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7815" windowWidth="7440" windowHeight="7410" firstSheet="2" activeTab="4"/>
  </bookViews>
  <sheets>
    <sheet name="sum (4)" sheetId="55" state="hidden" r:id="rId1"/>
    <sheet name="sum (3)" sheetId="53" state="hidden" r:id="rId2"/>
    <sheet name="3group(baht)" sheetId="74" r:id="rId3"/>
    <sheet name="Other(baht)" sheetId="75" r:id="rId4"/>
    <sheet name="3group (new)" sheetId="80" r:id="rId5"/>
    <sheet name="Other(us)" sheetId="102" r:id="rId6"/>
    <sheet name="3gXM53" sheetId="58" state="hidden" r:id="rId7"/>
    <sheet name="Sheet1" sheetId="52" state="hidden" r:id="rId8"/>
    <sheet name="xctr1" sheetId="101" r:id="rId9"/>
    <sheet name="ebaht1" sheetId="103" r:id="rId10"/>
    <sheet name="ปีงบ" sheetId="104" r:id="rId11"/>
    <sheet name="Sheet2" sheetId="105" r:id="rId12"/>
    <sheet name="Sheet4" sheetId="107" r:id="rId13"/>
    <sheet name="Sheet3" sheetId="106" r:id="rId14"/>
  </sheets>
  <externalReferences>
    <externalReference r:id="rId15"/>
  </externalReferences>
  <definedNames>
    <definedName name="_xlnm.Database" localSheetId="4">[1]t44!#REF!</definedName>
    <definedName name="_xlnm.Database" localSheetId="2">[1]t44!#REF!</definedName>
    <definedName name="_xlnm.Database" localSheetId="3">[1]t44!#REF!</definedName>
    <definedName name="_xlnm.Database" localSheetId="5">[1]t44!#REF!</definedName>
    <definedName name="_xlnm.Database" localSheetId="10">[1]t44!#REF!</definedName>
    <definedName name="_xlnm.Database">[1]t44!#REF!</definedName>
    <definedName name="_xlnm.Print_Area" localSheetId="4">'3group (new)'!$A$1:$BE$46</definedName>
    <definedName name="_xlnm.Print_Area" localSheetId="2">'3group(baht)'!$A$1:$DY$47</definedName>
    <definedName name="_xlnm.Print_Area" localSheetId="3">'Other(baht)'!$A$1:$BV$17</definedName>
    <definedName name="_xlnm.Print_Area" localSheetId="5">'Other(us)'!$A$1:$BV$17</definedName>
    <definedName name="_xlnm.Print_Area" localSheetId="10">ปีงบ!$A$1:$EF$45</definedName>
    <definedName name="_xlnm.Print_Titles" localSheetId="4">'3group (new)'!$A:$D,'3group (new)'!$1:$4</definedName>
    <definedName name="_xlnm.Print_Titles" localSheetId="2">'3group(baht)'!$A:$E,'3group(baht)'!$1:$4</definedName>
    <definedName name="_xlnm.Print_Titles" localSheetId="6">'3gXM53'!$A:$E,'3gXM53'!$2:$5</definedName>
    <definedName name="_xlnm.Print_Titles" localSheetId="1">'sum (3)'!$A:$D,'sum (3)'!$1:$4</definedName>
    <definedName name="_xlnm.Print_Titles" localSheetId="0">'sum (4)'!$B:$D,'sum (4)'!$1:$4</definedName>
    <definedName name="_xlnm.Print_Titles" localSheetId="10">ปีงบ!$A:$D,ปีงบ!$1:$4</definedName>
    <definedName name="กพร" localSheetId="5">[1]t44!#REF!</definedName>
    <definedName name="กพร" localSheetId="10">[1]t44!#REF!</definedName>
    <definedName name="กพร">[1]t44!#REF!</definedName>
  </definedNames>
  <calcPr calcId="145621"/>
</workbook>
</file>

<file path=xl/calcChain.xml><?xml version="1.0" encoding="utf-8"?>
<calcChain xmlns="http://schemas.openxmlformats.org/spreadsheetml/2006/main">
  <c r="AW42" i="74" l="1"/>
  <c r="AW34" i="74"/>
  <c r="AW14" i="74"/>
  <c r="AW12" i="74"/>
  <c r="AW8" i="74"/>
  <c r="BJ44" i="74"/>
  <c r="BJ41" i="74"/>
  <c r="BJ40" i="74"/>
  <c r="BJ39" i="74"/>
  <c r="BJ38" i="74"/>
  <c r="BJ37" i="74"/>
  <c r="BJ36" i="74"/>
  <c r="BJ35" i="74"/>
  <c r="BJ33" i="74" s="1"/>
  <c r="BJ32" i="74"/>
  <c r="BJ31" i="74"/>
  <c r="BJ30" i="74"/>
  <c r="BJ29" i="74"/>
  <c r="BJ28" i="74"/>
  <c r="BJ27" i="74"/>
  <c r="BJ26" i="74"/>
  <c r="BJ25" i="74"/>
  <c r="BJ22" i="74" s="1"/>
  <c r="BJ24" i="74"/>
  <c r="BJ23" i="74"/>
  <c r="BJ21" i="74"/>
  <c r="BJ20" i="74"/>
  <c r="BJ19" i="74"/>
  <c r="BJ18" i="74"/>
  <c r="BJ17" i="74"/>
  <c r="BJ11" i="74"/>
  <c r="BJ10" i="74"/>
  <c r="BJ9" i="74"/>
  <c r="BJ5" i="74"/>
  <c r="BI44" i="74"/>
  <c r="BI41" i="74"/>
  <c r="BI40" i="74"/>
  <c r="BI39" i="74"/>
  <c r="BI38" i="74"/>
  <c r="BI37" i="74"/>
  <c r="BI36" i="74"/>
  <c r="BI35" i="74"/>
  <c r="BI32" i="74"/>
  <c r="BI31" i="74"/>
  <c r="BI30" i="74"/>
  <c r="BI29" i="74"/>
  <c r="BI28" i="74"/>
  <c r="BI27" i="74"/>
  <c r="BI26" i="74"/>
  <c r="BI25" i="74"/>
  <c r="BI24" i="74"/>
  <c r="BI23" i="74"/>
  <c r="BI21" i="74"/>
  <c r="BI20" i="74"/>
  <c r="BI19" i="74"/>
  <c r="BI18" i="74"/>
  <c r="BI17" i="74"/>
  <c r="BI11" i="74"/>
  <c r="BI10" i="74"/>
  <c r="BI9" i="74"/>
  <c r="BI5" i="74"/>
  <c r="DW5" i="74" s="1"/>
  <c r="BH44" i="74"/>
  <c r="BH41" i="74"/>
  <c r="BH40" i="74"/>
  <c r="BH39" i="74"/>
  <c r="BH38" i="74"/>
  <c r="BH37" i="74"/>
  <c r="BH36" i="74"/>
  <c r="BH35" i="74"/>
  <c r="BH32" i="74"/>
  <c r="BH31" i="74"/>
  <c r="BH30" i="74"/>
  <c r="BH29" i="74"/>
  <c r="BH28" i="74"/>
  <c r="BH27" i="74"/>
  <c r="BH26" i="74"/>
  <c r="BH25" i="74"/>
  <c r="BH24" i="74"/>
  <c r="BH23" i="74"/>
  <c r="BH21" i="74"/>
  <c r="BH20" i="74"/>
  <c r="BH19" i="74"/>
  <c r="BH18" i="74"/>
  <c r="BH17" i="74"/>
  <c r="BH11" i="74"/>
  <c r="BH10" i="74"/>
  <c r="BH9" i="74"/>
  <c r="BH5" i="74"/>
  <c r="DV21" i="74" s="1"/>
  <c r="BG44" i="74"/>
  <c r="BG41" i="74"/>
  <c r="BG40" i="74"/>
  <c r="BG39" i="74"/>
  <c r="BG38" i="74"/>
  <c r="BG37" i="74"/>
  <c r="BG36" i="74"/>
  <c r="BG35" i="74"/>
  <c r="BG32" i="74"/>
  <c r="BG31" i="74"/>
  <c r="BG30" i="74"/>
  <c r="BG29" i="74"/>
  <c r="BG28" i="74"/>
  <c r="BG27" i="74"/>
  <c r="BG26" i="74"/>
  <c r="BG25" i="74"/>
  <c r="BG24" i="74"/>
  <c r="BG23" i="74"/>
  <c r="BG21" i="74"/>
  <c r="BG20" i="74"/>
  <c r="BG19" i="74"/>
  <c r="BG18" i="74"/>
  <c r="BG17" i="74"/>
  <c r="BG11" i="74"/>
  <c r="BG10" i="74"/>
  <c r="BG9" i="74"/>
  <c r="BG5" i="74"/>
  <c r="DU5" i="74" s="1"/>
  <c r="BF5" i="74"/>
  <c r="BF9" i="74"/>
  <c r="BF10" i="74"/>
  <c r="BF11" i="74"/>
  <c r="BK11" i="74" s="1"/>
  <c r="BF17" i="74"/>
  <c r="DT17" i="74" s="1"/>
  <c r="BF18" i="74"/>
  <c r="BF19" i="74"/>
  <c r="BF20" i="74"/>
  <c r="BK20" i="74" s="1"/>
  <c r="BF21" i="74"/>
  <c r="DT21" i="74" s="1"/>
  <c r="BF23" i="74"/>
  <c r="BF24" i="74"/>
  <c r="BF25" i="74"/>
  <c r="BK25" i="74" s="1"/>
  <c r="BF26" i="74"/>
  <c r="DT26" i="74" s="1"/>
  <c r="BF27" i="74"/>
  <c r="BK27" i="74" s="1"/>
  <c r="BF28" i="74"/>
  <c r="BF29" i="74"/>
  <c r="BK29" i="74" s="1"/>
  <c r="BF30" i="74"/>
  <c r="DT30" i="74" s="1"/>
  <c r="BF31" i="74"/>
  <c r="BK31" i="74" s="1"/>
  <c r="BF32" i="74"/>
  <c r="BF35" i="74"/>
  <c r="BK35" i="74" s="1"/>
  <c r="BF36" i="74"/>
  <c r="DT36" i="74" s="1"/>
  <c r="BF37" i="74"/>
  <c r="BK37" i="74" s="1"/>
  <c r="BF38" i="74"/>
  <c r="BF39" i="74"/>
  <c r="BK39" i="74" s="1"/>
  <c r="BF40" i="74"/>
  <c r="DT40" i="74" s="1"/>
  <c r="BF41" i="74"/>
  <c r="BK41" i="74" s="1"/>
  <c r="BF44" i="74"/>
  <c r="BD44" i="74"/>
  <c r="BD41" i="74"/>
  <c r="BD40" i="74"/>
  <c r="BD39" i="74"/>
  <c r="BD38" i="74"/>
  <c r="BD37" i="74"/>
  <c r="BD36" i="74"/>
  <c r="BD35" i="74"/>
  <c r="BD32" i="74"/>
  <c r="BD31" i="74"/>
  <c r="BD30" i="74"/>
  <c r="BD29" i="74"/>
  <c r="BD28" i="74"/>
  <c r="BD27" i="74"/>
  <c r="BD26" i="74"/>
  <c r="BD25" i="74"/>
  <c r="BD24" i="74"/>
  <c r="BD23" i="74"/>
  <c r="BD21" i="74"/>
  <c r="BD20" i="74"/>
  <c r="BD19" i="74"/>
  <c r="BD18" i="74"/>
  <c r="BD17" i="74"/>
  <c r="BD11" i="74"/>
  <c r="BD10" i="74"/>
  <c r="BD9" i="74"/>
  <c r="BD5" i="74"/>
  <c r="BC44" i="74"/>
  <c r="BC41" i="74"/>
  <c r="BC40" i="74"/>
  <c r="BC39" i="74"/>
  <c r="BC38" i="74"/>
  <c r="BC37" i="74"/>
  <c r="BC36" i="74"/>
  <c r="BC35" i="74"/>
  <c r="BC32" i="74"/>
  <c r="BC31" i="74"/>
  <c r="BC30" i="74"/>
  <c r="BC29" i="74"/>
  <c r="BC28" i="74"/>
  <c r="BC27" i="74"/>
  <c r="BC26" i="74"/>
  <c r="BC25" i="74"/>
  <c r="BC24" i="74"/>
  <c r="BC23" i="74"/>
  <c r="BC21" i="74"/>
  <c r="BC20" i="74"/>
  <c r="BC19" i="74"/>
  <c r="BC18" i="74"/>
  <c r="BC17" i="74"/>
  <c r="BC11" i="74"/>
  <c r="BC10" i="74"/>
  <c r="BC9" i="74"/>
  <c r="BC5" i="74"/>
  <c r="DQ5" i="74" s="1"/>
  <c r="BB44" i="74"/>
  <c r="BB41" i="74"/>
  <c r="BB40" i="74"/>
  <c r="BB39" i="74"/>
  <c r="BB38" i="74"/>
  <c r="BB37" i="74"/>
  <c r="BB36" i="74"/>
  <c r="BB35" i="74"/>
  <c r="BB32" i="74"/>
  <c r="BB31" i="74"/>
  <c r="BB30" i="74"/>
  <c r="BB29" i="74"/>
  <c r="BB28" i="74"/>
  <c r="BB27" i="74"/>
  <c r="BB26" i="74"/>
  <c r="BB25" i="74"/>
  <c r="BB24" i="74"/>
  <c r="BB23" i="74"/>
  <c r="BB21" i="74"/>
  <c r="BB20" i="74"/>
  <c r="BB19" i="74"/>
  <c r="BB18" i="74"/>
  <c r="BB17" i="74"/>
  <c r="BB11" i="74"/>
  <c r="BB10" i="74"/>
  <c r="BB9" i="74"/>
  <c r="BB5" i="74"/>
  <c r="CG42" i="74"/>
  <c r="CF42" i="74"/>
  <c r="CE42" i="74"/>
  <c r="CD42" i="74"/>
  <c r="CC42" i="74"/>
  <c r="CB42" i="74"/>
  <c r="CA42" i="74"/>
  <c r="BZ42" i="74"/>
  <c r="BX42" i="74"/>
  <c r="BW42" i="74"/>
  <c r="BV42" i="74"/>
  <c r="CG34" i="74"/>
  <c r="CF34" i="74"/>
  <c r="CE34" i="74"/>
  <c r="CD34" i="74"/>
  <c r="CC34" i="74"/>
  <c r="CB34" i="74"/>
  <c r="CA34" i="74"/>
  <c r="BZ34" i="74"/>
  <c r="BX34" i="74"/>
  <c r="BW34" i="74"/>
  <c r="BV34" i="74"/>
  <c r="BX14" i="74"/>
  <c r="BW14" i="74"/>
  <c r="BV14" i="74"/>
  <c r="BX12" i="74"/>
  <c r="BW12" i="74"/>
  <c r="BV12" i="74"/>
  <c r="BX8" i="74"/>
  <c r="BW8" i="74"/>
  <c r="BV8" i="74"/>
  <c r="BU42" i="74"/>
  <c r="BT42" i="74"/>
  <c r="BS42" i="74"/>
  <c r="BR42" i="74"/>
  <c r="BQ42" i="74"/>
  <c r="BP42" i="74"/>
  <c r="BO42" i="74"/>
  <c r="BN42" i="74"/>
  <c r="BU34" i="74"/>
  <c r="BT34" i="74"/>
  <c r="BS34" i="74"/>
  <c r="BR34" i="74"/>
  <c r="BQ34" i="74"/>
  <c r="BP34" i="74"/>
  <c r="BO34" i="74"/>
  <c r="BN34" i="74"/>
  <c r="BU14" i="74"/>
  <c r="BT14" i="74"/>
  <c r="BS14" i="74"/>
  <c r="BR14" i="74"/>
  <c r="BQ14" i="74"/>
  <c r="BP14" i="74"/>
  <c r="BO14" i="74"/>
  <c r="BN14" i="74"/>
  <c r="BU12" i="74"/>
  <c r="BT12" i="74"/>
  <c r="BS12" i="74"/>
  <c r="BR12" i="74"/>
  <c r="BQ12" i="74"/>
  <c r="BP12" i="74"/>
  <c r="BO12" i="74"/>
  <c r="BN12" i="74"/>
  <c r="BU8" i="74"/>
  <c r="BT8" i="74"/>
  <c r="BS8" i="74"/>
  <c r="BR8" i="74"/>
  <c r="BQ8" i="74"/>
  <c r="BP8" i="74"/>
  <c r="BO8" i="74"/>
  <c r="BN8" i="74"/>
  <c r="BM42" i="74"/>
  <c r="BM34" i="74"/>
  <c r="BM14" i="74"/>
  <c r="BM12" i="74"/>
  <c r="BM8" i="74"/>
  <c r="BA44" i="74"/>
  <c r="BA41" i="74"/>
  <c r="BA40" i="74"/>
  <c r="BA39" i="74"/>
  <c r="BA38" i="74"/>
  <c r="BA37" i="74"/>
  <c r="BA36" i="74"/>
  <c r="BA35" i="74"/>
  <c r="BA32" i="74"/>
  <c r="BA31" i="74"/>
  <c r="BA30" i="74"/>
  <c r="BA29" i="74"/>
  <c r="BA28" i="74"/>
  <c r="BA27" i="74"/>
  <c r="BA26" i="74"/>
  <c r="BA25" i="74"/>
  <c r="BA24" i="74"/>
  <c r="BA23" i="74"/>
  <c r="BA21" i="74"/>
  <c r="BA20" i="74"/>
  <c r="BA19" i="74"/>
  <c r="BA18" i="74"/>
  <c r="BA17" i="74"/>
  <c r="BA11" i="74"/>
  <c r="BA10" i="74"/>
  <c r="BA9" i="74"/>
  <c r="BA5" i="74"/>
  <c r="AM5" i="104"/>
  <c r="AM7" i="104"/>
  <c r="AM8" i="104"/>
  <c r="AM9" i="104"/>
  <c r="AM15" i="104"/>
  <c r="AM16" i="104"/>
  <c r="AM17" i="104"/>
  <c r="AM18" i="104"/>
  <c r="AM19" i="104"/>
  <c r="AM21" i="104"/>
  <c r="AM22" i="104"/>
  <c r="AM23" i="104"/>
  <c r="AM24" i="104"/>
  <c r="AM25" i="104"/>
  <c r="AM26" i="104"/>
  <c r="AM27" i="104"/>
  <c r="AM28" i="104"/>
  <c r="AM29" i="104"/>
  <c r="AM30" i="104"/>
  <c r="AM34" i="104"/>
  <c r="AM35" i="104"/>
  <c r="AM36" i="104"/>
  <c r="AM37" i="104"/>
  <c r="AM38" i="104"/>
  <c r="AM39" i="104"/>
  <c r="AM40" i="104"/>
  <c r="AM43" i="104"/>
  <c r="AN41" i="104"/>
  <c r="AN33" i="104"/>
  <c r="AN31" i="104"/>
  <c r="AN10" i="104"/>
  <c r="AO5" i="104"/>
  <c r="DU5" i="104" s="1"/>
  <c r="AO7" i="104"/>
  <c r="AO8" i="104"/>
  <c r="AO9" i="104"/>
  <c r="AO15" i="104"/>
  <c r="DU15" i="104" s="1"/>
  <c r="AO16" i="104"/>
  <c r="AO17" i="104"/>
  <c r="AO18" i="104"/>
  <c r="AO19" i="104"/>
  <c r="DU19" i="104" s="1"/>
  <c r="AO21" i="104"/>
  <c r="AO22" i="104"/>
  <c r="AO23" i="104"/>
  <c r="AO24" i="104"/>
  <c r="DU24" i="104" s="1"/>
  <c r="AO25" i="104"/>
  <c r="AO26" i="104"/>
  <c r="AO27" i="104"/>
  <c r="AO28" i="104"/>
  <c r="DU28" i="104" s="1"/>
  <c r="AO29" i="104"/>
  <c r="AO30" i="104"/>
  <c r="AO34" i="104"/>
  <c r="AO35" i="104"/>
  <c r="DU35" i="104" s="1"/>
  <c r="AO36" i="104"/>
  <c r="AO37" i="104"/>
  <c r="AO38" i="104"/>
  <c r="AO39" i="104"/>
  <c r="DU39" i="104" s="1"/>
  <c r="AO40" i="104"/>
  <c r="AO43" i="104"/>
  <c r="Z41" i="104"/>
  <c r="Z33" i="104"/>
  <c r="Z31" i="104"/>
  <c r="Z10" i="104"/>
  <c r="AY43" i="104"/>
  <c r="AX43" i="104"/>
  <c r="AW43" i="104"/>
  <c r="AV43" i="104"/>
  <c r="AU43" i="104"/>
  <c r="AT43" i="104"/>
  <c r="AS43" i="104"/>
  <c r="AR43" i="104"/>
  <c r="AQ43" i="104"/>
  <c r="AP43" i="104"/>
  <c r="AK43" i="104"/>
  <c r="AJ43" i="104"/>
  <c r="AI43" i="104"/>
  <c r="AH43" i="104"/>
  <c r="AG43" i="104"/>
  <c r="AF43" i="104"/>
  <c r="AE43" i="104"/>
  <c r="AD43" i="104"/>
  <c r="AC43" i="104"/>
  <c r="AB43" i="104"/>
  <c r="AA43" i="104"/>
  <c r="Y43" i="104"/>
  <c r="X43" i="104"/>
  <c r="W43" i="104"/>
  <c r="V43" i="104"/>
  <c r="U43" i="104"/>
  <c r="T43" i="104"/>
  <c r="S43" i="104"/>
  <c r="R43" i="104"/>
  <c r="Q43" i="104"/>
  <c r="P43" i="104"/>
  <c r="O43" i="104"/>
  <c r="N43" i="104"/>
  <c r="M43" i="104"/>
  <c r="L43" i="104"/>
  <c r="K43" i="104"/>
  <c r="J43" i="104"/>
  <c r="I43" i="104"/>
  <c r="H43" i="104"/>
  <c r="G43" i="104"/>
  <c r="F43" i="104"/>
  <c r="E43" i="104"/>
  <c r="AY40" i="104"/>
  <c r="AX40" i="104"/>
  <c r="AW40" i="104"/>
  <c r="AV40" i="104"/>
  <c r="AU40" i="104"/>
  <c r="AT40" i="104"/>
  <c r="AS40" i="104"/>
  <c r="AR40" i="104"/>
  <c r="AQ40" i="104"/>
  <c r="AP40" i="104"/>
  <c r="AK40" i="104"/>
  <c r="AJ40" i="104"/>
  <c r="AI40" i="104"/>
  <c r="AH40" i="104"/>
  <c r="AG40" i="104"/>
  <c r="AF40" i="104"/>
  <c r="AE40" i="104"/>
  <c r="AD40" i="104"/>
  <c r="AC40" i="104"/>
  <c r="AB40" i="104"/>
  <c r="AA40" i="104"/>
  <c r="Y40" i="104"/>
  <c r="X40" i="104"/>
  <c r="W40" i="104"/>
  <c r="V40" i="104"/>
  <c r="U40" i="104"/>
  <c r="T40" i="104"/>
  <c r="S40" i="104"/>
  <c r="R40" i="104"/>
  <c r="Q40" i="104"/>
  <c r="P40" i="104"/>
  <c r="O40" i="104"/>
  <c r="N40" i="104"/>
  <c r="M40" i="104"/>
  <c r="L40" i="104"/>
  <c r="K40" i="104"/>
  <c r="J40" i="104"/>
  <c r="I40" i="104"/>
  <c r="H40" i="104"/>
  <c r="G40" i="104"/>
  <c r="F40" i="104"/>
  <c r="E40" i="104"/>
  <c r="AY39" i="104"/>
  <c r="AX39" i="104"/>
  <c r="AW39" i="104"/>
  <c r="AV39" i="104"/>
  <c r="AU39" i="104"/>
  <c r="AT39" i="104"/>
  <c r="AS39" i="104"/>
  <c r="AR39" i="104"/>
  <c r="AQ39" i="104"/>
  <c r="AP39" i="104"/>
  <c r="AK39" i="104"/>
  <c r="AJ39" i="104"/>
  <c r="AI39" i="104"/>
  <c r="AH39" i="104"/>
  <c r="AG39" i="104"/>
  <c r="AF39" i="104"/>
  <c r="AE39" i="104"/>
  <c r="AD39" i="104"/>
  <c r="AC39" i="104"/>
  <c r="AB39" i="104"/>
  <c r="AA39" i="104"/>
  <c r="Y39" i="104"/>
  <c r="X39" i="104"/>
  <c r="W39" i="104"/>
  <c r="V39" i="104"/>
  <c r="U39" i="104"/>
  <c r="T39" i="104"/>
  <c r="S39" i="104"/>
  <c r="R39" i="104"/>
  <c r="Q39" i="104"/>
  <c r="P39" i="104"/>
  <c r="O39" i="104"/>
  <c r="N39" i="104"/>
  <c r="M39" i="104"/>
  <c r="L39" i="104"/>
  <c r="K39" i="104"/>
  <c r="J39" i="104"/>
  <c r="I39" i="104"/>
  <c r="H39" i="104"/>
  <c r="G39" i="104"/>
  <c r="F39" i="104"/>
  <c r="E39" i="104"/>
  <c r="AY38" i="104"/>
  <c r="AX38" i="104"/>
  <c r="AW38" i="104"/>
  <c r="AV38" i="104"/>
  <c r="AU38" i="104"/>
  <c r="AT38" i="104"/>
  <c r="AS38" i="104"/>
  <c r="AR38" i="104"/>
  <c r="AQ38" i="104"/>
  <c r="AP38" i="104"/>
  <c r="AK38" i="104"/>
  <c r="AJ38" i="104"/>
  <c r="AI38" i="104"/>
  <c r="AH38" i="104"/>
  <c r="AG38" i="104"/>
  <c r="AF38" i="104"/>
  <c r="AE38" i="104"/>
  <c r="AD38" i="104"/>
  <c r="AC38" i="104"/>
  <c r="AB38" i="104"/>
  <c r="AA38" i="104"/>
  <c r="Y38" i="104"/>
  <c r="X38" i="104"/>
  <c r="W38" i="104"/>
  <c r="V38" i="104"/>
  <c r="U38" i="104"/>
  <c r="T38" i="104"/>
  <c r="S38" i="104"/>
  <c r="R38" i="104"/>
  <c r="Q38" i="104"/>
  <c r="P38" i="104"/>
  <c r="O38" i="104"/>
  <c r="N38" i="104"/>
  <c r="M38" i="104"/>
  <c r="L38" i="104"/>
  <c r="K38" i="104"/>
  <c r="J38" i="104"/>
  <c r="I38" i="104"/>
  <c r="H38" i="104"/>
  <c r="G38" i="104"/>
  <c r="F38" i="104"/>
  <c r="E38" i="104"/>
  <c r="AY37" i="104"/>
  <c r="AX37" i="104"/>
  <c r="AW37" i="104"/>
  <c r="AV37" i="104"/>
  <c r="AU37" i="104"/>
  <c r="AT37" i="104"/>
  <c r="AS37" i="104"/>
  <c r="AR37" i="104"/>
  <c r="AQ37" i="104"/>
  <c r="AP37" i="104"/>
  <c r="AK37" i="104"/>
  <c r="AJ37" i="104"/>
  <c r="AI37" i="104"/>
  <c r="AH37" i="104"/>
  <c r="AG37" i="104"/>
  <c r="AF37" i="104"/>
  <c r="AE37" i="104"/>
  <c r="AD37" i="104"/>
  <c r="AC37" i="104"/>
  <c r="AB37" i="104"/>
  <c r="AA37" i="104"/>
  <c r="Y37" i="104"/>
  <c r="X37" i="104"/>
  <c r="W37" i="104"/>
  <c r="V37" i="104"/>
  <c r="U37" i="104"/>
  <c r="T37" i="104"/>
  <c r="S37" i="104"/>
  <c r="R37" i="104"/>
  <c r="Q37" i="104"/>
  <c r="P37" i="104"/>
  <c r="O37" i="104"/>
  <c r="N37" i="104"/>
  <c r="M37" i="104"/>
  <c r="L37" i="104"/>
  <c r="K37" i="104"/>
  <c r="J37" i="104"/>
  <c r="I37" i="104"/>
  <c r="H37" i="104"/>
  <c r="G37" i="104"/>
  <c r="F37" i="104"/>
  <c r="E37" i="104"/>
  <c r="AY36" i="104"/>
  <c r="AX36" i="104"/>
  <c r="AW36" i="104"/>
  <c r="AV36" i="104"/>
  <c r="AU36" i="104"/>
  <c r="AT36" i="104"/>
  <c r="AS36" i="104"/>
  <c r="AR36" i="104"/>
  <c r="AQ36" i="104"/>
  <c r="AP36" i="104"/>
  <c r="AK36" i="104"/>
  <c r="AJ36" i="104"/>
  <c r="AI36" i="104"/>
  <c r="AH36" i="104"/>
  <c r="AG36" i="104"/>
  <c r="AF36" i="104"/>
  <c r="AE36" i="104"/>
  <c r="AD36" i="104"/>
  <c r="AC36" i="104"/>
  <c r="AB36" i="104"/>
  <c r="AA36" i="104"/>
  <c r="Y36" i="104"/>
  <c r="X36" i="104"/>
  <c r="W36" i="104"/>
  <c r="V36" i="104"/>
  <c r="U36" i="104"/>
  <c r="T36" i="104"/>
  <c r="S36" i="104"/>
  <c r="R36" i="104"/>
  <c r="Q36" i="104"/>
  <c r="P36" i="104"/>
  <c r="O36" i="104"/>
  <c r="N36" i="104"/>
  <c r="M36" i="104"/>
  <c r="L36" i="104"/>
  <c r="K36" i="104"/>
  <c r="J36" i="104"/>
  <c r="I36" i="104"/>
  <c r="H36" i="104"/>
  <c r="G36" i="104"/>
  <c r="F36" i="104"/>
  <c r="E36" i="104"/>
  <c r="AY35" i="104"/>
  <c r="AX35" i="104"/>
  <c r="AW35" i="104"/>
  <c r="AV35" i="104"/>
  <c r="AU35" i="104"/>
  <c r="AT35" i="104"/>
  <c r="AS35" i="104"/>
  <c r="AR35" i="104"/>
  <c r="AQ35" i="104"/>
  <c r="AP35" i="104"/>
  <c r="AK35" i="104"/>
  <c r="AJ35" i="104"/>
  <c r="AI35" i="104"/>
  <c r="AH35" i="104"/>
  <c r="AG35" i="104"/>
  <c r="AF35" i="104"/>
  <c r="AE35" i="104"/>
  <c r="AD35" i="104"/>
  <c r="AC35" i="104"/>
  <c r="AB35" i="104"/>
  <c r="AA35" i="104"/>
  <c r="Y35" i="104"/>
  <c r="X35" i="104"/>
  <c r="W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AY34" i="104"/>
  <c r="AX34" i="104"/>
  <c r="AW34" i="104"/>
  <c r="AV34" i="104"/>
  <c r="AU34" i="104"/>
  <c r="AT34" i="104"/>
  <c r="AS34" i="104"/>
  <c r="AR34" i="104"/>
  <c r="AQ34" i="104"/>
  <c r="AP34" i="104"/>
  <c r="AK34" i="104"/>
  <c r="AJ34" i="104"/>
  <c r="AI34" i="104"/>
  <c r="AH34" i="104"/>
  <c r="AG34" i="104"/>
  <c r="AF34" i="104"/>
  <c r="AE34" i="104"/>
  <c r="AD34" i="104"/>
  <c r="AC34" i="104"/>
  <c r="AB34" i="104"/>
  <c r="AA34" i="104"/>
  <c r="Y34" i="104"/>
  <c r="X34" i="104"/>
  <c r="W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AY30" i="104"/>
  <c r="AX30" i="104"/>
  <c r="AW30" i="104"/>
  <c r="AV30" i="104"/>
  <c r="AU30" i="104"/>
  <c r="AT30" i="104"/>
  <c r="AS30" i="104"/>
  <c r="AR30" i="104"/>
  <c r="AQ30" i="104"/>
  <c r="AP30" i="104"/>
  <c r="AK30" i="104"/>
  <c r="AJ30" i="104"/>
  <c r="AI30" i="104"/>
  <c r="AH30" i="104"/>
  <c r="AG30" i="104"/>
  <c r="AF30" i="104"/>
  <c r="AE30" i="104"/>
  <c r="AD30" i="104"/>
  <c r="AC30" i="104"/>
  <c r="AB30" i="104"/>
  <c r="AA30" i="104"/>
  <c r="Y30" i="104"/>
  <c r="X30" i="104"/>
  <c r="W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AY29" i="104"/>
  <c r="AX29" i="104"/>
  <c r="AW29" i="104"/>
  <c r="AV29" i="104"/>
  <c r="AU29" i="104"/>
  <c r="AT29" i="104"/>
  <c r="AS29" i="104"/>
  <c r="AR29" i="104"/>
  <c r="AQ29" i="104"/>
  <c r="AP29" i="104"/>
  <c r="AK29" i="104"/>
  <c r="AJ29" i="104"/>
  <c r="AI29" i="104"/>
  <c r="AH29" i="104"/>
  <c r="AG29" i="104"/>
  <c r="AF29" i="104"/>
  <c r="AE29" i="104"/>
  <c r="AD29" i="104"/>
  <c r="AC29" i="104"/>
  <c r="AB29" i="104"/>
  <c r="AA29" i="104"/>
  <c r="Y29" i="104"/>
  <c r="X29" i="104"/>
  <c r="W29" i="104"/>
  <c r="V29" i="104"/>
  <c r="U29" i="104"/>
  <c r="T29" i="104"/>
  <c r="S29" i="104"/>
  <c r="R29" i="104"/>
  <c r="Q29" i="104"/>
  <c r="P29" i="104"/>
  <c r="O29" i="104"/>
  <c r="N29" i="104"/>
  <c r="M29" i="104"/>
  <c r="L29" i="104"/>
  <c r="K29" i="104"/>
  <c r="J29" i="104"/>
  <c r="I29" i="104"/>
  <c r="H29" i="104"/>
  <c r="G29" i="104"/>
  <c r="F29" i="104"/>
  <c r="E29" i="104"/>
  <c r="AY28" i="104"/>
  <c r="AX28" i="104"/>
  <c r="AW28" i="104"/>
  <c r="AV28" i="104"/>
  <c r="AU28" i="104"/>
  <c r="AT28" i="104"/>
  <c r="AS28" i="104"/>
  <c r="AR28" i="104"/>
  <c r="AQ28" i="104"/>
  <c r="AP28" i="104"/>
  <c r="AK28" i="104"/>
  <c r="AJ28" i="104"/>
  <c r="AI28" i="104"/>
  <c r="AH28" i="104"/>
  <c r="AG28" i="104"/>
  <c r="AF28" i="104"/>
  <c r="AE28" i="104"/>
  <c r="AD28" i="104"/>
  <c r="AC28" i="104"/>
  <c r="AB28" i="104"/>
  <c r="AA28" i="104"/>
  <c r="Y28" i="104"/>
  <c r="X28" i="104"/>
  <c r="W28" i="104"/>
  <c r="V28" i="104"/>
  <c r="U28" i="104"/>
  <c r="T28" i="104"/>
  <c r="S28" i="104"/>
  <c r="R28" i="104"/>
  <c r="Q28" i="104"/>
  <c r="P28" i="104"/>
  <c r="O28" i="104"/>
  <c r="N28" i="104"/>
  <c r="M28" i="104"/>
  <c r="L28" i="104"/>
  <c r="K28" i="104"/>
  <c r="J28" i="104"/>
  <c r="I28" i="104"/>
  <c r="H28" i="104"/>
  <c r="G28" i="104"/>
  <c r="F28" i="104"/>
  <c r="E28" i="104"/>
  <c r="AY27" i="104"/>
  <c r="AX27" i="104"/>
  <c r="AW27" i="104"/>
  <c r="AV27" i="104"/>
  <c r="AU27" i="104"/>
  <c r="AT27" i="104"/>
  <c r="AS27" i="104"/>
  <c r="AR27" i="104"/>
  <c r="AQ27" i="104"/>
  <c r="AP27" i="104"/>
  <c r="AK27" i="104"/>
  <c r="AJ27" i="104"/>
  <c r="AI27" i="104"/>
  <c r="AH27" i="104"/>
  <c r="AG27" i="104"/>
  <c r="AF27" i="104"/>
  <c r="AE27" i="104"/>
  <c r="AD27" i="104"/>
  <c r="AC27" i="104"/>
  <c r="AB27" i="104"/>
  <c r="AA27" i="104"/>
  <c r="Y27" i="104"/>
  <c r="X27" i="104"/>
  <c r="W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AY26" i="104"/>
  <c r="AX26" i="104"/>
  <c r="AW26" i="104"/>
  <c r="AV26" i="104"/>
  <c r="AU26" i="104"/>
  <c r="AT26" i="104"/>
  <c r="AS26" i="104"/>
  <c r="AR26" i="104"/>
  <c r="AQ26" i="104"/>
  <c r="AP26" i="104"/>
  <c r="AK26" i="104"/>
  <c r="AJ26" i="104"/>
  <c r="AI26" i="104"/>
  <c r="AH26" i="104"/>
  <c r="AG26" i="104"/>
  <c r="AF26" i="104"/>
  <c r="AE26" i="104"/>
  <c r="AD26" i="104"/>
  <c r="AC26" i="104"/>
  <c r="AB26" i="104"/>
  <c r="AA26" i="104"/>
  <c r="Y26" i="104"/>
  <c r="X26" i="104"/>
  <c r="W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AY25" i="104"/>
  <c r="AX25" i="104"/>
  <c r="AW25" i="104"/>
  <c r="AV25" i="104"/>
  <c r="AU25" i="104"/>
  <c r="AT25" i="104"/>
  <c r="AS25" i="104"/>
  <c r="AR25" i="104"/>
  <c r="AQ25" i="104"/>
  <c r="AP25" i="104"/>
  <c r="AK25" i="104"/>
  <c r="AJ25" i="104"/>
  <c r="AI25" i="104"/>
  <c r="AH25" i="104"/>
  <c r="AG25" i="104"/>
  <c r="AF25" i="104"/>
  <c r="AE25" i="104"/>
  <c r="AD25" i="104"/>
  <c r="AC25" i="104"/>
  <c r="AB25" i="104"/>
  <c r="AA25" i="104"/>
  <c r="Y25" i="104"/>
  <c r="X25" i="104"/>
  <c r="W25" i="104"/>
  <c r="V25" i="104"/>
  <c r="U25" i="104"/>
  <c r="T25" i="104"/>
  <c r="S25" i="104"/>
  <c r="R25" i="104"/>
  <c r="Q25" i="104"/>
  <c r="P25" i="104"/>
  <c r="O25" i="104"/>
  <c r="N25" i="104"/>
  <c r="M25" i="104"/>
  <c r="L25" i="104"/>
  <c r="K25" i="104"/>
  <c r="J25" i="104"/>
  <c r="I25" i="104"/>
  <c r="H25" i="104"/>
  <c r="G25" i="104"/>
  <c r="F25" i="104"/>
  <c r="E25" i="104"/>
  <c r="AY24" i="104"/>
  <c r="AX24" i="104"/>
  <c r="AW24" i="104"/>
  <c r="AV24" i="104"/>
  <c r="AU24" i="104"/>
  <c r="AT24" i="104"/>
  <c r="AS24" i="104"/>
  <c r="AR24" i="104"/>
  <c r="AQ24" i="104"/>
  <c r="AP24" i="104"/>
  <c r="AK24" i="104"/>
  <c r="AJ24" i="104"/>
  <c r="AI24" i="104"/>
  <c r="AH24" i="104"/>
  <c r="AG24" i="104"/>
  <c r="AF24" i="104"/>
  <c r="AE24" i="104"/>
  <c r="AD24" i="104"/>
  <c r="AC24" i="104"/>
  <c r="AB24" i="104"/>
  <c r="AA24" i="104"/>
  <c r="Y24" i="104"/>
  <c r="X24" i="104"/>
  <c r="W24" i="104"/>
  <c r="V24" i="104"/>
  <c r="U24" i="104"/>
  <c r="T24" i="104"/>
  <c r="S24" i="104"/>
  <c r="R24" i="104"/>
  <c r="Q24" i="104"/>
  <c r="P24" i="104"/>
  <c r="O24" i="104"/>
  <c r="N24" i="104"/>
  <c r="M24" i="104"/>
  <c r="L24" i="104"/>
  <c r="K24" i="104"/>
  <c r="J24" i="104"/>
  <c r="I24" i="104"/>
  <c r="H24" i="104"/>
  <c r="G24" i="104"/>
  <c r="F24" i="104"/>
  <c r="E24" i="104"/>
  <c r="AY23" i="104"/>
  <c r="AX23" i="104"/>
  <c r="AW23" i="104"/>
  <c r="AV23" i="104"/>
  <c r="AU23" i="104"/>
  <c r="AT23" i="104"/>
  <c r="AS23" i="104"/>
  <c r="AR23" i="104"/>
  <c r="AQ23" i="104"/>
  <c r="AP23" i="104"/>
  <c r="AK23" i="104"/>
  <c r="AJ23" i="104"/>
  <c r="AI23" i="104"/>
  <c r="AH23" i="104"/>
  <c r="AG23" i="104"/>
  <c r="AF23" i="104"/>
  <c r="AE23" i="104"/>
  <c r="AD23" i="104"/>
  <c r="AC23" i="104"/>
  <c r="AB23" i="104"/>
  <c r="AA23" i="104"/>
  <c r="Y23" i="104"/>
  <c r="X23" i="104"/>
  <c r="W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AY22" i="104"/>
  <c r="AX22" i="104"/>
  <c r="AW22" i="104"/>
  <c r="AV22" i="104"/>
  <c r="AU22" i="104"/>
  <c r="AT22" i="104"/>
  <c r="AS22" i="104"/>
  <c r="AR22" i="104"/>
  <c r="AQ22" i="104"/>
  <c r="AP22" i="104"/>
  <c r="AK22" i="104"/>
  <c r="AJ22" i="104"/>
  <c r="AI22" i="104"/>
  <c r="AH22" i="104"/>
  <c r="AG22" i="104"/>
  <c r="AF22" i="104"/>
  <c r="AE22" i="104"/>
  <c r="AD22" i="104"/>
  <c r="AC22" i="104"/>
  <c r="AB22" i="104"/>
  <c r="AA22" i="104"/>
  <c r="Y22" i="104"/>
  <c r="X22" i="104"/>
  <c r="W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AY21" i="104"/>
  <c r="AX21" i="104"/>
  <c r="AW21" i="104"/>
  <c r="AV21" i="104"/>
  <c r="AU21" i="104"/>
  <c r="AT21" i="104"/>
  <c r="AS21" i="104"/>
  <c r="AR21" i="104"/>
  <c r="AQ21" i="104"/>
  <c r="AP21" i="104"/>
  <c r="AK21" i="104"/>
  <c r="AJ21" i="104"/>
  <c r="AI21" i="104"/>
  <c r="AH21" i="104"/>
  <c r="AG21" i="104"/>
  <c r="AF21" i="104"/>
  <c r="AE21" i="104"/>
  <c r="AD21" i="104"/>
  <c r="AC21" i="104"/>
  <c r="AB21" i="104"/>
  <c r="AA21" i="104"/>
  <c r="Y21" i="104"/>
  <c r="X21" i="104"/>
  <c r="W21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I21" i="104"/>
  <c r="H21" i="104"/>
  <c r="G21" i="104"/>
  <c r="F21" i="104"/>
  <c r="E21" i="104"/>
  <c r="AY19" i="104"/>
  <c r="AX19" i="104"/>
  <c r="AW19" i="104"/>
  <c r="AV19" i="104"/>
  <c r="AU19" i="104"/>
  <c r="AT19" i="104"/>
  <c r="AS19" i="104"/>
  <c r="AR19" i="104"/>
  <c r="AQ19" i="104"/>
  <c r="AP19" i="104"/>
  <c r="AK19" i="104"/>
  <c r="AJ19" i="104"/>
  <c r="AI19" i="104"/>
  <c r="AH19" i="104"/>
  <c r="AG19" i="104"/>
  <c r="AF19" i="104"/>
  <c r="AE19" i="104"/>
  <c r="AD19" i="104"/>
  <c r="AC19" i="104"/>
  <c r="AB19" i="104"/>
  <c r="AA19" i="104"/>
  <c r="Y19" i="104"/>
  <c r="X19" i="104"/>
  <c r="W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AY18" i="104"/>
  <c r="AX18" i="104"/>
  <c r="AW18" i="104"/>
  <c r="AV18" i="104"/>
  <c r="AU18" i="104"/>
  <c r="AT18" i="104"/>
  <c r="AS18" i="104"/>
  <c r="AR18" i="104"/>
  <c r="AQ18" i="104"/>
  <c r="AP18" i="104"/>
  <c r="AK18" i="104"/>
  <c r="AJ18" i="104"/>
  <c r="AI18" i="104"/>
  <c r="AH18" i="104"/>
  <c r="AG18" i="104"/>
  <c r="AF18" i="104"/>
  <c r="AE18" i="104"/>
  <c r="AD18" i="104"/>
  <c r="AC18" i="104"/>
  <c r="AB18" i="104"/>
  <c r="AA18" i="104"/>
  <c r="Y18" i="104"/>
  <c r="X18" i="104"/>
  <c r="W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AY17" i="104"/>
  <c r="AX17" i="104"/>
  <c r="AW17" i="104"/>
  <c r="AV17" i="104"/>
  <c r="AU17" i="104"/>
  <c r="AT17" i="104"/>
  <c r="AS17" i="104"/>
  <c r="AR17" i="104"/>
  <c r="AQ17" i="104"/>
  <c r="AP17" i="104"/>
  <c r="AK17" i="104"/>
  <c r="AJ17" i="104"/>
  <c r="AI17" i="104"/>
  <c r="AH17" i="104"/>
  <c r="AG17" i="104"/>
  <c r="AF17" i="104"/>
  <c r="AE17" i="104"/>
  <c r="AD17" i="104"/>
  <c r="AC17" i="104"/>
  <c r="AB17" i="104"/>
  <c r="AA17" i="104"/>
  <c r="Y17" i="104"/>
  <c r="X17" i="104"/>
  <c r="W17" i="104"/>
  <c r="V17" i="104"/>
  <c r="U17" i="104"/>
  <c r="T17" i="104"/>
  <c r="S17" i="104"/>
  <c r="R17" i="104"/>
  <c r="Q17" i="104"/>
  <c r="P17" i="104"/>
  <c r="O17" i="104"/>
  <c r="N17" i="104"/>
  <c r="M17" i="104"/>
  <c r="L17" i="104"/>
  <c r="K17" i="104"/>
  <c r="J17" i="104"/>
  <c r="I17" i="104"/>
  <c r="H17" i="104"/>
  <c r="G17" i="104"/>
  <c r="F17" i="104"/>
  <c r="E17" i="104"/>
  <c r="AY16" i="104"/>
  <c r="AX16" i="104"/>
  <c r="AW16" i="104"/>
  <c r="AV16" i="104"/>
  <c r="AU16" i="104"/>
  <c r="AT16" i="104"/>
  <c r="AS16" i="104"/>
  <c r="AR16" i="104"/>
  <c r="AQ16" i="104"/>
  <c r="AP16" i="104"/>
  <c r="AK16" i="104"/>
  <c r="AJ16" i="104"/>
  <c r="AI16" i="104"/>
  <c r="AH16" i="104"/>
  <c r="AG16" i="104"/>
  <c r="AF16" i="104"/>
  <c r="AE16" i="104"/>
  <c r="AD16" i="104"/>
  <c r="AC16" i="104"/>
  <c r="AB16" i="104"/>
  <c r="AA16" i="104"/>
  <c r="Y16" i="104"/>
  <c r="X16" i="104"/>
  <c r="W16" i="104"/>
  <c r="V16" i="104"/>
  <c r="U16" i="104"/>
  <c r="T16" i="104"/>
  <c r="S16" i="104"/>
  <c r="R16" i="104"/>
  <c r="Q16" i="104"/>
  <c r="P16" i="104"/>
  <c r="O16" i="104"/>
  <c r="N16" i="104"/>
  <c r="M16" i="104"/>
  <c r="L16" i="104"/>
  <c r="K16" i="104"/>
  <c r="J16" i="104"/>
  <c r="I16" i="104"/>
  <c r="H16" i="104"/>
  <c r="G16" i="104"/>
  <c r="F16" i="104"/>
  <c r="E16" i="104"/>
  <c r="AY15" i="104"/>
  <c r="AX15" i="104"/>
  <c r="AW15" i="104"/>
  <c r="AV15" i="104"/>
  <c r="AU15" i="104"/>
  <c r="AT15" i="104"/>
  <c r="AS15" i="104"/>
  <c r="AR15" i="104"/>
  <c r="AQ15" i="104"/>
  <c r="AP15" i="104"/>
  <c r="AK15" i="104"/>
  <c r="AJ15" i="104"/>
  <c r="AI15" i="104"/>
  <c r="AH15" i="104"/>
  <c r="AG15" i="104"/>
  <c r="AF15" i="104"/>
  <c r="AE15" i="104"/>
  <c r="AD15" i="104"/>
  <c r="AC15" i="104"/>
  <c r="AB15" i="104"/>
  <c r="AA15" i="104"/>
  <c r="Y15" i="104"/>
  <c r="X15" i="104"/>
  <c r="W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AY9" i="104"/>
  <c r="AX9" i="104"/>
  <c r="AW9" i="104"/>
  <c r="AV9" i="104"/>
  <c r="AU9" i="104"/>
  <c r="AT9" i="104"/>
  <c r="AS9" i="104"/>
  <c r="AR9" i="104"/>
  <c r="AQ9" i="104"/>
  <c r="AP9" i="104"/>
  <c r="AK9" i="104"/>
  <c r="AJ9" i="104"/>
  <c r="AI9" i="104"/>
  <c r="AH9" i="104"/>
  <c r="AG9" i="104"/>
  <c r="AF9" i="104"/>
  <c r="AE9" i="104"/>
  <c r="AD9" i="104"/>
  <c r="AC9" i="104"/>
  <c r="AB9" i="104"/>
  <c r="AA9" i="104"/>
  <c r="Y9" i="104"/>
  <c r="X9" i="104"/>
  <c r="W9" i="104"/>
  <c r="V9" i="104"/>
  <c r="U9" i="104"/>
  <c r="T9" i="104"/>
  <c r="S9" i="104"/>
  <c r="R9" i="104"/>
  <c r="Q9" i="104"/>
  <c r="P9" i="104"/>
  <c r="O9" i="104"/>
  <c r="N9" i="104"/>
  <c r="M9" i="104"/>
  <c r="L9" i="104"/>
  <c r="K9" i="104"/>
  <c r="J9" i="104"/>
  <c r="I9" i="104"/>
  <c r="H9" i="104"/>
  <c r="G9" i="104"/>
  <c r="F9" i="104"/>
  <c r="E9" i="104"/>
  <c r="AY8" i="104"/>
  <c r="AX8" i="104"/>
  <c r="AW8" i="104"/>
  <c r="AV8" i="104"/>
  <c r="AU8" i="104"/>
  <c r="AT8" i="104"/>
  <c r="AS8" i="104"/>
  <c r="AR8" i="104"/>
  <c r="AQ8" i="104"/>
  <c r="AP8" i="104"/>
  <c r="AK8" i="104"/>
  <c r="AJ8" i="104"/>
  <c r="AI8" i="104"/>
  <c r="AH8" i="104"/>
  <c r="AG8" i="104"/>
  <c r="AF8" i="104"/>
  <c r="AE8" i="104"/>
  <c r="AD8" i="104"/>
  <c r="AC8" i="104"/>
  <c r="AB8" i="104"/>
  <c r="AA8" i="104"/>
  <c r="Y8" i="104"/>
  <c r="X8" i="104"/>
  <c r="W8" i="104"/>
  <c r="V8" i="104"/>
  <c r="U8" i="104"/>
  <c r="T8" i="104"/>
  <c r="S8" i="104"/>
  <c r="R8" i="104"/>
  <c r="Q8" i="104"/>
  <c r="P8" i="104"/>
  <c r="O8" i="104"/>
  <c r="N8" i="104"/>
  <c r="M8" i="104"/>
  <c r="L8" i="104"/>
  <c r="K8" i="104"/>
  <c r="J8" i="104"/>
  <c r="I8" i="104"/>
  <c r="H8" i="104"/>
  <c r="G8" i="104"/>
  <c r="F8" i="104"/>
  <c r="E8" i="104"/>
  <c r="AY7" i="104"/>
  <c r="AX7" i="104"/>
  <c r="AW7" i="104"/>
  <c r="AV7" i="104"/>
  <c r="AU7" i="104"/>
  <c r="AT7" i="104"/>
  <c r="AS7" i="104"/>
  <c r="AR7" i="104"/>
  <c r="AQ7" i="104"/>
  <c r="AP7" i="104"/>
  <c r="AK7" i="104"/>
  <c r="AJ7" i="104"/>
  <c r="AI7" i="104"/>
  <c r="AH7" i="104"/>
  <c r="AG7" i="104"/>
  <c r="AF7" i="104"/>
  <c r="AE7" i="104"/>
  <c r="AD7" i="104"/>
  <c r="AC7" i="104"/>
  <c r="AB7" i="104"/>
  <c r="AA7" i="104"/>
  <c r="Y7" i="104"/>
  <c r="X7" i="104"/>
  <c r="W7" i="104"/>
  <c r="V7" i="104"/>
  <c r="U7" i="104"/>
  <c r="T7" i="104"/>
  <c r="S7" i="104"/>
  <c r="R7" i="104"/>
  <c r="Q7" i="104"/>
  <c r="P7" i="104"/>
  <c r="O7" i="104"/>
  <c r="N7" i="104"/>
  <c r="M7" i="104"/>
  <c r="L7" i="104"/>
  <c r="K7" i="104"/>
  <c r="J7" i="104"/>
  <c r="I7" i="104"/>
  <c r="H7" i="104"/>
  <c r="G7" i="104"/>
  <c r="F7" i="104"/>
  <c r="E7" i="104"/>
  <c r="AY5" i="104"/>
  <c r="AX5" i="104"/>
  <c r="AW5" i="104"/>
  <c r="AV5" i="104"/>
  <c r="AU5" i="104"/>
  <c r="AT5" i="104"/>
  <c r="AS5" i="104"/>
  <c r="AR5" i="104"/>
  <c r="AQ5" i="104"/>
  <c r="AP5" i="104"/>
  <c r="AK5" i="104"/>
  <c r="AJ5" i="104"/>
  <c r="AI5" i="104"/>
  <c r="AH5" i="104"/>
  <c r="AG5" i="104"/>
  <c r="AF5" i="104"/>
  <c r="AE5" i="104"/>
  <c r="AD5" i="104"/>
  <c r="AC5" i="104"/>
  <c r="AB5" i="104"/>
  <c r="AA5" i="104"/>
  <c r="Y5" i="104"/>
  <c r="X5" i="104"/>
  <c r="W5" i="104"/>
  <c r="V5" i="104"/>
  <c r="U5" i="104"/>
  <c r="T5" i="104"/>
  <c r="S5" i="104"/>
  <c r="R5" i="104"/>
  <c r="Q5" i="104"/>
  <c r="P5" i="104"/>
  <c r="O5" i="104"/>
  <c r="N5" i="104"/>
  <c r="M5" i="104"/>
  <c r="L5" i="104"/>
  <c r="K5" i="104"/>
  <c r="J5" i="104"/>
  <c r="I5" i="104"/>
  <c r="H5" i="104"/>
  <c r="G5" i="104"/>
  <c r="F5" i="104"/>
  <c r="E5" i="104"/>
  <c r="AY15" i="75"/>
  <c r="AX15" i="75"/>
  <c r="AW15" i="75"/>
  <c r="AV15" i="75"/>
  <c r="AU15" i="75"/>
  <c r="AT15" i="75"/>
  <c r="AS15" i="75"/>
  <c r="AR15" i="75"/>
  <c r="AP15" i="75"/>
  <c r="AO15" i="75"/>
  <c r="AN15" i="75"/>
  <c r="AM15" i="75"/>
  <c r="AK15" i="75"/>
  <c r="AJ15" i="75"/>
  <c r="AI15" i="75"/>
  <c r="AH15" i="75"/>
  <c r="AG15" i="75"/>
  <c r="AF15" i="75"/>
  <c r="AE15" i="75"/>
  <c r="AD15" i="75"/>
  <c r="AB15" i="75"/>
  <c r="AA15" i="75"/>
  <c r="Z15" i="75"/>
  <c r="Y15" i="75"/>
  <c r="X15" i="75"/>
  <c r="W15" i="75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AY14" i="75"/>
  <c r="AX14" i="75"/>
  <c r="AW14" i="75"/>
  <c r="AV14" i="75"/>
  <c r="AU14" i="75"/>
  <c r="AT14" i="75"/>
  <c r="AS14" i="75"/>
  <c r="AR14" i="75"/>
  <c r="AP14" i="75"/>
  <c r="AO14" i="75"/>
  <c r="AN14" i="75"/>
  <c r="AM14" i="75"/>
  <c r="AK14" i="75"/>
  <c r="AJ14" i="75"/>
  <c r="AI14" i="75"/>
  <c r="AH14" i="75"/>
  <c r="AG14" i="75"/>
  <c r="AF14" i="75"/>
  <c r="AE14" i="75"/>
  <c r="AD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AY13" i="75"/>
  <c r="AX13" i="75"/>
  <c r="AW13" i="75"/>
  <c r="AV13" i="75"/>
  <c r="AU13" i="75"/>
  <c r="AT13" i="75"/>
  <c r="AS13" i="75"/>
  <c r="AR13" i="75"/>
  <c r="AP13" i="75"/>
  <c r="AO13" i="75"/>
  <c r="AN13" i="75"/>
  <c r="AM13" i="75"/>
  <c r="AK13" i="75"/>
  <c r="AJ13" i="75"/>
  <c r="AI13" i="75"/>
  <c r="AH13" i="75"/>
  <c r="AG13" i="75"/>
  <c r="AF13" i="75"/>
  <c r="AE13" i="75"/>
  <c r="AD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AY12" i="75"/>
  <c r="AX12" i="75"/>
  <c r="AW12" i="75"/>
  <c r="AV12" i="75"/>
  <c r="AU12" i="75"/>
  <c r="AT12" i="75"/>
  <c r="AS12" i="75"/>
  <c r="AR12" i="75"/>
  <c r="AP12" i="75"/>
  <c r="AO12" i="75"/>
  <c r="AN12" i="75"/>
  <c r="AM12" i="75"/>
  <c r="AK12" i="75"/>
  <c r="AJ12" i="75"/>
  <c r="AI12" i="75"/>
  <c r="AH12" i="75"/>
  <c r="AG12" i="75"/>
  <c r="AF12" i="75"/>
  <c r="AE12" i="75"/>
  <c r="AD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AY11" i="75"/>
  <c r="AX11" i="75"/>
  <c r="AW11" i="75"/>
  <c r="AV11" i="75"/>
  <c r="AU11" i="75"/>
  <c r="AT11" i="75"/>
  <c r="AS11" i="75"/>
  <c r="AR11" i="75"/>
  <c r="AP11" i="75"/>
  <c r="AO11" i="75"/>
  <c r="AN11" i="75"/>
  <c r="AM11" i="75"/>
  <c r="AK11" i="75"/>
  <c r="AJ11" i="75"/>
  <c r="AI11" i="75"/>
  <c r="AH11" i="75"/>
  <c r="AG11" i="75"/>
  <c r="AF11" i="75"/>
  <c r="AE11" i="75"/>
  <c r="AD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AY10" i="75"/>
  <c r="AX10" i="75"/>
  <c r="AW10" i="75"/>
  <c r="AV10" i="75"/>
  <c r="AU10" i="75"/>
  <c r="AT10" i="75"/>
  <c r="AS10" i="75"/>
  <c r="AR10" i="75"/>
  <c r="AP10" i="75"/>
  <c r="AO10" i="75"/>
  <c r="AN10" i="75"/>
  <c r="AM10" i="75"/>
  <c r="AK10" i="75"/>
  <c r="AJ10" i="75"/>
  <c r="AI10" i="75"/>
  <c r="AH10" i="75"/>
  <c r="AG10" i="75"/>
  <c r="AF10" i="75"/>
  <c r="AE10" i="75"/>
  <c r="AD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AY9" i="75"/>
  <c r="AX9" i="75"/>
  <c r="AW9" i="75"/>
  <c r="AV9" i="75"/>
  <c r="AU9" i="75"/>
  <c r="AT9" i="75"/>
  <c r="AS9" i="75"/>
  <c r="AR9" i="75"/>
  <c r="AP9" i="75"/>
  <c r="AO9" i="75"/>
  <c r="AN9" i="75"/>
  <c r="AM9" i="75"/>
  <c r="AK9" i="75"/>
  <c r="AJ9" i="75"/>
  <c r="AI9" i="75"/>
  <c r="AH9" i="75"/>
  <c r="AG9" i="75"/>
  <c r="AF9" i="75"/>
  <c r="AE9" i="75"/>
  <c r="AD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AY8" i="75"/>
  <c r="AX8" i="75"/>
  <c r="AW8" i="75"/>
  <c r="AV8" i="75"/>
  <c r="AU8" i="75"/>
  <c r="AT8" i="75"/>
  <c r="AS8" i="75"/>
  <c r="AR8" i="75"/>
  <c r="AP8" i="75"/>
  <c r="AO8" i="75"/>
  <c r="AN8" i="75"/>
  <c r="AM8" i="75"/>
  <c r="AK8" i="75"/>
  <c r="AJ8" i="75"/>
  <c r="AI8" i="75"/>
  <c r="AH8" i="75"/>
  <c r="AG8" i="75"/>
  <c r="AF8" i="75"/>
  <c r="AE8" i="75"/>
  <c r="AD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AY7" i="75"/>
  <c r="AX7" i="75"/>
  <c r="AW7" i="75"/>
  <c r="AV7" i="75"/>
  <c r="AU7" i="75"/>
  <c r="AT7" i="75"/>
  <c r="AS7" i="75"/>
  <c r="AR7" i="75"/>
  <c r="AP7" i="75"/>
  <c r="AO7" i="75"/>
  <c r="AN7" i="75"/>
  <c r="AM7" i="75"/>
  <c r="AK7" i="75"/>
  <c r="AJ7" i="75"/>
  <c r="AI7" i="75"/>
  <c r="AH7" i="75"/>
  <c r="AG7" i="75"/>
  <c r="AF7" i="75"/>
  <c r="AE7" i="75"/>
  <c r="AD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L7" i="75"/>
  <c r="K7" i="75"/>
  <c r="J7" i="75"/>
  <c r="I7" i="75"/>
  <c r="H7" i="75"/>
  <c r="G7" i="75"/>
  <c r="F7" i="75"/>
  <c r="AY6" i="75"/>
  <c r="AX6" i="75"/>
  <c r="AW6" i="75"/>
  <c r="AV6" i="75"/>
  <c r="AU6" i="75"/>
  <c r="AT6" i="75"/>
  <c r="AS6" i="75"/>
  <c r="AR6" i="75"/>
  <c r="AP6" i="75"/>
  <c r="AO6" i="75"/>
  <c r="AN6" i="75"/>
  <c r="AM6" i="75"/>
  <c r="AK6" i="75"/>
  <c r="AJ6" i="75"/>
  <c r="AI6" i="75"/>
  <c r="AH6" i="75"/>
  <c r="AG6" i="75"/>
  <c r="AF6" i="75"/>
  <c r="AE6" i="75"/>
  <c r="AD6" i="75"/>
  <c r="AB6" i="75"/>
  <c r="AA6" i="75"/>
  <c r="Z6" i="75"/>
  <c r="Y6" i="75"/>
  <c r="X6" i="75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E15" i="75"/>
  <c r="E14" i="75"/>
  <c r="E13" i="75"/>
  <c r="E12" i="75"/>
  <c r="E11" i="75"/>
  <c r="E10" i="75"/>
  <c r="E9" i="75"/>
  <c r="E8" i="75"/>
  <c r="E7" i="75"/>
  <c r="E6" i="75"/>
  <c r="AZ44" i="74"/>
  <c r="AY44" i="74"/>
  <c r="AX44" i="74"/>
  <c r="AV44" i="74"/>
  <c r="CQ44" i="74" s="1"/>
  <c r="AU44" i="74"/>
  <c r="AT44" i="74"/>
  <c r="CO44" i="74" s="1"/>
  <c r="AS44" i="74"/>
  <c r="AR44" i="74"/>
  <c r="AW44" i="74" s="1"/>
  <c r="AP44" i="74"/>
  <c r="AO44" i="74"/>
  <c r="AN44" i="74"/>
  <c r="AM44" i="74"/>
  <c r="AL44" i="74"/>
  <c r="AK44" i="74"/>
  <c r="AJ44" i="74"/>
  <c r="AI44" i="74"/>
  <c r="AH44" i="74"/>
  <c r="AG44" i="74"/>
  <c r="AF44" i="74"/>
  <c r="AE44" i="74"/>
  <c r="AC44" i="74"/>
  <c r="AB44" i="74"/>
  <c r="AA44" i="74"/>
  <c r="Z44" i="74"/>
  <c r="Y44" i="7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AZ41" i="74"/>
  <c r="AY41" i="74"/>
  <c r="AX41" i="74"/>
  <c r="AV41" i="74"/>
  <c r="AU41" i="74"/>
  <c r="AT41" i="74"/>
  <c r="CO41" i="74" s="1"/>
  <c r="AS41" i="74"/>
  <c r="AR41" i="74"/>
  <c r="CM41" i="74" s="1"/>
  <c r="AP41" i="74"/>
  <c r="AO41" i="74"/>
  <c r="AN41" i="74"/>
  <c r="AM41" i="74"/>
  <c r="AL41" i="74"/>
  <c r="AK41" i="74"/>
  <c r="AJ41" i="74"/>
  <c r="AI41" i="74"/>
  <c r="AH41" i="74"/>
  <c r="AG41" i="74"/>
  <c r="AF41" i="74"/>
  <c r="AE41" i="74"/>
  <c r="AC41" i="74"/>
  <c r="AB41" i="74"/>
  <c r="AA41" i="74"/>
  <c r="Z41" i="74"/>
  <c r="Y41" i="74"/>
  <c r="X41" i="74"/>
  <c r="W41" i="74"/>
  <c r="V41" i="74"/>
  <c r="U41" i="74"/>
  <c r="T41" i="74"/>
  <c r="S41" i="74"/>
  <c r="R41" i="74"/>
  <c r="Q41" i="74"/>
  <c r="P41" i="74"/>
  <c r="O41" i="74"/>
  <c r="N41" i="74"/>
  <c r="M41" i="74"/>
  <c r="L41" i="74"/>
  <c r="K41" i="74"/>
  <c r="J41" i="74"/>
  <c r="I41" i="74"/>
  <c r="H41" i="74"/>
  <c r="G41" i="74"/>
  <c r="AZ40" i="74"/>
  <c r="AY40" i="74"/>
  <c r="AX40" i="74"/>
  <c r="AV40" i="74"/>
  <c r="AU40" i="74"/>
  <c r="AT40" i="74"/>
  <c r="CO40" i="74" s="1"/>
  <c r="AS40" i="74"/>
  <c r="AR40" i="74"/>
  <c r="CM40" i="74" s="1"/>
  <c r="AP40" i="74"/>
  <c r="AO40" i="74"/>
  <c r="AN40" i="74"/>
  <c r="AM40" i="74"/>
  <c r="AL40" i="74"/>
  <c r="AK40" i="74"/>
  <c r="AJ40" i="74"/>
  <c r="AI40" i="74"/>
  <c r="AH40" i="74"/>
  <c r="AG40" i="74"/>
  <c r="AF40" i="74"/>
  <c r="AE40" i="74"/>
  <c r="AC40" i="74"/>
  <c r="AB40" i="74"/>
  <c r="AA40" i="74"/>
  <c r="Z40" i="74"/>
  <c r="Y40" i="74"/>
  <c r="X40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AZ39" i="74"/>
  <c r="AY39" i="74"/>
  <c r="AX39" i="74"/>
  <c r="AV39" i="74"/>
  <c r="AU39" i="74"/>
  <c r="CP39" i="74" s="1"/>
  <c r="AT39" i="74"/>
  <c r="CO39" i="74" s="1"/>
  <c r="AS39" i="74"/>
  <c r="AR39" i="74"/>
  <c r="CM39" i="74" s="1"/>
  <c r="AP39" i="74"/>
  <c r="AO39" i="74"/>
  <c r="AN39" i="74"/>
  <c r="AM39" i="74"/>
  <c r="AL39" i="74"/>
  <c r="AK39" i="74"/>
  <c r="AJ39" i="74"/>
  <c r="AI39" i="74"/>
  <c r="AH39" i="74"/>
  <c r="AG39" i="74"/>
  <c r="AF39" i="74"/>
  <c r="AE39" i="74"/>
  <c r="AC39" i="74"/>
  <c r="AB39" i="74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AZ38" i="74"/>
  <c r="AY38" i="74"/>
  <c r="AX38" i="74"/>
  <c r="AV38" i="74"/>
  <c r="AU38" i="74"/>
  <c r="AT38" i="74"/>
  <c r="CO38" i="74" s="1"/>
  <c r="AS38" i="74"/>
  <c r="AR38" i="74"/>
  <c r="AW38" i="74" s="1"/>
  <c r="AP38" i="74"/>
  <c r="AO38" i="74"/>
  <c r="AN38" i="74"/>
  <c r="AM38" i="74"/>
  <c r="AL38" i="74"/>
  <c r="AK38" i="74"/>
  <c r="AJ38" i="74"/>
  <c r="AI38" i="74"/>
  <c r="AH38" i="74"/>
  <c r="AG38" i="74"/>
  <c r="AF38" i="74"/>
  <c r="AE38" i="74"/>
  <c r="AC38" i="74"/>
  <c r="AB38" i="74"/>
  <c r="AA38" i="74"/>
  <c r="Z38" i="74"/>
  <c r="Y38" i="74"/>
  <c r="X38" i="74"/>
  <c r="W38" i="74"/>
  <c r="V38" i="74"/>
  <c r="U38" i="74"/>
  <c r="T38" i="74"/>
  <c r="S38" i="74"/>
  <c r="R38" i="74"/>
  <c r="Q38" i="74"/>
  <c r="P38" i="74"/>
  <c r="O38" i="74"/>
  <c r="N38" i="74"/>
  <c r="M38" i="74"/>
  <c r="L38" i="74"/>
  <c r="K38" i="74"/>
  <c r="J38" i="74"/>
  <c r="I38" i="74"/>
  <c r="H38" i="74"/>
  <c r="G38" i="74"/>
  <c r="AZ37" i="74"/>
  <c r="AY37" i="74"/>
  <c r="AX37" i="74"/>
  <c r="AV37" i="74"/>
  <c r="AU37" i="74"/>
  <c r="AT37" i="74"/>
  <c r="CO37" i="74" s="1"/>
  <c r="AS37" i="74"/>
  <c r="AR37" i="74"/>
  <c r="CM37" i="74" s="1"/>
  <c r="AP37" i="74"/>
  <c r="AO37" i="74"/>
  <c r="AN37" i="74"/>
  <c r="AM37" i="74"/>
  <c r="AL37" i="74"/>
  <c r="AK37" i="74"/>
  <c r="AJ37" i="74"/>
  <c r="AI37" i="74"/>
  <c r="AH37" i="74"/>
  <c r="AG37" i="74"/>
  <c r="AF37" i="74"/>
  <c r="AE37" i="74"/>
  <c r="AC37" i="74"/>
  <c r="AB37" i="74"/>
  <c r="AA37" i="74"/>
  <c r="Z37" i="74"/>
  <c r="Y37" i="74"/>
  <c r="X37" i="74"/>
  <c r="W37" i="74"/>
  <c r="V37" i="74"/>
  <c r="U37" i="74"/>
  <c r="T37" i="74"/>
  <c r="S37" i="74"/>
  <c r="R37" i="74"/>
  <c r="Q37" i="74"/>
  <c r="P37" i="74"/>
  <c r="O37" i="74"/>
  <c r="N37" i="74"/>
  <c r="M37" i="74"/>
  <c r="L37" i="74"/>
  <c r="K37" i="74"/>
  <c r="J37" i="74"/>
  <c r="I37" i="74"/>
  <c r="H37" i="74"/>
  <c r="G37" i="74"/>
  <c r="AZ36" i="74"/>
  <c r="AY36" i="74"/>
  <c r="AX36" i="74"/>
  <c r="AV36" i="74"/>
  <c r="AU36" i="74"/>
  <c r="AT36" i="74"/>
  <c r="CO36" i="74" s="1"/>
  <c r="AS36" i="74"/>
  <c r="AR36" i="74"/>
  <c r="CM36" i="74" s="1"/>
  <c r="AP36" i="74"/>
  <c r="AO36" i="74"/>
  <c r="AN36" i="74"/>
  <c r="AM36" i="74"/>
  <c r="AL36" i="74"/>
  <c r="AK36" i="74"/>
  <c r="AJ36" i="74"/>
  <c r="AI36" i="74"/>
  <c r="AH36" i="74"/>
  <c r="AG36" i="74"/>
  <c r="AF36" i="74"/>
  <c r="AE36" i="74"/>
  <c r="AC36" i="74"/>
  <c r="AB36" i="74"/>
  <c r="AA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M36" i="74"/>
  <c r="L36" i="74"/>
  <c r="K36" i="74"/>
  <c r="J36" i="74"/>
  <c r="I36" i="74"/>
  <c r="H36" i="74"/>
  <c r="G36" i="74"/>
  <c r="AZ35" i="74"/>
  <c r="AY35" i="74"/>
  <c r="AX35" i="74"/>
  <c r="AV35" i="74"/>
  <c r="AU35" i="74"/>
  <c r="CP35" i="74" s="1"/>
  <c r="AT35" i="74"/>
  <c r="CO35" i="74" s="1"/>
  <c r="AS35" i="74"/>
  <c r="AR35" i="74"/>
  <c r="CM35" i="74" s="1"/>
  <c r="AP35" i="74"/>
  <c r="AO35" i="74"/>
  <c r="AN35" i="74"/>
  <c r="AM35" i="74"/>
  <c r="AL35" i="74"/>
  <c r="AK35" i="74"/>
  <c r="AJ35" i="74"/>
  <c r="AI35" i="74"/>
  <c r="AH35" i="74"/>
  <c r="AG35" i="74"/>
  <c r="AF35" i="74"/>
  <c r="AE35" i="74"/>
  <c r="AC35" i="74"/>
  <c r="AB35" i="74"/>
  <c r="AA35" i="74"/>
  <c r="Z35" i="74"/>
  <c r="Y35" i="74"/>
  <c r="X35" i="74"/>
  <c r="W35" i="74"/>
  <c r="V35" i="74"/>
  <c r="U35" i="74"/>
  <c r="T35" i="74"/>
  <c r="S35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AZ32" i="74"/>
  <c r="AY32" i="74"/>
  <c r="AX32" i="74"/>
  <c r="AV32" i="74"/>
  <c r="CQ32" i="74" s="1"/>
  <c r="AU32" i="74"/>
  <c r="AT32" i="74"/>
  <c r="CO32" i="74" s="1"/>
  <c r="AS32" i="74"/>
  <c r="AR32" i="74"/>
  <c r="AW32" i="74" s="1"/>
  <c r="AP32" i="74"/>
  <c r="AO32" i="74"/>
  <c r="AN32" i="74"/>
  <c r="AM32" i="74"/>
  <c r="AL32" i="74"/>
  <c r="AK32" i="74"/>
  <c r="AJ32" i="74"/>
  <c r="AI32" i="74"/>
  <c r="AH32" i="74"/>
  <c r="AG32" i="74"/>
  <c r="AF32" i="74"/>
  <c r="AE32" i="74"/>
  <c r="AC32" i="74"/>
  <c r="AB32" i="74"/>
  <c r="AA32" i="74"/>
  <c r="Z32" i="74"/>
  <c r="Y32" i="74"/>
  <c r="X32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AZ31" i="74"/>
  <c r="AY31" i="74"/>
  <c r="AX31" i="74"/>
  <c r="AV31" i="74"/>
  <c r="AU31" i="74"/>
  <c r="AT31" i="74"/>
  <c r="CO31" i="74" s="1"/>
  <c r="AS31" i="74"/>
  <c r="AR31" i="74"/>
  <c r="CM31" i="74" s="1"/>
  <c r="AP31" i="74"/>
  <c r="AO31" i="74"/>
  <c r="AN31" i="74"/>
  <c r="AM31" i="74"/>
  <c r="AL31" i="74"/>
  <c r="AK31" i="74"/>
  <c r="AJ31" i="74"/>
  <c r="AI31" i="74"/>
  <c r="AH31" i="74"/>
  <c r="AG31" i="74"/>
  <c r="AF31" i="74"/>
  <c r="AE31" i="74"/>
  <c r="AC31" i="74"/>
  <c r="AB31" i="74"/>
  <c r="AA31" i="74"/>
  <c r="Z31" i="74"/>
  <c r="Y31" i="74"/>
  <c r="X31" i="74"/>
  <c r="W31" i="74"/>
  <c r="V31" i="74"/>
  <c r="U31" i="74"/>
  <c r="T31" i="74"/>
  <c r="S31" i="74"/>
  <c r="R31" i="74"/>
  <c r="Q31" i="74"/>
  <c r="P31" i="74"/>
  <c r="O31" i="74"/>
  <c r="N31" i="74"/>
  <c r="M31" i="74"/>
  <c r="L31" i="74"/>
  <c r="K31" i="74"/>
  <c r="J31" i="74"/>
  <c r="I31" i="74"/>
  <c r="H31" i="74"/>
  <c r="G31" i="74"/>
  <c r="AZ30" i="74"/>
  <c r="AY30" i="74"/>
  <c r="AX30" i="74"/>
  <c r="AV30" i="74"/>
  <c r="AU30" i="74"/>
  <c r="CP30" i="74" s="1"/>
  <c r="AT30" i="74"/>
  <c r="CO30" i="74" s="1"/>
  <c r="AS30" i="74"/>
  <c r="AR30" i="74"/>
  <c r="CM30" i="74" s="1"/>
  <c r="AP30" i="74"/>
  <c r="AO30" i="74"/>
  <c r="AN30" i="74"/>
  <c r="AM30" i="74"/>
  <c r="AL30" i="74"/>
  <c r="AK30" i="74"/>
  <c r="AJ30" i="74"/>
  <c r="AI30" i="74"/>
  <c r="AH30" i="74"/>
  <c r="AG30" i="74"/>
  <c r="AF30" i="74"/>
  <c r="AE30" i="74"/>
  <c r="AC30" i="74"/>
  <c r="AB30" i="74"/>
  <c r="AA30" i="74"/>
  <c r="Z30" i="74"/>
  <c r="Y30" i="74"/>
  <c r="X30" i="74"/>
  <c r="W30" i="74"/>
  <c r="V30" i="74"/>
  <c r="U30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AZ29" i="74"/>
  <c r="AY29" i="74"/>
  <c r="AX29" i="74"/>
  <c r="AV29" i="74"/>
  <c r="AU29" i="74"/>
  <c r="AT29" i="74"/>
  <c r="CO29" i="74" s="1"/>
  <c r="AS29" i="74"/>
  <c r="AR29" i="74"/>
  <c r="CM29" i="74" s="1"/>
  <c r="AP29" i="74"/>
  <c r="AO29" i="74"/>
  <c r="AN29" i="74"/>
  <c r="AM29" i="74"/>
  <c r="AL29" i="74"/>
  <c r="AK29" i="74"/>
  <c r="AJ29" i="74"/>
  <c r="AI29" i="74"/>
  <c r="AH29" i="74"/>
  <c r="AG29" i="74"/>
  <c r="AF29" i="74"/>
  <c r="AE29" i="74"/>
  <c r="AC29" i="74"/>
  <c r="AB29" i="74"/>
  <c r="AA29" i="74"/>
  <c r="Z29" i="74"/>
  <c r="Y29" i="74"/>
  <c r="X29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AZ28" i="74"/>
  <c r="AY28" i="74"/>
  <c r="AX28" i="74"/>
  <c r="AV28" i="74"/>
  <c r="CQ28" i="74" s="1"/>
  <c r="AU28" i="74"/>
  <c r="AT28" i="74"/>
  <c r="CO28" i="74" s="1"/>
  <c r="AS28" i="74"/>
  <c r="AR28" i="74"/>
  <c r="AW28" i="74" s="1"/>
  <c r="AP28" i="74"/>
  <c r="AO28" i="74"/>
  <c r="AN28" i="74"/>
  <c r="AM28" i="74"/>
  <c r="AL28" i="74"/>
  <c r="AK28" i="74"/>
  <c r="AJ28" i="74"/>
  <c r="AI28" i="74"/>
  <c r="AH28" i="74"/>
  <c r="AG28" i="74"/>
  <c r="AF28" i="74"/>
  <c r="AE28" i="74"/>
  <c r="AC28" i="74"/>
  <c r="AB28" i="74"/>
  <c r="AA28" i="74"/>
  <c r="Z28" i="74"/>
  <c r="Y28" i="74"/>
  <c r="X28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AZ27" i="74"/>
  <c r="AY27" i="74"/>
  <c r="AX27" i="74"/>
  <c r="AV27" i="74"/>
  <c r="AU27" i="74"/>
  <c r="AT27" i="74"/>
  <c r="CO27" i="74" s="1"/>
  <c r="AS27" i="74"/>
  <c r="AR27" i="74"/>
  <c r="CM27" i="74" s="1"/>
  <c r="AP27" i="74"/>
  <c r="AO27" i="74"/>
  <c r="AN27" i="74"/>
  <c r="AM27" i="74"/>
  <c r="AL27" i="74"/>
  <c r="AK27" i="74"/>
  <c r="AJ27" i="74"/>
  <c r="AI27" i="74"/>
  <c r="AH27" i="74"/>
  <c r="AG27" i="74"/>
  <c r="AF27" i="74"/>
  <c r="AE27" i="74"/>
  <c r="AC27" i="74"/>
  <c r="AB27" i="74"/>
  <c r="AA27" i="74"/>
  <c r="Z27" i="74"/>
  <c r="Y27" i="74"/>
  <c r="X27" i="74"/>
  <c r="W27" i="74"/>
  <c r="V27" i="74"/>
  <c r="U27" i="74"/>
  <c r="T27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AZ26" i="74"/>
  <c r="AY26" i="74"/>
  <c r="AX26" i="74"/>
  <c r="AV26" i="74"/>
  <c r="AU26" i="74"/>
  <c r="CP26" i="74" s="1"/>
  <c r="AT26" i="74"/>
  <c r="CO26" i="74" s="1"/>
  <c r="AS26" i="74"/>
  <c r="AR26" i="74"/>
  <c r="CM26" i="74" s="1"/>
  <c r="AP26" i="74"/>
  <c r="AO26" i="74"/>
  <c r="AN26" i="74"/>
  <c r="AM26" i="74"/>
  <c r="AL26" i="74"/>
  <c r="AK26" i="74"/>
  <c r="AJ26" i="74"/>
  <c r="AI26" i="74"/>
  <c r="AH26" i="74"/>
  <c r="AG26" i="74"/>
  <c r="AF26" i="74"/>
  <c r="AE26" i="74"/>
  <c r="AC26" i="74"/>
  <c r="AB26" i="74"/>
  <c r="AA26" i="74"/>
  <c r="Z26" i="74"/>
  <c r="Y26" i="74"/>
  <c r="X26" i="74"/>
  <c r="W26" i="74"/>
  <c r="V26" i="74"/>
  <c r="U26" i="74"/>
  <c r="T26" i="74"/>
  <c r="S26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AZ25" i="74"/>
  <c r="AY25" i="74"/>
  <c r="AX25" i="74"/>
  <c r="AV25" i="74"/>
  <c r="AU25" i="74"/>
  <c r="AT25" i="74"/>
  <c r="CO25" i="74" s="1"/>
  <c r="AS25" i="74"/>
  <c r="AR25" i="74"/>
  <c r="CM25" i="74" s="1"/>
  <c r="AP25" i="74"/>
  <c r="AO25" i="74"/>
  <c r="AN25" i="74"/>
  <c r="AM25" i="74"/>
  <c r="AL25" i="74"/>
  <c r="AK25" i="74"/>
  <c r="AJ25" i="74"/>
  <c r="AI25" i="74"/>
  <c r="AH25" i="74"/>
  <c r="AG25" i="74"/>
  <c r="AF25" i="74"/>
  <c r="AE25" i="74"/>
  <c r="AC25" i="74"/>
  <c r="AB25" i="74"/>
  <c r="AA25" i="74"/>
  <c r="Z25" i="74"/>
  <c r="Y25" i="74"/>
  <c r="X25" i="74"/>
  <c r="W25" i="74"/>
  <c r="V25" i="74"/>
  <c r="U25" i="74"/>
  <c r="T25" i="74"/>
  <c r="S25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AZ24" i="74"/>
  <c r="AY24" i="74"/>
  <c r="AX24" i="74"/>
  <c r="AV24" i="74"/>
  <c r="CQ24" i="74" s="1"/>
  <c r="AU24" i="74"/>
  <c r="AT24" i="74"/>
  <c r="CO24" i="74" s="1"/>
  <c r="AS24" i="74"/>
  <c r="AR24" i="74"/>
  <c r="AP24" i="74"/>
  <c r="AO24" i="74"/>
  <c r="AN24" i="74"/>
  <c r="AM24" i="74"/>
  <c r="AL24" i="74"/>
  <c r="AK24" i="74"/>
  <c r="AJ24" i="74"/>
  <c r="AI24" i="74"/>
  <c r="AH24" i="74"/>
  <c r="AG24" i="74"/>
  <c r="AF24" i="74"/>
  <c r="AE24" i="74"/>
  <c r="AC24" i="74"/>
  <c r="AB24" i="74"/>
  <c r="AA24" i="74"/>
  <c r="Z24" i="74"/>
  <c r="Y24" i="74"/>
  <c r="X24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AZ23" i="74"/>
  <c r="AY23" i="74"/>
  <c r="AX23" i="74"/>
  <c r="AV23" i="74"/>
  <c r="AU23" i="74"/>
  <c r="AT23" i="74"/>
  <c r="CO23" i="74" s="1"/>
  <c r="AS23" i="74"/>
  <c r="AR23" i="74"/>
  <c r="CM23" i="74" s="1"/>
  <c r="AP23" i="74"/>
  <c r="AO23" i="74"/>
  <c r="AN23" i="74"/>
  <c r="AM23" i="74"/>
  <c r="AL23" i="74"/>
  <c r="AK23" i="74"/>
  <c r="AJ23" i="74"/>
  <c r="AI23" i="74"/>
  <c r="AH23" i="74"/>
  <c r="AG23" i="74"/>
  <c r="AF23" i="74"/>
  <c r="AE23" i="74"/>
  <c r="AC23" i="74"/>
  <c r="AB23" i="74"/>
  <c r="AA23" i="74"/>
  <c r="Z23" i="74"/>
  <c r="Y23" i="74"/>
  <c r="X23" i="74"/>
  <c r="W23" i="74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AZ21" i="74"/>
  <c r="AY21" i="74"/>
  <c r="AX21" i="74"/>
  <c r="AV21" i="74"/>
  <c r="AU21" i="74"/>
  <c r="AT21" i="74"/>
  <c r="CO21" i="74" s="1"/>
  <c r="AS21" i="74"/>
  <c r="AR21" i="74"/>
  <c r="CM21" i="74" s="1"/>
  <c r="AP21" i="74"/>
  <c r="AO21" i="74"/>
  <c r="AN21" i="74"/>
  <c r="AM21" i="74"/>
  <c r="AL21" i="74"/>
  <c r="AK21" i="74"/>
  <c r="AJ21" i="74"/>
  <c r="AI21" i="74"/>
  <c r="AH21" i="74"/>
  <c r="AG21" i="74"/>
  <c r="AF21" i="74"/>
  <c r="AE21" i="74"/>
  <c r="AC21" i="74"/>
  <c r="AB21" i="74"/>
  <c r="AA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M21" i="74"/>
  <c r="L21" i="74"/>
  <c r="K21" i="74"/>
  <c r="J21" i="74"/>
  <c r="I21" i="74"/>
  <c r="H21" i="74"/>
  <c r="G21" i="74"/>
  <c r="AZ20" i="74"/>
  <c r="AY20" i="74"/>
  <c r="AX20" i="74"/>
  <c r="AV20" i="74"/>
  <c r="CQ20" i="74" s="1"/>
  <c r="AU20" i="74"/>
  <c r="AT20" i="74"/>
  <c r="CO20" i="74" s="1"/>
  <c r="AS20" i="74"/>
  <c r="AR20" i="74"/>
  <c r="CM20" i="74" s="1"/>
  <c r="AP20" i="74"/>
  <c r="AO20" i="74"/>
  <c r="AN20" i="74"/>
  <c r="AM20" i="74"/>
  <c r="AL20" i="74"/>
  <c r="AK20" i="74"/>
  <c r="AJ20" i="74"/>
  <c r="AI20" i="74"/>
  <c r="AH20" i="74"/>
  <c r="AG20" i="74"/>
  <c r="AF20" i="74"/>
  <c r="AE20" i="74"/>
  <c r="AC20" i="74"/>
  <c r="AB20" i="74"/>
  <c r="AA20" i="74"/>
  <c r="Z20" i="74"/>
  <c r="Y20" i="74"/>
  <c r="X20" i="74"/>
  <c r="W20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AZ19" i="74"/>
  <c r="AY19" i="74"/>
  <c r="AX19" i="74"/>
  <c r="AV19" i="74"/>
  <c r="AU19" i="74"/>
  <c r="AT19" i="74"/>
  <c r="CO19" i="74" s="1"/>
  <c r="AS19" i="74"/>
  <c r="AR19" i="74"/>
  <c r="AW19" i="74" s="1"/>
  <c r="AP19" i="74"/>
  <c r="AO19" i="74"/>
  <c r="AN19" i="74"/>
  <c r="AM19" i="74"/>
  <c r="AL19" i="74"/>
  <c r="AK19" i="74"/>
  <c r="AJ19" i="74"/>
  <c r="AI19" i="74"/>
  <c r="AH19" i="74"/>
  <c r="AG19" i="74"/>
  <c r="AF19" i="74"/>
  <c r="AE19" i="74"/>
  <c r="AC19" i="74"/>
  <c r="AB19" i="74"/>
  <c r="AA19" i="74"/>
  <c r="Z19" i="74"/>
  <c r="Y19" i="74"/>
  <c r="X19" i="74"/>
  <c r="W19" i="74"/>
  <c r="V19" i="74"/>
  <c r="U19" i="74"/>
  <c r="T19" i="74"/>
  <c r="S19" i="74"/>
  <c r="R19" i="74"/>
  <c r="Q19" i="74"/>
  <c r="P19" i="74"/>
  <c r="O19" i="74"/>
  <c r="N19" i="74"/>
  <c r="M19" i="74"/>
  <c r="L19" i="74"/>
  <c r="K19" i="74"/>
  <c r="J19" i="74"/>
  <c r="I19" i="74"/>
  <c r="H19" i="74"/>
  <c r="G19" i="74"/>
  <c r="AZ18" i="74"/>
  <c r="AY18" i="74"/>
  <c r="AX18" i="74"/>
  <c r="AV18" i="74"/>
  <c r="AU18" i="74"/>
  <c r="AT18" i="74"/>
  <c r="CO18" i="74" s="1"/>
  <c r="AS18" i="74"/>
  <c r="AR18" i="74"/>
  <c r="CM18" i="74" s="1"/>
  <c r="AP18" i="74"/>
  <c r="AO18" i="74"/>
  <c r="AN18" i="74"/>
  <c r="AM18" i="74"/>
  <c r="AL18" i="74"/>
  <c r="AK18" i="74"/>
  <c r="AJ18" i="74"/>
  <c r="AI18" i="74"/>
  <c r="AH18" i="74"/>
  <c r="AG18" i="74"/>
  <c r="AF18" i="74"/>
  <c r="AE18" i="74"/>
  <c r="AC18" i="74"/>
  <c r="AB18" i="74"/>
  <c r="AA18" i="74"/>
  <c r="Z18" i="74"/>
  <c r="Y18" i="74"/>
  <c r="X18" i="74"/>
  <c r="W18" i="74"/>
  <c r="V18" i="74"/>
  <c r="U18" i="74"/>
  <c r="T18" i="74"/>
  <c r="S18" i="74"/>
  <c r="R18" i="74"/>
  <c r="Q18" i="74"/>
  <c r="P18" i="74"/>
  <c r="O18" i="74"/>
  <c r="N18" i="74"/>
  <c r="M18" i="74"/>
  <c r="L18" i="74"/>
  <c r="K18" i="74"/>
  <c r="J18" i="74"/>
  <c r="I18" i="74"/>
  <c r="H18" i="74"/>
  <c r="G18" i="74"/>
  <c r="AZ17" i="74"/>
  <c r="AY17" i="74"/>
  <c r="AX17" i="74"/>
  <c r="AV17" i="74"/>
  <c r="AU17" i="74"/>
  <c r="AT17" i="74"/>
  <c r="CO17" i="74" s="1"/>
  <c r="AS17" i="74"/>
  <c r="AR17" i="74"/>
  <c r="CM17" i="74" s="1"/>
  <c r="AP17" i="74"/>
  <c r="AO17" i="74"/>
  <c r="AN17" i="74"/>
  <c r="AM17" i="74"/>
  <c r="AL17" i="74"/>
  <c r="AK17" i="74"/>
  <c r="AJ17" i="74"/>
  <c r="AI17" i="74"/>
  <c r="AH17" i="74"/>
  <c r="AG17" i="74"/>
  <c r="AF17" i="74"/>
  <c r="AE17" i="74"/>
  <c r="AC17" i="74"/>
  <c r="AB17" i="74"/>
  <c r="AA17" i="74"/>
  <c r="Z17" i="74"/>
  <c r="Y17" i="74"/>
  <c r="X17" i="74"/>
  <c r="W17" i="74"/>
  <c r="V17" i="74"/>
  <c r="U17" i="74"/>
  <c r="T17" i="74"/>
  <c r="S17" i="74"/>
  <c r="R17" i="74"/>
  <c r="Q17" i="74"/>
  <c r="P17" i="74"/>
  <c r="O17" i="74"/>
  <c r="N17" i="74"/>
  <c r="M17" i="74"/>
  <c r="L17" i="74"/>
  <c r="K17" i="74"/>
  <c r="J17" i="74"/>
  <c r="I17" i="74"/>
  <c r="H17" i="74"/>
  <c r="G17" i="74"/>
  <c r="AZ11" i="74"/>
  <c r="AY11" i="74"/>
  <c r="AX11" i="74"/>
  <c r="AV11" i="74"/>
  <c r="AU11" i="74"/>
  <c r="AT11" i="74"/>
  <c r="CO11" i="74" s="1"/>
  <c r="AS11" i="74"/>
  <c r="AR11" i="74"/>
  <c r="CM11" i="74" s="1"/>
  <c r="AP11" i="74"/>
  <c r="AO11" i="74"/>
  <c r="AN11" i="74"/>
  <c r="AM11" i="74"/>
  <c r="AL11" i="74"/>
  <c r="AK11" i="74"/>
  <c r="AJ11" i="74"/>
  <c r="AI11" i="74"/>
  <c r="AH11" i="74"/>
  <c r="AG11" i="74"/>
  <c r="AF11" i="74"/>
  <c r="AE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AZ10" i="74"/>
  <c r="AY10" i="74"/>
  <c r="AX10" i="74"/>
  <c r="AV10" i="74"/>
  <c r="AU10" i="74"/>
  <c r="AT10" i="74"/>
  <c r="CO10" i="74" s="1"/>
  <c r="AS10" i="74"/>
  <c r="AR10" i="74"/>
  <c r="AW10" i="74" s="1"/>
  <c r="AP10" i="74"/>
  <c r="AO10" i="74"/>
  <c r="AN10" i="74"/>
  <c r="AM10" i="74"/>
  <c r="AL10" i="74"/>
  <c r="AK10" i="74"/>
  <c r="AJ10" i="74"/>
  <c r="AI10" i="74"/>
  <c r="AH10" i="74"/>
  <c r="AG10" i="74"/>
  <c r="AF10" i="74"/>
  <c r="AE10" i="74"/>
  <c r="AC10" i="74"/>
  <c r="AB10" i="74"/>
  <c r="AA10" i="74"/>
  <c r="Z10" i="74"/>
  <c r="Y10" i="74"/>
  <c r="X10" i="74"/>
  <c r="W10" i="74"/>
  <c r="V10" i="74"/>
  <c r="U10" i="74"/>
  <c r="T10" i="74"/>
  <c r="S10" i="74"/>
  <c r="R10" i="74"/>
  <c r="Q10" i="74"/>
  <c r="P10" i="74"/>
  <c r="O10" i="74"/>
  <c r="N10" i="74"/>
  <c r="M10" i="74"/>
  <c r="L10" i="74"/>
  <c r="K10" i="74"/>
  <c r="J10" i="74"/>
  <c r="I10" i="74"/>
  <c r="H10" i="74"/>
  <c r="G10" i="74"/>
  <c r="AZ9" i="74"/>
  <c r="AY9" i="74"/>
  <c r="AX9" i="74"/>
  <c r="AV9" i="74"/>
  <c r="AU9" i="74"/>
  <c r="AT9" i="74"/>
  <c r="CO9" i="74" s="1"/>
  <c r="AS9" i="74"/>
  <c r="AR9" i="74"/>
  <c r="CM9" i="74" s="1"/>
  <c r="AP9" i="74"/>
  <c r="AO9" i="74"/>
  <c r="AN9" i="74"/>
  <c r="AM9" i="74"/>
  <c r="AL9" i="74"/>
  <c r="AK9" i="74"/>
  <c r="AJ9" i="74"/>
  <c r="AI9" i="74"/>
  <c r="AH9" i="74"/>
  <c r="AG9" i="74"/>
  <c r="AF9" i="74"/>
  <c r="AE9" i="74"/>
  <c r="AC9" i="74"/>
  <c r="AB9" i="74"/>
  <c r="AA9" i="74"/>
  <c r="Z9" i="74"/>
  <c r="Y9" i="74"/>
  <c r="X9" i="74"/>
  <c r="W9" i="74"/>
  <c r="V9" i="74"/>
  <c r="U9" i="74"/>
  <c r="T9" i="74"/>
  <c r="S9" i="74"/>
  <c r="R9" i="74"/>
  <c r="Q9" i="74"/>
  <c r="P9" i="74"/>
  <c r="O9" i="74"/>
  <c r="N9" i="74"/>
  <c r="M9" i="74"/>
  <c r="L9" i="74"/>
  <c r="K9" i="74"/>
  <c r="J9" i="74"/>
  <c r="I9" i="74"/>
  <c r="H9" i="74"/>
  <c r="G9" i="74"/>
  <c r="AZ5" i="74"/>
  <c r="AY5" i="74"/>
  <c r="AX5" i="74"/>
  <c r="AV5" i="74"/>
  <c r="AU5" i="74"/>
  <c r="DJ5" i="74" s="1"/>
  <c r="AT5" i="74"/>
  <c r="CO5" i="74" s="1"/>
  <c r="AS5" i="74"/>
  <c r="AR5" i="74"/>
  <c r="CM5" i="74" s="1"/>
  <c r="AP5" i="74"/>
  <c r="DE5" i="74" s="1"/>
  <c r="AO5" i="74"/>
  <c r="DD5" i="74" s="1"/>
  <c r="AN5" i="74"/>
  <c r="DC5" i="74" s="1"/>
  <c r="AM5" i="74"/>
  <c r="DB5" i="74" s="1"/>
  <c r="AL5" i="74"/>
  <c r="DA5" i="74" s="1"/>
  <c r="AK5" i="74"/>
  <c r="CZ5" i="74" s="1"/>
  <c r="AJ5" i="74"/>
  <c r="CY5" i="74" s="1"/>
  <c r="AI5" i="74"/>
  <c r="CX5" i="74" s="1"/>
  <c r="AH5" i="74"/>
  <c r="CW5" i="74" s="1"/>
  <c r="AG5" i="74"/>
  <c r="CV5" i="74" s="1"/>
  <c r="AF5" i="74"/>
  <c r="CU5" i="74" s="1"/>
  <c r="AE5" i="74"/>
  <c r="AC5" i="74"/>
  <c r="AB5" i="74"/>
  <c r="AA5" i="74"/>
  <c r="Z5" i="74"/>
  <c r="Y5" i="74"/>
  <c r="X5" i="74"/>
  <c r="W5" i="74"/>
  <c r="V5" i="74"/>
  <c r="U5" i="74"/>
  <c r="T5" i="74"/>
  <c r="S5" i="74"/>
  <c r="R5" i="74"/>
  <c r="Q5" i="74"/>
  <c r="P5" i="74"/>
  <c r="O5" i="74"/>
  <c r="N5" i="74"/>
  <c r="M5" i="74"/>
  <c r="L5" i="74"/>
  <c r="K5" i="74"/>
  <c r="J5" i="74"/>
  <c r="I5" i="74"/>
  <c r="H5" i="74"/>
  <c r="G5" i="74"/>
  <c r="F5" i="74"/>
  <c r="F44" i="74"/>
  <c r="F41" i="74"/>
  <c r="F40" i="74"/>
  <c r="F39" i="74"/>
  <c r="F38" i="74"/>
  <c r="F37" i="74"/>
  <c r="F36" i="74"/>
  <c r="F35" i="74"/>
  <c r="F32" i="74"/>
  <c r="F31" i="74"/>
  <c r="F30" i="74"/>
  <c r="F29" i="74"/>
  <c r="F28" i="74"/>
  <c r="F27" i="74"/>
  <c r="F26" i="74"/>
  <c r="F25" i="74"/>
  <c r="F24" i="74"/>
  <c r="F23" i="74"/>
  <c r="F21" i="74"/>
  <c r="F20" i="74"/>
  <c r="F19" i="74"/>
  <c r="F18" i="74"/>
  <c r="F17" i="74"/>
  <c r="F11" i="74"/>
  <c r="F10" i="74"/>
  <c r="F9" i="74"/>
  <c r="AY15" i="102"/>
  <c r="AX15" i="102"/>
  <c r="AW15" i="102"/>
  <c r="AV15" i="102"/>
  <c r="AU15" i="102"/>
  <c r="AT15" i="102"/>
  <c r="AS15" i="102"/>
  <c r="AR15" i="102"/>
  <c r="AP15" i="102"/>
  <c r="AO15" i="102"/>
  <c r="AN15" i="102"/>
  <c r="AM15" i="102"/>
  <c r="AK15" i="102"/>
  <c r="AJ15" i="102"/>
  <c r="AI15" i="102"/>
  <c r="AH15" i="102"/>
  <c r="AG15" i="102"/>
  <c r="AF15" i="102"/>
  <c r="AE15" i="102"/>
  <c r="AD15" i="102"/>
  <c r="AB15" i="102"/>
  <c r="AA15" i="102"/>
  <c r="Z15" i="102"/>
  <c r="Y15" i="102"/>
  <c r="X15" i="102"/>
  <c r="W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AY14" i="102"/>
  <c r="AX14" i="102"/>
  <c r="AW14" i="102"/>
  <c r="AV14" i="102"/>
  <c r="AU14" i="102"/>
  <c r="AT14" i="102"/>
  <c r="AS14" i="102"/>
  <c r="AR14" i="102"/>
  <c r="AP14" i="102"/>
  <c r="AO14" i="102"/>
  <c r="AN14" i="102"/>
  <c r="AM14" i="102"/>
  <c r="AK14" i="102"/>
  <c r="AJ14" i="102"/>
  <c r="AI14" i="102"/>
  <c r="AH14" i="102"/>
  <c r="AG14" i="102"/>
  <c r="AF14" i="102"/>
  <c r="AE14" i="102"/>
  <c r="AD14" i="102"/>
  <c r="AB14" i="102"/>
  <c r="AA14" i="102"/>
  <c r="Z14" i="102"/>
  <c r="Y14" i="102"/>
  <c r="X14" i="102"/>
  <c r="W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AY13" i="102"/>
  <c r="AX13" i="102"/>
  <c r="AW13" i="102"/>
  <c r="AV13" i="102"/>
  <c r="AU13" i="102"/>
  <c r="AT13" i="102"/>
  <c r="AS13" i="102"/>
  <c r="AR13" i="102"/>
  <c r="AP13" i="102"/>
  <c r="AO13" i="102"/>
  <c r="AN13" i="102"/>
  <c r="AM13" i="102"/>
  <c r="AK13" i="102"/>
  <c r="AJ13" i="102"/>
  <c r="AI13" i="102"/>
  <c r="AH13" i="102"/>
  <c r="AG13" i="102"/>
  <c r="AF13" i="102"/>
  <c r="AE13" i="102"/>
  <c r="AD13" i="102"/>
  <c r="AB13" i="102"/>
  <c r="AA13" i="102"/>
  <c r="Z13" i="102"/>
  <c r="Y13" i="102"/>
  <c r="X13" i="102"/>
  <c r="W13" i="102"/>
  <c r="V13" i="102"/>
  <c r="U13" i="102"/>
  <c r="T13" i="102"/>
  <c r="S13" i="102"/>
  <c r="R13" i="102"/>
  <c r="Q13" i="102"/>
  <c r="P13" i="102"/>
  <c r="O13" i="102"/>
  <c r="N13" i="102"/>
  <c r="M13" i="102"/>
  <c r="L13" i="102"/>
  <c r="K13" i="102"/>
  <c r="J13" i="102"/>
  <c r="I13" i="102"/>
  <c r="H13" i="102"/>
  <c r="G13" i="102"/>
  <c r="F13" i="102"/>
  <c r="AY12" i="102"/>
  <c r="AX12" i="102"/>
  <c r="AW12" i="102"/>
  <c r="AV12" i="102"/>
  <c r="AU12" i="102"/>
  <c r="AT12" i="102"/>
  <c r="AS12" i="102"/>
  <c r="AR12" i="102"/>
  <c r="AP12" i="102"/>
  <c r="AO12" i="102"/>
  <c r="AN12" i="102"/>
  <c r="AM12" i="102"/>
  <c r="AK12" i="102"/>
  <c r="AJ12" i="102"/>
  <c r="AI12" i="102"/>
  <c r="AH12" i="102"/>
  <c r="AG12" i="102"/>
  <c r="AF12" i="102"/>
  <c r="AE12" i="102"/>
  <c r="AD12" i="102"/>
  <c r="AB12" i="102"/>
  <c r="AA12" i="102"/>
  <c r="Z12" i="102"/>
  <c r="Y12" i="102"/>
  <c r="X12" i="102"/>
  <c r="W12" i="102"/>
  <c r="V12" i="102"/>
  <c r="U12" i="102"/>
  <c r="T12" i="102"/>
  <c r="S12" i="102"/>
  <c r="R12" i="102"/>
  <c r="Q12" i="102"/>
  <c r="P12" i="102"/>
  <c r="O12" i="102"/>
  <c r="N12" i="102"/>
  <c r="M12" i="102"/>
  <c r="L12" i="102"/>
  <c r="K12" i="102"/>
  <c r="J12" i="102"/>
  <c r="I12" i="102"/>
  <c r="H12" i="102"/>
  <c r="G12" i="102"/>
  <c r="F12" i="102"/>
  <c r="AY11" i="102"/>
  <c r="AX11" i="102"/>
  <c r="AW11" i="102"/>
  <c r="AV11" i="102"/>
  <c r="AU11" i="102"/>
  <c r="AT11" i="102"/>
  <c r="AS11" i="102"/>
  <c r="AR11" i="102"/>
  <c r="AP11" i="102"/>
  <c r="AO11" i="102"/>
  <c r="AN11" i="102"/>
  <c r="AM11" i="102"/>
  <c r="AK11" i="102"/>
  <c r="AJ11" i="102"/>
  <c r="AI11" i="102"/>
  <c r="AH11" i="102"/>
  <c r="AG11" i="102"/>
  <c r="AF11" i="102"/>
  <c r="AE11" i="102"/>
  <c r="AD11" i="102"/>
  <c r="AB11" i="102"/>
  <c r="AA11" i="102"/>
  <c r="Z11" i="102"/>
  <c r="Y11" i="102"/>
  <c r="X11" i="102"/>
  <c r="W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AY10" i="102"/>
  <c r="AX10" i="102"/>
  <c r="AW10" i="102"/>
  <c r="AV10" i="102"/>
  <c r="AU10" i="102"/>
  <c r="AT10" i="102"/>
  <c r="AS10" i="102"/>
  <c r="AR10" i="102"/>
  <c r="AP10" i="102"/>
  <c r="AO10" i="102"/>
  <c r="AN10" i="102"/>
  <c r="AM10" i="102"/>
  <c r="AK10" i="102"/>
  <c r="AJ10" i="102"/>
  <c r="AI10" i="102"/>
  <c r="AH10" i="102"/>
  <c r="AG10" i="102"/>
  <c r="AF10" i="102"/>
  <c r="AE10" i="102"/>
  <c r="AD10" i="102"/>
  <c r="AB10" i="102"/>
  <c r="AA10" i="102"/>
  <c r="Z10" i="102"/>
  <c r="Y10" i="102"/>
  <c r="X10" i="102"/>
  <c r="W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AY9" i="102"/>
  <c r="AX9" i="102"/>
  <c r="AW9" i="102"/>
  <c r="AV9" i="102"/>
  <c r="AU9" i="102"/>
  <c r="AT9" i="102"/>
  <c r="AS9" i="102"/>
  <c r="AR9" i="102"/>
  <c r="AP9" i="102"/>
  <c r="AO9" i="102"/>
  <c r="AN9" i="102"/>
  <c r="AM9" i="102"/>
  <c r="AK9" i="102"/>
  <c r="AJ9" i="102"/>
  <c r="AI9" i="102"/>
  <c r="AH9" i="102"/>
  <c r="AG9" i="102"/>
  <c r="AF9" i="102"/>
  <c r="AE9" i="102"/>
  <c r="AD9" i="102"/>
  <c r="AB9" i="102"/>
  <c r="AA9" i="102"/>
  <c r="Z9" i="102"/>
  <c r="Y9" i="102"/>
  <c r="X9" i="102"/>
  <c r="W9" i="102"/>
  <c r="V9" i="102"/>
  <c r="U9" i="102"/>
  <c r="T9" i="102"/>
  <c r="S9" i="102"/>
  <c r="R9" i="102"/>
  <c r="Q9" i="102"/>
  <c r="P9" i="102"/>
  <c r="O9" i="102"/>
  <c r="N9" i="102"/>
  <c r="M9" i="102"/>
  <c r="L9" i="102"/>
  <c r="K9" i="102"/>
  <c r="J9" i="102"/>
  <c r="I9" i="102"/>
  <c r="H9" i="102"/>
  <c r="G9" i="102"/>
  <c r="F9" i="102"/>
  <c r="AY8" i="102"/>
  <c r="AX8" i="102"/>
  <c r="AW8" i="102"/>
  <c r="AV8" i="102"/>
  <c r="AU8" i="102"/>
  <c r="AT8" i="102"/>
  <c r="AS8" i="102"/>
  <c r="AR8" i="102"/>
  <c r="AP8" i="102"/>
  <c r="AO8" i="102"/>
  <c r="AN8" i="102"/>
  <c r="AM8" i="102"/>
  <c r="AK8" i="102"/>
  <c r="AJ8" i="102"/>
  <c r="AI8" i="102"/>
  <c r="AH8" i="102"/>
  <c r="AG8" i="102"/>
  <c r="AF8" i="102"/>
  <c r="AE8" i="102"/>
  <c r="AD8" i="102"/>
  <c r="AB8" i="102"/>
  <c r="AA8" i="102"/>
  <c r="Z8" i="102"/>
  <c r="Y8" i="102"/>
  <c r="X8" i="102"/>
  <c r="W8" i="102"/>
  <c r="V8" i="102"/>
  <c r="U8" i="102"/>
  <c r="T8" i="102"/>
  <c r="S8" i="102"/>
  <c r="R8" i="102"/>
  <c r="Q8" i="102"/>
  <c r="P8" i="102"/>
  <c r="O8" i="102"/>
  <c r="N8" i="102"/>
  <c r="M8" i="102"/>
  <c r="L8" i="102"/>
  <c r="K8" i="102"/>
  <c r="J8" i="102"/>
  <c r="I8" i="102"/>
  <c r="H8" i="102"/>
  <c r="G8" i="102"/>
  <c r="F8" i="102"/>
  <c r="AY7" i="102"/>
  <c r="AX7" i="102"/>
  <c r="AW7" i="102"/>
  <c r="AV7" i="102"/>
  <c r="AU7" i="102"/>
  <c r="AT7" i="102"/>
  <c r="AS7" i="102"/>
  <c r="AR7" i="102"/>
  <c r="AP7" i="102"/>
  <c r="AO7" i="102"/>
  <c r="AN7" i="102"/>
  <c r="AM7" i="102"/>
  <c r="AK7" i="102"/>
  <c r="AJ7" i="102"/>
  <c r="AI7" i="102"/>
  <c r="AH7" i="102"/>
  <c r="AG7" i="102"/>
  <c r="AF7" i="102"/>
  <c r="AE7" i="102"/>
  <c r="AD7" i="102"/>
  <c r="AB7" i="102"/>
  <c r="AA7" i="102"/>
  <c r="Z7" i="102"/>
  <c r="Y7" i="102"/>
  <c r="X7" i="102"/>
  <c r="W7" i="102"/>
  <c r="V7" i="102"/>
  <c r="U7" i="102"/>
  <c r="T7" i="102"/>
  <c r="S7" i="102"/>
  <c r="R7" i="102"/>
  <c r="Q7" i="102"/>
  <c r="P7" i="102"/>
  <c r="O7" i="102"/>
  <c r="N7" i="102"/>
  <c r="M7" i="102"/>
  <c r="L7" i="102"/>
  <c r="K7" i="102"/>
  <c r="J7" i="102"/>
  <c r="I7" i="102"/>
  <c r="H7" i="102"/>
  <c r="G7" i="102"/>
  <c r="F7" i="102"/>
  <c r="AY6" i="102"/>
  <c r="AX6" i="102"/>
  <c r="AW6" i="102"/>
  <c r="AV6" i="102"/>
  <c r="AU6" i="102"/>
  <c r="AT6" i="102"/>
  <c r="AS6" i="102"/>
  <c r="AR6" i="102"/>
  <c r="AP6" i="102"/>
  <c r="AO6" i="102"/>
  <c r="AN6" i="102"/>
  <c r="AM6" i="102"/>
  <c r="AK6" i="102"/>
  <c r="AJ6" i="102"/>
  <c r="AI6" i="102"/>
  <c r="AH6" i="102"/>
  <c r="AG6" i="102"/>
  <c r="AF6" i="102"/>
  <c r="AE6" i="102"/>
  <c r="AD6" i="102"/>
  <c r="AB6" i="102"/>
  <c r="AA6" i="102"/>
  <c r="Z6" i="102"/>
  <c r="Y6" i="102"/>
  <c r="X6" i="102"/>
  <c r="W6" i="102"/>
  <c r="V6" i="102"/>
  <c r="U6" i="102"/>
  <c r="T6" i="102"/>
  <c r="S6" i="102"/>
  <c r="R6" i="102"/>
  <c r="Q6" i="102"/>
  <c r="P6" i="102"/>
  <c r="O6" i="102"/>
  <c r="N6" i="102"/>
  <c r="M6" i="102"/>
  <c r="L6" i="102"/>
  <c r="K6" i="102"/>
  <c r="J6" i="102"/>
  <c r="I6" i="102"/>
  <c r="H6" i="102"/>
  <c r="G6" i="102"/>
  <c r="F6" i="102"/>
  <c r="E15" i="102"/>
  <c r="E14" i="102"/>
  <c r="E13" i="102"/>
  <c r="E12" i="102"/>
  <c r="E11" i="102"/>
  <c r="E10" i="102"/>
  <c r="E9" i="102"/>
  <c r="E8" i="102"/>
  <c r="E7" i="102"/>
  <c r="E6" i="102"/>
  <c r="BK44" i="74" l="1"/>
  <c r="BK38" i="74"/>
  <c r="BK32" i="74"/>
  <c r="BK28" i="74"/>
  <c r="CR28" i="74" s="1"/>
  <c r="BK24" i="74"/>
  <c r="BK19" i="74"/>
  <c r="BK10" i="74"/>
  <c r="DY10" i="74" s="1"/>
  <c r="AW24" i="74"/>
  <c r="BJ7" i="74"/>
  <c r="DX7" i="74" s="1"/>
  <c r="CR44" i="74"/>
  <c r="CR19" i="74"/>
  <c r="BK5" i="74"/>
  <c r="DY44" i="74" s="1"/>
  <c r="CQ9" i="74"/>
  <c r="DX18" i="74"/>
  <c r="CQ23" i="74"/>
  <c r="CQ27" i="74"/>
  <c r="CQ31" i="74"/>
  <c r="DX37" i="74"/>
  <c r="DX41" i="74"/>
  <c r="AW20" i="74"/>
  <c r="AW36" i="74"/>
  <c r="AW40" i="74"/>
  <c r="BK23" i="74"/>
  <c r="CR23" i="74" s="1"/>
  <c r="BK18" i="74"/>
  <c r="DY18" i="74" s="1"/>
  <c r="BK9" i="74"/>
  <c r="BJ16" i="74"/>
  <c r="DX21" i="74"/>
  <c r="DX26" i="74"/>
  <c r="DX30" i="74"/>
  <c r="CQ36" i="74"/>
  <c r="CQ40" i="74"/>
  <c r="AW11" i="74"/>
  <c r="CR11" i="74" s="1"/>
  <c r="AW23" i="74"/>
  <c r="AW27" i="74"/>
  <c r="CR27" i="74" s="1"/>
  <c r="AW31" i="74"/>
  <c r="CR31" i="74" s="1"/>
  <c r="AW35" i="74"/>
  <c r="CR35" i="74" s="1"/>
  <c r="AW39" i="74"/>
  <c r="CR39" i="74" s="1"/>
  <c r="DY38" i="74"/>
  <c r="DY32" i="74"/>
  <c r="DY19" i="74"/>
  <c r="DX11" i="74"/>
  <c r="DX20" i="74"/>
  <c r="DX29" i="74"/>
  <c r="DX33" i="74"/>
  <c r="DX39" i="74"/>
  <c r="AW5" i="74"/>
  <c r="AW18" i="74"/>
  <c r="AW26" i="74"/>
  <c r="AW30" i="74"/>
  <c r="CR38" i="74"/>
  <c r="DY39" i="74"/>
  <c r="DY20" i="74"/>
  <c r="DY11" i="74"/>
  <c r="DX10" i="74"/>
  <c r="CQ19" i="74"/>
  <c r="DX24" i="74"/>
  <c r="DX28" i="74"/>
  <c r="DX32" i="74"/>
  <c r="DX38" i="74"/>
  <c r="DX44" i="74"/>
  <c r="AW9" i="74"/>
  <c r="AW17" i="74"/>
  <c r="AW21" i="74"/>
  <c r="AW25" i="74"/>
  <c r="CR25" i="74" s="1"/>
  <c r="AW29" i="74"/>
  <c r="CR29" i="74" s="1"/>
  <c r="AW37" i="74"/>
  <c r="CR37" i="74" s="1"/>
  <c r="AW41" i="74"/>
  <c r="CR41" i="74" s="1"/>
  <c r="CR10" i="74"/>
  <c r="CR20" i="74"/>
  <c r="CR24" i="74"/>
  <c r="CR32" i="74"/>
  <c r="DY41" i="74"/>
  <c r="DY27" i="74"/>
  <c r="DX22" i="74"/>
  <c r="CQ5" i="74"/>
  <c r="CQ11" i="74"/>
  <c r="CQ17" i="74"/>
  <c r="CQ21" i="74"/>
  <c r="CQ25" i="74"/>
  <c r="CQ29" i="74"/>
  <c r="CQ38" i="74"/>
  <c r="BK36" i="74"/>
  <c r="BK40" i="74"/>
  <c r="CQ10" i="74"/>
  <c r="CQ37" i="74"/>
  <c r="CQ41" i="74"/>
  <c r="DX5" i="74"/>
  <c r="DX9" i="74"/>
  <c r="DX17" i="74"/>
  <c r="DX19" i="74"/>
  <c r="DX23" i="74"/>
  <c r="DX25" i="74"/>
  <c r="DX27" i="74"/>
  <c r="DX31" i="74"/>
  <c r="DX36" i="74"/>
  <c r="DX40" i="74"/>
  <c r="BK26" i="74"/>
  <c r="BK30" i="74"/>
  <c r="BJ15" i="74"/>
  <c r="BK17" i="74"/>
  <c r="BK21" i="74"/>
  <c r="CQ18" i="74"/>
  <c r="CQ26" i="74"/>
  <c r="CQ30" i="74"/>
  <c r="CQ35" i="74"/>
  <c r="CQ39" i="74"/>
  <c r="DX16" i="74"/>
  <c r="DX35" i="74"/>
  <c r="DW11" i="74"/>
  <c r="DW20" i="74"/>
  <c r="DW35" i="74"/>
  <c r="DW39" i="74"/>
  <c r="DW10" i="74"/>
  <c r="DW19" i="74"/>
  <c r="DW38" i="74"/>
  <c r="DW44" i="74"/>
  <c r="DW18" i="74"/>
  <c r="BI33" i="74"/>
  <c r="DW33" i="74" s="1"/>
  <c r="DW17" i="74"/>
  <c r="DW21" i="74"/>
  <c r="DW26" i="74"/>
  <c r="DW30" i="74"/>
  <c r="CP25" i="74"/>
  <c r="CP29" i="74"/>
  <c r="CP24" i="74"/>
  <c r="CP28" i="74"/>
  <c r="CP32" i="74"/>
  <c r="DW25" i="74"/>
  <c r="DW29" i="74"/>
  <c r="CP9" i="74"/>
  <c r="CP23" i="74"/>
  <c r="CP27" i="74"/>
  <c r="CP31" i="74"/>
  <c r="CP41" i="74"/>
  <c r="DW24" i="74"/>
  <c r="DW28" i="74"/>
  <c r="DW32" i="74"/>
  <c r="DW37" i="74"/>
  <c r="DW41" i="74"/>
  <c r="CP17" i="74"/>
  <c r="CP36" i="74"/>
  <c r="CP40" i="74"/>
  <c r="DW9" i="74"/>
  <c r="DW23" i="74"/>
  <c r="DW27" i="74"/>
  <c r="DW31" i="74"/>
  <c r="DW36" i="74"/>
  <c r="DW40" i="74"/>
  <c r="CP21" i="74"/>
  <c r="CP37" i="74"/>
  <c r="BI7" i="74"/>
  <c r="DW7" i="74" s="1"/>
  <c r="BI22" i="74"/>
  <c r="DW22" i="74" s="1"/>
  <c r="CP20" i="74"/>
  <c r="CP44" i="74"/>
  <c r="CP11" i="74"/>
  <c r="CP19" i="74"/>
  <c r="CP5" i="74"/>
  <c r="CP10" i="74"/>
  <c r="CP18" i="74"/>
  <c r="CP38" i="74"/>
  <c r="BI16" i="74"/>
  <c r="DW16" i="74" s="1"/>
  <c r="DV20" i="74"/>
  <c r="DV18" i="74"/>
  <c r="DV37" i="74"/>
  <c r="DV11" i="74"/>
  <c r="DV25" i="74"/>
  <c r="DV29" i="74"/>
  <c r="DV28" i="74"/>
  <c r="DV38" i="74"/>
  <c r="BH33" i="74"/>
  <c r="BH7" i="74"/>
  <c r="DV33" i="74"/>
  <c r="DV5" i="74"/>
  <c r="DV35" i="74"/>
  <c r="DV44" i="74"/>
  <c r="DV10" i="74"/>
  <c r="DV32" i="74"/>
  <c r="DV17" i="74"/>
  <c r="DV24" i="74"/>
  <c r="DV30" i="74"/>
  <c r="DV39" i="74"/>
  <c r="BH16" i="74"/>
  <c r="DV26" i="74"/>
  <c r="BE10" i="74"/>
  <c r="BE19" i="74"/>
  <c r="BE38" i="74"/>
  <c r="DV41" i="74"/>
  <c r="BH22" i="74"/>
  <c r="BE24" i="74"/>
  <c r="BE28" i="74"/>
  <c r="BE32" i="74"/>
  <c r="BE44" i="74"/>
  <c r="BE36" i="74"/>
  <c r="BE40" i="74"/>
  <c r="BE20" i="74"/>
  <c r="BE9" i="74"/>
  <c r="BE18" i="74"/>
  <c r="BE23" i="74"/>
  <c r="BE27" i="74"/>
  <c r="BE31" i="74"/>
  <c r="BE37" i="74"/>
  <c r="BE41" i="74"/>
  <c r="BE5" i="74"/>
  <c r="BE17" i="74"/>
  <c r="BE21" i="74"/>
  <c r="BE26" i="74"/>
  <c r="BE30" i="74"/>
  <c r="BE11" i="74"/>
  <c r="BE25" i="74"/>
  <c r="BE29" i="74"/>
  <c r="BE35" i="74"/>
  <c r="BE39" i="74"/>
  <c r="DV9" i="74"/>
  <c r="DV19" i="74"/>
  <c r="DV23" i="74"/>
  <c r="DV27" i="74"/>
  <c r="DV31" i="74"/>
  <c r="DV36" i="74"/>
  <c r="DV40" i="74"/>
  <c r="CM10" i="74"/>
  <c r="CM19" i="74"/>
  <c r="CM24" i="74"/>
  <c r="CM28" i="74"/>
  <c r="CM32" i="74"/>
  <c r="CM38" i="74"/>
  <c r="CM44" i="74"/>
  <c r="CN17" i="74"/>
  <c r="CN21" i="74"/>
  <c r="CN26" i="74"/>
  <c r="CN30" i="74"/>
  <c r="CN36" i="74"/>
  <c r="CN40" i="74"/>
  <c r="DU11" i="74"/>
  <c r="CN20" i="74"/>
  <c r="CN25" i="74"/>
  <c r="CN29" i="74"/>
  <c r="BG33" i="74"/>
  <c r="DU33" i="74" s="1"/>
  <c r="CN39" i="74"/>
  <c r="DU10" i="74"/>
  <c r="DU19" i="74"/>
  <c r="CN38" i="74"/>
  <c r="CN44" i="74"/>
  <c r="DU9" i="74"/>
  <c r="CN18" i="74"/>
  <c r="DU24" i="74"/>
  <c r="DU28" i="74"/>
  <c r="DU32" i="74"/>
  <c r="CN35" i="74"/>
  <c r="DU23" i="74"/>
  <c r="DU27" i="74"/>
  <c r="DU31" i="74"/>
  <c r="DU37" i="74"/>
  <c r="DU41" i="74"/>
  <c r="CN5" i="74"/>
  <c r="CN11" i="74"/>
  <c r="CN10" i="74"/>
  <c r="CN24" i="74"/>
  <c r="CN28" i="74"/>
  <c r="CN32" i="74"/>
  <c r="CN37" i="74"/>
  <c r="CN41" i="74"/>
  <c r="CN9" i="74"/>
  <c r="CN19" i="74"/>
  <c r="CN23" i="74"/>
  <c r="CN27" i="74"/>
  <c r="CN31" i="74"/>
  <c r="DT41" i="74"/>
  <c r="DT37" i="74"/>
  <c r="DT31" i="74"/>
  <c r="DT32" i="74"/>
  <c r="DU36" i="74"/>
  <c r="DU40" i="74"/>
  <c r="DT28" i="74"/>
  <c r="BG7" i="74"/>
  <c r="BG16" i="74"/>
  <c r="DU18" i="74"/>
  <c r="DU26" i="74"/>
  <c r="DU30" i="74"/>
  <c r="DU35" i="74"/>
  <c r="DU39" i="74"/>
  <c r="DU44" i="74"/>
  <c r="DU17" i="74"/>
  <c r="DU21" i="74"/>
  <c r="DU25" i="74"/>
  <c r="DU29" i="74"/>
  <c r="DU38" i="74"/>
  <c r="DU20" i="74"/>
  <c r="DT27" i="74"/>
  <c r="DT23" i="74"/>
  <c r="DT18" i="74"/>
  <c r="DT9" i="74"/>
  <c r="DT39" i="74"/>
  <c r="DT35" i="74"/>
  <c r="DT29" i="74"/>
  <c r="DT25" i="74"/>
  <c r="DT11" i="74"/>
  <c r="BG22" i="74"/>
  <c r="DT38" i="74"/>
  <c r="BF16" i="74"/>
  <c r="DT19" i="74"/>
  <c r="DT44" i="74"/>
  <c r="DT5" i="74"/>
  <c r="BF22" i="74"/>
  <c r="BF7" i="74"/>
  <c r="DT10" i="74"/>
  <c r="DT20" i="74"/>
  <c r="DT24" i="74"/>
  <c r="BF33" i="74"/>
  <c r="DR9" i="74"/>
  <c r="DR41" i="74"/>
  <c r="CK9" i="74"/>
  <c r="CK23" i="74"/>
  <c r="CK27" i="74"/>
  <c r="CK31" i="74"/>
  <c r="CK18" i="74"/>
  <c r="DR23" i="74"/>
  <c r="DR27" i="74"/>
  <c r="DR31" i="74"/>
  <c r="CK37" i="74"/>
  <c r="CK41" i="74"/>
  <c r="DR17" i="74"/>
  <c r="CK21" i="74"/>
  <c r="DR26" i="74"/>
  <c r="DR30" i="74"/>
  <c r="CK36" i="74"/>
  <c r="CK40" i="74"/>
  <c r="CK11" i="74"/>
  <c r="DR20" i="74"/>
  <c r="CK25" i="74"/>
  <c r="CK29" i="74"/>
  <c r="CK35" i="74"/>
  <c r="DR39" i="74"/>
  <c r="DR10" i="74"/>
  <c r="CK19" i="74"/>
  <c r="DR24" i="74"/>
  <c r="DR28" i="74"/>
  <c r="DR32" i="74"/>
  <c r="CK38" i="74"/>
  <c r="DR44" i="74"/>
  <c r="DQ19" i="74"/>
  <c r="DQ38" i="74"/>
  <c r="CK10" i="74"/>
  <c r="CK20" i="74"/>
  <c r="CK24" i="74"/>
  <c r="CK26" i="74"/>
  <c r="CK28" i="74"/>
  <c r="CK30" i="74"/>
  <c r="CK32" i="74"/>
  <c r="CK39" i="74"/>
  <c r="CK44" i="74"/>
  <c r="DR5" i="74"/>
  <c r="DR11" i="74"/>
  <c r="DR19" i="74"/>
  <c r="DR21" i="74"/>
  <c r="DR25" i="74"/>
  <c r="DR29" i="74"/>
  <c r="DR36" i="74"/>
  <c r="DR38" i="74"/>
  <c r="DR40" i="74"/>
  <c r="DQ9" i="74"/>
  <c r="DQ23" i="74"/>
  <c r="DQ27" i="74"/>
  <c r="DQ31" i="74"/>
  <c r="BD7" i="74"/>
  <c r="BD16" i="74"/>
  <c r="BS7" i="75"/>
  <c r="BK8" i="75"/>
  <c r="BT8" i="75"/>
  <c r="BL9" i="75"/>
  <c r="BL13" i="75"/>
  <c r="BD33" i="74"/>
  <c r="CK5" i="74"/>
  <c r="CK17" i="74"/>
  <c r="DR18" i="74"/>
  <c r="DR35" i="74"/>
  <c r="DR37" i="74"/>
  <c r="BD22" i="74"/>
  <c r="DP39" i="74"/>
  <c r="DQ17" i="74"/>
  <c r="DQ21" i="74"/>
  <c r="CJ26" i="74"/>
  <c r="CJ30" i="74"/>
  <c r="DQ36" i="74"/>
  <c r="DQ40" i="74"/>
  <c r="DQ11" i="74"/>
  <c r="CJ20" i="74"/>
  <c r="DQ25" i="74"/>
  <c r="DQ29" i="74"/>
  <c r="CJ35" i="74"/>
  <c r="CJ39" i="74"/>
  <c r="CJ10" i="74"/>
  <c r="CJ24" i="74"/>
  <c r="CJ28" i="74"/>
  <c r="CJ32" i="74"/>
  <c r="CJ44" i="74"/>
  <c r="CJ18" i="74"/>
  <c r="CJ37" i="74"/>
  <c r="CJ41" i="74"/>
  <c r="CJ5" i="74"/>
  <c r="CJ9" i="74"/>
  <c r="CJ11" i="74"/>
  <c r="CJ17" i="74"/>
  <c r="CJ19" i="74"/>
  <c r="CJ21" i="74"/>
  <c r="CJ23" i="74"/>
  <c r="CJ25" i="74"/>
  <c r="CJ27" i="74"/>
  <c r="CJ29" i="74"/>
  <c r="CJ31" i="74"/>
  <c r="CJ36" i="74"/>
  <c r="CJ38" i="74"/>
  <c r="CJ40" i="74"/>
  <c r="DQ10" i="74"/>
  <c r="DQ18" i="74"/>
  <c r="DQ20" i="74"/>
  <c r="DQ24" i="74"/>
  <c r="DQ26" i="74"/>
  <c r="DQ28" i="74"/>
  <c r="DQ30" i="74"/>
  <c r="DQ32" i="74"/>
  <c r="DQ35" i="74"/>
  <c r="DQ37" i="74"/>
  <c r="DQ39" i="74"/>
  <c r="DQ41" i="74"/>
  <c r="DQ44" i="74"/>
  <c r="BC33" i="74"/>
  <c r="BC7" i="74"/>
  <c r="BC22" i="74"/>
  <c r="DP10" i="74"/>
  <c r="DP19" i="74"/>
  <c r="DP24" i="74"/>
  <c r="BC16" i="74"/>
  <c r="AK33" i="74"/>
  <c r="DP28" i="74"/>
  <c r="I22" i="74"/>
  <c r="M22" i="74"/>
  <c r="Q22" i="74"/>
  <c r="Y22" i="74"/>
  <c r="AC22" i="74"/>
  <c r="AH22" i="74"/>
  <c r="CW22" i="74" s="1"/>
  <c r="AP22" i="74"/>
  <c r="J33" i="74"/>
  <c r="BB33" i="74"/>
  <c r="DP33" i="74" s="1"/>
  <c r="DP32" i="74"/>
  <c r="DP37" i="74"/>
  <c r="DP41" i="74"/>
  <c r="DP9" i="74"/>
  <c r="DP23" i="74"/>
  <c r="DP27" i="74"/>
  <c r="DP31" i="74"/>
  <c r="DP36" i="74"/>
  <c r="DP40" i="74"/>
  <c r="BL6" i="75"/>
  <c r="BQ6" i="75"/>
  <c r="BK9" i="75"/>
  <c r="BP9" i="75"/>
  <c r="DP21" i="74"/>
  <c r="BB7" i="74"/>
  <c r="DP7" i="74" s="1"/>
  <c r="DP20" i="74"/>
  <c r="BB22" i="74"/>
  <c r="DP22" i="74" s="1"/>
  <c r="DP29" i="74"/>
  <c r="DP38" i="74"/>
  <c r="DP44" i="74"/>
  <c r="CA5" i="74"/>
  <c r="CE5" i="74"/>
  <c r="BO9" i="74"/>
  <c r="BS9" i="74"/>
  <c r="BW9" i="74"/>
  <c r="CB9" i="74"/>
  <c r="CF9" i="74"/>
  <c r="BP10" i="74"/>
  <c r="BT10" i="74"/>
  <c r="BX10" i="74"/>
  <c r="CC10" i="74"/>
  <c r="CG10" i="74"/>
  <c r="BM11" i="74"/>
  <c r="BQ11" i="74"/>
  <c r="BU11" i="74"/>
  <c r="CD11" i="74"/>
  <c r="BN17" i="74"/>
  <c r="BR17" i="74"/>
  <c r="BV17" i="74"/>
  <c r="CA17" i="74"/>
  <c r="CE17" i="74"/>
  <c r="BO18" i="74"/>
  <c r="BS18" i="74"/>
  <c r="BW18" i="74"/>
  <c r="CB18" i="74"/>
  <c r="CF18" i="74"/>
  <c r="BP19" i="74"/>
  <c r="BT19" i="74"/>
  <c r="BX19" i="74"/>
  <c r="CC19" i="74"/>
  <c r="CG19" i="74"/>
  <c r="BM20" i="74"/>
  <c r="BQ20" i="74"/>
  <c r="BU20" i="74"/>
  <c r="CD20" i="74"/>
  <c r="BN21" i="74"/>
  <c r="BR21" i="74"/>
  <c r="BV21" i="74"/>
  <c r="CA21" i="74"/>
  <c r="CE21" i="74"/>
  <c r="BO23" i="74"/>
  <c r="BS23" i="74"/>
  <c r="BW23" i="74"/>
  <c r="CB23" i="74"/>
  <c r="CF23" i="74"/>
  <c r="BP24" i="74"/>
  <c r="BT24" i="74"/>
  <c r="BX24" i="74"/>
  <c r="CC24" i="74"/>
  <c r="CG24" i="74"/>
  <c r="BM25" i="74"/>
  <c r="BQ25" i="74"/>
  <c r="BU25" i="74"/>
  <c r="CD25" i="74"/>
  <c r="BN26" i="74"/>
  <c r="BR26" i="74"/>
  <c r="BV26" i="74"/>
  <c r="CA26" i="74"/>
  <c r="CE26" i="74"/>
  <c r="BO27" i="74"/>
  <c r="BS27" i="74"/>
  <c r="BW27" i="74"/>
  <c r="CB27" i="74"/>
  <c r="CF27" i="74"/>
  <c r="BP28" i="74"/>
  <c r="BT28" i="74"/>
  <c r="BX28" i="74"/>
  <c r="CC28" i="74"/>
  <c r="CG28" i="74"/>
  <c r="BM29" i="74"/>
  <c r="BQ29" i="74"/>
  <c r="BU29" i="74"/>
  <c r="BZ29" i="74"/>
  <c r="CD29" i="74"/>
  <c r="BN30" i="74"/>
  <c r="BR30" i="74"/>
  <c r="BV30" i="74"/>
  <c r="CA30" i="74"/>
  <c r="CE30" i="74"/>
  <c r="BO31" i="74"/>
  <c r="BS31" i="74"/>
  <c r="BW31" i="74"/>
  <c r="CB31" i="74"/>
  <c r="CF31" i="74"/>
  <c r="BP32" i="74"/>
  <c r="BT32" i="74"/>
  <c r="BX32" i="74"/>
  <c r="CC32" i="74"/>
  <c r="CG32" i="74"/>
  <c r="BP35" i="74"/>
  <c r="BT35" i="74"/>
  <c r="BX35" i="74"/>
  <c r="CC35" i="74"/>
  <c r="CG35" i="74"/>
  <c r="BM36" i="74"/>
  <c r="BQ36" i="74"/>
  <c r="BU36" i="74"/>
  <c r="CD36" i="74"/>
  <c r="BN37" i="74"/>
  <c r="BR37" i="74"/>
  <c r="BV37" i="74"/>
  <c r="CA37" i="74"/>
  <c r="CE37" i="74"/>
  <c r="BO38" i="74"/>
  <c r="BS38" i="74"/>
  <c r="BW38" i="74"/>
  <c r="CB38" i="74"/>
  <c r="CF38" i="74"/>
  <c r="BP39" i="74"/>
  <c r="BT39" i="74"/>
  <c r="BX39" i="74"/>
  <c r="CC39" i="74"/>
  <c r="CG39" i="74"/>
  <c r="BM40" i="74"/>
  <c r="BQ40" i="74"/>
  <c r="BU40" i="74"/>
  <c r="CD40" i="74"/>
  <c r="BN41" i="74"/>
  <c r="BR41" i="74"/>
  <c r="BV41" i="74"/>
  <c r="CA41" i="74"/>
  <c r="CE41" i="74"/>
  <c r="BO44" i="74"/>
  <c r="BS44" i="74"/>
  <c r="BW44" i="74"/>
  <c r="CB44" i="74"/>
  <c r="CF44" i="74"/>
  <c r="CH5" i="74"/>
  <c r="CH17" i="74"/>
  <c r="CH21" i="74"/>
  <c r="CH26" i="74"/>
  <c r="CH30" i="74"/>
  <c r="CH36" i="74"/>
  <c r="CH40" i="74"/>
  <c r="CD5" i="74"/>
  <c r="BN9" i="74"/>
  <c r="BR9" i="74"/>
  <c r="BV9" i="74"/>
  <c r="CA9" i="74"/>
  <c r="CE9" i="74"/>
  <c r="BO10" i="74"/>
  <c r="BS10" i="74"/>
  <c r="BW10" i="74"/>
  <c r="CB10" i="74"/>
  <c r="CF10" i="74"/>
  <c r="BP11" i="74"/>
  <c r="BT11" i="74"/>
  <c r="BX11" i="74"/>
  <c r="CC11" i="74"/>
  <c r="CG11" i="74"/>
  <c r="BM17" i="74"/>
  <c r="BQ17" i="74"/>
  <c r="BU17" i="74"/>
  <c r="BZ17" i="74"/>
  <c r="CD17" i="74"/>
  <c r="BN18" i="74"/>
  <c r="BR18" i="74"/>
  <c r="BV18" i="74"/>
  <c r="CA18" i="74"/>
  <c r="CE18" i="74"/>
  <c r="BO19" i="74"/>
  <c r="BS19" i="74"/>
  <c r="BW19" i="74"/>
  <c r="CB19" i="74"/>
  <c r="CF19" i="74"/>
  <c r="BP20" i="74"/>
  <c r="BT20" i="74"/>
  <c r="BX20" i="74"/>
  <c r="CC20" i="74"/>
  <c r="CG20" i="74"/>
  <c r="BM21" i="74"/>
  <c r="BQ21" i="74"/>
  <c r="BU21" i="74"/>
  <c r="BZ21" i="74"/>
  <c r="CD21" i="74"/>
  <c r="BN23" i="74"/>
  <c r="BR23" i="74"/>
  <c r="BV23" i="74"/>
  <c r="CA23" i="74"/>
  <c r="CE23" i="74"/>
  <c r="BO24" i="74"/>
  <c r="BS24" i="74"/>
  <c r="BW24" i="74"/>
  <c r="CB24" i="74"/>
  <c r="CF24" i="74"/>
  <c r="BP25" i="74"/>
  <c r="BT25" i="74"/>
  <c r="BX25" i="74"/>
  <c r="CC25" i="74"/>
  <c r="CG25" i="74"/>
  <c r="BM26" i="74"/>
  <c r="BQ26" i="74"/>
  <c r="BU26" i="74"/>
  <c r="CD26" i="74"/>
  <c r="BN27" i="74"/>
  <c r="BR27" i="74"/>
  <c r="BV27" i="74"/>
  <c r="CA27" i="74"/>
  <c r="CE27" i="74"/>
  <c r="BO28" i="74"/>
  <c r="BS28" i="74"/>
  <c r="BW28" i="74"/>
  <c r="CB28" i="74"/>
  <c r="CF28" i="74"/>
  <c r="BP29" i="74"/>
  <c r="BT29" i="74"/>
  <c r="BX29" i="74"/>
  <c r="CC29" i="74"/>
  <c r="CG29" i="74"/>
  <c r="BM30" i="74"/>
  <c r="BQ30" i="74"/>
  <c r="BU30" i="74"/>
  <c r="CD30" i="74"/>
  <c r="BN31" i="74"/>
  <c r="BR31" i="74"/>
  <c r="BV31" i="74"/>
  <c r="CA31" i="74"/>
  <c r="CE31" i="74"/>
  <c r="BO32" i="74"/>
  <c r="BS32" i="74"/>
  <c r="BW32" i="74"/>
  <c r="CB32" i="74"/>
  <c r="CF32" i="74"/>
  <c r="BO35" i="74"/>
  <c r="BS35" i="74"/>
  <c r="BW35" i="74"/>
  <c r="CB35" i="74"/>
  <c r="CF35" i="74"/>
  <c r="BP36" i="74"/>
  <c r="BT36" i="74"/>
  <c r="BX36" i="74"/>
  <c r="CC36" i="74"/>
  <c r="CG36" i="74"/>
  <c r="BM37" i="74"/>
  <c r="BQ37" i="74"/>
  <c r="BU37" i="74"/>
  <c r="CD37" i="74"/>
  <c r="BN38" i="74"/>
  <c r="BR38" i="74"/>
  <c r="BV38" i="74"/>
  <c r="CA38" i="74"/>
  <c r="CE38" i="74"/>
  <c r="BO39" i="74"/>
  <c r="BS39" i="74"/>
  <c r="BW39" i="74"/>
  <c r="CB39" i="74"/>
  <c r="CF39" i="74"/>
  <c r="BP40" i="74"/>
  <c r="BT40" i="74"/>
  <c r="BX40" i="74"/>
  <c r="CC40" i="74"/>
  <c r="CG40" i="74"/>
  <c r="BM41" i="74"/>
  <c r="BQ41" i="74"/>
  <c r="BU41" i="74"/>
  <c r="BZ41" i="74"/>
  <c r="CD41" i="74"/>
  <c r="BN44" i="74"/>
  <c r="BR44" i="74"/>
  <c r="BV44" i="74"/>
  <c r="CA44" i="74"/>
  <c r="CE44" i="74"/>
  <c r="BE15" i="75"/>
  <c r="AM6" i="104"/>
  <c r="DS6" i="104" s="1"/>
  <c r="CH11" i="74"/>
  <c r="CH20" i="74"/>
  <c r="CH25" i="74"/>
  <c r="CH29" i="74"/>
  <c r="CH35" i="74"/>
  <c r="CH39" i="74"/>
  <c r="BB16" i="74"/>
  <c r="DP16" i="74" s="1"/>
  <c r="DP5" i="74"/>
  <c r="DP11" i="74"/>
  <c r="DP17" i="74"/>
  <c r="DP25" i="74"/>
  <c r="CG5" i="74"/>
  <c r="BM9" i="74"/>
  <c r="BQ9" i="74"/>
  <c r="BU9" i="74"/>
  <c r="CD9" i="74"/>
  <c r="BN10" i="74"/>
  <c r="BR10" i="74"/>
  <c r="BV10" i="74"/>
  <c r="CA10" i="74"/>
  <c r="CE10" i="74"/>
  <c r="BO11" i="74"/>
  <c r="BS11" i="74"/>
  <c r="BW11" i="74"/>
  <c r="CB11" i="74"/>
  <c r="CF11" i="74"/>
  <c r="BP17" i="74"/>
  <c r="BT17" i="74"/>
  <c r="BX17" i="74"/>
  <c r="CC17" i="74"/>
  <c r="CG17" i="74"/>
  <c r="BM18" i="74"/>
  <c r="BQ18" i="74"/>
  <c r="BU18" i="74"/>
  <c r="CD18" i="74"/>
  <c r="BN19" i="74"/>
  <c r="BR19" i="74"/>
  <c r="BV19" i="74"/>
  <c r="CA19" i="74"/>
  <c r="CE19" i="74"/>
  <c r="BO20" i="74"/>
  <c r="BS20" i="74"/>
  <c r="BW20" i="74"/>
  <c r="CB20" i="74"/>
  <c r="CF20" i="74"/>
  <c r="BP21" i="74"/>
  <c r="BT21" i="74"/>
  <c r="BX21" i="74"/>
  <c r="CC21" i="74"/>
  <c r="CG21" i="74"/>
  <c r="BM23" i="74"/>
  <c r="BQ23" i="74"/>
  <c r="BU23" i="74"/>
  <c r="CD23" i="74"/>
  <c r="BN24" i="74"/>
  <c r="BR24" i="74"/>
  <c r="BV24" i="74"/>
  <c r="CA24" i="74"/>
  <c r="CE24" i="74"/>
  <c r="BO25" i="74"/>
  <c r="BS25" i="74"/>
  <c r="BW25" i="74"/>
  <c r="CB25" i="74"/>
  <c r="CF25" i="74"/>
  <c r="BP26" i="74"/>
  <c r="BT26" i="74"/>
  <c r="BX26" i="74"/>
  <c r="CC26" i="74"/>
  <c r="CG26" i="74"/>
  <c r="BM27" i="74"/>
  <c r="BQ27" i="74"/>
  <c r="BU27" i="74"/>
  <c r="CD27" i="74"/>
  <c r="BN28" i="74"/>
  <c r="BR28" i="74"/>
  <c r="BV28" i="74"/>
  <c r="CA28" i="74"/>
  <c r="CE28" i="74"/>
  <c r="BO29" i="74"/>
  <c r="BS29" i="74"/>
  <c r="BW29" i="74"/>
  <c r="CB29" i="74"/>
  <c r="CF29" i="74"/>
  <c r="BP30" i="74"/>
  <c r="BT30" i="74"/>
  <c r="BX30" i="74"/>
  <c r="CC30" i="74"/>
  <c r="CG30" i="74"/>
  <c r="BM31" i="74"/>
  <c r="BQ31" i="74"/>
  <c r="BU31" i="74"/>
  <c r="CD31" i="74"/>
  <c r="BN32" i="74"/>
  <c r="BR32" i="74"/>
  <c r="BV32" i="74"/>
  <c r="CA32" i="74"/>
  <c r="CE32" i="74"/>
  <c r="BN35" i="74"/>
  <c r="BR35" i="74"/>
  <c r="BV35" i="74"/>
  <c r="CA35" i="74"/>
  <c r="CE35" i="74"/>
  <c r="BO36" i="74"/>
  <c r="BS36" i="74"/>
  <c r="BW36" i="74"/>
  <c r="CB36" i="74"/>
  <c r="CF36" i="74"/>
  <c r="BP37" i="74"/>
  <c r="BT37" i="74"/>
  <c r="BX37" i="74"/>
  <c r="CC37" i="74"/>
  <c r="CG37" i="74"/>
  <c r="BM38" i="74"/>
  <c r="BQ38" i="74"/>
  <c r="BU38" i="74"/>
  <c r="CD38" i="74"/>
  <c r="BN39" i="74"/>
  <c r="BR39" i="74"/>
  <c r="BV39" i="74"/>
  <c r="CA39" i="74"/>
  <c r="CE39" i="74"/>
  <c r="BO40" i="74"/>
  <c r="BS40" i="74"/>
  <c r="BW40" i="74"/>
  <c r="CB40" i="74"/>
  <c r="CF40" i="74"/>
  <c r="BP41" i="74"/>
  <c r="BT41" i="74"/>
  <c r="BX41" i="74"/>
  <c r="CC41" i="74"/>
  <c r="CG41" i="74"/>
  <c r="BM44" i="74"/>
  <c r="BQ44" i="74"/>
  <c r="BU44" i="74"/>
  <c r="CD44" i="74"/>
  <c r="BU6" i="75"/>
  <c r="BT9" i="75"/>
  <c r="BL10" i="75"/>
  <c r="BQ10" i="75"/>
  <c r="BS12" i="75"/>
  <c r="BP13" i="75"/>
  <c r="BT13" i="75"/>
  <c r="BL14" i="75"/>
  <c r="CH10" i="74"/>
  <c r="CH19" i="74"/>
  <c r="CH24" i="74"/>
  <c r="CH28" i="74"/>
  <c r="CH32" i="74"/>
  <c r="CH38" i="74"/>
  <c r="CH44" i="74"/>
  <c r="CB5" i="74"/>
  <c r="CF5" i="74"/>
  <c r="BP9" i="74"/>
  <c r="BT9" i="74"/>
  <c r="BX9" i="74"/>
  <c r="CC9" i="74"/>
  <c r="CG9" i="74"/>
  <c r="BM10" i="74"/>
  <c r="BQ10" i="74"/>
  <c r="BU10" i="74"/>
  <c r="CD10" i="74"/>
  <c r="BN11" i="74"/>
  <c r="BR11" i="74"/>
  <c r="BV11" i="74"/>
  <c r="CA11" i="74"/>
  <c r="CE11" i="74"/>
  <c r="BO17" i="74"/>
  <c r="BS17" i="74"/>
  <c r="BW17" i="74"/>
  <c r="CB17" i="74"/>
  <c r="CF17" i="74"/>
  <c r="BP18" i="74"/>
  <c r="BT18" i="74"/>
  <c r="BX18" i="74"/>
  <c r="CC18" i="74"/>
  <c r="CG18" i="74"/>
  <c r="BM19" i="74"/>
  <c r="BQ19" i="74"/>
  <c r="BU19" i="74"/>
  <c r="CD19" i="74"/>
  <c r="BN20" i="74"/>
  <c r="BR20" i="74"/>
  <c r="BV20" i="74"/>
  <c r="CA20" i="74"/>
  <c r="CE20" i="74"/>
  <c r="BO21" i="74"/>
  <c r="BS21" i="74"/>
  <c r="BW21" i="74"/>
  <c r="CB21" i="74"/>
  <c r="CF21" i="74"/>
  <c r="BT23" i="74"/>
  <c r="CC23" i="74"/>
  <c r="CG23" i="74"/>
  <c r="BM24" i="74"/>
  <c r="BQ24" i="74"/>
  <c r="BU24" i="74"/>
  <c r="CD24" i="74"/>
  <c r="BN25" i="74"/>
  <c r="BR25" i="74"/>
  <c r="BV25" i="74"/>
  <c r="CA25" i="74"/>
  <c r="CE25" i="74"/>
  <c r="BO26" i="74"/>
  <c r="BS26" i="74"/>
  <c r="BW26" i="74"/>
  <c r="CB26" i="74"/>
  <c r="CF26" i="74"/>
  <c r="BP27" i="74"/>
  <c r="BT27" i="74"/>
  <c r="BX27" i="74"/>
  <c r="CC27" i="74"/>
  <c r="CG27" i="74"/>
  <c r="BM28" i="74"/>
  <c r="BQ28" i="74"/>
  <c r="BU28" i="74"/>
  <c r="CD28" i="74"/>
  <c r="BN29" i="74"/>
  <c r="BR29" i="74"/>
  <c r="BV29" i="74"/>
  <c r="CA29" i="74"/>
  <c r="CE29" i="74"/>
  <c r="BO30" i="74"/>
  <c r="BS30" i="74"/>
  <c r="BW30" i="74"/>
  <c r="CB30" i="74"/>
  <c r="CF30" i="74"/>
  <c r="BP31" i="74"/>
  <c r="BT31" i="74"/>
  <c r="BX31" i="74"/>
  <c r="CC31" i="74"/>
  <c r="CG31" i="74"/>
  <c r="BM32" i="74"/>
  <c r="BQ32" i="74"/>
  <c r="BU32" i="74"/>
  <c r="CD32" i="74"/>
  <c r="BM35" i="74"/>
  <c r="BQ35" i="74"/>
  <c r="BU35" i="74"/>
  <c r="CD35" i="74"/>
  <c r="BN36" i="74"/>
  <c r="BR36" i="74"/>
  <c r="BV36" i="74"/>
  <c r="CA36" i="74"/>
  <c r="CE36" i="74"/>
  <c r="BO37" i="74"/>
  <c r="BS37" i="74"/>
  <c r="BW37" i="74"/>
  <c r="CB37" i="74"/>
  <c r="CF37" i="74"/>
  <c r="BP38" i="74"/>
  <c r="BT38" i="74"/>
  <c r="BX38" i="74"/>
  <c r="CC38" i="74"/>
  <c r="CG38" i="74"/>
  <c r="BM39" i="74"/>
  <c r="BQ39" i="74"/>
  <c r="BU39" i="74"/>
  <c r="CD39" i="74"/>
  <c r="BN40" i="74"/>
  <c r="BR40" i="74"/>
  <c r="BV40" i="74"/>
  <c r="CA40" i="74"/>
  <c r="CE40" i="74"/>
  <c r="BO41" i="74"/>
  <c r="BS41" i="74"/>
  <c r="BW41" i="74"/>
  <c r="CB41" i="74"/>
  <c r="CF41" i="74"/>
  <c r="BP44" i="74"/>
  <c r="BT44" i="74"/>
  <c r="BX44" i="74"/>
  <c r="CC44" i="74"/>
  <c r="CG44" i="74"/>
  <c r="CH9" i="74"/>
  <c r="CH18" i="74"/>
  <c r="CH23" i="74"/>
  <c r="CH27" i="74"/>
  <c r="CH31" i="74"/>
  <c r="CH37" i="74"/>
  <c r="CH41" i="74"/>
  <c r="DP18" i="74"/>
  <c r="DP26" i="74"/>
  <c r="DP30" i="74"/>
  <c r="DP35" i="74"/>
  <c r="BQ5" i="74"/>
  <c r="BU5" i="74"/>
  <c r="CC5" i="74"/>
  <c r="CI9" i="74"/>
  <c r="CI11" i="74"/>
  <c r="CI17" i="74"/>
  <c r="CI19" i="74"/>
  <c r="CI21" i="74"/>
  <c r="CI23" i="74"/>
  <c r="CI25" i="74"/>
  <c r="CI27" i="74"/>
  <c r="CI29" i="74"/>
  <c r="CI31" i="74"/>
  <c r="CI35" i="74"/>
  <c r="CI37" i="74"/>
  <c r="CI39" i="74"/>
  <c r="CI41" i="74"/>
  <c r="BP5" i="74"/>
  <c r="BT5" i="74"/>
  <c r="BP23" i="74"/>
  <c r="BX5" i="74"/>
  <c r="BZ9" i="74"/>
  <c r="BZ11" i="74"/>
  <c r="BZ19" i="74"/>
  <c r="BZ23" i="74"/>
  <c r="BZ25" i="74"/>
  <c r="BZ27" i="74"/>
  <c r="BZ31" i="74"/>
  <c r="BZ35" i="74"/>
  <c r="BZ37" i="74"/>
  <c r="BZ39" i="74"/>
  <c r="BO5" i="74"/>
  <c r="BS5" i="74"/>
  <c r="BW5" i="74"/>
  <c r="CI5" i="74"/>
  <c r="CI10" i="74"/>
  <c r="CI18" i="74"/>
  <c r="CI20" i="74"/>
  <c r="CI24" i="74"/>
  <c r="CI26" i="74"/>
  <c r="CI28" i="74"/>
  <c r="CI30" i="74"/>
  <c r="CI32" i="74"/>
  <c r="CI36" i="74"/>
  <c r="CI38" i="74"/>
  <c r="CI40" i="74"/>
  <c r="CI44" i="74"/>
  <c r="BN5" i="74"/>
  <c r="BR5" i="74"/>
  <c r="BV5" i="74"/>
  <c r="BZ5" i="74"/>
  <c r="BZ10" i="74"/>
  <c r="BZ18" i="74"/>
  <c r="BZ20" i="74"/>
  <c r="BX23" i="74"/>
  <c r="BZ24" i="74"/>
  <c r="BZ26" i="74"/>
  <c r="BZ28" i="74"/>
  <c r="BZ30" i="74"/>
  <c r="BZ32" i="74"/>
  <c r="BZ36" i="74"/>
  <c r="BZ38" i="74"/>
  <c r="BZ40" i="74"/>
  <c r="BZ44" i="74"/>
  <c r="DO39" i="74"/>
  <c r="BD7" i="75"/>
  <c r="BH7" i="75"/>
  <c r="BM7" i="75"/>
  <c r="BR7" i="75"/>
  <c r="BV7" i="75"/>
  <c r="BS8" i="75"/>
  <c r="BU10" i="75"/>
  <c r="BM11" i="75"/>
  <c r="BR11" i="75"/>
  <c r="BV11" i="75"/>
  <c r="BK13" i="75"/>
  <c r="BQ14" i="75"/>
  <c r="BU14" i="75"/>
  <c r="BM15" i="75"/>
  <c r="BR15" i="75"/>
  <c r="BV15" i="75"/>
  <c r="BA7" i="74"/>
  <c r="DO23" i="74"/>
  <c r="DO27" i="74"/>
  <c r="DO31" i="74"/>
  <c r="BB6" i="75"/>
  <c r="BP6" i="75"/>
  <c r="BT6" i="75"/>
  <c r="BB10" i="75"/>
  <c r="BF10" i="75"/>
  <c r="BK10" i="75"/>
  <c r="BD12" i="75"/>
  <c r="BH12" i="75"/>
  <c r="BM12" i="75"/>
  <c r="BB14" i="75"/>
  <c r="BF14" i="75"/>
  <c r="BK14" i="75"/>
  <c r="BQ15" i="75"/>
  <c r="DO17" i="74"/>
  <c r="DO21" i="74"/>
  <c r="DO26" i="74"/>
  <c r="DO30" i="74"/>
  <c r="DO36" i="74"/>
  <c r="DO40" i="74"/>
  <c r="BC9" i="75"/>
  <c r="BG9" i="75"/>
  <c r="BE11" i="75"/>
  <c r="BI11" i="75"/>
  <c r="BC13" i="75"/>
  <c r="BG13" i="75"/>
  <c r="BI15" i="75"/>
  <c r="BD6" i="75"/>
  <c r="BH6" i="75"/>
  <c r="BE7" i="75"/>
  <c r="BI7" i="75"/>
  <c r="BF8" i="75"/>
  <c r="BD10" i="75"/>
  <c r="BH10" i="75"/>
  <c r="BF12" i="75"/>
  <c r="BD14" i="75"/>
  <c r="BH14" i="75"/>
  <c r="BC6" i="75"/>
  <c r="BG6" i="75"/>
  <c r="BE8" i="75"/>
  <c r="BI8" i="75"/>
  <c r="BB9" i="75"/>
  <c r="BF9" i="75"/>
  <c r="BC10" i="75"/>
  <c r="BG10" i="75"/>
  <c r="BD11" i="75"/>
  <c r="BH11" i="75"/>
  <c r="BE12" i="75"/>
  <c r="BI12" i="75"/>
  <c r="BB13" i="75"/>
  <c r="BF13" i="75"/>
  <c r="BC14" i="75"/>
  <c r="BG14" i="75"/>
  <c r="BD15" i="75"/>
  <c r="BH15" i="75"/>
  <c r="BU15" i="75"/>
  <c r="DO5" i="74"/>
  <c r="DO9" i="74"/>
  <c r="DO11" i="74"/>
  <c r="DO19" i="74"/>
  <c r="DO25" i="74"/>
  <c r="DO29" i="74"/>
  <c r="DO38" i="74"/>
  <c r="BF6" i="75"/>
  <c r="BK6" i="75"/>
  <c r="BC7" i="75"/>
  <c r="BG7" i="75"/>
  <c r="BL7" i="75"/>
  <c r="BQ7" i="75"/>
  <c r="BU7" i="75"/>
  <c r="BD8" i="75"/>
  <c r="BH8" i="75"/>
  <c r="BM8" i="75"/>
  <c r="BR8" i="75"/>
  <c r="BV8" i="75"/>
  <c r="BE9" i="75"/>
  <c r="BI9" i="75"/>
  <c r="BS9" i="75"/>
  <c r="BP10" i="75"/>
  <c r="BT10" i="75"/>
  <c r="BC11" i="75"/>
  <c r="BG11" i="75"/>
  <c r="BL11" i="75"/>
  <c r="BQ11" i="75"/>
  <c r="BU11" i="75"/>
  <c r="BR12" i="75"/>
  <c r="BV12" i="75"/>
  <c r="BE13" i="75"/>
  <c r="BI13" i="75"/>
  <c r="BS13" i="75"/>
  <c r="BP14" i="75"/>
  <c r="BT14" i="75"/>
  <c r="BC15" i="75"/>
  <c r="BG15" i="75"/>
  <c r="BL15" i="75"/>
  <c r="BE6" i="75"/>
  <c r="BI6" i="75"/>
  <c r="BS6" i="75"/>
  <c r="BK7" i="75"/>
  <c r="BP7" i="75"/>
  <c r="BT7" i="75"/>
  <c r="BC8" i="75"/>
  <c r="BL8" i="75"/>
  <c r="BQ8" i="75"/>
  <c r="BU8" i="75"/>
  <c r="BM9" i="75"/>
  <c r="BR9" i="75"/>
  <c r="BV9" i="75"/>
  <c r="BS10" i="75"/>
  <c r="BK11" i="75"/>
  <c r="BP11" i="75"/>
  <c r="BT11" i="75"/>
  <c r="BL12" i="75"/>
  <c r="BQ12" i="75"/>
  <c r="BU12" i="75"/>
  <c r="BM13" i="75"/>
  <c r="BR13" i="75"/>
  <c r="BV13" i="75"/>
  <c r="BS14" i="75"/>
  <c r="AC15" i="75"/>
  <c r="BN15" i="75" s="1"/>
  <c r="BK15" i="75"/>
  <c r="BT15" i="75"/>
  <c r="AM20" i="104"/>
  <c r="DO10" i="74"/>
  <c r="DO18" i="74"/>
  <c r="DO20" i="74"/>
  <c r="DO24" i="74"/>
  <c r="DO28" i="74"/>
  <c r="DO32" i="74"/>
  <c r="DO35" i="74"/>
  <c r="DO37" i="74"/>
  <c r="DO41" i="74"/>
  <c r="DO44" i="74"/>
  <c r="BA33" i="74"/>
  <c r="BA22" i="74"/>
  <c r="BA16" i="74"/>
  <c r="CW9" i="74"/>
  <c r="DA9" i="74"/>
  <c r="DE9" i="74"/>
  <c r="CX10" i="74"/>
  <c r="DB10" i="74"/>
  <c r="DG10" i="74"/>
  <c r="DK10" i="74"/>
  <c r="CU11" i="74"/>
  <c r="CY11" i="74"/>
  <c r="DC11" i="74"/>
  <c r="CX11" i="74"/>
  <c r="DB11" i="74"/>
  <c r="CX9" i="74"/>
  <c r="DB9" i="74"/>
  <c r="CW18" i="74"/>
  <c r="DA18" i="74"/>
  <c r="DE18" i="74"/>
  <c r="DJ18" i="74"/>
  <c r="CX19" i="74"/>
  <c r="DB19" i="74"/>
  <c r="CU20" i="74"/>
  <c r="CY20" i="74"/>
  <c r="DC20" i="74"/>
  <c r="DH20" i="74"/>
  <c r="DL20" i="74"/>
  <c r="DA23" i="74"/>
  <c r="CX24" i="74"/>
  <c r="DB24" i="74"/>
  <c r="CU25" i="74"/>
  <c r="CY25" i="74"/>
  <c r="DC25" i="74"/>
  <c r="CW27" i="74"/>
  <c r="DA27" i="74"/>
  <c r="DE27" i="74"/>
  <c r="CX28" i="74"/>
  <c r="DB28" i="74"/>
  <c r="CU29" i="74"/>
  <c r="CY29" i="74"/>
  <c r="DC29" i="74"/>
  <c r="CW31" i="74"/>
  <c r="DA31" i="74"/>
  <c r="DE31" i="74"/>
  <c r="CX32" i="74"/>
  <c r="DB32" i="74"/>
  <c r="CX35" i="74"/>
  <c r="DB35" i="74"/>
  <c r="CU36" i="74"/>
  <c r="CY36" i="74"/>
  <c r="DC36" i="74"/>
  <c r="CW38" i="74"/>
  <c r="DA38" i="74"/>
  <c r="DE38" i="74"/>
  <c r="CX39" i="74"/>
  <c r="DB39" i="74"/>
  <c r="CU40" i="74"/>
  <c r="CY40" i="74"/>
  <c r="DC40" i="74"/>
  <c r="DH40" i="74"/>
  <c r="DL40" i="74"/>
  <c r="CW44" i="74"/>
  <c r="DA44" i="74"/>
  <c r="DE44" i="74"/>
  <c r="DJ9" i="74"/>
  <c r="DM17" i="74"/>
  <c r="DG5" i="74"/>
  <c r="DK5" i="74"/>
  <c r="DI10" i="74"/>
  <c r="DM10" i="74"/>
  <c r="DH18" i="74"/>
  <c r="DL18" i="74"/>
  <c r="DJ20" i="74"/>
  <c r="CV17" i="74"/>
  <c r="CU9" i="74"/>
  <c r="CY9" i="74"/>
  <c r="DC9" i="74"/>
  <c r="DH9" i="74"/>
  <c r="DL9" i="74"/>
  <c r="CV10" i="74"/>
  <c r="CZ10" i="74"/>
  <c r="DD10" i="74"/>
  <c r="CW11" i="74"/>
  <c r="DA11" i="74"/>
  <c r="DE11" i="74"/>
  <c r="DJ11" i="74"/>
  <c r="CX17" i="74"/>
  <c r="DB17" i="74"/>
  <c r="DG17" i="74"/>
  <c r="DK17" i="74"/>
  <c r="CU18" i="74"/>
  <c r="CY18" i="74"/>
  <c r="DC18" i="74"/>
  <c r="CV19" i="74"/>
  <c r="CZ19" i="74"/>
  <c r="DD19" i="74"/>
  <c r="DI19" i="74"/>
  <c r="DM19" i="74"/>
  <c r="CW20" i="74"/>
  <c r="DA20" i="74"/>
  <c r="DE20" i="74"/>
  <c r="CX21" i="74"/>
  <c r="DB21" i="74"/>
  <c r="DG21" i="74"/>
  <c r="DK21" i="74"/>
  <c r="CU23" i="74"/>
  <c r="CY23" i="74"/>
  <c r="DC23" i="74"/>
  <c r="BP8" i="75"/>
  <c r="DI5" i="74"/>
  <c r="DL11" i="74"/>
  <c r="DG19" i="74"/>
  <c r="DI21" i="74"/>
  <c r="DM21" i="74"/>
  <c r="AU22" i="74"/>
  <c r="DG9" i="74"/>
  <c r="DK9" i="74"/>
  <c r="DH10" i="74"/>
  <c r="DL10" i="74"/>
  <c r="DI11" i="74"/>
  <c r="DM11" i="74"/>
  <c r="DJ17" i="74"/>
  <c r="DG18" i="74"/>
  <c r="DK18" i="74"/>
  <c r="DH19" i="74"/>
  <c r="DL19" i="74"/>
  <c r="DI20" i="74"/>
  <c r="DM20" i="74"/>
  <c r="DJ21" i="74"/>
  <c r="CZ17" i="74"/>
  <c r="CV21" i="74"/>
  <c r="AL7" i="102"/>
  <c r="AQ7" i="102" s="1"/>
  <c r="AL11" i="102"/>
  <c r="AQ11" i="102" s="1"/>
  <c r="AC15" i="102"/>
  <c r="CU10" i="74"/>
  <c r="CY10" i="74"/>
  <c r="DC10" i="74"/>
  <c r="CV11" i="74"/>
  <c r="CZ11" i="74"/>
  <c r="DD11" i="74"/>
  <c r="CW17" i="74"/>
  <c r="DA17" i="74"/>
  <c r="DE17" i="74"/>
  <c r="CX18" i="74"/>
  <c r="DB18" i="74"/>
  <c r="CU19" i="74"/>
  <c r="CY19" i="74"/>
  <c r="DC19" i="74"/>
  <c r="CV20" i="74"/>
  <c r="CZ20" i="74"/>
  <c r="DD20" i="74"/>
  <c r="CW21" i="74"/>
  <c r="DA21" i="74"/>
  <c r="DE21" i="74"/>
  <c r="CX23" i="74"/>
  <c r="DB23" i="74"/>
  <c r="DM5" i="74"/>
  <c r="DH11" i="74"/>
  <c r="DK19" i="74"/>
  <c r="DG24" i="74"/>
  <c r="DK24" i="74"/>
  <c r="DH25" i="74"/>
  <c r="DL25" i="74"/>
  <c r="DI26" i="74"/>
  <c r="DM26" i="74"/>
  <c r="DJ27" i="74"/>
  <c r="DG28" i="74"/>
  <c r="DK28" i="74"/>
  <c r="DH29" i="74"/>
  <c r="DL29" i="74"/>
  <c r="DI30" i="74"/>
  <c r="DM30" i="74"/>
  <c r="DJ31" i="74"/>
  <c r="DG32" i="74"/>
  <c r="DK32" i="74"/>
  <c r="DG35" i="74"/>
  <c r="DK35" i="74"/>
  <c r="DH36" i="74"/>
  <c r="DL36" i="74"/>
  <c r="DJ38" i="74"/>
  <c r="DK39" i="74"/>
  <c r="DI41" i="74"/>
  <c r="DM41" i="74"/>
  <c r="AL7" i="75"/>
  <c r="AQ7" i="75" s="1"/>
  <c r="BO7" i="75" s="1"/>
  <c r="BB7" i="75"/>
  <c r="AL11" i="75"/>
  <c r="AQ11" i="75" s="1"/>
  <c r="BO11" i="75" s="1"/>
  <c r="BB11" i="75"/>
  <c r="AL15" i="75"/>
  <c r="BW15" i="75" s="1"/>
  <c r="BB15" i="75"/>
  <c r="AZ15" i="75"/>
  <c r="BP15" i="75"/>
  <c r="DD17" i="74"/>
  <c r="DD21" i="74"/>
  <c r="CV26" i="74"/>
  <c r="CZ26" i="74"/>
  <c r="DD26" i="74"/>
  <c r="CV30" i="74"/>
  <c r="CZ30" i="74"/>
  <c r="DD30" i="74"/>
  <c r="CZ33" i="74"/>
  <c r="CV37" i="74"/>
  <c r="CZ37" i="74"/>
  <c r="DD37" i="74"/>
  <c r="DI37" i="74"/>
  <c r="DM37" i="74"/>
  <c r="CV41" i="74"/>
  <c r="CZ41" i="74"/>
  <c r="DD41" i="74"/>
  <c r="BF7" i="75"/>
  <c r="BD9" i="75"/>
  <c r="BH9" i="75"/>
  <c r="BE10" i="75"/>
  <c r="BI10" i="75"/>
  <c r="BF11" i="75"/>
  <c r="BC12" i="75"/>
  <c r="BG12" i="75"/>
  <c r="BD13" i="75"/>
  <c r="BH13" i="75"/>
  <c r="BE14" i="75"/>
  <c r="BI14" i="75"/>
  <c r="BF15" i="75"/>
  <c r="BG8" i="75"/>
  <c r="DI17" i="74"/>
  <c r="DH5" i="74"/>
  <c r="DL5" i="74"/>
  <c r="DI9" i="74"/>
  <c r="DM9" i="74"/>
  <c r="DJ10" i="74"/>
  <c r="DG11" i="74"/>
  <c r="DK11" i="74"/>
  <c r="DH17" i="74"/>
  <c r="DL17" i="74"/>
  <c r="DI18" i="74"/>
  <c r="DM18" i="74"/>
  <c r="DJ19" i="74"/>
  <c r="DG20" i="74"/>
  <c r="DK20" i="74"/>
  <c r="DH21" i="74"/>
  <c r="DL21" i="74"/>
  <c r="CZ21" i="74"/>
  <c r="CV9" i="74"/>
  <c r="CZ9" i="74"/>
  <c r="DD9" i="74"/>
  <c r="CW10" i="74"/>
  <c r="DA10" i="74"/>
  <c r="DE10" i="74"/>
  <c r="CU17" i="74"/>
  <c r="CY17" i="74"/>
  <c r="DC17" i="74"/>
  <c r="CV18" i="74"/>
  <c r="CZ18" i="74"/>
  <c r="DD18" i="74"/>
  <c r="CW19" i="74"/>
  <c r="DA19" i="74"/>
  <c r="DE19" i="74"/>
  <c r="CX20" i="74"/>
  <c r="DB20" i="74"/>
  <c r="CU21" i="74"/>
  <c r="CY21" i="74"/>
  <c r="DC21" i="74"/>
  <c r="BM6" i="75"/>
  <c r="BR6" i="75"/>
  <c r="BV6" i="75"/>
  <c r="BQ9" i="75"/>
  <c r="BU9" i="75"/>
  <c r="BM10" i="75"/>
  <c r="BR10" i="75"/>
  <c r="BV10" i="75"/>
  <c r="BS11" i="75"/>
  <c r="BK12" i="75"/>
  <c r="BP12" i="75"/>
  <c r="BT12" i="75"/>
  <c r="BQ13" i="75"/>
  <c r="BU13" i="75"/>
  <c r="BM14" i="75"/>
  <c r="BR14" i="75"/>
  <c r="BV14" i="75"/>
  <c r="BS15" i="75"/>
  <c r="CV23" i="74"/>
  <c r="CZ23" i="74"/>
  <c r="DD23" i="74"/>
  <c r="DI23" i="74"/>
  <c r="DM23" i="74"/>
  <c r="CW24" i="74"/>
  <c r="DA24" i="74"/>
  <c r="DE24" i="74"/>
  <c r="DJ24" i="74"/>
  <c r="CX25" i="74"/>
  <c r="DB25" i="74"/>
  <c r="DG25" i="74"/>
  <c r="DK25" i="74"/>
  <c r="CU26" i="74"/>
  <c r="CY26" i="74"/>
  <c r="DC26" i="74"/>
  <c r="DH26" i="74"/>
  <c r="DL26" i="74"/>
  <c r="CV27" i="74"/>
  <c r="CZ27" i="74"/>
  <c r="DD27" i="74"/>
  <c r="DI27" i="74"/>
  <c r="DM27" i="74"/>
  <c r="CW28" i="74"/>
  <c r="DA28" i="74"/>
  <c r="DE28" i="74"/>
  <c r="DJ28" i="74"/>
  <c r="CX29" i="74"/>
  <c r="DB29" i="74"/>
  <c r="DG29" i="74"/>
  <c r="DK29" i="74"/>
  <c r="CU30" i="74"/>
  <c r="CY30" i="74"/>
  <c r="DC30" i="74"/>
  <c r="DH30" i="74"/>
  <c r="DL30" i="74"/>
  <c r="CV31" i="74"/>
  <c r="CZ31" i="74"/>
  <c r="DD31" i="74"/>
  <c r="DI31" i="74"/>
  <c r="DM31" i="74"/>
  <c r="CW32" i="74"/>
  <c r="DA32" i="74"/>
  <c r="DE32" i="74"/>
  <c r="DJ32" i="74"/>
  <c r="Y33" i="74"/>
  <c r="CW35" i="74"/>
  <c r="DA35" i="74"/>
  <c r="AP33" i="74"/>
  <c r="DJ35" i="74"/>
  <c r="CX36" i="74"/>
  <c r="DB36" i="74"/>
  <c r="DG36" i="74"/>
  <c r="DK36" i="74"/>
  <c r="CU37" i="74"/>
  <c r="CY37" i="74"/>
  <c r="DC37" i="74"/>
  <c r="DH37" i="74"/>
  <c r="DL37" i="74"/>
  <c r="CV38" i="74"/>
  <c r="CZ38" i="74"/>
  <c r="DD38" i="74"/>
  <c r="DI38" i="74"/>
  <c r="DM38" i="74"/>
  <c r="CW39" i="74"/>
  <c r="DA39" i="74"/>
  <c r="DE39" i="74"/>
  <c r="DJ39" i="74"/>
  <c r="CX40" i="74"/>
  <c r="DB40" i="74"/>
  <c r="DG40" i="74"/>
  <c r="DK40" i="74"/>
  <c r="CU41" i="74"/>
  <c r="CY41" i="74"/>
  <c r="DC41" i="74"/>
  <c r="DH41" i="74"/>
  <c r="DL41" i="74"/>
  <c r="CV44" i="74"/>
  <c r="CZ44" i="74"/>
  <c r="DD44" i="74"/>
  <c r="DI44" i="74"/>
  <c r="DM44" i="74"/>
  <c r="AL8" i="75"/>
  <c r="BW8" i="75" s="1"/>
  <c r="AL12" i="75"/>
  <c r="AQ12" i="75" s="1"/>
  <c r="BO12" i="75" s="1"/>
  <c r="DU40" i="104"/>
  <c r="DU36" i="104"/>
  <c r="DU21" i="104"/>
  <c r="DU16" i="104"/>
  <c r="AM14" i="104"/>
  <c r="DH23" i="74"/>
  <c r="DL23" i="74"/>
  <c r="CV24" i="74"/>
  <c r="CZ24" i="74"/>
  <c r="DD24" i="74"/>
  <c r="DI24" i="74"/>
  <c r="DM24" i="74"/>
  <c r="CW25" i="74"/>
  <c r="DA25" i="74"/>
  <c r="DE25" i="74"/>
  <c r="DJ25" i="74"/>
  <c r="CX26" i="74"/>
  <c r="DB26" i="74"/>
  <c r="DG26" i="74"/>
  <c r="DK26" i="74"/>
  <c r="CU27" i="74"/>
  <c r="CY27" i="74"/>
  <c r="DC27" i="74"/>
  <c r="DH27" i="74"/>
  <c r="DL27" i="74"/>
  <c r="CV28" i="74"/>
  <c r="CZ28" i="74"/>
  <c r="DD28" i="74"/>
  <c r="DI28" i="74"/>
  <c r="DM28" i="74"/>
  <c r="CW29" i="74"/>
  <c r="DA29" i="74"/>
  <c r="DE29" i="74"/>
  <c r="DJ29" i="74"/>
  <c r="CX30" i="74"/>
  <c r="DB30" i="74"/>
  <c r="DG30" i="74"/>
  <c r="DK30" i="74"/>
  <c r="CU31" i="74"/>
  <c r="CY31" i="74"/>
  <c r="DC31" i="74"/>
  <c r="DH31" i="74"/>
  <c r="DL31" i="74"/>
  <c r="CV32" i="74"/>
  <c r="CZ32" i="74"/>
  <c r="DD32" i="74"/>
  <c r="DI32" i="74"/>
  <c r="DM32" i="74"/>
  <c r="CV35" i="74"/>
  <c r="CZ35" i="74"/>
  <c r="DD35" i="74"/>
  <c r="DI35" i="74"/>
  <c r="DM35" i="74"/>
  <c r="CW36" i="74"/>
  <c r="DA36" i="74"/>
  <c r="DE36" i="74"/>
  <c r="DJ36" i="74"/>
  <c r="CX37" i="74"/>
  <c r="DB37" i="74"/>
  <c r="DG37" i="74"/>
  <c r="DK37" i="74"/>
  <c r="CU38" i="74"/>
  <c r="CY38" i="74"/>
  <c r="DC38" i="74"/>
  <c r="DH38" i="74"/>
  <c r="DL38" i="74"/>
  <c r="CV39" i="74"/>
  <c r="CZ39" i="74"/>
  <c r="DD39" i="74"/>
  <c r="DI39" i="74"/>
  <c r="DM39" i="74"/>
  <c r="CW40" i="74"/>
  <c r="DA40" i="74"/>
  <c r="DE40" i="74"/>
  <c r="DJ40" i="74"/>
  <c r="DN40" i="74"/>
  <c r="CX41" i="74"/>
  <c r="DB41" i="74"/>
  <c r="DG41" i="74"/>
  <c r="DK41" i="74"/>
  <c r="CU44" i="74"/>
  <c r="CY44" i="74"/>
  <c r="DC44" i="74"/>
  <c r="DH44" i="74"/>
  <c r="DL44" i="74"/>
  <c r="AL9" i="75"/>
  <c r="AQ9" i="75" s="1"/>
  <c r="BO9" i="75" s="1"/>
  <c r="AL13" i="75"/>
  <c r="AQ13" i="75" s="1"/>
  <c r="BO13" i="75" s="1"/>
  <c r="BB8" i="75"/>
  <c r="BB12" i="75"/>
  <c r="DG23" i="74"/>
  <c r="DK23" i="74"/>
  <c r="CU24" i="74"/>
  <c r="CY24" i="74"/>
  <c r="DC24" i="74"/>
  <c r="DH24" i="74"/>
  <c r="DL24" i="74"/>
  <c r="CV25" i="74"/>
  <c r="CZ25" i="74"/>
  <c r="DD25" i="74"/>
  <c r="DI25" i="74"/>
  <c r="DM25" i="74"/>
  <c r="CW26" i="74"/>
  <c r="DA26" i="74"/>
  <c r="DE26" i="74"/>
  <c r="DJ26" i="74"/>
  <c r="CX27" i="74"/>
  <c r="DB27" i="74"/>
  <c r="DG27" i="74"/>
  <c r="DK27" i="74"/>
  <c r="CU28" i="74"/>
  <c r="CY28" i="74"/>
  <c r="DC28" i="74"/>
  <c r="DH28" i="74"/>
  <c r="DL28" i="74"/>
  <c r="CV29" i="74"/>
  <c r="CZ29" i="74"/>
  <c r="DD29" i="74"/>
  <c r="DI29" i="74"/>
  <c r="DM29" i="74"/>
  <c r="CW30" i="74"/>
  <c r="DA30" i="74"/>
  <c r="DE30" i="74"/>
  <c r="DJ30" i="74"/>
  <c r="CX31" i="74"/>
  <c r="DB31" i="74"/>
  <c r="DG31" i="74"/>
  <c r="DK31" i="74"/>
  <c r="CU32" i="74"/>
  <c r="CY32" i="74"/>
  <c r="DC32" i="74"/>
  <c r="DH32" i="74"/>
  <c r="DL32" i="74"/>
  <c r="CU35" i="74"/>
  <c r="CY35" i="74"/>
  <c r="CV36" i="74"/>
  <c r="CZ36" i="74"/>
  <c r="CW37" i="74"/>
  <c r="DA37" i="74"/>
  <c r="DE37" i="74"/>
  <c r="CX38" i="74"/>
  <c r="DG38" i="74"/>
  <c r="CU39" i="74"/>
  <c r="CY39" i="74"/>
  <c r="CV40" i="74"/>
  <c r="CZ40" i="74"/>
  <c r="CW41" i="74"/>
  <c r="DA41" i="74"/>
  <c r="DE41" i="74"/>
  <c r="DN41" i="74"/>
  <c r="CX44" i="74"/>
  <c r="DG44" i="74"/>
  <c r="DK44" i="74"/>
  <c r="AL6" i="75"/>
  <c r="AQ6" i="75" s="1"/>
  <c r="BO6" i="75" s="1"/>
  <c r="AL10" i="75"/>
  <c r="AQ10" i="75" s="1"/>
  <c r="BO10" i="75" s="1"/>
  <c r="AL14" i="75"/>
  <c r="AQ14" i="75" s="1"/>
  <c r="BO14" i="75" s="1"/>
  <c r="DU38" i="104"/>
  <c r="DU34" i="104"/>
  <c r="DU27" i="104"/>
  <c r="DU23" i="104"/>
  <c r="DU18" i="104"/>
  <c r="DU9" i="104"/>
  <c r="AM32" i="104"/>
  <c r="AL7" i="74"/>
  <c r="DN5" i="74"/>
  <c r="DN9" i="74"/>
  <c r="DN11" i="74"/>
  <c r="DN17" i="74"/>
  <c r="DN19" i="74"/>
  <c r="DN21" i="74"/>
  <c r="DJ23" i="74"/>
  <c r="DN23" i="74"/>
  <c r="DN25" i="74"/>
  <c r="DN27" i="74"/>
  <c r="DN29" i="74"/>
  <c r="DN31" i="74"/>
  <c r="DH35" i="74"/>
  <c r="DL35" i="74"/>
  <c r="DN36" i="74"/>
  <c r="DB38" i="74"/>
  <c r="DN38" i="74"/>
  <c r="DH39" i="74"/>
  <c r="DL39" i="74"/>
  <c r="BJ7" i="75"/>
  <c r="DE23" i="74"/>
  <c r="DC35" i="74"/>
  <c r="DI36" i="74"/>
  <c r="DM36" i="74"/>
  <c r="DC39" i="74"/>
  <c r="DG39" i="74"/>
  <c r="DI40" i="74"/>
  <c r="DM40" i="74"/>
  <c r="DN10" i="74"/>
  <c r="DN18" i="74"/>
  <c r="DN20" i="74"/>
  <c r="CW23" i="74"/>
  <c r="DN24" i="74"/>
  <c r="DN26" i="74"/>
  <c r="DN28" i="74"/>
  <c r="DN30" i="74"/>
  <c r="DN32" i="74"/>
  <c r="DN35" i="74"/>
  <c r="DD36" i="74"/>
  <c r="DJ37" i="74"/>
  <c r="DN37" i="74"/>
  <c r="DN39" i="74"/>
  <c r="DD40" i="74"/>
  <c r="DJ41" i="74"/>
  <c r="DB44" i="74"/>
  <c r="DJ44" i="74"/>
  <c r="DN44" i="74"/>
  <c r="DE35" i="74"/>
  <c r="DK38" i="74"/>
  <c r="BO6" i="102"/>
  <c r="AZ6" i="102"/>
  <c r="BO10" i="102"/>
  <c r="AZ10" i="102"/>
  <c r="BO14" i="102"/>
  <c r="AZ14" i="102"/>
  <c r="AL6" i="102"/>
  <c r="AQ6" i="102" s="1"/>
  <c r="BF6" i="102"/>
  <c r="BJ6" i="102"/>
  <c r="BS6" i="102"/>
  <c r="BC7" i="102"/>
  <c r="BG7" i="102"/>
  <c r="BK7" i="102"/>
  <c r="BP7" i="102"/>
  <c r="BT7" i="102"/>
  <c r="BD8" i="102"/>
  <c r="BH8" i="102"/>
  <c r="BL8" i="102"/>
  <c r="BQ8" i="102"/>
  <c r="BU8" i="102"/>
  <c r="BE9" i="102"/>
  <c r="BI9" i="102"/>
  <c r="BM9" i="102"/>
  <c r="BR9" i="102"/>
  <c r="BV9" i="102"/>
  <c r="AL10" i="102"/>
  <c r="AQ10" i="102" s="1"/>
  <c r="BF10" i="102"/>
  <c r="BJ10" i="102"/>
  <c r="BS10" i="102"/>
  <c r="BC11" i="102"/>
  <c r="BG11" i="102"/>
  <c r="BK11" i="102"/>
  <c r="BP11" i="102"/>
  <c r="BT11" i="102"/>
  <c r="BD12" i="102"/>
  <c r="BH12" i="102"/>
  <c r="BL12" i="102"/>
  <c r="BQ12" i="102"/>
  <c r="BU12" i="102"/>
  <c r="BE13" i="102"/>
  <c r="BI13" i="102"/>
  <c r="BM13" i="102"/>
  <c r="BR13" i="102"/>
  <c r="BV13" i="102"/>
  <c r="AL14" i="102"/>
  <c r="AQ14" i="102" s="1"/>
  <c r="BF14" i="102"/>
  <c r="BJ14" i="102"/>
  <c r="BS14" i="102"/>
  <c r="BC15" i="102"/>
  <c r="BG15" i="102"/>
  <c r="BK15" i="102"/>
  <c r="BP15" i="102"/>
  <c r="BT15" i="102"/>
  <c r="BO7" i="102"/>
  <c r="AZ7" i="102"/>
  <c r="BO11" i="102"/>
  <c r="AZ11" i="102"/>
  <c r="BW11" i="102" s="1"/>
  <c r="AL15" i="102"/>
  <c r="AQ15" i="102" s="1"/>
  <c r="BO15" i="102"/>
  <c r="AZ15" i="102"/>
  <c r="BE6" i="102"/>
  <c r="BI6" i="102"/>
  <c r="BM6" i="102"/>
  <c r="BR6" i="102"/>
  <c r="BV6" i="102"/>
  <c r="BF7" i="102"/>
  <c r="BJ7" i="102"/>
  <c r="BS7" i="102"/>
  <c r="BC8" i="102"/>
  <c r="BG8" i="102"/>
  <c r="BK8" i="102"/>
  <c r="BP8" i="102"/>
  <c r="BT8" i="102"/>
  <c r="BD9" i="102"/>
  <c r="BH9" i="102"/>
  <c r="BL9" i="102"/>
  <c r="BQ9" i="102"/>
  <c r="BU9" i="102"/>
  <c r="BE10" i="102"/>
  <c r="BI10" i="102"/>
  <c r="BM10" i="102"/>
  <c r="BR10" i="102"/>
  <c r="BV10" i="102"/>
  <c r="BF11" i="102"/>
  <c r="BJ11" i="102"/>
  <c r="BS11" i="102"/>
  <c r="BC12" i="102"/>
  <c r="BG12" i="102"/>
  <c r="BK12" i="102"/>
  <c r="BP12" i="102"/>
  <c r="BT12" i="102"/>
  <c r="BD13" i="102"/>
  <c r="BH13" i="102"/>
  <c r="BL13" i="102"/>
  <c r="BQ13" i="102"/>
  <c r="BU13" i="102"/>
  <c r="BE14" i="102"/>
  <c r="BI14" i="102"/>
  <c r="BM14" i="102"/>
  <c r="BR14" i="102"/>
  <c r="BV14" i="102"/>
  <c r="BF15" i="102"/>
  <c r="BJ15" i="102"/>
  <c r="BS15" i="102"/>
  <c r="BO8" i="102"/>
  <c r="AZ8" i="102"/>
  <c r="BO12" i="102"/>
  <c r="AZ12" i="102"/>
  <c r="BD6" i="102"/>
  <c r="BH6" i="102"/>
  <c r="BL6" i="102"/>
  <c r="BQ6" i="102"/>
  <c r="BU6" i="102"/>
  <c r="BE7" i="102"/>
  <c r="BI7" i="102"/>
  <c r="BM7" i="102"/>
  <c r="BR7" i="102"/>
  <c r="BV7" i="102"/>
  <c r="AL8" i="102"/>
  <c r="AQ8" i="102" s="1"/>
  <c r="BF8" i="102"/>
  <c r="BS8" i="102"/>
  <c r="BC9" i="102"/>
  <c r="BG9" i="102"/>
  <c r="BK9" i="102"/>
  <c r="BP9" i="102"/>
  <c r="BT9" i="102"/>
  <c r="BD10" i="102"/>
  <c r="BH10" i="102"/>
  <c r="BL10" i="102"/>
  <c r="BQ10" i="102"/>
  <c r="BU10" i="102"/>
  <c r="BE11" i="102"/>
  <c r="BI11" i="102"/>
  <c r="BM11" i="102"/>
  <c r="BR11" i="102"/>
  <c r="BV11" i="102"/>
  <c r="AL12" i="102"/>
  <c r="AQ12" i="102" s="1"/>
  <c r="BF12" i="102"/>
  <c r="BS12" i="102"/>
  <c r="BC13" i="102"/>
  <c r="BG13" i="102"/>
  <c r="BK13" i="102"/>
  <c r="BP13" i="102"/>
  <c r="BT13" i="102"/>
  <c r="BD14" i="102"/>
  <c r="BH14" i="102"/>
  <c r="BL14" i="102"/>
  <c r="BQ14" i="102"/>
  <c r="BU14" i="102"/>
  <c r="BE15" i="102"/>
  <c r="BI15" i="102"/>
  <c r="BM15" i="102"/>
  <c r="BR15" i="102"/>
  <c r="BV15" i="102"/>
  <c r="BB9" i="102"/>
  <c r="AL9" i="102"/>
  <c r="AQ9" i="102" s="1"/>
  <c r="BO9" i="102"/>
  <c r="AZ9" i="102"/>
  <c r="BB13" i="102"/>
  <c r="AL13" i="102"/>
  <c r="AQ13" i="102" s="1"/>
  <c r="BO13" i="102"/>
  <c r="AZ13" i="102"/>
  <c r="BC6" i="102"/>
  <c r="BG6" i="102"/>
  <c r="BK6" i="102"/>
  <c r="BP6" i="102"/>
  <c r="BT6" i="102"/>
  <c r="BD7" i="102"/>
  <c r="BH7" i="102"/>
  <c r="BL7" i="102"/>
  <c r="BQ7" i="102"/>
  <c r="BU7" i="102"/>
  <c r="BE8" i="102"/>
  <c r="BI8" i="102"/>
  <c r="BM8" i="102"/>
  <c r="BR8" i="102"/>
  <c r="BV8" i="102"/>
  <c r="BF9" i="102"/>
  <c r="BJ9" i="102"/>
  <c r="BS9" i="102"/>
  <c r="BC10" i="102"/>
  <c r="BG10" i="102"/>
  <c r="BK10" i="102"/>
  <c r="BP10" i="102"/>
  <c r="BT10" i="102"/>
  <c r="BD11" i="102"/>
  <c r="BH11" i="102"/>
  <c r="BL11" i="102"/>
  <c r="BQ11" i="102"/>
  <c r="BU11" i="102"/>
  <c r="BE12" i="102"/>
  <c r="BI12" i="102"/>
  <c r="BM12" i="102"/>
  <c r="BR12" i="102"/>
  <c r="BV12" i="102"/>
  <c r="BF13" i="102"/>
  <c r="BJ13" i="102"/>
  <c r="BS13" i="102"/>
  <c r="BC14" i="102"/>
  <c r="BG14" i="102"/>
  <c r="BK14" i="102"/>
  <c r="BP14" i="102"/>
  <c r="BT14" i="102"/>
  <c r="BD15" i="102"/>
  <c r="BH15" i="102"/>
  <c r="BL15" i="102"/>
  <c r="BQ15" i="102"/>
  <c r="BU15" i="102"/>
  <c r="DY7" i="104"/>
  <c r="EC7" i="104"/>
  <c r="DY9" i="104"/>
  <c r="EC9" i="104"/>
  <c r="CK7" i="104"/>
  <c r="CO7" i="104"/>
  <c r="CS7" i="104"/>
  <c r="CW7" i="104"/>
  <c r="DA7" i="104"/>
  <c r="DW7" i="104"/>
  <c r="EA7" i="104"/>
  <c r="EE7" i="104"/>
  <c r="DY8" i="104"/>
  <c r="EC8" i="104"/>
  <c r="DW9" i="104"/>
  <c r="EA9" i="104"/>
  <c r="EE9" i="104"/>
  <c r="DW16" i="104"/>
  <c r="EA16" i="104"/>
  <c r="EE16" i="104"/>
  <c r="DY17" i="104"/>
  <c r="EC17" i="104"/>
  <c r="DU43" i="104"/>
  <c r="DU37" i="104"/>
  <c r="DU30" i="104"/>
  <c r="DU26" i="104"/>
  <c r="DU22" i="104"/>
  <c r="DU17" i="104"/>
  <c r="DU8" i="104"/>
  <c r="DE7" i="104"/>
  <c r="DJ7" i="104"/>
  <c r="DN7" i="104"/>
  <c r="CM8" i="104"/>
  <c r="CQ8" i="104"/>
  <c r="CU8" i="104"/>
  <c r="CY8" i="104"/>
  <c r="DH8" i="104"/>
  <c r="DL8" i="104"/>
  <c r="DP8" i="104"/>
  <c r="CK9" i="104"/>
  <c r="CO9" i="104"/>
  <c r="CS9" i="104"/>
  <c r="CW9" i="104"/>
  <c r="DA9" i="104"/>
  <c r="DE9" i="104"/>
  <c r="DJ9" i="104"/>
  <c r="DN9" i="104"/>
  <c r="CK16" i="104"/>
  <c r="CO16" i="104"/>
  <c r="CS16" i="104"/>
  <c r="CW16" i="104"/>
  <c r="DA16" i="104"/>
  <c r="DE16" i="104"/>
  <c r="DJ16" i="104"/>
  <c r="DN16" i="104"/>
  <c r="CK18" i="104"/>
  <c r="CO18" i="104"/>
  <c r="CS18" i="104"/>
  <c r="CW18" i="104"/>
  <c r="DA18" i="104"/>
  <c r="DE18" i="104"/>
  <c r="DJ18" i="104"/>
  <c r="DN18" i="104"/>
  <c r="CK23" i="104"/>
  <c r="CK27" i="104"/>
  <c r="CK34" i="104"/>
  <c r="CK36" i="104"/>
  <c r="CK38" i="104"/>
  <c r="CK40" i="104"/>
  <c r="DY16" i="104"/>
  <c r="EC16" i="104"/>
  <c r="DY18" i="104"/>
  <c r="EC18" i="104"/>
  <c r="AL19" i="104"/>
  <c r="AL26" i="104"/>
  <c r="AL39" i="104"/>
  <c r="CM7" i="104"/>
  <c r="CQ7" i="104"/>
  <c r="CU7" i="104"/>
  <c r="CY7" i="104"/>
  <c r="DC7" i="104"/>
  <c r="DH7" i="104"/>
  <c r="DL7" i="104"/>
  <c r="DP7" i="104"/>
  <c r="CK8" i="104"/>
  <c r="CO8" i="104"/>
  <c r="CS8" i="104"/>
  <c r="CW8" i="104"/>
  <c r="DA8" i="104"/>
  <c r="DE8" i="104"/>
  <c r="DJ8" i="104"/>
  <c r="DN8" i="104"/>
  <c r="CM9" i="104"/>
  <c r="CQ9" i="104"/>
  <c r="CU9" i="104"/>
  <c r="CY9" i="104"/>
  <c r="DC9" i="104"/>
  <c r="DH9" i="104"/>
  <c r="DL9" i="104"/>
  <c r="DP9" i="104"/>
  <c r="CK15" i="104"/>
  <c r="CM16" i="104"/>
  <c r="CQ16" i="104"/>
  <c r="CU16" i="104"/>
  <c r="CY16" i="104"/>
  <c r="DC16" i="104"/>
  <c r="DH16" i="104"/>
  <c r="DL16" i="104"/>
  <c r="DP16" i="104"/>
  <c r="CK17" i="104"/>
  <c r="CO17" i="104"/>
  <c r="CS17" i="104"/>
  <c r="CW17" i="104"/>
  <c r="DA17" i="104"/>
  <c r="DE17" i="104"/>
  <c r="DJ17" i="104"/>
  <c r="DN17" i="104"/>
  <c r="CM18" i="104"/>
  <c r="CQ18" i="104"/>
  <c r="CU18" i="104"/>
  <c r="CY18" i="104"/>
  <c r="DC18" i="104"/>
  <c r="DH18" i="104"/>
  <c r="DL18" i="104"/>
  <c r="DP18" i="104"/>
  <c r="CK19" i="104"/>
  <c r="CK22" i="104"/>
  <c r="CK24" i="104"/>
  <c r="CK26" i="104"/>
  <c r="CK28" i="104"/>
  <c r="CK30" i="104"/>
  <c r="CK35" i="104"/>
  <c r="CK43" i="104"/>
  <c r="CM41" i="104"/>
  <c r="CM33" i="104"/>
  <c r="CM31" i="104"/>
  <c r="CM12" i="104"/>
  <c r="CM10" i="104"/>
  <c r="CM5" i="104"/>
  <c r="CQ41" i="104"/>
  <c r="CQ33" i="104"/>
  <c r="CQ31" i="104"/>
  <c r="CQ12" i="104"/>
  <c r="CQ10" i="104"/>
  <c r="CQ5" i="104"/>
  <c r="CU41" i="104"/>
  <c r="CU33" i="104"/>
  <c r="CU31" i="104"/>
  <c r="CU12" i="104"/>
  <c r="CU10" i="104"/>
  <c r="CU5" i="104"/>
  <c r="CY41" i="104"/>
  <c r="CY33" i="104"/>
  <c r="CY31" i="104"/>
  <c r="CY12" i="104"/>
  <c r="CY10" i="104"/>
  <c r="CY5" i="104"/>
  <c r="DC41" i="104"/>
  <c r="DC33" i="104"/>
  <c r="DC31" i="104"/>
  <c r="DC12" i="104"/>
  <c r="DC10" i="104"/>
  <c r="DC5" i="104"/>
  <c r="DH41" i="104"/>
  <c r="DH10" i="104"/>
  <c r="DH31" i="104"/>
  <c r="DH12" i="104"/>
  <c r="DH33" i="104"/>
  <c r="DH5" i="104"/>
  <c r="DL41" i="104"/>
  <c r="DL33" i="104"/>
  <c r="DL10" i="104"/>
  <c r="DL31" i="104"/>
  <c r="DL12" i="104"/>
  <c r="DL5" i="104"/>
  <c r="DP41" i="104"/>
  <c r="DP31" i="104"/>
  <c r="DP10" i="104"/>
  <c r="DP33" i="104"/>
  <c r="DP12" i="104"/>
  <c r="DP5" i="104"/>
  <c r="DW41" i="104"/>
  <c r="DW33" i="104"/>
  <c r="DW31" i="104"/>
  <c r="DW12" i="104"/>
  <c r="DW10" i="104"/>
  <c r="DW5" i="104"/>
  <c r="EA41" i="104"/>
  <c r="EA33" i="104"/>
  <c r="EA31" i="104"/>
  <c r="EA12" i="104"/>
  <c r="EA10" i="104"/>
  <c r="EA5" i="104"/>
  <c r="EE41" i="104"/>
  <c r="EE33" i="104"/>
  <c r="EE31" i="104"/>
  <c r="EE12" i="104"/>
  <c r="EE10" i="104"/>
  <c r="EE5" i="104"/>
  <c r="AN8" i="104"/>
  <c r="DS8" i="104"/>
  <c r="DG9" i="104"/>
  <c r="AL9" i="104"/>
  <c r="AN17" i="104"/>
  <c r="DS17" i="104"/>
  <c r="DG18" i="104"/>
  <c r="AL18" i="104"/>
  <c r="CN7" i="104"/>
  <c r="CR7" i="104"/>
  <c r="CV7" i="104"/>
  <c r="CZ7" i="104"/>
  <c r="DD7" i="104"/>
  <c r="DI7" i="104"/>
  <c r="DM7" i="104"/>
  <c r="DQ7" i="104"/>
  <c r="DX7" i="104"/>
  <c r="EB7" i="104"/>
  <c r="CL9" i="104"/>
  <c r="CP9" i="104"/>
  <c r="CT9" i="104"/>
  <c r="CX9" i="104"/>
  <c r="DB9" i="104"/>
  <c r="DK9" i="104"/>
  <c r="DO9" i="104"/>
  <c r="DV9" i="104"/>
  <c r="DZ9" i="104"/>
  <c r="ED9" i="104"/>
  <c r="CM15" i="104"/>
  <c r="CQ15" i="104"/>
  <c r="CU15" i="104"/>
  <c r="CY15" i="104"/>
  <c r="DC15" i="104"/>
  <c r="DH15" i="104"/>
  <c r="DL15" i="104"/>
  <c r="DP15" i="104"/>
  <c r="DW15" i="104"/>
  <c r="EA15" i="104"/>
  <c r="EE15" i="104"/>
  <c r="CN16" i="104"/>
  <c r="CR16" i="104"/>
  <c r="CV16" i="104"/>
  <c r="CZ16" i="104"/>
  <c r="DD16" i="104"/>
  <c r="DI16" i="104"/>
  <c r="DM16" i="104"/>
  <c r="DQ16" i="104"/>
  <c r="DX16" i="104"/>
  <c r="EB16" i="104"/>
  <c r="CL18" i="104"/>
  <c r="CP18" i="104"/>
  <c r="CT18" i="104"/>
  <c r="CX18" i="104"/>
  <c r="DB18" i="104"/>
  <c r="DK18" i="104"/>
  <c r="CL41" i="104"/>
  <c r="CL33" i="104"/>
  <c r="CL12" i="104"/>
  <c r="CL31" i="104"/>
  <c r="CL5" i="104"/>
  <c r="CL10" i="104"/>
  <c r="CP41" i="104"/>
  <c r="CP33" i="104"/>
  <c r="CP12" i="104"/>
  <c r="CP31" i="104"/>
  <c r="CP5" i="104"/>
  <c r="CP10" i="104"/>
  <c r="CT41" i="104"/>
  <c r="CT33" i="104"/>
  <c r="CT31" i="104"/>
  <c r="CT12" i="104"/>
  <c r="CT5" i="104"/>
  <c r="CT10" i="104"/>
  <c r="CX41" i="104"/>
  <c r="CX33" i="104"/>
  <c r="CX12" i="104"/>
  <c r="CX31" i="104"/>
  <c r="CX5" i="104"/>
  <c r="CX10" i="104"/>
  <c r="DB41" i="104"/>
  <c r="DB33" i="104"/>
  <c r="DB12" i="104"/>
  <c r="DB31" i="104"/>
  <c r="DB5" i="104"/>
  <c r="DB10" i="104"/>
  <c r="DG41" i="104"/>
  <c r="DG33" i="104"/>
  <c r="DG31" i="104"/>
  <c r="DG12" i="104"/>
  <c r="DG10" i="104"/>
  <c r="AL5" i="104"/>
  <c r="DG5" i="104"/>
  <c r="DK41" i="104"/>
  <c r="DK33" i="104"/>
  <c r="DK31" i="104"/>
  <c r="DK12" i="104"/>
  <c r="DK10" i="104"/>
  <c r="DK5" i="104"/>
  <c r="DO41" i="104"/>
  <c r="DO33" i="104"/>
  <c r="DO31" i="104"/>
  <c r="DO12" i="104"/>
  <c r="DO10" i="104"/>
  <c r="DO5" i="104"/>
  <c r="DV41" i="104"/>
  <c r="DV33" i="104"/>
  <c r="DV12" i="104"/>
  <c r="DV10" i="104"/>
  <c r="DV31" i="104"/>
  <c r="DV5" i="104"/>
  <c r="DZ41" i="104"/>
  <c r="DZ33" i="104"/>
  <c r="DZ31" i="104"/>
  <c r="DZ12" i="104"/>
  <c r="DZ10" i="104"/>
  <c r="DZ5" i="104"/>
  <c r="ED41" i="104"/>
  <c r="ED33" i="104"/>
  <c r="ED12" i="104"/>
  <c r="ED31" i="104"/>
  <c r="ED10" i="104"/>
  <c r="ED5" i="104"/>
  <c r="AN9" i="104"/>
  <c r="DS9" i="104"/>
  <c r="DG15" i="104"/>
  <c r="AL15" i="104"/>
  <c r="CN8" i="104"/>
  <c r="CR8" i="104"/>
  <c r="CV8" i="104"/>
  <c r="CZ8" i="104"/>
  <c r="DD8" i="104"/>
  <c r="DI8" i="104"/>
  <c r="DM8" i="104"/>
  <c r="DQ8" i="104"/>
  <c r="DX8" i="104"/>
  <c r="EB8" i="104"/>
  <c r="CL15" i="104"/>
  <c r="CP15" i="104"/>
  <c r="CT15" i="104"/>
  <c r="CX15" i="104"/>
  <c r="DB15" i="104"/>
  <c r="DK15" i="104"/>
  <c r="DO15" i="104"/>
  <c r="DV15" i="104"/>
  <c r="DZ15" i="104"/>
  <c r="ED15" i="104"/>
  <c r="CN17" i="104"/>
  <c r="CR17" i="104"/>
  <c r="CV17" i="104"/>
  <c r="CZ17" i="104"/>
  <c r="DD17" i="104"/>
  <c r="DI17" i="104"/>
  <c r="DM17" i="104"/>
  <c r="DQ17" i="104"/>
  <c r="DX17" i="104"/>
  <c r="EB17" i="104"/>
  <c r="CT7" i="104"/>
  <c r="CX7" i="104"/>
  <c r="DB7" i="104"/>
  <c r="DG7" i="104"/>
  <c r="DK7" i="104"/>
  <c r="DO7" i="104"/>
  <c r="DV7" i="104"/>
  <c r="DZ7" i="104"/>
  <c r="ED7" i="104"/>
  <c r="DI9" i="104"/>
  <c r="DM9" i="104"/>
  <c r="DQ9" i="104"/>
  <c r="CN41" i="104"/>
  <c r="CN10" i="104"/>
  <c r="CN33" i="104"/>
  <c r="CN12" i="104"/>
  <c r="CN31" i="104"/>
  <c r="CN5" i="104"/>
  <c r="CR41" i="104"/>
  <c r="CR10" i="104"/>
  <c r="CR31" i="104"/>
  <c r="CR12" i="104"/>
  <c r="CR33" i="104"/>
  <c r="CR5" i="104"/>
  <c r="CV41" i="104"/>
  <c r="CV33" i="104"/>
  <c r="CV10" i="104"/>
  <c r="CV31" i="104"/>
  <c r="CV12" i="104"/>
  <c r="CV5" i="104"/>
  <c r="CZ41" i="104"/>
  <c r="CZ31" i="104"/>
  <c r="CZ10" i="104"/>
  <c r="CZ33" i="104"/>
  <c r="CZ12" i="104"/>
  <c r="CZ5" i="104"/>
  <c r="DD41" i="104"/>
  <c r="DD10" i="104"/>
  <c r="DD33" i="104"/>
  <c r="DD12" i="104"/>
  <c r="DD31" i="104"/>
  <c r="DD5" i="104"/>
  <c r="DI41" i="104"/>
  <c r="DI33" i="104"/>
  <c r="DI10" i="104"/>
  <c r="DI31" i="104"/>
  <c r="DI12" i="104"/>
  <c r="DI5" i="104"/>
  <c r="DM41" i="104"/>
  <c r="DM33" i="104"/>
  <c r="DM10" i="104"/>
  <c r="DM31" i="104"/>
  <c r="DM12" i="104"/>
  <c r="DM5" i="104"/>
  <c r="DQ41" i="104"/>
  <c r="DQ33" i="104"/>
  <c r="DQ31" i="104"/>
  <c r="DQ10" i="104"/>
  <c r="DQ12" i="104"/>
  <c r="DQ5" i="104"/>
  <c r="DX31" i="104"/>
  <c r="DX41" i="104"/>
  <c r="DX10" i="104"/>
  <c r="DX12" i="104"/>
  <c r="DX33" i="104"/>
  <c r="DX5" i="104"/>
  <c r="EB31" i="104"/>
  <c r="EB41" i="104"/>
  <c r="EB33" i="104"/>
  <c r="EB10" i="104"/>
  <c r="EB12" i="104"/>
  <c r="EB5" i="104"/>
  <c r="AN7" i="104"/>
  <c r="DS7" i="104"/>
  <c r="DG8" i="104"/>
  <c r="AL8" i="104"/>
  <c r="AN16" i="104"/>
  <c r="DS16" i="104"/>
  <c r="DG17" i="104"/>
  <c r="AL17" i="104"/>
  <c r="CL8" i="104"/>
  <c r="CP8" i="104"/>
  <c r="CT8" i="104"/>
  <c r="CX8" i="104"/>
  <c r="DB8" i="104"/>
  <c r="DK8" i="104"/>
  <c r="DO8" i="104"/>
  <c r="DV8" i="104"/>
  <c r="DZ8" i="104"/>
  <c r="ED8" i="104"/>
  <c r="CN15" i="104"/>
  <c r="CR15" i="104"/>
  <c r="CV15" i="104"/>
  <c r="CZ15" i="104"/>
  <c r="DD15" i="104"/>
  <c r="DI15" i="104"/>
  <c r="DM15" i="104"/>
  <c r="DQ15" i="104"/>
  <c r="DX15" i="104"/>
  <c r="EB15" i="104"/>
  <c r="CL17" i="104"/>
  <c r="CP17" i="104"/>
  <c r="CT17" i="104"/>
  <c r="CX17" i="104"/>
  <c r="DB17" i="104"/>
  <c r="DK17" i="104"/>
  <c r="DO17" i="104"/>
  <c r="DV17" i="104"/>
  <c r="DZ17" i="104"/>
  <c r="ED17" i="104"/>
  <c r="CK41" i="104"/>
  <c r="CK33" i="104"/>
  <c r="CO41" i="104"/>
  <c r="CO33" i="104"/>
  <c r="CO31" i="104"/>
  <c r="CO10" i="104"/>
  <c r="CO12" i="104"/>
  <c r="CS41" i="104"/>
  <c r="CS33" i="104"/>
  <c r="CS10" i="104"/>
  <c r="CS31" i="104"/>
  <c r="CS12" i="104"/>
  <c r="CW41" i="104"/>
  <c r="CW33" i="104"/>
  <c r="CW10" i="104"/>
  <c r="CW31" i="104"/>
  <c r="CW12" i="104"/>
  <c r="DA41" i="104"/>
  <c r="DA33" i="104"/>
  <c r="DA31" i="104"/>
  <c r="DA10" i="104"/>
  <c r="DA12" i="104"/>
  <c r="DE41" i="104"/>
  <c r="DE33" i="104"/>
  <c r="DE31" i="104"/>
  <c r="DE10" i="104"/>
  <c r="DE12" i="104"/>
  <c r="DJ41" i="104"/>
  <c r="DJ33" i="104"/>
  <c r="DJ31" i="104"/>
  <c r="DJ12" i="104"/>
  <c r="DJ10" i="104"/>
  <c r="DJ5" i="104"/>
  <c r="DN41" i="104"/>
  <c r="DN33" i="104"/>
  <c r="DN12" i="104"/>
  <c r="DN10" i="104"/>
  <c r="DN31" i="104"/>
  <c r="DN5" i="104"/>
  <c r="AN5" i="104"/>
  <c r="DT5" i="104" s="1"/>
  <c r="DS41" i="104"/>
  <c r="DS33" i="104"/>
  <c r="DS31" i="104"/>
  <c r="DS12" i="104"/>
  <c r="DS10" i="104"/>
  <c r="DY31" i="104"/>
  <c r="DY41" i="104"/>
  <c r="DY33" i="104"/>
  <c r="DY10" i="104"/>
  <c r="DY12" i="104"/>
  <c r="EC31" i="104"/>
  <c r="EC41" i="104"/>
  <c r="EC33" i="104"/>
  <c r="EC10" i="104"/>
  <c r="EC12" i="104"/>
  <c r="AN15" i="104"/>
  <c r="DT15" i="104" s="1"/>
  <c r="DS15" i="104"/>
  <c r="DG16" i="104"/>
  <c r="AL16" i="104"/>
  <c r="AN19" i="104"/>
  <c r="DT19" i="104" s="1"/>
  <c r="DS19" i="104"/>
  <c r="AN24" i="104"/>
  <c r="DS24" i="104"/>
  <c r="AN28" i="104"/>
  <c r="DT28" i="104" s="1"/>
  <c r="DS28" i="104"/>
  <c r="AN35" i="104"/>
  <c r="DS35" i="104"/>
  <c r="AN39" i="104"/>
  <c r="DT39" i="104" s="1"/>
  <c r="DS39" i="104"/>
  <c r="DU31" i="104"/>
  <c r="DU41" i="104"/>
  <c r="DU33" i="104"/>
  <c r="DU10" i="104"/>
  <c r="DU12" i="104"/>
  <c r="F6" i="104"/>
  <c r="CL6" i="104" s="1"/>
  <c r="J6" i="104"/>
  <c r="CP6" i="104" s="1"/>
  <c r="DC8" i="104"/>
  <c r="DW8" i="104"/>
  <c r="EA8" i="104"/>
  <c r="EE8" i="104"/>
  <c r="CN9" i="104"/>
  <c r="CR9" i="104"/>
  <c r="CV9" i="104"/>
  <c r="CZ9" i="104"/>
  <c r="DD9" i="104"/>
  <c r="DX9" i="104"/>
  <c r="EB9" i="104"/>
  <c r="CO15" i="104"/>
  <c r="CS15" i="104"/>
  <c r="CW15" i="104"/>
  <c r="DA15" i="104"/>
  <c r="DE15" i="104"/>
  <c r="DJ15" i="104"/>
  <c r="DN15" i="104"/>
  <c r="DY15" i="104"/>
  <c r="EC15" i="104"/>
  <c r="CL16" i="104"/>
  <c r="CP16" i="104"/>
  <c r="CT16" i="104"/>
  <c r="CX16" i="104"/>
  <c r="DB16" i="104"/>
  <c r="DK16" i="104"/>
  <c r="DO16" i="104"/>
  <c r="DV16" i="104"/>
  <c r="DZ16" i="104"/>
  <c r="ED16" i="104"/>
  <c r="CM17" i="104"/>
  <c r="CQ17" i="104"/>
  <c r="CU17" i="104"/>
  <c r="CY17" i="104"/>
  <c r="DC17" i="104"/>
  <c r="DH17" i="104"/>
  <c r="DL17" i="104"/>
  <c r="DP17" i="104"/>
  <c r="DW17" i="104"/>
  <c r="EA17" i="104"/>
  <c r="EE17" i="104"/>
  <c r="CN18" i="104"/>
  <c r="CR18" i="104"/>
  <c r="CV18" i="104"/>
  <c r="CZ18" i="104"/>
  <c r="DD18" i="104"/>
  <c r="DI18" i="104"/>
  <c r="DM18" i="104"/>
  <c r="DQ18" i="104"/>
  <c r="DX18" i="104"/>
  <c r="EB18" i="104"/>
  <c r="CO19" i="104"/>
  <c r="CS19" i="104"/>
  <c r="CW19" i="104"/>
  <c r="DA19" i="104"/>
  <c r="DE19" i="104"/>
  <c r="DJ19" i="104"/>
  <c r="DN19" i="104"/>
  <c r="DY19" i="104"/>
  <c r="EC19" i="104"/>
  <c r="CL21" i="104"/>
  <c r="CP21" i="104"/>
  <c r="CT21" i="104"/>
  <c r="CX21" i="104"/>
  <c r="DB21" i="104"/>
  <c r="DG21" i="104"/>
  <c r="DK21" i="104"/>
  <c r="DO21" i="104"/>
  <c r="DV21" i="104"/>
  <c r="DZ21" i="104"/>
  <c r="ED21" i="104"/>
  <c r="CM22" i="104"/>
  <c r="CQ22" i="104"/>
  <c r="CU22" i="104"/>
  <c r="CY22" i="104"/>
  <c r="DC22" i="104"/>
  <c r="DH22" i="104"/>
  <c r="DL22" i="104"/>
  <c r="DP22" i="104"/>
  <c r="DW22" i="104"/>
  <c r="EA22" i="104"/>
  <c r="EE22" i="104"/>
  <c r="CN23" i="104"/>
  <c r="CR23" i="104"/>
  <c r="CV23" i="104"/>
  <c r="CZ23" i="104"/>
  <c r="DD23" i="104"/>
  <c r="DI23" i="104"/>
  <c r="DM23" i="104"/>
  <c r="DQ23" i="104"/>
  <c r="DX23" i="104"/>
  <c r="EB23" i="104"/>
  <c r="CO24" i="104"/>
  <c r="CS24" i="104"/>
  <c r="CW24" i="104"/>
  <c r="DA24" i="104"/>
  <c r="DE24" i="104"/>
  <c r="DJ24" i="104"/>
  <c r="DN24" i="104"/>
  <c r="DY24" i="104"/>
  <c r="EC24" i="104"/>
  <c r="CL25" i="104"/>
  <c r="CP25" i="104"/>
  <c r="CT25" i="104"/>
  <c r="CX25" i="104"/>
  <c r="DB25" i="104"/>
  <c r="DG25" i="104"/>
  <c r="DK25" i="104"/>
  <c r="DO25" i="104"/>
  <c r="DV25" i="104"/>
  <c r="DZ25" i="104"/>
  <c r="ED25" i="104"/>
  <c r="CM26" i="104"/>
  <c r="CQ26" i="104"/>
  <c r="CU26" i="104"/>
  <c r="CY26" i="104"/>
  <c r="DC26" i="104"/>
  <c r="DH26" i="104"/>
  <c r="DL26" i="104"/>
  <c r="DP26" i="104"/>
  <c r="DW26" i="104"/>
  <c r="EA26" i="104"/>
  <c r="EE26" i="104"/>
  <c r="CN27" i="104"/>
  <c r="CR27" i="104"/>
  <c r="CV27" i="104"/>
  <c r="CZ27" i="104"/>
  <c r="DD27" i="104"/>
  <c r="DI27" i="104"/>
  <c r="DM27" i="104"/>
  <c r="DQ27" i="104"/>
  <c r="DX27" i="104"/>
  <c r="EB27" i="104"/>
  <c r="CO28" i="104"/>
  <c r="CS28" i="104"/>
  <c r="CW28" i="104"/>
  <c r="DA28" i="104"/>
  <c r="DE28" i="104"/>
  <c r="DJ28" i="104"/>
  <c r="DN28" i="104"/>
  <c r="DY28" i="104"/>
  <c r="EC28" i="104"/>
  <c r="CL29" i="104"/>
  <c r="CP29" i="104"/>
  <c r="CT29" i="104"/>
  <c r="CX29" i="104"/>
  <c r="DB29" i="104"/>
  <c r="DG29" i="104"/>
  <c r="DK29" i="104"/>
  <c r="DO29" i="104"/>
  <c r="DV29" i="104"/>
  <c r="DZ29" i="104"/>
  <c r="ED29" i="104"/>
  <c r="CM30" i="104"/>
  <c r="CQ30" i="104"/>
  <c r="CU30" i="104"/>
  <c r="CY30" i="104"/>
  <c r="DC30" i="104"/>
  <c r="DH30" i="104"/>
  <c r="DL30" i="104"/>
  <c r="DP30" i="104"/>
  <c r="DW30" i="104"/>
  <c r="EA30" i="104"/>
  <c r="EE30" i="104"/>
  <c r="CN34" i="104"/>
  <c r="CR34" i="104"/>
  <c r="CV34" i="104"/>
  <c r="CZ34" i="104"/>
  <c r="DD34" i="104"/>
  <c r="DI34" i="104"/>
  <c r="DM34" i="104"/>
  <c r="DQ34" i="104"/>
  <c r="DX34" i="104"/>
  <c r="EB34" i="104"/>
  <c r="CO35" i="104"/>
  <c r="CS35" i="104"/>
  <c r="CW35" i="104"/>
  <c r="DA35" i="104"/>
  <c r="DE35" i="104"/>
  <c r="DJ35" i="104"/>
  <c r="DN35" i="104"/>
  <c r="DY35" i="104"/>
  <c r="EC35" i="104"/>
  <c r="CL36" i="104"/>
  <c r="CP36" i="104"/>
  <c r="CT36" i="104"/>
  <c r="CX36" i="104"/>
  <c r="DB36" i="104"/>
  <c r="DG36" i="104"/>
  <c r="DK36" i="104"/>
  <c r="DO36" i="104"/>
  <c r="DV36" i="104"/>
  <c r="DZ36" i="104"/>
  <c r="ED36" i="104"/>
  <c r="CM37" i="104"/>
  <c r="CQ37" i="104"/>
  <c r="CU37" i="104"/>
  <c r="CY37" i="104"/>
  <c r="DC37" i="104"/>
  <c r="DH37" i="104"/>
  <c r="DL37" i="104"/>
  <c r="DP37" i="104"/>
  <c r="DW37" i="104"/>
  <c r="EA37" i="104"/>
  <c r="EE37" i="104"/>
  <c r="CN38" i="104"/>
  <c r="CR38" i="104"/>
  <c r="CV38" i="104"/>
  <c r="CZ38" i="104"/>
  <c r="DD38" i="104"/>
  <c r="DI38" i="104"/>
  <c r="DM38" i="104"/>
  <c r="DQ38" i="104"/>
  <c r="DX38" i="104"/>
  <c r="EB38" i="104"/>
  <c r="CO39" i="104"/>
  <c r="CS39" i="104"/>
  <c r="CW39" i="104"/>
  <c r="DA39" i="104"/>
  <c r="DE39" i="104"/>
  <c r="DJ39" i="104"/>
  <c r="DN39" i="104"/>
  <c r="DY39" i="104"/>
  <c r="EC39" i="104"/>
  <c r="CL40" i="104"/>
  <c r="CP40" i="104"/>
  <c r="CT40" i="104"/>
  <c r="CX40" i="104"/>
  <c r="DB40" i="104"/>
  <c r="DG40" i="104"/>
  <c r="DK40" i="104"/>
  <c r="DO40" i="104"/>
  <c r="DV40" i="104"/>
  <c r="DZ40" i="104"/>
  <c r="ED40" i="104"/>
  <c r="CM43" i="104"/>
  <c r="CQ43" i="104"/>
  <c r="CU43" i="104"/>
  <c r="CY43" i="104"/>
  <c r="DC43" i="104"/>
  <c r="DH43" i="104"/>
  <c r="DL43" i="104"/>
  <c r="DP43" i="104"/>
  <c r="DW43" i="104"/>
  <c r="EA43" i="104"/>
  <c r="EE43" i="104"/>
  <c r="AL21" i="104"/>
  <c r="CW5" i="104"/>
  <c r="DS5" i="104"/>
  <c r="EC5" i="104"/>
  <c r="DU7" i="104"/>
  <c r="AN21" i="104"/>
  <c r="DS21" i="104"/>
  <c r="AN25" i="104"/>
  <c r="DS25" i="104"/>
  <c r="AN29" i="104"/>
  <c r="DS29" i="104"/>
  <c r="AN36" i="104"/>
  <c r="DS36" i="104"/>
  <c r="AN40" i="104"/>
  <c r="DS40" i="104"/>
  <c r="DG43" i="104"/>
  <c r="AL43" i="104"/>
  <c r="DW18" i="104"/>
  <c r="EA18" i="104"/>
  <c r="EE18" i="104"/>
  <c r="CN19" i="104"/>
  <c r="CR19" i="104"/>
  <c r="CV19" i="104"/>
  <c r="CZ19" i="104"/>
  <c r="DD19" i="104"/>
  <c r="DI19" i="104"/>
  <c r="DM19" i="104"/>
  <c r="DQ19" i="104"/>
  <c r="DX19" i="104"/>
  <c r="EB19" i="104"/>
  <c r="CK21" i="104"/>
  <c r="CO21" i="104"/>
  <c r="CS21" i="104"/>
  <c r="CW21" i="104"/>
  <c r="DA21" i="104"/>
  <c r="DE21" i="104"/>
  <c r="DJ21" i="104"/>
  <c r="DN21" i="104"/>
  <c r="DY21" i="104"/>
  <c r="EC21" i="104"/>
  <c r="CL22" i="104"/>
  <c r="CP22" i="104"/>
  <c r="CT22" i="104"/>
  <c r="CX22" i="104"/>
  <c r="DB22" i="104"/>
  <c r="DG22" i="104"/>
  <c r="DK22" i="104"/>
  <c r="DO22" i="104"/>
  <c r="DV22" i="104"/>
  <c r="DZ22" i="104"/>
  <c r="ED22" i="104"/>
  <c r="CM23" i="104"/>
  <c r="CQ23" i="104"/>
  <c r="CU23" i="104"/>
  <c r="CY23" i="104"/>
  <c r="DC23" i="104"/>
  <c r="DH23" i="104"/>
  <c r="DL23" i="104"/>
  <c r="DP23" i="104"/>
  <c r="DW23" i="104"/>
  <c r="EA23" i="104"/>
  <c r="EE23" i="104"/>
  <c r="CN24" i="104"/>
  <c r="CR24" i="104"/>
  <c r="CV24" i="104"/>
  <c r="CZ24" i="104"/>
  <c r="DD24" i="104"/>
  <c r="DI24" i="104"/>
  <c r="DM24" i="104"/>
  <c r="DQ24" i="104"/>
  <c r="DX24" i="104"/>
  <c r="EB24" i="104"/>
  <c r="CK25" i="104"/>
  <c r="CO25" i="104"/>
  <c r="CS25" i="104"/>
  <c r="CW25" i="104"/>
  <c r="DA25" i="104"/>
  <c r="DE25" i="104"/>
  <c r="DJ25" i="104"/>
  <c r="DN25" i="104"/>
  <c r="DY25" i="104"/>
  <c r="EC25" i="104"/>
  <c r="CL26" i="104"/>
  <c r="CP26" i="104"/>
  <c r="CT26" i="104"/>
  <c r="CX26" i="104"/>
  <c r="DB26" i="104"/>
  <c r="DG26" i="104"/>
  <c r="DK26" i="104"/>
  <c r="DO26" i="104"/>
  <c r="DV26" i="104"/>
  <c r="DZ26" i="104"/>
  <c r="ED26" i="104"/>
  <c r="CM27" i="104"/>
  <c r="CQ27" i="104"/>
  <c r="CU27" i="104"/>
  <c r="CY27" i="104"/>
  <c r="DC27" i="104"/>
  <c r="DH27" i="104"/>
  <c r="DL27" i="104"/>
  <c r="DP27" i="104"/>
  <c r="DW27" i="104"/>
  <c r="EA27" i="104"/>
  <c r="EE27" i="104"/>
  <c r="CN28" i="104"/>
  <c r="CR28" i="104"/>
  <c r="CV28" i="104"/>
  <c r="CZ28" i="104"/>
  <c r="DD28" i="104"/>
  <c r="DI28" i="104"/>
  <c r="DM28" i="104"/>
  <c r="DQ28" i="104"/>
  <c r="DX28" i="104"/>
  <c r="EB28" i="104"/>
  <c r="CK29" i="104"/>
  <c r="CO29" i="104"/>
  <c r="CS29" i="104"/>
  <c r="CW29" i="104"/>
  <c r="DA29" i="104"/>
  <c r="DE29" i="104"/>
  <c r="DJ29" i="104"/>
  <c r="DN29" i="104"/>
  <c r="DY29" i="104"/>
  <c r="EC29" i="104"/>
  <c r="CL30" i="104"/>
  <c r="CP30" i="104"/>
  <c r="CT30" i="104"/>
  <c r="CX30" i="104"/>
  <c r="DB30" i="104"/>
  <c r="DG30" i="104"/>
  <c r="DK30" i="104"/>
  <c r="DO30" i="104"/>
  <c r="DV30" i="104"/>
  <c r="DZ30" i="104"/>
  <c r="ED30" i="104"/>
  <c r="CM34" i="104"/>
  <c r="CQ34" i="104"/>
  <c r="CU34" i="104"/>
  <c r="CY34" i="104"/>
  <c r="DC34" i="104"/>
  <c r="DH34" i="104"/>
  <c r="DL34" i="104"/>
  <c r="DP34" i="104"/>
  <c r="DW34" i="104"/>
  <c r="EA34" i="104"/>
  <c r="EE34" i="104"/>
  <c r="CN35" i="104"/>
  <c r="CR35" i="104"/>
  <c r="CV35" i="104"/>
  <c r="CZ35" i="104"/>
  <c r="DD35" i="104"/>
  <c r="DI35" i="104"/>
  <c r="DM35" i="104"/>
  <c r="DQ35" i="104"/>
  <c r="DX35" i="104"/>
  <c r="EB35" i="104"/>
  <c r="CO36" i="104"/>
  <c r="CS36" i="104"/>
  <c r="CW36" i="104"/>
  <c r="DA36" i="104"/>
  <c r="DE36" i="104"/>
  <c r="DJ36" i="104"/>
  <c r="DN36" i="104"/>
  <c r="DY36" i="104"/>
  <c r="EC36" i="104"/>
  <c r="CL37" i="104"/>
  <c r="CP37" i="104"/>
  <c r="CT37" i="104"/>
  <c r="CX37" i="104"/>
  <c r="DB37" i="104"/>
  <c r="DG37" i="104"/>
  <c r="DK37" i="104"/>
  <c r="DO37" i="104"/>
  <c r="DV37" i="104"/>
  <c r="DZ37" i="104"/>
  <c r="ED37" i="104"/>
  <c r="CM38" i="104"/>
  <c r="CQ38" i="104"/>
  <c r="CU38" i="104"/>
  <c r="CY38" i="104"/>
  <c r="DC38" i="104"/>
  <c r="DH38" i="104"/>
  <c r="DL38" i="104"/>
  <c r="DP38" i="104"/>
  <c r="DW38" i="104"/>
  <c r="EA38" i="104"/>
  <c r="EE38" i="104"/>
  <c r="CN39" i="104"/>
  <c r="CR39" i="104"/>
  <c r="CV39" i="104"/>
  <c r="CZ39" i="104"/>
  <c r="DD39" i="104"/>
  <c r="DI39" i="104"/>
  <c r="DM39" i="104"/>
  <c r="DQ39" i="104"/>
  <c r="DX39" i="104"/>
  <c r="EB39" i="104"/>
  <c r="CO40" i="104"/>
  <c r="CS40" i="104"/>
  <c r="CW40" i="104"/>
  <c r="DA40" i="104"/>
  <c r="DE40" i="104"/>
  <c r="DJ40" i="104"/>
  <c r="DN40" i="104"/>
  <c r="DY40" i="104"/>
  <c r="EC40" i="104"/>
  <c r="CL43" i="104"/>
  <c r="CP43" i="104"/>
  <c r="CT43" i="104"/>
  <c r="CX43" i="104"/>
  <c r="DB43" i="104"/>
  <c r="DK43" i="104"/>
  <c r="DO43" i="104"/>
  <c r="DV43" i="104"/>
  <c r="DZ43" i="104"/>
  <c r="ED43" i="104"/>
  <c r="AL7" i="104"/>
  <c r="AL25" i="104"/>
  <c r="AL30" i="104"/>
  <c r="AL37" i="104"/>
  <c r="CK12" i="104"/>
  <c r="CK39" i="104"/>
  <c r="DA5" i="104"/>
  <c r="AN22" i="104"/>
  <c r="DS22" i="104"/>
  <c r="AN26" i="104"/>
  <c r="DT26" i="104" s="1"/>
  <c r="DS26" i="104"/>
  <c r="AN30" i="104"/>
  <c r="DS30" i="104"/>
  <c r="DG34" i="104"/>
  <c r="AL34" i="104"/>
  <c r="AN37" i="104"/>
  <c r="DS37" i="104"/>
  <c r="DG38" i="104"/>
  <c r="AL38" i="104"/>
  <c r="AN43" i="104"/>
  <c r="DS43" i="104"/>
  <c r="DO18" i="104"/>
  <c r="DV18" i="104"/>
  <c r="DZ18" i="104"/>
  <c r="ED18" i="104"/>
  <c r="CM19" i="104"/>
  <c r="CQ19" i="104"/>
  <c r="CU19" i="104"/>
  <c r="CY19" i="104"/>
  <c r="DC19" i="104"/>
  <c r="DH19" i="104"/>
  <c r="DL19" i="104"/>
  <c r="DP19" i="104"/>
  <c r="DW19" i="104"/>
  <c r="EA19" i="104"/>
  <c r="EE19" i="104"/>
  <c r="CN21" i="104"/>
  <c r="CR21" i="104"/>
  <c r="CV21" i="104"/>
  <c r="CZ21" i="104"/>
  <c r="DD21" i="104"/>
  <c r="DI21" i="104"/>
  <c r="DM21" i="104"/>
  <c r="DQ21" i="104"/>
  <c r="DX21" i="104"/>
  <c r="EB21" i="104"/>
  <c r="CO22" i="104"/>
  <c r="CS22" i="104"/>
  <c r="CW22" i="104"/>
  <c r="DA22" i="104"/>
  <c r="DE22" i="104"/>
  <c r="DJ22" i="104"/>
  <c r="DN22" i="104"/>
  <c r="DY22" i="104"/>
  <c r="EC22" i="104"/>
  <c r="CL23" i="104"/>
  <c r="CP23" i="104"/>
  <c r="CT23" i="104"/>
  <c r="CX23" i="104"/>
  <c r="DB23" i="104"/>
  <c r="DG23" i="104"/>
  <c r="DK23" i="104"/>
  <c r="DO23" i="104"/>
  <c r="DV23" i="104"/>
  <c r="DZ23" i="104"/>
  <c r="ED23" i="104"/>
  <c r="CM24" i="104"/>
  <c r="CQ24" i="104"/>
  <c r="CU24" i="104"/>
  <c r="CY24" i="104"/>
  <c r="DC24" i="104"/>
  <c r="DH24" i="104"/>
  <c r="DL24" i="104"/>
  <c r="DP24" i="104"/>
  <c r="DW24" i="104"/>
  <c r="EA24" i="104"/>
  <c r="EE24" i="104"/>
  <c r="CN25" i="104"/>
  <c r="CR25" i="104"/>
  <c r="CV25" i="104"/>
  <c r="CZ25" i="104"/>
  <c r="DD25" i="104"/>
  <c r="DI25" i="104"/>
  <c r="DM25" i="104"/>
  <c r="DQ25" i="104"/>
  <c r="DX25" i="104"/>
  <c r="EB25" i="104"/>
  <c r="CO26" i="104"/>
  <c r="CS26" i="104"/>
  <c r="CW26" i="104"/>
  <c r="DA26" i="104"/>
  <c r="DE26" i="104"/>
  <c r="DJ26" i="104"/>
  <c r="DN26" i="104"/>
  <c r="DY26" i="104"/>
  <c r="EC26" i="104"/>
  <c r="CL27" i="104"/>
  <c r="CP27" i="104"/>
  <c r="CT27" i="104"/>
  <c r="CX27" i="104"/>
  <c r="DB27" i="104"/>
  <c r="DG27" i="104"/>
  <c r="DK27" i="104"/>
  <c r="DO27" i="104"/>
  <c r="DV27" i="104"/>
  <c r="DZ27" i="104"/>
  <c r="ED27" i="104"/>
  <c r="CM28" i="104"/>
  <c r="CQ28" i="104"/>
  <c r="CU28" i="104"/>
  <c r="CY28" i="104"/>
  <c r="DC28" i="104"/>
  <c r="DH28" i="104"/>
  <c r="DL28" i="104"/>
  <c r="DP28" i="104"/>
  <c r="DW28" i="104"/>
  <c r="EA28" i="104"/>
  <c r="EE28" i="104"/>
  <c r="CN29" i="104"/>
  <c r="CR29" i="104"/>
  <c r="CV29" i="104"/>
  <c r="CZ29" i="104"/>
  <c r="DD29" i="104"/>
  <c r="DI29" i="104"/>
  <c r="DM29" i="104"/>
  <c r="DQ29" i="104"/>
  <c r="DX29" i="104"/>
  <c r="EB29" i="104"/>
  <c r="CO30" i="104"/>
  <c r="CS30" i="104"/>
  <c r="CW30" i="104"/>
  <c r="DA30" i="104"/>
  <c r="DE30" i="104"/>
  <c r="DJ30" i="104"/>
  <c r="DN30" i="104"/>
  <c r="DY30" i="104"/>
  <c r="EC30" i="104"/>
  <c r="CL34" i="104"/>
  <c r="CP34" i="104"/>
  <c r="CT34" i="104"/>
  <c r="CX34" i="104"/>
  <c r="DB34" i="104"/>
  <c r="DK34" i="104"/>
  <c r="DO34" i="104"/>
  <c r="DV34" i="104"/>
  <c r="DZ34" i="104"/>
  <c r="ED34" i="104"/>
  <c r="CM35" i="104"/>
  <c r="CQ35" i="104"/>
  <c r="CU35" i="104"/>
  <c r="CY35" i="104"/>
  <c r="DC35" i="104"/>
  <c r="DH35" i="104"/>
  <c r="DL35" i="104"/>
  <c r="DP35" i="104"/>
  <c r="DW35" i="104"/>
  <c r="EA35" i="104"/>
  <c r="EE35" i="104"/>
  <c r="CN36" i="104"/>
  <c r="CR36" i="104"/>
  <c r="CV36" i="104"/>
  <c r="CZ36" i="104"/>
  <c r="DD36" i="104"/>
  <c r="DI36" i="104"/>
  <c r="DM36" i="104"/>
  <c r="DQ36" i="104"/>
  <c r="DX36" i="104"/>
  <c r="EB36" i="104"/>
  <c r="CK37" i="104"/>
  <c r="CO37" i="104"/>
  <c r="CS37" i="104"/>
  <c r="CW37" i="104"/>
  <c r="DA37" i="104"/>
  <c r="DE37" i="104"/>
  <c r="DJ37" i="104"/>
  <c r="DN37" i="104"/>
  <c r="DY37" i="104"/>
  <c r="EC37" i="104"/>
  <c r="CL38" i="104"/>
  <c r="CP38" i="104"/>
  <c r="CT38" i="104"/>
  <c r="CX38" i="104"/>
  <c r="DB38" i="104"/>
  <c r="DK38" i="104"/>
  <c r="DO38" i="104"/>
  <c r="DV38" i="104"/>
  <c r="DZ38" i="104"/>
  <c r="ED38" i="104"/>
  <c r="CM39" i="104"/>
  <c r="CQ39" i="104"/>
  <c r="CU39" i="104"/>
  <c r="CY39" i="104"/>
  <c r="DC39" i="104"/>
  <c r="DH39" i="104"/>
  <c r="DL39" i="104"/>
  <c r="DP39" i="104"/>
  <c r="DW39" i="104"/>
  <c r="EA39" i="104"/>
  <c r="EE39" i="104"/>
  <c r="CN40" i="104"/>
  <c r="CR40" i="104"/>
  <c r="CV40" i="104"/>
  <c r="CZ40" i="104"/>
  <c r="DD40" i="104"/>
  <c r="DI40" i="104"/>
  <c r="DM40" i="104"/>
  <c r="DQ40" i="104"/>
  <c r="DX40" i="104"/>
  <c r="EB40" i="104"/>
  <c r="CO43" i="104"/>
  <c r="CS43" i="104"/>
  <c r="CW43" i="104"/>
  <c r="DA43" i="104"/>
  <c r="DE43" i="104"/>
  <c r="DJ43" i="104"/>
  <c r="DN43" i="104"/>
  <c r="DY43" i="104"/>
  <c r="EC43" i="104"/>
  <c r="AL23" i="104"/>
  <c r="AL29" i="104"/>
  <c r="AL36" i="104"/>
  <c r="DR36" i="104" s="1"/>
  <c r="CO5" i="104"/>
  <c r="DE5" i="104"/>
  <c r="CL7" i="104"/>
  <c r="AN18" i="104"/>
  <c r="DS18" i="104"/>
  <c r="AN23" i="104"/>
  <c r="DS23" i="104"/>
  <c r="DG24" i="104"/>
  <c r="AL24" i="104"/>
  <c r="AN27" i="104"/>
  <c r="DS27" i="104"/>
  <c r="DG28" i="104"/>
  <c r="AL28" i="104"/>
  <c r="AN34" i="104"/>
  <c r="DS34" i="104"/>
  <c r="AN38" i="104"/>
  <c r="DS38" i="104"/>
  <c r="CL19" i="104"/>
  <c r="CP19" i="104"/>
  <c r="CT19" i="104"/>
  <c r="CX19" i="104"/>
  <c r="DB19" i="104"/>
  <c r="DG19" i="104"/>
  <c r="DK19" i="104"/>
  <c r="DO19" i="104"/>
  <c r="DV19" i="104"/>
  <c r="DZ19" i="104"/>
  <c r="ED19" i="104"/>
  <c r="CM21" i="104"/>
  <c r="CQ21" i="104"/>
  <c r="CU21" i="104"/>
  <c r="CY21" i="104"/>
  <c r="DC21" i="104"/>
  <c r="DH21" i="104"/>
  <c r="DL21" i="104"/>
  <c r="DP21" i="104"/>
  <c r="DW21" i="104"/>
  <c r="EA21" i="104"/>
  <c r="EE21" i="104"/>
  <c r="CN22" i="104"/>
  <c r="CR22" i="104"/>
  <c r="CV22" i="104"/>
  <c r="CZ22" i="104"/>
  <c r="DD22" i="104"/>
  <c r="DI22" i="104"/>
  <c r="DM22" i="104"/>
  <c r="DQ22" i="104"/>
  <c r="DX22" i="104"/>
  <c r="EB22" i="104"/>
  <c r="CO23" i="104"/>
  <c r="CS23" i="104"/>
  <c r="CW23" i="104"/>
  <c r="DA23" i="104"/>
  <c r="DE23" i="104"/>
  <c r="DJ23" i="104"/>
  <c r="DN23" i="104"/>
  <c r="DY23" i="104"/>
  <c r="EC23" i="104"/>
  <c r="CL24" i="104"/>
  <c r="CP24" i="104"/>
  <c r="CT24" i="104"/>
  <c r="CX24" i="104"/>
  <c r="DB24" i="104"/>
  <c r="DK24" i="104"/>
  <c r="DO24" i="104"/>
  <c r="DV24" i="104"/>
  <c r="DZ24" i="104"/>
  <c r="ED24" i="104"/>
  <c r="CM25" i="104"/>
  <c r="CQ25" i="104"/>
  <c r="CU25" i="104"/>
  <c r="CY25" i="104"/>
  <c r="DC25" i="104"/>
  <c r="DH25" i="104"/>
  <c r="DL25" i="104"/>
  <c r="DP25" i="104"/>
  <c r="DW25" i="104"/>
  <c r="EA25" i="104"/>
  <c r="EE25" i="104"/>
  <c r="CN26" i="104"/>
  <c r="CR26" i="104"/>
  <c r="CV26" i="104"/>
  <c r="CZ26" i="104"/>
  <c r="DD26" i="104"/>
  <c r="DI26" i="104"/>
  <c r="DM26" i="104"/>
  <c r="DQ26" i="104"/>
  <c r="DX26" i="104"/>
  <c r="EB26" i="104"/>
  <c r="CO27" i="104"/>
  <c r="CS27" i="104"/>
  <c r="CW27" i="104"/>
  <c r="DA27" i="104"/>
  <c r="DE27" i="104"/>
  <c r="DJ27" i="104"/>
  <c r="DN27" i="104"/>
  <c r="DY27" i="104"/>
  <c r="EC27" i="104"/>
  <c r="CL28" i="104"/>
  <c r="CP28" i="104"/>
  <c r="CT28" i="104"/>
  <c r="CX28" i="104"/>
  <c r="DB28" i="104"/>
  <c r="DK28" i="104"/>
  <c r="DO28" i="104"/>
  <c r="DV28" i="104"/>
  <c r="DZ28" i="104"/>
  <c r="ED28" i="104"/>
  <c r="CM29" i="104"/>
  <c r="CQ29" i="104"/>
  <c r="CU29" i="104"/>
  <c r="CY29" i="104"/>
  <c r="DC29" i="104"/>
  <c r="DH29" i="104"/>
  <c r="DL29" i="104"/>
  <c r="DP29" i="104"/>
  <c r="DW29" i="104"/>
  <c r="EA29" i="104"/>
  <c r="EE29" i="104"/>
  <c r="CN30" i="104"/>
  <c r="CR30" i="104"/>
  <c r="CV30" i="104"/>
  <c r="CZ30" i="104"/>
  <c r="DD30" i="104"/>
  <c r="DI30" i="104"/>
  <c r="DM30" i="104"/>
  <c r="DQ30" i="104"/>
  <c r="DX30" i="104"/>
  <c r="EB30" i="104"/>
  <c r="CO34" i="104"/>
  <c r="CS34" i="104"/>
  <c r="CW34" i="104"/>
  <c r="DA34" i="104"/>
  <c r="DE34" i="104"/>
  <c r="DJ34" i="104"/>
  <c r="DN34" i="104"/>
  <c r="DY34" i="104"/>
  <c r="EC34" i="104"/>
  <c r="CL35" i="104"/>
  <c r="CP35" i="104"/>
  <c r="CT35" i="104"/>
  <c r="CX35" i="104"/>
  <c r="DB35" i="104"/>
  <c r="DG35" i="104"/>
  <c r="DK35" i="104"/>
  <c r="DO35" i="104"/>
  <c r="DV35" i="104"/>
  <c r="DZ35" i="104"/>
  <c r="ED35" i="104"/>
  <c r="CM36" i="104"/>
  <c r="CQ36" i="104"/>
  <c r="CU36" i="104"/>
  <c r="CY36" i="104"/>
  <c r="DC36" i="104"/>
  <c r="DH36" i="104"/>
  <c r="DL36" i="104"/>
  <c r="DP36" i="104"/>
  <c r="DW36" i="104"/>
  <c r="EA36" i="104"/>
  <c r="EE36" i="104"/>
  <c r="CN37" i="104"/>
  <c r="CR37" i="104"/>
  <c r="CV37" i="104"/>
  <c r="CZ37" i="104"/>
  <c r="DD37" i="104"/>
  <c r="DI37" i="104"/>
  <c r="DM37" i="104"/>
  <c r="DQ37" i="104"/>
  <c r="DX37" i="104"/>
  <c r="EB37" i="104"/>
  <c r="CO38" i="104"/>
  <c r="CS38" i="104"/>
  <c r="CW38" i="104"/>
  <c r="DA38" i="104"/>
  <c r="DE38" i="104"/>
  <c r="DJ38" i="104"/>
  <c r="DN38" i="104"/>
  <c r="DY38" i="104"/>
  <c r="EC38" i="104"/>
  <c r="CL39" i="104"/>
  <c r="CP39" i="104"/>
  <c r="CT39" i="104"/>
  <c r="CX39" i="104"/>
  <c r="DB39" i="104"/>
  <c r="DG39" i="104"/>
  <c r="DK39" i="104"/>
  <c r="DO39" i="104"/>
  <c r="DV39" i="104"/>
  <c r="DZ39" i="104"/>
  <c r="ED39" i="104"/>
  <c r="CM40" i="104"/>
  <c r="CQ40" i="104"/>
  <c r="CU40" i="104"/>
  <c r="CY40" i="104"/>
  <c r="DC40" i="104"/>
  <c r="DH40" i="104"/>
  <c r="DL40" i="104"/>
  <c r="DP40" i="104"/>
  <c r="DW40" i="104"/>
  <c r="EA40" i="104"/>
  <c r="EE40" i="104"/>
  <c r="CN43" i="104"/>
  <c r="CR43" i="104"/>
  <c r="CV43" i="104"/>
  <c r="CZ43" i="104"/>
  <c r="DD43" i="104"/>
  <c r="DI43" i="104"/>
  <c r="DM43" i="104"/>
  <c r="DQ43" i="104"/>
  <c r="DX43" i="104"/>
  <c r="EB43" i="104"/>
  <c r="AL22" i="104"/>
  <c r="AL27" i="104"/>
  <c r="AL35" i="104"/>
  <c r="DR35" i="104" s="1"/>
  <c r="AL40" i="104"/>
  <c r="CK10" i="104"/>
  <c r="CK31" i="104"/>
  <c r="CS5" i="104"/>
  <c r="DY5" i="104"/>
  <c r="CP7" i="104"/>
  <c r="DU29" i="104"/>
  <c r="DU25" i="104"/>
  <c r="AO6" i="104"/>
  <c r="DU6" i="104" s="1"/>
  <c r="AG14" i="104"/>
  <c r="DM14" i="104" s="1"/>
  <c r="AY20" i="104"/>
  <c r="EE20" i="104" s="1"/>
  <c r="AO20" i="104"/>
  <c r="DU20" i="104" s="1"/>
  <c r="AO32" i="104"/>
  <c r="DU32" i="104" s="1"/>
  <c r="BB40" i="104"/>
  <c r="AO14" i="104"/>
  <c r="DU14" i="104" s="1"/>
  <c r="Z35" i="104"/>
  <c r="Z5" i="104"/>
  <c r="DF31" i="104" s="1"/>
  <c r="AG32" i="104"/>
  <c r="DM32" i="104" s="1"/>
  <c r="Z7" i="104"/>
  <c r="AU6" i="104"/>
  <c r="EA6" i="104" s="1"/>
  <c r="Z17" i="104"/>
  <c r="DF17" i="104" s="1"/>
  <c r="H20" i="104"/>
  <c r="CN20" i="104" s="1"/>
  <c r="L20" i="104"/>
  <c r="CR20" i="104" s="1"/>
  <c r="P20" i="104"/>
  <c r="CV20" i="104" s="1"/>
  <c r="Z23" i="104"/>
  <c r="Z27" i="104"/>
  <c r="G6" i="104"/>
  <c r="CM6" i="104" s="1"/>
  <c r="K6" i="104"/>
  <c r="CQ6" i="104" s="1"/>
  <c r="O6" i="104"/>
  <c r="CU6" i="104" s="1"/>
  <c r="Z16" i="104"/>
  <c r="Z22" i="104"/>
  <c r="Z26" i="104"/>
  <c r="Z30" i="104"/>
  <c r="Z34" i="104"/>
  <c r="BB37" i="104"/>
  <c r="Z38" i="104"/>
  <c r="BB43" i="104"/>
  <c r="Q6" i="104"/>
  <c r="CW6" i="104" s="1"/>
  <c r="Z8" i="104"/>
  <c r="G14" i="104"/>
  <c r="CM14" i="104" s="1"/>
  <c r="K14" i="104"/>
  <c r="CQ14" i="104" s="1"/>
  <c r="O14" i="104"/>
  <c r="CU14" i="104" s="1"/>
  <c r="Z18" i="104"/>
  <c r="Z24" i="104"/>
  <c r="Z28" i="104"/>
  <c r="H32" i="104"/>
  <c r="CN32" i="104" s="1"/>
  <c r="T32" i="104"/>
  <c r="CZ32" i="104" s="1"/>
  <c r="BB35" i="104"/>
  <c r="Z36" i="104"/>
  <c r="BB39" i="104"/>
  <c r="Z40" i="104"/>
  <c r="Z43" i="104"/>
  <c r="L6" i="104"/>
  <c r="CR6" i="104" s="1"/>
  <c r="Z9" i="104"/>
  <c r="F14" i="104"/>
  <c r="CL14" i="104" s="1"/>
  <c r="J14" i="104"/>
  <c r="CP14" i="104" s="1"/>
  <c r="N14" i="104"/>
  <c r="CT14" i="104" s="1"/>
  <c r="Z19" i="104"/>
  <c r="Z25" i="104"/>
  <c r="Z29" i="104"/>
  <c r="Z37" i="104"/>
  <c r="DF37" i="104" s="1"/>
  <c r="BE5" i="104"/>
  <c r="BI5" i="104"/>
  <c r="BM5" i="104"/>
  <c r="BQ5" i="104"/>
  <c r="BU5" i="104"/>
  <c r="BZ5" i="104"/>
  <c r="CD5" i="104"/>
  <c r="CH5" i="104"/>
  <c r="BB9" i="104"/>
  <c r="E14" i="104"/>
  <c r="CK14" i="104" s="1"/>
  <c r="I14" i="104"/>
  <c r="CO14" i="104" s="1"/>
  <c r="M14" i="104"/>
  <c r="CS14" i="104" s="1"/>
  <c r="Q14" i="104"/>
  <c r="CW14" i="104" s="1"/>
  <c r="BB19" i="104"/>
  <c r="E20" i="104"/>
  <c r="CK20" i="104" s="1"/>
  <c r="I20" i="104"/>
  <c r="CO20" i="104" s="1"/>
  <c r="M20" i="104"/>
  <c r="CS20" i="104" s="1"/>
  <c r="Q20" i="104"/>
  <c r="CW20" i="104" s="1"/>
  <c r="BB25" i="104"/>
  <c r="BB29" i="104"/>
  <c r="E32" i="104"/>
  <c r="CK32" i="104" s="1"/>
  <c r="BB34" i="104"/>
  <c r="BB38" i="104"/>
  <c r="BD5" i="104"/>
  <c r="BT5" i="104"/>
  <c r="BY5" i="104"/>
  <c r="CC5" i="104"/>
  <c r="CG5" i="104"/>
  <c r="BB16" i="104"/>
  <c r="BB22" i="104"/>
  <c r="BB26" i="104"/>
  <c r="BB30" i="104"/>
  <c r="Z15" i="104"/>
  <c r="Z39" i="104"/>
  <c r="BC5" i="104"/>
  <c r="BS5" i="104"/>
  <c r="BX5" i="104"/>
  <c r="CB5" i="104"/>
  <c r="CF5" i="104"/>
  <c r="BB17" i="104"/>
  <c r="BB23" i="104"/>
  <c r="BB27" i="104"/>
  <c r="BB36" i="104"/>
  <c r="BF5" i="104"/>
  <c r="BJ5" i="104"/>
  <c r="BR5" i="104"/>
  <c r="BV5" i="104"/>
  <c r="CA5" i="104"/>
  <c r="CE5" i="104"/>
  <c r="BB8" i="104"/>
  <c r="BB18" i="104"/>
  <c r="F20" i="104"/>
  <c r="CL20" i="104" s="1"/>
  <c r="J20" i="104"/>
  <c r="CP20" i="104" s="1"/>
  <c r="N20" i="104"/>
  <c r="CT20" i="104" s="1"/>
  <c r="BB24" i="104"/>
  <c r="BB28" i="104"/>
  <c r="Z21" i="104"/>
  <c r="AH6" i="104"/>
  <c r="DN6" i="104" s="1"/>
  <c r="BR7" i="104"/>
  <c r="BV7" i="104"/>
  <c r="DS32" i="104"/>
  <c r="BV34" i="104"/>
  <c r="BF7" i="104"/>
  <c r="BJ7" i="104"/>
  <c r="BN7" i="104"/>
  <c r="CA7" i="104"/>
  <c r="CE7" i="104"/>
  <c r="BF8" i="104"/>
  <c r="BJ8" i="104"/>
  <c r="BN8" i="104"/>
  <c r="BR8" i="104"/>
  <c r="BV8" i="104"/>
  <c r="CA8" i="104"/>
  <c r="CE8" i="104"/>
  <c r="BF9" i="104"/>
  <c r="BJ9" i="104"/>
  <c r="BN9" i="104"/>
  <c r="BR9" i="104"/>
  <c r="BV9" i="104"/>
  <c r="CA9" i="104"/>
  <c r="CE9" i="104"/>
  <c r="BE15" i="104"/>
  <c r="BI15" i="104"/>
  <c r="BM15" i="104"/>
  <c r="BQ15" i="104"/>
  <c r="BU15" i="104"/>
  <c r="BZ15" i="104"/>
  <c r="CD15" i="104"/>
  <c r="CH15" i="104"/>
  <c r="BE16" i="104"/>
  <c r="BI16" i="104"/>
  <c r="BM16" i="104"/>
  <c r="BQ16" i="104"/>
  <c r="BU16" i="104"/>
  <c r="BZ16" i="104"/>
  <c r="CD16" i="104"/>
  <c r="CH16" i="104"/>
  <c r="BE17" i="104"/>
  <c r="BI17" i="104"/>
  <c r="BM17" i="104"/>
  <c r="BQ17" i="104"/>
  <c r="BU17" i="104"/>
  <c r="BZ17" i="104"/>
  <c r="CD17" i="104"/>
  <c r="CH17" i="104"/>
  <c r="BE18" i="104"/>
  <c r="BI18" i="104"/>
  <c r="BM18" i="104"/>
  <c r="BQ18" i="104"/>
  <c r="BU18" i="104"/>
  <c r="BZ18" i="104"/>
  <c r="CD18" i="104"/>
  <c r="CH18" i="104"/>
  <c r="BE19" i="104"/>
  <c r="BI19" i="104"/>
  <c r="BM19" i="104"/>
  <c r="BQ19" i="104"/>
  <c r="BU19" i="104"/>
  <c r="BZ19" i="104"/>
  <c r="CD19" i="104"/>
  <c r="CH19" i="104"/>
  <c r="BD21" i="104"/>
  <c r="BH21" i="104"/>
  <c r="BL21" i="104"/>
  <c r="BP21" i="104"/>
  <c r="BT21" i="104"/>
  <c r="BY21" i="104"/>
  <c r="CC21" i="104"/>
  <c r="CG21" i="104"/>
  <c r="BD22" i="104"/>
  <c r="BH22" i="104"/>
  <c r="BL22" i="104"/>
  <c r="BP22" i="104"/>
  <c r="BT22" i="104"/>
  <c r="BY22" i="104"/>
  <c r="CC22" i="104"/>
  <c r="CG22" i="104"/>
  <c r="BD23" i="104"/>
  <c r="BH23" i="104"/>
  <c r="BL23" i="104"/>
  <c r="BP23" i="104"/>
  <c r="BT23" i="104"/>
  <c r="BY23" i="104"/>
  <c r="CC23" i="104"/>
  <c r="CG23" i="104"/>
  <c r="BD24" i="104"/>
  <c r="BH24" i="104"/>
  <c r="BL24" i="104"/>
  <c r="BP24" i="104"/>
  <c r="BT24" i="104"/>
  <c r="BY24" i="104"/>
  <c r="CC24" i="104"/>
  <c r="CG24" i="104"/>
  <c r="BD25" i="104"/>
  <c r="BH25" i="104"/>
  <c r="BL25" i="104"/>
  <c r="BP25" i="104"/>
  <c r="BT25" i="104"/>
  <c r="BY25" i="104"/>
  <c r="CC25" i="104"/>
  <c r="CG25" i="104"/>
  <c r="BD26" i="104"/>
  <c r="BH26" i="104"/>
  <c r="BL26" i="104"/>
  <c r="BP26" i="104"/>
  <c r="BT26" i="104"/>
  <c r="BY26" i="104"/>
  <c r="CC26" i="104"/>
  <c r="CG26" i="104"/>
  <c r="BD27" i="104"/>
  <c r="BH27" i="104"/>
  <c r="BL27" i="104"/>
  <c r="BP27" i="104"/>
  <c r="BT27" i="104"/>
  <c r="BY27" i="104"/>
  <c r="CC27" i="104"/>
  <c r="CG27" i="104"/>
  <c r="BD28" i="104"/>
  <c r="BH28" i="104"/>
  <c r="BL28" i="104"/>
  <c r="BP28" i="104"/>
  <c r="BT28" i="104"/>
  <c r="BY28" i="104"/>
  <c r="CC28" i="104"/>
  <c r="CG28" i="104"/>
  <c r="BD29" i="104"/>
  <c r="BH29" i="104"/>
  <c r="BL29" i="104"/>
  <c r="BP29" i="104"/>
  <c r="BT29" i="104"/>
  <c r="BY29" i="104"/>
  <c r="CC29" i="104"/>
  <c r="CG29" i="104"/>
  <c r="BD30" i="104"/>
  <c r="BH30" i="104"/>
  <c r="BL30" i="104"/>
  <c r="BP30" i="104"/>
  <c r="BT30" i="104"/>
  <c r="BY30" i="104"/>
  <c r="CC30" i="104"/>
  <c r="CG30" i="104"/>
  <c r="BF34" i="104"/>
  <c r="BJ34" i="104"/>
  <c r="BN34" i="104"/>
  <c r="BR34" i="104"/>
  <c r="CA34" i="104"/>
  <c r="CE34" i="104"/>
  <c r="BF35" i="104"/>
  <c r="BJ35" i="104"/>
  <c r="BN35" i="104"/>
  <c r="BR35" i="104"/>
  <c r="BV35" i="104"/>
  <c r="CA35" i="104"/>
  <c r="CE35" i="104"/>
  <c r="BF36" i="104"/>
  <c r="BJ36" i="104"/>
  <c r="BN36" i="104"/>
  <c r="BR36" i="104"/>
  <c r="BV36" i="104"/>
  <c r="CA36" i="104"/>
  <c r="CE36" i="104"/>
  <c r="BF37" i="104"/>
  <c r="BJ37" i="104"/>
  <c r="BN37" i="104"/>
  <c r="BR37" i="104"/>
  <c r="BV37" i="104"/>
  <c r="CA37" i="104"/>
  <c r="CE37" i="104"/>
  <c r="BF38" i="104"/>
  <c r="BJ38" i="104"/>
  <c r="BN38" i="104"/>
  <c r="BR38" i="104"/>
  <c r="BV38" i="104"/>
  <c r="CA38" i="104"/>
  <c r="CE38" i="104"/>
  <c r="BF39" i="104"/>
  <c r="BJ39" i="104"/>
  <c r="BN39" i="104"/>
  <c r="BR39" i="104"/>
  <c r="BV39" i="104"/>
  <c r="CA39" i="104"/>
  <c r="CE39" i="104"/>
  <c r="BF40" i="104"/>
  <c r="BJ40" i="104"/>
  <c r="BN40" i="104"/>
  <c r="BR40" i="104"/>
  <c r="BV40" i="104"/>
  <c r="CA40" i="104"/>
  <c r="CE40" i="104"/>
  <c r="BF43" i="104"/>
  <c r="BJ43" i="104"/>
  <c r="BN43" i="104"/>
  <c r="BR43" i="104"/>
  <c r="BV43" i="104"/>
  <c r="CA43" i="104"/>
  <c r="CE43" i="104"/>
  <c r="BB7" i="104"/>
  <c r="BB15" i="104"/>
  <c r="BG5" i="104"/>
  <c r="BK5" i="104"/>
  <c r="BO5" i="104"/>
  <c r="BE7" i="104"/>
  <c r="BI7" i="104"/>
  <c r="BM7" i="104"/>
  <c r="BQ7" i="104"/>
  <c r="BU7" i="104"/>
  <c r="BZ7" i="104"/>
  <c r="CD7" i="104"/>
  <c r="CH7" i="104"/>
  <c r="BE8" i="104"/>
  <c r="BI8" i="104"/>
  <c r="BM8" i="104"/>
  <c r="BQ8" i="104"/>
  <c r="BU8" i="104"/>
  <c r="BZ8" i="104"/>
  <c r="CD8" i="104"/>
  <c r="CH8" i="104"/>
  <c r="BE9" i="104"/>
  <c r="BI9" i="104"/>
  <c r="BM9" i="104"/>
  <c r="BQ9" i="104"/>
  <c r="BU9" i="104"/>
  <c r="BZ9" i="104"/>
  <c r="CD9" i="104"/>
  <c r="CH9" i="104"/>
  <c r="BD15" i="104"/>
  <c r="BH15" i="104"/>
  <c r="BL15" i="104"/>
  <c r="BP15" i="104"/>
  <c r="BT15" i="104"/>
  <c r="BY15" i="104"/>
  <c r="CC15" i="104"/>
  <c r="CG15" i="104"/>
  <c r="BD16" i="104"/>
  <c r="BH16" i="104"/>
  <c r="BL16" i="104"/>
  <c r="BP16" i="104"/>
  <c r="BT16" i="104"/>
  <c r="BY16" i="104"/>
  <c r="CC16" i="104"/>
  <c r="CG16" i="104"/>
  <c r="BD17" i="104"/>
  <c r="BH17" i="104"/>
  <c r="BL17" i="104"/>
  <c r="BP17" i="104"/>
  <c r="BT17" i="104"/>
  <c r="BY17" i="104"/>
  <c r="CC17" i="104"/>
  <c r="CG17" i="104"/>
  <c r="BD18" i="104"/>
  <c r="BH18" i="104"/>
  <c r="BL18" i="104"/>
  <c r="BP18" i="104"/>
  <c r="BT18" i="104"/>
  <c r="BY18" i="104"/>
  <c r="CC18" i="104"/>
  <c r="CG18" i="104"/>
  <c r="BD19" i="104"/>
  <c r="BH19" i="104"/>
  <c r="BL19" i="104"/>
  <c r="BP19" i="104"/>
  <c r="BT19" i="104"/>
  <c r="BY19" i="104"/>
  <c r="CC19" i="104"/>
  <c r="CG19" i="104"/>
  <c r="BC21" i="104"/>
  <c r="BG21" i="104"/>
  <c r="BK21" i="104"/>
  <c r="BO21" i="104"/>
  <c r="BS21" i="104"/>
  <c r="BX21" i="104"/>
  <c r="CB21" i="104"/>
  <c r="CF21" i="104"/>
  <c r="BC22" i="104"/>
  <c r="BG22" i="104"/>
  <c r="BK22" i="104"/>
  <c r="BO22" i="104"/>
  <c r="BS22" i="104"/>
  <c r="BX22" i="104"/>
  <c r="CB22" i="104"/>
  <c r="CF22" i="104"/>
  <c r="BC23" i="104"/>
  <c r="BG23" i="104"/>
  <c r="BK23" i="104"/>
  <c r="BO23" i="104"/>
  <c r="BS23" i="104"/>
  <c r="BX23" i="104"/>
  <c r="CB23" i="104"/>
  <c r="CF23" i="104"/>
  <c r="BC24" i="104"/>
  <c r="BG24" i="104"/>
  <c r="BK24" i="104"/>
  <c r="BO24" i="104"/>
  <c r="BS24" i="104"/>
  <c r="BX24" i="104"/>
  <c r="CB24" i="104"/>
  <c r="CF24" i="104"/>
  <c r="BC25" i="104"/>
  <c r="BG25" i="104"/>
  <c r="BK25" i="104"/>
  <c r="BO25" i="104"/>
  <c r="BS25" i="104"/>
  <c r="BX25" i="104"/>
  <c r="CB25" i="104"/>
  <c r="CF25" i="104"/>
  <c r="BC26" i="104"/>
  <c r="BG26" i="104"/>
  <c r="BK26" i="104"/>
  <c r="BO26" i="104"/>
  <c r="BS26" i="104"/>
  <c r="BX26" i="104"/>
  <c r="CB26" i="104"/>
  <c r="CF26" i="104"/>
  <c r="BC27" i="104"/>
  <c r="BG27" i="104"/>
  <c r="BK27" i="104"/>
  <c r="BO27" i="104"/>
  <c r="BS27" i="104"/>
  <c r="BX27" i="104"/>
  <c r="CB27" i="104"/>
  <c r="CF27" i="104"/>
  <c r="BC28" i="104"/>
  <c r="BG28" i="104"/>
  <c r="BK28" i="104"/>
  <c r="BO28" i="104"/>
  <c r="BS28" i="104"/>
  <c r="BX28" i="104"/>
  <c r="CB28" i="104"/>
  <c r="CF28" i="104"/>
  <c r="BC29" i="104"/>
  <c r="BG29" i="104"/>
  <c r="BK29" i="104"/>
  <c r="BO29" i="104"/>
  <c r="BS29" i="104"/>
  <c r="BX29" i="104"/>
  <c r="CB29" i="104"/>
  <c r="CF29" i="104"/>
  <c r="BC30" i="104"/>
  <c r="BG30" i="104"/>
  <c r="BK30" i="104"/>
  <c r="BO30" i="104"/>
  <c r="BS30" i="104"/>
  <c r="BX30" i="104"/>
  <c r="CB30" i="104"/>
  <c r="CF30" i="104"/>
  <c r="BE34" i="104"/>
  <c r="BI34" i="104"/>
  <c r="BM34" i="104"/>
  <c r="BQ34" i="104"/>
  <c r="BU34" i="104"/>
  <c r="BZ34" i="104"/>
  <c r="CD34" i="104"/>
  <c r="CH34" i="104"/>
  <c r="BE35" i="104"/>
  <c r="BI35" i="104"/>
  <c r="BM35" i="104"/>
  <c r="BQ35" i="104"/>
  <c r="BU35" i="104"/>
  <c r="BZ35" i="104"/>
  <c r="CD35" i="104"/>
  <c r="CH35" i="104"/>
  <c r="BE36" i="104"/>
  <c r="BI36" i="104"/>
  <c r="BM36" i="104"/>
  <c r="BQ36" i="104"/>
  <c r="BU36" i="104"/>
  <c r="BZ36" i="104"/>
  <c r="CD36" i="104"/>
  <c r="CH36" i="104"/>
  <c r="BE37" i="104"/>
  <c r="BI37" i="104"/>
  <c r="BM37" i="104"/>
  <c r="BQ37" i="104"/>
  <c r="BU37" i="104"/>
  <c r="BZ37" i="104"/>
  <c r="CD37" i="104"/>
  <c r="CH37" i="104"/>
  <c r="BE38" i="104"/>
  <c r="BI38" i="104"/>
  <c r="BM38" i="104"/>
  <c r="BQ38" i="104"/>
  <c r="BU38" i="104"/>
  <c r="BZ38" i="104"/>
  <c r="CD38" i="104"/>
  <c r="CH38" i="104"/>
  <c r="BE39" i="104"/>
  <c r="BI39" i="104"/>
  <c r="BM39" i="104"/>
  <c r="BQ39" i="104"/>
  <c r="BU39" i="104"/>
  <c r="BZ39" i="104"/>
  <c r="CD39" i="104"/>
  <c r="CH39" i="104"/>
  <c r="BE40" i="104"/>
  <c r="BI40" i="104"/>
  <c r="BM40" i="104"/>
  <c r="BQ40" i="104"/>
  <c r="BU40" i="104"/>
  <c r="BZ40" i="104"/>
  <c r="CD40" i="104"/>
  <c r="CH40" i="104"/>
  <c r="BE43" i="104"/>
  <c r="BI43" i="104"/>
  <c r="BM43" i="104"/>
  <c r="BQ43" i="104"/>
  <c r="BU43" i="104"/>
  <c r="BZ43" i="104"/>
  <c r="CD43" i="104"/>
  <c r="CH43" i="104"/>
  <c r="BN5" i="104"/>
  <c r="S6" i="104"/>
  <c r="BD7" i="104"/>
  <c r="W6" i="104"/>
  <c r="BH7" i="104"/>
  <c r="AB6" i="104"/>
  <c r="BL7" i="104"/>
  <c r="AP6" i="104"/>
  <c r="DV6" i="104" s="1"/>
  <c r="BY7" i="104"/>
  <c r="BP7" i="104"/>
  <c r="BT7" i="104"/>
  <c r="CC7" i="104"/>
  <c r="CG7" i="104"/>
  <c r="BD8" i="104"/>
  <c r="BH8" i="104"/>
  <c r="BL8" i="104"/>
  <c r="BP8" i="104"/>
  <c r="BT8" i="104"/>
  <c r="BY8" i="104"/>
  <c r="CC8" i="104"/>
  <c r="CG8" i="104"/>
  <c r="BD9" i="104"/>
  <c r="BH9" i="104"/>
  <c r="BL9" i="104"/>
  <c r="BP9" i="104"/>
  <c r="BT9" i="104"/>
  <c r="BY9" i="104"/>
  <c r="CC9" i="104"/>
  <c r="CG9" i="104"/>
  <c r="BC15" i="104"/>
  <c r="BG15" i="104"/>
  <c r="BK15" i="104"/>
  <c r="BO15" i="104"/>
  <c r="BS15" i="104"/>
  <c r="BX15" i="104"/>
  <c r="CB15" i="104"/>
  <c r="CF15" i="104"/>
  <c r="BC16" i="104"/>
  <c r="BG16" i="104"/>
  <c r="BK16" i="104"/>
  <c r="BO16" i="104"/>
  <c r="BS16" i="104"/>
  <c r="BX16" i="104"/>
  <c r="CB16" i="104"/>
  <c r="CF16" i="104"/>
  <c r="BC17" i="104"/>
  <c r="BG17" i="104"/>
  <c r="BK17" i="104"/>
  <c r="BO17" i="104"/>
  <c r="BS17" i="104"/>
  <c r="BX17" i="104"/>
  <c r="CB17" i="104"/>
  <c r="CF17" i="104"/>
  <c r="BC18" i="104"/>
  <c r="BG18" i="104"/>
  <c r="BK18" i="104"/>
  <c r="BO18" i="104"/>
  <c r="BS18" i="104"/>
  <c r="BX18" i="104"/>
  <c r="CB18" i="104"/>
  <c r="CF18" i="104"/>
  <c r="BC19" i="104"/>
  <c r="BG19" i="104"/>
  <c r="BK19" i="104"/>
  <c r="BO19" i="104"/>
  <c r="BS19" i="104"/>
  <c r="BX19" i="104"/>
  <c r="CB19" i="104"/>
  <c r="CF19" i="104"/>
  <c r="BF21" i="104"/>
  <c r="BJ21" i="104"/>
  <c r="BN21" i="104"/>
  <c r="BR21" i="104"/>
  <c r="BV21" i="104"/>
  <c r="CA21" i="104"/>
  <c r="CE21" i="104"/>
  <c r="BF22" i="104"/>
  <c r="BJ22" i="104"/>
  <c r="BN22" i="104"/>
  <c r="BR22" i="104"/>
  <c r="BV22" i="104"/>
  <c r="CA22" i="104"/>
  <c r="CE22" i="104"/>
  <c r="BF23" i="104"/>
  <c r="BJ23" i="104"/>
  <c r="BN23" i="104"/>
  <c r="BR23" i="104"/>
  <c r="BV23" i="104"/>
  <c r="CA23" i="104"/>
  <c r="CE23" i="104"/>
  <c r="BF24" i="104"/>
  <c r="BJ24" i="104"/>
  <c r="BN24" i="104"/>
  <c r="BR24" i="104"/>
  <c r="BV24" i="104"/>
  <c r="CA24" i="104"/>
  <c r="CE24" i="104"/>
  <c r="BF25" i="104"/>
  <c r="BJ25" i="104"/>
  <c r="BN25" i="104"/>
  <c r="BR25" i="104"/>
  <c r="BV25" i="104"/>
  <c r="CA25" i="104"/>
  <c r="CE25" i="104"/>
  <c r="BF26" i="104"/>
  <c r="BJ26" i="104"/>
  <c r="BN26" i="104"/>
  <c r="BR26" i="104"/>
  <c r="BV26" i="104"/>
  <c r="CA26" i="104"/>
  <c r="CE26" i="104"/>
  <c r="BF27" i="104"/>
  <c r="BJ27" i="104"/>
  <c r="BN27" i="104"/>
  <c r="BR27" i="104"/>
  <c r="BV27" i="104"/>
  <c r="CA27" i="104"/>
  <c r="CE27" i="104"/>
  <c r="BF28" i="104"/>
  <c r="BJ28" i="104"/>
  <c r="BN28" i="104"/>
  <c r="BR28" i="104"/>
  <c r="BV28" i="104"/>
  <c r="CA28" i="104"/>
  <c r="CE28" i="104"/>
  <c r="BF29" i="104"/>
  <c r="BJ29" i="104"/>
  <c r="BN29" i="104"/>
  <c r="BR29" i="104"/>
  <c r="BV29" i="104"/>
  <c r="CA29" i="104"/>
  <c r="CE29" i="104"/>
  <c r="BF30" i="104"/>
  <c r="BJ30" i="104"/>
  <c r="BN30" i="104"/>
  <c r="BR30" i="104"/>
  <c r="BV30" i="104"/>
  <c r="CA30" i="104"/>
  <c r="CE30" i="104"/>
  <c r="BD34" i="104"/>
  <c r="BH34" i="104"/>
  <c r="BL34" i="104"/>
  <c r="BP34" i="104"/>
  <c r="BT34" i="104"/>
  <c r="BY34" i="104"/>
  <c r="CC34" i="104"/>
  <c r="CG34" i="104"/>
  <c r="BD35" i="104"/>
  <c r="BH35" i="104"/>
  <c r="BL35" i="104"/>
  <c r="BP35" i="104"/>
  <c r="BT35" i="104"/>
  <c r="BY35" i="104"/>
  <c r="CC35" i="104"/>
  <c r="CG35" i="104"/>
  <c r="BD36" i="104"/>
  <c r="BH36" i="104"/>
  <c r="BL36" i="104"/>
  <c r="BP36" i="104"/>
  <c r="BT36" i="104"/>
  <c r="BY36" i="104"/>
  <c r="CC36" i="104"/>
  <c r="CG36" i="104"/>
  <c r="BD37" i="104"/>
  <c r="BH37" i="104"/>
  <c r="BL37" i="104"/>
  <c r="BP37" i="104"/>
  <c r="BT37" i="104"/>
  <c r="BY37" i="104"/>
  <c r="CC37" i="104"/>
  <c r="CG37" i="104"/>
  <c r="BD38" i="104"/>
  <c r="BH38" i="104"/>
  <c r="BL38" i="104"/>
  <c r="BP38" i="104"/>
  <c r="BT38" i="104"/>
  <c r="BY38" i="104"/>
  <c r="CC38" i="104"/>
  <c r="CG38" i="104"/>
  <c r="BD39" i="104"/>
  <c r="BH39" i="104"/>
  <c r="BL39" i="104"/>
  <c r="BP39" i="104"/>
  <c r="BT39" i="104"/>
  <c r="BY39" i="104"/>
  <c r="CC39" i="104"/>
  <c r="CG39" i="104"/>
  <c r="BD40" i="104"/>
  <c r="BH40" i="104"/>
  <c r="BL40" i="104"/>
  <c r="BP40" i="104"/>
  <c r="BT40" i="104"/>
  <c r="BY40" i="104"/>
  <c r="CC40" i="104"/>
  <c r="CG40" i="104"/>
  <c r="BD43" i="104"/>
  <c r="BH43" i="104"/>
  <c r="BL43" i="104"/>
  <c r="BP43" i="104"/>
  <c r="BT43" i="104"/>
  <c r="BY43" i="104"/>
  <c r="CC43" i="104"/>
  <c r="CG43" i="104"/>
  <c r="BB21" i="104"/>
  <c r="V6" i="104"/>
  <c r="BG7" i="104"/>
  <c r="AA6" i="104"/>
  <c r="BX6" i="104" s="1"/>
  <c r="BK7" i="104"/>
  <c r="AE6" i="104"/>
  <c r="DK6" i="104" s="1"/>
  <c r="BO7" i="104"/>
  <c r="AS6" i="104"/>
  <c r="DY6" i="104" s="1"/>
  <c r="CB7" i="104"/>
  <c r="AG20" i="104"/>
  <c r="DM20" i="104" s="1"/>
  <c r="BQ21" i="104"/>
  <c r="BC7" i="104"/>
  <c r="BS7" i="104"/>
  <c r="BX7" i="104"/>
  <c r="CF7" i="104"/>
  <c r="BC8" i="104"/>
  <c r="BG8" i="104"/>
  <c r="BK8" i="104"/>
  <c r="BO8" i="104"/>
  <c r="BS8" i="104"/>
  <c r="BX8" i="104"/>
  <c r="CB8" i="104"/>
  <c r="CF8" i="104"/>
  <c r="BC9" i="104"/>
  <c r="BG9" i="104"/>
  <c r="BK9" i="104"/>
  <c r="BO9" i="104"/>
  <c r="BS9" i="104"/>
  <c r="BX9" i="104"/>
  <c r="CB9" i="104"/>
  <c r="CF9" i="104"/>
  <c r="BF15" i="104"/>
  <c r="BJ15" i="104"/>
  <c r="BN15" i="104"/>
  <c r="BR15" i="104"/>
  <c r="BV15" i="104"/>
  <c r="CA15" i="104"/>
  <c r="CE15" i="104"/>
  <c r="BF16" i="104"/>
  <c r="BJ16" i="104"/>
  <c r="BN16" i="104"/>
  <c r="BR16" i="104"/>
  <c r="BV16" i="104"/>
  <c r="CA16" i="104"/>
  <c r="CE16" i="104"/>
  <c r="BF17" i="104"/>
  <c r="BJ17" i="104"/>
  <c r="BN17" i="104"/>
  <c r="BR17" i="104"/>
  <c r="BV17" i="104"/>
  <c r="CA17" i="104"/>
  <c r="CE17" i="104"/>
  <c r="BF18" i="104"/>
  <c r="BJ18" i="104"/>
  <c r="BN18" i="104"/>
  <c r="BR18" i="104"/>
  <c r="BV18" i="104"/>
  <c r="CA18" i="104"/>
  <c r="CE18" i="104"/>
  <c r="BF19" i="104"/>
  <c r="BJ19" i="104"/>
  <c r="BN19" i="104"/>
  <c r="BR19" i="104"/>
  <c r="BV19" i="104"/>
  <c r="CA19" i="104"/>
  <c r="CE19" i="104"/>
  <c r="BE21" i="104"/>
  <c r="BI21" i="104"/>
  <c r="BM21" i="104"/>
  <c r="BU21" i="104"/>
  <c r="BZ21" i="104"/>
  <c r="CD21" i="104"/>
  <c r="CH21" i="104"/>
  <c r="BE22" i="104"/>
  <c r="BI22" i="104"/>
  <c r="BM22" i="104"/>
  <c r="BQ22" i="104"/>
  <c r="BU22" i="104"/>
  <c r="BZ22" i="104"/>
  <c r="CD22" i="104"/>
  <c r="CH22" i="104"/>
  <c r="BE23" i="104"/>
  <c r="BI23" i="104"/>
  <c r="BM23" i="104"/>
  <c r="BQ23" i="104"/>
  <c r="BU23" i="104"/>
  <c r="BZ23" i="104"/>
  <c r="CD23" i="104"/>
  <c r="CH23" i="104"/>
  <c r="BE24" i="104"/>
  <c r="BI24" i="104"/>
  <c r="BM24" i="104"/>
  <c r="BQ24" i="104"/>
  <c r="BU24" i="104"/>
  <c r="BZ24" i="104"/>
  <c r="CD24" i="104"/>
  <c r="CH24" i="104"/>
  <c r="BE25" i="104"/>
  <c r="BI25" i="104"/>
  <c r="BM25" i="104"/>
  <c r="BQ25" i="104"/>
  <c r="BU25" i="104"/>
  <c r="BZ25" i="104"/>
  <c r="CD25" i="104"/>
  <c r="CH25" i="104"/>
  <c r="BE26" i="104"/>
  <c r="BI26" i="104"/>
  <c r="BM26" i="104"/>
  <c r="BQ26" i="104"/>
  <c r="BU26" i="104"/>
  <c r="BZ26" i="104"/>
  <c r="CD26" i="104"/>
  <c r="CH26" i="104"/>
  <c r="BE27" i="104"/>
  <c r="BI27" i="104"/>
  <c r="BM27" i="104"/>
  <c r="BQ27" i="104"/>
  <c r="BU27" i="104"/>
  <c r="BZ27" i="104"/>
  <c r="CD27" i="104"/>
  <c r="CH27" i="104"/>
  <c r="BE28" i="104"/>
  <c r="BI28" i="104"/>
  <c r="BM28" i="104"/>
  <c r="BQ28" i="104"/>
  <c r="BU28" i="104"/>
  <c r="BZ28" i="104"/>
  <c r="CD28" i="104"/>
  <c r="CH28" i="104"/>
  <c r="BE29" i="104"/>
  <c r="BI29" i="104"/>
  <c r="BM29" i="104"/>
  <c r="BQ29" i="104"/>
  <c r="BU29" i="104"/>
  <c r="BZ29" i="104"/>
  <c r="CD29" i="104"/>
  <c r="CH29" i="104"/>
  <c r="BE30" i="104"/>
  <c r="BI30" i="104"/>
  <c r="BM30" i="104"/>
  <c r="BQ30" i="104"/>
  <c r="BU30" i="104"/>
  <c r="BZ30" i="104"/>
  <c r="CD30" i="104"/>
  <c r="CH30" i="104"/>
  <c r="BC34" i="104"/>
  <c r="BG34" i="104"/>
  <c r="BK34" i="104"/>
  <c r="BO34" i="104"/>
  <c r="BS34" i="104"/>
  <c r="BX34" i="104"/>
  <c r="CB34" i="104"/>
  <c r="CF34" i="104"/>
  <c r="BC35" i="104"/>
  <c r="BG35" i="104"/>
  <c r="BK35" i="104"/>
  <c r="BO35" i="104"/>
  <c r="BS35" i="104"/>
  <c r="BX35" i="104"/>
  <c r="CB35" i="104"/>
  <c r="CF35" i="104"/>
  <c r="BC36" i="104"/>
  <c r="BG36" i="104"/>
  <c r="BK36" i="104"/>
  <c r="BO36" i="104"/>
  <c r="BS36" i="104"/>
  <c r="BX36" i="104"/>
  <c r="CB36" i="104"/>
  <c r="CF36" i="104"/>
  <c r="BC37" i="104"/>
  <c r="BG37" i="104"/>
  <c r="BK37" i="104"/>
  <c r="BO37" i="104"/>
  <c r="BS37" i="104"/>
  <c r="BX37" i="104"/>
  <c r="CB37" i="104"/>
  <c r="CF37" i="104"/>
  <c r="BC38" i="104"/>
  <c r="BG38" i="104"/>
  <c r="BK38" i="104"/>
  <c r="BO38" i="104"/>
  <c r="BS38" i="104"/>
  <c r="BX38" i="104"/>
  <c r="CB38" i="104"/>
  <c r="CF38" i="104"/>
  <c r="BC39" i="104"/>
  <c r="BG39" i="104"/>
  <c r="BK39" i="104"/>
  <c r="BO39" i="104"/>
  <c r="BS39" i="104"/>
  <c r="BX39" i="104"/>
  <c r="CB39" i="104"/>
  <c r="CF39" i="104"/>
  <c r="BC40" i="104"/>
  <c r="BG40" i="104"/>
  <c r="BK40" i="104"/>
  <c r="BO40" i="104"/>
  <c r="BS40" i="104"/>
  <c r="BX40" i="104"/>
  <c r="CB40" i="104"/>
  <c r="CF40" i="104"/>
  <c r="BC43" i="104"/>
  <c r="BG43" i="104"/>
  <c r="BK43" i="104"/>
  <c r="BO43" i="104"/>
  <c r="BS43" i="104"/>
  <c r="BX43" i="104"/>
  <c r="CB43" i="104"/>
  <c r="CF43" i="104"/>
  <c r="BH5" i="104"/>
  <c r="BL5" i="104"/>
  <c r="BP5" i="104"/>
  <c r="R14" i="104"/>
  <c r="V14" i="104"/>
  <c r="AA14" i="104"/>
  <c r="AS14" i="104"/>
  <c r="DY14" i="104" s="1"/>
  <c r="AW14" i="104"/>
  <c r="EC14" i="104" s="1"/>
  <c r="S20" i="104"/>
  <c r="CY20" i="104" s="1"/>
  <c r="W20" i="104"/>
  <c r="DC20" i="104" s="1"/>
  <c r="AB20" i="104"/>
  <c r="DH20" i="104" s="1"/>
  <c r="AF20" i="104"/>
  <c r="DL20" i="104" s="1"/>
  <c r="AJ20" i="104"/>
  <c r="DP20" i="104" s="1"/>
  <c r="AP20" i="104"/>
  <c r="DV20" i="104" s="1"/>
  <c r="U14" i="104"/>
  <c r="Y14" i="104"/>
  <c r="DE14" i="104" s="1"/>
  <c r="AD14" i="104"/>
  <c r="AH14" i="104"/>
  <c r="DN14" i="104" s="1"/>
  <c r="AR14" i="104"/>
  <c r="DX14" i="104" s="1"/>
  <c r="AV14" i="104"/>
  <c r="EB14" i="104" s="1"/>
  <c r="AE20" i="104"/>
  <c r="DK20" i="104" s="1"/>
  <c r="AI20" i="104"/>
  <c r="DO20" i="104" s="1"/>
  <c r="AS20" i="104"/>
  <c r="DY20" i="104" s="1"/>
  <c r="AW20" i="104"/>
  <c r="EC20" i="104" s="1"/>
  <c r="S32" i="104"/>
  <c r="CY32" i="104" s="1"/>
  <c r="W32" i="104"/>
  <c r="DC32" i="104" s="1"/>
  <c r="AB32" i="104"/>
  <c r="DH32" i="104" s="1"/>
  <c r="AF32" i="104"/>
  <c r="DL32" i="104" s="1"/>
  <c r="AJ32" i="104"/>
  <c r="DP32" i="104" s="1"/>
  <c r="U20" i="104"/>
  <c r="DA20" i="104" s="1"/>
  <c r="Y20" i="104"/>
  <c r="J32" i="104"/>
  <c r="CP32" i="104" s="1"/>
  <c r="AF14" i="104"/>
  <c r="DL14" i="104" s="1"/>
  <c r="AJ14" i="104"/>
  <c r="DP14" i="104" s="1"/>
  <c r="AT14" i="104"/>
  <c r="DZ14" i="104" s="1"/>
  <c r="AX14" i="104"/>
  <c r="ED14" i="104" s="1"/>
  <c r="T20" i="104"/>
  <c r="X20" i="104"/>
  <c r="AC20" i="104"/>
  <c r="AK20" i="104"/>
  <c r="DQ20" i="104" s="1"/>
  <c r="AU20" i="104"/>
  <c r="EA20" i="104" s="1"/>
  <c r="U32" i="104"/>
  <c r="DA32" i="104" s="1"/>
  <c r="Y32" i="104"/>
  <c r="DE32" i="104" s="1"/>
  <c r="AV32" i="104"/>
  <c r="EB32" i="104" s="1"/>
  <c r="N32" i="104"/>
  <c r="CT32" i="104" s="1"/>
  <c r="AE32" i="104"/>
  <c r="DK32" i="104" s="1"/>
  <c r="AS32" i="104"/>
  <c r="DY32" i="104" s="1"/>
  <c r="AW32" i="104"/>
  <c r="EC32" i="104" s="1"/>
  <c r="M32" i="104"/>
  <c r="CS32" i="104" s="1"/>
  <c r="AY6" i="104"/>
  <c r="EE6" i="104" s="1"/>
  <c r="AK32" i="104"/>
  <c r="DQ32" i="104" s="1"/>
  <c r="AR32" i="104"/>
  <c r="DX32" i="104" s="1"/>
  <c r="AT6" i="104"/>
  <c r="DZ6" i="104" s="1"/>
  <c r="AX6" i="104"/>
  <c r="ED6" i="104" s="1"/>
  <c r="AY32" i="104"/>
  <c r="EE32" i="104" s="1"/>
  <c r="F32" i="104"/>
  <c r="CL32" i="104" s="1"/>
  <c r="AI32" i="104"/>
  <c r="DO32" i="104" s="1"/>
  <c r="P32" i="104"/>
  <c r="CV32" i="104" s="1"/>
  <c r="X32" i="104"/>
  <c r="DD32" i="104" s="1"/>
  <c r="H6" i="104"/>
  <c r="CN6" i="104" s="1"/>
  <c r="T14" i="104"/>
  <c r="CZ14" i="104" s="1"/>
  <c r="X14" i="104"/>
  <c r="DD14" i="104" s="1"/>
  <c r="AC14" i="104"/>
  <c r="DI14" i="104" s="1"/>
  <c r="AK14" i="104"/>
  <c r="DQ14" i="104" s="1"/>
  <c r="AQ14" i="104"/>
  <c r="DW14" i="104" s="1"/>
  <c r="I32" i="104"/>
  <c r="CO32" i="104" s="1"/>
  <c r="R6" i="104"/>
  <c r="L32" i="104"/>
  <c r="CR32" i="104" s="1"/>
  <c r="AC32" i="104"/>
  <c r="DI32" i="104" s="1"/>
  <c r="AU32" i="104"/>
  <c r="P6" i="104"/>
  <c r="CV6" i="104" s="1"/>
  <c r="U6" i="104"/>
  <c r="DA6" i="104" s="1"/>
  <c r="AG6" i="104"/>
  <c r="DM6" i="104" s="1"/>
  <c r="Y6" i="104"/>
  <c r="DE6" i="104" s="1"/>
  <c r="AK6" i="104"/>
  <c r="DQ6" i="104" s="1"/>
  <c r="AR20" i="104"/>
  <c r="DX20" i="104" s="1"/>
  <c r="AP32" i="104"/>
  <c r="DV32" i="104" s="1"/>
  <c r="N6" i="104"/>
  <c r="CT6" i="104" s="1"/>
  <c r="AD6" i="104"/>
  <c r="AI6" i="104"/>
  <c r="AQ6" i="104"/>
  <c r="DW6" i="104" s="1"/>
  <c r="AW6" i="104"/>
  <c r="EC6" i="104" s="1"/>
  <c r="AP14" i="104"/>
  <c r="DV14" i="104" s="1"/>
  <c r="AV20" i="104"/>
  <c r="EB20" i="104" s="1"/>
  <c r="Q32" i="104"/>
  <c r="BB5" i="104"/>
  <c r="E6" i="104"/>
  <c r="I6" i="104"/>
  <c r="CO6" i="104" s="1"/>
  <c r="M6" i="104"/>
  <c r="CS6" i="104" s="1"/>
  <c r="T6" i="104"/>
  <c r="CZ6" i="104" s="1"/>
  <c r="X6" i="104"/>
  <c r="AC6" i="104"/>
  <c r="AF6" i="104"/>
  <c r="DL6" i="104" s="1"/>
  <c r="AJ6" i="104"/>
  <c r="AR6" i="104"/>
  <c r="DX6" i="104" s="1"/>
  <c r="AV6" i="104"/>
  <c r="AZ7" i="104"/>
  <c r="AZ5" i="104"/>
  <c r="CK5" i="104"/>
  <c r="AZ8" i="104"/>
  <c r="AZ9" i="104"/>
  <c r="H14" i="104"/>
  <c r="CN14" i="104" s="1"/>
  <c r="L14" i="104"/>
  <c r="CR14" i="104" s="1"/>
  <c r="P14" i="104"/>
  <c r="CV14" i="104" s="1"/>
  <c r="S14" i="104"/>
  <c r="W14" i="104"/>
  <c r="DC14" i="104" s="1"/>
  <c r="AB14" i="104"/>
  <c r="AE14" i="104"/>
  <c r="AI14" i="104"/>
  <c r="DS14" i="104"/>
  <c r="AU14" i="104"/>
  <c r="AY14" i="104"/>
  <c r="AZ16" i="104"/>
  <c r="AZ15" i="104"/>
  <c r="AZ19" i="104"/>
  <c r="AZ17" i="104"/>
  <c r="AZ18" i="104"/>
  <c r="G20" i="104"/>
  <c r="CM20" i="104" s="1"/>
  <c r="K20" i="104"/>
  <c r="CQ20" i="104" s="1"/>
  <c r="O20" i="104"/>
  <c r="CU20" i="104" s="1"/>
  <c r="R20" i="104"/>
  <c r="CX20" i="104" s="1"/>
  <c r="V20" i="104"/>
  <c r="AA20" i="104"/>
  <c r="AD20" i="104"/>
  <c r="AH20" i="104"/>
  <c r="AQ20" i="104"/>
  <c r="AT20" i="104"/>
  <c r="AX20" i="104"/>
  <c r="AZ22" i="104"/>
  <c r="AZ26" i="104"/>
  <c r="AZ30" i="104"/>
  <c r="AZ21" i="104"/>
  <c r="AZ25" i="104"/>
  <c r="AZ24" i="104"/>
  <c r="AZ28" i="104"/>
  <c r="AZ23" i="104"/>
  <c r="AZ27" i="104"/>
  <c r="AZ29" i="104"/>
  <c r="G32" i="104"/>
  <c r="CM32" i="104" s="1"/>
  <c r="K32" i="104"/>
  <c r="CQ32" i="104" s="1"/>
  <c r="O32" i="104"/>
  <c r="CU32" i="104" s="1"/>
  <c r="R32" i="104"/>
  <c r="CX32" i="104" s="1"/>
  <c r="V32" i="104"/>
  <c r="AA32" i="104"/>
  <c r="AD32" i="104"/>
  <c r="AH32" i="104"/>
  <c r="AQ32" i="104"/>
  <c r="DW32" i="104" s="1"/>
  <c r="AT32" i="104"/>
  <c r="AX32" i="104"/>
  <c r="ED32" i="104" s="1"/>
  <c r="AZ36" i="104"/>
  <c r="AZ39" i="104"/>
  <c r="AZ34" i="104"/>
  <c r="AZ43" i="104"/>
  <c r="AZ35" i="104"/>
  <c r="AZ40" i="104"/>
  <c r="AZ38" i="104"/>
  <c r="AZ37" i="104"/>
  <c r="AC6" i="75"/>
  <c r="BN6" i="75" s="1"/>
  <c r="AC10" i="75"/>
  <c r="BN10" i="75" s="1"/>
  <c r="AZ10" i="75"/>
  <c r="AC14" i="75"/>
  <c r="BN14" i="75" s="1"/>
  <c r="AC9" i="75"/>
  <c r="BN9" i="75" s="1"/>
  <c r="AC8" i="75"/>
  <c r="BN8" i="75" s="1"/>
  <c r="AC12" i="75"/>
  <c r="BN12" i="75" s="1"/>
  <c r="AC13" i="75"/>
  <c r="BN13" i="75" s="1"/>
  <c r="AZ6" i="75"/>
  <c r="AC7" i="75"/>
  <c r="BN7" i="75" s="1"/>
  <c r="AC11" i="75"/>
  <c r="BN11" i="75" s="1"/>
  <c r="AZ14" i="75"/>
  <c r="AZ7" i="75"/>
  <c r="AZ11" i="75"/>
  <c r="AZ8" i="75"/>
  <c r="AZ9" i="75"/>
  <c r="AZ12" i="75"/>
  <c r="AZ13" i="75"/>
  <c r="H16" i="74"/>
  <c r="L16" i="74"/>
  <c r="P16" i="74"/>
  <c r="T16" i="74"/>
  <c r="X16" i="74"/>
  <c r="AB16" i="74"/>
  <c r="AG16" i="74"/>
  <c r="AK16" i="74"/>
  <c r="AO16" i="74"/>
  <c r="AT16" i="74"/>
  <c r="AY16" i="74"/>
  <c r="K22" i="74"/>
  <c r="G16" i="74"/>
  <c r="K16" i="74"/>
  <c r="O16" i="74"/>
  <c r="S16" i="74"/>
  <c r="W16" i="74"/>
  <c r="AA16" i="74"/>
  <c r="AN16" i="74"/>
  <c r="AZ22" i="74"/>
  <c r="J22" i="74"/>
  <c r="N22" i="74"/>
  <c r="R22" i="74"/>
  <c r="V22" i="74"/>
  <c r="Z22" i="74"/>
  <c r="AE22" i="74"/>
  <c r="AI22" i="74"/>
  <c r="AM22" i="74"/>
  <c r="AR22" i="74"/>
  <c r="AV22" i="74"/>
  <c r="CQ22" i="74" s="1"/>
  <c r="AZ7" i="74"/>
  <c r="AA7" i="74"/>
  <c r="I7" i="74"/>
  <c r="M7" i="74"/>
  <c r="Q7" i="74"/>
  <c r="U7" i="74"/>
  <c r="Y7" i="74"/>
  <c r="AC7" i="74"/>
  <c r="AH7" i="74"/>
  <c r="AU7" i="74"/>
  <c r="AJ7" i="74"/>
  <c r="AP7" i="74"/>
  <c r="BX7" i="74" s="1"/>
  <c r="AF16" i="74"/>
  <c r="J7" i="74"/>
  <c r="N7" i="74"/>
  <c r="AJ16" i="74"/>
  <c r="AS16" i="74"/>
  <c r="H33" i="74"/>
  <c r="T33" i="74"/>
  <c r="G22" i="74"/>
  <c r="S22" i="74"/>
  <c r="W22" i="74"/>
  <c r="AA22" i="74"/>
  <c r="AS22" i="74"/>
  <c r="Z33" i="74"/>
  <c r="AR33" i="74"/>
  <c r="AQ9" i="74"/>
  <c r="I16" i="74"/>
  <c r="M16" i="74"/>
  <c r="Q16" i="74"/>
  <c r="U16" i="74"/>
  <c r="Y16" i="74"/>
  <c r="Y15" i="74" s="1"/>
  <c r="Y13" i="74" s="1"/>
  <c r="AC16" i="74"/>
  <c r="AH16" i="74"/>
  <c r="AL16" i="74"/>
  <c r="AP16" i="74"/>
  <c r="AU16" i="74"/>
  <c r="AZ16" i="74"/>
  <c r="AQ21" i="74"/>
  <c r="AQ25" i="74"/>
  <c r="AQ29" i="74"/>
  <c r="AQ44" i="74"/>
  <c r="AQ10" i="74"/>
  <c r="AQ18" i="74"/>
  <c r="AQ26" i="74"/>
  <c r="AQ30" i="74"/>
  <c r="AQ35" i="74"/>
  <c r="AQ38" i="74"/>
  <c r="AQ39" i="74"/>
  <c r="AQ5" i="74"/>
  <c r="AQ11" i="74"/>
  <c r="AQ19" i="74"/>
  <c r="AD20" i="74"/>
  <c r="AD24" i="74"/>
  <c r="AQ27" i="74"/>
  <c r="AD28" i="74"/>
  <c r="AQ31" i="74"/>
  <c r="AD32" i="74"/>
  <c r="AQ36" i="74"/>
  <c r="AD37" i="74"/>
  <c r="AQ40" i="74"/>
  <c r="AD41" i="74"/>
  <c r="R7" i="74"/>
  <c r="V7" i="74"/>
  <c r="Z7" i="74"/>
  <c r="AE7" i="74"/>
  <c r="CT7" i="74" s="1"/>
  <c r="AI7" i="74"/>
  <c r="AM7" i="74"/>
  <c r="AR7" i="74"/>
  <c r="AV7" i="74"/>
  <c r="CQ7" i="74" s="1"/>
  <c r="G7" i="74"/>
  <c r="O7" i="74"/>
  <c r="W7" i="74"/>
  <c r="AF7" i="74"/>
  <c r="AS7" i="74"/>
  <c r="AX7" i="74"/>
  <c r="AM16" i="74"/>
  <c r="AR16" i="74"/>
  <c r="AQ20" i="74"/>
  <c r="AQ24" i="74"/>
  <c r="AQ28" i="74"/>
  <c r="AQ32" i="74"/>
  <c r="BY32" i="74" s="1"/>
  <c r="AQ37" i="74"/>
  <c r="AQ41" i="74"/>
  <c r="AD25" i="74"/>
  <c r="AD29" i="74"/>
  <c r="AD38" i="74"/>
  <c r="AD39" i="74"/>
  <c r="AD44" i="74"/>
  <c r="AQ17" i="74"/>
  <c r="AD10" i="74"/>
  <c r="AD19" i="74"/>
  <c r="AD26" i="74"/>
  <c r="AD30" i="74"/>
  <c r="AD35" i="74"/>
  <c r="AD5" i="74"/>
  <c r="AD11" i="74"/>
  <c r="AJ22" i="74"/>
  <c r="AN22" i="74"/>
  <c r="AD27" i="74"/>
  <c r="AD31" i="74"/>
  <c r="I33" i="74"/>
  <c r="M33" i="74"/>
  <c r="Q33" i="74"/>
  <c r="AC33" i="74"/>
  <c r="AH33" i="74"/>
  <c r="AU33" i="74"/>
  <c r="AZ33" i="74"/>
  <c r="N33" i="74"/>
  <c r="R33" i="74"/>
  <c r="V33" i="74"/>
  <c r="AE33" i="74"/>
  <c r="AI33" i="74"/>
  <c r="AM33" i="74"/>
  <c r="AV33" i="74"/>
  <c r="CQ33" i="74" s="1"/>
  <c r="AD40" i="74"/>
  <c r="AQ23" i="74"/>
  <c r="K7" i="74"/>
  <c r="S7" i="74"/>
  <c r="AN7" i="74"/>
  <c r="AD17" i="74"/>
  <c r="AD21" i="74"/>
  <c r="O22" i="74"/>
  <c r="AF22" i="74"/>
  <c r="AX22" i="74"/>
  <c r="AD9" i="74"/>
  <c r="H7" i="74"/>
  <c r="L7" i="74"/>
  <c r="P7" i="74"/>
  <c r="T7" i="74"/>
  <c r="X7" i="74"/>
  <c r="AB7" i="74"/>
  <c r="AG7" i="74"/>
  <c r="AK7" i="74"/>
  <c r="AO7" i="74"/>
  <c r="AT7" i="74"/>
  <c r="AY7" i="74"/>
  <c r="U22" i="74"/>
  <c r="AL22" i="74"/>
  <c r="AD36" i="74"/>
  <c r="L33" i="74"/>
  <c r="P33" i="74"/>
  <c r="X33" i="74"/>
  <c r="BS33" i="74" s="1"/>
  <c r="AB33" i="74"/>
  <c r="AG33" i="74"/>
  <c r="AO33" i="74"/>
  <c r="AT33" i="74"/>
  <c r="AY33" i="74"/>
  <c r="CF33" i="74" s="1"/>
  <c r="U33" i="74"/>
  <c r="AL33" i="74"/>
  <c r="BT33" i="74" s="1"/>
  <c r="AD23" i="74"/>
  <c r="J16" i="74"/>
  <c r="N16" i="74"/>
  <c r="R16" i="74"/>
  <c r="V16" i="74"/>
  <c r="Z16" i="74"/>
  <c r="AE16" i="74"/>
  <c r="CT16" i="74" s="1"/>
  <c r="AI16" i="74"/>
  <c r="AX16" i="74"/>
  <c r="CE16" i="74" s="1"/>
  <c r="AD18" i="74"/>
  <c r="H22" i="74"/>
  <c r="L22" i="74"/>
  <c r="P22" i="74"/>
  <c r="T22" i="74"/>
  <c r="X22" i="74"/>
  <c r="AB22" i="74"/>
  <c r="AG22" i="74"/>
  <c r="AK22" i="74"/>
  <c r="AO22" i="74"/>
  <c r="AT22" i="74"/>
  <c r="AY22" i="74"/>
  <c r="AV16" i="74"/>
  <c r="G33" i="74"/>
  <c r="K33" i="74"/>
  <c r="O33" i="74"/>
  <c r="S33" i="74"/>
  <c r="W33" i="74"/>
  <c r="AA33" i="74"/>
  <c r="AF33" i="74"/>
  <c r="AJ33" i="74"/>
  <c r="AN33" i="74"/>
  <c r="AS33" i="74"/>
  <c r="AX33" i="74"/>
  <c r="AC6" i="102"/>
  <c r="AC10" i="102"/>
  <c r="AC14" i="102"/>
  <c r="BB6" i="102"/>
  <c r="BB10" i="102"/>
  <c r="BB14" i="102"/>
  <c r="BJ8" i="102"/>
  <c r="BJ12" i="102"/>
  <c r="BB8" i="102"/>
  <c r="BB12" i="102"/>
  <c r="BB7" i="102"/>
  <c r="BB11" i="102"/>
  <c r="BB15" i="102"/>
  <c r="AC8" i="102"/>
  <c r="AC12" i="102"/>
  <c r="AC9" i="102"/>
  <c r="BN9" i="102" s="1"/>
  <c r="AC13" i="102"/>
  <c r="BN13" i="102" s="1"/>
  <c r="AC7" i="102"/>
  <c r="AC11" i="102"/>
  <c r="F22" i="74"/>
  <c r="CT9" i="74"/>
  <c r="CT17" i="74"/>
  <c r="CT21" i="74"/>
  <c r="CT5" i="74"/>
  <c r="CT11" i="74"/>
  <c r="CT19" i="74"/>
  <c r="CT10" i="74"/>
  <c r="CT18" i="74"/>
  <c r="CT20" i="74"/>
  <c r="CT23" i="74"/>
  <c r="CT24" i="74"/>
  <c r="CT25" i="74"/>
  <c r="CT26" i="74"/>
  <c r="CT27" i="74"/>
  <c r="CT28" i="74"/>
  <c r="CT29" i="74"/>
  <c r="CT30" i="74"/>
  <c r="CT31" i="74"/>
  <c r="CT32" i="74"/>
  <c r="CT35" i="74"/>
  <c r="CT36" i="74"/>
  <c r="CT37" i="74"/>
  <c r="CT38" i="74"/>
  <c r="CT39" i="74"/>
  <c r="CT40" i="74"/>
  <c r="CT41" i="74"/>
  <c r="CT44" i="74"/>
  <c r="BM5" i="74"/>
  <c r="F7" i="74"/>
  <c r="F33" i="74"/>
  <c r="F16" i="74"/>
  <c r="CQ16" i="74" l="1"/>
  <c r="I13" i="104"/>
  <c r="CO13" i="104" s="1"/>
  <c r="DY35" i="74"/>
  <c r="P15" i="74"/>
  <c r="P13" i="74" s="1"/>
  <c r="DY17" i="74"/>
  <c r="CR17" i="74"/>
  <c r="AW16" i="74"/>
  <c r="AW33" i="74"/>
  <c r="DY37" i="74"/>
  <c r="DY29" i="74"/>
  <c r="DY28" i="74"/>
  <c r="CR9" i="74"/>
  <c r="DY21" i="74"/>
  <c r="CR21" i="74"/>
  <c r="DY26" i="74"/>
  <c r="CR26" i="74"/>
  <c r="AW22" i="74"/>
  <c r="DY9" i="74"/>
  <c r="DY31" i="74"/>
  <c r="DY25" i="74"/>
  <c r="DY24" i="74"/>
  <c r="DY30" i="74"/>
  <c r="CR30" i="74"/>
  <c r="DY36" i="74"/>
  <c r="CR36" i="74"/>
  <c r="BX16" i="74"/>
  <c r="DY40" i="74"/>
  <c r="CR40" i="74"/>
  <c r="DY5" i="74"/>
  <c r="CR5" i="74"/>
  <c r="AW7" i="74"/>
  <c r="DY23" i="74"/>
  <c r="CR18" i="74"/>
  <c r="BJ13" i="74"/>
  <c r="DX15" i="74"/>
  <c r="DT22" i="74"/>
  <c r="BK22" i="74"/>
  <c r="DT16" i="74"/>
  <c r="BK16" i="74"/>
  <c r="DT33" i="74"/>
  <c r="BK33" i="74"/>
  <c r="DT7" i="74"/>
  <c r="BK7" i="74"/>
  <c r="CP33" i="74"/>
  <c r="BI15" i="74"/>
  <c r="DW15" i="74" s="1"/>
  <c r="CP16" i="74"/>
  <c r="CP7" i="74"/>
  <c r="CP22" i="74"/>
  <c r="DV7" i="74"/>
  <c r="DV22" i="74"/>
  <c r="DV16" i="74"/>
  <c r="BN10" i="102"/>
  <c r="BH15" i="74"/>
  <c r="DR25" i="104"/>
  <c r="BN15" i="102"/>
  <c r="CO22" i="74"/>
  <c r="CO33" i="74"/>
  <c r="CO16" i="74"/>
  <c r="DV15" i="74"/>
  <c r="BE7" i="74"/>
  <c r="BE22" i="74"/>
  <c r="BE33" i="74"/>
  <c r="BE16" i="74"/>
  <c r="CB7" i="74"/>
  <c r="CO7" i="74"/>
  <c r="CN33" i="74"/>
  <c r="BJ12" i="75"/>
  <c r="BW14" i="75"/>
  <c r="CN7" i="74"/>
  <c r="DU22" i="74"/>
  <c r="CN22" i="74"/>
  <c r="DR26" i="104"/>
  <c r="BW12" i="75"/>
  <c r="BJ14" i="75"/>
  <c r="CN16" i="74"/>
  <c r="CG7" i="74"/>
  <c r="DT10" i="104"/>
  <c r="DT38" i="104"/>
  <c r="DT18" i="104"/>
  <c r="BW13" i="102"/>
  <c r="BW9" i="102"/>
  <c r="CA16" i="74"/>
  <c r="DU7" i="74"/>
  <c r="DU16" i="74"/>
  <c r="BG15" i="74"/>
  <c r="CM22" i="74"/>
  <c r="DS27" i="74"/>
  <c r="CL27" i="74"/>
  <c r="DS40" i="74"/>
  <c r="CL40" i="74"/>
  <c r="DS24" i="74"/>
  <c r="CL24" i="74"/>
  <c r="DS37" i="74"/>
  <c r="CL37" i="74"/>
  <c r="DS17" i="74"/>
  <c r="CL17" i="74"/>
  <c r="CL30" i="74"/>
  <c r="DS30" i="74"/>
  <c r="DS5" i="74"/>
  <c r="CL5" i="74"/>
  <c r="BJ10" i="75"/>
  <c r="BF15" i="74"/>
  <c r="DS31" i="74"/>
  <c r="CL31" i="74"/>
  <c r="DS11" i="74"/>
  <c r="CL11" i="74"/>
  <c r="CL44" i="74"/>
  <c r="DS44" i="74"/>
  <c r="DS28" i="74"/>
  <c r="CL28" i="74"/>
  <c r="DS41" i="74"/>
  <c r="CL41" i="74"/>
  <c r="DS21" i="74"/>
  <c r="CL21" i="74"/>
  <c r="DS38" i="74"/>
  <c r="CL38" i="74"/>
  <c r="DS10" i="74"/>
  <c r="CL10" i="74"/>
  <c r="CD22" i="74"/>
  <c r="CM7" i="74"/>
  <c r="CL35" i="74"/>
  <c r="DS35" i="74"/>
  <c r="DS19" i="74"/>
  <c r="CL19" i="74"/>
  <c r="DS32" i="74"/>
  <c r="CL32" i="74"/>
  <c r="DS25" i="74"/>
  <c r="CL25" i="74"/>
  <c r="CL18" i="74"/>
  <c r="DS18" i="74"/>
  <c r="CM16" i="74"/>
  <c r="CM33" i="74"/>
  <c r="CL39" i="74"/>
  <c r="DS39" i="74"/>
  <c r="DS23" i="74"/>
  <c r="CL23" i="74"/>
  <c r="DS36" i="74"/>
  <c r="CL36" i="74"/>
  <c r="DS20" i="74"/>
  <c r="CL20" i="74"/>
  <c r="DS29" i="74"/>
  <c r="CL29" i="74"/>
  <c r="DS9" i="74"/>
  <c r="CL9" i="74"/>
  <c r="CL26" i="74"/>
  <c r="DS26" i="74"/>
  <c r="CD16" i="74"/>
  <c r="Z15" i="74"/>
  <c r="Z13" i="74" s="1"/>
  <c r="Z43" i="74" s="1"/>
  <c r="J15" i="74"/>
  <c r="J13" i="74" s="1"/>
  <c r="J43" i="74" s="1"/>
  <c r="CE7" i="74"/>
  <c r="I15" i="74"/>
  <c r="I13" i="74" s="1"/>
  <c r="I43" i="74" s="1"/>
  <c r="G15" i="74"/>
  <c r="G13" i="74" s="1"/>
  <c r="G43" i="74" s="1"/>
  <c r="BB15" i="74"/>
  <c r="BB13" i="74" s="1"/>
  <c r="X15" i="74"/>
  <c r="X13" i="74" s="1"/>
  <c r="X43" i="74" s="1"/>
  <c r="H15" i="74"/>
  <c r="H13" i="74" s="1"/>
  <c r="H43" i="74" s="1"/>
  <c r="AC15" i="74"/>
  <c r="AC13" i="74" s="1"/>
  <c r="AC43" i="74" s="1"/>
  <c r="AB5" i="75" s="1"/>
  <c r="CE33" i="74"/>
  <c r="CF22" i="74"/>
  <c r="M15" i="74"/>
  <c r="M13" i="74" s="1"/>
  <c r="M43" i="74" s="1"/>
  <c r="T15" i="74"/>
  <c r="T13" i="74" s="1"/>
  <c r="CF7" i="74"/>
  <c r="CE22" i="74"/>
  <c r="S15" i="74"/>
  <c r="S13" i="74" s="1"/>
  <c r="BN16" i="74"/>
  <c r="BW6" i="75"/>
  <c r="V15" i="74"/>
  <c r="V13" i="74" s="1"/>
  <c r="V43" i="74" s="1"/>
  <c r="U5" i="75" s="1"/>
  <c r="BY41" i="74"/>
  <c r="BY24" i="74"/>
  <c r="Y43" i="74"/>
  <c r="X5" i="75" s="1"/>
  <c r="BJ6" i="75"/>
  <c r="AM13" i="104"/>
  <c r="AM11" i="104" s="1"/>
  <c r="AM42" i="104" s="1"/>
  <c r="AM44" i="104" s="1"/>
  <c r="CK33" i="74"/>
  <c r="DR33" i="74"/>
  <c r="DR16" i="74"/>
  <c r="CK16" i="74"/>
  <c r="BN12" i="102"/>
  <c r="E13" i="104"/>
  <c r="CK13" i="104" s="1"/>
  <c r="DR27" i="104"/>
  <c r="DR29" i="104"/>
  <c r="DR7" i="104"/>
  <c r="DR43" i="104"/>
  <c r="DR21" i="104"/>
  <c r="BW7" i="102"/>
  <c r="BJ13" i="75"/>
  <c r="BD15" i="74"/>
  <c r="DR22" i="74"/>
  <c r="CK22" i="74"/>
  <c r="DR40" i="104"/>
  <c r="DT41" i="104"/>
  <c r="DR28" i="104"/>
  <c r="DR24" i="104"/>
  <c r="DT12" i="104"/>
  <c r="DR38" i="104"/>
  <c r="DR34" i="104"/>
  <c r="DR30" i="104"/>
  <c r="DR17" i="104"/>
  <c r="DR8" i="104"/>
  <c r="BW13" i="75"/>
  <c r="BJ11" i="75"/>
  <c r="CC22" i="74"/>
  <c r="DR7" i="74"/>
  <c r="CK7" i="74"/>
  <c r="BN7" i="102"/>
  <c r="BW22" i="74"/>
  <c r="BP22" i="74"/>
  <c r="W15" i="74"/>
  <c r="W13" i="74" s="1"/>
  <c r="W43" i="74" s="1"/>
  <c r="V5" i="75" s="1"/>
  <c r="DS20" i="104"/>
  <c r="DT31" i="104"/>
  <c r="DR22" i="104"/>
  <c r="DR23" i="104"/>
  <c r="DT43" i="104"/>
  <c r="DT37" i="104"/>
  <c r="DT30" i="104"/>
  <c r="DT22" i="104"/>
  <c r="DR37" i="104"/>
  <c r="BW11" i="75"/>
  <c r="CG16" i="74"/>
  <c r="BC15" i="74"/>
  <c r="CJ16" i="74"/>
  <c r="DQ16" i="74"/>
  <c r="CJ22" i="74"/>
  <c r="DQ22" i="74"/>
  <c r="DQ33" i="74"/>
  <c r="CJ33" i="74"/>
  <c r="BJ9" i="75"/>
  <c r="CJ7" i="74"/>
  <c r="DQ7" i="74"/>
  <c r="CD7" i="74"/>
  <c r="BP16" i="74"/>
  <c r="X13" i="104"/>
  <c r="DD13" i="104" s="1"/>
  <c r="AC13" i="104"/>
  <c r="DI13" i="104" s="1"/>
  <c r="BX22" i="74"/>
  <c r="CT33" i="74"/>
  <c r="CA33" i="74"/>
  <c r="Q15" i="74"/>
  <c r="Q13" i="74" s="1"/>
  <c r="Q43" i="74" s="1"/>
  <c r="CC7" i="74"/>
  <c r="DR39" i="104"/>
  <c r="BN8" i="102"/>
  <c r="AB15" i="74"/>
  <c r="AB13" i="74" s="1"/>
  <c r="AB43" i="74" s="1"/>
  <c r="L15" i="74"/>
  <c r="L13" i="74" s="1"/>
  <c r="L43" i="74" s="1"/>
  <c r="O15" i="74"/>
  <c r="O13" i="74" s="1"/>
  <c r="O43" i="74" s="1"/>
  <c r="N5" i="75" s="1"/>
  <c r="BY20" i="74"/>
  <c r="BW16" i="74"/>
  <c r="J13" i="104"/>
  <c r="J11" i="104" s="1"/>
  <c r="Q13" i="104"/>
  <c r="CW13" i="104" s="1"/>
  <c r="BW7" i="75"/>
  <c r="DE22" i="74"/>
  <c r="CB33" i="74"/>
  <c r="CD33" i="74"/>
  <c r="BW9" i="75"/>
  <c r="BW10" i="75"/>
  <c r="BM33" i="74"/>
  <c r="K15" i="74"/>
  <c r="K13" i="74" s="1"/>
  <c r="K43" i="74" s="1"/>
  <c r="J5" i="75" s="1"/>
  <c r="CB16" i="74"/>
  <c r="DR19" i="104"/>
  <c r="BZ7" i="74"/>
  <c r="CC16" i="74"/>
  <c r="BQ22" i="74"/>
  <c r="CF16" i="74"/>
  <c r="BM7" i="74"/>
  <c r="CC33" i="74"/>
  <c r="BY28" i="74"/>
  <c r="BY37" i="74"/>
  <c r="BV16" i="74"/>
  <c r="CI16" i="74"/>
  <c r="DO33" i="74"/>
  <c r="CH33" i="74"/>
  <c r="BY23" i="74"/>
  <c r="BY40" i="74"/>
  <c r="BY31" i="74"/>
  <c r="BY39" i="74"/>
  <c r="BY26" i="74"/>
  <c r="BY29" i="74"/>
  <c r="DO22" i="74"/>
  <c r="CH22" i="74"/>
  <c r="DO7" i="74"/>
  <c r="CH7" i="74"/>
  <c r="BM16" i="74"/>
  <c r="BW33" i="74"/>
  <c r="BY17" i="74"/>
  <c r="BZ16" i="74"/>
  <c r="BY5" i="74"/>
  <c r="BY30" i="74"/>
  <c r="BY44" i="74"/>
  <c r="BZ33" i="74"/>
  <c r="CG22" i="74"/>
  <c r="BV33" i="74"/>
  <c r="CI33" i="74"/>
  <c r="BV22" i="74"/>
  <c r="CI22" i="74"/>
  <c r="DO16" i="74"/>
  <c r="CH16" i="74"/>
  <c r="CB22" i="74"/>
  <c r="BW7" i="74"/>
  <c r="CA7" i="74"/>
  <c r="BY36" i="74"/>
  <c r="BY27" i="74"/>
  <c r="BY11" i="74"/>
  <c r="BY35" i="74"/>
  <c r="BY10" i="74"/>
  <c r="BY21" i="74"/>
  <c r="BY9" i="74"/>
  <c r="BZ22" i="74"/>
  <c r="BX33" i="74"/>
  <c r="BV7" i="74"/>
  <c r="CI7" i="74"/>
  <c r="CG33" i="74"/>
  <c r="BY19" i="74"/>
  <c r="BY38" i="74"/>
  <c r="BY18" i="74"/>
  <c r="BY25" i="74"/>
  <c r="CA22" i="74"/>
  <c r="DC33" i="74"/>
  <c r="CX16" i="74"/>
  <c r="BQ16" i="74"/>
  <c r="DA22" i="74"/>
  <c r="BT22" i="74"/>
  <c r="DC22" i="74"/>
  <c r="CX7" i="74"/>
  <c r="BQ7" i="74"/>
  <c r="DA16" i="74"/>
  <c r="BT16" i="74"/>
  <c r="CY7" i="74"/>
  <c r="BR7" i="74"/>
  <c r="DD16" i="74"/>
  <c r="DA7" i="74"/>
  <c r="BT7" i="74"/>
  <c r="DE33" i="74"/>
  <c r="CV22" i="74"/>
  <c r="BO22" i="74"/>
  <c r="CU22" i="74"/>
  <c r="BN22" i="74"/>
  <c r="DC7" i="74"/>
  <c r="BU7" i="74"/>
  <c r="AJ15" i="74"/>
  <c r="AJ13" i="74" s="1"/>
  <c r="BR16" i="74"/>
  <c r="DE7" i="74"/>
  <c r="CT22" i="74"/>
  <c r="BM22" i="74"/>
  <c r="CU33" i="74"/>
  <c r="BN33" i="74"/>
  <c r="CZ22" i="74"/>
  <c r="BS22" i="74"/>
  <c r="CV33" i="74"/>
  <c r="BO33" i="74"/>
  <c r="CV7" i="74"/>
  <c r="BO7" i="74"/>
  <c r="CX33" i="74"/>
  <c r="BQ33" i="74"/>
  <c r="CW7" i="74"/>
  <c r="BP7" i="74"/>
  <c r="CV16" i="74"/>
  <c r="BO16" i="74"/>
  <c r="BU16" i="74"/>
  <c r="CY33" i="74"/>
  <c r="BR33" i="74"/>
  <c r="DD22" i="74"/>
  <c r="DD33" i="74"/>
  <c r="CZ7" i="74"/>
  <c r="BS7" i="74"/>
  <c r="DB33" i="74"/>
  <c r="BU33" i="74"/>
  <c r="CW33" i="74"/>
  <c r="BP33" i="74"/>
  <c r="CY22" i="74"/>
  <c r="BR22" i="74"/>
  <c r="CU7" i="74"/>
  <c r="BN7" i="74"/>
  <c r="DB22" i="74"/>
  <c r="BU22" i="74"/>
  <c r="CZ16" i="74"/>
  <c r="BS16" i="74"/>
  <c r="N15" i="74"/>
  <c r="N13" i="74" s="1"/>
  <c r="N43" i="74" s="1"/>
  <c r="M5" i="75" s="1"/>
  <c r="AA15" i="74"/>
  <c r="AA13" i="74" s="1"/>
  <c r="BA15" i="74"/>
  <c r="DI22" i="74"/>
  <c r="DL16" i="74"/>
  <c r="DM33" i="74"/>
  <c r="DN33" i="74"/>
  <c r="DG7" i="74"/>
  <c r="DH22" i="74"/>
  <c r="DM16" i="74"/>
  <c r="BW12" i="102"/>
  <c r="BW15" i="102"/>
  <c r="DH33" i="74"/>
  <c r="DM22" i="74"/>
  <c r="DL22" i="74"/>
  <c r="DG16" i="74"/>
  <c r="DJ16" i="74"/>
  <c r="DG22" i="74"/>
  <c r="AQ15" i="75"/>
  <c r="BO15" i="75" s="1"/>
  <c r="BJ15" i="75"/>
  <c r="DK16" i="74"/>
  <c r="AE15" i="74"/>
  <c r="DH7" i="74"/>
  <c r="DN16" i="74"/>
  <c r="DG33" i="74"/>
  <c r="DJ7" i="74"/>
  <c r="DK22" i="74"/>
  <c r="AQ8" i="75"/>
  <c r="BO8" i="75" s="1"/>
  <c r="BJ8" i="75"/>
  <c r="DK33" i="74"/>
  <c r="DJ33" i="74"/>
  <c r="DL7" i="74"/>
  <c r="DI16" i="74"/>
  <c r="DJ22" i="74"/>
  <c r="DI7" i="74"/>
  <c r="DF28" i="74"/>
  <c r="DB16" i="74"/>
  <c r="DF5" i="74"/>
  <c r="DF35" i="74"/>
  <c r="DF10" i="74"/>
  <c r="DF25" i="74"/>
  <c r="AP15" i="74"/>
  <c r="DE16" i="74"/>
  <c r="CU16" i="74"/>
  <c r="DN7" i="74"/>
  <c r="DM7" i="74"/>
  <c r="DF23" i="74"/>
  <c r="DF32" i="74"/>
  <c r="DK7" i="74"/>
  <c r="DF36" i="74"/>
  <c r="DF27" i="74"/>
  <c r="DF11" i="74"/>
  <c r="DF38" i="74"/>
  <c r="DF18" i="74"/>
  <c r="DF29" i="74"/>
  <c r="DL33" i="74"/>
  <c r="DA33" i="74"/>
  <c r="DF17" i="74"/>
  <c r="DF37" i="74"/>
  <c r="DF20" i="74"/>
  <c r="DF19" i="74"/>
  <c r="DF39" i="74"/>
  <c r="DF26" i="74"/>
  <c r="DF44" i="74"/>
  <c r="CW16" i="74"/>
  <c r="CY16" i="74"/>
  <c r="CX22" i="74"/>
  <c r="DC16" i="74"/>
  <c r="DI33" i="74"/>
  <c r="DD7" i="74"/>
  <c r="DF41" i="74"/>
  <c r="DF24" i="74"/>
  <c r="DB7" i="74"/>
  <c r="DF40" i="74"/>
  <c r="DF31" i="74"/>
  <c r="DF30" i="74"/>
  <c r="DF21" i="74"/>
  <c r="DF9" i="74"/>
  <c r="DH16" i="74"/>
  <c r="DN22" i="74"/>
  <c r="BW10" i="102"/>
  <c r="BW8" i="102"/>
  <c r="BW14" i="102"/>
  <c r="BW6" i="102"/>
  <c r="DT36" i="104"/>
  <c r="DT25" i="104"/>
  <c r="DT33" i="104"/>
  <c r="DR16" i="104"/>
  <c r="DF10" i="104"/>
  <c r="DF40" i="104"/>
  <c r="DF18" i="104"/>
  <c r="DF22" i="104"/>
  <c r="DF7" i="104"/>
  <c r="BW17" i="104"/>
  <c r="DF33" i="104"/>
  <c r="DR18" i="104"/>
  <c r="DR9" i="104"/>
  <c r="DF12" i="104"/>
  <c r="BW40" i="104"/>
  <c r="DF41" i="104"/>
  <c r="DR15" i="104"/>
  <c r="EF37" i="104"/>
  <c r="CI37" i="104"/>
  <c r="EF43" i="104"/>
  <c r="CI43" i="104"/>
  <c r="BN32" i="104"/>
  <c r="DJ32" i="104"/>
  <c r="EF27" i="104"/>
  <c r="CI27" i="104"/>
  <c r="EF25" i="104"/>
  <c r="CI25" i="104"/>
  <c r="EF22" i="104"/>
  <c r="CI22" i="104"/>
  <c r="BR20" i="104"/>
  <c r="DN20" i="104"/>
  <c r="EF18" i="104"/>
  <c r="CI18" i="104"/>
  <c r="EF16" i="104"/>
  <c r="CI16" i="104"/>
  <c r="BS14" i="104"/>
  <c r="DO14" i="104"/>
  <c r="BD14" i="104"/>
  <c r="CY14" i="104"/>
  <c r="EF31" i="104"/>
  <c r="EF41" i="104"/>
  <c r="EF33" i="104"/>
  <c r="EF10" i="104"/>
  <c r="EF12" i="104"/>
  <c r="EF5" i="104"/>
  <c r="CI5" i="104"/>
  <c r="BI6" i="104"/>
  <c r="DD6" i="104"/>
  <c r="BB6" i="104"/>
  <c r="CK6" i="104"/>
  <c r="BN6" i="104"/>
  <c r="DJ6" i="104"/>
  <c r="BI20" i="104"/>
  <c r="DD20" i="104"/>
  <c r="BK14" i="104"/>
  <c r="DG14" i="104"/>
  <c r="AL14" i="104"/>
  <c r="DR14" i="104" s="1"/>
  <c r="BL6" i="104"/>
  <c r="DH6" i="104"/>
  <c r="BD6" i="104"/>
  <c r="CY6" i="104"/>
  <c r="BW36" i="104"/>
  <c r="DF36" i="104"/>
  <c r="BW28" i="104"/>
  <c r="DF28" i="104"/>
  <c r="BW30" i="104"/>
  <c r="DF30" i="104"/>
  <c r="BW23" i="104"/>
  <c r="DF23" i="104"/>
  <c r="BW5" i="104"/>
  <c r="DF5" i="104"/>
  <c r="DR41" i="104"/>
  <c r="DR33" i="104"/>
  <c r="DR12" i="104"/>
  <c r="DR31" i="104"/>
  <c r="DR10" i="104"/>
  <c r="DR5" i="104"/>
  <c r="AJ13" i="104"/>
  <c r="DP13" i="104" s="1"/>
  <c r="BW37" i="104"/>
  <c r="BW7" i="104"/>
  <c r="DT34" i="104"/>
  <c r="DT27" i="104"/>
  <c r="DT23" i="104"/>
  <c r="DT40" i="104"/>
  <c r="DT29" i="104"/>
  <c r="DT21" i="104"/>
  <c r="DT35" i="104"/>
  <c r="DT24" i="104"/>
  <c r="DT16" i="104"/>
  <c r="DT7" i="104"/>
  <c r="DT9" i="104"/>
  <c r="EF35" i="104"/>
  <c r="CI35" i="104"/>
  <c r="EF36" i="104"/>
  <c r="CI36" i="104"/>
  <c r="BR32" i="104"/>
  <c r="DN32" i="104"/>
  <c r="EF29" i="104"/>
  <c r="CI29" i="104"/>
  <c r="EF24" i="104"/>
  <c r="CI24" i="104"/>
  <c r="EF26" i="104"/>
  <c r="CI26" i="104"/>
  <c r="BZ20" i="104"/>
  <c r="DW20" i="104"/>
  <c r="BG20" i="104"/>
  <c r="DB20" i="104"/>
  <c r="EF15" i="104"/>
  <c r="CI15" i="104"/>
  <c r="BM6" i="104"/>
  <c r="DI6" i="104"/>
  <c r="BS6" i="104"/>
  <c r="DO6" i="104"/>
  <c r="BM20" i="104"/>
  <c r="DI20" i="104"/>
  <c r="BJ20" i="104"/>
  <c r="DE20" i="104"/>
  <c r="BF14" i="104"/>
  <c r="DA14" i="104"/>
  <c r="DG6" i="104"/>
  <c r="AL6" i="104"/>
  <c r="DR6" i="104" s="1"/>
  <c r="BW21" i="104"/>
  <c r="DF21" i="104"/>
  <c r="BW15" i="104"/>
  <c r="DF15" i="104"/>
  <c r="BW19" i="104"/>
  <c r="DF19" i="104"/>
  <c r="BW9" i="104"/>
  <c r="DF9" i="104"/>
  <c r="BW34" i="104"/>
  <c r="DF34" i="104"/>
  <c r="BW16" i="104"/>
  <c r="DF16" i="104"/>
  <c r="BW27" i="104"/>
  <c r="DF27" i="104"/>
  <c r="EF40" i="104"/>
  <c r="CI40" i="104"/>
  <c r="EF39" i="104"/>
  <c r="CI39" i="104"/>
  <c r="BG32" i="104"/>
  <c r="DB32" i="104"/>
  <c r="EF28" i="104"/>
  <c r="CI28" i="104"/>
  <c r="EF30" i="104"/>
  <c r="CI30" i="104"/>
  <c r="CC20" i="104"/>
  <c r="DZ20" i="104"/>
  <c r="BK20" i="104"/>
  <c r="DG20" i="104"/>
  <c r="AL20" i="104"/>
  <c r="DR20" i="104" s="1"/>
  <c r="EF19" i="104"/>
  <c r="CI19" i="104"/>
  <c r="CD14" i="104"/>
  <c r="EA14" i="104"/>
  <c r="BL14" i="104"/>
  <c r="DH14" i="104"/>
  <c r="CI8" i="104"/>
  <c r="EF8" i="104"/>
  <c r="CE6" i="104"/>
  <c r="EB6" i="104"/>
  <c r="BB32" i="104"/>
  <c r="CW32" i="104"/>
  <c r="CD32" i="104"/>
  <c r="EA32" i="104"/>
  <c r="BC6" i="104"/>
  <c r="CX6" i="104"/>
  <c r="BC14" i="104"/>
  <c r="CX14" i="104"/>
  <c r="BH6" i="104"/>
  <c r="DC6" i="104"/>
  <c r="BW39" i="104"/>
  <c r="DF39" i="104"/>
  <c r="BW25" i="104"/>
  <c r="DF25" i="104"/>
  <c r="BW8" i="104"/>
  <c r="DF8" i="104"/>
  <c r="DT17" i="104"/>
  <c r="DT8" i="104"/>
  <c r="EF38" i="104"/>
  <c r="CI38" i="104"/>
  <c r="EF34" i="104"/>
  <c r="CI34" i="104"/>
  <c r="CC32" i="104"/>
  <c r="DZ32" i="104"/>
  <c r="BK32" i="104"/>
  <c r="DG32" i="104"/>
  <c r="AL32" i="104"/>
  <c r="DR32" i="104" s="1"/>
  <c r="EF23" i="104"/>
  <c r="CI23" i="104"/>
  <c r="EF21" i="104"/>
  <c r="CI21" i="104"/>
  <c r="CG20" i="104"/>
  <c r="ED20" i="104"/>
  <c r="BN20" i="104"/>
  <c r="DJ20" i="104"/>
  <c r="EF17" i="104"/>
  <c r="CI17" i="104"/>
  <c r="CH14" i="104"/>
  <c r="EE14" i="104"/>
  <c r="BO14" i="104"/>
  <c r="DK14" i="104"/>
  <c r="EF9" i="104"/>
  <c r="CI9" i="104"/>
  <c r="EF7" i="104"/>
  <c r="CI7" i="104"/>
  <c r="BT6" i="104"/>
  <c r="DP6" i="104"/>
  <c r="CP13" i="104"/>
  <c r="BE20" i="104"/>
  <c r="CZ20" i="104"/>
  <c r="BN14" i="104"/>
  <c r="DJ14" i="104"/>
  <c r="BG14" i="104"/>
  <c r="DB14" i="104"/>
  <c r="BG6" i="104"/>
  <c r="DB6" i="104"/>
  <c r="BW29" i="104"/>
  <c r="DF29" i="104"/>
  <c r="BW43" i="104"/>
  <c r="DF43" i="104"/>
  <c r="BW24" i="104"/>
  <c r="DF24" i="104"/>
  <c r="BW38" i="104"/>
  <c r="DF38" i="104"/>
  <c r="BW26" i="104"/>
  <c r="DF26" i="104"/>
  <c r="BW35" i="104"/>
  <c r="DF35" i="104"/>
  <c r="BW22" i="104"/>
  <c r="BW18" i="104"/>
  <c r="AN32" i="104"/>
  <c r="DT32" i="104" s="1"/>
  <c r="AO13" i="104"/>
  <c r="AN20" i="104"/>
  <c r="DT20" i="104" s="1"/>
  <c r="AN6" i="104"/>
  <c r="BV14" i="104"/>
  <c r="AN14" i="104"/>
  <c r="DT14" i="104" s="1"/>
  <c r="F13" i="104"/>
  <c r="CL13" i="104" s="1"/>
  <c r="M13" i="104"/>
  <c r="N13" i="104"/>
  <c r="CT13" i="104" s="1"/>
  <c r="BZ32" i="104"/>
  <c r="BH14" i="104"/>
  <c r="BE6" i="104"/>
  <c r="BJ14" i="104"/>
  <c r="CG32" i="104"/>
  <c r="BC20" i="104"/>
  <c r="AF13" i="104"/>
  <c r="BF20" i="104"/>
  <c r="BC32" i="104"/>
  <c r="T13" i="104"/>
  <c r="CZ13" i="104" s="1"/>
  <c r="BP6" i="104"/>
  <c r="BQ32" i="104"/>
  <c r="BM32" i="104"/>
  <c r="CF32" i="104"/>
  <c r="Y13" i="104"/>
  <c r="DE13" i="104" s="1"/>
  <c r="BR14" i="104"/>
  <c r="BB20" i="104"/>
  <c r="BE32" i="104"/>
  <c r="CA6" i="104"/>
  <c r="CF6" i="104"/>
  <c r="BV20" i="104"/>
  <c r="BT32" i="104"/>
  <c r="BB14" i="104"/>
  <c r="Z14" i="104"/>
  <c r="DF14" i="104" s="1"/>
  <c r="BU32" i="104"/>
  <c r="BU20" i="104"/>
  <c r="CG14" i="104"/>
  <c r="BT20" i="104"/>
  <c r="BQ20" i="104"/>
  <c r="BI32" i="104"/>
  <c r="Z6" i="104"/>
  <c r="DF6" i="104" s="1"/>
  <c r="CH6" i="104"/>
  <c r="BU14" i="104"/>
  <c r="Z32" i="104"/>
  <c r="DF32" i="104" s="1"/>
  <c r="CC14" i="104"/>
  <c r="CB20" i="104"/>
  <c r="BY6" i="104"/>
  <c r="Z20" i="104"/>
  <c r="DF20" i="104" s="1"/>
  <c r="CA32" i="104"/>
  <c r="BU6" i="104"/>
  <c r="BQ6" i="104"/>
  <c r="BZ14" i="104"/>
  <c r="BE14" i="104"/>
  <c r="CB32" i="104"/>
  <c r="CD20" i="104"/>
  <c r="BP14" i="104"/>
  <c r="AG13" i="104"/>
  <c r="BH32" i="104"/>
  <c r="BX20" i="104"/>
  <c r="CA14" i="104"/>
  <c r="BP20" i="104"/>
  <c r="CF14" i="104"/>
  <c r="CH20" i="104"/>
  <c r="CD6" i="104"/>
  <c r="BY14" i="104"/>
  <c r="CA20" i="104"/>
  <c r="BI14" i="104"/>
  <c r="CC6" i="104"/>
  <c r="BF32" i="104"/>
  <c r="BT14" i="104"/>
  <c r="BL32" i="104"/>
  <c r="CE14" i="104"/>
  <c r="BD20" i="104"/>
  <c r="CB6" i="104"/>
  <c r="BK6" i="104"/>
  <c r="BV32" i="104"/>
  <c r="BR6" i="104"/>
  <c r="CE20" i="104"/>
  <c r="BZ6" i="104"/>
  <c r="BY32" i="104"/>
  <c r="BJ6" i="104"/>
  <c r="BF6" i="104"/>
  <c r="BM14" i="104"/>
  <c r="BS32" i="104"/>
  <c r="CG6" i="104"/>
  <c r="BJ32" i="104"/>
  <c r="BP32" i="104"/>
  <c r="CF20" i="104"/>
  <c r="BO20" i="104"/>
  <c r="BY20" i="104"/>
  <c r="BH20" i="104"/>
  <c r="BX14" i="104"/>
  <c r="BQ14" i="104"/>
  <c r="CH32" i="104"/>
  <c r="BX32" i="104"/>
  <c r="BO32" i="104"/>
  <c r="CE32" i="104"/>
  <c r="BD32" i="104"/>
  <c r="BS20" i="104"/>
  <c r="BL20" i="104"/>
  <c r="CB14" i="104"/>
  <c r="BO6" i="104"/>
  <c r="BV6" i="104"/>
  <c r="AW13" i="104"/>
  <c r="U13" i="104"/>
  <c r="AZ14" i="104"/>
  <c r="AS13" i="104"/>
  <c r="AP13" i="104"/>
  <c r="DV13" i="104" s="1"/>
  <c r="AR13" i="104"/>
  <c r="DX13" i="104" s="1"/>
  <c r="AK13" i="104"/>
  <c r="AV13" i="104"/>
  <c r="EB13" i="104" s="1"/>
  <c r="AT13" i="104"/>
  <c r="AA13" i="104"/>
  <c r="K13" i="104"/>
  <c r="CQ13" i="104" s="1"/>
  <c r="AU13" i="104"/>
  <c r="EA13" i="104" s="1"/>
  <c r="AE13" i="104"/>
  <c r="DK13" i="104" s="1"/>
  <c r="P13" i="104"/>
  <c r="X11" i="104"/>
  <c r="DD11" i="104" s="1"/>
  <c r="AX13" i="104"/>
  <c r="AD13" i="104"/>
  <c r="O13" i="104"/>
  <c r="CU13" i="104" s="1"/>
  <c r="AY13" i="104"/>
  <c r="EE13" i="104" s="1"/>
  <c r="AI13" i="104"/>
  <c r="DO13" i="104" s="1"/>
  <c r="S13" i="104"/>
  <c r="CY13" i="104" s="1"/>
  <c r="I11" i="104"/>
  <c r="AZ6" i="104"/>
  <c r="AH13" i="104"/>
  <c r="DN13" i="104" s="1"/>
  <c r="R13" i="104"/>
  <c r="W13" i="104"/>
  <c r="DC13" i="104" s="1"/>
  <c r="H13" i="104"/>
  <c r="CN13" i="104" s="1"/>
  <c r="AQ13" i="104"/>
  <c r="V13" i="104"/>
  <c r="G13" i="104"/>
  <c r="CM13" i="104" s="1"/>
  <c r="AB13" i="104"/>
  <c r="DH13" i="104" s="1"/>
  <c r="L13" i="104"/>
  <c r="AZ32" i="104"/>
  <c r="AZ20" i="104"/>
  <c r="S43" i="74"/>
  <c r="R5" i="75" s="1"/>
  <c r="U15" i="74"/>
  <c r="U13" i="74" s="1"/>
  <c r="U43" i="74" s="1"/>
  <c r="AM15" i="74"/>
  <c r="AS15" i="74"/>
  <c r="AV15" i="74"/>
  <c r="CQ15" i="74" s="1"/>
  <c r="AK15" i="74"/>
  <c r="AX15" i="74"/>
  <c r="AN15" i="74"/>
  <c r="AZ15" i="74"/>
  <c r="AH15" i="74"/>
  <c r="AR15" i="74"/>
  <c r="AO15" i="74"/>
  <c r="AL15" i="74"/>
  <c r="AT15" i="74"/>
  <c r="AF15" i="74"/>
  <c r="AY15" i="74"/>
  <c r="AG15" i="74"/>
  <c r="AI15" i="74"/>
  <c r="AU15" i="74"/>
  <c r="AQ33" i="74"/>
  <c r="AQ7" i="74"/>
  <c r="P43" i="74"/>
  <c r="AQ22" i="74"/>
  <c r="AD7" i="74"/>
  <c r="AQ16" i="74"/>
  <c r="R15" i="74"/>
  <c r="AD16" i="74"/>
  <c r="T43" i="74"/>
  <c r="S5" i="75" s="1"/>
  <c r="AD22" i="74"/>
  <c r="AD33" i="74"/>
  <c r="BN14" i="102"/>
  <c r="BN6" i="102"/>
  <c r="BN11" i="102"/>
  <c r="F15" i="74"/>
  <c r="F13" i="74" s="1"/>
  <c r="AW15" i="74" l="1"/>
  <c r="DY33" i="74"/>
  <c r="CR33" i="74"/>
  <c r="DY22" i="74"/>
  <c r="CR22" i="74"/>
  <c r="DY7" i="74"/>
  <c r="CR7" i="74"/>
  <c r="DY16" i="74"/>
  <c r="CR16" i="74"/>
  <c r="DX13" i="74"/>
  <c r="BJ43" i="74"/>
  <c r="BK15" i="74"/>
  <c r="BI13" i="74"/>
  <c r="DW13" i="74" s="1"/>
  <c r="CP15" i="74"/>
  <c r="BH13" i="74"/>
  <c r="DV13" i="74" s="1"/>
  <c r="CO15" i="74"/>
  <c r="BE15" i="74"/>
  <c r="DU15" i="74"/>
  <c r="CN15" i="74"/>
  <c r="AC11" i="104"/>
  <c r="DI11" i="104" s="1"/>
  <c r="N11" i="104"/>
  <c r="N42" i="104" s="1"/>
  <c r="CT42" i="104" s="1"/>
  <c r="Q11" i="104"/>
  <c r="CW11" i="104" s="1"/>
  <c r="BN15" i="74"/>
  <c r="E11" i="104"/>
  <c r="CK11" i="104" s="1"/>
  <c r="BG13" i="74"/>
  <c r="BX15" i="74"/>
  <c r="DP15" i="74"/>
  <c r="DS16" i="74"/>
  <c r="CL16" i="74"/>
  <c r="CL7" i="74"/>
  <c r="DS7" i="74"/>
  <c r="Y45" i="74"/>
  <c r="CM15" i="74"/>
  <c r="BF13" i="74"/>
  <c r="DT15" i="74"/>
  <c r="CL22" i="74"/>
  <c r="DS22" i="74"/>
  <c r="DS33" i="74"/>
  <c r="CL33" i="74"/>
  <c r="AC45" i="74"/>
  <c r="BO15" i="74"/>
  <c r="CP11" i="104"/>
  <c r="J42" i="104"/>
  <c r="CP42" i="104" s="1"/>
  <c r="BD13" i="74"/>
  <c r="CK15" i="74"/>
  <c r="DR15" i="74"/>
  <c r="BB13" i="104"/>
  <c r="BC13" i="74"/>
  <c r="DQ15" i="74"/>
  <c r="CJ15" i="74"/>
  <c r="BW15" i="74"/>
  <c r="BZ15" i="74"/>
  <c r="CE15" i="74"/>
  <c r="BB43" i="74"/>
  <c r="DP13" i="74"/>
  <c r="BY22" i="74"/>
  <c r="CC15" i="74"/>
  <c r="CF15" i="74"/>
  <c r="BY7" i="74"/>
  <c r="CB15" i="74"/>
  <c r="BY16" i="74"/>
  <c r="BV15" i="74"/>
  <c r="CI15" i="74"/>
  <c r="CA15" i="74"/>
  <c r="DO15" i="74"/>
  <c r="CH15" i="74"/>
  <c r="BY33" i="74"/>
  <c r="CG15" i="74"/>
  <c r="CD15" i="74"/>
  <c r="AA43" i="74"/>
  <c r="AA45" i="74" s="1"/>
  <c r="CY13" i="74"/>
  <c r="BR13" i="74"/>
  <c r="CW15" i="74"/>
  <c r="BP15" i="74"/>
  <c r="CZ15" i="74"/>
  <c r="BS15" i="74"/>
  <c r="CY15" i="74"/>
  <c r="BR15" i="74"/>
  <c r="CX15" i="74"/>
  <c r="BQ15" i="74"/>
  <c r="DD15" i="74"/>
  <c r="DB15" i="74"/>
  <c r="BU15" i="74"/>
  <c r="DE15" i="74"/>
  <c r="AL13" i="74"/>
  <c r="BT13" i="74" s="1"/>
  <c r="BT15" i="74"/>
  <c r="BM15" i="74"/>
  <c r="Y11" i="104"/>
  <c r="DE11" i="104" s="1"/>
  <c r="S45" i="74"/>
  <c r="N45" i="74"/>
  <c r="BA13" i="74"/>
  <c r="O45" i="74"/>
  <c r="K45" i="74"/>
  <c r="AJ43" i="74"/>
  <c r="BR43" i="74" s="1"/>
  <c r="AP13" i="74"/>
  <c r="BX13" i="74" s="1"/>
  <c r="DK15" i="74"/>
  <c r="DN15" i="74"/>
  <c r="AJ11" i="104"/>
  <c r="DP11" i="104" s="1"/>
  <c r="DM15" i="74"/>
  <c r="AE13" i="74"/>
  <c r="CT15" i="74"/>
  <c r="DI15" i="74"/>
  <c r="DL15" i="74"/>
  <c r="DH15" i="74"/>
  <c r="L45" i="74"/>
  <c r="K5" i="75"/>
  <c r="Z45" i="74"/>
  <c r="Y5" i="75"/>
  <c r="J45" i="74"/>
  <c r="I5" i="75"/>
  <c r="Q45" i="74"/>
  <c r="P5" i="75"/>
  <c r="DF16" i="74"/>
  <c r="G45" i="74"/>
  <c r="F5" i="75"/>
  <c r="DJ15" i="74"/>
  <c r="DA15" i="74"/>
  <c r="AR13" i="74"/>
  <c r="DG15" i="74"/>
  <c r="U45" i="74"/>
  <c r="T5" i="75"/>
  <c r="P45" i="74"/>
  <c r="O5" i="75"/>
  <c r="DF33" i="74"/>
  <c r="M45" i="74"/>
  <c r="L5" i="75"/>
  <c r="X45" i="74"/>
  <c r="W5" i="75"/>
  <c r="CV15" i="74"/>
  <c r="DC15" i="74"/>
  <c r="H45" i="74"/>
  <c r="G5" i="75"/>
  <c r="I45" i="74"/>
  <c r="H5" i="75"/>
  <c r="DF22" i="74"/>
  <c r="DF7" i="74"/>
  <c r="CU15" i="74"/>
  <c r="AB45" i="74"/>
  <c r="AA5" i="75"/>
  <c r="F11" i="104"/>
  <c r="CL11" i="104" s="1"/>
  <c r="BZ13" i="104"/>
  <c r="DW13" i="104"/>
  <c r="BJ13" i="104"/>
  <c r="CS13" i="104"/>
  <c r="EF32" i="104"/>
  <c r="CI32" i="104"/>
  <c r="BC13" i="104"/>
  <c r="CX13" i="104"/>
  <c r="EF14" i="104"/>
  <c r="CI14" i="104"/>
  <c r="M11" i="104"/>
  <c r="CS11" i="104" s="1"/>
  <c r="BW6" i="104"/>
  <c r="DT6" i="104"/>
  <c r="BG13" i="104"/>
  <c r="DB13" i="104"/>
  <c r="EF6" i="104"/>
  <c r="CI6" i="104"/>
  <c r="CG13" i="104"/>
  <c r="ED13" i="104"/>
  <c r="CC13" i="104"/>
  <c r="DZ13" i="104"/>
  <c r="AW11" i="104"/>
  <c r="EC11" i="104" s="1"/>
  <c r="EC13" i="104"/>
  <c r="AG11" i="104"/>
  <c r="DM11" i="104" s="1"/>
  <c r="DM13" i="104"/>
  <c r="AF11" i="104"/>
  <c r="DL11" i="104" s="1"/>
  <c r="DL13" i="104"/>
  <c r="EF20" i="104"/>
  <c r="CI20" i="104"/>
  <c r="BI13" i="104"/>
  <c r="CR13" i="104"/>
  <c r="AN13" i="104"/>
  <c r="DT13" i="104" s="1"/>
  <c r="DS13" i="104"/>
  <c r="I42" i="104"/>
  <c r="CO42" i="104" s="1"/>
  <c r="CO11" i="104"/>
  <c r="AS11" i="104"/>
  <c r="DY11" i="104" s="1"/>
  <c r="DY13" i="104"/>
  <c r="BN13" i="104"/>
  <c r="DJ13" i="104"/>
  <c r="BM13" i="104"/>
  <c r="CV13" i="104"/>
  <c r="BK13" i="104"/>
  <c r="DG13" i="104"/>
  <c r="AL13" i="104"/>
  <c r="DR13" i="104" s="1"/>
  <c r="BU13" i="104"/>
  <c r="DQ13" i="104"/>
  <c r="BF13" i="104"/>
  <c r="DA13" i="104"/>
  <c r="AO11" i="104"/>
  <c r="DU13" i="104"/>
  <c r="T11" i="104"/>
  <c r="CZ11" i="104" s="1"/>
  <c r="BW32" i="104"/>
  <c r="BW14" i="104"/>
  <c r="BW20" i="104"/>
  <c r="BE13" i="104"/>
  <c r="BO13" i="104"/>
  <c r="BL13" i="104"/>
  <c r="BV13" i="104"/>
  <c r="BH13" i="104"/>
  <c r="BR13" i="104"/>
  <c r="CD13" i="104"/>
  <c r="U11" i="104"/>
  <c r="Z13" i="104"/>
  <c r="DF13" i="104" s="1"/>
  <c r="BS13" i="104"/>
  <c r="BQ13" i="104"/>
  <c r="BD13" i="104"/>
  <c r="CH13" i="104"/>
  <c r="BY13" i="104"/>
  <c r="BX13" i="104"/>
  <c r="BT13" i="104"/>
  <c r="CF13" i="104"/>
  <c r="CE13" i="104"/>
  <c r="CB13" i="104"/>
  <c r="BP13" i="104"/>
  <c r="CA13" i="104"/>
  <c r="AK11" i="104"/>
  <c r="AR11" i="104"/>
  <c r="AP11" i="104"/>
  <c r="DV11" i="104" s="1"/>
  <c r="AV11" i="104"/>
  <c r="EB11" i="104" s="1"/>
  <c r="AZ13" i="104"/>
  <c r="AH11" i="104"/>
  <c r="H11" i="104"/>
  <c r="AE11" i="104"/>
  <c r="L11" i="104"/>
  <c r="V11" i="104"/>
  <c r="AQ11" i="104"/>
  <c r="W11" i="104"/>
  <c r="DC11" i="104" s="1"/>
  <c r="AY11" i="104"/>
  <c r="EE11" i="104" s="1"/>
  <c r="AD11" i="104"/>
  <c r="K11" i="104"/>
  <c r="CQ11" i="104" s="1"/>
  <c r="G11" i="104"/>
  <c r="CM11" i="104" s="1"/>
  <c r="AB11" i="104"/>
  <c r="DH11" i="104" s="1"/>
  <c r="S11" i="104"/>
  <c r="CY11" i="104" s="1"/>
  <c r="X42" i="104"/>
  <c r="DD42" i="104" s="1"/>
  <c r="AU11" i="104"/>
  <c r="DS11" i="104"/>
  <c r="R11" i="104"/>
  <c r="AI11" i="104"/>
  <c r="DO11" i="104" s="1"/>
  <c r="O11" i="104"/>
  <c r="CU11" i="104" s="1"/>
  <c r="AX11" i="104"/>
  <c r="P11" i="104"/>
  <c r="AA11" i="104"/>
  <c r="AT11" i="104"/>
  <c r="AS13" i="74"/>
  <c r="AQ15" i="74"/>
  <c r="AM13" i="74"/>
  <c r="BU13" i="74" s="1"/>
  <c r="AU13" i="74"/>
  <c r="AY13" i="74"/>
  <c r="AN13" i="74"/>
  <c r="AH13" i="74"/>
  <c r="AK13" i="74"/>
  <c r="AI13" i="74"/>
  <c r="AG13" i="74"/>
  <c r="BO13" i="74" s="1"/>
  <c r="AT13" i="74"/>
  <c r="AO13" i="74"/>
  <c r="BW13" i="74" s="1"/>
  <c r="AZ13" i="74"/>
  <c r="AX13" i="74"/>
  <c r="CE13" i="74" s="1"/>
  <c r="AV13" i="74"/>
  <c r="CQ13" i="74" s="1"/>
  <c r="AF13" i="74"/>
  <c r="BN13" i="74" s="1"/>
  <c r="W45" i="74"/>
  <c r="R13" i="74"/>
  <c r="AD15" i="74"/>
  <c r="T45" i="74"/>
  <c r="V45" i="74"/>
  <c r="F43" i="74"/>
  <c r="AW13" i="74" l="1"/>
  <c r="DY15" i="74"/>
  <c r="CR15" i="74"/>
  <c r="Q42" i="104"/>
  <c r="CW42" i="104" s="1"/>
  <c r="BB11" i="104"/>
  <c r="CT11" i="104"/>
  <c r="BJ45" i="74"/>
  <c r="DX43" i="74"/>
  <c r="BK13" i="74"/>
  <c r="CP13" i="74"/>
  <c r="BI43" i="74"/>
  <c r="DW43" i="74" s="1"/>
  <c r="BH43" i="74"/>
  <c r="BH45" i="74" s="1"/>
  <c r="CO13" i="74"/>
  <c r="BE13" i="74"/>
  <c r="DU13" i="74"/>
  <c r="CN13" i="74"/>
  <c r="E42" i="104"/>
  <c r="CK42" i="104" s="1"/>
  <c r="AC42" i="104"/>
  <c r="DI42" i="104" s="1"/>
  <c r="J44" i="104"/>
  <c r="CP44" i="104" s="1"/>
  <c r="BG43" i="74"/>
  <c r="CM13" i="74"/>
  <c r="BF43" i="74"/>
  <c r="DT13" i="74"/>
  <c r="DS15" i="74"/>
  <c r="CL15" i="74"/>
  <c r="BD43" i="74"/>
  <c r="DR13" i="74"/>
  <c r="CK13" i="74"/>
  <c r="CJ13" i="74"/>
  <c r="DQ13" i="74"/>
  <c r="BC43" i="74"/>
  <c r="CG13" i="74"/>
  <c r="CD13" i="74"/>
  <c r="F5" i="102"/>
  <c r="BB45" i="74"/>
  <c r="DP45" i="74" s="1"/>
  <c r="DP43" i="74"/>
  <c r="BJ11" i="104"/>
  <c r="CB13" i="74"/>
  <c r="Y42" i="104"/>
  <c r="DE42" i="104" s="1"/>
  <c r="BZ13" i="74"/>
  <c r="BV13" i="74"/>
  <c r="CI13" i="74"/>
  <c r="BY15" i="74"/>
  <c r="AL43" i="74"/>
  <c r="BT43" i="74" s="1"/>
  <c r="DO13" i="74"/>
  <c r="CH13" i="74"/>
  <c r="CC13" i="74"/>
  <c r="CA13" i="74"/>
  <c r="CF13" i="74"/>
  <c r="CX13" i="74"/>
  <c r="BQ13" i="74"/>
  <c r="CW13" i="74"/>
  <c r="BP13" i="74"/>
  <c r="DD13" i="74"/>
  <c r="CZ13" i="74"/>
  <c r="BS13" i="74"/>
  <c r="Z5" i="75"/>
  <c r="DA13" i="74"/>
  <c r="DE13" i="74"/>
  <c r="BM13" i="74"/>
  <c r="DC13" i="74"/>
  <c r="AP43" i="74"/>
  <c r="BX43" i="74" s="1"/>
  <c r="CY43" i="74"/>
  <c r="AJ45" i="74"/>
  <c r="AJ5" i="75"/>
  <c r="BH5" i="75" s="1"/>
  <c r="BA43" i="74"/>
  <c r="DL13" i="74"/>
  <c r="DK13" i="74"/>
  <c r="AW42" i="104"/>
  <c r="EC42" i="104" s="1"/>
  <c r="F42" i="104"/>
  <c r="CL42" i="104" s="1"/>
  <c r="DM13" i="74"/>
  <c r="DG13" i="74"/>
  <c r="DJ13" i="74"/>
  <c r="AJ42" i="104"/>
  <c r="DP42" i="104" s="1"/>
  <c r="DN13" i="74"/>
  <c r="AF42" i="104"/>
  <c r="DL42" i="104" s="1"/>
  <c r="DI13" i="74"/>
  <c r="CT13" i="74"/>
  <c r="AE43" i="74"/>
  <c r="M5" i="102"/>
  <c r="DB13" i="74"/>
  <c r="CU13" i="74"/>
  <c r="CV13" i="74"/>
  <c r="AS43" i="74"/>
  <c r="DH13" i="74"/>
  <c r="AR43" i="74"/>
  <c r="DF15" i="74"/>
  <c r="T42" i="104"/>
  <c r="CZ42" i="104" s="1"/>
  <c r="N44" i="104"/>
  <c r="CT44" i="104" s="1"/>
  <c r="M42" i="104"/>
  <c r="CS42" i="104" s="1"/>
  <c r="I44" i="104"/>
  <c r="CO44" i="104" s="1"/>
  <c r="BQ11" i="104"/>
  <c r="BK11" i="104"/>
  <c r="DG11" i="104"/>
  <c r="AL11" i="104"/>
  <c r="DR11" i="104" s="1"/>
  <c r="BG11" i="104"/>
  <c r="DB11" i="104"/>
  <c r="BE11" i="104"/>
  <c r="CN11" i="104"/>
  <c r="EF13" i="104"/>
  <c r="CI13" i="104"/>
  <c r="AO42" i="104"/>
  <c r="DU11" i="104"/>
  <c r="CC11" i="104"/>
  <c r="DZ11" i="104"/>
  <c r="CD11" i="104"/>
  <c r="EA11" i="104"/>
  <c r="BN11" i="104"/>
  <c r="DJ11" i="104"/>
  <c r="BZ11" i="104"/>
  <c r="DW11" i="104"/>
  <c r="CB11" i="104"/>
  <c r="DK11" i="104"/>
  <c r="U42" i="104"/>
  <c r="DA11" i="104"/>
  <c r="CG11" i="104"/>
  <c r="ED11" i="104"/>
  <c r="BR11" i="104"/>
  <c r="DN11" i="104"/>
  <c r="BU11" i="104"/>
  <c r="DQ11" i="104"/>
  <c r="BW13" i="104"/>
  <c r="AS42" i="104"/>
  <c r="DY42" i="104" s="1"/>
  <c r="AG42" i="104"/>
  <c r="DM42" i="104" s="1"/>
  <c r="BM11" i="104"/>
  <c r="CV11" i="104"/>
  <c r="AR42" i="104"/>
  <c r="DX42" i="104" s="1"/>
  <c r="DX11" i="104"/>
  <c r="BC11" i="104"/>
  <c r="CX11" i="104"/>
  <c r="BI11" i="104"/>
  <c r="CR11" i="104"/>
  <c r="BV11" i="104"/>
  <c r="AN11" i="104"/>
  <c r="BD11" i="104"/>
  <c r="CH11" i="104"/>
  <c r="BF11" i="104"/>
  <c r="Z11" i="104"/>
  <c r="DF11" i="104" s="1"/>
  <c r="BH11" i="104"/>
  <c r="CA11" i="104"/>
  <c r="CE11" i="104"/>
  <c r="BT11" i="104"/>
  <c r="BO11" i="104"/>
  <c r="BY11" i="104"/>
  <c r="BX11" i="104"/>
  <c r="BS11" i="104"/>
  <c r="BL11" i="104"/>
  <c r="CF11" i="104"/>
  <c r="BP11" i="104"/>
  <c r="AK42" i="104"/>
  <c r="Q44" i="104"/>
  <c r="CW44" i="104" s="1"/>
  <c r="AP42" i="104"/>
  <c r="DV42" i="104" s="1"/>
  <c r="AV42" i="104"/>
  <c r="EB42" i="104" s="1"/>
  <c r="AX42" i="104"/>
  <c r="R42" i="104"/>
  <c r="S42" i="104"/>
  <c r="CY42" i="104" s="1"/>
  <c r="AB42" i="104"/>
  <c r="DH42" i="104" s="1"/>
  <c r="K42" i="104"/>
  <c r="CQ42" i="104" s="1"/>
  <c r="W42" i="104"/>
  <c r="AT42" i="104"/>
  <c r="O42" i="104"/>
  <c r="CU42" i="104" s="1"/>
  <c r="DS42" i="104"/>
  <c r="AU42" i="104"/>
  <c r="AD42" i="104"/>
  <c r="AY42" i="104"/>
  <c r="EE42" i="104" s="1"/>
  <c r="AE42" i="104"/>
  <c r="AZ11" i="104"/>
  <c r="AA42" i="104"/>
  <c r="AI42" i="104"/>
  <c r="DO42" i="104" s="1"/>
  <c r="X44" i="104"/>
  <c r="DD44" i="104" s="1"/>
  <c r="G42" i="104"/>
  <c r="CM42" i="104" s="1"/>
  <c r="AQ42" i="104"/>
  <c r="V42" i="104"/>
  <c r="H42" i="104"/>
  <c r="AH42" i="104"/>
  <c r="P42" i="104"/>
  <c r="L42" i="104"/>
  <c r="AM43" i="74"/>
  <c r="AF43" i="74"/>
  <c r="AZ43" i="74"/>
  <c r="AT43" i="74"/>
  <c r="AK43" i="74"/>
  <c r="BS43" i="74" s="1"/>
  <c r="AY43" i="74"/>
  <c r="AX43" i="74"/>
  <c r="CE43" i="74" s="1"/>
  <c r="AV43" i="74"/>
  <c r="CQ43" i="74" s="1"/>
  <c r="AU43" i="74"/>
  <c r="AO43" i="74"/>
  <c r="BW43" i="74" s="1"/>
  <c r="AH43" i="74"/>
  <c r="BP43" i="74" s="1"/>
  <c r="AG43" i="74"/>
  <c r="BO43" i="74" s="1"/>
  <c r="AQ13" i="74"/>
  <c r="AI43" i="74"/>
  <c r="BQ43" i="74" s="1"/>
  <c r="AN43" i="74"/>
  <c r="AD13" i="74"/>
  <c r="R43" i="74"/>
  <c r="Q5" i="75" s="1"/>
  <c r="AN5" i="102"/>
  <c r="E5" i="102"/>
  <c r="AB5" i="102"/>
  <c r="F45" i="74"/>
  <c r="AW43" i="74" l="1"/>
  <c r="DY13" i="74"/>
  <c r="CR13" i="74"/>
  <c r="DX45" i="74"/>
  <c r="BK43" i="74"/>
  <c r="DV43" i="74"/>
  <c r="BI45" i="74"/>
  <c r="DW45" i="74" s="1"/>
  <c r="CP43" i="74"/>
  <c r="AV5" i="102"/>
  <c r="DV45" i="74"/>
  <c r="BB42" i="104"/>
  <c r="CO43" i="74"/>
  <c r="BE43" i="74"/>
  <c r="AC44" i="104"/>
  <c r="DI44" i="104" s="1"/>
  <c r="E44" i="104"/>
  <c r="CK44" i="104" s="1"/>
  <c r="DU43" i="74"/>
  <c r="CN43" i="74"/>
  <c r="BG45" i="74"/>
  <c r="CL13" i="74"/>
  <c r="DS13" i="74"/>
  <c r="BF45" i="74"/>
  <c r="DT43" i="74"/>
  <c r="CM43" i="74"/>
  <c r="N5" i="102"/>
  <c r="AE5" i="102"/>
  <c r="I5" i="102"/>
  <c r="BD45" i="74"/>
  <c r="CK43" i="74"/>
  <c r="DR43" i="74"/>
  <c r="BC45" i="74"/>
  <c r="DQ43" i="74"/>
  <c r="CJ43" i="74"/>
  <c r="AC5" i="75"/>
  <c r="AJ44" i="104"/>
  <c r="DP44" i="104" s="1"/>
  <c r="BZ43" i="74"/>
  <c r="AL45" i="74"/>
  <c r="BT45" i="74" s="1"/>
  <c r="T44" i="104"/>
  <c r="CZ44" i="104" s="1"/>
  <c r="AI5" i="102"/>
  <c r="Y5" i="102"/>
  <c r="R5" i="102"/>
  <c r="CC43" i="74"/>
  <c r="Y44" i="104"/>
  <c r="DE44" i="104" s="1"/>
  <c r="CD43" i="74"/>
  <c r="AM5" i="75"/>
  <c r="BK5" i="75" s="1"/>
  <c r="CH43" i="74"/>
  <c r="BV43" i="74"/>
  <c r="CI43" i="74"/>
  <c r="CB43" i="74"/>
  <c r="BY13" i="74"/>
  <c r="CF43" i="74"/>
  <c r="CG43" i="74"/>
  <c r="DA43" i="74"/>
  <c r="CA43" i="74"/>
  <c r="AM45" i="74"/>
  <c r="BU43" i="74"/>
  <c r="AF45" i="74"/>
  <c r="BN45" i="74" s="1"/>
  <c r="BN43" i="74"/>
  <c r="CY45" i="74"/>
  <c r="BR45" i="74"/>
  <c r="BM43" i="74"/>
  <c r="AP45" i="74"/>
  <c r="BX45" i="74" s="1"/>
  <c r="AR45" i="74"/>
  <c r="DE43" i="74"/>
  <c r="AS5" i="75"/>
  <c r="Z5" i="102"/>
  <c r="BK5" i="102" s="1"/>
  <c r="F44" i="104"/>
  <c r="CL44" i="104" s="1"/>
  <c r="DO43" i="74"/>
  <c r="J5" i="102"/>
  <c r="BA45" i="74"/>
  <c r="DM43" i="74"/>
  <c r="DN43" i="74"/>
  <c r="AF44" i="104"/>
  <c r="DL44" i="104" s="1"/>
  <c r="AW44" i="104"/>
  <c r="EC44" i="104" s="1"/>
  <c r="DL43" i="74"/>
  <c r="AN5" i="75"/>
  <c r="BL5" i="75" s="1"/>
  <c r="CT43" i="74"/>
  <c r="AE45" i="74"/>
  <c r="AE5" i="75"/>
  <c r="BC5" i="75" s="1"/>
  <c r="V5" i="102"/>
  <c r="CX43" i="74"/>
  <c r="AI5" i="75"/>
  <c r="BG5" i="75" s="1"/>
  <c r="AX5" i="75"/>
  <c r="DJ43" i="74"/>
  <c r="AO5" i="75"/>
  <c r="BM5" i="75" s="1"/>
  <c r="DB43" i="74"/>
  <c r="DF13" i="74"/>
  <c r="DK43" i="74"/>
  <c r="AY5" i="75"/>
  <c r="DI43" i="74"/>
  <c r="AW5" i="75"/>
  <c r="BU5" i="75" s="1"/>
  <c r="AF5" i="75"/>
  <c r="BD5" i="75" s="1"/>
  <c r="CU43" i="74"/>
  <c r="AS45" i="74"/>
  <c r="DH43" i="74"/>
  <c r="AV5" i="75"/>
  <c r="DC43" i="74"/>
  <c r="AP5" i="75"/>
  <c r="CV43" i="74"/>
  <c r="AG5" i="75"/>
  <c r="BE5" i="75" s="1"/>
  <c r="DD43" i="74"/>
  <c r="AR5" i="75"/>
  <c r="CZ43" i="74"/>
  <c r="AK5" i="75"/>
  <c r="BI5" i="75" s="1"/>
  <c r="DG43" i="74"/>
  <c r="AU5" i="75"/>
  <c r="CW43" i="74"/>
  <c r="AH5" i="75"/>
  <c r="BF5" i="75" s="1"/>
  <c r="P5" i="102"/>
  <c r="AR44" i="104"/>
  <c r="DX44" i="104" s="1"/>
  <c r="H5" i="102"/>
  <c r="O5" i="102"/>
  <c r="L5" i="102"/>
  <c r="BJ42" i="104"/>
  <c r="M44" i="104"/>
  <c r="CS44" i="104" s="1"/>
  <c r="AG44" i="104"/>
  <c r="DM44" i="104" s="1"/>
  <c r="BQ42" i="104"/>
  <c r="BM42" i="104"/>
  <c r="CV42" i="104"/>
  <c r="BG42" i="104"/>
  <c r="DB42" i="104"/>
  <c r="CB42" i="104"/>
  <c r="DK42" i="104"/>
  <c r="CD42" i="104"/>
  <c r="EA42" i="104"/>
  <c r="BT42" i="104"/>
  <c r="DC42" i="104"/>
  <c r="BW11" i="104"/>
  <c r="DT11" i="104"/>
  <c r="BF42" i="104"/>
  <c r="DA42" i="104"/>
  <c r="AO44" i="104"/>
  <c r="DU44" i="104" s="1"/>
  <c r="DU42" i="104"/>
  <c r="BI42" i="104"/>
  <c r="CR42" i="104"/>
  <c r="EF11" i="104"/>
  <c r="CI11" i="104"/>
  <c r="BN42" i="104"/>
  <c r="DJ42" i="104"/>
  <c r="CC42" i="104"/>
  <c r="DZ42" i="104"/>
  <c r="BE42" i="104"/>
  <c r="CN42" i="104"/>
  <c r="BK42" i="104"/>
  <c r="DG42" i="104"/>
  <c r="AL42" i="104"/>
  <c r="DR42" i="104" s="1"/>
  <c r="CG42" i="104"/>
  <c r="ED42" i="104"/>
  <c r="BR42" i="104"/>
  <c r="DN42" i="104"/>
  <c r="BZ42" i="104"/>
  <c r="DW42" i="104"/>
  <c r="BC42" i="104"/>
  <c r="CX42" i="104"/>
  <c r="BU42" i="104"/>
  <c r="DQ42" i="104"/>
  <c r="U44" i="104"/>
  <c r="AS44" i="104"/>
  <c r="DY44" i="104" s="1"/>
  <c r="BV42" i="104"/>
  <c r="AN42" i="104"/>
  <c r="BS42" i="104"/>
  <c r="Z42" i="104"/>
  <c r="DF42" i="104" s="1"/>
  <c r="BL42" i="104"/>
  <c r="BY42" i="104"/>
  <c r="CF42" i="104"/>
  <c r="CA42" i="104"/>
  <c r="CH42" i="104"/>
  <c r="BH42" i="104"/>
  <c r="BD42" i="104"/>
  <c r="BO42" i="104"/>
  <c r="AK44" i="104"/>
  <c r="CE42" i="104"/>
  <c r="BP42" i="104"/>
  <c r="BX42" i="104"/>
  <c r="AV44" i="104"/>
  <c r="EB44" i="104" s="1"/>
  <c r="AP44" i="104"/>
  <c r="DV44" i="104" s="1"/>
  <c r="AZ42" i="104"/>
  <c r="AQ44" i="104"/>
  <c r="L44" i="104"/>
  <c r="CR44" i="104" s="1"/>
  <c r="H44" i="104"/>
  <c r="CN44" i="104" s="1"/>
  <c r="AD44" i="104"/>
  <c r="AI44" i="104"/>
  <c r="DO44" i="104" s="1"/>
  <c r="AA44" i="104"/>
  <c r="AT44" i="104"/>
  <c r="P44" i="104"/>
  <c r="V44" i="104"/>
  <c r="AU44" i="104"/>
  <c r="O44" i="104"/>
  <c r="CU44" i="104" s="1"/>
  <c r="W44" i="104"/>
  <c r="DC44" i="104" s="1"/>
  <c r="AB44" i="104"/>
  <c r="DH44" i="104" s="1"/>
  <c r="S44" i="104"/>
  <c r="CY44" i="104" s="1"/>
  <c r="AH44" i="104"/>
  <c r="G44" i="104"/>
  <c r="CM44" i="104" s="1"/>
  <c r="AE44" i="104"/>
  <c r="AY44" i="104"/>
  <c r="EE44" i="104" s="1"/>
  <c r="DS44" i="104"/>
  <c r="K44" i="104"/>
  <c r="CQ44" i="104" s="1"/>
  <c r="R44" i="104"/>
  <c r="AX44" i="104"/>
  <c r="AQ43" i="74"/>
  <c r="AO45" i="74"/>
  <c r="BW45" i="74" s="1"/>
  <c r="AU45" i="74"/>
  <c r="AV45" i="74"/>
  <c r="CQ45" i="74" s="1"/>
  <c r="AY45" i="74"/>
  <c r="AK45" i="74"/>
  <c r="AZ45" i="74"/>
  <c r="AN45" i="74"/>
  <c r="AI45" i="74"/>
  <c r="AG45" i="74"/>
  <c r="AH45" i="74"/>
  <c r="AX45" i="74"/>
  <c r="CE45" i="74" s="1"/>
  <c r="AT45" i="74"/>
  <c r="R45" i="74"/>
  <c r="AD43" i="74"/>
  <c r="U5" i="102"/>
  <c r="AJ5" i="102"/>
  <c r="AF5" i="102"/>
  <c r="AS5" i="102"/>
  <c r="AG5" i="102"/>
  <c r="AX5" i="102"/>
  <c r="AK5" i="102"/>
  <c r="AH5" i="102"/>
  <c r="AU5" i="102"/>
  <c r="AM5" i="102"/>
  <c r="AY5" i="102"/>
  <c r="AW5" i="102"/>
  <c r="Q5" i="102"/>
  <c r="S5" i="102"/>
  <c r="X5" i="102"/>
  <c r="T5" i="102"/>
  <c r="AR5" i="102"/>
  <c r="AD5" i="102"/>
  <c r="AP5" i="102"/>
  <c r="BM5" i="102" s="1"/>
  <c r="W5" i="102"/>
  <c r="AO5" i="102"/>
  <c r="G5" i="102"/>
  <c r="AT5" i="102"/>
  <c r="AA5" i="102"/>
  <c r="K5" i="102"/>
  <c r="DY43" i="74" l="1"/>
  <c r="CR43" i="74"/>
  <c r="AW45" i="74"/>
  <c r="DT45" i="74"/>
  <c r="BK45" i="74"/>
  <c r="CP45" i="74"/>
  <c r="BB44" i="104"/>
  <c r="CO45" i="74"/>
  <c r="BE45" i="74"/>
  <c r="DU45" i="74"/>
  <c r="CN45" i="74"/>
  <c r="DS43" i="74"/>
  <c r="CL43" i="74"/>
  <c r="CM45" i="74"/>
  <c r="BC5" i="102"/>
  <c r="BP5" i="102"/>
  <c r="CK45" i="74"/>
  <c r="DR45" i="74"/>
  <c r="DQ45" i="74"/>
  <c r="CJ45" i="74"/>
  <c r="BN5" i="75"/>
  <c r="DG45" i="74"/>
  <c r="DA45" i="74"/>
  <c r="BT5" i="102"/>
  <c r="CG45" i="74"/>
  <c r="CD45" i="74"/>
  <c r="BQ5" i="102"/>
  <c r="BG5" i="102"/>
  <c r="CB45" i="74"/>
  <c r="CF45" i="74"/>
  <c r="BY43" i="74"/>
  <c r="CH45" i="74"/>
  <c r="BV45" i="74"/>
  <c r="CI45" i="74"/>
  <c r="CA45" i="74"/>
  <c r="CU45" i="74"/>
  <c r="CC45" i="74"/>
  <c r="BZ45" i="74"/>
  <c r="DD45" i="74"/>
  <c r="CW45" i="74"/>
  <c r="BP45" i="74"/>
  <c r="DE45" i="74"/>
  <c r="DC45" i="74"/>
  <c r="DB45" i="74"/>
  <c r="BU45" i="74"/>
  <c r="BM45" i="74"/>
  <c r="CV45" i="74"/>
  <c r="BO45" i="74"/>
  <c r="CX45" i="74"/>
  <c r="BQ45" i="74"/>
  <c r="CZ45" i="74"/>
  <c r="BS45" i="74"/>
  <c r="DO45" i="74"/>
  <c r="DI45" i="74"/>
  <c r="DJ45" i="74"/>
  <c r="CT45" i="74"/>
  <c r="DK45" i="74"/>
  <c r="DH45" i="74"/>
  <c r="BI5" i="102"/>
  <c r="BE5" i="102"/>
  <c r="BS5" i="75"/>
  <c r="BP5" i="75"/>
  <c r="DL45" i="74"/>
  <c r="DN45" i="74"/>
  <c r="DM45" i="74"/>
  <c r="BQ5" i="75"/>
  <c r="BV5" i="75"/>
  <c r="AD5" i="75"/>
  <c r="AL5" i="75" s="1"/>
  <c r="AT5" i="75"/>
  <c r="BR5" i="75" s="1"/>
  <c r="DF43" i="74"/>
  <c r="BT5" i="75"/>
  <c r="BL5" i="102"/>
  <c r="AL5" i="102"/>
  <c r="AQ5" i="102" s="1"/>
  <c r="BF5" i="102"/>
  <c r="BQ44" i="104"/>
  <c r="BJ44" i="104"/>
  <c r="BR44" i="104"/>
  <c r="DN44" i="104"/>
  <c r="CC44" i="104"/>
  <c r="DZ44" i="104"/>
  <c r="BM44" i="104"/>
  <c r="CV44" i="104"/>
  <c r="BN44" i="104"/>
  <c r="DJ44" i="104"/>
  <c r="EF42" i="104"/>
  <c r="CI42" i="104"/>
  <c r="BU44" i="104"/>
  <c r="DQ44" i="104"/>
  <c r="BW42" i="104"/>
  <c r="DT42" i="104"/>
  <c r="BC44" i="104"/>
  <c r="CX44" i="104"/>
  <c r="CB44" i="104"/>
  <c r="DK44" i="104"/>
  <c r="BG44" i="104"/>
  <c r="DB44" i="104"/>
  <c r="BZ44" i="104"/>
  <c r="DW44" i="104"/>
  <c r="BF44" i="104"/>
  <c r="DA44" i="104"/>
  <c r="CG44" i="104"/>
  <c r="ED44" i="104"/>
  <c r="CD44" i="104"/>
  <c r="EA44" i="104"/>
  <c r="BK44" i="104"/>
  <c r="DG44" i="104"/>
  <c r="AL44" i="104"/>
  <c r="DR44" i="104" s="1"/>
  <c r="BV44" i="104"/>
  <c r="AN44" i="104"/>
  <c r="DT44" i="104" s="1"/>
  <c r="BD44" i="104"/>
  <c r="CH44" i="104"/>
  <c r="BH44" i="104"/>
  <c r="BE44" i="104"/>
  <c r="Z44" i="104"/>
  <c r="DF44" i="104" s="1"/>
  <c r="BL44" i="104"/>
  <c r="BS44" i="104"/>
  <c r="CE44" i="104"/>
  <c r="BX44" i="104"/>
  <c r="BO44" i="104"/>
  <c r="CF44" i="104"/>
  <c r="BY44" i="104"/>
  <c r="BP44" i="104"/>
  <c r="BI44" i="104"/>
  <c r="BT44" i="104"/>
  <c r="CA44" i="104"/>
  <c r="AZ44" i="104"/>
  <c r="AQ45" i="74"/>
  <c r="AD45" i="74"/>
  <c r="BU5" i="102"/>
  <c r="AZ5" i="102"/>
  <c r="BJ5" i="102"/>
  <c r="BD5" i="102"/>
  <c r="BO5" i="102"/>
  <c r="BV5" i="102"/>
  <c r="BR5" i="102"/>
  <c r="BH5" i="102"/>
  <c r="BS5" i="102"/>
  <c r="AC5" i="102"/>
  <c r="BB5" i="102"/>
  <c r="DY45" i="74" l="1"/>
  <c r="CR45" i="74"/>
  <c r="DS45" i="74"/>
  <c r="CL45" i="74"/>
  <c r="BY45" i="74"/>
  <c r="AZ5" i="75"/>
  <c r="BW5" i="102"/>
  <c r="BB5" i="75"/>
  <c r="DF45" i="74"/>
  <c r="AQ5" i="75"/>
  <c r="BO5" i="75" s="1"/>
  <c r="BJ5" i="75"/>
  <c r="BW5" i="75"/>
  <c r="EF44" i="104"/>
  <c r="CI44" i="104"/>
  <c r="BW44" i="104"/>
  <c r="BN5" i="102"/>
  <c r="E5" i="75" l="1"/>
  <c r="J21" i="53" l="1"/>
  <c r="J25" i="53"/>
  <c r="J30" i="53"/>
  <c r="J74" i="53"/>
  <c r="H37" i="58"/>
  <c r="H28" i="58"/>
  <c r="H12" i="58"/>
  <c r="AB6" i="58"/>
  <c r="AB7" i="58"/>
  <c r="AB8" i="58"/>
  <c r="AB9" i="58"/>
  <c r="AB10" i="58"/>
  <c r="AB11" i="58"/>
  <c r="AB13" i="58"/>
  <c r="AB14" i="58"/>
  <c r="AB15" i="58"/>
  <c r="AB16" i="58"/>
  <c r="AB17" i="58"/>
  <c r="AB18" i="58"/>
  <c r="AB19" i="58"/>
  <c r="AB20" i="58"/>
  <c r="AB21" i="58"/>
  <c r="AB22" i="58"/>
  <c r="AB23" i="58"/>
  <c r="AB24" i="58"/>
  <c r="AB25" i="58"/>
  <c r="AB26" i="58"/>
  <c r="AB27" i="58"/>
  <c r="AB29" i="58"/>
  <c r="AB30" i="58"/>
  <c r="AB31" i="58"/>
  <c r="AB32" i="58"/>
  <c r="AB33" i="58"/>
  <c r="AB34" i="58"/>
  <c r="AB35" i="58"/>
  <c r="AB36" i="58"/>
  <c r="AB38" i="58"/>
  <c r="AB39" i="58"/>
  <c r="AB40" i="58"/>
  <c r="F21" i="58"/>
  <c r="AI21" i="58" s="1"/>
  <c r="G15" i="58"/>
  <c r="AJ15" i="58" s="1"/>
  <c r="G25" i="58"/>
  <c r="AJ25" i="58" s="1"/>
  <c r="G27" i="58"/>
  <c r="G16" i="58"/>
  <c r="AJ16" i="58" s="1"/>
  <c r="G17" i="58"/>
  <c r="AJ17" i="58" s="1"/>
  <c r="F19" i="58"/>
  <c r="AI19" i="58" s="1"/>
  <c r="G19" i="58"/>
  <c r="AJ19" i="58" s="1"/>
  <c r="AG40" i="58"/>
  <c r="AG39" i="58"/>
  <c r="AG38" i="58"/>
  <c r="AG36" i="58"/>
  <c r="AG35" i="58"/>
  <c r="AG34" i="58"/>
  <c r="AG33" i="58"/>
  <c r="AG32" i="58"/>
  <c r="AG31" i="58"/>
  <c r="AG30" i="58"/>
  <c r="AG29" i="58"/>
  <c r="AG27" i="58"/>
  <c r="AG26" i="58"/>
  <c r="AG25" i="58"/>
  <c r="AG24" i="58"/>
  <c r="AG23" i="58"/>
  <c r="AG22" i="58"/>
  <c r="AG21" i="58"/>
  <c r="AG20" i="58"/>
  <c r="AG19" i="58"/>
  <c r="AG18" i="58"/>
  <c r="AG17" i="58"/>
  <c r="AG16" i="58"/>
  <c r="AG15" i="58"/>
  <c r="AG14" i="58"/>
  <c r="AG13" i="58"/>
  <c r="AG11" i="58"/>
  <c r="AG10" i="58"/>
  <c r="AG9" i="58"/>
  <c r="AG8" i="58"/>
  <c r="AG6" i="58"/>
  <c r="AF40" i="58"/>
  <c r="AF39" i="58"/>
  <c r="AF38" i="58"/>
  <c r="AF36" i="58"/>
  <c r="AF35" i="58"/>
  <c r="AF34" i="58"/>
  <c r="AF33" i="58"/>
  <c r="AF32" i="58"/>
  <c r="AF31" i="58"/>
  <c r="AF30" i="58"/>
  <c r="AF29" i="58"/>
  <c r="AF27" i="58"/>
  <c r="AF26" i="58"/>
  <c r="AF25" i="58"/>
  <c r="AF24" i="58"/>
  <c r="AF23" i="58"/>
  <c r="AF22" i="58"/>
  <c r="AF21" i="58"/>
  <c r="AF20" i="58"/>
  <c r="AF19" i="58"/>
  <c r="AF18" i="58"/>
  <c r="AF17" i="58"/>
  <c r="AF16" i="58"/>
  <c r="AF15" i="58"/>
  <c r="AF14" i="58"/>
  <c r="AF13" i="58"/>
  <c r="AF11" i="58"/>
  <c r="AF10" i="58"/>
  <c r="AF9" i="58"/>
  <c r="AF8" i="58"/>
  <c r="AF6" i="58"/>
  <c r="AE40" i="58"/>
  <c r="AE39" i="58"/>
  <c r="AE38" i="58"/>
  <c r="AE36" i="58"/>
  <c r="AE35" i="58"/>
  <c r="AE34" i="58"/>
  <c r="AE33" i="58"/>
  <c r="AE32" i="58"/>
  <c r="AE31" i="58"/>
  <c r="AE30" i="58"/>
  <c r="AE29" i="58"/>
  <c r="AE27" i="58"/>
  <c r="AE26" i="58"/>
  <c r="AE25" i="58"/>
  <c r="AE24" i="58"/>
  <c r="AE23" i="58"/>
  <c r="AE22" i="58"/>
  <c r="AE21" i="58"/>
  <c r="AE20" i="58"/>
  <c r="AE19" i="58"/>
  <c r="AE18" i="58"/>
  <c r="AE17" i="58"/>
  <c r="AE16" i="58"/>
  <c r="AE15" i="58"/>
  <c r="AE14" i="58"/>
  <c r="AE13" i="58"/>
  <c r="AE11" i="58"/>
  <c r="AE10" i="58"/>
  <c r="AE9" i="58"/>
  <c r="AE8" i="58"/>
  <c r="AE6" i="58"/>
  <c r="AD40" i="58"/>
  <c r="AD39" i="58"/>
  <c r="AD38" i="58"/>
  <c r="AD36" i="58"/>
  <c r="AD35" i="58"/>
  <c r="AD34" i="58"/>
  <c r="AD33" i="58"/>
  <c r="AD32" i="58"/>
  <c r="AD31" i="58"/>
  <c r="AD30" i="58"/>
  <c r="AD29" i="58"/>
  <c r="AD27" i="58"/>
  <c r="AD26" i="58"/>
  <c r="AD25" i="58"/>
  <c r="AD24" i="58"/>
  <c r="AD23" i="58"/>
  <c r="AD22" i="58"/>
  <c r="AD21" i="58"/>
  <c r="AD20" i="58"/>
  <c r="AD19" i="58"/>
  <c r="AD18" i="58"/>
  <c r="AD17" i="58"/>
  <c r="AD16" i="58"/>
  <c r="AD15" i="58"/>
  <c r="AD14" i="58"/>
  <c r="AD13" i="58"/>
  <c r="AD11" i="58"/>
  <c r="AD10" i="58"/>
  <c r="AD9" i="58"/>
  <c r="AD8" i="58"/>
  <c r="AD6" i="58"/>
  <c r="Q6" i="58"/>
  <c r="R6" i="58"/>
  <c r="Q8" i="58"/>
  <c r="R8" i="58"/>
  <c r="Q9" i="58"/>
  <c r="R9" i="58"/>
  <c r="Q10" i="58"/>
  <c r="R10" i="58"/>
  <c r="Q11" i="58"/>
  <c r="R11" i="58"/>
  <c r="Q13" i="58"/>
  <c r="R13" i="58"/>
  <c r="Q14" i="58"/>
  <c r="R14" i="58"/>
  <c r="Q15" i="58"/>
  <c r="R15" i="58"/>
  <c r="Q16" i="58"/>
  <c r="R16" i="58"/>
  <c r="Q17" i="58"/>
  <c r="R17" i="58"/>
  <c r="Q18" i="58"/>
  <c r="R18" i="58"/>
  <c r="Q19" i="58"/>
  <c r="R19" i="58"/>
  <c r="Q20" i="58"/>
  <c r="R20" i="58"/>
  <c r="Q21" i="58"/>
  <c r="R21" i="58"/>
  <c r="Q22" i="58"/>
  <c r="R22" i="58"/>
  <c r="Q23" i="58"/>
  <c r="R23" i="58"/>
  <c r="Q24" i="58"/>
  <c r="R24" i="58"/>
  <c r="Q25" i="58"/>
  <c r="R25" i="58"/>
  <c r="Q26" i="58"/>
  <c r="R26" i="58"/>
  <c r="Q27" i="58"/>
  <c r="R27" i="58"/>
  <c r="Q29" i="58"/>
  <c r="R29" i="58"/>
  <c r="Q30" i="58"/>
  <c r="R30" i="58"/>
  <c r="Q31" i="58"/>
  <c r="R31" i="58"/>
  <c r="Q32" i="58"/>
  <c r="R32" i="58"/>
  <c r="Q33" i="58"/>
  <c r="R33" i="58"/>
  <c r="Q34" i="58"/>
  <c r="R34" i="58"/>
  <c r="Q35" i="58"/>
  <c r="R35" i="58"/>
  <c r="Q36" i="58"/>
  <c r="R36" i="58"/>
  <c r="Q38" i="58"/>
  <c r="R38" i="58"/>
  <c r="Q39" i="58"/>
  <c r="R39" i="58"/>
  <c r="Q40" i="58"/>
  <c r="R40" i="58"/>
  <c r="S40" i="58"/>
  <c r="S39" i="58"/>
  <c r="S38" i="58"/>
  <c r="S36" i="58"/>
  <c r="S35" i="58"/>
  <c r="S34" i="58"/>
  <c r="S33" i="58"/>
  <c r="S32" i="58"/>
  <c r="S31" i="58"/>
  <c r="S30" i="58"/>
  <c r="S29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1" i="58"/>
  <c r="S10" i="58"/>
  <c r="S9" i="58"/>
  <c r="S8" i="58"/>
  <c r="S6" i="58"/>
  <c r="G39" i="58"/>
  <c r="AJ39" i="58" s="1"/>
  <c r="G35" i="58"/>
  <c r="G34" i="58"/>
  <c r="AJ34" i="58" s="1"/>
  <c r="AM9" i="58"/>
  <c r="AL9" i="58"/>
  <c r="AM10" i="58"/>
  <c r="AL10" i="58"/>
  <c r="AM11" i="58"/>
  <c r="AL11" i="58"/>
  <c r="AM14" i="58"/>
  <c r="AL14" i="58"/>
  <c r="AM15" i="58"/>
  <c r="AL15" i="58"/>
  <c r="AM16" i="58"/>
  <c r="AL16" i="58"/>
  <c r="AM17" i="58"/>
  <c r="AL17" i="58"/>
  <c r="AM18" i="58"/>
  <c r="AL18" i="58"/>
  <c r="AM19" i="58"/>
  <c r="AL19" i="58"/>
  <c r="AM20" i="58"/>
  <c r="AL20" i="58"/>
  <c r="AM21" i="58"/>
  <c r="AL21" i="58"/>
  <c r="AM22" i="58"/>
  <c r="AL22" i="58"/>
  <c r="AM23" i="58"/>
  <c r="AL23" i="58"/>
  <c r="AM24" i="58"/>
  <c r="AL24" i="58"/>
  <c r="AM25" i="58"/>
  <c r="AL25" i="58"/>
  <c r="AM26" i="58"/>
  <c r="AL26" i="58"/>
  <c r="AM27" i="58"/>
  <c r="AL27" i="58"/>
  <c r="AM30" i="58"/>
  <c r="AL30" i="58"/>
  <c r="AM31" i="58"/>
  <c r="AL31" i="58"/>
  <c r="AM32" i="58"/>
  <c r="AL32" i="58"/>
  <c r="AM33" i="58"/>
  <c r="AL33" i="58"/>
  <c r="AM34" i="58"/>
  <c r="AL34" i="58"/>
  <c r="F34" i="58"/>
  <c r="AM35" i="58"/>
  <c r="AL35" i="58"/>
  <c r="F35" i="58"/>
  <c r="AI35" i="58" s="1"/>
  <c r="AM36" i="58"/>
  <c r="AL36" i="58"/>
  <c r="AM40" i="58"/>
  <c r="AL40" i="58"/>
  <c r="AM39" i="58"/>
  <c r="AL39" i="58"/>
  <c r="F39" i="58"/>
  <c r="AI39" i="58" s="1"/>
  <c r="AM38" i="58"/>
  <c r="AL38" i="58"/>
  <c r="AM29" i="58"/>
  <c r="AL29" i="58"/>
  <c r="AM13" i="58"/>
  <c r="AL13" i="58"/>
  <c r="AM8" i="58"/>
  <c r="AL8" i="58"/>
  <c r="AM6" i="58"/>
  <c r="AL6" i="58"/>
  <c r="Z40" i="58"/>
  <c r="Z39" i="58"/>
  <c r="Z38" i="58"/>
  <c r="Z36" i="58"/>
  <c r="Z35" i="58"/>
  <c r="Z34" i="58"/>
  <c r="Z33" i="58"/>
  <c r="Z32" i="58"/>
  <c r="Z31" i="58"/>
  <c r="Z30" i="58"/>
  <c r="Z29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1" i="58"/>
  <c r="Z10" i="58"/>
  <c r="Z9" i="58"/>
  <c r="Z8" i="58"/>
  <c r="Z7" i="58"/>
  <c r="Z6" i="58"/>
  <c r="AA40" i="58"/>
  <c r="AA39" i="58"/>
  <c r="AA38" i="58"/>
  <c r="AA36" i="58"/>
  <c r="AA35" i="58"/>
  <c r="AA34" i="58"/>
  <c r="AA33" i="58"/>
  <c r="AA32" i="58"/>
  <c r="AA31" i="58"/>
  <c r="AA30" i="58"/>
  <c r="AA29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1" i="58"/>
  <c r="AA10" i="58"/>
  <c r="AA9" i="58"/>
  <c r="AA8" i="58"/>
  <c r="AA7" i="58"/>
  <c r="AA6" i="58"/>
  <c r="G37" i="58"/>
  <c r="F37" i="58"/>
  <c r="G28" i="58"/>
  <c r="F28" i="58"/>
  <c r="G12" i="58"/>
  <c r="F12" i="58"/>
  <c r="I38" i="55"/>
  <c r="M38" i="55" s="1"/>
  <c r="I39" i="55"/>
  <c r="I8" i="55"/>
  <c r="M8" i="55" s="1"/>
  <c r="I9" i="55"/>
  <c r="I21" i="55"/>
  <c r="M21" i="55" s="1"/>
  <c r="I22" i="55"/>
  <c r="M22" i="55" s="1"/>
  <c r="I23" i="55"/>
  <c r="M23" i="55" s="1"/>
  <c r="I27" i="55"/>
  <c r="M27" i="55" s="1"/>
  <c r="I28" i="55"/>
  <c r="M28" i="55" s="1"/>
  <c r="I29" i="55"/>
  <c r="I30" i="55"/>
  <c r="I31" i="55"/>
  <c r="M31" i="55" s="1"/>
  <c r="I41" i="55"/>
  <c r="M41" i="55" s="1"/>
  <c r="I40" i="55"/>
  <c r="I45" i="55"/>
  <c r="I48" i="55" s="1"/>
  <c r="I49" i="55"/>
  <c r="I55" i="55" s="1"/>
  <c r="M55" i="55" s="1"/>
  <c r="I56" i="55"/>
  <c r="I62" i="55" s="1"/>
  <c r="I63" i="55"/>
  <c r="I68" i="55" s="1"/>
  <c r="M68" i="55" s="1"/>
  <c r="I69" i="55"/>
  <c r="I70" i="55" s="1"/>
  <c r="I74" i="55" s="1"/>
  <c r="I82" i="55"/>
  <c r="I5" i="55"/>
  <c r="AA13" i="55" s="1"/>
  <c r="I32" i="55"/>
  <c r="J38" i="55"/>
  <c r="J39" i="55"/>
  <c r="J5" i="55"/>
  <c r="H38" i="55"/>
  <c r="H39" i="55"/>
  <c r="H5" i="55"/>
  <c r="Z73" i="55" s="1"/>
  <c r="G38" i="55"/>
  <c r="G39" i="55"/>
  <c r="G5" i="55"/>
  <c r="Y81" i="55" s="1"/>
  <c r="F38" i="55"/>
  <c r="F39" i="55"/>
  <c r="F5" i="55"/>
  <c r="X10" i="55" s="1"/>
  <c r="M81" i="55"/>
  <c r="M10" i="55"/>
  <c r="M11" i="55"/>
  <c r="M12" i="55"/>
  <c r="M13" i="55"/>
  <c r="M14" i="55"/>
  <c r="M15" i="55"/>
  <c r="M16" i="55"/>
  <c r="M17" i="55"/>
  <c r="M18" i="55"/>
  <c r="M33" i="55"/>
  <c r="M34" i="55"/>
  <c r="M35" i="55"/>
  <c r="M36" i="55"/>
  <c r="M42" i="55"/>
  <c r="M46" i="55"/>
  <c r="M47" i="55"/>
  <c r="M50" i="55"/>
  <c r="M51" i="55"/>
  <c r="M52" i="55"/>
  <c r="M53" i="55"/>
  <c r="M54" i="55"/>
  <c r="M64" i="55"/>
  <c r="M65" i="55"/>
  <c r="M66" i="55"/>
  <c r="M67" i="55"/>
  <c r="M71" i="55"/>
  <c r="M72" i="55"/>
  <c r="M73" i="55"/>
  <c r="M76" i="55"/>
  <c r="M77" i="55"/>
  <c r="M78" i="55"/>
  <c r="I79" i="55"/>
  <c r="J21" i="55"/>
  <c r="J22" i="55"/>
  <c r="J23" i="55"/>
  <c r="H21" i="55"/>
  <c r="H22" i="55"/>
  <c r="H23" i="55"/>
  <c r="G21" i="55"/>
  <c r="G22" i="55"/>
  <c r="G23" i="55"/>
  <c r="F21" i="55"/>
  <c r="F22" i="55"/>
  <c r="F23" i="55"/>
  <c r="J26" i="55"/>
  <c r="J32" i="55"/>
  <c r="AB32" i="55" s="1"/>
  <c r="J40" i="55"/>
  <c r="H26" i="55"/>
  <c r="H32" i="55"/>
  <c r="H40" i="55"/>
  <c r="G26" i="55"/>
  <c r="G32" i="55"/>
  <c r="G40" i="55"/>
  <c r="F26" i="55"/>
  <c r="F32" i="55"/>
  <c r="F40" i="55"/>
  <c r="J75" i="55"/>
  <c r="J79" i="55" s="1"/>
  <c r="J45" i="55"/>
  <c r="J49" i="55"/>
  <c r="J56" i="55"/>
  <c r="J63" i="55"/>
  <c r="H69" i="55"/>
  <c r="H45" i="55"/>
  <c r="H48" i="55" s="1"/>
  <c r="H49" i="55"/>
  <c r="H56" i="55"/>
  <c r="H63" i="55"/>
  <c r="G69" i="55"/>
  <c r="G70" i="55" s="1"/>
  <c r="G45" i="55"/>
  <c r="G49" i="55"/>
  <c r="G55" i="55" s="1"/>
  <c r="G56" i="55"/>
  <c r="G63" i="55"/>
  <c r="G68" i="55" s="1"/>
  <c r="F69" i="55"/>
  <c r="F45" i="55"/>
  <c r="F48" i="55" s="1"/>
  <c r="F49" i="55"/>
  <c r="F56" i="55"/>
  <c r="F63" i="55"/>
  <c r="F68" i="55" s="1"/>
  <c r="E80" i="55"/>
  <c r="E9" i="55"/>
  <c r="E20" i="55"/>
  <c r="E26" i="55"/>
  <c r="E32" i="55"/>
  <c r="E37" i="55"/>
  <c r="E40" i="55"/>
  <c r="E45" i="55"/>
  <c r="E49" i="55"/>
  <c r="E56" i="55"/>
  <c r="E63" i="55"/>
  <c r="E70" i="55"/>
  <c r="E75" i="55"/>
  <c r="J8" i="55"/>
  <c r="J9" i="55"/>
  <c r="H8" i="55"/>
  <c r="H9" i="55"/>
  <c r="G8" i="55"/>
  <c r="G9" i="55"/>
  <c r="G19" i="55" s="1"/>
  <c r="F8" i="55"/>
  <c r="F9" i="55"/>
  <c r="C7" i="52"/>
  <c r="C6" i="52"/>
  <c r="K77" i="53"/>
  <c r="J77" i="53"/>
  <c r="K72" i="53"/>
  <c r="J72" i="53"/>
  <c r="K68" i="53"/>
  <c r="J68" i="53"/>
  <c r="K67" i="53"/>
  <c r="J67" i="53"/>
  <c r="J66" i="53"/>
  <c r="K66" i="53"/>
  <c r="K65" i="53"/>
  <c r="J65" i="53"/>
  <c r="J60" i="53"/>
  <c r="K60" i="53"/>
  <c r="J61" i="53"/>
  <c r="K61" i="53"/>
  <c r="J62" i="53"/>
  <c r="K62" i="53"/>
  <c r="K59" i="53"/>
  <c r="J59" i="53"/>
  <c r="K52" i="53"/>
  <c r="K53" i="53"/>
  <c r="K54" i="53"/>
  <c r="K55" i="53"/>
  <c r="K56" i="53"/>
  <c r="J53" i="53"/>
  <c r="J54" i="53"/>
  <c r="J55" i="53"/>
  <c r="J56" i="53"/>
  <c r="J52" i="53"/>
  <c r="J46" i="53"/>
  <c r="K46" i="53"/>
  <c r="J47" i="53"/>
  <c r="K47" i="53"/>
  <c r="J48" i="53"/>
  <c r="K48" i="53"/>
  <c r="J49" i="53"/>
  <c r="K49" i="53"/>
  <c r="K45" i="53"/>
  <c r="J45" i="53"/>
  <c r="K40" i="53"/>
  <c r="K41" i="53"/>
  <c r="K42" i="53"/>
  <c r="K43" i="53"/>
  <c r="J41" i="53"/>
  <c r="J42" i="53"/>
  <c r="J43" i="53"/>
  <c r="J40" i="53"/>
  <c r="J35" i="53"/>
  <c r="K35" i="53"/>
  <c r="K34" i="53"/>
  <c r="J34" i="53"/>
  <c r="J12" i="53"/>
  <c r="K12" i="53"/>
  <c r="J13" i="53"/>
  <c r="K13" i="53"/>
  <c r="J14" i="53"/>
  <c r="K14" i="53"/>
  <c r="J15" i="53"/>
  <c r="K15" i="53"/>
  <c r="J16" i="53"/>
  <c r="K16" i="53"/>
  <c r="J17" i="53"/>
  <c r="K17" i="53"/>
  <c r="J18" i="53"/>
  <c r="K18" i="53"/>
  <c r="J19" i="53"/>
  <c r="K19" i="53"/>
  <c r="K11" i="53"/>
  <c r="J11" i="53"/>
  <c r="I76" i="53"/>
  <c r="I5" i="53"/>
  <c r="U62" i="53" s="1"/>
  <c r="H76" i="53"/>
  <c r="H78" i="53" s="1"/>
  <c r="H5" i="53"/>
  <c r="T35" i="53" s="1"/>
  <c r="G76" i="53"/>
  <c r="G5" i="53"/>
  <c r="S13" i="53" s="1"/>
  <c r="F76" i="53"/>
  <c r="F5" i="53"/>
  <c r="R40" i="53" s="1"/>
  <c r="O77" i="53"/>
  <c r="N77" i="53"/>
  <c r="M77" i="53"/>
  <c r="E33" i="53"/>
  <c r="E29" i="53" s="1"/>
  <c r="E70" i="53"/>
  <c r="E39" i="53"/>
  <c r="E44" i="53"/>
  <c r="E51" i="53"/>
  <c r="E58" i="53"/>
  <c r="E64" i="53"/>
  <c r="E10" i="53"/>
  <c r="E21" i="53"/>
  <c r="I70" i="53"/>
  <c r="I71" i="53"/>
  <c r="H70" i="53"/>
  <c r="H71" i="53"/>
  <c r="G70" i="53"/>
  <c r="G71" i="53"/>
  <c r="F70" i="53"/>
  <c r="F71" i="53"/>
  <c r="I64" i="53"/>
  <c r="H64" i="53"/>
  <c r="H69" i="53" s="1"/>
  <c r="G64" i="53"/>
  <c r="F64" i="53"/>
  <c r="F69" i="53" s="1"/>
  <c r="I58" i="53"/>
  <c r="H58" i="53"/>
  <c r="H63" i="53" s="1"/>
  <c r="G58" i="53"/>
  <c r="F58" i="53"/>
  <c r="I51" i="53"/>
  <c r="I57" i="53" s="1"/>
  <c r="H51" i="53"/>
  <c r="G51" i="53"/>
  <c r="F51" i="53"/>
  <c r="F57" i="53" s="1"/>
  <c r="R57" i="53" s="1"/>
  <c r="F44" i="53"/>
  <c r="F50" i="53" s="1"/>
  <c r="G44" i="53"/>
  <c r="H44" i="53"/>
  <c r="I44" i="53"/>
  <c r="F10" i="53"/>
  <c r="F20" i="53" s="1"/>
  <c r="G10" i="53"/>
  <c r="H10" i="53"/>
  <c r="I10" i="53"/>
  <c r="I20" i="53" s="1"/>
  <c r="J10" i="53"/>
  <c r="J58" i="53"/>
  <c r="J71" i="53"/>
  <c r="M45" i="53"/>
  <c r="N45" i="53"/>
  <c r="O45" i="53"/>
  <c r="M46" i="53"/>
  <c r="N46" i="53"/>
  <c r="O46" i="53"/>
  <c r="M49" i="53"/>
  <c r="N49" i="53"/>
  <c r="O49" i="53"/>
  <c r="M48" i="53"/>
  <c r="N48" i="53"/>
  <c r="O48" i="53"/>
  <c r="M47" i="53"/>
  <c r="N47" i="53"/>
  <c r="O47" i="53"/>
  <c r="M52" i="53"/>
  <c r="N52" i="53"/>
  <c r="O52" i="53"/>
  <c r="M53" i="53"/>
  <c r="N53" i="53"/>
  <c r="O53" i="53"/>
  <c r="M56" i="53"/>
  <c r="N56" i="53"/>
  <c r="O56" i="53"/>
  <c r="M55" i="53"/>
  <c r="N55" i="53"/>
  <c r="O55" i="53"/>
  <c r="M54" i="53"/>
  <c r="N54" i="53"/>
  <c r="O54" i="53"/>
  <c r="M60" i="53"/>
  <c r="N60" i="53"/>
  <c r="O60" i="53"/>
  <c r="M59" i="53"/>
  <c r="N59" i="53"/>
  <c r="O59" i="53"/>
  <c r="M62" i="53"/>
  <c r="N62" i="53"/>
  <c r="O62" i="53"/>
  <c r="M61" i="53"/>
  <c r="N61" i="53"/>
  <c r="O61" i="53"/>
  <c r="M65" i="53"/>
  <c r="N65" i="53"/>
  <c r="O65" i="53"/>
  <c r="M66" i="53"/>
  <c r="N66" i="53"/>
  <c r="O66" i="53"/>
  <c r="M67" i="53"/>
  <c r="N67" i="53"/>
  <c r="O67" i="53"/>
  <c r="M68" i="53"/>
  <c r="N68" i="53"/>
  <c r="O68" i="53"/>
  <c r="M72" i="53"/>
  <c r="N72" i="53"/>
  <c r="O72" i="53"/>
  <c r="M40" i="53"/>
  <c r="N40" i="53"/>
  <c r="O40" i="53"/>
  <c r="M41" i="53"/>
  <c r="N41" i="53"/>
  <c r="O41" i="53"/>
  <c r="M43" i="53"/>
  <c r="N43" i="53"/>
  <c r="O43" i="53"/>
  <c r="M42" i="53"/>
  <c r="N42" i="53"/>
  <c r="O42" i="53"/>
  <c r="M34" i="53"/>
  <c r="N34" i="53"/>
  <c r="O34" i="53"/>
  <c r="M35" i="53"/>
  <c r="N35" i="53"/>
  <c r="O35" i="53"/>
  <c r="M11" i="53"/>
  <c r="N11" i="53"/>
  <c r="O11" i="53"/>
  <c r="M12" i="53"/>
  <c r="N12" i="53"/>
  <c r="O12" i="53"/>
  <c r="M13" i="53"/>
  <c r="N13" i="53"/>
  <c r="O13" i="53"/>
  <c r="M14" i="53"/>
  <c r="N14" i="53"/>
  <c r="O14" i="53"/>
  <c r="M15" i="53"/>
  <c r="N15" i="53"/>
  <c r="O15" i="53"/>
  <c r="M16" i="53"/>
  <c r="N16" i="53"/>
  <c r="O16" i="53"/>
  <c r="M17" i="53"/>
  <c r="N17" i="53"/>
  <c r="O17" i="53"/>
  <c r="M18" i="53"/>
  <c r="N18" i="53"/>
  <c r="O18" i="53"/>
  <c r="M19" i="53"/>
  <c r="N19" i="53"/>
  <c r="O19" i="53"/>
  <c r="J38" i="53"/>
  <c r="J32" i="53"/>
  <c r="J28" i="53"/>
  <c r="J24" i="53"/>
  <c r="I74" i="53"/>
  <c r="H74" i="53"/>
  <c r="G74" i="53"/>
  <c r="F74" i="53"/>
  <c r="I39" i="53"/>
  <c r="H39" i="53"/>
  <c r="G39" i="53"/>
  <c r="F39" i="53"/>
  <c r="I38" i="53"/>
  <c r="G38" i="53"/>
  <c r="F38" i="53"/>
  <c r="I36" i="53"/>
  <c r="H36" i="53"/>
  <c r="G36" i="53"/>
  <c r="F36" i="53"/>
  <c r="I33" i="53"/>
  <c r="H33" i="53"/>
  <c r="G33" i="53"/>
  <c r="F33" i="53"/>
  <c r="I32" i="53"/>
  <c r="H32" i="53"/>
  <c r="G32" i="53"/>
  <c r="F32" i="53"/>
  <c r="I31" i="53"/>
  <c r="H31" i="53"/>
  <c r="G31" i="53"/>
  <c r="F31" i="53"/>
  <c r="I30" i="53"/>
  <c r="H30" i="53"/>
  <c r="G30" i="53"/>
  <c r="F30" i="53"/>
  <c r="I29" i="53"/>
  <c r="H29" i="53"/>
  <c r="G29" i="53"/>
  <c r="F29" i="53"/>
  <c r="I28" i="53"/>
  <c r="G28" i="53"/>
  <c r="F28" i="53"/>
  <c r="I26" i="53"/>
  <c r="H26" i="53"/>
  <c r="G26" i="53"/>
  <c r="F26" i="53"/>
  <c r="I25" i="53"/>
  <c r="H25" i="53"/>
  <c r="G25" i="53"/>
  <c r="F25" i="53"/>
  <c r="I24" i="53"/>
  <c r="H24" i="53"/>
  <c r="G24" i="53"/>
  <c r="F24" i="53"/>
  <c r="I23" i="53"/>
  <c r="H23" i="53"/>
  <c r="G23" i="53"/>
  <c r="F23" i="53"/>
  <c r="I22" i="53"/>
  <c r="H22" i="53"/>
  <c r="G22" i="53"/>
  <c r="F22" i="53"/>
  <c r="H21" i="53"/>
  <c r="G21" i="53"/>
  <c r="F21" i="53"/>
  <c r="I9" i="53"/>
  <c r="H9" i="53"/>
  <c r="G9" i="53"/>
  <c r="F9" i="53"/>
  <c r="I8" i="53"/>
  <c r="G8" i="53"/>
  <c r="F8" i="53"/>
  <c r="G7" i="53"/>
  <c r="F7" i="53"/>
  <c r="H38" i="53"/>
  <c r="H28" i="53"/>
  <c r="H8" i="53"/>
  <c r="H7" i="53"/>
  <c r="M57" i="55"/>
  <c r="M58" i="55"/>
  <c r="M59" i="55"/>
  <c r="M60" i="55"/>
  <c r="M61" i="55"/>
  <c r="L79" i="55"/>
  <c r="H79" i="55"/>
  <c r="G79" i="55"/>
  <c r="F79" i="55"/>
  <c r="K79" i="55"/>
  <c r="T75" i="55"/>
  <c r="R75" i="55"/>
  <c r="Q75" i="55"/>
  <c r="P75" i="55"/>
  <c r="T78" i="55"/>
  <c r="R78" i="55"/>
  <c r="Q78" i="55"/>
  <c r="P78" i="55"/>
  <c r="T77" i="55"/>
  <c r="R77" i="55"/>
  <c r="Q77" i="55"/>
  <c r="P77" i="55"/>
  <c r="T76" i="55"/>
  <c r="R76" i="55"/>
  <c r="Q76" i="55"/>
  <c r="P76" i="55"/>
  <c r="P10" i="55"/>
  <c r="Q10" i="55"/>
  <c r="R10" i="55"/>
  <c r="T10" i="55"/>
  <c r="P11" i="55"/>
  <c r="Q11" i="55"/>
  <c r="R11" i="55"/>
  <c r="T11" i="55"/>
  <c r="P12" i="55"/>
  <c r="Q12" i="55"/>
  <c r="R12" i="55"/>
  <c r="T12" i="55"/>
  <c r="P13" i="55"/>
  <c r="Q13" i="55"/>
  <c r="R13" i="55"/>
  <c r="T13" i="55"/>
  <c r="P14" i="55"/>
  <c r="Q14" i="55"/>
  <c r="R14" i="55"/>
  <c r="T14" i="55"/>
  <c r="P15" i="55"/>
  <c r="Q15" i="55"/>
  <c r="R15" i="55"/>
  <c r="T15" i="55"/>
  <c r="P16" i="55"/>
  <c r="Q16" i="55"/>
  <c r="R16" i="55"/>
  <c r="T16" i="55"/>
  <c r="P17" i="55"/>
  <c r="Q17" i="55"/>
  <c r="R17" i="55"/>
  <c r="T17" i="55"/>
  <c r="P18" i="55"/>
  <c r="Q18" i="55"/>
  <c r="R18" i="55"/>
  <c r="T18" i="55"/>
  <c r="F27" i="55"/>
  <c r="G27" i="55"/>
  <c r="H27" i="55"/>
  <c r="F28" i="55"/>
  <c r="G28" i="55"/>
  <c r="H28" i="55"/>
  <c r="F29" i="55"/>
  <c r="G29" i="55"/>
  <c r="H29" i="55"/>
  <c r="K29" i="55"/>
  <c r="F30" i="55"/>
  <c r="G30" i="55"/>
  <c r="H30" i="55"/>
  <c r="F31" i="55"/>
  <c r="G31" i="55"/>
  <c r="H31" i="55"/>
  <c r="P46" i="55"/>
  <c r="Q46" i="55"/>
  <c r="R46" i="55"/>
  <c r="T46" i="55"/>
  <c r="P47" i="55"/>
  <c r="Q47" i="55"/>
  <c r="R47" i="55"/>
  <c r="T47" i="55"/>
  <c r="F82" i="55"/>
  <c r="G82" i="55"/>
  <c r="H82" i="55"/>
  <c r="J82" i="55"/>
  <c r="P33" i="55"/>
  <c r="Q33" i="55"/>
  <c r="R33" i="55"/>
  <c r="T33" i="55"/>
  <c r="P34" i="55"/>
  <c r="Q34" i="55"/>
  <c r="R34" i="55"/>
  <c r="T34" i="55"/>
  <c r="P35" i="55"/>
  <c r="Q35" i="55"/>
  <c r="R35" i="55"/>
  <c r="T35" i="55"/>
  <c r="P36" i="55"/>
  <c r="Q36" i="55"/>
  <c r="R36" i="55"/>
  <c r="T36" i="55"/>
  <c r="P50" i="55"/>
  <c r="Q50" i="55"/>
  <c r="R50" i="55"/>
  <c r="T50" i="55"/>
  <c r="P51" i="55"/>
  <c r="Q51" i="55"/>
  <c r="R51" i="55"/>
  <c r="T51" i="55"/>
  <c r="P52" i="55"/>
  <c r="Q52" i="55"/>
  <c r="R52" i="55"/>
  <c r="T52" i="55"/>
  <c r="P53" i="55"/>
  <c r="Q53" i="55"/>
  <c r="R53" i="55"/>
  <c r="T53" i="55"/>
  <c r="P54" i="55"/>
  <c r="Q54" i="55"/>
  <c r="R54" i="55"/>
  <c r="T54" i="55"/>
  <c r="P57" i="55"/>
  <c r="Q57" i="55"/>
  <c r="R57" i="55"/>
  <c r="T57" i="55"/>
  <c r="P58" i="55"/>
  <c r="Q58" i="55"/>
  <c r="R58" i="55"/>
  <c r="T58" i="55"/>
  <c r="P59" i="55"/>
  <c r="Q59" i="55"/>
  <c r="R59" i="55"/>
  <c r="T59" i="55"/>
  <c r="P60" i="55"/>
  <c r="Q60" i="55"/>
  <c r="R60" i="55"/>
  <c r="T60" i="55"/>
  <c r="P61" i="55"/>
  <c r="Q61" i="55"/>
  <c r="R61" i="55"/>
  <c r="T61" i="55"/>
  <c r="P64" i="55"/>
  <c r="Q64" i="55"/>
  <c r="R64" i="55"/>
  <c r="T64" i="55"/>
  <c r="P65" i="55"/>
  <c r="Q65" i="55"/>
  <c r="R65" i="55"/>
  <c r="T65" i="55"/>
  <c r="P66" i="55"/>
  <c r="Q66" i="55"/>
  <c r="R66" i="55"/>
  <c r="T66" i="55"/>
  <c r="P67" i="55"/>
  <c r="Q67" i="55"/>
  <c r="R67" i="55"/>
  <c r="T67" i="55"/>
  <c r="J69" i="55"/>
  <c r="P71" i="55"/>
  <c r="Q71" i="55"/>
  <c r="R71" i="55"/>
  <c r="T71" i="55"/>
  <c r="P72" i="55"/>
  <c r="Q72" i="55"/>
  <c r="R72" i="55"/>
  <c r="T72" i="55"/>
  <c r="P73" i="55"/>
  <c r="Q73" i="55"/>
  <c r="R73" i="55"/>
  <c r="T73" i="55"/>
  <c r="F41" i="55"/>
  <c r="G41" i="55"/>
  <c r="H41" i="55"/>
  <c r="J41" i="55"/>
  <c r="K41" i="55"/>
  <c r="P42" i="55"/>
  <c r="Q42" i="55"/>
  <c r="R42" i="55"/>
  <c r="T42" i="55"/>
  <c r="P81" i="55"/>
  <c r="Q81" i="55"/>
  <c r="R81" i="55"/>
  <c r="T81" i="55"/>
  <c r="I26" i="55"/>
  <c r="I21" i="53"/>
  <c r="I7" i="53"/>
  <c r="F6" i="58"/>
  <c r="AI6" i="58" s="1"/>
  <c r="F27" i="58"/>
  <c r="AI27" i="58" s="1"/>
  <c r="F9" i="58"/>
  <c r="AI9" i="58" s="1"/>
  <c r="G24" i="58"/>
  <c r="AJ24" i="58" s="1"/>
  <c r="F29" i="58"/>
  <c r="AI29" i="58" s="1"/>
  <c r="F24" i="58"/>
  <c r="AI24" i="58" s="1"/>
  <c r="F33" i="58"/>
  <c r="AI33" i="58" s="1"/>
  <c r="F31" i="58"/>
  <c r="AI31" i="58" s="1"/>
  <c r="F30" i="58"/>
  <c r="AI30" i="58" s="1"/>
  <c r="G33" i="58"/>
  <c r="AJ33" i="58" s="1"/>
  <c r="G30" i="58"/>
  <c r="AJ30" i="58" s="1"/>
  <c r="F20" i="58"/>
  <c r="AI20" i="58" s="1"/>
  <c r="G11" i="58"/>
  <c r="AJ11" i="58" s="1"/>
  <c r="F10" i="58"/>
  <c r="G31" i="58"/>
  <c r="AJ31" i="58" s="1"/>
  <c r="F32" i="58"/>
  <c r="AI32" i="58" s="1"/>
  <c r="G22" i="58"/>
  <c r="AJ22" i="58" s="1"/>
  <c r="F11" i="58"/>
  <c r="AI11" i="58" s="1"/>
  <c r="G36" i="58"/>
  <c r="AJ36" i="58" s="1"/>
  <c r="G32" i="58"/>
  <c r="AJ32" i="58" s="1"/>
  <c r="F16" i="58"/>
  <c r="G26" i="58"/>
  <c r="AJ26" i="58" s="1"/>
  <c r="F25" i="58"/>
  <c r="AI25" i="58" s="1"/>
  <c r="F15" i="58"/>
  <c r="AI15" i="58" s="1"/>
  <c r="G9" i="58"/>
  <c r="F36" i="58"/>
  <c r="G10" i="58"/>
  <c r="AJ10" i="58" s="1"/>
  <c r="G20" i="58"/>
  <c r="AJ20" i="58" s="1"/>
  <c r="F18" i="58"/>
  <c r="AI18" i="58" s="1"/>
  <c r="F17" i="58"/>
  <c r="AI17" i="58" s="1"/>
  <c r="F23" i="58"/>
  <c r="AI23" i="58" s="1"/>
  <c r="G21" i="58"/>
  <c r="AJ21" i="58" s="1"/>
  <c r="G18" i="58"/>
  <c r="G6" i="58"/>
  <c r="G14" i="58"/>
  <c r="F8" i="58"/>
  <c r="AI8" i="58" s="1"/>
  <c r="G8" i="58"/>
  <c r="F14" i="58"/>
  <c r="AI14" i="58" s="1"/>
  <c r="G29" i="58"/>
  <c r="AJ29" i="58" s="1"/>
  <c r="K82" i="55" l="1"/>
  <c r="J36" i="53"/>
  <c r="P42" i="53"/>
  <c r="P43" i="53"/>
  <c r="J63" i="53"/>
  <c r="P40" i="53"/>
  <c r="P79" i="55"/>
  <c r="C10" i="52"/>
  <c r="P54" i="53"/>
  <c r="P67" i="53"/>
  <c r="P46" i="53"/>
  <c r="P61" i="53"/>
  <c r="P65" i="53"/>
  <c r="P16" i="53"/>
  <c r="E25" i="55"/>
  <c r="E24" i="55" s="1"/>
  <c r="Z81" i="55"/>
  <c r="J51" i="53"/>
  <c r="J57" i="53" s="1"/>
  <c r="K56" i="55"/>
  <c r="K62" i="55" s="1"/>
  <c r="J23" i="53"/>
  <c r="K28" i="55"/>
  <c r="R26" i="55"/>
  <c r="R8" i="55"/>
  <c r="X41" i="55"/>
  <c r="P34" i="53"/>
  <c r="J76" i="53"/>
  <c r="J78" i="53" s="1"/>
  <c r="K40" i="55"/>
  <c r="K43" i="55" s="1"/>
  <c r="J70" i="53"/>
  <c r="J73" i="53" s="1"/>
  <c r="J31" i="53"/>
  <c r="K22" i="55"/>
  <c r="J9" i="53"/>
  <c r="K21" i="55"/>
  <c r="X79" i="55"/>
  <c r="Z35" i="55"/>
  <c r="X17" i="55"/>
  <c r="Y17" i="55"/>
  <c r="Y15" i="55"/>
  <c r="R8" i="53"/>
  <c r="T24" i="53"/>
  <c r="Z32" i="55"/>
  <c r="S22" i="55"/>
  <c r="X8" i="55"/>
  <c r="X75" i="55"/>
  <c r="Y63" i="55"/>
  <c r="X49" i="55"/>
  <c r="Y56" i="55"/>
  <c r="X26" i="55"/>
  <c r="S59" i="53"/>
  <c r="X42" i="55"/>
  <c r="X12" i="55"/>
  <c r="U22" i="53"/>
  <c r="U23" i="53"/>
  <c r="U24" i="53"/>
  <c r="S74" i="53"/>
  <c r="U20" i="53"/>
  <c r="U44" i="53"/>
  <c r="P18" i="53"/>
  <c r="P13" i="53"/>
  <c r="T79" i="55"/>
  <c r="P12" i="53"/>
  <c r="P49" i="53"/>
  <c r="P62" i="53"/>
  <c r="P68" i="53"/>
  <c r="J64" i="53"/>
  <c r="J69" i="53" s="1"/>
  <c r="K69" i="55"/>
  <c r="K70" i="55" s="1"/>
  <c r="K74" i="55" s="1"/>
  <c r="J44" i="53"/>
  <c r="J50" i="53" s="1"/>
  <c r="K39" i="55"/>
  <c r="J26" i="53"/>
  <c r="J22" i="53"/>
  <c r="J8" i="53"/>
  <c r="K8" i="55"/>
  <c r="K38" i="55"/>
  <c r="K32" i="55"/>
  <c r="K45" i="55"/>
  <c r="K48" i="55" s="1"/>
  <c r="J29" i="53"/>
  <c r="K30" i="55"/>
  <c r="K26" i="55"/>
  <c r="J7" i="53"/>
  <c r="K5" i="55"/>
  <c r="K63" i="55"/>
  <c r="K68" i="55" s="1"/>
  <c r="K23" i="55"/>
  <c r="K9" i="55"/>
  <c r="K19" i="55" s="1"/>
  <c r="M32" i="55"/>
  <c r="U32" i="55" s="1"/>
  <c r="AB45" i="55"/>
  <c r="Z56" i="55"/>
  <c r="P38" i="55"/>
  <c r="S68" i="53"/>
  <c r="Z82" i="55"/>
  <c r="Z65" i="55"/>
  <c r="Z42" i="55"/>
  <c r="S17" i="53"/>
  <c r="Z9" i="55"/>
  <c r="AB56" i="55"/>
  <c r="U16" i="53"/>
  <c r="S26" i="55"/>
  <c r="H62" i="55"/>
  <c r="Z62" i="55" s="1"/>
  <c r="AB5" i="55"/>
  <c r="U67" i="53"/>
  <c r="U40" i="53"/>
  <c r="X14" i="55"/>
  <c r="X52" i="55"/>
  <c r="S42" i="53"/>
  <c r="AB8" i="55"/>
  <c r="P45" i="55"/>
  <c r="Q49" i="55"/>
  <c r="S56" i="55"/>
  <c r="X23" i="55"/>
  <c r="H20" i="55"/>
  <c r="Z20" i="55" s="1"/>
  <c r="AB39" i="55"/>
  <c r="S9" i="55"/>
  <c r="U13" i="53"/>
  <c r="X82" i="55"/>
  <c r="R56" i="55"/>
  <c r="S15" i="53"/>
  <c r="U60" i="53"/>
  <c r="X11" i="55"/>
  <c r="X65" i="55"/>
  <c r="X50" i="55"/>
  <c r="X60" i="55"/>
  <c r="AA17" i="55"/>
  <c r="R31" i="55"/>
  <c r="Z58" i="55"/>
  <c r="Z67" i="55"/>
  <c r="X63" i="55"/>
  <c r="AB63" i="55"/>
  <c r="AB75" i="55"/>
  <c r="U51" i="53"/>
  <c r="Q21" i="55"/>
  <c r="R52" i="53"/>
  <c r="M8" i="53"/>
  <c r="P35" i="53"/>
  <c r="Z69" i="55"/>
  <c r="P40" i="55"/>
  <c r="F20" i="55"/>
  <c r="X20" i="55" s="1"/>
  <c r="Z21" i="55"/>
  <c r="Z12" i="55"/>
  <c r="Z50" i="55"/>
  <c r="Z77" i="55"/>
  <c r="AA73" i="55"/>
  <c r="M56" i="55"/>
  <c r="M62" i="55" s="1"/>
  <c r="U62" i="55" s="1"/>
  <c r="Z51" i="55"/>
  <c r="AA75" i="55"/>
  <c r="G48" i="55"/>
  <c r="Q48" i="55" s="1"/>
  <c r="Z36" i="55"/>
  <c r="N7" i="53"/>
  <c r="R22" i="53"/>
  <c r="P72" i="53"/>
  <c r="G37" i="55"/>
  <c r="Y37" i="55" s="1"/>
  <c r="Y69" i="55"/>
  <c r="U35" i="53"/>
  <c r="U55" i="53"/>
  <c r="S45" i="53"/>
  <c r="U68" i="53"/>
  <c r="U77" i="53"/>
  <c r="U34" i="53"/>
  <c r="Y70" i="55"/>
  <c r="Y33" i="55"/>
  <c r="Y26" i="55"/>
  <c r="S54" i="53"/>
  <c r="Z76" i="55"/>
  <c r="Z13" i="55"/>
  <c r="S72" i="53"/>
  <c r="Z78" i="55"/>
  <c r="U72" i="53"/>
  <c r="U39" i="53"/>
  <c r="S62" i="53"/>
  <c r="Z18" i="55"/>
  <c r="Z23" i="55"/>
  <c r="U42" i="53"/>
  <c r="O21" i="53"/>
  <c r="S60" i="53"/>
  <c r="G43" i="55"/>
  <c r="Y43" i="55" s="1"/>
  <c r="Z40" i="55"/>
  <c r="Y23" i="55"/>
  <c r="Q22" i="55"/>
  <c r="J20" i="55"/>
  <c r="AB20" i="55" s="1"/>
  <c r="S77" i="53"/>
  <c r="U12" i="53"/>
  <c r="S52" i="53"/>
  <c r="U15" i="53"/>
  <c r="Y16" i="55"/>
  <c r="Y68" i="55"/>
  <c r="Y14" i="55"/>
  <c r="Y42" i="55"/>
  <c r="Z45" i="55"/>
  <c r="Z15" i="55"/>
  <c r="Z71" i="55"/>
  <c r="Z31" i="55"/>
  <c r="U41" i="53"/>
  <c r="Z17" i="55"/>
  <c r="U66" i="53"/>
  <c r="S66" i="53"/>
  <c r="U65" i="53"/>
  <c r="S43" i="53"/>
  <c r="S29" i="53"/>
  <c r="U8" i="53"/>
  <c r="U9" i="53"/>
  <c r="S30" i="53"/>
  <c r="M31" i="53"/>
  <c r="M33" i="53"/>
  <c r="S36" i="53"/>
  <c r="N10" i="53"/>
  <c r="M70" i="53"/>
  <c r="N76" i="53"/>
  <c r="P32" i="55"/>
  <c r="Q38" i="55"/>
  <c r="R32" i="55"/>
  <c r="K31" i="55"/>
  <c r="K27" i="55"/>
  <c r="K49" i="55"/>
  <c r="K55" i="55" s="1"/>
  <c r="J33" i="53"/>
  <c r="J39" i="53"/>
  <c r="J5" i="53"/>
  <c r="Z22" i="55"/>
  <c r="S32" i="55"/>
  <c r="X47" i="55"/>
  <c r="X61" i="55"/>
  <c r="X78" i="55"/>
  <c r="X35" i="55"/>
  <c r="F73" i="53"/>
  <c r="R73" i="53" s="1"/>
  <c r="P26" i="55"/>
  <c r="H37" i="55"/>
  <c r="Y76" i="55"/>
  <c r="X45" i="55"/>
  <c r="X40" i="55"/>
  <c r="I50" i="53"/>
  <c r="U50" i="53" s="1"/>
  <c r="S35" i="53"/>
  <c r="S65" i="53"/>
  <c r="J25" i="55"/>
  <c r="S56" i="53"/>
  <c r="S14" i="53"/>
  <c r="U18" i="53"/>
  <c r="U45" i="53"/>
  <c r="S23" i="53"/>
  <c r="U56" i="53"/>
  <c r="S41" i="53"/>
  <c r="S67" i="53"/>
  <c r="S16" i="53"/>
  <c r="S55" i="53"/>
  <c r="U46" i="53"/>
  <c r="U59" i="53"/>
  <c r="U47" i="53"/>
  <c r="U43" i="53"/>
  <c r="X73" i="55"/>
  <c r="X54" i="55"/>
  <c r="X64" i="55"/>
  <c r="I25" i="55"/>
  <c r="AA25" i="55" s="1"/>
  <c r="X16" i="55"/>
  <c r="X46" i="55"/>
  <c r="U5" i="53"/>
  <c r="X13" i="55"/>
  <c r="X72" i="55"/>
  <c r="S48" i="53"/>
  <c r="X5" i="55"/>
  <c r="X34" i="55"/>
  <c r="X51" i="55"/>
  <c r="U7" i="53"/>
  <c r="S61" i="53"/>
  <c r="X31" i="55"/>
  <c r="X29" i="55"/>
  <c r="X27" i="55"/>
  <c r="M7" i="53"/>
  <c r="S26" i="53"/>
  <c r="N29" i="53"/>
  <c r="O38" i="53"/>
  <c r="U74" i="53"/>
  <c r="S10" i="53"/>
  <c r="S44" i="53"/>
  <c r="O71" i="53"/>
  <c r="Y19" i="55"/>
  <c r="X48" i="55"/>
  <c r="X39" i="55"/>
  <c r="R22" i="55"/>
  <c r="X81" i="55"/>
  <c r="X33" i="55"/>
  <c r="X67" i="55"/>
  <c r="X21" i="55"/>
  <c r="Y64" i="55"/>
  <c r="M36" i="53"/>
  <c r="O9" i="53"/>
  <c r="S70" i="53"/>
  <c r="S5" i="53"/>
  <c r="S8" i="53"/>
  <c r="S34" i="53"/>
  <c r="U48" i="53"/>
  <c r="U19" i="53"/>
  <c r="U10" i="53"/>
  <c r="S53" i="53"/>
  <c r="X28" i="55"/>
  <c r="F55" i="55"/>
  <c r="X55" i="55" s="1"/>
  <c r="U17" i="53"/>
  <c r="U53" i="53"/>
  <c r="U14" i="53"/>
  <c r="X71" i="55"/>
  <c r="X53" i="55"/>
  <c r="X66" i="55"/>
  <c r="Y38" i="55"/>
  <c r="Y9" i="55"/>
  <c r="X76" i="55"/>
  <c r="X59" i="55"/>
  <c r="X36" i="55"/>
  <c r="X77" i="55"/>
  <c r="X18" i="55"/>
  <c r="Y53" i="55"/>
  <c r="X58" i="55"/>
  <c r="X32" i="55"/>
  <c r="X57" i="55"/>
  <c r="X15" i="55"/>
  <c r="N9" i="53"/>
  <c r="N21" i="53"/>
  <c r="O23" i="53"/>
  <c r="U29" i="53"/>
  <c r="U30" i="53"/>
  <c r="U31" i="53"/>
  <c r="U32" i="53"/>
  <c r="U33" i="53"/>
  <c r="U36" i="53"/>
  <c r="U64" i="53"/>
  <c r="S23" i="55"/>
  <c r="X38" i="55"/>
  <c r="AA48" i="55"/>
  <c r="M48" i="55"/>
  <c r="M45" i="55" s="1"/>
  <c r="U45" i="55" s="1"/>
  <c r="S63" i="55"/>
  <c r="O32" i="53"/>
  <c r="O33" i="53"/>
  <c r="O51" i="53"/>
  <c r="AA22" i="55"/>
  <c r="S45" i="55"/>
  <c r="AA54" i="55"/>
  <c r="O7" i="53"/>
  <c r="AA47" i="55"/>
  <c r="AA53" i="55"/>
  <c r="AA14" i="55"/>
  <c r="O29" i="53"/>
  <c r="R27" i="55"/>
  <c r="R45" i="55"/>
  <c r="O39" i="53"/>
  <c r="R63" i="55"/>
  <c r="S21" i="55"/>
  <c r="H68" i="55"/>
  <c r="Q68" i="55" s="1"/>
  <c r="H70" i="55"/>
  <c r="H44" i="55" s="1"/>
  <c r="Z44" i="55" s="1"/>
  <c r="T55" i="53"/>
  <c r="T16" i="53"/>
  <c r="T17" i="53"/>
  <c r="Z38" i="55"/>
  <c r="Z54" i="55"/>
  <c r="Z53" i="55"/>
  <c r="Z66" i="55"/>
  <c r="Z33" i="55"/>
  <c r="Z47" i="55"/>
  <c r="Z75" i="55"/>
  <c r="Z10" i="55"/>
  <c r="Z8" i="55"/>
  <c r="Z34" i="55"/>
  <c r="Z59" i="55"/>
  <c r="Q5" i="55"/>
  <c r="H43" i="55"/>
  <c r="Z43" i="55" s="1"/>
  <c r="N33" i="53"/>
  <c r="N58" i="53"/>
  <c r="Z57" i="55"/>
  <c r="Q8" i="55"/>
  <c r="N51" i="53"/>
  <c r="Z14" i="55"/>
  <c r="Z60" i="55"/>
  <c r="Z16" i="55"/>
  <c r="Z72" i="55"/>
  <c r="Z5" i="55"/>
  <c r="Z11" i="55"/>
  <c r="Z52" i="55"/>
  <c r="Z61" i="55"/>
  <c r="Z64" i="55"/>
  <c r="Z46" i="55"/>
  <c r="Z30" i="55"/>
  <c r="Z29" i="55"/>
  <c r="Y78" i="55"/>
  <c r="Y49" i="55"/>
  <c r="Y75" i="55"/>
  <c r="Y35" i="55"/>
  <c r="Y71" i="55"/>
  <c r="Y72" i="55"/>
  <c r="Y51" i="55"/>
  <c r="Y52" i="55"/>
  <c r="Y54" i="55"/>
  <c r="Y10" i="55"/>
  <c r="Q69" i="55"/>
  <c r="G74" i="55"/>
  <c r="Y74" i="55" s="1"/>
  <c r="G78" i="53"/>
  <c r="S78" i="53" s="1"/>
  <c r="Y73" i="55"/>
  <c r="Y36" i="55"/>
  <c r="P5" i="55"/>
  <c r="Y34" i="55"/>
  <c r="Y40" i="55"/>
  <c r="Y66" i="55"/>
  <c r="Y46" i="55"/>
  <c r="Y31" i="55"/>
  <c r="Y11" i="55"/>
  <c r="Y59" i="55"/>
  <c r="Y13" i="55"/>
  <c r="M29" i="53"/>
  <c r="M30" i="53"/>
  <c r="Y18" i="55"/>
  <c r="Y5" i="55"/>
  <c r="Y67" i="55"/>
  <c r="Y65" i="55"/>
  <c r="Y12" i="55"/>
  <c r="Y47" i="55"/>
  <c r="Y79" i="55"/>
  <c r="Y50" i="55"/>
  <c r="Y60" i="55"/>
  <c r="Y58" i="55"/>
  <c r="Y61" i="55"/>
  <c r="Y77" i="55"/>
  <c r="N26" i="53"/>
  <c r="Y41" i="55"/>
  <c r="Y55" i="55"/>
  <c r="Y57" i="55"/>
  <c r="Y22" i="55"/>
  <c r="Y82" i="55"/>
  <c r="Y32" i="55"/>
  <c r="P49" i="55"/>
  <c r="F37" i="55"/>
  <c r="X37" i="55" s="1"/>
  <c r="P23" i="55"/>
  <c r="P31" i="55"/>
  <c r="P21" i="55"/>
  <c r="Y29" i="55"/>
  <c r="P29" i="55"/>
  <c r="U58" i="53"/>
  <c r="I63" i="53"/>
  <c r="O63" i="53" s="1"/>
  <c r="O58" i="53"/>
  <c r="G73" i="53"/>
  <c r="S73" i="53" s="1"/>
  <c r="N71" i="53"/>
  <c r="Q28" i="55"/>
  <c r="Z28" i="55"/>
  <c r="T22" i="53"/>
  <c r="O22" i="53"/>
  <c r="U28" i="53"/>
  <c r="O28" i="53"/>
  <c r="S24" i="53"/>
  <c r="M24" i="53"/>
  <c r="T30" i="53"/>
  <c r="N30" i="53"/>
  <c r="O31" i="53"/>
  <c r="T31" i="53"/>
  <c r="M10" i="53"/>
  <c r="G20" i="53"/>
  <c r="M20" i="53" s="1"/>
  <c r="M44" i="53"/>
  <c r="G50" i="53"/>
  <c r="T34" i="53"/>
  <c r="R66" i="53"/>
  <c r="T76" i="53"/>
  <c r="R21" i="53"/>
  <c r="T49" i="53"/>
  <c r="T25" i="53"/>
  <c r="T14" i="53"/>
  <c r="T41" i="53"/>
  <c r="R28" i="55"/>
  <c r="T33" i="53"/>
  <c r="T32" i="53"/>
  <c r="N23" i="53"/>
  <c r="R45" i="53"/>
  <c r="R30" i="53"/>
  <c r="R72" i="53"/>
  <c r="R20" i="53"/>
  <c r="T8" i="53"/>
  <c r="R9" i="53"/>
  <c r="N25" i="53"/>
  <c r="N28" i="53"/>
  <c r="N36" i="53"/>
  <c r="P41" i="53"/>
  <c r="P47" i="53"/>
  <c r="P56" i="53"/>
  <c r="S69" i="55"/>
  <c r="AB69" i="55"/>
  <c r="Q30" i="55"/>
  <c r="Y30" i="55"/>
  <c r="P28" i="55"/>
  <c r="Y28" i="55"/>
  <c r="R34" i="53"/>
  <c r="R11" i="53"/>
  <c r="R46" i="53"/>
  <c r="R71" i="53"/>
  <c r="R29" i="53"/>
  <c r="R31" i="53"/>
  <c r="R61" i="53"/>
  <c r="R64" i="53"/>
  <c r="R36" i="53"/>
  <c r="R16" i="53"/>
  <c r="T77" i="53"/>
  <c r="T46" i="53"/>
  <c r="T54" i="53"/>
  <c r="N5" i="53"/>
  <c r="T47" i="53"/>
  <c r="T62" i="53"/>
  <c r="T60" i="53"/>
  <c r="T11" i="53"/>
  <c r="T68" i="53"/>
  <c r="T52" i="53"/>
  <c r="T53" i="53"/>
  <c r="T56" i="53"/>
  <c r="T58" i="53"/>
  <c r="T45" i="53"/>
  <c r="T66" i="53"/>
  <c r="T13" i="53"/>
  <c r="T67" i="53"/>
  <c r="O5" i="53"/>
  <c r="T7" i="53"/>
  <c r="T61" i="53"/>
  <c r="T12" i="53"/>
  <c r="T48" i="53"/>
  <c r="T40" i="53"/>
  <c r="T18" i="53"/>
  <c r="T15" i="53"/>
  <c r="I78" i="53"/>
  <c r="U78" i="53" s="1"/>
  <c r="O76" i="53"/>
  <c r="U76" i="53"/>
  <c r="Z41" i="55"/>
  <c r="Q41" i="55"/>
  <c r="R41" i="55"/>
  <c r="N32" i="53"/>
  <c r="S32" i="53"/>
  <c r="M32" i="53"/>
  <c r="S38" i="53"/>
  <c r="N38" i="53"/>
  <c r="O74" i="53"/>
  <c r="T74" i="53"/>
  <c r="H50" i="53"/>
  <c r="O44" i="53"/>
  <c r="I69" i="53"/>
  <c r="U69" i="53" s="1"/>
  <c r="O64" i="53"/>
  <c r="U70" i="53"/>
  <c r="I73" i="53"/>
  <c r="U73" i="53" s="1"/>
  <c r="M76" i="53"/>
  <c r="R76" i="53"/>
  <c r="Q9" i="55"/>
  <c r="H19" i="55"/>
  <c r="F62" i="55"/>
  <c r="X62" i="55" s="1"/>
  <c r="P56" i="55"/>
  <c r="Q45" i="55"/>
  <c r="Y45" i="55"/>
  <c r="Z49" i="55"/>
  <c r="R49" i="55"/>
  <c r="Z26" i="55"/>
  <c r="H25" i="55"/>
  <c r="X22" i="55"/>
  <c r="P22" i="55"/>
  <c r="Z39" i="55"/>
  <c r="Q39" i="55"/>
  <c r="AB38" i="55"/>
  <c r="S38" i="55"/>
  <c r="T72" i="53"/>
  <c r="T42" i="53"/>
  <c r="T65" i="53"/>
  <c r="T43" i="53"/>
  <c r="T21" i="53"/>
  <c r="T28" i="53"/>
  <c r="R60" i="53"/>
  <c r="R24" i="53"/>
  <c r="R23" i="53"/>
  <c r="T26" i="53"/>
  <c r="T36" i="53"/>
  <c r="T5" i="53"/>
  <c r="T59" i="53"/>
  <c r="T51" i="53"/>
  <c r="T39" i="53"/>
  <c r="R51" i="53"/>
  <c r="R48" i="53"/>
  <c r="R14" i="53"/>
  <c r="T63" i="53"/>
  <c r="P82" i="55"/>
  <c r="T10" i="53"/>
  <c r="R69" i="53"/>
  <c r="E38" i="53"/>
  <c r="E28" i="53" s="1"/>
  <c r="P53" i="53"/>
  <c r="R29" i="55"/>
  <c r="T9" i="53"/>
  <c r="O25" i="53"/>
  <c r="O36" i="53"/>
  <c r="R39" i="53"/>
  <c r="R74" i="53"/>
  <c r="R50" i="53"/>
  <c r="P55" i="53"/>
  <c r="P41" i="55"/>
  <c r="Q82" i="55"/>
  <c r="Q31" i="55"/>
  <c r="R58" i="53"/>
  <c r="N64" i="53"/>
  <c r="S76" i="53"/>
  <c r="P19" i="53"/>
  <c r="P14" i="53"/>
  <c r="P45" i="53"/>
  <c r="R69" i="55"/>
  <c r="AB22" i="55"/>
  <c r="M63" i="55"/>
  <c r="U63" i="55" s="1"/>
  <c r="S49" i="55"/>
  <c r="M20" i="55"/>
  <c r="AA39" i="55"/>
  <c r="P9" i="55"/>
  <c r="S8" i="55"/>
  <c r="AA30" i="55"/>
  <c r="T69" i="53"/>
  <c r="P68" i="55"/>
  <c r="X68" i="55"/>
  <c r="M74" i="55"/>
  <c r="M70" i="55" s="1"/>
  <c r="AA55" i="55"/>
  <c r="Y21" i="55"/>
  <c r="T29" i="53"/>
  <c r="O10" i="53"/>
  <c r="R38" i="55"/>
  <c r="R21" i="55"/>
  <c r="AA35" i="55"/>
  <c r="Q32" i="55"/>
  <c r="F43" i="55"/>
  <c r="N31" i="53"/>
  <c r="Z63" i="55"/>
  <c r="AB21" i="55"/>
  <c r="T64" i="53"/>
  <c r="P39" i="55"/>
  <c r="M64" i="53"/>
  <c r="T23" i="53"/>
  <c r="AA41" i="55"/>
  <c r="Z27" i="55"/>
  <c r="O24" i="53"/>
  <c r="S5" i="55"/>
  <c r="AB23" i="55"/>
  <c r="G20" i="55"/>
  <c r="Y20" i="55" s="1"/>
  <c r="M28" i="53"/>
  <c r="U71" i="53"/>
  <c r="N24" i="53"/>
  <c r="S41" i="55"/>
  <c r="R12" i="53"/>
  <c r="R33" i="53"/>
  <c r="R18" i="53"/>
  <c r="M38" i="53"/>
  <c r="R62" i="53"/>
  <c r="R70" i="53"/>
  <c r="R56" i="53"/>
  <c r="R55" i="53"/>
  <c r="AA33" i="55"/>
  <c r="R32" i="53"/>
  <c r="R68" i="53"/>
  <c r="I20" i="55"/>
  <c r="AA20" i="55" s="1"/>
  <c r="Q23" i="55"/>
  <c r="P63" i="55"/>
  <c r="R44" i="53"/>
  <c r="R59" i="53"/>
  <c r="X56" i="55"/>
  <c r="AB40" i="55"/>
  <c r="R19" i="53"/>
  <c r="M23" i="53"/>
  <c r="R28" i="53"/>
  <c r="R38" i="53"/>
  <c r="J20" i="53"/>
  <c r="H57" i="53"/>
  <c r="T57" i="53" s="1"/>
  <c r="P11" i="53"/>
  <c r="P48" i="53"/>
  <c r="P52" i="53"/>
  <c r="P60" i="53"/>
  <c r="P77" i="53"/>
  <c r="E7" i="55"/>
  <c r="AB26" i="55"/>
  <c r="M29" i="55"/>
  <c r="R40" i="55"/>
  <c r="H55" i="55"/>
  <c r="Q55" i="55" s="1"/>
  <c r="H20" i="53"/>
  <c r="AA57" i="55"/>
  <c r="Q26" i="55"/>
  <c r="G25" i="55"/>
  <c r="Y25" i="55" s="1"/>
  <c r="O30" i="53"/>
  <c r="Y39" i="55"/>
  <c r="I44" i="55"/>
  <c r="Q29" i="55"/>
  <c r="R23" i="55"/>
  <c r="S25" i="53"/>
  <c r="Q40" i="55"/>
  <c r="S40" i="55"/>
  <c r="AB41" i="55"/>
  <c r="J37" i="55"/>
  <c r="AB37" i="55" s="1"/>
  <c r="R77" i="53"/>
  <c r="R35" i="53"/>
  <c r="R41" i="53"/>
  <c r="U25" i="53"/>
  <c r="R53" i="53"/>
  <c r="I43" i="55"/>
  <c r="AA43" i="55" s="1"/>
  <c r="R42" i="53"/>
  <c r="R67" i="53"/>
  <c r="M5" i="53"/>
  <c r="J70" i="55"/>
  <c r="AB70" i="55" s="1"/>
  <c r="R15" i="53"/>
  <c r="T44" i="53"/>
  <c r="N44" i="53"/>
  <c r="AB49" i="55"/>
  <c r="F78" i="53"/>
  <c r="T71" i="53"/>
  <c r="P17" i="53"/>
  <c r="P15" i="53"/>
  <c r="P59" i="53"/>
  <c r="AB9" i="55"/>
  <c r="Q63" i="55"/>
  <c r="F25" i="55"/>
  <c r="K34" i="58"/>
  <c r="O20" i="58"/>
  <c r="K18" i="58"/>
  <c r="K33" i="58"/>
  <c r="K16" i="58"/>
  <c r="K24" i="58"/>
  <c r="AI34" i="58"/>
  <c r="K17" i="58"/>
  <c r="K36" i="58"/>
  <c r="K30" i="58"/>
  <c r="O27" i="58"/>
  <c r="O25" i="58"/>
  <c r="AI16" i="58"/>
  <c r="K33" i="53"/>
  <c r="K35" i="58"/>
  <c r="K15" i="58"/>
  <c r="K29" i="58"/>
  <c r="K32" i="58"/>
  <c r="AJ18" i="58"/>
  <c r="K6" i="58"/>
  <c r="K39" i="58"/>
  <c r="O9" i="58"/>
  <c r="K20" i="58"/>
  <c r="K21" i="58"/>
  <c r="K11" i="58"/>
  <c r="K31" i="58"/>
  <c r="AI36" i="58"/>
  <c r="AJ35" i="58"/>
  <c r="K19" i="58"/>
  <c r="O36" i="58"/>
  <c r="K25" i="58"/>
  <c r="K8" i="58"/>
  <c r="AJ8" i="58"/>
  <c r="O8" i="58"/>
  <c r="T78" i="53"/>
  <c r="F38" i="58"/>
  <c r="AI38" i="58" s="1"/>
  <c r="K9" i="58"/>
  <c r="AJ14" i="58"/>
  <c r="K14" i="58"/>
  <c r="O14" i="58"/>
  <c r="AI10" i="58"/>
  <c r="K10" i="58"/>
  <c r="O35" i="58"/>
  <c r="O10" i="58"/>
  <c r="AJ6" i="58"/>
  <c r="O24" i="58"/>
  <c r="O22" i="58"/>
  <c r="O11" i="58"/>
  <c r="O39" i="58"/>
  <c r="O19" i="58"/>
  <c r="O33" i="58"/>
  <c r="O34" i="58"/>
  <c r="O31" i="58"/>
  <c r="O17" i="58"/>
  <c r="O30" i="58"/>
  <c r="O6" i="58"/>
  <c r="O16" i="58"/>
  <c r="O15" i="58"/>
  <c r="O26" i="58"/>
  <c r="O32" i="58"/>
  <c r="O21" i="58"/>
  <c r="AJ9" i="58"/>
  <c r="O18" i="58"/>
  <c r="U57" i="53"/>
  <c r="F13" i="58"/>
  <c r="AI13" i="58" s="1"/>
  <c r="O29" i="58"/>
  <c r="Z48" i="55"/>
  <c r="R48" i="55"/>
  <c r="AJ27" i="58"/>
  <c r="K27" i="58"/>
  <c r="G23" i="58"/>
  <c r="F19" i="55"/>
  <c r="X9" i="55"/>
  <c r="P8" i="55"/>
  <c r="Y8" i="55"/>
  <c r="G62" i="55"/>
  <c r="Q56" i="55"/>
  <c r="G44" i="55"/>
  <c r="AA16" i="55"/>
  <c r="AA66" i="55"/>
  <c r="AA61" i="55"/>
  <c r="AA42" i="55"/>
  <c r="AA46" i="55"/>
  <c r="AA27" i="55"/>
  <c r="AA81" i="55"/>
  <c r="AA64" i="55"/>
  <c r="AA50" i="55"/>
  <c r="AA8" i="55"/>
  <c r="AA78" i="55"/>
  <c r="AA51" i="55"/>
  <c r="AA67" i="55"/>
  <c r="AA34" i="55"/>
  <c r="AA77" i="55"/>
  <c r="AA38" i="55"/>
  <c r="AA63" i="55"/>
  <c r="AA68" i="55"/>
  <c r="AA62" i="55"/>
  <c r="AA32" i="55"/>
  <c r="AA29" i="55"/>
  <c r="AA49" i="55"/>
  <c r="AA36" i="55"/>
  <c r="AA69" i="55"/>
  <c r="AA26" i="55"/>
  <c r="AA18" i="55"/>
  <c r="AA12" i="55"/>
  <c r="AA70" i="55"/>
  <c r="AA65" i="55"/>
  <c r="AA10" i="55"/>
  <c r="AA11" i="55"/>
  <c r="AA5" i="55"/>
  <c r="R5" i="55"/>
  <c r="AA28" i="55"/>
  <c r="AA9" i="55"/>
  <c r="AA72" i="55"/>
  <c r="AA82" i="55"/>
  <c r="AA56" i="55"/>
  <c r="AA76" i="55"/>
  <c r="AA58" i="55"/>
  <c r="AA15" i="55"/>
  <c r="AA40" i="55"/>
  <c r="AA45" i="55"/>
  <c r="AA21" i="55"/>
  <c r="AA74" i="55"/>
  <c r="AA60" i="55"/>
  <c r="AA59" i="55"/>
  <c r="AA31" i="55"/>
  <c r="AA52" i="55"/>
  <c r="AA23" i="55"/>
  <c r="AA71" i="55"/>
  <c r="M30" i="55"/>
  <c r="R30" i="55"/>
  <c r="M39" i="55"/>
  <c r="M37" i="55" s="1"/>
  <c r="S39" i="55"/>
  <c r="I37" i="55"/>
  <c r="R39" i="55"/>
  <c r="S82" i="55"/>
  <c r="AB82" i="55"/>
  <c r="X30" i="55"/>
  <c r="P30" i="55"/>
  <c r="P27" i="55"/>
  <c r="Y27" i="55"/>
  <c r="Q27" i="55"/>
  <c r="S9" i="53"/>
  <c r="M9" i="53"/>
  <c r="M21" i="53"/>
  <c r="S21" i="53"/>
  <c r="N22" i="53"/>
  <c r="S22" i="53"/>
  <c r="M22" i="53"/>
  <c r="M25" i="53"/>
  <c r="R25" i="53"/>
  <c r="R26" i="53"/>
  <c r="M26" i="53"/>
  <c r="N39" i="53"/>
  <c r="M39" i="53"/>
  <c r="S39" i="53"/>
  <c r="M74" i="53"/>
  <c r="N74" i="53"/>
  <c r="G63" i="53"/>
  <c r="S58" i="53"/>
  <c r="M58" i="53"/>
  <c r="H73" i="53"/>
  <c r="N70" i="53"/>
  <c r="O70" i="53"/>
  <c r="T70" i="53"/>
  <c r="F26" i="58"/>
  <c r="F22" i="58"/>
  <c r="G69" i="53"/>
  <c r="M71" i="53"/>
  <c r="F63" i="53"/>
  <c r="R63" i="53" s="1"/>
  <c r="S64" i="53"/>
  <c r="E7" i="53"/>
  <c r="Q79" i="55"/>
  <c r="Z79" i="55"/>
  <c r="N8" i="53"/>
  <c r="O8" i="53"/>
  <c r="O26" i="53"/>
  <c r="U26" i="53"/>
  <c r="G57" i="53"/>
  <c r="M51" i="53"/>
  <c r="S51" i="53"/>
  <c r="X69" i="55"/>
  <c r="P69" i="55"/>
  <c r="F70" i="55"/>
  <c r="M79" i="55"/>
  <c r="R79" i="55"/>
  <c r="AA79" i="55"/>
  <c r="R82" i="55"/>
  <c r="M82" i="55"/>
  <c r="I19" i="55"/>
  <c r="R9" i="55"/>
  <c r="E44" i="55"/>
  <c r="M49" i="55"/>
  <c r="S28" i="53"/>
  <c r="S7" i="53"/>
  <c r="S11" i="53"/>
  <c r="S47" i="53"/>
  <c r="S12" i="53"/>
  <c r="S19" i="53"/>
  <c r="S33" i="53"/>
  <c r="S40" i="53"/>
  <c r="S46" i="53"/>
  <c r="S18" i="53"/>
  <c r="S49" i="53"/>
  <c r="U38" i="53"/>
  <c r="U11" i="53"/>
  <c r="U52" i="53"/>
  <c r="U21" i="53"/>
  <c r="U49" i="53"/>
  <c r="U54" i="53"/>
  <c r="U61" i="53"/>
  <c r="R47" i="53"/>
  <c r="R43" i="53"/>
  <c r="R10" i="53"/>
  <c r="R17" i="53"/>
  <c r="R5" i="53"/>
  <c r="R65" i="53"/>
  <c r="R49" i="53"/>
  <c r="R54" i="53"/>
  <c r="R13" i="53"/>
  <c r="R7" i="53"/>
  <c r="T38" i="53"/>
  <c r="S31" i="53"/>
  <c r="S71" i="53"/>
  <c r="T19" i="53"/>
  <c r="P66" i="53"/>
  <c r="E5" i="53" l="1"/>
  <c r="E5" i="55"/>
  <c r="K20" i="55"/>
  <c r="K7" i="55" s="1"/>
  <c r="K37" i="55"/>
  <c r="N50" i="53"/>
  <c r="K25" i="55"/>
  <c r="R25" i="55"/>
  <c r="R62" i="55"/>
  <c r="Q37" i="55"/>
  <c r="J7" i="55"/>
  <c r="AB7" i="55" s="1"/>
  <c r="P48" i="55"/>
  <c r="H7" i="55"/>
  <c r="Z7" i="55" s="1"/>
  <c r="Y48" i="55"/>
  <c r="R55" i="55"/>
  <c r="P55" i="55"/>
  <c r="K44" i="55"/>
  <c r="F7" i="55"/>
  <c r="X7" i="55" s="1"/>
  <c r="Z37" i="55"/>
  <c r="Q25" i="55"/>
  <c r="R70" i="55"/>
  <c r="Z70" i="55"/>
  <c r="Z68" i="55"/>
  <c r="M73" i="53"/>
  <c r="Q43" i="55"/>
  <c r="AB25" i="55"/>
  <c r="S25" i="55"/>
  <c r="S20" i="53"/>
  <c r="R44" i="55"/>
  <c r="R68" i="55"/>
  <c r="J44" i="55"/>
  <c r="S44" i="55" s="1"/>
  <c r="H74" i="55"/>
  <c r="Q70" i="55"/>
  <c r="N78" i="53"/>
  <c r="P37" i="55"/>
  <c r="O50" i="53"/>
  <c r="T50" i="53"/>
  <c r="S50" i="53"/>
  <c r="M50" i="53"/>
  <c r="U63" i="53"/>
  <c r="S20" i="55"/>
  <c r="N20" i="53"/>
  <c r="P25" i="55"/>
  <c r="O69" i="53"/>
  <c r="H24" i="55"/>
  <c r="Z25" i="55"/>
  <c r="Z19" i="55"/>
  <c r="Q19" i="55"/>
  <c r="G7" i="55"/>
  <c r="J24" i="55"/>
  <c r="AB24" i="55" s="1"/>
  <c r="P20" i="55"/>
  <c r="O78" i="53"/>
  <c r="R78" i="53"/>
  <c r="M78" i="53"/>
  <c r="R43" i="55"/>
  <c r="M43" i="55"/>
  <c r="M40" i="55" s="1"/>
  <c r="U40" i="55" s="1"/>
  <c r="T20" i="53"/>
  <c r="O20" i="53"/>
  <c r="I7" i="55"/>
  <c r="R20" i="55"/>
  <c r="Q20" i="55"/>
  <c r="G24" i="55"/>
  <c r="Z55" i="55"/>
  <c r="O57" i="53"/>
  <c r="U20" i="55"/>
  <c r="X43" i="55"/>
  <c r="P43" i="55"/>
  <c r="X25" i="55"/>
  <c r="F24" i="55"/>
  <c r="X24" i="55" s="1"/>
  <c r="AA44" i="55"/>
  <c r="K36" i="53"/>
  <c r="P36" i="53" s="1"/>
  <c r="K58" i="53"/>
  <c r="P58" i="53" s="1"/>
  <c r="L82" i="55"/>
  <c r="T82" i="55" s="1"/>
  <c r="K22" i="53"/>
  <c r="P22" i="53" s="1"/>
  <c r="L63" i="55"/>
  <c r="L68" i="55" s="1"/>
  <c r="T68" i="55" s="1"/>
  <c r="L69" i="55"/>
  <c r="K64" i="53"/>
  <c r="L45" i="55"/>
  <c r="L27" i="55"/>
  <c r="P33" i="53"/>
  <c r="L22" i="55"/>
  <c r="T22" i="55" s="1"/>
  <c r="K31" i="53"/>
  <c r="K32" i="53"/>
  <c r="L23" i="55"/>
  <c r="T23" i="55" s="1"/>
  <c r="N69" i="53"/>
  <c r="M69" i="53"/>
  <c r="S69" i="53"/>
  <c r="O73" i="53"/>
  <c r="T73" i="53"/>
  <c r="N73" i="53"/>
  <c r="AA37" i="55"/>
  <c r="R37" i="55"/>
  <c r="I24" i="55"/>
  <c r="S37" i="55"/>
  <c r="X19" i="55"/>
  <c r="P19" i="55"/>
  <c r="Y62" i="55"/>
  <c r="P62" i="55"/>
  <c r="Q62" i="55"/>
  <c r="AJ23" i="58"/>
  <c r="O23" i="58"/>
  <c r="K23" i="58"/>
  <c r="U70" i="55"/>
  <c r="M75" i="55"/>
  <c r="M57" i="53"/>
  <c r="S57" i="53"/>
  <c r="AI22" i="58"/>
  <c r="K22" i="58"/>
  <c r="AI26" i="58"/>
  <c r="K26" i="58"/>
  <c r="G13" i="58"/>
  <c r="F40" i="58"/>
  <c r="AI40" i="58" s="1"/>
  <c r="U49" i="55"/>
  <c r="X70" i="55"/>
  <c r="F74" i="55"/>
  <c r="P70" i="55"/>
  <c r="F44" i="55"/>
  <c r="P44" i="55" s="1"/>
  <c r="S63" i="53"/>
  <c r="N63" i="53"/>
  <c r="M63" i="53"/>
  <c r="M19" i="55"/>
  <c r="R19" i="55"/>
  <c r="AA19" i="55"/>
  <c r="Y44" i="55"/>
  <c r="Q44" i="55"/>
  <c r="M26" i="55"/>
  <c r="N57" i="53"/>
  <c r="K24" i="55" l="1"/>
  <c r="K80" i="55" s="1"/>
  <c r="K83" i="55" s="1"/>
  <c r="Q7" i="55"/>
  <c r="P7" i="55"/>
  <c r="Y7" i="55"/>
  <c r="K63" i="53"/>
  <c r="P63" i="53" s="1"/>
  <c r="J80" i="55"/>
  <c r="AB80" i="55" s="1"/>
  <c r="AB44" i="55"/>
  <c r="Q74" i="55"/>
  <c r="Z74" i="55"/>
  <c r="R74" i="55"/>
  <c r="H80" i="55"/>
  <c r="Z24" i="55"/>
  <c r="T63" i="55"/>
  <c r="K44" i="53"/>
  <c r="P44" i="53" s="1"/>
  <c r="L29" i="55"/>
  <c r="T29" i="55" s="1"/>
  <c r="L49" i="55"/>
  <c r="T49" i="55" s="1"/>
  <c r="P24" i="55"/>
  <c r="Q24" i="55"/>
  <c r="S7" i="55"/>
  <c r="R7" i="55"/>
  <c r="AA7" i="55"/>
  <c r="Y24" i="55"/>
  <c r="G80" i="55"/>
  <c r="Y80" i="55" s="1"/>
  <c r="K24" i="53"/>
  <c r="P24" i="53" s="1"/>
  <c r="T69" i="55"/>
  <c r="L70" i="55"/>
  <c r="K69" i="53"/>
  <c r="P69" i="53" s="1"/>
  <c r="P64" i="53"/>
  <c r="L8" i="55"/>
  <c r="T8" i="55" s="1"/>
  <c r="K8" i="53"/>
  <c r="P8" i="53" s="1"/>
  <c r="L48" i="55"/>
  <c r="T48" i="55" s="1"/>
  <c r="T45" i="55"/>
  <c r="L30" i="55"/>
  <c r="K25" i="53"/>
  <c r="L32" i="55"/>
  <c r="K39" i="53"/>
  <c r="P31" i="53"/>
  <c r="K23" i="53"/>
  <c r="L28" i="55"/>
  <c r="L39" i="55"/>
  <c r="K30" i="53"/>
  <c r="K5" i="53"/>
  <c r="L5" i="55"/>
  <c r="AC27" i="55" s="1"/>
  <c r="K51" i="53"/>
  <c r="L56" i="55"/>
  <c r="T27" i="55"/>
  <c r="K9" i="53"/>
  <c r="L21" i="55"/>
  <c r="P32" i="53"/>
  <c r="L38" i="55"/>
  <c r="K74" i="53"/>
  <c r="K10" i="53"/>
  <c r="L9" i="55"/>
  <c r="L31" i="55"/>
  <c r="K26" i="53"/>
  <c r="L40" i="55"/>
  <c r="K70" i="53"/>
  <c r="M9" i="55"/>
  <c r="L41" i="55"/>
  <c r="K71" i="53"/>
  <c r="X44" i="55"/>
  <c r="F80" i="55"/>
  <c r="U75" i="55"/>
  <c r="AA24" i="55"/>
  <c r="R24" i="55"/>
  <c r="S24" i="55"/>
  <c r="I80" i="55"/>
  <c r="X74" i="55"/>
  <c r="P74" i="55"/>
  <c r="G38" i="58"/>
  <c r="U26" i="55"/>
  <c r="M25" i="55"/>
  <c r="K13" i="58"/>
  <c r="AJ13" i="58"/>
  <c r="O13" i="58"/>
  <c r="M44" i="55"/>
  <c r="K50" i="53" l="1"/>
  <c r="P50" i="53" s="1"/>
  <c r="L55" i="55"/>
  <c r="AC55" i="55" s="1"/>
  <c r="V44" i="53"/>
  <c r="G83" i="55"/>
  <c r="Y83" i="55" s="1"/>
  <c r="P80" i="55"/>
  <c r="Q80" i="55"/>
  <c r="H83" i="55"/>
  <c r="Z83" i="55" s="1"/>
  <c r="Z80" i="55"/>
  <c r="AC49" i="55"/>
  <c r="L44" i="55"/>
  <c r="T44" i="55" s="1"/>
  <c r="L74" i="55"/>
  <c r="T74" i="55" s="1"/>
  <c r="T70" i="55"/>
  <c r="AC8" i="55"/>
  <c r="K20" i="53"/>
  <c r="V10" i="53"/>
  <c r="P10" i="53"/>
  <c r="V56" i="53"/>
  <c r="V67" i="53"/>
  <c r="V49" i="53"/>
  <c r="V13" i="53"/>
  <c r="V47" i="53"/>
  <c r="V34" i="53"/>
  <c r="V54" i="53"/>
  <c r="V65" i="53"/>
  <c r="V18" i="53"/>
  <c r="V40" i="53"/>
  <c r="V46" i="53"/>
  <c r="V52" i="53"/>
  <c r="V43" i="53"/>
  <c r="V11" i="53"/>
  <c r="V48" i="53"/>
  <c r="V42" i="53"/>
  <c r="V72" i="53"/>
  <c r="V12" i="53"/>
  <c r="V5" i="53"/>
  <c r="V62" i="53"/>
  <c r="V60" i="53"/>
  <c r="V14" i="53"/>
  <c r="V61" i="53"/>
  <c r="V59" i="53"/>
  <c r="V41" i="53"/>
  <c r="V45" i="53"/>
  <c r="V35" i="53"/>
  <c r="P5" i="53"/>
  <c r="V53" i="53"/>
  <c r="V17" i="53"/>
  <c r="V19" i="53"/>
  <c r="V16" i="53"/>
  <c r="V68" i="53"/>
  <c r="V66" i="53"/>
  <c r="V64" i="53"/>
  <c r="V15" i="53"/>
  <c r="V58" i="53"/>
  <c r="V77" i="53"/>
  <c r="V55" i="53"/>
  <c r="V22" i="53"/>
  <c r="V24" i="53"/>
  <c r="V36" i="53"/>
  <c r="V33" i="53"/>
  <c r="V69" i="53"/>
  <c r="V63" i="53"/>
  <c r="P39" i="53"/>
  <c r="V39" i="53"/>
  <c r="P25" i="53"/>
  <c r="V25" i="53"/>
  <c r="V26" i="53"/>
  <c r="P26" i="53"/>
  <c r="T39" i="55"/>
  <c r="AC39" i="55"/>
  <c r="L19" i="55"/>
  <c r="AC9" i="55"/>
  <c r="T9" i="55"/>
  <c r="V9" i="53"/>
  <c r="P9" i="53"/>
  <c r="V30" i="53"/>
  <c r="P30" i="53"/>
  <c r="AC28" i="55"/>
  <c r="T28" i="55"/>
  <c r="V32" i="53"/>
  <c r="T31" i="55"/>
  <c r="AC31" i="55"/>
  <c r="AC21" i="55"/>
  <c r="T21" i="55"/>
  <c r="L20" i="55"/>
  <c r="P51" i="53"/>
  <c r="K57" i="53"/>
  <c r="V51" i="53"/>
  <c r="V74" i="53"/>
  <c r="P74" i="53"/>
  <c r="AC56" i="55"/>
  <c r="T56" i="55"/>
  <c r="L62" i="55"/>
  <c r="K29" i="53"/>
  <c r="V23" i="53"/>
  <c r="P23" i="53"/>
  <c r="AC38" i="55"/>
  <c r="L37" i="55"/>
  <c r="T38" i="55"/>
  <c r="AC48" i="55"/>
  <c r="AC63" i="55"/>
  <c r="AC14" i="55"/>
  <c r="AC77" i="55"/>
  <c r="AC50" i="55"/>
  <c r="T5" i="55"/>
  <c r="AC34" i="55"/>
  <c r="AC33" i="55"/>
  <c r="AC52" i="55"/>
  <c r="AC12" i="55"/>
  <c r="AC68" i="55"/>
  <c r="AC10" i="55"/>
  <c r="AC57" i="55"/>
  <c r="AC17" i="55"/>
  <c r="AC66" i="55"/>
  <c r="AC76" i="55"/>
  <c r="AC18" i="55"/>
  <c r="AC73" i="55"/>
  <c r="AC29" i="55"/>
  <c r="AC47" i="55"/>
  <c r="AC51" i="55"/>
  <c r="AC15" i="55"/>
  <c r="AC72" i="55"/>
  <c r="AC54" i="55"/>
  <c r="AC71" i="55"/>
  <c r="AC23" i="55"/>
  <c r="AC64" i="55"/>
  <c r="AC53" i="55"/>
  <c r="AC58" i="55"/>
  <c r="AC36" i="55"/>
  <c r="AC45" i="55"/>
  <c r="AC59" i="55"/>
  <c r="AC11" i="55"/>
  <c r="AC78" i="55"/>
  <c r="AC5" i="55"/>
  <c r="AC79" i="55"/>
  <c r="AC67" i="55"/>
  <c r="AC75" i="55"/>
  <c r="AC82" i="55"/>
  <c r="AC81" i="55"/>
  <c r="AC61" i="55"/>
  <c r="AC46" i="55"/>
  <c r="AC60" i="55"/>
  <c r="AC16" i="55"/>
  <c r="AC70" i="55"/>
  <c r="AC42" i="55"/>
  <c r="AC65" i="55"/>
  <c r="AC35" i="55"/>
  <c r="AC22" i="55"/>
  <c r="AC13" i="55"/>
  <c r="AC69" i="55"/>
  <c r="L26" i="55"/>
  <c r="K21" i="53"/>
  <c r="T32" i="55"/>
  <c r="AC32" i="55"/>
  <c r="T30" i="55"/>
  <c r="AC30" i="55"/>
  <c r="V31" i="53"/>
  <c r="V8" i="53"/>
  <c r="T41" i="55"/>
  <c r="AC41" i="55"/>
  <c r="M24" i="55"/>
  <c r="U25" i="55"/>
  <c r="K38" i="53"/>
  <c r="U44" i="55"/>
  <c r="G40" i="58"/>
  <c r="F83" i="55"/>
  <c r="X83" i="55" s="1"/>
  <c r="X80" i="55"/>
  <c r="P71" i="53"/>
  <c r="V71" i="53"/>
  <c r="K38" i="58"/>
  <c r="AJ38" i="58"/>
  <c r="O38" i="58"/>
  <c r="I83" i="55"/>
  <c r="R80" i="55"/>
  <c r="AA80" i="55"/>
  <c r="S80" i="55"/>
  <c r="M7" i="55"/>
  <c r="U9" i="55"/>
  <c r="V70" i="53"/>
  <c r="K73" i="53"/>
  <c r="P70" i="53"/>
  <c r="L43" i="55"/>
  <c r="AC40" i="55"/>
  <c r="T40" i="55"/>
  <c r="V50" i="53" l="1"/>
  <c r="T55" i="55"/>
  <c r="AC44" i="55"/>
  <c r="Q83" i="55"/>
  <c r="AC74" i="55"/>
  <c r="T19" i="55"/>
  <c r="AC19" i="55"/>
  <c r="K7" i="53"/>
  <c r="AC62" i="55"/>
  <c r="T62" i="55"/>
  <c r="AC26" i="55"/>
  <c r="L25" i="55"/>
  <c r="T26" i="55"/>
  <c r="T37" i="55"/>
  <c r="AC37" i="55"/>
  <c r="P29" i="53"/>
  <c r="V29" i="53"/>
  <c r="L7" i="55"/>
  <c r="AC20" i="55"/>
  <c r="T20" i="55"/>
  <c r="P20" i="53"/>
  <c r="V20" i="53"/>
  <c r="V21" i="53"/>
  <c r="P21" i="53"/>
  <c r="P57" i="53"/>
  <c r="V57" i="53"/>
  <c r="K40" i="58"/>
  <c r="AJ40" i="58"/>
  <c r="O40" i="58"/>
  <c r="T43" i="55"/>
  <c r="AC43" i="55"/>
  <c r="V38" i="53"/>
  <c r="P38" i="53"/>
  <c r="M83" i="55"/>
  <c r="R83" i="55"/>
  <c r="AA83" i="55"/>
  <c r="V73" i="53"/>
  <c r="P73" i="53"/>
  <c r="U7" i="55"/>
  <c r="U24" i="55"/>
  <c r="P83" i="55"/>
  <c r="K28" i="53" l="1"/>
  <c r="T7" i="55"/>
  <c r="AC7" i="55"/>
  <c r="T25" i="55"/>
  <c r="AC25" i="55"/>
  <c r="L24" i="55"/>
  <c r="P7" i="53"/>
  <c r="V7" i="53"/>
  <c r="M80" i="55"/>
  <c r="K76" i="53" l="1"/>
  <c r="P28" i="53"/>
  <c r="V28" i="53"/>
  <c r="L80" i="55"/>
  <c r="AC24" i="55"/>
  <c r="T24" i="55"/>
  <c r="U80" i="55"/>
  <c r="M5" i="55"/>
  <c r="V76" i="53" l="1"/>
  <c r="P76" i="53"/>
  <c r="K78" i="53"/>
  <c r="T80" i="55"/>
  <c r="AC80" i="55"/>
  <c r="L83" i="55"/>
  <c r="H25" i="58"/>
  <c r="AD47" i="55"/>
  <c r="AD18" i="55"/>
  <c r="AD33" i="55"/>
  <c r="AD34" i="55"/>
  <c r="AD5" i="55"/>
  <c r="AD12" i="55"/>
  <c r="AD36" i="55"/>
  <c r="AD54" i="55"/>
  <c r="AD10" i="55"/>
  <c r="AD35" i="55"/>
  <c r="AD58" i="55"/>
  <c r="AD29" i="55"/>
  <c r="AD23" i="55"/>
  <c r="AD56" i="55"/>
  <c r="AD22" i="55"/>
  <c r="AD20" i="55"/>
  <c r="AD74" i="55"/>
  <c r="AD16" i="55"/>
  <c r="AD14" i="55"/>
  <c r="AD57" i="55"/>
  <c r="AD13" i="55"/>
  <c r="AD46" i="55"/>
  <c r="AD78" i="55"/>
  <c r="AD61" i="55"/>
  <c r="AD76" i="55"/>
  <c r="AD77" i="55"/>
  <c r="AD41" i="55"/>
  <c r="AD8" i="55"/>
  <c r="AD63" i="55"/>
  <c r="AD42" i="55"/>
  <c r="U5" i="55"/>
  <c r="AD65" i="55"/>
  <c r="AD27" i="55"/>
  <c r="AD64" i="55"/>
  <c r="AD67" i="55"/>
  <c r="AD66" i="55"/>
  <c r="AD62" i="55"/>
  <c r="AD11" i="55"/>
  <c r="AD32" i="55"/>
  <c r="AD28" i="55"/>
  <c r="AD51" i="55"/>
  <c r="AD81" i="55"/>
  <c r="AD71" i="55"/>
  <c r="AD52" i="55"/>
  <c r="AD17" i="55"/>
  <c r="AD43" i="55"/>
  <c r="AD31" i="55"/>
  <c r="AD48" i="55"/>
  <c r="AD69" i="55"/>
  <c r="AD59" i="55"/>
  <c r="AD60" i="55"/>
  <c r="AD15" i="55"/>
  <c r="AD38" i="55"/>
  <c r="AD53" i="55"/>
  <c r="AD21" i="55"/>
  <c r="AD50" i="55"/>
  <c r="AD73" i="55"/>
  <c r="AD72" i="55"/>
  <c r="AD68" i="55"/>
  <c r="AD45" i="55"/>
  <c r="AD55" i="55"/>
  <c r="AD37" i="55"/>
  <c r="AD39" i="55"/>
  <c r="AD30" i="55"/>
  <c r="AD82" i="55"/>
  <c r="AD49" i="55"/>
  <c r="AD40" i="55"/>
  <c r="AD70" i="55"/>
  <c r="AD79" i="55"/>
  <c r="AD75" i="55"/>
  <c r="AD26" i="55"/>
  <c r="AD19" i="55"/>
  <c r="AD44" i="55"/>
  <c r="AD25" i="55"/>
  <c r="AD9" i="55"/>
  <c r="AD7" i="55"/>
  <c r="AD24" i="55"/>
  <c r="AD83" i="55"/>
  <c r="H22" i="58"/>
  <c r="AD80" i="55"/>
  <c r="T83" i="55" l="1"/>
  <c r="AC83" i="55"/>
  <c r="V78" i="53"/>
  <c r="P78" i="53"/>
  <c r="H21" i="58"/>
  <c r="H23" i="58"/>
  <c r="H10" i="58"/>
  <c r="H31" i="58"/>
  <c r="AK25" i="58"/>
  <c r="M25" i="58"/>
  <c r="L25" i="58"/>
  <c r="H40" i="58"/>
  <c r="H38" i="58"/>
  <c r="H13" i="58"/>
  <c r="H34" i="58"/>
  <c r="H19" i="58"/>
  <c r="M22" i="58"/>
  <c r="AK22" i="58"/>
  <c r="L22" i="58"/>
  <c r="H26" i="58"/>
  <c r="L21" i="58" l="1"/>
  <c r="M21" i="58"/>
  <c r="AK21" i="58"/>
  <c r="H35" i="58"/>
  <c r="H39" i="58"/>
  <c r="H29" i="58"/>
  <c r="H20" i="58"/>
  <c r="AK40" i="58"/>
  <c r="M40" i="58"/>
  <c r="L40" i="58"/>
  <c r="H18" i="58"/>
  <c r="H16" i="58"/>
  <c r="M38" i="58"/>
  <c r="AK38" i="58"/>
  <c r="L38" i="58"/>
  <c r="AK31" i="58"/>
  <c r="M31" i="58"/>
  <c r="L31" i="58"/>
  <c r="H9" i="58"/>
  <c r="H33" i="58"/>
  <c r="AK10" i="58"/>
  <c r="M10" i="58"/>
  <c r="L10" i="58"/>
  <c r="H15" i="58"/>
  <c r="M23" i="58"/>
  <c r="AK23" i="58"/>
  <c r="L23" i="58"/>
  <c r="L26" i="58"/>
  <c r="M26" i="58"/>
  <c r="AK26" i="58"/>
  <c r="L13" i="58"/>
  <c r="AK13" i="58"/>
  <c r="M13" i="58"/>
  <c r="H11" i="58"/>
  <c r="L34" i="58"/>
  <c r="M34" i="58"/>
  <c r="AK34" i="58"/>
  <c r="L19" i="58"/>
  <c r="M19" i="58"/>
  <c r="AK19" i="58"/>
  <c r="L29" i="58" l="1"/>
  <c r="M29" i="58"/>
  <c r="AK29" i="58"/>
  <c r="AK39" i="58"/>
  <c r="L39" i="58"/>
  <c r="M39" i="58"/>
  <c r="L35" i="58"/>
  <c r="AK35" i="58"/>
  <c r="M35" i="58"/>
  <c r="AK9" i="58"/>
  <c r="M9" i="58"/>
  <c r="L9" i="58"/>
  <c r="L15" i="58"/>
  <c r="AK15" i="58"/>
  <c r="M15" i="58"/>
  <c r="L33" i="58"/>
  <c r="M33" i="58"/>
  <c r="AK33" i="58"/>
  <c r="M20" i="58"/>
  <c r="L20" i="58"/>
  <c r="AK20" i="58"/>
  <c r="H30" i="58"/>
  <c r="M16" i="58"/>
  <c r="L16" i="58"/>
  <c r="AK16" i="58"/>
  <c r="H6" i="58"/>
  <c r="P9" i="58" s="1"/>
  <c r="AK18" i="58"/>
  <c r="L18" i="58"/>
  <c r="M18" i="58"/>
  <c r="H36" i="58"/>
  <c r="H24" i="58"/>
  <c r="H17" i="58"/>
  <c r="H27" i="58"/>
  <c r="H14" i="58"/>
  <c r="H8" i="58"/>
  <c r="H32" i="58"/>
  <c r="M11" i="58"/>
  <c r="L11" i="58"/>
  <c r="AK11" i="58"/>
  <c r="P11" i="58" l="1"/>
  <c r="P15" i="58"/>
  <c r="P36" i="58"/>
  <c r="L36" i="58"/>
  <c r="M36" i="58"/>
  <c r="AK36" i="58"/>
  <c r="AK30" i="58"/>
  <c r="P30" i="58"/>
  <c r="M30" i="58"/>
  <c r="L30" i="58"/>
  <c r="P18" i="58"/>
  <c r="P33" i="58"/>
  <c r="L6" i="58"/>
  <c r="M6" i="58"/>
  <c r="P6" i="58"/>
  <c r="AK6" i="58"/>
  <c r="P39" i="58"/>
  <c r="P21" i="58"/>
  <c r="P29" i="58"/>
  <c r="P22" i="58"/>
  <c r="P35" i="58"/>
  <c r="P25" i="58"/>
  <c r="P31" i="58"/>
  <c r="P23" i="58"/>
  <c r="P13" i="58"/>
  <c r="P40" i="58"/>
  <c r="P26" i="58"/>
  <c r="P38" i="58"/>
  <c r="P34" i="58"/>
  <c r="P19" i="58"/>
  <c r="P10" i="58"/>
  <c r="P16" i="58"/>
  <c r="P20" i="58"/>
  <c r="P17" i="58"/>
  <c r="L17" i="58"/>
  <c r="M17" i="58"/>
  <c r="AK17" i="58"/>
  <c r="M32" i="58"/>
  <c r="AK32" i="58"/>
  <c r="P32" i="58"/>
  <c r="L32" i="58"/>
  <c r="L27" i="58"/>
  <c r="AK27" i="58"/>
  <c r="P27" i="58"/>
  <c r="M27" i="58"/>
  <c r="L24" i="58"/>
  <c r="M24" i="58"/>
  <c r="AK24" i="58"/>
  <c r="P24" i="58"/>
  <c r="L8" i="58"/>
  <c r="P8" i="58"/>
  <c r="AK8" i="58"/>
  <c r="M8" i="58"/>
  <c r="P14" i="58"/>
  <c r="AK14" i="58"/>
  <c r="L14" i="58"/>
  <c r="M14" i="58"/>
</calcChain>
</file>

<file path=xl/sharedStrings.xml><?xml version="1.0" encoding="utf-8"?>
<sst xmlns="http://schemas.openxmlformats.org/spreadsheetml/2006/main" count="8368" uniqueCount="437">
  <si>
    <t>สหรัฐอเมริกา</t>
  </si>
  <si>
    <t>ญี่ปุ่น</t>
  </si>
  <si>
    <t>ฮ่องกง</t>
  </si>
  <si>
    <t>จีน</t>
  </si>
  <si>
    <t>ไต้หวัน</t>
  </si>
  <si>
    <t>เกาหลีใต้</t>
  </si>
  <si>
    <t>แคนาดา</t>
  </si>
  <si>
    <t>พม่า</t>
  </si>
  <si>
    <t>มูลค่า : ล้านเหรียญสหรัฐฯ</t>
  </si>
  <si>
    <t>หน่วย : ร้อยละ</t>
  </si>
  <si>
    <t>อัตราขยายตัว</t>
  </si>
  <si>
    <t>เป้าหมาย</t>
  </si>
  <si>
    <t>มูลค่าส่งออกรวม</t>
  </si>
  <si>
    <t>สัดส่วน</t>
  </si>
  <si>
    <t>อินโดจีน(4)</t>
  </si>
  <si>
    <t>ลาตินอเมริกา</t>
  </si>
  <si>
    <t>ตะวันออกกลาง</t>
  </si>
  <si>
    <t>แอฟริกา</t>
  </si>
  <si>
    <t>เอเซียใต้</t>
  </si>
  <si>
    <t>มค-ธค</t>
  </si>
  <si>
    <t>สหภาพยุโรป(15)</t>
  </si>
  <si>
    <t>เม็กซิโก</t>
  </si>
  <si>
    <t>ทวีปออสเตรเลีย</t>
  </si>
  <si>
    <t>ยุโรปตะวันออก</t>
  </si>
  <si>
    <t>ตลาดใหม่</t>
  </si>
  <si>
    <t>ตลาดอื่น ๆ</t>
  </si>
  <si>
    <t>มค</t>
  </si>
  <si>
    <t>กพ</t>
  </si>
  <si>
    <t>มีค</t>
  </si>
  <si>
    <t>มค-มีค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</si>
  <si>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</si>
  <si>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</si>
  <si>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</si>
  <si>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</si>
  <si>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</si>
  <si>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</si>
  <si>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</si>
  <si>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</si>
  <si>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</si>
  <si>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อาเซียน(5)</t>
  </si>
  <si>
    <t>อินเดีย</t>
  </si>
  <si>
    <t>ตลาดรอง</t>
  </si>
  <si>
    <t>ตลาดหลัก</t>
  </si>
  <si>
    <t>บรูไน</t>
  </si>
  <si>
    <t>สิงคโปร์</t>
  </si>
  <si>
    <t>มาเลเซีย</t>
  </si>
  <si>
    <t>อินโดนีเซีย</t>
  </si>
  <si>
    <t>ฟิลิปปินส์</t>
  </si>
  <si>
    <t>ตลาดใหม่(2+3+4)</t>
  </si>
  <si>
    <t>ที่มา : ศูนย์สารสนเทศการค้าระหว่างประเทศ กรมส่งเสริมการส่งออก โดยความร่วมมือของกรมศุลกากร</t>
  </si>
  <si>
    <t>สวิตเซอร์แลนด์</t>
  </si>
  <si>
    <t>เกาหลีเหนือ</t>
  </si>
  <si>
    <t>นอร์เวย์</t>
  </si>
  <si>
    <t>ลิกเตนสไตน์</t>
  </si>
  <si>
    <t>เอสโตเนีย</t>
  </si>
  <si>
    <t>ตค-กย</t>
  </si>
  <si>
    <t>อาเซียน(9)</t>
  </si>
  <si>
    <t>จีนและฮ่องกง</t>
  </si>
  <si>
    <t>กัมพูชา</t>
  </si>
  <si>
    <t>ลาว</t>
  </si>
  <si>
    <t>เวียดนาม</t>
  </si>
  <si>
    <t>คาซัคสถาน</t>
  </si>
  <si>
    <t>จอร์เจีย</t>
  </si>
  <si>
    <t>ลิทัวเนีย</t>
  </si>
  <si>
    <t>มอลตา</t>
  </si>
  <si>
    <t>ลัตเวีย</t>
  </si>
  <si>
    <t>หมายเหตุ : ปี 2552 เป็นตัวเลขเบื้องต้น</t>
  </si>
  <si>
    <t>ประมาณการส่งออก ปี 2553</t>
  </si>
  <si>
    <t>สศช</t>
  </si>
  <si>
    <t>สศค</t>
  </si>
  <si>
    <t>ธปท</t>
  </si>
  <si>
    <t>สภาอุต</t>
  </si>
  <si>
    <t>สภาหอ</t>
  </si>
  <si>
    <t>พณ</t>
  </si>
  <si>
    <t>เฉลี่ย</t>
  </si>
  <si>
    <t>ร้อยละ</t>
  </si>
  <si>
    <t>การส่งออกไปตลาดส่งออกสำคัญของไทย ในระยะ 3 เดือนแรกของปี 2553</t>
  </si>
  <si>
    <t>ออสเตรเลีย</t>
  </si>
  <si>
    <t>เนเธอร์แลนด์</t>
  </si>
  <si>
    <t>สหราชอาณาจักร</t>
  </si>
  <si>
    <t>เยอรมนี</t>
  </si>
  <si>
    <t>สหรัฐอาหรับเอมิเรตส์</t>
  </si>
  <si>
    <t>ซาอุดีอาระเบีย</t>
  </si>
  <si>
    <t>อิตาลี</t>
  </si>
  <si>
    <t>ฝรั่งเศส</t>
  </si>
  <si>
    <t>เบลเยียม</t>
  </si>
  <si>
    <t>แอฟริกาใต้</t>
  </si>
  <si>
    <t>บราซิล</t>
  </si>
  <si>
    <t>สาธารณรัฐเช็ก</t>
  </si>
  <si>
    <t>สเปน</t>
  </si>
  <si>
    <t>บังกลาเทศ</t>
  </si>
  <si>
    <t>ตุรกี</t>
  </si>
  <si>
    <t>อียิปต์</t>
  </si>
  <si>
    <t>นิวซีแลนด์</t>
  </si>
  <si>
    <t>โปแลนด์</t>
  </si>
  <si>
    <t>อิสราเอล</t>
  </si>
  <si>
    <t>เดนมาร์ก</t>
  </si>
  <si>
    <t>ไนจีเรีย</t>
  </si>
  <si>
    <t>อาร์เจนตินา</t>
  </si>
  <si>
    <t>รัสเซีย</t>
  </si>
  <si>
    <t>ฮังการี</t>
  </si>
  <si>
    <t>ชิลี</t>
  </si>
  <si>
    <t>อิหร่าน</t>
  </si>
  <si>
    <t>กานา</t>
  </si>
  <si>
    <t>ออสเตรีย</t>
  </si>
  <si>
    <t>เคนยา</t>
  </si>
  <si>
    <t>ยูเครน</t>
  </si>
  <si>
    <t>อื่น ๆ</t>
  </si>
  <si>
    <t>สคร</t>
  </si>
  <si>
    <t>Mature Market</t>
  </si>
  <si>
    <t>Emerging Market</t>
  </si>
  <si>
    <t>ตะวันออกกลาง (15)</t>
  </si>
  <si>
    <t>อินโดจีน (4)</t>
  </si>
  <si>
    <t>ทวีปออสเตรเลีย (26)</t>
  </si>
  <si>
    <t>แอฟริกา (57)</t>
  </si>
  <si>
    <t>ลาตินอเมริกา (46)</t>
  </si>
  <si>
    <t>เอเซียใต้ (8)</t>
  </si>
  <si>
    <t>รัสเซียและ CIS (12)</t>
  </si>
  <si>
    <t>ยุโรปตะวันออก (14)</t>
  </si>
  <si>
    <t>ประมาณ</t>
  </si>
  <si>
    <t>ประมาณการส่งออกไปตลาดส่งออกสำคัญของไทย ปี 2553</t>
  </si>
  <si>
    <t>เอเซียตะวันออก</t>
  </si>
  <si>
    <t>Dynamic Market</t>
  </si>
  <si>
    <t>2553 *</t>
  </si>
  <si>
    <t>อาเซียน 9</t>
  </si>
  <si>
    <t>ตลาดหลัก(Matured Market)</t>
  </si>
  <si>
    <t>ตลาดศักยภาพระดับรอง(Emerging Market)</t>
  </si>
  <si>
    <t>ตลาดศักยภาพสูง(Dynamic Market)</t>
  </si>
  <si>
    <t>อาเซียนเดิม (5)</t>
  </si>
  <si>
    <t>อินโดจีนและพม่า (4)</t>
  </si>
  <si>
    <t>ทวีปออสเตรเลีย (25)</t>
  </si>
  <si>
    <t>ลาตินอเมริกา (47)</t>
  </si>
  <si>
    <t>สหภาพยุโรป (12)</t>
  </si>
  <si>
    <t>มูลค่ารวม</t>
  </si>
  <si>
    <t>ล้านเหรียญสหรัฐฯ</t>
  </si>
  <si>
    <t>มูลค่าส่งออก</t>
  </si>
  <si>
    <t>มูลค่านำเข้า</t>
  </si>
  <si>
    <t>มูลค่า</t>
  </si>
  <si>
    <t>ตลาดส่งออกของไทย ปี 2553</t>
  </si>
  <si>
    <t>แหล่งนำเข้าของไทย ปี 2553</t>
  </si>
  <si>
    <t>ดุลการค้า</t>
  </si>
  <si>
    <t>กลุ่ม CIS (12)(รวมรัสเซีย)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</si>
  <si>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</si>
  <si>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</si>
  <si>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</si>
  <si>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</si>
  <si>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</si>
  <si>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</si>
  <si>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</si>
  <si>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</si>
  <si>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</si>
  <si>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</si>
  <si>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</si>
  <si>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</si>
  <si>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โลก</t>
  </si>
  <si>
    <t>เอเชียกลาง</t>
  </si>
  <si>
    <t>เอเชียใต้</t>
  </si>
  <si>
    <t>เอเชียตะวันออกเฉียงใต้</t>
  </si>
  <si>
    <t>เอเชียตะวันตก</t>
  </si>
  <si>
    <t>ทวีปเอเชีย</t>
  </si>
  <si>
    <t>ทวีปยุโรป</t>
  </si>
  <si>
    <t>ทวีปอเมริกาเหนือ</t>
  </si>
  <si>
    <t>ทวีปอเมริกาใต้</t>
  </si>
  <si>
    <t>ทวีปแอฟริกา</t>
  </si>
  <si>
    <t>ประเทศอื่น</t>
  </si>
  <si>
    <t>ยุโรปเหนือ</t>
  </si>
  <si>
    <t>ยุโรปใต้</t>
  </si>
  <si>
    <t>ยุโรปตะวันตก</t>
  </si>
  <si>
    <t>อเมริกาเหนือ</t>
  </si>
  <si>
    <t>ยุโรปตะวันออก(เดิม)</t>
  </si>
  <si>
    <t>เอเชียตะวันออก</t>
  </si>
  <si>
    <t>ตะวันออกกลาง(15)</t>
  </si>
  <si>
    <t>อเมริกากลาง</t>
  </si>
  <si>
    <t>คาริเบียน</t>
  </si>
  <si>
    <t>กลุ่มความร่วมมือทางเศรษฐกิจในเอเชีย-แปซิฟิก(เอเปค)</t>
  </si>
  <si>
    <t>กลุ่มการประชุมเอเชีย-ยุโรป(อาเซม)</t>
  </si>
  <si>
    <t>กลุ่มสามเหลี่ยมเศรษฐกิจ</t>
  </si>
  <si>
    <t>กลุ่มหกเหลี่ยมเศรษฐกิจ</t>
  </si>
  <si>
    <t>สหภาพยุโรป(10)</t>
  </si>
  <si>
    <t>สหภาพยุโรป(25)</t>
  </si>
  <si>
    <t>สหภาพยุโรป(27)</t>
  </si>
  <si>
    <t>สมาคมความร่วมมือแห่งภูมิภาคมหาสมุทรอินเดีย</t>
  </si>
  <si>
    <t>สมาคมความร่วมมือภูมิภาคเอเชียใต้</t>
  </si>
  <si>
    <t>กลุ่มประเทศคณะมนตรีความมั่นคงรัฐอ่าวอาหรับ</t>
  </si>
  <si>
    <t>สมาคมการค้าเสรียุโรป (EFTA)</t>
  </si>
  <si>
    <t>ประชาคมรัฐเอกราช (CIS)</t>
  </si>
  <si>
    <t>เขตการค้าเสรีอเมริกาเหนือ (นาฟต้า)</t>
  </si>
  <si>
    <t>กลุ่มข้อตกลงความสัมพันธ์ทางเศรษฐกิจที่ใกล้ชิดระหว่างออสเตรเลียและนิวซีแลนด์(เซอร์)</t>
  </si>
  <si>
    <t>เขตการค้าเสรียุโรปกลาง (เซฟต้า)</t>
  </si>
  <si>
    <t>ตลาดร่วมแห่งอเมริกาใต้ (เมอร์โคซู)</t>
  </si>
  <si>
    <t>แอฟริกาเหนือ</t>
  </si>
  <si>
    <t>แอฟริกากลาง</t>
  </si>
  <si>
    <t>แอฟริกาตะวันออก</t>
  </si>
  <si>
    <t>แอฟริกาตะวันตก</t>
  </si>
  <si>
    <t>ออสเตรเลียและนิวซีแลนด์</t>
  </si>
  <si>
    <t>เมลาเนเซีย</t>
  </si>
  <si>
    <t>ไมโครเนเซีย</t>
  </si>
  <si>
    <t>โปลีเนเซีย</t>
  </si>
  <si>
    <t>อันดอร์รา</t>
  </si>
  <si>
    <t>อัฟกานิสถาน</t>
  </si>
  <si>
    <t>แอนติกัวและบาร์บูดา</t>
  </si>
  <si>
    <t>แองกิลลา</t>
  </si>
  <si>
    <t>แอลเบเนีย</t>
  </si>
  <si>
    <t>อาร์เมเนีย</t>
  </si>
  <si>
    <t>เนเธอร์แลนด์แอนทิลลีส</t>
  </si>
  <si>
    <t>อังโกลา</t>
  </si>
  <si>
    <t>แอนตาร์กติกา</t>
  </si>
  <si>
    <t>อเมริกันซามัวร์</t>
  </si>
  <si>
    <t>อรูบา</t>
  </si>
  <si>
    <t>อาเซอร์ไบจาน</t>
  </si>
  <si>
    <t>บอสเนียและเฮอร์เซโกวีนา</t>
  </si>
  <si>
    <t>บาร์เบโดส</t>
  </si>
  <si>
    <t>บูร์กินา ฟาโซ</t>
  </si>
  <si>
    <t>บัลแกเรีย</t>
  </si>
  <si>
    <t>บาห์เรน</t>
  </si>
  <si>
    <t>บุรุนดี</t>
  </si>
  <si>
    <t>เบนิน</t>
  </si>
  <si>
    <t>เบอร์มิวดา</t>
  </si>
  <si>
    <t>โบลิเวีย</t>
  </si>
  <si>
    <t>บาฮามาส</t>
  </si>
  <si>
    <t>ภูฎาน</t>
  </si>
  <si>
    <t>บอตสวานา</t>
  </si>
  <si>
    <t>เบลารุส</t>
  </si>
  <si>
    <t>เบลิซ</t>
  </si>
  <si>
    <t>หมู่เกาะโคโคส</t>
  </si>
  <si>
    <t>คองโก</t>
  </si>
  <si>
    <t>โกตดิวัวร์</t>
  </si>
  <si>
    <t>หมู่เกาะดุก</t>
  </si>
  <si>
    <t>แคเมอรูน</t>
  </si>
  <si>
    <t>โคลัมเบีย</t>
  </si>
  <si>
    <t>คอสตาริกา</t>
  </si>
  <si>
    <t>เซอร์เบีย &amp; มอนเตเนโกร</t>
  </si>
  <si>
    <t>คิวบา</t>
  </si>
  <si>
    <t>หมู่เกาะเคปเวิร์ด</t>
  </si>
  <si>
    <t>หมู่เกาะคริสต์มาส</t>
  </si>
  <si>
    <t>ไซปรัส</t>
  </si>
  <si>
    <t>จิบูตี</t>
  </si>
  <si>
    <t>โดมินิกา</t>
  </si>
  <si>
    <t>สาธารณรัฐโดมินิกัน</t>
  </si>
  <si>
    <t>แอลจีเรีย</t>
  </si>
  <si>
    <t>เอกวาดอร์</t>
  </si>
  <si>
    <t>ซาฮาร่าตะวันตก</t>
  </si>
  <si>
    <t>เอริเทรีย</t>
  </si>
  <si>
    <t>เอธิโอเปีย</t>
  </si>
  <si>
    <t>ฟินแลนด์</t>
  </si>
  <si>
    <t>ฟิจิ</t>
  </si>
  <si>
    <t>หมู่เกาะฟอล์กแลนด์</t>
  </si>
  <si>
    <t>ไมโครนีเซีย</t>
  </si>
  <si>
    <t>หมู่เกาะแฟโร (เดนมาร์ก)</t>
  </si>
  <si>
    <t>ฟรานซ์เมโทรโปลิแตน</t>
  </si>
  <si>
    <t>กาบอง</t>
  </si>
  <si>
    <t>เกรเนดา</t>
  </si>
  <si>
    <t>เฟรนช์เกียนา</t>
  </si>
  <si>
    <t>ยิบรอลตาร์</t>
  </si>
  <si>
    <t>กรีนแลนด์ (เดนมาร์ก)</t>
  </si>
  <si>
    <t>แกมเบีย</t>
  </si>
  <si>
    <t>กินี</t>
  </si>
  <si>
    <t>กวาเดอลูป</t>
  </si>
  <si>
    <t>อิเควทอเรียลกินี</t>
  </si>
  <si>
    <t>กรีซ</t>
  </si>
  <si>
    <t>-</t>
  </si>
  <si>
    <t>กัวเตมาลา</t>
  </si>
  <si>
    <t>กวม</t>
  </si>
  <si>
    <t>กินี-บิสเซา</t>
  </si>
  <si>
    <t>กายอานา</t>
  </si>
  <si>
    <t>หมู่เกาะเฮิร์ทและแมคโดแนล</t>
  </si>
  <si>
    <t>ฮอนดูรัส</t>
  </si>
  <si>
    <t>โครเอเชีย</t>
  </si>
  <si>
    <t>เฮติ</t>
  </si>
  <si>
    <t>ไอร์แลนด์</t>
  </si>
  <si>
    <t>บริติชอินเดียนโอเชียน</t>
  </si>
  <si>
    <t>อิรัก</t>
  </si>
  <si>
    <t>ไอซ์แลนด์</t>
  </si>
  <si>
    <t>จาเมกา</t>
  </si>
  <si>
    <t>จอร์แดน</t>
  </si>
  <si>
    <t>คีร์กิซสถาน</t>
  </si>
  <si>
    <t>คิริบาส</t>
  </si>
  <si>
    <t>คอโมรอส</t>
  </si>
  <si>
    <t>เซนต์คิตส์และเนวิส</t>
  </si>
  <si>
    <t>คูเวต</t>
  </si>
  <si>
    <t>หมู่เกาะเคย์แมน</t>
  </si>
  <si>
    <t>เลบานอน</t>
  </si>
  <si>
    <t>เซนต์ลูเซีย</t>
  </si>
  <si>
    <t>ศรีลังกา</t>
  </si>
  <si>
    <t>ไลบีเรีย</t>
  </si>
  <si>
    <t>เลโซโท</t>
  </si>
  <si>
    <t>ลักเซมเบิร์ก</t>
  </si>
  <si>
    <t>ลิเบีย</t>
  </si>
  <si>
    <t>โมร็อกโก</t>
  </si>
  <si>
    <t>โมนาโก</t>
  </si>
  <si>
    <t>มอลโดวา</t>
  </si>
  <si>
    <t>มอนเตเนโกร</t>
  </si>
  <si>
    <t>มาดากัสการ์</t>
  </si>
  <si>
    <t>หมู่เกาะมาร์แชล</t>
  </si>
  <si>
    <t>มาซิโดเนีย</t>
  </si>
  <si>
    <t>มาลี</t>
  </si>
  <si>
    <t>มองโกเลีย</t>
  </si>
  <si>
    <t>มาเก๊า</t>
  </si>
  <si>
    <t>เกาะมาเรียนาเหนือ</t>
  </si>
  <si>
    <t>มาร์ตินีก</t>
  </si>
  <si>
    <t>มอริเตเนีย</t>
  </si>
  <si>
    <t>มอนต์เซอร์รัต</t>
  </si>
  <si>
    <t>มอริเชียส</t>
  </si>
  <si>
    <t>มัลดีฟส์</t>
  </si>
  <si>
    <t>มาลาวี</t>
  </si>
  <si>
    <t>โมซัมบิก</t>
  </si>
  <si>
    <t>นามิเบีย</t>
  </si>
  <si>
    <t>นิวแคลีโดเนีย</t>
  </si>
  <si>
    <t>ไนเจอร์</t>
  </si>
  <si>
    <t>หมู่เกาะนอร์ฟอล์ก</t>
  </si>
  <si>
    <t>นิการากัว</t>
  </si>
  <si>
    <t>เนปาล</t>
  </si>
  <si>
    <t>นาอูรู</t>
  </si>
  <si>
    <t>นีอูเอ</t>
  </si>
  <si>
    <t>โอมาน</t>
  </si>
  <si>
    <t>ปานามา</t>
  </si>
  <si>
    <t>เปรู</t>
  </si>
  <si>
    <t>เฟรนช์โปลีนีเซีย</t>
  </si>
  <si>
    <t>ปาปัวนิวกินี</t>
  </si>
  <si>
    <t>ปากีสถาน</t>
  </si>
  <si>
    <t>แซงปิแอร์และมีเกอลง</t>
  </si>
  <si>
    <t>เปอร์โตริโก</t>
  </si>
  <si>
    <t>โปรตุเกส</t>
  </si>
  <si>
    <t>ปาลัว</t>
  </si>
  <si>
    <t>ปารากวัย</t>
  </si>
  <si>
    <t>กาตาร์</t>
  </si>
  <si>
    <t>เรอูนียง</t>
  </si>
  <si>
    <t>โรมาเนีย</t>
  </si>
  <si>
    <t>เซอร์เบีย</t>
  </si>
  <si>
    <t>รวันดา</t>
  </si>
  <si>
    <t>โซโลมอน</t>
  </si>
  <si>
    <t>เซเชลส์</t>
  </si>
  <si>
    <t>ซูดาน</t>
  </si>
  <si>
    <t>สวีเดน</t>
  </si>
  <si>
    <t>เซ็นต์เฮน่า</t>
  </si>
  <si>
    <t>สโลวีเนีย</t>
  </si>
  <si>
    <t>สโลวัก</t>
  </si>
  <si>
    <t>เซียร์ราลีโอน</t>
  </si>
  <si>
    <t>ซานมารีโน</t>
  </si>
  <si>
    <t>เซเนกัล</t>
  </si>
  <si>
    <t>โซมาเลีย</t>
  </si>
  <si>
    <t>ซูรินาเม</t>
  </si>
  <si>
    <t>เซาโตเมและปรินซิเป</t>
  </si>
  <si>
    <t>เอลซัลวาดอร์</t>
  </si>
  <si>
    <t>ซีเรีย</t>
  </si>
  <si>
    <t>สวาซิแลนด์</t>
  </si>
  <si>
    <t>หมู่เกาะเติร์กและไกโกส</t>
  </si>
  <si>
    <t>ชาด</t>
  </si>
  <si>
    <t>เฟรนซ์แปซิฟิก</t>
  </si>
  <si>
    <t>โตโก</t>
  </si>
  <si>
    <t>ทาจิกิสถาน</t>
  </si>
  <si>
    <t>โตกีลู</t>
  </si>
  <si>
    <t>เติร์กเมนิสถาน</t>
  </si>
  <si>
    <t>ตูนีเซีย</t>
  </si>
  <si>
    <t>ตองกา</t>
  </si>
  <si>
    <t>ติมัวร์เลสเต้</t>
  </si>
  <si>
    <t>ตรินิแดดและโตเบโก</t>
  </si>
  <si>
    <t>ตูวาลู</t>
  </si>
  <si>
    <t>แทนซาเนีย</t>
  </si>
  <si>
    <t>ยูกันดา</t>
  </si>
  <si>
    <t>ยูเอส ไมเนอร์</t>
  </si>
  <si>
    <t>อุรุกวัย</t>
  </si>
  <si>
    <t>อุซเบกิสถาน</t>
  </si>
  <si>
    <t>นครวาติกัน</t>
  </si>
  <si>
    <t>เซนต์วินเซนต์</t>
  </si>
  <si>
    <t>เวเนซุเอลา</t>
  </si>
  <si>
    <t>หมู่เกาะเวอร์จิน (อังกฤษ)</t>
  </si>
  <si>
    <t>หมู่เกาะเวอร์จิน(สหรัฐ)</t>
  </si>
  <si>
    <t>วานูอาตู</t>
  </si>
  <si>
    <t>หมู่เกาะวาลลิสและฟุตูนา</t>
  </si>
  <si>
    <t>ซามัวตะวันตก</t>
  </si>
  <si>
    <t>เยเมน</t>
  </si>
  <si>
    <t>มายอต</t>
  </si>
  <si>
    <t>ยูโกสลาเวีย</t>
  </si>
  <si>
    <t>นอกเขตต่อเนื่องราชอาณาจักร</t>
  </si>
  <si>
    <t>แซมเบีย</t>
  </si>
  <si>
    <t>ซาอีร์</t>
  </si>
  <si>
    <t>ซิมบับเว</t>
  </si>
  <si>
    <t>เขตต่อเนื่องราชอาณาจักร</t>
  </si>
  <si>
    <t>มูลค่า(ล้านเหรียญ)</t>
  </si>
  <si>
    <t>ความตกลงพันธมิตรทางเศรษฐกิจระดับภูมิภาค(RCEP)</t>
  </si>
  <si>
    <r>
      <t>ตลาดส่งออกสินค้าสำคัญ</t>
    </r>
    <r>
      <rPr>
        <sz val="11"/>
        <color rgb="FF993300"/>
        <rFont val="Tahoma"/>
        <family val="2"/>
        <scheme val="minor"/>
      </rPr>
      <t xml:space="preserve"> รวมทั้งสิ้น  </t>
    </r>
  </si>
  <si>
    <t>BONAIRE,SAINT EUSTATIUS AND SABA</t>
  </si>
  <si>
    <t>CONGO, THE DEMOCRATIC REPUBLIC</t>
  </si>
  <si>
    <t>CURACAO</t>
  </si>
  <si>
    <t>GUERNSEY</t>
  </si>
  <si>
    <t>ISLE OF MAN</t>
  </si>
  <si>
    <t>JERSEY</t>
  </si>
  <si>
    <t>SAINT MARTIN (FRENCH PART)</t>
  </si>
  <si>
    <t>PALESTINIAN TERRITORY, OCCUPIED</t>
  </si>
  <si>
    <t>SOUTH SUDAN</t>
  </si>
  <si>
    <t>TIMOR-LESTE</t>
  </si>
  <si>
    <t>ปี2557</t>
  </si>
  <si>
    <t>เกาะเซนต์มาร์ติน</t>
  </si>
  <si>
    <t>มูลค่า(ล้านบาท)</t>
  </si>
  <si>
    <t>มูลค่า : ล้านบาท</t>
  </si>
  <si>
    <t>ความริเริ่มแห่งอ่าวเบงกอลว่าด้วยความร่วมมือหลากหลายสาขาทางเทคนิคและเศรษฐกิจ(บิมสเทค)</t>
  </si>
  <si>
    <t>เซนต์บาร์เธเลมี</t>
  </si>
  <si>
    <t xml:space="preserve">เอเซียใต้ </t>
  </si>
  <si>
    <t xml:space="preserve">พม่า </t>
  </si>
  <si>
    <t>CLMV</t>
  </si>
  <si>
    <t xml:space="preserve">   มูลค่าส่งออกรวม</t>
  </si>
  <si>
    <t>ปี2558</t>
  </si>
  <si>
    <t>กรมส่งเสริมการค้าระหว่างประเทศ</t>
  </si>
  <si>
    <t>(Emerging Market)</t>
  </si>
  <si>
    <t>ตลาดศักยภาพระดับรอง</t>
  </si>
  <si>
    <t>(Dynamic Market)</t>
  </si>
  <si>
    <t>ตลาดศักยภาพสูง</t>
  </si>
  <si>
    <t>(Matured Market)</t>
  </si>
  <si>
    <t>ปี2559</t>
  </si>
  <si>
    <t>การเปลี่ยนแปลง (Y/M)</t>
  </si>
  <si>
    <t>การเปลี่ยนแปลง (Y/Y)</t>
  </si>
  <si>
    <t>สำนักสารสนเทศและการบริการการค้าระหว่างประเทศ</t>
  </si>
  <si>
    <t>ปีงบ 58</t>
  </si>
  <si>
    <t>ปีงบ 59</t>
  </si>
  <si>
    <t>ปีงบ59</t>
  </si>
  <si>
    <t>ปี2560</t>
  </si>
  <si>
    <t>หมายเหตุ :  กรมศุลกากรปรับฐานปี 2555-2559(30มิย.60)</t>
  </si>
  <si>
    <t>ตลาดส่งออกอื่น ๆ ของไทยปี 2560</t>
  </si>
  <si>
    <t>หมายเหตุ : กรมศุลกากรปรับฐานปี 2555-2559(30มิย.60), ปี 2560 เป็นข้อมูลเบื้องต้น (1 us เท่ากับ  บาท)</t>
  </si>
  <si>
    <t>มค-สค</t>
  </si>
  <si>
    <t>ปีงบ 60</t>
  </si>
  <si>
    <t>ตค-สค</t>
  </si>
  <si>
    <t xml:space="preserve">ตลาดส่งออกสำคัญของไทยของปีงบประมาณ 2560 </t>
  </si>
  <si>
    <t>ความตกลงหุ้นส่วนยุทธศาสตร์เศรษฐกิจเอเชีย-แปซิฟิก(TPP-12)</t>
  </si>
  <si>
    <t>หมู่เกาะโอลันด์</t>
  </si>
  <si>
    <t>ปี2561</t>
  </si>
  <si>
    <t>เมียนมา</t>
  </si>
  <si>
    <t>ความตกลงที่ครอบคลุมและก้าวหน้าสำหรับหุ้นส่วนทางเศรษฐกิจภาคพื้นแปซิฟิค (CPTPP)</t>
  </si>
  <si>
    <t>มค-พค</t>
  </si>
  <si>
    <t xml:space="preserve">ตลาดส่งออกสำคัญของไทยในระยะ 5 เดือนแรกของปี 2561 </t>
  </si>
  <si>
    <t xml:space="preserve">ตลาดส่งออกสำคัญของไทยในระยะ 5 เดือนแรรกของปี 2561 </t>
  </si>
  <si>
    <t>หมายเหตุ : ปี 2561 เป็นข้อมูลเบื้องต้น</t>
  </si>
  <si>
    <t xml:space="preserve">  </t>
  </si>
  <si>
    <t xml:space="preserve">   : กรมศุลกากรปรับข้อมูลปี 2560</t>
  </si>
  <si>
    <t xml:space="preserve">            : กรมศุลกากรปรับข้อมูลปี 2560</t>
  </si>
  <si>
    <t>หมายเหตุ : ปี 2561 เป็นข้อมูลเบื้องต้น (เดือนพฤษภาคม 1 us เท่ากับ 31.0011 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</si>
</sst>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#,##0.0"/>
    <numFmt numFmtId="188" formatCode="0.0"/>
    <numFmt numFmtId="189" formatCode="#,##0.0_ ;[Red]\-#,##0.0\ "/>
    <numFmt numFmtId="190" formatCode="#,##0_ ;[Red]\-#,##0\ "/>
    <numFmt numFmtId="191" formatCode="#,##0.00_ ;[Red]\-#,##0.00\ "/>
  </numFmts>
  <fonts count="72" x14ac:knownFonts="1">
    <font>
      <sz val="14"/>
      <name val="DilleniaUPC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name val="DilleniaUPC"/>
      <family val="1"/>
    </font>
    <font>
      <b/>
      <sz val="16"/>
      <name val="DilleniaUPC"/>
      <family val="1"/>
      <charset val="222"/>
    </font>
    <font>
      <sz val="14"/>
      <name val="DilleniaUPC"/>
      <family val="1"/>
      <charset val="222"/>
    </font>
    <font>
      <b/>
      <sz val="14"/>
      <name val="DilleniaUPC"/>
      <family val="1"/>
      <charset val="222"/>
    </font>
    <font>
      <sz val="12"/>
      <name val="DilleniaUPC"/>
      <family val="1"/>
      <charset val="222"/>
    </font>
    <font>
      <sz val="14"/>
      <name val="DilleniaUPC"/>
      <family val="1"/>
    </font>
    <font>
      <sz val="8"/>
      <name val="DilleniaUPC"/>
      <family val="1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2"/>
      <name val="DilleniaUPC"/>
      <family val="1"/>
    </font>
    <font>
      <b/>
      <sz val="10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sz val="10"/>
      <color rgb="FFFFFFFF"/>
      <name val="Tahoma"/>
      <family val="2"/>
      <scheme val="minor"/>
    </font>
    <font>
      <sz val="11"/>
      <color rgb="FF993300"/>
      <name val="Tahoma"/>
      <family val="2"/>
      <scheme val="minor"/>
    </font>
    <font>
      <sz val="16"/>
      <name val="DilleniaUPC"/>
      <family val="1"/>
      <charset val="222"/>
    </font>
    <font>
      <b/>
      <sz val="12"/>
      <name val="DilleniaUPC"/>
      <family val="1"/>
      <charset val="222"/>
    </font>
    <font>
      <b/>
      <sz val="14"/>
      <name val="AngsanaUPC"/>
      <family val="1"/>
    </font>
    <font>
      <sz val="14"/>
      <name val="AngsanaUPC"/>
      <family val="1"/>
    </font>
    <font>
      <sz val="13"/>
      <name val="AngsanaUPC"/>
      <family val="1"/>
    </font>
    <font>
      <i/>
      <sz val="13"/>
      <name val="AngsanaUPC"/>
      <family val="1"/>
    </font>
    <font>
      <i/>
      <sz val="12"/>
      <name val="DilleniaUPC"/>
      <family val="1"/>
    </font>
    <font>
      <i/>
      <sz val="16"/>
      <name val="DilleniaUPC"/>
      <family val="1"/>
      <charset val="222"/>
    </font>
    <font>
      <sz val="14"/>
      <name val="Angsana New"/>
      <family val="1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i/>
      <sz val="13"/>
      <name val="TH SarabunPSK"/>
      <family val="2"/>
    </font>
    <font>
      <i/>
      <sz val="14"/>
      <name val="TH SarabunPSK"/>
      <family val="2"/>
    </font>
    <font>
      <b/>
      <sz val="13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dash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ashed">
        <color indexed="64"/>
      </left>
      <right style="dashed">
        <color indexed="64"/>
      </right>
      <top/>
      <bottom style="hair">
        <color indexed="64"/>
      </bottom>
      <diagonal/>
    </border>
  </borders>
  <cellStyleXfs count="187">
    <xf numFmtId="0" fontId="0" fillId="0" borderId="0"/>
    <xf numFmtId="43" fontId="11" fillId="0" borderId="0" applyFont="0" applyFill="0" applyBorder="0" applyAlignment="0" applyProtection="0"/>
    <xf numFmtId="0" fontId="11" fillId="0" borderId="0"/>
    <xf numFmtId="0" fontId="16" fillId="0" borderId="0"/>
    <xf numFmtId="0" fontId="18" fillId="0" borderId="0" applyNumberFormat="0" applyFill="0" applyBorder="0" applyAlignment="0" applyProtection="0"/>
    <xf numFmtId="0" fontId="19" fillId="0" borderId="12" applyNumberFormat="0" applyFill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15" applyNumberFormat="0" applyAlignment="0" applyProtection="0"/>
    <xf numFmtId="0" fontId="26" fillId="7" borderId="16" applyNumberFormat="0" applyAlignment="0" applyProtection="0"/>
    <xf numFmtId="0" fontId="27" fillId="7" borderId="15" applyNumberFormat="0" applyAlignment="0" applyProtection="0"/>
    <xf numFmtId="0" fontId="28" fillId="0" borderId="17" applyNumberFormat="0" applyFill="0" applyAlignment="0" applyProtection="0"/>
    <xf numFmtId="0" fontId="29" fillId="8" borderId="1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20" applyNumberFormat="0" applyFill="0" applyAlignment="0" applyProtection="0"/>
    <xf numFmtId="0" fontId="33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3" fillId="33" borderId="0" applyNumberFormat="0" applyBorder="0" applyAlignment="0" applyProtection="0"/>
    <xf numFmtId="0" fontId="10" fillId="0" borderId="0"/>
    <xf numFmtId="0" fontId="10" fillId="9" borderId="19" applyNumberFormat="0" applyFont="0" applyAlignment="0" applyProtection="0"/>
    <xf numFmtId="0" fontId="9" fillId="0" borderId="0"/>
    <xf numFmtId="0" fontId="48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52" fillId="3" borderId="0" applyNumberFormat="0" applyBorder="0" applyAlignment="0" applyProtection="0"/>
    <xf numFmtId="0" fontId="53" fillId="4" borderId="0" applyNumberFormat="0" applyBorder="0" applyAlignment="0" applyProtection="0"/>
    <xf numFmtId="0" fontId="54" fillId="5" borderId="0" applyNumberFormat="0" applyBorder="0" applyAlignment="0" applyProtection="0"/>
    <xf numFmtId="0" fontId="55" fillId="6" borderId="15" applyNumberFormat="0" applyAlignment="0" applyProtection="0"/>
    <xf numFmtId="0" fontId="56" fillId="7" borderId="16" applyNumberFormat="0" applyAlignment="0" applyProtection="0"/>
    <xf numFmtId="0" fontId="57" fillId="7" borderId="15" applyNumberFormat="0" applyAlignment="0" applyProtection="0"/>
    <xf numFmtId="0" fontId="58" fillId="0" borderId="17" applyNumberFormat="0" applyFill="0" applyAlignment="0" applyProtection="0"/>
    <xf numFmtId="0" fontId="59" fillId="8" borderId="18" applyNumberFormat="0" applyAlignment="0" applyProtection="0"/>
    <xf numFmtId="0" fontId="60" fillId="0" borderId="0" applyNumberFormat="0" applyFill="0" applyBorder="0" applyAlignment="0" applyProtection="0"/>
    <xf numFmtId="0" fontId="9" fillId="9" borderId="19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3" fillId="33" borderId="0" applyNumberFormat="0" applyBorder="0" applyAlignment="0" applyProtection="0"/>
    <xf numFmtId="0" fontId="8" fillId="0" borderId="0"/>
    <xf numFmtId="0" fontId="8" fillId="9" borderId="19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9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9" borderId="1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9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  <xf numFmtId="0" fontId="1" fillId="9" borderId="1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9">
    <xf numFmtId="0" fontId="0" fillId="0" borderId="0" xfId="0"/>
    <xf numFmtId="2" fontId="14" fillId="0" borderId="0" xfId="0" applyNumberFormat="1" applyFont="1" applyAlignment="1">
      <alignment horizontal="right" vertical="top"/>
    </xf>
    <xf numFmtId="0" fontId="13" fillId="0" borderId="3" xfId="0" applyFon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2" fillId="0" borderId="0" xfId="2" applyFont="1" applyAlignment="1">
      <alignment horizontal="center"/>
    </xf>
    <xf numFmtId="0" fontId="11" fillId="0" borderId="0" xfId="2"/>
    <xf numFmtId="2" fontId="14" fillId="0" borderId="0" xfId="2" applyNumberFormat="1" applyFont="1" applyAlignment="1">
      <alignment horizontal="right" vertical="top"/>
    </xf>
    <xf numFmtId="0" fontId="14" fillId="0" borderId="0" xfId="2" applyFont="1" applyAlignment="1">
      <alignment horizontal="right" vertical="top"/>
    </xf>
    <xf numFmtId="0" fontId="11" fillId="0" borderId="0" xfId="2" applyAlignment="1">
      <alignment horizontal="right" vertical="top"/>
    </xf>
    <xf numFmtId="0" fontId="11" fillId="0" borderId="2" xfId="2" applyBorder="1"/>
    <xf numFmtId="0" fontId="11" fillId="0" borderId="2" xfId="2" applyBorder="1" applyAlignment="1">
      <alignment horizontal="right" vertical="top"/>
    </xf>
    <xf numFmtId="0" fontId="11" fillId="0" borderId="3" xfId="2" applyBorder="1" applyAlignment="1">
      <alignment horizontal="center" vertical="top"/>
    </xf>
    <xf numFmtId="0" fontId="11" fillId="0" borderId="0" xfId="2" applyBorder="1" applyAlignment="1">
      <alignment horizontal="center" vertical="top"/>
    </xf>
    <xf numFmtId="0" fontId="11" fillId="0" borderId="1" xfId="2" applyBorder="1"/>
    <xf numFmtId="0" fontId="11" fillId="0" borderId="1" xfId="2" applyBorder="1" applyAlignment="1">
      <alignment horizontal="right" vertical="top"/>
    </xf>
    <xf numFmtId="0" fontId="13" fillId="0" borderId="4" xfId="2" applyFont="1" applyBorder="1" applyAlignment="1">
      <alignment horizontal="center" vertical="top"/>
    </xf>
    <xf numFmtId="0" fontId="11" fillId="0" borderId="4" xfId="2" applyBorder="1" applyAlignment="1">
      <alignment horizontal="center" vertical="top"/>
    </xf>
    <xf numFmtId="0" fontId="15" fillId="0" borderId="4" xfId="2" applyFont="1" applyBorder="1" applyAlignment="1">
      <alignment horizontal="center" vertical="top"/>
    </xf>
    <xf numFmtId="0" fontId="11" fillId="0" borderId="0" xfId="2" applyBorder="1" applyAlignment="1">
      <alignment horizontal="right" vertical="top"/>
    </xf>
    <xf numFmtId="0" fontId="14" fillId="0" borderId="2" xfId="2" applyFont="1" applyBorder="1" applyAlignment="1">
      <alignment horizontal="left" vertical="top"/>
    </xf>
    <xf numFmtId="0" fontId="14" fillId="0" borderId="2" xfId="2" applyFont="1" applyBorder="1" applyAlignment="1">
      <alignment horizontal="right" vertical="top"/>
    </xf>
    <xf numFmtId="190" fontId="14" fillId="0" borderId="0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right" vertical="top"/>
    </xf>
    <xf numFmtId="189" fontId="14" fillId="0" borderId="0" xfId="1" applyNumberFormat="1" applyFont="1" applyBorder="1" applyAlignment="1">
      <alignment horizontal="right" vertical="top"/>
    </xf>
    <xf numFmtId="189" fontId="14" fillId="0" borderId="5" xfId="1" applyNumberFormat="1" applyFont="1" applyBorder="1" applyAlignment="1">
      <alignment horizontal="right" vertical="top"/>
    </xf>
    <xf numFmtId="188" fontId="14" fillId="0" borderId="5" xfId="2" applyNumberFormat="1" applyFont="1" applyBorder="1" applyAlignment="1">
      <alignment horizontal="right" vertical="top"/>
    </xf>
    <xf numFmtId="190" fontId="13" fillId="0" borderId="0" xfId="2" applyNumberFormat="1" applyFont="1" applyBorder="1" applyAlignment="1">
      <alignment horizontal="right" vertical="top"/>
    </xf>
    <xf numFmtId="0" fontId="13" fillId="0" borderId="0" xfId="2" applyFont="1" applyBorder="1" applyAlignment="1">
      <alignment horizontal="right" vertical="top"/>
    </xf>
    <xf numFmtId="189" fontId="13" fillId="0" borderId="0" xfId="2" applyNumberFormat="1" applyFont="1" applyBorder="1" applyAlignment="1">
      <alignment horizontal="right" vertical="top"/>
    </xf>
    <xf numFmtId="189" fontId="13" fillId="0" borderId="5" xfId="2" applyNumberFormat="1" applyFont="1" applyBorder="1" applyAlignment="1">
      <alignment horizontal="right" vertical="top"/>
    </xf>
    <xf numFmtId="188" fontId="13" fillId="0" borderId="0" xfId="2" applyNumberFormat="1" applyFont="1" applyBorder="1" applyAlignment="1">
      <alignment horizontal="right" vertical="top"/>
    </xf>
    <xf numFmtId="188" fontId="13" fillId="0" borderId="5" xfId="2" applyNumberFormat="1" applyFont="1" applyBorder="1" applyAlignment="1">
      <alignment horizontal="right" vertical="top"/>
    </xf>
    <xf numFmtId="0" fontId="14" fillId="0" borderId="0" xfId="2" applyFont="1" applyBorder="1" applyAlignment="1">
      <alignment horizontal="left" vertical="top"/>
    </xf>
    <xf numFmtId="1" fontId="11" fillId="0" borderId="0" xfId="2" applyNumberFormat="1" applyAlignment="1">
      <alignment horizontal="left" vertical="top"/>
    </xf>
    <xf numFmtId="189" fontId="13" fillId="0" borderId="0" xfId="1" applyNumberFormat="1" applyFont="1" applyBorder="1" applyAlignment="1">
      <alignment horizontal="right" vertical="top"/>
    </xf>
    <xf numFmtId="189" fontId="13" fillId="0" borderId="5" xfId="1" applyNumberFormat="1" applyFont="1" applyBorder="1" applyAlignment="1">
      <alignment horizontal="right" vertical="top"/>
    </xf>
    <xf numFmtId="0" fontId="11" fillId="0" borderId="0" xfId="2" applyAlignment="1">
      <alignment horizontal="left" vertical="top"/>
    </xf>
    <xf numFmtId="1" fontId="11" fillId="0" borderId="0" xfId="2" applyNumberFormat="1" applyAlignment="1">
      <alignment horizontal="right" vertical="top"/>
    </xf>
    <xf numFmtId="1" fontId="14" fillId="0" borderId="0" xfId="2" applyNumberFormat="1" applyFont="1" applyAlignment="1">
      <alignment horizontal="left" vertical="top"/>
    </xf>
    <xf numFmtId="0" fontId="14" fillId="0" borderId="0" xfId="2" applyFont="1" applyAlignment="1">
      <alignment horizontal="left" vertical="top"/>
    </xf>
    <xf numFmtId="0" fontId="13" fillId="0" borderId="2" xfId="2" applyFont="1" applyBorder="1" applyAlignment="1">
      <alignment vertical="top"/>
    </xf>
    <xf numFmtId="0" fontId="11" fillId="0" borderId="2" xfId="2" applyBorder="1" applyAlignment="1">
      <alignment horizontal="left" vertical="top"/>
    </xf>
    <xf numFmtId="0" fontId="13" fillId="0" borderId="0" xfId="2" applyFont="1" applyBorder="1" applyAlignment="1" applyProtection="1">
      <alignment horizontal="left" vertical="top"/>
    </xf>
    <xf numFmtId="3" fontId="11" fillId="0" borderId="0" xfId="2" applyNumberFormat="1" applyAlignment="1">
      <alignment horizontal="right" vertical="top"/>
    </xf>
    <xf numFmtId="0" fontId="11" fillId="0" borderId="0" xfId="2" applyBorder="1"/>
    <xf numFmtId="3" fontId="11" fillId="0" borderId="0" xfId="2" applyNumberFormat="1"/>
    <xf numFmtId="0" fontId="11" fillId="0" borderId="4" xfId="2" applyFont="1" applyBorder="1" applyAlignment="1">
      <alignment horizontal="center" vertical="top"/>
    </xf>
    <xf numFmtId="190" fontId="14" fillId="0" borderId="5" xfId="2" applyNumberFormat="1" applyFont="1" applyBorder="1" applyAlignment="1">
      <alignment horizontal="right" vertical="top"/>
    </xf>
    <xf numFmtId="190" fontId="13" fillId="0" borderId="5" xfId="2" applyNumberFormat="1" applyFont="1" applyBorder="1" applyAlignment="1">
      <alignment horizontal="right" vertical="top"/>
    </xf>
    <xf numFmtId="0" fontId="11" fillId="0" borderId="3" xfId="2" applyFont="1" applyBorder="1" applyAlignment="1">
      <alignment horizontal="center" vertical="top"/>
    </xf>
    <xf numFmtId="0" fontId="11" fillId="0" borderId="0" xfId="2" applyFont="1" applyAlignment="1">
      <alignment horizontal="left" vertical="top"/>
    </xf>
    <xf numFmtId="190" fontId="14" fillId="0" borderId="6" xfId="2" applyNumberFormat="1" applyFont="1" applyBorder="1" applyAlignment="1">
      <alignment horizontal="right" vertical="top"/>
    </xf>
    <xf numFmtId="190" fontId="11" fillId="0" borderId="0" xfId="2" applyNumberFormat="1" applyBorder="1" applyAlignment="1">
      <alignment horizontal="right" vertical="top"/>
    </xf>
    <xf numFmtId="190" fontId="14" fillId="0" borderId="7" xfId="2" applyNumberFormat="1" applyFont="1" applyBorder="1" applyAlignment="1">
      <alignment horizontal="right" vertical="top"/>
    </xf>
    <xf numFmtId="190" fontId="13" fillId="0" borderId="7" xfId="2" applyNumberFormat="1" applyFont="1" applyBorder="1" applyAlignment="1">
      <alignment horizontal="right" vertical="top"/>
    </xf>
    <xf numFmtId="190" fontId="13" fillId="0" borderId="4" xfId="2" applyNumberFormat="1" applyFont="1" applyBorder="1" applyAlignment="1">
      <alignment horizontal="right" vertical="top"/>
    </xf>
    <xf numFmtId="189" fontId="13" fillId="0" borderId="1" xfId="1" applyNumberFormat="1" applyFont="1" applyBorder="1" applyAlignment="1">
      <alignment horizontal="right" vertical="top"/>
    </xf>
    <xf numFmtId="189" fontId="13" fillId="0" borderId="4" xfId="1" applyNumberFormat="1" applyFont="1" applyBorder="1" applyAlignment="1">
      <alignment horizontal="right" vertical="top"/>
    </xf>
    <xf numFmtId="188" fontId="13" fillId="0" borderId="4" xfId="2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188" fontId="0" fillId="0" borderId="0" xfId="0" applyNumberFormat="1" applyAlignment="1">
      <alignment horizontal="center"/>
    </xf>
    <xf numFmtId="0" fontId="13" fillId="0" borderId="0" xfId="3" applyFont="1"/>
    <xf numFmtId="1" fontId="11" fillId="0" borderId="0" xfId="2" applyNumberFormat="1" applyFont="1" applyAlignment="1">
      <alignment horizontal="left" vertical="top"/>
    </xf>
    <xf numFmtId="190" fontId="14" fillId="0" borderId="7" xfId="2" applyNumberFormat="1" applyFont="1" applyBorder="1" applyAlignment="1">
      <alignment horizontal="center" vertical="top"/>
    </xf>
    <xf numFmtId="190" fontId="13" fillId="0" borderId="7" xfId="2" applyNumberFormat="1" applyFont="1" applyBorder="1" applyAlignment="1">
      <alignment horizontal="center" vertical="top"/>
    </xf>
    <xf numFmtId="190" fontId="13" fillId="0" borderId="5" xfId="2" applyNumberFormat="1" applyFont="1" applyBorder="1" applyAlignment="1">
      <alignment horizontal="center" vertical="top"/>
    </xf>
    <xf numFmtId="190" fontId="11" fillId="0" borderId="5" xfId="2" applyNumberFormat="1" applyBorder="1" applyAlignment="1">
      <alignment horizontal="center" vertical="top"/>
    </xf>
    <xf numFmtId="190" fontId="13" fillId="0" borderId="4" xfId="2" applyNumberFormat="1" applyFont="1" applyBorder="1" applyAlignment="1">
      <alignment horizontal="center" vertical="top"/>
    </xf>
    <xf numFmtId="0" fontId="11" fillId="0" borderId="4" xfId="2" applyBorder="1" applyAlignment="1">
      <alignment horizontal="right" vertical="top"/>
    </xf>
    <xf numFmtId="0" fontId="14" fillId="0" borderId="8" xfId="2" applyFont="1" applyBorder="1" applyAlignment="1">
      <alignment horizontal="right" vertical="top"/>
    </xf>
    <xf numFmtId="0" fontId="14" fillId="0" borderId="8" xfId="2" applyFont="1" applyBorder="1" applyAlignment="1">
      <alignment horizontal="left" vertical="top"/>
    </xf>
    <xf numFmtId="190" fontId="14" fillId="0" borderId="9" xfId="2" applyNumberFormat="1" applyFont="1" applyBorder="1" applyAlignment="1">
      <alignment horizontal="center" vertical="top"/>
    </xf>
    <xf numFmtId="190" fontId="14" fillId="0" borderId="9" xfId="2" applyNumberFormat="1" applyFont="1" applyBorder="1" applyAlignment="1">
      <alignment horizontal="right" vertical="top"/>
    </xf>
    <xf numFmtId="0" fontId="11" fillId="0" borderId="8" xfId="2" applyBorder="1" applyAlignment="1">
      <alignment horizontal="right" vertical="top"/>
    </xf>
    <xf numFmtId="189" fontId="14" fillId="0" borderId="9" xfId="1" applyNumberFormat="1" applyFont="1" applyBorder="1" applyAlignment="1">
      <alignment horizontal="right" vertical="top"/>
    </xf>
    <xf numFmtId="188" fontId="14" fillId="0" borderId="9" xfId="2" applyNumberFormat="1" applyFont="1" applyBorder="1" applyAlignment="1">
      <alignment horizontal="right" vertical="top"/>
    </xf>
    <xf numFmtId="1" fontId="11" fillId="0" borderId="0" xfId="2" applyNumberFormat="1" applyBorder="1" applyAlignment="1">
      <alignment horizontal="left" vertical="top"/>
    </xf>
    <xf numFmtId="1" fontId="11" fillId="0" borderId="0" xfId="2" applyNumberFormat="1" applyFont="1" applyBorder="1" applyAlignment="1">
      <alignment horizontal="left" vertical="top"/>
    </xf>
    <xf numFmtId="190" fontId="14" fillId="0" borderId="3" xfId="2" applyNumberFormat="1" applyFont="1" applyBorder="1" applyAlignment="1">
      <alignment horizontal="center" vertical="top"/>
    </xf>
    <xf numFmtId="1" fontId="14" fillId="0" borderId="8" xfId="2" applyNumberFormat="1" applyFont="1" applyBorder="1" applyAlignment="1">
      <alignment horizontal="left" vertical="top"/>
    </xf>
    <xf numFmtId="0" fontId="14" fillId="0" borderId="8" xfId="2" applyFont="1" applyBorder="1"/>
    <xf numFmtId="0" fontId="15" fillId="0" borderId="4" xfId="0" applyFont="1" applyBorder="1" applyAlignment="1">
      <alignment horizontal="center" vertical="top"/>
    </xf>
    <xf numFmtId="0" fontId="13" fillId="0" borderId="0" xfId="2" applyFont="1"/>
    <xf numFmtId="3" fontId="11" fillId="0" borderId="0" xfId="2" applyNumberFormat="1" applyBorder="1" applyAlignment="1">
      <alignment horizontal="right" vertical="top"/>
    </xf>
    <xf numFmtId="3" fontId="13" fillId="0" borderId="0" xfId="2" applyNumberFormat="1" applyFont="1" applyBorder="1"/>
    <xf numFmtId="1" fontId="13" fillId="0" borderId="0" xfId="2" applyNumberFormat="1" applyFont="1" applyBorder="1" applyAlignment="1">
      <alignment horizontal="left" vertical="top"/>
    </xf>
    <xf numFmtId="0" fontId="14" fillId="0" borderId="0" xfId="2" applyFont="1"/>
    <xf numFmtId="190" fontId="14" fillId="0" borderId="8" xfId="2" applyNumberFormat="1" applyFont="1" applyBorder="1" applyAlignment="1">
      <alignment horizontal="right" vertical="top"/>
    </xf>
    <xf numFmtId="190" fontId="13" fillId="0" borderId="1" xfId="2" applyNumberFormat="1" applyFont="1" applyBorder="1" applyAlignment="1">
      <alignment horizontal="right" vertical="top"/>
    </xf>
    <xf numFmtId="189" fontId="14" fillId="0" borderId="8" xfId="1" applyNumberFormat="1" applyFont="1" applyBorder="1" applyAlignment="1">
      <alignment horizontal="right" vertical="top"/>
    </xf>
    <xf numFmtId="0" fontId="11" fillId="0" borderId="0" xfId="2" applyFont="1" applyBorder="1" applyAlignment="1">
      <alignment vertical="top"/>
    </xf>
    <xf numFmtId="0" fontId="13" fillId="0" borderId="0" xfId="2" applyFont="1" applyBorder="1"/>
    <xf numFmtId="0" fontId="13" fillId="0" borderId="0" xfId="2" applyFont="1" applyBorder="1" applyAlignment="1">
      <alignment vertical="top"/>
    </xf>
    <xf numFmtId="0" fontId="11" fillId="0" borderId="0" xfId="2" applyBorder="1" applyAlignment="1">
      <alignment horizontal="left" vertical="top"/>
    </xf>
    <xf numFmtId="0" fontId="14" fillId="0" borderId="1" xfId="2" applyFont="1" applyBorder="1" applyAlignment="1">
      <alignment horizontal="right" vertical="top"/>
    </xf>
    <xf numFmtId="1" fontId="13" fillId="0" borderId="10" xfId="2" applyNumberFormat="1" applyFont="1" applyBorder="1" applyAlignment="1">
      <alignment horizontal="left" vertical="top"/>
    </xf>
    <xf numFmtId="0" fontId="11" fillId="0" borderId="4" xfId="2" applyBorder="1"/>
    <xf numFmtId="0" fontId="14" fillId="0" borderId="8" xfId="2" applyFont="1" applyBorder="1" applyAlignment="1">
      <alignment vertical="top"/>
    </xf>
    <xf numFmtId="190" fontId="14" fillId="0" borderId="8" xfId="2" applyNumberFormat="1" applyFont="1" applyBorder="1" applyAlignment="1">
      <alignment horizontal="center"/>
    </xf>
    <xf numFmtId="190" fontId="14" fillId="0" borderId="8" xfId="2" applyNumberFormat="1" applyFont="1" applyBorder="1"/>
    <xf numFmtId="0" fontId="13" fillId="0" borderId="1" xfId="2" applyFont="1" applyBorder="1" applyAlignment="1">
      <alignment horizontal="right" vertical="top"/>
    </xf>
    <xf numFmtId="4" fontId="13" fillId="0" borderId="0" xfId="0" applyNumberFormat="1" applyFont="1" applyFill="1" applyBorder="1" applyAlignment="1">
      <alignment horizontal="right"/>
    </xf>
    <xf numFmtId="0" fontId="13" fillId="0" borderId="0" xfId="2" applyFont="1" applyAlignment="1">
      <alignment horizontal="left" vertical="top"/>
    </xf>
    <xf numFmtId="0" fontId="11" fillId="0" borderId="0" xfId="2" applyFont="1"/>
    <xf numFmtId="189" fontId="11" fillId="0" borderId="0" xfId="2" applyNumberFormat="1"/>
    <xf numFmtId="190" fontId="13" fillId="0" borderId="10" xfId="2" applyNumberFormat="1" applyFont="1" applyBorder="1" applyAlignment="1">
      <alignment horizontal="right" vertical="top"/>
    </xf>
    <xf numFmtId="190" fontId="13" fillId="0" borderId="5" xfId="1" applyNumberFormat="1" applyFont="1" applyBorder="1" applyAlignment="1">
      <alignment horizontal="right" vertical="top"/>
    </xf>
    <xf numFmtId="190" fontId="14" fillId="0" borderId="5" xfId="1" applyNumberFormat="1" applyFont="1" applyBorder="1" applyAlignment="1">
      <alignment horizontal="right" vertical="top"/>
    </xf>
    <xf numFmtId="190" fontId="14" fillId="0" borderId="11" xfId="1" applyNumberFormat="1" applyFont="1" applyBorder="1" applyAlignment="1">
      <alignment horizontal="right" vertical="top"/>
    </xf>
    <xf numFmtId="190" fontId="13" fillId="0" borderId="11" xfId="1" applyNumberFormat="1" applyFont="1" applyBorder="1" applyAlignment="1">
      <alignment horizontal="right" vertical="top"/>
    </xf>
    <xf numFmtId="190" fontId="14" fillId="0" borderId="3" xfId="1" applyNumberFormat="1" applyFont="1" applyBorder="1" applyAlignment="1">
      <alignment horizontal="right" vertical="top"/>
    </xf>
    <xf numFmtId="0" fontId="11" fillId="0" borderId="5" xfId="2" applyBorder="1"/>
    <xf numFmtId="190" fontId="13" fillId="0" borderId="4" xfId="1" applyNumberFormat="1" applyFont="1" applyBorder="1" applyAlignment="1">
      <alignment horizontal="right" vertical="top"/>
    </xf>
    <xf numFmtId="0" fontId="13" fillId="0" borderId="0" xfId="0" applyFont="1" applyBorder="1" applyAlignment="1">
      <alignment horizontal="center" vertical="top"/>
    </xf>
    <xf numFmtId="0" fontId="12" fillId="0" borderId="0" xfId="2" applyFont="1" applyAlignment="1"/>
    <xf numFmtId="0" fontId="0" fillId="36" borderId="28" xfId="0" applyFill="1" applyBorder="1" applyAlignment="1">
      <alignment wrapText="1"/>
    </xf>
    <xf numFmtId="0" fontId="0" fillId="37" borderId="28" xfId="0" applyFill="1" applyBorder="1" applyAlignment="1">
      <alignment wrapText="1"/>
    </xf>
    <xf numFmtId="4" fontId="36" fillId="36" borderId="28" xfId="0" applyNumberFormat="1" applyFont="1" applyFill="1" applyBorder="1" applyAlignment="1">
      <alignment horizontal="right" wrapText="1"/>
    </xf>
    <xf numFmtId="0" fontId="36" fillId="37" borderId="28" xfId="0" applyFont="1" applyFill="1" applyBorder="1" applyAlignment="1">
      <alignment horizontal="right" wrapText="1"/>
    </xf>
    <xf numFmtId="0" fontId="36" fillId="36" borderId="28" xfId="0" applyFont="1" applyFill="1" applyBorder="1" applyAlignment="1">
      <alignment horizontal="right" wrapText="1"/>
    </xf>
    <xf numFmtId="4" fontId="36" fillId="37" borderId="28" xfId="0" applyNumberFormat="1" applyFont="1" applyFill="1" applyBorder="1" applyAlignment="1">
      <alignment horizontal="right" wrapText="1"/>
    </xf>
    <xf numFmtId="0" fontId="39" fillId="0" borderId="0" xfId="2" applyFont="1"/>
    <xf numFmtId="189" fontId="39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5" fillId="0" borderId="0" xfId="2" applyFont="1"/>
    <xf numFmtId="0" fontId="34" fillId="0" borderId="0" xfId="2" applyFont="1"/>
    <xf numFmtId="1" fontId="34" fillId="0" borderId="0" xfId="0" applyNumberFormat="1" applyFont="1" applyAlignment="1">
      <alignment vertical="center"/>
    </xf>
    <xf numFmtId="189" fontId="34" fillId="0" borderId="0" xfId="2" applyNumberFormat="1" applyFont="1"/>
    <xf numFmtId="1" fontId="40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0" fontId="42" fillId="0" borderId="0" xfId="2" applyFont="1"/>
    <xf numFmtId="0" fontId="42" fillId="0" borderId="0" xfId="0" applyFont="1"/>
    <xf numFmtId="0" fontId="42" fillId="0" borderId="0" xfId="0" applyFont="1" applyBorder="1" applyAlignment="1">
      <alignment vertical="top"/>
    </xf>
    <xf numFmtId="3" fontId="41" fillId="0" borderId="0" xfId="0" applyNumberFormat="1" applyFont="1"/>
    <xf numFmtId="1" fontId="42" fillId="0" borderId="0" xfId="0" applyNumberFormat="1" applyFont="1" applyAlignment="1">
      <alignment vertical="center"/>
    </xf>
    <xf numFmtId="0" fontId="43" fillId="0" borderId="0" xfId="2" applyFont="1"/>
    <xf numFmtId="0" fontId="0" fillId="0" borderId="0" xfId="0"/>
    <xf numFmtId="0" fontId="43" fillId="0" borderId="0" xfId="2" applyFont="1" applyBorder="1" applyAlignment="1">
      <alignment horizontal="left" vertical="top"/>
    </xf>
    <xf numFmtId="1" fontId="43" fillId="0" borderId="0" xfId="0" applyNumberFormat="1" applyFont="1" applyAlignment="1">
      <alignment vertical="center"/>
    </xf>
    <xf numFmtId="0" fontId="0" fillId="0" borderId="0" xfId="0"/>
    <xf numFmtId="0" fontId="0" fillId="0" borderId="0" xfId="0"/>
    <xf numFmtId="1" fontId="42" fillId="0" borderId="0" xfId="2" applyNumberFormat="1" applyFont="1" applyAlignment="1">
      <alignment horizontal="left" vertical="center"/>
    </xf>
    <xf numFmtId="3" fontId="42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44" fillId="0" borderId="0" xfId="2" applyFont="1"/>
    <xf numFmtId="189" fontId="45" fillId="0" borderId="0" xfId="2" applyNumberFormat="1" applyFont="1"/>
    <xf numFmtId="0" fontId="46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7" fillId="0" borderId="0" xfId="2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6" fillId="36" borderId="28" xfId="0" applyFont="1" applyFill="1" applyBorder="1" applyAlignment="1">
      <alignment wrapText="1"/>
    </xf>
    <xf numFmtId="0" fontId="36" fillId="37" borderId="28" xfId="0" applyFont="1" applyFill="1" applyBorder="1" applyAlignment="1">
      <alignment wrapText="1"/>
    </xf>
    <xf numFmtId="0" fontId="65" fillId="0" borderId="0" xfId="2" applyFont="1" applyAlignment="1">
      <alignment vertical="center"/>
    </xf>
    <xf numFmtId="0" fontId="65" fillId="0" borderId="0" xfId="2" applyFont="1"/>
    <xf numFmtId="2" fontId="64" fillId="0" borderId="0" xfId="0" applyNumberFormat="1" applyFont="1" applyAlignment="1">
      <alignment horizontal="right" vertical="center"/>
    </xf>
    <xf numFmtId="0" fontId="65" fillId="0" borderId="2" xfId="2" applyFont="1" applyBorder="1"/>
    <xf numFmtId="0" fontId="65" fillId="0" borderId="2" xfId="2" applyFont="1" applyBorder="1" applyAlignment="1">
      <alignment horizontal="right" vertical="top"/>
    </xf>
    <xf numFmtId="0" fontId="65" fillId="0" borderId="3" xfId="0" applyFont="1" applyBorder="1" applyAlignment="1">
      <alignment horizontal="center" vertical="top"/>
    </xf>
    <xf numFmtId="0" fontId="66" fillId="0" borderId="3" xfId="0" applyFont="1" applyBorder="1" applyAlignment="1">
      <alignment horizontal="center" vertical="top"/>
    </xf>
    <xf numFmtId="0" fontId="67" fillId="0" borderId="3" xfId="0" applyFont="1" applyBorder="1" applyAlignment="1">
      <alignment horizontal="center" vertical="top"/>
    </xf>
    <xf numFmtId="0" fontId="65" fillId="0" borderId="0" xfId="2" applyFont="1" applyBorder="1" applyAlignment="1">
      <alignment horizontal="center" vertical="top"/>
    </xf>
    <xf numFmtId="0" fontId="65" fillId="0" borderId="5" xfId="2" applyFont="1" applyBorder="1" applyAlignment="1">
      <alignment horizontal="center" vertical="top"/>
    </xf>
    <xf numFmtId="0" fontId="65" fillId="0" borderId="1" xfId="2" applyFont="1" applyBorder="1"/>
    <xf numFmtId="0" fontId="65" fillId="0" borderId="1" xfId="2" applyFont="1" applyBorder="1" applyAlignment="1">
      <alignment horizontal="right" vertical="top"/>
    </xf>
    <xf numFmtId="0" fontId="65" fillId="0" borderId="4" xfId="0" applyFont="1" applyBorder="1" applyAlignment="1">
      <alignment horizontal="center" vertical="top" shrinkToFit="1"/>
    </xf>
    <xf numFmtId="0" fontId="66" fillId="0" borderId="4" xfId="0" applyFont="1" applyBorder="1" applyAlignment="1">
      <alignment horizontal="center" vertical="top" shrinkToFit="1"/>
    </xf>
    <xf numFmtId="0" fontId="67" fillId="0" borderId="4" xfId="0" applyFont="1" applyBorder="1" applyAlignment="1">
      <alignment horizontal="center" vertical="top" shrinkToFit="1"/>
    </xf>
    <xf numFmtId="0" fontId="65" fillId="0" borderId="0" xfId="2" applyFont="1" applyBorder="1" applyAlignment="1">
      <alignment horizontal="center" vertical="top" shrinkToFit="1"/>
    </xf>
    <xf numFmtId="0" fontId="65" fillId="0" borderId="0" xfId="2" applyFont="1" applyBorder="1" applyAlignment="1">
      <alignment horizontal="right" vertical="center"/>
    </xf>
    <xf numFmtId="0" fontId="64" fillId="0" borderId="2" xfId="2" applyFont="1" applyBorder="1" applyAlignment="1">
      <alignment horizontal="left" vertical="center"/>
    </xf>
    <xf numFmtId="0" fontId="64" fillId="0" borderId="2" xfId="2" applyFont="1" applyBorder="1" applyAlignment="1">
      <alignment horizontal="right" vertical="center"/>
    </xf>
    <xf numFmtId="190" fontId="64" fillId="0" borderId="3" xfId="2" applyNumberFormat="1" applyFont="1" applyBorder="1" applyAlignment="1">
      <alignment horizontal="right" vertical="center"/>
    </xf>
    <xf numFmtId="189" fontId="64" fillId="0" borderId="3" xfId="2" applyNumberFormat="1" applyFont="1" applyBorder="1" applyAlignment="1">
      <alignment horizontal="right" vertical="center"/>
    </xf>
    <xf numFmtId="0" fontId="64" fillId="0" borderId="0" xfId="2" applyFont="1" applyBorder="1" applyAlignment="1">
      <alignment horizontal="right" vertical="center"/>
    </xf>
    <xf numFmtId="0" fontId="64" fillId="0" borderId="0" xfId="2" applyFont="1" applyBorder="1" applyAlignment="1">
      <alignment horizontal="left" vertical="center"/>
    </xf>
    <xf numFmtId="190" fontId="64" fillId="0" borderId="5" xfId="2" applyNumberFormat="1" applyFont="1" applyBorder="1" applyAlignment="1">
      <alignment horizontal="right" vertical="center"/>
    </xf>
    <xf numFmtId="189" fontId="64" fillId="0" borderId="5" xfId="2" applyNumberFormat="1" applyFont="1" applyBorder="1" applyAlignment="1">
      <alignment horizontal="right" vertical="center"/>
    </xf>
    <xf numFmtId="0" fontId="65" fillId="0" borderId="0" xfId="2" applyFont="1" applyAlignment="1">
      <alignment horizontal="right" vertical="center"/>
    </xf>
    <xf numFmtId="1" fontId="65" fillId="0" borderId="0" xfId="2" applyNumberFormat="1" applyFont="1" applyAlignment="1">
      <alignment horizontal="left" vertical="center"/>
    </xf>
    <xf numFmtId="190" fontId="65" fillId="0" borderId="5" xfId="2" applyNumberFormat="1" applyFont="1" applyBorder="1" applyAlignment="1">
      <alignment horizontal="right" vertical="center"/>
    </xf>
    <xf numFmtId="189" fontId="65" fillId="0" borderId="5" xfId="2" applyNumberFormat="1" applyFont="1" applyBorder="1" applyAlignment="1">
      <alignment horizontal="right" vertical="center"/>
    </xf>
    <xf numFmtId="0" fontId="65" fillId="0" borderId="30" xfId="2" applyFont="1" applyBorder="1" applyAlignment="1">
      <alignment horizontal="right" vertical="center"/>
    </xf>
    <xf numFmtId="1" fontId="65" fillId="0" borderId="30" xfId="2" applyNumberFormat="1" applyFont="1" applyBorder="1" applyAlignment="1">
      <alignment horizontal="left" vertical="center"/>
    </xf>
    <xf numFmtId="0" fontId="65" fillId="0" borderId="30" xfId="2" applyFont="1" applyBorder="1" applyAlignment="1">
      <alignment vertical="center"/>
    </xf>
    <xf numFmtId="190" fontId="65" fillId="0" borderId="31" xfId="2" applyNumberFormat="1" applyFont="1" applyBorder="1" applyAlignment="1">
      <alignment horizontal="right" vertical="center"/>
    </xf>
    <xf numFmtId="189" fontId="65" fillId="0" borderId="31" xfId="2" applyNumberFormat="1" applyFont="1" applyBorder="1" applyAlignment="1">
      <alignment horizontal="right" vertical="center"/>
    </xf>
    <xf numFmtId="0" fontId="64" fillId="0" borderId="0" xfId="2" applyFont="1" applyAlignment="1">
      <alignment horizontal="right" vertical="center"/>
    </xf>
    <xf numFmtId="0" fontId="64" fillId="0" borderId="0" xfId="2" applyFont="1" applyAlignment="1">
      <alignment horizontal="left" vertical="center"/>
    </xf>
    <xf numFmtId="1" fontId="64" fillId="0" borderId="0" xfId="2" applyNumberFormat="1" applyFont="1" applyAlignment="1">
      <alignment horizontal="left" vertical="center"/>
    </xf>
    <xf numFmtId="0" fontId="65" fillId="0" borderId="0" xfId="2" applyFont="1" applyAlignment="1">
      <alignment horizontal="left" vertical="center"/>
    </xf>
    <xf numFmtId="1" fontId="65" fillId="0" borderId="0" xfId="2" applyNumberFormat="1" applyFont="1" applyBorder="1" applyAlignment="1">
      <alignment horizontal="left" vertical="center"/>
    </xf>
    <xf numFmtId="0" fontId="64" fillId="0" borderId="0" xfId="2" applyFont="1" applyAlignment="1">
      <alignment vertical="center"/>
    </xf>
    <xf numFmtId="0" fontId="65" fillId="0" borderId="1" xfId="2" applyFont="1" applyBorder="1" applyAlignment="1">
      <alignment horizontal="left" vertical="center"/>
    </xf>
    <xf numFmtId="190" fontId="64" fillId="0" borderId="1" xfId="2" applyNumberFormat="1" applyFont="1" applyBorder="1" applyAlignment="1">
      <alignment horizontal="right" vertical="center"/>
    </xf>
    <xf numFmtId="190" fontId="65" fillId="0" borderId="4" xfId="2" applyNumberFormat="1" applyFont="1" applyBorder="1" applyAlignment="1">
      <alignment horizontal="right" vertical="center"/>
    </xf>
    <xf numFmtId="189" fontId="65" fillId="0" borderId="4" xfId="2" applyNumberFormat="1" applyFont="1" applyBorder="1" applyAlignment="1">
      <alignment horizontal="right" vertical="center"/>
    </xf>
    <xf numFmtId="0" fontId="65" fillId="0" borderId="0" xfId="0" applyFont="1" applyBorder="1" applyAlignment="1">
      <alignment vertical="top"/>
    </xf>
    <xf numFmtId="1" fontId="65" fillId="0" borderId="0" xfId="0" applyNumberFormat="1" applyFont="1" applyAlignment="1">
      <alignment vertical="center"/>
    </xf>
    <xf numFmtId="0" fontId="65" fillId="0" borderId="0" xfId="2" applyFont="1" applyBorder="1" applyAlignment="1">
      <alignment horizontal="right" vertical="top"/>
    </xf>
    <xf numFmtId="0" fontId="68" fillId="0" borderId="0" xfId="2" applyFont="1" applyBorder="1" applyAlignment="1">
      <alignment horizontal="right" vertical="top"/>
    </xf>
    <xf numFmtId="0" fontId="66" fillId="0" borderId="0" xfId="2" applyFont="1"/>
    <xf numFmtId="0" fontId="65" fillId="0" borderId="0" xfId="2" applyFont="1" applyBorder="1" applyAlignment="1">
      <alignment vertical="top"/>
    </xf>
    <xf numFmtId="2" fontId="69" fillId="0" borderId="1" xfId="0" applyNumberFormat="1" applyFont="1" applyBorder="1" applyAlignment="1">
      <alignment vertical="top"/>
    </xf>
    <xf numFmtId="2" fontId="69" fillId="0" borderId="0" xfId="0" applyNumberFormat="1" applyFont="1" applyAlignment="1">
      <alignment horizontal="right" vertical="top"/>
    </xf>
    <xf numFmtId="2" fontId="69" fillId="0" borderId="0" xfId="0" applyNumberFormat="1" applyFont="1" applyAlignment="1">
      <alignment horizontal="right" vertical="center"/>
    </xf>
    <xf numFmtId="0" fontId="69" fillId="0" borderId="0" xfId="2" applyFont="1"/>
    <xf numFmtId="0" fontId="65" fillId="0" borderId="2" xfId="2" applyFont="1" applyBorder="1" applyAlignment="1">
      <alignment vertical="center"/>
    </xf>
    <xf numFmtId="0" fontId="65" fillId="0" borderId="2" xfId="2" applyFont="1" applyBorder="1" applyAlignment="1">
      <alignment horizontal="right" vertical="center"/>
    </xf>
    <xf numFmtId="0" fontId="65" fillId="0" borderId="3" xfId="0" applyFont="1" applyBorder="1" applyAlignment="1">
      <alignment horizontal="center" vertical="center"/>
    </xf>
    <xf numFmtId="0" fontId="65" fillId="0" borderId="0" xfId="2" applyFont="1" applyBorder="1" applyAlignment="1">
      <alignment horizontal="center" vertical="center"/>
    </xf>
    <xf numFmtId="0" fontId="65" fillId="0" borderId="5" xfId="2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5" fillId="0" borderId="1" xfId="2" applyFont="1" applyBorder="1" applyAlignment="1">
      <alignment vertical="center"/>
    </xf>
    <xf numFmtId="0" fontId="65" fillId="0" borderId="1" xfId="2" applyFont="1" applyBorder="1" applyAlignment="1">
      <alignment horizontal="right" vertical="center"/>
    </xf>
    <xf numFmtId="0" fontId="65" fillId="0" borderId="4" xfId="0" applyFont="1" applyBorder="1" applyAlignment="1">
      <alignment horizontal="center" vertical="center" shrinkToFit="1"/>
    </xf>
    <xf numFmtId="0" fontId="65" fillId="0" borderId="0" xfId="2" applyFont="1" applyBorder="1" applyAlignment="1">
      <alignment horizontal="center" vertical="center" shrinkToFit="1"/>
    </xf>
    <xf numFmtId="0" fontId="66" fillId="0" borderId="4" xfId="0" applyFont="1" applyBorder="1" applyAlignment="1">
      <alignment horizontal="center" vertical="center" shrinkToFit="1"/>
    </xf>
    <xf numFmtId="190" fontId="65" fillId="0" borderId="0" xfId="2" applyNumberFormat="1" applyFont="1" applyBorder="1" applyAlignment="1">
      <alignment horizontal="right" vertical="center"/>
    </xf>
    <xf numFmtId="190" fontId="64" fillId="0" borderId="7" xfId="2" applyNumberFormat="1" applyFont="1" applyBorder="1" applyAlignment="1">
      <alignment horizontal="right" vertical="center"/>
    </xf>
    <xf numFmtId="190" fontId="65" fillId="0" borderId="7" xfId="2" applyNumberFormat="1" applyFont="1" applyBorder="1" applyAlignment="1">
      <alignment horizontal="right" vertical="center"/>
    </xf>
    <xf numFmtId="0" fontId="65" fillId="0" borderId="0" xfId="2" applyFont="1" applyBorder="1" applyAlignment="1">
      <alignment vertical="center"/>
    </xf>
    <xf numFmtId="0" fontId="65" fillId="0" borderId="30" xfId="2" applyFont="1" applyBorder="1" applyAlignment="1">
      <alignment horizontal="left" vertical="center"/>
    </xf>
    <xf numFmtId="190" fontId="65" fillId="0" borderId="29" xfId="2" applyNumberFormat="1" applyFont="1" applyBorder="1" applyAlignment="1">
      <alignment horizontal="right" vertical="center"/>
    </xf>
    <xf numFmtId="0" fontId="69" fillId="0" borderId="0" xfId="2" applyFont="1" applyAlignment="1">
      <alignment horizontal="left" vertical="center"/>
    </xf>
    <xf numFmtId="1" fontId="70" fillId="0" borderId="0" xfId="2" applyNumberFormat="1" applyFont="1" applyBorder="1" applyAlignment="1">
      <alignment horizontal="left" vertical="center"/>
    </xf>
    <xf numFmtId="190" fontId="64" fillId="0" borderId="0" xfId="2" applyNumberFormat="1" applyFont="1" applyBorder="1" applyAlignment="1">
      <alignment horizontal="right" vertical="center"/>
    </xf>
    <xf numFmtId="0" fontId="64" fillId="0" borderId="1" xfId="2" applyFont="1" applyBorder="1" applyAlignment="1">
      <alignment horizontal="right" vertical="center"/>
    </xf>
    <xf numFmtId="0" fontId="65" fillId="0" borderId="2" xfId="0" applyFont="1" applyBorder="1" applyAlignment="1">
      <alignment vertical="top"/>
    </xf>
    <xf numFmtId="0" fontId="65" fillId="0" borderId="0" xfId="2" applyFont="1" applyBorder="1" applyAlignment="1"/>
    <xf numFmtId="0" fontId="71" fillId="0" borderId="0" xfId="2" applyFont="1"/>
    <xf numFmtId="189" fontId="65" fillId="0" borderId="0" xfId="2" applyNumberFormat="1" applyFont="1"/>
    <xf numFmtId="0" fontId="64" fillId="0" borderId="0" xfId="2" applyFont="1" applyAlignment="1">
      <alignment horizontal="center"/>
    </xf>
    <xf numFmtId="0" fontId="64" fillId="0" borderId="0" xfId="2" applyFont="1" applyAlignment="1">
      <alignment horizontal="right" vertical="top"/>
    </xf>
    <xf numFmtId="0" fontId="65" fillId="0" borderId="0" xfId="2" applyFont="1" applyAlignment="1">
      <alignment horizontal="right" vertical="top"/>
    </xf>
    <xf numFmtId="0" fontId="0" fillId="0" borderId="0" xfId="0"/>
    <xf numFmtId="0" fontId="38" fillId="0" borderId="0" xfId="0" applyFont="1"/>
    <xf numFmtId="0" fontId="36" fillId="35" borderId="28" xfId="0" applyFont="1" applyFill="1" applyBorder="1" applyAlignment="1">
      <alignment horizontal="center" wrapText="1"/>
    </xf>
    <xf numFmtId="0" fontId="35" fillId="36" borderId="28" xfId="0" applyFont="1" applyFill="1" applyBorder="1" applyAlignment="1">
      <alignment wrapText="1"/>
    </xf>
    <xf numFmtId="0" fontId="35" fillId="37" borderId="28" xfId="0" applyFont="1" applyFill="1" applyBorder="1" applyAlignment="1">
      <alignment wrapText="1"/>
    </xf>
    <xf numFmtId="2" fontId="64" fillId="0" borderId="0" xfId="0" applyNumberFormat="1" applyFont="1" applyBorder="1" applyAlignment="1">
      <alignment horizontal="center" vertical="center"/>
    </xf>
    <xf numFmtId="0" fontId="65" fillId="0" borderId="0" xfId="0" applyFont="1"/>
    <xf numFmtId="0" fontId="64" fillId="0" borderId="0" xfId="0" applyFont="1"/>
    <xf numFmtId="0" fontId="65" fillId="0" borderId="0" xfId="0" applyFont="1" applyAlignment="1">
      <alignment vertical="center"/>
    </xf>
    <xf numFmtId="2" fontId="64" fillId="0" borderId="1" xfId="0" applyNumberFormat="1" applyFont="1" applyBorder="1" applyAlignment="1">
      <alignment vertical="center"/>
    </xf>
    <xf numFmtId="0" fontId="65" fillId="0" borderId="2" xfId="0" applyFont="1" applyBorder="1"/>
    <xf numFmtId="0" fontId="65" fillId="0" borderId="2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/>
    </xf>
    <xf numFmtId="0" fontId="65" fillId="0" borderId="1" xfId="0" applyFont="1" applyBorder="1"/>
    <xf numFmtId="0" fontId="65" fillId="0" borderId="1" xfId="0" applyFont="1" applyBorder="1" applyAlignment="1">
      <alignment horizontal="right" vertical="top"/>
    </xf>
    <xf numFmtId="0" fontId="65" fillId="0" borderId="0" xfId="0" applyFont="1" applyBorder="1" applyAlignment="1">
      <alignment horizontal="center" vertical="top" shrinkToFit="1"/>
    </xf>
    <xf numFmtId="0" fontId="64" fillId="0" borderId="0" xfId="0" applyFont="1" applyAlignment="1">
      <alignment horizontal="right" vertical="top"/>
    </xf>
    <xf numFmtId="0" fontId="64" fillId="0" borderId="0" xfId="0" applyFont="1" applyAlignment="1">
      <alignment horizontal="left" vertical="center"/>
    </xf>
    <xf numFmtId="0" fontId="65" fillId="0" borderId="0" xfId="0" applyFont="1" applyAlignment="1">
      <alignment horizontal="right" vertical="center"/>
    </xf>
    <xf numFmtId="3" fontId="64" fillId="0" borderId="2" xfId="0" applyNumberFormat="1" applyFont="1" applyBorder="1" applyAlignment="1">
      <alignment horizontal="right" vertical="center"/>
    </xf>
    <xf numFmtId="3" fontId="64" fillId="0" borderId="3" xfId="0" applyNumberFormat="1" applyFont="1" applyBorder="1" applyAlignment="1">
      <alignment horizontal="right" vertical="center"/>
    </xf>
    <xf numFmtId="0" fontId="64" fillId="0" borderId="0" xfId="0" applyFont="1" applyBorder="1" applyAlignment="1">
      <alignment horizontal="right" vertical="top"/>
    </xf>
    <xf numFmtId="189" fontId="64" fillId="0" borderId="3" xfId="0" applyNumberFormat="1" applyFont="1" applyBorder="1" applyAlignment="1">
      <alignment horizontal="right" vertical="center"/>
    </xf>
    <xf numFmtId="1" fontId="65" fillId="2" borderId="0" xfId="0" applyNumberFormat="1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3" fontId="64" fillId="2" borderId="0" xfId="0" applyNumberFormat="1" applyFont="1" applyFill="1" applyBorder="1" applyAlignment="1">
      <alignment horizontal="right" vertical="center"/>
    </xf>
    <xf numFmtId="3" fontId="65" fillId="0" borderId="5" xfId="0" applyNumberFormat="1" applyFont="1" applyBorder="1" applyAlignment="1">
      <alignment horizontal="right" vertical="center"/>
    </xf>
    <xf numFmtId="189" fontId="65" fillId="0" borderId="5" xfId="0" applyNumberFormat="1" applyFont="1" applyBorder="1" applyAlignment="1">
      <alignment horizontal="right" vertical="center"/>
    </xf>
    <xf numFmtId="0" fontId="65" fillId="2" borderId="0" xfId="0" applyFont="1" applyFill="1" applyAlignment="1">
      <alignment horizontal="left" vertical="center"/>
    </xf>
    <xf numFmtId="0" fontId="65" fillId="0" borderId="0" xfId="0" applyFont="1" applyAlignment="1">
      <alignment horizontal="left" vertical="center"/>
    </xf>
    <xf numFmtId="3" fontId="64" fillId="0" borderId="0" xfId="0" applyNumberFormat="1" applyFont="1" applyBorder="1" applyAlignment="1">
      <alignment horizontal="right" vertical="center"/>
    </xf>
    <xf numFmtId="0" fontId="64" fillId="0" borderId="1" xfId="0" applyFont="1" applyBorder="1" applyAlignment="1">
      <alignment horizontal="right" vertical="top"/>
    </xf>
    <xf numFmtId="0" fontId="65" fillId="0" borderId="1" xfId="0" applyFont="1" applyBorder="1" applyAlignment="1">
      <alignment horizontal="left" vertical="center"/>
    </xf>
    <xf numFmtId="0" fontId="65" fillId="0" borderId="1" xfId="0" applyFont="1" applyBorder="1" applyAlignment="1">
      <alignment horizontal="right" vertical="center"/>
    </xf>
    <xf numFmtId="3" fontId="64" fillId="0" borderId="10" xfId="0" applyNumberFormat="1" applyFont="1" applyBorder="1" applyAlignment="1">
      <alignment horizontal="right" vertical="center"/>
    </xf>
    <xf numFmtId="3" fontId="65" fillId="0" borderId="4" xfId="0" applyNumberFormat="1" applyFont="1" applyBorder="1" applyAlignment="1">
      <alignment horizontal="right" vertical="center"/>
    </xf>
    <xf numFmtId="189" fontId="65" fillId="0" borderId="4" xfId="0" applyNumberFormat="1" applyFont="1" applyBorder="1" applyAlignment="1">
      <alignment horizontal="right" vertical="center"/>
    </xf>
    <xf numFmtId="3" fontId="64" fillId="0" borderId="0" xfId="2" applyNumberFormat="1" applyFont="1" applyAlignment="1">
      <alignment horizontal="right" vertical="top"/>
    </xf>
    <xf numFmtId="3" fontId="65" fillId="0" borderId="0" xfId="2" applyNumberFormat="1" applyFont="1" applyAlignment="1">
      <alignment horizontal="right" vertical="top"/>
    </xf>
    <xf numFmtId="2" fontId="69" fillId="0" borderId="1" xfId="0" applyNumberFormat="1" applyFont="1" applyBorder="1" applyAlignment="1">
      <alignment horizontal="center" vertical="top"/>
    </xf>
    <xf numFmtId="0" fontId="0" fillId="0" borderId="0" xfId="0"/>
    <xf numFmtId="0" fontId="64" fillId="0" borderId="0" xfId="2" applyFont="1" applyAlignment="1">
      <alignment horizontal="center" vertical="center"/>
    </xf>
    <xf numFmtId="187" fontId="64" fillId="0" borderId="3" xfId="0" applyNumberFormat="1" applyFont="1" applyBorder="1" applyAlignment="1">
      <alignment horizontal="right" vertical="center"/>
    </xf>
    <xf numFmtId="187" fontId="65" fillId="0" borderId="5" xfId="0" applyNumberFormat="1" applyFont="1" applyBorder="1" applyAlignment="1">
      <alignment horizontal="right" vertical="center"/>
    </xf>
    <xf numFmtId="0" fontId="65" fillId="0" borderId="3" xfId="2" applyNumberFormat="1" applyFont="1" applyBorder="1" applyAlignment="1">
      <alignment horizontal="right" vertical="center"/>
    </xf>
    <xf numFmtId="0" fontId="0" fillId="0" borderId="0" xfId="0"/>
    <xf numFmtId="191" fontId="64" fillId="0" borderId="5" xfId="2" applyNumberFormat="1" applyFont="1" applyBorder="1" applyAlignment="1">
      <alignment horizontal="right" vertical="center"/>
    </xf>
    <xf numFmtId="190" fontId="64" fillId="0" borderId="2" xfId="2" applyNumberFormat="1" applyFont="1" applyBorder="1" applyAlignment="1">
      <alignment horizontal="right" vertical="center"/>
    </xf>
    <xf numFmtId="0" fontId="0" fillId="0" borderId="0" xfId="0"/>
    <xf numFmtId="2" fontId="64" fillId="0" borderId="1" xfId="0" applyNumberFormat="1" applyFont="1" applyBorder="1" applyAlignment="1">
      <alignment horizontal="center" vertical="center"/>
    </xf>
    <xf numFmtId="0" fontId="64" fillId="0" borderId="0" xfId="2" applyFont="1" applyAlignment="1">
      <alignment horizontal="center" vertical="center"/>
    </xf>
    <xf numFmtId="2" fontId="12" fillId="0" borderId="0" xfId="2" applyNumberFormat="1" applyFont="1" applyAlignment="1">
      <alignment horizontal="center"/>
    </xf>
    <xf numFmtId="0" fontId="12" fillId="0" borderId="0" xfId="2" applyFont="1" applyAlignment="1">
      <alignment horizontal="center"/>
    </xf>
    <xf numFmtId="0" fontId="64" fillId="0" borderId="0" xfId="2" applyFont="1" applyAlignment="1">
      <alignment horizontal="center"/>
    </xf>
    <xf numFmtId="2" fontId="64" fillId="0" borderId="1" xfId="0" applyNumberFormat="1" applyFont="1" applyBorder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64" fillId="0" borderId="0" xfId="2" applyFont="1" applyBorder="1" applyAlignment="1">
      <alignment horizontal="center" vertical="center"/>
    </xf>
    <xf numFmtId="2" fontId="69" fillId="0" borderId="1" xfId="0" applyNumberFormat="1" applyFont="1" applyBorder="1" applyAlignment="1">
      <alignment horizontal="center" vertical="top"/>
    </xf>
    <xf numFmtId="0" fontId="64" fillId="0" borderId="1" xfId="2" applyFont="1" applyBorder="1" applyAlignment="1">
      <alignment horizontal="center"/>
    </xf>
    <xf numFmtId="0" fontId="64" fillId="0" borderId="0" xfId="0" applyFont="1" applyAlignment="1">
      <alignment horizontal="center" vertical="center"/>
    </xf>
    <xf numFmtId="0" fontId="65" fillId="0" borderId="1" xfId="0" applyFont="1" applyBorder="1" applyAlignment="1">
      <alignment horizontal="center"/>
    </xf>
    <xf numFmtId="0" fontId="64" fillId="0" borderId="1" xfId="2" applyFont="1" applyBorder="1" applyAlignment="1">
      <alignment horizontal="center" vertical="center"/>
    </xf>
    <xf numFmtId="2" fontId="64" fillId="0" borderId="0" xfId="2" applyNumberFormat="1" applyFont="1" applyAlignment="1">
      <alignment horizontal="center" vertical="center"/>
    </xf>
    <xf numFmtId="0" fontId="36" fillId="34" borderId="23" xfId="0" applyFont="1" applyFill="1" applyBorder="1" applyAlignment="1">
      <alignment horizontal="center" wrapText="1"/>
    </xf>
    <xf numFmtId="0" fontId="36" fillId="34" borderId="24" xfId="0" applyFont="1" applyFill="1" applyBorder="1" applyAlignment="1">
      <alignment horizontal="center" wrapText="1"/>
    </xf>
    <xf numFmtId="0" fontId="36" fillId="34" borderId="25" xfId="0" applyFont="1" applyFill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0" borderId="0" xfId="0"/>
    <xf numFmtId="0" fontId="37" fillId="34" borderId="21" xfId="0" applyFont="1" applyFill="1" applyBorder="1" applyAlignment="1">
      <alignment horizontal="center" wrapText="1"/>
    </xf>
    <xf numFmtId="0" fontId="37" fillId="34" borderId="22" xfId="0" applyFont="1" applyFill="1" applyBorder="1" applyAlignment="1">
      <alignment horizontal="center" wrapText="1"/>
    </xf>
    <xf numFmtId="0" fontId="37" fillId="34" borderId="26" xfId="0" applyFont="1" applyFill="1" applyBorder="1" applyAlignment="1">
      <alignment horizontal="center" wrapText="1"/>
    </xf>
    <xf numFmtId="0" fontId="37" fillId="34" borderId="27" xfId="0" applyFont="1" applyFill="1" applyBorder="1" applyAlignment="1">
      <alignment horizontal="center" wrapText="1"/>
    </xf>
  </cellXfs>
  <cellStyles count="187">
    <cellStyle name="20% - Accent1" xfId="21" builtinId="30" customBuiltin="1"/>
    <cellStyle name="20% - Accent1 2" xfId="65"/>
    <cellStyle name="20% - Accent1 3" xfId="90"/>
    <cellStyle name="20% - Accent1 4" xfId="104"/>
    <cellStyle name="20% - Accent1 5" xfId="118"/>
    <cellStyle name="20% - Accent1 6" xfId="132"/>
    <cellStyle name="20% - Accent1 7" xfId="146"/>
    <cellStyle name="20% - Accent1 8" xfId="160"/>
    <cellStyle name="20% - Accent1 9" xfId="175"/>
    <cellStyle name="20% - Accent2" xfId="25" builtinId="34" customBuiltin="1"/>
    <cellStyle name="20% - Accent2 2" xfId="69"/>
    <cellStyle name="20% - Accent2 3" xfId="92"/>
    <cellStyle name="20% - Accent2 4" xfId="106"/>
    <cellStyle name="20% - Accent2 5" xfId="120"/>
    <cellStyle name="20% - Accent2 6" xfId="134"/>
    <cellStyle name="20% - Accent2 7" xfId="148"/>
    <cellStyle name="20% - Accent2 8" xfId="162"/>
    <cellStyle name="20% - Accent2 9" xfId="177"/>
    <cellStyle name="20% - Accent3" xfId="29" builtinId="38" customBuiltin="1"/>
    <cellStyle name="20% - Accent3 2" xfId="73"/>
    <cellStyle name="20% - Accent3 3" xfId="94"/>
    <cellStyle name="20% - Accent3 4" xfId="108"/>
    <cellStyle name="20% - Accent3 5" xfId="122"/>
    <cellStyle name="20% - Accent3 6" xfId="136"/>
    <cellStyle name="20% - Accent3 7" xfId="150"/>
    <cellStyle name="20% - Accent3 8" xfId="164"/>
    <cellStyle name="20% - Accent3 9" xfId="179"/>
    <cellStyle name="20% - Accent4" xfId="33" builtinId="42" customBuiltin="1"/>
    <cellStyle name="20% - Accent4 2" xfId="77"/>
    <cellStyle name="20% - Accent4 3" xfId="96"/>
    <cellStyle name="20% - Accent4 4" xfId="110"/>
    <cellStyle name="20% - Accent4 5" xfId="124"/>
    <cellStyle name="20% - Accent4 6" xfId="138"/>
    <cellStyle name="20% - Accent4 7" xfId="152"/>
    <cellStyle name="20% - Accent4 8" xfId="166"/>
    <cellStyle name="20% - Accent4 9" xfId="181"/>
    <cellStyle name="20% - Accent5" xfId="37" builtinId="46" customBuiltin="1"/>
    <cellStyle name="20% - Accent5 2" xfId="81"/>
    <cellStyle name="20% - Accent5 3" xfId="98"/>
    <cellStyle name="20% - Accent5 4" xfId="112"/>
    <cellStyle name="20% - Accent5 5" xfId="126"/>
    <cellStyle name="20% - Accent5 6" xfId="140"/>
    <cellStyle name="20% - Accent5 7" xfId="154"/>
    <cellStyle name="20% - Accent5 8" xfId="168"/>
    <cellStyle name="20% - Accent5 9" xfId="183"/>
    <cellStyle name="20% - Accent6" xfId="41" builtinId="50" customBuiltin="1"/>
    <cellStyle name="20% - Accent6 2" xfId="85"/>
    <cellStyle name="20% - Accent6 3" xfId="100"/>
    <cellStyle name="20% - Accent6 4" xfId="114"/>
    <cellStyle name="20% - Accent6 5" xfId="128"/>
    <cellStyle name="20% - Accent6 6" xfId="142"/>
    <cellStyle name="20% - Accent6 7" xfId="156"/>
    <cellStyle name="20% - Accent6 8" xfId="170"/>
    <cellStyle name="20% - Accent6 9" xfId="185"/>
    <cellStyle name="40% - Accent1" xfId="22" builtinId="31" customBuiltin="1"/>
    <cellStyle name="40% - Accent1 2" xfId="66"/>
    <cellStyle name="40% - Accent1 3" xfId="91"/>
    <cellStyle name="40% - Accent1 4" xfId="105"/>
    <cellStyle name="40% - Accent1 5" xfId="119"/>
    <cellStyle name="40% - Accent1 6" xfId="133"/>
    <cellStyle name="40% - Accent1 7" xfId="147"/>
    <cellStyle name="40% - Accent1 8" xfId="161"/>
    <cellStyle name="40% - Accent1 9" xfId="176"/>
    <cellStyle name="40% - Accent2" xfId="26" builtinId="35" customBuiltin="1"/>
    <cellStyle name="40% - Accent2 2" xfId="70"/>
    <cellStyle name="40% - Accent2 3" xfId="93"/>
    <cellStyle name="40% - Accent2 4" xfId="107"/>
    <cellStyle name="40% - Accent2 5" xfId="121"/>
    <cellStyle name="40% - Accent2 6" xfId="135"/>
    <cellStyle name="40% - Accent2 7" xfId="149"/>
    <cellStyle name="40% - Accent2 8" xfId="163"/>
    <cellStyle name="40% - Accent2 9" xfId="178"/>
    <cellStyle name="40% - Accent3" xfId="30" builtinId="39" customBuiltin="1"/>
    <cellStyle name="40% - Accent3 2" xfId="74"/>
    <cellStyle name="40% - Accent3 3" xfId="95"/>
    <cellStyle name="40% - Accent3 4" xfId="109"/>
    <cellStyle name="40% - Accent3 5" xfId="123"/>
    <cellStyle name="40% - Accent3 6" xfId="137"/>
    <cellStyle name="40% - Accent3 7" xfId="151"/>
    <cellStyle name="40% - Accent3 8" xfId="165"/>
    <cellStyle name="40% - Accent3 9" xfId="180"/>
    <cellStyle name="40% - Accent4" xfId="34" builtinId="43" customBuiltin="1"/>
    <cellStyle name="40% - Accent4 2" xfId="78"/>
    <cellStyle name="40% - Accent4 3" xfId="97"/>
    <cellStyle name="40% - Accent4 4" xfId="111"/>
    <cellStyle name="40% - Accent4 5" xfId="125"/>
    <cellStyle name="40% - Accent4 6" xfId="139"/>
    <cellStyle name="40% - Accent4 7" xfId="153"/>
    <cellStyle name="40% - Accent4 8" xfId="167"/>
    <cellStyle name="40% - Accent4 9" xfId="182"/>
    <cellStyle name="40% - Accent5" xfId="38" builtinId="47" customBuiltin="1"/>
    <cellStyle name="40% - Accent5 2" xfId="82"/>
    <cellStyle name="40% - Accent5 3" xfId="99"/>
    <cellStyle name="40% - Accent5 4" xfId="113"/>
    <cellStyle name="40% - Accent5 5" xfId="127"/>
    <cellStyle name="40% - Accent5 6" xfId="141"/>
    <cellStyle name="40% - Accent5 7" xfId="155"/>
    <cellStyle name="40% - Accent5 8" xfId="169"/>
    <cellStyle name="40% - Accent5 9" xfId="184"/>
    <cellStyle name="40% - Accent6" xfId="42" builtinId="51" customBuiltin="1"/>
    <cellStyle name="40% - Accent6 2" xfId="86"/>
    <cellStyle name="40% - Accent6 3" xfId="101"/>
    <cellStyle name="40% - Accent6 4" xfId="115"/>
    <cellStyle name="40% - Accent6 5" xfId="129"/>
    <cellStyle name="40% - Accent6 6" xfId="143"/>
    <cellStyle name="40% - Accent6 7" xfId="157"/>
    <cellStyle name="40% - Accent6 8" xfId="171"/>
    <cellStyle name="40% - Accent6 9" xfId="186"/>
    <cellStyle name="60% - Accent1" xfId="23" builtinId="32" customBuiltin="1"/>
    <cellStyle name="60% - Accent1 2" xfId="67"/>
    <cellStyle name="60% - Accent2" xfId="27" builtinId="36" customBuiltin="1"/>
    <cellStyle name="60% - Accent2 2" xfId="71"/>
    <cellStyle name="60% - Accent3" xfId="31" builtinId="40" customBuiltin="1"/>
    <cellStyle name="60% - Accent3 2" xfId="75"/>
    <cellStyle name="60% - Accent4" xfId="35" builtinId="44" customBuiltin="1"/>
    <cellStyle name="60% - Accent4 2" xfId="79"/>
    <cellStyle name="60% - Accent5" xfId="39" builtinId="48" customBuiltin="1"/>
    <cellStyle name="60% - Accent5 2" xfId="83"/>
    <cellStyle name="60% - Accent6" xfId="43" builtinId="52" customBuiltin="1"/>
    <cellStyle name="60% - Accent6 2" xfId="87"/>
    <cellStyle name="Accent1" xfId="20" builtinId="29" customBuiltin="1"/>
    <cellStyle name="Accent1 2" xfId="64"/>
    <cellStyle name="Accent2" xfId="24" builtinId="33" customBuiltin="1"/>
    <cellStyle name="Accent2 2" xfId="68"/>
    <cellStyle name="Accent3" xfId="28" builtinId="37" customBuiltin="1"/>
    <cellStyle name="Accent3 2" xfId="72"/>
    <cellStyle name="Accent4" xfId="32" builtinId="41" customBuiltin="1"/>
    <cellStyle name="Accent4 2" xfId="76"/>
    <cellStyle name="Accent5" xfId="36" builtinId="45" customBuiltin="1"/>
    <cellStyle name="Accent5 2" xfId="80"/>
    <cellStyle name="Accent6" xfId="40" builtinId="49" customBuiltin="1"/>
    <cellStyle name="Accent6 2" xfId="84"/>
    <cellStyle name="Bad" xfId="10" builtinId="27" customBuiltin="1"/>
    <cellStyle name="Bad 2" xfId="53"/>
    <cellStyle name="Calculation" xfId="14" builtinId="22" customBuiltin="1"/>
    <cellStyle name="Calculation 2" xfId="57"/>
    <cellStyle name="Check Cell" xfId="16" builtinId="23" customBuiltin="1"/>
    <cellStyle name="Check Cell 2" xfId="59"/>
    <cellStyle name="Comma_tarctr5002" xfId="1"/>
    <cellStyle name="Explanatory Text" xfId="18" builtinId="53" customBuiltin="1"/>
    <cellStyle name="Explanatory Text 2" xfId="62"/>
    <cellStyle name="Good" xfId="9" builtinId="26" customBuiltin="1"/>
    <cellStyle name="Good 2" xfId="52"/>
    <cellStyle name="Heading 1" xfId="5" builtinId="16" customBuiltin="1"/>
    <cellStyle name="Heading 1 2" xfId="48"/>
    <cellStyle name="Heading 2" xfId="6" builtinId="17" customBuiltin="1"/>
    <cellStyle name="Heading 2 2" xfId="49"/>
    <cellStyle name="Heading 3" xfId="7" builtinId="18" customBuiltin="1"/>
    <cellStyle name="Heading 3 2" xfId="50"/>
    <cellStyle name="Heading 4" xfId="8" builtinId="19" customBuiltin="1"/>
    <cellStyle name="Heading 4 2" xfId="51"/>
    <cellStyle name="Input" xfId="12" builtinId="20" customBuiltin="1"/>
    <cellStyle name="Input 2" xfId="55"/>
    <cellStyle name="Linked Cell" xfId="15" builtinId="24" customBuiltin="1"/>
    <cellStyle name="Linked Cell 2" xfId="58"/>
    <cellStyle name="Neutral" xfId="11" builtinId="28" customBuiltin="1"/>
    <cellStyle name="Neutral 2" xfId="54"/>
    <cellStyle name="Normal" xfId="0" builtinId="0"/>
    <cellStyle name="Normal 10" xfId="172"/>
    <cellStyle name="Normal 11" xfId="173"/>
    <cellStyle name="Normal 2" xfId="44"/>
    <cellStyle name="Normal 3" xfId="46"/>
    <cellStyle name="Normal 4" xfId="88"/>
    <cellStyle name="Normal 5" xfId="102"/>
    <cellStyle name="Normal 6" xfId="116"/>
    <cellStyle name="Normal 7" xfId="130"/>
    <cellStyle name="Normal 8" xfId="144"/>
    <cellStyle name="Normal 9" xfId="158"/>
    <cellStyle name="Normal_tarctr5002" xfId="2"/>
    <cellStyle name="Normal_ตลาดส่งออก รวมทั้งสิ้น ของประเทศไทย" xfId="3"/>
    <cellStyle name="Note 10" xfId="174"/>
    <cellStyle name="Note 2" xfId="45"/>
    <cellStyle name="Note 3" xfId="61"/>
    <cellStyle name="Note 4" xfId="89"/>
    <cellStyle name="Note 5" xfId="103"/>
    <cellStyle name="Note 6" xfId="117"/>
    <cellStyle name="Note 7" xfId="131"/>
    <cellStyle name="Note 8" xfId="145"/>
    <cellStyle name="Note 9" xfId="159"/>
    <cellStyle name="Output" xfId="13" builtinId="21" customBuiltin="1"/>
    <cellStyle name="Output 2" xfId="56"/>
    <cellStyle name="Title" xfId="4" builtinId="15" customBuiltin="1"/>
    <cellStyle name="Title 2" xfId="47"/>
    <cellStyle name="Total" xfId="19" builtinId="25" customBuiltin="1"/>
    <cellStyle name="Total 2" xfId="63"/>
    <cellStyle name="Warning Text" xfId="17" builtinId="11" customBuiltin="1"/>
    <cellStyle name="Warning Text 2" xfId="6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25002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44"/>
      <sheetName val="t44 (2)"/>
      <sheetName val="สัดส่วน"/>
      <sheetName val="B1 Local"/>
      <sheetName val="B1"/>
      <sheetName val="Other"/>
      <sheetName val="B1งบ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J9" sqref="J9"/>
    </sheetView>
  </sheetViews>
  <sheetFormatPr defaultColWidth="6.6640625" defaultRowHeight="21" x14ac:dyDescent="0.45"/>
  <cols>
    <col min="1" max="3" width="4.1640625" style="6" customWidth="1"/>
    <col min="4" max="4" width="26" style="6" customWidth="1"/>
    <col min="5" max="5" width="6" style="6" customWidth="1"/>
    <col min="6" max="6" width="8.33203125" style="6" hidden="1" customWidth="1"/>
    <col min="7" max="10" width="8.33203125" style="6" customWidth="1"/>
    <col min="11" max="11" width="8.33203125" style="6" hidden="1" customWidth="1"/>
    <col min="12" max="12" width="7.33203125" style="6" hidden="1" customWidth="1"/>
    <col min="13" max="14" width="8" style="6" customWidth="1"/>
    <col min="15" max="15" width="1.6640625" style="6" customWidth="1"/>
    <col min="16" max="17" width="6.33203125" style="6" customWidth="1"/>
    <col min="18" max="19" width="6.6640625" style="6" customWidth="1"/>
    <col min="20" max="20" width="6.6640625" style="6" hidden="1" customWidth="1"/>
    <col min="21" max="22" width="6.83203125" style="6" customWidth="1"/>
    <col min="23" max="23" width="1.5" style="6" customWidth="1"/>
    <col min="24" max="24" width="6.5" style="6" hidden="1" customWidth="1"/>
    <col min="25" max="25" width="6.33203125" style="6" customWidth="1"/>
    <col min="26" max="28" width="6.6640625" style="6" customWidth="1"/>
    <col min="29" max="29" width="6.6640625" style="6" hidden="1" customWidth="1"/>
    <col min="30" max="30" width="6.83203125" style="6" customWidth="1"/>
    <col min="31" max="16384" width="6.6640625" style="6"/>
  </cols>
  <sheetData>
    <row r="1" spans="1:31" ht="23.25" x14ac:dyDescent="0.5">
      <c r="B1" s="309" t="s">
        <v>120</v>
      </c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5"/>
      <c r="P1" s="5"/>
      <c r="Q1" s="309" t="s">
        <v>10</v>
      </c>
      <c r="R1" s="309"/>
      <c r="S1" s="309"/>
      <c r="T1" s="309"/>
      <c r="U1" s="309"/>
      <c r="V1" s="5"/>
      <c r="W1" s="5"/>
      <c r="X1" s="308" t="s">
        <v>13</v>
      </c>
      <c r="Y1" s="308"/>
      <c r="Z1" s="308"/>
      <c r="AA1" s="308"/>
      <c r="AB1" s="308"/>
      <c r="AC1" s="308"/>
      <c r="AD1" s="308"/>
    </row>
    <row r="2" spans="1:31" ht="16.5" customHeight="1" x14ac:dyDescent="0.45">
      <c r="F2" s="7"/>
      <c r="G2" s="7"/>
      <c r="M2" s="1" t="s">
        <v>8</v>
      </c>
      <c r="N2" s="1"/>
      <c r="O2" s="1"/>
      <c r="P2" s="1"/>
      <c r="Q2" s="1"/>
      <c r="R2" s="8"/>
      <c r="S2" s="8"/>
      <c r="U2" s="8" t="s">
        <v>9</v>
      </c>
      <c r="V2" s="8"/>
      <c r="W2" s="8"/>
      <c r="X2" s="8"/>
      <c r="Y2" s="8"/>
      <c r="Z2" s="8"/>
      <c r="AA2" s="8"/>
      <c r="AD2" s="8" t="s">
        <v>9</v>
      </c>
    </row>
    <row r="3" spans="1:31" ht="18" customHeight="1" x14ac:dyDescent="0.45">
      <c r="A3" s="10"/>
      <c r="B3" s="10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50">
        <v>2553</v>
      </c>
      <c r="K3" s="2">
        <v>2552</v>
      </c>
      <c r="L3" s="2">
        <v>2553</v>
      </c>
      <c r="M3" s="2">
        <v>2553</v>
      </c>
      <c r="N3" s="2" t="s">
        <v>123</v>
      </c>
      <c r="O3" s="13"/>
      <c r="P3" s="3">
        <v>2550</v>
      </c>
      <c r="Q3" s="2">
        <v>2551</v>
      </c>
      <c r="R3" s="50">
        <v>2552</v>
      </c>
      <c r="S3" s="50">
        <v>2553</v>
      </c>
      <c r="T3" s="2">
        <v>2553</v>
      </c>
      <c r="U3" s="2">
        <v>2553</v>
      </c>
      <c r="V3" s="2" t="s">
        <v>123</v>
      </c>
      <c r="W3" s="13"/>
      <c r="X3" s="12">
        <v>2549</v>
      </c>
      <c r="Y3" s="3">
        <v>2550</v>
      </c>
      <c r="Z3" s="2">
        <v>2551</v>
      </c>
      <c r="AA3" s="50">
        <v>2552</v>
      </c>
      <c r="AB3" s="50">
        <v>2553</v>
      </c>
      <c r="AC3" s="2">
        <v>2553</v>
      </c>
      <c r="AD3" s="2">
        <v>2553</v>
      </c>
      <c r="AE3" s="2" t="s">
        <v>123</v>
      </c>
    </row>
    <row r="4" spans="1:31" ht="18" customHeight="1" x14ac:dyDescent="0.45">
      <c r="A4" s="14"/>
      <c r="B4" s="14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16" t="s">
        <v>11</v>
      </c>
      <c r="K4" s="4" t="s">
        <v>29</v>
      </c>
      <c r="L4" s="4" t="s">
        <v>29</v>
      </c>
      <c r="M4" s="4" t="s">
        <v>119</v>
      </c>
      <c r="N4" s="4" t="s">
        <v>119</v>
      </c>
      <c r="O4" s="13"/>
      <c r="P4" s="47" t="s">
        <v>19</v>
      </c>
      <c r="Q4" s="4" t="s">
        <v>19</v>
      </c>
      <c r="R4" s="16" t="s">
        <v>19</v>
      </c>
      <c r="S4" s="18" t="s">
        <v>11</v>
      </c>
      <c r="T4" s="4" t="s">
        <v>29</v>
      </c>
      <c r="U4" s="82" t="s">
        <v>119</v>
      </c>
      <c r="V4" s="82" t="s">
        <v>119</v>
      </c>
      <c r="W4" s="13"/>
      <c r="X4" s="17" t="s">
        <v>19</v>
      </c>
      <c r="Y4" s="47" t="s">
        <v>19</v>
      </c>
      <c r="Z4" s="4" t="s">
        <v>19</v>
      </c>
      <c r="AA4" s="16" t="s">
        <v>19</v>
      </c>
      <c r="AB4" s="18" t="s">
        <v>11</v>
      </c>
      <c r="AC4" s="4" t="s">
        <v>29</v>
      </c>
      <c r="AD4" s="82" t="s">
        <v>119</v>
      </c>
      <c r="AE4" s="82" t="s">
        <v>119</v>
      </c>
    </row>
    <row r="5" spans="1:31" ht="18" customHeight="1" x14ac:dyDescent="0.45">
      <c r="B5" s="19"/>
      <c r="C5" s="20" t="s">
        <v>12</v>
      </c>
      <c r="D5" s="21"/>
      <c r="E5" s="79">
        <f>+E7+E24+E44+E80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48" t="e">
        <f>+#REF!</f>
        <v>#REF!</v>
      </c>
      <c r="M5" s="48" t="e">
        <f>+M7+M24+M44+M80</f>
        <v>#REF!</v>
      </c>
      <c r="N5" s="22"/>
      <c r="O5" s="23"/>
      <c r="P5" s="25" t="e">
        <f>((G5/F5)-1)*100</f>
        <v>#REF!</v>
      </c>
      <c r="Q5" s="25" t="e">
        <f>((H5/G5)-1)*100</f>
        <v>#REF!</v>
      </c>
      <c r="R5" s="25" t="e">
        <f>((I5/H5)-1)*100</f>
        <v>#REF!</v>
      </c>
      <c r="S5" s="25" t="e">
        <f>((J5/I5)-1)*100</f>
        <v>#REF!</v>
      </c>
      <c r="T5" s="25" t="e">
        <f>((L5/K5)-1)*100</f>
        <v>#REF!</v>
      </c>
      <c r="U5" s="25" t="e">
        <f>((M5/I5)-1)*100</f>
        <v>#REF!</v>
      </c>
      <c r="V5" s="24"/>
      <c r="W5" s="23"/>
      <c r="X5" s="26" t="e">
        <f>(F5/F$5)*100</f>
        <v>#REF!</v>
      </c>
      <c r="Y5" s="26" t="e">
        <f>(G5/G$5)*100</f>
        <v>#REF!</v>
      </c>
      <c r="Z5" s="26" t="e">
        <f>(H5/H$5)*100</f>
        <v>#REF!</v>
      </c>
      <c r="AA5" s="26" t="e">
        <f>(I5/I$5)*100</f>
        <v>#REF!</v>
      </c>
      <c r="AB5" s="26" t="e">
        <f>(J5/J$5)*100</f>
        <v>#REF!</v>
      </c>
      <c r="AC5" s="26" t="e">
        <f>(L5/L$5)*100</f>
        <v>#REF!</v>
      </c>
      <c r="AD5" s="26" t="e">
        <f>(M5/M$5)*100</f>
        <v>#REF!</v>
      </c>
    </row>
    <row r="6" spans="1:31" ht="18" customHeight="1" x14ac:dyDescent="0.45">
      <c r="B6" s="19"/>
      <c r="C6" s="19"/>
      <c r="D6" s="19"/>
      <c r="E6" s="67"/>
      <c r="F6" s="49"/>
      <c r="G6" s="49"/>
      <c r="H6" s="49"/>
      <c r="I6" s="49"/>
      <c r="J6" s="49"/>
      <c r="K6" s="49"/>
      <c r="L6" s="49"/>
      <c r="M6" s="49"/>
      <c r="N6" s="27"/>
      <c r="O6" s="19"/>
      <c r="P6" s="30"/>
      <c r="Q6" s="30"/>
      <c r="R6" s="30"/>
      <c r="S6" s="30"/>
      <c r="T6" s="30"/>
      <c r="U6" s="30"/>
      <c r="V6" s="29"/>
      <c r="W6" s="19"/>
      <c r="X6" s="32"/>
      <c r="Y6" s="32"/>
      <c r="Z6" s="32"/>
      <c r="AA6" s="32"/>
      <c r="AB6" s="32"/>
      <c r="AC6" s="32"/>
      <c r="AD6" s="32"/>
    </row>
    <row r="7" spans="1:31" ht="18" customHeight="1" x14ac:dyDescent="0.45">
      <c r="A7" s="70">
        <v>1</v>
      </c>
      <c r="B7" s="71" t="s">
        <v>109</v>
      </c>
      <c r="C7" s="70"/>
      <c r="D7" s="70"/>
      <c r="E7" s="72">
        <f t="shared" ref="E7:L7" si="0">+E8+E9+E20</f>
        <v>19</v>
      </c>
      <c r="F7" s="73" t="e">
        <f t="shared" si="0"/>
        <v>#REF!</v>
      </c>
      <c r="G7" s="73" t="e">
        <f t="shared" si="0"/>
        <v>#REF!</v>
      </c>
      <c r="H7" s="73" t="e">
        <f t="shared" si="0"/>
        <v>#REF!</v>
      </c>
      <c r="I7" s="73" t="e">
        <f t="shared" si="0"/>
        <v>#REF!</v>
      </c>
      <c r="J7" s="73" t="e">
        <f t="shared" si="0"/>
        <v>#REF!</v>
      </c>
      <c r="K7" s="73" t="e">
        <f t="shared" si="0"/>
        <v>#REF!</v>
      </c>
      <c r="L7" s="73" t="e">
        <f t="shared" si="0"/>
        <v>#REF!</v>
      </c>
      <c r="M7" s="73" t="e">
        <f>+M8+M9+M20</f>
        <v>#REF!</v>
      </c>
      <c r="N7" s="88"/>
      <c r="O7" s="74"/>
      <c r="P7" s="75" t="e">
        <f>((G7/F7)-1)*100</f>
        <v>#REF!</v>
      </c>
      <c r="Q7" s="75" t="e">
        <f>((H7/G7)-1)*100</f>
        <v>#REF!</v>
      </c>
      <c r="R7" s="75" t="e">
        <f>((I7/H7)-1)*100</f>
        <v>#REF!</v>
      </c>
      <c r="S7" s="75" t="e">
        <f>((J7/I7)-1)*100</f>
        <v>#REF!</v>
      </c>
      <c r="T7" s="75" t="e">
        <f>((L7/K7)-1)*100</f>
        <v>#REF!</v>
      </c>
      <c r="U7" s="75" t="e">
        <f>((M7/I7)-1)*100</f>
        <v>#REF!</v>
      </c>
      <c r="V7" s="90"/>
      <c r="W7" s="70"/>
      <c r="X7" s="76" t="e">
        <f>(F7/F$5)*100</f>
        <v>#REF!</v>
      </c>
      <c r="Y7" s="76" t="e">
        <f>(G7/G$5)*100</f>
        <v>#REF!</v>
      </c>
      <c r="Z7" s="76" t="e">
        <f>(H7/H$5)*100</f>
        <v>#REF!</v>
      </c>
      <c r="AA7" s="76" t="e">
        <f>(I7/I$5)*100</f>
        <v>#REF!</v>
      </c>
      <c r="AB7" s="76" t="e">
        <f>(J7/J$5)*100</f>
        <v>#REF!</v>
      </c>
      <c r="AC7" s="76" t="e">
        <f>(L7/L$5)*100</f>
        <v>#REF!</v>
      </c>
      <c r="AD7" s="76" t="e">
        <f>(M7/M$5)*100</f>
        <v>#REF!</v>
      </c>
    </row>
    <row r="8" spans="1:31" ht="18" customHeight="1" x14ac:dyDescent="0.45">
      <c r="A8" s="45"/>
      <c r="B8" s="19">
        <v>1</v>
      </c>
      <c r="C8" s="77" t="s">
        <v>0</v>
      </c>
      <c r="E8" s="66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49" t="e">
        <f>+#REF!</f>
        <v>#REF!</v>
      </c>
      <c r="M8" s="49" t="e">
        <f>((I8*(100+U8)/100))</f>
        <v>#REF!</v>
      </c>
      <c r="N8" s="27"/>
      <c r="O8" s="19"/>
      <c r="P8" s="36" t="e">
        <f t="shared" ref="P8:S9" si="1">((G8/F8)-1)*100</f>
        <v>#REF!</v>
      </c>
      <c r="Q8" s="36" t="e">
        <f t="shared" si="1"/>
        <v>#REF!</v>
      </c>
      <c r="R8" s="36" t="e">
        <f t="shared" si="1"/>
        <v>#REF!</v>
      </c>
      <c r="S8" s="36" t="e">
        <f t="shared" si="1"/>
        <v>#REF!</v>
      </c>
      <c r="T8" s="36" t="e">
        <f t="shared" ref="T8:T31" si="2">((L8/K8)-1)*100</f>
        <v>#REF!</v>
      </c>
      <c r="U8" s="36">
        <v>10</v>
      </c>
      <c r="V8" s="35">
        <v>15</v>
      </c>
      <c r="W8" s="19"/>
      <c r="X8" s="32" t="e">
        <f t="shared" ref="X8:AB9" si="3">(F8/F$5)*100</f>
        <v>#REF!</v>
      </c>
      <c r="Y8" s="32" t="e">
        <f t="shared" si="3"/>
        <v>#REF!</v>
      </c>
      <c r="Z8" s="32" t="e">
        <f t="shared" si="3"/>
        <v>#REF!</v>
      </c>
      <c r="AA8" s="32" t="e">
        <f t="shared" si="3"/>
        <v>#REF!</v>
      </c>
      <c r="AB8" s="32" t="e">
        <f t="shared" si="3"/>
        <v>#REF!</v>
      </c>
      <c r="AC8" s="32" t="e">
        <f t="shared" ref="AC8:AD31" si="4">(L8/L$5)*100</f>
        <v>#REF!</v>
      </c>
      <c r="AD8" s="32" t="e">
        <f t="shared" si="4"/>
        <v>#REF!</v>
      </c>
    </row>
    <row r="9" spans="1:31" ht="18" customHeight="1" x14ac:dyDescent="0.45">
      <c r="A9" s="45"/>
      <c r="B9" s="19">
        <v>2</v>
      </c>
      <c r="C9" s="77" t="s">
        <v>20</v>
      </c>
      <c r="E9" s="66">
        <f>SUM(E10:E18)</f>
        <v>10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49" t="e">
        <f>+#REF!</f>
        <v>#REF!</v>
      </c>
      <c r="M9" s="49" t="e">
        <f>SUM(M10:M19)</f>
        <v>#REF!</v>
      </c>
      <c r="N9" s="27"/>
      <c r="O9" s="19"/>
      <c r="P9" s="36" t="e">
        <f t="shared" si="1"/>
        <v>#REF!</v>
      </c>
      <c r="Q9" s="36" t="e">
        <f t="shared" si="1"/>
        <v>#REF!</v>
      </c>
      <c r="R9" s="36" t="e">
        <f t="shared" si="1"/>
        <v>#REF!</v>
      </c>
      <c r="S9" s="36" t="e">
        <f t="shared" si="1"/>
        <v>#REF!</v>
      </c>
      <c r="T9" s="36" t="e">
        <f t="shared" si="2"/>
        <v>#REF!</v>
      </c>
      <c r="U9" s="36" t="e">
        <f>((M9/I9)-1)*100</f>
        <v>#REF!</v>
      </c>
      <c r="V9" s="35"/>
      <c r="W9" s="19"/>
      <c r="X9" s="32" t="e">
        <f t="shared" si="3"/>
        <v>#REF!</v>
      </c>
      <c r="Y9" s="32" t="e">
        <f t="shared" si="3"/>
        <v>#REF!</v>
      </c>
      <c r="Z9" s="32" t="e">
        <f t="shared" si="3"/>
        <v>#REF!</v>
      </c>
      <c r="AA9" s="32" t="e">
        <f t="shared" si="3"/>
        <v>#REF!</v>
      </c>
      <c r="AB9" s="32" t="e">
        <f t="shared" si="3"/>
        <v>#REF!</v>
      </c>
      <c r="AC9" s="32" t="e">
        <f t="shared" si="4"/>
        <v>#REF!</v>
      </c>
      <c r="AD9" s="32" t="e">
        <f t="shared" si="4"/>
        <v>#REF!</v>
      </c>
    </row>
    <row r="10" spans="1:31" ht="18" customHeight="1" x14ac:dyDescent="0.45">
      <c r="A10" s="45"/>
      <c r="B10" s="19"/>
      <c r="C10" s="19">
        <v>1</v>
      </c>
      <c r="D10" s="77" t="s">
        <v>78</v>
      </c>
      <c r="E10" s="66">
        <v>1</v>
      </c>
      <c r="F10" s="49">
        <v>3237.45</v>
      </c>
      <c r="G10" s="49">
        <v>3860.05</v>
      </c>
      <c r="H10" s="49">
        <v>4175.8</v>
      </c>
      <c r="I10" s="49">
        <v>3123.78</v>
      </c>
      <c r="J10" s="49"/>
      <c r="K10" s="49">
        <v>704.24</v>
      </c>
      <c r="L10" s="49">
        <v>866.66</v>
      </c>
      <c r="M10" s="49">
        <f t="shared" ref="M10:M19" si="5">((I10*(100+U10)/100))</f>
        <v>3436.1580000000004</v>
      </c>
      <c r="N10" s="27"/>
      <c r="O10" s="19"/>
      <c r="P10" s="36">
        <f t="shared" ref="P10:P31" si="6">((G10/F10)-1)*100</f>
        <v>19.231185037606767</v>
      </c>
      <c r="Q10" s="36">
        <f t="shared" ref="Q10:Q31" si="7">((H10/G10)-1)*100</f>
        <v>8.1799458556236271</v>
      </c>
      <c r="R10" s="36">
        <f t="shared" ref="R10:R31" si="8">((I10/H10)-1)*100</f>
        <v>-25.193256382010631</v>
      </c>
      <c r="S10" s="36"/>
      <c r="T10" s="36">
        <f t="shared" si="2"/>
        <v>23.063160286266047</v>
      </c>
      <c r="U10" s="36">
        <v>10</v>
      </c>
      <c r="V10" s="35"/>
      <c r="W10" s="19"/>
      <c r="X10" s="32" t="e">
        <f t="shared" ref="X10:X31" si="9">(F10/F$5)*100</f>
        <v>#REF!</v>
      </c>
      <c r="Y10" s="32" t="e">
        <f t="shared" ref="Y10:Y31" si="10">(G10/G$5)*100</f>
        <v>#REF!</v>
      </c>
      <c r="Z10" s="32" t="e">
        <f t="shared" ref="Z10:Z31" si="11">(H10/H$5)*100</f>
        <v>#REF!</v>
      </c>
      <c r="AA10" s="32" t="e">
        <f t="shared" ref="AA10:AA31" si="12">(I10/I$5)*100</f>
        <v>#REF!</v>
      </c>
      <c r="AB10" s="32"/>
      <c r="AC10" s="32" t="e">
        <f t="shared" si="4"/>
        <v>#REF!</v>
      </c>
      <c r="AD10" s="32" t="e">
        <f t="shared" si="4"/>
        <v>#REF!</v>
      </c>
    </row>
    <row r="11" spans="1:31" ht="18" customHeight="1" x14ac:dyDescent="0.45">
      <c r="A11" s="45"/>
      <c r="B11" s="19"/>
      <c r="C11" s="19">
        <v>2</v>
      </c>
      <c r="D11" s="77" t="s">
        <v>79</v>
      </c>
      <c r="E11" s="66">
        <v>1</v>
      </c>
      <c r="F11" s="49">
        <v>3399.6</v>
      </c>
      <c r="G11" s="49">
        <v>3623.04</v>
      </c>
      <c r="H11" s="49">
        <v>3969.81</v>
      </c>
      <c r="I11" s="49">
        <v>3237.1</v>
      </c>
      <c r="J11" s="49"/>
      <c r="K11" s="49">
        <v>662</v>
      </c>
      <c r="L11" s="49">
        <v>831.54</v>
      </c>
      <c r="M11" s="49">
        <f t="shared" si="5"/>
        <v>3560.81</v>
      </c>
      <c r="N11" s="27"/>
      <c r="O11" s="19"/>
      <c r="P11" s="36">
        <f t="shared" si="6"/>
        <v>6.5725379456406552</v>
      </c>
      <c r="Q11" s="36">
        <f t="shared" si="7"/>
        <v>9.5712440381558128</v>
      </c>
      <c r="R11" s="36">
        <f t="shared" si="8"/>
        <v>-18.457054619742507</v>
      </c>
      <c r="S11" s="36"/>
      <c r="T11" s="36">
        <f t="shared" si="2"/>
        <v>25.610271903323255</v>
      </c>
      <c r="U11" s="36">
        <v>10</v>
      </c>
      <c r="V11" s="35">
        <v>15</v>
      </c>
      <c r="W11" s="19"/>
      <c r="X11" s="32" t="e">
        <f t="shared" si="9"/>
        <v>#REF!</v>
      </c>
      <c r="Y11" s="32" t="e">
        <f t="shared" si="10"/>
        <v>#REF!</v>
      </c>
      <c r="Z11" s="32" t="e">
        <f t="shared" si="11"/>
        <v>#REF!</v>
      </c>
      <c r="AA11" s="32" t="e">
        <f t="shared" si="12"/>
        <v>#REF!</v>
      </c>
      <c r="AB11" s="32"/>
      <c r="AC11" s="32" t="e">
        <f t="shared" si="4"/>
        <v>#REF!</v>
      </c>
      <c r="AD11" s="32" t="e">
        <f t="shared" si="4"/>
        <v>#REF!</v>
      </c>
    </row>
    <row r="12" spans="1:31" ht="18" customHeight="1" x14ac:dyDescent="0.45">
      <c r="A12" s="45"/>
      <c r="B12" s="19"/>
      <c r="C12" s="19">
        <v>3</v>
      </c>
      <c r="D12" s="77" t="s">
        <v>80</v>
      </c>
      <c r="E12" s="66">
        <v>2</v>
      </c>
      <c r="F12" s="49">
        <v>2326.9499999999998</v>
      </c>
      <c r="G12" s="49">
        <v>2921.59</v>
      </c>
      <c r="H12" s="49">
        <v>3198.45</v>
      </c>
      <c r="I12" s="49">
        <v>2626.89</v>
      </c>
      <c r="J12" s="49"/>
      <c r="K12" s="49">
        <v>600.13</v>
      </c>
      <c r="L12" s="49">
        <v>774.45</v>
      </c>
      <c r="M12" s="49">
        <f t="shared" si="5"/>
        <v>2889.5789999999997</v>
      </c>
      <c r="N12" s="27"/>
      <c r="O12" s="19"/>
      <c r="P12" s="36">
        <f t="shared" si="6"/>
        <v>25.554481187820976</v>
      </c>
      <c r="Q12" s="36">
        <f t="shared" si="7"/>
        <v>9.4763467837718487</v>
      </c>
      <c r="R12" s="36">
        <f t="shared" si="8"/>
        <v>-17.869905735590674</v>
      </c>
      <c r="S12" s="36"/>
      <c r="T12" s="36">
        <f t="shared" si="2"/>
        <v>29.047039808041596</v>
      </c>
      <c r="U12" s="36">
        <v>10</v>
      </c>
      <c r="V12" s="35"/>
      <c r="W12" s="19"/>
      <c r="X12" s="32" t="e">
        <f t="shared" si="9"/>
        <v>#REF!</v>
      </c>
      <c r="Y12" s="32" t="e">
        <f t="shared" si="10"/>
        <v>#REF!</v>
      </c>
      <c r="Z12" s="32" t="e">
        <f t="shared" si="11"/>
        <v>#REF!</v>
      </c>
      <c r="AA12" s="32" t="e">
        <f t="shared" si="12"/>
        <v>#REF!</v>
      </c>
      <c r="AB12" s="32"/>
      <c r="AC12" s="32" t="e">
        <f t="shared" si="4"/>
        <v>#REF!</v>
      </c>
      <c r="AD12" s="32" t="e">
        <f t="shared" si="4"/>
        <v>#REF!</v>
      </c>
    </row>
    <row r="13" spans="1:31" ht="18" customHeight="1" x14ac:dyDescent="0.45">
      <c r="A13" s="45"/>
      <c r="B13" s="19"/>
      <c r="C13" s="19">
        <v>4</v>
      </c>
      <c r="D13" s="77" t="s">
        <v>83</v>
      </c>
      <c r="E13" s="66">
        <v>2</v>
      </c>
      <c r="F13" s="49">
        <v>1491.61</v>
      </c>
      <c r="G13" s="49">
        <v>1863.49</v>
      </c>
      <c r="H13" s="49">
        <v>1979.38</v>
      </c>
      <c r="I13" s="49">
        <v>1314.61</v>
      </c>
      <c r="J13" s="49"/>
      <c r="K13" s="49">
        <v>331.6</v>
      </c>
      <c r="L13" s="49">
        <v>451.02</v>
      </c>
      <c r="M13" s="49">
        <f t="shared" si="5"/>
        <v>1459.2170999999998</v>
      </c>
      <c r="N13" s="27"/>
      <c r="O13" s="19"/>
      <c r="P13" s="36">
        <f t="shared" si="6"/>
        <v>24.931449909828984</v>
      </c>
      <c r="Q13" s="36">
        <f t="shared" si="7"/>
        <v>6.2189762220349998</v>
      </c>
      <c r="R13" s="36">
        <f t="shared" si="8"/>
        <v>-33.584758863886677</v>
      </c>
      <c r="S13" s="36"/>
      <c r="T13" s="36">
        <f t="shared" si="2"/>
        <v>36.013268998793713</v>
      </c>
      <c r="U13" s="36">
        <v>11</v>
      </c>
      <c r="V13" s="35">
        <v>20</v>
      </c>
      <c r="W13" s="19"/>
      <c r="X13" s="32" t="e">
        <f t="shared" si="9"/>
        <v>#REF!</v>
      </c>
      <c r="Y13" s="32" t="e">
        <f t="shared" si="10"/>
        <v>#REF!</v>
      </c>
      <c r="Z13" s="32" t="e">
        <f t="shared" si="11"/>
        <v>#REF!</v>
      </c>
      <c r="AA13" s="32" t="e">
        <f t="shared" si="12"/>
        <v>#REF!</v>
      </c>
      <c r="AB13" s="32"/>
      <c r="AC13" s="32" t="e">
        <f t="shared" si="4"/>
        <v>#REF!</v>
      </c>
      <c r="AD13" s="32" t="e">
        <f t="shared" si="4"/>
        <v>#REF!</v>
      </c>
    </row>
    <row r="14" spans="1:31" ht="18" customHeight="1" x14ac:dyDescent="0.45">
      <c r="A14" s="45"/>
      <c r="B14" s="19"/>
      <c r="C14" s="19">
        <v>5</v>
      </c>
      <c r="D14" s="77" t="s">
        <v>84</v>
      </c>
      <c r="E14" s="66">
        <v>1</v>
      </c>
      <c r="F14" s="49">
        <v>1423.72</v>
      </c>
      <c r="G14" s="49">
        <v>1676.8</v>
      </c>
      <c r="H14" s="49">
        <v>1886.97</v>
      </c>
      <c r="I14" s="49">
        <v>1546.47</v>
      </c>
      <c r="J14" s="49"/>
      <c r="K14" s="49">
        <v>392.82</v>
      </c>
      <c r="L14" s="49">
        <v>426.02</v>
      </c>
      <c r="M14" s="49">
        <f t="shared" si="5"/>
        <v>1701.1170000000002</v>
      </c>
      <c r="N14" s="27"/>
      <c r="O14" s="19"/>
      <c r="P14" s="36">
        <f t="shared" si="6"/>
        <v>17.775967184558759</v>
      </c>
      <c r="Q14" s="36">
        <f t="shared" si="7"/>
        <v>12.533993320610692</v>
      </c>
      <c r="R14" s="36">
        <f t="shared" si="8"/>
        <v>-18.044801984133297</v>
      </c>
      <c r="S14" s="36"/>
      <c r="T14" s="36">
        <f t="shared" si="2"/>
        <v>8.4517081614988943</v>
      </c>
      <c r="U14" s="36">
        <v>10</v>
      </c>
      <c r="V14" s="35"/>
      <c r="W14" s="19"/>
      <c r="X14" s="32" t="e">
        <f t="shared" si="9"/>
        <v>#REF!</v>
      </c>
      <c r="Y14" s="32" t="e">
        <f t="shared" si="10"/>
        <v>#REF!</v>
      </c>
      <c r="Z14" s="32" t="e">
        <f t="shared" si="11"/>
        <v>#REF!</v>
      </c>
      <c r="AA14" s="32" t="e">
        <f t="shared" si="12"/>
        <v>#REF!</v>
      </c>
      <c r="AB14" s="32"/>
      <c r="AC14" s="32" t="e">
        <f t="shared" si="4"/>
        <v>#REF!</v>
      </c>
      <c r="AD14" s="32" t="e">
        <f t="shared" si="4"/>
        <v>#REF!</v>
      </c>
    </row>
    <row r="15" spans="1:31" ht="18" customHeight="1" x14ac:dyDescent="0.45">
      <c r="A15" s="45"/>
      <c r="B15" s="19"/>
      <c r="C15" s="19">
        <v>6</v>
      </c>
      <c r="D15" s="77" t="s">
        <v>85</v>
      </c>
      <c r="E15" s="66"/>
      <c r="F15" s="49">
        <v>1435.58</v>
      </c>
      <c r="G15" s="49">
        <v>1686.72</v>
      </c>
      <c r="H15" s="49">
        <v>1696.24</v>
      </c>
      <c r="I15" s="49">
        <v>1349.12</v>
      </c>
      <c r="J15" s="49"/>
      <c r="K15" s="49">
        <v>322.45999999999998</v>
      </c>
      <c r="L15" s="49">
        <v>355.11</v>
      </c>
      <c r="M15" s="49">
        <f t="shared" si="5"/>
        <v>1484.0319999999999</v>
      </c>
      <c r="N15" s="27"/>
      <c r="O15" s="19"/>
      <c r="P15" s="36">
        <f t="shared" si="6"/>
        <v>17.493974560804702</v>
      </c>
      <c r="Q15" s="36">
        <f t="shared" si="7"/>
        <v>0.56440903054448821</v>
      </c>
      <c r="R15" s="36">
        <f t="shared" si="8"/>
        <v>-20.464085270952225</v>
      </c>
      <c r="S15" s="36"/>
      <c r="T15" s="36">
        <f t="shared" si="2"/>
        <v>10.125286857284642</v>
      </c>
      <c r="U15" s="36">
        <v>10</v>
      </c>
      <c r="V15" s="35"/>
      <c r="W15" s="19"/>
      <c r="X15" s="32" t="e">
        <f t="shared" si="9"/>
        <v>#REF!</v>
      </c>
      <c r="Y15" s="32" t="e">
        <f t="shared" si="10"/>
        <v>#REF!</v>
      </c>
      <c r="Z15" s="32" t="e">
        <f t="shared" si="11"/>
        <v>#REF!</v>
      </c>
      <c r="AA15" s="32" t="e">
        <f t="shared" si="12"/>
        <v>#REF!</v>
      </c>
      <c r="AB15" s="32"/>
      <c r="AC15" s="32" t="e">
        <f t="shared" si="4"/>
        <v>#REF!</v>
      </c>
      <c r="AD15" s="32" t="e">
        <f t="shared" si="4"/>
        <v>#REF!</v>
      </c>
    </row>
    <row r="16" spans="1:31" ht="18" customHeight="1" x14ac:dyDescent="0.45">
      <c r="A16" s="45"/>
      <c r="B16" s="19"/>
      <c r="C16" s="19">
        <v>7</v>
      </c>
      <c r="D16" s="77" t="s">
        <v>89</v>
      </c>
      <c r="E16" s="66">
        <v>1</v>
      </c>
      <c r="F16" s="49">
        <v>1080.7</v>
      </c>
      <c r="G16" s="49">
        <v>1320.51</v>
      </c>
      <c r="H16" s="49">
        <v>1343.01</v>
      </c>
      <c r="I16" s="49">
        <v>795.01</v>
      </c>
      <c r="J16" s="49"/>
      <c r="K16" s="49">
        <v>180.67</v>
      </c>
      <c r="L16" s="49">
        <v>254.37</v>
      </c>
      <c r="M16" s="49">
        <f t="shared" si="5"/>
        <v>850.66069999999991</v>
      </c>
      <c r="N16" s="27"/>
      <c r="O16" s="19"/>
      <c r="P16" s="36">
        <f t="shared" si="6"/>
        <v>22.190247062089384</v>
      </c>
      <c r="Q16" s="36">
        <f t="shared" si="7"/>
        <v>1.7038871345162132</v>
      </c>
      <c r="R16" s="36">
        <f t="shared" si="8"/>
        <v>-40.803865942919259</v>
      </c>
      <c r="S16" s="36"/>
      <c r="T16" s="36">
        <f t="shared" si="2"/>
        <v>40.792605302485207</v>
      </c>
      <c r="U16" s="36">
        <v>7</v>
      </c>
      <c r="V16" s="35">
        <v>40</v>
      </c>
      <c r="W16" s="19"/>
      <c r="X16" s="32" t="e">
        <f t="shared" si="9"/>
        <v>#REF!</v>
      </c>
      <c r="Y16" s="32" t="e">
        <f t="shared" si="10"/>
        <v>#REF!</v>
      </c>
      <c r="Z16" s="32" t="e">
        <f t="shared" si="11"/>
        <v>#REF!</v>
      </c>
      <c r="AA16" s="32" t="e">
        <f t="shared" si="12"/>
        <v>#REF!</v>
      </c>
      <c r="AB16" s="32"/>
      <c r="AC16" s="32" t="e">
        <f t="shared" si="4"/>
        <v>#REF!</v>
      </c>
      <c r="AD16" s="32" t="e">
        <f t="shared" si="4"/>
        <v>#REF!</v>
      </c>
    </row>
    <row r="17" spans="1:30" ht="18" customHeight="1" x14ac:dyDescent="0.45">
      <c r="A17" s="45"/>
      <c r="B17" s="19"/>
      <c r="C17" s="19">
        <v>8</v>
      </c>
      <c r="D17" s="77" t="s">
        <v>96</v>
      </c>
      <c r="E17" s="66">
        <v>1</v>
      </c>
      <c r="F17" s="49">
        <v>348.81</v>
      </c>
      <c r="G17" s="49">
        <v>425.76</v>
      </c>
      <c r="H17" s="49">
        <v>556.26</v>
      </c>
      <c r="I17" s="49">
        <v>518.82000000000005</v>
      </c>
      <c r="J17" s="49"/>
      <c r="K17" s="49">
        <v>112.71</v>
      </c>
      <c r="L17" s="49">
        <v>141</v>
      </c>
      <c r="M17" s="49">
        <f t="shared" si="5"/>
        <v>570.702</v>
      </c>
      <c r="N17" s="27"/>
      <c r="O17" s="19"/>
      <c r="P17" s="36">
        <f t="shared" si="6"/>
        <v>22.060720736217434</v>
      </c>
      <c r="Q17" s="36">
        <f t="shared" si="7"/>
        <v>30.651071025930101</v>
      </c>
      <c r="R17" s="36">
        <f t="shared" si="8"/>
        <v>-6.7306655161255442</v>
      </c>
      <c r="S17" s="36"/>
      <c r="T17" s="36">
        <f t="shared" si="2"/>
        <v>25.09981368112857</v>
      </c>
      <c r="U17" s="36">
        <v>10</v>
      </c>
      <c r="V17" s="35"/>
      <c r="W17" s="19"/>
      <c r="X17" s="32" t="e">
        <f t="shared" si="9"/>
        <v>#REF!</v>
      </c>
      <c r="Y17" s="32" t="e">
        <f t="shared" si="10"/>
        <v>#REF!</v>
      </c>
      <c r="Z17" s="32" t="e">
        <f t="shared" si="11"/>
        <v>#REF!</v>
      </c>
      <c r="AA17" s="32" t="e">
        <f t="shared" si="12"/>
        <v>#REF!</v>
      </c>
      <c r="AB17" s="32"/>
      <c r="AC17" s="32" t="e">
        <f t="shared" si="4"/>
        <v>#REF!</v>
      </c>
      <c r="AD17" s="32" t="e">
        <f t="shared" si="4"/>
        <v>#REF!</v>
      </c>
    </row>
    <row r="18" spans="1:30" ht="18" customHeight="1" x14ac:dyDescent="0.45">
      <c r="A18" s="45"/>
      <c r="B18" s="19"/>
      <c r="C18" s="19">
        <v>9</v>
      </c>
      <c r="D18" s="77" t="s">
        <v>104</v>
      </c>
      <c r="E18" s="66">
        <v>1</v>
      </c>
      <c r="F18" s="49">
        <v>296.51</v>
      </c>
      <c r="G18" s="49">
        <v>352.7</v>
      </c>
      <c r="H18" s="49">
        <v>306.17</v>
      </c>
      <c r="I18" s="49">
        <v>176</v>
      </c>
      <c r="J18" s="49"/>
      <c r="K18" s="49">
        <v>47.74</v>
      </c>
      <c r="L18" s="49">
        <v>41.84</v>
      </c>
      <c r="M18" s="49">
        <f t="shared" si="5"/>
        <v>193.6</v>
      </c>
      <c r="N18" s="27"/>
      <c r="O18" s="19"/>
      <c r="P18" s="36">
        <f t="shared" si="6"/>
        <v>18.950456982901077</v>
      </c>
      <c r="Q18" s="36">
        <f t="shared" si="7"/>
        <v>-13.192514885171525</v>
      </c>
      <c r="R18" s="36">
        <f t="shared" si="8"/>
        <v>-42.515595910768532</v>
      </c>
      <c r="S18" s="36"/>
      <c r="T18" s="36">
        <f t="shared" si="2"/>
        <v>-12.358609132802679</v>
      </c>
      <c r="U18" s="36">
        <v>10</v>
      </c>
      <c r="V18" s="35"/>
      <c r="W18" s="19"/>
      <c r="X18" s="32" t="e">
        <f t="shared" si="9"/>
        <v>#REF!</v>
      </c>
      <c r="Y18" s="32" t="e">
        <f t="shared" si="10"/>
        <v>#REF!</v>
      </c>
      <c r="Z18" s="32" t="e">
        <f t="shared" si="11"/>
        <v>#REF!</v>
      </c>
      <c r="AA18" s="32" t="e">
        <f t="shared" si="12"/>
        <v>#REF!</v>
      </c>
      <c r="AB18" s="32"/>
      <c r="AC18" s="32" t="e">
        <f t="shared" si="4"/>
        <v>#REF!</v>
      </c>
      <c r="AD18" s="32" t="e">
        <f t="shared" si="4"/>
        <v>#REF!</v>
      </c>
    </row>
    <row r="19" spans="1:30" ht="18" customHeight="1" x14ac:dyDescent="0.45">
      <c r="A19" s="45"/>
      <c r="B19" s="19"/>
      <c r="C19" s="19">
        <v>10</v>
      </c>
      <c r="D19" s="78" t="s">
        <v>107</v>
      </c>
      <c r="E19" s="66"/>
      <c r="F19" s="49" t="e">
        <f>+F9-F10-F11-F12-F13-F14-F15-F16-F17-F18</f>
        <v>#REF!</v>
      </c>
      <c r="G19" s="49" t="e">
        <f>+G9-G10-G11-G12-G13-G14-G15-G16-G17-G18</f>
        <v>#REF!</v>
      </c>
      <c r="H19" s="49" t="e">
        <f>+H9-H10-H11-H12-H13-H14-H15-H16-H17-H18</f>
        <v>#REF!</v>
      </c>
      <c r="I19" s="49" t="e">
        <f>+I9-I10-I11-I12-I13-I14-I15-I16-I17-I18</f>
        <v>#REF!</v>
      </c>
      <c r="J19" s="49"/>
      <c r="K19" s="49" t="e">
        <f>+K9-K10-K11-K12-K13-K14-K15-K16-K17-K18</f>
        <v>#REF!</v>
      </c>
      <c r="L19" s="49" t="e">
        <f>+L9-L10-L11-L12-L13-L14-L15-L16-L17-L18</f>
        <v>#REF!</v>
      </c>
      <c r="M19" s="49" t="e">
        <f t="shared" si="5"/>
        <v>#REF!</v>
      </c>
      <c r="N19" s="27"/>
      <c r="O19" s="19"/>
      <c r="P19" s="36" t="e">
        <f t="shared" si="6"/>
        <v>#REF!</v>
      </c>
      <c r="Q19" s="36" t="e">
        <f t="shared" si="7"/>
        <v>#REF!</v>
      </c>
      <c r="R19" s="36" t="e">
        <f t="shared" si="8"/>
        <v>#REF!</v>
      </c>
      <c r="S19" s="36"/>
      <c r="T19" s="36" t="e">
        <f t="shared" si="2"/>
        <v>#REF!</v>
      </c>
      <c r="U19" s="36">
        <v>10</v>
      </c>
      <c r="V19" s="35"/>
      <c r="W19" s="19"/>
      <c r="X19" s="32" t="e">
        <f t="shared" si="9"/>
        <v>#REF!</v>
      </c>
      <c r="Y19" s="32" t="e">
        <f t="shared" si="10"/>
        <v>#REF!</v>
      </c>
      <c r="Z19" s="32" t="e">
        <f t="shared" si="11"/>
        <v>#REF!</v>
      </c>
      <c r="AA19" s="32" t="e">
        <f t="shared" si="12"/>
        <v>#REF!</v>
      </c>
      <c r="AB19" s="32"/>
      <c r="AC19" s="32" t="e">
        <f t="shared" si="4"/>
        <v>#REF!</v>
      </c>
      <c r="AD19" s="32" t="e">
        <f t="shared" si="4"/>
        <v>#REF!</v>
      </c>
    </row>
    <row r="20" spans="1:30" ht="18" customHeight="1" x14ac:dyDescent="0.45">
      <c r="A20" s="45"/>
      <c r="B20" s="19">
        <v>3</v>
      </c>
      <c r="C20" s="91" t="s">
        <v>121</v>
      </c>
      <c r="D20" s="78"/>
      <c r="E20" s="66">
        <f t="shared" ref="E20:L20" si="13">+E21+E22+E23</f>
        <v>5</v>
      </c>
      <c r="F20" s="49" t="e">
        <f t="shared" si="13"/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49" t="e">
        <f t="shared" si="13"/>
        <v>#REF!</v>
      </c>
      <c r="M20" s="49" t="e">
        <f>+M21+M22+M23</f>
        <v>#REF!</v>
      </c>
      <c r="N20" s="27"/>
      <c r="O20" s="19"/>
      <c r="P20" s="36" t="e">
        <f t="shared" ref="P20:S25" si="14">((G20/F20)-1)*100</f>
        <v>#REF!</v>
      </c>
      <c r="Q20" s="36" t="e">
        <f t="shared" si="14"/>
        <v>#REF!</v>
      </c>
      <c r="R20" s="36" t="e">
        <f t="shared" si="14"/>
        <v>#REF!</v>
      </c>
      <c r="S20" s="36" t="e">
        <f t="shared" si="14"/>
        <v>#REF!</v>
      </c>
      <c r="T20" s="36" t="e">
        <f t="shared" ref="T20:T25" si="15">((L20/K20)-1)*100</f>
        <v>#REF!</v>
      </c>
      <c r="U20" s="36" t="e">
        <f>((M20/I20)-1)*100</f>
        <v>#REF!</v>
      </c>
      <c r="V20" s="35"/>
      <c r="W20" s="19"/>
      <c r="X20" s="32" t="e">
        <f t="shared" ref="X20:AB25" si="16">(F20/F$5)*100</f>
        <v>#REF!</v>
      </c>
      <c r="Y20" s="32" t="e">
        <f t="shared" si="16"/>
        <v>#REF!</v>
      </c>
      <c r="Z20" s="32" t="e">
        <f t="shared" si="16"/>
        <v>#REF!</v>
      </c>
      <c r="AA20" s="32" t="e">
        <f t="shared" si="16"/>
        <v>#REF!</v>
      </c>
      <c r="AB20" s="32" t="e">
        <f t="shared" si="16"/>
        <v>#REF!</v>
      </c>
      <c r="AC20" s="32" t="e">
        <f t="shared" ref="AC20:AD25" si="17">(L20/L$5)*100</f>
        <v>#REF!</v>
      </c>
      <c r="AD20" s="32" t="e">
        <f t="shared" si="17"/>
        <v>#REF!</v>
      </c>
    </row>
    <row r="21" spans="1:30" ht="18" customHeight="1" x14ac:dyDescent="0.45">
      <c r="A21" s="45"/>
      <c r="C21" s="19">
        <v>1</v>
      </c>
      <c r="D21" s="77" t="s">
        <v>1</v>
      </c>
      <c r="E21" s="66">
        <v>3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49" t="e">
        <f>+#REF!</f>
        <v>#REF!</v>
      </c>
      <c r="M21" s="49" t="e">
        <f>((I21*(100+U21)/100))</f>
        <v>#REF!</v>
      </c>
      <c r="N21" s="27"/>
      <c r="O21" s="19"/>
      <c r="P21" s="36" t="e">
        <f t="shared" si="14"/>
        <v>#REF!</v>
      </c>
      <c r="Q21" s="36" t="e">
        <f t="shared" si="14"/>
        <v>#REF!</v>
      </c>
      <c r="R21" s="36" t="e">
        <f t="shared" si="14"/>
        <v>#REF!</v>
      </c>
      <c r="S21" s="36" t="e">
        <f t="shared" si="14"/>
        <v>#REF!</v>
      </c>
      <c r="T21" s="36" t="e">
        <f t="shared" si="15"/>
        <v>#REF!</v>
      </c>
      <c r="U21" s="36">
        <v>12</v>
      </c>
      <c r="V21" s="35"/>
      <c r="W21" s="19"/>
      <c r="X21" s="32" t="e">
        <f t="shared" si="16"/>
        <v>#REF!</v>
      </c>
      <c r="Y21" s="32" t="e">
        <f t="shared" si="16"/>
        <v>#REF!</v>
      </c>
      <c r="Z21" s="32" t="e">
        <f t="shared" si="16"/>
        <v>#REF!</v>
      </c>
      <c r="AA21" s="32" t="e">
        <f t="shared" si="16"/>
        <v>#REF!</v>
      </c>
      <c r="AB21" s="32" t="e">
        <f t="shared" si="16"/>
        <v>#REF!</v>
      </c>
      <c r="AC21" s="32" t="e">
        <f t="shared" si="17"/>
        <v>#REF!</v>
      </c>
      <c r="AD21" s="32" t="e">
        <f t="shared" si="17"/>
        <v>#REF!</v>
      </c>
    </row>
    <row r="22" spans="1:30" ht="18" customHeight="1" x14ac:dyDescent="0.45">
      <c r="A22" s="45"/>
      <c r="B22" s="19"/>
      <c r="C22" s="19">
        <v>2</v>
      </c>
      <c r="D22" s="77" t="s">
        <v>4</v>
      </c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49" t="e">
        <f>+#REF!</f>
        <v>#REF!</v>
      </c>
      <c r="M22" s="49" t="e">
        <f>((I22*(100+U22)/100))</f>
        <v>#REF!</v>
      </c>
      <c r="N22" s="27"/>
      <c r="O22" s="19"/>
      <c r="P22" s="36" t="e">
        <f t="shared" si="14"/>
        <v>#REF!</v>
      </c>
      <c r="Q22" s="36" t="e">
        <f t="shared" si="14"/>
        <v>#REF!</v>
      </c>
      <c r="R22" s="36" t="e">
        <f t="shared" si="14"/>
        <v>#REF!</v>
      </c>
      <c r="S22" s="36" t="e">
        <f t="shared" si="14"/>
        <v>#REF!</v>
      </c>
      <c r="T22" s="36" t="e">
        <f t="shared" si="15"/>
        <v>#REF!</v>
      </c>
      <c r="U22" s="36">
        <v>15</v>
      </c>
      <c r="V22" s="35">
        <v>25</v>
      </c>
      <c r="W22" s="19"/>
      <c r="X22" s="32" t="e">
        <f t="shared" si="16"/>
        <v>#REF!</v>
      </c>
      <c r="Y22" s="32" t="e">
        <f t="shared" si="16"/>
        <v>#REF!</v>
      </c>
      <c r="Z22" s="32" t="e">
        <f t="shared" si="16"/>
        <v>#REF!</v>
      </c>
      <c r="AA22" s="32" t="e">
        <f t="shared" si="16"/>
        <v>#REF!</v>
      </c>
      <c r="AB22" s="32" t="e">
        <f t="shared" si="16"/>
        <v>#REF!</v>
      </c>
      <c r="AC22" s="32" t="e">
        <f t="shared" si="17"/>
        <v>#REF!</v>
      </c>
      <c r="AD22" s="32" t="e">
        <f t="shared" si="17"/>
        <v>#REF!</v>
      </c>
    </row>
    <row r="23" spans="1:30" ht="18" customHeight="1" x14ac:dyDescent="0.45">
      <c r="A23" s="45"/>
      <c r="B23" s="19"/>
      <c r="C23" s="19">
        <v>3</v>
      </c>
      <c r="D23" s="77" t="s">
        <v>5</v>
      </c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49" t="e">
        <f>+#REF!</f>
        <v>#REF!</v>
      </c>
      <c r="M23" s="49" t="e">
        <f>((I23*(100+U23)/100))</f>
        <v>#REF!</v>
      </c>
      <c r="N23" s="27"/>
      <c r="O23" s="19"/>
      <c r="P23" s="36" t="e">
        <f t="shared" si="14"/>
        <v>#REF!</v>
      </c>
      <c r="Q23" s="36" t="e">
        <f t="shared" si="14"/>
        <v>#REF!</v>
      </c>
      <c r="R23" s="36" t="e">
        <f t="shared" si="14"/>
        <v>#REF!</v>
      </c>
      <c r="S23" s="36" t="e">
        <f t="shared" si="14"/>
        <v>#REF!</v>
      </c>
      <c r="T23" s="36" t="e">
        <f t="shared" si="15"/>
        <v>#REF!</v>
      </c>
      <c r="U23" s="36">
        <v>25</v>
      </c>
      <c r="V23" s="35">
        <v>37</v>
      </c>
      <c r="W23" s="19"/>
      <c r="X23" s="32" t="e">
        <f t="shared" si="16"/>
        <v>#REF!</v>
      </c>
      <c r="Y23" s="32" t="e">
        <f t="shared" si="16"/>
        <v>#REF!</v>
      </c>
      <c r="Z23" s="32" t="e">
        <f t="shared" si="16"/>
        <v>#REF!</v>
      </c>
      <c r="AA23" s="32" t="e">
        <f t="shared" si="16"/>
        <v>#REF!</v>
      </c>
      <c r="AB23" s="32" t="e">
        <f t="shared" si="16"/>
        <v>#REF!</v>
      </c>
      <c r="AC23" s="32" t="e">
        <f t="shared" si="17"/>
        <v>#REF!</v>
      </c>
      <c r="AD23" s="32" t="e">
        <f t="shared" si="17"/>
        <v>#REF!</v>
      </c>
    </row>
    <row r="24" spans="1:30" ht="18" customHeight="1" x14ac:dyDescent="0.45">
      <c r="A24" s="70">
        <v>2</v>
      </c>
      <c r="B24" s="98" t="s">
        <v>122</v>
      </c>
      <c r="C24" s="70"/>
      <c r="D24" s="80"/>
      <c r="E24" s="72">
        <f t="shared" ref="E24:M24" si="18">+E25+E37+E40</f>
        <v>21</v>
      </c>
      <c r="F24" s="73" t="e">
        <f t="shared" si="18"/>
        <v>#REF!</v>
      </c>
      <c r="G24" s="73" t="e">
        <f t="shared" si="18"/>
        <v>#REF!</v>
      </c>
      <c r="H24" s="73" t="e">
        <f t="shared" si="18"/>
        <v>#REF!</v>
      </c>
      <c r="I24" s="73" t="e">
        <f t="shared" si="18"/>
        <v>#REF!</v>
      </c>
      <c r="J24" s="73" t="e">
        <f t="shared" si="18"/>
        <v>#REF!</v>
      </c>
      <c r="K24" s="73" t="e">
        <f t="shared" si="18"/>
        <v>#REF!</v>
      </c>
      <c r="L24" s="73" t="e">
        <f t="shared" si="18"/>
        <v>#REF!</v>
      </c>
      <c r="M24" s="73" t="e">
        <f t="shared" si="18"/>
        <v>#REF!</v>
      </c>
      <c r="N24" s="88"/>
      <c r="O24" s="70"/>
      <c r="P24" s="75" t="e">
        <f t="shared" si="14"/>
        <v>#REF!</v>
      </c>
      <c r="Q24" s="75" t="e">
        <f t="shared" si="14"/>
        <v>#REF!</v>
      </c>
      <c r="R24" s="75" t="e">
        <f t="shared" si="14"/>
        <v>#REF!</v>
      </c>
      <c r="S24" s="75" t="e">
        <f t="shared" si="14"/>
        <v>#REF!</v>
      </c>
      <c r="T24" s="75" t="e">
        <f t="shared" si="15"/>
        <v>#REF!</v>
      </c>
      <c r="U24" s="75" t="e">
        <f>((M24/I24)-1)*100</f>
        <v>#REF!</v>
      </c>
      <c r="V24" s="90"/>
      <c r="W24" s="70"/>
      <c r="X24" s="76" t="e">
        <f t="shared" si="16"/>
        <v>#REF!</v>
      </c>
      <c r="Y24" s="76" t="e">
        <f t="shared" si="16"/>
        <v>#REF!</v>
      </c>
      <c r="Z24" s="76" t="e">
        <f t="shared" si="16"/>
        <v>#REF!</v>
      </c>
      <c r="AA24" s="76" t="e">
        <f t="shared" si="16"/>
        <v>#REF!</v>
      </c>
      <c r="AB24" s="76" t="e">
        <f t="shared" si="16"/>
        <v>#REF!</v>
      </c>
      <c r="AC24" s="76" t="e">
        <f t="shared" si="17"/>
        <v>#REF!</v>
      </c>
      <c r="AD24" s="76" t="e">
        <f t="shared" si="17"/>
        <v>#REF!</v>
      </c>
    </row>
    <row r="25" spans="1:30" ht="18" customHeight="1" x14ac:dyDescent="0.45">
      <c r="A25" s="45"/>
      <c r="B25" s="19">
        <v>1</v>
      </c>
      <c r="C25" s="91" t="s">
        <v>124</v>
      </c>
      <c r="D25" s="78"/>
      <c r="E25" s="66">
        <f t="shared" ref="E25:L25" si="19">+E26+E32</f>
        <v>9</v>
      </c>
      <c r="F25" s="49" t="e">
        <f t="shared" si="19"/>
        <v>#REF!</v>
      </c>
      <c r="G25" s="49" t="e">
        <f t="shared" si="19"/>
        <v>#REF!</v>
      </c>
      <c r="H25" s="49" t="e">
        <f t="shared" si="19"/>
        <v>#REF!</v>
      </c>
      <c r="I25" s="49" t="e">
        <f t="shared" si="19"/>
        <v>#REF!</v>
      </c>
      <c r="J25" s="49" t="e">
        <f t="shared" si="19"/>
        <v>#REF!</v>
      </c>
      <c r="K25" s="49" t="e">
        <f t="shared" si="19"/>
        <v>#REF!</v>
      </c>
      <c r="L25" s="49" t="e">
        <f t="shared" si="19"/>
        <v>#REF!</v>
      </c>
      <c r="M25" s="49" t="e">
        <f>+M26+M32</f>
        <v>#REF!</v>
      </c>
      <c r="N25" s="27"/>
      <c r="O25" s="19"/>
      <c r="P25" s="36" t="e">
        <f t="shared" si="14"/>
        <v>#REF!</v>
      </c>
      <c r="Q25" s="36" t="e">
        <f t="shared" si="14"/>
        <v>#REF!</v>
      </c>
      <c r="R25" s="36" t="e">
        <f t="shared" si="14"/>
        <v>#REF!</v>
      </c>
      <c r="S25" s="36" t="e">
        <f t="shared" si="14"/>
        <v>#REF!</v>
      </c>
      <c r="T25" s="36" t="e">
        <f t="shared" si="15"/>
        <v>#REF!</v>
      </c>
      <c r="U25" s="36" t="e">
        <f>((M25/I25)-1)*100</f>
        <v>#REF!</v>
      </c>
      <c r="V25" s="35"/>
      <c r="W25" s="19"/>
      <c r="X25" s="32" t="e">
        <f t="shared" si="16"/>
        <v>#REF!</v>
      </c>
      <c r="Y25" s="32" t="e">
        <f t="shared" si="16"/>
        <v>#REF!</v>
      </c>
      <c r="Z25" s="32" t="e">
        <f t="shared" si="16"/>
        <v>#REF!</v>
      </c>
      <c r="AA25" s="32" t="e">
        <f t="shared" si="16"/>
        <v>#REF!</v>
      </c>
      <c r="AB25" s="32" t="e">
        <f t="shared" si="16"/>
        <v>#REF!</v>
      </c>
      <c r="AC25" s="32" t="e">
        <f t="shared" si="17"/>
        <v>#REF!</v>
      </c>
      <c r="AD25" s="32" t="e">
        <f t="shared" si="17"/>
        <v>#REF!</v>
      </c>
    </row>
    <row r="26" spans="1:30" ht="18" customHeight="1" x14ac:dyDescent="0.45">
      <c r="A26" s="45"/>
      <c r="B26" s="19"/>
      <c r="C26" s="19">
        <v>1</v>
      </c>
      <c r="D26" s="77" t="s">
        <v>39</v>
      </c>
      <c r="E26" s="66">
        <f>+E27+E28+E29+E30</f>
        <v>4</v>
      </c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49" t="e">
        <f>+#REF!</f>
        <v>#REF!</v>
      </c>
      <c r="M26" s="49" t="e">
        <f>+M27+M28+M29+M30+M31</f>
        <v>#REF!</v>
      </c>
      <c r="N26" s="27"/>
      <c r="O26" s="19"/>
      <c r="P26" s="36" t="e">
        <f t="shared" si="6"/>
        <v>#REF!</v>
      </c>
      <c r="Q26" s="36" t="e">
        <f t="shared" si="7"/>
        <v>#REF!</v>
      </c>
      <c r="R26" s="36" t="e">
        <f t="shared" si="8"/>
        <v>#REF!</v>
      </c>
      <c r="S26" s="36" t="e">
        <f>((J26/I26)-1)*100</f>
        <v>#REF!</v>
      </c>
      <c r="T26" s="36" t="e">
        <f t="shared" si="2"/>
        <v>#REF!</v>
      </c>
      <c r="U26" s="36" t="e">
        <f>((M26/I26)-1)*100</f>
        <v>#REF!</v>
      </c>
      <c r="V26" s="35"/>
      <c r="W26" s="19"/>
      <c r="X26" s="32" t="e">
        <f t="shared" si="9"/>
        <v>#REF!</v>
      </c>
      <c r="Y26" s="32" t="e">
        <f t="shared" si="10"/>
        <v>#REF!</v>
      </c>
      <c r="Z26" s="32" t="e">
        <f t="shared" si="11"/>
        <v>#REF!</v>
      </c>
      <c r="AA26" s="32" t="e">
        <f t="shared" si="12"/>
        <v>#REF!</v>
      </c>
      <c r="AB26" s="32" t="e">
        <f>(J26/J$5)*100</f>
        <v>#REF!</v>
      </c>
      <c r="AC26" s="32" t="e">
        <f t="shared" si="4"/>
        <v>#REF!</v>
      </c>
      <c r="AD26" s="32" t="e">
        <f t="shared" si="4"/>
        <v>#REF!</v>
      </c>
    </row>
    <row r="27" spans="1:30" ht="18" customHeight="1" x14ac:dyDescent="0.45">
      <c r="A27" s="45"/>
      <c r="B27" s="19"/>
      <c r="C27" s="19"/>
      <c r="D27" s="77" t="s">
        <v>44</v>
      </c>
      <c r="E27" s="66">
        <v>1</v>
      </c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 t="e">
        <f>+#REF!</f>
        <v>#REF!</v>
      </c>
      <c r="J27" s="49"/>
      <c r="K27" s="49" t="e">
        <f>+#REF!</f>
        <v>#REF!</v>
      </c>
      <c r="L27" s="49" t="e">
        <f>+#REF!</f>
        <v>#REF!</v>
      </c>
      <c r="M27" s="49" t="e">
        <f>((I27*(100+U27)/100))</f>
        <v>#REF!</v>
      </c>
      <c r="N27" s="27"/>
      <c r="O27" s="19"/>
      <c r="P27" s="36" t="e">
        <f t="shared" si="6"/>
        <v>#REF!</v>
      </c>
      <c r="Q27" s="36" t="e">
        <f t="shared" si="7"/>
        <v>#REF!</v>
      </c>
      <c r="R27" s="36" t="e">
        <f t="shared" si="8"/>
        <v>#REF!</v>
      </c>
      <c r="S27" s="36"/>
      <c r="T27" s="36" t="e">
        <f t="shared" si="2"/>
        <v>#REF!</v>
      </c>
      <c r="U27" s="36">
        <v>20</v>
      </c>
      <c r="V27" s="35">
        <v>7</v>
      </c>
      <c r="W27" s="19"/>
      <c r="X27" s="32" t="e">
        <f t="shared" si="9"/>
        <v>#REF!</v>
      </c>
      <c r="Y27" s="32" t="e">
        <f t="shared" si="10"/>
        <v>#REF!</v>
      </c>
      <c r="Z27" s="32" t="e">
        <f t="shared" si="11"/>
        <v>#REF!</v>
      </c>
      <c r="AA27" s="32" t="e">
        <f t="shared" si="12"/>
        <v>#REF!</v>
      </c>
      <c r="AB27" s="32"/>
      <c r="AC27" s="32" t="e">
        <f t="shared" si="4"/>
        <v>#REF!</v>
      </c>
      <c r="AD27" s="32" t="e">
        <f t="shared" si="4"/>
        <v>#REF!</v>
      </c>
    </row>
    <row r="28" spans="1:30" ht="18" customHeight="1" x14ac:dyDescent="0.45">
      <c r="A28" s="45"/>
      <c r="B28" s="19"/>
      <c r="C28" s="19"/>
      <c r="D28" s="77" t="s">
        <v>45</v>
      </c>
      <c r="E28" s="66">
        <v>1</v>
      </c>
      <c r="F28" s="49" t="e">
        <f>+#REF!</f>
        <v>#REF!</v>
      </c>
      <c r="G28" s="49" t="e">
        <f>+#REF!</f>
        <v>#REF!</v>
      </c>
      <c r="H28" s="49" t="e">
        <f>+#REF!</f>
        <v>#REF!</v>
      </c>
      <c r="I28" s="49" t="e">
        <f>+#REF!</f>
        <v>#REF!</v>
      </c>
      <c r="J28" s="49"/>
      <c r="K28" s="49" t="e">
        <f>+#REF!</f>
        <v>#REF!</v>
      </c>
      <c r="L28" s="49" t="e">
        <f>+#REF!</f>
        <v>#REF!</v>
      </c>
      <c r="M28" s="49" t="e">
        <f>((I28*(100+U28)/100))</f>
        <v>#REF!</v>
      </c>
      <c r="N28" s="27"/>
      <c r="O28" s="19"/>
      <c r="P28" s="36" t="e">
        <f t="shared" si="6"/>
        <v>#REF!</v>
      </c>
      <c r="Q28" s="36" t="e">
        <f t="shared" si="7"/>
        <v>#REF!</v>
      </c>
      <c r="R28" s="36" t="e">
        <f t="shared" si="8"/>
        <v>#REF!</v>
      </c>
      <c r="S28" s="36"/>
      <c r="T28" s="36" t="e">
        <f t="shared" si="2"/>
        <v>#REF!</v>
      </c>
      <c r="U28" s="36">
        <v>20</v>
      </c>
      <c r="V28" s="35"/>
      <c r="W28" s="19"/>
      <c r="X28" s="32" t="e">
        <f t="shared" si="9"/>
        <v>#REF!</v>
      </c>
      <c r="Y28" s="32" t="e">
        <f t="shared" si="10"/>
        <v>#REF!</v>
      </c>
      <c r="Z28" s="32" t="e">
        <f t="shared" si="11"/>
        <v>#REF!</v>
      </c>
      <c r="AA28" s="32" t="e">
        <f t="shared" si="12"/>
        <v>#REF!</v>
      </c>
      <c r="AB28" s="32"/>
      <c r="AC28" s="32" t="e">
        <f t="shared" si="4"/>
        <v>#REF!</v>
      </c>
      <c r="AD28" s="32" t="e">
        <f t="shared" si="4"/>
        <v>#REF!</v>
      </c>
    </row>
    <row r="29" spans="1:30" ht="18" customHeight="1" x14ac:dyDescent="0.45">
      <c r="A29" s="45"/>
      <c r="B29" s="19"/>
      <c r="C29" s="19"/>
      <c r="D29" s="77" t="s">
        <v>46</v>
      </c>
      <c r="E29" s="66">
        <v>1</v>
      </c>
      <c r="F29" s="49" t="e">
        <f>+#REF!</f>
        <v>#REF!</v>
      </c>
      <c r="G29" s="49" t="e">
        <f>+#REF!</f>
        <v>#REF!</v>
      </c>
      <c r="H29" s="49" t="e">
        <f>+#REF!</f>
        <v>#REF!</v>
      </c>
      <c r="I29" s="49" t="e">
        <f>+#REF!</f>
        <v>#REF!</v>
      </c>
      <c r="J29" s="49"/>
      <c r="K29" s="49" t="e">
        <f>+#REF!</f>
        <v>#REF!</v>
      </c>
      <c r="L29" s="49" t="e">
        <f>+#REF!</f>
        <v>#REF!</v>
      </c>
      <c r="M29" s="49" t="e">
        <f>((I29*(100+U29)/100))</f>
        <v>#REF!</v>
      </c>
      <c r="N29" s="27"/>
      <c r="O29" s="19"/>
      <c r="P29" s="36" t="e">
        <f t="shared" si="6"/>
        <v>#REF!</v>
      </c>
      <c r="Q29" s="36" t="e">
        <f t="shared" si="7"/>
        <v>#REF!</v>
      </c>
      <c r="R29" s="36" t="e">
        <f t="shared" si="8"/>
        <v>#REF!</v>
      </c>
      <c r="S29" s="36"/>
      <c r="T29" s="36" t="e">
        <f t="shared" si="2"/>
        <v>#REF!</v>
      </c>
      <c r="U29" s="36">
        <v>20</v>
      </c>
      <c r="V29" s="35"/>
      <c r="W29" s="19"/>
      <c r="X29" s="32" t="e">
        <f t="shared" si="9"/>
        <v>#REF!</v>
      </c>
      <c r="Y29" s="32" t="e">
        <f t="shared" si="10"/>
        <v>#REF!</v>
      </c>
      <c r="Z29" s="32" t="e">
        <f t="shared" si="11"/>
        <v>#REF!</v>
      </c>
      <c r="AA29" s="32" t="e">
        <f t="shared" si="12"/>
        <v>#REF!</v>
      </c>
      <c r="AB29" s="32"/>
      <c r="AC29" s="32" t="e">
        <f t="shared" si="4"/>
        <v>#REF!</v>
      </c>
      <c r="AD29" s="32" t="e">
        <f t="shared" si="4"/>
        <v>#REF!</v>
      </c>
    </row>
    <row r="30" spans="1:30" ht="18" customHeight="1" x14ac:dyDescent="0.45">
      <c r="A30" s="45"/>
      <c r="B30" s="19"/>
      <c r="C30" s="19"/>
      <c r="D30" s="77" t="s">
        <v>47</v>
      </c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/>
      <c r="K30" s="49" t="e">
        <f>+#REF!</f>
        <v>#REF!</v>
      </c>
      <c r="L30" s="49" t="e">
        <f>+#REF!</f>
        <v>#REF!</v>
      </c>
      <c r="M30" s="49" t="e">
        <f>((I30*(100+U30)/100))</f>
        <v>#REF!</v>
      </c>
      <c r="N30" s="27"/>
      <c r="O30" s="19"/>
      <c r="P30" s="36" t="e">
        <f t="shared" si="6"/>
        <v>#REF!</v>
      </c>
      <c r="Q30" s="36" t="e">
        <f t="shared" si="7"/>
        <v>#REF!</v>
      </c>
      <c r="R30" s="36" t="e">
        <f t="shared" si="8"/>
        <v>#REF!</v>
      </c>
      <c r="S30" s="36"/>
      <c r="T30" s="36" t="e">
        <f t="shared" si="2"/>
        <v>#REF!</v>
      </c>
      <c r="U30" s="36">
        <v>20</v>
      </c>
      <c r="V30" s="35"/>
      <c r="W30" s="19"/>
      <c r="X30" s="32" t="e">
        <f t="shared" si="9"/>
        <v>#REF!</v>
      </c>
      <c r="Y30" s="32" t="e">
        <f t="shared" si="10"/>
        <v>#REF!</v>
      </c>
      <c r="Z30" s="32" t="e">
        <f t="shared" si="11"/>
        <v>#REF!</v>
      </c>
      <c r="AA30" s="32" t="e">
        <f t="shared" si="12"/>
        <v>#REF!</v>
      </c>
      <c r="AB30" s="32"/>
      <c r="AC30" s="32" t="e">
        <f t="shared" si="4"/>
        <v>#REF!</v>
      </c>
      <c r="AD30" s="32" t="e">
        <f t="shared" si="4"/>
        <v>#REF!</v>
      </c>
    </row>
    <row r="31" spans="1:30" ht="18" customHeight="1" x14ac:dyDescent="0.45">
      <c r="A31" s="45"/>
      <c r="B31" s="19"/>
      <c r="C31" s="19"/>
      <c r="D31" s="77" t="s">
        <v>43</v>
      </c>
      <c r="E31" s="66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/>
      <c r="K31" s="49" t="e">
        <f>+#REF!</f>
        <v>#REF!</v>
      </c>
      <c r="L31" s="49" t="e">
        <f>+#REF!</f>
        <v>#REF!</v>
      </c>
      <c r="M31" s="49" t="e">
        <f>((I31*(100+U31)/100))</f>
        <v>#REF!</v>
      </c>
      <c r="N31" s="27"/>
      <c r="O31" s="19"/>
      <c r="P31" s="36" t="e">
        <f t="shared" si="6"/>
        <v>#REF!</v>
      </c>
      <c r="Q31" s="36" t="e">
        <f t="shared" si="7"/>
        <v>#REF!</v>
      </c>
      <c r="R31" s="36" t="e">
        <f t="shared" si="8"/>
        <v>#REF!</v>
      </c>
      <c r="S31" s="36"/>
      <c r="T31" s="36" t="e">
        <f t="shared" si="2"/>
        <v>#REF!</v>
      </c>
      <c r="U31" s="36">
        <v>20</v>
      </c>
      <c r="V31" s="35"/>
      <c r="W31" s="19"/>
      <c r="X31" s="32" t="e">
        <f t="shared" si="9"/>
        <v>#REF!</v>
      </c>
      <c r="Y31" s="32" t="e">
        <f t="shared" si="10"/>
        <v>#REF!</v>
      </c>
      <c r="Z31" s="32" t="e">
        <f t="shared" si="11"/>
        <v>#REF!</v>
      </c>
      <c r="AA31" s="32" t="e">
        <f t="shared" si="12"/>
        <v>#REF!</v>
      </c>
      <c r="AB31" s="32"/>
      <c r="AC31" s="32" t="e">
        <f t="shared" si="4"/>
        <v>#REF!</v>
      </c>
      <c r="AD31" s="32" t="e">
        <f t="shared" si="4"/>
        <v>#REF!</v>
      </c>
    </row>
    <row r="32" spans="1:30" ht="18" customHeight="1" x14ac:dyDescent="0.45">
      <c r="A32" s="45"/>
      <c r="B32" s="23"/>
      <c r="C32" s="19">
        <v>2</v>
      </c>
      <c r="D32" s="86" t="s">
        <v>112</v>
      </c>
      <c r="E32" s="66">
        <f>+E33+E34+E35+E36</f>
        <v>5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49" t="e">
        <f>+#REF!</f>
        <v>#REF!</v>
      </c>
      <c r="M32" s="49">
        <f>+M33+M34+M35+M36</f>
        <v>11101.757</v>
      </c>
      <c r="N32" s="27"/>
      <c r="O32" s="28"/>
      <c r="P32" s="36" t="e">
        <f>((G32/F32)-1)*100</f>
        <v>#REF!</v>
      </c>
      <c r="Q32" s="36" t="e">
        <f>((H32/G32)-1)*100</f>
        <v>#REF!</v>
      </c>
      <c r="R32" s="36" t="e">
        <f>((I32/H32)-1)*100</f>
        <v>#REF!</v>
      </c>
      <c r="S32" s="36" t="e">
        <f>((J32/I32)-1)*100</f>
        <v>#REF!</v>
      </c>
      <c r="T32" s="36" t="e">
        <f t="shared" ref="T32:T38" si="20">((L32/K32)-1)*100</f>
        <v>#REF!</v>
      </c>
      <c r="U32" s="36" t="e">
        <f>((M32/I32)-1)*100</f>
        <v>#REF!</v>
      </c>
      <c r="V32" s="35"/>
      <c r="W32" s="28"/>
      <c r="X32" s="32" t="e">
        <f>(F32/F$5)*100</f>
        <v>#REF!</v>
      </c>
      <c r="Y32" s="32" t="e">
        <f>(G32/G$5)*100</f>
        <v>#REF!</v>
      </c>
      <c r="Z32" s="32" t="e">
        <f>(H32/H$5)*100</f>
        <v>#REF!</v>
      </c>
      <c r="AA32" s="32" t="e">
        <f>(I32/I$5)*100</f>
        <v>#REF!</v>
      </c>
      <c r="AB32" s="32" t="e">
        <f>(J32/J$5)*100</f>
        <v>#REF!</v>
      </c>
      <c r="AC32" s="32" t="e">
        <f t="shared" ref="AC32:AC48" si="21">(L32/L$5)*100</f>
        <v>#REF!</v>
      </c>
      <c r="AD32" s="32" t="e">
        <f t="shared" ref="AD32:AD48" si="22">(M32/M$5)*100</f>
        <v>#REF!</v>
      </c>
    </row>
    <row r="33" spans="1:33" ht="18" customHeight="1" x14ac:dyDescent="0.45">
      <c r="A33" s="45"/>
      <c r="B33" s="19"/>
      <c r="C33" s="45"/>
      <c r="D33" s="77" t="s">
        <v>60</v>
      </c>
      <c r="E33" s="66">
        <v>2</v>
      </c>
      <c r="F33" s="49">
        <v>3074.97</v>
      </c>
      <c r="G33" s="49">
        <v>3804.11</v>
      </c>
      <c r="H33" s="49">
        <v>5017.7700000000004</v>
      </c>
      <c r="I33" s="49">
        <v>4678.46</v>
      </c>
      <c r="J33" s="49"/>
      <c r="K33" s="49">
        <v>817.06</v>
      </c>
      <c r="L33" s="49">
        <v>1272.71</v>
      </c>
      <c r="M33" s="49">
        <f>((I33*(100+U33)/100))</f>
        <v>5380.2290000000003</v>
      </c>
      <c r="N33" s="27"/>
      <c r="O33" s="19"/>
      <c r="P33" s="36">
        <f t="shared" ref="P33:R39" si="23">((G33/F33)-1)*100</f>
        <v>23.712101256272433</v>
      </c>
      <c r="Q33" s="36">
        <f t="shared" si="23"/>
        <v>31.903914450423354</v>
      </c>
      <c r="R33" s="36">
        <f t="shared" si="23"/>
        <v>-6.7621672575666203</v>
      </c>
      <c r="S33" s="36"/>
      <c r="T33" s="36">
        <f t="shared" si="20"/>
        <v>55.767018334026886</v>
      </c>
      <c r="U33" s="36">
        <v>15</v>
      </c>
      <c r="V33" s="35">
        <v>23.9</v>
      </c>
      <c r="W33" s="19"/>
      <c r="X33" s="32" t="e">
        <f t="shared" ref="X33:X45" si="24">(F33/F$5)*100</f>
        <v>#REF!</v>
      </c>
      <c r="Y33" s="32" t="e">
        <f t="shared" ref="Y33:Y45" si="25">(G33/G$5)*100</f>
        <v>#REF!</v>
      </c>
      <c r="Z33" s="32" t="e">
        <f t="shared" ref="Z33:Z45" si="26">(H33/H$5)*100</f>
        <v>#REF!</v>
      </c>
      <c r="AA33" s="32" t="e">
        <f t="shared" ref="AA33:AA45" si="27">(I33/I$5)*100</f>
        <v>#REF!</v>
      </c>
      <c r="AB33" s="32"/>
      <c r="AC33" s="32" t="e">
        <f t="shared" si="21"/>
        <v>#REF!</v>
      </c>
      <c r="AD33" s="32" t="e">
        <f t="shared" si="22"/>
        <v>#REF!</v>
      </c>
    </row>
    <row r="34" spans="1:33" ht="18" customHeight="1" x14ac:dyDescent="0.45">
      <c r="A34" s="45"/>
      <c r="B34" s="19"/>
      <c r="C34" s="45"/>
      <c r="D34" s="77" t="s">
        <v>59</v>
      </c>
      <c r="E34" s="66">
        <v>1</v>
      </c>
      <c r="F34" s="49">
        <v>1016.55</v>
      </c>
      <c r="G34" s="49">
        <v>1311.09</v>
      </c>
      <c r="H34" s="49">
        <v>1776.16</v>
      </c>
      <c r="I34" s="49">
        <v>1642.63</v>
      </c>
      <c r="J34" s="49"/>
      <c r="K34" s="49">
        <v>397.18</v>
      </c>
      <c r="L34" s="49">
        <v>574.78</v>
      </c>
      <c r="M34" s="49">
        <f>((I34*(100+U34)/100))</f>
        <v>1971.1559999999999</v>
      </c>
      <c r="N34" s="27"/>
      <c r="O34" s="19"/>
      <c r="P34" s="36">
        <f t="shared" si="23"/>
        <v>28.974472480448576</v>
      </c>
      <c r="Q34" s="36">
        <f t="shared" si="23"/>
        <v>35.472011837478746</v>
      </c>
      <c r="R34" s="36">
        <f t="shared" si="23"/>
        <v>-7.5179037924511309</v>
      </c>
      <c r="S34" s="36"/>
      <c r="T34" s="36">
        <f t="shared" si="20"/>
        <v>44.715242459338334</v>
      </c>
      <c r="U34" s="36">
        <v>20</v>
      </c>
      <c r="V34" s="35"/>
      <c r="W34" s="19"/>
      <c r="X34" s="32" t="e">
        <f t="shared" si="24"/>
        <v>#REF!</v>
      </c>
      <c r="Y34" s="32" t="e">
        <f t="shared" si="25"/>
        <v>#REF!</v>
      </c>
      <c r="Z34" s="32" t="e">
        <f t="shared" si="26"/>
        <v>#REF!</v>
      </c>
      <c r="AA34" s="32" t="e">
        <f t="shared" si="27"/>
        <v>#REF!</v>
      </c>
      <c r="AB34" s="32"/>
      <c r="AC34" s="32" t="e">
        <f t="shared" si="21"/>
        <v>#REF!</v>
      </c>
      <c r="AD34" s="32" t="e">
        <f t="shared" si="22"/>
        <v>#REF!</v>
      </c>
    </row>
    <row r="35" spans="1:33" ht="18" customHeight="1" x14ac:dyDescent="0.45">
      <c r="A35" s="45"/>
      <c r="B35" s="19"/>
      <c r="C35" s="45"/>
      <c r="D35" s="77" t="s">
        <v>7</v>
      </c>
      <c r="E35" s="66">
        <v>1</v>
      </c>
      <c r="F35" s="49">
        <v>756.34</v>
      </c>
      <c r="G35" s="49">
        <v>957.86</v>
      </c>
      <c r="H35" s="49">
        <v>1331.32</v>
      </c>
      <c r="I35" s="49">
        <v>1544.7</v>
      </c>
      <c r="J35" s="49"/>
      <c r="K35" s="49">
        <v>339.64</v>
      </c>
      <c r="L35" s="49">
        <v>528.92999999999995</v>
      </c>
      <c r="M35" s="49">
        <f>((I35*(100+U35)/100))</f>
        <v>1853.64</v>
      </c>
      <c r="N35" s="27"/>
      <c r="O35" s="19"/>
      <c r="P35" s="36">
        <f t="shared" si="23"/>
        <v>26.644101858952318</v>
      </c>
      <c r="Q35" s="36">
        <f t="shared" si="23"/>
        <v>38.988996304261583</v>
      </c>
      <c r="R35" s="36">
        <f t="shared" si="23"/>
        <v>16.02770182976294</v>
      </c>
      <c r="S35" s="36"/>
      <c r="T35" s="36">
        <f t="shared" si="20"/>
        <v>55.732540336827221</v>
      </c>
      <c r="U35" s="36">
        <v>20</v>
      </c>
      <c r="V35" s="35"/>
      <c r="W35" s="19"/>
      <c r="X35" s="32" t="e">
        <f t="shared" si="24"/>
        <v>#REF!</v>
      </c>
      <c r="Y35" s="32" t="e">
        <f t="shared" si="25"/>
        <v>#REF!</v>
      </c>
      <c r="Z35" s="32" t="e">
        <f t="shared" si="26"/>
        <v>#REF!</v>
      </c>
      <c r="AA35" s="32" t="e">
        <f t="shared" si="27"/>
        <v>#REF!</v>
      </c>
      <c r="AB35" s="32"/>
      <c r="AC35" s="32" t="e">
        <f t="shared" si="21"/>
        <v>#REF!</v>
      </c>
      <c r="AD35" s="32" t="e">
        <f t="shared" si="22"/>
        <v>#REF!</v>
      </c>
    </row>
    <row r="36" spans="1:33" ht="18" customHeight="1" x14ac:dyDescent="0.45">
      <c r="A36" s="45"/>
      <c r="B36" s="19"/>
      <c r="C36" s="45"/>
      <c r="D36" s="77" t="s">
        <v>58</v>
      </c>
      <c r="E36" s="66">
        <v>1</v>
      </c>
      <c r="F36" s="49">
        <v>1235.47</v>
      </c>
      <c r="G36" s="49">
        <v>1355.38</v>
      </c>
      <c r="H36" s="49">
        <v>2040.08</v>
      </c>
      <c r="I36" s="49">
        <v>1580.61</v>
      </c>
      <c r="J36" s="49"/>
      <c r="K36" s="49">
        <v>370.59</v>
      </c>
      <c r="L36" s="49">
        <v>504.47</v>
      </c>
      <c r="M36" s="49">
        <f>((I36*(100+U36)/100))</f>
        <v>1896.7319999999997</v>
      </c>
      <c r="N36" s="27"/>
      <c r="O36" s="19"/>
      <c r="P36" s="36">
        <f t="shared" si="23"/>
        <v>9.7056181048507995</v>
      </c>
      <c r="Q36" s="36">
        <f t="shared" si="23"/>
        <v>50.517198128937999</v>
      </c>
      <c r="R36" s="36">
        <f t="shared" si="23"/>
        <v>-22.522155993882599</v>
      </c>
      <c r="S36" s="36"/>
      <c r="T36" s="36">
        <f t="shared" si="20"/>
        <v>36.126177176934092</v>
      </c>
      <c r="U36" s="36">
        <v>20</v>
      </c>
      <c r="V36" s="35"/>
      <c r="W36" s="19"/>
      <c r="X36" s="32" t="e">
        <f t="shared" si="24"/>
        <v>#REF!</v>
      </c>
      <c r="Y36" s="32" t="e">
        <f t="shared" si="25"/>
        <v>#REF!</v>
      </c>
      <c r="Z36" s="32" t="e">
        <f t="shared" si="26"/>
        <v>#REF!</v>
      </c>
      <c r="AA36" s="32" t="e">
        <f t="shared" si="27"/>
        <v>#REF!</v>
      </c>
      <c r="AB36" s="32"/>
      <c r="AC36" s="32" t="e">
        <f t="shared" si="21"/>
        <v>#REF!</v>
      </c>
      <c r="AD36" s="32" t="e">
        <f t="shared" si="22"/>
        <v>#REF!</v>
      </c>
    </row>
    <row r="37" spans="1:33" ht="18" customHeight="1" x14ac:dyDescent="0.45">
      <c r="A37" s="45"/>
      <c r="B37" s="19">
        <v>2</v>
      </c>
      <c r="C37" s="91" t="s">
        <v>57</v>
      </c>
      <c r="D37" s="77"/>
      <c r="E37" s="66">
        <f t="shared" ref="E37:L37" si="28">+E38+E39</f>
        <v>8</v>
      </c>
      <c r="F37" s="49" t="e">
        <f t="shared" si="28"/>
        <v>#REF!</v>
      </c>
      <c r="G37" s="49" t="e">
        <f t="shared" si="28"/>
        <v>#REF!</v>
      </c>
      <c r="H37" s="49" t="e">
        <f t="shared" si="28"/>
        <v>#REF!</v>
      </c>
      <c r="I37" s="49" t="e">
        <f t="shared" si="28"/>
        <v>#REF!</v>
      </c>
      <c r="J37" s="49" t="e">
        <f t="shared" si="28"/>
        <v>#REF!</v>
      </c>
      <c r="K37" s="49" t="e">
        <f t="shared" si="28"/>
        <v>#REF!</v>
      </c>
      <c r="L37" s="49" t="e">
        <f t="shared" si="28"/>
        <v>#REF!</v>
      </c>
      <c r="M37" s="49" t="e">
        <f>+M38+M39</f>
        <v>#REF!</v>
      </c>
      <c r="N37" s="27"/>
      <c r="O37" s="28"/>
      <c r="P37" s="36" t="e">
        <f t="shared" si="23"/>
        <v>#REF!</v>
      </c>
      <c r="Q37" s="36" t="e">
        <f t="shared" si="23"/>
        <v>#REF!</v>
      </c>
      <c r="R37" s="36" t="e">
        <f t="shared" si="23"/>
        <v>#REF!</v>
      </c>
      <c r="S37" s="36" t="e">
        <f>((J37/I37)-1)*100</f>
        <v>#REF!</v>
      </c>
      <c r="T37" s="36" t="e">
        <f t="shared" si="20"/>
        <v>#REF!</v>
      </c>
      <c r="U37" s="36">
        <v>25</v>
      </c>
      <c r="V37" s="35"/>
      <c r="W37" s="28"/>
      <c r="X37" s="32" t="e">
        <f t="shared" si="24"/>
        <v>#REF!</v>
      </c>
      <c r="Y37" s="32" t="e">
        <f t="shared" si="25"/>
        <v>#REF!</v>
      </c>
      <c r="Z37" s="32" t="e">
        <f t="shared" si="26"/>
        <v>#REF!</v>
      </c>
      <c r="AA37" s="32" t="e">
        <f t="shared" si="27"/>
        <v>#REF!</v>
      </c>
      <c r="AB37" s="32" t="e">
        <f>(J37/J$5)*100</f>
        <v>#REF!</v>
      </c>
      <c r="AC37" s="32" t="e">
        <f t="shared" si="21"/>
        <v>#REF!</v>
      </c>
      <c r="AD37" s="32" t="e">
        <f t="shared" si="22"/>
        <v>#REF!</v>
      </c>
      <c r="AE37" s="83"/>
    </row>
    <row r="38" spans="1:33" ht="18" customHeight="1" x14ac:dyDescent="0.45">
      <c r="A38" s="45"/>
      <c r="B38" s="45"/>
      <c r="C38" s="28">
        <v>1</v>
      </c>
      <c r="D38" s="86" t="s">
        <v>3</v>
      </c>
      <c r="E38" s="66">
        <v>7</v>
      </c>
      <c r="F38" s="49" t="e">
        <f>+#REF!</f>
        <v>#REF!</v>
      </c>
      <c r="G38" s="49" t="e">
        <f>+#REF!</f>
        <v>#REF!</v>
      </c>
      <c r="H38" s="49" t="e">
        <f>+#REF!</f>
        <v>#REF!</v>
      </c>
      <c r="I38" s="49" t="e">
        <f>+#REF!</f>
        <v>#REF!</v>
      </c>
      <c r="J38" s="49" t="e">
        <f>+#REF!</f>
        <v>#REF!</v>
      </c>
      <c r="K38" s="49" t="e">
        <f>+#REF!</f>
        <v>#REF!</v>
      </c>
      <c r="L38" s="49" t="e">
        <f>+#REF!</f>
        <v>#REF!</v>
      </c>
      <c r="M38" s="49" t="e">
        <f>((I38*(100+U38)/100))</f>
        <v>#REF!</v>
      </c>
      <c r="N38" s="27"/>
      <c r="O38" s="28"/>
      <c r="P38" s="36" t="e">
        <f t="shared" si="23"/>
        <v>#REF!</v>
      </c>
      <c r="Q38" s="36" t="e">
        <f t="shared" si="23"/>
        <v>#REF!</v>
      </c>
      <c r="R38" s="36" t="e">
        <f t="shared" si="23"/>
        <v>#REF!</v>
      </c>
      <c r="S38" s="36" t="e">
        <f>((J38/I38)-1)*100</f>
        <v>#REF!</v>
      </c>
      <c r="T38" s="36" t="e">
        <f t="shared" si="20"/>
        <v>#REF!</v>
      </c>
      <c r="U38" s="36">
        <v>25</v>
      </c>
      <c r="V38" s="35">
        <v>50</v>
      </c>
      <c r="W38" s="28"/>
      <c r="X38" s="32" t="e">
        <f t="shared" si="24"/>
        <v>#REF!</v>
      </c>
      <c r="Y38" s="32" t="e">
        <f t="shared" si="25"/>
        <v>#REF!</v>
      </c>
      <c r="Z38" s="32" t="e">
        <f t="shared" si="26"/>
        <v>#REF!</v>
      </c>
      <c r="AA38" s="32" t="e">
        <f t="shared" si="27"/>
        <v>#REF!</v>
      </c>
      <c r="AB38" s="32" t="e">
        <f>(J38/J$5)*100</f>
        <v>#REF!</v>
      </c>
      <c r="AC38" s="32" t="e">
        <f t="shared" si="21"/>
        <v>#REF!</v>
      </c>
      <c r="AD38" s="32" t="e">
        <f t="shared" si="22"/>
        <v>#REF!</v>
      </c>
      <c r="AE38" s="83"/>
      <c r="AF38" s="83"/>
      <c r="AG38" s="83"/>
    </row>
    <row r="39" spans="1:33" ht="18" customHeight="1" x14ac:dyDescent="0.45">
      <c r="A39" s="45"/>
      <c r="B39" s="19"/>
      <c r="C39" s="19">
        <v>2</v>
      </c>
      <c r="D39" s="77" t="s">
        <v>2</v>
      </c>
      <c r="E39" s="66">
        <v>1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49" t="e">
        <f>+#REF!</f>
        <v>#REF!</v>
      </c>
      <c r="M39" s="49" t="e">
        <f>((I39*(100+U39)/100))</f>
        <v>#REF!</v>
      </c>
      <c r="N39" s="27"/>
      <c r="O39" s="19"/>
      <c r="P39" s="36" t="e">
        <f t="shared" si="23"/>
        <v>#REF!</v>
      </c>
      <c r="Q39" s="36" t="e">
        <f t="shared" si="23"/>
        <v>#REF!</v>
      </c>
      <c r="R39" s="36" t="e">
        <f t="shared" si="23"/>
        <v>#REF!</v>
      </c>
      <c r="S39" s="36" t="e">
        <f>((J39/I39)-1)*100</f>
        <v>#REF!</v>
      </c>
      <c r="T39" s="36" t="e">
        <f t="shared" ref="T39:T47" si="29">((L39/K39)-1)*100</f>
        <v>#REF!</v>
      </c>
      <c r="U39" s="36">
        <v>15</v>
      </c>
      <c r="V39" s="35">
        <v>25</v>
      </c>
      <c r="W39" s="19"/>
      <c r="X39" s="32" t="e">
        <f t="shared" si="24"/>
        <v>#REF!</v>
      </c>
      <c r="Y39" s="32" t="e">
        <f t="shared" si="25"/>
        <v>#REF!</v>
      </c>
      <c r="Z39" s="32" t="e">
        <f t="shared" si="26"/>
        <v>#REF!</v>
      </c>
      <c r="AA39" s="32" t="e">
        <f t="shared" si="27"/>
        <v>#REF!</v>
      </c>
      <c r="AB39" s="32" t="e">
        <f>(J39/J$5)*100</f>
        <v>#REF!</v>
      </c>
      <c r="AC39" s="32" t="e">
        <f t="shared" si="21"/>
        <v>#REF!</v>
      </c>
      <c r="AD39" s="32" t="e">
        <f t="shared" si="22"/>
        <v>#REF!</v>
      </c>
    </row>
    <row r="40" spans="1:33" ht="18" customHeight="1" x14ac:dyDescent="0.45">
      <c r="A40" s="45"/>
      <c r="B40" s="28">
        <v>3</v>
      </c>
      <c r="C40" s="86" t="s">
        <v>116</v>
      </c>
      <c r="D40" s="92"/>
      <c r="E40" s="66">
        <f>+E41+E42</f>
        <v>4</v>
      </c>
      <c r="F40" s="49" t="e">
        <f>+#REF!</f>
        <v>#REF!</v>
      </c>
      <c r="G40" s="49" t="e">
        <f>+#REF!</f>
        <v>#REF!</v>
      </c>
      <c r="H40" s="49" t="e">
        <f>+#REF!</f>
        <v>#REF!</v>
      </c>
      <c r="I40" s="49" t="e">
        <f>+#REF!</f>
        <v>#REF!</v>
      </c>
      <c r="J40" s="49" t="e">
        <f>+#REF!</f>
        <v>#REF!</v>
      </c>
      <c r="K40" s="49" t="e">
        <f>+#REF!</f>
        <v>#REF!</v>
      </c>
      <c r="L40" s="49" t="e">
        <f>+#REF!</f>
        <v>#REF!</v>
      </c>
      <c r="M40" s="49" t="e">
        <f>+M41+M42+M43</f>
        <v>#REF!</v>
      </c>
      <c r="N40" s="27"/>
      <c r="O40" s="28"/>
      <c r="P40" s="36" t="e">
        <f t="shared" ref="P40:S41" si="30">((G40/F40)-1)*100</f>
        <v>#REF!</v>
      </c>
      <c r="Q40" s="36" t="e">
        <f t="shared" si="30"/>
        <v>#REF!</v>
      </c>
      <c r="R40" s="36" t="e">
        <f t="shared" si="30"/>
        <v>#REF!</v>
      </c>
      <c r="S40" s="36" t="e">
        <f t="shared" si="30"/>
        <v>#REF!</v>
      </c>
      <c r="T40" s="36" t="e">
        <f>((L40/K40)-1)*100</f>
        <v>#REF!</v>
      </c>
      <c r="U40" s="36" t="e">
        <f>((M40/I40)-1)*100</f>
        <v>#REF!</v>
      </c>
      <c r="V40" s="35"/>
      <c r="W40" s="28"/>
      <c r="X40" s="32" t="e">
        <f t="shared" si="24"/>
        <v>#REF!</v>
      </c>
      <c r="Y40" s="32" t="e">
        <f t="shared" si="25"/>
        <v>#REF!</v>
      </c>
      <c r="Z40" s="32" t="e">
        <f t="shared" si="26"/>
        <v>#REF!</v>
      </c>
      <c r="AA40" s="32" t="e">
        <f t="shared" si="27"/>
        <v>#REF!</v>
      </c>
      <c r="AB40" s="32" t="e">
        <f>(J40/J$5)*100</f>
        <v>#REF!</v>
      </c>
      <c r="AC40" s="32" t="e">
        <f t="shared" si="21"/>
        <v>#REF!</v>
      </c>
      <c r="AD40" s="32" t="e">
        <f t="shared" si="22"/>
        <v>#REF!</v>
      </c>
    </row>
    <row r="41" spans="1:33" ht="18" customHeight="1" x14ac:dyDescent="0.45">
      <c r="A41" s="45"/>
      <c r="B41" s="19"/>
      <c r="C41" s="28">
        <v>1</v>
      </c>
      <c r="D41" s="77" t="s">
        <v>40</v>
      </c>
      <c r="E41" s="66">
        <v>3</v>
      </c>
      <c r="F41" s="49" t="e">
        <f>+#REF!</f>
        <v>#REF!</v>
      </c>
      <c r="G41" s="49" t="e">
        <f>+#REF!</f>
        <v>#REF!</v>
      </c>
      <c r="H41" s="49" t="e">
        <f>+#REF!</f>
        <v>#REF!</v>
      </c>
      <c r="I41" s="49" t="e">
        <f>+#REF!</f>
        <v>#REF!</v>
      </c>
      <c r="J41" s="49" t="e">
        <f>+#REF!</f>
        <v>#REF!</v>
      </c>
      <c r="K41" s="49" t="e">
        <f>+#REF!</f>
        <v>#REF!</v>
      </c>
      <c r="L41" s="49" t="e">
        <f>+#REF!</f>
        <v>#REF!</v>
      </c>
      <c r="M41" s="49" t="e">
        <f>((I41*(100+U41)/100))</f>
        <v>#REF!</v>
      </c>
      <c r="N41" s="27"/>
      <c r="O41" s="19"/>
      <c r="P41" s="36" t="e">
        <f t="shared" si="30"/>
        <v>#REF!</v>
      </c>
      <c r="Q41" s="36" t="e">
        <f t="shared" si="30"/>
        <v>#REF!</v>
      </c>
      <c r="R41" s="36" t="e">
        <f t="shared" si="30"/>
        <v>#REF!</v>
      </c>
      <c r="S41" s="36" t="e">
        <f t="shared" si="30"/>
        <v>#REF!</v>
      </c>
      <c r="T41" s="36" t="e">
        <f>((L41/K41)-1)*100</f>
        <v>#REF!</v>
      </c>
      <c r="U41" s="36">
        <v>15</v>
      </c>
      <c r="V41" s="35">
        <v>36</v>
      </c>
      <c r="W41" s="19"/>
      <c r="X41" s="32" t="e">
        <f t="shared" si="24"/>
        <v>#REF!</v>
      </c>
      <c r="Y41" s="32" t="e">
        <f t="shared" si="25"/>
        <v>#REF!</v>
      </c>
      <c r="Z41" s="32" t="e">
        <f t="shared" si="26"/>
        <v>#REF!</v>
      </c>
      <c r="AA41" s="32" t="e">
        <f t="shared" si="27"/>
        <v>#REF!</v>
      </c>
      <c r="AB41" s="32" t="e">
        <f>(J41/J$5)*100</f>
        <v>#REF!</v>
      </c>
      <c r="AC41" s="32" t="e">
        <f t="shared" si="21"/>
        <v>#REF!</v>
      </c>
      <c r="AD41" s="32" t="e">
        <f t="shared" si="22"/>
        <v>#REF!</v>
      </c>
    </row>
    <row r="42" spans="1:33" ht="18" customHeight="1" x14ac:dyDescent="0.45">
      <c r="A42" s="45"/>
      <c r="B42" s="19"/>
      <c r="C42" s="28">
        <v>2</v>
      </c>
      <c r="D42" s="77" t="s">
        <v>90</v>
      </c>
      <c r="E42" s="66">
        <v>1</v>
      </c>
      <c r="F42" s="49">
        <v>466.63</v>
      </c>
      <c r="G42" s="49">
        <v>510.43</v>
      </c>
      <c r="H42" s="49">
        <v>574.38</v>
      </c>
      <c r="I42" s="49">
        <v>621.6</v>
      </c>
      <c r="J42" s="49"/>
      <c r="K42" s="49">
        <v>135.35</v>
      </c>
      <c r="L42" s="49">
        <v>218.34</v>
      </c>
      <c r="M42" s="49">
        <f>((I42*(100+U42)/100))</f>
        <v>652.67999999999995</v>
      </c>
      <c r="N42" s="27"/>
      <c r="O42" s="19"/>
      <c r="P42" s="36">
        <f t="shared" ref="P42:R43" si="31">((G42/F42)-1)*100</f>
        <v>9.3864517926408588</v>
      </c>
      <c r="Q42" s="36">
        <f t="shared" si="31"/>
        <v>12.528652312755906</v>
      </c>
      <c r="R42" s="36">
        <f t="shared" si="31"/>
        <v>8.2210383369894622</v>
      </c>
      <c r="S42" s="36"/>
      <c r="T42" s="36">
        <f>((L42/K42)-1)*100</f>
        <v>61.315108976727004</v>
      </c>
      <c r="U42" s="36">
        <v>5</v>
      </c>
      <c r="V42" s="35"/>
      <c r="W42" s="19"/>
      <c r="X42" s="32" t="e">
        <f t="shared" si="24"/>
        <v>#REF!</v>
      </c>
      <c r="Y42" s="32" t="e">
        <f t="shared" si="25"/>
        <v>#REF!</v>
      </c>
      <c r="Z42" s="32" t="e">
        <f t="shared" si="26"/>
        <v>#REF!</v>
      </c>
      <c r="AA42" s="32" t="e">
        <f t="shared" si="27"/>
        <v>#REF!</v>
      </c>
      <c r="AB42" s="32"/>
      <c r="AC42" s="32" t="e">
        <f t="shared" si="21"/>
        <v>#REF!</v>
      </c>
      <c r="AD42" s="32" t="e">
        <f t="shared" si="22"/>
        <v>#REF!</v>
      </c>
    </row>
    <row r="43" spans="1:33" ht="18" customHeight="1" x14ac:dyDescent="0.45">
      <c r="A43" s="45"/>
      <c r="B43" s="19"/>
      <c r="C43" s="28">
        <v>3</v>
      </c>
      <c r="D43" s="78" t="s">
        <v>107</v>
      </c>
      <c r="E43" s="66"/>
      <c r="F43" s="49" t="e">
        <f>+F40-F41-F42</f>
        <v>#REF!</v>
      </c>
      <c r="G43" s="49" t="e">
        <f>+G40-G41-G42</f>
        <v>#REF!</v>
      </c>
      <c r="H43" s="49" t="e">
        <f>+H40-H41-H42</f>
        <v>#REF!</v>
      </c>
      <c r="I43" s="49" t="e">
        <f>+I40-I41-I42</f>
        <v>#REF!</v>
      </c>
      <c r="J43" s="49"/>
      <c r="K43" s="49" t="e">
        <f>+K40-K41-K42</f>
        <v>#REF!</v>
      </c>
      <c r="L43" s="49" t="e">
        <f>+L40-L41-L42</f>
        <v>#REF!</v>
      </c>
      <c r="M43" s="49" t="e">
        <f>((I43*(100+U43)/100))</f>
        <v>#REF!</v>
      </c>
      <c r="N43" s="27"/>
      <c r="O43" s="19"/>
      <c r="P43" s="36" t="e">
        <f t="shared" si="31"/>
        <v>#REF!</v>
      </c>
      <c r="Q43" s="36" t="e">
        <f t="shared" si="31"/>
        <v>#REF!</v>
      </c>
      <c r="R43" s="36" t="e">
        <f t="shared" si="31"/>
        <v>#REF!</v>
      </c>
      <c r="S43" s="36"/>
      <c r="T43" s="36" t="e">
        <f>((L43/K43)-1)*100</f>
        <v>#REF!</v>
      </c>
      <c r="U43" s="36">
        <v>3</v>
      </c>
      <c r="V43" s="35"/>
      <c r="W43" s="19"/>
      <c r="X43" s="32" t="e">
        <f t="shared" si="24"/>
        <v>#REF!</v>
      </c>
      <c r="Y43" s="32" t="e">
        <f t="shared" si="25"/>
        <v>#REF!</v>
      </c>
      <c r="Z43" s="32" t="e">
        <f t="shared" si="26"/>
        <v>#REF!</v>
      </c>
      <c r="AA43" s="32" t="e">
        <f t="shared" si="27"/>
        <v>#REF!</v>
      </c>
      <c r="AB43" s="32"/>
      <c r="AC43" s="32" t="e">
        <f t="shared" si="21"/>
        <v>#REF!</v>
      </c>
      <c r="AD43" s="32" t="e">
        <f t="shared" si="22"/>
        <v>#REF!</v>
      </c>
    </row>
    <row r="44" spans="1:33" ht="18" customHeight="1" x14ac:dyDescent="0.45">
      <c r="A44" s="70">
        <v>3</v>
      </c>
      <c r="B44" s="98" t="s">
        <v>110</v>
      </c>
      <c r="C44" s="81"/>
      <c r="D44" s="81"/>
      <c r="E44" s="99">
        <f t="shared" ref="E44:L44" si="32">+E45+E49+E56+E63+E70+E75</f>
        <v>19</v>
      </c>
      <c r="F44" s="100" t="e">
        <f t="shared" si="32"/>
        <v>#REF!</v>
      </c>
      <c r="G44" s="100" t="e">
        <f t="shared" si="32"/>
        <v>#REF!</v>
      </c>
      <c r="H44" s="100" t="e">
        <f t="shared" si="32"/>
        <v>#REF!</v>
      </c>
      <c r="I44" s="100" t="e">
        <f t="shared" si="32"/>
        <v>#REF!</v>
      </c>
      <c r="J44" s="100" t="e">
        <f t="shared" si="32"/>
        <v>#REF!</v>
      </c>
      <c r="K44" s="100" t="e">
        <f t="shared" si="32"/>
        <v>#REF!</v>
      </c>
      <c r="L44" s="100" t="e">
        <f t="shared" si="32"/>
        <v>#REF!</v>
      </c>
      <c r="M44" s="100" t="e">
        <f>+M45+M49+M56+M63+M70+M75</f>
        <v>#REF!</v>
      </c>
      <c r="N44" s="81"/>
      <c r="O44" s="70"/>
      <c r="P44" s="75" t="e">
        <f t="shared" ref="P44:S45" si="33">((G44/F44)-1)*100</f>
        <v>#REF!</v>
      </c>
      <c r="Q44" s="75" t="e">
        <f t="shared" si="33"/>
        <v>#REF!</v>
      </c>
      <c r="R44" s="75" t="e">
        <f t="shared" si="33"/>
        <v>#REF!</v>
      </c>
      <c r="S44" s="75" t="e">
        <f t="shared" si="33"/>
        <v>#REF!</v>
      </c>
      <c r="T44" s="75" t="e">
        <f>((L44/K44)-1)*100</f>
        <v>#REF!</v>
      </c>
      <c r="U44" s="75" t="e">
        <f>((M44/I44)-1)*100</f>
        <v>#REF!</v>
      </c>
      <c r="V44" s="90"/>
      <c r="W44" s="70"/>
      <c r="X44" s="76" t="e">
        <f t="shared" si="24"/>
        <v>#REF!</v>
      </c>
      <c r="Y44" s="76" t="e">
        <f t="shared" si="25"/>
        <v>#REF!</v>
      </c>
      <c r="Z44" s="76" t="e">
        <f t="shared" si="26"/>
        <v>#REF!</v>
      </c>
      <c r="AA44" s="76" t="e">
        <f t="shared" si="27"/>
        <v>#REF!</v>
      </c>
      <c r="AB44" s="76" t="e">
        <f>(J44/J$5)*100</f>
        <v>#REF!</v>
      </c>
      <c r="AC44" s="76" t="e">
        <f t="shared" si="21"/>
        <v>#REF!</v>
      </c>
      <c r="AD44" s="76" t="e">
        <f t="shared" si="22"/>
        <v>#REF!</v>
      </c>
    </row>
    <row r="45" spans="1:33" ht="18" customHeight="1" x14ac:dyDescent="0.45">
      <c r="A45" s="45"/>
      <c r="B45" s="28">
        <v>1</v>
      </c>
      <c r="C45" s="86" t="s">
        <v>113</v>
      </c>
      <c r="D45" s="83"/>
      <c r="E45" s="66">
        <f>+E46+E47</f>
        <v>1</v>
      </c>
      <c r="F45" s="49" t="e">
        <f>+#REF!</f>
        <v>#REF!</v>
      </c>
      <c r="G45" s="49" t="e">
        <f>+#REF!</f>
        <v>#REF!</v>
      </c>
      <c r="H45" s="49" t="e">
        <f>+#REF!</f>
        <v>#REF!</v>
      </c>
      <c r="I45" s="49" t="e">
        <f>+#REF!</f>
        <v>#REF!</v>
      </c>
      <c r="J45" s="49" t="e">
        <f>+#REF!</f>
        <v>#REF!</v>
      </c>
      <c r="K45" s="49" t="e">
        <f>+#REF!</f>
        <v>#REF!</v>
      </c>
      <c r="L45" s="49" t="e">
        <f>+#REF!</f>
        <v>#REF!</v>
      </c>
      <c r="M45" s="49" t="e">
        <f>+M46+M47+M48</f>
        <v>#REF!</v>
      </c>
      <c r="N45" s="27"/>
      <c r="O45" s="28"/>
      <c r="P45" s="36" t="e">
        <f t="shared" si="33"/>
        <v>#REF!</v>
      </c>
      <c r="Q45" s="36" t="e">
        <f t="shared" si="33"/>
        <v>#REF!</v>
      </c>
      <c r="R45" s="36" t="e">
        <f t="shared" si="33"/>
        <v>#REF!</v>
      </c>
      <c r="S45" s="36" t="e">
        <f t="shared" si="33"/>
        <v>#REF!</v>
      </c>
      <c r="T45" s="36" t="e">
        <f t="shared" si="29"/>
        <v>#REF!</v>
      </c>
      <c r="U45" s="36" t="e">
        <f>((M45/I45)-1)*100</f>
        <v>#REF!</v>
      </c>
      <c r="V45" s="35"/>
      <c r="W45" s="28"/>
      <c r="X45" s="32" t="e">
        <f t="shared" si="24"/>
        <v>#REF!</v>
      </c>
      <c r="Y45" s="32" t="e">
        <f t="shared" si="25"/>
        <v>#REF!</v>
      </c>
      <c r="Z45" s="32" t="e">
        <f t="shared" si="26"/>
        <v>#REF!</v>
      </c>
      <c r="AA45" s="32" t="e">
        <f t="shared" si="27"/>
        <v>#REF!</v>
      </c>
      <c r="AB45" s="32" t="e">
        <f>(J45/J$5)*100</f>
        <v>#REF!</v>
      </c>
      <c r="AC45" s="32" t="e">
        <f t="shared" si="21"/>
        <v>#REF!</v>
      </c>
      <c r="AD45" s="32" t="e">
        <f t="shared" si="22"/>
        <v>#REF!</v>
      </c>
    </row>
    <row r="46" spans="1:33" ht="18" customHeight="1" x14ac:dyDescent="0.45">
      <c r="A46" s="45"/>
      <c r="B46" s="28"/>
      <c r="C46" s="28">
        <v>1</v>
      </c>
      <c r="D46" s="86" t="s">
        <v>77</v>
      </c>
      <c r="E46" s="66">
        <v>1</v>
      </c>
      <c r="F46" s="49">
        <v>4349.6000000000004</v>
      </c>
      <c r="G46" s="49">
        <v>5937.42</v>
      </c>
      <c r="H46" s="49">
        <v>7982.49</v>
      </c>
      <c r="I46" s="49">
        <v>8579.14</v>
      </c>
      <c r="J46" s="49"/>
      <c r="K46" s="49">
        <v>2122.7800000000002</v>
      </c>
      <c r="L46" s="49">
        <v>2196.14</v>
      </c>
      <c r="M46" s="49">
        <f>((I46*(100+U46)/100))</f>
        <v>9437.0539999999983</v>
      </c>
      <c r="N46" s="27"/>
      <c r="O46" s="28"/>
      <c r="P46" s="36">
        <f t="shared" ref="P46:R47" si="34">((G46/F46)-1)*100</f>
        <v>36.504965973882641</v>
      </c>
      <c r="Q46" s="36">
        <f t="shared" si="34"/>
        <v>34.443748294713863</v>
      </c>
      <c r="R46" s="36">
        <f t="shared" si="34"/>
        <v>7.4744847785590762</v>
      </c>
      <c r="S46" s="36"/>
      <c r="T46" s="36">
        <f t="shared" si="29"/>
        <v>3.4558456363824597</v>
      </c>
      <c r="U46" s="36">
        <v>10</v>
      </c>
      <c r="V46" s="35"/>
      <c r="W46" s="28"/>
      <c r="X46" s="32" t="e">
        <f t="shared" ref="X46:AA47" si="35">(F46/F$5)*100</f>
        <v>#REF!</v>
      </c>
      <c r="Y46" s="32" t="e">
        <f t="shared" si="35"/>
        <v>#REF!</v>
      </c>
      <c r="Z46" s="32" t="e">
        <f t="shared" si="35"/>
        <v>#REF!</v>
      </c>
      <c r="AA46" s="32" t="e">
        <f t="shared" si="35"/>
        <v>#REF!</v>
      </c>
      <c r="AB46" s="32"/>
      <c r="AC46" s="32" t="e">
        <f t="shared" si="21"/>
        <v>#REF!</v>
      </c>
      <c r="AD46" s="32" t="e">
        <f t="shared" si="22"/>
        <v>#REF!</v>
      </c>
    </row>
    <row r="47" spans="1:33" ht="18" customHeight="1" x14ac:dyDescent="0.45">
      <c r="A47" s="45"/>
      <c r="B47" s="28"/>
      <c r="C47" s="28">
        <v>2</v>
      </c>
      <c r="D47" s="86" t="s">
        <v>93</v>
      </c>
      <c r="E47" s="66"/>
      <c r="F47" s="49">
        <v>525.65</v>
      </c>
      <c r="G47" s="49">
        <v>639.59</v>
      </c>
      <c r="H47" s="49">
        <v>742.7</v>
      </c>
      <c r="I47" s="49">
        <v>541.78</v>
      </c>
      <c r="J47" s="49"/>
      <c r="K47" s="49">
        <v>115.15</v>
      </c>
      <c r="L47" s="49">
        <v>171.5</v>
      </c>
      <c r="M47" s="49">
        <f>((I47*(100+U47)/100))</f>
        <v>704.31399999999996</v>
      </c>
      <c r="N47" s="27"/>
      <c r="O47" s="28"/>
      <c r="P47" s="36">
        <f t="shared" si="34"/>
        <v>21.676020165509378</v>
      </c>
      <c r="Q47" s="36">
        <f t="shared" si="34"/>
        <v>16.121265185509472</v>
      </c>
      <c r="R47" s="36">
        <f t="shared" si="34"/>
        <v>-27.052645751986006</v>
      </c>
      <c r="S47" s="36"/>
      <c r="T47" s="36">
        <f t="shared" si="29"/>
        <v>48.936170212765951</v>
      </c>
      <c r="U47" s="36">
        <v>30</v>
      </c>
      <c r="V47" s="35"/>
      <c r="W47" s="28"/>
      <c r="X47" s="32" t="e">
        <f t="shared" si="35"/>
        <v>#REF!</v>
      </c>
      <c r="Y47" s="32" t="e">
        <f t="shared" si="35"/>
        <v>#REF!</v>
      </c>
      <c r="Z47" s="32" t="e">
        <f t="shared" si="35"/>
        <v>#REF!</v>
      </c>
      <c r="AA47" s="32" t="e">
        <f t="shared" si="35"/>
        <v>#REF!</v>
      </c>
      <c r="AB47" s="32"/>
      <c r="AC47" s="32" t="e">
        <f t="shared" si="21"/>
        <v>#REF!</v>
      </c>
      <c r="AD47" s="32" t="e">
        <f t="shared" si="22"/>
        <v>#REF!</v>
      </c>
    </row>
    <row r="48" spans="1:33" ht="18" customHeight="1" x14ac:dyDescent="0.45">
      <c r="A48" s="45"/>
      <c r="B48" s="28"/>
      <c r="C48" s="28">
        <v>3</v>
      </c>
      <c r="D48" s="86" t="s">
        <v>107</v>
      </c>
      <c r="E48" s="66"/>
      <c r="F48" s="49" t="e">
        <f>+F45-F46-F47</f>
        <v>#REF!</v>
      </c>
      <c r="G48" s="49" t="e">
        <f>+G45-G46-G47</f>
        <v>#REF!</v>
      </c>
      <c r="H48" s="49" t="e">
        <f>+H45-H46-H47</f>
        <v>#REF!</v>
      </c>
      <c r="I48" s="49" t="e">
        <f>+I45-I46-I47</f>
        <v>#REF!</v>
      </c>
      <c r="J48" s="49"/>
      <c r="K48" s="49" t="e">
        <f>+K45-K46-K47</f>
        <v>#REF!</v>
      </c>
      <c r="L48" s="49" t="e">
        <f>+L45-L46-L47</f>
        <v>#REF!</v>
      </c>
      <c r="M48" s="49" t="e">
        <f>((I48*(100+U48)/100))</f>
        <v>#REF!</v>
      </c>
      <c r="N48" s="27"/>
      <c r="O48" s="28"/>
      <c r="P48" s="36" t="e">
        <f>((G48/F48)-1)*100</f>
        <v>#REF!</v>
      </c>
      <c r="Q48" s="36" t="e">
        <f>((H48/G48)-1)*100</f>
        <v>#REF!</v>
      </c>
      <c r="R48" s="36" t="e">
        <f>((I48/H48)-1)*100</f>
        <v>#REF!</v>
      </c>
      <c r="S48" s="36"/>
      <c r="T48" s="36" t="e">
        <f>((L48/K48)-1)*100</f>
        <v>#REF!</v>
      </c>
      <c r="U48" s="36">
        <v>5</v>
      </c>
      <c r="V48" s="35"/>
      <c r="W48" s="28"/>
      <c r="X48" s="32" t="e">
        <f>(F48/F$5)*100</f>
        <v>#REF!</v>
      </c>
      <c r="Y48" s="32" t="e">
        <f>(G48/G$5)*100</f>
        <v>#REF!</v>
      </c>
      <c r="Z48" s="32" t="e">
        <f>(H48/H$5)*100</f>
        <v>#REF!</v>
      </c>
      <c r="AA48" s="32" t="e">
        <f>(I48/I$5)*100</f>
        <v>#REF!</v>
      </c>
      <c r="AB48" s="32"/>
      <c r="AC48" s="32" t="e">
        <f t="shared" si="21"/>
        <v>#REF!</v>
      </c>
      <c r="AD48" s="32" t="e">
        <f t="shared" si="22"/>
        <v>#REF!</v>
      </c>
    </row>
    <row r="49" spans="1:30" ht="18" customHeight="1" x14ac:dyDescent="0.45">
      <c r="A49" s="45"/>
      <c r="B49" s="28">
        <v>2</v>
      </c>
      <c r="C49" s="86" t="s">
        <v>111</v>
      </c>
      <c r="D49" s="92"/>
      <c r="E49" s="66">
        <f>+E50+E51+E52+E53+E54</f>
        <v>5</v>
      </c>
      <c r="F49" s="49" t="e">
        <f>+#REF!</f>
        <v>#REF!</v>
      </c>
      <c r="G49" s="49" t="e">
        <f>+#REF!</f>
        <v>#REF!</v>
      </c>
      <c r="H49" s="49" t="e">
        <f>+#REF!</f>
        <v>#REF!</v>
      </c>
      <c r="I49" s="49" t="e">
        <f>+#REF!</f>
        <v>#REF!</v>
      </c>
      <c r="J49" s="49" t="e">
        <f>+#REF!</f>
        <v>#REF!</v>
      </c>
      <c r="K49" s="49" t="e">
        <f>+#REF!</f>
        <v>#REF!</v>
      </c>
      <c r="L49" s="49" t="e">
        <f>+#REF!</f>
        <v>#REF!</v>
      </c>
      <c r="M49" s="49" t="e">
        <f>+M50+M51+M52+M53+M54+M55</f>
        <v>#REF!</v>
      </c>
      <c r="N49" s="27"/>
      <c r="O49" s="28"/>
      <c r="P49" s="36" t="e">
        <f t="shared" ref="P49:P75" si="36">((G49/F49)-1)*100</f>
        <v>#REF!</v>
      </c>
      <c r="Q49" s="36" t="e">
        <f t="shared" ref="Q49:Q75" si="37">((H49/G49)-1)*100</f>
        <v>#REF!</v>
      </c>
      <c r="R49" s="36" t="e">
        <f t="shared" ref="R49:R75" si="38">((I49/H49)-1)*100</f>
        <v>#REF!</v>
      </c>
      <c r="S49" s="36" t="e">
        <f>((J49/I49)-1)*100</f>
        <v>#REF!</v>
      </c>
      <c r="T49" s="36" t="e">
        <f t="shared" ref="T49:T75" si="39">((L49/K49)-1)*100</f>
        <v>#REF!</v>
      </c>
      <c r="U49" s="36" t="e">
        <f>((M49/I49)-1)*100</f>
        <v>#REF!</v>
      </c>
      <c r="V49" s="35"/>
      <c r="W49" s="28"/>
      <c r="X49" s="32" t="e">
        <f t="shared" ref="X49:X75" si="40">(F49/F$5)*100</f>
        <v>#REF!</v>
      </c>
      <c r="Y49" s="32" t="e">
        <f t="shared" ref="Y49:Y75" si="41">(G49/G$5)*100</f>
        <v>#REF!</v>
      </c>
      <c r="Z49" s="32" t="e">
        <f t="shared" ref="Z49:Z75" si="42">(H49/H$5)*100</f>
        <v>#REF!</v>
      </c>
      <c r="AA49" s="32" t="e">
        <f t="shared" ref="AA49:AA75" si="43">(I49/I$5)*100</f>
        <v>#REF!</v>
      </c>
      <c r="AB49" s="32" t="e">
        <f>(J49/J$5)*100</f>
        <v>#REF!</v>
      </c>
      <c r="AC49" s="32" t="e">
        <f t="shared" ref="AC49:AD75" si="44">(L49/L$5)*100</f>
        <v>#REF!</v>
      </c>
      <c r="AD49" s="32" t="e">
        <f t="shared" si="44"/>
        <v>#REF!</v>
      </c>
    </row>
    <row r="50" spans="1:30" ht="18" customHeight="1" x14ac:dyDescent="0.45">
      <c r="A50" s="45"/>
      <c r="B50" s="28"/>
      <c r="C50" s="28">
        <v>1</v>
      </c>
      <c r="D50" s="86" t="s">
        <v>81</v>
      </c>
      <c r="E50" s="66">
        <v>1</v>
      </c>
      <c r="F50" s="49">
        <v>1476.28</v>
      </c>
      <c r="G50" s="49">
        <v>2209.73</v>
      </c>
      <c r="H50" s="49">
        <v>2793.31</v>
      </c>
      <c r="I50" s="49">
        <v>2459.5300000000002</v>
      </c>
      <c r="J50" s="49"/>
      <c r="K50" s="49">
        <v>577.54</v>
      </c>
      <c r="L50" s="49">
        <v>717.65</v>
      </c>
      <c r="M50" s="49">
        <f t="shared" ref="M50:M55" si="45">((I50*(100+U50)/100))</f>
        <v>2656.2924000000003</v>
      </c>
      <c r="N50" s="27"/>
      <c r="O50" s="28"/>
      <c r="P50" s="36">
        <f t="shared" si="36"/>
        <v>49.682309588966866</v>
      </c>
      <c r="Q50" s="36">
        <f t="shared" si="37"/>
        <v>26.40956134912409</v>
      </c>
      <c r="R50" s="36">
        <f t="shared" si="38"/>
        <v>-11.949264492662815</v>
      </c>
      <c r="S50" s="36"/>
      <c r="T50" s="36">
        <f t="shared" si="39"/>
        <v>24.259791529591034</v>
      </c>
      <c r="U50" s="36">
        <v>8</v>
      </c>
      <c r="V50" s="35"/>
      <c r="W50" s="28"/>
      <c r="X50" s="32" t="e">
        <f t="shared" si="40"/>
        <v>#REF!</v>
      </c>
      <c r="Y50" s="32" t="e">
        <f t="shared" si="41"/>
        <v>#REF!</v>
      </c>
      <c r="Z50" s="32" t="e">
        <f t="shared" si="42"/>
        <v>#REF!</v>
      </c>
      <c r="AA50" s="32" t="e">
        <f t="shared" si="43"/>
        <v>#REF!</v>
      </c>
      <c r="AB50" s="32"/>
      <c r="AC50" s="32" t="e">
        <f t="shared" si="44"/>
        <v>#REF!</v>
      </c>
      <c r="AD50" s="32" t="e">
        <f t="shared" si="44"/>
        <v>#REF!</v>
      </c>
    </row>
    <row r="51" spans="1:30" ht="18" customHeight="1" x14ac:dyDescent="0.45">
      <c r="A51" s="45"/>
      <c r="B51" s="28"/>
      <c r="C51" s="28">
        <v>2</v>
      </c>
      <c r="D51" s="86" t="s">
        <v>82</v>
      </c>
      <c r="E51" s="66">
        <v>1</v>
      </c>
      <c r="F51" s="49">
        <v>1245.47</v>
      </c>
      <c r="G51" s="49">
        <v>1381.46</v>
      </c>
      <c r="H51" s="49">
        <v>1942.66</v>
      </c>
      <c r="I51" s="49">
        <v>1819.68</v>
      </c>
      <c r="J51" s="49"/>
      <c r="K51" s="49">
        <v>439.06</v>
      </c>
      <c r="L51" s="49">
        <v>541.25</v>
      </c>
      <c r="M51" s="49">
        <f t="shared" si="45"/>
        <v>2038.0416</v>
      </c>
      <c r="N51" s="27"/>
      <c r="O51" s="28"/>
      <c r="P51" s="36">
        <f t="shared" si="36"/>
        <v>10.918769621106893</v>
      </c>
      <c r="Q51" s="36">
        <f t="shared" si="37"/>
        <v>40.62368798227962</v>
      </c>
      <c r="R51" s="36">
        <f t="shared" si="38"/>
        <v>-6.3304953002584092</v>
      </c>
      <c r="S51" s="36"/>
      <c r="T51" s="36">
        <f t="shared" si="39"/>
        <v>23.274723272445684</v>
      </c>
      <c r="U51" s="36">
        <v>12</v>
      </c>
      <c r="V51" s="35"/>
      <c r="W51" s="28"/>
      <c r="X51" s="32" t="e">
        <f t="shared" si="40"/>
        <v>#REF!</v>
      </c>
      <c r="Y51" s="32" t="e">
        <f t="shared" si="41"/>
        <v>#REF!</v>
      </c>
      <c r="Z51" s="32" t="e">
        <f t="shared" si="42"/>
        <v>#REF!</v>
      </c>
      <c r="AA51" s="32" t="e">
        <f t="shared" si="43"/>
        <v>#REF!</v>
      </c>
      <c r="AB51" s="32"/>
      <c r="AC51" s="32" t="e">
        <f t="shared" si="44"/>
        <v>#REF!</v>
      </c>
      <c r="AD51" s="32" t="e">
        <f t="shared" si="44"/>
        <v>#REF!</v>
      </c>
    </row>
    <row r="52" spans="1:30" ht="18" customHeight="1" x14ac:dyDescent="0.45">
      <c r="A52" s="45"/>
      <c r="B52" s="28"/>
      <c r="C52" s="28">
        <v>3</v>
      </c>
      <c r="D52" s="86" t="s">
        <v>91</v>
      </c>
      <c r="E52" s="66">
        <v>1</v>
      </c>
      <c r="F52" s="49">
        <v>733.51</v>
      </c>
      <c r="G52" s="49">
        <v>983.83</v>
      </c>
      <c r="H52" s="49">
        <v>1121.07</v>
      </c>
      <c r="I52" s="49">
        <v>690.63</v>
      </c>
      <c r="J52" s="49"/>
      <c r="K52" s="49">
        <v>143.22</v>
      </c>
      <c r="L52" s="49">
        <v>225.72</v>
      </c>
      <c r="M52" s="49">
        <f t="shared" si="45"/>
        <v>828.75600000000009</v>
      </c>
      <c r="N52" s="27"/>
      <c r="O52" s="28"/>
      <c r="P52" s="36">
        <f t="shared" si="36"/>
        <v>34.126324112827369</v>
      </c>
      <c r="Q52" s="36">
        <f t="shared" si="37"/>
        <v>13.949564457274111</v>
      </c>
      <c r="R52" s="36">
        <f t="shared" si="38"/>
        <v>-38.395461478765824</v>
      </c>
      <c r="S52" s="36"/>
      <c r="T52" s="36">
        <f t="shared" si="39"/>
        <v>57.603686635944705</v>
      </c>
      <c r="U52" s="36">
        <v>20</v>
      </c>
      <c r="V52" s="35"/>
      <c r="W52" s="28"/>
      <c r="X52" s="32" t="e">
        <f t="shared" si="40"/>
        <v>#REF!</v>
      </c>
      <c r="Y52" s="32" t="e">
        <f t="shared" si="41"/>
        <v>#REF!</v>
      </c>
      <c r="Z52" s="32" t="e">
        <f t="shared" si="42"/>
        <v>#REF!</v>
      </c>
      <c r="AA52" s="32" t="e">
        <f t="shared" si="43"/>
        <v>#REF!</v>
      </c>
      <c r="AB52" s="32"/>
      <c r="AC52" s="32" t="e">
        <f t="shared" si="44"/>
        <v>#REF!</v>
      </c>
      <c r="AD52" s="32" t="e">
        <f t="shared" si="44"/>
        <v>#REF!</v>
      </c>
    </row>
    <row r="53" spans="1:30" ht="18" customHeight="1" x14ac:dyDescent="0.45">
      <c r="A53" s="45"/>
      <c r="B53" s="28"/>
      <c r="C53" s="28">
        <v>4</v>
      </c>
      <c r="D53" s="86" t="s">
        <v>95</v>
      </c>
      <c r="E53" s="66">
        <v>1</v>
      </c>
      <c r="F53" s="49">
        <v>583.25</v>
      </c>
      <c r="G53" s="49">
        <v>713.31</v>
      </c>
      <c r="H53" s="49">
        <v>728.9</v>
      </c>
      <c r="I53" s="49">
        <v>492.7</v>
      </c>
      <c r="J53" s="49"/>
      <c r="K53" s="49">
        <v>102.55</v>
      </c>
      <c r="L53" s="49">
        <v>148.54</v>
      </c>
      <c r="M53" s="49">
        <f t="shared" si="45"/>
        <v>517.33500000000004</v>
      </c>
      <c r="N53" s="27"/>
      <c r="O53" s="28"/>
      <c r="P53" s="36">
        <f t="shared" si="36"/>
        <v>22.29918559794255</v>
      </c>
      <c r="Q53" s="36">
        <f t="shared" si="37"/>
        <v>2.1855855098064092</v>
      </c>
      <c r="R53" s="36">
        <f t="shared" si="38"/>
        <v>-32.404993826313621</v>
      </c>
      <c r="S53" s="36"/>
      <c r="T53" s="36">
        <f t="shared" si="39"/>
        <v>44.846416382252549</v>
      </c>
      <c r="U53" s="36">
        <v>5</v>
      </c>
      <c r="V53" s="35"/>
      <c r="W53" s="28"/>
      <c r="X53" s="32" t="e">
        <f t="shared" si="40"/>
        <v>#REF!</v>
      </c>
      <c r="Y53" s="32" t="e">
        <f t="shared" si="41"/>
        <v>#REF!</v>
      </c>
      <c r="Z53" s="32" t="e">
        <f t="shared" si="42"/>
        <v>#REF!</v>
      </c>
      <c r="AA53" s="32" t="e">
        <f t="shared" si="43"/>
        <v>#REF!</v>
      </c>
      <c r="AB53" s="32"/>
      <c r="AC53" s="32" t="e">
        <f t="shared" si="44"/>
        <v>#REF!</v>
      </c>
      <c r="AD53" s="32" t="e">
        <f t="shared" si="44"/>
        <v>#REF!</v>
      </c>
    </row>
    <row r="54" spans="1:30" ht="18" customHeight="1" x14ac:dyDescent="0.45">
      <c r="A54" s="45"/>
      <c r="B54" s="28"/>
      <c r="C54" s="28">
        <v>5</v>
      </c>
      <c r="D54" s="86" t="s">
        <v>102</v>
      </c>
      <c r="E54" s="66">
        <v>1</v>
      </c>
      <c r="F54" s="49">
        <v>562.66</v>
      </c>
      <c r="G54" s="49">
        <v>775.08</v>
      </c>
      <c r="H54" s="49">
        <v>588.91999999999996</v>
      </c>
      <c r="I54" s="49">
        <v>854.08</v>
      </c>
      <c r="J54" s="49"/>
      <c r="K54" s="49">
        <v>119.4</v>
      </c>
      <c r="L54" s="49">
        <v>106.68</v>
      </c>
      <c r="M54" s="49">
        <f t="shared" si="45"/>
        <v>939.48800000000006</v>
      </c>
      <c r="N54" s="27"/>
      <c r="O54" s="28"/>
      <c r="P54" s="36">
        <f t="shared" si="36"/>
        <v>37.752816976504477</v>
      </c>
      <c r="Q54" s="36">
        <f t="shared" si="37"/>
        <v>-24.018165866749253</v>
      </c>
      <c r="R54" s="36">
        <f t="shared" si="38"/>
        <v>45.024791143109447</v>
      </c>
      <c r="S54" s="36"/>
      <c r="T54" s="36">
        <f t="shared" si="39"/>
        <v>-10.653266331658296</v>
      </c>
      <c r="U54" s="36">
        <v>10</v>
      </c>
      <c r="V54" s="35"/>
      <c r="W54" s="28"/>
      <c r="X54" s="32" t="e">
        <f t="shared" si="40"/>
        <v>#REF!</v>
      </c>
      <c r="Y54" s="32" t="e">
        <f t="shared" si="41"/>
        <v>#REF!</v>
      </c>
      <c r="Z54" s="32" t="e">
        <f t="shared" si="42"/>
        <v>#REF!</v>
      </c>
      <c r="AA54" s="32" t="e">
        <f t="shared" si="43"/>
        <v>#REF!</v>
      </c>
      <c r="AB54" s="32"/>
      <c r="AC54" s="32" t="e">
        <f t="shared" si="44"/>
        <v>#REF!</v>
      </c>
      <c r="AD54" s="32" t="e">
        <f t="shared" si="44"/>
        <v>#REF!</v>
      </c>
    </row>
    <row r="55" spans="1:30" ht="18" customHeight="1" x14ac:dyDescent="0.45">
      <c r="A55" s="45"/>
      <c r="B55" s="28"/>
      <c r="C55" s="28">
        <v>6</v>
      </c>
      <c r="D55" s="86" t="s">
        <v>107</v>
      </c>
      <c r="E55" s="66"/>
      <c r="F55" s="49" t="e">
        <f>+F49-F50-F51-F52-F53-F54</f>
        <v>#REF!</v>
      </c>
      <c r="G55" s="49" t="e">
        <f>+G49-G50-G51-G52-G53-G54</f>
        <v>#REF!</v>
      </c>
      <c r="H55" s="49" t="e">
        <f>+H49-H50-H51-H52-H53-H54</f>
        <v>#REF!</v>
      </c>
      <c r="I55" s="49" t="e">
        <f>+I49-I50-I51-I52-I53-I54</f>
        <v>#REF!</v>
      </c>
      <c r="J55" s="49"/>
      <c r="K55" s="49" t="e">
        <f>+K49-K50-K51-K52-K53-K54</f>
        <v>#REF!</v>
      </c>
      <c r="L55" s="49" t="e">
        <f>+L49-L50-L51-L52-L53-L54</f>
        <v>#REF!</v>
      </c>
      <c r="M55" s="49" t="e">
        <f t="shared" si="45"/>
        <v>#REF!</v>
      </c>
      <c r="N55" s="27"/>
      <c r="O55" s="28"/>
      <c r="P55" s="36" t="e">
        <f t="shared" si="36"/>
        <v>#REF!</v>
      </c>
      <c r="Q55" s="36" t="e">
        <f t="shared" si="37"/>
        <v>#REF!</v>
      </c>
      <c r="R55" s="36" t="e">
        <f t="shared" si="38"/>
        <v>#REF!</v>
      </c>
      <c r="S55" s="36"/>
      <c r="T55" s="36" t="e">
        <f t="shared" si="39"/>
        <v>#REF!</v>
      </c>
      <c r="U55" s="36">
        <v>10</v>
      </c>
      <c r="V55" s="35"/>
      <c r="W55" s="28"/>
      <c r="X55" s="32" t="e">
        <f t="shared" si="40"/>
        <v>#REF!</v>
      </c>
      <c r="Y55" s="32" t="e">
        <f t="shared" si="41"/>
        <v>#REF!</v>
      </c>
      <c r="Z55" s="32" t="e">
        <f t="shared" si="42"/>
        <v>#REF!</v>
      </c>
      <c r="AA55" s="32" t="e">
        <f t="shared" si="43"/>
        <v>#REF!</v>
      </c>
      <c r="AB55" s="32"/>
      <c r="AC55" s="32" t="e">
        <f t="shared" si="44"/>
        <v>#REF!</v>
      </c>
      <c r="AD55" s="32" t="e">
        <f t="shared" si="44"/>
        <v>#REF!</v>
      </c>
    </row>
    <row r="56" spans="1:30" ht="18" customHeight="1" x14ac:dyDescent="0.45">
      <c r="A56" s="45"/>
      <c r="B56" s="28">
        <v>3</v>
      </c>
      <c r="C56" s="86" t="s">
        <v>114</v>
      </c>
      <c r="D56" s="92"/>
      <c r="E56" s="66">
        <f>+E57+E58+E59+E60+E61</f>
        <v>5</v>
      </c>
      <c r="F56" s="49" t="e">
        <f>+#REF!</f>
        <v>#REF!</v>
      </c>
      <c r="G56" s="49" t="e">
        <f>+#REF!</f>
        <v>#REF!</v>
      </c>
      <c r="H56" s="49" t="e">
        <f>+#REF!</f>
        <v>#REF!</v>
      </c>
      <c r="I56" s="49" t="e">
        <f>+#REF!</f>
        <v>#REF!</v>
      </c>
      <c r="J56" s="49" t="e">
        <f>+#REF!</f>
        <v>#REF!</v>
      </c>
      <c r="K56" s="49" t="e">
        <f>+#REF!</f>
        <v>#REF!</v>
      </c>
      <c r="L56" s="49" t="e">
        <f>+#REF!</f>
        <v>#REF!</v>
      </c>
      <c r="M56" s="49" t="e">
        <f t="shared" ref="M56:M61" si="46">((I56*(100+U56)/100))</f>
        <v>#REF!</v>
      </c>
      <c r="N56" s="27"/>
      <c r="O56" s="28"/>
      <c r="P56" s="36" t="e">
        <f t="shared" si="36"/>
        <v>#REF!</v>
      </c>
      <c r="Q56" s="36" t="e">
        <f t="shared" si="37"/>
        <v>#REF!</v>
      </c>
      <c r="R56" s="36" t="e">
        <f t="shared" si="38"/>
        <v>#REF!</v>
      </c>
      <c r="S56" s="36" t="e">
        <f>((J56/I56)-1)*100</f>
        <v>#REF!</v>
      </c>
      <c r="T56" s="36" t="e">
        <f t="shared" si="39"/>
        <v>#REF!</v>
      </c>
      <c r="U56" s="36">
        <v>20</v>
      </c>
      <c r="V56" s="35">
        <v>5</v>
      </c>
      <c r="W56" s="28"/>
      <c r="X56" s="32" t="e">
        <f t="shared" si="40"/>
        <v>#REF!</v>
      </c>
      <c r="Y56" s="32" t="e">
        <f t="shared" si="41"/>
        <v>#REF!</v>
      </c>
      <c r="Z56" s="32" t="e">
        <f t="shared" si="42"/>
        <v>#REF!</v>
      </c>
      <c r="AA56" s="32" t="e">
        <f t="shared" si="43"/>
        <v>#REF!</v>
      </c>
      <c r="AB56" s="32" t="e">
        <f>(J56/J$5)*100</f>
        <v>#REF!</v>
      </c>
      <c r="AC56" s="32" t="e">
        <f t="shared" si="44"/>
        <v>#REF!</v>
      </c>
      <c r="AD56" s="32" t="e">
        <f t="shared" si="44"/>
        <v>#REF!</v>
      </c>
    </row>
    <row r="57" spans="1:30" ht="18" customHeight="1" x14ac:dyDescent="0.45">
      <c r="A57" s="45"/>
      <c r="B57" s="28"/>
      <c r="C57" s="28">
        <v>1</v>
      </c>
      <c r="D57" s="86" t="s">
        <v>86</v>
      </c>
      <c r="E57" s="66">
        <v>1</v>
      </c>
      <c r="F57" s="49">
        <v>1094.2</v>
      </c>
      <c r="G57" s="49">
        <v>1326.53</v>
      </c>
      <c r="H57" s="49">
        <v>1693.62</v>
      </c>
      <c r="I57" s="49">
        <v>1445.05</v>
      </c>
      <c r="J57" s="49"/>
      <c r="K57" s="49">
        <v>288.68</v>
      </c>
      <c r="L57" s="49">
        <v>357.84</v>
      </c>
      <c r="M57" s="49">
        <f t="shared" si="46"/>
        <v>1661.8074999999999</v>
      </c>
      <c r="N57" s="27"/>
      <c r="O57" s="28"/>
      <c r="P57" s="36">
        <f t="shared" si="36"/>
        <v>21.232864193017733</v>
      </c>
      <c r="Q57" s="36">
        <f t="shared" si="37"/>
        <v>27.672951233669796</v>
      </c>
      <c r="R57" s="36">
        <f t="shared" si="38"/>
        <v>-14.67684604574816</v>
      </c>
      <c r="S57" s="36"/>
      <c r="T57" s="36">
        <f t="shared" si="39"/>
        <v>23.95732298739086</v>
      </c>
      <c r="U57" s="36">
        <v>15</v>
      </c>
      <c r="V57" s="35">
        <v>20</v>
      </c>
      <c r="W57" s="28"/>
      <c r="X57" s="32" t="e">
        <f t="shared" si="40"/>
        <v>#REF!</v>
      </c>
      <c r="Y57" s="32" t="e">
        <f t="shared" si="41"/>
        <v>#REF!</v>
      </c>
      <c r="Z57" s="32" t="e">
        <f t="shared" si="42"/>
        <v>#REF!</v>
      </c>
      <c r="AA57" s="32" t="e">
        <f t="shared" si="43"/>
        <v>#REF!</v>
      </c>
      <c r="AB57" s="32"/>
      <c r="AC57" s="32" t="e">
        <f t="shared" si="44"/>
        <v>#REF!</v>
      </c>
      <c r="AD57" s="32" t="e">
        <f t="shared" si="44"/>
        <v>#REF!</v>
      </c>
    </row>
    <row r="58" spans="1:30" ht="18" customHeight="1" x14ac:dyDescent="0.45">
      <c r="A58" s="45"/>
      <c r="B58" s="28"/>
      <c r="C58" s="28">
        <v>2</v>
      </c>
      <c r="D58" s="86" t="s">
        <v>92</v>
      </c>
      <c r="E58" s="66">
        <v>1</v>
      </c>
      <c r="F58" s="49">
        <v>377.37</v>
      </c>
      <c r="G58" s="49">
        <v>480.22</v>
      </c>
      <c r="H58" s="49">
        <v>635.09</v>
      </c>
      <c r="I58" s="49">
        <v>587.17999999999995</v>
      </c>
      <c r="J58" s="49"/>
      <c r="K58" s="49">
        <v>128.91999999999999</v>
      </c>
      <c r="L58" s="49">
        <v>190.34</v>
      </c>
      <c r="M58" s="49">
        <f t="shared" si="46"/>
        <v>733.97500000000002</v>
      </c>
      <c r="N58" s="27"/>
      <c r="O58" s="28"/>
      <c r="P58" s="36">
        <f t="shared" si="36"/>
        <v>27.254418740228424</v>
      </c>
      <c r="Q58" s="36">
        <f t="shared" si="37"/>
        <v>32.24980217400357</v>
      </c>
      <c r="R58" s="36">
        <f t="shared" si="38"/>
        <v>-7.5438126879655005</v>
      </c>
      <c r="S58" s="36"/>
      <c r="T58" s="36">
        <f t="shared" si="39"/>
        <v>47.641948495190832</v>
      </c>
      <c r="U58" s="36">
        <v>25</v>
      </c>
      <c r="V58" s="35"/>
      <c r="W58" s="28"/>
      <c r="X58" s="32" t="e">
        <f t="shared" si="40"/>
        <v>#REF!</v>
      </c>
      <c r="Y58" s="32" t="e">
        <f t="shared" si="41"/>
        <v>#REF!</v>
      </c>
      <c r="Z58" s="32" t="e">
        <f t="shared" si="42"/>
        <v>#REF!</v>
      </c>
      <c r="AA58" s="32" t="e">
        <f t="shared" si="43"/>
        <v>#REF!</v>
      </c>
      <c r="AB58" s="32"/>
      <c r="AC58" s="32" t="e">
        <f t="shared" si="44"/>
        <v>#REF!</v>
      </c>
      <c r="AD58" s="32" t="e">
        <f t="shared" si="44"/>
        <v>#REF!</v>
      </c>
    </row>
    <row r="59" spans="1:30" ht="18" customHeight="1" x14ac:dyDescent="0.45">
      <c r="A59" s="45"/>
      <c r="B59" s="28"/>
      <c r="C59" s="28">
        <v>3</v>
      </c>
      <c r="D59" s="86" t="s">
        <v>97</v>
      </c>
      <c r="E59" s="66">
        <v>1</v>
      </c>
      <c r="F59" s="49">
        <v>269.26</v>
      </c>
      <c r="G59" s="49">
        <v>357.36</v>
      </c>
      <c r="H59" s="49">
        <v>890.53</v>
      </c>
      <c r="I59" s="49">
        <v>795.61</v>
      </c>
      <c r="J59" s="49"/>
      <c r="K59" s="49">
        <v>166.61</v>
      </c>
      <c r="L59" s="49">
        <v>127.41</v>
      </c>
      <c r="M59" s="49">
        <f t="shared" si="46"/>
        <v>930.86369999999999</v>
      </c>
      <c r="N59" s="27"/>
      <c r="O59" s="28"/>
      <c r="P59" s="36">
        <f t="shared" si="36"/>
        <v>32.719304761197357</v>
      </c>
      <c r="Q59" s="36">
        <f t="shared" si="37"/>
        <v>149.19688829191847</v>
      </c>
      <c r="R59" s="36">
        <f t="shared" si="38"/>
        <v>-10.658821151449139</v>
      </c>
      <c r="S59" s="36"/>
      <c r="T59" s="36">
        <f t="shared" si="39"/>
        <v>-23.527999519836751</v>
      </c>
      <c r="U59" s="36">
        <v>17</v>
      </c>
      <c r="V59" s="35"/>
      <c r="W59" s="28"/>
      <c r="X59" s="32" t="e">
        <f t="shared" si="40"/>
        <v>#REF!</v>
      </c>
      <c r="Y59" s="32" t="e">
        <f t="shared" si="41"/>
        <v>#REF!</v>
      </c>
      <c r="Z59" s="32" t="e">
        <f t="shared" si="42"/>
        <v>#REF!</v>
      </c>
      <c r="AA59" s="32" t="e">
        <f t="shared" si="43"/>
        <v>#REF!</v>
      </c>
      <c r="AB59" s="32"/>
      <c r="AC59" s="32" t="e">
        <f t="shared" si="44"/>
        <v>#REF!</v>
      </c>
      <c r="AD59" s="32" t="e">
        <f t="shared" si="44"/>
        <v>#REF!</v>
      </c>
    </row>
    <row r="60" spans="1:30" ht="18" customHeight="1" x14ac:dyDescent="0.45">
      <c r="A60" s="45"/>
      <c r="B60" s="28"/>
      <c r="C60" s="28">
        <v>4</v>
      </c>
      <c r="D60" s="86" t="s">
        <v>103</v>
      </c>
      <c r="E60" s="66">
        <v>1</v>
      </c>
      <c r="F60" s="49">
        <v>95.39</v>
      </c>
      <c r="G60" s="49">
        <v>168.1</v>
      </c>
      <c r="H60" s="49">
        <v>231.66</v>
      </c>
      <c r="I60" s="49">
        <v>201.3</v>
      </c>
      <c r="J60" s="49"/>
      <c r="K60" s="49">
        <v>53.69</v>
      </c>
      <c r="L60" s="49">
        <v>43.14</v>
      </c>
      <c r="M60" s="49">
        <f t="shared" si="46"/>
        <v>239.547</v>
      </c>
      <c r="N60" s="27"/>
      <c r="O60" s="28"/>
      <c r="P60" s="36">
        <f t="shared" si="36"/>
        <v>76.223922843065296</v>
      </c>
      <c r="Q60" s="36">
        <f t="shared" si="37"/>
        <v>37.810826888756701</v>
      </c>
      <c r="R60" s="36">
        <f t="shared" si="38"/>
        <v>-13.105413105413099</v>
      </c>
      <c r="S60" s="36"/>
      <c r="T60" s="36">
        <f t="shared" si="39"/>
        <v>-19.649841683739989</v>
      </c>
      <c r="U60" s="36">
        <v>19</v>
      </c>
      <c r="V60" s="35"/>
      <c r="W60" s="28"/>
      <c r="X60" s="32" t="e">
        <f t="shared" si="40"/>
        <v>#REF!</v>
      </c>
      <c r="Y60" s="32" t="e">
        <f t="shared" si="41"/>
        <v>#REF!</v>
      </c>
      <c r="Z60" s="32" t="e">
        <f t="shared" si="42"/>
        <v>#REF!</v>
      </c>
      <c r="AA60" s="32" t="e">
        <f t="shared" si="43"/>
        <v>#REF!</v>
      </c>
      <c r="AB60" s="32"/>
      <c r="AC60" s="32" t="e">
        <f t="shared" si="44"/>
        <v>#REF!</v>
      </c>
      <c r="AD60" s="32" t="e">
        <f t="shared" si="44"/>
        <v>#REF!</v>
      </c>
    </row>
    <row r="61" spans="1:30" ht="18" customHeight="1" x14ac:dyDescent="0.45">
      <c r="A61" s="45"/>
      <c r="B61" s="28"/>
      <c r="C61" s="28">
        <v>5</v>
      </c>
      <c r="D61" s="86" t="s">
        <v>105</v>
      </c>
      <c r="E61" s="66">
        <v>1</v>
      </c>
      <c r="F61" s="49">
        <v>71.75</v>
      </c>
      <c r="G61" s="49">
        <v>105.65</v>
      </c>
      <c r="H61" s="49">
        <v>130.41</v>
      </c>
      <c r="I61" s="49">
        <v>122.75</v>
      </c>
      <c r="J61" s="49"/>
      <c r="K61" s="49">
        <v>24.97</v>
      </c>
      <c r="L61" s="49">
        <v>30.59</v>
      </c>
      <c r="M61" s="49">
        <f t="shared" si="46"/>
        <v>153.4375</v>
      </c>
      <c r="N61" s="27"/>
      <c r="O61" s="28"/>
      <c r="P61" s="36">
        <f t="shared" si="36"/>
        <v>47.247386759581886</v>
      </c>
      <c r="Q61" s="36">
        <f t="shared" si="37"/>
        <v>23.435873166114529</v>
      </c>
      <c r="R61" s="36">
        <f t="shared" si="38"/>
        <v>-5.8737826853768826</v>
      </c>
      <c r="S61" s="36"/>
      <c r="T61" s="36">
        <f t="shared" si="39"/>
        <v>22.507008410092123</v>
      </c>
      <c r="U61" s="36">
        <v>25</v>
      </c>
      <c r="V61" s="35"/>
      <c r="W61" s="28"/>
      <c r="X61" s="32" t="e">
        <f t="shared" si="40"/>
        <v>#REF!</v>
      </c>
      <c r="Y61" s="32" t="e">
        <f t="shared" si="41"/>
        <v>#REF!</v>
      </c>
      <c r="Z61" s="32" t="e">
        <f t="shared" si="42"/>
        <v>#REF!</v>
      </c>
      <c r="AA61" s="32" t="e">
        <f t="shared" si="43"/>
        <v>#REF!</v>
      </c>
      <c r="AB61" s="32"/>
      <c r="AC61" s="32" t="e">
        <f t="shared" si="44"/>
        <v>#REF!</v>
      </c>
      <c r="AD61" s="32" t="e">
        <f t="shared" si="44"/>
        <v>#REF!</v>
      </c>
    </row>
    <row r="62" spans="1:30" ht="18" customHeight="1" x14ac:dyDescent="0.45">
      <c r="A62" s="45"/>
      <c r="B62" s="28"/>
      <c r="C62" s="28">
        <v>6</v>
      </c>
      <c r="D62" s="86" t="s">
        <v>107</v>
      </c>
      <c r="E62" s="66"/>
      <c r="F62" s="49" t="e">
        <f>+F56-F57-F58-F59-F60-F61</f>
        <v>#REF!</v>
      </c>
      <c r="G62" s="49" t="e">
        <f>+G56-G57-G58-G59-G60-G61</f>
        <v>#REF!</v>
      </c>
      <c r="H62" s="49" t="e">
        <f>+H56-H57-H58-H59-H60-H61</f>
        <v>#REF!</v>
      </c>
      <c r="I62" s="49" t="e">
        <f>+I56-I57-I58-I59-I60-I61</f>
        <v>#REF!</v>
      </c>
      <c r="J62" s="49"/>
      <c r="K62" s="49" t="e">
        <f>+K56-K57-K58-K59-K60-K61</f>
        <v>#REF!</v>
      </c>
      <c r="L62" s="49" t="e">
        <f>+L56-L57-L58-L59-L60-L61</f>
        <v>#REF!</v>
      </c>
      <c r="M62" s="49" t="e">
        <f>+M56-M57-M58-M59-M60-M61</f>
        <v>#REF!</v>
      </c>
      <c r="N62" s="27"/>
      <c r="O62" s="28"/>
      <c r="P62" s="36" t="e">
        <f t="shared" si="36"/>
        <v>#REF!</v>
      </c>
      <c r="Q62" s="36" t="e">
        <f t="shared" si="37"/>
        <v>#REF!</v>
      </c>
      <c r="R62" s="36" t="e">
        <f t="shared" si="38"/>
        <v>#REF!</v>
      </c>
      <c r="S62" s="36"/>
      <c r="T62" s="36" t="e">
        <f t="shared" si="39"/>
        <v>#REF!</v>
      </c>
      <c r="U62" s="36" t="e">
        <f>((M62/I62)-1)*100</f>
        <v>#REF!</v>
      </c>
      <c r="V62" s="35"/>
      <c r="W62" s="28"/>
      <c r="X62" s="32" t="e">
        <f t="shared" si="40"/>
        <v>#REF!</v>
      </c>
      <c r="Y62" s="32" t="e">
        <f t="shared" si="41"/>
        <v>#REF!</v>
      </c>
      <c r="Z62" s="32" t="e">
        <f t="shared" si="42"/>
        <v>#REF!</v>
      </c>
      <c r="AA62" s="32" t="e">
        <f t="shared" si="43"/>
        <v>#REF!</v>
      </c>
      <c r="AB62" s="32"/>
      <c r="AC62" s="32" t="e">
        <f t="shared" si="44"/>
        <v>#REF!</v>
      </c>
      <c r="AD62" s="32" t="e">
        <f t="shared" si="44"/>
        <v>#REF!</v>
      </c>
    </row>
    <row r="63" spans="1:30" ht="18" customHeight="1" x14ac:dyDescent="0.45">
      <c r="A63" s="45"/>
      <c r="B63" s="28">
        <v>4</v>
      </c>
      <c r="C63" s="86" t="s">
        <v>115</v>
      </c>
      <c r="D63" s="92"/>
      <c r="E63" s="66">
        <f>+E64+E65+E66+E67</f>
        <v>4</v>
      </c>
      <c r="F63" s="49" t="e">
        <f>+#REF!</f>
        <v>#REF!</v>
      </c>
      <c r="G63" s="49" t="e">
        <f>+#REF!</f>
        <v>#REF!</v>
      </c>
      <c r="H63" s="49" t="e">
        <f>+#REF!</f>
        <v>#REF!</v>
      </c>
      <c r="I63" s="49" t="e">
        <f>+#REF!</f>
        <v>#REF!</v>
      </c>
      <c r="J63" s="49" t="e">
        <f>+#REF!</f>
        <v>#REF!</v>
      </c>
      <c r="K63" s="49" t="e">
        <f>+#REF!</f>
        <v>#REF!</v>
      </c>
      <c r="L63" s="49" t="e">
        <f>+#REF!</f>
        <v>#REF!</v>
      </c>
      <c r="M63" s="49" t="e">
        <f>+M64+M65+M66+M67+M68</f>
        <v>#REF!</v>
      </c>
      <c r="N63" s="27"/>
      <c r="O63" s="28"/>
      <c r="P63" s="36" t="e">
        <f t="shared" si="36"/>
        <v>#REF!</v>
      </c>
      <c r="Q63" s="36" t="e">
        <f t="shared" si="37"/>
        <v>#REF!</v>
      </c>
      <c r="R63" s="36" t="e">
        <f t="shared" si="38"/>
        <v>#REF!</v>
      </c>
      <c r="S63" s="36" t="e">
        <f>((J63/I63)-1)*100</f>
        <v>#REF!</v>
      </c>
      <c r="T63" s="36" t="e">
        <f t="shared" si="39"/>
        <v>#REF!</v>
      </c>
      <c r="U63" s="36" t="e">
        <f>((M63/I63)-1)*100</f>
        <v>#REF!</v>
      </c>
      <c r="V63" s="35">
        <v>35</v>
      </c>
      <c r="W63" s="28"/>
      <c r="X63" s="32" t="e">
        <f t="shared" si="40"/>
        <v>#REF!</v>
      </c>
      <c r="Y63" s="32" t="e">
        <f t="shared" si="41"/>
        <v>#REF!</v>
      </c>
      <c r="Z63" s="32" t="e">
        <f t="shared" si="42"/>
        <v>#REF!</v>
      </c>
      <c r="AA63" s="32" t="e">
        <f t="shared" si="43"/>
        <v>#REF!</v>
      </c>
      <c r="AB63" s="32" t="e">
        <f>(J63/J$5)*100</f>
        <v>#REF!</v>
      </c>
      <c r="AC63" s="32" t="e">
        <f t="shared" si="44"/>
        <v>#REF!</v>
      </c>
      <c r="AD63" s="32" t="e">
        <f t="shared" si="44"/>
        <v>#REF!</v>
      </c>
    </row>
    <row r="64" spans="1:30" ht="18" customHeight="1" x14ac:dyDescent="0.45">
      <c r="A64" s="45"/>
      <c r="B64" s="28"/>
      <c r="C64" s="28">
        <v>1</v>
      </c>
      <c r="D64" s="86" t="s">
        <v>87</v>
      </c>
      <c r="E64" s="66">
        <v>1</v>
      </c>
      <c r="F64" s="49">
        <v>628.04</v>
      </c>
      <c r="G64" s="49">
        <v>938.3</v>
      </c>
      <c r="H64" s="49">
        <v>1229.01</v>
      </c>
      <c r="I64" s="49">
        <v>1000.35</v>
      </c>
      <c r="J64" s="49"/>
      <c r="K64" s="49">
        <v>154.11000000000001</v>
      </c>
      <c r="L64" s="49">
        <v>340.23</v>
      </c>
      <c r="M64" s="49">
        <f>((I64*(100+U64)/100))</f>
        <v>1150.4024999999999</v>
      </c>
      <c r="N64" s="27"/>
      <c r="O64" s="28"/>
      <c r="P64" s="36">
        <f t="shared" si="36"/>
        <v>49.401312018342793</v>
      </c>
      <c r="Q64" s="36">
        <f t="shared" si="37"/>
        <v>30.982628157305768</v>
      </c>
      <c r="R64" s="36">
        <f t="shared" si="38"/>
        <v>-18.60521883467181</v>
      </c>
      <c r="S64" s="36"/>
      <c r="T64" s="36">
        <f t="shared" si="39"/>
        <v>120.77087794432546</v>
      </c>
      <c r="U64" s="36">
        <v>15</v>
      </c>
      <c r="V64" s="35"/>
      <c r="W64" s="28"/>
      <c r="X64" s="32" t="e">
        <f t="shared" si="40"/>
        <v>#REF!</v>
      </c>
      <c r="Y64" s="32" t="e">
        <f t="shared" si="41"/>
        <v>#REF!</v>
      </c>
      <c r="Z64" s="32" t="e">
        <f t="shared" si="42"/>
        <v>#REF!</v>
      </c>
      <c r="AA64" s="32" t="e">
        <f t="shared" si="43"/>
        <v>#REF!</v>
      </c>
      <c r="AB64" s="32"/>
      <c r="AC64" s="32" t="e">
        <f t="shared" si="44"/>
        <v>#REF!</v>
      </c>
      <c r="AD64" s="32" t="e">
        <f t="shared" si="44"/>
        <v>#REF!</v>
      </c>
    </row>
    <row r="65" spans="1:30" ht="18" customHeight="1" x14ac:dyDescent="0.45">
      <c r="A65" s="45"/>
      <c r="B65" s="28"/>
      <c r="C65" s="28">
        <v>2</v>
      </c>
      <c r="D65" s="86" t="s">
        <v>21</v>
      </c>
      <c r="E65" s="66">
        <v>1</v>
      </c>
      <c r="F65" s="49">
        <v>637.14</v>
      </c>
      <c r="G65" s="49">
        <v>851.2</v>
      </c>
      <c r="H65" s="49">
        <v>886.51</v>
      </c>
      <c r="I65" s="49">
        <v>728.53</v>
      </c>
      <c r="J65" s="49"/>
      <c r="K65" s="49">
        <v>146.53</v>
      </c>
      <c r="L65" s="49">
        <v>203.78</v>
      </c>
      <c r="M65" s="49">
        <f>((I65*(100+U65)/100))</f>
        <v>837.80949999999996</v>
      </c>
      <c r="N65" s="27"/>
      <c r="O65" s="28"/>
      <c r="P65" s="36">
        <f t="shared" si="36"/>
        <v>33.597011645792143</v>
      </c>
      <c r="Q65" s="36">
        <f t="shared" si="37"/>
        <v>4.1482612781954753</v>
      </c>
      <c r="R65" s="36">
        <f t="shared" si="38"/>
        <v>-17.820441957789534</v>
      </c>
      <c r="S65" s="36"/>
      <c r="T65" s="36">
        <f t="shared" si="39"/>
        <v>39.070497509042525</v>
      </c>
      <c r="U65" s="36">
        <v>15</v>
      </c>
      <c r="V65" s="35">
        <v>30</v>
      </c>
      <c r="W65" s="28"/>
      <c r="X65" s="32" t="e">
        <f t="shared" si="40"/>
        <v>#REF!</v>
      </c>
      <c r="Y65" s="32" t="e">
        <f t="shared" si="41"/>
        <v>#REF!</v>
      </c>
      <c r="Z65" s="32" t="e">
        <f t="shared" si="42"/>
        <v>#REF!</v>
      </c>
      <c r="AA65" s="32" t="e">
        <f t="shared" si="43"/>
        <v>#REF!</v>
      </c>
      <c r="AB65" s="32"/>
      <c r="AC65" s="32" t="e">
        <f t="shared" si="44"/>
        <v>#REF!</v>
      </c>
      <c r="AD65" s="32" t="e">
        <f t="shared" si="44"/>
        <v>#REF!</v>
      </c>
    </row>
    <row r="66" spans="1:30" ht="18" customHeight="1" x14ac:dyDescent="0.45">
      <c r="A66" s="45"/>
      <c r="B66" s="28"/>
      <c r="C66" s="28">
        <v>3</v>
      </c>
      <c r="D66" s="86" t="s">
        <v>98</v>
      </c>
      <c r="E66" s="66">
        <v>1</v>
      </c>
      <c r="F66" s="49">
        <v>351.11</v>
      </c>
      <c r="G66" s="49">
        <v>381.65</v>
      </c>
      <c r="H66" s="49">
        <v>380.06</v>
      </c>
      <c r="I66" s="49">
        <v>383.49</v>
      </c>
      <c r="J66" s="49"/>
      <c r="K66" s="49">
        <v>85.72</v>
      </c>
      <c r="L66" s="49">
        <v>132.88999999999999</v>
      </c>
      <c r="M66" s="49">
        <f>((I66*(100+U66)/100))</f>
        <v>441.01349999999996</v>
      </c>
      <c r="N66" s="27"/>
      <c r="O66" s="28"/>
      <c r="P66" s="36">
        <f t="shared" si="36"/>
        <v>8.6981287915467895</v>
      </c>
      <c r="Q66" s="36">
        <f t="shared" si="37"/>
        <v>-0.41661207913008536</v>
      </c>
      <c r="R66" s="36">
        <f t="shared" si="38"/>
        <v>0.90248908067147582</v>
      </c>
      <c r="S66" s="36"/>
      <c r="T66" s="36">
        <f t="shared" si="39"/>
        <v>55.027998133457757</v>
      </c>
      <c r="U66" s="36">
        <v>15</v>
      </c>
      <c r="V66" s="35">
        <v>40</v>
      </c>
      <c r="W66" s="28"/>
      <c r="X66" s="32" t="e">
        <f t="shared" si="40"/>
        <v>#REF!</v>
      </c>
      <c r="Y66" s="32" t="e">
        <f t="shared" si="41"/>
        <v>#REF!</v>
      </c>
      <c r="Z66" s="32" t="e">
        <f t="shared" si="42"/>
        <v>#REF!</v>
      </c>
      <c r="AA66" s="32" t="e">
        <f t="shared" si="43"/>
        <v>#REF!</v>
      </c>
      <c r="AB66" s="32"/>
      <c r="AC66" s="32" t="e">
        <f t="shared" si="44"/>
        <v>#REF!</v>
      </c>
      <c r="AD66" s="32" t="e">
        <f t="shared" si="44"/>
        <v>#REF!</v>
      </c>
    </row>
    <row r="67" spans="1:30" ht="18" customHeight="1" x14ac:dyDescent="0.45">
      <c r="A67" s="45"/>
      <c r="B67" s="28"/>
      <c r="C67" s="28">
        <v>4</v>
      </c>
      <c r="D67" s="86" t="s">
        <v>101</v>
      </c>
      <c r="E67" s="66">
        <v>1</v>
      </c>
      <c r="F67" s="49">
        <v>262.94</v>
      </c>
      <c r="G67" s="49">
        <v>343.3</v>
      </c>
      <c r="H67" s="49">
        <v>328.02</v>
      </c>
      <c r="I67" s="49">
        <v>139.91999999999999</v>
      </c>
      <c r="J67" s="49"/>
      <c r="K67" s="49">
        <v>27.9</v>
      </c>
      <c r="L67" s="49">
        <v>111.63</v>
      </c>
      <c r="M67" s="49">
        <f>((I67*(100+U67)/100))</f>
        <v>160.90799999999999</v>
      </c>
      <c r="N67" s="27"/>
      <c r="O67" s="28"/>
      <c r="P67" s="36">
        <f t="shared" si="36"/>
        <v>30.562105423290497</v>
      </c>
      <c r="Q67" s="36">
        <f t="shared" si="37"/>
        <v>-4.4509175648121291</v>
      </c>
      <c r="R67" s="36">
        <f t="shared" si="38"/>
        <v>-57.344064386317918</v>
      </c>
      <c r="S67" s="36"/>
      <c r="T67" s="36">
        <f t="shared" si="39"/>
        <v>300.10752688172045</v>
      </c>
      <c r="U67" s="36">
        <v>15</v>
      </c>
      <c r="V67" s="35"/>
      <c r="W67" s="28"/>
      <c r="X67" s="32" t="e">
        <f t="shared" si="40"/>
        <v>#REF!</v>
      </c>
      <c r="Y67" s="32" t="e">
        <f t="shared" si="41"/>
        <v>#REF!</v>
      </c>
      <c r="Z67" s="32" t="e">
        <f t="shared" si="42"/>
        <v>#REF!</v>
      </c>
      <c r="AA67" s="32" t="e">
        <f t="shared" si="43"/>
        <v>#REF!</v>
      </c>
      <c r="AB67" s="32"/>
      <c r="AC67" s="32" t="e">
        <f t="shared" si="44"/>
        <v>#REF!</v>
      </c>
      <c r="AD67" s="32" t="e">
        <f t="shared" si="44"/>
        <v>#REF!</v>
      </c>
    </row>
    <row r="68" spans="1:30" ht="18" customHeight="1" x14ac:dyDescent="0.45">
      <c r="A68" s="45"/>
      <c r="B68" s="28"/>
      <c r="C68" s="28">
        <v>5</v>
      </c>
      <c r="D68" s="86" t="s">
        <v>107</v>
      </c>
      <c r="E68" s="66"/>
      <c r="F68" s="49" t="e">
        <f>+F63-F64-F65-F66-F67</f>
        <v>#REF!</v>
      </c>
      <c r="G68" s="49" t="e">
        <f>+G63-G64-G65-G66-G67</f>
        <v>#REF!</v>
      </c>
      <c r="H68" s="49" t="e">
        <f>+H63-H64-H65-H66-H67</f>
        <v>#REF!</v>
      </c>
      <c r="I68" s="49" t="e">
        <f>+I63-I64-I65-I66-I67</f>
        <v>#REF!</v>
      </c>
      <c r="J68" s="49"/>
      <c r="K68" s="49" t="e">
        <f>+K63-K64-K65-K66-K67</f>
        <v>#REF!</v>
      </c>
      <c r="L68" s="49" t="e">
        <f>+L63-L64-L65-L66-L67</f>
        <v>#REF!</v>
      </c>
      <c r="M68" s="49" t="e">
        <f>((I68*(100+U68)/100))</f>
        <v>#REF!</v>
      </c>
      <c r="N68" s="27"/>
      <c r="O68" s="28"/>
      <c r="P68" s="36" t="e">
        <f t="shared" si="36"/>
        <v>#REF!</v>
      </c>
      <c r="Q68" s="36" t="e">
        <f t="shared" si="37"/>
        <v>#REF!</v>
      </c>
      <c r="R68" s="36" t="e">
        <f t="shared" si="38"/>
        <v>#REF!</v>
      </c>
      <c r="S68" s="36"/>
      <c r="T68" s="36" t="e">
        <f t="shared" si="39"/>
        <v>#REF!</v>
      </c>
      <c r="U68" s="36">
        <v>15</v>
      </c>
      <c r="V68" s="35"/>
      <c r="W68" s="28"/>
      <c r="X68" s="32" t="e">
        <f t="shared" si="40"/>
        <v>#REF!</v>
      </c>
      <c r="Y68" s="32" t="e">
        <f t="shared" si="41"/>
        <v>#REF!</v>
      </c>
      <c r="Z68" s="32" t="e">
        <f t="shared" si="42"/>
        <v>#REF!</v>
      </c>
      <c r="AA68" s="32" t="e">
        <f t="shared" si="43"/>
        <v>#REF!</v>
      </c>
      <c r="AB68" s="32"/>
      <c r="AC68" s="32" t="e">
        <f t="shared" si="44"/>
        <v>#REF!</v>
      </c>
      <c r="AD68" s="32" t="e">
        <f t="shared" si="44"/>
        <v>#REF!</v>
      </c>
    </row>
    <row r="69" spans="1:30" ht="18" customHeight="1" x14ac:dyDescent="0.45">
      <c r="A69" s="45"/>
      <c r="B69" s="28"/>
      <c r="C69" s="86" t="s">
        <v>23</v>
      </c>
      <c r="D69" s="92"/>
      <c r="E69" s="66"/>
      <c r="F69" s="49" t="e">
        <f>+#REF!</f>
        <v>#REF!</v>
      </c>
      <c r="G69" s="49" t="e">
        <f>+#REF!</f>
        <v>#REF!</v>
      </c>
      <c r="H69" s="49" t="e">
        <f>+#REF!</f>
        <v>#REF!</v>
      </c>
      <c r="I69" s="49" t="e">
        <f>+#REF!</f>
        <v>#REF!</v>
      </c>
      <c r="J69" s="49" t="e">
        <f>+#REF!</f>
        <v>#REF!</v>
      </c>
      <c r="K69" s="49" t="e">
        <f>+#REF!</f>
        <v>#REF!</v>
      </c>
      <c r="L69" s="49" t="e">
        <f>+#REF!</f>
        <v>#REF!</v>
      </c>
      <c r="M69" s="49"/>
      <c r="N69" s="27"/>
      <c r="O69" s="28"/>
      <c r="P69" s="36" t="e">
        <f t="shared" si="36"/>
        <v>#REF!</v>
      </c>
      <c r="Q69" s="36" t="e">
        <f t="shared" si="37"/>
        <v>#REF!</v>
      </c>
      <c r="R69" s="36" t="e">
        <f t="shared" si="38"/>
        <v>#REF!</v>
      </c>
      <c r="S69" s="36" t="e">
        <f>((J69/I69)-1)*100</f>
        <v>#REF!</v>
      </c>
      <c r="T69" s="36" t="e">
        <f t="shared" si="39"/>
        <v>#REF!</v>
      </c>
      <c r="U69" s="36"/>
      <c r="V69" s="35">
        <v>35</v>
      </c>
      <c r="W69" s="28"/>
      <c r="X69" s="32" t="e">
        <f t="shared" si="40"/>
        <v>#REF!</v>
      </c>
      <c r="Y69" s="32" t="e">
        <f t="shared" si="41"/>
        <v>#REF!</v>
      </c>
      <c r="Z69" s="32" t="e">
        <f t="shared" si="42"/>
        <v>#REF!</v>
      </c>
      <c r="AA69" s="32" t="e">
        <f t="shared" si="43"/>
        <v>#REF!</v>
      </c>
      <c r="AB69" s="32" t="e">
        <f>(J69/J$5)*100</f>
        <v>#REF!</v>
      </c>
      <c r="AC69" s="32" t="e">
        <f t="shared" si="44"/>
        <v>#REF!</v>
      </c>
      <c r="AD69" s="32" t="e">
        <f t="shared" si="44"/>
        <v>#REF!</v>
      </c>
    </row>
    <row r="70" spans="1:30" ht="18" customHeight="1" x14ac:dyDescent="0.45">
      <c r="A70" s="45"/>
      <c r="B70" s="28">
        <v>5</v>
      </c>
      <c r="C70" s="86" t="s">
        <v>118</v>
      </c>
      <c r="D70" s="92"/>
      <c r="E70" s="66">
        <f>+E71+E72+E73</f>
        <v>3</v>
      </c>
      <c r="F70" s="49" t="e">
        <f>+F69-F76-F77</f>
        <v>#REF!</v>
      </c>
      <c r="G70" s="49" t="e">
        <f>+G69-G76-G77</f>
        <v>#REF!</v>
      </c>
      <c r="H70" s="49" t="e">
        <f>+H69-H76-H77</f>
        <v>#REF!</v>
      </c>
      <c r="I70" s="49" t="e">
        <f>+I69-I76-I77</f>
        <v>#REF!</v>
      </c>
      <c r="J70" s="49" t="e">
        <f>(I70*(100+S70)/100)</f>
        <v>#REF!</v>
      </c>
      <c r="K70" s="49" t="e">
        <f>+K69-K76-K77</f>
        <v>#REF!</v>
      </c>
      <c r="L70" s="49" t="e">
        <f>+L69-L76-L77</f>
        <v>#REF!</v>
      </c>
      <c r="M70" s="49" t="e">
        <f>+M71+M72+M73+M74</f>
        <v>#REF!</v>
      </c>
      <c r="N70" s="27"/>
      <c r="O70" s="28"/>
      <c r="P70" s="36" t="e">
        <f>((G70/F70)-1)*100</f>
        <v>#REF!</v>
      </c>
      <c r="Q70" s="36" t="e">
        <f>((H70/G70)-1)*100</f>
        <v>#REF!</v>
      </c>
      <c r="R70" s="36" t="e">
        <f>((I70/H70)-1)*100</f>
        <v>#REF!</v>
      </c>
      <c r="S70" s="36">
        <v>15</v>
      </c>
      <c r="T70" s="36" t="e">
        <f>((L70/K70)-1)*100</f>
        <v>#REF!</v>
      </c>
      <c r="U70" s="36" t="e">
        <f>((M70/I70)-1)*100</f>
        <v>#REF!</v>
      </c>
      <c r="V70" s="35"/>
      <c r="W70" s="28"/>
      <c r="X70" s="32" t="e">
        <f>(F70/F$5)*100</f>
        <v>#REF!</v>
      </c>
      <c r="Y70" s="32" t="e">
        <f>(G70/G$5)*100</f>
        <v>#REF!</v>
      </c>
      <c r="Z70" s="32" t="e">
        <f>(H70/H$5)*100</f>
        <v>#REF!</v>
      </c>
      <c r="AA70" s="32" t="e">
        <f>(I70/I$5)*100</f>
        <v>#REF!</v>
      </c>
      <c r="AB70" s="32" t="e">
        <f>(J70/J$5)*100</f>
        <v>#REF!</v>
      </c>
      <c r="AC70" s="32" t="e">
        <f>(L70/L$5)*100</f>
        <v>#REF!</v>
      </c>
      <c r="AD70" s="32" t="e">
        <f>(M70/M$5)*100</f>
        <v>#REF!</v>
      </c>
    </row>
    <row r="71" spans="1:30" ht="18" customHeight="1" x14ac:dyDescent="0.45">
      <c r="A71" s="45"/>
      <c r="B71" s="28"/>
      <c r="C71" s="28">
        <v>1</v>
      </c>
      <c r="D71" s="86" t="s">
        <v>88</v>
      </c>
      <c r="E71" s="66">
        <v>1</v>
      </c>
      <c r="F71" s="49">
        <v>352.3</v>
      </c>
      <c r="G71" s="49">
        <v>527.04</v>
      </c>
      <c r="H71" s="49">
        <v>606.15</v>
      </c>
      <c r="I71" s="49">
        <v>857.43</v>
      </c>
      <c r="J71" s="49"/>
      <c r="K71" s="49">
        <v>182.99</v>
      </c>
      <c r="L71" s="49">
        <v>295.24</v>
      </c>
      <c r="M71" s="49">
        <f>((I71*(100+U71)/100))</f>
        <v>1028.9159999999999</v>
      </c>
      <c r="N71" s="27"/>
      <c r="O71" s="28"/>
      <c r="P71" s="36">
        <f t="shared" si="36"/>
        <v>49.599772920806103</v>
      </c>
      <c r="Q71" s="36">
        <f t="shared" si="37"/>
        <v>15.010245901639351</v>
      </c>
      <c r="R71" s="36">
        <f t="shared" si="38"/>
        <v>41.455085374907206</v>
      </c>
      <c r="S71" s="36"/>
      <c r="T71" s="36">
        <f t="shared" si="39"/>
        <v>61.34214984425379</v>
      </c>
      <c r="U71" s="36">
        <v>20</v>
      </c>
      <c r="V71" s="35"/>
      <c r="W71" s="28"/>
      <c r="X71" s="32" t="e">
        <f t="shared" si="40"/>
        <v>#REF!</v>
      </c>
      <c r="Y71" s="32" t="e">
        <f t="shared" si="41"/>
        <v>#REF!</v>
      </c>
      <c r="Z71" s="32" t="e">
        <f t="shared" si="42"/>
        <v>#REF!</v>
      </c>
      <c r="AA71" s="32" t="e">
        <f t="shared" si="43"/>
        <v>#REF!</v>
      </c>
      <c r="AB71" s="32"/>
      <c r="AC71" s="32" t="e">
        <f t="shared" si="44"/>
        <v>#REF!</v>
      </c>
      <c r="AD71" s="32" t="e">
        <f t="shared" si="44"/>
        <v>#REF!</v>
      </c>
    </row>
    <row r="72" spans="1:30" ht="18" customHeight="1" x14ac:dyDescent="0.45">
      <c r="A72" s="45"/>
      <c r="B72" s="28"/>
      <c r="C72" s="28">
        <v>2</v>
      </c>
      <c r="D72" s="86" t="s">
        <v>94</v>
      </c>
      <c r="E72" s="66">
        <v>1</v>
      </c>
      <c r="F72" s="49">
        <v>231.87</v>
      </c>
      <c r="G72" s="49">
        <v>425.32</v>
      </c>
      <c r="H72" s="49">
        <v>494.68</v>
      </c>
      <c r="I72" s="49">
        <v>452.95</v>
      </c>
      <c r="J72" s="49"/>
      <c r="K72" s="49">
        <v>93.46</v>
      </c>
      <c r="L72" s="49">
        <v>144.47999999999999</v>
      </c>
      <c r="M72" s="49">
        <f>((I72*(100+U72)/100))</f>
        <v>520.89250000000004</v>
      </c>
      <c r="N72" s="27"/>
      <c r="O72" s="28"/>
      <c r="P72" s="36">
        <f t="shared" si="36"/>
        <v>83.43037046620951</v>
      </c>
      <c r="Q72" s="36">
        <f t="shared" si="37"/>
        <v>16.307721245180097</v>
      </c>
      <c r="R72" s="36">
        <f t="shared" si="38"/>
        <v>-8.435756448613251</v>
      </c>
      <c r="S72" s="36"/>
      <c r="T72" s="36">
        <f t="shared" si="39"/>
        <v>54.590199015621657</v>
      </c>
      <c r="U72" s="36">
        <v>15</v>
      </c>
      <c r="V72" s="35">
        <v>50</v>
      </c>
      <c r="W72" s="28"/>
      <c r="X72" s="32" t="e">
        <f t="shared" si="40"/>
        <v>#REF!</v>
      </c>
      <c r="Y72" s="32" t="e">
        <f t="shared" si="41"/>
        <v>#REF!</v>
      </c>
      <c r="Z72" s="32" t="e">
        <f t="shared" si="42"/>
        <v>#REF!</v>
      </c>
      <c r="AA72" s="32" t="e">
        <f t="shared" si="43"/>
        <v>#REF!</v>
      </c>
      <c r="AB72" s="32"/>
      <c r="AC72" s="32" t="e">
        <f t="shared" si="44"/>
        <v>#REF!</v>
      </c>
      <c r="AD72" s="32" t="e">
        <f t="shared" si="44"/>
        <v>#REF!</v>
      </c>
    </row>
    <row r="73" spans="1:30" ht="18" customHeight="1" x14ac:dyDescent="0.45">
      <c r="A73" s="45"/>
      <c r="B73" s="28"/>
      <c r="C73" s="28">
        <v>3</v>
      </c>
      <c r="D73" s="86" t="s">
        <v>100</v>
      </c>
      <c r="E73" s="66">
        <v>1</v>
      </c>
      <c r="F73" s="49">
        <v>267.60000000000002</v>
      </c>
      <c r="G73" s="49">
        <v>391.12</v>
      </c>
      <c r="H73" s="49">
        <v>391.23</v>
      </c>
      <c r="I73" s="49">
        <v>306.89</v>
      </c>
      <c r="J73" s="49"/>
      <c r="K73" s="49">
        <v>76.739999999999995</v>
      </c>
      <c r="L73" s="49">
        <v>97.05</v>
      </c>
      <c r="M73" s="49">
        <f>((I73*(100+U73)/100))</f>
        <v>337.57900000000001</v>
      </c>
      <c r="N73" s="27"/>
      <c r="O73" s="28"/>
      <c r="P73" s="36">
        <f t="shared" si="36"/>
        <v>46.15844544095664</v>
      </c>
      <c r="Q73" s="36">
        <f t="shared" si="37"/>
        <v>2.8124360809989035E-2</v>
      </c>
      <c r="R73" s="36">
        <f t="shared" si="38"/>
        <v>-21.557651509342335</v>
      </c>
      <c r="S73" s="36"/>
      <c r="T73" s="36">
        <f t="shared" si="39"/>
        <v>26.465989053948391</v>
      </c>
      <c r="U73" s="36">
        <v>10</v>
      </c>
      <c r="V73" s="35"/>
      <c r="W73" s="28"/>
      <c r="X73" s="32" t="e">
        <f t="shared" si="40"/>
        <v>#REF!</v>
      </c>
      <c r="Y73" s="32" t="e">
        <f t="shared" si="41"/>
        <v>#REF!</v>
      </c>
      <c r="Z73" s="32" t="e">
        <f t="shared" si="42"/>
        <v>#REF!</v>
      </c>
      <c r="AA73" s="32" t="e">
        <f t="shared" si="43"/>
        <v>#REF!</v>
      </c>
      <c r="AB73" s="32"/>
      <c r="AC73" s="32" t="e">
        <f t="shared" si="44"/>
        <v>#REF!</v>
      </c>
      <c r="AD73" s="32" t="e">
        <f t="shared" si="44"/>
        <v>#REF!</v>
      </c>
    </row>
    <row r="74" spans="1:30" ht="18" customHeight="1" x14ac:dyDescent="0.45">
      <c r="A74" s="45"/>
      <c r="B74" s="28"/>
      <c r="C74" s="28">
        <v>4</v>
      </c>
      <c r="D74" s="86" t="s">
        <v>107</v>
      </c>
      <c r="E74" s="66"/>
      <c r="F74" s="49" t="e">
        <f>+F70-F71-F72-F73</f>
        <v>#REF!</v>
      </c>
      <c r="G74" s="49" t="e">
        <f>+G70-G71-G72-G73</f>
        <v>#REF!</v>
      </c>
      <c r="H74" s="49" t="e">
        <f>+H70-H71-H72-H73</f>
        <v>#REF!</v>
      </c>
      <c r="I74" s="49" t="e">
        <f>+I70-I71-I72-I73</f>
        <v>#REF!</v>
      </c>
      <c r="J74" s="49"/>
      <c r="K74" s="49" t="e">
        <f>+K70-K71-K72-K73</f>
        <v>#REF!</v>
      </c>
      <c r="L74" s="49" t="e">
        <f>+L70-L71-L72-L73</f>
        <v>#REF!</v>
      </c>
      <c r="M74" s="49" t="e">
        <f>((I74*(100+U74)/100))</f>
        <v>#REF!</v>
      </c>
      <c r="N74" s="27"/>
      <c r="O74" s="28"/>
      <c r="P74" s="36" t="e">
        <f t="shared" si="36"/>
        <v>#REF!</v>
      </c>
      <c r="Q74" s="36" t="e">
        <f t="shared" si="37"/>
        <v>#REF!</v>
      </c>
      <c r="R74" s="36" t="e">
        <f t="shared" si="38"/>
        <v>#REF!</v>
      </c>
      <c r="S74" s="36"/>
      <c r="T74" s="36" t="e">
        <f t="shared" si="39"/>
        <v>#REF!</v>
      </c>
      <c r="U74" s="36">
        <v>15</v>
      </c>
      <c r="V74" s="35"/>
      <c r="W74" s="28"/>
      <c r="X74" s="32" t="e">
        <f t="shared" si="40"/>
        <v>#REF!</v>
      </c>
      <c r="Y74" s="32" t="e">
        <f t="shared" si="41"/>
        <v>#REF!</v>
      </c>
      <c r="Z74" s="32" t="e">
        <f t="shared" si="42"/>
        <v>#REF!</v>
      </c>
      <c r="AA74" s="32" t="e">
        <f t="shared" si="43"/>
        <v>#REF!</v>
      </c>
      <c r="AB74" s="32"/>
      <c r="AC74" s="32" t="e">
        <f t="shared" si="44"/>
        <v>#REF!</v>
      </c>
      <c r="AD74" s="32" t="e">
        <f t="shared" si="44"/>
        <v>#REF!</v>
      </c>
    </row>
    <row r="75" spans="1:30" ht="18" customHeight="1" x14ac:dyDescent="0.45">
      <c r="A75" s="45"/>
      <c r="B75" s="28">
        <v>6</v>
      </c>
      <c r="C75" s="86" t="s">
        <v>117</v>
      </c>
      <c r="D75" s="92"/>
      <c r="E75" s="66">
        <f>+E76</f>
        <v>1</v>
      </c>
      <c r="F75" s="49">
        <v>522.53</v>
      </c>
      <c r="G75" s="49">
        <v>845.73</v>
      </c>
      <c r="H75" s="49">
        <v>1311.65</v>
      </c>
      <c r="I75" s="49">
        <v>555.11</v>
      </c>
      <c r="J75" s="49">
        <f>(I75*(100+S75)/100)</f>
        <v>638.37649999999996</v>
      </c>
      <c r="K75" s="49">
        <v>137.66</v>
      </c>
      <c r="L75" s="49">
        <v>172.93</v>
      </c>
      <c r="M75" s="49">
        <f>+M76+M77+M78+M79</f>
        <v>661.32700000000011</v>
      </c>
      <c r="N75" s="27"/>
      <c r="O75" s="28"/>
      <c r="P75" s="36">
        <f t="shared" si="36"/>
        <v>61.852907967006686</v>
      </c>
      <c r="Q75" s="36">
        <f t="shared" si="37"/>
        <v>55.090868244002223</v>
      </c>
      <c r="R75" s="36">
        <f t="shared" si="38"/>
        <v>-57.678496550146761</v>
      </c>
      <c r="S75" s="36">
        <v>15</v>
      </c>
      <c r="T75" s="36">
        <f t="shared" si="39"/>
        <v>25.621095452564301</v>
      </c>
      <c r="U75" s="36">
        <f>((M75/I75)-1)*100</f>
        <v>19.134405793446362</v>
      </c>
      <c r="V75" s="35"/>
      <c r="W75" s="28"/>
      <c r="X75" s="32" t="e">
        <f t="shared" si="40"/>
        <v>#REF!</v>
      </c>
      <c r="Y75" s="32" t="e">
        <f t="shared" si="41"/>
        <v>#REF!</v>
      </c>
      <c r="Z75" s="32" t="e">
        <f t="shared" si="42"/>
        <v>#REF!</v>
      </c>
      <c r="AA75" s="32" t="e">
        <f t="shared" si="43"/>
        <v>#REF!</v>
      </c>
      <c r="AB75" s="32" t="e">
        <f>(J75/J$5)*100</f>
        <v>#REF!</v>
      </c>
      <c r="AC75" s="32" t="e">
        <f t="shared" si="44"/>
        <v>#REF!</v>
      </c>
      <c r="AD75" s="32" t="e">
        <f t="shared" si="44"/>
        <v>#REF!</v>
      </c>
    </row>
    <row r="76" spans="1:30" ht="18" customHeight="1" x14ac:dyDescent="0.45">
      <c r="A76" s="45"/>
      <c r="B76" s="28"/>
      <c r="C76" s="28">
        <v>1</v>
      </c>
      <c r="D76" s="86" t="s">
        <v>99</v>
      </c>
      <c r="E76" s="66">
        <v>1</v>
      </c>
      <c r="F76" s="49">
        <v>385.12</v>
      </c>
      <c r="G76" s="49">
        <v>616.23</v>
      </c>
      <c r="H76" s="49">
        <v>959.11</v>
      </c>
      <c r="I76" s="49">
        <v>405.69</v>
      </c>
      <c r="J76" s="49"/>
      <c r="K76" s="49">
        <v>97.48</v>
      </c>
      <c r="L76" s="49">
        <v>132.26</v>
      </c>
      <c r="M76" s="49">
        <f>((I76*(100+U76)/100))</f>
        <v>486.82800000000003</v>
      </c>
      <c r="N76" s="27"/>
      <c r="O76" s="28"/>
      <c r="P76" s="36">
        <f t="shared" ref="P76:R79" si="47">((G76/F76)-1)*100</f>
        <v>60.009867054424589</v>
      </c>
      <c r="Q76" s="36">
        <f t="shared" si="47"/>
        <v>55.641562403647995</v>
      </c>
      <c r="R76" s="36">
        <f t="shared" si="47"/>
        <v>-57.70141068282053</v>
      </c>
      <c r="S76" s="36"/>
      <c r="T76" s="36">
        <f t="shared" ref="T76:T83" si="48">((L76/K76)-1)*100</f>
        <v>35.679113664341379</v>
      </c>
      <c r="U76" s="36">
        <v>20</v>
      </c>
      <c r="V76" s="35">
        <v>50</v>
      </c>
      <c r="W76" s="28"/>
      <c r="X76" s="32" t="e">
        <f t="shared" ref="X76:AA79" si="49">(F76/F$5)*100</f>
        <v>#REF!</v>
      </c>
      <c r="Y76" s="32" t="e">
        <f t="shared" si="49"/>
        <v>#REF!</v>
      </c>
      <c r="Z76" s="32" t="e">
        <f t="shared" si="49"/>
        <v>#REF!</v>
      </c>
      <c r="AA76" s="32" t="e">
        <f t="shared" si="49"/>
        <v>#REF!</v>
      </c>
      <c r="AB76" s="32"/>
      <c r="AC76" s="32" t="e">
        <f t="shared" ref="AC76:AD83" si="50">(L76/L$5)*100</f>
        <v>#REF!</v>
      </c>
      <c r="AD76" s="32" t="e">
        <f t="shared" si="50"/>
        <v>#REF!</v>
      </c>
    </row>
    <row r="77" spans="1:30" ht="18" customHeight="1" x14ac:dyDescent="0.45">
      <c r="A77" s="45"/>
      <c r="B77" s="28"/>
      <c r="C77" s="28">
        <v>2</v>
      </c>
      <c r="D77" s="86" t="s">
        <v>106</v>
      </c>
      <c r="E77" s="66"/>
      <c r="F77" s="49">
        <v>90.97</v>
      </c>
      <c r="G77" s="49">
        <v>150.47999999999999</v>
      </c>
      <c r="H77" s="49">
        <v>243.82</v>
      </c>
      <c r="I77" s="49">
        <v>53.32</v>
      </c>
      <c r="J77" s="49"/>
      <c r="K77" s="49">
        <v>10.84</v>
      </c>
      <c r="L77" s="49">
        <v>16.95</v>
      </c>
      <c r="M77" s="49">
        <f>((I77*(100+U77)/100))</f>
        <v>63.983999999999995</v>
      </c>
      <c r="N77" s="27"/>
      <c r="O77" s="28"/>
      <c r="P77" s="36">
        <f t="shared" si="47"/>
        <v>65.417170495767834</v>
      </c>
      <c r="Q77" s="36">
        <f t="shared" si="47"/>
        <v>62.02817650186072</v>
      </c>
      <c r="R77" s="36">
        <f t="shared" si="47"/>
        <v>-78.131408416044621</v>
      </c>
      <c r="S77" s="36"/>
      <c r="T77" s="36">
        <f t="shared" si="48"/>
        <v>56.365313653136525</v>
      </c>
      <c r="U77" s="36">
        <v>20</v>
      </c>
      <c r="V77" s="35"/>
      <c r="W77" s="28"/>
      <c r="X77" s="32" t="e">
        <f t="shared" si="49"/>
        <v>#REF!</v>
      </c>
      <c r="Y77" s="32" t="e">
        <f t="shared" si="49"/>
        <v>#REF!</v>
      </c>
      <c r="Z77" s="32" t="e">
        <f t="shared" si="49"/>
        <v>#REF!</v>
      </c>
      <c r="AA77" s="32" t="e">
        <f t="shared" si="49"/>
        <v>#REF!</v>
      </c>
      <c r="AB77" s="32"/>
      <c r="AC77" s="32" t="e">
        <f t="shared" si="50"/>
        <v>#REF!</v>
      </c>
      <c r="AD77" s="32" t="e">
        <f t="shared" si="50"/>
        <v>#REF!</v>
      </c>
    </row>
    <row r="78" spans="1:30" ht="18" customHeight="1" x14ac:dyDescent="0.45">
      <c r="A78" s="45"/>
      <c r="B78" s="28"/>
      <c r="C78" s="28">
        <v>3</v>
      </c>
      <c r="D78" s="86" t="s">
        <v>61</v>
      </c>
      <c r="E78" s="66"/>
      <c r="F78" s="49">
        <v>26.63</v>
      </c>
      <c r="G78" s="49">
        <v>40.229999999999997</v>
      </c>
      <c r="H78" s="49">
        <v>34.869999999999997</v>
      </c>
      <c r="I78" s="49">
        <v>37.26</v>
      </c>
      <c r="J78" s="49"/>
      <c r="K78" s="49">
        <v>6.16</v>
      </c>
      <c r="L78" s="49">
        <v>10.3</v>
      </c>
      <c r="M78" s="49">
        <f>((I78*(100+U78)/100))</f>
        <v>42.848999999999997</v>
      </c>
      <c r="N78" s="27"/>
      <c r="O78" s="28"/>
      <c r="P78" s="36">
        <f t="shared" si="47"/>
        <v>51.070221554637627</v>
      </c>
      <c r="Q78" s="36">
        <f t="shared" si="47"/>
        <v>-13.323390504598553</v>
      </c>
      <c r="R78" s="36">
        <f t="shared" si="47"/>
        <v>6.8540292515056001</v>
      </c>
      <c r="S78" s="36"/>
      <c r="T78" s="36">
        <f t="shared" si="48"/>
        <v>67.20779220779221</v>
      </c>
      <c r="U78" s="36">
        <v>15</v>
      </c>
      <c r="V78" s="35"/>
      <c r="W78" s="28"/>
      <c r="X78" s="32" t="e">
        <f t="shared" si="49"/>
        <v>#REF!</v>
      </c>
      <c r="Y78" s="32" t="e">
        <f t="shared" si="49"/>
        <v>#REF!</v>
      </c>
      <c r="Z78" s="32" t="e">
        <f t="shared" si="49"/>
        <v>#REF!</v>
      </c>
      <c r="AA78" s="32" t="e">
        <f t="shared" si="49"/>
        <v>#REF!</v>
      </c>
      <c r="AB78" s="32"/>
      <c r="AC78" s="32" t="e">
        <f t="shared" si="50"/>
        <v>#REF!</v>
      </c>
      <c r="AD78" s="32" t="e">
        <f t="shared" si="50"/>
        <v>#REF!</v>
      </c>
    </row>
    <row r="79" spans="1:30" ht="18" customHeight="1" x14ac:dyDescent="0.45">
      <c r="A79" s="45"/>
      <c r="B79" s="28"/>
      <c r="C79" s="28">
        <v>4</v>
      </c>
      <c r="D79" s="86" t="s">
        <v>107</v>
      </c>
      <c r="E79" s="66"/>
      <c r="F79" s="49">
        <f>+F75-F76-F77-F78</f>
        <v>19.80999999999997</v>
      </c>
      <c r="G79" s="49">
        <f t="shared" ref="G79:L79" si="51">+G75-G76-G77-G78</f>
        <v>38.790000000000013</v>
      </c>
      <c r="H79" s="49">
        <f t="shared" si="51"/>
        <v>73.85000000000008</v>
      </c>
      <c r="I79" s="49">
        <f t="shared" si="51"/>
        <v>58.840000000000025</v>
      </c>
      <c r="J79" s="49">
        <f t="shared" si="51"/>
        <v>638.37649999999996</v>
      </c>
      <c r="K79" s="49">
        <f t="shared" si="51"/>
        <v>23.179999999999993</v>
      </c>
      <c r="L79" s="49">
        <f t="shared" si="51"/>
        <v>13.420000000000016</v>
      </c>
      <c r="M79" s="49">
        <f>((I79*(100+U79)/100))</f>
        <v>67.666000000000025</v>
      </c>
      <c r="N79" s="27"/>
      <c r="O79" s="28"/>
      <c r="P79" s="36">
        <f t="shared" si="47"/>
        <v>95.810196870267902</v>
      </c>
      <c r="Q79" s="36">
        <f t="shared" si="47"/>
        <v>90.384119618458513</v>
      </c>
      <c r="R79" s="36">
        <f t="shared" si="47"/>
        <v>-20.324983073798297</v>
      </c>
      <c r="S79" s="36"/>
      <c r="T79" s="36">
        <f t="shared" si="48"/>
        <v>-42.105263157894647</v>
      </c>
      <c r="U79" s="36">
        <v>15</v>
      </c>
      <c r="V79" s="35"/>
      <c r="W79" s="28"/>
      <c r="X79" s="32" t="e">
        <f t="shared" si="49"/>
        <v>#REF!</v>
      </c>
      <c r="Y79" s="32" t="e">
        <f t="shared" si="49"/>
        <v>#REF!</v>
      </c>
      <c r="Z79" s="32" t="e">
        <f t="shared" si="49"/>
        <v>#REF!</v>
      </c>
      <c r="AA79" s="32" t="e">
        <f t="shared" si="49"/>
        <v>#REF!</v>
      </c>
      <c r="AB79" s="32"/>
      <c r="AC79" s="32" t="e">
        <f t="shared" si="50"/>
        <v>#REF!</v>
      </c>
      <c r="AD79" s="32" t="e">
        <f t="shared" si="50"/>
        <v>#REF!</v>
      </c>
    </row>
    <row r="80" spans="1:30" ht="18" customHeight="1" x14ac:dyDescent="0.45">
      <c r="A80" s="70">
        <v>4</v>
      </c>
      <c r="B80" s="71" t="s">
        <v>25</v>
      </c>
      <c r="C80" s="81"/>
      <c r="D80" s="70"/>
      <c r="E80" s="72">
        <f>+E81+E82+E83</f>
        <v>2</v>
      </c>
      <c r="F80" s="73" t="e">
        <f t="shared" ref="F80:L80" si="52">+F5-F7-F24-F44</f>
        <v>#REF!</v>
      </c>
      <c r="G80" s="73" t="e">
        <f t="shared" si="52"/>
        <v>#REF!</v>
      </c>
      <c r="H80" s="73" t="e">
        <f t="shared" si="52"/>
        <v>#REF!</v>
      </c>
      <c r="I80" s="73" t="e">
        <f t="shared" si="52"/>
        <v>#REF!</v>
      </c>
      <c r="J80" s="73" t="e">
        <f t="shared" si="52"/>
        <v>#REF!</v>
      </c>
      <c r="K80" s="73" t="e">
        <f t="shared" si="52"/>
        <v>#REF!</v>
      </c>
      <c r="L80" s="73" t="e">
        <f t="shared" si="52"/>
        <v>#REF!</v>
      </c>
      <c r="M80" s="73" t="e">
        <f>+M81+M82+M83</f>
        <v>#REF!</v>
      </c>
      <c r="N80" s="88"/>
      <c r="O80" s="70"/>
      <c r="P80" s="75" t="e">
        <f>((G80/F80)-1)*100</f>
        <v>#REF!</v>
      </c>
      <c r="Q80" s="75" t="e">
        <f>((H80/G80)-1)*100</f>
        <v>#REF!</v>
      </c>
      <c r="R80" s="75" t="e">
        <f>((I80/H80)-1)*100</f>
        <v>#REF!</v>
      </c>
      <c r="S80" s="75" t="e">
        <f>((J80/I80)-1)*100</f>
        <v>#REF!</v>
      </c>
      <c r="T80" s="75" t="e">
        <f t="shared" si="48"/>
        <v>#REF!</v>
      </c>
      <c r="U80" s="75" t="e">
        <f>((M80/I80)-1)*100</f>
        <v>#REF!</v>
      </c>
      <c r="V80" s="90"/>
      <c r="W80" s="70"/>
      <c r="X80" s="76" t="e">
        <f>(F80/F$5)*100</f>
        <v>#REF!</v>
      </c>
      <c r="Y80" s="76" t="e">
        <f>(G80/G$5)*100</f>
        <v>#REF!</v>
      </c>
      <c r="Z80" s="76" t="e">
        <f>(H80/H$5)*100</f>
        <v>#REF!</v>
      </c>
      <c r="AA80" s="76" t="e">
        <f>(I80/I$5)*100</f>
        <v>#REF!</v>
      </c>
      <c r="AB80" s="76" t="e">
        <f>(J80/J$5)*100</f>
        <v>#REF!</v>
      </c>
      <c r="AC80" s="76" t="e">
        <f t="shared" si="50"/>
        <v>#REF!</v>
      </c>
      <c r="AD80" s="76" t="e">
        <f t="shared" si="50"/>
        <v>#REF!</v>
      </c>
    </row>
    <row r="81" spans="1:31" ht="18" customHeight="1" x14ac:dyDescent="0.45">
      <c r="A81" s="45"/>
      <c r="B81" s="28">
        <v>1</v>
      </c>
      <c r="C81" s="77" t="s">
        <v>50</v>
      </c>
      <c r="E81" s="66"/>
      <c r="F81" s="49">
        <v>918.72</v>
      </c>
      <c r="G81" s="49">
        <v>1423.86</v>
      </c>
      <c r="H81" s="49">
        <v>1979.57</v>
      </c>
      <c r="I81" s="49">
        <v>3143.41</v>
      </c>
      <c r="J81" s="49"/>
      <c r="K81" s="49">
        <v>1602.79</v>
      </c>
      <c r="L81" s="49">
        <v>377.4</v>
      </c>
      <c r="M81" s="49">
        <f>((I81*(100+U81)/100))</f>
        <v>3143.41</v>
      </c>
      <c r="N81" s="27"/>
      <c r="O81" s="23"/>
      <c r="P81" s="36">
        <f t="shared" ref="P81:R83" si="53">((G81/F81)-1)*100</f>
        <v>54.9830198537095</v>
      </c>
      <c r="Q81" s="36">
        <f t="shared" si="53"/>
        <v>39.028415715028174</v>
      </c>
      <c r="R81" s="36">
        <f t="shared" si="53"/>
        <v>58.792566062326657</v>
      </c>
      <c r="S81" s="36"/>
      <c r="T81" s="36">
        <f t="shared" si="48"/>
        <v>-76.453559106308376</v>
      </c>
      <c r="U81" s="36">
        <v>0</v>
      </c>
      <c r="V81" s="35"/>
      <c r="W81" s="19"/>
      <c r="X81" s="32" t="e">
        <f t="shared" ref="X81:AA83" si="54">(F81/F$5)*100</f>
        <v>#REF!</v>
      </c>
      <c r="Y81" s="32" t="e">
        <f t="shared" si="54"/>
        <v>#REF!</v>
      </c>
      <c r="Z81" s="32" t="e">
        <f t="shared" si="54"/>
        <v>#REF!</v>
      </c>
      <c r="AA81" s="32" t="e">
        <f t="shared" si="54"/>
        <v>#REF!</v>
      </c>
      <c r="AB81" s="32"/>
      <c r="AC81" s="32" t="e">
        <f t="shared" si="50"/>
        <v>#REF!</v>
      </c>
      <c r="AD81" s="32" t="e">
        <f t="shared" si="50"/>
        <v>#REF!</v>
      </c>
    </row>
    <row r="82" spans="1:31" ht="18" customHeight="1" x14ac:dyDescent="0.45">
      <c r="A82" s="45"/>
      <c r="B82" s="28">
        <v>2</v>
      </c>
      <c r="C82" s="77" t="s">
        <v>6</v>
      </c>
      <c r="E82" s="66">
        <v>2</v>
      </c>
      <c r="F82" s="49" t="e">
        <f>+#REF!</f>
        <v>#REF!</v>
      </c>
      <c r="G82" s="49" t="e">
        <f>+#REF!</f>
        <v>#REF!</v>
      </c>
      <c r="H82" s="49" t="e">
        <f>+#REF!</f>
        <v>#REF!</v>
      </c>
      <c r="I82" s="49" t="e">
        <f>+#REF!</f>
        <v>#REF!</v>
      </c>
      <c r="J82" s="49" t="e">
        <f>+#REF!</f>
        <v>#REF!</v>
      </c>
      <c r="K82" s="49" t="e">
        <f>+#REF!</f>
        <v>#REF!</v>
      </c>
      <c r="L82" s="49" t="e">
        <f>+#REF!</f>
        <v>#REF!</v>
      </c>
      <c r="M82" s="49" t="e">
        <f>((I82*(100+U82)/100))</f>
        <v>#REF!</v>
      </c>
      <c r="N82" s="27"/>
      <c r="O82" s="19"/>
      <c r="P82" s="36" t="e">
        <f>((G82/F82)-1)*100</f>
        <v>#REF!</v>
      </c>
      <c r="Q82" s="36" t="e">
        <f>((H82/G82)-1)*100</f>
        <v>#REF!</v>
      </c>
      <c r="R82" s="36" t="e">
        <f>((I82/H82)-1)*100</f>
        <v>#REF!</v>
      </c>
      <c r="S82" s="36" t="e">
        <f>((J82/I82)-1)*100</f>
        <v>#REF!</v>
      </c>
      <c r="T82" s="36" t="e">
        <f>((L82/K82)-1)*100</f>
        <v>#REF!</v>
      </c>
      <c r="U82" s="36">
        <v>10</v>
      </c>
      <c r="V82" s="35"/>
      <c r="W82" s="19"/>
      <c r="X82" s="32" t="e">
        <f>(F82/F$5)*100</f>
        <v>#REF!</v>
      </c>
      <c r="Y82" s="32" t="e">
        <f>(G82/G$5)*100</f>
        <v>#REF!</v>
      </c>
      <c r="Z82" s="32" t="e">
        <f>(H82/H$5)*100</f>
        <v>#REF!</v>
      </c>
      <c r="AA82" s="32" t="e">
        <f>(I82/I$5)*100</f>
        <v>#REF!</v>
      </c>
      <c r="AB82" s="32" t="e">
        <f>(J82/J$5)*100</f>
        <v>#REF!</v>
      </c>
      <c r="AC82" s="32" t="e">
        <f>(L82/L$5)*100</f>
        <v>#REF!</v>
      </c>
      <c r="AD82" s="32" t="e">
        <f>(M82/M$5)*100</f>
        <v>#REF!</v>
      </c>
    </row>
    <row r="83" spans="1:31" ht="18" customHeight="1" x14ac:dyDescent="0.45">
      <c r="A83" s="14"/>
      <c r="B83" s="101">
        <v>3</v>
      </c>
      <c r="C83" s="96" t="s">
        <v>107</v>
      </c>
      <c r="D83" s="97"/>
      <c r="E83" s="68"/>
      <c r="F83" s="56" t="e">
        <f>+F80-F81</f>
        <v>#REF!</v>
      </c>
      <c r="G83" s="56" t="e">
        <f>+G80-G81</f>
        <v>#REF!</v>
      </c>
      <c r="H83" s="56" t="e">
        <f>+H80-H81</f>
        <v>#REF!</v>
      </c>
      <c r="I83" s="56" t="e">
        <f>+I80-I81</f>
        <v>#REF!</v>
      </c>
      <c r="J83" s="56"/>
      <c r="K83" s="56" t="e">
        <f>+K80-K81</f>
        <v>#REF!</v>
      </c>
      <c r="L83" s="56" t="e">
        <f>+L80-L81</f>
        <v>#REF!</v>
      </c>
      <c r="M83" s="56" t="e">
        <f>((I83*(100+U83)/100))</f>
        <v>#REF!</v>
      </c>
      <c r="N83" s="89"/>
      <c r="O83" s="95"/>
      <c r="P83" s="58" t="e">
        <f t="shared" si="53"/>
        <v>#REF!</v>
      </c>
      <c r="Q83" s="58" t="e">
        <f t="shared" si="53"/>
        <v>#REF!</v>
      </c>
      <c r="R83" s="58" t="e">
        <f t="shared" si="53"/>
        <v>#REF!</v>
      </c>
      <c r="S83" s="58"/>
      <c r="T83" s="58" t="e">
        <f t="shared" si="48"/>
        <v>#REF!</v>
      </c>
      <c r="U83" s="58">
        <v>15</v>
      </c>
      <c r="V83" s="57"/>
      <c r="W83" s="15"/>
      <c r="X83" s="59" t="e">
        <f t="shared" si="54"/>
        <v>#REF!</v>
      </c>
      <c r="Y83" s="59" t="e">
        <f t="shared" si="54"/>
        <v>#REF!</v>
      </c>
      <c r="Z83" s="59" t="e">
        <f t="shared" si="54"/>
        <v>#REF!</v>
      </c>
      <c r="AA83" s="59" t="e">
        <f t="shared" si="54"/>
        <v>#REF!</v>
      </c>
      <c r="AB83" s="59"/>
      <c r="AC83" s="59" t="e">
        <f t="shared" si="50"/>
        <v>#REF!</v>
      </c>
      <c r="AD83" s="59" t="e">
        <f t="shared" si="50"/>
        <v>#REF!</v>
      </c>
    </row>
    <row r="84" spans="1:31" ht="15" customHeight="1" x14ac:dyDescent="0.45">
      <c r="B84" s="93" t="s">
        <v>49</v>
      </c>
      <c r="C84" s="94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9"/>
      <c r="X84" s="19"/>
      <c r="Y84" s="19"/>
      <c r="Z84" s="19"/>
      <c r="AA84" s="19"/>
      <c r="AB84" s="19"/>
      <c r="AC84" s="19"/>
      <c r="AD84" s="19"/>
    </row>
    <row r="85" spans="1:31" ht="15" customHeight="1" x14ac:dyDescent="0.45">
      <c r="B85" s="43" t="s">
        <v>66</v>
      </c>
      <c r="C85" s="9"/>
      <c r="D85" s="9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23"/>
      <c r="P85" s="35"/>
      <c r="Q85" s="35"/>
      <c r="R85" s="35"/>
      <c r="S85" s="35"/>
      <c r="T85" s="35"/>
      <c r="U85" s="35"/>
      <c r="V85" s="35"/>
      <c r="W85" s="19"/>
      <c r="X85" s="31"/>
      <c r="Y85" s="31"/>
      <c r="Z85" s="31"/>
      <c r="AA85" s="31"/>
      <c r="AB85" s="31"/>
      <c r="AC85" s="31"/>
      <c r="AD85" s="31"/>
      <c r="AE85" s="45"/>
    </row>
    <row r="86" spans="1:31" x14ac:dyDescent="0.45"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23"/>
      <c r="P86" s="35"/>
      <c r="Q86" s="35"/>
      <c r="R86" s="35"/>
      <c r="S86" s="35"/>
      <c r="T86" s="35"/>
      <c r="U86" s="35"/>
      <c r="V86" s="35"/>
      <c r="W86" s="19"/>
      <c r="X86" s="31"/>
      <c r="Y86" s="31"/>
      <c r="Z86" s="31"/>
      <c r="AA86" s="31"/>
      <c r="AB86" s="31"/>
      <c r="AC86" s="31"/>
      <c r="AD86" s="31"/>
      <c r="AE86" s="45"/>
    </row>
  </sheetData>
  <mergeCells count="3">
    <mergeCell ref="X1:AD1"/>
    <mergeCell ref="Q1:U1"/>
    <mergeCell ref="B1:M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62"/>
  <sheetViews>
    <sheetView workbookViewId="0">
      <selection sqref="A1:BC1262"/>
    </sheetView>
  </sheetViews>
  <sheetFormatPr defaultRowHeight="21" x14ac:dyDescent="0.45"/>
  <sheetData>
    <row r="1" spans="1:55" ht="21" customHeight="1" x14ac:dyDescent="0.45">
      <c r="A1" s="323" t="s">
        <v>381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</row>
    <row r="2" spans="1:55" x14ac:dyDescent="0.45">
      <c r="A2" s="258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</row>
    <row r="3" spans="1:55" ht="21" customHeight="1" x14ac:dyDescent="0.45">
      <c r="A3" s="325" t="s">
        <v>394</v>
      </c>
      <c r="B3" s="326"/>
      <c r="C3" s="320" t="s">
        <v>392</v>
      </c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2"/>
      <c r="O3" s="320" t="s">
        <v>402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2"/>
      <c r="AA3" s="320" t="s">
        <v>409</v>
      </c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2"/>
      <c r="AM3" s="320" t="s">
        <v>416</v>
      </c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2"/>
      <c r="AY3" s="320" t="s">
        <v>426</v>
      </c>
      <c r="AZ3" s="321"/>
      <c r="BA3" s="321"/>
      <c r="BB3" s="321"/>
      <c r="BC3" s="322"/>
    </row>
    <row r="4" spans="1:55" ht="29.25" x14ac:dyDescent="0.45">
      <c r="A4" s="327"/>
      <c r="B4" s="328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</row>
    <row r="5" spans="1:55" ht="29.25" x14ac:dyDescent="0.45">
      <c r="A5" s="260">
        <v>1</v>
      </c>
      <c r="B5" s="173" t="s">
        <v>154</v>
      </c>
      <c r="C5" s="118">
        <v>576610.39</v>
      </c>
      <c r="D5" s="118">
        <v>598716.93000000005</v>
      </c>
      <c r="E5" s="118">
        <v>636968.32999999996</v>
      </c>
      <c r="F5" s="118">
        <v>551207.4</v>
      </c>
      <c r="G5" s="118">
        <v>620511.1</v>
      </c>
      <c r="H5" s="118">
        <v>635718.31000000006</v>
      </c>
      <c r="I5" s="118">
        <v>608534.07999999996</v>
      </c>
      <c r="J5" s="118">
        <v>600481.18999999994</v>
      </c>
      <c r="K5" s="118">
        <v>630500.68999999994</v>
      </c>
      <c r="L5" s="118">
        <v>646692.89</v>
      </c>
      <c r="M5" s="118">
        <v>595149.18999999994</v>
      </c>
      <c r="N5" s="118">
        <v>609998.51</v>
      </c>
      <c r="O5" s="118">
        <v>563090.32999999996</v>
      </c>
      <c r="P5" s="118">
        <v>557940.19999999995</v>
      </c>
      <c r="Q5" s="118">
        <v>610463.32999999996</v>
      </c>
      <c r="R5" s="118">
        <v>548206.41</v>
      </c>
      <c r="S5" s="118">
        <v>592417.18000000005</v>
      </c>
      <c r="T5" s="118">
        <v>603058.47</v>
      </c>
      <c r="U5" s="118">
        <v>608588.57999999996</v>
      </c>
      <c r="V5" s="118">
        <v>604318.86</v>
      </c>
      <c r="W5" s="118">
        <v>665537.06000000006</v>
      </c>
      <c r="X5" s="118">
        <v>661143.01</v>
      </c>
      <c r="Y5" s="118">
        <v>602017.82999999996</v>
      </c>
      <c r="Z5" s="118">
        <v>608941.54</v>
      </c>
      <c r="AA5" s="118">
        <v>562748.36</v>
      </c>
      <c r="AB5" s="118">
        <v>683420.33</v>
      </c>
      <c r="AC5" s="118">
        <v>678143.66</v>
      </c>
      <c r="AD5" s="118">
        <v>542074.06000000006</v>
      </c>
      <c r="AE5" s="118">
        <v>614455.05000000005</v>
      </c>
      <c r="AF5" s="118">
        <v>642598.63</v>
      </c>
      <c r="AG5" s="118">
        <v>596638.71999999997</v>
      </c>
      <c r="AH5" s="118">
        <v>651390.56000000006</v>
      </c>
      <c r="AI5" s="118">
        <v>668163.24</v>
      </c>
      <c r="AJ5" s="118">
        <v>613246.27</v>
      </c>
      <c r="AK5" s="118">
        <v>657540.93999999994</v>
      </c>
      <c r="AL5" s="118">
        <v>640284.25</v>
      </c>
      <c r="AM5" s="118">
        <v>609358.96</v>
      </c>
      <c r="AN5" s="118">
        <v>646217.19999999995</v>
      </c>
      <c r="AO5" s="118">
        <v>726298.58</v>
      </c>
      <c r="AP5" s="118">
        <v>581621.65</v>
      </c>
      <c r="AQ5" s="118">
        <v>681050.72</v>
      </c>
      <c r="AR5" s="118">
        <v>688303.79</v>
      </c>
      <c r="AS5" s="118">
        <v>636156.68999999994</v>
      </c>
      <c r="AT5" s="118">
        <v>711994.88</v>
      </c>
      <c r="AU5" s="118">
        <v>720913.94</v>
      </c>
      <c r="AV5" s="118">
        <v>657303.93999999994</v>
      </c>
      <c r="AW5" s="118">
        <v>705102.11</v>
      </c>
      <c r="AX5" s="118">
        <v>641942.71</v>
      </c>
      <c r="AY5" s="118">
        <v>652511.49</v>
      </c>
      <c r="AZ5" s="118">
        <v>643705.76</v>
      </c>
      <c r="BA5" s="118">
        <v>697074.14</v>
      </c>
      <c r="BB5" s="118">
        <v>586314.19999999995</v>
      </c>
      <c r="BC5" s="118">
        <v>689984.77</v>
      </c>
    </row>
    <row r="6" spans="1:55" ht="29.25" x14ac:dyDescent="0.45">
      <c r="A6" s="261">
        <v>2</v>
      </c>
      <c r="B6" s="174" t="s">
        <v>155</v>
      </c>
      <c r="C6" s="119">
        <v>126.05</v>
      </c>
      <c r="D6" s="119">
        <v>395.78</v>
      </c>
      <c r="E6" s="119">
        <v>284.70999999999998</v>
      </c>
      <c r="F6" s="119">
        <v>202.38</v>
      </c>
      <c r="G6" s="119">
        <v>128.91999999999999</v>
      </c>
      <c r="H6" s="119">
        <v>195.53</v>
      </c>
      <c r="I6" s="119">
        <v>244.54</v>
      </c>
      <c r="J6" s="119">
        <v>376.58</v>
      </c>
      <c r="K6" s="119">
        <v>248.27</v>
      </c>
      <c r="L6" s="119">
        <v>184.46</v>
      </c>
      <c r="M6" s="119">
        <v>136.33000000000001</v>
      </c>
      <c r="N6" s="119">
        <v>211.4</v>
      </c>
      <c r="O6" s="119">
        <v>190.99</v>
      </c>
      <c r="P6" s="119">
        <v>177.51</v>
      </c>
      <c r="Q6" s="119">
        <v>128.35</v>
      </c>
      <c r="R6" s="119">
        <v>159.41</v>
      </c>
      <c r="S6" s="119">
        <v>96.57</v>
      </c>
      <c r="T6" s="119">
        <v>121</v>
      </c>
      <c r="U6" s="119">
        <v>241.78</v>
      </c>
      <c r="V6" s="119">
        <v>195.04</v>
      </c>
      <c r="W6" s="119">
        <v>141.03</v>
      </c>
      <c r="X6" s="119">
        <v>183.58</v>
      </c>
      <c r="Y6" s="119">
        <v>120.06</v>
      </c>
      <c r="Z6" s="119">
        <v>75.62</v>
      </c>
      <c r="AA6" s="119">
        <v>77.680000000000007</v>
      </c>
      <c r="AB6" s="119">
        <v>105.01</v>
      </c>
      <c r="AC6" s="119">
        <v>89.81</v>
      </c>
      <c r="AD6" s="119">
        <v>120.32</v>
      </c>
      <c r="AE6" s="119">
        <v>126.68</v>
      </c>
      <c r="AF6" s="119">
        <v>187.88</v>
      </c>
      <c r="AG6" s="119">
        <v>197.9</v>
      </c>
      <c r="AH6" s="119">
        <v>246.71</v>
      </c>
      <c r="AI6" s="119">
        <v>236.34</v>
      </c>
      <c r="AJ6" s="119">
        <v>206.45</v>
      </c>
      <c r="AK6" s="119">
        <v>86.56</v>
      </c>
      <c r="AL6" s="119">
        <v>239.6</v>
      </c>
      <c r="AM6" s="119">
        <v>230.83</v>
      </c>
      <c r="AN6" s="119">
        <v>115.13</v>
      </c>
      <c r="AO6" s="119">
        <v>139.88</v>
      </c>
      <c r="AP6" s="119">
        <v>165.56</v>
      </c>
      <c r="AQ6" s="119">
        <v>260.48</v>
      </c>
      <c r="AR6" s="119">
        <v>185.5</v>
      </c>
      <c r="AS6" s="119">
        <v>284.85000000000002</v>
      </c>
      <c r="AT6" s="119">
        <v>176.96</v>
      </c>
      <c r="AU6" s="119">
        <v>200.54</v>
      </c>
      <c r="AV6" s="119">
        <v>207.25</v>
      </c>
      <c r="AW6" s="119">
        <v>123.17</v>
      </c>
      <c r="AX6" s="119">
        <v>152.44</v>
      </c>
      <c r="AY6" s="119">
        <v>195.39</v>
      </c>
      <c r="AZ6" s="119">
        <v>199.86</v>
      </c>
      <c r="BA6" s="119">
        <v>257.19</v>
      </c>
      <c r="BB6" s="119">
        <v>122.39</v>
      </c>
      <c r="BC6" s="119">
        <v>110.49</v>
      </c>
    </row>
    <row r="7" spans="1:55" ht="29.25" x14ac:dyDescent="0.45">
      <c r="A7" s="260">
        <v>3</v>
      </c>
      <c r="B7" s="173" t="s">
        <v>156</v>
      </c>
      <c r="C7" s="118">
        <v>19291.13</v>
      </c>
      <c r="D7" s="118">
        <v>20183.21</v>
      </c>
      <c r="E7" s="118">
        <v>22022.57</v>
      </c>
      <c r="F7" s="118">
        <v>19935.25</v>
      </c>
      <c r="G7" s="118">
        <v>23379.59</v>
      </c>
      <c r="H7" s="118">
        <v>23358.33</v>
      </c>
      <c r="I7" s="118">
        <v>22103.119999999999</v>
      </c>
      <c r="J7" s="118">
        <v>22006.06</v>
      </c>
      <c r="K7" s="118">
        <v>22790.44</v>
      </c>
      <c r="L7" s="118">
        <v>21332.59</v>
      </c>
      <c r="M7" s="118">
        <v>19149.900000000001</v>
      </c>
      <c r="N7" s="118">
        <v>21350.26</v>
      </c>
      <c r="O7" s="118">
        <v>19609.91</v>
      </c>
      <c r="P7" s="118">
        <v>21533.02</v>
      </c>
      <c r="Q7" s="118">
        <v>23592.37</v>
      </c>
      <c r="R7" s="118">
        <v>21629.32</v>
      </c>
      <c r="S7" s="118">
        <v>21679.47</v>
      </c>
      <c r="T7" s="118">
        <v>22356.21</v>
      </c>
      <c r="U7" s="118">
        <v>22716.400000000001</v>
      </c>
      <c r="V7" s="118">
        <v>21037.17</v>
      </c>
      <c r="W7" s="118">
        <v>22971.1</v>
      </c>
      <c r="X7" s="118">
        <v>20366.73</v>
      </c>
      <c r="Y7" s="118">
        <v>20268.689999999999</v>
      </c>
      <c r="Z7" s="118">
        <v>20498.27</v>
      </c>
      <c r="AA7" s="118">
        <v>20774.09</v>
      </c>
      <c r="AB7" s="118">
        <v>21070.02</v>
      </c>
      <c r="AC7" s="118">
        <v>25923.69</v>
      </c>
      <c r="AD7" s="118">
        <v>22273.4</v>
      </c>
      <c r="AE7" s="118">
        <v>24066.3</v>
      </c>
      <c r="AF7" s="118">
        <v>24689.439999999999</v>
      </c>
      <c r="AG7" s="118">
        <v>21750.26</v>
      </c>
      <c r="AH7" s="118">
        <v>22858.080000000002</v>
      </c>
      <c r="AI7" s="118">
        <v>22933.03</v>
      </c>
      <c r="AJ7" s="118">
        <v>20710.86</v>
      </c>
      <c r="AK7" s="118">
        <v>22293.86</v>
      </c>
      <c r="AL7" s="118">
        <v>22950.79</v>
      </c>
      <c r="AM7" s="118">
        <v>25180.65</v>
      </c>
      <c r="AN7" s="118">
        <v>25750.880000000001</v>
      </c>
      <c r="AO7" s="118">
        <v>30256.15</v>
      </c>
      <c r="AP7" s="118">
        <v>24408.28</v>
      </c>
      <c r="AQ7" s="118">
        <v>27923.040000000001</v>
      </c>
      <c r="AR7" s="118">
        <v>26498.47</v>
      </c>
      <c r="AS7" s="118">
        <v>25272.37</v>
      </c>
      <c r="AT7" s="118">
        <v>28836.95</v>
      </c>
      <c r="AU7" s="118">
        <v>29662.71</v>
      </c>
      <c r="AV7" s="118">
        <v>26047.599999999999</v>
      </c>
      <c r="AW7" s="118">
        <v>29903.21</v>
      </c>
      <c r="AX7" s="118">
        <v>32163.32</v>
      </c>
      <c r="AY7" s="118">
        <v>29356.63</v>
      </c>
      <c r="AZ7" s="118">
        <v>30210.05</v>
      </c>
      <c r="BA7" s="118">
        <v>31834.93</v>
      </c>
      <c r="BB7" s="118">
        <v>27311.17</v>
      </c>
      <c r="BC7" s="118">
        <v>31678.93</v>
      </c>
    </row>
    <row r="8" spans="1:55" ht="42" x14ac:dyDescent="0.45">
      <c r="A8" s="261">
        <v>4</v>
      </c>
      <c r="B8" s="174" t="s">
        <v>157</v>
      </c>
      <c r="C8" s="121">
        <v>145479.98000000001</v>
      </c>
      <c r="D8" s="121">
        <v>149186.25</v>
      </c>
      <c r="E8" s="121">
        <v>155438.91</v>
      </c>
      <c r="F8" s="121">
        <v>145262.06</v>
      </c>
      <c r="G8" s="121">
        <v>170659.26</v>
      </c>
      <c r="H8" s="121">
        <v>168258.33</v>
      </c>
      <c r="I8" s="121">
        <v>152725.6</v>
      </c>
      <c r="J8" s="121">
        <v>167237.20000000001</v>
      </c>
      <c r="K8" s="121">
        <v>166623.71</v>
      </c>
      <c r="L8" s="121">
        <v>171203.20000000001</v>
      </c>
      <c r="M8" s="121">
        <v>164173.15</v>
      </c>
      <c r="N8" s="121">
        <v>153495.20000000001</v>
      </c>
      <c r="O8" s="121">
        <v>146045.78</v>
      </c>
      <c r="P8" s="121">
        <v>135632.93</v>
      </c>
      <c r="Q8" s="121">
        <v>158178.64000000001</v>
      </c>
      <c r="R8" s="121">
        <v>137976.45000000001</v>
      </c>
      <c r="S8" s="121">
        <v>159347.15</v>
      </c>
      <c r="T8" s="121">
        <v>165550.32999999999</v>
      </c>
      <c r="U8" s="121">
        <v>151377.04</v>
      </c>
      <c r="V8" s="121">
        <v>153475.47</v>
      </c>
      <c r="W8" s="121">
        <v>164034.76999999999</v>
      </c>
      <c r="X8" s="121">
        <v>168683.28</v>
      </c>
      <c r="Y8" s="121">
        <v>161772.68</v>
      </c>
      <c r="Z8" s="121">
        <v>157278.76</v>
      </c>
      <c r="AA8" s="121">
        <v>146641.45000000001</v>
      </c>
      <c r="AB8" s="121">
        <v>175876.22</v>
      </c>
      <c r="AC8" s="121">
        <v>182242.27</v>
      </c>
      <c r="AD8" s="121">
        <v>141530.89000000001</v>
      </c>
      <c r="AE8" s="121">
        <v>159366.62</v>
      </c>
      <c r="AF8" s="121">
        <v>146871.65</v>
      </c>
      <c r="AG8" s="121">
        <v>148374.87</v>
      </c>
      <c r="AH8" s="121">
        <v>158536.57</v>
      </c>
      <c r="AI8" s="121">
        <v>164551.85</v>
      </c>
      <c r="AJ8" s="121">
        <v>163541.47</v>
      </c>
      <c r="AK8" s="121">
        <v>163396.74</v>
      </c>
      <c r="AL8" s="121">
        <v>169765.4</v>
      </c>
      <c r="AM8" s="121">
        <v>160850.62</v>
      </c>
      <c r="AN8" s="121">
        <v>156840.93</v>
      </c>
      <c r="AO8" s="121">
        <v>180403.18</v>
      </c>
      <c r="AP8" s="121">
        <v>158023.79999999999</v>
      </c>
      <c r="AQ8" s="121">
        <v>176289.96</v>
      </c>
      <c r="AR8" s="121">
        <v>169844.58</v>
      </c>
      <c r="AS8" s="121">
        <v>160678.32999999999</v>
      </c>
      <c r="AT8" s="121">
        <v>168551.46</v>
      </c>
      <c r="AU8" s="121">
        <v>167456.14000000001</v>
      </c>
      <c r="AV8" s="121">
        <v>167233.54</v>
      </c>
      <c r="AW8" s="121">
        <v>183936.99</v>
      </c>
      <c r="AX8" s="121">
        <v>168203.66</v>
      </c>
      <c r="AY8" s="121">
        <v>169407.53</v>
      </c>
      <c r="AZ8" s="121">
        <v>156918.10999999999</v>
      </c>
      <c r="BA8" s="121">
        <v>189925.29</v>
      </c>
      <c r="BB8" s="121">
        <v>150060.46</v>
      </c>
      <c r="BC8" s="121">
        <v>183947.95</v>
      </c>
    </row>
    <row r="9" spans="1:55" ht="29.25" x14ac:dyDescent="0.45">
      <c r="A9" s="260">
        <v>5</v>
      </c>
      <c r="B9" s="173" t="s">
        <v>158</v>
      </c>
      <c r="C9" s="118">
        <v>29254.45</v>
      </c>
      <c r="D9" s="118">
        <v>31345.99</v>
      </c>
      <c r="E9" s="118">
        <v>38071.07</v>
      </c>
      <c r="F9" s="118">
        <v>30703.200000000001</v>
      </c>
      <c r="G9" s="118">
        <v>31432.87</v>
      </c>
      <c r="H9" s="118">
        <v>31595.67</v>
      </c>
      <c r="I9" s="118">
        <v>29906.639999999999</v>
      </c>
      <c r="J9" s="118">
        <v>26336.7</v>
      </c>
      <c r="K9" s="118">
        <v>27870.86</v>
      </c>
      <c r="L9" s="118">
        <v>29671.97</v>
      </c>
      <c r="M9" s="118">
        <v>27886.52</v>
      </c>
      <c r="N9" s="118">
        <v>29311.24</v>
      </c>
      <c r="O9" s="118">
        <v>26885.15</v>
      </c>
      <c r="P9" s="118">
        <v>31080.1</v>
      </c>
      <c r="Q9" s="118">
        <v>34038.379999999997</v>
      </c>
      <c r="R9" s="118">
        <v>24869.26</v>
      </c>
      <c r="S9" s="118">
        <v>23238.5</v>
      </c>
      <c r="T9" s="118">
        <v>24734.53</v>
      </c>
      <c r="U9" s="118">
        <v>26781.01</v>
      </c>
      <c r="V9" s="118">
        <v>26739.63</v>
      </c>
      <c r="W9" s="118">
        <v>32470.76</v>
      </c>
      <c r="X9" s="118">
        <v>30643.43</v>
      </c>
      <c r="Y9" s="118">
        <v>33123.480000000003</v>
      </c>
      <c r="Z9" s="118">
        <v>29419.82</v>
      </c>
      <c r="AA9" s="118">
        <v>26081.599999999999</v>
      </c>
      <c r="AB9" s="118">
        <v>30983.71</v>
      </c>
      <c r="AC9" s="118">
        <v>34946.65</v>
      </c>
      <c r="AD9" s="118">
        <v>23818.28</v>
      </c>
      <c r="AE9" s="118">
        <v>26385.16</v>
      </c>
      <c r="AF9" s="118">
        <v>25931.77</v>
      </c>
      <c r="AG9" s="118">
        <v>21812.5</v>
      </c>
      <c r="AH9" s="118">
        <v>25890.06</v>
      </c>
      <c r="AI9" s="118">
        <v>25300.92</v>
      </c>
      <c r="AJ9" s="118">
        <v>21968.11</v>
      </c>
      <c r="AK9" s="118">
        <v>25452.46</v>
      </c>
      <c r="AL9" s="118">
        <v>22890.02</v>
      </c>
      <c r="AM9" s="118">
        <v>20350.8</v>
      </c>
      <c r="AN9" s="118">
        <v>24396.560000000001</v>
      </c>
      <c r="AO9" s="118">
        <v>26781.69</v>
      </c>
      <c r="AP9" s="118">
        <v>21697.53</v>
      </c>
      <c r="AQ9" s="118">
        <v>27846.03</v>
      </c>
      <c r="AR9" s="118">
        <v>26480.67</v>
      </c>
      <c r="AS9" s="118">
        <v>22421.439999999999</v>
      </c>
      <c r="AT9" s="118">
        <v>23187.919999999998</v>
      </c>
      <c r="AU9" s="118">
        <v>25935.67</v>
      </c>
      <c r="AV9" s="118">
        <v>22878.400000000001</v>
      </c>
      <c r="AW9" s="118">
        <v>24866.720000000001</v>
      </c>
      <c r="AX9" s="118">
        <v>22992.53</v>
      </c>
      <c r="AY9" s="118">
        <v>20920.060000000001</v>
      </c>
      <c r="AZ9" s="118">
        <v>24004.47</v>
      </c>
      <c r="BA9" s="118">
        <v>26590.720000000001</v>
      </c>
      <c r="BB9" s="118">
        <v>18633.98</v>
      </c>
      <c r="BC9" s="118">
        <v>22067.26</v>
      </c>
    </row>
    <row r="10" spans="1:55" ht="29.25" x14ac:dyDescent="0.45">
      <c r="A10" s="261">
        <v>6</v>
      </c>
      <c r="B10" s="174" t="s">
        <v>159</v>
      </c>
      <c r="C10" s="121">
        <v>373427.6</v>
      </c>
      <c r="D10" s="121">
        <v>388641.81</v>
      </c>
      <c r="E10" s="121">
        <v>416297.46</v>
      </c>
      <c r="F10" s="121">
        <v>358833.21</v>
      </c>
      <c r="G10" s="121">
        <v>403859.26</v>
      </c>
      <c r="H10" s="121">
        <v>414279</v>
      </c>
      <c r="I10" s="121">
        <v>387194.43</v>
      </c>
      <c r="J10" s="121">
        <v>390267.34</v>
      </c>
      <c r="K10" s="121">
        <v>410848.24</v>
      </c>
      <c r="L10" s="121">
        <v>408699.14</v>
      </c>
      <c r="M10" s="121">
        <v>389914.47</v>
      </c>
      <c r="N10" s="121">
        <v>388904.2</v>
      </c>
      <c r="O10" s="121">
        <v>359311.09</v>
      </c>
      <c r="P10" s="121">
        <v>357573.95</v>
      </c>
      <c r="Q10" s="121">
        <v>390601.71</v>
      </c>
      <c r="R10" s="121">
        <v>346405.67</v>
      </c>
      <c r="S10" s="121">
        <v>377411.08</v>
      </c>
      <c r="T10" s="121">
        <v>393435.96</v>
      </c>
      <c r="U10" s="121">
        <v>380152.73</v>
      </c>
      <c r="V10" s="121">
        <v>379983.46</v>
      </c>
      <c r="W10" s="121">
        <v>424805.39</v>
      </c>
      <c r="X10" s="121">
        <v>412315.96</v>
      </c>
      <c r="Y10" s="121">
        <v>398365.95</v>
      </c>
      <c r="Z10" s="121">
        <v>387517.22</v>
      </c>
      <c r="AA10" s="121">
        <v>355888.52</v>
      </c>
      <c r="AB10" s="121">
        <v>434621.29</v>
      </c>
      <c r="AC10" s="121">
        <v>424487.53</v>
      </c>
      <c r="AD10" s="121">
        <v>344832.44</v>
      </c>
      <c r="AE10" s="121">
        <v>376814.35</v>
      </c>
      <c r="AF10" s="121">
        <v>379451.81</v>
      </c>
      <c r="AG10" s="121">
        <v>360347.34</v>
      </c>
      <c r="AH10" s="121">
        <v>394119.37</v>
      </c>
      <c r="AI10" s="121">
        <v>421809.41</v>
      </c>
      <c r="AJ10" s="121">
        <v>397620.78</v>
      </c>
      <c r="AK10" s="121">
        <v>424540.25</v>
      </c>
      <c r="AL10" s="121">
        <v>418507.84</v>
      </c>
      <c r="AM10" s="121">
        <v>392118.47</v>
      </c>
      <c r="AN10" s="121">
        <v>417004.02</v>
      </c>
      <c r="AO10" s="121">
        <v>462805.29</v>
      </c>
      <c r="AP10" s="121">
        <v>378753.85</v>
      </c>
      <c r="AQ10" s="121">
        <v>442181.83</v>
      </c>
      <c r="AR10" s="121">
        <v>437017.78</v>
      </c>
      <c r="AS10" s="121">
        <v>398401.49</v>
      </c>
      <c r="AT10" s="121">
        <v>431430.88</v>
      </c>
      <c r="AU10" s="121">
        <v>448076.73</v>
      </c>
      <c r="AV10" s="121">
        <v>417041.05</v>
      </c>
      <c r="AW10" s="121">
        <v>465132.01</v>
      </c>
      <c r="AX10" s="121">
        <v>422599.09</v>
      </c>
      <c r="AY10" s="121">
        <v>416123.97</v>
      </c>
      <c r="AZ10" s="121">
        <v>424547.81</v>
      </c>
      <c r="BA10" s="121">
        <v>448465.07</v>
      </c>
      <c r="BB10" s="121">
        <v>376126.85</v>
      </c>
      <c r="BC10" s="121">
        <v>448337.21</v>
      </c>
    </row>
    <row r="11" spans="1:55" ht="29.25" x14ac:dyDescent="0.45">
      <c r="A11" s="260">
        <v>7</v>
      </c>
      <c r="B11" s="173" t="s">
        <v>160</v>
      </c>
      <c r="C11" s="118">
        <v>74396.3</v>
      </c>
      <c r="D11" s="118">
        <v>75573.98</v>
      </c>
      <c r="E11" s="118">
        <v>79073.08</v>
      </c>
      <c r="F11" s="118">
        <v>68475.14</v>
      </c>
      <c r="G11" s="118">
        <v>75638.13</v>
      </c>
      <c r="H11" s="118">
        <v>74714.25</v>
      </c>
      <c r="I11" s="118">
        <v>72609.490000000005</v>
      </c>
      <c r="J11" s="118">
        <v>66873.16</v>
      </c>
      <c r="K11" s="118">
        <v>69863.41</v>
      </c>
      <c r="L11" s="118">
        <v>76025.03</v>
      </c>
      <c r="M11" s="118">
        <v>67466.11</v>
      </c>
      <c r="N11" s="118">
        <v>69604.95</v>
      </c>
      <c r="O11" s="118">
        <v>71928.14</v>
      </c>
      <c r="P11" s="118">
        <v>62131.57</v>
      </c>
      <c r="Q11" s="118">
        <v>70911.25</v>
      </c>
      <c r="R11" s="118">
        <v>63711.82</v>
      </c>
      <c r="S11" s="118">
        <v>73426.3</v>
      </c>
      <c r="T11" s="118">
        <v>68982.95</v>
      </c>
      <c r="U11" s="118">
        <v>71118.559999999998</v>
      </c>
      <c r="V11" s="118">
        <v>81158.44</v>
      </c>
      <c r="W11" s="118">
        <v>78451.03</v>
      </c>
      <c r="X11" s="118">
        <v>82151.009999999995</v>
      </c>
      <c r="Y11" s="118">
        <v>64140.43</v>
      </c>
      <c r="Z11" s="118">
        <v>71498.899999999994</v>
      </c>
      <c r="AA11" s="118">
        <v>71191.28</v>
      </c>
      <c r="AB11" s="118">
        <v>101247.99</v>
      </c>
      <c r="AC11" s="118">
        <v>90871.35</v>
      </c>
      <c r="AD11" s="118">
        <v>70683.53</v>
      </c>
      <c r="AE11" s="118">
        <v>83217.48</v>
      </c>
      <c r="AF11" s="118">
        <v>93637.119999999995</v>
      </c>
      <c r="AG11" s="118">
        <v>84268.93</v>
      </c>
      <c r="AH11" s="118">
        <v>87745.47</v>
      </c>
      <c r="AI11" s="118">
        <v>80495.23</v>
      </c>
      <c r="AJ11" s="118">
        <v>64276.97</v>
      </c>
      <c r="AK11" s="118">
        <v>78781.5</v>
      </c>
      <c r="AL11" s="118">
        <v>73450.34</v>
      </c>
      <c r="AM11" s="118">
        <v>74787.820000000007</v>
      </c>
      <c r="AN11" s="118">
        <v>85096.22</v>
      </c>
      <c r="AO11" s="118">
        <v>94877.69</v>
      </c>
      <c r="AP11" s="118">
        <v>71981.17</v>
      </c>
      <c r="AQ11" s="118">
        <v>78026.33</v>
      </c>
      <c r="AR11" s="118">
        <v>84653.95</v>
      </c>
      <c r="AS11" s="118">
        <v>79702.52</v>
      </c>
      <c r="AT11" s="118">
        <v>110668.68</v>
      </c>
      <c r="AU11" s="118">
        <v>102080.65</v>
      </c>
      <c r="AV11" s="118">
        <v>79572.100000000006</v>
      </c>
      <c r="AW11" s="118">
        <v>72970.31</v>
      </c>
      <c r="AX11" s="118">
        <v>71182.86</v>
      </c>
      <c r="AY11" s="118">
        <v>86654.83</v>
      </c>
      <c r="AZ11" s="118">
        <v>75751.100000000006</v>
      </c>
      <c r="BA11" s="118">
        <v>86499.44</v>
      </c>
      <c r="BB11" s="118">
        <v>74590.679999999993</v>
      </c>
      <c r="BC11" s="118">
        <v>79873.490000000005</v>
      </c>
    </row>
    <row r="12" spans="1:55" ht="42" x14ac:dyDescent="0.45">
      <c r="A12" s="261">
        <v>8</v>
      </c>
      <c r="B12" s="174" t="s">
        <v>161</v>
      </c>
      <c r="C12" s="121">
        <v>69821.36</v>
      </c>
      <c r="D12" s="121">
        <v>67734.240000000005</v>
      </c>
      <c r="E12" s="121">
        <v>75433.87</v>
      </c>
      <c r="F12" s="121">
        <v>67839.5</v>
      </c>
      <c r="G12" s="121">
        <v>77997.58</v>
      </c>
      <c r="H12" s="121">
        <v>78817.42</v>
      </c>
      <c r="I12" s="121">
        <v>79328.649999999994</v>
      </c>
      <c r="J12" s="121">
        <v>76071.210000000006</v>
      </c>
      <c r="K12" s="121">
        <v>79301.539999999994</v>
      </c>
      <c r="L12" s="121">
        <v>84968.49</v>
      </c>
      <c r="M12" s="121">
        <v>77706.22</v>
      </c>
      <c r="N12" s="121">
        <v>81758.12</v>
      </c>
      <c r="O12" s="121">
        <v>74767.08</v>
      </c>
      <c r="P12" s="121">
        <v>71844.36</v>
      </c>
      <c r="Q12" s="121">
        <v>81989.179999999993</v>
      </c>
      <c r="R12" s="121">
        <v>75028.350000000006</v>
      </c>
      <c r="S12" s="121">
        <v>81096.17</v>
      </c>
      <c r="T12" s="121">
        <v>83726.8</v>
      </c>
      <c r="U12" s="121">
        <v>85781.52</v>
      </c>
      <c r="V12" s="121">
        <v>81413.649999999994</v>
      </c>
      <c r="W12" s="121">
        <v>92120.91</v>
      </c>
      <c r="X12" s="121">
        <v>95618.62</v>
      </c>
      <c r="Y12" s="121">
        <v>81525.64</v>
      </c>
      <c r="Z12" s="121">
        <v>83888.87</v>
      </c>
      <c r="AA12" s="121">
        <v>77010.14</v>
      </c>
      <c r="AB12" s="121">
        <v>82017.22</v>
      </c>
      <c r="AC12" s="121">
        <v>87216.31</v>
      </c>
      <c r="AD12" s="121">
        <v>75279.08</v>
      </c>
      <c r="AE12" s="121">
        <v>88894.12</v>
      </c>
      <c r="AF12" s="121">
        <v>91751.12</v>
      </c>
      <c r="AG12" s="121">
        <v>85982.89</v>
      </c>
      <c r="AH12" s="121">
        <v>97727.78</v>
      </c>
      <c r="AI12" s="121">
        <v>95329.98</v>
      </c>
      <c r="AJ12" s="121">
        <v>89971.21</v>
      </c>
      <c r="AK12" s="121">
        <v>89337.14</v>
      </c>
      <c r="AL12" s="121">
        <v>85411.21</v>
      </c>
      <c r="AM12" s="121">
        <v>83460.55</v>
      </c>
      <c r="AN12" s="121">
        <v>81967.92</v>
      </c>
      <c r="AO12" s="121">
        <v>95022.89</v>
      </c>
      <c r="AP12" s="121">
        <v>76438.48</v>
      </c>
      <c r="AQ12" s="121">
        <v>94770.43</v>
      </c>
      <c r="AR12" s="121">
        <v>94405.21</v>
      </c>
      <c r="AS12" s="121">
        <v>91926.98</v>
      </c>
      <c r="AT12" s="121">
        <v>96044.27</v>
      </c>
      <c r="AU12" s="121">
        <v>94466.43</v>
      </c>
      <c r="AV12" s="121">
        <v>91231.95</v>
      </c>
      <c r="AW12" s="121">
        <v>93272.6</v>
      </c>
      <c r="AX12" s="121">
        <v>84893.9</v>
      </c>
      <c r="AY12" s="121">
        <v>82391.78</v>
      </c>
      <c r="AZ12" s="121">
        <v>77162.41</v>
      </c>
      <c r="BA12" s="121">
        <v>91584.85</v>
      </c>
      <c r="BB12" s="121">
        <v>76673.990000000005</v>
      </c>
      <c r="BC12" s="121">
        <v>89055.2</v>
      </c>
    </row>
    <row r="13" spans="1:55" ht="42" x14ac:dyDescent="0.45">
      <c r="A13" s="260">
        <v>9</v>
      </c>
      <c r="B13" s="173" t="s">
        <v>162</v>
      </c>
      <c r="C13" s="118">
        <v>11920.66</v>
      </c>
      <c r="D13" s="118">
        <v>13085.11</v>
      </c>
      <c r="E13" s="118">
        <v>13647.55</v>
      </c>
      <c r="F13" s="118">
        <v>11559.04</v>
      </c>
      <c r="G13" s="118">
        <v>12169.47</v>
      </c>
      <c r="H13" s="118">
        <v>13442.94</v>
      </c>
      <c r="I13" s="118">
        <v>15177.19</v>
      </c>
      <c r="J13" s="118">
        <v>11874.4</v>
      </c>
      <c r="K13" s="118">
        <v>12930.34</v>
      </c>
      <c r="L13" s="118">
        <v>11382.08</v>
      </c>
      <c r="M13" s="118">
        <v>9255.51</v>
      </c>
      <c r="N13" s="118">
        <v>11500.1</v>
      </c>
      <c r="O13" s="118">
        <v>13263.21</v>
      </c>
      <c r="P13" s="118">
        <v>11892.59</v>
      </c>
      <c r="Q13" s="118">
        <v>13136.85</v>
      </c>
      <c r="R13" s="118">
        <v>9732.18</v>
      </c>
      <c r="S13" s="118">
        <v>9213.35</v>
      </c>
      <c r="T13" s="118">
        <v>10017.26</v>
      </c>
      <c r="U13" s="118">
        <v>14092.71</v>
      </c>
      <c r="V13" s="118">
        <v>9052.9699999999993</v>
      </c>
      <c r="W13" s="118">
        <v>10919.92</v>
      </c>
      <c r="X13" s="118">
        <v>8674.11</v>
      </c>
      <c r="Y13" s="118">
        <v>8641.34</v>
      </c>
      <c r="Z13" s="118">
        <v>12871.14</v>
      </c>
      <c r="AA13" s="118">
        <v>8912</v>
      </c>
      <c r="AB13" s="118">
        <v>9950.76</v>
      </c>
      <c r="AC13" s="118">
        <v>17168.36</v>
      </c>
      <c r="AD13" s="118">
        <v>7887.81</v>
      </c>
      <c r="AE13" s="118">
        <v>10224.43</v>
      </c>
      <c r="AF13" s="118">
        <v>12665.13</v>
      </c>
      <c r="AG13" s="118">
        <v>11220.49</v>
      </c>
      <c r="AH13" s="118">
        <v>11916.6</v>
      </c>
      <c r="AI13" s="118">
        <v>11413.69</v>
      </c>
      <c r="AJ13" s="118">
        <v>9656.39</v>
      </c>
      <c r="AK13" s="118">
        <v>14631.15</v>
      </c>
      <c r="AL13" s="118">
        <v>11062.88</v>
      </c>
      <c r="AM13" s="118">
        <v>10188.629999999999</v>
      </c>
      <c r="AN13" s="118">
        <v>10479.02</v>
      </c>
      <c r="AO13" s="118">
        <v>13758.21</v>
      </c>
      <c r="AP13" s="118">
        <v>8927.3799999999992</v>
      </c>
      <c r="AQ13" s="118">
        <v>11617.76</v>
      </c>
      <c r="AR13" s="118">
        <v>12040.35</v>
      </c>
      <c r="AS13" s="118">
        <v>12178.17</v>
      </c>
      <c r="AT13" s="118">
        <v>12687.98</v>
      </c>
      <c r="AU13" s="118">
        <v>13019.76</v>
      </c>
      <c r="AV13" s="118">
        <v>12154.03</v>
      </c>
      <c r="AW13" s="118">
        <v>10749.02</v>
      </c>
      <c r="AX13" s="118">
        <v>12345.1</v>
      </c>
      <c r="AY13" s="118">
        <v>12658.3</v>
      </c>
      <c r="AZ13" s="118">
        <v>11755.23</v>
      </c>
      <c r="BA13" s="118">
        <v>12077.96</v>
      </c>
      <c r="BB13" s="118">
        <v>9981.2000000000007</v>
      </c>
      <c r="BC13" s="118">
        <v>12512.38</v>
      </c>
    </row>
    <row r="14" spans="1:55" ht="29.25" x14ac:dyDescent="0.45">
      <c r="A14" s="261">
        <v>10</v>
      </c>
      <c r="B14" s="174" t="s">
        <v>163</v>
      </c>
      <c r="C14" s="121">
        <v>20162.669999999998</v>
      </c>
      <c r="D14" s="121">
        <v>21288.57</v>
      </c>
      <c r="E14" s="121">
        <v>24030</v>
      </c>
      <c r="F14" s="121">
        <v>19684.509999999998</v>
      </c>
      <c r="G14" s="121">
        <v>23095.98</v>
      </c>
      <c r="H14" s="121">
        <v>22790.95</v>
      </c>
      <c r="I14" s="121">
        <v>24644.11</v>
      </c>
      <c r="J14" s="121">
        <v>23754.41</v>
      </c>
      <c r="K14" s="121">
        <v>24058.93</v>
      </c>
      <c r="L14" s="121">
        <v>27840.35</v>
      </c>
      <c r="M14" s="121">
        <v>16585.849999999999</v>
      </c>
      <c r="N14" s="121">
        <v>24923.58</v>
      </c>
      <c r="O14" s="121">
        <v>16423.46</v>
      </c>
      <c r="P14" s="121">
        <v>20169.669999999998</v>
      </c>
      <c r="Q14" s="121">
        <v>19521.93</v>
      </c>
      <c r="R14" s="121">
        <v>19431.150000000001</v>
      </c>
      <c r="S14" s="121">
        <v>18299.04</v>
      </c>
      <c r="T14" s="121">
        <v>18273.41</v>
      </c>
      <c r="U14" s="121">
        <v>21029.69</v>
      </c>
      <c r="V14" s="121">
        <v>19231.88</v>
      </c>
      <c r="W14" s="121">
        <v>20516.150000000001</v>
      </c>
      <c r="X14" s="121">
        <v>22581.42</v>
      </c>
      <c r="Y14" s="121">
        <v>14013.85</v>
      </c>
      <c r="Z14" s="121">
        <v>18477.11</v>
      </c>
      <c r="AA14" s="121">
        <v>16265.48</v>
      </c>
      <c r="AB14" s="121">
        <v>17622.86</v>
      </c>
      <c r="AC14" s="121">
        <v>20843.5</v>
      </c>
      <c r="AD14" s="121">
        <v>15978.09</v>
      </c>
      <c r="AE14" s="121">
        <v>18579.73</v>
      </c>
      <c r="AF14" s="121">
        <v>20004.46</v>
      </c>
      <c r="AG14" s="121">
        <v>15143.41</v>
      </c>
      <c r="AH14" s="121">
        <v>18198.2</v>
      </c>
      <c r="AI14" s="121">
        <v>19838.12</v>
      </c>
      <c r="AJ14" s="121">
        <v>17939.5</v>
      </c>
      <c r="AK14" s="121">
        <v>16352.79</v>
      </c>
      <c r="AL14" s="121">
        <v>20282.7</v>
      </c>
      <c r="AM14" s="121">
        <v>15861.35</v>
      </c>
      <c r="AN14" s="121">
        <v>18224.919999999998</v>
      </c>
      <c r="AO14" s="121">
        <v>19890.72</v>
      </c>
      <c r="AP14" s="121">
        <v>17230.560000000001</v>
      </c>
      <c r="AQ14" s="121">
        <v>17220.45</v>
      </c>
      <c r="AR14" s="121">
        <v>20742.25</v>
      </c>
      <c r="AS14" s="121">
        <v>19940.990000000002</v>
      </c>
      <c r="AT14" s="121">
        <v>21892.05</v>
      </c>
      <c r="AU14" s="121">
        <v>19404.39</v>
      </c>
      <c r="AV14" s="121">
        <v>19055.61</v>
      </c>
      <c r="AW14" s="121">
        <v>22503.03</v>
      </c>
      <c r="AX14" s="121">
        <v>20111.72</v>
      </c>
      <c r="AY14" s="121">
        <v>19754.37</v>
      </c>
      <c r="AZ14" s="121">
        <v>18561.27</v>
      </c>
      <c r="BA14" s="121">
        <v>20547.82</v>
      </c>
      <c r="BB14" s="121">
        <v>18468.240000000002</v>
      </c>
      <c r="BC14" s="121">
        <v>19032.43</v>
      </c>
    </row>
    <row r="15" spans="1:55" ht="42" x14ac:dyDescent="0.45">
      <c r="A15" s="260">
        <v>11</v>
      </c>
      <c r="B15" s="173" t="s">
        <v>22</v>
      </c>
      <c r="C15" s="118">
        <v>24450.1</v>
      </c>
      <c r="D15" s="118">
        <v>30926.74</v>
      </c>
      <c r="E15" s="118">
        <v>26779.29</v>
      </c>
      <c r="F15" s="118">
        <v>22989.39</v>
      </c>
      <c r="G15" s="118">
        <v>26010.32</v>
      </c>
      <c r="H15" s="118">
        <v>30198.84</v>
      </c>
      <c r="I15" s="118">
        <v>27899.439999999999</v>
      </c>
      <c r="J15" s="118">
        <v>29940.15</v>
      </c>
      <c r="K15" s="118">
        <v>31365.75</v>
      </c>
      <c r="L15" s="118">
        <v>34406.699999999997</v>
      </c>
      <c r="M15" s="118">
        <v>32625.439999999999</v>
      </c>
      <c r="N15" s="118">
        <v>31369.29</v>
      </c>
      <c r="O15" s="118">
        <v>25452.66</v>
      </c>
      <c r="P15" s="118">
        <v>33018.019999999997</v>
      </c>
      <c r="Q15" s="118">
        <v>31989.23</v>
      </c>
      <c r="R15" s="118">
        <v>29481.89</v>
      </c>
      <c r="S15" s="118">
        <v>30866.83</v>
      </c>
      <c r="T15" s="118">
        <v>26088.27</v>
      </c>
      <c r="U15" s="118">
        <v>35175.06</v>
      </c>
      <c r="V15" s="118">
        <v>31930.9</v>
      </c>
      <c r="W15" s="118">
        <v>37157.29</v>
      </c>
      <c r="X15" s="118">
        <v>37841.599999999999</v>
      </c>
      <c r="Y15" s="118">
        <v>33216.01</v>
      </c>
      <c r="Z15" s="118">
        <v>33444.589999999997</v>
      </c>
      <c r="AA15" s="118">
        <v>31800.15</v>
      </c>
      <c r="AB15" s="118">
        <v>36878.269999999997</v>
      </c>
      <c r="AC15" s="118">
        <v>36348.43</v>
      </c>
      <c r="AD15" s="118">
        <v>26267.07</v>
      </c>
      <c r="AE15" s="118">
        <v>35802.769999999997</v>
      </c>
      <c r="AF15" s="118">
        <v>43371.85</v>
      </c>
      <c r="AG15" s="118">
        <v>38347.97</v>
      </c>
      <c r="AH15" s="118">
        <v>40089.29</v>
      </c>
      <c r="AI15" s="118">
        <v>38059.89</v>
      </c>
      <c r="AJ15" s="118">
        <v>32586.32</v>
      </c>
      <c r="AK15" s="118">
        <v>32831.86</v>
      </c>
      <c r="AL15" s="118">
        <v>30612.41</v>
      </c>
      <c r="AM15" s="118">
        <v>31500.12</v>
      </c>
      <c r="AN15" s="118">
        <v>32346.95</v>
      </c>
      <c r="AO15" s="118">
        <v>38848.79</v>
      </c>
      <c r="AP15" s="118">
        <v>27399.89</v>
      </c>
      <c r="AQ15" s="118">
        <v>35845.699999999997</v>
      </c>
      <c r="AR15" s="118">
        <v>37883.919999999998</v>
      </c>
      <c r="AS15" s="118">
        <v>32797.86</v>
      </c>
      <c r="AT15" s="118">
        <v>37304.21</v>
      </c>
      <c r="AU15" s="118">
        <v>42167.81</v>
      </c>
      <c r="AV15" s="118">
        <v>37141.78</v>
      </c>
      <c r="AW15" s="118">
        <v>39127.15</v>
      </c>
      <c r="AX15" s="118">
        <v>29791.53</v>
      </c>
      <c r="AY15" s="118">
        <v>34062.47</v>
      </c>
      <c r="AZ15" s="118">
        <v>34541.620000000003</v>
      </c>
      <c r="BA15" s="118">
        <v>36989.06</v>
      </c>
      <c r="BB15" s="118">
        <v>28759.22</v>
      </c>
      <c r="BC15" s="118">
        <v>39409.94</v>
      </c>
    </row>
    <row r="16" spans="1:55" ht="29.25" x14ac:dyDescent="0.45">
      <c r="A16" s="261">
        <v>12</v>
      </c>
      <c r="B16" s="174" t="s">
        <v>164</v>
      </c>
      <c r="C16" s="121">
        <v>2314.04</v>
      </c>
      <c r="D16" s="121">
        <v>1401.59</v>
      </c>
      <c r="E16" s="121">
        <v>1594.5</v>
      </c>
      <c r="F16" s="121">
        <v>1690.89</v>
      </c>
      <c r="G16" s="121">
        <v>1595.74</v>
      </c>
      <c r="H16" s="121">
        <v>1343.45</v>
      </c>
      <c r="I16" s="121">
        <v>1476.29</v>
      </c>
      <c r="J16" s="121">
        <v>1618.84</v>
      </c>
      <c r="K16" s="121">
        <v>1829.37</v>
      </c>
      <c r="L16" s="121">
        <v>3229.16</v>
      </c>
      <c r="M16" s="121">
        <v>1258.81</v>
      </c>
      <c r="N16" s="121">
        <v>1850.47</v>
      </c>
      <c r="O16" s="121">
        <v>1796.67</v>
      </c>
      <c r="P16" s="121">
        <v>1107.08</v>
      </c>
      <c r="Q16" s="121">
        <v>2159.5700000000002</v>
      </c>
      <c r="R16" s="121">
        <v>4356.3999999999996</v>
      </c>
      <c r="S16" s="121">
        <v>2035.26</v>
      </c>
      <c r="T16" s="121">
        <v>2483.14</v>
      </c>
      <c r="U16" s="121">
        <v>1119.76</v>
      </c>
      <c r="V16" s="121">
        <v>1517.47</v>
      </c>
      <c r="W16" s="121">
        <v>1529.04</v>
      </c>
      <c r="X16" s="121">
        <v>1904.07</v>
      </c>
      <c r="Y16" s="121">
        <v>2061.6999999999998</v>
      </c>
      <c r="Z16" s="121">
        <v>1176.04</v>
      </c>
      <c r="AA16" s="121">
        <v>1650.52</v>
      </c>
      <c r="AB16" s="121">
        <v>1047.42</v>
      </c>
      <c r="AC16" s="121">
        <v>1145.48</v>
      </c>
      <c r="AD16" s="121">
        <v>1106.03</v>
      </c>
      <c r="AE16" s="119">
        <v>852.42</v>
      </c>
      <c r="AF16" s="121">
        <v>1660.98</v>
      </c>
      <c r="AG16" s="121">
        <v>1289.8699999999999</v>
      </c>
      <c r="AH16" s="121">
        <v>1494.78</v>
      </c>
      <c r="AI16" s="121">
        <v>1168.1400000000001</v>
      </c>
      <c r="AJ16" s="121">
        <v>1109.73</v>
      </c>
      <c r="AK16" s="119">
        <v>912.52</v>
      </c>
      <c r="AL16" s="119">
        <v>851.49</v>
      </c>
      <c r="AM16" s="121">
        <v>1204.0899999999999</v>
      </c>
      <c r="AN16" s="119">
        <v>981.75</v>
      </c>
      <c r="AO16" s="121">
        <v>1016.46</v>
      </c>
      <c r="AP16" s="119">
        <v>757.91</v>
      </c>
      <c r="AQ16" s="121">
        <v>1295.28</v>
      </c>
      <c r="AR16" s="121">
        <v>1409.16</v>
      </c>
      <c r="AS16" s="121">
        <v>1126.06</v>
      </c>
      <c r="AT16" s="121">
        <v>1843.25</v>
      </c>
      <c r="AU16" s="121">
        <v>1597.91</v>
      </c>
      <c r="AV16" s="121">
        <v>1035.53</v>
      </c>
      <c r="AW16" s="121">
        <v>1209.55</v>
      </c>
      <c r="AX16" s="119">
        <v>863.42</v>
      </c>
      <c r="AY16" s="119">
        <v>775.44</v>
      </c>
      <c r="AZ16" s="121">
        <v>1139.73</v>
      </c>
      <c r="BA16" s="119">
        <v>723.19</v>
      </c>
      <c r="BB16" s="121">
        <v>1630.42</v>
      </c>
      <c r="BC16" s="121">
        <v>1683.81</v>
      </c>
    </row>
    <row r="17" spans="1:55" ht="29.25" x14ac:dyDescent="0.45">
      <c r="A17" s="260">
        <v>13</v>
      </c>
      <c r="B17" s="173" t="s">
        <v>165</v>
      </c>
      <c r="C17" s="118">
        <v>16209.72</v>
      </c>
      <c r="D17" s="118">
        <v>16887.04</v>
      </c>
      <c r="E17" s="118">
        <v>16860.8</v>
      </c>
      <c r="F17" s="118">
        <v>19300.79</v>
      </c>
      <c r="G17" s="118">
        <v>17819.63</v>
      </c>
      <c r="H17" s="118">
        <v>16697.55</v>
      </c>
      <c r="I17" s="118">
        <v>16943.849999999999</v>
      </c>
      <c r="J17" s="118">
        <v>15661.7</v>
      </c>
      <c r="K17" s="118">
        <v>17194.8</v>
      </c>
      <c r="L17" s="118">
        <v>17662.89</v>
      </c>
      <c r="M17" s="118">
        <v>15271.74</v>
      </c>
      <c r="N17" s="118">
        <v>16614.099999999999</v>
      </c>
      <c r="O17" s="118">
        <v>14974.07</v>
      </c>
      <c r="P17" s="118">
        <v>14967.32</v>
      </c>
      <c r="Q17" s="118">
        <v>17036.05</v>
      </c>
      <c r="R17" s="118">
        <v>14531.16</v>
      </c>
      <c r="S17" s="118">
        <v>15878.02</v>
      </c>
      <c r="T17" s="118">
        <v>17978.46</v>
      </c>
      <c r="U17" s="118">
        <v>18026.02</v>
      </c>
      <c r="V17" s="118">
        <v>16693.38</v>
      </c>
      <c r="W17" s="118">
        <v>16240.51</v>
      </c>
      <c r="X17" s="118">
        <v>16528.060000000001</v>
      </c>
      <c r="Y17" s="118">
        <v>14190.22</v>
      </c>
      <c r="Z17" s="118">
        <v>17159.849999999999</v>
      </c>
      <c r="AA17" s="118">
        <v>13833.95</v>
      </c>
      <c r="AB17" s="118">
        <v>15230.26</v>
      </c>
      <c r="AC17" s="118">
        <v>16079.12</v>
      </c>
      <c r="AD17" s="118">
        <v>14528.79</v>
      </c>
      <c r="AE17" s="118">
        <v>16735.759999999998</v>
      </c>
      <c r="AF17" s="118">
        <v>16807.5</v>
      </c>
      <c r="AG17" s="118">
        <v>14669.23</v>
      </c>
      <c r="AH17" s="118">
        <v>18340.189999999999</v>
      </c>
      <c r="AI17" s="118">
        <v>16155.7</v>
      </c>
      <c r="AJ17" s="118">
        <v>15327.66</v>
      </c>
      <c r="AK17" s="118">
        <v>18195.46</v>
      </c>
      <c r="AL17" s="118">
        <v>20162.84</v>
      </c>
      <c r="AM17" s="118">
        <v>20111.080000000002</v>
      </c>
      <c r="AN17" s="118">
        <v>16195.02</v>
      </c>
      <c r="AO17" s="118">
        <v>18207.53</v>
      </c>
      <c r="AP17" s="118">
        <v>12973.86</v>
      </c>
      <c r="AQ17" s="118">
        <v>17879.259999999998</v>
      </c>
      <c r="AR17" s="118">
        <v>16796.62</v>
      </c>
      <c r="AS17" s="118">
        <v>24101.93</v>
      </c>
      <c r="AT17" s="118">
        <v>16131.73</v>
      </c>
      <c r="AU17" s="118">
        <v>16133.9</v>
      </c>
      <c r="AV17" s="118">
        <v>15941.64</v>
      </c>
      <c r="AW17" s="118">
        <v>16593.240000000002</v>
      </c>
      <c r="AX17" s="118">
        <v>16751.919999999998</v>
      </c>
      <c r="AY17" s="118">
        <v>14893.84</v>
      </c>
      <c r="AZ17" s="118">
        <v>15574.86</v>
      </c>
      <c r="BA17" s="118">
        <v>16666.169999999998</v>
      </c>
      <c r="BB17" s="118">
        <v>13441.9</v>
      </c>
      <c r="BC17" s="118">
        <v>15606.15</v>
      </c>
    </row>
    <row r="18" spans="1:55" ht="29.25" x14ac:dyDescent="0.45">
      <c r="A18" s="261">
        <v>14</v>
      </c>
      <c r="B18" s="174" t="s">
        <v>166</v>
      </c>
      <c r="C18" s="121">
        <v>7977.15</v>
      </c>
      <c r="D18" s="121">
        <v>7324.73</v>
      </c>
      <c r="E18" s="121">
        <v>8330.84</v>
      </c>
      <c r="F18" s="121">
        <v>7389.3</v>
      </c>
      <c r="G18" s="121">
        <v>8086.54</v>
      </c>
      <c r="H18" s="121">
        <v>7320.17</v>
      </c>
      <c r="I18" s="121">
        <v>7156.63</v>
      </c>
      <c r="J18" s="121">
        <v>6609.88</v>
      </c>
      <c r="K18" s="121">
        <v>7210.79</v>
      </c>
      <c r="L18" s="121">
        <v>7967.64</v>
      </c>
      <c r="M18" s="121">
        <v>5735.58</v>
      </c>
      <c r="N18" s="121">
        <v>6306.45</v>
      </c>
      <c r="O18" s="121">
        <v>7830.82</v>
      </c>
      <c r="P18" s="121">
        <v>6309.07</v>
      </c>
      <c r="Q18" s="121">
        <v>7458.28</v>
      </c>
      <c r="R18" s="121">
        <v>6523.74</v>
      </c>
      <c r="S18" s="121">
        <v>6724.87</v>
      </c>
      <c r="T18" s="121">
        <v>6475.43</v>
      </c>
      <c r="U18" s="121">
        <v>7075.32</v>
      </c>
      <c r="V18" s="121">
        <v>7270.84</v>
      </c>
      <c r="W18" s="121">
        <v>7272.08</v>
      </c>
      <c r="X18" s="121">
        <v>7754.87</v>
      </c>
      <c r="Y18" s="121">
        <v>7055.18</v>
      </c>
      <c r="Z18" s="121">
        <v>8427.33</v>
      </c>
      <c r="AA18" s="121">
        <v>8591.73</v>
      </c>
      <c r="AB18" s="121">
        <v>8679.3700000000008</v>
      </c>
      <c r="AC18" s="121">
        <v>9962.14</v>
      </c>
      <c r="AD18" s="121">
        <v>9118.94</v>
      </c>
      <c r="AE18" s="121">
        <v>8828.43</v>
      </c>
      <c r="AF18" s="121">
        <v>8089.03</v>
      </c>
      <c r="AG18" s="121">
        <v>7590.7</v>
      </c>
      <c r="AH18" s="121">
        <v>10035.049999999999</v>
      </c>
      <c r="AI18" s="121">
        <v>8048.12</v>
      </c>
      <c r="AJ18" s="121">
        <v>6825.52</v>
      </c>
      <c r="AK18" s="121">
        <v>8026.46</v>
      </c>
      <c r="AL18" s="121">
        <v>8475.44</v>
      </c>
      <c r="AM18" s="121">
        <v>9186.82</v>
      </c>
      <c r="AN18" s="121">
        <v>8692.9599999999991</v>
      </c>
      <c r="AO18" s="121">
        <v>11108</v>
      </c>
      <c r="AP18" s="121">
        <v>8281.4</v>
      </c>
      <c r="AQ18" s="121">
        <v>10071.799999999999</v>
      </c>
      <c r="AR18" s="121">
        <v>9063.18</v>
      </c>
      <c r="AS18" s="121">
        <v>7740.13</v>
      </c>
      <c r="AT18" s="121">
        <v>7944.89</v>
      </c>
      <c r="AU18" s="121">
        <v>7523.48</v>
      </c>
      <c r="AV18" s="121">
        <v>9864.25</v>
      </c>
      <c r="AW18" s="121">
        <v>7767.79</v>
      </c>
      <c r="AX18" s="121">
        <v>7749.91</v>
      </c>
      <c r="AY18" s="121">
        <v>9261.59</v>
      </c>
      <c r="AZ18" s="121">
        <v>8633.42</v>
      </c>
      <c r="BA18" s="121">
        <v>9860.84</v>
      </c>
      <c r="BB18" s="121">
        <v>8053.34</v>
      </c>
      <c r="BC18" s="121">
        <v>10000.719999999999</v>
      </c>
    </row>
    <row r="19" spans="1:55" ht="29.25" x14ac:dyDescent="0.45">
      <c r="A19" s="260">
        <v>15</v>
      </c>
      <c r="B19" s="173" t="s">
        <v>167</v>
      </c>
      <c r="C19" s="118">
        <v>41377.440000000002</v>
      </c>
      <c r="D19" s="118">
        <v>42020.49</v>
      </c>
      <c r="E19" s="118">
        <v>43678.31</v>
      </c>
      <c r="F19" s="118">
        <v>33038.089999999997</v>
      </c>
      <c r="G19" s="118">
        <v>40690.089999999997</v>
      </c>
      <c r="H19" s="118">
        <v>42392.85</v>
      </c>
      <c r="I19" s="118">
        <v>39436.07</v>
      </c>
      <c r="J19" s="118">
        <v>36053.29</v>
      </c>
      <c r="K19" s="118">
        <v>36441.9</v>
      </c>
      <c r="L19" s="118">
        <v>40589.03</v>
      </c>
      <c r="M19" s="118">
        <v>38275.919999999998</v>
      </c>
      <c r="N19" s="118">
        <v>38315.480000000003</v>
      </c>
      <c r="O19" s="118">
        <v>42011.83</v>
      </c>
      <c r="P19" s="118">
        <v>34711.49</v>
      </c>
      <c r="Q19" s="118">
        <v>40018.83</v>
      </c>
      <c r="R19" s="118">
        <v>36245.1</v>
      </c>
      <c r="S19" s="118">
        <v>43774.5</v>
      </c>
      <c r="T19" s="118">
        <v>37006.46</v>
      </c>
      <c r="U19" s="118">
        <v>37293.72</v>
      </c>
      <c r="V19" s="118">
        <v>49215.61</v>
      </c>
      <c r="W19" s="118">
        <v>45993.2</v>
      </c>
      <c r="X19" s="118">
        <v>48639.3</v>
      </c>
      <c r="Y19" s="118">
        <v>35364.660000000003</v>
      </c>
      <c r="Z19" s="118">
        <v>38750.230000000003</v>
      </c>
      <c r="AA19" s="118">
        <v>41457.9</v>
      </c>
      <c r="AB19" s="118">
        <v>69676.210000000006</v>
      </c>
      <c r="AC19" s="118">
        <v>57266.22</v>
      </c>
      <c r="AD19" s="118">
        <v>40896.080000000002</v>
      </c>
      <c r="AE19" s="118">
        <v>50851.47</v>
      </c>
      <c r="AF19" s="118">
        <v>61819.06</v>
      </c>
      <c r="AG19" s="118">
        <v>55371.26</v>
      </c>
      <c r="AH19" s="118">
        <v>51325.91</v>
      </c>
      <c r="AI19" s="118">
        <v>48312.01</v>
      </c>
      <c r="AJ19" s="118">
        <v>34882.25</v>
      </c>
      <c r="AK19" s="118">
        <v>45281.31</v>
      </c>
      <c r="AL19" s="118">
        <v>37568.15</v>
      </c>
      <c r="AM19" s="118">
        <v>38278.58</v>
      </c>
      <c r="AN19" s="118">
        <v>52782.83</v>
      </c>
      <c r="AO19" s="118">
        <v>55611.18</v>
      </c>
      <c r="AP19" s="118">
        <v>44055.81</v>
      </c>
      <c r="AQ19" s="118">
        <v>42079.94</v>
      </c>
      <c r="AR19" s="118">
        <v>50119.59</v>
      </c>
      <c r="AS19" s="118">
        <v>39547.879999999997</v>
      </c>
      <c r="AT19" s="118">
        <v>78970.52</v>
      </c>
      <c r="AU19" s="118">
        <v>67601.16</v>
      </c>
      <c r="AV19" s="118">
        <v>42949.279999999999</v>
      </c>
      <c r="AW19" s="118">
        <v>39687.08</v>
      </c>
      <c r="AX19" s="118">
        <v>38518.300000000003</v>
      </c>
      <c r="AY19" s="118">
        <v>54009.08</v>
      </c>
      <c r="AZ19" s="118">
        <v>42667.09</v>
      </c>
      <c r="BA19" s="118">
        <v>50356.61</v>
      </c>
      <c r="BB19" s="118">
        <v>45823.1</v>
      </c>
      <c r="BC19" s="118">
        <v>46205.18</v>
      </c>
    </row>
    <row r="20" spans="1:55" ht="29.25" x14ac:dyDescent="0.45">
      <c r="A20" s="261">
        <v>16</v>
      </c>
      <c r="B20" s="174" t="s">
        <v>168</v>
      </c>
      <c r="C20" s="121">
        <v>62348.5</v>
      </c>
      <c r="D20" s="121">
        <v>60446.97</v>
      </c>
      <c r="E20" s="121">
        <v>67526.740000000005</v>
      </c>
      <c r="F20" s="121">
        <v>60482.62</v>
      </c>
      <c r="G20" s="121">
        <v>69995.05</v>
      </c>
      <c r="H20" s="121">
        <v>70587.5</v>
      </c>
      <c r="I20" s="121">
        <v>69902.69</v>
      </c>
      <c r="J20" s="121">
        <v>66924.44</v>
      </c>
      <c r="K20" s="121">
        <v>69842.86</v>
      </c>
      <c r="L20" s="121">
        <v>75382.789999999994</v>
      </c>
      <c r="M20" s="121">
        <v>69834.23</v>
      </c>
      <c r="N20" s="121">
        <v>72000.240000000005</v>
      </c>
      <c r="O20" s="121">
        <v>66544.429999999993</v>
      </c>
      <c r="P20" s="121">
        <v>62738.49</v>
      </c>
      <c r="Q20" s="121">
        <v>71547.55</v>
      </c>
      <c r="R20" s="121">
        <v>66161.929999999993</v>
      </c>
      <c r="S20" s="121">
        <v>70666.350000000006</v>
      </c>
      <c r="T20" s="121">
        <v>72359.89</v>
      </c>
      <c r="U20" s="121">
        <v>72390.880000000005</v>
      </c>
      <c r="V20" s="121">
        <v>70784.289999999994</v>
      </c>
      <c r="W20" s="121">
        <v>78251.89</v>
      </c>
      <c r="X20" s="121">
        <v>82277.27</v>
      </c>
      <c r="Y20" s="121">
        <v>71231.41</v>
      </c>
      <c r="Z20" s="121">
        <v>72416.070000000007</v>
      </c>
      <c r="AA20" s="121">
        <v>66618.17</v>
      </c>
      <c r="AB20" s="121">
        <v>70625.64</v>
      </c>
      <c r="AC20" s="121">
        <v>76606.710000000006</v>
      </c>
      <c r="AD20" s="121">
        <v>66092.78</v>
      </c>
      <c r="AE20" s="121">
        <v>78813.73</v>
      </c>
      <c r="AF20" s="121">
        <v>80242.92</v>
      </c>
      <c r="AG20" s="121">
        <v>75502.34</v>
      </c>
      <c r="AH20" s="121">
        <v>82151.45</v>
      </c>
      <c r="AI20" s="121">
        <v>80855.72</v>
      </c>
      <c r="AJ20" s="121">
        <v>76409.47</v>
      </c>
      <c r="AK20" s="121">
        <v>77459.759999999995</v>
      </c>
      <c r="AL20" s="121">
        <v>74049.27</v>
      </c>
      <c r="AM20" s="121">
        <v>72593.62</v>
      </c>
      <c r="AN20" s="121">
        <v>72163.509999999995</v>
      </c>
      <c r="AO20" s="121">
        <v>81100.59</v>
      </c>
      <c r="AP20" s="121">
        <v>67860.22</v>
      </c>
      <c r="AQ20" s="121">
        <v>83856.23</v>
      </c>
      <c r="AR20" s="121">
        <v>83631.7</v>
      </c>
      <c r="AS20" s="121">
        <v>81817.850000000006</v>
      </c>
      <c r="AT20" s="121">
        <v>84642.89</v>
      </c>
      <c r="AU20" s="121">
        <v>82223.34</v>
      </c>
      <c r="AV20" s="121">
        <v>80405.11</v>
      </c>
      <c r="AW20" s="121">
        <v>81495.31</v>
      </c>
      <c r="AX20" s="121">
        <v>75402.36</v>
      </c>
      <c r="AY20" s="121">
        <v>73466.240000000005</v>
      </c>
      <c r="AZ20" s="121">
        <v>68627.240000000005</v>
      </c>
      <c r="BA20" s="121">
        <v>79907.070000000007</v>
      </c>
      <c r="BB20" s="121">
        <v>67264.429999999993</v>
      </c>
      <c r="BC20" s="121">
        <v>79800.7</v>
      </c>
    </row>
    <row r="21" spans="1:55" ht="42" x14ac:dyDescent="0.45">
      <c r="A21" s="260">
        <v>17</v>
      </c>
      <c r="B21" s="173" t="s">
        <v>20</v>
      </c>
      <c r="C21" s="118">
        <v>55486.33</v>
      </c>
      <c r="D21" s="118">
        <v>54786.44</v>
      </c>
      <c r="E21" s="118">
        <v>58861.85</v>
      </c>
      <c r="F21" s="118">
        <v>50892.47</v>
      </c>
      <c r="G21" s="118">
        <v>62065.93</v>
      </c>
      <c r="H21" s="118">
        <v>58613.45</v>
      </c>
      <c r="I21" s="118">
        <v>57079.31</v>
      </c>
      <c r="J21" s="118">
        <v>53199.19</v>
      </c>
      <c r="K21" s="118">
        <v>56566.82</v>
      </c>
      <c r="L21" s="118">
        <v>61927.78</v>
      </c>
      <c r="M21" s="118">
        <v>52127.91</v>
      </c>
      <c r="N21" s="118">
        <v>54203.4</v>
      </c>
      <c r="O21" s="118">
        <v>53246.18</v>
      </c>
      <c r="P21" s="118">
        <v>51858.71</v>
      </c>
      <c r="Q21" s="118">
        <v>57873.13</v>
      </c>
      <c r="R21" s="118">
        <v>49714.23</v>
      </c>
      <c r="S21" s="118">
        <v>53791.23</v>
      </c>
      <c r="T21" s="118">
        <v>55872.86</v>
      </c>
      <c r="U21" s="118">
        <v>58576.9</v>
      </c>
      <c r="V21" s="118">
        <v>56070.36</v>
      </c>
      <c r="W21" s="118">
        <v>57100.14</v>
      </c>
      <c r="X21" s="118">
        <v>60433.120000000003</v>
      </c>
      <c r="Y21" s="118">
        <v>53128.79</v>
      </c>
      <c r="Z21" s="118">
        <v>60674.42</v>
      </c>
      <c r="AA21" s="118">
        <v>56688.79</v>
      </c>
      <c r="AB21" s="118">
        <v>59490.02</v>
      </c>
      <c r="AC21" s="118">
        <v>61448.08</v>
      </c>
      <c r="AD21" s="118">
        <v>53562</v>
      </c>
      <c r="AE21" s="118">
        <v>56483.33</v>
      </c>
      <c r="AF21" s="118">
        <v>60309.63</v>
      </c>
      <c r="AG21" s="118">
        <v>54121.87</v>
      </c>
      <c r="AH21" s="118">
        <v>63730.8</v>
      </c>
      <c r="AI21" s="118">
        <v>60516.6</v>
      </c>
      <c r="AJ21" s="118">
        <v>52954.77</v>
      </c>
      <c r="AK21" s="118">
        <v>59948.29</v>
      </c>
      <c r="AL21" s="118">
        <v>62656.959999999999</v>
      </c>
      <c r="AM21" s="118">
        <v>62556.63</v>
      </c>
      <c r="AN21" s="118">
        <v>60688.88</v>
      </c>
      <c r="AO21" s="118">
        <v>66531.56</v>
      </c>
      <c r="AP21" s="118">
        <v>51421.27</v>
      </c>
      <c r="AQ21" s="118">
        <v>62901.73</v>
      </c>
      <c r="AR21" s="118">
        <v>61684.53</v>
      </c>
      <c r="AS21" s="118">
        <v>56538.66</v>
      </c>
      <c r="AT21" s="118">
        <v>67220.7</v>
      </c>
      <c r="AU21" s="118">
        <v>59367.62</v>
      </c>
      <c r="AV21" s="118">
        <v>64785.74</v>
      </c>
      <c r="AW21" s="118">
        <v>59709.8</v>
      </c>
      <c r="AX21" s="118">
        <v>59114.83</v>
      </c>
      <c r="AY21" s="118">
        <v>62181.52</v>
      </c>
      <c r="AZ21" s="118">
        <v>62342.69</v>
      </c>
      <c r="BA21" s="118">
        <v>64826.09</v>
      </c>
      <c r="BB21" s="118">
        <v>54645.65</v>
      </c>
      <c r="BC21" s="118">
        <v>62896.05</v>
      </c>
    </row>
    <row r="22" spans="1:55" ht="42" x14ac:dyDescent="0.45">
      <c r="A22" s="261">
        <v>18</v>
      </c>
      <c r="B22" s="174" t="s">
        <v>169</v>
      </c>
      <c r="C22" s="121">
        <v>29739.24</v>
      </c>
      <c r="D22" s="121">
        <v>31843.040000000001</v>
      </c>
      <c r="E22" s="121">
        <v>38551.99</v>
      </c>
      <c r="F22" s="121">
        <v>31210.29</v>
      </c>
      <c r="G22" s="121">
        <v>32235.57</v>
      </c>
      <c r="H22" s="121">
        <v>32169.59</v>
      </c>
      <c r="I22" s="121">
        <v>30738.74</v>
      </c>
      <c r="J22" s="121">
        <v>26937.7</v>
      </c>
      <c r="K22" s="121">
        <v>28788.23</v>
      </c>
      <c r="L22" s="121">
        <v>30134.77</v>
      </c>
      <c r="M22" s="121">
        <v>28451.95</v>
      </c>
      <c r="N22" s="121">
        <v>30210.42</v>
      </c>
      <c r="O22" s="121">
        <v>27577.919999999998</v>
      </c>
      <c r="P22" s="121">
        <v>31687.119999999999</v>
      </c>
      <c r="Q22" s="121">
        <v>34666.839999999997</v>
      </c>
      <c r="R22" s="121">
        <v>25281.55</v>
      </c>
      <c r="S22" s="121">
        <v>23658.68</v>
      </c>
      <c r="T22" s="121">
        <v>25175.59</v>
      </c>
      <c r="U22" s="121">
        <v>27242.38</v>
      </c>
      <c r="V22" s="121">
        <v>27130.61</v>
      </c>
      <c r="W22" s="121">
        <v>32951.019999999997</v>
      </c>
      <c r="X22" s="121">
        <v>31011.26</v>
      </c>
      <c r="Y22" s="121">
        <v>33666.050000000003</v>
      </c>
      <c r="Z22" s="121">
        <v>29996.6</v>
      </c>
      <c r="AA22" s="121">
        <v>26685.77</v>
      </c>
      <c r="AB22" s="121">
        <v>31301.89</v>
      </c>
      <c r="AC22" s="121">
        <v>35734.11</v>
      </c>
      <c r="AD22" s="121">
        <v>24449.599999999999</v>
      </c>
      <c r="AE22" s="121">
        <v>26800.35</v>
      </c>
      <c r="AF22" s="121">
        <v>26577.17</v>
      </c>
      <c r="AG22" s="121">
        <v>22621.13</v>
      </c>
      <c r="AH22" s="121">
        <v>26790.14</v>
      </c>
      <c r="AI22" s="121">
        <v>25980.11</v>
      </c>
      <c r="AJ22" s="121">
        <v>22667.93</v>
      </c>
      <c r="AK22" s="121">
        <v>26247.07</v>
      </c>
      <c r="AL22" s="121">
        <v>23714.400000000001</v>
      </c>
      <c r="AM22" s="121">
        <v>20973.71</v>
      </c>
      <c r="AN22" s="121">
        <v>25205.49</v>
      </c>
      <c r="AO22" s="121">
        <v>27595.49</v>
      </c>
      <c r="AP22" s="121">
        <v>22432.959999999999</v>
      </c>
      <c r="AQ22" s="121">
        <v>29126</v>
      </c>
      <c r="AR22" s="121">
        <v>28208.28</v>
      </c>
      <c r="AS22" s="121">
        <v>25634.26</v>
      </c>
      <c r="AT22" s="121">
        <v>23855.35</v>
      </c>
      <c r="AU22" s="121">
        <v>26593.06</v>
      </c>
      <c r="AV22" s="121">
        <v>23520.67</v>
      </c>
      <c r="AW22" s="121">
        <v>25865.5</v>
      </c>
      <c r="AX22" s="121">
        <v>23743.68</v>
      </c>
      <c r="AY22" s="121">
        <v>21621.3</v>
      </c>
      <c r="AZ22" s="121">
        <v>24818.43</v>
      </c>
      <c r="BA22" s="121">
        <v>27294.87</v>
      </c>
      <c r="BB22" s="121">
        <v>19104.18</v>
      </c>
      <c r="BC22" s="121">
        <v>22744.86</v>
      </c>
    </row>
    <row r="23" spans="1:55" ht="42" x14ac:dyDescent="0.45">
      <c r="A23" s="260">
        <v>19</v>
      </c>
      <c r="B23" s="173" t="s">
        <v>170</v>
      </c>
      <c r="C23" s="118">
        <v>78852.91</v>
      </c>
      <c r="D23" s="118">
        <v>79413.240000000005</v>
      </c>
      <c r="E23" s="118">
        <v>86516.14</v>
      </c>
      <c r="F23" s="118">
        <v>76240.19</v>
      </c>
      <c r="G23" s="118">
        <v>82248.02</v>
      </c>
      <c r="H23" s="118">
        <v>84072.23</v>
      </c>
      <c r="I23" s="118">
        <v>85382.43</v>
      </c>
      <c r="J23" s="118">
        <v>76775.22</v>
      </c>
      <c r="K23" s="118">
        <v>80082.75</v>
      </c>
      <c r="L23" s="118">
        <v>82891.42</v>
      </c>
      <c r="M23" s="118">
        <v>76735.759999999995</v>
      </c>
      <c r="N23" s="118">
        <v>82605.95</v>
      </c>
      <c r="O23" s="118">
        <v>76583.78</v>
      </c>
      <c r="P23" s="118">
        <v>73396.100000000006</v>
      </c>
      <c r="Q23" s="118">
        <v>80668.86</v>
      </c>
      <c r="R23" s="118">
        <v>72766.899999999994</v>
      </c>
      <c r="S23" s="118">
        <v>76809.91</v>
      </c>
      <c r="T23" s="118">
        <v>79899.47</v>
      </c>
      <c r="U23" s="118">
        <v>80448.62</v>
      </c>
      <c r="V23" s="118">
        <v>75811.78</v>
      </c>
      <c r="W23" s="118">
        <v>80130.41</v>
      </c>
      <c r="X23" s="118">
        <v>80035.16</v>
      </c>
      <c r="Y23" s="118">
        <v>78899.539999999994</v>
      </c>
      <c r="Z23" s="118">
        <v>77186.64</v>
      </c>
      <c r="AA23" s="118">
        <v>72492.399999999994</v>
      </c>
      <c r="AB23" s="118">
        <v>99211.1</v>
      </c>
      <c r="AC23" s="118">
        <v>83206.759999999995</v>
      </c>
      <c r="AD23" s="118">
        <v>69548.38</v>
      </c>
      <c r="AE23" s="118">
        <v>76854</v>
      </c>
      <c r="AF23" s="118">
        <v>81875.34</v>
      </c>
      <c r="AG23" s="118">
        <v>75587.179999999993</v>
      </c>
      <c r="AH23" s="118">
        <v>80534.600000000006</v>
      </c>
      <c r="AI23" s="118">
        <v>83253.34</v>
      </c>
      <c r="AJ23" s="118">
        <v>82271.55</v>
      </c>
      <c r="AK23" s="118">
        <v>93346.6</v>
      </c>
      <c r="AL23" s="118">
        <v>81154.820000000007</v>
      </c>
      <c r="AM23" s="118">
        <v>79264.31</v>
      </c>
      <c r="AN23" s="118">
        <v>81881</v>
      </c>
      <c r="AO23" s="118">
        <v>94540.56</v>
      </c>
      <c r="AP23" s="118">
        <v>74665.570000000007</v>
      </c>
      <c r="AQ23" s="118">
        <v>94863.09</v>
      </c>
      <c r="AR23" s="118">
        <v>95218.71</v>
      </c>
      <c r="AS23" s="118">
        <v>81622.27</v>
      </c>
      <c r="AT23" s="118">
        <v>88362.27</v>
      </c>
      <c r="AU23" s="118">
        <v>88637.15</v>
      </c>
      <c r="AV23" s="118">
        <v>84062.16</v>
      </c>
      <c r="AW23" s="118">
        <v>95834.21</v>
      </c>
      <c r="AX23" s="118">
        <v>81360.639999999999</v>
      </c>
      <c r="AY23" s="118">
        <v>87283.41</v>
      </c>
      <c r="AZ23" s="118">
        <v>98291.91</v>
      </c>
      <c r="BA23" s="118">
        <v>91452.79</v>
      </c>
      <c r="BB23" s="118">
        <v>75001.94</v>
      </c>
      <c r="BC23" s="118">
        <v>95059.72</v>
      </c>
    </row>
    <row r="24" spans="1:55" ht="29.25" x14ac:dyDescent="0.45">
      <c r="A24" s="261">
        <v>20</v>
      </c>
      <c r="B24" s="174" t="s">
        <v>56</v>
      </c>
      <c r="C24" s="121">
        <v>145394.71</v>
      </c>
      <c r="D24" s="121">
        <v>149131</v>
      </c>
      <c r="E24" s="121">
        <v>155426.76999999999</v>
      </c>
      <c r="F24" s="121">
        <v>145240.54</v>
      </c>
      <c r="G24" s="121">
        <v>170638.46</v>
      </c>
      <c r="H24" s="121">
        <v>168116.23</v>
      </c>
      <c r="I24" s="121">
        <v>152670.74</v>
      </c>
      <c r="J24" s="121">
        <v>167185.17000000001</v>
      </c>
      <c r="K24" s="121">
        <v>166526.88</v>
      </c>
      <c r="L24" s="121">
        <v>171109.96</v>
      </c>
      <c r="M24" s="121">
        <v>164137.41</v>
      </c>
      <c r="N24" s="121">
        <v>153349.45000000001</v>
      </c>
      <c r="O24" s="121">
        <v>146040.17000000001</v>
      </c>
      <c r="P24" s="121">
        <v>135620.37</v>
      </c>
      <c r="Q24" s="121">
        <v>158129.45000000001</v>
      </c>
      <c r="R24" s="121">
        <v>137959.54999999999</v>
      </c>
      <c r="S24" s="121">
        <v>159287.21</v>
      </c>
      <c r="T24" s="121">
        <v>165540.63</v>
      </c>
      <c r="U24" s="121">
        <v>151348.82999999999</v>
      </c>
      <c r="V24" s="121">
        <v>153459.97</v>
      </c>
      <c r="W24" s="121">
        <v>164023.44</v>
      </c>
      <c r="X24" s="121">
        <v>168610.34</v>
      </c>
      <c r="Y24" s="121">
        <v>161736.15</v>
      </c>
      <c r="Z24" s="121">
        <v>157226.84</v>
      </c>
      <c r="AA24" s="121">
        <v>146606.76</v>
      </c>
      <c r="AB24" s="121">
        <v>175839.8</v>
      </c>
      <c r="AC24" s="121">
        <v>182209.25</v>
      </c>
      <c r="AD24" s="121">
        <v>141516.6</v>
      </c>
      <c r="AE24" s="121">
        <v>159345.23000000001</v>
      </c>
      <c r="AF24" s="121">
        <v>146840.06</v>
      </c>
      <c r="AG24" s="121">
        <v>148361.94</v>
      </c>
      <c r="AH24" s="121">
        <v>158515.35999999999</v>
      </c>
      <c r="AI24" s="121">
        <v>164540.16</v>
      </c>
      <c r="AJ24" s="121">
        <v>163540.51999999999</v>
      </c>
      <c r="AK24" s="121">
        <v>163381.1</v>
      </c>
      <c r="AL24" s="121">
        <v>169765.4</v>
      </c>
      <c r="AM24" s="121">
        <v>160850.62</v>
      </c>
      <c r="AN24" s="121">
        <v>156840.93</v>
      </c>
      <c r="AO24" s="121">
        <v>180403.18</v>
      </c>
      <c r="AP24" s="121">
        <v>158023.79999999999</v>
      </c>
      <c r="AQ24" s="121">
        <v>176289.96</v>
      </c>
      <c r="AR24" s="121">
        <v>169844.58</v>
      </c>
      <c r="AS24" s="121">
        <v>160678.32999999999</v>
      </c>
      <c r="AT24" s="121">
        <v>168551.46</v>
      </c>
      <c r="AU24" s="121">
        <v>167456.14000000001</v>
      </c>
      <c r="AV24" s="121">
        <v>167233.54</v>
      </c>
      <c r="AW24" s="121">
        <v>183936.99</v>
      </c>
      <c r="AX24" s="121">
        <v>168203.66</v>
      </c>
      <c r="AY24" s="121">
        <v>169407.53</v>
      </c>
      <c r="AZ24" s="121">
        <v>156918.10999999999</v>
      </c>
      <c r="BA24" s="121">
        <v>189925.29</v>
      </c>
      <c r="BB24" s="121">
        <v>150060.46</v>
      </c>
      <c r="BC24" s="121">
        <v>183947.95</v>
      </c>
    </row>
    <row r="25" spans="1:55" ht="29.25" x14ac:dyDescent="0.45">
      <c r="A25" s="260">
        <v>21</v>
      </c>
      <c r="B25" s="173" t="s">
        <v>39</v>
      </c>
      <c r="C25" s="118">
        <v>93928.18</v>
      </c>
      <c r="D25" s="118">
        <v>97628.59</v>
      </c>
      <c r="E25" s="118">
        <v>99927.45</v>
      </c>
      <c r="F25" s="118">
        <v>92314.42</v>
      </c>
      <c r="G25" s="118">
        <v>112081.47</v>
      </c>
      <c r="H25" s="118">
        <v>114018.05</v>
      </c>
      <c r="I25" s="118">
        <v>99481.85</v>
      </c>
      <c r="J25" s="118">
        <v>113954.34</v>
      </c>
      <c r="K25" s="118">
        <v>110615.41</v>
      </c>
      <c r="L25" s="118">
        <v>110759.83</v>
      </c>
      <c r="M25" s="118">
        <v>106442.61</v>
      </c>
      <c r="N25" s="118">
        <v>93091.36</v>
      </c>
      <c r="O25" s="118">
        <v>90444.75</v>
      </c>
      <c r="P25" s="118">
        <v>80875.240000000005</v>
      </c>
      <c r="Q25" s="118">
        <v>93082.87</v>
      </c>
      <c r="R25" s="118">
        <v>82511.66</v>
      </c>
      <c r="S25" s="118">
        <v>99008.12</v>
      </c>
      <c r="T25" s="118">
        <v>103804.41</v>
      </c>
      <c r="U25" s="118">
        <v>89768.21</v>
      </c>
      <c r="V25" s="118">
        <v>92873.32</v>
      </c>
      <c r="W25" s="118">
        <v>98650.59</v>
      </c>
      <c r="X25" s="118">
        <v>100770.92</v>
      </c>
      <c r="Y25" s="118">
        <v>88951.81</v>
      </c>
      <c r="Z25" s="118">
        <v>86414.13</v>
      </c>
      <c r="AA25" s="118">
        <v>84831.16</v>
      </c>
      <c r="AB25" s="118">
        <v>118409.52</v>
      </c>
      <c r="AC25" s="118">
        <v>115770.67</v>
      </c>
      <c r="AD25" s="118">
        <v>84947.31</v>
      </c>
      <c r="AE25" s="118">
        <v>93440.17</v>
      </c>
      <c r="AF25" s="118">
        <v>85315.8</v>
      </c>
      <c r="AG25" s="118">
        <v>89176.42</v>
      </c>
      <c r="AH25" s="118">
        <v>96668.18</v>
      </c>
      <c r="AI25" s="118">
        <v>99709.33</v>
      </c>
      <c r="AJ25" s="118">
        <v>95246.52</v>
      </c>
      <c r="AK25" s="118">
        <v>88621.86</v>
      </c>
      <c r="AL25" s="118">
        <v>87835.23</v>
      </c>
      <c r="AM25" s="118">
        <v>95554.03</v>
      </c>
      <c r="AN25" s="118">
        <v>88386.95</v>
      </c>
      <c r="AO25" s="118">
        <v>103231.48</v>
      </c>
      <c r="AP25" s="118">
        <v>97900.91</v>
      </c>
      <c r="AQ25" s="118">
        <v>102482.83</v>
      </c>
      <c r="AR25" s="118">
        <v>102329.67</v>
      </c>
      <c r="AS25" s="118">
        <v>93546.99</v>
      </c>
      <c r="AT25" s="118">
        <v>98881.02</v>
      </c>
      <c r="AU25" s="118">
        <v>96532.18</v>
      </c>
      <c r="AV25" s="118">
        <v>96874.81</v>
      </c>
      <c r="AW25" s="118">
        <v>106796.6</v>
      </c>
      <c r="AX25" s="118">
        <v>85665.279999999999</v>
      </c>
      <c r="AY25" s="118">
        <v>98946.94</v>
      </c>
      <c r="AZ25" s="118">
        <v>88436.58</v>
      </c>
      <c r="BA25" s="118">
        <v>111238.8</v>
      </c>
      <c r="BB25" s="118">
        <v>85764.64</v>
      </c>
      <c r="BC25" s="118">
        <v>105212.32</v>
      </c>
    </row>
    <row r="26" spans="1:55" ht="29.25" x14ac:dyDescent="0.45">
      <c r="A26" s="261">
        <v>22</v>
      </c>
      <c r="B26" s="174" t="s">
        <v>14</v>
      </c>
      <c r="C26" s="121">
        <v>51466.53</v>
      </c>
      <c r="D26" s="121">
        <v>51502.41</v>
      </c>
      <c r="E26" s="121">
        <v>55499.31</v>
      </c>
      <c r="F26" s="121">
        <v>52926.11</v>
      </c>
      <c r="G26" s="121">
        <v>58556.99</v>
      </c>
      <c r="H26" s="121">
        <v>54098.18</v>
      </c>
      <c r="I26" s="121">
        <v>53188.9</v>
      </c>
      <c r="J26" s="121">
        <v>53230.83</v>
      </c>
      <c r="K26" s="121">
        <v>55911.48</v>
      </c>
      <c r="L26" s="121">
        <v>60350.13</v>
      </c>
      <c r="M26" s="121">
        <v>57694.8</v>
      </c>
      <c r="N26" s="121">
        <v>60258.09</v>
      </c>
      <c r="O26" s="121">
        <v>55595.42</v>
      </c>
      <c r="P26" s="121">
        <v>54745.13</v>
      </c>
      <c r="Q26" s="121">
        <v>65046.58</v>
      </c>
      <c r="R26" s="121">
        <v>55447.89</v>
      </c>
      <c r="S26" s="121">
        <v>60279.09</v>
      </c>
      <c r="T26" s="121">
        <v>61736.22</v>
      </c>
      <c r="U26" s="121">
        <v>61580.62</v>
      </c>
      <c r="V26" s="121">
        <v>60586.65</v>
      </c>
      <c r="W26" s="121">
        <v>65372.85</v>
      </c>
      <c r="X26" s="121">
        <v>67839.42</v>
      </c>
      <c r="Y26" s="121">
        <v>72784.34</v>
      </c>
      <c r="Z26" s="121">
        <v>70812.710000000006</v>
      </c>
      <c r="AA26" s="121">
        <v>61775.6</v>
      </c>
      <c r="AB26" s="121">
        <v>57430.28</v>
      </c>
      <c r="AC26" s="121">
        <v>66438.58</v>
      </c>
      <c r="AD26" s="121">
        <v>56569.3</v>
      </c>
      <c r="AE26" s="121">
        <v>65905.06</v>
      </c>
      <c r="AF26" s="121">
        <v>61524.26</v>
      </c>
      <c r="AG26" s="121">
        <v>59185.52</v>
      </c>
      <c r="AH26" s="121">
        <v>61847.18</v>
      </c>
      <c r="AI26" s="121">
        <v>64830.83</v>
      </c>
      <c r="AJ26" s="121">
        <v>68294</v>
      </c>
      <c r="AK26" s="121">
        <v>74759.240000000005</v>
      </c>
      <c r="AL26" s="121">
        <v>81930.17</v>
      </c>
      <c r="AM26" s="121">
        <v>65296.58</v>
      </c>
      <c r="AN26" s="121">
        <v>68453.97</v>
      </c>
      <c r="AO26" s="121">
        <v>77171.7</v>
      </c>
      <c r="AP26" s="121">
        <v>60122.9</v>
      </c>
      <c r="AQ26" s="121">
        <v>73807.13</v>
      </c>
      <c r="AR26" s="121">
        <v>67514.91</v>
      </c>
      <c r="AS26" s="121">
        <v>67131.34</v>
      </c>
      <c r="AT26" s="121">
        <v>69670.44</v>
      </c>
      <c r="AU26" s="121">
        <v>70923.960000000006</v>
      </c>
      <c r="AV26" s="121">
        <v>70358.73</v>
      </c>
      <c r="AW26" s="121">
        <v>77140.399999999994</v>
      </c>
      <c r="AX26" s="121">
        <v>82538.38</v>
      </c>
      <c r="AY26" s="121">
        <v>70460.59</v>
      </c>
      <c r="AZ26" s="121">
        <v>68481.539999999994</v>
      </c>
      <c r="BA26" s="121">
        <v>78686.490000000005</v>
      </c>
      <c r="BB26" s="121">
        <v>64295.82</v>
      </c>
      <c r="BC26" s="121">
        <v>78735.63</v>
      </c>
    </row>
    <row r="27" spans="1:55" ht="29.25" x14ac:dyDescent="0.45">
      <c r="A27" s="260">
        <v>23</v>
      </c>
      <c r="B27" s="173" t="s">
        <v>57</v>
      </c>
      <c r="C27" s="118">
        <v>99212.51</v>
      </c>
      <c r="D27" s="118">
        <v>106818.36</v>
      </c>
      <c r="E27" s="118">
        <v>112500.01</v>
      </c>
      <c r="F27" s="118">
        <v>85452.78</v>
      </c>
      <c r="G27" s="118">
        <v>94699.44</v>
      </c>
      <c r="H27" s="118">
        <v>105594.73</v>
      </c>
      <c r="I27" s="118">
        <v>95613.22</v>
      </c>
      <c r="J27" s="118">
        <v>96458.83</v>
      </c>
      <c r="K27" s="118">
        <v>111847.01</v>
      </c>
      <c r="L27" s="118">
        <v>102192.68</v>
      </c>
      <c r="M27" s="118">
        <v>100814.88</v>
      </c>
      <c r="N27" s="118">
        <v>100480.38</v>
      </c>
      <c r="O27" s="118">
        <v>88773.7</v>
      </c>
      <c r="P27" s="118">
        <v>94813.52</v>
      </c>
      <c r="Q27" s="118">
        <v>92852.2</v>
      </c>
      <c r="R27" s="118">
        <v>88257.02</v>
      </c>
      <c r="S27" s="118">
        <v>95439.55</v>
      </c>
      <c r="T27" s="118">
        <v>99807.78</v>
      </c>
      <c r="U27" s="118">
        <v>97691.72</v>
      </c>
      <c r="V27" s="118">
        <v>101881.06</v>
      </c>
      <c r="W27" s="118">
        <v>124198.5</v>
      </c>
      <c r="X27" s="118">
        <v>111590.53</v>
      </c>
      <c r="Y27" s="118">
        <v>103254.95</v>
      </c>
      <c r="Z27" s="118">
        <v>102138.77</v>
      </c>
      <c r="AA27" s="118">
        <v>88957.84</v>
      </c>
      <c r="AB27" s="118">
        <v>106862.5</v>
      </c>
      <c r="AC27" s="118">
        <v>97023.76</v>
      </c>
      <c r="AD27" s="118">
        <v>86648.22</v>
      </c>
      <c r="AE27" s="118">
        <v>89337.18</v>
      </c>
      <c r="AF27" s="118">
        <v>98891.98</v>
      </c>
      <c r="AG27" s="118">
        <v>91542.41</v>
      </c>
      <c r="AH27" s="118">
        <v>104743.17</v>
      </c>
      <c r="AI27" s="118">
        <v>124376.53</v>
      </c>
      <c r="AJ27" s="118">
        <v>107987.78</v>
      </c>
      <c r="AK27" s="118">
        <v>118941</v>
      </c>
      <c r="AL27" s="118">
        <v>120515.52</v>
      </c>
      <c r="AM27" s="118">
        <v>105417.87</v>
      </c>
      <c r="AN27" s="118">
        <v>126978.28</v>
      </c>
      <c r="AO27" s="118">
        <v>129508.17</v>
      </c>
      <c r="AP27" s="118">
        <v>98784.17</v>
      </c>
      <c r="AQ27" s="118">
        <v>113424.03</v>
      </c>
      <c r="AR27" s="118">
        <v>116839.7</v>
      </c>
      <c r="AS27" s="118">
        <v>104694.48</v>
      </c>
      <c r="AT27" s="118">
        <v>121462.66</v>
      </c>
      <c r="AU27" s="118">
        <v>135290.38</v>
      </c>
      <c r="AV27" s="118">
        <v>115722.75</v>
      </c>
      <c r="AW27" s="118">
        <v>129323.16</v>
      </c>
      <c r="AX27" s="118">
        <v>116794.54</v>
      </c>
      <c r="AY27" s="118">
        <v>108051.57</v>
      </c>
      <c r="AZ27" s="118">
        <v>113907.41</v>
      </c>
      <c r="BA27" s="118">
        <v>107451.69</v>
      </c>
      <c r="BB27" s="118">
        <v>104304.82</v>
      </c>
      <c r="BC27" s="118">
        <v>114560.45</v>
      </c>
    </row>
    <row r="28" spans="1:55" ht="29.25" x14ac:dyDescent="0.45">
      <c r="A28" s="261">
        <v>24</v>
      </c>
      <c r="B28" s="174" t="s">
        <v>40</v>
      </c>
      <c r="C28" s="121">
        <v>13499.79</v>
      </c>
      <c r="D28" s="121">
        <v>14006.88</v>
      </c>
      <c r="E28" s="121">
        <v>15427.15</v>
      </c>
      <c r="F28" s="121">
        <v>14025.66</v>
      </c>
      <c r="G28" s="121">
        <v>16418.310000000001</v>
      </c>
      <c r="H28" s="121">
        <v>16431.75</v>
      </c>
      <c r="I28" s="121">
        <v>15857.38</v>
      </c>
      <c r="J28" s="121">
        <v>15650.04</v>
      </c>
      <c r="K28" s="121">
        <v>16257.88</v>
      </c>
      <c r="L28" s="121">
        <v>15104.79</v>
      </c>
      <c r="M28" s="121">
        <v>13059.49</v>
      </c>
      <c r="N28" s="121">
        <v>14502.15</v>
      </c>
      <c r="O28" s="121">
        <v>13953.51</v>
      </c>
      <c r="P28" s="121">
        <v>15074.4</v>
      </c>
      <c r="Q28" s="121">
        <v>16617.91</v>
      </c>
      <c r="R28" s="121">
        <v>15012.96</v>
      </c>
      <c r="S28" s="121">
        <v>14825.81</v>
      </c>
      <c r="T28" s="121">
        <v>15646.13</v>
      </c>
      <c r="U28" s="121">
        <v>15133.48</v>
      </c>
      <c r="V28" s="121">
        <v>14531.87</v>
      </c>
      <c r="W28" s="121">
        <v>15887.14</v>
      </c>
      <c r="X28" s="121">
        <v>13804.47</v>
      </c>
      <c r="Y28" s="121">
        <v>13855.06</v>
      </c>
      <c r="Z28" s="121">
        <v>13680.88</v>
      </c>
      <c r="AA28" s="121">
        <v>14458.38</v>
      </c>
      <c r="AB28" s="121">
        <v>13670.79</v>
      </c>
      <c r="AC28" s="121">
        <v>17522.82</v>
      </c>
      <c r="AD28" s="121">
        <v>14902.86</v>
      </c>
      <c r="AE28" s="121">
        <v>16019.25</v>
      </c>
      <c r="AF28" s="121">
        <v>16660.490000000002</v>
      </c>
      <c r="AG28" s="121">
        <v>14732.35</v>
      </c>
      <c r="AH28" s="121">
        <v>14923.3</v>
      </c>
      <c r="AI28" s="121">
        <v>15473.37</v>
      </c>
      <c r="AJ28" s="121">
        <v>13254.05</v>
      </c>
      <c r="AK28" s="121">
        <v>14467.16</v>
      </c>
      <c r="AL28" s="121">
        <v>14623.88</v>
      </c>
      <c r="AM28" s="121">
        <v>16770.599999999999</v>
      </c>
      <c r="AN28" s="121">
        <v>16353.63</v>
      </c>
      <c r="AO28" s="121">
        <v>19720.150000000001</v>
      </c>
      <c r="AP28" s="121">
        <v>16117.54</v>
      </c>
      <c r="AQ28" s="121">
        <v>18841.23</v>
      </c>
      <c r="AR28" s="121">
        <v>17734.66</v>
      </c>
      <c r="AS28" s="121">
        <v>16783.38</v>
      </c>
      <c r="AT28" s="121">
        <v>19221.71</v>
      </c>
      <c r="AU28" s="121">
        <v>19234.21</v>
      </c>
      <c r="AV28" s="121">
        <v>17577.47</v>
      </c>
      <c r="AW28" s="121">
        <v>18571.400000000001</v>
      </c>
      <c r="AX28" s="121">
        <v>22049.42</v>
      </c>
      <c r="AY28" s="121">
        <v>20088.46</v>
      </c>
      <c r="AZ28" s="121">
        <v>21089.17</v>
      </c>
      <c r="BA28" s="121">
        <v>21609.91</v>
      </c>
      <c r="BB28" s="121">
        <v>18613.73</v>
      </c>
      <c r="BC28" s="121">
        <v>22473.82</v>
      </c>
    </row>
    <row r="29" spans="1:55" ht="42" x14ac:dyDescent="0.45">
      <c r="A29" s="260">
        <v>25</v>
      </c>
      <c r="B29" s="173" t="s">
        <v>171</v>
      </c>
      <c r="C29" s="118">
        <v>29739.24</v>
      </c>
      <c r="D29" s="118">
        <v>31843.040000000001</v>
      </c>
      <c r="E29" s="118">
        <v>38551.99</v>
      </c>
      <c r="F29" s="118">
        <v>31210.29</v>
      </c>
      <c r="G29" s="118">
        <v>32235.57</v>
      </c>
      <c r="H29" s="118">
        <v>32169.59</v>
      </c>
      <c r="I29" s="118">
        <v>30738.74</v>
      </c>
      <c r="J29" s="118">
        <v>26937.7</v>
      </c>
      <c r="K29" s="118">
        <v>28788.23</v>
      </c>
      <c r="L29" s="118">
        <v>30134.77</v>
      </c>
      <c r="M29" s="118">
        <v>28451.95</v>
      </c>
      <c r="N29" s="118">
        <v>30210.42</v>
      </c>
      <c r="O29" s="118">
        <v>27577.919999999998</v>
      </c>
      <c r="P29" s="118">
        <v>31687.119999999999</v>
      </c>
      <c r="Q29" s="118">
        <v>34666.839999999997</v>
      </c>
      <c r="R29" s="118">
        <v>25281.55</v>
      </c>
      <c r="S29" s="118">
        <v>23658.68</v>
      </c>
      <c r="T29" s="118">
        <v>25175.59</v>
      </c>
      <c r="U29" s="118">
        <v>27242.38</v>
      </c>
      <c r="V29" s="118">
        <v>27130.61</v>
      </c>
      <c r="W29" s="118">
        <v>32951.019999999997</v>
      </c>
      <c r="X29" s="118">
        <v>31011.26</v>
      </c>
      <c r="Y29" s="118">
        <v>33666.050000000003</v>
      </c>
      <c r="Z29" s="118">
        <v>29996.6</v>
      </c>
      <c r="AA29" s="118">
        <v>26685.77</v>
      </c>
      <c r="AB29" s="118">
        <v>31301.89</v>
      </c>
      <c r="AC29" s="118">
        <v>35734.11</v>
      </c>
      <c r="AD29" s="118">
        <v>24449.599999999999</v>
      </c>
      <c r="AE29" s="118">
        <v>26800.35</v>
      </c>
      <c r="AF29" s="118">
        <v>26577.17</v>
      </c>
      <c r="AG29" s="118">
        <v>22621.13</v>
      </c>
      <c r="AH29" s="118">
        <v>26790.14</v>
      </c>
      <c r="AI29" s="118">
        <v>25980.11</v>
      </c>
      <c r="AJ29" s="118">
        <v>22667.93</v>
      </c>
      <c r="AK29" s="118">
        <v>26247.07</v>
      </c>
      <c r="AL29" s="118">
        <v>23714.400000000001</v>
      </c>
      <c r="AM29" s="118">
        <v>20973.71</v>
      </c>
      <c r="AN29" s="118">
        <v>25205.49</v>
      </c>
      <c r="AO29" s="118">
        <v>27595.49</v>
      </c>
      <c r="AP29" s="118">
        <v>22432.959999999999</v>
      </c>
      <c r="AQ29" s="118">
        <v>29126</v>
      </c>
      <c r="AR29" s="118">
        <v>28208.28</v>
      </c>
      <c r="AS29" s="118">
        <v>25634.26</v>
      </c>
      <c r="AT29" s="118">
        <v>23855.35</v>
      </c>
      <c r="AU29" s="118">
        <v>26593.06</v>
      </c>
      <c r="AV29" s="118">
        <v>23520.67</v>
      </c>
      <c r="AW29" s="118">
        <v>25865.5</v>
      </c>
      <c r="AX29" s="118">
        <v>23743.68</v>
      </c>
      <c r="AY29" s="118">
        <v>21621.3</v>
      </c>
      <c r="AZ29" s="118">
        <v>24818.43</v>
      </c>
      <c r="BA29" s="118">
        <v>27294.87</v>
      </c>
      <c r="BB29" s="118">
        <v>19104.18</v>
      </c>
      <c r="BC29" s="118">
        <v>22744.86</v>
      </c>
    </row>
    <row r="30" spans="1:55" ht="29.25" x14ac:dyDescent="0.45">
      <c r="A30" s="261">
        <v>26</v>
      </c>
      <c r="B30" s="174" t="s">
        <v>15</v>
      </c>
      <c r="C30" s="121">
        <v>19390.55</v>
      </c>
      <c r="D30" s="121">
        <v>20366.189999999999</v>
      </c>
      <c r="E30" s="121">
        <v>21549.35</v>
      </c>
      <c r="F30" s="121">
        <v>18915.259999999998</v>
      </c>
      <c r="G30" s="121">
        <v>20162.330000000002</v>
      </c>
      <c r="H30" s="121">
        <v>21668.87</v>
      </c>
      <c r="I30" s="121">
        <v>24599.89</v>
      </c>
      <c r="J30" s="121">
        <v>21016.81</v>
      </c>
      <c r="K30" s="121">
        <v>22386.3</v>
      </c>
      <c r="L30" s="121">
        <v>20963.86</v>
      </c>
      <c r="M30" s="121">
        <v>17122.52</v>
      </c>
      <c r="N30" s="121">
        <v>21251.18</v>
      </c>
      <c r="O30" s="121">
        <v>21482.36</v>
      </c>
      <c r="P30" s="121">
        <v>20993.16</v>
      </c>
      <c r="Q30" s="121">
        <v>23568.14</v>
      </c>
      <c r="R30" s="121">
        <v>18593.43</v>
      </c>
      <c r="S30" s="121">
        <v>19631.37</v>
      </c>
      <c r="T30" s="121">
        <v>21380.26</v>
      </c>
      <c r="U30" s="121">
        <v>27475.360000000001</v>
      </c>
      <c r="V30" s="121">
        <v>19668.400000000001</v>
      </c>
      <c r="W30" s="121">
        <v>24774.17</v>
      </c>
      <c r="X30" s="121">
        <v>22007.18</v>
      </c>
      <c r="Y30" s="121">
        <v>18928.38</v>
      </c>
      <c r="Z30" s="121">
        <v>24336.04</v>
      </c>
      <c r="AA30" s="121">
        <v>19301.939999999999</v>
      </c>
      <c r="AB30" s="121">
        <v>21326.38</v>
      </c>
      <c r="AC30" s="121">
        <v>27769.17</v>
      </c>
      <c r="AD30" s="121">
        <v>17065.439999999999</v>
      </c>
      <c r="AE30" s="121">
        <v>20288.400000000001</v>
      </c>
      <c r="AF30" s="121">
        <v>24157.5</v>
      </c>
      <c r="AG30" s="121">
        <v>21695.16</v>
      </c>
      <c r="AH30" s="121">
        <v>27485.26</v>
      </c>
      <c r="AI30" s="121">
        <v>25875.73</v>
      </c>
      <c r="AJ30" s="121">
        <v>23211.66</v>
      </c>
      <c r="AK30" s="121">
        <v>26497.97</v>
      </c>
      <c r="AL30" s="121">
        <v>22415.51</v>
      </c>
      <c r="AM30" s="121">
        <v>21054.42</v>
      </c>
      <c r="AN30" s="121">
        <v>20272.900000000001</v>
      </c>
      <c r="AO30" s="121">
        <v>27671.55</v>
      </c>
      <c r="AP30" s="121">
        <v>17495.52</v>
      </c>
      <c r="AQ30" s="121">
        <v>22515.4</v>
      </c>
      <c r="AR30" s="121">
        <v>22800.44</v>
      </c>
      <c r="AS30" s="121">
        <v>22277.97</v>
      </c>
      <c r="AT30" s="121">
        <v>24074.19</v>
      </c>
      <c r="AU30" s="121">
        <v>25251.34</v>
      </c>
      <c r="AV30" s="121">
        <v>22977.21</v>
      </c>
      <c r="AW30" s="121">
        <v>22522.65</v>
      </c>
      <c r="AX30" s="121">
        <v>21829.8</v>
      </c>
      <c r="AY30" s="121">
        <v>21576.44</v>
      </c>
      <c r="AZ30" s="121">
        <v>20280.62</v>
      </c>
      <c r="BA30" s="121">
        <v>23745.75</v>
      </c>
      <c r="BB30" s="121">
        <v>19374.11</v>
      </c>
      <c r="BC30" s="121">
        <v>21752.95</v>
      </c>
    </row>
    <row r="31" spans="1:55" ht="29.25" x14ac:dyDescent="0.45">
      <c r="A31" s="260">
        <v>27</v>
      </c>
      <c r="B31" s="173" t="s">
        <v>172</v>
      </c>
      <c r="C31" s="118">
        <v>6512.96</v>
      </c>
      <c r="D31" s="118">
        <v>5924.24</v>
      </c>
      <c r="E31" s="118">
        <v>6532.48</v>
      </c>
      <c r="F31" s="118">
        <v>6232.46</v>
      </c>
      <c r="G31" s="118">
        <v>6873.42</v>
      </c>
      <c r="H31" s="118">
        <v>7058.12</v>
      </c>
      <c r="I31" s="118">
        <v>8180.6</v>
      </c>
      <c r="J31" s="118">
        <v>8047.38</v>
      </c>
      <c r="K31" s="118">
        <v>8038.98</v>
      </c>
      <c r="L31" s="118">
        <v>8611.6200000000008</v>
      </c>
      <c r="M31" s="118">
        <v>7010.23</v>
      </c>
      <c r="N31" s="118">
        <v>8589</v>
      </c>
      <c r="O31" s="118">
        <v>7161.3</v>
      </c>
      <c r="P31" s="118">
        <v>7910.95</v>
      </c>
      <c r="Q31" s="118">
        <v>9238.06</v>
      </c>
      <c r="R31" s="118">
        <v>7871.13</v>
      </c>
      <c r="S31" s="118">
        <v>9372.73</v>
      </c>
      <c r="T31" s="118">
        <v>10351.48</v>
      </c>
      <c r="U31" s="118">
        <v>11971.42</v>
      </c>
      <c r="V31" s="118">
        <v>9592.61</v>
      </c>
      <c r="W31" s="118">
        <v>12184.88</v>
      </c>
      <c r="X31" s="118">
        <v>12137.87</v>
      </c>
      <c r="Y31" s="118">
        <v>9054.56</v>
      </c>
      <c r="Z31" s="118">
        <v>10631.75</v>
      </c>
      <c r="AA31" s="118">
        <v>9170.23</v>
      </c>
      <c r="AB31" s="118">
        <v>9994.2199999999993</v>
      </c>
      <c r="AC31" s="118">
        <v>9479.84</v>
      </c>
      <c r="AD31" s="118">
        <v>8576.11</v>
      </c>
      <c r="AE31" s="118">
        <v>9061.7900000000009</v>
      </c>
      <c r="AF31" s="118">
        <v>10134.74</v>
      </c>
      <c r="AG31" s="118">
        <v>9576.02</v>
      </c>
      <c r="AH31" s="118">
        <v>14447.64</v>
      </c>
      <c r="AI31" s="118">
        <v>13122.85</v>
      </c>
      <c r="AJ31" s="118">
        <v>12241.54</v>
      </c>
      <c r="AK31" s="118">
        <v>10741.17</v>
      </c>
      <c r="AL31" s="118">
        <v>10154.16</v>
      </c>
      <c r="AM31" s="118">
        <v>10100.07</v>
      </c>
      <c r="AN31" s="118">
        <v>8949.44</v>
      </c>
      <c r="AO31" s="118">
        <v>12786.45</v>
      </c>
      <c r="AP31" s="118">
        <v>7961.4</v>
      </c>
      <c r="AQ31" s="118">
        <v>9648.4599999999991</v>
      </c>
      <c r="AR31" s="118">
        <v>9787.7999999999993</v>
      </c>
      <c r="AS31" s="118">
        <v>8967.11</v>
      </c>
      <c r="AT31" s="118">
        <v>10243.44</v>
      </c>
      <c r="AU31" s="118">
        <v>10873.8</v>
      </c>
      <c r="AV31" s="118">
        <v>9703.07</v>
      </c>
      <c r="AW31" s="118">
        <v>10370.59</v>
      </c>
      <c r="AX31" s="118">
        <v>8359.57</v>
      </c>
      <c r="AY31" s="118">
        <v>7622.49</v>
      </c>
      <c r="AZ31" s="118">
        <v>7565.58</v>
      </c>
      <c r="BA31" s="118">
        <v>10350.030000000001</v>
      </c>
      <c r="BB31" s="118">
        <v>8282.15</v>
      </c>
      <c r="BC31" s="118">
        <v>8043.65</v>
      </c>
    </row>
    <row r="32" spans="1:55" ht="29.25" x14ac:dyDescent="0.45">
      <c r="A32" s="261">
        <v>28</v>
      </c>
      <c r="B32" s="174" t="s">
        <v>173</v>
      </c>
      <c r="C32" s="119">
        <v>956.92</v>
      </c>
      <c r="D32" s="121">
        <v>1356.84</v>
      </c>
      <c r="E32" s="121">
        <v>1369.32</v>
      </c>
      <c r="F32" s="121">
        <v>1123.76</v>
      </c>
      <c r="G32" s="121">
        <v>1119.44</v>
      </c>
      <c r="H32" s="121">
        <v>1167.8</v>
      </c>
      <c r="I32" s="121">
        <v>1242.1099999999999</v>
      </c>
      <c r="J32" s="121">
        <v>1095.03</v>
      </c>
      <c r="K32" s="121">
        <v>1416.99</v>
      </c>
      <c r="L32" s="119">
        <v>970.17</v>
      </c>
      <c r="M32" s="119">
        <v>856.78</v>
      </c>
      <c r="N32" s="121">
        <v>1162.08</v>
      </c>
      <c r="O32" s="121">
        <v>1057.8599999999999</v>
      </c>
      <c r="P32" s="121">
        <v>1189.6199999999999</v>
      </c>
      <c r="Q32" s="121">
        <v>1193.23</v>
      </c>
      <c r="R32" s="119">
        <v>990.12</v>
      </c>
      <c r="S32" s="121">
        <v>1045.28</v>
      </c>
      <c r="T32" s="121">
        <v>1011.52</v>
      </c>
      <c r="U32" s="121">
        <v>1411.23</v>
      </c>
      <c r="V32" s="121">
        <v>1022.83</v>
      </c>
      <c r="W32" s="121">
        <v>1669.37</v>
      </c>
      <c r="X32" s="121">
        <v>1195.2</v>
      </c>
      <c r="Y32" s="121">
        <v>1232.49</v>
      </c>
      <c r="Z32" s="119">
        <v>833.15</v>
      </c>
      <c r="AA32" s="121">
        <v>1219.72</v>
      </c>
      <c r="AB32" s="121">
        <v>1381.4</v>
      </c>
      <c r="AC32" s="121">
        <v>1120.97</v>
      </c>
      <c r="AD32" s="119">
        <v>601.52</v>
      </c>
      <c r="AE32" s="121">
        <v>1002.18</v>
      </c>
      <c r="AF32" s="121">
        <v>1357.63</v>
      </c>
      <c r="AG32" s="119">
        <v>898.66</v>
      </c>
      <c r="AH32" s="121">
        <v>1121.01</v>
      </c>
      <c r="AI32" s="121">
        <v>1339.19</v>
      </c>
      <c r="AJ32" s="121">
        <v>1313.73</v>
      </c>
      <c r="AK32" s="121">
        <v>1125.6500000000001</v>
      </c>
      <c r="AL32" s="121">
        <v>1198.47</v>
      </c>
      <c r="AM32" s="119">
        <v>765.72</v>
      </c>
      <c r="AN32" s="119">
        <v>844.44</v>
      </c>
      <c r="AO32" s="121">
        <v>1126.9000000000001</v>
      </c>
      <c r="AP32" s="119">
        <v>606.75</v>
      </c>
      <c r="AQ32" s="121">
        <v>1249.18</v>
      </c>
      <c r="AR32" s="119">
        <v>972.28</v>
      </c>
      <c r="AS32" s="121">
        <v>1132.69</v>
      </c>
      <c r="AT32" s="121">
        <v>1142.77</v>
      </c>
      <c r="AU32" s="121">
        <v>1357.78</v>
      </c>
      <c r="AV32" s="121">
        <v>1120.1199999999999</v>
      </c>
      <c r="AW32" s="121">
        <v>1403.04</v>
      </c>
      <c r="AX32" s="121">
        <v>1125.1199999999999</v>
      </c>
      <c r="AY32" s="121">
        <v>1295.6500000000001</v>
      </c>
      <c r="AZ32" s="119">
        <v>959.81</v>
      </c>
      <c r="BA32" s="121">
        <v>1317.76</v>
      </c>
      <c r="BB32" s="121">
        <v>1110.77</v>
      </c>
      <c r="BC32" s="121">
        <v>1196.92</v>
      </c>
    </row>
    <row r="33" spans="1:55" ht="42" x14ac:dyDescent="0.45">
      <c r="A33" s="260">
        <v>29</v>
      </c>
      <c r="B33" s="173" t="s">
        <v>23</v>
      </c>
      <c r="C33" s="118">
        <v>9106.2999999999993</v>
      </c>
      <c r="D33" s="118">
        <v>9563.9699999999993</v>
      </c>
      <c r="E33" s="118">
        <v>10488.26</v>
      </c>
      <c r="F33" s="118">
        <v>9012.7000000000007</v>
      </c>
      <c r="G33" s="118">
        <v>9407.1299999999992</v>
      </c>
      <c r="H33" s="118">
        <v>8570.3700000000008</v>
      </c>
      <c r="I33" s="118">
        <v>9456.7800000000007</v>
      </c>
      <c r="J33" s="118">
        <v>8828.15</v>
      </c>
      <c r="K33" s="118">
        <v>9297.18</v>
      </c>
      <c r="L33" s="118">
        <v>10063.61</v>
      </c>
      <c r="M33" s="118">
        <v>8420.84</v>
      </c>
      <c r="N33" s="118">
        <v>8592.64</v>
      </c>
      <c r="O33" s="118">
        <v>7292.53</v>
      </c>
      <c r="P33" s="118">
        <v>6360.46</v>
      </c>
      <c r="Q33" s="118">
        <v>6613.73</v>
      </c>
      <c r="R33" s="118">
        <v>6610.18</v>
      </c>
      <c r="S33" s="118">
        <v>7347.71</v>
      </c>
      <c r="T33" s="118">
        <v>7795.35</v>
      </c>
      <c r="U33" s="118">
        <v>9043.18</v>
      </c>
      <c r="V33" s="118">
        <v>8269.7900000000009</v>
      </c>
      <c r="W33" s="118">
        <v>9276.4500000000007</v>
      </c>
      <c r="X33" s="118">
        <v>9556.18</v>
      </c>
      <c r="Y33" s="118">
        <v>7727.46</v>
      </c>
      <c r="Z33" s="118">
        <v>7442.47</v>
      </c>
      <c r="AA33" s="118">
        <v>7617.6</v>
      </c>
      <c r="AB33" s="118">
        <v>7922.29</v>
      </c>
      <c r="AC33" s="118">
        <v>7937.96</v>
      </c>
      <c r="AD33" s="118">
        <v>6438.69</v>
      </c>
      <c r="AE33" s="118">
        <v>7140.63</v>
      </c>
      <c r="AF33" s="118">
        <v>7206.08</v>
      </c>
      <c r="AG33" s="118">
        <v>6913.41</v>
      </c>
      <c r="AH33" s="118">
        <v>8350.25</v>
      </c>
      <c r="AI33" s="118">
        <v>8221.01</v>
      </c>
      <c r="AJ33" s="118">
        <v>7477.61</v>
      </c>
      <c r="AK33" s="118">
        <v>7472.54</v>
      </c>
      <c r="AL33" s="118">
        <v>7483.81</v>
      </c>
      <c r="AM33" s="118">
        <v>7539.93</v>
      </c>
      <c r="AN33" s="118">
        <v>7726.15</v>
      </c>
      <c r="AO33" s="118">
        <v>10388.4</v>
      </c>
      <c r="AP33" s="118">
        <v>7101.37</v>
      </c>
      <c r="AQ33" s="118">
        <v>8600.61</v>
      </c>
      <c r="AR33" s="118">
        <v>9081.19</v>
      </c>
      <c r="AS33" s="118">
        <v>8754.65</v>
      </c>
      <c r="AT33" s="118">
        <v>8005.34</v>
      </c>
      <c r="AU33" s="118">
        <v>11154.4</v>
      </c>
      <c r="AV33" s="118">
        <v>11192.45</v>
      </c>
      <c r="AW33" s="118">
        <v>9170.74</v>
      </c>
      <c r="AX33" s="118">
        <v>8418.65</v>
      </c>
      <c r="AY33" s="118">
        <v>8799.42</v>
      </c>
      <c r="AZ33" s="118">
        <v>9108.92</v>
      </c>
      <c r="BA33" s="118">
        <v>9996.82</v>
      </c>
      <c r="BB33" s="118">
        <v>7467.21</v>
      </c>
      <c r="BC33" s="118">
        <v>8407.91</v>
      </c>
    </row>
    <row r="34" spans="1:55" ht="29.25" x14ac:dyDescent="0.45">
      <c r="A34" s="261">
        <v>30</v>
      </c>
      <c r="B34" s="174" t="s">
        <v>155</v>
      </c>
      <c r="C34" s="119">
        <v>126.05</v>
      </c>
      <c r="D34" s="119">
        <v>395.78</v>
      </c>
      <c r="E34" s="119">
        <v>284.70999999999998</v>
      </c>
      <c r="F34" s="119">
        <v>202.38</v>
      </c>
      <c r="G34" s="119">
        <v>128.91999999999999</v>
      </c>
      <c r="H34" s="119">
        <v>195.53</v>
      </c>
      <c r="I34" s="119">
        <v>244.54</v>
      </c>
      <c r="J34" s="119">
        <v>376.58</v>
      </c>
      <c r="K34" s="119">
        <v>248.27</v>
      </c>
      <c r="L34" s="119">
        <v>184.46</v>
      </c>
      <c r="M34" s="119">
        <v>136.33000000000001</v>
      </c>
      <c r="N34" s="119">
        <v>211.4</v>
      </c>
      <c r="O34" s="119">
        <v>190.99</v>
      </c>
      <c r="P34" s="119">
        <v>177.51</v>
      </c>
      <c r="Q34" s="119">
        <v>128.35</v>
      </c>
      <c r="R34" s="119">
        <v>159.41</v>
      </c>
      <c r="S34" s="119">
        <v>96.57</v>
      </c>
      <c r="T34" s="119">
        <v>121</v>
      </c>
      <c r="U34" s="119">
        <v>241.78</v>
      </c>
      <c r="V34" s="119">
        <v>195.04</v>
      </c>
      <c r="W34" s="119">
        <v>141.03</v>
      </c>
      <c r="X34" s="119">
        <v>183.58</v>
      </c>
      <c r="Y34" s="119">
        <v>120.06</v>
      </c>
      <c r="Z34" s="119">
        <v>75.62</v>
      </c>
      <c r="AA34" s="119">
        <v>77.680000000000007</v>
      </c>
      <c r="AB34" s="119">
        <v>105.01</v>
      </c>
      <c r="AC34" s="119">
        <v>89.81</v>
      </c>
      <c r="AD34" s="119">
        <v>120.32</v>
      </c>
      <c r="AE34" s="119">
        <v>126.68</v>
      </c>
      <c r="AF34" s="119">
        <v>187.88</v>
      </c>
      <c r="AG34" s="119">
        <v>197.9</v>
      </c>
      <c r="AH34" s="119">
        <v>246.71</v>
      </c>
      <c r="AI34" s="119">
        <v>236.34</v>
      </c>
      <c r="AJ34" s="119">
        <v>206.45</v>
      </c>
      <c r="AK34" s="119">
        <v>86.56</v>
      </c>
      <c r="AL34" s="119">
        <v>239.6</v>
      </c>
      <c r="AM34" s="119">
        <v>230.83</v>
      </c>
      <c r="AN34" s="119">
        <v>115.13</v>
      </c>
      <c r="AO34" s="119">
        <v>139.88</v>
      </c>
      <c r="AP34" s="119">
        <v>165.56</v>
      </c>
      <c r="AQ34" s="119">
        <v>260.48</v>
      </c>
      <c r="AR34" s="119">
        <v>185.5</v>
      </c>
      <c r="AS34" s="119">
        <v>284.85000000000002</v>
      </c>
      <c r="AT34" s="119">
        <v>176.96</v>
      </c>
      <c r="AU34" s="119">
        <v>200.54</v>
      </c>
      <c r="AV34" s="119">
        <v>207.25</v>
      </c>
      <c r="AW34" s="119">
        <v>123.17</v>
      </c>
      <c r="AX34" s="119">
        <v>152.44</v>
      </c>
      <c r="AY34" s="119">
        <v>195.39</v>
      </c>
      <c r="AZ34" s="119">
        <v>199.86</v>
      </c>
      <c r="BA34" s="119">
        <v>257.19</v>
      </c>
      <c r="BB34" s="119">
        <v>122.39</v>
      </c>
      <c r="BC34" s="119">
        <v>110.49</v>
      </c>
    </row>
    <row r="35" spans="1:55" ht="105.75" x14ac:dyDescent="0.45">
      <c r="A35" s="260">
        <v>31</v>
      </c>
      <c r="B35" s="173" t="s">
        <v>380</v>
      </c>
      <c r="C35" s="118">
        <v>323032.28000000003</v>
      </c>
      <c r="D35" s="118">
        <v>335602.99</v>
      </c>
      <c r="E35" s="118">
        <v>341005.53</v>
      </c>
      <c r="F35" s="118">
        <v>306813.61</v>
      </c>
      <c r="G35" s="118">
        <v>348453.7</v>
      </c>
      <c r="H35" s="118">
        <v>350564.82</v>
      </c>
      <c r="I35" s="118">
        <v>336231.88</v>
      </c>
      <c r="J35" s="118">
        <v>342825.51</v>
      </c>
      <c r="K35" s="118">
        <v>349963.07</v>
      </c>
      <c r="L35" s="118">
        <v>362663.41</v>
      </c>
      <c r="M35" s="118">
        <v>342691.16</v>
      </c>
      <c r="N35" s="118">
        <v>337199.61</v>
      </c>
      <c r="O35" s="118">
        <v>306444.21000000002</v>
      </c>
      <c r="P35" s="118">
        <v>307677.58</v>
      </c>
      <c r="Q35" s="118">
        <v>339996.85</v>
      </c>
      <c r="R35" s="118">
        <v>305326.12</v>
      </c>
      <c r="S35" s="118">
        <v>338884.4</v>
      </c>
      <c r="T35" s="118">
        <v>341248.57</v>
      </c>
      <c r="U35" s="118">
        <v>337808.54</v>
      </c>
      <c r="V35" s="118">
        <v>336589.41</v>
      </c>
      <c r="W35" s="118">
        <v>360278.63</v>
      </c>
      <c r="X35" s="118">
        <v>366443.98</v>
      </c>
      <c r="Y35" s="118">
        <v>346524.13</v>
      </c>
      <c r="Z35" s="118">
        <v>338683.54</v>
      </c>
      <c r="AA35" s="118">
        <v>314534.55</v>
      </c>
      <c r="AB35" s="118">
        <v>378821.14</v>
      </c>
      <c r="AC35" s="118">
        <v>373540.71</v>
      </c>
      <c r="AD35" s="118">
        <v>302574.56</v>
      </c>
      <c r="AE35" s="118">
        <v>340553.48</v>
      </c>
      <c r="AF35" s="118">
        <v>337677.34</v>
      </c>
      <c r="AG35" s="118">
        <v>328835.58</v>
      </c>
      <c r="AH35" s="118">
        <v>357850.5</v>
      </c>
      <c r="AI35" s="118">
        <v>367175.92</v>
      </c>
      <c r="AJ35" s="118">
        <v>357968.3</v>
      </c>
      <c r="AK35" s="118">
        <v>377234.75</v>
      </c>
      <c r="AL35" s="118">
        <v>370782.24</v>
      </c>
      <c r="AM35" s="118">
        <v>354985.28</v>
      </c>
      <c r="AN35" s="118">
        <v>356581.49</v>
      </c>
      <c r="AO35" s="118">
        <v>415186.04</v>
      </c>
      <c r="AP35" s="118">
        <v>337499.26</v>
      </c>
      <c r="AQ35" s="118">
        <v>392148.16</v>
      </c>
      <c r="AR35" s="118">
        <v>383618.96</v>
      </c>
      <c r="AS35" s="118">
        <v>357424.26</v>
      </c>
      <c r="AT35" s="118">
        <v>390410.42</v>
      </c>
      <c r="AU35" s="118">
        <v>387885.09</v>
      </c>
      <c r="AV35" s="118">
        <v>379239.53</v>
      </c>
      <c r="AW35" s="118">
        <v>419334.86</v>
      </c>
      <c r="AX35" s="118">
        <v>376240.39</v>
      </c>
      <c r="AY35" s="118">
        <v>377585.6</v>
      </c>
      <c r="AZ35" s="118">
        <v>373317.8</v>
      </c>
      <c r="BA35" s="118">
        <v>404525.31</v>
      </c>
      <c r="BB35" s="118">
        <v>340217.83</v>
      </c>
      <c r="BC35" s="118">
        <v>412252.49</v>
      </c>
    </row>
    <row r="36" spans="1:55" ht="144" x14ac:dyDescent="0.45">
      <c r="A36" s="261">
        <v>32</v>
      </c>
      <c r="B36" s="174" t="s">
        <v>424</v>
      </c>
      <c r="C36" s="121">
        <v>223397.72</v>
      </c>
      <c r="D36" s="121">
        <v>233885.87</v>
      </c>
      <c r="E36" s="121">
        <v>242111.7</v>
      </c>
      <c r="F36" s="121">
        <v>218050.22</v>
      </c>
      <c r="G36" s="121">
        <v>249764.71</v>
      </c>
      <c r="H36" s="121">
        <v>257546.75</v>
      </c>
      <c r="I36" s="121">
        <v>250281.65</v>
      </c>
      <c r="J36" s="121">
        <v>252174.9</v>
      </c>
      <c r="K36" s="121">
        <v>255239.69</v>
      </c>
      <c r="L36" s="121">
        <v>269163.17</v>
      </c>
      <c r="M36" s="121">
        <v>254437.85</v>
      </c>
      <c r="N36" s="121">
        <v>248845.59</v>
      </c>
      <c r="O36" s="121">
        <v>230406.03</v>
      </c>
      <c r="P36" s="121">
        <v>219869.86</v>
      </c>
      <c r="Q36" s="121">
        <v>248388.96</v>
      </c>
      <c r="R36" s="121">
        <v>225214.89</v>
      </c>
      <c r="S36" s="121">
        <v>250343.22</v>
      </c>
      <c r="T36" s="121">
        <v>261273.92</v>
      </c>
      <c r="U36" s="121">
        <v>257410.82</v>
      </c>
      <c r="V36" s="121">
        <v>246101.76000000001</v>
      </c>
      <c r="W36" s="121">
        <v>271130.28000000003</v>
      </c>
      <c r="X36" s="121">
        <v>273628.12</v>
      </c>
      <c r="Y36" s="121">
        <v>248161.24</v>
      </c>
      <c r="Z36" s="121">
        <v>244268.92</v>
      </c>
      <c r="AA36" s="121">
        <v>226209.51</v>
      </c>
      <c r="AB36" s="121">
        <v>290183.17</v>
      </c>
      <c r="AC36" s="121">
        <v>273354.55</v>
      </c>
      <c r="AD36" s="121">
        <v>215992.8</v>
      </c>
      <c r="AE36" s="121">
        <v>256902.12</v>
      </c>
      <c r="AF36" s="121">
        <v>267889.15999999997</v>
      </c>
      <c r="AG36" s="121">
        <v>252668.92</v>
      </c>
      <c r="AH36" s="121">
        <v>271162.65999999997</v>
      </c>
      <c r="AI36" s="121">
        <v>278531.74</v>
      </c>
      <c r="AJ36" s="121">
        <v>264274.82</v>
      </c>
      <c r="AK36" s="121">
        <v>272276.77</v>
      </c>
      <c r="AL36" s="121">
        <v>256580.28</v>
      </c>
      <c r="AM36" s="121">
        <v>250236.95</v>
      </c>
      <c r="AN36" s="121">
        <v>248378.59</v>
      </c>
      <c r="AO36" s="121">
        <v>289303.5</v>
      </c>
      <c r="AP36" s="121">
        <v>237895.1</v>
      </c>
      <c r="AQ36" s="121">
        <v>287947.09000000003</v>
      </c>
      <c r="AR36" s="121">
        <v>288869.93</v>
      </c>
      <c r="AS36" s="121">
        <v>265791.45</v>
      </c>
      <c r="AT36" s="121">
        <v>282876.13</v>
      </c>
      <c r="AU36" s="121">
        <v>287477.46999999997</v>
      </c>
      <c r="AV36" s="121">
        <v>274419.81</v>
      </c>
      <c r="AW36" s="121">
        <v>294306.69</v>
      </c>
      <c r="AX36" s="121">
        <v>260363.04</v>
      </c>
      <c r="AY36" s="121">
        <v>267816.51</v>
      </c>
      <c r="AZ36" s="121">
        <v>257917.92</v>
      </c>
      <c r="BA36" s="121">
        <v>289284.8</v>
      </c>
      <c r="BB36" s="121">
        <v>229603.45</v>
      </c>
      <c r="BC36" s="121">
        <v>284452.27</v>
      </c>
    </row>
    <row r="37" spans="1:55" ht="182.25" x14ac:dyDescent="0.45">
      <c r="A37" s="260">
        <v>33</v>
      </c>
      <c r="B37" s="173" t="s">
        <v>428</v>
      </c>
      <c r="C37" s="118">
        <v>164685.73000000001</v>
      </c>
      <c r="D37" s="118">
        <v>176696.48</v>
      </c>
      <c r="E37" s="118">
        <v>178622.23</v>
      </c>
      <c r="F37" s="118">
        <v>160790.79</v>
      </c>
      <c r="G37" s="118">
        <v>183576.46</v>
      </c>
      <c r="H37" s="118">
        <v>191197.69</v>
      </c>
      <c r="I37" s="118">
        <v>184924.36</v>
      </c>
      <c r="J37" s="118">
        <v>188987.06</v>
      </c>
      <c r="K37" s="118">
        <v>189557.19</v>
      </c>
      <c r="L37" s="118">
        <v>198218.73</v>
      </c>
      <c r="M37" s="118">
        <v>188628.04</v>
      </c>
      <c r="N37" s="118">
        <v>181182.66</v>
      </c>
      <c r="O37" s="118">
        <v>167479.12</v>
      </c>
      <c r="P37" s="118">
        <v>160153.56</v>
      </c>
      <c r="Q37" s="118">
        <v>181119.18</v>
      </c>
      <c r="R37" s="118">
        <v>162359.88</v>
      </c>
      <c r="S37" s="118">
        <v>183595.27</v>
      </c>
      <c r="T37" s="118">
        <v>193095.88</v>
      </c>
      <c r="U37" s="118">
        <v>188659.27</v>
      </c>
      <c r="V37" s="118">
        <v>179258.96</v>
      </c>
      <c r="W37" s="118">
        <v>196993.47</v>
      </c>
      <c r="X37" s="118">
        <v>195799.18</v>
      </c>
      <c r="Y37" s="118">
        <v>180793.86</v>
      </c>
      <c r="Z37" s="118">
        <v>175544.1</v>
      </c>
      <c r="AA37" s="118">
        <v>162971.96</v>
      </c>
      <c r="AB37" s="118">
        <v>223624.51</v>
      </c>
      <c r="AC37" s="118">
        <v>200830.21</v>
      </c>
      <c r="AD37" s="118">
        <v>153267.07999999999</v>
      </c>
      <c r="AE37" s="118">
        <v>182284.98</v>
      </c>
      <c r="AF37" s="118">
        <v>191778.43</v>
      </c>
      <c r="AG37" s="118">
        <v>180751.98</v>
      </c>
      <c r="AH37" s="118">
        <v>193303.87</v>
      </c>
      <c r="AI37" s="118">
        <v>201710.97</v>
      </c>
      <c r="AJ37" s="118">
        <v>192326.09</v>
      </c>
      <c r="AK37" s="118">
        <v>198571.48</v>
      </c>
      <c r="AL37" s="118">
        <v>186213.39</v>
      </c>
      <c r="AM37" s="118">
        <v>181383.17</v>
      </c>
      <c r="AN37" s="118">
        <v>179702.63</v>
      </c>
      <c r="AO37" s="118">
        <v>212763.63</v>
      </c>
      <c r="AP37" s="118">
        <v>173294.75</v>
      </c>
      <c r="AQ37" s="118">
        <v>208023.46</v>
      </c>
      <c r="AR37" s="118">
        <v>209338.13</v>
      </c>
      <c r="AS37" s="118">
        <v>188388.47</v>
      </c>
      <c r="AT37" s="118">
        <v>202487.17</v>
      </c>
      <c r="AU37" s="118">
        <v>209401.15</v>
      </c>
      <c r="AV37" s="118">
        <v>198399.82</v>
      </c>
      <c r="AW37" s="118">
        <v>217138.46</v>
      </c>
      <c r="AX37" s="118">
        <v>188721.62</v>
      </c>
      <c r="AY37" s="118">
        <v>198037.21</v>
      </c>
      <c r="AZ37" s="118">
        <v>193027.5</v>
      </c>
      <c r="BA37" s="118">
        <v>213255.13</v>
      </c>
      <c r="BB37" s="118">
        <v>166204.35999999999</v>
      </c>
      <c r="BC37" s="118">
        <v>208954.46</v>
      </c>
    </row>
    <row r="38" spans="1:55" ht="118.5" x14ac:dyDescent="0.45">
      <c r="A38" s="261">
        <v>34</v>
      </c>
      <c r="B38" s="174" t="s">
        <v>174</v>
      </c>
      <c r="C38" s="121">
        <v>384204.64</v>
      </c>
      <c r="D38" s="121">
        <v>405160.41</v>
      </c>
      <c r="E38" s="121">
        <v>423676.86</v>
      </c>
      <c r="F38" s="121">
        <v>366300.38</v>
      </c>
      <c r="G38" s="121">
        <v>415232.79</v>
      </c>
      <c r="H38" s="121">
        <v>437480.27</v>
      </c>
      <c r="I38" s="121">
        <v>412727.32</v>
      </c>
      <c r="J38" s="121">
        <v>417497.95</v>
      </c>
      <c r="K38" s="121">
        <v>438754.67</v>
      </c>
      <c r="L38" s="121">
        <v>443209.22</v>
      </c>
      <c r="M38" s="121">
        <v>419515.51</v>
      </c>
      <c r="N38" s="121">
        <v>413827.74</v>
      </c>
      <c r="O38" s="121">
        <v>380033.62</v>
      </c>
      <c r="P38" s="121">
        <v>373140.95</v>
      </c>
      <c r="Q38" s="121">
        <v>404624.85</v>
      </c>
      <c r="R38" s="121">
        <v>370607.52</v>
      </c>
      <c r="S38" s="121">
        <v>407765.32</v>
      </c>
      <c r="T38" s="121">
        <v>420991.37</v>
      </c>
      <c r="U38" s="121">
        <v>417151.45</v>
      </c>
      <c r="V38" s="121">
        <v>409461.15</v>
      </c>
      <c r="W38" s="121">
        <v>461003.74</v>
      </c>
      <c r="X38" s="121">
        <v>457429.45</v>
      </c>
      <c r="Y38" s="121">
        <v>416695.84</v>
      </c>
      <c r="Z38" s="121">
        <v>410231.03999999998</v>
      </c>
      <c r="AA38" s="121">
        <v>377770.56</v>
      </c>
      <c r="AB38" s="121">
        <v>465616.76</v>
      </c>
      <c r="AC38" s="121">
        <v>446545.91</v>
      </c>
      <c r="AD38" s="121">
        <v>365967.93</v>
      </c>
      <c r="AE38" s="121">
        <v>411944.65</v>
      </c>
      <c r="AF38" s="121">
        <v>428686.8</v>
      </c>
      <c r="AG38" s="121">
        <v>406777.99</v>
      </c>
      <c r="AH38" s="121">
        <v>447557.84</v>
      </c>
      <c r="AI38" s="121">
        <v>472218.31</v>
      </c>
      <c r="AJ38" s="121">
        <v>438166.64</v>
      </c>
      <c r="AK38" s="121">
        <v>456976.99</v>
      </c>
      <c r="AL38" s="121">
        <v>440639.4</v>
      </c>
      <c r="AM38" s="121">
        <v>421986.44</v>
      </c>
      <c r="AN38" s="121">
        <v>442467.14</v>
      </c>
      <c r="AO38" s="121">
        <v>497875.75</v>
      </c>
      <c r="AP38" s="121">
        <v>405443.14</v>
      </c>
      <c r="AQ38" s="121">
        <v>477912.26</v>
      </c>
      <c r="AR38" s="121">
        <v>482706.54</v>
      </c>
      <c r="AS38" s="121">
        <v>439646.18</v>
      </c>
      <c r="AT38" s="121">
        <v>478538.41</v>
      </c>
      <c r="AU38" s="121">
        <v>497185.85</v>
      </c>
      <c r="AV38" s="121">
        <v>463708.87</v>
      </c>
      <c r="AW38" s="121">
        <v>503155.17</v>
      </c>
      <c r="AX38" s="121">
        <v>439300.22</v>
      </c>
      <c r="AY38" s="121">
        <v>446879.01</v>
      </c>
      <c r="AZ38" s="121">
        <v>442769.6</v>
      </c>
      <c r="BA38" s="121">
        <v>474314.49</v>
      </c>
      <c r="BB38" s="121">
        <v>400408.26</v>
      </c>
      <c r="BC38" s="121">
        <v>478673.99</v>
      </c>
    </row>
    <row r="39" spans="1:55" ht="80.25" x14ac:dyDescent="0.45">
      <c r="A39" s="260">
        <v>35</v>
      </c>
      <c r="B39" s="173" t="s">
        <v>175</v>
      </c>
      <c r="C39" s="118">
        <v>363084.03</v>
      </c>
      <c r="D39" s="118">
        <v>368357.12</v>
      </c>
      <c r="E39" s="118">
        <v>382801.28</v>
      </c>
      <c r="F39" s="118">
        <v>343865.94</v>
      </c>
      <c r="G39" s="118">
        <v>394304.14</v>
      </c>
      <c r="H39" s="118">
        <v>388137.66</v>
      </c>
      <c r="I39" s="118">
        <v>375091.4</v>
      </c>
      <c r="J39" s="118">
        <v>375899.89</v>
      </c>
      <c r="K39" s="118">
        <v>384817.09</v>
      </c>
      <c r="L39" s="118">
        <v>400686.55</v>
      </c>
      <c r="M39" s="118">
        <v>370970.28</v>
      </c>
      <c r="N39" s="118">
        <v>369136.13</v>
      </c>
      <c r="O39" s="118">
        <v>342691.31</v>
      </c>
      <c r="P39" s="118">
        <v>335142.40999999997</v>
      </c>
      <c r="Q39" s="118">
        <v>375139.45</v>
      </c>
      <c r="R39" s="118">
        <v>334119.93</v>
      </c>
      <c r="S39" s="118">
        <v>371286.77</v>
      </c>
      <c r="T39" s="118">
        <v>380355.45</v>
      </c>
      <c r="U39" s="118">
        <v>371635.18</v>
      </c>
      <c r="V39" s="118">
        <v>370808.75</v>
      </c>
      <c r="W39" s="118">
        <v>390784.18</v>
      </c>
      <c r="X39" s="118">
        <v>399625.23</v>
      </c>
      <c r="Y39" s="118">
        <v>375838.09</v>
      </c>
      <c r="Z39" s="118">
        <v>375122.5</v>
      </c>
      <c r="AA39" s="118">
        <v>348677.9</v>
      </c>
      <c r="AB39" s="118">
        <v>411198.47</v>
      </c>
      <c r="AC39" s="118">
        <v>409406.86</v>
      </c>
      <c r="AD39" s="118">
        <v>338847.02</v>
      </c>
      <c r="AE39" s="118">
        <v>371294.02</v>
      </c>
      <c r="AF39" s="118">
        <v>365027.76</v>
      </c>
      <c r="AG39" s="118">
        <v>353847.82</v>
      </c>
      <c r="AH39" s="118">
        <v>391562.03</v>
      </c>
      <c r="AI39" s="118">
        <v>399950.77</v>
      </c>
      <c r="AJ39" s="118">
        <v>387570.05</v>
      </c>
      <c r="AK39" s="118">
        <v>413944.74</v>
      </c>
      <c r="AL39" s="118">
        <v>413140.2</v>
      </c>
      <c r="AM39" s="118">
        <v>396740.5</v>
      </c>
      <c r="AN39" s="118">
        <v>396270.14</v>
      </c>
      <c r="AO39" s="118">
        <v>456015.7</v>
      </c>
      <c r="AP39" s="118">
        <v>371305.28</v>
      </c>
      <c r="AQ39" s="118">
        <v>430203.55</v>
      </c>
      <c r="AR39" s="118">
        <v>418546.95</v>
      </c>
      <c r="AS39" s="118">
        <v>391030.07</v>
      </c>
      <c r="AT39" s="118">
        <v>430999.48</v>
      </c>
      <c r="AU39" s="118">
        <v>417785.36</v>
      </c>
      <c r="AV39" s="118">
        <v>417462.69</v>
      </c>
      <c r="AW39" s="118">
        <v>450786.63</v>
      </c>
      <c r="AX39" s="118">
        <v>415870.56</v>
      </c>
      <c r="AY39" s="118">
        <v>416573.37</v>
      </c>
      <c r="AZ39" s="118">
        <v>411720.98</v>
      </c>
      <c r="BA39" s="118">
        <v>444393.77</v>
      </c>
      <c r="BB39" s="118">
        <v>375925.53</v>
      </c>
      <c r="BC39" s="118">
        <v>446709.27</v>
      </c>
    </row>
    <row r="40" spans="1:55" ht="67.5" x14ac:dyDescent="0.45">
      <c r="A40" s="261">
        <v>36</v>
      </c>
      <c r="B40" s="174" t="s">
        <v>176</v>
      </c>
      <c r="C40" s="121">
        <v>56041.69</v>
      </c>
      <c r="D40" s="121">
        <v>59361.03</v>
      </c>
      <c r="E40" s="121">
        <v>62216.94</v>
      </c>
      <c r="F40" s="121">
        <v>58122.63</v>
      </c>
      <c r="G40" s="121">
        <v>65053.919999999998</v>
      </c>
      <c r="H40" s="121">
        <v>63300.4</v>
      </c>
      <c r="I40" s="121">
        <v>59383.43</v>
      </c>
      <c r="J40" s="121">
        <v>58539.94</v>
      </c>
      <c r="K40" s="121">
        <v>58256.73</v>
      </c>
      <c r="L40" s="121">
        <v>57555.29</v>
      </c>
      <c r="M40" s="121">
        <v>63575.81</v>
      </c>
      <c r="N40" s="121">
        <v>54353.8</v>
      </c>
      <c r="O40" s="121">
        <v>49898.34</v>
      </c>
      <c r="P40" s="121">
        <v>47390.19</v>
      </c>
      <c r="Q40" s="121">
        <v>53873.25</v>
      </c>
      <c r="R40" s="121">
        <v>47515.040000000001</v>
      </c>
      <c r="S40" s="121">
        <v>55698.85</v>
      </c>
      <c r="T40" s="121">
        <v>49423.89</v>
      </c>
      <c r="U40" s="121">
        <v>50658.43</v>
      </c>
      <c r="V40" s="121">
        <v>50007.34</v>
      </c>
      <c r="W40" s="121">
        <v>51771.81</v>
      </c>
      <c r="X40" s="121">
        <v>50942.78</v>
      </c>
      <c r="Y40" s="121">
        <v>49155.9</v>
      </c>
      <c r="Z40" s="121">
        <v>50002.46</v>
      </c>
      <c r="AA40" s="121">
        <v>49061.279999999999</v>
      </c>
      <c r="AB40" s="121">
        <v>55878.41</v>
      </c>
      <c r="AC40" s="121">
        <v>65733.73</v>
      </c>
      <c r="AD40" s="121">
        <v>50313.39</v>
      </c>
      <c r="AE40" s="121">
        <v>53346.6</v>
      </c>
      <c r="AF40" s="121">
        <v>45088.82</v>
      </c>
      <c r="AG40" s="121">
        <v>50456.88</v>
      </c>
      <c r="AH40" s="121">
        <v>54793.95</v>
      </c>
      <c r="AI40" s="121">
        <v>52774.09</v>
      </c>
      <c r="AJ40" s="121">
        <v>50736.99</v>
      </c>
      <c r="AK40" s="121">
        <v>49542.23</v>
      </c>
      <c r="AL40" s="121">
        <v>46430.09</v>
      </c>
      <c r="AM40" s="121">
        <v>49390.239999999998</v>
      </c>
      <c r="AN40" s="121">
        <v>49871.12</v>
      </c>
      <c r="AO40" s="121">
        <v>59250.19</v>
      </c>
      <c r="AP40" s="121">
        <v>52434.58</v>
      </c>
      <c r="AQ40" s="121">
        <v>56810.16</v>
      </c>
      <c r="AR40" s="121">
        <v>56773.67</v>
      </c>
      <c r="AS40" s="121">
        <v>50470.22</v>
      </c>
      <c r="AT40" s="121">
        <v>57053.61</v>
      </c>
      <c r="AU40" s="121">
        <v>54272.05</v>
      </c>
      <c r="AV40" s="121">
        <v>54798.75</v>
      </c>
      <c r="AW40" s="121">
        <v>59294.35</v>
      </c>
      <c r="AX40" s="121">
        <v>48924.21</v>
      </c>
      <c r="AY40" s="121">
        <v>55538.19</v>
      </c>
      <c r="AZ40" s="121">
        <v>51347.040000000001</v>
      </c>
      <c r="BA40" s="121">
        <v>60352.67</v>
      </c>
      <c r="BB40" s="121">
        <v>50687.14</v>
      </c>
      <c r="BC40" s="121">
        <v>59537.47</v>
      </c>
    </row>
    <row r="41" spans="1:55" ht="54.75" x14ac:dyDescent="0.45">
      <c r="A41" s="260">
        <v>37</v>
      </c>
      <c r="B41" s="173" t="s">
        <v>177</v>
      </c>
      <c r="C41" s="118">
        <v>121782.78</v>
      </c>
      <c r="D41" s="118">
        <v>123798.2</v>
      </c>
      <c r="E41" s="118">
        <v>124157.09</v>
      </c>
      <c r="F41" s="118">
        <v>112152.8</v>
      </c>
      <c r="G41" s="118">
        <v>123621.26</v>
      </c>
      <c r="H41" s="118">
        <v>117369.5</v>
      </c>
      <c r="I41" s="118">
        <v>119833.84</v>
      </c>
      <c r="J41" s="118">
        <v>118481.44</v>
      </c>
      <c r="K41" s="118">
        <v>123002.64</v>
      </c>
      <c r="L41" s="118">
        <v>132014.97</v>
      </c>
      <c r="M41" s="118">
        <v>125622</v>
      </c>
      <c r="N41" s="118">
        <v>129265.68</v>
      </c>
      <c r="O41" s="118">
        <v>112723.3</v>
      </c>
      <c r="P41" s="118">
        <v>115694.42</v>
      </c>
      <c r="Q41" s="118">
        <v>128211.54</v>
      </c>
      <c r="R41" s="118">
        <v>116088.85</v>
      </c>
      <c r="S41" s="118">
        <v>127742.48</v>
      </c>
      <c r="T41" s="118">
        <v>126352.64</v>
      </c>
      <c r="U41" s="118">
        <v>129645.31</v>
      </c>
      <c r="V41" s="118">
        <v>131228.35999999999</v>
      </c>
      <c r="W41" s="118">
        <v>139007.6</v>
      </c>
      <c r="X41" s="118">
        <v>144663.01999999999</v>
      </c>
      <c r="Y41" s="118">
        <v>142524.12</v>
      </c>
      <c r="Z41" s="118">
        <v>138839.17000000001</v>
      </c>
      <c r="AA41" s="118">
        <v>120783.33</v>
      </c>
      <c r="AB41" s="118">
        <v>120327.16</v>
      </c>
      <c r="AC41" s="118">
        <v>131828.64000000001</v>
      </c>
      <c r="AD41" s="118">
        <v>117822.18</v>
      </c>
      <c r="AE41" s="118">
        <v>129507.92</v>
      </c>
      <c r="AF41" s="118">
        <v>122059.48</v>
      </c>
      <c r="AG41" s="118">
        <v>121446.13</v>
      </c>
      <c r="AH41" s="118">
        <v>136228.68</v>
      </c>
      <c r="AI41" s="118">
        <v>141977.57999999999</v>
      </c>
      <c r="AJ41" s="118">
        <v>144784.70000000001</v>
      </c>
      <c r="AK41" s="118">
        <v>159245</v>
      </c>
      <c r="AL41" s="118">
        <v>168017.26</v>
      </c>
      <c r="AM41" s="118">
        <v>142031.01</v>
      </c>
      <c r="AN41" s="118">
        <v>148488.04999999999</v>
      </c>
      <c r="AO41" s="118">
        <v>172559.15</v>
      </c>
      <c r="AP41" s="118">
        <v>133509.85999999999</v>
      </c>
      <c r="AQ41" s="118">
        <v>154309.44</v>
      </c>
      <c r="AR41" s="118">
        <v>143735.32</v>
      </c>
      <c r="AS41" s="118">
        <v>144762.15</v>
      </c>
      <c r="AT41" s="118">
        <v>159315.59</v>
      </c>
      <c r="AU41" s="118">
        <v>154538.12</v>
      </c>
      <c r="AV41" s="118">
        <v>155548.03</v>
      </c>
      <c r="AW41" s="118">
        <v>170829.27</v>
      </c>
      <c r="AX41" s="118">
        <v>168487.18</v>
      </c>
      <c r="AY41" s="118">
        <v>148307.03</v>
      </c>
      <c r="AZ41" s="118">
        <v>141575.64000000001</v>
      </c>
      <c r="BA41" s="118">
        <v>156289.76999999999</v>
      </c>
      <c r="BB41" s="118">
        <v>142706.87</v>
      </c>
      <c r="BC41" s="118">
        <v>162716.01</v>
      </c>
    </row>
    <row r="42" spans="1:55" ht="220.5" x14ac:dyDescent="0.45">
      <c r="A42" s="261">
        <v>38</v>
      </c>
      <c r="B42" s="174" t="s">
        <v>396</v>
      </c>
      <c r="C42" s="121">
        <v>27980.22</v>
      </c>
      <c r="D42" s="121">
        <v>28929.03</v>
      </c>
      <c r="E42" s="121">
        <v>31915.16</v>
      </c>
      <c r="F42" s="121">
        <v>28230.05</v>
      </c>
      <c r="G42" s="121">
        <v>33114.11</v>
      </c>
      <c r="H42" s="121">
        <v>30766.71</v>
      </c>
      <c r="I42" s="121">
        <v>30177.93</v>
      </c>
      <c r="J42" s="121">
        <v>29756.85</v>
      </c>
      <c r="K42" s="121">
        <v>31547.09</v>
      </c>
      <c r="L42" s="121">
        <v>29812.46</v>
      </c>
      <c r="M42" s="121">
        <v>27446.19</v>
      </c>
      <c r="N42" s="121">
        <v>31129.33</v>
      </c>
      <c r="O42" s="121">
        <v>28960.69</v>
      </c>
      <c r="P42" s="121">
        <v>30282.76</v>
      </c>
      <c r="Q42" s="121">
        <v>33228.74</v>
      </c>
      <c r="R42" s="121">
        <v>29140.79</v>
      </c>
      <c r="S42" s="121">
        <v>30368.58</v>
      </c>
      <c r="T42" s="121">
        <v>29720.04</v>
      </c>
      <c r="U42" s="121">
        <v>29709.22</v>
      </c>
      <c r="V42" s="121">
        <v>28771.37</v>
      </c>
      <c r="W42" s="121">
        <v>32791.94</v>
      </c>
      <c r="X42" s="121">
        <v>30586.11</v>
      </c>
      <c r="Y42" s="121">
        <v>29664.65</v>
      </c>
      <c r="Z42" s="121">
        <v>31267.9</v>
      </c>
      <c r="AA42" s="121">
        <v>30855.759999999998</v>
      </c>
      <c r="AB42" s="121">
        <v>30422.18</v>
      </c>
      <c r="AC42" s="121">
        <v>35631.22</v>
      </c>
      <c r="AD42" s="121">
        <v>30694.12</v>
      </c>
      <c r="AE42" s="121">
        <v>33364.79</v>
      </c>
      <c r="AF42" s="121">
        <v>32848.97</v>
      </c>
      <c r="AG42" s="121">
        <v>30157.07</v>
      </c>
      <c r="AH42" s="121">
        <v>31161.67</v>
      </c>
      <c r="AI42" s="121">
        <v>31048.58</v>
      </c>
      <c r="AJ42" s="121">
        <v>28332.2</v>
      </c>
      <c r="AK42" s="121">
        <v>31149.45</v>
      </c>
      <c r="AL42" s="121">
        <v>32832.080000000002</v>
      </c>
      <c r="AM42" s="121">
        <v>33557.440000000002</v>
      </c>
      <c r="AN42" s="121">
        <v>34997.61</v>
      </c>
      <c r="AO42" s="121">
        <v>40258.97</v>
      </c>
      <c r="AP42" s="121">
        <v>31148.75</v>
      </c>
      <c r="AQ42" s="121">
        <v>36294.32</v>
      </c>
      <c r="AR42" s="121">
        <v>33505.089999999997</v>
      </c>
      <c r="AS42" s="121">
        <v>32405.41</v>
      </c>
      <c r="AT42" s="121">
        <v>36413.050000000003</v>
      </c>
      <c r="AU42" s="121">
        <v>36615.53</v>
      </c>
      <c r="AV42" s="121">
        <v>33039.85</v>
      </c>
      <c r="AW42" s="121">
        <v>38008.269999999997</v>
      </c>
      <c r="AX42" s="121">
        <v>40049.14</v>
      </c>
      <c r="AY42" s="121">
        <v>36657.519999999997</v>
      </c>
      <c r="AZ42" s="121">
        <v>37806.19</v>
      </c>
      <c r="BA42" s="121">
        <v>40814.19</v>
      </c>
      <c r="BB42" s="121">
        <v>34737.32</v>
      </c>
      <c r="BC42" s="121">
        <v>40891.85</v>
      </c>
    </row>
    <row r="43" spans="1:55" ht="42" x14ac:dyDescent="0.45">
      <c r="A43" s="260">
        <v>39</v>
      </c>
      <c r="B43" s="173" t="s">
        <v>178</v>
      </c>
      <c r="C43" s="118">
        <v>5686.7</v>
      </c>
      <c r="D43" s="118">
        <v>5475.27</v>
      </c>
      <c r="E43" s="118">
        <v>6023.07</v>
      </c>
      <c r="F43" s="118">
        <v>5623.91</v>
      </c>
      <c r="G43" s="118">
        <v>6141.2</v>
      </c>
      <c r="H43" s="118">
        <v>5368.68</v>
      </c>
      <c r="I43" s="118">
        <v>5768.55</v>
      </c>
      <c r="J43" s="118">
        <v>5647.76</v>
      </c>
      <c r="K43" s="118">
        <v>5681.02</v>
      </c>
      <c r="L43" s="118">
        <v>6359.51</v>
      </c>
      <c r="M43" s="118">
        <v>5579.35</v>
      </c>
      <c r="N43" s="118">
        <v>5608.3</v>
      </c>
      <c r="O43" s="118">
        <v>5145.91</v>
      </c>
      <c r="P43" s="118">
        <v>4770.88</v>
      </c>
      <c r="Q43" s="118">
        <v>4839.45</v>
      </c>
      <c r="R43" s="118">
        <v>4670.8100000000004</v>
      </c>
      <c r="S43" s="118">
        <v>5348.9</v>
      </c>
      <c r="T43" s="118">
        <v>4965.49</v>
      </c>
      <c r="U43" s="118">
        <v>6170.87</v>
      </c>
      <c r="V43" s="118">
        <v>6049.9</v>
      </c>
      <c r="W43" s="118">
        <v>6545.83</v>
      </c>
      <c r="X43" s="118">
        <v>6530.73</v>
      </c>
      <c r="Y43" s="118">
        <v>5453.57</v>
      </c>
      <c r="Z43" s="118">
        <v>5377.94</v>
      </c>
      <c r="AA43" s="118">
        <v>5749.43</v>
      </c>
      <c r="AB43" s="118">
        <v>5802.11</v>
      </c>
      <c r="AC43" s="118">
        <v>5874.1</v>
      </c>
      <c r="AD43" s="118">
        <v>4815.55</v>
      </c>
      <c r="AE43" s="118">
        <v>5228.78</v>
      </c>
      <c r="AF43" s="118">
        <v>5265.6</v>
      </c>
      <c r="AG43" s="118">
        <v>4816.67</v>
      </c>
      <c r="AH43" s="118">
        <v>5768.61</v>
      </c>
      <c r="AI43" s="118">
        <v>5908.7</v>
      </c>
      <c r="AJ43" s="118">
        <v>4963.9399999999996</v>
      </c>
      <c r="AK43" s="118">
        <v>5381.78</v>
      </c>
      <c r="AL43" s="118">
        <v>5585.6</v>
      </c>
      <c r="AM43" s="118">
        <v>5554.73</v>
      </c>
      <c r="AN43" s="118">
        <v>5588.23</v>
      </c>
      <c r="AO43" s="118">
        <v>6393.72</v>
      </c>
      <c r="AP43" s="118">
        <v>4692.95</v>
      </c>
      <c r="AQ43" s="118">
        <v>5545.23</v>
      </c>
      <c r="AR43" s="118">
        <v>5612.53</v>
      </c>
      <c r="AS43" s="118">
        <v>5132.12</v>
      </c>
      <c r="AT43" s="118">
        <v>5573.69</v>
      </c>
      <c r="AU43" s="118">
        <v>5923.28</v>
      </c>
      <c r="AV43" s="118">
        <v>5359.85</v>
      </c>
      <c r="AW43" s="118">
        <v>5790.68</v>
      </c>
      <c r="AX43" s="118">
        <v>5381.35</v>
      </c>
      <c r="AY43" s="118">
        <v>5299.48</v>
      </c>
      <c r="AZ43" s="118">
        <v>5229.0600000000004</v>
      </c>
      <c r="BA43" s="118">
        <v>6044.25</v>
      </c>
      <c r="BB43" s="118">
        <v>4448.8100000000004</v>
      </c>
      <c r="BC43" s="118">
        <v>5173.3500000000004</v>
      </c>
    </row>
    <row r="44" spans="1:55" ht="42" x14ac:dyDescent="0.45">
      <c r="A44" s="261">
        <v>40</v>
      </c>
      <c r="B44" s="174" t="s">
        <v>179</v>
      </c>
      <c r="C44" s="121">
        <v>61173.03</v>
      </c>
      <c r="D44" s="121">
        <v>60261.71</v>
      </c>
      <c r="E44" s="121">
        <v>64884.92</v>
      </c>
      <c r="F44" s="121">
        <v>56516.38</v>
      </c>
      <c r="G44" s="121">
        <v>68207.13</v>
      </c>
      <c r="H44" s="121">
        <v>63982.14</v>
      </c>
      <c r="I44" s="121">
        <v>62847.86</v>
      </c>
      <c r="J44" s="121">
        <v>58846.95</v>
      </c>
      <c r="K44" s="121">
        <v>62247.85</v>
      </c>
      <c r="L44" s="121">
        <v>68287.289999999994</v>
      </c>
      <c r="M44" s="121">
        <v>57707.26</v>
      </c>
      <c r="N44" s="121">
        <v>59811.7</v>
      </c>
      <c r="O44" s="121">
        <v>58392.1</v>
      </c>
      <c r="P44" s="121">
        <v>56629.59</v>
      </c>
      <c r="Q44" s="121">
        <v>62712.57</v>
      </c>
      <c r="R44" s="121">
        <v>54385.04</v>
      </c>
      <c r="S44" s="121">
        <v>59140.12</v>
      </c>
      <c r="T44" s="121">
        <v>60838.35</v>
      </c>
      <c r="U44" s="121">
        <v>64747.77</v>
      </c>
      <c r="V44" s="121">
        <v>62120.26</v>
      </c>
      <c r="W44" s="121">
        <v>63645.97</v>
      </c>
      <c r="X44" s="121">
        <v>66963.839999999997</v>
      </c>
      <c r="Y44" s="121">
        <v>58582.37</v>
      </c>
      <c r="Z44" s="121">
        <v>66052.36</v>
      </c>
      <c r="AA44" s="121">
        <v>62438.22</v>
      </c>
      <c r="AB44" s="121">
        <v>65292.13</v>
      </c>
      <c r="AC44" s="121">
        <v>67322.179999999993</v>
      </c>
      <c r="AD44" s="121">
        <v>58377.55</v>
      </c>
      <c r="AE44" s="121">
        <v>61712.11</v>
      </c>
      <c r="AF44" s="121">
        <v>65575.23</v>
      </c>
      <c r="AG44" s="121">
        <v>58938.54</v>
      </c>
      <c r="AH44" s="121">
        <v>69499.41</v>
      </c>
      <c r="AI44" s="121">
        <v>66425.31</v>
      </c>
      <c r="AJ44" s="121">
        <v>57918.71</v>
      </c>
      <c r="AK44" s="121">
        <v>65330.080000000002</v>
      </c>
      <c r="AL44" s="121">
        <v>68242.570000000007</v>
      </c>
      <c r="AM44" s="121">
        <v>68111.360000000001</v>
      </c>
      <c r="AN44" s="121">
        <v>66277.11</v>
      </c>
      <c r="AO44" s="121">
        <v>72925.279999999999</v>
      </c>
      <c r="AP44" s="121">
        <v>56114.22</v>
      </c>
      <c r="AQ44" s="121">
        <v>68446.95</v>
      </c>
      <c r="AR44" s="121">
        <v>67297.06</v>
      </c>
      <c r="AS44" s="121">
        <v>61670.79</v>
      </c>
      <c r="AT44" s="121">
        <v>72794.39</v>
      </c>
      <c r="AU44" s="121">
        <v>65290.9</v>
      </c>
      <c r="AV44" s="121">
        <v>70145.600000000006</v>
      </c>
      <c r="AW44" s="121">
        <v>65500.49</v>
      </c>
      <c r="AX44" s="121">
        <v>64496.18</v>
      </c>
      <c r="AY44" s="121">
        <v>67481</v>
      </c>
      <c r="AZ44" s="121">
        <v>67571.75</v>
      </c>
      <c r="BA44" s="121">
        <v>70870.34</v>
      </c>
      <c r="BB44" s="121">
        <v>59094.47</v>
      </c>
      <c r="BC44" s="121">
        <v>68069.399999999994</v>
      </c>
    </row>
    <row r="45" spans="1:55" ht="42" x14ac:dyDescent="0.45">
      <c r="A45" s="260">
        <v>41</v>
      </c>
      <c r="B45" s="173" t="s">
        <v>180</v>
      </c>
      <c r="C45" s="118">
        <v>61636.68</v>
      </c>
      <c r="D45" s="118">
        <v>60750.05</v>
      </c>
      <c r="E45" s="118">
        <v>65475.3</v>
      </c>
      <c r="F45" s="118">
        <v>57000.72</v>
      </c>
      <c r="G45" s="118">
        <v>68670.83</v>
      </c>
      <c r="H45" s="118">
        <v>64446.66</v>
      </c>
      <c r="I45" s="118">
        <v>63265.27</v>
      </c>
      <c r="J45" s="118">
        <v>59261.83</v>
      </c>
      <c r="K45" s="118">
        <v>62720.01</v>
      </c>
      <c r="L45" s="118">
        <v>68721.45</v>
      </c>
      <c r="M45" s="118">
        <v>58048.58</v>
      </c>
      <c r="N45" s="118">
        <v>60217.41</v>
      </c>
      <c r="O45" s="118">
        <v>58763.83</v>
      </c>
      <c r="P45" s="118">
        <v>57003.92</v>
      </c>
      <c r="Q45" s="118">
        <v>63149.279999999999</v>
      </c>
      <c r="R45" s="118">
        <v>54784.26</v>
      </c>
      <c r="S45" s="118">
        <v>59547.16</v>
      </c>
      <c r="T45" s="118">
        <v>61357.31</v>
      </c>
      <c r="U45" s="118">
        <v>65255.88</v>
      </c>
      <c r="V45" s="118">
        <v>62622.85</v>
      </c>
      <c r="W45" s="118">
        <v>64117.440000000002</v>
      </c>
      <c r="X45" s="118">
        <v>67487.259999999995</v>
      </c>
      <c r="Y45" s="118">
        <v>59104.74</v>
      </c>
      <c r="Z45" s="118">
        <v>66556.05</v>
      </c>
      <c r="AA45" s="118">
        <v>62825.99</v>
      </c>
      <c r="AB45" s="118">
        <v>65771.89</v>
      </c>
      <c r="AC45" s="118">
        <v>67817.36</v>
      </c>
      <c r="AD45" s="118">
        <v>58847.55</v>
      </c>
      <c r="AE45" s="118">
        <v>62140.57</v>
      </c>
      <c r="AF45" s="118">
        <v>66067.399999999994</v>
      </c>
      <c r="AG45" s="118">
        <v>59421.91</v>
      </c>
      <c r="AH45" s="118">
        <v>69986.039999999994</v>
      </c>
      <c r="AI45" s="118">
        <v>66929.320000000007</v>
      </c>
      <c r="AJ45" s="118">
        <v>58348.65</v>
      </c>
      <c r="AK45" s="118">
        <v>65754.89</v>
      </c>
      <c r="AL45" s="118">
        <v>68743.929999999993</v>
      </c>
      <c r="AM45" s="118">
        <v>68525.95</v>
      </c>
      <c r="AN45" s="118">
        <v>66692.81</v>
      </c>
      <c r="AO45" s="118">
        <v>73532.45</v>
      </c>
      <c r="AP45" s="118">
        <v>56644.43</v>
      </c>
      <c r="AQ45" s="118">
        <v>68980.42</v>
      </c>
      <c r="AR45" s="118">
        <v>67799.66</v>
      </c>
      <c r="AS45" s="118">
        <v>62093.98</v>
      </c>
      <c r="AT45" s="118">
        <v>73335.34</v>
      </c>
      <c r="AU45" s="118">
        <v>65969.66</v>
      </c>
      <c r="AV45" s="118">
        <v>70709.42</v>
      </c>
      <c r="AW45" s="118">
        <v>66038.3</v>
      </c>
      <c r="AX45" s="118">
        <v>65046.96</v>
      </c>
      <c r="AY45" s="118">
        <v>68106.05</v>
      </c>
      <c r="AZ45" s="118">
        <v>68132.2</v>
      </c>
      <c r="BA45" s="118">
        <v>71557.240000000005</v>
      </c>
      <c r="BB45" s="118">
        <v>59788.58</v>
      </c>
      <c r="BC45" s="118">
        <v>68756.789999999994</v>
      </c>
    </row>
    <row r="46" spans="1:55" ht="93" x14ac:dyDescent="0.45">
      <c r="A46" s="261">
        <v>42</v>
      </c>
      <c r="B46" s="174" t="s">
        <v>181</v>
      </c>
      <c r="C46" s="121">
        <v>136443.4</v>
      </c>
      <c r="D46" s="121">
        <v>147436.13</v>
      </c>
      <c r="E46" s="121">
        <v>147814.70000000001</v>
      </c>
      <c r="F46" s="121">
        <v>135207.35999999999</v>
      </c>
      <c r="G46" s="121">
        <v>160061.89000000001</v>
      </c>
      <c r="H46" s="121">
        <v>164686.04</v>
      </c>
      <c r="I46" s="121">
        <v>147540.84</v>
      </c>
      <c r="J46" s="121">
        <v>161313.81</v>
      </c>
      <c r="K46" s="121">
        <v>159211.85</v>
      </c>
      <c r="L46" s="121">
        <v>159283.26999999999</v>
      </c>
      <c r="M46" s="121">
        <v>152091.07</v>
      </c>
      <c r="N46" s="121">
        <v>144073.37</v>
      </c>
      <c r="O46" s="121">
        <v>131888.01</v>
      </c>
      <c r="P46" s="121">
        <v>132998.81</v>
      </c>
      <c r="Q46" s="121">
        <v>143075.66</v>
      </c>
      <c r="R46" s="121">
        <v>129459.57</v>
      </c>
      <c r="S46" s="121">
        <v>144245.32</v>
      </c>
      <c r="T46" s="121">
        <v>148109.82999999999</v>
      </c>
      <c r="U46" s="121">
        <v>142661.01</v>
      </c>
      <c r="V46" s="121">
        <v>140235.39000000001</v>
      </c>
      <c r="W46" s="121">
        <v>152495.79</v>
      </c>
      <c r="X46" s="121">
        <v>144987.16</v>
      </c>
      <c r="Y46" s="121">
        <v>131195.14000000001</v>
      </c>
      <c r="Z46" s="121">
        <v>134822.59</v>
      </c>
      <c r="AA46" s="121">
        <v>129260.28</v>
      </c>
      <c r="AB46" s="121">
        <v>167010.26999999999</v>
      </c>
      <c r="AC46" s="121">
        <v>169524.32</v>
      </c>
      <c r="AD46" s="121">
        <v>126283.18</v>
      </c>
      <c r="AE46" s="121">
        <v>145846.41</v>
      </c>
      <c r="AF46" s="121">
        <v>143391.04999999999</v>
      </c>
      <c r="AG46" s="121">
        <v>141187.70000000001</v>
      </c>
      <c r="AH46" s="121">
        <v>149711.16</v>
      </c>
      <c r="AI46" s="121">
        <v>150658.65</v>
      </c>
      <c r="AJ46" s="121">
        <v>137476.91</v>
      </c>
      <c r="AK46" s="121">
        <v>134287.93</v>
      </c>
      <c r="AL46" s="121">
        <v>133353.75</v>
      </c>
      <c r="AM46" s="121">
        <v>140455.4</v>
      </c>
      <c r="AN46" s="121">
        <v>136841.10999999999</v>
      </c>
      <c r="AO46" s="121">
        <v>160352.95000000001</v>
      </c>
      <c r="AP46" s="121">
        <v>141635.76999999999</v>
      </c>
      <c r="AQ46" s="121">
        <v>157816.1</v>
      </c>
      <c r="AR46" s="121">
        <v>159251.22</v>
      </c>
      <c r="AS46" s="121">
        <v>146480.32000000001</v>
      </c>
      <c r="AT46" s="121">
        <v>153463.82</v>
      </c>
      <c r="AU46" s="121">
        <v>157240.21</v>
      </c>
      <c r="AV46" s="121">
        <v>145357.26</v>
      </c>
      <c r="AW46" s="121">
        <v>160312.29999999999</v>
      </c>
      <c r="AX46" s="121">
        <v>141461.39000000001</v>
      </c>
      <c r="AY46" s="121">
        <v>149210.88</v>
      </c>
      <c r="AZ46" s="121">
        <v>142259.85999999999</v>
      </c>
      <c r="BA46" s="121">
        <v>170972.81</v>
      </c>
      <c r="BB46" s="121">
        <v>132417.75</v>
      </c>
      <c r="BC46" s="121">
        <v>162837.84</v>
      </c>
    </row>
    <row r="47" spans="1:55" ht="67.5" x14ac:dyDescent="0.45">
      <c r="A47" s="260">
        <v>43</v>
      </c>
      <c r="B47" s="173" t="s">
        <v>182</v>
      </c>
      <c r="C47" s="118">
        <v>19097.43</v>
      </c>
      <c r="D47" s="118">
        <v>20081.72</v>
      </c>
      <c r="E47" s="118">
        <v>21692.85</v>
      </c>
      <c r="F47" s="118">
        <v>19867.689999999999</v>
      </c>
      <c r="G47" s="118">
        <v>23213.43</v>
      </c>
      <c r="H47" s="118">
        <v>23251.25</v>
      </c>
      <c r="I47" s="118">
        <v>22033.9</v>
      </c>
      <c r="J47" s="118">
        <v>21903.37</v>
      </c>
      <c r="K47" s="118">
        <v>22714.49</v>
      </c>
      <c r="L47" s="118">
        <v>21240.68</v>
      </c>
      <c r="M47" s="118">
        <v>19031.36</v>
      </c>
      <c r="N47" s="118">
        <v>21261.1</v>
      </c>
      <c r="O47" s="118">
        <v>19541.79</v>
      </c>
      <c r="P47" s="118">
        <v>21306.6</v>
      </c>
      <c r="Q47" s="118">
        <v>23496.6</v>
      </c>
      <c r="R47" s="118">
        <v>21589.15</v>
      </c>
      <c r="S47" s="118">
        <v>21626.36</v>
      </c>
      <c r="T47" s="118">
        <v>22319.03</v>
      </c>
      <c r="U47" s="118">
        <v>22640.82</v>
      </c>
      <c r="V47" s="118">
        <v>20965.59</v>
      </c>
      <c r="W47" s="118">
        <v>22920.68</v>
      </c>
      <c r="X47" s="118">
        <v>20336.95</v>
      </c>
      <c r="Y47" s="118">
        <v>20156.22</v>
      </c>
      <c r="Z47" s="118">
        <v>20377.36</v>
      </c>
      <c r="AA47" s="118">
        <v>20675.93</v>
      </c>
      <c r="AB47" s="118">
        <v>20836.09</v>
      </c>
      <c r="AC47" s="118">
        <v>25725.35</v>
      </c>
      <c r="AD47" s="118">
        <v>22156.29</v>
      </c>
      <c r="AE47" s="118">
        <v>23996.9</v>
      </c>
      <c r="AF47" s="118">
        <v>24584.29</v>
      </c>
      <c r="AG47" s="118">
        <v>21680.97</v>
      </c>
      <c r="AH47" s="118">
        <v>22781.02</v>
      </c>
      <c r="AI47" s="118">
        <v>22869.7</v>
      </c>
      <c r="AJ47" s="118">
        <v>20669.97</v>
      </c>
      <c r="AK47" s="118">
        <v>22223.43</v>
      </c>
      <c r="AL47" s="118">
        <v>22854.25</v>
      </c>
      <c r="AM47" s="118">
        <v>25131.29</v>
      </c>
      <c r="AN47" s="118">
        <v>25669.79</v>
      </c>
      <c r="AO47" s="118">
        <v>30197.07</v>
      </c>
      <c r="AP47" s="118">
        <v>24366.11</v>
      </c>
      <c r="AQ47" s="118">
        <v>27881.87</v>
      </c>
      <c r="AR47" s="118">
        <v>26469.87</v>
      </c>
      <c r="AS47" s="118">
        <v>25209.68</v>
      </c>
      <c r="AT47" s="118">
        <v>28809.13</v>
      </c>
      <c r="AU47" s="118">
        <v>29625.85</v>
      </c>
      <c r="AV47" s="118">
        <v>26004.99</v>
      </c>
      <c r="AW47" s="118">
        <v>29804.89</v>
      </c>
      <c r="AX47" s="118">
        <v>32107.81</v>
      </c>
      <c r="AY47" s="118">
        <v>29314.52</v>
      </c>
      <c r="AZ47" s="118">
        <v>30135.91</v>
      </c>
      <c r="BA47" s="118">
        <v>31801.9</v>
      </c>
      <c r="BB47" s="118">
        <v>27242.11</v>
      </c>
      <c r="BC47" s="118">
        <v>31639.43</v>
      </c>
    </row>
    <row r="48" spans="1:55" ht="105.75" x14ac:dyDescent="0.45">
      <c r="A48" s="261">
        <v>44</v>
      </c>
      <c r="B48" s="174" t="s">
        <v>183</v>
      </c>
      <c r="C48" s="121">
        <v>22329.75</v>
      </c>
      <c r="D48" s="121">
        <v>22338.94</v>
      </c>
      <c r="E48" s="121">
        <v>27242.62</v>
      </c>
      <c r="F48" s="121">
        <v>22037.439999999999</v>
      </c>
      <c r="G48" s="121">
        <v>22026.85</v>
      </c>
      <c r="H48" s="121">
        <v>22663.85</v>
      </c>
      <c r="I48" s="121">
        <v>21802.799999999999</v>
      </c>
      <c r="J48" s="121">
        <v>18615.8</v>
      </c>
      <c r="K48" s="121">
        <v>20626.84</v>
      </c>
      <c r="L48" s="121">
        <v>21625.55</v>
      </c>
      <c r="M48" s="121">
        <v>20477.37</v>
      </c>
      <c r="N48" s="121">
        <v>20314.900000000001</v>
      </c>
      <c r="O48" s="121">
        <v>20241.91</v>
      </c>
      <c r="P48" s="121">
        <v>23579.94</v>
      </c>
      <c r="Q48" s="121">
        <v>25560.61</v>
      </c>
      <c r="R48" s="121">
        <v>18864.46</v>
      </c>
      <c r="S48" s="121">
        <v>17154.599999999999</v>
      </c>
      <c r="T48" s="121">
        <v>17295.439999999999</v>
      </c>
      <c r="U48" s="121">
        <v>19081.13</v>
      </c>
      <c r="V48" s="121">
        <v>19964.13</v>
      </c>
      <c r="W48" s="121">
        <v>24630.59</v>
      </c>
      <c r="X48" s="121">
        <v>23975.25</v>
      </c>
      <c r="Y48" s="121">
        <v>25415.8</v>
      </c>
      <c r="Z48" s="121">
        <v>20747.419999999998</v>
      </c>
      <c r="AA48" s="121">
        <v>19836.189999999999</v>
      </c>
      <c r="AB48" s="121">
        <v>23681.98</v>
      </c>
      <c r="AC48" s="121">
        <v>26103.09</v>
      </c>
      <c r="AD48" s="121">
        <v>17162.38</v>
      </c>
      <c r="AE48" s="121">
        <v>19178.189999999999</v>
      </c>
      <c r="AF48" s="121">
        <v>18683.45</v>
      </c>
      <c r="AG48" s="121">
        <v>15490.08</v>
      </c>
      <c r="AH48" s="121">
        <v>18544.53</v>
      </c>
      <c r="AI48" s="121">
        <v>18020.740000000002</v>
      </c>
      <c r="AJ48" s="121">
        <v>15473.25</v>
      </c>
      <c r="AK48" s="121">
        <v>18691.38</v>
      </c>
      <c r="AL48" s="121">
        <v>16437.73</v>
      </c>
      <c r="AM48" s="121">
        <v>13636.78</v>
      </c>
      <c r="AN48" s="121">
        <v>16467.740000000002</v>
      </c>
      <c r="AO48" s="121">
        <v>17776.95</v>
      </c>
      <c r="AP48" s="121">
        <v>14663.27</v>
      </c>
      <c r="AQ48" s="121">
        <v>19109.439999999999</v>
      </c>
      <c r="AR48" s="121">
        <v>18267.41</v>
      </c>
      <c r="AS48" s="121">
        <v>14974.8</v>
      </c>
      <c r="AT48" s="121">
        <v>15847.95</v>
      </c>
      <c r="AU48" s="121">
        <v>18063.509999999998</v>
      </c>
      <c r="AV48" s="121">
        <v>15265.52</v>
      </c>
      <c r="AW48" s="121">
        <v>17755.77</v>
      </c>
      <c r="AX48" s="121">
        <v>15945.74</v>
      </c>
      <c r="AY48" s="121">
        <v>13998.96</v>
      </c>
      <c r="AZ48" s="121">
        <v>16555.91</v>
      </c>
      <c r="BA48" s="121">
        <v>18421.71</v>
      </c>
      <c r="BB48" s="121">
        <v>11702.42</v>
      </c>
      <c r="BC48" s="121">
        <v>14319.37</v>
      </c>
    </row>
    <row r="49" spans="1:55" ht="67.5" x14ac:dyDescent="0.45">
      <c r="A49" s="260">
        <v>45</v>
      </c>
      <c r="B49" s="173" t="s">
        <v>184</v>
      </c>
      <c r="C49" s="118">
        <v>9162.4</v>
      </c>
      <c r="D49" s="118">
        <v>10692.57</v>
      </c>
      <c r="E49" s="118">
        <v>9184.57</v>
      </c>
      <c r="F49" s="118">
        <v>8154.54</v>
      </c>
      <c r="G49" s="118">
        <v>3623.92</v>
      </c>
      <c r="H49" s="118">
        <v>6809.14</v>
      </c>
      <c r="I49" s="118">
        <v>5404.09</v>
      </c>
      <c r="J49" s="118">
        <v>4103.3500000000004</v>
      </c>
      <c r="K49" s="118">
        <v>3476.92</v>
      </c>
      <c r="L49" s="118">
        <v>3384.81</v>
      </c>
      <c r="M49" s="118">
        <v>6438.22</v>
      </c>
      <c r="N49" s="118">
        <v>6380.63</v>
      </c>
      <c r="O49" s="118">
        <v>10976.4</v>
      </c>
      <c r="P49" s="118">
        <v>3537.35</v>
      </c>
      <c r="Q49" s="118">
        <v>6037.03</v>
      </c>
      <c r="R49" s="118">
        <v>7000.49</v>
      </c>
      <c r="S49" s="118">
        <v>11896.83</v>
      </c>
      <c r="T49" s="118">
        <v>4855.2299999999996</v>
      </c>
      <c r="U49" s="118">
        <v>3054.6</v>
      </c>
      <c r="V49" s="118">
        <v>16367.35</v>
      </c>
      <c r="W49" s="118">
        <v>11590.22</v>
      </c>
      <c r="X49" s="118">
        <v>11661.25</v>
      </c>
      <c r="Y49" s="118">
        <v>2884.03</v>
      </c>
      <c r="Z49" s="118">
        <v>2895.04</v>
      </c>
      <c r="AA49" s="118">
        <v>6506.42</v>
      </c>
      <c r="AB49" s="118">
        <v>33420.07</v>
      </c>
      <c r="AC49" s="118">
        <v>21065</v>
      </c>
      <c r="AD49" s="118">
        <v>10322.82</v>
      </c>
      <c r="AE49" s="118">
        <v>19079.22</v>
      </c>
      <c r="AF49" s="118">
        <v>25607.52</v>
      </c>
      <c r="AG49" s="118">
        <v>22797.7</v>
      </c>
      <c r="AH49" s="118">
        <v>15015.22</v>
      </c>
      <c r="AI49" s="118">
        <v>11264.67</v>
      </c>
      <c r="AJ49" s="118">
        <v>3445.91</v>
      </c>
      <c r="AK49" s="118">
        <v>10972.34</v>
      </c>
      <c r="AL49" s="118">
        <v>2829.23</v>
      </c>
      <c r="AM49" s="118">
        <v>4329.34</v>
      </c>
      <c r="AN49" s="118">
        <v>16215.29</v>
      </c>
      <c r="AO49" s="118">
        <v>17328.25</v>
      </c>
      <c r="AP49" s="118">
        <v>13053</v>
      </c>
      <c r="AQ49" s="118">
        <v>6044.35</v>
      </c>
      <c r="AR49" s="118">
        <v>13339.1</v>
      </c>
      <c r="AS49" s="118">
        <v>13946.44</v>
      </c>
      <c r="AT49" s="118">
        <v>35005.56</v>
      </c>
      <c r="AU49" s="118">
        <v>31109.66</v>
      </c>
      <c r="AV49" s="118">
        <v>3056.16</v>
      </c>
      <c r="AW49" s="118">
        <v>3598.69</v>
      </c>
      <c r="AX49" s="118">
        <v>3180.02</v>
      </c>
      <c r="AY49" s="118">
        <v>15213.25</v>
      </c>
      <c r="AZ49" s="118">
        <v>3818.57</v>
      </c>
      <c r="BA49" s="118">
        <v>11193.62</v>
      </c>
      <c r="BB49" s="118">
        <v>12116.45</v>
      </c>
      <c r="BC49" s="118">
        <v>8063.3</v>
      </c>
    </row>
    <row r="50" spans="1:55" ht="54.75" x14ac:dyDescent="0.45">
      <c r="A50" s="261">
        <v>46</v>
      </c>
      <c r="B50" s="174" t="s">
        <v>185</v>
      </c>
      <c r="C50" s="121">
        <v>3756.17</v>
      </c>
      <c r="D50" s="121">
        <v>4819.7299999999996</v>
      </c>
      <c r="E50" s="121">
        <v>5163.47</v>
      </c>
      <c r="F50" s="121">
        <v>3763.37</v>
      </c>
      <c r="G50" s="121">
        <v>3499.3</v>
      </c>
      <c r="H50" s="121">
        <v>3771.25</v>
      </c>
      <c r="I50" s="121">
        <v>4129.7299999999996</v>
      </c>
      <c r="J50" s="121">
        <v>3895.46</v>
      </c>
      <c r="K50" s="121">
        <v>3926.6</v>
      </c>
      <c r="L50" s="121">
        <v>4231.03</v>
      </c>
      <c r="M50" s="121">
        <v>3170.24</v>
      </c>
      <c r="N50" s="121">
        <v>3287.27</v>
      </c>
      <c r="O50" s="121">
        <v>2445.06</v>
      </c>
      <c r="P50" s="121">
        <v>1785.42</v>
      </c>
      <c r="Q50" s="121">
        <v>1927.01</v>
      </c>
      <c r="R50" s="121">
        <v>2145.63</v>
      </c>
      <c r="S50" s="121">
        <v>2082.7800000000002</v>
      </c>
      <c r="T50" s="121">
        <v>2866.47</v>
      </c>
      <c r="U50" s="121">
        <v>3027.16</v>
      </c>
      <c r="V50" s="121">
        <v>2364.64</v>
      </c>
      <c r="W50" s="121">
        <v>2861.87</v>
      </c>
      <c r="X50" s="121">
        <v>3133.65</v>
      </c>
      <c r="Y50" s="121">
        <v>2307.34</v>
      </c>
      <c r="Z50" s="121">
        <v>2058.7800000000002</v>
      </c>
      <c r="AA50" s="121">
        <v>1867.62</v>
      </c>
      <c r="AB50" s="121">
        <v>2112.52</v>
      </c>
      <c r="AC50" s="121">
        <v>2091.58</v>
      </c>
      <c r="AD50" s="121">
        <v>1702.16</v>
      </c>
      <c r="AE50" s="121">
        <v>2060.83</v>
      </c>
      <c r="AF50" s="121">
        <v>2178.19</v>
      </c>
      <c r="AG50" s="121">
        <v>2217.5300000000002</v>
      </c>
      <c r="AH50" s="121">
        <v>3046.25</v>
      </c>
      <c r="AI50" s="121">
        <v>2695.04</v>
      </c>
      <c r="AJ50" s="121">
        <v>2653.65</v>
      </c>
      <c r="AK50" s="121">
        <v>2178.65</v>
      </c>
      <c r="AL50" s="121">
        <v>2104.9</v>
      </c>
      <c r="AM50" s="121">
        <v>2235.11</v>
      </c>
      <c r="AN50" s="121">
        <v>2358.41</v>
      </c>
      <c r="AO50" s="121">
        <v>4298.49</v>
      </c>
      <c r="AP50" s="121">
        <v>2490.44</v>
      </c>
      <c r="AQ50" s="121">
        <v>3225.41</v>
      </c>
      <c r="AR50" s="121">
        <v>3693.75</v>
      </c>
      <c r="AS50" s="121">
        <v>3960.25</v>
      </c>
      <c r="AT50" s="121">
        <v>2461.91</v>
      </c>
      <c r="AU50" s="121">
        <v>5231.1000000000004</v>
      </c>
      <c r="AV50" s="121">
        <v>6049.33</v>
      </c>
      <c r="AW50" s="121">
        <v>3414.9</v>
      </c>
      <c r="AX50" s="121">
        <v>3114.2</v>
      </c>
      <c r="AY50" s="121">
        <v>3496.55</v>
      </c>
      <c r="AZ50" s="121">
        <v>4013.5</v>
      </c>
      <c r="BA50" s="121">
        <v>3986.18</v>
      </c>
      <c r="BB50" s="121">
        <v>2860.61</v>
      </c>
      <c r="BC50" s="121">
        <v>3157.86</v>
      </c>
    </row>
    <row r="51" spans="1:55" ht="80.25" x14ac:dyDescent="0.45">
      <c r="A51" s="260">
        <v>47</v>
      </c>
      <c r="B51" s="173" t="s">
        <v>186</v>
      </c>
      <c r="C51" s="118">
        <v>66708.61</v>
      </c>
      <c r="D51" s="118">
        <v>64860.86</v>
      </c>
      <c r="E51" s="118">
        <v>71922.039999999994</v>
      </c>
      <c r="F51" s="118">
        <v>65269.47</v>
      </c>
      <c r="G51" s="118">
        <v>75025.62</v>
      </c>
      <c r="H51" s="118">
        <v>75787.360000000001</v>
      </c>
      <c r="I51" s="118">
        <v>75736.740000000005</v>
      </c>
      <c r="J51" s="118">
        <v>73055.05</v>
      </c>
      <c r="K51" s="118">
        <v>75600.62</v>
      </c>
      <c r="L51" s="118">
        <v>81688.11</v>
      </c>
      <c r="M51" s="118">
        <v>75074.59</v>
      </c>
      <c r="N51" s="118">
        <v>78674.399999999994</v>
      </c>
      <c r="O51" s="118">
        <v>71829.899999999994</v>
      </c>
      <c r="P51" s="118">
        <v>68676.94</v>
      </c>
      <c r="Q51" s="118">
        <v>78557.240000000005</v>
      </c>
      <c r="R51" s="118">
        <v>72052.399999999994</v>
      </c>
      <c r="S51" s="118">
        <v>78623.94</v>
      </c>
      <c r="T51" s="118">
        <v>80122.600000000006</v>
      </c>
      <c r="U51" s="118">
        <v>81105.83</v>
      </c>
      <c r="V51" s="118">
        <v>78410.62</v>
      </c>
      <c r="W51" s="118">
        <v>87661.72</v>
      </c>
      <c r="X51" s="118">
        <v>91874.07</v>
      </c>
      <c r="Y51" s="118">
        <v>78200.08</v>
      </c>
      <c r="Z51" s="118">
        <v>81145.55</v>
      </c>
      <c r="AA51" s="118">
        <v>73647.06</v>
      </c>
      <c r="AB51" s="118">
        <v>78087.570000000007</v>
      </c>
      <c r="AC51" s="118">
        <v>83430.28</v>
      </c>
      <c r="AD51" s="118">
        <v>72751.33</v>
      </c>
      <c r="AE51" s="118">
        <v>85707.03</v>
      </c>
      <c r="AF51" s="118">
        <v>87612.7</v>
      </c>
      <c r="AG51" s="118">
        <v>82987.58</v>
      </c>
      <c r="AH51" s="118">
        <v>93437.54</v>
      </c>
      <c r="AI51" s="118">
        <v>91025.5</v>
      </c>
      <c r="AJ51" s="118">
        <v>86166.61</v>
      </c>
      <c r="AK51" s="118">
        <v>86489.12</v>
      </c>
      <c r="AL51" s="118">
        <v>82921.570000000007</v>
      </c>
      <c r="AM51" s="118">
        <v>81434.820000000007</v>
      </c>
      <c r="AN51" s="118">
        <v>79629.850000000006</v>
      </c>
      <c r="AO51" s="118">
        <v>91672.26</v>
      </c>
      <c r="AP51" s="118">
        <v>74943.11</v>
      </c>
      <c r="AQ51" s="118">
        <v>92000.84</v>
      </c>
      <c r="AR51" s="118">
        <v>92095.06</v>
      </c>
      <c r="AS51" s="118">
        <v>89332.68</v>
      </c>
      <c r="AT51" s="118">
        <v>93597.09</v>
      </c>
      <c r="AU51" s="118">
        <v>91747.71</v>
      </c>
      <c r="AV51" s="118">
        <v>88735.52</v>
      </c>
      <c r="AW51" s="118">
        <v>90433.47</v>
      </c>
      <c r="AX51" s="118">
        <v>82564.55</v>
      </c>
      <c r="AY51" s="118">
        <v>79691.8</v>
      </c>
      <c r="AZ51" s="118">
        <v>74895.12</v>
      </c>
      <c r="BA51" s="118">
        <v>88352.41</v>
      </c>
      <c r="BB51" s="118">
        <v>74463.839999999997</v>
      </c>
      <c r="BC51" s="118">
        <v>86358.28</v>
      </c>
    </row>
    <row r="52" spans="1:55" ht="156.75" x14ac:dyDescent="0.45">
      <c r="A52" s="261">
        <v>48</v>
      </c>
      <c r="B52" s="174" t="s">
        <v>187</v>
      </c>
      <c r="C52" s="121">
        <v>23713.38</v>
      </c>
      <c r="D52" s="121">
        <v>30247.25</v>
      </c>
      <c r="E52" s="121">
        <v>25924.22</v>
      </c>
      <c r="F52" s="121">
        <v>22297.040000000001</v>
      </c>
      <c r="G52" s="121">
        <v>25208.91</v>
      </c>
      <c r="H52" s="121">
        <v>29421.29</v>
      </c>
      <c r="I52" s="121">
        <v>26810.03</v>
      </c>
      <c r="J52" s="121">
        <v>28956.87</v>
      </c>
      <c r="K52" s="121">
        <v>30471.46</v>
      </c>
      <c r="L52" s="121">
        <v>33291.96</v>
      </c>
      <c r="M52" s="121">
        <v>31817.4</v>
      </c>
      <c r="N52" s="121">
        <v>30469.08</v>
      </c>
      <c r="O52" s="121">
        <v>24584.67</v>
      </c>
      <c r="P52" s="121">
        <v>31973.89</v>
      </c>
      <c r="Q52" s="121">
        <v>30881.15</v>
      </c>
      <c r="R52" s="121">
        <v>28647.46</v>
      </c>
      <c r="S52" s="121">
        <v>30041.58</v>
      </c>
      <c r="T52" s="121">
        <v>25141.21</v>
      </c>
      <c r="U52" s="121">
        <v>34134.81</v>
      </c>
      <c r="V52" s="121">
        <v>30962.59</v>
      </c>
      <c r="W52" s="121">
        <v>36151.360000000001</v>
      </c>
      <c r="X52" s="121">
        <v>36823.230000000003</v>
      </c>
      <c r="Y52" s="121">
        <v>32303.42</v>
      </c>
      <c r="Z52" s="121">
        <v>32600.83</v>
      </c>
      <c r="AA52" s="121">
        <v>30927.4</v>
      </c>
      <c r="AB52" s="121">
        <v>36020.25</v>
      </c>
      <c r="AC52" s="121">
        <v>35149.370000000003</v>
      </c>
      <c r="AD52" s="121">
        <v>25512.639999999999</v>
      </c>
      <c r="AE52" s="121">
        <v>34926.980000000003</v>
      </c>
      <c r="AF52" s="121">
        <v>42167.3</v>
      </c>
      <c r="AG52" s="121">
        <v>37423.370000000003</v>
      </c>
      <c r="AH52" s="121">
        <v>38960.57</v>
      </c>
      <c r="AI52" s="121">
        <v>36991.42</v>
      </c>
      <c r="AJ52" s="121">
        <v>31834.45</v>
      </c>
      <c r="AK52" s="121">
        <v>32033.27</v>
      </c>
      <c r="AL52" s="121">
        <v>29787.69</v>
      </c>
      <c r="AM52" s="121">
        <v>30671.919999999998</v>
      </c>
      <c r="AN52" s="121">
        <v>31487.47</v>
      </c>
      <c r="AO52" s="121">
        <v>37498.71</v>
      </c>
      <c r="AP52" s="121">
        <v>26620.34</v>
      </c>
      <c r="AQ52" s="121">
        <v>34908.81</v>
      </c>
      <c r="AR52" s="121">
        <v>36998.14</v>
      </c>
      <c r="AS52" s="121">
        <v>31940.68</v>
      </c>
      <c r="AT52" s="121">
        <v>36301.25</v>
      </c>
      <c r="AU52" s="121">
        <v>41127.67</v>
      </c>
      <c r="AV52" s="121">
        <v>36098.22</v>
      </c>
      <c r="AW52" s="121">
        <v>38060.050000000003</v>
      </c>
      <c r="AX52" s="121">
        <v>29106.19</v>
      </c>
      <c r="AY52" s="121">
        <v>32937.339999999997</v>
      </c>
      <c r="AZ52" s="121">
        <v>33662.06</v>
      </c>
      <c r="BA52" s="121">
        <v>35979.760000000002</v>
      </c>
      <c r="BB52" s="121">
        <v>27855.68</v>
      </c>
      <c r="BC52" s="121">
        <v>38392.019999999997</v>
      </c>
    </row>
    <row r="53" spans="1:55" ht="80.25" x14ac:dyDescent="0.45">
      <c r="A53" s="260">
        <v>49</v>
      </c>
      <c r="B53" s="173" t="s">
        <v>188</v>
      </c>
      <c r="C53" s="120">
        <v>71.44</v>
      </c>
      <c r="D53" s="120">
        <v>58.19</v>
      </c>
      <c r="E53" s="120">
        <v>54.79</v>
      </c>
      <c r="F53" s="120">
        <v>44.06</v>
      </c>
      <c r="G53" s="120">
        <v>120.55</v>
      </c>
      <c r="H53" s="120">
        <v>108.77</v>
      </c>
      <c r="I53" s="120">
        <v>107.12</v>
      </c>
      <c r="J53" s="120">
        <v>90.4</v>
      </c>
      <c r="K53" s="120">
        <v>112.58</v>
      </c>
      <c r="L53" s="120">
        <v>87.48</v>
      </c>
      <c r="M53" s="120">
        <v>74.59</v>
      </c>
      <c r="N53" s="120">
        <v>61.09</v>
      </c>
      <c r="O53" s="120">
        <v>66.069999999999993</v>
      </c>
      <c r="P53" s="120">
        <v>94.54</v>
      </c>
      <c r="Q53" s="120">
        <v>97.82</v>
      </c>
      <c r="R53" s="120">
        <v>60.86</v>
      </c>
      <c r="S53" s="120">
        <v>69.19</v>
      </c>
      <c r="T53" s="120">
        <v>71.59</v>
      </c>
      <c r="U53" s="120">
        <v>70.67</v>
      </c>
      <c r="V53" s="120">
        <v>72.430000000000007</v>
      </c>
      <c r="W53" s="120">
        <v>92.58</v>
      </c>
      <c r="X53" s="120">
        <v>112.1</v>
      </c>
      <c r="Y53" s="120">
        <v>69.16</v>
      </c>
      <c r="Z53" s="120">
        <v>95.76</v>
      </c>
      <c r="AA53" s="120">
        <v>75.959999999999994</v>
      </c>
      <c r="AB53" s="120">
        <v>72.61</v>
      </c>
      <c r="AC53" s="120">
        <v>86.48</v>
      </c>
      <c r="AD53" s="120">
        <v>82.02</v>
      </c>
      <c r="AE53" s="120">
        <v>112.67</v>
      </c>
      <c r="AF53" s="120">
        <v>95.69</v>
      </c>
      <c r="AG53" s="120">
        <v>86.45</v>
      </c>
      <c r="AH53" s="120">
        <v>82.83</v>
      </c>
      <c r="AI53" s="120">
        <v>66.180000000000007</v>
      </c>
      <c r="AJ53" s="120">
        <v>90.9</v>
      </c>
      <c r="AK53" s="120">
        <v>92.31</v>
      </c>
      <c r="AL53" s="120">
        <v>62.1</v>
      </c>
      <c r="AM53" s="120">
        <v>61.83</v>
      </c>
      <c r="AN53" s="120">
        <v>60.02</v>
      </c>
      <c r="AO53" s="120">
        <v>97.61</v>
      </c>
      <c r="AP53" s="120">
        <v>136.09</v>
      </c>
      <c r="AQ53" s="120">
        <v>83.33</v>
      </c>
      <c r="AR53" s="120">
        <v>77.73</v>
      </c>
      <c r="AS53" s="120">
        <v>62.75</v>
      </c>
      <c r="AT53" s="120">
        <v>76</v>
      </c>
      <c r="AU53" s="120">
        <v>62.39</v>
      </c>
      <c r="AV53" s="120">
        <v>87.7</v>
      </c>
      <c r="AW53" s="120">
        <v>81.34</v>
      </c>
      <c r="AX53" s="120">
        <v>90.11</v>
      </c>
      <c r="AY53" s="120">
        <v>121.39</v>
      </c>
      <c r="AZ53" s="120">
        <v>107.49</v>
      </c>
      <c r="BA53" s="120">
        <v>148.91999999999999</v>
      </c>
      <c r="BB53" s="120">
        <v>108.59</v>
      </c>
      <c r="BC53" s="120">
        <v>138.44</v>
      </c>
    </row>
    <row r="54" spans="1:55" ht="93" x14ac:dyDescent="0.45">
      <c r="A54" s="261">
        <v>50</v>
      </c>
      <c r="B54" s="174" t="s">
        <v>189</v>
      </c>
      <c r="C54" s="121">
        <v>7198.4</v>
      </c>
      <c r="D54" s="121">
        <v>7240</v>
      </c>
      <c r="E54" s="121">
        <v>8192.09</v>
      </c>
      <c r="F54" s="121">
        <v>7121.41</v>
      </c>
      <c r="G54" s="121">
        <v>7415.95</v>
      </c>
      <c r="H54" s="121">
        <v>8052.85</v>
      </c>
      <c r="I54" s="121">
        <v>8939.3799999999992</v>
      </c>
      <c r="J54" s="121">
        <v>7907.04</v>
      </c>
      <c r="K54" s="121">
        <v>7954.55</v>
      </c>
      <c r="L54" s="121">
        <v>6930.27</v>
      </c>
      <c r="M54" s="121">
        <v>5241.17</v>
      </c>
      <c r="N54" s="121">
        <v>7415.27</v>
      </c>
      <c r="O54" s="121">
        <v>7299.9</v>
      </c>
      <c r="P54" s="121">
        <v>6645.16</v>
      </c>
      <c r="Q54" s="121">
        <v>8317.89</v>
      </c>
      <c r="R54" s="121">
        <v>5887.25</v>
      </c>
      <c r="S54" s="121">
        <v>6028.02</v>
      </c>
      <c r="T54" s="121">
        <v>5942.35</v>
      </c>
      <c r="U54" s="121">
        <v>6812.68</v>
      </c>
      <c r="V54" s="121">
        <v>5390.3</v>
      </c>
      <c r="W54" s="121">
        <v>6318.2</v>
      </c>
      <c r="X54" s="121">
        <v>5344.51</v>
      </c>
      <c r="Y54" s="121">
        <v>4576.8999999999996</v>
      </c>
      <c r="Z54" s="121">
        <v>9537.3799999999992</v>
      </c>
      <c r="AA54" s="121">
        <v>5852.48</v>
      </c>
      <c r="AB54" s="121">
        <v>5551.54</v>
      </c>
      <c r="AC54" s="121">
        <v>12679.75</v>
      </c>
      <c r="AD54" s="121">
        <v>5482.97</v>
      </c>
      <c r="AE54" s="121">
        <v>6500.48</v>
      </c>
      <c r="AF54" s="121">
        <v>7304.96</v>
      </c>
      <c r="AG54" s="121">
        <v>7896.92</v>
      </c>
      <c r="AH54" s="121">
        <v>7622.02</v>
      </c>
      <c r="AI54" s="121">
        <v>7327.1</v>
      </c>
      <c r="AJ54" s="121">
        <v>6774.48</v>
      </c>
      <c r="AK54" s="121">
        <v>11201.78</v>
      </c>
      <c r="AL54" s="121">
        <v>6981.47</v>
      </c>
      <c r="AM54" s="121">
        <v>6668.4</v>
      </c>
      <c r="AN54" s="121">
        <v>6109.25</v>
      </c>
      <c r="AO54" s="121">
        <v>7481.27</v>
      </c>
      <c r="AP54" s="121">
        <v>5781.25</v>
      </c>
      <c r="AQ54" s="121">
        <v>7113.72</v>
      </c>
      <c r="AR54" s="121">
        <v>7114.52</v>
      </c>
      <c r="AS54" s="121">
        <v>8044.49</v>
      </c>
      <c r="AT54" s="121">
        <v>8150.54</v>
      </c>
      <c r="AU54" s="121">
        <v>8421.61</v>
      </c>
      <c r="AV54" s="121">
        <v>7491.95</v>
      </c>
      <c r="AW54" s="121">
        <v>6185.33</v>
      </c>
      <c r="AX54" s="121">
        <v>7648.35</v>
      </c>
      <c r="AY54" s="121">
        <v>7725.91</v>
      </c>
      <c r="AZ54" s="121">
        <v>6960.6</v>
      </c>
      <c r="BA54" s="121">
        <v>7435.61</v>
      </c>
      <c r="BB54" s="121">
        <v>7060.31</v>
      </c>
      <c r="BC54" s="121">
        <v>7276.09</v>
      </c>
    </row>
    <row r="55" spans="1:55" ht="29.25" x14ac:dyDescent="0.45">
      <c r="A55" s="260">
        <v>51</v>
      </c>
      <c r="B55" s="173" t="s">
        <v>190</v>
      </c>
      <c r="C55" s="118">
        <v>4262.74</v>
      </c>
      <c r="D55" s="118">
        <v>5751.06</v>
      </c>
      <c r="E55" s="118">
        <v>6835.74</v>
      </c>
      <c r="F55" s="118">
        <v>4636.95</v>
      </c>
      <c r="G55" s="118">
        <v>6157.77</v>
      </c>
      <c r="H55" s="118">
        <v>5295.97</v>
      </c>
      <c r="I55" s="118">
        <v>5329.9</v>
      </c>
      <c r="J55" s="118">
        <v>4461.0200000000004</v>
      </c>
      <c r="K55" s="118">
        <v>5490.24</v>
      </c>
      <c r="L55" s="118">
        <v>6177.63</v>
      </c>
      <c r="M55" s="118">
        <v>4535.12</v>
      </c>
      <c r="N55" s="118">
        <v>4554.26</v>
      </c>
      <c r="O55" s="118">
        <v>3971.47</v>
      </c>
      <c r="P55" s="118">
        <v>4585.7700000000004</v>
      </c>
      <c r="Q55" s="118">
        <v>5524.15</v>
      </c>
      <c r="R55" s="118">
        <v>5442.2</v>
      </c>
      <c r="S55" s="118">
        <v>4281.18</v>
      </c>
      <c r="T55" s="118">
        <v>5117.21</v>
      </c>
      <c r="U55" s="118">
        <v>6184.33</v>
      </c>
      <c r="V55" s="118">
        <v>4298.76</v>
      </c>
      <c r="W55" s="118">
        <v>5230.58</v>
      </c>
      <c r="X55" s="118">
        <v>4842.63</v>
      </c>
      <c r="Y55" s="118">
        <v>4705.91</v>
      </c>
      <c r="Z55" s="118">
        <v>4288.8599999999997</v>
      </c>
      <c r="AA55" s="118">
        <v>3526.71</v>
      </c>
      <c r="AB55" s="118">
        <v>4231.79</v>
      </c>
      <c r="AC55" s="118">
        <v>4448.92</v>
      </c>
      <c r="AD55" s="118">
        <v>3393.71</v>
      </c>
      <c r="AE55" s="118">
        <v>3725.54</v>
      </c>
      <c r="AF55" s="118">
        <v>4516.6099999999997</v>
      </c>
      <c r="AG55" s="118">
        <v>4201.4399999999996</v>
      </c>
      <c r="AH55" s="118">
        <v>4226.01</v>
      </c>
      <c r="AI55" s="118">
        <v>4051.94</v>
      </c>
      <c r="AJ55" s="118">
        <v>3359.43</v>
      </c>
      <c r="AK55" s="118">
        <v>3595.82</v>
      </c>
      <c r="AL55" s="118">
        <v>3611</v>
      </c>
      <c r="AM55" s="118">
        <v>2756.84</v>
      </c>
      <c r="AN55" s="118">
        <v>3573.58</v>
      </c>
      <c r="AO55" s="118">
        <v>3976.56</v>
      </c>
      <c r="AP55" s="118">
        <v>3163.98</v>
      </c>
      <c r="AQ55" s="118">
        <v>2849.12</v>
      </c>
      <c r="AR55" s="118">
        <v>2503.73</v>
      </c>
      <c r="AS55" s="118">
        <v>2860.08</v>
      </c>
      <c r="AT55" s="118">
        <v>3272.95</v>
      </c>
      <c r="AU55" s="118">
        <v>3436.95</v>
      </c>
      <c r="AV55" s="118">
        <v>3837.83</v>
      </c>
      <c r="AW55" s="118">
        <v>3644.04</v>
      </c>
      <c r="AX55" s="118">
        <v>3715.76</v>
      </c>
      <c r="AY55" s="118">
        <v>3662.4</v>
      </c>
      <c r="AZ55" s="118">
        <v>3042.27</v>
      </c>
      <c r="BA55" s="118">
        <v>4375.59</v>
      </c>
      <c r="BB55" s="118">
        <v>3542.41</v>
      </c>
      <c r="BC55" s="118">
        <v>4033.98</v>
      </c>
    </row>
    <row r="56" spans="1:55" ht="29.25" x14ac:dyDescent="0.45">
      <c r="A56" s="261">
        <v>52</v>
      </c>
      <c r="B56" s="174" t="s">
        <v>191</v>
      </c>
      <c r="C56" s="121">
        <v>1487.71</v>
      </c>
      <c r="D56" s="121">
        <v>1701.05</v>
      </c>
      <c r="E56" s="121">
        <v>1957.4</v>
      </c>
      <c r="F56" s="121">
        <v>1434.14</v>
      </c>
      <c r="G56" s="121">
        <v>1629</v>
      </c>
      <c r="H56" s="121">
        <v>1501.74</v>
      </c>
      <c r="I56" s="121">
        <v>1226.6400000000001</v>
      </c>
      <c r="J56" s="121">
        <v>1607.21</v>
      </c>
      <c r="K56" s="121">
        <v>2289.0100000000002</v>
      </c>
      <c r="L56" s="121">
        <v>1780.4</v>
      </c>
      <c r="M56" s="121">
        <v>1483.3</v>
      </c>
      <c r="N56" s="121">
        <v>2682.96</v>
      </c>
      <c r="O56" s="121">
        <v>1632.92</v>
      </c>
      <c r="P56" s="121">
        <v>1145.77</v>
      </c>
      <c r="Q56" s="121">
        <v>1566.3</v>
      </c>
      <c r="R56" s="121">
        <v>1674.79</v>
      </c>
      <c r="S56" s="121">
        <v>1218.18</v>
      </c>
      <c r="T56" s="121">
        <v>1036.0899999999999</v>
      </c>
      <c r="U56" s="121">
        <v>1431.28</v>
      </c>
      <c r="V56" s="121">
        <v>1363.79</v>
      </c>
      <c r="W56" s="121">
        <v>1052.0899999999999</v>
      </c>
      <c r="X56" s="121">
        <v>2156</v>
      </c>
      <c r="Y56" s="121">
        <v>1371.24</v>
      </c>
      <c r="Z56" s="121">
        <v>1440.84</v>
      </c>
      <c r="AA56" s="121">
        <v>1940.43</v>
      </c>
      <c r="AB56" s="121">
        <v>1759.08</v>
      </c>
      <c r="AC56" s="121">
        <v>1183.3399999999999</v>
      </c>
      <c r="AD56" s="119">
        <v>998.54</v>
      </c>
      <c r="AE56" s="121">
        <v>1314.52</v>
      </c>
      <c r="AF56" s="121">
        <v>2237.4499999999998</v>
      </c>
      <c r="AG56" s="119">
        <v>933.89</v>
      </c>
      <c r="AH56" s="119">
        <v>933.17</v>
      </c>
      <c r="AI56" s="121">
        <v>1572.56</v>
      </c>
      <c r="AJ56" s="121">
        <v>1182.0999999999999</v>
      </c>
      <c r="AK56" s="121">
        <v>1752.49</v>
      </c>
      <c r="AL56" s="121">
        <v>2150.02</v>
      </c>
      <c r="AM56" s="121">
        <v>1824.37</v>
      </c>
      <c r="AN56" s="121">
        <v>1833.8</v>
      </c>
      <c r="AO56" s="121">
        <v>1669.36</v>
      </c>
      <c r="AP56" s="121">
        <v>1297.08</v>
      </c>
      <c r="AQ56" s="119">
        <v>796.24</v>
      </c>
      <c r="AR56" s="121">
        <v>1393.16</v>
      </c>
      <c r="AS56" s="121">
        <v>1442.19</v>
      </c>
      <c r="AT56" s="121">
        <v>1566.16</v>
      </c>
      <c r="AU56" s="121">
        <v>2024.16</v>
      </c>
      <c r="AV56" s="121">
        <v>1241.27</v>
      </c>
      <c r="AW56" s="121">
        <v>3492.4</v>
      </c>
      <c r="AX56" s="121">
        <v>1819.64</v>
      </c>
      <c r="AY56" s="121">
        <v>1678.03</v>
      </c>
      <c r="AZ56" s="121">
        <v>1278.81</v>
      </c>
      <c r="BA56" s="121">
        <v>1543.99</v>
      </c>
      <c r="BB56" s="121">
        <v>1017.99</v>
      </c>
      <c r="BC56" s="121">
        <v>1352.17</v>
      </c>
    </row>
    <row r="57" spans="1:55" ht="29.25" x14ac:dyDescent="0.45">
      <c r="A57" s="260">
        <v>53</v>
      </c>
      <c r="B57" s="173" t="s">
        <v>86</v>
      </c>
      <c r="C57" s="118">
        <v>6916.68</v>
      </c>
      <c r="D57" s="118">
        <v>6532.11</v>
      </c>
      <c r="E57" s="118">
        <v>6450.13</v>
      </c>
      <c r="F57" s="118">
        <v>6306.98</v>
      </c>
      <c r="G57" s="118">
        <v>6520.93</v>
      </c>
      <c r="H57" s="118">
        <v>6970.35</v>
      </c>
      <c r="I57" s="118">
        <v>6879.85</v>
      </c>
      <c r="J57" s="118">
        <v>6777.61</v>
      </c>
      <c r="K57" s="118">
        <v>6605.59</v>
      </c>
      <c r="L57" s="118">
        <v>5910.35</v>
      </c>
      <c r="M57" s="118">
        <v>4121.53</v>
      </c>
      <c r="N57" s="118">
        <v>6198.69</v>
      </c>
      <c r="O57" s="118">
        <v>5293.49</v>
      </c>
      <c r="P57" s="118">
        <v>6473.13</v>
      </c>
      <c r="Q57" s="118">
        <v>5451.49</v>
      </c>
      <c r="R57" s="118">
        <v>5065.54</v>
      </c>
      <c r="S57" s="118">
        <v>5064.8100000000004</v>
      </c>
      <c r="T57" s="118">
        <v>5643.46</v>
      </c>
      <c r="U57" s="118">
        <v>6467.04</v>
      </c>
      <c r="V57" s="118">
        <v>6442.38</v>
      </c>
      <c r="W57" s="118">
        <v>6825.34</v>
      </c>
      <c r="X57" s="118">
        <v>5831.21</v>
      </c>
      <c r="Y57" s="118">
        <v>3388.26</v>
      </c>
      <c r="Z57" s="118">
        <v>6030.65</v>
      </c>
      <c r="AA57" s="118">
        <v>5112.95</v>
      </c>
      <c r="AB57" s="118">
        <v>6127.03</v>
      </c>
      <c r="AC57" s="118">
        <v>7415.66</v>
      </c>
      <c r="AD57" s="118">
        <v>6029.21</v>
      </c>
      <c r="AE57" s="118">
        <v>6465.74</v>
      </c>
      <c r="AF57" s="118">
        <v>6675.82</v>
      </c>
      <c r="AG57" s="118">
        <v>5482.79</v>
      </c>
      <c r="AH57" s="118">
        <v>6353.73</v>
      </c>
      <c r="AI57" s="118">
        <v>6579.12</v>
      </c>
      <c r="AJ57" s="118">
        <v>5970.08</v>
      </c>
      <c r="AK57" s="118">
        <v>5551.66</v>
      </c>
      <c r="AL57" s="118">
        <v>6256.55</v>
      </c>
      <c r="AM57" s="118">
        <v>6007.89</v>
      </c>
      <c r="AN57" s="118">
        <v>6355.87</v>
      </c>
      <c r="AO57" s="118">
        <v>7247.78</v>
      </c>
      <c r="AP57" s="118">
        <v>6435.65</v>
      </c>
      <c r="AQ57" s="118">
        <v>6808.73</v>
      </c>
      <c r="AR57" s="118">
        <v>7670.56</v>
      </c>
      <c r="AS57" s="118">
        <v>7796.5</v>
      </c>
      <c r="AT57" s="118">
        <v>7428.34</v>
      </c>
      <c r="AU57" s="118">
        <v>7486.53</v>
      </c>
      <c r="AV57" s="118">
        <v>7170.93</v>
      </c>
      <c r="AW57" s="118">
        <v>6552</v>
      </c>
      <c r="AX57" s="118">
        <v>7119.85</v>
      </c>
      <c r="AY57" s="118">
        <v>7439.72</v>
      </c>
      <c r="AZ57" s="118">
        <v>7122.52</v>
      </c>
      <c r="BA57" s="118">
        <v>7098.97</v>
      </c>
      <c r="BB57" s="118">
        <v>7129.63</v>
      </c>
      <c r="BC57" s="118">
        <v>8708.16</v>
      </c>
    </row>
    <row r="58" spans="1:55" ht="42" x14ac:dyDescent="0.45">
      <c r="A58" s="261">
        <v>54</v>
      </c>
      <c r="B58" s="174" t="s">
        <v>192</v>
      </c>
      <c r="C58" s="121">
        <v>1893.52</v>
      </c>
      <c r="D58" s="121">
        <v>2388.37</v>
      </c>
      <c r="E58" s="121">
        <v>2669.62</v>
      </c>
      <c r="F58" s="121">
        <v>2397.62</v>
      </c>
      <c r="G58" s="121">
        <v>2469.36</v>
      </c>
      <c r="H58" s="121">
        <v>2383.52</v>
      </c>
      <c r="I58" s="121">
        <v>3029.59</v>
      </c>
      <c r="J58" s="121">
        <v>2973.66</v>
      </c>
      <c r="K58" s="121">
        <v>2750.87</v>
      </c>
      <c r="L58" s="121">
        <v>3084.81</v>
      </c>
      <c r="M58" s="121">
        <v>2298.2600000000002</v>
      </c>
      <c r="N58" s="121">
        <v>2600.5500000000002</v>
      </c>
      <c r="O58" s="121">
        <v>1688.31</v>
      </c>
      <c r="P58" s="121">
        <v>2656.06</v>
      </c>
      <c r="Q58" s="121">
        <v>2296.1799999999998</v>
      </c>
      <c r="R58" s="121">
        <v>2084.31</v>
      </c>
      <c r="S58" s="121">
        <v>2074.5300000000002</v>
      </c>
      <c r="T58" s="121">
        <v>2462.7600000000002</v>
      </c>
      <c r="U58" s="121">
        <v>2223.31</v>
      </c>
      <c r="V58" s="121">
        <v>2271.08</v>
      </c>
      <c r="W58" s="121">
        <v>2385.85</v>
      </c>
      <c r="X58" s="121">
        <v>1915.76</v>
      </c>
      <c r="Y58" s="121">
        <v>1532.22</v>
      </c>
      <c r="Z58" s="121">
        <v>1829.41</v>
      </c>
      <c r="AA58" s="121">
        <v>1363.86</v>
      </c>
      <c r="AB58" s="121">
        <v>2023.35</v>
      </c>
      <c r="AC58" s="121">
        <v>1758.81</v>
      </c>
      <c r="AD58" s="121">
        <v>1511.51</v>
      </c>
      <c r="AE58" s="121">
        <v>2353.02</v>
      </c>
      <c r="AF58" s="121">
        <v>2300.91</v>
      </c>
      <c r="AG58" s="121">
        <v>1741.46</v>
      </c>
      <c r="AH58" s="121">
        <v>2038.53</v>
      </c>
      <c r="AI58" s="121">
        <v>1918.14</v>
      </c>
      <c r="AJ58" s="121">
        <v>1869.58</v>
      </c>
      <c r="AK58" s="121">
        <v>2002.27</v>
      </c>
      <c r="AL58" s="121">
        <v>1739.88</v>
      </c>
      <c r="AM58" s="121">
        <v>1827.23</v>
      </c>
      <c r="AN58" s="121">
        <v>2471.02</v>
      </c>
      <c r="AO58" s="121">
        <v>2412.42</v>
      </c>
      <c r="AP58" s="121">
        <v>2135.7399999999998</v>
      </c>
      <c r="AQ58" s="121">
        <v>2677.74</v>
      </c>
      <c r="AR58" s="121">
        <v>2847.01</v>
      </c>
      <c r="AS58" s="121">
        <v>2848.66</v>
      </c>
      <c r="AT58" s="121">
        <v>2731.5</v>
      </c>
      <c r="AU58" s="121">
        <v>2070.25</v>
      </c>
      <c r="AV58" s="121">
        <v>2402.44</v>
      </c>
      <c r="AW58" s="121">
        <v>2847.68</v>
      </c>
      <c r="AX58" s="121">
        <v>2360.33</v>
      </c>
      <c r="AY58" s="121">
        <v>2123.41</v>
      </c>
      <c r="AZ58" s="121">
        <v>2291.2800000000002</v>
      </c>
      <c r="BA58" s="121">
        <v>2705.95</v>
      </c>
      <c r="BB58" s="121">
        <v>2692.28</v>
      </c>
      <c r="BC58" s="121">
        <v>2620.63</v>
      </c>
    </row>
    <row r="59" spans="1:55" ht="29.25" x14ac:dyDescent="0.45">
      <c r="A59" s="260">
        <v>55</v>
      </c>
      <c r="B59" s="173" t="s">
        <v>193</v>
      </c>
      <c r="C59" s="118">
        <v>5602.03</v>
      </c>
      <c r="D59" s="118">
        <v>4915.9799999999996</v>
      </c>
      <c r="E59" s="118">
        <v>6117.12</v>
      </c>
      <c r="F59" s="118">
        <v>4908.82</v>
      </c>
      <c r="G59" s="118">
        <v>6318.91</v>
      </c>
      <c r="H59" s="118">
        <v>6639.37</v>
      </c>
      <c r="I59" s="118">
        <v>8178.13</v>
      </c>
      <c r="J59" s="118">
        <v>7934.9</v>
      </c>
      <c r="K59" s="118">
        <v>6923.22</v>
      </c>
      <c r="L59" s="118">
        <v>10887.17</v>
      </c>
      <c r="M59" s="118">
        <v>4147.63</v>
      </c>
      <c r="N59" s="118">
        <v>8887.1200000000008</v>
      </c>
      <c r="O59" s="118">
        <v>3837.27</v>
      </c>
      <c r="P59" s="118">
        <v>5308.93</v>
      </c>
      <c r="Q59" s="118">
        <v>4683.8100000000004</v>
      </c>
      <c r="R59" s="118">
        <v>5164.3</v>
      </c>
      <c r="S59" s="118">
        <v>5660.35</v>
      </c>
      <c r="T59" s="118">
        <v>4013.88</v>
      </c>
      <c r="U59" s="118">
        <v>4723.7299999999996</v>
      </c>
      <c r="V59" s="118">
        <v>4855.8599999999997</v>
      </c>
      <c r="W59" s="118">
        <v>5022.29</v>
      </c>
      <c r="X59" s="118">
        <v>7835.82</v>
      </c>
      <c r="Y59" s="118">
        <v>3016.22</v>
      </c>
      <c r="Z59" s="118">
        <v>4887.3599999999997</v>
      </c>
      <c r="AA59" s="118">
        <v>4321.5200000000004</v>
      </c>
      <c r="AB59" s="118">
        <v>3481.61</v>
      </c>
      <c r="AC59" s="118">
        <v>6036.77</v>
      </c>
      <c r="AD59" s="118">
        <v>4045.13</v>
      </c>
      <c r="AE59" s="118">
        <v>4720.91</v>
      </c>
      <c r="AF59" s="118">
        <v>4273.68</v>
      </c>
      <c r="AG59" s="118">
        <v>2783.83</v>
      </c>
      <c r="AH59" s="118">
        <v>4646.7700000000004</v>
      </c>
      <c r="AI59" s="118">
        <v>5716.37</v>
      </c>
      <c r="AJ59" s="118">
        <v>5558.32</v>
      </c>
      <c r="AK59" s="118">
        <v>3450.55</v>
      </c>
      <c r="AL59" s="118">
        <v>6525.25</v>
      </c>
      <c r="AM59" s="118">
        <v>3445.01</v>
      </c>
      <c r="AN59" s="118">
        <v>3990.66</v>
      </c>
      <c r="AO59" s="118">
        <v>4584.6000000000004</v>
      </c>
      <c r="AP59" s="118">
        <v>4198.1099999999997</v>
      </c>
      <c r="AQ59" s="118">
        <v>4088.61</v>
      </c>
      <c r="AR59" s="118">
        <v>6327.79</v>
      </c>
      <c r="AS59" s="118">
        <v>4993.5600000000004</v>
      </c>
      <c r="AT59" s="118">
        <v>6893.1</v>
      </c>
      <c r="AU59" s="118">
        <v>4386.5</v>
      </c>
      <c r="AV59" s="118">
        <v>4403.1400000000003</v>
      </c>
      <c r="AW59" s="118">
        <v>5966.9</v>
      </c>
      <c r="AX59" s="118">
        <v>5096.13</v>
      </c>
      <c r="AY59" s="118">
        <v>4850.82</v>
      </c>
      <c r="AZ59" s="118">
        <v>4826.38</v>
      </c>
      <c r="BA59" s="118">
        <v>4823.33</v>
      </c>
      <c r="BB59" s="118">
        <v>4085.92</v>
      </c>
      <c r="BC59" s="118">
        <v>2317.4899999999998</v>
      </c>
    </row>
    <row r="60" spans="1:55" ht="54.75" x14ac:dyDescent="0.45">
      <c r="A60" s="261">
        <v>56</v>
      </c>
      <c r="B60" s="174" t="s">
        <v>194</v>
      </c>
      <c r="C60" s="121">
        <v>23713.38</v>
      </c>
      <c r="D60" s="121">
        <v>30247.25</v>
      </c>
      <c r="E60" s="121">
        <v>25924.22</v>
      </c>
      <c r="F60" s="121">
        <v>22297.040000000001</v>
      </c>
      <c r="G60" s="121">
        <v>25208.91</v>
      </c>
      <c r="H60" s="121">
        <v>29425.99</v>
      </c>
      <c r="I60" s="121">
        <v>26810.03</v>
      </c>
      <c r="J60" s="121">
        <v>28956.87</v>
      </c>
      <c r="K60" s="121">
        <v>30471.46</v>
      </c>
      <c r="L60" s="121">
        <v>33291.96</v>
      </c>
      <c r="M60" s="121">
        <v>31817.4</v>
      </c>
      <c r="N60" s="121">
        <v>30469.11</v>
      </c>
      <c r="O60" s="121">
        <v>24584.67</v>
      </c>
      <c r="P60" s="121">
        <v>31973.919999999998</v>
      </c>
      <c r="Q60" s="121">
        <v>30881.16</v>
      </c>
      <c r="R60" s="121">
        <v>28647.46</v>
      </c>
      <c r="S60" s="121">
        <v>30042.5</v>
      </c>
      <c r="T60" s="121">
        <v>25141.21</v>
      </c>
      <c r="U60" s="121">
        <v>34134.81</v>
      </c>
      <c r="V60" s="121">
        <v>30962.59</v>
      </c>
      <c r="W60" s="121">
        <v>36151.360000000001</v>
      </c>
      <c r="X60" s="121">
        <v>36823.230000000003</v>
      </c>
      <c r="Y60" s="121">
        <v>32303.42</v>
      </c>
      <c r="Z60" s="121">
        <v>32600.83</v>
      </c>
      <c r="AA60" s="121">
        <v>30934.79</v>
      </c>
      <c r="AB60" s="121">
        <v>36020.25</v>
      </c>
      <c r="AC60" s="121">
        <v>35149.370000000003</v>
      </c>
      <c r="AD60" s="121">
        <v>25512.639999999999</v>
      </c>
      <c r="AE60" s="121">
        <v>34926.980000000003</v>
      </c>
      <c r="AF60" s="121">
        <v>42167.3</v>
      </c>
      <c r="AG60" s="121">
        <v>37423.370000000003</v>
      </c>
      <c r="AH60" s="121">
        <v>38960.57</v>
      </c>
      <c r="AI60" s="121">
        <v>36991.42</v>
      </c>
      <c r="AJ60" s="121">
        <v>31834.45</v>
      </c>
      <c r="AK60" s="121">
        <v>32033.27</v>
      </c>
      <c r="AL60" s="121">
        <v>29787.69</v>
      </c>
      <c r="AM60" s="121">
        <v>30671.919999999998</v>
      </c>
      <c r="AN60" s="121">
        <v>31487.47</v>
      </c>
      <c r="AO60" s="121">
        <v>37498.71</v>
      </c>
      <c r="AP60" s="121">
        <v>26620.34</v>
      </c>
      <c r="AQ60" s="121">
        <v>34908.81</v>
      </c>
      <c r="AR60" s="121">
        <v>36998.14</v>
      </c>
      <c r="AS60" s="121">
        <v>31940.68</v>
      </c>
      <c r="AT60" s="121">
        <v>36301.25</v>
      </c>
      <c r="AU60" s="121">
        <v>41127.67</v>
      </c>
      <c r="AV60" s="121">
        <v>36098.22</v>
      </c>
      <c r="AW60" s="121">
        <v>38060.050000000003</v>
      </c>
      <c r="AX60" s="121">
        <v>29106.19</v>
      </c>
      <c r="AY60" s="121">
        <v>32937.339999999997</v>
      </c>
      <c r="AZ60" s="121">
        <v>33662.06</v>
      </c>
      <c r="BA60" s="121">
        <v>35979.760000000002</v>
      </c>
      <c r="BB60" s="121">
        <v>27855.68</v>
      </c>
      <c r="BC60" s="121">
        <v>38392.019999999997</v>
      </c>
    </row>
    <row r="61" spans="1:55" ht="29.25" x14ac:dyDescent="0.45">
      <c r="A61" s="260">
        <v>57</v>
      </c>
      <c r="B61" s="173" t="s">
        <v>195</v>
      </c>
      <c r="C61" s="120">
        <v>611.15</v>
      </c>
      <c r="D61" s="120">
        <v>574.25</v>
      </c>
      <c r="E61" s="120">
        <v>719.29</v>
      </c>
      <c r="F61" s="120">
        <v>564.52</v>
      </c>
      <c r="G61" s="120">
        <v>658.36</v>
      </c>
      <c r="H61" s="120">
        <v>567.41999999999996</v>
      </c>
      <c r="I61" s="120">
        <v>885.96</v>
      </c>
      <c r="J61" s="120">
        <v>830.12</v>
      </c>
      <c r="K61" s="120">
        <v>651.64</v>
      </c>
      <c r="L61" s="120">
        <v>903.54</v>
      </c>
      <c r="M61" s="120">
        <v>675.12</v>
      </c>
      <c r="N61" s="120">
        <v>768.46</v>
      </c>
      <c r="O61" s="120">
        <v>737.3</v>
      </c>
      <c r="P61" s="120">
        <v>877.98</v>
      </c>
      <c r="Q61" s="120">
        <v>911.89</v>
      </c>
      <c r="R61" s="120">
        <v>672.57</v>
      </c>
      <c r="S61" s="120">
        <v>637.87</v>
      </c>
      <c r="T61" s="120">
        <v>791.42</v>
      </c>
      <c r="U61" s="120">
        <v>751.26</v>
      </c>
      <c r="V61" s="120">
        <v>717.82</v>
      </c>
      <c r="W61" s="120">
        <v>821.46</v>
      </c>
      <c r="X61" s="120">
        <v>835.5</v>
      </c>
      <c r="Y61" s="120">
        <v>776.82</v>
      </c>
      <c r="Z61" s="120">
        <v>669.74</v>
      </c>
      <c r="AA61" s="120">
        <v>719.79</v>
      </c>
      <c r="AB61" s="120">
        <v>682.48</v>
      </c>
      <c r="AC61" s="118">
        <v>1039.95</v>
      </c>
      <c r="AD61" s="120">
        <v>640.91</v>
      </c>
      <c r="AE61" s="120">
        <v>663.97</v>
      </c>
      <c r="AF61" s="120">
        <v>976.36</v>
      </c>
      <c r="AG61" s="120">
        <v>712.53</v>
      </c>
      <c r="AH61" s="120">
        <v>947.66</v>
      </c>
      <c r="AI61" s="120">
        <v>890.56</v>
      </c>
      <c r="AJ61" s="120">
        <v>607.47</v>
      </c>
      <c r="AK61" s="120">
        <v>659.5</v>
      </c>
      <c r="AL61" s="120">
        <v>670.67</v>
      </c>
      <c r="AM61" s="120">
        <v>687.65</v>
      </c>
      <c r="AN61" s="120">
        <v>718.19</v>
      </c>
      <c r="AO61" s="118">
        <v>1056.83</v>
      </c>
      <c r="AP61" s="120">
        <v>610.86</v>
      </c>
      <c r="AQ61" s="120">
        <v>753.25</v>
      </c>
      <c r="AR61" s="120">
        <v>658.31</v>
      </c>
      <c r="AS61" s="120">
        <v>696.17</v>
      </c>
      <c r="AT61" s="120">
        <v>791.91</v>
      </c>
      <c r="AU61" s="120">
        <v>847.98</v>
      </c>
      <c r="AV61" s="120">
        <v>846.99</v>
      </c>
      <c r="AW61" s="120">
        <v>876.61</v>
      </c>
      <c r="AX61" s="120">
        <v>554.53</v>
      </c>
      <c r="AY61" s="120">
        <v>932.99</v>
      </c>
      <c r="AZ61" s="120">
        <v>672.83</v>
      </c>
      <c r="BA61" s="120">
        <v>786.04</v>
      </c>
      <c r="BB61" s="120">
        <v>757.42</v>
      </c>
      <c r="BC61" s="120">
        <v>816.32</v>
      </c>
    </row>
    <row r="62" spans="1:55" ht="29.25" x14ac:dyDescent="0.45">
      <c r="A62" s="261">
        <v>58</v>
      </c>
      <c r="B62" s="174" t="s">
        <v>196</v>
      </c>
      <c r="C62" s="119">
        <v>34.82</v>
      </c>
      <c r="D62" s="119">
        <v>40.04</v>
      </c>
      <c r="E62" s="119">
        <v>51.94</v>
      </c>
      <c r="F62" s="119">
        <v>38.270000000000003</v>
      </c>
      <c r="G62" s="119">
        <v>52.55</v>
      </c>
      <c r="H62" s="119">
        <v>72.91</v>
      </c>
      <c r="I62" s="119">
        <v>71.55</v>
      </c>
      <c r="J62" s="119">
        <v>49.05</v>
      </c>
      <c r="K62" s="119">
        <v>66.97</v>
      </c>
      <c r="L62" s="119">
        <v>62.15</v>
      </c>
      <c r="M62" s="119">
        <v>54.35</v>
      </c>
      <c r="N62" s="119">
        <v>35.6</v>
      </c>
      <c r="O62" s="119">
        <v>35.19</v>
      </c>
      <c r="P62" s="119">
        <v>48.58</v>
      </c>
      <c r="Q62" s="119">
        <v>57.16</v>
      </c>
      <c r="R62" s="119">
        <v>30.45</v>
      </c>
      <c r="S62" s="119">
        <v>57.21</v>
      </c>
      <c r="T62" s="119">
        <v>57.96</v>
      </c>
      <c r="U62" s="119">
        <v>63.31</v>
      </c>
      <c r="V62" s="119">
        <v>45.4</v>
      </c>
      <c r="W62" s="119">
        <v>53.8</v>
      </c>
      <c r="X62" s="119">
        <v>49.95</v>
      </c>
      <c r="Y62" s="119">
        <v>38.18</v>
      </c>
      <c r="Z62" s="119">
        <v>47.4</v>
      </c>
      <c r="AA62" s="119">
        <v>30.13</v>
      </c>
      <c r="AB62" s="119">
        <v>44.59</v>
      </c>
      <c r="AC62" s="119">
        <v>58.2</v>
      </c>
      <c r="AD62" s="119">
        <v>45.68</v>
      </c>
      <c r="AE62" s="119">
        <v>55.74</v>
      </c>
      <c r="AF62" s="119">
        <v>91.1</v>
      </c>
      <c r="AG62" s="119">
        <v>72.72</v>
      </c>
      <c r="AH62" s="119">
        <v>45.22</v>
      </c>
      <c r="AI62" s="119">
        <v>49.73</v>
      </c>
      <c r="AJ62" s="119">
        <v>40.270000000000003</v>
      </c>
      <c r="AK62" s="119">
        <v>57.78</v>
      </c>
      <c r="AL62" s="119">
        <v>50.12</v>
      </c>
      <c r="AM62" s="119">
        <v>37.58</v>
      </c>
      <c r="AN62" s="119">
        <v>39.69</v>
      </c>
      <c r="AO62" s="119">
        <v>157.9</v>
      </c>
      <c r="AP62" s="119">
        <v>47.84</v>
      </c>
      <c r="AQ62" s="119">
        <v>53.69</v>
      </c>
      <c r="AR62" s="119">
        <v>79.56</v>
      </c>
      <c r="AS62" s="119">
        <v>57.37</v>
      </c>
      <c r="AT62" s="119">
        <v>60.22</v>
      </c>
      <c r="AU62" s="119">
        <v>44.35</v>
      </c>
      <c r="AV62" s="119">
        <v>92.54</v>
      </c>
      <c r="AW62" s="119">
        <v>62.77</v>
      </c>
      <c r="AX62" s="119">
        <v>41.65</v>
      </c>
      <c r="AY62" s="119">
        <v>53.44</v>
      </c>
      <c r="AZ62" s="119">
        <v>43.29</v>
      </c>
      <c r="BA62" s="119">
        <v>57.31</v>
      </c>
      <c r="BB62" s="119">
        <v>44.45</v>
      </c>
      <c r="BC62" s="119">
        <v>78.86</v>
      </c>
    </row>
    <row r="63" spans="1:55" ht="29.25" x14ac:dyDescent="0.45">
      <c r="A63" s="260">
        <v>59</v>
      </c>
      <c r="B63" s="173" t="s">
        <v>197</v>
      </c>
      <c r="C63" s="120">
        <v>90.75</v>
      </c>
      <c r="D63" s="120">
        <v>65.2</v>
      </c>
      <c r="E63" s="120">
        <v>83.85</v>
      </c>
      <c r="F63" s="120">
        <v>89.56</v>
      </c>
      <c r="G63" s="120">
        <v>90.49</v>
      </c>
      <c r="H63" s="120">
        <v>132.51</v>
      </c>
      <c r="I63" s="120">
        <v>131.9</v>
      </c>
      <c r="J63" s="120">
        <v>104.1</v>
      </c>
      <c r="K63" s="120">
        <v>175.68</v>
      </c>
      <c r="L63" s="120">
        <v>149.06</v>
      </c>
      <c r="M63" s="120">
        <v>78.569999999999993</v>
      </c>
      <c r="N63" s="120">
        <v>96.12</v>
      </c>
      <c r="O63" s="120">
        <v>95.5</v>
      </c>
      <c r="P63" s="120">
        <v>117.54</v>
      </c>
      <c r="Q63" s="120">
        <v>139.01</v>
      </c>
      <c r="R63" s="120">
        <v>131.41</v>
      </c>
      <c r="S63" s="120">
        <v>129.25</v>
      </c>
      <c r="T63" s="120">
        <v>97.69</v>
      </c>
      <c r="U63" s="120">
        <v>225.68</v>
      </c>
      <c r="V63" s="120">
        <v>205.09</v>
      </c>
      <c r="W63" s="120">
        <v>130.66999999999999</v>
      </c>
      <c r="X63" s="120">
        <v>132.91</v>
      </c>
      <c r="Y63" s="120">
        <v>97.6</v>
      </c>
      <c r="Z63" s="120">
        <v>126.63</v>
      </c>
      <c r="AA63" s="120">
        <v>115.45</v>
      </c>
      <c r="AB63" s="120">
        <v>130.94999999999999</v>
      </c>
      <c r="AC63" s="120">
        <v>100.92</v>
      </c>
      <c r="AD63" s="120">
        <v>67.84</v>
      </c>
      <c r="AE63" s="120">
        <v>156.08000000000001</v>
      </c>
      <c r="AF63" s="120">
        <v>137.1</v>
      </c>
      <c r="AG63" s="120">
        <v>139.35</v>
      </c>
      <c r="AH63" s="120">
        <v>135.84</v>
      </c>
      <c r="AI63" s="120">
        <v>128.18</v>
      </c>
      <c r="AJ63" s="120">
        <v>104.13</v>
      </c>
      <c r="AK63" s="120">
        <v>81.319999999999993</v>
      </c>
      <c r="AL63" s="120">
        <v>103.93</v>
      </c>
      <c r="AM63" s="120">
        <v>102.96</v>
      </c>
      <c r="AN63" s="120">
        <v>101.61</v>
      </c>
      <c r="AO63" s="120">
        <v>135.35</v>
      </c>
      <c r="AP63" s="120">
        <v>120.85</v>
      </c>
      <c r="AQ63" s="120">
        <v>129.96</v>
      </c>
      <c r="AR63" s="120">
        <v>147.91</v>
      </c>
      <c r="AS63" s="120">
        <v>103.64</v>
      </c>
      <c r="AT63" s="120">
        <v>150.84</v>
      </c>
      <c r="AU63" s="120">
        <v>147.81</v>
      </c>
      <c r="AV63" s="120">
        <v>104.02</v>
      </c>
      <c r="AW63" s="120">
        <v>127.73</v>
      </c>
      <c r="AX63" s="120">
        <v>89.17</v>
      </c>
      <c r="AY63" s="120">
        <v>138.69999999999999</v>
      </c>
      <c r="AZ63" s="120">
        <v>163.44</v>
      </c>
      <c r="BA63" s="120">
        <v>165.94</v>
      </c>
      <c r="BB63" s="120">
        <v>101.68</v>
      </c>
      <c r="BC63" s="120">
        <v>122.74</v>
      </c>
    </row>
    <row r="64" spans="1:55" ht="29.25" x14ac:dyDescent="0.45">
      <c r="A64" s="261">
        <v>60</v>
      </c>
      <c r="B64" s="174" t="s">
        <v>198</v>
      </c>
      <c r="C64" s="119">
        <v>0.42</v>
      </c>
      <c r="D64" s="119">
        <v>0</v>
      </c>
      <c r="E64" s="119">
        <v>0.36</v>
      </c>
      <c r="F64" s="119">
        <v>0</v>
      </c>
      <c r="G64" s="119">
        <v>0.15</v>
      </c>
      <c r="H64" s="119">
        <v>0.34</v>
      </c>
      <c r="I64" s="119">
        <v>0.24</v>
      </c>
      <c r="J64" s="119">
        <v>4.03</v>
      </c>
      <c r="K64" s="119">
        <v>0.49</v>
      </c>
      <c r="L64" s="119">
        <v>0.12</v>
      </c>
      <c r="M64" s="119">
        <v>0.13</v>
      </c>
      <c r="N64" s="119">
        <v>0</v>
      </c>
      <c r="O64" s="119">
        <v>0.02</v>
      </c>
      <c r="P64" s="119">
        <v>0.48</v>
      </c>
      <c r="Q64" s="119">
        <v>0.42</v>
      </c>
      <c r="R64" s="119">
        <v>0</v>
      </c>
      <c r="S64" s="119">
        <v>0.17</v>
      </c>
      <c r="T64" s="119">
        <v>3.13</v>
      </c>
      <c r="U64" s="119">
        <v>0.36</v>
      </c>
      <c r="V64" s="119">
        <v>0.05</v>
      </c>
      <c r="W64" s="119">
        <v>0</v>
      </c>
      <c r="X64" s="119">
        <v>1.45</v>
      </c>
      <c r="Y64" s="119">
        <v>0.32</v>
      </c>
      <c r="Z64" s="119">
        <v>0</v>
      </c>
      <c r="AA64" s="119">
        <v>1.24</v>
      </c>
      <c r="AB64" s="119">
        <v>0.39</v>
      </c>
      <c r="AC64" s="119">
        <v>0.41</v>
      </c>
      <c r="AD64" s="119">
        <v>0</v>
      </c>
      <c r="AE64" s="119">
        <v>0.44</v>
      </c>
      <c r="AF64" s="119">
        <v>0.02</v>
      </c>
      <c r="AG64" s="119">
        <v>7.0000000000000007E-2</v>
      </c>
      <c r="AH64" s="119">
        <v>7.0000000000000007E-2</v>
      </c>
      <c r="AI64" s="119">
        <v>0.8</v>
      </c>
      <c r="AJ64" s="119">
        <v>0</v>
      </c>
      <c r="AK64" s="119">
        <v>0</v>
      </c>
      <c r="AL64" s="119">
        <v>0</v>
      </c>
      <c r="AM64" s="117"/>
      <c r="AN64" s="119">
        <v>0.24</v>
      </c>
      <c r="AO64" s="119">
        <v>0.03</v>
      </c>
      <c r="AP64" s="119">
        <v>1.1399999999999999</v>
      </c>
      <c r="AQ64" s="119">
        <v>0</v>
      </c>
      <c r="AR64" s="119">
        <v>0</v>
      </c>
      <c r="AS64" s="119">
        <v>0</v>
      </c>
      <c r="AT64" s="119">
        <v>0.01</v>
      </c>
      <c r="AU64" s="119">
        <v>0.36</v>
      </c>
      <c r="AV64" s="119">
        <v>0</v>
      </c>
      <c r="AW64" s="119">
        <v>0.38</v>
      </c>
      <c r="AX64" s="119">
        <v>1.1000000000000001</v>
      </c>
      <c r="AY64" s="119">
        <v>0.9</v>
      </c>
      <c r="AZ64" s="119">
        <v>1.71</v>
      </c>
      <c r="BA64" s="119">
        <v>0.8</v>
      </c>
      <c r="BB64" s="119">
        <v>1.64</v>
      </c>
      <c r="BC64" s="119">
        <v>0.72</v>
      </c>
    </row>
    <row r="65" spans="1:55" ht="42" x14ac:dyDescent="0.45">
      <c r="A65" s="260">
        <v>61</v>
      </c>
      <c r="B65" s="173" t="s">
        <v>81</v>
      </c>
      <c r="C65" s="118">
        <v>7733.37</v>
      </c>
      <c r="D65" s="118">
        <v>9078.7199999999993</v>
      </c>
      <c r="E65" s="118">
        <v>9051.1299999999992</v>
      </c>
      <c r="F65" s="118">
        <v>8066.02</v>
      </c>
      <c r="G65" s="118">
        <v>8945.98</v>
      </c>
      <c r="H65" s="118">
        <v>8660.64</v>
      </c>
      <c r="I65" s="118">
        <v>8329.86</v>
      </c>
      <c r="J65" s="118">
        <v>8435.25</v>
      </c>
      <c r="K65" s="118">
        <v>8615.5400000000009</v>
      </c>
      <c r="L65" s="118">
        <v>9720.7999999999993</v>
      </c>
      <c r="M65" s="118">
        <v>8711.27</v>
      </c>
      <c r="N65" s="118">
        <v>9035.15</v>
      </c>
      <c r="O65" s="118">
        <v>7916.61</v>
      </c>
      <c r="P65" s="118">
        <v>8382.33</v>
      </c>
      <c r="Q65" s="118">
        <v>8992.25</v>
      </c>
      <c r="R65" s="118">
        <v>7589.47</v>
      </c>
      <c r="S65" s="118">
        <v>7596.51</v>
      </c>
      <c r="T65" s="118">
        <v>8166.75</v>
      </c>
      <c r="U65" s="118">
        <v>8747.59</v>
      </c>
      <c r="V65" s="118">
        <v>8715.31</v>
      </c>
      <c r="W65" s="118">
        <v>9539.08</v>
      </c>
      <c r="X65" s="118">
        <v>10078.59</v>
      </c>
      <c r="Y65" s="118">
        <v>9085.83</v>
      </c>
      <c r="Z65" s="118">
        <v>8733.9</v>
      </c>
      <c r="AA65" s="118">
        <v>8139.39</v>
      </c>
      <c r="AB65" s="118">
        <v>8272.86</v>
      </c>
      <c r="AC65" s="118">
        <v>10756.5</v>
      </c>
      <c r="AD65" s="118">
        <v>7814.88</v>
      </c>
      <c r="AE65" s="118">
        <v>7585.8</v>
      </c>
      <c r="AF65" s="118">
        <v>8645.2800000000007</v>
      </c>
      <c r="AG65" s="118">
        <v>7077.67</v>
      </c>
      <c r="AH65" s="118">
        <v>8185.99</v>
      </c>
      <c r="AI65" s="118">
        <v>8822.39</v>
      </c>
      <c r="AJ65" s="118">
        <v>7344.68</v>
      </c>
      <c r="AK65" s="118">
        <v>8629.11</v>
      </c>
      <c r="AL65" s="118">
        <v>9497.01</v>
      </c>
      <c r="AM65" s="118">
        <v>7104.32</v>
      </c>
      <c r="AN65" s="118">
        <v>7979.15</v>
      </c>
      <c r="AO65" s="118">
        <v>8503.42</v>
      </c>
      <c r="AP65" s="118">
        <v>7552.61</v>
      </c>
      <c r="AQ65" s="118">
        <v>8720.17</v>
      </c>
      <c r="AR65" s="118">
        <v>9222.18</v>
      </c>
      <c r="AS65" s="118">
        <v>7226.43</v>
      </c>
      <c r="AT65" s="118">
        <v>7388.14</v>
      </c>
      <c r="AU65" s="118">
        <v>9248.76</v>
      </c>
      <c r="AV65" s="118">
        <v>6372.09</v>
      </c>
      <c r="AW65" s="118">
        <v>8253.67</v>
      </c>
      <c r="AX65" s="118">
        <v>8467.6299999999992</v>
      </c>
      <c r="AY65" s="118">
        <v>6935.54</v>
      </c>
      <c r="AZ65" s="118">
        <v>7060.67</v>
      </c>
      <c r="BA65" s="118">
        <v>9334.65</v>
      </c>
      <c r="BB65" s="118">
        <v>5429.18</v>
      </c>
      <c r="BC65" s="118">
        <v>6917.72</v>
      </c>
    </row>
    <row r="66" spans="1:55" ht="29.25" x14ac:dyDescent="0.45">
      <c r="A66" s="261">
        <v>62</v>
      </c>
      <c r="B66" s="174" t="s">
        <v>199</v>
      </c>
      <c r="C66" s="119">
        <v>193.7</v>
      </c>
      <c r="D66" s="119">
        <v>101.49</v>
      </c>
      <c r="E66" s="119">
        <v>329.73</v>
      </c>
      <c r="F66" s="119">
        <v>67.56</v>
      </c>
      <c r="G66" s="119">
        <v>166.16</v>
      </c>
      <c r="H66" s="119">
        <v>107.08</v>
      </c>
      <c r="I66" s="119">
        <v>69.22</v>
      </c>
      <c r="J66" s="119">
        <v>102.69</v>
      </c>
      <c r="K66" s="119">
        <v>75.95</v>
      </c>
      <c r="L66" s="119">
        <v>91.91</v>
      </c>
      <c r="M66" s="119">
        <v>118.54</v>
      </c>
      <c r="N66" s="119">
        <v>89.16</v>
      </c>
      <c r="O66" s="119">
        <v>68.12</v>
      </c>
      <c r="P66" s="119">
        <v>226.42</v>
      </c>
      <c r="Q66" s="119">
        <v>95.77</v>
      </c>
      <c r="R66" s="119">
        <v>40.17</v>
      </c>
      <c r="S66" s="119">
        <v>53.11</v>
      </c>
      <c r="T66" s="119">
        <v>37.18</v>
      </c>
      <c r="U66" s="119">
        <v>75.58</v>
      </c>
      <c r="V66" s="119">
        <v>71.569999999999993</v>
      </c>
      <c r="W66" s="119">
        <v>50.42</v>
      </c>
      <c r="X66" s="119">
        <v>29.77</v>
      </c>
      <c r="Y66" s="119">
        <v>112.47</v>
      </c>
      <c r="Z66" s="119">
        <v>120.91</v>
      </c>
      <c r="AA66" s="119">
        <v>98.16</v>
      </c>
      <c r="AB66" s="119">
        <v>233.92</v>
      </c>
      <c r="AC66" s="119">
        <v>198.35</v>
      </c>
      <c r="AD66" s="119">
        <v>117.11</v>
      </c>
      <c r="AE66" s="119">
        <v>69.400000000000006</v>
      </c>
      <c r="AF66" s="119">
        <v>105.15</v>
      </c>
      <c r="AG66" s="119">
        <v>69.290000000000006</v>
      </c>
      <c r="AH66" s="119">
        <v>77.06</v>
      </c>
      <c r="AI66" s="119">
        <v>63.33</v>
      </c>
      <c r="AJ66" s="119">
        <v>40.89</v>
      </c>
      <c r="AK66" s="119">
        <v>70.44</v>
      </c>
      <c r="AL66" s="119">
        <v>96.55</v>
      </c>
      <c r="AM66" s="119">
        <v>49.36</v>
      </c>
      <c r="AN66" s="119">
        <v>81.09</v>
      </c>
      <c r="AO66" s="119">
        <v>59.07</v>
      </c>
      <c r="AP66" s="119">
        <v>42.16</v>
      </c>
      <c r="AQ66" s="119">
        <v>41.17</v>
      </c>
      <c r="AR66" s="119">
        <v>28.6</v>
      </c>
      <c r="AS66" s="119">
        <v>62.7</v>
      </c>
      <c r="AT66" s="119">
        <v>27.81</v>
      </c>
      <c r="AU66" s="119">
        <v>36.86</v>
      </c>
      <c r="AV66" s="119">
        <v>42.61</v>
      </c>
      <c r="AW66" s="119">
        <v>98.32</v>
      </c>
      <c r="AX66" s="119">
        <v>55.5</v>
      </c>
      <c r="AY66" s="119">
        <v>42.11</v>
      </c>
      <c r="AZ66" s="119">
        <v>74.14</v>
      </c>
      <c r="BA66" s="119">
        <v>33.04</v>
      </c>
      <c r="BB66" s="119">
        <v>69.06</v>
      </c>
      <c r="BC66" s="119">
        <v>39.51</v>
      </c>
    </row>
    <row r="67" spans="1:55" ht="54.75" x14ac:dyDescent="0.45">
      <c r="A67" s="260">
        <v>63</v>
      </c>
      <c r="B67" s="173" t="s">
        <v>200</v>
      </c>
      <c r="C67" s="120">
        <v>8.06</v>
      </c>
      <c r="D67" s="120">
        <v>8.7200000000000006</v>
      </c>
      <c r="E67" s="120">
        <v>9.02</v>
      </c>
      <c r="F67" s="120">
        <v>7.29</v>
      </c>
      <c r="G67" s="120">
        <v>39.450000000000003</v>
      </c>
      <c r="H67" s="120">
        <v>9.67</v>
      </c>
      <c r="I67" s="120">
        <v>1.46</v>
      </c>
      <c r="J67" s="120">
        <v>20.27</v>
      </c>
      <c r="K67" s="120">
        <v>5.24</v>
      </c>
      <c r="L67" s="120">
        <v>9.64</v>
      </c>
      <c r="M67" s="120">
        <v>6.84</v>
      </c>
      <c r="N67" s="120">
        <v>7.04</v>
      </c>
      <c r="O67" s="120">
        <v>19.899999999999999</v>
      </c>
      <c r="P67" s="120">
        <v>8.58</v>
      </c>
      <c r="Q67" s="120">
        <v>8.41</v>
      </c>
      <c r="R67" s="120">
        <v>2.48</v>
      </c>
      <c r="S67" s="120">
        <v>21.65</v>
      </c>
      <c r="T67" s="120">
        <v>3.03</v>
      </c>
      <c r="U67" s="120">
        <v>19.420000000000002</v>
      </c>
      <c r="V67" s="120">
        <v>19.57</v>
      </c>
      <c r="W67" s="120">
        <v>11.26</v>
      </c>
      <c r="X67" s="120">
        <v>16.25</v>
      </c>
      <c r="Y67" s="120">
        <v>9.92</v>
      </c>
      <c r="Z67" s="120">
        <v>5.31</v>
      </c>
      <c r="AA67" s="120">
        <v>13.31</v>
      </c>
      <c r="AB67" s="120">
        <v>13.04</v>
      </c>
      <c r="AC67" s="120">
        <v>7.78</v>
      </c>
      <c r="AD67" s="120">
        <v>5.31</v>
      </c>
      <c r="AE67" s="120">
        <v>14.17</v>
      </c>
      <c r="AF67" s="120">
        <v>23.71</v>
      </c>
      <c r="AG67" s="120">
        <v>15.88</v>
      </c>
      <c r="AH67" s="120">
        <v>6.54</v>
      </c>
      <c r="AI67" s="120">
        <v>7.81</v>
      </c>
      <c r="AJ67" s="120">
        <v>17.440000000000001</v>
      </c>
      <c r="AK67" s="120">
        <v>15.06</v>
      </c>
      <c r="AL67" s="120">
        <v>13.62</v>
      </c>
      <c r="AM67" s="120">
        <v>4.07</v>
      </c>
      <c r="AN67" s="120">
        <v>13.22</v>
      </c>
      <c r="AO67" s="120">
        <v>7.31</v>
      </c>
      <c r="AP67" s="120">
        <v>5.63</v>
      </c>
      <c r="AQ67" s="120">
        <v>13.86</v>
      </c>
      <c r="AR67" s="120">
        <v>6.12</v>
      </c>
      <c r="AS67" s="120">
        <v>23.07</v>
      </c>
      <c r="AT67" s="120">
        <v>11.7</v>
      </c>
      <c r="AU67" s="120">
        <v>24.5</v>
      </c>
      <c r="AV67" s="120">
        <v>9.2100000000000009</v>
      </c>
      <c r="AW67" s="120">
        <v>15.33</v>
      </c>
      <c r="AX67" s="120">
        <v>6.17</v>
      </c>
      <c r="AY67" s="120">
        <v>8.8800000000000008</v>
      </c>
      <c r="AZ67" s="120">
        <v>10.95</v>
      </c>
      <c r="BA67" s="120">
        <v>14.56</v>
      </c>
      <c r="BB67" s="120">
        <v>11.72</v>
      </c>
      <c r="BC67" s="120">
        <v>12.69</v>
      </c>
    </row>
    <row r="68" spans="1:55" ht="29.25" x14ac:dyDescent="0.45">
      <c r="A68" s="261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0.03</v>
      </c>
      <c r="J68" s="119">
        <v>0</v>
      </c>
      <c r="K68" s="119">
        <v>0</v>
      </c>
      <c r="L68" s="119">
        <v>0.11</v>
      </c>
      <c r="M68" s="119">
        <v>0</v>
      </c>
      <c r="N68" s="119">
        <v>0</v>
      </c>
      <c r="O68" s="117"/>
      <c r="P68" s="117"/>
      <c r="Q68" s="119">
        <v>0.34</v>
      </c>
      <c r="R68" s="119">
        <v>0</v>
      </c>
      <c r="S68" s="119">
        <v>0.04</v>
      </c>
      <c r="T68" s="119">
        <v>0.03</v>
      </c>
      <c r="U68" s="119">
        <v>0</v>
      </c>
      <c r="V68" s="119">
        <v>0</v>
      </c>
      <c r="W68" s="119">
        <v>0.02</v>
      </c>
      <c r="X68" s="119">
        <v>0.65</v>
      </c>
      <c r="Y68" s="119">
        <v>0.05</v>
      </c>
      <c r="Z68" s="119">
        <v>0</v>
      </c>
      <c r="AA68" s="119">
        <v>0.11</v>
      </c>
      <c r="AB68" s="119">
        <v>0</v>
      </c>
      <c r="AC68" s="119">
        <v>0</v>
      </c>
      <c r="AD68" s="119">
        <v>2.19</v>
      </c>
      <c r="AE68" s="119">
        <v>1.45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0.01</v>
      </c>
      <c r="AR68" s="119">
        <v>0</v>
      </c>
      <c r="AS68" s="119">
        <v>0</v>
      </c>
      <c r="AT68" s="119">
        <v>0</v>
      </c>
      <c r="AU68" s="119">
        <v>0</v>
      </c>
      <c r="AV68" s="119">
        <v>0.65</v>
      </c>
      <c r="AW68" s="119">
        <v>0.05</v>
      </c>
      <c r="AX68" s="119">
        <v>0</v>
      </c>
      <c r="AY68" s="117"/>
      <c r="AZ68" s="117"/>
      <c r="BA68" s="117"/>
      <c r="BB68" s="117"/>
      <c r="BC68" s="119">
        <v>0.02</v>
      </c>
    </row>
    <row r="69" spans="1:55" ht="29.25" x14ac:dyDescent="0.45">
      <c r="A69" s="260">
        <v>65</v>
      </c>
      <c r="B69" s="173" t="s">
        <v>202</v>
      </c>
      <c r="C69" s="120">
        <v>22.66</v>
      </c>
      <c r="D69" s="120">
        <v>19.579999999999998</v>
      </c>
      <c r="E69" s="120">
        <v>11.34</v>
      </c>
      <c r="F69" s="120">
        <v>18.22</v>
      </c>
      <c r="G69" s="120">
        <v>38.17</v>
      </c>
      <c r="H69" s="120">
        <v>27.35</v>
      </c>
      <c r="I69" s="120">
        <v>25.79</v>
      </c>
      <c r="J69" s="120">
        <v>11.68</v>
      </c>
      <c r="K69" s="120">
        <v>31.06</v>
      </c>
      <c r="L69" s="120">
        <v>32.39</v>
      </c>
      <c r="M69" s="120">
        <v>17.89</v>
      </c>
      <c r="N69" s="120">
        <v>15.36</v>
      </c>
      <c r="O69" s="120">
        <v>22.76</v>
      </c>
      <c r="P69" s="120">
        <v>24.57</v>
      </c>
      <c r="Q69" s="120">
        <v>27.69</v>
      </c>
      <c r="R69" s="120">
        <v>11.91</v>
      </c>
      <c r="S69" s="120">
        <v>17.41</v>
      </c>
      <c r="T69" s="120">
        <v>8.65</v>
      </c>
      <c r="U69" s="120">
        <v>18.05</v>
      </c>
      <c r="V69" s="120">
        <v>12.48</v>
      </c>
      <c r="W69" s="120">
        <v>26.42</v>
      </c>
      <c r="X69" s="120">
        <v>26.13</v>
      </c>
      <c r="Y69" s="120">
        <v>14.02</v>
      </c>
      <c r="Z69" s="120">
        <v>18.3</v>
      </c>
      <c r="AA69" s="120">
        <v>14.99</v>
      </c>
      <c r="AB69" s="120">
        <v>21.16</v>
      </c>
      <c r="AC69" s="120">
        <v>14.98</v>
      </c>
      <c r="AD69" s="120">
        <v>23.63</v>
      </c>
      <c r="AE69" s="120">
        <v>27.97</v>
      </c>
      <c r="AF69" s="120">
        <v>17.420000000000002</v>
      </c>
      <c r="AG69" s="120">
        <v>21</v>
      </c>
      <c r="AH69" s="120">
        <v>19.41</v>
      </c>
      <c r="AI69" s="120">
        <v>16.12</v>
      </c>
      <c r="AJ69" s="120">
        <v>23.59</v>
      </c>
      <c r="AK69" s="120">
        <v>16.91</v>
      </c>
      <c r="AL69" s="120">
        <v>8.4700000000000006</v>
      </c>
      <c r="AM69" s="120">
        <v>11.7</v>
      </c>
      <c r="AN69" s="120">
        <v>9.8699999999999992</v>
      </c>
      <c r="AO69" s="120">
        <v>31.41</v>
      </c>
      <c r="AP69" s="120">
        <v>30.07</v>
      </c>
      <c r="AQ69" s="120">
        <v>25.83</v>
      </c>
      <c r="AR69" s="120">
        <v>14.91</v>
      </c>
      <c r="AS69" s="120">
        <v>12.02</v>
      </c>
      <c r="AT69" s="120">
        <v>17.41</v>
      </c>
      <c r="AU69" s="120">
        <v>13.72</v>
      </c>
      <c r="AV69" s="120">
        <v>21.98</v>
      </c>
      <c r="AW69" s="120">
        <v>17.96</v>
      </c>
      <c r="AX69" s="120">
        <v>19.86</v>
      </c>
      <c r="AY69" s="120">
        <v>20.16</v>
      </c>
      <c r="AZ69" s="120">
        <v>19.22</v>
      </c>
      <c r="BA69" s="120">
        <v>34.4</v>
      </c>
      <c r="BB69" s="120">
        <v>26.96</v>
      </c>
      <c r="BC69" s="120">
        <v>37.33</v>
      </c>
    </row>
    <row r="70" spans="1:55" ht="29.25" x14ac:dyDescent="0.45">
      <c r="A70" s="261">
        <v>66</v>
      </c>
      <c r="B70" s="174" t="s">
        <v>203</v>
      </c>
      <c r="C70" s="119">
        <v>4.4000000000000004</v>
      </c>
      <c r="D70" s="119">
        <v>143.97999999999999</v>
      </c>
      <c r="E70" s="119">
        <v>292.83999999999997</v>
      </c>
      <c r="F70" s="119">
        <v>128.94</v>
      </c>
      <c r="G70" s="119">
        <v>5.98</v>
      </c>
      <c r="H70" s="119">
        <v>9.0399999999999991</v>
      </c>
      <c r="I70" s="119">
        <v>39.520000000000003</v>
      </c>
      <c r="J70" s="119">
        <v>13.7</v>
      </c>
      <c r="K70" s="119">
        <v>23.42</v>
      </c>
      <c r="L70" s="119">
        <v>119.26</v>
      </c>
      <c r="M70" s="119">
        <v>31.49</v>
      </c>
      <c r="N70" s="119">
        <v>2.37</v>
      </c>
      <c r="O70" s="119">
        <v>6.63</v>
      </c>
      <c r="P70" s="119">
        <v>1.72</v>
      </c>
      <c r="Q70" s="119">
        <v>4.1900000000000004</v>
      </c>
      <c r="R70" s="119">
        <v>5.1100000000000003</v>
      </c>
      <c r="S70" s="119">
        <v>2.98</v>
      </c>
      <c r="T70" s="119">
        <v>2.82</v>
      </c>
      <c r="U70" s="119">
        <v>3.5</v>
      </c>
      <c r="V70" s="119">
        <v>1.93</v>
      </c>
      <c r="W70" s="119">
        <v>11.67</v>
      </c>
      <c r="X70" s="119">
        <v>3.37</v>
      </c>
      <c r="Y70" s="119">
        <v>1.63</v>
      </c>
      <c r="Z70" s="119">
        <v>4.49</v>
      </c>
      <c r="AA70" s="119">
        <v>5.0599999999999996</v>
      </c>
      <c r="AB70" s="119">
        <v>7.65</v>
      </c>
      <c r="AC70" s="119">
        <v>2.8</v>
      </c>
      <c r="AD70" s="119">
        <v>7.52</v>
      </c>
      <c r="AE70" s="119">
        <v>3.91</v>
      </c>
      <c r="AF70" s="119">
        <v>3.99</v>
      </c>
      <c r="AG70" s="119">
        <v>3.08</v>
      </c>
      <c r="AH70" s="119">
        <v>4.7300000000000004</v>
      </c>
      <c r="AI70" s="119">
        <v>5.62</v>
      </c>
      <c r="AJ70" s="119">
        <v>13.04</v>
      </c>
      <c r="AK70" s="119">
        <v>14.57</v>
      </c>
      <c r="AL70" s="119">
        <v>4.3099999999999996</v>
      </c>
      <c r="AM70" s="119">
        <v>12.48</v>
      </c>
      <c r="AN70" s="119">
        <v>57.27</v>
      </c>
      <c r="AO70" s="119">
        <v>71.8</v>
      </c>
      <c r="AP70" s="119">
        <v>66.23</v>
      </c>
      <c r="AQ70" s="119">
        <v>59.53</v>
      </c>
      <c r="AR70" s="119">
        <v>9.91</v>
      </c>
      <c r="AS70" s="119">
        <v>24.2</v>
      </c>
      <c r="AT70" s="119">
        <v>8.56</v>
      </c>
      <c r="AU70" s="119">
        <v>12.29</v>
      </c>
      <c r="AV70" s="119">
        <v>8.58</v>
      </c>
      <c r="AW70" s="119">
        <v>8.16</v>
      </c>
      <c r="AX70" s="119">
        <v>16.55</v>
      </c>
      <c r="AY70" s="119">
        <v>8.34</v>
      </c>
      <c r="AZ70" s="119">
        <v>4.05</v>
      </c>
      <c r="BA70" s="119">
        <v>7.82</v>
      </c>
      <c r="BB70" s="119">
        <v>8.2200000000000006</v>
      </c>
      <c r="BC70" s="119">
        <v>5.26</v>
      </c>
    </row>
    <row r="71" spans="1:55" ht="54.75" x14ac:dyDescent="0.45">
      <c r="A71" s="260">
        <v>67</v>
      </c>
      <c r="B71" s="173" t="s">
        <v>204</v>
      </c>
      <c r="C71" s="120">
        <v>10.3</v>
      </c>
      <c r="D71" s="120">
        <v>16.559999999999999</v>
      </c>
      <c r="E71" s="120">
        <v>14.35</v>
      </c>
      <c r="F71" s="120">
        <v>21.08</v>
      </c>
      <c r="G71" s="120">
        <v>30.05</v>
      </c>
      <c r="H71" s="120">
        <v>12.7</v>
      </c>
      <c r="I71" s="120">
        <v>14.49</v>
      </c>
      <c r="J71" s="120">
        <v>8.44</v>
      </c>
      <c r="K71" s="120">
        <v>35.36</v>
      </c>
      <c r="L71" s="120">
        <v>20.55</v>
      </c>
      <c r="M71" s="120">
        <v>59.79</v>
      </c>
      <c r="N71" s="120">
        <v>16.14</v>
      </c>
      <c r="O71" s="120">
        <v>12.15</v>
      </c>
      <c r="P71" s="120">
        <v>10.24</v>
      </c>
      <c r="Q71" s="120">
        <v>15</v>
      </c>
      <c r="R71" s="120">
        <v>17.63</v>
      </c>
      <c r="S71" s="120">
        <v>20.36</v>
      </c>
      <c r="T71" s="120">
        <v>14.9</v>
      </c>
      <c r="U71" s="120">
        <v>19.97</v>
      </c>
      <c r="V71" s="120">
        <v>19.61</v>
      </c>
      <c r="W71" s="120">
        <v>75.22</v>
      </c>
      <c r="X71" s="120">
        <v>22.17</v>
      </c>
      <c r="Y71" s="120">
        <v>24.88</v>
      </c>
      <c r="Z71" s="120">
        <v>17.47</v>
      </c>
      <c r="AA71" s="120">
        <v>4.53</v>
      </c>
      <c r="AB71" s="120">
        <v>17.25</v>
      </c>
      <c r="AC71" s="120">
        <v>10.02</v>
      </c>
      <c r="AD71" s="120">
        <v>17.100000000000001</v>
      </c>
      <c r="AE71" s="120">
        <v>14.9</v>
      </c>
      <c r="AF71" s="120">
        <v>12.48</v>
      </c>
      <c r="AG71" s="120">
        <v>18.079999999999998</v>
      </c>
      <c r="AH71" s="120">
        <v>15.39</v>
      </c>
      <c r="AI71" s="120">
        <v>13.21</v>
      </c>
      <c r="AJ71" s="120">
        <v>6.41</v>
      </c>
      <c r="AK71" s="120">
        <v>6.94</v>
      </c>
      <c r="AL71" s="120">
        <v>9.65</v>
      </c>
      <c r="AM71" s="120">
        <v>10.78</v>
      </c>
      <c r="AN71" s="120">
        <v>17.739999999999998</v>
      </c>
      <c r="AO71" s="120">
        <v>18.93</v>
      </c>
      <c r="AP71" s="120">
        <v>17.14</v>
      </c>
      <c r="AQ71" s="120">
        <v>11.7</v>
      </c>
      <c r="AR71" s="120">
        <v>5.66</v>
      </c>
      <c r="AS71" s="120">
        <v>15.36</v>
      </c>
      <c r="AT71" s="120">
        <v>9.25</v>
      </c>
      <c r="AU71" s="120">
        <v>7.28</v>
      </c>
      <c r="AV71" s="120">
        <v>19.21</v>
      </c>
      <c r="AW71" s="120">
        <v>10.82</v>
      </c>
      <c r="AX71" s="120">
        <v>8.99</v>
      </c>
      <c r="AY71" s="120">
        <v>6.06</v>
      </c>
      <c r="AZ71" s="120">
        <v>13.57</v>
      </c>
      <c r="BA71" s="120">
        <v>23.18</v>
      </c>
      <c r="BB71" s="120">
        <v>22.93</v>
      </c>
      <c r="BC71" s="120">
        <v>14.29</v>
      </c>
    </row>
    <row r="72" spans="1:55" x14ac:dyDescent="0.45">
      <c r="A72" s="261">
        <v>68</v>
      </c>
      <c r="B72" s="174" t="s">
        <v>205</v>
      </c>
      <c r="C72" s="119">
        <v>712.37</v>
      </c>
      <c r="D72" s="119">
        <v>612.79</v>
      </c>
      <c r="E72" s="119">
        <v>871.78</v>
      </c>
      <c r="F72" s="119">
        <v>610.74</v>
      </c>
      <c r="G72" s="119">
        <v>706.14</v>
      </c>
      <c r="H72" s="119">
        <v>610.72</v>
      </c>
      <c r="I72" s="119">
        <v>569.46</v>
      </c>
      <c r="J72" s="119">
        <v>547.41</v>
      </c>
      <c r="K72" s="119">
        <v>997.2</v>
      </c>
      <c r="L72" s="119">
        <v>883.59</v>
      </c>
      <c r="M72" s="119">
        <v>959.5</v>
      </c>
      <c r="N72" s="119">
        <v>991.49</v>
      </c>
      <c r="O72" s="119">
        <v>568.59</v>
      </c>
      <c r="P72" s="119">
        <v>547.62</v>
      </c>
      <c r="Q72" s="119">
        <v>840.75</v>
      </c>
      <c r="R72" s="119">
        <v>400.52</v>
      </c>
      <c r="S72" s="119">
        <v>354.38</v>
      </c>
      <c r="T72" s="119">
        <v>372.15</v>
      </c>
      <c r="U72" s="119">
        <v>584.35</v>
      </c>
      <c r="V72" s="119">
        <v>286.69</v>
      </c>
      <c r="W72" s="119">
        <v>421.01</v>
      </c>
      <c r="X72" s="119">
        <v>819.87</v>
      </c>
      <c r="Y72" s="119">
        <v>540.47</v>
      </c>
      <c r="Z72" s="119">
        <v>401.61</v>
      </c>
      <c r="AA72" s="119">
        <v>530.99</v>
      </c>
      <c r="AB72" s="119">
        <v>238.78</v>
      </c>
      <c r="AC72" s="119">
        <v>305.19</v>
      </c>
      <c r="AD72" s="119">
        <v>232.8</v>
      </c>
      <c r="AE72" s="119">
        <v>395.74</v>
      </c>
      <c r="AF72" s="119">
        <v>779.07</v>
      </c>
      <c r="AG72" s="119">
        <v>287.97000000000003</v>
      </c>
      <c r="AH72" s="119">
        <v>273.64999999999998</v>
      </c>
      <c r="AI72" s="119">
        <v>361.99</v>
      </c>
      <c r="AJ72" s="119">
        <v>473.99</v>
      </c>
      <c r="AK72" s="119">
        <v>648.84</v>
      </c>
      <c r="AL72" s="119">
        <v>923.57</v>
      </c>
      <c r="AM72" s="119">
        <v>917.74</v>
      </c>
      <c r="AN72" s="119">
        <v>532.12</v>
      </c>
      <c r="AO72" s="119">
        <v>730.66</v>
      </c>
      <c r="AP72" s="119">
        <v>376.17</v>
      </c>
      <c r="AQ72" s="119">
        <v>361.03</v>
      </c>
      <c r="AR72" s="119">
        <v>359.46</v>
      </c>
      <c r="AS72" s="119">
        <v>564.99</v>
      </c>
      <c r="AT72" s="119">
        <v>350.01</v>
      </c>
      <c r="AU72" s="119">
        <v>814.41</v>
      </c>
      <c r="AV72" s="119">
        <v>432.04</v>
      </c>
      <c r="AW72" s="119">
        <v>416.48</v>
      </c>
      <c r="AX72" s="119">
        <v>435.15</v>
      </c>
      <c r="AY72" s="119">
        <v>349.28</v>
      </c>
      <c r="AZ72" s="119">
        <v>638.4</v>
      </c>
      <c r="BA72" s="119">
        <v>589.73</v>
      </c>
      <c r="BB72" s="119">
        <v>409.55</v>
      </c>
      <c r="BC72" s="119">
        <v>632.4</v>
      </c>
    </row>
    <row r="73" spans="1:55" ht="42" x14ac:dyDescent="0.45">
      <c r="A73" s="260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0.09</v>
      </c>
      <c r="AR73" s="120">
        <v>0</v>
      </c>
      <c r="AS73" s="120">
        <v>0</v>
      </c>
      <c r="AT73" s="120">
        <v>0</v>
      </c>
      <c r="AU73" s="120">
        <v>0</v>
      </c>
      <c r="AV73" s="120">
        <v>0.09</v>
      </c>
      <c r="AW73" s="120">
        <v>0</v>
      </c>
      <c r="AX73" s="120">
        <v>0</v>
      </c>
      <c r="AY73" s="116"/>
      <c r="AZ73" s="116"/>
      <c r="BA73" s="116"/>
      <c r="BB73" s="116"/>
      <c r="BC73" s="116"/>
    </row>
    <row r="74" spans="1:55" ht="29.25" x14ac:dyDescent="0.45">
      <c r="A74" s="261">
        <v>70</v>
      </c>
      <c r="B74" s="174" t="s">
        <v>98</v>
      </c>
      <c r="C74" s="121">
        <v>2112.36</v>
      </c>
      <c r="D74" s="121">
        <v>1749.9</v>
      </c>
      <c r="E74" s="121">
        <v>2292.79</v>
      </c>
      <c r="F74" s="121">
        <v>1768.17</v>
      </c>
      <c r="G74" s="121">
        <v>1953.08</v>
      </c>
      <c r="H74" s="121">
        <v>1893.51</v>
      </c>
      <c r="I74" s="121">
        <v>2019.26</v>
      </c>
      <c r="J74" s="121">
        <v>1785.22</v>
      </c>
      <c r="K74" s="121">
        <v>2103.1</v>
      </c>
      <c r="L74" s="121">
        <v>1791.76</v>
      </c>
      <c r="M74" s="121">
        <v>1155.31</v>
      </c>
      <c r="N74" s="121">
        <v>1900.95</v>
      </c>
      <c r="O74" s="121">
        <v>1794.59</v>
      </c>
      <c r="P74" s="121">
        <v>1690.77</v>
      </c>
      <c r="Q74" s="121">
        <v>2734.43</v>
      </c>
      <c r="R74" s="121">
        <v>1503.99</v>
      </c>
      <c r="S74" s="121">
        <v>1733.68</v>
      </c>
      <c r="T74" s="121">
        <v>1508.88</v>
      </c>
      <c r="U74" s="121">
        <v>2077.08</v>
      </c>
      <c r="V74" s="121">
        <v>1326.49</v>
      </c>
      <c r="W74" s="121">
        <v>2169.62</v>
      </c>
      <c r="X74" s="121">
        <v>1907.58</v>
      </c>
      <c r="Y74" s="121">
        <v>1701.93</v>
      </c>
      <c r="Z74" s="121">
        <v>2574.66</v>
      </c>
      <c r="AA74" s="121">
        <v>3056.35</v>
      </c>
      <c r="AB74" s="121">
        <v>2846.81</v>
      </c>
      <c r="AC74" s="121">
        <v>2841.53</v>
      </c>
      <c r="AD74" s="121">
        <v>2529.5500000000002</v>
      </c>
      <c r="AE74" s="121">
        <v>2864.4</v>
      </c>
      <c r="AF74" s="121">
        <v>2781.5</v>
      </c>
      <c r="AG74" s="121">
        <v>3391.23</v>
      </c>
      <c r="AH74" s="121">
        <v>3019.12</v>
      </c>
      <c r="AI74" s="121">
        <v>3083.24</v>
      </c>
      <c r="AJ74" s="121">
        <v>2759.54</v>
      </c>
      <c r="AK74" s="121">
        <v>2381.42</v>
      </c>
      <c r="AL74" s="121">
        <v>2853.69</v>
      </c>
      <c r="AM74" s="121">
        <v>3020.22</v>
      </c>
      <c r="AN74" s="121">
        <v>2586.6799999999998</v>
      </c>
      <c r="AO74" s="121">
        <v>3498.8</v>
      </c>
      <c r="AP74" s="121">
        <v>2533.1</v>
      </c>
      <c r="AQ74" s="121">
        <v>3262.35</v>
      </c>
      <c r="AR74" s="121">
        <v>2590.15</v>
      </c>
      <c r="AS74" s="121">
        <v>3520.03</v>
      </c>
      <c r="AT74" s="121">
        <v>3417.87</v>
      </c>
      <c r="AU74" s="121">
        <v>3851.56</v>
      </c>
      <c r="AV74" s="121">
        <v>3601.82</v>
      </c>
      <c r="AW74" s="121">
        <v>2315.27</v>
      </c>
      <c r="AX74" s="121">
        <v>3257.29</v>
      </c>
      <c r="AY74" s="121">
        <v>3581.71</v>
      </c>
      <c r="AZ74" s="121">
        <v>3360.88</v>
      </c>
      <c r="BA74" s="121">
        <v>3423.14</v>
      </c>
      <c r="BB74" s="121">
        <v>3388.85</v>
      </c>
      <c r="BC74" s="121">
        <v>3329.24</v>
      </c>
    </row>
    <row r="75" spans="1:55" ht="29.25" x14ac:dyDescent="0.45">
      <c r="A75" s="260">
        <v>71</v>
      </c>
      <c r="B75" s="173" t="s">
        <v>207</v>
      </c>
      <c r="C75" s="120">
        <v>2</v>
      </c>
      <c r="D75" s="120">
        <v>3.61</v>
      </c>
      <c r="E75" s="120">
        <v>1</v>
      </c>
      <c r="F75" s="120">
        <v>11.64</v>
      </c>
      <c r="G75" s="120">
        <v>4.54</v>
      </c>
      <c r="H75" s="120">
        <v>21.02</v>
      </c>
      <c r="I75" s="120">
        <v>12.08</v>
      </c>
      <c r="J75" s="120">
        <v>1.71</v>
      </c>
      <c r="K75" s="120">
        <v>1.86</v>
      </c>
      <c r="L75" s="120">
        <v>16.739999999999998</v>
      </c>
      <c r="M75" s="120">
        <v>2.38</v>
      </c>
      <c r="N75" s="120">
        <v>19.41</v>
      </c>
      <c r="O75" s="120">
        <v>3.05</v>
      </c>
      <c r="P75" s="120">
        <v>1.26</v>
      </c>
      <c r="Q75" s="120">
        <v>30.85</v>
      </c>
      <c r="R75" s="120">
        <v>7.11</v>
      </c>
      <c r="S75" s="120">
        <v>20.72</v>
      </c>
      <c r="T75" s="120">
        <v>34.79</v>
      </c>
      <c r="U75" s="120">
        <v>6.59</v>
      </c>
      <c r="V75" s="120">
        <v>13.91</v>
      </c>
      <c r="W75" s="120">
        <v>16.02</v>
      </c>
      <c r="X75" s="120">
        <v>33.21</v>
      </c>
      <c r="Y75" s="120">
        <v>17.43</v>
      </c>
      <c r="Z75" s="120">
        <v>20.010000000000002</v>
      </c>
      <c r="AA75" s="120">
        <v>36.450000000000003</v>
      </c>
      <c r="AB75" s="120">
        <v>16.27</v>
      </c>
      <c r="AC75" s="120">
        <v>16.309999999999999</v>
      </c>
      <c r="AD75" s="120">
        <v>4.95</v>
      </c>
      <c r="AE75" s="120">
        <v>47.85</v>
      </c>
      <c r="AF75" s="120">
        <v>27.08</v>
      </c>
      <c r="AG75" s="120">
        <v>50</v>
      </c>
      <c r="AH75" s="120">
        <v>32.49</v>
      </c>
      <c r="AI75" s="120">
        <v>8.75</v>
      </c>
      <c r="AJ75" s="120">
        <v>1.24</v>
      </c>
      <c r="AK75" s="120">
        <v>2.21</v>
      </c>
      <c r="AL75" s="120">
        <v>1.48</v>
      </c>
      <c r="AM75" s="116"/>
      <c r="AN75" s="120">
        <v>1.1499999999999999</v>
      </c>
      <c r="AO75" s="120">
        <v>1.73</v>
      </c>
      <c r="AP75" s="120">
        <v>7.68</v>
      </c>
      <c r="AQ75" s="120">
        <v>1.17</v>
      </c>
      <c r="AR75" s="120">
        <v>1.74</v>
      </c>
      <c r="AS75" s="120">
        <v>1.92</v>
      </c>
      <c r="AT75" s="120">
        <v>2.21</v>
      </c>
      <c r="AU75" s="120">
        <v>1.62</v>
      </c>
      <c r="AV75" s="120">
        <v>2.0699999999999998</v>
      </c>
      <c r="AW75" s="120">
        <v>2.02</v>
      </c>
      <c r="AX75" s="120">
        <v>0.85</v>
      </c>
      <c r="AY75" s="120">
        <v>3.32</v>
      </c>
      <c r="AZ75" s="120">
        <v>0.83</v>
      </c>
      <c r="BA75" s="120">
        <v>4.38</v>
      </c>
      <c r="BB75" s="120">
        <v>1.52</v>
      </c>
      <c r="BC75" s="120">
        <v>3.1</v>
      </c>
    </row>
    <row r="76" spans="1:55" ht="29.25" x14ac:dyDescent="0.45">
      <c r="A76" s="261">
        <v>72</v>
      </c>
      <c r="B76" s="174" t="s">
        <v>104</v>
      </c>
      <c r="C76" s="119">
        <v>586.82000000000005</v>
      </c>
      <c r="D76" s="119">
        <v>600.48</v>
      </c>
      <c r="E76" s="119">
        <v>629.95000000000005</v>
      </c>
      <c r="F76" s="119">
        <v>513.39</v>
      </c>
      <c r="G76" s="119">
        <v>607.01</v>
      </c>
      <c r="H76" s="119">
        <v>731.48</v>
      </c>
      <c r="I76" s="119">
        <v>620.67999999999995</v>
      </c>
      <c r="J76" s="119">
        <v>677.23</v>
      </c>
      <c r="K76" s="119">
        <v>546.23</v>
      </c>
      <c r="L76" s="119">
        <v>567.26</v>
      </c>
      <c r="M76" s="119">
        <v>518.4</v>
      </c>
      <c r="N76" s="119">
        <v>597.08000000000004</v>
      </c>
      <c r="O76" s="119">
        <v>597.96</v>
      </c>
      <c r="P76" s="119">
        <v>556.54</v>
      </c>
      <c r="Q76" s="119">
        <v>896.4</v>
      </c>
      <c r="R76" s="119">
        <v>477.95</v>
      </c>
      <c r="S76" s="119">
        <v>806.26</v>
      </c>
      <c r="T76" s="119">
        <v>569.22</v>
      </c>
      <c r="U76" s="119">
        <v>667.22</v>
      </c>
      <c r="V76" s="119">
        <v>647.57000000000005</v>
      </c>
      <c r="W76" s="119">
        <v>801.73</v>
      </c>
      <c r="X76" s="119">
        <v>665.86</v>
      </c>
      <c r="Y76" s="119">
        <v>595.08000000000004</v>
      </c>
      <c r="Z76" s="119">
        <v>525.64</v>
      </c>
      <c r="AA76" s="119">
        <v>622.46</v>
      </c>
      <c r="AB76" s="119">
        <v>592.83000000000004</v>
      </c>
      <c r="AC76" s="119">
        <v>702.94</v>
      </c>
      <c r="AD76" s="119">
        <v>672.5</v>
      </c>
      <c r="AE76" s="119">
        <v>575.13</v>
      </c>
      <c r="AF76" s="119">
        <v>631.88</v>
      </c>
      <c r="AG76" s="119">
        <v>609.35</v>
      </c>
      <c r="AH76" s="119">
        <v>817.22</v>
      </c>
      <c r="AI76" s="119">
        <v>808.23</v>
      </c>
      <c r="AJ76" s="119">
        <v>507.81</v>
      </c>
      <c r="AK76" s="119">
        <v>766.61</v>
      </c>
      <c r="AL76" s="119">
        <v>506.34</v>
      </c>
      <c r="AM76" s="119">
        <v>482.6</v>
      </c>
      <c r="AN76" s="119">
        <v>539.66999999999996</v>
      </c>
      <c r="AO76" s="119">
        <v>913.04</v>
      </c>
      <c r="AP76" s="119">
        <v>578.76</v>
      </c>
      <c r="AQ76" s="119">
        <v>811.68</v>
      </c>
      <c r="AR76" s="119">
        <v>680.35</v>
      </c>
      <c r="AS76" s="119">
        <v>509.34</v>
      </c>
      <c r="AT76" s="119">
        <v>592.75</v>
      </c>
      <c r="AU76" s="119">
        <v>748.67</v>
      </c>
      <c r="AV76" s="119">
        <v>537.23</v>
      </c>
      <c r="AW76" s="119">
        <v>660.22</v>
      </c>
      <c r="AX76" s="119">
        <v>523.79999999999995</v>
      </c>
      <c r="AY76" s="119">
        <v>661.8</v>
      </c>
      <c r="AZ76" s="119">
        <v>884.55</v>
      </c>
      <c r="BA76" s="119">
        <v>682.95</v>
      </c>
      <c r="BB76" s="119">
        <v>634.26</v>
      </c>
      <c r="BC76" s="119">
        <v>913.93</v>
      </c>
    </row>
    <row r="77" spans="1:55" ht="29.25" x14ac:dyDescent="0.45">
      <c r="A77" s="260">
        <v>73</v>
      </c>
      <c r="B77" s="173" t="s">
        <v>77</v>
      </c>
      <c r="C77" s="118">
        <v>20990.28</v>
      </c>
      <c r="D77" s="118">
        <v>26805.72</v>
      </c>
      <c r="E77" s="118">
        <v>22331.08</v>
      </c>
      <c r="F77" s="118">
        <v>19276.73</v>
      </c>
      <c r="G77" s="118">
        <v>21721.46</v>
      </c>
      <c r="H77" s="118">
        <v>25816.560000000001</v>
      </c>
      <c r="I77" s="118">
        <v>23517.51</v>
      </c>
      <c r="J77" s="118">
        <v>25808.21</v>
      </c>
      <c r="K77" s="118">
        <v>26652.639999999999</v>
      </c>
      <c r="L77" s="118">
        <v>29705.81</v>
      </c>
      <c r="M77" s="118">
        <v>28972.47</v>
      </c>
      <c r="N77" s="118">
        <v>27269.24</v>
      </c>
      <c r="O77" s="118">
        <v>22047.22</v>
      </c>
      <c r="P77" s="118">
        <v>28146.23</v>
      </c>
      <c r="Q77" s="118">
        <v>26701.26</v>
      </c>
      <c r="R77" s="118">
        <v>25561.63</v>
      </c>
      <c r="S77" s="118">
        <v>26284.6</v>
      </c>
      <c r="T77" s="118">
        <v>22153.21</v>
      </c>
      <c r="U77" s="118">
        <v>29581.15</v>
      </c>
      <c r="V77" s="118">
        <v>27189.74</v>
      </c>
      <c r="W77" s="118">
        <v>32116.92</v>
      </c>
      <c r="X77" s="118">
        <v>32612.93</v>
      </c>
      <c r="Y77" s="118">
        <v>28472.62</v>
      </c>
      <c r="Z77" s="118">
        <v>28918.54</v>
      </c>
      <c r="AA77" s="118">
        <v>27610.01</v>
      </c>
      <c r="AB77" s="118">
        <v>32160.15</v>
      </c>
      <c r="AC77" s="118">
        <v>30727.58</v>
      </c>
      <c r="AD77" s="118">
        <v>21809.74</v>
      </c>
      <c r="AE77" s="118">
        <v>31924.2</v>
      </c>
      <c r="AF77" s="118">
        <v>36861.03</v>
      </c>
      <c r="AG77" s="118">
        <v>33211.910000000003</v>
      </c>
      <c r="AH77" s="118">
        <v>34051.19</v>
      </c>
      <c r="AI77" s="118">
        <v>32066.09</v>
      </c>
      <c r="AJ77" s="118">
        <v>27755.7</v>
      </c>
      <c r="AK77" s="118">
        <v>27841.71</v>
      </c>
      <c r="AL77" s="118">
        <v>25437.87</v>
      </c>
      <c r="AM77" s="118">
        <v>26698.71</v>
      </c>
      <c r="AN77" s="118">
        <v>27338.89</v>
      </c>
      <c r="AO77" s="118">
        <v>32182.16</v>
      </c>
      <c r="AP77" s="118">
        <v>22776.39</v>
      </c>
      <c r="AQ77" s="118">
        <v>29593.64</v>
      </c>
      <c r="AR77" s="118">
        <v>32042.39</v>
      </c>
      <c r="AS77" s="118">
        <v>27551.16</v>
      </c>
      <c r="AT77" s="118">
        <v>31440.94</v>
      </c>
      <c r="AU77" s="118">
        <v>36270.17</v>
      </c>
      <c r="AV77" s="118">
        <v>30832.47</v>
      </c>
      <c r="AW77" s="118">
        <v>33593.730000000003</v>
      </c>
      <c r="AX77" s="118">
        <v>24907.09</v>
      </c>
      <c r="AY77" s="118">
        <v>28709.37</v>
      </c>
      <c r="AZ77" s="118">
        <v>29288.79</v>
      </c>
      <c r="BA77" s="118">
        <v>31081.81</v>
      </c>
      <c r="BB77" s="118">
        <v>23747.24</v>
      </c>
      <c r="BC77" s="118">
        <v>33092.25</v>
      </c>
    </row>
    <row r="78" spans="1:55" x14ac:dyDescent="0.45">
      <c r="A78" s="261">
        <v>74</v>
      </c>
      <c r="B78" s="174" t="s">
        <v>208</v>
      </c>
      <c r="C78" s="119">
        <v>18.97</v>
      </c>
      <c r="D78" s="119">
        <v>6.73</v>
      </c>
      <c r="E78" s="119">
        <v>5.0599999999999996</v>
      </c>
      <c r="F78" s="119">
        <v>23.74</v>
      </c>
      <c r="G78" s="119">
        <v>9.15</v>
      </c>
      <c r="H78" s="119">
        <v>17.059999999999999</v>
      </c>
      <c r="I78" s="119">
        <v>26.05</v>
      </c>
      <c r="J78" s="119">
        <v>11.32</v>
      </c>
      <c r="K78" s="119">
        <v>23.64</v>
      </c>
      <c r="L78" s="119">
        <v>4.62</v>
      </c>
      <c r="M78" s="119">
        <v>4.5599999999999996</v>
      </c>
      <c r="N78" s="119">
        <v>4.03</v>
      </c>
      <c r="O78" s="119">
        <v>8.6199999999999992</v>
      </c>
      <c r="P78" s="119">
        <v>12.92</v>
      </c>
      <c r="Q78" s="119">
        <v>10.62</v>
      </c>
      <c r="R78" s="119">
        <v>7.62</v>
      </c>
      <c r="S78" s="119">
        <v>14.34</v>
      </c>
      <c r="T78" s="119">
        <v>11.3</v>
      </c>
      <c r="U78" s="119">
        <v>16.77</v>
      </c>
      <c r="V78" s="119">
        <v>12.18</v>
      </c>
      <c r="W78" s="119">
        <v>15.64</v>
      </c>
      <c r="X78" s="119">
        <v>15.84</v>
      </c>
      <c r="Y78" s="119">
        <v>9.08</v>
      </c>
      <c r="Z78" s="119">
        <v>14.8</v>
      </c>
      <c r="AA78" s="119">
        <v>10.23</v>
      </c>
      <c r="AB78" s="119">
        <v>21.76</v>
      </c>
      <c r="AC78" s="119">
        <v>19.98</v>
      </c>
      <c r="AD78" s="119">
        <v>2.8</v>
      </c>
      <c r="AE78" s="119">
        <v>32.74</v>
      </c>
      <c r="AF78" s="119">
        <v>21.62</v>
      </c>
      <c r="AG78" s="119">
        <v>18.39</v>
      </c>
      <c r="AH78" s="119">
        <v>19.989999999999998</v>
      </c>
      <c r="AI78" s="119">
        <v>15.72</v>
      </c>
      <c r="AJ78" s="119">
        <v>10.08</v>
      </c>
      <c r="AK78" s="119">
        <v>15.71</v>
      </c>
      <c r="AL78" s="119">
        <v>11.99</v>
      </c>
      <c r="AM78" s="119">
        <v>10.130000000000001</v>
      </c>
      <c r="AN78" s="119">
        <v>3.74</v>
      </c>
      <c r="AO78" s="119">
        <v>30.93</v>
      </c>
      <c r="AP78" s="119">
        <v>4.4400000000000004</v>
      </c>
      <c r="AQ78" s="119">
        <v>27.22</v>
      </c>
      <c r="AR78" s="119">
        <v>12.81</v>
      </c>
      <c r="AS78" s="119">
        <v>6.3</v>
      </c>
      <c r="AT78" s="119">
        <v>17.72</v>
      </c>
      <c r="AU78" s="119">
        <v>12.26</v>
      </c>
      <c r="AV78" s="119">
        <v>12.76</v>
      </c>
      <c r="AW78" s="119">
        <v>16.190000000000001</v>
      </c>
      <c r="AX78" s="119">
        <v>23.65</v>
      </c>
      <c r="AY78" s="119">
        <v>3.95</v>
      </c>
      <c r="AZ78" s="119">
        <v>20.39</v>
      </c>
      <c r="BA78" s="119">
        <v>14.55</v>
      </c>
      <c r="BB78" s="119">
        <v>5.74</v>
      </c>
      <c r="BC78" s="119">
        <v>12.89</v>
      </c>
    </row>
    <row r="79" spans="1:55" ht="29.25" x14ac:dyDescent="0.45">
      <c r="A79" s="260">
        <v>75</v>
      </c>
      <c r="B79" s="173" t="s">
        <v>425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0.59</v>
      </c>
      <c r="AO79" s="120">
        <v>0</v>
      </c>
      <c r="AP79" s="120">
        <v>0.59</v>
      </c>
      <c r="AQ79" s="120">
        <v>0</v>
      </c>
      <c r="AR79" s="120">
        <v>0</v>
      </c>
      <c r="AS79" s="120">
        <v>0.53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0.54</v>
      </c>
      <c r="AZ79" s="120">
        <v>0</v>
      </c>
      <c r="BA79" s="120">
        <v>0</v>
      </c>
      <c r="BB79" s="120">
        <v>0</v>
      </c>
      <c r="BC79" s="120">
        <v>0.54</v>
      </c>
    </row>
    <row r="80" spans="1:55" ht="29.25" x14ac:dyDescent="0.45">
      <c r="A80" s="261">
        <v>76</v>
      </c>
      <c r="B80" s="174" t="s">
        <v>209</v>
      </c>
      <c r="C80" s="119">
        <v>49.57</v>
      </c>
      <c r="D80" s="119">
        <v>90.58</v>
      </c>
      <c r="E80" s="119">
        <v>91.61</v>
      </c>
      <c r="F80" s="119">
        <v>83.07</v>
      </c>
      <c r="G80" s="119">
        <v>65.27</v>
      </c>
      <c r="H80" s="119">
        <v>109.22</v>
      </c>
      <c r="I80" s="119">
        <v>10</v>
      </c>
      <c r="J80" s="119">
        <v>29.44</v>
      </c>
      <c r="K80" s="119">
        <v>45.16</v>
      </c>
      <c r="L80" s="119">
        <v>55.63</v>
      </c>
      <c r="M80" s="119">
        <v>53.02</v>
      </c>
      <c r="N80" s="119">
        <v>89</v>
      </c>
      <c r="O80" s="119">
        <v>61.65</v>
      </c>
      <c r="P80" s="119">
        <v>44.37</v>
      </c>
      <c r="Q80" s="119">
        <v>40.35</v>
      </c>
      <c r="R80" s="119">
        <v>40.57</v>
      </c>
      <c r="S80" s="119">
        <v>47.04</v>
      </c>
      <c r="T80" s="119">
        <v>31.63</v>
      </c>
      <c r="U80" s="119">
        <v>24.53</v>
      </c>
      <c r="V80" s="119">
        <v>19.579999999999998</v>
      </c>
      <c r="W80" s="119">
        <v>26.12</v>
      </c>
      <c r="X80" s="119">
        <v>62.73</v>
      </c>
      <c r="Y80" s="119">
        <v>43.31</v>
      </c>
      <c r="Z80" s="119">
        <v>10.14</v>
      </c>
      <c r="AA80" s="119">
        <v>2.46</v>
      </c>
      <c r="AB80" s="119">
        <v>10.24</v>
      </c>
      <c r="AC80" s="119">
        <v>5.5</v>
      </c>
      <c r="AD80" s="119">
        <v>7.66</v>
      </c>
      <c r="AE80" s="119">
        <v>7.84</v>
      </c>
      <c r="AF80" s="119">
        <v>9.91</v>
      </c>
      <c r="AG80" s="119">
        <v>11.78</v>
      </c>
      <c r="AH80" s="119">
        <v>79.42</v>
      </c>
      <c r="AI80" s="119">
        <v>87.47</v>
      </c>
      <c r="AJ80" s="119">
        <v>18.27</v>
      </c>
      <c r="AK80" s="119">
        <v>31.33</v>
      </c>
      <c r="AL80" s="119">
        <v>6.01</v>
      </c>
      <c r="AM80" s="119">
        <v>50.23</v>
      </c>
      <c r="AN80" s="119">
        <v>8.4</v>
      </c>
      <c r="AO80" s="119">
        <v>47.87</v>
      </c>
      <c r="AP80" s="119">
        <v>19.37</v>
      </c>
      <c r="AQ80" s="119">
        <v>14.03</v>
      </c>
      <c r="AR80" s="119">
        <v>22.54</v>
      </c>
      <c r="AS80" s="119">
        <v>32.01</v>
      </c>
      <c r="AT80" s="119">
        <v>12.35</v>
      </c>
      <c r="AU80" s="119">
        <v>44</v>
      </c>
      <c r="AV80" s="119">
        <v>7.98</v>
      </c>
      <c r="AW80" s="119">
        <v>3.41</v>
      </c>
      <c r="AX80" s="119">
        <v>4.66</v>
      </c>
      <c r="AY80" s="119">
        <v>11.08</v>
      </c>
      <c r="AZ80" s="119">
        <v>18.41</v>
      </c>
      <c r="BA80" s="119">
        <v>18.440000000000001</v>
      </c>
      <c r="BB80" s="119">
        <v>47.74</v>
      </c>
      <c r="BC80" s="119">
        <v>47.32</v>
      </c>
    </row>
    <row r="81" spans="1:55" ht="54.75" x14ac:dyDescent="0.45">
      <c r="A81" s="260">
        <v>77</v>
      </c>
      <c r="B81" s="173" t="s">
        <v>210</v>
      </c>
      <c r="C81" s="120">
        <v>13.35</v>
      </c>
      <c r="D81" s="120">
        <v>5.81</v>
      </c>
      <c r="E81" s="120">
        <v>11.48</v>
      </c>
      <c r="F81" s="120">
        <v>11.13</v>
      </c>
      <c r="G81" s="120">
        <v>11.79</v>
      </c>
      <c r="H81" s="120">
        <v>37.86</v>
      </c>
      <c r="I81" s="120">
        <v>12.18</v>
      </c>
      <c r="J81" s="120">
        <v>27.74</v>
      </c>
      <c r="K81" s="120">
        <v>30.6</v>
      </c>
      <c r="L81" s="120">
        <v>15.34</v>
      </c>
      <c r="M81" s="120">
        <v>20.2</v>
      </c>
      <c r="N81" s="120">
        <v>8.2100000000000009</v>
      </c>
      <c r="O81" s="120">
        <v>8.73</v>
      </c>
      <c r="P81" s="120">
        <v>14.33</v>
      </c>
      <c r="Q81" s="120">
        <v>16.13</v>
      </c>
      <c r="R81" s="120">
        <v>13.24</v>
      </c>
      <c r="S81" s="120">
        <v>14.2</v>
      </c>
      <c r="T81" s="120">
        <v>16.96</v>
      </c>
      <c r="U81" s="120">
        <v>15.82</v>
      </c>
      <c r="V81" s="120">
        <v>15.47</v>
      </c>
      <c r="W81" s="120">
        <v>8.1199999999999992</v>
      </c>
      <c r="X81" s="120">
        <v>6.81</v>
      </c>
      <c r="Y81" s="120">
        <v>22.92</v>
      </c>
      <c r="Z81" s="120">
        <v>15.49</v>
      </c>
      <c r="AA81" s="120">
        <v>17.86</v>
      </c>
      <c r="AB81" s="120">
        <v>11.82</v>
      </c>
      <c r="AC81" s="120">
        <v>19.38</v>
      </c>
      <c r="AD81" s="120">
        <v>15.82</v>
      </c>
      <c r="AE81" s="120">
        <v>29.09</v>
      </c>
      <c r="AF81" s="120">
        <v>16.37</v>
      </c>
      <c r="AG81" s="120">
        <v>22.07</v>
      </c>
      <c r="AH81" s="120">
        <v>17.36</v>
      </c>
      <c r="AI81" s="120">
        <v>12.56</v>
      </c>
      <c r="AJ81" s="120">
        <v>15.58</v>
      </c>
      <c r="AK81" s="120">
        <v>7.95</v>
      </c>
      <c r="AL81" s="120">
        <v>16.670000000000002</v>
      </c>
      <c r="AM81" s="120">
        <v>12.48</v>
      </c>
      <c r="AN81" s="120">
        <v>18.579999999999998</v>
      </c>
      <c r="AO81" s="120">
        <v>25.94</v>
      </c>
      <c r="AP81" s="120">
        <v>14.21</v>
      </c>
      <c r="AQ81" s="120">
        <v>11.9</v>
      </c>
      <c r="AR81" s="120">
        <v>13.82</v>
      </c>
      <c r="AS81" s="120">
        <v>1.68</v>
      </c>
      <c r="AT81" s="120">
        <v>14.23</v>
      </c>
      <c r="AU81" s="120">
        <v>10.95</v>
      </c>
      <c r="AV81" s="120">
        <v>17.29</v>
      </c>
      <c r="AW81" s="120">
        <v>18.260000000000002</v>
      </c>
      <c r="AX81" s="120">
        <v>14.4</v>
      </c>
      <c r="AY81" s="120">
        <v>21.54</v>
      </c>
      <c r="AZ81" s="120">
        <v>9.76</v>
      </c>
      <c r="BA81" s="120">
        <v>19.39</v>
      </c>
      <c r="BB81" s="120">
        <v>17.62</v>
      </c>
      <c r="BC81" s="120">
        <v>17.45</v>
      </c>
    </row>
    <row r="82" spans="1:55" ht="29.25" x14ac:dyDescent="0.45">
      <c r="A82" s="261">
        <v>78</v>
      </c>
      <c r="B82" s="174" t="s">
        <v>211</v>
      </c>
      <c r="C82" s="119">
        <v>27.62</v>
      </c>
      <c r="D82" s="119">
        <v>25.19</v>
      </c>
      <c r="E82" s="119">
        <v>37.380000000000003</v>
      </c>
      <c r="F82" s="119">
        <v>27.73</v>
      </c>
      <c r="G82" s="119">
        <v>35.18</v>
      </c>
      <c r="H82" s="119">
        <v>20.54</v>
      </c>
      <c r="I82" s="119">
        <v>44.37</v>
      </c>
      <c r="J82" s="119">
        <v>26.79</v>
      </c>
      <c r="K82" s="119">
        <v>57.59</v>
      </c>
      <c r="L82" s="119">
        <v>45.87</v>
      </c>
      <c r="M82" s="119">
        <v>24.81</v>
      </c>
      <c r="N82" s="119">
        <v>50.86</v>
      </c>
      <c r="O82" s="119">
        <v>25.46</v>
      </c>
      <c r="P82" s="119">
        <v>36.880000000000003</v>
      </c>
      <c r="Q82" s="119">
        <v>41.03</v>
      </c>
      <c r="R82" s="119">
        <v>52.77</v>
      </c>
      <c r="S82" s="119">
        <v>43.7</v>
      </c>
      <c r="T82" s="119">
        <v>25.36</v>
      </c>
      <c r="U82" s="119">
        <v>44.93</v>
      </c>
      <c r="V82" s="119">
        <v>45.95</v>
      </c>
      <c r="W82" s="119">
        <v>43.43</v>
      </c>
      <c r="X82" s="119">
        <v>33.729999999999997</v>
      </c>
      <c r="Y82" s="119">
        <v>38</v>
      </c>
      <c r="Z82" s="119">
        <v>20.51</v>
      </c>
      <c r="AA82" s="119">
        <v>33.979999999999997</v>
      </c>
      <c r="AB82" s="119">
        <v>54.21</v>
      </c>
      <c r="AC82" s="119">
        <v>35.64</v>
      </c>
      <c r="AD82" s="119">
        <v>20.37</v>
      </c>
      <c r="AE82" s="119">
        <v>46.02</v>
      </c>
      <c r="AF82" s="119">
        <v>90.91</v>
      </c>
      <c r="AG82" s="119">
        <v>25.98</v>
      </c>
      <c r="AH82" s="119">
        <v>64.97</v>
      </c>
      <c r="AI82" s="119">
        <v>40.71</v>
      </c>
      <c r="AJ82" s="119">
        <v>40.17</v>
      </c>
      <c r="AK82" s="119">
        <v>75.98</v>
      </c>
      <c r="AL82" s="119">
        <v>42.49</v>
      </c>
      <c r="AM82" s="119">
        <v>41.3</v>
      </c>
      <c r="AN82" s="119">
        <v>76.63</v>
      </c>
      <c r="AO82" s="119">
        <v>46.18</v>
      </c>
      <c r="AP82" s="119">
        <v>35.39</v>
      </c>
      <c r="AQ82" s="119">
        <v>58.31</v>
      </c>
      <c r="AR82" s="119">
        <v>34.53</v>
      </c>
      <c r="AS82" s="119">
        <v>67.02</v>
      </c>
      <c r="AT82" s="119">
        <v>80.16</v>
      </c>
      <c r="AU82" s="119">
        <v>61.34</v>
      </c>
      <c r="AV82" s="119">
        <v>73.03</v>
      </c>
      <c r="AW82" s="119">
        <v>68.010000000000005</v>
      </c>
      <c r="AX82" s="119">
        <v>59.68</v>
      </c>
      <c r="AY82" s="119">
        <v>95.94</v>
      </c>
      <c r="AZ82" s="119">
        <v>40.46</v>
      </c>
      <c r="BA82" s="119">
        <v>65.63</v>
      </c>
      <c r="BB82" s="119">
        <v>34.76</v>
      </c>
      <c r="BC82" s="119">
        <v>50.78</v>
      </c>
    </row>
    <row r="83" spans="1:55" ht="29.25" x14ac:dyDescent="0.45">
      <c r="A83" s="260">
        <v>79</v>
      </c>
      <c r="B83" s="173" t="s">
        <v>90</v>
      </c>
      <c r="C83" s="118">
        <v>2133.52</v>
      </c>
      <c r="D83" s="118">
        <v>2520.13</v>
      </c>
      <c r="E83" s="118">
        <v>2565.14</v>
      </c>
      <c r="F83" s="118">
        <v>2118.44</v>
      </c>
      <c r="G83" s="118">
        <v>2483.64</v>
      </c>
      <c r="H83" s="118">
        <v>2596.98</v>
      </c>
      <c r="I83" s="118">
        <v>2195.56</v>
      </c>
      <c r="J83" s="118">
        <v>2093.7800000000002</v>
      </c>
      <c r="K83" s="118">
        <v>2147.64</v>
      </c>
      <c r="L83" s="118">
        <v>2020.6</v>
      </c>
      <c r="M83" s="118">
        <v>2426.6999999999998</v>
      </c>
      <c r="N83" s="118">
        <v>2461.87</v>
      </c>
      <c r="O83" s="118">
        <v>1955.41</v>
      </c>
      <c r="P83" s="118">
        <v>2321.86</v>
      </c>
      <c r="Q83" s="118">
        <v>2342.02</v>
      </c>
      <c r="R83" s="118">
        <v>2433.1999999999998</v>
      </c>
      <c r="S83" s="118">
        <v>2511.64</v>
      </c>
      <c r="T83" s="118">
        <v>2280.27</v>
      </c>
      <c r="U83" s="118">
        <v>3190.41</v>
      </c>
      <c r="V83" s="118">
        <v>2071.3000000000002</v>
      </c>
      <c r="W83" s="118">
        <v>2683.4</v>
      </c>
      <c r="X83" s="118">
        <v>2310.58</v>
      </c>
      <c r="Y83" s="118">
        <v>2167.0100000000002</v>
      </c>
      <c r="Z83" s="118">
        <v>2652.07</v>
      </c>
      <c r="AA83" s="118">
        <v>2370.1799999999998</v>
      </c>
      <c r="AB83" s="118">
        <v>2629.87</v>
      </c>
      <c r="AC83" s="118">
        <v>3087.12</v>
      </c>
      <c r="AD83" s="118">
        <v>2763.72</v>
      </c>
      <c r="AE83" s="118">
        <v>2835.87</v>
      </c>
      <c r="AF83" s="118">
        <v>2691.27</v>
      </c>
      <c r="AG83" s="118">
        <v>2378.4899999999998</v>
      </c>
      <c r="AH83" s="118">
        <v>3107.65</v>
      </c>
      <c r="AI83" s="118">
        <v>2619.84</v>
      </c>
      <c r="AJ83" s="118">
        <v>2429.59</v>
      </c>
      <c r="AK83" s="118">
        <v>3026.53</v>
      </c>
      <c r="AL83" s="118">
        <v>2991.94</v>
      </c>
      <c r="AM83" s="118">
        <v>2752.9</v>
      </c>
      <c r="AN83" s="118">
        <v>2951.1</v>
      </c>
      <c r="AO83" s="118">
        <v>3643.3</v>
      </c>
      <c r="AP83" s="118">
        <v>2839.61</v>
      </c>
      <c r="AQ83" s="118">
        <v>3009.64</v>
      </c>
      <c r="AR83" s="118">
        <v>2942.19</v>
      </c>
      <c r="AS83" s="118">
        <v>3017.9</v>
      </c>
      <c r="AT83" s="118">
        <v>4012.62</v>
      </c>
      <c r="AU83" s="118">
        <v>3567.37</v>
      </c>
      <c r="AV83" s="118">
        <v>2931.28</v>
      </c>
      <c r="AW83" s="118">
        <v>5970.39</v>
      </c>
      <c r="AX83" s="118">
        <v>4711.01</v>
      </c>
      <c r="AY83" s="118">
        <v>3490.93</v>
      </c>
      <c r="AZ83" s="118">
        <v>3162.47</v>
      </c>
      <c r="BA83" s="118">
        <v>3698.21</v>
      </c>
      <c r="BB83" s="118">
        <v>3148.47</v>
      </c>
      <c r="BC83" s="118">
        <v>3405.38</v>
      </c>
    </row>
    <row r="84" spans="1:55" ht="29.25" x14ac:dyDescent="0.45">
      <c r="A84" s="261">
        <v>80</v>
      </c>
      <c r="B84" s="174" t="s">
        <v>85</v>
      </c>
      <c r="C84" s="121">
        <v>4271.3599999999997</v>
      </c>
      <c r="D84" s="121">
        <v>4310.05</v>
      </c>
      <c r="E84" s="121">
        <v>5122.4399999999996</v>
      </c>
      <c r="F84" s="121">
        <v>4110.18</v>
      </c>
      <c r="G84" s="121">
        <v>5414.11</v>
      </c>
      <c r="H84" s="121">
        <v>4793.45</v>
      </c>
      <c r="I84" s="121">
        <v>4460.57</v>
      </c>
      <c r="J84" s="121">
        <v>4165.26</v>
      </c>
      <c r="K84" s="121">
        <v>4360.97</v>
      </c>
      <c r="L84" s="121">
        <v>4808.21</v>
      </c>
      <c r="M84" s="121">
        <v>4392.2700000000004</v>
      </c>
      <c r="N84" s="121">
        <v>3601.7</v>
      </c>
      <c r="O84" s="121">
        <v>4650.5</v>
      </c>
      <c r="P84" s="121">
        <v>4016.7</v>
      </c>
      <c r="Q84" s="121">
        <v>4394.24</v>
      </c>
      <c r="R84" s="121">
        <v>4102.49</v>
      </c>
      <c r="S84" s="121">
        <v>3955.47</v>
      </c>
      <c r="T84" s="121">
        <v>4451.71</v>
      </c>
      <c r="U84" s="121">
        <v>5202.5</v>
      </c>
      <c r="V84" s="121">
        <v>4170.1899999999996</v>
      </c>
      <c r="W84" s="121">
        <v>4037.01</v>
      </c>
      <c r="X84" s="121">
        <v>4772.18</v>
      </c>
      <c r="Y84" s="121">
        <v>4456.33</v>
      </c>
      <c r="Z84" s="121">
        <v>3886.76</v>
      </c>
      <c r="AA84" s="121">
        <v>4875.8900000000003</v>
      </c>
      <c r="AB84" s="121">
        <v>4378.76</v>
      </c>
      <c r="AC84" s="121">
        <v>4323.9399999999996</v>
      </c>
      <c r="AD84" s="121">
        <v>3868.76</v>
      </c>
      <c r="AE84" s="121">
        <v>4026.43</v>
      </c>
      <c r="AF84" s="121">
        <v>4983.92</v>
      </c>
      <c r="AG84" s="121">
        <v>4187.03</v>
      </c>
      <c r="AH84" s="121">
        <v>4869.1499999999996</v>
      </c>
      <c r="AI84" s="121">
        <v>4289.72</v>
      </c>
      <c r="AJ84" s="121">
        <v>3547.59</v>
      </c>
      <c r="AK84" s="121">
        <v>3735.44</v>
      </c>
      <c r="AL84" s="121">
        <v>4009.67</v>
      </c>
      <c r="AM84" s="121">
        <v>3959.57</v>
      </c>
      <c r="AN84" s="121">
        <v>4197.78</v>
      </c>
      <c r="AO84" s="121">
        <v>4572</v>
      </c>
      <c r="AP84" s="121">
        <v>4077.19</v>
      </c>
      <c r="AQ84" s="121">
        <v>3949.63</v>
      </c>
      <c r="AR84" s="121">
        <v>4008.6</v>
      </c>
      <c r="AS84" s="121">
        <v>3847.02</v>
      </c>
      <c r="AT84" s="121">
        <v>3744.89</v>
      </c>
      <c r="AU84" s="121">
        <v>3802.33</v>
      </c>
      <c r="AV84" s="121">
        <v>3636.34</v>
      </c>
      <c r="AW84" s="121">
        <v>3792.53</v>
      </c>
      <c r="AX84" s="121">
        <v>3380.72</v>
      </c>
      <c r="AY84" s="121">
        <v>3835.15</v>
      </c>
      <c r="AZ84" s="121">
        <v>3912.6</v>
      </c>
      <c r="BA84" s="121">
        <v>4441.16</v>
      </c>
      <c r="BB84" s="121">
        <v>3721.59</v>
      </c>
      <c r="BC84" s="121">
        <v>4182.66</v>
      </c>
    </row>
    <row r="85" spans="1:55" ht="29.25" x14ac:dyDescent="0.45">
      <c r="A85" s="260">
        <v>81</v>
      </c>
      <c r="B85" s="173" t="s">
        <v>212</v>
      </c>
      <c r="C85" s="120">
        <v>10.06</v>
      </c>
      <c r="D85" s="120">
        <v>8.85</v>
      </c>
      <c r="E85" s="120">
        <v>23.12</v>
      </c>
      <c r="F85" s="120">
        <v>12.73</v>
      </c>
      <c r="G85" s="120">
        <v>18.23</v>
      </c>
      <c r="H85" s="120">
        <v>19.579999999999998</v>
      </c>
      <c r="I85" s="120">
        <v>12.75</v>
      </c>
      <c r="J85" s="120">
        <v>28.24</v>
      </c>
      <c r="K85" s="120">
        <v>10.220000000000001</v>
      </c>
      <c r="L85" s="120">
        <v>38.51</v>
      </c>
      <c r="M85" s="120">
        <v>38.5</v>
      </c>
      <c r="N85" s="120">
        <v>41.62</v>
      </c>
      <c r="O85" s="120">
        <v>46.23</v>
      </c>
      <c r="P85" s="120">
        <v>22.59</v>
      </c>
      <c r="Q85" s="120">
        <v>14.28</v>
      </c>
      <c r="R85" s="120">
        <v>9.89</v>
      </c>
      <c r="S85" s="120">
        <v>65.98</v>
      </c>
      <c r="T85" s="120">
        <v>29.06</v>
      </c>
      <c r="U85" s="120">
        <v>42.67</v>
      </c>
      <c r="V85" s="120">
        <v>48.07</v>
      </c>
      <c r="W85" s="120">
        <v>26.14</v>
      </c>
      <c r="X85" s="120">
        <v>24.99</v>
      </c>
      <c r="Y85" s="120">
        <v>39.950000000000003</v>
      </c>
      <c r="Z85" s="120">
        <v>26.86</v>
      </c>
      <c r="AA85" s="120">
        <v>16.38</v>
      </c>
      <c r="AB85" s="120">
        <v>30.85</v>
      </c>
      <c r="AC85" s="120">
        <v>31.21</v>
      </c>
      <c r="AD85" s="120">
        <v>31.97</v>
      </c>
      <c r="AE85" s="120">
        <v>17.22</v>
      </c>
      <c r="AF85" s="120">
        <v>18.329999999999998</v>
      </c>
      <c r="AG85" s="120">
        <v>14.39</v>
      </c>
      <c r="AH85" s="120">
        <v>35.03</v>
      </c>
      <c r="AI85" s="120">
        <v>12</v>
      </c>
      <c r="AJ85" s="120">
        <v>17.38</v>
      </c>
      <c r="AK85" s="120">
        <v>31.58</v>
      </c>
      <c r="AL85" s="120">
        <v>258.64999999999998</v>
      </c>
      <c r="AM85" s="120">
        <v>27.41</v>
      </c>
      <c r="AN85" s="120">
        <v>18.46</v>
      </c>
      <c r="AO85" s="120">
        <v>30.55</v>
      </c>
      <c r="AP85" s="120">
        <v>114.27</v>
      </c>
      <c r="AQ85" s="120">
        <v>52.98</v>
      </c>
      <c r="AR85" s="120">
        <v>490.86</v>
      </c>
      <c r="AS85" s="120">
        <v>9.48</v>
      </c>
      <c r="AT85" s="120">
        <v>20.75</v>
      </c>
      <c r="AU85" s="120">
        <v>128.18</v>
      </c>
      <c r="AV85" s="120">
        <v>25.55</v>
      </c>
      <c r="AW85" s="120">
        <v>40.090000000000003</v>
      </c>
      <c r="AX85" s="120">
        <v>10.42</v>
      </c>
      <c r="AY85" s="120">
        <v>39.340000000000003</v>
      </c>
      <c r="AZ85" s="120">
        <v>142.82</v>
      </c>
      <c r="BA85" s="120">
        <v>54.65</v>
      </c>
      <c r="BB85" s="120">
        <v>37.89</v>
      </c>
      <c r="BC85" s="120">
        <v>28.16</v>
      </c>
    </row>
    <row r="86" spans="1:55" ht="29.25" x14ac:dyDescent="0.45">
      <c r="A86" s="261">
        <v>82</v>
      </c>
      <c r="B86" s="174" t="s">
        <v>213</v>
      </c>
      <c r="C86" s="119">
        <v>98.89</v>
      </c>
      <c r="D86" s="119">
        <v>86.01</v>
      </c>
      <c r="E86" s="119">
        <v>115.21</v>
      </c>
      <c r="F86" s="119">
        <v>136.94999999999999</v>
      </c>
      <c r="G86" s="119">
        <v>83.9</v>
      </c>
      <c r="H86" s="119">
        <v>72.930000000000007</v>
      </c>
      <c r="I86" s="119">
        <v>62.3</v>
      </c>
      <c r="J86" s="119">
        <v>83.66</v>
      </c>
      <c r="K86" s="119">
        <v>95.99</v>
      </c>
      <c r="L86" s="119">
        <v>105.38</v>
      </c>
      <c r="M86" s="119">
        <v>77.86</v>
      </c>
      <c r="N86" s="119">
        <v>110.02</v>
      </c>
      <c r="O86" s="119">
        <v>86.79</v>
      </c>
      <c r="P86" s="119">
        <v>69.37</v>
      </c>
      <c r="Q86" s="119">
        <v>91.71</v>
      </c>
      <c r="R86" s="119">
        <v>71.89</v>
      </c>
      <c r="S86" s="119">
        <v>79.260000000000005</v>
      </c>
      <c r="T86" s="119">
        <v>118.71</v>
      </c>
      <c r="U86" s="119">
        <v>131.80000000000001</v>
      </c>
      <c r="V86" s="119">
        <v>129.47999999999999</v>
      </c>
      <c r="W86" s="119">
        <v>112.99</v>
      </c>
      <c r="X86" s="119">
        <v>141.6</v>
      </c>
      <c r="Y86" s="119">
        <v>91.42</v>
      </c>
      <c r="Z86" s="119">
        <v>127.67</v>
      </c>
      <c r="AA86" s="119">
        <v>101.04</v>
      </c>
      <c r="AB86" s="119">
        <v>87.88</v>
      </c>
      <c r="AC86" s="119">
        <v>174.87</v>
      </c>
      <c r="AD86" s="119">
        <v>110.43</v>
      </c>
      <c r="AE86" s="119">
        <v>112.17</v>
      </c>
      <c r="AF86" s="119">
        <v>136.38</v>
      </c>
      <c r="AG86" s="119">
        <v>141.65</v>
      </c>
      <c r="AH86" s="119">
        <v>101.05</v>
      </c>
      <c r="AI86" s="119">
        <v>93.99</v>
      </c>
      <c r="AJ86" s="119">
        <v>94.3</v>
      </c>
      <c r="AK86" s="119">
        <v>91.29</v>
      </c>
      <c r="AL86" s="119">
        <v>93.9</v>
      </c>
      <c r="AM86" s="119">
        <v>133.16999999999999</v>
      </c>
      <c r="AN86" s="119">
        <v>115.58</v>
      </c>
      <c r="AO86" s="119">
        <v>171.48</v>
      </c>
      <c r="AP86" s="119">
        <v>166.46</v>
      </c>
      <c r="AQ86" s="119">
        <v>132.41999999999999</v>
      </c>
      <c r="AR86" s="119">
        <v>145.47</v>
      </c>
      <c r="AS86" s="119">
        <v>132.58000000000001</v>
      </c>
      <c r="AT86" s="119">
        <v>136.85</v>
      </c>
      <c r="AU86" s="119">
        <v>129.69999999999999</v>
      </c>
      <c r="AV86" s="119">
        <v>125.44</v>
      </c>
      <c r="AW86" s="119">
        <v>134.06</v>
      </c>
      <c r="AX86" s="119">
        <v>162.46</v>
      </c>
      <c r="AY86" s="119">
        <v>158.69</v>
      </c>
      <c r="AZ86" s="119">
        <v>160.97999999999999</v>
      </c>
      <c r="BA86" s="119">
        <v>178.68</v>
      </c>
      <c r="BB86" s="119">
        <v>181.75</v>
      </c>
      <c r="BC86" s="119">
        <v>151.12</v>
      </c>
    </row>
    <row r="87" spans="1:55" ht="29.25" x14ac:dyDescent="0.45">
      <c r="A87" s="260">
        <v>83</v>
      </c>
      <c r="B87" s="173" t="s">
        <v>214</v>
      </c>
      <c r="C87" s="120">
        <v>417.08</v>
      </c>
      <c r="D87" s="120">
        <v>462.87</v>
      </c>
      <c r="E87" s="120">
        <v>616.78</v>
      </c>
      <c r="F87" s="120">
        <v>539.03</v>
      </c>
      <c r="G87" s="120">
        <v>577.17999999999995</v>
      </c>
      <c r="H87" s="120">
        <v>599.21</v>
      </c>
      <c r="I87" s="120">
        <v>587.52</v>
      </c>
      <c r="J87" s="120">
        <v>488.17</v>
      </c>
      <c r="K87" s="120">
        <v>572.91999999999996</v>
      </c>
      <c r="L87" s="120">
        <v>606.92999999999995</v>
      </c>
      <c r="M87" s="118">
        <v>1679.62</v>
      </c>
      <c r="N87" s="120">
        <v>584.44000000000005</v>
      </c>
      <c r="O87" s="120">
        <v>426.01</v>
      </c>
      <c r="P87" s="120">
        <v>456.15</v>
      </c>
      <c r="Q87" s="120">
        <v>584.26</v>
      </c>
      <c r="R87" s="120">
        <v>468.26</v>
      </c>
      <c r="S87" s="120">
        <v>432.01</v>
      </c>
      <c r="T87" s="120">
        <v>382.49</v>
      </c>
      <c r="U87" s="120">
        <v>516.86</v>
      </c>
      <c r="V87" s="120">
        <v>506.77</v>
      </c>
      <c r="W87" s="120">
        <v>696.12</v>
      </c>
      <c r="X87" s="120">
        <v>598.72</v>
      </c>
      <c r="Y87" s="118">
        <v>1720.96</v>
      </c>
      <c r="Z87" s="120">
        <v>620.33000000000004</v>
      </c>
      <c r="AA87" s="120">
        <v>489.19</v>
      </c>
      <c r="AB87" s="120">
        <v>758.15</v>
      </c>
      <c r="AC87" s="120">
        <v>655.91</v>
      </c>
      <c r="AD87" s="120">
        <v>454.01</v>
      </c>
      <c r="AE87" s="120">
        <v>458.52</v>
      </c>
      <c r="AF87" s="120">
        <v>489.29</v>
      </c>
      <c r="AG87" s="120">
        <v>409.62</v>
      </c>
      <c r="AH87" s="120">
        <v>420.27</v>
      </c>
      <c r="AI87" s="120">
        <v>333.56</v>
      </c>
      <c r="AJ87" s="120">
        <v>392.34</v>
      </c>
      <c r="AK87" s="118">
        <v>1457.78</v>
      </c>
      <c r="AL87" s="120">
        <v>350.81</v>
      </c>
      <c r="AM87" s="120">
        <v>283.8</v>
      </c>
      <c r="AN87" s="120">
        <v>370.89</v>
      </c>
      <c r="AO87" s="120">
        <v>339.45</v>
      </c>
      <c r="AP87" s="120">
        <v>408.72</v>
      </c>
      <c r="AQ87" s="120">
        <v>452.84</v>
      </c>
      <c r="AR87" s="120">
        <v>429.4</v>
      </c>
      <c r="AS87" s="120">
        <v>269.27999999999997</v>
      </c>
      <c r="AT87" s="120">
        <v>496.72</v>
      </c>
      <c r="AU87" s="120">
        <v>326.08999999999997</v>
      </c>
      <c r="AV87" s="120">
        <v>296.10000000000002</v>
      </c>
      <c r="AW87" s="118">
        <v>1225.51</v>
      </c>
      <c r="AX87" s="120">
        <v>353.62</v>
      </c>
      <c r="AY87" s="120">
        <v>206.27</v>
      </c>
      <c r="AZ87" s="120">
        <v>321</v>
      </c>
      <c r="BA87" s="120">
        <v>418.33</v>
      </c>
      <c r="BB87" s="120">
        <v>251.68</v>
      </c>
      <c r="BC87" s="120">
        <v>441.9</v>
      </c>
    </row>
    <row r="88" spans="1:55" x14ac:dyDescent="0.45">
      <c r="A88" s="261">
        <v>84</v>
      </c>
      <c r="B88" s="174" t="s">
        <v>215</v>
      </c>
      <c r="C88" s="119">
        <v>0.46</v>
      </c>
      <c r="D88" s="119">
        <v>0.31</v>
      </c>
      <c r="E88" s="119">
        <v>3.11</v>
      </c>
      <c r="F88" s="119">
        <v>2.4</v>
      </c>
      <c r="G88" s="119">
        <v>0.26</v>
      </c>
      <c r="H88" s="119">
        <v>0.17</v>
      </c>
      <c r="I88" s="119">
        <v>9.1999999999999993</v>
      </c>
      <c r="J88" s="119">
        <v>3.86</v>
      </c>
      <c r="K88" s="119">
        <v>4.8600000000000003</v>
      </c>
      <c r="L88" s="119">
        <v>2.72</v>
      </c>
      <c r="M88" s="119">
        <v>0.17</v>
      </c>
      <c r="N88" s="119">
        <v>3.13</v>
      </c>
      <c r="O88" s="119">
        <v>1.1100000000000001</v>
      </c>
      <c r="P88" s="119">
        <v>2.44</v>
      </c>
      <c r="Q88" s="119">
        <v>0.28000000000000003</v>
      </c>
      <c r="R88" s="119">
        <v>2.92</v>
      </c>
      <c r="S88" s="119">
        <v>0.01</v>
      </c>
      <c r="T88" s="119">
        <v>0.19</v>
      </c>
      <c r="U88" s="119">
        <v>1.41</v>
      </c>
      <c r="V88" s="119">
        <v>2.63</v>
      </c>
      <c r="W88" s="119">
        <v>2.0699999999999998</v>
      </c>
      <c r="X88" s="119">
        <v>1.64</v>
      </c>
      <c r="Y88" s="119">
        <v>4.22</v>
      </c>
      <c r="Z88" s="119">
        <v>0.08</v>
      </c>
      <c r="AA88" s="119">
        <v>0.08</v>
      </c>
      <c r="AB88" s="119">
        <v>2.83</v>
      </c>
      <c r="AC88" s="119">
        <v>0.09</v>
      </c>
      <c r="AD88" s="119">
        <v>0.28999999999999998</v>
      </c>
      <c r="AE88" s="119">
        <v>4.91</v>
      </c>
      <c r="AF88" s="119">
        <v>2.86</v>
      </c>
      <c r="AG88" s="119">
        <v>0.06</v>
      </c>
      <c r="AH88" s="119">
        <v>1.62</v>
      </c>
      <c r="AI88" s="119">
        <v>6.14</v>
      </c>
      <c r="AJ88" s="119">
        <v>1.54</v>
      </c>
      <c r="AK88" s="119">
        <v>4.0999999999999996</v>
      </c>
      <c r="AL88" s="119">
        <v>2.34</v>
      </c>
      <c r="AM88" s="119">
        <v>0.1</v>
      </c>
      <c r="AN88" s="119">
        <v>10.27</v>
      </c>
      <c r="AO88" s="119">
        <v>2.77</v>
      </c>
      <c r="AP88" s="119">
        <v>1.06</v>
      </c>
      <c r="AQ88" s="119">
        <v>0</v>
      </c>
      <c r="AR88" s="119">
        <v>4.92</v>
      </c>
      <c r="AS88" s="119">
        <v>7.25</v>
      </c>
      <c r="AT88" s="119">
        <v>1.26</v>
      </c>
      <c r="AU88" s="119">
        <v>2.5299999999999998</v>
      </c>
      <c r="AV88" s="119">
        <v>0.04</v>
      </c>
      <c r="AW88" s="119">
        <v>6.97</v>
      </c>
      <c r="AX88" s="119">
        <v>4.8499999999999996</v>
      </c>
      <c r="AY88" s="117"/>
      <c r="AZ88" s="119">
        <v>5.05</v>
      </c>
      <c r="BA88" s="119">
        <v>11.54</v>
      </c>
      <c r="BB88" s="119">
        <v>3.01</v>
      </c>
      <c r="BC88" s="119">
        <v>2.4300000000000002</v>
      </c>
    </row>
    <row r="89" spans="1:55" ht="29.25" x14ac:dyDescent="0.45">
      <c r="A89" s="260">
        <v>85</v>
      </c>
      <c r="B89" s="173" t="s">
        <v>216</v>
      </c>
      <c r="C89" s="120">
        <v>439.75</v>
      </c>
      <c r="D89" s="120">
        <v>747.98</v>
      </c>
      <c r="E89" s="118">
        <v>1130.92</v>
      </c>
      <c r="F89" s="118">
        <v>1292.8499999999999</v>
      </c>
      <c r="G89" s="118">
        <v>1852.57</v>
      </c>
      <c r="H89" s="118">
        <v>2079.08</v>
      </c>
      <c r="I89" s="118">
        <v>2551.85</v>
      </c>
      <c r="J89" s="118">
        <v>2366.9</v>
      </c>
      <c r="K89" s="118">
        <v>1221.27</v>
      </c>
      <c r="L89" s="120">
        <v>989.15</v>
      </c>
      <c r="M89" s="120">
        <v>597.78</v>
      </c>
      <c r="N89" s="118">
        <v>1044.48</v>
      </c>
      <c r="O89" s="120">
        <v>188.5</v>
      </c>
      <c r="P89" s="120">
        <v>96.96</v>
      </c>
      <c r="Q89" s="120">
        <v>496.23</v>
      </c>
      <c r="R89" s="120">
        <v>152.97</v>
      </c>
      <c r="S89" s="120">
        <v>971.1</v>
      </c>
      <c r="T89" s="120">
        <v>608.63</v>
      </c>
      <c r="U89" s="118">
        <v>1065.3900000000001</v>
      </c>
      <c r="V89" s="118">
        <v>1448.81</v>
      </c>
      <c r="W89" s="118">
        <v>1887.65</v>
      </c>
      <c r="X89" s="118">
        <v>1866.08</v>
      </c>
      <c r="Y89" s="120">
        <v>662.39</v>
      </c>
      <c r="Z89" s="118">
        <v>1289.79</v>
      </c>
      <c r="AA89" s="118">
        <v>1466.05</v>
      </c>
      <c r="AB89" s="120">
        <v>830.76</v>
      </c>
      <c r="AC89" s="118">
        <v>1219.98</v>
      </c>
      <c r="AD89" s="118">
        <v>1240.23</v>
      </c>
      <c r="AE89" s="118">
        <v>1296.52</v>
      </c>
      <c r="AF89" s="120">
        <v>971.89</v>
      </c>
      <c r="AG89" s="120">
        <v>863.93</v>
      </c>
      <c r="AH89" s="118">
        <v>1005.1</v>
      </c>
      <c r="AI89" s="118">
        <v>2632.64</v>
      </c>
      <c r="AJ89" s="118">
        <v>3141.09</v>
      </c>
      <c r="AK89" s="118">
        <v>1618.17</v>
      </c>
      <c r="AL89" s="118">
        <v>2233.2199999999998</v>
      </c>
      <c r="AM89" s="120">
        <v>755.28</v>
      </c>
      <c r="AN89" s="118">
        <v>1559.36</v>
      </c>
      <c r="AO89" s="118">
        <v>1651.95</v>
      </c>
      <c r="AP89" s="118">
        <v>1732.74</v>
      </c>
      <c r="AQ89" s="118">
        <v>1617.71</v>
      </c>
      <c r="AR89" s="118">
        <v>2682.35</v>
      </c>
      <c r="AS89" s="118">
        <v>2208.15</v>
      </c>
      <c r="AT89" s="118">
        <v>3115.99</v>
      </c>
      <c r="AU89" s="118">
        <v>1906.28</v>
      </c>
      <c r="AV89" s="118">
        <v>1665.17</v>
      </c>
      <c r="AW89" s="118">
        <v>2508.0100000000002</v>
      </c>
      <c r="AX89" s="118">
        <v>2179.86</v>
      </c>
      <c r="AY89" s="118">
        <v>3010.92</v>
      </c>
      <c r="AZ89" s="118">
        <v>1939.99</v>
      </c>
      <c r="BA89" s="118">
        <v>1638.34</v>
      </c>
      <c r="BB89" s="118">
        <v>1328.76</v>
      </c>
      <c r="BC89" s="120">
        <v>105.83</v>
      </c>
    </row>
    <row r="90" spans="1:55" ht="42" x14ac:dyDescent="0.45">
      <c r="A90" s="261">
        <v>86</v>
      </c>
      <c r="B90" s="174" t="s">
        <v>397</v>
      </c>
      <c r="C90" s="119">
        <v>2.3199999999999998</v>
      </c>
      <c r="D90" s="119">
        <v>0</v>
      </c>
      <c r="E90" s="119">
        <v>0.11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0.77</v>
      </c>
      <c r="N90" s="119">
        <v>0.09</v>
      </c>
      <c r="O90" s="117"/>
      <c r="P90" s="117"/>
      <c r="Q90" s="119">
        <v>0.2</v>
      </c>
      <c r="R90" s="119">
        <v>0</v>
      </c>
      <c r="S90" s="119">
        <v>0.4</v>
      </c>
      <c r="T90" s="119">
        <v>0.05</v>
      </c>
      <c r="U90" s="119">
        <v>0</v>
      </c>
      <c r="V90" s="119">
        <v>0</v>
      </c>
      <c r="W90" s="119">
        <v>0.26</v>
      </c>
      <c r="X90" s="119">
        <v>0</v>
      </c>
      <c r="Y90" s="119">
        <v>0.22</v>
      </c>
      <c r="Z90" s="119">
        <v>0.69</v>
      </c>
      <c r="AA90" s="117"/>
      <c r="AB90" s="119">
        <v>0.6</v>
      </c>
      <c r="AC90" s="119">
        <v>0</v>
      </c>
      <c r="AD90" s="119">
        <v>0</v>
      </c>
      <c r="AE90" s="119">
        <v>0.09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2.56</v>
      </c>
      <c r="AL90" s="119">
        <v>0</v>
      </c>
      <c r="AM90" s="117"/>
      <c r="AN90" s="117"/>
      <c r="AO90" s="117"/>
      <c r="AP90" s="119">
        <v>1.27</v>
      </c>
      <c r="AQ90" s="119">
        <v>0</v>
      </c>
      <c r="AR90" s="119">
        <v>0.54</v>
      </c>
      <c r="AS90" s="119">
        <v>0</v>
      </c>
      <c r="AT90" s="119">
        <v>0.25</v>
      </c>
      <c r="AU90" s="119">
        <v>0</v>
      </c>
      <c r="AV90" s="119">
        <v>0</v>
      </c>
      <c r="AW90" s="119">
        <v>0.87</v>
      </c>
      <c r="AX90" s="119">
        <v>0</v>
      </c>
      <c r="AY90" s="117"/>
      <c r="AZ90" s="117"/>
      <c r="BA90" s="117"/>
      <c r="BB90" s="117"/>
      <c r="BC90" s="117"/>
    </row>
    <row r="91" spans="1:55" ht="29.25" x14ac:dyDescent="0.45">
      <c r="A91" s="260">
        <v>87</v>
      </c>
      <c r="B91" s="173" t="s">
        <v>217</v>
      </c>
      <c r="C91" s="120">
        <v>2.97</v>
      </c>
      <c r="D91" s="120">
        <v>6.19</v>
      </c>
      <c r="E91" s="120">
        <v>5.33</v>
      </c>
      <c r="F91" s="120">
        <v>0.67</v>
      </c>
      <c r="G91" s="120">
        <v>9.65</v>
      </c>
      <c r="H91" s="120">
        <v>4</v>
      </c>
      <c r="I91" s="120">
        <v>3.26</v>
      </c>
      <c r="J91" s="120">
        <v>4.3499999999999996</v>
      </c>
      <c r="K91" s="120">
        <v>2.67</v>
      </c>
      <c r="L91" s="120">
        <v>3</v>
      </c>
      <c r="M91" s="120">
        <v>4.9800000000000004</v>
      </c>
      <c r="N91" s="120">
        <v>6.75</v>
      </c>
      <c r="O91" s="120">
        <v>3.4</v>
      </c>
      <c r="P91" s="120">
        <v>5.3</v>
      </c>
      <c r="Q91" s="120">
        <v>10.28</v>
      </c>
      <c r="R91" s="120">
        <v>5.17</v>
      </c>
      <c r="S91" s="120">
        <v>11.78</v>
      </c>
      <c r="T91" s="120">
        <v>3.9</v>
      </c>
      <c r="U91" s="120">
        <v>8</v>
      </c>
      <c r="V91" s="120">
        <v>13.92</v>
      </c>
      <c r="W91" s="120">
        <v>14.77</v>
      </c>
      <c r="X91" s="120">
        <v>8.2200000000000006</v>
      </c>
      <c r="Y91" s="120">
        <v>7.18</v>
      </c>
      <c r="Z91" s="120">
        <v>7.9</v>
      </c>
      <c r="AA91" s="120">
        <v>2.02</v>
      </c>
      <c r="AB91" s="120">
        <v>15.95</v>
      </c>
      <c r="AC91" s="120">
        <v>8.7899999999999991</v>
      </c>
      <c r="AD91" s="120">
        <v>8.6300000000000008</v>
      </c>
      <c r="AE91" s="120">
        <v>16.23</v>
      </c>
      <c r="AF91" s="120">
        <v>15.84</v>
      </c>
      <c r="AG91" s="120">
        <v>5.88</v>
      </c>
      <c r="AH91" s="120">
        <v>7.68</v>
      </c>
      <c r="AI91" s="120">
        <v>12.23</v>
      </c>
      <c r="AJ91" s="120">
        <v>6.46</v>
      </c>
      <c r="AK91" s="120">
        <v>10.56</v>
      </c>
      <c r="AL91" s="120">
        <v>9.07</v>
      </c>
      <c r="AM91" s="120">
        <v>1.1299999999999999</v>
      </c>
      <c r="AN91" s="120">
        <v>10.53</v>
      </c>
      <c r="AO91" s="120">
        <v>8.9600000000000009</v>
      </c>
      <c r="AP91" s="120">
        <v>10.130000000000001</v>
      </c>
      <c r="AQ91" s="120">
        <v>16.52</v>
      </c>
      <c r="AR91" s="120">
        <v>13.42</v>
      </c>
      <c r="AS91" s="120">
        <v>9.33</v>
      </c>
      <c r="AT91" s="120">
        <v>15.07</v>
      </c>
      <c r="AU91" s="120">
        <v>11.52</v>
      </c>
      <c r="AV91" s="120">
        <v>3.61</v>
      </c>
      <c r="AW91" s="120">
        <v>3.66</v>
      </c>
      <c r="AX91" s="120">
        <v>6.81</v>
      </c>
      <c r="AY91" s="120">
        <v>7.41</v>
      </c>
      <c r="AZ91" s="120">
        <v>9.7799999999999994</v>
      </c>
      <c r="BA91" s="120">
        <v>9.9600000000000009</v>
      </c>
      <c r="BB91" s="120">
        <v>16.64</v>
      </c>
      <c r="BC91" s="120">
        <v>13.87</v>
      </c>
    </row>
    <row r="92" spans="1:55" x14ac:dyDescent="0.45">
      <c r="A92" s="261">
        <v>88</v>
      </c>
      <c r="B92" s="174" t="s">
        <v>43</v>
      </c>
      <c r="C92" s="119">
        <v>480</v>
      </c>
      <c r="D92" s="119">
        <v>451.44</v>
      </c>
      <c r="E92" s="119">
        <v>428.79</v>
      </c>
      <c r="F92" s="119">
        <v>331.21</v>
      </c>
      <c r="G92" s="119">
        <v>285.26</v>
      </c>
      <c r="H92" s="119">
        <v>496.02</v>
      </c>
      <c r="I92" s="119">
        <v>367.13</v>
      </c>
      <c r="J92" s="119">
        <v>393.36</v>
      </c>
      <c r="K92" s="119">
        <v>240.98</v>
      </c>
      <c r="L92" s="119">
        <v>395.67</v>
      </c>
      <c r="M92" s="119">
        <v>384.11</v>
      </c>
      <c r="N92" s="119">
        <v>331.22</v>
      </c>
      <c r="O92" s="119">
        <v>404.37</v>
      </c>
      <c r="P92" s="119">
        <v>208.52</v>
      </c>
      <c r="Q92" s="119">
        <v>421.6</v>
      </c>
      <c r="R92" s="119">
        <v>243.75</v>
      </c>
      <c r="S92" s="119">
        <v>210.86</v>
      </c>
      <c r="T92" s="119">
        <v>279.94</v>
      </c>
      <c r="U92" s="119">
        <v>160.16</v>
      </c>
      <c r="V92" s="119">
        <v>377.47</v>
      </c>
      <c r="W92" s="119">
        <v>381.09</v>
      </c>
      <c r="X92" s="119">
        <v>299.27</v>
      </c>
      <c r="Y92" s="119">
        <v>256.39</v>
      </c>
      <c r="Z92" s="119">
        <v>324.69</v>
      </c>
      <c r="AA92" s="119">
        <v>202.16</v>
      </c>
      <c r="AB92" s="119">
        <v>240.7</v>
      </c>
      <c r="AC92" s="119">
        <v>224.66</v>
      </c>
      <c r="AD92" s="119">
        <v>214.22</v>
      </c>
      <c r="AE92" s="119">
        <v>213.19</v>
      </c>
      <c r="AF92" s="119">
        <v>221.43</v>
      </c>
      <c r="AG92" s="119">
        <v>171.42</v>
      </c>
      <c r="AH92" s="119">
        <v>179.84</v>
      </c>
      <c r="AI92" s="119">
        <v>398.26</v>
      </c>
      <c r="AJ92" s="119">
        <v>259.44</v>
      </c>
      <c r="AK92" s="119">
        <v>272.52</v>
      </c>
      <c r="AL92" s="119">
        <v>196.82</v>
      </c>
      <c r="AM92" s="119">
        <v>185.65</v>
      </c>
      <c r="AN92" s="119">
        <v>252.29</v>
      </c>
      <c r="AO92" s="119">
        <v>266.05</v>
      </c>
      <c r="AP92" s="119">
        <v>229.59</v>
      </c>
      <c r="AQ92" s="119">
        <v>308.20999999999998</v>
      </c>
      <c r="AR92" s="119">
        <v>294.55</v>
      </c>
      <c r="AS92" s="119">
        <v>196.4</v>
      </c>
      <c r="AT92" s="119">
        <v>245.01</v>
      </c>
      <c r="AU92" s="119">
        <v>171.68</v>
      </c>
      <c r="AV92" s="119">
        <v>188.54</v>
      </c>
      <c r="AW92" s="119">
        <v>202.88</v>
      </c>
      <c r="AX92" s="119">
        <v>214.6</v>
      </c>
      <c r="AY92" s="119">
        <v>276.91000000000003</v>
      </c>
      <c r="AZ92" s="119">
        <v>296.29000000000002</v>
      </c>
      <c r="BA92" s="119">
        <v>442.36</v>
      </c>
      <c r="BB92" s="119">
        <v>273.54000000000002</v>
      </c>
      <c r="BC92" s="119">
        <v>215.48</v>
      </c>
    </row>
    <row r="93" spans="1:55" x14ac:dyDescent="0.45">
      <c r="A93" s="260">
        <v>89</v>
      </c>
      <c r="B93" s="173" t="s">
        <v>218</v>
      </c>
      <c r="C93" s="120">
        <v>249.15</v>
      </c>
      <c r="D93" s="120">
        <v>190.24</v>
      </c>
      <c r="E93" s="120">
        <v>255.66</v>
      </c>
      <c r="F93" s="120">
        <v>289.72000000000003</v>
      </c>
      <c r="G93" s="120">
        <v>236.59</v>
      </c>
      <c r="H93" s="120">
        <v>222.33</v>
      </c>
      <c r="I93" s="120">
        <v>168.27</v>
      </c>
      <c r="J93" s="120">
        <v>150.94</v>
      </c>
      <c r="K93" s="120">
        <v>116.42</v>
      </c>
      <c r="L93" s="120">
        <v>141.31</v>
      </c>
      <c r="M93" s="120">
        <v>139.68</v>
      </c>
      <c r="N93" s="120">
        <v>152.43</v>
      </c>
      <c r="O93" s="120">
        <v>52.53</v>
      </c>
      <c r="P93" s="120">
        <v>212.5</v>
      </c>
      <c r="Q93" s="120">
        <v>157.38</v>
      </c>
      <c r="R93" s="120">
        <v>84.67</v>
      </c>
      <c r="S93" s="120">
        <v>59.05</v>
      </c>
      <c r="T93" s="120">
        <v>74.87</v>
      </c>
      <c r="U93" s="120">
        <v>420.07</v>
      </c>
      <c r="V93" s="120">
        <v>83.79</v>
      </c>
      <c r="W93" s="120">
        <v>273.54000000000002</v>
      </c>
      <c r="X93" s="120">
        <v>186.22</v>
      </c>
      <c r="Y93" s="120">
        <v>297.33999999999997</v>
      </c>
      <c r="Z93" s="120">
        <v>79.06</v>
      </c>
      <c r="AA93" s="120">
        <v>217.41</v>
      </c>
      <c r="AB93" s="120">
        <v>153.19999999999999</v>
      </c>
      <c r="AC93" s="120">
        <v>148.22</v>
      </c>
      <c r="AD93" s="120">
        <v>74.38</v>
      </c>
      <c r="AE93" s="120">
        <v>271.81</v>
      </c>
      <c r="AF93" s="120">
        <v>182.07</v>
      </c>
      <c r="AG93" s="120">
        <v>21.38</v>
      </c>
      <c r="AH93" s="120">
        <v>49.1</v>
      </c>
      <c r="AI93" s="120">
        <v>16.03</v>
      </c>
      <c r="AJ93" s="120">
        <v>64.27</v>
      </c>
      <c r="AK93" s="120">
        <v>75.81</v>
      </c>
      <c r="AL93" s="120">
        <v>88.14</v>
      </c>
      <c r="AM93" s="120">
        <v>100.13</v>
      </c>
      <c r="AN93" s="120">
        <v>70.599999999999994</v>
      </c>
      <c r="AO93" s="120">
        <v>62.32</v>
      </c>
      <c r="AP93" s="120">
        <v>75.41</v>
      </c>
      <c r="AQ93" s="120">
        <v>25.19</v>
      </c>
      <c r="AR93" s="120">
        <v>92.8</v>
      </c>
      <c r="AS93" s="120">
        <v>34.39</v>
      </c>
      <c r="AT93" s="120">
        <v>88.99</v>
      </c>
      <c r="AU93" s="120">
        <v>63.28</v>
      </c>
      <c r="AV93" s="120">
        <v>149.16</v>
      </c>
      <c r="AW93" s="120">
        <v>123.78</v>
      </c>
      <c r="AX93" s="120">
        <v>73.02</v>
      </c>
      <c r="AY93" s="120">
        <v>103.84</v>
      </c>
      <c r="AZ93" s="120">
        <v>55.32</v>
      </c>
      <c r="BA93" s="120">
        <v>124.31</v>
      </c>
      <c r="BB93" s="120">
        <v>21.7</v>
      </c>
      <c r="BC93" s="120">
        <v>51.96</v>
      </c>
    </row>
    <row r="94" spans="1:55" ht="93" x14ac:dyDescent="0.45">
      <c r="A94" s="261">
        <v>90</v>
      </c>
      <c r="B94" s="174" t="s">
        <v>382</v>
      </c>
      <c r="C94" s="119">
        <v>0.1</v>
      </c>
      <c r="D94" s="119">
        <v>0.1</v>
      </c>
      <c r="E94" s="119">
        <v>0</v>
      </c>
      <c r="F94" s="119">
        <v>0.05</v>
      </c>
      <c r="G94" s="119">
        <v>0.12</v>
      </c>
      <c r="H94" s="119">
        <v>0</v>
      </c>
      <c r="I94" s="119">
        <v>0.11</v>
      </c>
      <c r="J94" s="119">
        <v>0</v>
      </c>
      <c r="K94" s="119">
        <v>0</v>
      </c>
      <c r="L94" s="119">
        <v>0</v>
      </c>
      <c r="M94" s="119">
        <v>0.08</v>
      </c>
      <c r="N94" s="119">
        <v>0</v>
      </c>
      <c r="O94" s="119">
        <v>0.09</v>
      </c>
      <c r="P94" s="119">
        <v>0.13</v>
      </c>
      <c r="Q94" s="119">
        <v>0.06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0.36</v>
      </c>
      <c r="Y94" s="119">
        <v>0.1</v>
      </c>
      <c r="Z94" s="119">
        <v>0</v>
      </c>
      <c r="AA94" s="119">
        <v>0.11</v>
      </c>
      <c r="AB94" s="119">
        <v>0.06</v>
      </c>
      <c r="AC94" s="119">
        <v>0</v>
      </c>
      <c r="AD94" s="119">
        <v>0</v>
      </c>
      <c r="AE94" s="119">
        <v>0</v>
      </c>
      <c r="AF94" s="119">
        <v>0.02</v>
      </c>
      <c r="AG94" s="119">
        <v>0</v>
      </c>
      <c r="AH94" s="119">
        <v>0.04</v>
      </c>
      <c r="AI94" s="119">
        <v>0</v>
      </c>
      <c r="AJ94" s="119">
        <v>0.28000000000000003</v>
      </c>
      <c r="AK94" s="119">
        <v>0</v>
      </c>
      <c r="AL94" s="119">
        <v>7.0000000000000007E-2</v>
      </c>
      <c r="AM94" s="119">
        <v>0.02</v>
      </c>
      <c r="AN94" s="119">
        <v>0.3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1.1599999999999999</v>
      </c>
      <c r="AV94" s="119">
        <v>0.09</v>
      </c>
      <c r="AW94" s="119">
        <v>0</v>
      </c>
      <c r="AX94" s="119">
        <v>0.24</v>
      </c>
      <c r="AY94" s="117"/>
      <c r="AZ94" s="119">
        <v>0.1</v>
      </c>
      <c r="BA94" s="119">
        <v>0</v>
      </c>
      <c r="BB94" s="119">
        <v>0.47</v>
      </c>
      <c r="BC94" s="119">
        <v>0.02</v>
      </c>
    </row>
    <row r="95" spans="1:55" ht="29.25" x14ac:dyDescent="0.45">
      <c r="A95" s="260">
        <v>91</v>
      </c>
      <c r="B95" s="173" t="s">
        <v>87</v>
      </c>
      <c r="C95" s="118">
        <v>4786.84</v>
      </c>
      <c r="D95" s="118">
        <v>5070.46</v>
      </c>
      <c r="E95" s="118">
        <v>5424.81</v>
      </c>
      <c r="F95" s="118">
        <v>5066.6000000000004</v>
      </c>
      <c r="G95" s="118">
        <v>4905.33</v>
      </c>
      <c r="H95" s="118">
        <v>5873.96</v>
      </c>
      <c r="I95" s="118">
        <v>6647.52</v>
      </c>
      <c r="J95" s="118">
        <v>5657.76</v>
      </c>
      <c r="K95" s="118">
        <v>5348.95</v>
      </c>
      <c r="L95" s="118">
        <v>4610.5600000000004</v>
      </c>
      <c r="M95" s="118">
        <v>3659.74</v>
      </c>
      <c r="N95" s="118">
        <v>5166.2700000000004</v>
      </c>
      <c r="O95" s="118">
        <v>5009.9399999999996</v>
      </c>
      <c r="P95" s="118">
        <v>4674.4799999999996</v>
      </c>
      <c r="Q95" s="118">
        <v>5369.35</v>
      </c>
      <c r="R95" s="118">
        <v>4234.1899999999996</v>
      </c>
      <c r="S95" s="118">
        <v>4042.72</v>
      </c>
      <c r="T95" s="118">
        <v>4222.67</v>
      </c>
      <c r="U95" s="118">
        <v>4430.04</v>
      </c>
      <c r="V95" s="118">
        <v>3646.69</v>
      </c>
      <c r="W95" s="118">
        <v>3803.72</v>
      </c>
      <c r="X95" s="118">
        <v>2948.39</v>
      </c>
      <c r="Y95" s="118">
        <v>2370.1799999999998</v>
      </c>
      <c r="Z95" s="118">
        <v>6713.87</v>
      </c>
      <c r="AA95" s="118">
        <v>2593.9</v>
      </c>
      <c r="AB95" s="118">
        <v>2560.8200000000002</v>
      </c>
      <c r="AC95" s="118">
        <v>9594.94</v>
      </c>
      <c r="AD95" s="118">
        <v>2758.49</v>
      </c>
      <c r="AE95" s="118">
        <v>3312.83</v>
      </c>
      <c r="AF95" s="118">
        <v>4088.83</v>
      </c>
      <c r="AG95" s="118">
        <v>4211.6099999999997</v>
      </c>
      <c r="AH95" s="118">
        <v>4268.92</v>
      </c>
      <c r="AI95" s="118">
        <v>3955.05</v>
      </c>
      <c r="AJ95" s="118">
        <v>3662.83</v>
      </c>
      <c r="AK95" s="118">
        <v>8332.6299999999992</v>
      </c>
      <c r="AL95" s="118">
        <v>3903.64</v>
      </c>
      <c r="AM95" s="118">
        <v>3299.52</v>
      </c>
      <c r="AN95" s="118">
        <v>3249.67</v>
      </c>
      <c r="AO95" s="118">
        <v>3766.55</v>
      </c>
      <c r="AP95" s="118">
        <v>3098.6</v>
      </c>
      <c r="AQ95" s="118">
        <v>3631.28</v>
      </c>
      <c r="AR95" s="118">
        <v>4185.71</v>
      </c>
      <c r="AS95" s="118">
        <v>4001.2</v>
      </c>
      <c r="AT95" s="118">
        <v>4166.78</v>
      </c>
      <c r="AU95" s="118">
        <v>4113.42</v>
      </c>
      <c r="AV95" s="118">
        <v>3541.75</v>
      </c>
      <c r="AW95" s="118">
        <v>3595.58</v>
      </c>
      <c r="AX95" s="118">
        <v>4128.1000000000004</v>
      </c>
      <c r="AY95" s="118">
        <v>3929.84</v>
      </c>
      <c r="AZ95" s="118">
        <v>3451.75</v>
      </c>
      <c r="BA95" s="118">
        <v>3727.23</v>
      </c>
      <c r="BB95" s="118">
        <v>3476.12</v>
      </c>
      <c r="BC95" s="118">
        <v>3762.57</v>
      </c>
    </row>
    <row r="96" spans="1:55" ht="29.25" x14ac:dyDescent="0.45">
      <c r="A96" s="261">
        <v>92</v>
      </c>
      <c r="B96" s="174" t="s">
        <v>219</v>
      </c>
      <c r="C96" s="119">
        <v>7.69</v>
      </c>
      <c r="D96" s="119">
        <v>9.06</v>
      </c>
      <c r="E96" s="119">
        <v>13.71</v>
      </c>
      <c r="F96" s="119">
        <v>12.29</v>
      </c>
      <c r="G96" s="119">
        <v>28.91</v>
      </c>
      <c r="H96" s="119">
        <v>16.96</v>
      </c>
      <c r="I96" s="119">
        <v>4.9400000000000004</v>
      </c>
      <c r="J96" s="119">
        <v>10.81</v>
      </c>
      <c r="K96" s="119">
        <v>10.75</v>
      </c>
      <c r="L96" s="119">
        <v>9.67</v>
      </c>
      <c r="M96" s="119">
        <v>7.64</v>
      </c>
      <c r="N96" s="119">
        <v>13.33</v>
      </c>
      <c r="O96" s="119">
        <v>18.21</v>
      </c>
      <c r="P96" s="119">
        <v>28.52</v>
      </c>
      <c r="Q96" s="119">
        <v>22.52</v>
      </c>
      <c r="R96" s="119">
        <v>14.35</v>
      </c>
      <c r="S96" s="119">
        <v>29.68</v>
      </c>
      <c r="T96" s="119">
        <v>5.41</v>
      </c>
      <c r="U96" s="119">
        <v>13.69</v>
      </c>
      <c r="V96" s="119">
        <v>11.29</v>
      </c>
      <c r="W96" s="119">
        <v>14.43</v>
      </c>
      <c r="X96" s="119">
        <v>3.02</v>
      </c>
      <c r="Y96" s="119">
        <v>8.83</v>
      </c>
      <c r="Z96" s="119">
        <v>9.5299999999999994</v>
      </c>
      <c r="AA96" s="119">
        <v>20.34</v>
      </c>
      <c r="AB96" s="119">
        <v>30.85</v>
      </c>
      <c r="AC96" s="119">
        <v>29.19</v>
      </c>
      <c r="AD96" s="119">
        <v>4.8899999999999997</v>
      </c>
      <c r="AE96" s="119">
        <v>8.1</v>
      </c>
      <c r="AF96" s="119">
        <v>3.32</v>
      </c>
      <c r="AG96" s="119">
        <v>6</v>
      </c>
      <c r="AH96" s="119">
        <v>7.38</v>
      </c>
      <c r="AI96" s="119">
        <v>21.14</v>
      </c>
      <c r="AJ96" s="119">
        <v>19.52</v>
      </c>
      <c r="AK96" s="119">
        <v>11.31</v>
      </c>
      <c r="AL96" s="119">
        <v>24.94</v>
      </c>
      <c r="AM96" s="119">
        <v>8.59</v>
      </c>
      <c r="AN96" s="119">
        <v>7.44</v>
      </c>
      <c r="AO96" s="119">
        <v>43.94</v>
      </c>
      <c r="AP96" s="119">
        <v>26.91</v>
      </c>
      <c r="AQ96" s="119">
        <v>16.96</v>
      </c>
      <c r="AR96" s="119">
        <v>11.72</v>
      </c>
      <c r="AS96" s="119">
        <v>20.329999999999998</v>
      </c>
      <c r="AT96" s="119">
        <v>16.329999999999998</v>
      </c>
      <c r="AU96" s="119">
        <v>20.61</v>
      </c>
      <c r="AV96" s="119">
        <v>37.18</v>
      </c>
      <c r="AW96" s="119">
        <v>28.94</v>
      </c>
      <c r="AX96" s="119">
        <v>17.18</v>
      </c>
      <c r="AY96" s="119">
        <v>36.96</v>
      </c>
      <c r="AZ96" s="119">
        <v>5.92</v>
      </c>
      <c r="BA96" s="119">
        <v>15.7</v>
      </c>
      <c r="BB96" s="119">
        <v>11.23</v>
      </c>
      <c r="BC96" s="119">
        <v>14.5</v>
      </c>
    </row>
    <row r="97" spans="1:55" x14ac:dyDescent="0.45">
      <c r="A97" s="260">
        <v>93</v>
      </c>
      <c r="B97" s="173" t="s">
        <v>220</v>
      </c>
      <c r="C97" s="120">
        <v>29.19</v>
      </c>
      <c r="D97" s="120">
        <v>8.26</v>
      </c>
      <c r="E97" s="120">
        <v>4.9400000000000004</v>
      </c>
      <c r="F97" s="120">
        <v>8.1</v>
      </c>
      <c r="G97" s="120">
        <v>15.75</v>
      </c>
      <c r="H97" s="120">
        <v>6.77</v>
      </c>
      <c r="I97" s="120">
        <v>6.85</v>
      </c>
      <c r="J97" s="120">
        <v>7</v>
      </c>
      <c r="K97" s="120">
        <v>8.26</v>
      </c>
      <c r="L97" s="120">
        <v>6.76</v>
      </c>
      <c r="M97" s="120">
        <v>12.4</v>
      </c>
      <c r="N97" s="120">
        <v>14.87</v>
      </c>
      <c r="O97" s="120">
        <v>34.35</v>
      </c>
      <c r="P97" s="120">
        <v>13.66</v>
      </c>
      <c r="Q97" s="120">
        <v>23.89</v>
      </c>
      <c r="R97" s="120">
        <v>36.909999999999997</v>
      </c>
      <c r="S97" s="120">
        <v>11.68</v>
      </c>
      <c r="T97" s="120">
        <v>20.8</v>
      </c>
      <c r="U97" s="120">
        <v>12.91</v>
      </c>
      <c r="V97" s="120">
        <v>25.47</v>
      </c>
      <c r="W97" s="120">
        <v>65.040000000000006</v>
      </c>
      <c r="X97" s="120">
        <v>44.86</v>
      </c>
      <c r="Y97" s="120">
        <v>43.75</v>
      </c>
      <c r="Z97" s="120">
        <v>60.8</v>
      </c>
      <c r="AA97" s="120">
        <v>76.2</v>
      </c>
      <c r="AB97" s="120">
        <v>50.16</v>
      </c>
      <c r="AC97" s="120">
        <v>50.75</v>
      </c>
      <c r="AD97" s="120">
        <v>52.47</v>
      </c>
      <c r="AE97" s="120">
        <v>47.61</v>
      </c>
      <c r="AF97" s="120">
        <v>53.45</v>
      </c>
      <c r="AG97" s="120">
        <v>54.7</v>
      </c>
      <c r="AH97" s="120">
        <v>77.72</v>
      </c>
      <c r="AI97" s="120">
        <v>73.349999999999994</v>
      </c>
      <c r="AJ97" s="120">
        <v>99.44</v>
      </c>
      <c r="AK97" s="120">
        <v>48.34</v>
      </c>
      <c r="AL97" s="120">
        <v>165.48</v>
      </c>
      <c r="AM97" s="120">
        <v>126.67</v>
      </c>
      <c r="AN97" s="120">
        <v>136.24</v>
      </c>
      <c r="AO97" s="120">
        <v>155.68</v>
      </c>
      <c r="AP97" s="120">
        <v>71.680000000000007</v>
      </c>
      <c r="AQ97" s="120">
        <v>112.81</v>
      </c>
      <c r="AR97" s="120">
        <v>68.680000000000007</v>
      </c>
      <c r="AS97" s="120">
        <v>148.78</v>
      </c>
      <c r="AT97" s="120">
        <v>244.24</v>
      </c>
      <c r="AU97" s="120">
        <v>115.57</v>
      </c>
      <c r="AV97" s="120">
        <v>132.34</v>
      </c>
      <c r="AW97" s="120">
        <v>126.03</v>
      </c>
      <c r="AX97" s="120">
        <v>151.99</v>
      </c>
      <c r="AY97" s="120">
        <v>186.52</v>
      </c>
      <c r="AZ97" s="120">
        <v>122.25</v>
      </c>
      <c r="BA97" s="120">
        <v>116.65</v>
      </c>
      <c r="BB97" s="120">
        <v>81.88</v>
      </c>
      <c r="BC97" s="120">
        <v>94.99</v>
      </c>
    </row>
    <row r="98" spans="1:55" ht="29.25" x14ac:dyDescent="0.45">
      <c r="A98" s="261">
        <v>94</v>
      </c>
      <c r="B98" s="174" t="s">
        <v>221</v>
      </c>
      <c r="C98" s="119">
        <v>0.25</v>
      </c>
      <c r="D98" s="119">
        <v>2.09</v>
      </c>
      <c r="E98" s="119">
        <v>3.91</v>
      </c>
      <c r="F98" s="119">
        <v>0.3</v>
      </c>
      <c r="G98" s="119">
        <v>2.0099999999999998</v>
      </c>
      <c r="H98" s="119">
        <v>1.02</v>
      </c>
      <c r="I98" s="119">
        <v>4.8899999999999997</v>
      </c>
      <c r="J98" s="119">
        <v>1.54</v>
      </c>
      <c r="K98" s="119">
        <v>1.23</v>
      </c>
      <c r="L98" s="119">
        <v>4.8899999999999997</v>
      </c>
      <c r="M98" s="119">
        <v>0.68</v>
      </c>
      <c r="N98" s="119">
        <v>3.15</v>
      </c>
      <c r="O98" s="119">
        <v>0.13</v>
      </c>
      <c r="P98" s="119">
        <v>3.18</v>
      </c>
      <c r="Q98" s="119">
        <v>2.2799999999999998</v>
      </c>
      <c r="R98" s="119">
        <v>1.27</v>
      </c>
      <c r="S98" s="119">
        <v>0.7</v>
      </c>
      <c r="T98" s="119">
        <v>1.28</v>
      </c>
      <c r="U98" s="119">
        <v>3.88</v>
      </c>
      <c r="V98" s="119">
        <v>5.67</v>
      </c>
      <c r="W98" s="119">
        <v>10.55</v>
      </c>
      <c r="X98" s="119">
        <v>5.39</v>
      </c>
      <c r="Y98" s="119">
        <v>3.24</v>
      </c>
      <c r="Z98" s="119">
        <v>2.36</v>
      </c>
      <c r="AA98" s="119">
        <v>2.98</v>
      </c>
      <c r="AB98" s="119">
        <v>0.28999999999999998</v>
      </c>
      <c r="AC98" s="119">
        <v>4.26</v>
      </c>
      <c r="AD98" s="119">
        <v>2.94</v>
      </c>
      <c r="AE98" s="119">
        <v>2.81</v>
      </c>
      <c r="AF98" s="119">
        <v>26.41</v>
      </c>
      <c r="AG98" s="119">
        <v>2.94</v>
      </c>
      <c r="AH98" s="119">
        <v>20.78</v>
      </c>
      <c r="AI98" s="119">
        <v>5.4</v>
      </c>
      <c r="AJ98" s="119">
        <v>3.22</v>
      </c>
      <c r="AK98" s="119">
        <v>2.84</v>
      </c>
      <c r="AL98" s="119">
        <v>0.47</v>
      </c>
      <c r="AM98" s="119">
        <v>0.02</v>
      </c>
      <c r="AN98" s="119">
        <v>7.32</v>
      </c>
      <c r="AO98" s="119">
        <v>6.23</v>
      </c>
      <c r="AP98" s="119">
        <v>2.4300000000000002</v>
      </c>
      <c r="AQ98" s="119">
        <v>3.41</v>
      </c>
      <c r="AR98" s="119">
        <v>2.02</v>
      </c>
      <c r="AS98" s="119">
        <v>3.36</v>
      </c>
      <c r="AT98" s="119">
        <v>3.36</v>
      </c>
      <c r="AU98" s="119">
        <v>5.25</v>
      </c>
      <c r="AV98" s="119">
        <v>12.66</v>
      </c>
      <c r="AW98" s="119">
        <v>8.23</v>
      </c>
      <c r="AX98" s="119">
        <v>6.42</v>
      </c>
      <c r="AY98" s="119">
        <v>0.94</v>
      </c>
      <c r="AZ98" s="119">
        <v>7.04</v>
      </c>
      <c r="BA98" s="119">
        <v>0.97</v>
      </c>
      <c r="BB98" s="119">
        <v>16.77</v>
      </c>
      <c r="BC98" s="119">
        <v>1.1299999999999999</v>
      </c>
    </row>
    <row r="99" spans="1:55" x14ac:dyDescent="0.45">
      <c r="A99" s="260">
        <v>95</v>
      </c>
      <c r="B99" s="173" t="s">
        <v>222</v>
      </c>
      <c r="C99" s="120">
        <v>137.53</v>
      </c>
      <c r="D99" s="120">
        <v>14.96</v>
      </c>
      <c r="E99" s="120">
        <v>159.63999999999999</v>
      </c>
      <c r="F99" s="120">
        <v>32.340000000000003</v>
      </c>
      <c r="G99" s="120">
        <v>25.98</v>
      </c>
      <c r="H99" s="120">
        <v>11.24</v>
      </c>
      <c r="I99" s="120">
        <v>8.35</v>
      </c>
      <c r="J99" s="120">
        <v>8.8699999999999992</v>
      </c>
      <c r="K99" s="120">
        <v>54.03</v>
      </c>
      <c r="L99" s="120">
        <v>49.53</v>
      </c>
      <c r="M99" s="120">
        <v>19.59</v>
      </c>
      <c r="N99" s="120">
        <v>60.18</v>
      </c>
      <c r="O99" s="120">
        <v>43.52</v>
      </c>
      <c r="P99" s="120">
        <v>6.99</v>
      </c>
      <c r="Q99" s="120">
        <v>5.52</v>
      </c>
      <c r="R99" s="120">
        <v>5.31</v>
      </c>
      <c r="S99" s="120">
        <v>9.31</v>
      </c>
      <c r="T99" s="120">
        <v>6.34</v>
      </c>
      <c r="U99" s="120">
        <v>7.22</v>
      </c>
      <c r="V99" s="120">
        <v>5.43</v>
      </c>
      <c r="W99" s="120">
        <v>9.42</v>
      </c>
      <c r="X99" s="120">
        <v>11.88</v>
      </c>
      <c r="Y99" s="120">
        <v>12.64</v>
      </c>
      <c r="Z99" s="120">
        <v>2.15</v>
      </c>
      <c r="AA99" s="120">
        <v>14.63</v>
      </c>
      <c r="AB99" s="120">
        <v>8.51</v>
      </c>
      <c r="AC99" s="120">
        <v>22.48</v>
      </c>
      <c r="AD99" s="120">
        <v>5.71</v>
      </c>
      <c r="AE99" s="120">
        <v>10.07</v>
      </c>
      <c r="AF99" s="120">
        <v>16.670000000000002</v>
      </c>
      <c r="AG99" s="120">
        <v>10.130000000000001</v>
      </c>
      <c r="AH99" s="120">
        <v>21.21</v>
      </c>
      <c r="AI99" s="120">
        <v>29.78</v>
      </c>
      <c r="AJ99" s="120">
        <v>19.09</v>
      </c>
      <c r="AK99" s="120">
        <v>11.38</v>
      </c>
      <c r="AL99" s="120">
        <v>18.100000000000001</v>
      </c>
      <c r="AM99" s="120">
        <v>5.13</v>
      </c>
      <c r="AN99" s="120">
        <v>15.01</v>
      </c>
      <c r="AO99" s="120">
        <v>16.09</v>
      </c>
      <c r="AP99" s="120">
        <v>17.489999999999998</v>
      </c>
      <c r="AQ99" s="120">
        <v>15.51</v>
      </c>
      <c r="AR99" s="120">
        <v>10.83</v>
      </c>
      <c r="AS99" s="120">
        <v>15.2</v>
      </c>
      <c r="AT99" s="120">
        <v>24</v>
      </c>
      <c r="AU99" s="120">
        <v>26.32</v>
      </c>
      <c r="AV99" s="120">
        <v>13.24</v>
      </c>
      <c r="AW99" s="120">
        <v>16.43</v>
      </c>
      <c r="AX99" s="120">
        <v>10.82</v>
      </c>
      <c r="AY99" s="120">
        <v>10.82</v>
      </c>
      <c r="AZ99" s="120">
        <v>18.600000000000001</v>
      </c>
      <c r="BA99" s="120">
        <v>18.48</v>
      </c>
      <c r="BB99" s="120">
        <v>14.97</v>
      </c>
      <c r="BC99" s="120">
        <v>21.64</v>
      </c>
    </row>
    <row r="100" spans="1:55" x14ac:dyDescent="0.45">
      <c r="A100" s="261">
        <v>96</v>
      </c>
      <c r="B100" s="174" t="s">
        <v>223</v>
      </c>
      <c r="C100" s="119">
        <v>2.33</v>
      </c>
      <c r="D100" s="119">
        <v>1.1599999999999999</v>
      </c>
      <c r="E100" s="119">
        <v>12.48</v>
      </c>
      <c r="F100" s="119">
        <v>5.58</v>
      </c>
      <c r="G100" s="119">
        <v>3.28</v>
      </c>
      <c r="H100" s="119">
        <v>7.87</v>
      </c>
      <c r="I100" s="119">
        <v>1.82</v>
      </c>
      <c r="J100" s="119">
        <v>1.25</v>
      </c>
      <c r="K100" s="119">
        <v>15.1</v>
      </c>
      <c r="L100" s="119">
        <v>25.11</v>
      </c>
      <c r="M100" s="119">
        <v>3.03</v>
      </c>
      <c r="N100" s="119">
        <v>14.11</v>
      </c>
      <c r="O100" s="119">
        <v>2.41</v>
      </c>
      <c r="P100" s="119">
        <v>5.07</v>
      </c>
      <c r="Q100" s="119">
        <v>24.57</v>
      </c>
      <c r="R100" s="119">
        <v>11.05</v>
      </c>
      <c r="S100" s="119">
        <v>16.54</v>
      </c>
      <c r="T100" s="119">
        <v>4.96</v>
      </c>
      <c r="U100" s="119">
        <v>12.77</v>
      </c>
      <c r="V100" s="119">
        <v>8.06</v>
      </c>
      <c r="W100" s="119">
        <v>12.43</v>
      </c>
      <c r="X100" s="119">
        <v>8.16</v>
      </c>
      <c r="Y100" s="119">
        <v>4.6500000000000004</v>
      </c>
      <c r="Z100" s="119">
        <v>13.97</v>
      </c>
      <c r="AA100" s="119">
        <v>4.45</v>
      </c>
      <c r="AB100" s="119">
        <v>15.5</v>
      </c>
      <c r="AC100" s="119">
        <v>8.2200000000000006</v>
      </c>
      <c r="AD100" s="119">
        <v>7.68</v>
      </c>
      <c r="AE100" s="119">
        <v>7.03</v>
      </c>
      <c r="AF100" s="119">
        <v>6.92</v>
      </c>
      <c r="AG100" s="119">
        <v>6.24</v>
      </c>
      <c r="AH100" s="119">
        <v>3.55</v>
      </c>
      <c r="AI100" s="119">
        <v>1.74</v>
      </c>
      <c r="AJ100" s="119">
        <v>1.1399999999999999</v>
      </c>
      <c r="AK100" s="119">
        <v>8.73</v>
      </c>
      <c r="AL100" s="119">
        <v>4.6500000000000004</v>
      </c>
      <c r="AM100" s="119">
        <v>2.02</v>
      </c>
      <c r="AN100" s="119">
        <v>4.82</v>
      </c>
      <c r="AO100" s="119">
        <v>3.63</v>
      </c>
      <c r="AP100" s="119">
        <v>1.0900000000000001</v>
      </c>
      <c r="AQ100" s="119">
        <v>3.59</v>
      </c>
      <c r="AR100" s="119">
        <v>3.73</v>
      </c>
      <c r="AS100" s="119">
        <v>3.97</v>
      </c>
      <c r="AT100" s="119">
        <v>0.56999999999999995</v>
      </c>
      <c r="AU100" s="119">
        <v>3.22</v>
      </c>
      <c r="AV100" s="119">
        <v>1.51</v>
      </c>
      <c r="AW100" s="119">
        <v>0.44</v>
      </c>
      <c r="AX100" s="119">
        <v>2.97</v>
      </c>
      <c r="AY100" s="119">
        <v>2.8</v>
      </c>
      <c r="AZ100" s="119">
        <v>2.69</v>
      </c>
      <c r="BA100" s="119">
        <v>3.13</v>
      </c>
      <c r="BB100" s="119">
        <v>3.33</v>
      </c>
      <c r="BC100" s="119">
        <v>6.48</v>
      </c>
    </row>
    <row r="101" spans="1:55" ht="29.25" x14ac:dyDescent="0.45">
      <c r="A101" s="260">
        <v>97</v>
      </c>
      <c r="B101" s="173" t="s">
        <v>6</v>
      </c>
      <c r="C101" s="118">
        <v>3636.52</v>
      </c>
      <c r="D101" s="118">
        <v>3257.58</v>
      </c>
      <c r="E101" s="118">
        <v>4037.26</v>
      </c>
      <c r="F101" s="118">
        <v>3223.18</v>
      </c>
      <c r="G101" s="118">
        <v>3806.8</v>
      </c>
      <c r="H101" s="118">
        <v>4238.45</v>
      </c>
      <c r="I101" s="118">
        <v>4545.3900000000003</v>
      </c>
      <c r="J101" s="118">
        <v>3736.6</v>
      </c>
      <c r="K101" s="118">
        <v>4160.3599999999997</v>
      </c>
      <c r="L101" s="118">
        <v>4438.3500000000004</v>
      </c>
      <c r="M101" s="118">
        <v>4024.42</v>
      </c>
      <c r="N101" s="118">
        <v>4337.32</v>
      </c>
      <c r="O101" s="118">
        <v>3617.52</v>
      </c>
      <c r="P101" s="118">
        <v>3022.19</v>
      </c>
      <c r="Q101" s="118">
        <v>4277.7700000000004</v>
      </c>
      <c r="R101" s="118">
        <v>3306.92</v>
      </c>
      <c r="S101" s="118">
        <v>3918.41</v>
      </c>
      <c r="T101" s="118">
        <v>4181.8599999999997</v>
      </c>
      <c r="U101" s="118">
        <v>3639.32</v>
      </c>
      <c r="V101" s="118">
        <v>3941.49</v>
      </c>
      <c r="W101" s="118">
        <v>4115.07</v>
      </c>
      <c r="X101" s="118">
        <v>4448.33</v>
      </c>
      <c r="Y101" s="118">
        <v>3864.04</v>
      </c>
      <c r="Z101" s="118">
        <v>3691.25</v>
      </c>
      <c r="AA101" s="118">
        <v>3380.61</v>
      </c>
      <c r="AB101" s="118">
        <v>4066.98</v>
      </c>
      <c r="AC101" s="118">
        <v>4082.37</v>
      </c>
      <c r="AD101" s="118">
        <v>3367.06</v>
      </c>
      <c r="AE101" s="118">
        <v>4196.59</v>
      </c>
      <c r="AF101" s="118">
        <v>4132.1899999999996</v>
      </c>
      <c r="AG101" s="118">
        <v>3585.4</v>
      </c>
      <c r="AH101" s="118">
        <v>4292.66</v>
      </c>
      <c r="AI101" s="118">
        <v>4034.94</v>
      </c>
      <c r="AJ101" s="118">
        <v>4460.74</v>
      </c>
      <c r="AK101" s="118">
        <v>3754.47</v>
      </c>
      <c r="AL101" s="118">
        <v>3682.38</v>
      </c>
      <c r="AM101" s="118">
        <v>3739.85</v>
      </c>
      <c r="AN101" s="118">
        <v>3487.55</v>
      </c>
      <c r="AO101" s="118">
        <v>4560.71</v>
      </c>
      <c r="AP101" s="118">
        <v>3259.87</v>
      </c>
      <c r="AQ101" s="118">
        <v>3932.61</v>
      </c>
      <c r="AR101" s="118">
        <v>4099.8999999999996</v>
      </c>
      <c r="AS101" s="118">
        <v>4414.87</v>
      </c>
      <c r="AT101" s="118">
        <v>4253.93</v>
      </c>
      <c r="AU101" s="118">
        <v>4147.01</v>
      </c>
      <c r="AV101" s="118">
        <v>4385.12</v>
      </c>
      <c r="AW101" s="118">
        <v>4327.08</v>
      </c>
      <c r="AX101" s="118">
        <v>3760.93</v>
      </c>
      <c r="AY101" s="118">
        <v>3686.94</v>
      </c>
      <c r="AZ101" s="118">
        <v>3736.81</v>
      </c>
      <c r="BA101" s="118">
        <v>3877.4</v>
      </c>
      <c r="BB101" s="118">
        <v>3865.34</v>
      </c>
      <c r="BC101" s="118">
        <v>4302.8900000000003</v>
      </c>
    </row>
    <row r="102" spans="1:55" ht="29.25" x14ac:dyDescent="0.45">
      <c r="A102" s="261">
        <v>98</v>
      </c>
      <c r="B102" s="174" t="s">
        <v>224</v>
      </c>
      <c r="C102" s="117"/>
      <c r="D102" s="117"/>
      <c r="E102" s="117"/>
      <c r="F102" s="117"/>
      <c r="G102" s="119">
        <v>0.56000000000000005</v>
      </c>
      <c r="H102" s="119">
        <v>0</v>
      </c>
      <c r="I102" s="119">
        <v>0</v>
      </c>
      <c r="J102" s="119">
        <v>0</v>
      </c>
      <c r="K102" s="119">
        <v>0</v>
      </c>
      <c r="L102" s="119">
        <v>0.67</v>
      </c>
      <c r="M102" s="119">
        <v>0</v>
      </c>
      <c r="N102" s="119">
        <v>0</v>
      </c>
      <c r="O102" s="117"/>
      <c r="P102" s="117"/>
      <c r="Q102" s="117"/>
      <c r="R102" s="119">
        <v>0.02</v>
      </c>
      <c r="S102" s="119">
        <v>0.26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2.73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  <c r="AZ102" s="117"/>
      <c r="BA102" s="117"/>
      <c r="BB102" s="119">
        <v>0.24</v>
      </c>
      <c r="BC102" s="119">
        <v>0</v>
      </c>
    </row>
    <row r="103" spans="1:55" ht="80.25" x14ac:dyDescent="0.45">
      <c r="A103" s="260">
        <v>99</v>
      </c>
      <c r="B103" s="173" t="s">
        <v>383</v>
      </c>
      <c r="C103" s="120">
        <v>0.83</v>
      </c>
      <c r="D103" s="120">
        <v>24.07</v>
      </c>
      <c r="E103" s="120">
        <v>10.34</v>
      </c>
      <c r="F103" s="120">
        <v>17.260000000000002</v>
      </c>
      <c r="G103" s="120">
        <v>23.4</v>
      </c>
      <c r="H103" s="120">
        <v>53.37</v>
      </c>
      <c r="I103" s="120">
        <v>7.33</v>
      </c>
      <c r="J103" s="120">
        <v>29.78</v>
      </c>
      <c r="K103" s="120">
        <v>14.41</v>
      </c>
      <c r="L103" s="120">
        <v>20.7</v>
      </c>
      <c r="M103" s="120">
        <v>39.39</v>
      </c>
      <c r="N103" s="120">
        <v>9.9499999999999993</v>
      </c>
      <c r="O103" s="120">
        <v>11.99</v>
      </c>
      <c r="P103" s="120">
        <v>38.99</v>
      </c>
      <c r="Q103" s="120">
        <v>26.68</v>
      </c>
      <c r="R103" s="120">
        <v>33.409999999999997</v>
      </c>
      <c r="S103" s="120">
        <v>22.08</v>
      </c>
      <c r="T103" s="120">
        <v>26.65</v>
      </c>
      <c r="U103" s="120">
        <v>28.18</v>
      </c>
      <c r="V103" s="120">
        <v>15</v>
      </c>
      <c r="W103" s="120">
        <v>26.6</v>
      </c>
      <c r="X103" s="120">
        <v>34.520000000000003</v>
      </c>
      <c r="Y103" s="120">
        <v>10.44</v>
      </c>
      <c r="Z103" s="120">
        <v>24.31</v>
      </c>
      <c r="AA103" s="120">
        <v>9.9600000000000009</v>
      </c>
      <c r="AB103" s="120">
        <v>7.41</v>
      </c>
      <c r="AC103" s="120">
        <v>33.799999999999997</v>
      </c>
      <c r="AD103" s="120">
        <v>5.47</v>
      </c>
      <c r="AE103" s="120">
        <v>6.14</v>
      </c>
      <c r="AF103" s="120">
        <v>9.42</v>
      </c>
      <c r="AG103" s="120">
        <v>23.49</v>
      </c>
      <c r="AH103" s="120">
        <v>17.079999999999998</v>
      </c>
      <c r="AI103" s="120">
        <v>5.5</v>
      </c>
      <c r="AJ103" s="120">
        <v>11.62</v>
      </c>
      <c r="AK103" s="120">
        <v>66.92</v>
      </c>
      <c r="AL103" s="120">
        <v>9.75</v>
      </c>
      <c r="AM103" s="120">
        <v>153.74</v>
      </c>
      <c r="AN103" s="120">
        <v>9.69</v>
      </c>
      <c r="AO103" s="120">
        <v>18.760000000000002</v>
      </c>
      <c r="AP103" s="120">
        <v>15.86</v>
      </c>
      <c r="AQ103" s="120">
        <v>40.479999999999997</v>
      </c>
      <c r="AR103" s="120">
        <v>45.25</v>
      </c>
      <c r="AS103" s="120">
        <v>12.72</v>
      </c>
      <c r="AT103" s="120">
        <v>44.18</v>
      </c>
      <c r="AU103" s="120">
        <v>31.03</v>
      </c>
      <c r="AV103" s="120">
        <v>19.28</v>
      </c>
      <c r="AW103" s="120">
        <v>20.96</v>
      </c>
      <c r="AX103" s="120">
        <v>21.62</v>
      </c>
      <c r="AY103" s="120">
        <v>9.0500000000000007</v>
      </c>
      <c r="AZ103" s="120">
        <v>57.32</v>
      </c>
      <c r="BA103" s="120">
        <v>26.12</v>
      </c>
      <c r="BB103" s="120">
        <v>23.51</v>
      </c>
      <c r="BC103" s="120">
        <v>10.14</v>
      </c>
    </row>
    <row r="104" spans="1:55" ht="29.25" x14ac:dyDescent="0.45">
      <c r="A104" s="261">
        <v>100</v>
      </c>
      <c r="B104" s="174" t="s">
        <v>191</v>
      </c>
      <c r="C104" s="117"/>
      <c r="D104" s="117"/>
      <c r="E104" s="119">
        <v>1.77</v>
      </c>
      <c r="F104" s="119">
        <v>0</v>
      </c>
      <c r="G104" s="119">
        <v>0.06</v>
      </c>
      <c r="H104" s="119">
        <v>0.75</v>
      </c>
      <c r="I104" s="119">
        <v>0.21</v>
      </c>
      <c r="J104" s="119">
        <v>0.72</v>
      </c>
      <c r="K104" s="119">
        <v>6.21</v>
      </c>
      <c r="L104" s="119">
        <v>0.9</v>
      </c>
      <c r="M104" s="119">
        <v>4.97</v>
      </c>
      <c r="N104" s="119">
        <v>0.06</v>
      </c>
      <c r="O104" s="119">
        <v>2.5299999999999998</v>
      </c>
      <c r="P104" s="119">
        <v>0.01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0.92</v>
      </c>
      <c r="W104" s="119">
        <v>1.63</v>
      </c>
      <c r="X104" s="119">
        <v>14.33</v>
      </c>
      <c r="Y104" s="119">
        <v>0.71</v>
      </c>
      <c r="Z104" s="119">
        <v>0.25</v>
      </c>
      <c r="AA104" s="119">
        <v>1.89</v>
      </c>
      <c r="AB104" s="119">
        <v>0</v>
      </c>
      <c r="AC104" s="119">
        <v>2.08</v>
      </c>
      <c r="AD104" s="119">
        <v>0.57999999999999996</v>
      </c>
      <c r="AE104" s="119">
        <v>0.22</v>
      </c>
      <c r="AF104" s="119">
        <v>6.95</v>
      </c>
      <c r="AG104" s="119">
        <v>0.6</v>
      </c>
      <c r="AH104" s="119">
        <v>0.06</v>
      </c>
      <c r="AI104" s="119">
        <v>0.02</v>
      </c>
      <c r="AJ104" s="119">
        <v>0.62</v>
      </c>
      <c r="AK104" s="119">
        <v>10.58</v>
      </c>
      <c r="AL104" s="119">
        <v>0.06</v>
      </c>
      <c r="AM104" s="119">
        <v>3.81</v>
      </c>
      <c r="AN104" s="119">
        <v>0.03</v>
      </c>
      <c r="AO104" s="119">
        <v>0.01</v>
      </c>
      <c r="AP104" s="119">
        <v>0.16</v>
      </c>
      <c r="AQ104" s="119">
        <v>0</v>
      </c>
      <c r="AR104" s="119">
        <v>4.22</v>
      </c>
      <c r="AS104" s="119">
        <v>2.54</v>
      </c>
      <c r="AT104" s="119">
        <v>6.33</v>
      </c>
      <c r="AU104" s="119">
        <v>9.8699999999999992</v>
      </c>
      <c r="AV104" s="119">
        <v>12.95</v>
      </c>
      <c r="AW104" s="119">
        <v>0</v>
      </c>
      <c r="AX104" s="119">
        <v>1.91</v>
      </c>
      <c r="AY104" s="119">
        <v>0.2</v>
      </c>
      <c r="AZ104" s="119">
        <v>0</v>
      </c>
      <c r="BA104" s="119">
        <v>0</v>
      </c>
      <c r="BB104" s="119">
        <v>0</v>
      </c>
      <c r="BC104" s="119">
        <v>0.22</v>
      </c>
    </row>
    <row r="105" spans="1:55" x14ac:dyDescent="0.45">
      <c r="A105" s="260">
        <v>101</v>
      </c>
      <c r="B105" s="173" t="s">
        <v>225</v>
      </c>
      <c r="C105" s="120">
        <v>108.72</v>
      </c>
      <c r="D105" s="120">
        <v>211.83</v>
      </c>
      <c r="E105" s="120">
        <v>366.53</v>
      </c>
      <c r="F105" s="120">
        <v>176.33</v>
      </c>
      <c r="G105" s="120">
        <v>298.98</v>
      </c>
      <c r="H105" s="120">
        <v>99.53</v>
      </c>
      <c r="I105" s="120">
        <v>119.41</v>
      </c>
      <c r="J105" s="120">
        <v>258.66000000000003</v>
      </c>
      <c r="K105" s="120">
        <v>292.75</v>
      </c>
      <c r="L105" s="120">
        <v>170.02</v>
      </c>
      <c r="M105" s="120">
        <v>138.94999999999999</v>
      </c>
      <c r="N105" s="120">
        <v>346.76</v>
      </c>
      <c r="O105" s="120">
        <v>165.99</v>
      </c>
      <c r="P105" s="120">
        <v>364.63</v>
      </c>
      <c r="Q105" s="120">
        <v>449.63</v>
      </c>
      <c r="R105" s="120">
        <v>294.37</v>
      </c>
      <c r="S105" s="120">
        <v>198.32</v>
      </c>
      <c r="T105" s="120">
        <v>112.64</v>
      </c>
      <c r="U105" s="120">
        <v>170.63</v>
      </c>
      <c r="V105" s="120">
        <v>260.95999999999998</v>
      </c>
      <c r="W105" s="120">
        <v>176.04</v>
      </c>
      <c r="X105" s="120">
        <v>78.13</v>
      </c>
      <c r="Y105" s="120">
        <v>102.08</v>
      </c>
      <c r="Z105" s="120">
        <v>153.56</v>
      </c>
      <c r="AA105" s="120">
        <v>260.16000000000003</v>
      </c>
      <c r="AB105" s="120">
        <v>123.3</v>
      </c>
      <c r="AC105" s="120">
        <v>167.11</v>
      </c>
      <c r="AD105" s="120">
        <v>193.94</v>
      </c>
      <c r="AE105" s="120">
        <v>409.85</v>
      </c>
      <c r="AF105" s="120">
        <v>223.26</v>
      </c>
      <c r="AG105" s="120">
        <v>236.26</v>
      </c>
      <c r="AH105" s="120">
        <v>164.58</v>
      </c>
      <c r="AI105" s="120">
        <v>248.46</v>
      </c>
      <c r="AJ105" s="120">
        <v>25</v>
      </c>
      <c r="AK105" s="120">
        <v>376.36</v>
      </c>
      <c r="AL105" s="120">
        <v>157.69999999999999</v>
      </c>
      <c r="AM105" s="120">
        <v>168.95</v>
      </c>
      <c r="AN105" s="120">
        <v>464.26</v>
      </c>
      <c r="AO105" s="120">
        <v>270.39</v>
      </c>
      <c r="AP105" s="120">
        <v>200.96</v>
      </c>
      <c r="AQ105" s="120">
        <v>40.15</v>
      </c>
      <c r="AR105" s="120">
        <v>254.89</v>
      </c>
      <c r="AS105" s="120">
        <v>52.92</v>
      </c>
      <c r="AT105" s="120">
        <v>189.83</v>
      </c>
      <c r="AU105" s="120">
        <v>66.989999999999995</v>
      </c>
      <c r="AV105" s="120">
        <v>152.86000000000001</v>
      </c>
      <c r="AW105" s="120">
        <v>384.61</v>
      </c>
      <c r="AX105" s="120">
        <v>170.57</v>
      </c>
      <c r="AY105" s="120">
        <v>191.47</v>
      </c>
      <c r="AZ105" s="120">
        <v>298.37</v>
      </c>
      <c r="BA105" s="120">
        <v>51.76</v>
      </c>
      <c r="BB105" s="120">
        <v>189.89</v>
      </c>
      <c r="BC105" s="120">
        <v>143.86000000000001</v>
      </c>
    </row>
    <row r="106" spans="1:55" ht="29.25" x14ac:dyDescent="0.45">
      <c r="A106" s="261">
        <v>102</v>
      </c>
      <c r="B106" s="174" t="s">
        <v>50</v>
      </c>
      <c r="C106" s="121">
        <v>8114.47</v>
      </c>
      <c r="D106" s="121">
        <v>9768.33</v>
      </c>
      <c r="E106" s="121">
        <v>8363.49</v>
      </c>
      <c r="F106" s="121">
        <v>2088.84</v>
      </c>
      <c r="G106" s="121">
        <v>2575.9699999999998</v>
      </c>
      <c r="H106" s="121">
        <v>5779.51</v>
      </c>
      <c r="I106" s="121">
        <v>4424.37</v>
      </c>
      <c r="J106" s="121">
        <v>2934.16</v>
      </c>
      <c r="K106" s="121">
        <v>2230.6999999999998</v>
      </c>
      <c r="L106" s="121">
        <v>2221.96</v>
      </c>
      <c r="M106" s="121">
        <v>5294.23</v>
      </c>
      <c r="N106" s="121">
        <v>5256.73</v>
      </c>
      <c r="O106" s="121">
        <v>9832.91</v>
      </c>
      <c r="P106" s="121">
        <v>2651.66</v>
      </c>
      <c r="Q106" s="121">
        <v>4945.6400000000003</v>
      </c>
      <c r="R106" s="121">
        <v>6198.32</v>
      </c>
      <c r="S106" s="121">
        <v>10907.67</v>
      </c>
      <c r="T106" s="121">
        <v>3858.81</v>
      </c>
      <c r="U106" s="121">
        <v>2078.02</v>
      </c>
      <c r="V106" s="121">
        <v>15290.11</v>
      </c>
      <c r="W106" s="121">
        <v>10601.6</v>
      </c>
      <c r="X106" s="121">
        <v>10785.72</v>
      </c>
      <c r="Y106" s="121">
        <v>1919.08</v>
      </c>
      <c r="Z106" s="121">
        <v>2146.3200000000002</v>
      </c>
      <c r="AA106" s="121">
        <v>5756.49</v>
      </c>
      <c r="AB106" s="121">
        <v>32728.87</v>
      </c>
      <c r="AC106" s="121">
        <v>20326.34</v>
      </c>
      <c r="AD106" s="121">
        <v>9743.17</v>
      </c>
      <c r="AE106" s="121">
        <v>18146.89</v>
      </c>
      <c r="AF106" s="121">
        <v>24362.6</v>
      </c>
      <c r="AG106" s="121">
        <v>21600.28</v>
      </c>
      <c r="AH106" s="121">
        <v>13773.11</v>
      </c>
      <c r="AI106" s="121">
        <v>9964.08</v>
      </c>
      <c r="AJ106" s="121">
        <v>2387.17</v>
      </c>
      <c r="AK106" s="121">
        <v>10023.83</v>
      </c>
      <c r="AL106" s="121">
        <v>1803.3</v>
      </c>
      <c r="AM106" s="121">
        <v>3433.77</v>
      </c>
      <c r="AN106" s="121">
        <v>15121.31</v>
      </c>
      <c r="AO106" s="121">
        <v>16153.09</v>
      </c>
      <c r="AP106" s="121">
        <v>12202.15</v>
      </c>
      <c r="AQ106" s="121">
        <v>5232.2700000000004</v>
      </c>
      <c r="AR106" s="121">
        <v>12107.7</v>
      </c>
      <c r="AS106" s="121">
        <v>3760.36</v>
      </c>
      <c r="AT106" s="121">
        <v>33730.76</v>
      </c>
      <c r="AU106" s="121">
        <v>29991.62</v>
      </c>
      <c r="AV106" s="121">
        <v>2027.19</v>
      </c>
      <c r="AW106" s="121">
        <v>2559.6799999999998</v>
      </c>
      <c r="AX106" s="121">
        <v>2224.4899999999998</v>
      </c>
      <c r="AY106" s="121">
        <v>14262.5</v>
      </c>
      <c r="AZ106" s="121">
        <v>2909.8</v>
      </c>
      <c r="BA106" s="121">
        <v>10296.18</v>
      </c>
      <c r="BB106" s="121">
        <v>11353.35</v>
      </c>
      <c r="BC106" s="121">
        <v>7167.29</v>
      </c>
    </row>
    <row r="107" spans="1:55" ht="29.25" x14ac:dyDescent="0.45">
      <c r="A107" s="260">
        <v>103</v>
      </c>
      <c r="B107" s="173" t="s">
        <v>226</v>
      </c>
      <c r="C107" s="118">
        <v>1028.45</v>
      </c>
      <c r="D107" s="120">
        <v>575.11</v>
      </c>
      <c r="E107" s="120">
        <v>969.26</v>
      </c>
      <c r="F107" s="120">
        <v>780.7</v>
      </c>
      <c r="G107" s="120">
        <v>560.28</v>
      </c>
      <c r="H107" s="120">
        <v>308.61</v>
      </c>
      <c r="I107" s="120">
        <v>969.59</v>
      </c>
      <c r="J107" s="120">
        <v>815.74</v>
      </c>
      <c r="K107" s="120">
        <v>597.66999999999996</v>
      </c>
      <c r="L107" s="118">
        <v>2199.54</v>
      </c>
      <c r="M107" s="120">
        <v>503.34</v>
      </c>
      <c r="N107" s="118">
        <v>1651.86</v>
      </c>
      <c r="O107" s="120">
        <v>598.16999999999996</v>
      </c>
      <c r="P107" s="120">
        <v>447.06</v>
      </c>
      <c r="Q107" s="118">
        <v>1065.8699999999999</v>
      </c>
      <c r="R107" s="120">
        <v>717.09</v>
      </c>
      <c r="S107" s="120">
        <v>542.57000000000005</v>
      </c>
      <c r="T107" s="120">
        <v>214.95</v>
      </c>
      <c r="U107" s="120">
        <v>895.47</v>
      </c>
      <c r="V107" s="120">
        <v>780.07</v>
      </c>
      <c r="W107" s="120">
        <v>242.16</v>
      </c>
      <c r="X107" s="118">
        <v>1141.7</v>
      </c>
      <c r="Y107" s="120">
        <v>299.38</v>
      </c>
      <c r="Z107" s="118">
        <v>1319.36</v>
      </c>
      <c r="AA107" s="120">
        <v>620.74</v>
      </c>
      <c r="AB107" s="120">
        <v>558.07000000000005</v>
      </c>
      <c r="AC107" s="118">
        <v>2550.63</v>
      </c>
      <c r="AD107" s="120">
        <v>565.26</v>
      </c>
      <c r="AE107" s="120">
        <v>990.97</v>
      </c>
      <c r="AF107" s="120">
        <v>824.55</v>
      </c>
      <c r="AG107" s="120">
        <v>400.75</v>
      </c>
      <c r="AH107" s="118">
        <v>1080.3499999999999</v>
      </c>
      <c r="AI107" s="120">
        <v>895.85</v>
      </c>
      <c r="AJ107" s="120">
        <v>466.68</v>
      </c>
      <c r="AK107" s="120">
        <v>175.56</v>
      </c>
      <c r="AL107" s="118">
        <v>1392.79</v>
      </c>
      <c r="AM107" s="120">
        <v>593.29</v>
      </c>
      <c r="AN107" s="120">
        <v>910.41</v>
      </c>
      <c r="AO107" s="118">
        <v>1023.93</v>
      </c>
      <c r="AP107" s="120">
        <v>421.14</v>
      </c>
      <c r="AQ107" s="120">
        <v>416.73</v>
      </c>
      <c r="AR107" s="120">
        <v>722.53</v>
      </c>
      <c r="AS107" s="120">
        <v>656.44</v>
      </c>
      <c r="AT107" s="120">
        <v>820.8</v>
      </c>
      <c r="AU107" s="120">
        <v>289.70999999999998</v>
      </c>
      <c r="AV107" s="120">
        <v>736.34</v>
      </c>
      <c r="AW107" s="120">
        <v>806.87</v>
      </c>
      <c r="AX107" s="120">
        <v>868.41</v>
      </c>
      <c r="AY107" s="120">
        <v>235.48</v>
      </c>
      <c r="AZ107" s="120">
        <v>442.85</v>
      </c>
      <c r="BA107" s="120">
        <v>350.95</v>
      </c>
      <c r="BB107" s="118">
        <v>1119.3900000000001</v>
      </c>
      <c r="BC107" s="120">
        <v>481.06</v>
      </c>
    </row>
    <row r="108" spans="1:55" ht="29.25" x14ac:dyDescent="0.45">
      <c r="A108" s="261">
        <v>104</v>
      </c>
      <c r="B108" s="174" t="s">
        <v>227</v>
      </c>
      <c r="C108" s="119">
        <v>0.56999999999999995</v>
      </c>
      <c r="D108" s="119">
        <v>5.27</v>
      </c>
      <c r="E108" s="119">
        <v>3.14</v>
      </c>
      <c r="F108" s="119">
        <v>7.59</v>
      </c>
      <c r="G108" s="119">
        <v>4.82</v>
      </c>
      <c r="H108" s="119">
        <v>4.68</v>
      </c>
      <c r="I108" s="119">
        <v>3.9</v>
      </c>
      <c r="J108" s="119">
        <v>3.75</v>
      </c>
      <c r="K108" s="119">
        <v>5.82</v>
      </c>
      <c r="L108" s="119">
        <v>3.67</v>
      </c>
      <c r="M108" s="119">
        <v>3.36</v>
      </c>
      <c r="N108" s="119">
        <v>4.43</v>
      </c>
      <c r="O108" s="119">
        <v>2.7</v>
      </c>
      <c r="P108" s="119">
        <v>7.3</v>
      </c>
      <c r="Q108" s="119">
        <v>8.75</v>
      </c>
      <c r="R108" s="119">
        <v>3.18</v>
      </c>
      <c r="S108" s="119">
        <v>5.67</v>
      </c>
      <c r="T108" s="119">
        <v>3.12</v>
      </c>
      <c r="U108" s="119">
        <v>5.1100000000000003</v>
      </c>
      <c r="V108" s="119">
        <v>3.71</v>
      </c>
      <c r="W108" s="119">
        <v>8.85</v>
      </c>
      <c r="X108" s="119">
        <v>6.38</v>
      </c>
      <c r="Y108" s="119">
        <v>4.83</v>
      </c>
      <c r="Z108" s="119">
        <v>7.61</v>
      </c>
      <c r="AA108" s="119">
        <v>3.95</v>
      </c>
      <c r="AB108" s="119">
        <v>8.9</v>
      </c>
      <c r="AC108" s="119">
        <v>8.4600000000000009</v>
      </c>
      <c r="AD108" s="119">
        <v>2.4700000000000002</v>
      </c>
      <c r="AE108" s="119">
        <v>4.54</v>
      </c>
      <c r="AF108" s="119">
        <v>6.04</v>
      </c>
      <c r="AG108" s="119">
        <v>3.5</v>
      </c>
      <c r="AH108" s="119">
        <v>1.1599999999999999</v>
      </c>
      <c r="AI108" s="119">
        <v>6.06</v>
      </c>
      <c r="AJ108" s="119">
        <v>5.36</v>
      </c>
      <c r="AK108" s="119">
        <v>3.77</v>
      </c>
      <c r="AL108" s="119">
        <v>0.89</v>
      </c>
      <c r="AM108" s="119">
        <v>3.64</v>
      </c>
      <c r="AN108" s="119">
        <v>3.39</v>
      </c>
      <c r="AO108" s="119">
        <v>4.6100000000000003</v>
      </c>
      <c r="AP108" s="119">
        <v>4.8600000000000003</v>
      </c>
      <c r="AQ108" s="119">
        <v>3.73</v>
      </c>
      <c r="AR108" s="119">
        <v>6.25</v>
      </c>
      <c r="AS108" s="119">
        <v>2.87</v>
      </c>
      <c r="AT108" s="119">
        <v>8.56</v>
      </c>
      <c r="AU108" s="119">
        <v>8.5</v>
      </c>
      <c r="AV108" s="119">
        <v>2.81</v>
      </c>
      <c r="AW108" s="119">
        <v>6.27</v>
      </c>
      <c r="AX108" s="119">
        <v>4.0599999999999996</v>
      </c>
      <c r="AY108" s="119">
        <v>1.96</v>
      </c>
      <c r="AZ108" s="119">
        <v>5.87</v>
      </c>
      <c r="BA108" s="119">
        <v>5.03</v>
      </c>
      <c r="BB108" s="119">
        <v>3.43</v>
      </c>
      <c r="BC108" s="119">
        <v>4.75</v>
      </c>
    </row>
    <row r="109" spans="1:55" ht="29.25" x14ac:dyDescent="0.45">
      <c r="A109" s="260">
        <v>105</v>
      </c>
      <c r="B109" s="173" t="s">
        <v>101</v>
      </c>
      <c r="C109" s="118">
        <v>1364.46</v>
      </c>
      <c r="D109" s="118">
        <v>2675.74</v>
      </c>
      <c r="E109" s="118">
        <v>2200.73</v>
      </c>
      <c r="F109" s="118">
        <v>1662.31</v>
      </c>
      <c r="G109" s="118">
        <v>1646.09</v>
      </c>
      <c r="H109" s="118">
        <v>2100.98</v>
      </c>
      <c r="I109" s="118">
        <v>2350.2600000000002</v>
      </c>
      <c r="J109" s="118">
        <v>1100.69</v>
      </c>
      <c r="K109" s="118">
        <v>1389.35</v>
      </c>
      <c r="L109" s="118">
        <v>1481.85</v>
      </c>
      <c r="M109" s="118">
        <v>1262.8399999999999</v>
      </c>
      <c r="N109" s="118">
        <v>1439.77</v>
      </c>
      <c r="O109" s="118">
        <v>2765.55</v>
      </c>
      <c r="P109" s="118">
        <v>1826.02</v>
      </c>
      <c r="Q109" s="118">
        <v>1790.37</v>
      </c>
      <c r="R109" s="118">
        <v>1382.89</v>
      </c>
      <c r="S109" s="120">
        <v>978.24</v>
      </c>
      <c r="T109" s="118">
        <v>1602.71</v>
      </c>
      <c r="U109" s="118">
        <v>2832.34</v>
      </c>
      <c r="V109" s="118">
        <v>1225.57</v>
      </c>
      <c r="W109" s="118">
        <v>1674.33</v>
      </c>
      <c r="X109" s="118">
        <v>1115.1400000000001</v>
      </c>
      <c r="Y109" s="118">
        <v>1924.64</v>
      </c>
      <c r="Z109" s="118">
        <v>1443.04</v>
      </c>
      <c r="AA109" s="118">
        <v>1329.81</v>
      </c>
      <c r="AB109" s="118">
        <v>1672.92</v>
      </c>
      <c r="AC109" s="118">
        <v>1538.26</v>
      </c>
      <c r="AD109" s="120">
        <v>754.18</v>
      </c>
      <c r="AE109" s="118">
        <v>1440.66</v>
      </c>
      <c r="AF109" s="118">
        <v>2545.83</v>
      </c>
      <c r="AG109" s="118">
        <v>1561.5</v>
      </c>
      <c r="AH109" s="118">
        <v>1923.1</v>
      </c>
      <c r="AI109" s="118">
        <v>1816.52</v>
      </c>
      <c r="AJ109" s="118">
        <v>1029.5</v>
      </c>
      <c r="AK109" s="118">
        <v>1420.49</v>
      </c>
      <c r="AL109" s="118">
        <v>2062.35</v>
      </c>
      <c r="AM109" s="118">
        <v>1688.49</v>
      </c>
      <c r="AN109" s="118">
        <v>2105.6</v>
      </c>
      <c r="AO109" s="118">
        <v>3349.97</v>
      </c>
      <c r="AP109" s="118">
        <v>1470.29</v>
      </c>
      <c r="AQ109" s="118">
        <v>2111.44</v>
      </c>
      <c r="AR109" s="118">
        <v>2246.7399999999998</v>
      </c>
      <c r="AS109" s="118">
        <v>1879.08</v>
      </c>
      <c r="AT109" s="118">
        <v>2159.5700000000002</v>
      </c>
      <c r="AU109" s="118">
        <v>1806.93</v>
      </c>
      <c r="AV109" s="118">
        <v>2181.84</v>
      </c>
      <c r="AW109" s="118">
        <v>2079.13</v>
      </c>
      <c r="AX109" s="118">
        <v>2334.8200000000002</v>
      </c>
      <c r="AY109" s="118">
        <v>2891.11</v>
      </c>
      <c r="AZ109" s="118">
        <v>2451.33</v>
      </c>
      <c r="BA109" s="118">
        <v>2227.87</v>
      </c>
      <c r="BB109" s="118">
        <v>1240.1400000000001</v>
      </c>
      <c r="BC109" s="118">
        <v>2758.17</v>
      </c>
    </row>
    <row r="110" spans="1:55" ht="29.25" x14ac:dyDescent="0.45">
      <c r="A110" s="261">
        <v>106</v>
      </c>
      <c r="B110" s="174" t="s">
        <v>228</v>
      </c>
      <c r="C110" s="119">
        <v>478.01</v>
      </c>
      <c r="D110" s="119">
        <v>755.07</v>
      </c>
      <c r="E110" s="119">
        <v>523.89</v>
      </c>
      <c r="F110" s="119">
        <v>581.32000000000005</v>
      </c>
      <c r="G110" s="119">
        <v>462.4</v>
      </c>
      <c r="H110" s="119">
        <v>689.04</v>
      </c>
      <c r="I110" s="119">
        <v>403.66</v>
      </c>
      <c r="J110" s="119">
        <v>578.96</v>
      </c>
      <c r="K110" s="119">
        <v>855.08</v>
      </c>
      <c r="L110" s="119">
        <v>527.05999999999995</v>
      </c>
      <c r="M110" s="119">
        <v>304.70999999999998</v>
      </c>
      <c r="N110" s="121">
        <v>1114.8900000000001</v>
      </c>
      <c r="O110" s="119">
        <v>633.73</v>
      </c>
      <c r="P110" s="119">
        <v>66.27</v>
      </c>
      <c r="Q110" s="119">
        <v>212.95</v>
      </c>
      <c r="R110" s="119">
        <v>871.46</v>
      </c>
      <c r="S110" s="119">
        <v>414.47</v>
      </c>
      <c r="T110" s="119">
        <v>457.23</v>
      </c>
      <c r="U110" s="119">
        <v>404.91</v>
      </c>
      <c r="V110" s="119">
        <v>574.69000000000005</v>
      </c>
      <c r="W110" s="119">
        <v>305.72000000000003</v>
      </c>
      <c r="X110" s="119">
        <v>895.04</v>
      </c>
      <c r="Y110" s="119">
        <v>513.51</v>
      </c>
      <c r="Z110" s="119">
        <v>627.21</v>
      </c>
      <c r="AA110" s="121">
        <v>1018.62</v>
      </c>
      <c r="AB110" s="121">
        <v>1193.4000000000001</v>
      </c>
      <c r="AC110" s="119">
        <v>205.66</v>
      </c>
      <c r="AD110" s="119">
        <v>521.85</v>
      </c>
      <c r="AE110" s="119">
        <v>271.33999999999997</v>
      </c>
      <c r="AF110" s="119">
        <v>665.66</v>
      </c>
      <c r="AG110" s="119">
        <v>152.32</v>
      </c>
      <c r="AH110" s="119">
        <v>124.14</v>
      </c>
      <c r="AI110" s="119">
        <v>736.97</v>
      </c>
      <c r="AJ110" s="119">
        <v>487.82</v>
      </c>
      <c r="AK110" s="119">
        <v>592.08000000000004</v>
      </c>
      <c r="AL110" s="119">
        <v>746.33</v>
      </c>
      <c r="AM110" s="119">
        <v>617.23</v>
      </c>
      <c r="AN110" s="119">
        <v>597.49</v>
      </c>
      <c r="AO110" s="119">
        <v>564.9</v>
      </c>
      <c r="AP110" s="119">
        <v>650.32000000000005</v>
      </c>
      <c r="AQ110" s="119">
        <v>283.52999999999997</v>
      </c>
      <c r="AR110" s="119">
        <v>603.4</v>
      </c>
      <c r="AS110" s="119">
        <v>639.17999999999995</v>
      </c>
      <c r="AT110" s="119">
        <v>700.65</v>
      </c>
      <c r="AU110" s="121">
        <v>1036.58</v>
      </c>
      <c r="AV110" s="119">
        <v>475.49</v>
      </c>
      <c r="AW110" s="121">
        <v>2505</v>
      </c>
      <c r="AX110" s="121">
        <v>1122.22</v>
      </c>
      <c r="AY110" s="119">
        <v>909.54</v>
      </c>
      <c r="AZ110" s="119">
        <v>168.85</v>
      </c>
      <c r="BA110" s="119">
        <v>768.73</v>
      </c>
      <c r="BB110" s="119">
        <v>281.27</v>
      </c>
      <c r="BC110" s="119">
        <v>476.46</v>
      </c>
    </row>
    <row r="111" spans="1:55" ht="29.25" x14ac:dyDescent="0.45">
      <c r="A111" s="260">
        <v>107</v>
      </c>
      <c r="B111" s="173" t="s">
        <v>3</v>
      </c>
      <c r="C111" s="118">
        <v>70316.25</v>
      </c>
      <c r="D111" s="118">
        <v>72295.78</v>
      </c>
      <c r="E111" s="118">
        <v>68657.77</v>
      </c>
      <c r="F111" s="118">
        <v>59226.68</v>
      </c>
      <c r="G111" s="118">
        <v>65064.27</v>
      </c>
      <c r="H111" s="118">
        <v>63271.32</v>
      </c>
      <c r="I111" s="118">
        <v>66644.94</v>
      </c>
      <c r="J111" s="118">
        <v>65250.62</v>
      </c>
      <c r="K111" s="118">
        <v>67091.16</v>
      </c>
      <c r="L111" s="118">
        <v>71664.84</v>
      </c>
      <c r="M111" s="118">
        <v>67927.199999999997</v>
      </c>
      <c r="N111" s="118">
        <v>69007.59</v>
      </c>
      <c r="O111" s="118">
        <v>57127.88</v>
      </c>
      <c r="P111" s="118">
        <v>60949.29</v>
      </c>
      <c r="Q111" s="118">
        <v>63164.959999999999</v>
      </c>
      <c r="R111" s="118">
        <v>60640.959999999999</v>
      </c>
      <c r="S111" s="118">
        <v>67463.39</v>
      </c>
      <c r="T111" s="118">
        <v>64616.41</v>
      </c>
      <c r="U111" s="118">
        <v>68064.69</v>
      </c>
      <c r="V111" s="118">
        <v>70641.72</v>
      </c>
      <c r="W111" s="118">
        <v>73634.75</v>
      </c>
      <c r="X111" s="118">
        <v>76823.600000000006</v>
      </c>
      <c r="Y111" s="118">
        <v>69739.78</v>
      </c>
      <c r="Z111" s="118">
        <v>68026.460000000006</v>
      </c>
      <c r="AA111" s="118">
        <v>59007.74</v>
      </c>
      <c r="AB111" s="118">
        <v>62896.88</v>
      </c>
      <c r="AC111" s="118">
        <v>65390.06</v>
      </c>
      <c r="AD111" s="118">
        <v>61252.88</v>
      </c>
      <c r="AE111" s="118">
        <v>63602.86</v>
      </c>
      <c r="AF111" s="118">
        <v>60535.21</v>
      </c>
      <c r="AG111" s="118">
        <v>62260.6</v>
      </c>
      <c r="AH111" s="118">
        <v>74381.5</v>
      </c>
      <c r="AI111" s="118">
        <v>77146.75</v>
      </c>
      <c r="AJ111" s="118">
        <v>76490.7</v>
      </c>
      <c r="AK111" s="118">
        <v>84485.759999999995</v>
      </c>
      <c r="AL111" s="118">
        <v>86087.09</v>
      </c>
      <c r="AM111" s="118">
        <v>76734.429999999993</v>
      </c>
      <c r="AN111" s="118">
        <v>80034.080000000002</v>
      </c>
      <c r="AO111" s="118">
        <v>95387.45</v>
      </c>
      <c r="AP111" s="118">
        <v>73386.960000000006</v>
      </c>
      <c r="AQ111" s="118">
        <v>80502.320000000007</v>
      </c>
      <c r="AR111" s="118">
        <v>76220.41</v>
      </c>
      <c r="AS111" s="118">
        <v>77630.81</v>
      </c>
      <c r="AT111" s="118">
        <v>89645.15</v>
      </c>
      <c r="AU111" s="118">
        <v>83614.16</v>
      </c>
      <c r="AV111" s="118">
        <v>85189.31</v>
      </c>
      <c r="AW111" s="118">
        <v>93688.88</v>
      </c>
      <c r="AX111" s="118">
        <v>85948.800000000003</v>
      </c>
      <c r="AY111" s="118">
        <v>77846.44</v>
      </c>
      <c r="AZ111" s="118">
        <v>73094.100000000006</v>
      </c>
      <c r="BA111" s="118">
        <v>77603.27</v>
      </c>
      <c r="BB111" s="118">
        <v>78411.05</v>
      </c>
      <c r="BC111" s="118">
        <v>83980.38</v>
      </c>
    </row>
    <row r="112" spans="1:55" ht="29.25" x14ac:dyDescent="0.45">
      <c r="A112" s="261">
        <v>108</v>
      </c>
      <c r="B112" s="174" t="s">
        <v>229</v>
      </c>
      <c r="C112" s="119">
        <v>774.42</v>
      </c>
      <c r="D112" s="119">
        <v>679.67</v>
      </c>
      <c r="E112" s="119">
        <v>548.49</v>
      </c>
      <c r="F112" s="119">
        <v>527.76</v>
      </c>
      <c r="G112" s="119">
        <v>687.38</v>
      </c>
      <c r="H112" s="119">
        <v>832.42</v>
      </c>
      <c r="I112" s="119">
        <v>587.89</v>
      </c>
      <c r="J112" s="119">
        <v>639.16999999999996</v>
      </c>
      <c r="K112" s="119">
        <v>713.2</v>
      </c>
      <c r="L112" s="119">
        <v>685.63</v>
      </c>
      <c r="M112" s="119">
        <v>712.86</v>
      </c>
      <c r="N112" s="119">
        <v>612.6</v>
      </c>
      <c r="O112" s="119">
        <v>595.41999999999996</v>
      </c>
      <c r="P112" s="119">
        <v>601.86</v>
      </c>
      <c r="Q112" s="119">
        <v>653.28</v>
      </c>
      <c r="R112" s="119">
        <v>539.59</v>
      </c>
      <c r="S112" s="119">
        <v>615.69000000000005</v>
      </c>
      <c r="T112" s="119">
        <v>587.65</v>
      </c>
      <c r="U112" s="119">
        <v>779.4</v>
      </c>
      <c r="V112" s="119">
        <v>628.82000000000005</v>
      </c>
      <c r="W112" s="119">
        <v>747.04</v>
      </c>
      <c r="X112" s="119">
        <v>603.79</v>
      </c>
      <c r="Y112" s="119">
        <v>667.36</v>
      </c>
      <c r="Z112" s="119">
        <v>606.41999999999996</v>
      </c>
      <c r="AA112" s="119">
        <v>485.15</v>
      </c>
      <c r="AB112" s="119">
        <v>618.30999999999995</v>
      </c>
      <c r="AC112" s="119">
        <v>648.29999999999995</v>
      </c>
      <c r="AD112" s="119">
        <v>506.33</v>
      </c>
      <c r="AE112" s="119">
        <v>563.88</v>
      </c>
      <c r="AF112" s="119">
        <v>623.75</v>
      </c>
      <c r="AG112" s="119">
        <v>529.35</v>
      </c>
      <c r="AH112" s="119">
        <v>762.2</v>
      </c>
      <c r="AI112" s="119">
        <v>574.22</v>
      </c>
      <c r="AJ112" s="119">
        <v>506.81</v>
      </c>
      <c r="AK112" s="119">
        <v>474.99</v>
      </c>
      <c r="AL112" s="119">
        <v>515.62</v>
      </c>
      <c r="AM112" s="119">
        <v>641</v>
      </c>
      <c r="AN112" s="119">
        <v>581.65</v>
      </c>
      <c r="AO112" s="119">
        <v>693.73</v>
      </c>
      <c r="AP112" s="119">
        <v>486.66</v>
      </c>
      <c r="AQ112" s="119">
        <v>600.88</v>
      </c>
      <c r="AR112" s="119">
        <v>684.7</v>
      </c>
      <c r="AS112" s="119">
        <v>610.66</v>
      </c>
      <c r="AT112" s="119">
        <v>438.81</v>
      </c>
      <c r="AU112" s="119">
        <v>586.76</v>
      </c>
      <c r="AV112" s="119">
        <v>710.42</v>
      </c>
      <c r="AW112" s="119">
        <v>687.97</v>
      </c>
      <c r="AX112" s="119">
        <v>523.6</v>
      </c>
      <c r="AY112" s="119">
        <v>573.69000000000005</v>
      </c>
      <c r="AZ112" s="119">
        <v>596.58000000000004</v>
      </c>
      <c r="BA112" s="119">
        <v>533.95000000000005</v>
      </c>
      <c r="BB112" s="119">
        <v>445</v>
      </c>
      <c r="BC112" s="119">
        <v>516.64</v>
      </c>
    </row>
    <row r="113" spans="1:55" ht="29.25" x14ac:dyDescent="0.45">
      <c r="A113" s="260">
        <v>109</v>
      </c>
      <c r="B113" s="173" t="s">
        <v>230</v>
      </c>
      <c r="C113" s="120">
        <v>522.55999999999995</v>
      </c>
      <c r="D113" s="120">
        <v>338.31</v>
      </c>
      <c r="E113" s="120">
        <v>569.21</v>
      </c>
      <c r="F113" s="120">
        <v>251.13</v>
      </c>
      <c r="G113" s="120">
        <v>301.3</v>
      </c>
      <c r="H113" s="120">
        <v>257.52999999999997</v>
      </c>
      <c r="I113" s="120">
        <v>330.05</v>
      </c>
      <c r="J113" s="120">
        <v>261.11</v>
      </c>
      <c r="K113" s="120">
        <v>416.48</v>
      </c>
      <c r="L113" s="120">
        <v>180.49</v>
      </c>
      <c r="M113" s="120">
        <v>315.19</v>
      </c>
      <c r="N113" s="120">
        <v>264</v>
      </c>
      <c r="O113" s="120">
        <v>339.35</v>
      </c>
      <c r="P113" s="120">
        <v>442.37</v>
      </c>
      <c r="Q113" s="120">
        <v>695.56</v>
      </c>
      <c r="R113" s="120">
        <v>339.01</v>
      </c>
      <c r="S113" s="120">
        <v>308.39999999999998</v>
      </c>
      <c r="T113" s="120">
        <v>302.61</v>
      </c>
      <c r="U113" s="120">
        <v>497.45</v>
      </c>
      <c r="V113" s="120">
        <v>367.71</v>
      </c>
      <c r="W113" s="120">
        <v>513.27</v>
      </c>
      <c r="X113" s="120">
        <v>305.25</v>
      </c>
      <c r="Y113" s="120">
        <v>368.54</v>
      </c>
      <c r="Z113" s="120">
        <v>460.04</v>
      </c>
      <c r="AA113" s="120">
        <v>403.36</v>
      </c>
      <c r="AB113" s="120">
        <v>706.57</v>
      </c>
      <c r="AC113" s="120">
        <v>579.25</v>
      </c>
      <c r="AD113" s="120">
        <v>386.35</v>
      </c>
      <c r="AE113" s="120">
        <v>376.07</v>
      </c>
      <c r="AF113" s="120">
        <v>497.98</v>
      </c>
      <c r="AG113" s="120">
        <v>333.2</v>
      </c>
      <c r="AH113" s="120">
        <v>791.57</v>
      </c>
      <c r="AI113" s="120">
        <v>789.83</v>
      </c>
      <c r="AJ113" s="120">
        <v>458.99</v>
      </c>
      <c r="AK113" s="120">
        <v>209.87</v>
      </c>
      <c r="AL113" s="120">
        <v>124.89</v>
      </c>
      <c r="AM113" s="120">
        <v>169.97</v>
      </c>
      <c r="AN113" s="120">
        <v>354.9</v>
      </c>
      <c r="AO113" s="120">
        <v>749.46</v>
      </c>
      <c r="AP113" s="120">
        <v>209.43</v>
      </c>
      <c r="AQ113" s="120">
        <v>353.83</v>
      </c>
      <c r="AR113" s="120">
        <v>253.73</v>
      </c>
      <c r="AS113" s="120">
        <v>305.61</v>
      </c>
      <c r="AT113" s="120">
        <v>274.11</v>
      </c>
      <c r="AU113" s="120">
        <v>344.25</v>
      </c>
      <c r="AV113" s="120">
        <v>172.67</v>
      </c>
      <c r="AW113" s="120">
        <v>272.45999999999998</v>
      </c>
      <c r="AX113" s="120">
        <v>255.09</v>
      </c>
      <c r="AY113" s="120">
        <v>203.39</v>
      </c>
      <c r="AZ113" s="120">
        <v>257.73</v>
      </c>
      <c r="BA113" s="120">
        <v>559.87</v>
      </c>
      <c r="BB113" s="120">
        <v>296.49</v>
      </c>
      <c r="BC113" s="120">
        <v>179.9</v>
      </c>
    </row>
    <row r="114" spans="1:55" ht="42" x14ac:dyDescent="0.45">
      <c r="A114" s="261">
        <v>110</v>
      </c>
      <c r="B114" s="174" t="s">
        <v>231</v>
      </c>
      <c r="C114" s="119">
        <v>9.57</v>
      </c>
      <c r="D114" s="119">
        <v>5.89</v>
      </c>
      <c r="E114" s="119">
        <v>2.87</v>
      </c>
      <c r="F114" s="119">
        <v>5.92</v>
      </c>
      <c r="G114" s="119">
        <v>12.35</v>
      </c>
      <c r="H114" s="119">
        <v>9.68</v>
      </c>
      <c r="I114" s="119">
        <v>25.29</v>
      </c>
      <c r="J114" s="119">
        <v>8.67</v>
      </c>
      <c r="K114" s="119">
        <v>2.59</v>
      </c>
      <c r="L114" s="119">
        <v>7.46</v>
      </c>
      <c r="M114" s="119">
        <v>10.85</v>
      </c>
      <c r="N114" s="119">
        <v>9.44</v>
      </c>
      <c r="O114" s="119">
        <v>25.2</v>
      </c>
      <c r="P114" s="119">
        <v>13.6</v>
      </c>
      <c r="Q114" s="119">
        <v>11.9</v>
      </c>
      <c r="R114" s="119">
        <v>5.04</v>
      </c>
      <c r="S114" s="119">
        <v>0</v>
      </c>
      <c r="T114" s="119">
        <v>20.56</v>
      </c>
      <c r="U114" s="119">
        <v>17.75</v>
      </c>
      <c r="V114" s="119">
        <v>22.48</v>
      </c>
      <c r="W114" s="119">
        <v>19.13</v>
      </c>
      <c r="X114" s="119">
        <v>7.7</v>
      </c>
      <c r="Y114" s="119">
        <v>2.06</v>
      </c>
      <c r="Z114" s="119">
        <v>0.55000000000000004</v>
      </c>
      <c r="AA114" s="117"/>
      <c r="AB114" s="117"/>
      <c r="AC114" s="117"/>
      <c r="AD114" s="117"/>
      <c r="AE114" s="119">
        <v>2.12</v>
      </c>
      <c r="AF114" s="119">
        <v>0</v>
      </c>
      <c r="AG114" s="119">
        <v>1.52</v>
      </c>
      <c r="AH114" s="119">
        <v>0</v>
      </c>
      <c r="AI114" s="119">
        <v>0</v>
      </c>
      <c r="AJ114" s="119">
        <v>0.69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</row>
    <row r="115" spans="1:55" x14ac:dyDescent="0.45">
      <c r="A115" s="260">
        <v>111</v>
      </c>
      <c r="B115" s="173" t="s">
        <v>232</v>
      </c>
      <c r="C115" s="120">
        <v>13.61</v>
      </c>
      <c r="D115" s="120">
        <v>6.1</v>
      </c>
      <c r="E115" s="120">
        <v>15.06</v>
      </c>
      <c r="F115" s="120">
        <v>20.38</v>
      </c>
      <c r="G115" s="120">
        <v>13.47</v>
      </c>
      <c r="H115" s="120">
        <v>13.44</v>
      </c>
      <c r="I115" s="120">
        <v>12.07</v>
      </c>
      <c r="J115" s="120">
        <v>17.54</v>
      </c>
      <c r="K115" s="120">
        <v>10.72</v>
      </c>
      <c r="L115" s="120">
        <v>19.57</v>
      </c>
      <c r="M115" s="120">
        <v>2.17</v>
      </c>
      <c r="N115" s="120">
        <v>13.9</v>
      </c>
      <c r="O115" s="120">
        <v>23.53</v>
      </c>
      <c r="P115" s="120">
        <v>9.48</v>
      </c>
      <c r="Q115" s="120">
        <v>3.85</v>
      </c>
      <c r="R115" s="120">
        <v>26.3</v>
      </c>
      <c r="S115" s="120">
        <v>17.32</v>
      </c>
      <c r="T115" s="120">
        <v>5.33</v>
      </c>
      <c r="U115" s="120">
        <v>0.22</v>
      </c>
      <c r="V115" s="120">
        <v>36.479999999999997</v>
      </c>
      <c r="W115" s="120">
        <v>13.76</v>
      </c>
      <c r="X115" s="120">
        <v>23.51</v>
      </c>
      <c r="Y115" s="120">
        <v>12.69</v>
      </c>
      <c r="Z115" s="120">
        <v>21.69</v>
      </c>
      <c r="AA115" s="120">
        <v>22.73</v>
      </c>
      <c r="AB115" s="120">
        <v>18.78</v>
      </c>
      <c r="AC115" s="120">
        <v>12.43</v>
      </c>
      <c r="AD115" s="120">
        <v>19.32</v>
      </c>
      <c r="AE115" s="120">
        <v>19.96</v>
      </c>
      <c r="AF115" s="120">
        <v>21.94</v>
      </c>
      <c r="AG115" s="120">
        <v>1.82</v>
      </c>
      <c r="AH115" s="120">
        <v>15.48</v>
      </c>
      <c r="AI115" s="120">
        <v>13.12</v>
      </c>
      <c r="AJ115" s="120">
        <v>17.77</v>
      </c>
      <c r="AK115" s="120">
        <v>14.51</v>
      </c>
      <c r="AL115" s="120">
        <v>14.41</v>
      </c>
      <c r="AM115" s="120">
        <v>5.24</v>
      </c>
      <c r="AN115" s="120">
        <v>22.52</v>
      </c>
      <c r="AO115" s="120">
        <v>14.16</v>
      </c>
      <c r="AP115" s="120">
        <v>10.130000000000001</v>
      </c>
      <c r="AQ115" s="120">
        <v>26.24</v>
      </c>
      <c r="AR115" s="120">
        <v>19.809999999999999</v>
      </c>
      <c r="AS115" s="120">
        <v>31.87</v>
      </c>
      <c r="AT115" s="120">
        <v>1.1299999999999999</v>
      </c>
      <c r="AU115" s="120">
        <v>45.27</v>
      </c>
      <c r="AV115" s="120">
        <v>65.97</v>
      </c>
      <c r="AW115" s="120">
        <v>55.47</v>
      </c>
      <c r="AX115" s="120">
        <v>35.92</v>
      </c>
      <c r="AY115" s="120">
        <v>16.54</v>
      </c>
      <c r="AZ115" s="120">
        <v>44.05</v>
      </c>
      <c r="BA115" s="120">
        <v>7.03</v>
      </c>
      <c r="BB115" s="120">
        <v>30.32</v>
      </c>
      <c r="BC115" s="120">
        <v>39.71</v>
      </c>
    </row>
    <row r="116" spans="1:55" ht="42" x14ac:dyDescent="0.45">
      <c r="A116" s="261">
        <v>112</v>
      </c>
      <c r="B116" s="174" t="s">
        <v>233</v>
      </c>
      <c r="C116" s="119">
        <v>21.08</v>
      </c>
      <c r="D116" s="119">
        <v>42.38</v>
      </c>
      <c r="E116" s="119">
        <v>17.12</v>
      </c>
      <c r="F116" s="119">
        <v>6.72</v>
      </c>
      <c r="G116" s="119">
        <v>37.36</v>
      </c>
      <c r="H116" s="119">
        <v>16.89</v>
      </c>
      <c r="I116" s="119">
        <v>31.31</v>
      </c>
      <c r="J116" s="119">
        <v>41.55</v>
      </c>
      <c r="K116" s="119">
        <v>22.58</v>
      </c>
      <c r="L116" s="119">
        <v>14.78</v>
      </c>
      <c r="M116" s="119">
        <v>3.54</v>
      </c>
      <c r="N116" s="119">
        <v>18.38</v>
      </c>
      <c r="O116" s="119">
        <v>23.63</v>
      </c>
      <c r="P116" s="119">
        <v>5.09</v>
      </c>
      <c r="Q116" s="119">
        <v>29.6</v>
      </c>
      <c r="R116" s="119">
        <v>37.1</v>
      </c>
      <c r="S116" s="119">
        <v>19.7</v>
      </c>
      <c r="T116" s="119">
        <v>9.2799999999999994</v>
      </c>
      <c r="U116" s="119">
        <v>211.82</v>
      </c>
      <c r="V116" s="119">
        <v>22.33</v>
      </c>
      <c r="W116" s="119">
        <v>12.65</v>
      </c>
      <c r="X116" s="119">
        <v>24.16</v>
      </c>
      <c r="Y116" s="119">
        <v>40.89</v>
      </c>
      <c r="Z116" s="119">
        <v>7.76</v>
      </c>
      <c r="AA116" s="117"/>
      <c r="AB116" s="119">
        <v>6.97</v>
      </c>
      <c r="AC116" s="119">
        <v>30.52</v>
      </c>
      <c r="AD116" s="119">
        <v>11.55</v>
      </c>
      <c r="AE116" s="119">
        <v>40.700000000000003</v>
      </c>
      <c r="AF116" s="119">
        <v>19.97</v>
      </c>
      <c r="AG116" s="119">
        <v>6.6</v>
      </c>
      <c r="AH116" s="119">
        <v>2.61</v>
      </c>
      <c r="AI116" s="119">
        <v>6.66</v>
      </c>
      <c r="AJ116" s="119">
        <v>32.35</v>
      </c>
      <c r="AK116" s="119">
        <v>4.09</v>
      </c>
      <c r="AL116" s="119">
        <v>76.83</v>
      </c>
      <c r="AM116" s="119">
        <v>30.93</v>
      </c>
      <c r="AN116" s="119">
        <v>14.12</v>
      </c>
      <c r="AO116" s="119">
        <v>10.41</v>
      </c>
      <c r="AP116" s="119">
        <v>20.86</v>
      </c>
      <c r="AQ116" s="119">
        <v>10.220000000000001</v>
      </c>
      <c r="AR116" s="119">
        <v>21.9</v>
      </c>
      <c r="AS116" s="119">
        <v>10.9</v>
      </c>
      <c r="AT116" s="119">
        <v>21.07</v>
      </c>
      <c r="AU116" s="119">
        <v>8.6199999999999992</v>
      </c>
      <c r="AV116" s="119">
        <v>75.83</v>
      </c>
      <c r="AW116" s="119">
        <v>5.67</v>
      </c>
      <c r="AX116" s="119">
        <v>4.42</v>
      </c>
      <c r="AY116" s="119">
        <v>56.48</v>
      </c>
      <c r="AZ116" s="119">
        <v>4.21</v>
      </c>
      <c r="BA116" s="119">
        <v>9.48</v>
      </c>
      <c r="BB116" s="119">
        <v>55.17</v>
      </c>
      <c r="BC116" s="119">
        <v>3.26</v>
      </c>
    </row>
    <row r="117" spans="1:55" ht="29.25" x14ac:dyDescent="0.45">
      <c r="A117" s="260">
        <v>113</v>
      </c>
      <c r="B117" s="173" t="s">
        <v>384</v>
      </c>
      <c r="C117" s="116"/>
      <c r="D117" s="120">
        <v>1.79</v>
      </c>
      <c r="E117" s="120">
        <v>1.96</v>
      </c>
      <c r="F117" s="120">
        <v>5.15</v>
      </c>
      <c r="G117" s="120">
        <v>8.15</v>
      </c>
      <c r="H117" s="120">
        <v>9.0299999999999994</v>
      </c>
      <c r="I117" s="120">
        <v>7.72</v>
      </c>
      <c r="J117" s="120">
        <v>11.13</v>
      </c>
      <c r="K117" s="120">
        <v>15.26</v>
      </c>
      <c r="L117" s="120">
        <v>5.6</v>
      </c>
      <c r="M117" s="120">
        <v>3.12</v>
      </c>
      <c r="N117" s="120">
        <v>5.41</v>
      </c>
      <c r="O117" s="120">
        <v>1.17</v>
      </c>
      <c r="P117" s="120">
        <v>2.86</v>
      </c>
      <c r="Q117" s="120">
        <v>3.32</v>
      </c>
      <c r="R117" s="120">
        <v>2.46</v>
      </c>
      <c r="S117" s="120">
        <v>7.95</v>
      </c>
      <c r="T117" s="120">
        <v>0.93</v>
      </c>
      <c r="U117" s="120">
        <v>3.17</v>
      </c>
      <c r="V117" s="120">
        <v>5.88</v>
      </c>
      <c r="W117" s="120">
        <v>3.15</v>
      </c>
      <c r="X117" s="120">
        <v>0.98</v>
      </c>
      <c r="Y117" s="120">
        <v>13.68</v>
      </c>
      <c r="Z117" s="120">
        <v>16.46</v>
      </c>
      <c r="AA117" s="120">
        <v>9.4700000000000006</v>
      </c>
      <c r="AB117" s="120">
        <v>17.62</v>
      </c>
      <c r="AC117" s="120">
        <v>13.23</v>
      </c>
      <c r="AD117" s="120">
        <v>4.7</v>
      </c>
      <c r="AE117" s="120">
        <v>7.44</v>
      </c>
      <c r="AF117" s="120">
        <v>14.21</v>
      </c>
      <c r="AG117" s="120">
        <v>5.56</v>
      </c>
      <c r="AH117" s="120">
        <v>21.49</v>
      </c>
      <c r="AI117" s="120">
        <v>28.76</v>
      </c>
      <c r="AJ117" s="120">
        <v>21.89</v>
      </c>
      <c r="AK117" s="120">
        <v>16.7</v>
      </c>
      <c r="AL117" s="120">
        <v>11.21</v>
      </c>
      <c r="AM117" s="120">
        <v>7.4</v>
      </c>
      <c r="AN117" s="120">
        <v>6.38</v>
      </c>
      <c r="AO117" s="120">
        <v>10.62</v>
      </c>
      <c r="AP117" s="120">
        <v>8.85</v>
      </c>
      <c r="AQ117" s="120">
        <v>12.39</v>
      </c>
      <c r="AR117" s="120">
        <v>7.3</v>
      </c>
      <c r="AS117" s="120">
        <v>16.14</v>
      </c>
      <c r="AT117" s="120">
        <v>16.89</v>
      </c>
      <c r="AU117" s="120">
        <v>10.56</v>
      </c>
      <c r="AV117" s="120">
        <v>10.210000000000001</v>
      </c>
      <c r="AW117" s="120">
        <v>11.02</v>
      </c>
      <c r="AX117" s="120">
        <v>14.76</v>
      </c>
      <c r="AY117" s="120">
        <v>4.3099999999999996</v>
      </c>
      <c r="AZ117" s="120">
        <v>5.29</v>
      </c>
      <c r="BA117" s="120">
        <v>10.93</v>
      </c>
      <c r="BB117" s="120">
        <v>13.01</v>
      </c>
      <c r="BC117" s="120">
        <v>6.2</v>
      </c>
    </row>
    <row r="118" spans="1:55" ht="42" x14ac:dyDescent="0.45">
      <c r="A118" s="261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0.73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0.55000000000000004</v>
      </c>
      <c r="Z118" s="119">
        <v>1.37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0.01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0.05</v>
      </c>
      <c r="AW118" s="119">
        <v>0</v>
      </c>
      <c r="AX118" s="119">
        <v>0.04</v>
      </c>
      <c r="AY118" s="117"/>
      <c r="AZ118" s="117"/>
      <c r="BA118" s="119">
        <v>0.06</v>
      </c>
      <c r="BB118" s="119">
        <v>0</v>
      </c>
      <c r="BC118" s="119">
        <v>0</v>
      </c>
    </row>
    <row r="119" spans="1:55" x14ac:dyDescent="0.45">
      <c r="A119" s="260">
        <v>115</v>
      </c>
      <c r="B119" s="173" t="s">
        <v>235</v>
      </c>
      <c r="C119" s="120">
        <v>57.56</v>
      </c>
      <c r="D119" s="120">
        <v>64.31</v>
      </c>
      <c r="E119" s="120">
        <v>128.36000000000001</v>
      </c>
      <c r="F119" s="120">
        <v>61.65</v>
      </c>
      <c r="G119" s="120">
        <v>92.93</v>
      </c>
      <c r="H119" s="120">
        <v>103.43</v>
      </c>
      <c r="I119" s="120">
        <v>64.790000000000006</v>
      </c>
      <c r="J119" s="120">
        <v>74.849999999999994</v>
      </c>
      <c r="K119" s="120">
        <v>64.95</v>
      </c>
      <c r="L119" s="120">
        <v>63.38</v>
      </c>
      <c r="M119" s="120">
        <v>62.3</v>
      </c>
      <c r="N119" s="120">
        <v>46.2</v>
      </c>
      <c r="O119" s="120">
        <v>46.34</v>
      </c>
      <c r="P119" s="120">
        <v>51.27</v>
      </c>
      <c r="Q119" s="120">
        <v>85.84</v>
      </c>
      <c r="R119" s="120">
        <v>69.61</v>
      </c>
      <c r="S119" s="120">
        <v>58.3</v>
      </c>
      <c r="T119" s="120">
        <v>52.25</v>
      </c>
      <c r="U119" s="120">
        <v>82.21</v>
      </c>
      <c r="V119" s="120">
        <v>67.150000000000006</v>
      </c>
      <c r="W119" s="120">
        <v>51.44</v>
      </c>
      <c r="X119" s="120">
        <v>57.05</v>
      </c>
      <c r="Y119" s="120">
        <v>67.36</v>
      </c>
      <c r="Z119" s="120">
        <v>64.650000000000006</v>
      </c>
      <c r="AA119" s="120">
        <v>60.04</v>
      </c>
      <c r="AB119" s="120">
        <v>48.31</v>
      </c>
      <c r="AC119" s="120">
        <v>108.04</v>
      </c>
      <c r="AD119" s="120">
        <v>128.78</v>
      </c>
      <c r="AE119" s="120">
        <v>53.95</v>
      </c>
      <c r="AF119" s="120">
        <v>88.98</v>
      </c>
      <c r="AG119" s="120">
        <v>55.83</v>
      </c>
      <c r="AH119" s="120">
        <v>60.79</v>
      </c>
      <c r="AI119" s="120">
        <v>68.97</v>
      </c>
      <c r="AJ119" s="120">
        <v>47.33</v>
      </c>
      <c r="AK119" s="120">
        <v>72.2</v>
      </c>
      <c r="AL119" s="120">
        <v>47.81</v>
      </c>
      <c r="AM119" s="120">
        <v>105.55</v>
      </c>
      <c r="AN119" s="120">
        <v>78.59</v>
      </c>
      <c r="AO119" s="120">
        <v>74.930000000000007</v>
      </c>
      <c r="AP119" s="120">
        <v>84.75</v>
      </c>
      <c r="AQ119" s="120">
        <v>94.56</v>
      </c>
      <c r="AR119" s="120">
        <v>77.72</v>
      </c>
      <c r="AS119" s="120">
        <v>71.760000000000005</v>
      </c>
      <c r="AT119" s="120">
        <v>77.02</v>
      </c>
      <c r="AU119" s="120">
        <v>73.260000000000005</v>
      </c>
      <c r="AV119" s="120">
        <v>73.09</v>
      </c>
      <c r="AW119" s="120">
        <v>52.52</v>
      </c>
      <c r="AX119" s="120">
        <v>63.78</v>
      </c>
      <c r="AY119" s="120">
        <v>65.739999999999995</v>
      </c>
      <c r="AZ119" s="120">
        <v>56.61</v>
      </c>
      <c r="BA119" s="120">
        <v>104.49</v>
      </c>
      <c r="BB119" s="120">
        <v>63.6</v>
      </c>
      <c r="BC119" s="120">
        <v>93.61</v>
      </c>
    </row>
    <row r="120" spans="1:55" ht="29.25" x14ac:dyDescent="0.45">
      <c r="A120" s="261">
        <v>116</v>
      </c>
      <c r="B120" s="174" t="s">
        <v>88</v>
      </c>
      <c r="C120" s="121">
        <v>1801.25</v>
      </c>
      <c r="D120" s="121">
        <v>1842.56</v>
      </c>
      <c r="E120" s="121">
        <v>2228.5300000000002</v>
      </c>
      <c r="F120" s="121">
        <v>2177.5500000000002</v>
      </c>
      <c r="G120" s="121">
        <v>2265.59</v>
      </c>
      <c r="H120" s="121">
        <v>1835.22</v>
      </c>
      <c r="I120" s="121">
        <v>1840.31</v>
      </c>
      <c r="J120" s="121">
        <v>1914.22</v>
      </c>
      <c r="K120" s="121">
        <v>2285.61</v>
      </c>
      <c r="L120" s="121">
        <v>2150.4499999999998</v>
      </c>
      <c r="M120" s="121">
        <v>2142.4299999999998</v>
      </c>
      <c r="N120" s="121">
        <v>2158.33</v>
      </c>
      <c r="O120" s="121">
        <v>2077.2600000000002</v>
      </c>
      <c r="P120" s="121">
        <v>1804.39</v>
      </c>
      <c r="Q120" s="121">
        <v>1847.8</v>
      </c>
      <c r="R120" s="121">
        <v>1690.52</v>
      </c>
      <c r="S120" s="121">
        <v>2271.2199999999998</v>
      </c>
      <c r="T120" s="121">
        <v>1658.64</v>
      </c>
      <c r="U120" s="121">
        <v>2426.5100000000002</v>
      </c>
      <c r="V120" s="121">
        <v>2270.6999999999998</v>
      </c>
      <c r="W120" s="121">
        <v>2615.38</v>
      </c>
      <c r="X120" s="121">
        <v>2542.64</v>
      </c>
      <c r="Y120" s="121">
        <v>2044.3</v>
      </c>
      <c r="Z120" s="121">
        <v>2122.8000000000002</v>
      </c>
      <c r="AA120" s="121">
        <v>2350.1999999999998</v>
      </c>
      <c r="AB120" s="121">
        <v>2208.3200000000002</v>
      </c>
      <c r="AC120" s="121">
        <v>2176.1</v>
      </c>
      <c r="AD120" s="121">
        <v>1649.3</v>
      </c>
      <c r="AE120" s="121">
        <v>1979.11</v>
      </c>
      <c r="AF120" s="121">
        <v>1787.43</v>
      </c>
      <c r="AG120" s="121">
        <v>1767.96</v>
      </c>
      <c r="AH120" s="121">
        <v>2147.4</v>
      </c>
      <c r="AI120" s="121">
        <v>2468.04</v>
      </c>
      <c r="AJ120" s="121">
        <v>1977.44</v>
      </c>
      <c r="AK120" s="121">
        <v>2289.9</v>
      </c>
      <c r="AL120" s="121">
        <v>2325.59</v>
      </c>
      <c r="AM120" s="121">
        <v>1965.44</v>
      </c>
      <c r="AN120" s="121">
        <v>1873.05</v>
      </c>
      <c r="AO120" s="121">
        <v>2428.04</v>
      </c>
      <c r="AP120" s="121">
        <v>1617.09</v>
      </c>
      <c r="AQ120" s="121">
        <v>1915.57</v>
      </c>
      <c r="AR120" s="121">
        <v>2031.85</v>
      </c>
      <c r="AS120" s="121">
        <v>1665.78</v>
      </c>
      <c r="AT120" s="121">
        <v>1847.4</v>
      </c>
      <c r="AU120" s="121">
        <v>2174.7399999999998</v>
      </c>
      <c r="AV120" s="121">
        <v>1747.42</v>
      </c>
      <c r="AW120" s="121">
        <v>2424.2800000000002</v>
      </c>
      <c r="AX120" s="121">
        <v>2020.09</v>
      </c>
      <c r="AY120" s="121">
        <v>1991.78</v>
      </c>
      <c r="AZ120" s="121">
        <v>1944.22</v>
      </c>
      <c r="BA120" s="121">
        <v>2306.8200000000002</v>
      </c>
      <c r="BB120" s="121">
        <v>1677.77</v>
      </c>
      <c r="BC120" s="121">
        <v>1810.74</v>
      </c>
    </row>
    <row r="121" spans="1:55" ht="29.25" x14ac:dyDescent="0.45">
      <c r="A121" s="260">
        <v>117</v>
      </c>
      <c r="B121" s="173" t="s">
        <v>80</v>
      </c>
      <c r="C121" s="118">
        <v>11276.21</v>
      </c>
      <c r="D121" s="118">
        <v>10935.39</v>
      </c>
      <c r="E121" s="118">
        <v>12418.75</v>
      </c>
      <c r="F121" s="118">
        <v>10731.1</v>
      </c>
      <c r="G121" s="118">
        <v>13819.57</v>
      </c>
      <c r="H121" s="118">
        <v>13395.88</v>
      </c>
      <c r="I121" s="118">
        <v>12495.31</v>
      </c>
      <c r="J121" s="118">
        <v>11216.21</v>
      </c>
      <c r="K121" s="118">
        <v>13049.17</v>
      </c>
      <c r="L121" s="118">
        <v>14510.18</v>
      </c>
      <c r="M121" s="118">
        <v>10622.14</v>
      </c>
      <c r="N121" s="118">
        <v>11165.07</v>
      </c>
      <c r="O121" s="118">
        <v>10732.85</v>
      </c>
      <c r="P121" s="118">
        <v>11266.35</v>
      </c>
      <c r="Q121" s="118">
        <v>12756.14</v>
      </c>
      <c r="R121" s="118">
        <v>10412</v>
      </c>
      <c r="S121" s="118">
        <v>12048.16</v>
      </c>
      <c r="T121" s="118">
        <v>11681.92</v>
      </c>
      <c r="U121" s="118">
        <v>12548.21</v>
      </c>
      <c r="V121" s="118">
        <v>12081.62</v>
      </c>
      <c r="W121" s="118">
        <v>12773.68</v>
      </c>
      <c r="X121" s="118">
        <v>13111.43</v>
      </c>
      <c r="Y121" s="118">
        <v>11608.76</v>
      </c>
      <c r="Z121" s="118">
        <v>13565.98</v>
      </c>
      <c r="AA121" s="118">
        <v>12031.82</v>
      </c>
      <c r="AB121" s="118">
        <v>14238.72</v>
      </c>
      <c r="AC121" s="118">
        <v>14221.3</v>
      </c>
      <c r="AD121" s="118">
        <v>11354.57</v>
      </c>
      <c r="AE121" s="118">
        <v>11729.94</v>
      </c>
      <c r="AF121" s="118">
        <v>13028.66</v>
      </c>
      <c r="AG121" s="118">
        <v>12645.43</v>
      </c>
      <c r="AH121" s="118">
        <v>15819.34</v>
      </c>
      <c r="AI121" s="118">
        <v>14501.91</v>
      </c>
      <c r="AJ121" s="118">
        <v>11901.82</v>
      </c>
      <c r="AK121" s="118">
        <v>12716.53</v>
      </c>
      <c r="AL121" s="118">
        <v>12740.36</v>
      </c>
      <c r="AM121" s="118">
        <v>13053.48</v>
      </c>
      <c r="AN121" s="118">
        <v>13660.79</v>
      </c>
      <c r="AO121" s="118">
        <v>15130.47</v>
      </c>
      <c r="AP121" s="118">
        <v>11364.13</v>
      </c>
      <c r="AQ121" s="118">
        <v>13573.42</v>
      </c>
      <c r="AR121" s="118">
        <v>13509.51</v>
      </c>
      <c r="AS121" s="118">
        <v>12838.34</v>
      </c>
      <c r="AT121" s="118">
        <v>21635.97</v>
      </c>
      <c r="AU121" s="118">
        <v>14287.08</v>
      </c>
      <c r="AV121" s="118">
        <v>13335.36</v>
      </c>
      <c r="AW121" s="118">
        <v>13932.24</v>
      </c>
      <c r="AX121" s="118">
        <v>14217.21</v>
      </c>
      <c r="AY121" s="118">
        <v>13743.55</v>
      </c>
      <c r="AZ121" s="118">
        <v>13808.7</v>
      </c>
      <c r="BA121" s="118">
        <v>14038.01</v>
      </c>
      <c r="BB121" s="118">
        <v>11611.17</v>
      </c>
      <c r="BC121" s="118">
        <v>14761.45</v>
      </c>
    </row>
    <row r="122" spans="1:55" x14ac:dyDescent="0.45">
      <c r="A122" s="261">
        <v>118</v>
      </c>
      <c r="B122" s="174" t="s">
        <v>236</v>
      </c>
      <c r="C122" s="119">
        <v>120.59</v>
      </c>
      <c r="D122" s="119">
        <v>39.24</v>
      </c>
      <c r="E122" s="119">
        <v>55.03</v>
      </c>
      <c r="F122" s="119">
        <v>80.319999999999993</v>
      </c>
      <c r="G122" s="119">
        <v>65.72</v>
      </c>
      <c r="H122" s="119">
        <v>95.45</v>
      </c>
      <c r="I122" s="119">
        <v>879.69</v>
      </c>
      <c r="J122" s="119">
        <v>176.53</v>
      </c>
      <c r="K122" s="119">
        <v>68.23</v>
      </c>
      <c r="L122" s="119">
        <v>62.99</v>
      </c>
      <c r="M122" s="119">
        <v>120.97</v>
      </c>
      <c r="N122" s="119">
        <v>54.29</v>
      </c>
      <c r="O122" s="119">
        <v>65.87</v>
      </c>
      <c r="P122" s="119">
        <v>66.45</v>
      </c>
      <c r="Q122" s="119">
        <v>89.23</v>
      </c>
      <c r="R122" s="119">
        <v>53.84</v>
      </c>
      <c r="S122" s="119">
        <v>84.08</v>
      </c>
      <c r="T122" s="119">
        <v>91.08</v>
      </c>
      <c r="U122" s="119">
        <v>107.5</v>
      </c>
      <c r="V122" s="119">
        <v>177.55</v>
      </c>
      <c r="W122" s="119">
        <v>165.74</v>
      </c>
      <c r="X122" s="119">
        <v>72.98</v>
      </c>
      <c r="Y122" s="119">
        <v>57.45</v>
      </c>
      <c r="Z122" s="119">
        <v>90.99</v>
      </c>
      <c r="AA122" s="119">
        <v>83.91</v>
      </c>
      <c r="AB122" s="119">
        <v>115.91</v>
      </c>
      <c r="AC122" s="119">
        <v>108.89</v>
      </c>
      <c r="AD122" s="119">
        <v>62.02</v>
      </c>
      <c r="AE122" s="119">
        <v>81.209999999999994</v>
      </c>
      <c r="AF122" s="119">
        <v>127.34</v>
      </c>
      <c r="AG122" s="119">
        <v>61.72</v>
      </c>
      <c r="AH122" s="119">
        <v>155.49</v>
      </c>
      <c r="AI122" s="119">
        <v>99.04</v>
      </c>
      <c r="AJ122" s="119">
        <v>89.32</v>
      </c>
      <c r="AK122" s="119">
        <v>77.41</v>
      </c>
      <c r="AL122" s="119">
        <v>74.819999999999993</v>
      </c>
      <c r="AM122" s="119">
        <v>70.849999999999994</v>
      </c>
      <c r="AN122" s="119">
        <v>105.59</v>
      </c>
      <c r="AO122" s="119">
        <v>81.17</v>
      </c>
      <c r="AP122" s="119">
        <v>149.88999999999999</v>
      </c>
      <c r="AQ122" s="119">
        <v>223.73</v>
      </c>
      <c r="AR122" s="119">
        <v>253.27</v>
      </c>
      <c r="AS122" s="119">
        <v>222.52</v>
      </c>
      <c r="AT122" s="119">
        <v>207.64</v>
      </c>
      <c r="AU122" s="119">
        <v>149.01</v>
      </c>
      <c r="AV122" s="119">
        <v>298.64999999999998</v>
      </c>
      <c r="AW122" s="119">
        <v>363.7</v>
      </c>
      <c r="AX122" s="119">
        <v>83.54</v>
      </c>
      <c r="AY122" s="119">
        <v>138.19999999999999</v>
      </c>
      <c r="AZ122" s="119">
        <v>49.67</v>
      </c>
      <c r="BA122" s="119">
        <v>127.72</v>
      </c>
      <c r="BB122" s="119">
        <v>68.12</v>
      </c>
      <c r="BC122" s="119">
        <v>204.03</v>
      </c>
    </row>
    <row r="123" spans="1:55" ht="29.25" x14ac:dyDescent="0.45">
      <c r="A123" s="260">
        <v>119</v>
      </c>
      <c r="B123" s="173" t="s">
        <v>96</v>
      </c>
      <c r="C123" s="120">
        <v>896.11</v>
      </c>
      <c r="D123" s="120">
        <v>991.32</v>
      </c>
      <c r="E123" s="118">
        <v>1053.04</v>
      </c>
      <c r="F123" s="120">
        <v>912.15</v>
      </c>
      <c r="G123" s="118">
        <v>1255.67</v>
      </c>
      <c r="H123" s="118">
        <v>1314.19</v>
      </c>
      <c r="I123" s="118">
        <v>1229.03</v>
      </c>
      <c r="J123" s="118">
        <v>1129.21</v>
      </c>
      <c r="K123" s="118">
        <v>1452.53</v>
      </c>
      <c r="L123" s="118">
        <v>1419.86</v>
      </c>
      <c r="M123" s="118">
        <v>1135.83</v>
      </c>
      <c r="N123" s="118">
        <v>1309.8599999999999</v>
      </c>
      <c r="O123" s="120">
        <v>981.62</v>
      </c>
      <c r="P123" s="118">
        <v>1034.58</v>
      </c>
      <c r="Q123" s="118">
        <v>1199.8499999999999</v>
      </c>
      <c r="R123" s="118">
        <v>1257.46</v>
      </c>
      <c r="S123" s="118">
        <v>1471.43</v>
      </c>
      <c r="T123" s="118">
        <v>1252.8499999999999</v>
      </c>
      <c r="U123" s="118">
        <v>1373.38</v>
      </c>
      <c r="V123" s="118">
        <v>1273.57</v>
      </c>
      <c r="W123" s="118">
        <v>1236.8</v>
      </c>
      <c r="X123" s="118">
        <v>1123.3599999999999</v>
      </c>
      <c r="Y123" s="118">
        <v>1110.32</v>
      </c>
      <c r="Z123" s="118">
        <v>1662.1</v>
      </c>
      <c r="AA123" s="118">
        <v>1067.23</v>
      </c>
      <c r="AB123" s="118">
        <v>1016.14</v>
      </c>
      <c r="AC123" s="118">
        <v>1130.72</v>
      </c>
      <c r="AD123" s="118">
        <v>1182.04</v>
      </c>
      <c r="AE123" s="118">
        <v>1019.21</v>
      </c>
      <c r="AF123" s="118">
        <v>1240.5</v>
      </c>
      <c r="AG123" s="118">
        <v>1108.46</v>
      </c>
      <c r="AH123" s="118">
        <v>1315.74</v>
      </c>
      <c r="AI123" s="118">
        <v>1091.77</v>
      </c>
      <c r="AJ123" s="118">
        <v>1079.43</v>
      </c>
      <c r="AK123" s="118">
        <v>1314.85</v>
      </c>
      <c r="AL123" s="118">
        <v>1022.22</v>
      </c>
      <c r="AM123" s="120">
        <v>922.48</v>
      </c>
      <c r="AN123" s="118">
        <v>1049.01</v>
      </c>
      <c r="AO123" s="118">
        <v>1253.4100000000001</v>
      </c>
      <c r="AP123" s="120">
        <v>855.24</v>
      </c>
      <c r="AQ123" s="118">
        <v>1256.58</v>
      </c>
      <c r="AR123" s="118">
        <v>1262.6300000000001</v>
      </c>
      <c r="AS123" s="118">
        <v>1058.05</v>
      </c>
      <c r="AT123" s="118">
        <v>1239.95</v>
      </c>
      <c r="AU123" s="118">
        <v>1181.03</v>
      </c>
      <c r="AV123" s="118">
        <v>1044.29</v>
      </c>
      <c r="AW123" s="118">
        <v>1120.07</v>
      </c>
      <c r="AX123" s="118">
        <v>1063.67</v>
      </c>
      <c r="AY123" s="120">
        <v>966.62</v>
      </c>
      <c r="AZ123" s="118">
        <v>1026.8800000000001</v>
      </c>
      <c r="BA123" s="120">
        <v>909.46</v>
      </c>
      <c r="BB123" s="120">
        <v>831.95</v>
      </c>
      <c r="BC123" s="118">
        <v>1155</v>
      </c>
    </row>
    <row r="124" spans="1:55" x14ac:dyDescent="0.45">
      <c r="A124" s="261">
        <v>120</v>
      </c>
      <c r="B124" s="174" t="s">
        <v>237</v>
      </c>
      <c r="C124" s="119">
        <v>3.66</v>
      </c>
      <c r="D124" s="119">
        <v>7.47</v>
      </c>
      <c r="E124" s="119">
        <v>4.99</v>
      </c>
      <c r="F124" s="119">
        <v>4.5999999999999996</v>
      </c>
      <c r="G124" s="119">
        <v>5.0199999999999996</v>
      </c>
      <c r="H124" s="119">
        <v>2.64</v>
      </c>
      <c r="I124" s="119">
        <v>8.3699999999999992</v>
      </c>
      <c r="J124" s="119">
        <v>3.9</v>
      </c>
      <c r="K124" s="119">
        <v>4.9400000000000004</v>
      </c>
      <c r="L124" s="119">
        <v>7.81</v>
      </c>
      <c r="M124" s="119">
        <v>3.58</v>
      </c>
      <c r="N124" s="119">
        <v>0.56000000000000005</v>
      </c>
      <c r="O124" s="119">
        <v>0.36</v>
      </c>
      <c r="P124" s="119">
        <v>8.49</v>
      </c>
      <c r="Q124" s="119">
        <v>7.22</v>
      </c>
      <c r="R124" s="119">
        <v>7.7</v>
      </c>
      <c r="S124" s="119">
        <v>2.17</v>
      </c>
      <c r="T124" s="119">
        <v>26.69</v>
      </c>
      <c r="U124" s="119">
        <v>55.73</v>
      </c>
      <c r="V124" s="119">
        <v>31.79</v>
      </c>
      <c r="W124" s="119">
        <v>97.54</v>
      </c>
      <c r="X124" s="119">
        <v>119.28</v>
      </c>
      <c r="Y124" s="119">
        <v>8.74</v>
      </c>
      <c r="Z124" s="119">
        <v>3.97</v>
      </c>
      <c r="AA124" s="119">
        <v>15.58</v>
      </c>
      <c r="AB124" s="119">
        <v>87.86</v>
      </c>
      <c r="AC124" s="119">
        <v>36.28</v>
      </c>
      <c r="AD124" s="119">
        <v>7.87</v>
      </c>
      <c r="AE124" s="119">
        <v>12.8</v>
      </c>
      <c r="AF124" s="119">
        <v>12.88</v>
      </c>
      <c r="AG124" s="119">
        <v>0.02</v>
      </c>
      <c r="AH124" s="119">
        <v>9.7200000000000006</v>
      </c>
      <c r="AI124" s="119">
        <v>4.34</v>
      </c>
      <c r="AJ124" s="119">
        <v>0.82</v>
      </c>
      <c r="AK124" s="119">
        <v>11.64</v>
      </c>
      <c r="AL124" s="119">
        <v>8.02</v>
      </c>
      <c r="AM124" s="119">
        <v>4.24</v>
      </c>
      <c r="AN124" s="119">
        <v>1.39</v>
      </c>
      <c r="AO124" s="119">
        <v>15.69</v>
      </c>
      <c r="AP124" s="119">
        <v>4.9400000000000004</v>
      </c>
      <c r="AQ124" s="119">
        <v>9.07</v>
      </c>
      <c r="AR124" s="119">
        <v>2.74</v>
      </c>
      <c r="AS124" s="119">
        <v>6.27</v>
      </c>
      <c r="AT124" s="119">
        <v>5.38</v>
      </c>
      <c r="AU124" s="119">
        <v>11.5</v>
      </c>
      <c r="AV124" s="119">
        <v>8.5399999999999991</v>
      </c>
      <c r="AW124" s="119">
        <v>4.83</v>
      </c>
      <c r="AX124" s="119">
        <v>2.52</v>
      </c>
      <c r="AY124" s="119">
        <v>11.77</v>
      </c>
      <c r="AZ124" s="119">
        <v>8.61</v>
      </c>
      <c r="BA124" s="119">
        <v>10.42</v>
      </c>
      <c r="BB124" s="119">
        <v>6.23</v>
      </c>
      <c r="BC124" s="119">
        <v>3.9</v>
      </c>
    </row>
    <row r="125" spans="1:55" ht="42" x14ac:dyDescent="0.45">
      <c r="A125" s="260">
        <v>121</v>
      </c>
      <c r="B125" s="173" t="s">
        <v>238</v>
      </c>
      <c r="C125" s="120">
        <v>213.66</v>
      </c>
      <c r="D125" s="120">
        <v>192.23</v>
      </c>
      <c r="E125" s="120">
        <v>253.15</v>
      </c>
      <c r="F125" s="120">
        <v>234.27</v>
      </c>
      <c r="G125" s="120">
        <v>213.84</v>
      </c>
      <c r="H125" s="120">
        <v>266.25</v>
      </c>
      <c r="I125" s="120">
        <v>322.73</v>
      </c>
      <c r="J125" s="120">
        <v>250.45</v>
      </c>
      <c r="K125" s="120">
        <v>330.76</v>
      </c>
      <c r="L125" s="120">
        <v>301.05</v>
      </c>
      <c r="M125" s="120">
        <v>215.16</v>
      </c>
      <c r="N125" s="120">
        <v>313.47000000000003</v>
      </c>
      <c r="O125" s="120">
        <v>254.79</v>
      </c>
      <c r="P125" s="120">
        <v>280.64999999999998</v>
      </c>
      <c r="Q125" s="120">
        <v>318.60000000000002</v>
      </c>
      <c r="R125" s="120">
        <v>252.66</v>
      </c>
      <c r="S125" s="120">
        <v>172.87</v>
      </c>
      <c r="T125" s="120">
        <v>292.3</v>
      </c>
      <c r="U125" s="120">
        <v>285.77</v>
      </c>
      <c r="V125" s="120">
        <v>263.89</v>
      </c>
      <c r="W125" s="120">
        <v>490.67</v>
      </c>
      <c r="X125" s="120">
        <v>291.33</v>
      </c>
      <c r="Y125" s="120">
        <v>349.46</v>
      </c>
      <c r="Z125" s="120">
        <v>216.01</v>
      </c>
      <c r="AA125" s="120">
        <v>227.64</v>
      </c>
      <c r="AB125" s="120">
        <v>301.24</v>
      </c>
      <c r="AC125" s="120">
        <v>228.99</v>
      </c>
      <c r="AD125" s="120">
        <v>115.68</v>
      </c>
      <c r="AE125" s="120">
        <v>111.61</v>
      </c>
      <c r="AF125" s="120">
        <v>247.64</v>
      </c>
      <c r="AG125" s="120">
        <v>227.58</v>
      </c>
      <c r="AH125" s="120">
        <v>374.36</v>
      </c>
      <c r="AI125" s="120">
        <v>320.32</v>
      </c>
      <c r="AJ125" s="120">
        <v>228.22</v>
      </c>
      <c r="AK125" s="120">
        <v>266.32</v>
      </c>
      <c r="AL125" s="120">
        <v>230.43</v>
      </c>
      <c r="AM125" s="120">
        <v>130.9</v>
      </c>
      <c r="AN125" s="120">
        <v>159</v>
      </c>
      <c r="AO125" s="120">
        <v>212.76</v>
      </c>
      <c r="AP125" s="120">
        <v>76.56</v>
      </c>
      <c r="AQ125" s="120">
        <v>245.74</v>
      </c>
      <c r="AR125" s="120">
        <v>267.5</v>
      </c>
      <c r="AS125" s="120">
        <v>207.11</v>
      </c>
      <c r="AT125" s="120">
        <v>194.06</v>
      </c>
      <c r="AU125" s="120">
        <v>132.63999999999999</v>
      </c>
      <c r="AV125" s="120">
        <v>120.29</v>
      </c>
      <c r="AW125" s="120">
        <v>234.08</v>
      </c>
      <c r="AX125" s="120">
        <v>180.78</v>
      </c>
      <c r="AY125" s="120">
        <v>127.54</v>
      </c>
      <c r="AZ125" s="120">
        <v>187.16</v>
      </c>
      <c r="BA125" s="120">
        <v>263.23</v>
      </c>
      <c r="BB125" s="120">
        <v>248.58</v>
      </c>
      <c r="BC125" s="120">
        <v>242.1</v>
      </c>
    </row>
    <row r="126" spans="1:55" x14ac:dyDescent="0.45">
      <c r="A126" s="261">
        <v>122</v>
      </c>
      <c r="B126" s="174" t="s">
        <v>239</v>
      </c>
      <c r="C126" s="119">
        <v>484.33</v>
      </c>
      <c r="D126" s="119">
        <v>745.7</v>
      </c>
      <c r="E126" s="119">
        <v>668.45</v>
      </c>
      <c r="F126" s="119">
        <v>646.36</v>
      </c>
      <c r="G126" s="119">
        <v>899.44</v>
      </c>
      <c r="H126" s="119">
        <v>762.46</v>
      </c>
      <c r="I126" s="119">
        <v>687.35</v>
      </c>
      <c r="J126" s="119">
        <v>639.20000000000005</v>
      </c>
      <c r="K126" s="119">
        <v>652.99</v>
      </c>
      <c r="L126" s="119">
        <v>904.91</v>
      </c>
      <c r="M126" s="119">
        <v>619.08000000000004</v>
      </c>
      <c r="N126" s="119">
        <v>593.6</v>
      </c>
      <c r="O126" s="119">
        <v>625.23</v>
      </c>
      <c r="P126" s="119">
        <v>630.45000000000005</v>
      </c>
      <c r="Q126" s="119">
        <v>521.95000000000005</v>
      </c>
      <c r="R126" s="119">
        <v>346.87</v>
      </c>
      <c r="S126" s="119">
        <v>343.94</v>
      </c>
      <c r="T126" s="119">
        <v>270.26</v>
      </c>
      <c r="U126" s="119">
        <v>301</v>
      </c>
      <c r="V126" s="119">
        <v>300.58</v>
      </c>
      <c r="W126" s="119">
        <v>229.74</v>
      </c>
      <c r="X126" s="119">
        <v>151.5</v>
      </c>
      <c r="Y126" s="119">
        <v>198.71</v>
      </c>
      <c r="Z126" s="119">
        <v>345.91</v>
      </c>
      <c r="AA126" s="119">
        <v>223.63</v>
      </c>
      <c r="AB126" s="119">
        <v>320.85000000000002</v>
      </c>
      <c r="AC126" s="119">
        <v>286.55</v>
      </c>
      <c r="AD126" s="119">
        <v>233.74</v>
      </c>
      <c r="AE126" s="119">
        <v>397.88</v>
      </c>
      <c r="AF126" s="119">
        <v>374.7</v>
      </c>
      <c r="AG126" s="119">
        <v>628.42999999999995</v>
      </c>
      <c r="AH126" s="119">
        <v>332.13</v>
      </c>
      <c r="AI126" s="119">
        <v>246.21</v>
      </c>
      <c r="AJ126" s="119">
        <v>367.74</v>
      </c>
      <c r="AK126" s="119">
        <v>323.91000000000003</v>
      </c>
      <c r="AL126" s="119">
        <v>407.45</v>
      </c>
      <c r="AM126" s="119">
        <v>278.45</v>
      </c>
      <c r="AN126" s="119">
        <v>329.69</v>
      </c>
      <c r="AO126" s="119">
        <v>384.56</v>
      </c>
      <c r="AP126" s="119">
        <v>729.95</v>
      </c>
      <c r="AQ126" s="119">
        <v>318.44</v>
      </c>
      <c r="AR126" s="119">
        <v>242.67</v>
      </c>
      <c r="AS126" s="119">
        <v>174.06</v>
      </c>
      <c r="AT126" s="119">
        <v>382.41</v>
      </c>
      <c r="AU126" s="119">
        <v>183.26</v>
      </c>
      <c r="AV126" s="119">
        <v>223.1</v>
      </c>
      <c r="AW126" s="119">
        <v>190.51</v>
      </c>
      <c r="AX126" s="119">
        <v>237.66</v>
      </c>
      <c r="AY126" s="119">
        <v>294.17</v>
      </c>
      <c r="AZ126" s="119">
        <v>171.17</v>
      </c>
      <c r="BA126" s="119">
        <v>336.21</v>
      </c>
      <c r="BB126" s="119">
        <v>125.39</v>
      </c>
      <c r="BC126" s="119">
        <v>340.42</v>
      </c>
    </row>
    <row r="127" spans="1:55" ht="29.25" x14ac:dyDescent="0.45">
      <c r="A127" s="260">
        <v>123</v>
      </c>
      <c r="B127" s="173" t="s">
        <v>240</v>
      </c>
      <c r="C127" s="120">
        <v>821.12</v>
      </c>
      <c r="D127" s="120">
        <v>921.47</v>
      </c>
      <c r="E127" s="118">
        <v>1139.23</v>
      </c>
      <c r="F127" s="120">
        <v>936.23</v>
      </c>
      <c r="G127" s="120">
        <v>929.2</v>
      </c>
      <c r="H127" s="118">
        <v>1033.3900000000001</v>
      </c>
      <c r="I127" s="118">
        <v>1326.35</v>
      </c>
      <c r="J127" s="120">
        <v>991.33</v>
      </c>
      <c r="K127" s="120">
        <v>984.81</v>
      </c>
      <c r="L127" s="120">
        <v>706.28</v>
      </c>
      <c r="M127" s="120">
        <v>786.06</v>
      </c>
      <c r="N127" s="120">
        <v>799.02</v>
      </c>
      <c r="O127" s="120">
        <v>916.47</v>
      </c>
      <c r="P127" s="120">
        <v>939.77</v>
      </c>
      <c r="Q127" s="120">
        <v>561.15</v>
      </c>
      <c r="R127" s="120">
        <v>454.5</v>
      </c>
      <c r="S127" s="120">
        <v>546.54</v>
      </c>
      <c r="T127" s="120">
        <v>635.29999999999995</v>
      </c>
      <c r="U127" s="120">
        <v>836.94</v>
      </c>
      <c r="V127" s="120">
        <v>603.67999999999995</v>
      </c>
      <c r="W127" s="120">
        <v>355.1</v>
      </c>
      <c r="X127" s="120">
        <v>229.05</v>
      </c>
      <c r="Y127" s="120">
        <v>306.64999999999998</v>
      </c>
      <c r="Z127" s="120">
        <v>444.89</v>
      </c>
      <c r="AA127" s="120">
        <v>189.65</v>
      </c>
      <c r="AB127" s="120">
        <v>354.73</v>
      </c>
      <c r="AC127" s="120">
        <v>557.78</v>
      </c>
      <c r="AD127" s="120">
        <v>328.68</v>
      </c>
      <c r="AE127" s="120">
        <v>250.04</v>
      </c>
      <c r="AF127" s="120">
        <v>184.04</v>
      </c>
      <c r="AG127" s="120">
        <v>243.72</v>
      </c>
      <c r="AH127" s="120">
        <v>317.08</v>
      </c>
      <c r="AI127" s="120">
        <v>337.24</v>
      </c>
      <c r="AJ127" s="120">
        <v>342.37</v>
      </c>
      <c r="AK127" s="120">
        <v>463.15</v>
      </c>
      <c r="AL127" s="120">
        <v>560.72</v>
      </c>
      <c r="AM127" s="120">
        <v>256.61</v>
      </c>
      <c r="AN127" s="120">
        <v>408.17</v>
      </c>
      <c r="AO127" s="120">
        <v>772.65</v>
      </c>
      <c r="AP127" s="120">
        <v>434.01</v>
      </c>
      <c r="AQ127" s="120">
        <v>673.72</v>
      </c>
      <c r="AR127" s="120">
        <v>581.5</v>
      </c>
      <c r="AS127" s="120">
        <v>687.93</v>
      </c>
      <c r="AT127" s="120">
        <v>733.52</v>
      </c>
      <c r="AU127" s="120">
        <v>852.01</v>
      </c>
      <c r="AV127" s="120">
        <v>581.32000000000005</v>
      </c>
      <c r="AW127" s="120">
        <v>747.78</v>
      </c>
      <c r="AX127" s="120">
        <v>865.99</v>
      </c>
      <c r="AY127" s="120">
        <v>608.12</v>
      </c>
      <c r="AZ127" s="120">
        <v>711.58</v>
      </c>
      <c r="BA127" s="120">
        <v>704.98</v>
      </c>
      <c r="BB127" s="120">
        <v>390.78</v>
      </c>
      <c r="BC127" s="120">
        <v>660.02</v>
      </c>
    </row>
    <row r="128" spans="1:55" ht="29.25" x14ac:dyDescent="0.45">
      <c r="A128" s="261">
        <v>124</v>
      </c>
      <c r="B128" s="174" t="s">
        <v>54</v>
      </c>
      <c r="C128" s="119">
        <v>238.56</v>
      </c>
      <c r="D128" s="119">
        <v>160.13</v>
      </c>
      <c r="E128" s="119">
        <v>178.69</v>
      </c>
      <c r="F128" s="119">
        <v>166.97</v>
      </c>
      <c r="G128" s="119">
        <v>176.89</v>
      </c>
      <c r="H128" s="119">
        <v>237.67</v>
      </c>
      <c r="I128" s="119">
        <v>251.89</v>
      </c>
      <c r="J128" s="119">
        <v>291.64</v>
      </c>
      <c r="K128" s="119">
        <v>197.46</v>
      </c>
      <c r="L128" s="119">
        <v>318.19</v>
      </c>
      <c r="M128" s="119">
        <v>234.92</v>
      </c>
      <c r="N128" s="119">
        <v>171.81</v>
      </c>
      <c r="O128" s="119">
        <v>144.62</v>
      </c>
      <c r="P128" s="119">
        <v>132.30000000000001</v>
      </c>
      <c r="Q128" s="119">
        <v>147.88</v>
      </c>
      <c r="R128" s="119">
        <v>166.28</v>
      </c>
      <c r="S128" s="119">
        <v>123.43</v>
      </c>
      <c r="T128" s="119">
        <v>158.87</v>
      </c>
      <c r="U128" s="119">
        <v>151.94999999999999</v>
      </c>
      <c r="V128" s="119">
        <v>148.79</v>
      </c>
      <c r="W128" s="119">
        <v>162.33000000000001</v>
      </c>
      <c r="X128" s="119">
        <v>154.93</v>
      </c>
      <c r="Y128" s="119">
        <v>106.6</v>
      </c>
      <c r="Z128" s="119">
        <v>141.80000000000001</v>
      </c>
      <c r="AA128" s="119">
        <v>100.24</v>
      </c>
      <c r="AB128" s="119">
        <v>143.94999999999999</v>
      </c>
      <c r="AC128" s="119">
        <v>136.97999999999999</v>
      </c>
      <c r="AD128" s="119">
        <v>106.84</v>
      </c>
      <c r="AE128" s="119">
        <v>151.29</v>
      </c>
      <c r="AF128" s="119">
        <v>138.91999999999999</v>
      </c>
      <c r="AG128" s="119">
        <v>116.51</v>
      </c>
      <c r="AH128" s="119">
        <v>267.41000000000003</v>
      </c>
      <c r="AI128" s="119">
        <v>133.13</v>
      </c>
      <c r="AJ128" s="119">
        <v>140.44999999999999</v>
      </c>
      <c r="AK128" s="119">
        <v>118.83</v>
      </c>
      <c r="AL128" s="119">
        <v>177.35</v>
      </c>
      <c r="AM128" s="119">
        <v>93.51</v>
      </c>
      <c r="AN128" s="119">
        <v>128.56</v>
      </c>
      <c r="AO128" s="119">
        <v>239.51</v>
      </c>
      <c r="AP128" s="119">
        <v>102.17</v>
      </c>
      <c r="AQ128" s="119">
        <v>184.78</v>
      </c>
      <c r="AR128" s="119">
        <v>156.59</v>
      </c>
      <c r="AS128" s="119">
        <v>153.54</v>
      </c>
      <c r="AT128" s="119">
        <v>123.43</v>
      </c>
      <c r="AU128" s="119">
        <v>133.63</v>
      </c>
      <c r="AV128" s="119">
        <v>156.38</v>
      </c>
      <c r="AW128" s="119">
        <v>120.54</v>
      </c>
      <c r="AX128" s="119">
        <v>156.41999999999999</v>
      </c>
      <c r="AY128" s="119">
        <v>131.36000000000001</v>
      </c>
      <c r="AZ128" s="119">
        <v>113.83</v>
      </c>
      <c r="BA128" s="119">
        <v>123.24</v>
      </c>
      <c r="BB128" s="119">
        <v>52.2</v>
      </c>
      <c r="BC128" s="119">
        <v>167.53</v>
      </c>
    </row>
    <row r="129" spans="1:55" ht="29.25" x14ac:dyDescent="0.45">
      <c r="A129" s="260">
        <v>125</v>
      </c>
      <c r="B129" s="173" t="s">
        <v>92</v>
      </c>
      <c r="C129" s="118">
        <v>2251.8200000000002</v>
      </c>
      <c r="D129" s="118">
        <v>2580.5</v>
      </c>
      <c r="E129" s="118">
        <v>3040.59</v>
      </c>
      <c r="F129" s="118">
        <v>2482.25</v>
      </c>
      <c r="G129" s="118">
        <v>2818.63</v>
      </c>
      <c r="H129" s="118">
        <v>2757.73</v>
      </c>
      <c r="I129" s="118">
        <v>3088.18</v>
      </c>
      <c r="J129" s="118">
        <v>2962.52</v>
      </c>
      <c r="K129" s="118">
        <v>3540.19</v>
      </c>
      <c r="L129" s="118">
        <v>3537.63</v>
      </c>
      <c r="M129" s="118">
        <v>2896.03</v>
      </c>
      <c r="N129" s="118">
        <v>2829.66</v>
      </c>
      <c r="O129" s="118">
        <v>2363.34</v>
      </c>
      <c r="P129" s="118">
        <v>2592.98</v>
      </c>
      <c r="Q129" s="118">
        <v>3194.69</v>
      </c>
      <c r="R129" s="118">
        <v>2750.29</v>
      </c>
      <c r="S129" s="118">
        <v>2617.64</v>
      </c>
      <c r="T129" s="118">
        <v>3102.8</v>
      </c>
      <c r="U129" s="118">
        <v>3251.47</v>
      </c>
      <c r="V129" s="118">
        <v>2588.39</v>
      </c>
      <c r="W129" s="118">
        <v>2811.23</v>
      </c>
      <c r="X129" s="118">
        <v>2980.4</v>
      </c>
      <c r="Y129" s="118">
        <v>2964.58</v>
      </c>
      <c r="Z129" s="118">
        <v>2900.68</v>
      </c>
      <c r="AA129" s="118">
        <v>2322.5300000000002</v>
      </c>
      <c r="AB129" s="118">
        <v>2475.2199999999998</v>
      </c>
      <c r="AC129" s="118">
        <v>2625.93</v>
      </c>
      <c r="AD129" s="118">
        <v>1925.72</v>
      </c>
      <c r="AE129" s="118">
        <v>2150.64</v>
      </c>
      <c r="AF129" s="118">
        <v>2540.5300000000002</v>
      </c>
      <c r="AG129" s="118">
        <v>2109.11</v>
      </c>
      <c r="AH129" s="118">
        <v>2297.3000000000002</v>
      </c>
      <c r="AI129" s="118">
        <v>2628.45</v>
      </c>
      <c r="AJ129" s="118">
        <v>1604.9</v>
      </c>
      <c r="AK129" s="118">
        <v>2209.89</v>
      </c>
      <c r="AL129" s="118">
        <v>2145.1799999999998</v>
      </c>
      <c r="AM129" s="118">
        <v>1811.34</v>
      </c>
      <c r="AN129" s="118">
        <v>1959.6</v>
      </c>
      <c r="AO129" s="118">
        <v>2178.0700000000002</v>
      </c>
      <c r="AP129" s="118">
        <v>1434.41</v>
      </c>
      <c r="AQ129" s="118">
        <v>1380.13</v>
      </c>
      <c r="AR129" s="118">
        <v>1583.54</v>
      </c>
      <c r="AS129" s="118">
        <v>1810.22</v>
      </c>
      <c r="AT129" s="118">
        <v>1976.28</v>
      </c>
      <c r="AU129" s="118">
        <v>2034.16</v>
      </c>
      <c r="AV129" s="118">
        <v>2266.35</v>
      </c>
      <c r="AW129" s="118">
        <v>2185.5</v>
      </c>
      <c r="AX129" s="118">
        <v>2350.9499999999998</v>
      </c>
      <c r="AY129" s="118">
        <v>2102.91</v>
      </c>
      <c r="AZ129" s="118">
        <v>1845.44</v>
      </c>
      <c r="BA129" s="118">
        <v>2638.54</v>
      </c>
      <c r="BB129" s="118">
        <v>2186.9899999999998</v>
      </c>
      <c r="BC129" s="118">
        <v>2227.09</v>
      </c>
    </row>
    <row r="130" spans="1:55" ht="29.25" x14ac:dyDescent="0.45">
      <c r="A130" s="261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0.42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0.39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0.01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</row>
    <row r="131" spans="1:55" x14ac:dyDescent="0.45">
      <c r="A131" s="260">
        <v>127</v>
      </c>
      <c r="B131" s="173" t="s">
        <v>242</v>
      </c>
      <c r="C131" s="116"/>
      <c r="D131" s="120">
        <v>0.96</v>
      </c>
      <c r="E131" s="120">
        <v>0.19</v>
      </c>
      <c r="F131" s="120">
        <v>0.55000000000000004</v>
      </c>
      <c r="G131" s="120">
        <v>234.71</v>
      </c>
      <c r="H131" s="120">
        <v>0.66</v>
      </c>
      <c r="I131" s="120">
        <v>7.6</v>
      </c>
      <c r="J131" s="120">
        <v>3.61</v>
      </c>
      <c r="K131" s="120">
        <v>0</v>
      </c>
      <c r="L131" s="120">
        <v>176.75</v>
      </c>
      <c r="M131" s="120">
        <v>3.54</v>
      </c>
      <c r="N131" s="120">
        <v>0.25</v>
      </c>
      <c r="O131" s="120">
        <v>13.24</v>
      </c>
      <c r="P131" s="120">
        <v>0</v>
      </c>
      <c r="Q131" s="120">
        <v>3.9</v>
      </c>
      <c r="R131" s="120">
        <v>186.75</v>
      </c>
      <c r="S131" s="120">
        <v>0</v>
      </c>
      <c r="T131" s="120">
        <v>1.56</v>
      </c>
      <c r="U131" s="120">
        <v>4.79</v>
      </c>
      <c r="V131" s="120">
        <v>4.88</v>
      </c>
      <c r="W131" s="120">
        <v>3.37</v>
      </c>
      <c r="X131" s="120">
        <v>6.72</v>
      </c>
      <c r="Y131" s="120">
        <v>0</v>
      </c>
      <c r="Z131" s="120">
        <v>0</v>
      </c>
      <c r="AA131" s="120">
        <v>1.24</v>
      </c>
      <c r="AB131" s="120">
        <v>0.86</v>
      </c>
      <c r="AC131" s="120">
        <v>2.1800000000000002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0.19</v>
      </c>
      <c r="AL131" s="120">
        <v>0.96</v>
      </c>
      <c r="AM131" s="120">
        <v>0.95</v>
      </c>
      <c r="AN131" s="120">
        <v>0</v>
      </c>
      <c r="AO131" s="120">
        <v>5.97</v>
      </c>
      <c r="AP131" s="120">
        <v>0</v>
      </c>
      <c r="AQ131" s="120">
        <v>44.33</v>
      </c>
      <c r="AR131" s="120">
        <v>21.96</v>
      </c>
      <c r="AS131" s="120">
        <v>4.4000000000000004</v>
      </c>
      <c r="AT131" s="120">
        <v>0</v>
      </c>
      <c r="AU131" s="120">
        <v>0.01</v>
      </c>
      <c r="AV131" s="120">
        <v>0</v>
      </c>
      <c r="AW131" s="120">
        <v>25.47</v>
      </c>
      <c r="AX131" s="120">
        <v>5.82</v>
      </c>
      <c r="AY131" s="120">
        <v>170.08</v>
      </c>
      <c r="AZ131" s="120">
        <v>5.54</v>
      </c>
      <c r="BA131" s="120">
        <v>12.64</v>
      </c>
      <c r="BB131" s="120">
        <v>19.34</v>
      </c>
      <c r="BC131" s="120">
        <v>6.13</v>
      </c>
    </row>
    <row r="132" spans="1:55" ht="29.25" x14ac:dyDescent="0.45">
      <c r="A132" s="261">
        <v>128</v>
      </c>
      <c r="B132" s="174" t="s">
        <v>89</v>
      </c>
      <c r="C132" s="121">
        <v>2212.7800000000002</v>
      </c>
      <c r="D132" s="121">
        <v>2105.35</v>
      </c>
      <c r="E132" s="121">
        <v>2094.66</v>
      </c>
      <c r="F132" s="121">
        <v>2394.1999999999998</v>
      </c>
      <c r="G132" s="121">
        <v>2173.27</v>
      </c>
      <c r="H132" s="121">
        <v>2244.8000000000002</v>
      </c>
      <c r="I132" s="121">
        <v>2155.84</v>
      </c>
      <c r="J132" s="121">
        <v>1907.54</v>
      </c>
      <c r="K132" s="121">
        <v>2057.87</v>
      </c>
      <c r="L132" s="121">
        <v>2163.6999999999998</v>
      </c>
      <c r="M132" s="121">
        <v>1811.43</v>
      </c>
      <c r="N132" s="121">
        <v>1865.16</v>
      </c>
      <c r="O132" s="121">
        <v>2864.9</v>
      </c>
      <c r="P132" s="121">
        <v>1814.46</v>
      </c>
      <c r="Q132" s="121">
        <v>2311.46</v>
      </c>
      <c r="R132" s="121">
        <v>1820.55</v>
      </c>
      <c r="S132" s="121">
        <v>2057.06</v>
      </c>
      <c r="T132" s="121">
        <v>1851.99</v>
      </c>
      <c r="U132" s="121">
        <v>2295.73</v>
      </c>
      <c r="V132" s="121">
        <v>1936.45</v>
      </c>
      <c r="W132" s="121">
        <v>2396.5700000000002</v>
      </c>
      <c r="X132" s="121">
        <v>2850.91</v>
      </c>
      <c r="Y132" s="121">
        <v>2604.58</v>
      </c>
      <c r="Z132" s="121">
        <v>3267.6</v>
      </c>
      <c r="AA132" s="121">
        <v>2712.63</v>
      </c>
      <c r="AB132" s="121">
        <v>3011.13</v>
      </c>
      <c r="AC132" s="121">
        <v>3232.54</v>
      </c>
      <c r="AD132" s="121">
        <v>2726.04</v>
      </c>
      <c r="AE132" s="121">
        <v>3147.53</v>
      </c>
      <c r="AF132" s="121">
        <v>2978.75</v>
      </c>
      <c r="AG132" s="121">
        <v>2694</v>
      </c>
      <c r="AH132" s="121">
        <v>2871.35</v>
      </c>
      <c r="AI132" s="121">
        <v>2549.04</v>
      </c>
      <c r="AJ132" s="121">
        <v>2245.4699999999998</v>
      </c>
      <c r="AK132" s="121">
        <v>2704.16</v>
      </c>
      <c r="AL132" s="121">
        <v>2435.5100000000002</v>
      </c>
      <c r="AM132" s="121">
        <v>2670.16</v>
      </c>
      <c r="AN132" s="121">
        <v>2661.01</v>
      </c>
      <c r="AO132" s="121">
        <v>3363.03</v>
      </c>
      <c r="AP132" s="121">
        <v>2785.18</v>
      </c>
      <c r="AQ132" s="121">
        <v>3270.15</v>
      </c>
      <c r="AR132" s="121">
        <v>2610.38</v>
      </c>
      <c r="AS132" s="121">
        <v>2622.06</v>
      </c>
      <c r="AT132" s="121">
        <v>2867.12</v>
      </c>
      <c r="AU132" s="121">
        <v>2476.31</v>
      </c>
      <c r="AV132" s="121">
        <v>2802.29</v>
      </c>
      <c r="AW132" s="121">
        <v>2331.6799999999998</v>
      </c>
      <c r="AX132" s="121">
        <v>2660.88</v>
      </c>
      <c r="AY132" s="121">
        <v>2867.65</v>
      </c>
      <c r="AZ132" s="121">
        <v>2701.79</v>
      </c>
      <c r="BA132" s="121">
        <v>3411.04</v>
      </c>
      <c r="BB132" s="121">
        <v>2798.09</v>
      </c>
      <c r="BC132" s="121">
        <v>3269.9</v>
      </c>
    </row>
    <row r="133" spans="1:55" ht="29.25" x14ac:dyDescent="0.45">
      <c r="A133" s="260">
        <v>129</v>
      </c>
      <c r="B133" s="173" t="s">
        <v>243</v>
      </c>
      <c r="C133" s="120">
        <v>164.87</v>
      </c>
      <c r="D133" s="120">
        <v>102.81</v>
      </c>
      <c r="E133" s="120">
        <v>177.9</v>
      </c>
      <c r="F133" s="120">
        <v>85.45</v>
      </c>
      <c r="G133" s="120">
        <v>154.36000000000001</v>
      </c>
      <c r="H133" s="120">
        <v>167.85</v>
      </c>
      <c r="I133" s="120">
        <v>134.16</v>
      </c>
      <c r="J133" s="120">
        <v>153.83000000000001</v>
      </c>
      <c r="K133" s="120">
        <v>152.58000000000001</v>
      </c>
      <c r="L133" s="120">
        <v>275.79000000000002</v>
      </c>
      <c r="M133" s="120">
        <v>123.94</v>
      </c>
      <c r="N133" s="120">
        <v>149.57</v>
      </c>
      <c r="O133" s="120">
        <v>120.9</v>
      </c>
      <c r="P133" s="120">
        <v>86.05</v>
      </c>
      <c r="Q133" s="120">
        <v>108.5</v>
      </c>
      <c r="R133" s="120">
        <v>147.37</v>
      </c>
      <c r="S133" s="120">
        <v>186.61</v>
      </c>
      <c r="T133" s="120">
        <v>212.89</v>
      </c>
      <c r="U133" s="120">
        <v>222.87</v>
      </c>
      <c r="V133" s="120">
        <v>204.59</v>
      </c>
      <c r="W133" s="120">
        <v>117.07</v>
      </c>
      <c r="X133" s="120">
        <v>59.3</v>
      </c>
      <c r="Y133" s="120">
        <v>84.92</v>
      </c>
      <c r="Z133" s="120">
        <v>138.84</v>
      </c>
      <c r="AA133" s="120">
        <v>117.05</v>
      </c>
      <c r="AB133" s="120">
        <v>231.84</v>
      </c>
      <c r="AC133" s="120">
        <v>160.93</v>
      </c>
      <c r="AD133" s="120">
        <v>135.66</v>
      </c>
      <c r="AE133" s="120">
        <v>162.15</v>
      </c>
      <c r="AF133" s="120">
        <v>164.52</v>
      </c>
      <c r="AG133" s="120">
        <v>133.6</v>
      </c>
      <c r="AH133" s="120">
        <v>92.44</v>
      </c>
      <c r="AI133" s="120">
        <v>156.25</v>
      </c>
      <c r="AJ133" s="120">
        <v>97.28</v>
      </c>
      <c r="AK133" s="120">
        <v>119.83</v>
      </c>
      <c r="AL133" s="120">
        <v>98.74</v>
      </c>
      <c r="AM133" s="120">
        <v>92.09</v>
      </c>
      <c r="AN133" s="120">
        <v>87.92</v>
      </c>
      <c r="AO133" s="120">
        <v>93.43</v>
      </c>
      <c r="AP133" s="120">
        <v>141.22999999999999</v>
      </c>
      <c r="AQ133" s="120">
        <v>199.82</v>
      </c>
      <c r="AR133" s="120">
        <v>162.38999999999999</v>
      </c>
      <c r="AS133" s="120">
        <v>134.99</v>
      </c>
      <c r="AT133" s="120">
        <v>190.14</v>
      </c>
      <c r="AU133" s="120">
        <v>130.88999999999999</v>
      </c>
      <c r="AV133" s="120">
        <v>196.71</v>
      </c>
      <c r="AW133" s="120">
        <v>110.38</v>
      </c>
      <c r="AX133" s="120">
        <v>113.96</v>
      </c>
      <c r="AY133" s="120">
        <v>92.49</v>
      </c>
      <c r="AZ133" s="120">
        <v>124.99</v>
      </c>
      <c r="BA133" s="120">
        <v>86.44</v>
      </c>
      <c r="BB133" s="120">
        <v>91.67</v>
      </c>
      <c r="BC133" s="120">
        <v>109.85</v>
      </c>
    </row>
    <row r="134" spans="1:55" ht="29.25" x14ac:dyDescent="0.45">
      <c r="A134" s="261">
        <v>130</v>
      </c>
      <c r="B134" s="174" t="s">
        <v>244</v>
      </c>
      <c r="C134" s="119">
        <v>772.72</v>
      </c>
      <c r="D134" s="119">
        <v>905.41</v>
      </c>
      <c r="E134" s="121">
        <v>1075.94</v>
      </c>
      <c r="F134" s="119">
        <v>612.64</v>
      </c>
      <c r="G134" s="119">
        <v>763.51</v>
      </c>
      <c r="H134" s="119">
        <v>872.97</v>
      </c>
      <c r="I134" s="119">
        <v>833.45</v>
      </c>
      <c r="J134" s="119">
        <v>774.7</v>
      </c>
      <c r="K134" s="119">
        <v>936.59</v>
      </c>
      <c r="L134" s="119">
        <v>878.73</v>
      </c>
      <c r="M134" s="119">
        <v>893.54</v>
      </c>
      <c r="N134" s="119">
        <v>795.75</v>
      </c>
      <c r="O134" s="119">
        <v>561.17999999999995</v>
      </c>
      <c r="P134" s="119">
        <v>560.20000000000005</v>
      </c>
      <c r="Q134" s="119">
        <v>627.89</v>
      </c>
      <c r="R134" s="119">
        <v>548.72</v>
      </c>
      <c r="S134" s="119">
        <v>638.04</v>
      </c>
      <c r="T134" s="119">
        <v>518.88</v>
      </c>
      <c r="U134" s="119">
        <v>684.21</v>
      </c>
      <c r="V134" s="119">
        <v>628.79</v>
      </c>
      <c r="W134" s="119">
        <v>736.54</v>
      </c>
      <c r="X134" s="119">
        <v>805.7</v>
      </c>
      <c r="Y134" s="119">
        <v>670.2</v>
      </c>
      <c r="Z134" s="119">
        <v>539.42999999999995</v>
      </c>
      <c r="AA134" s="119">
        <v>384.16</v>
      </c>
      <c r="AB134" s="119">
        <v>344.85</v>
      </c>
      <c r="AC134" s="119">
        <v>380.08</v>
      </c>
      <c r="AD134" s="119">
        <v>436.58</v>
      </c>
      <c r="AE134" s="119">
        <v>473.57</v>
      </c>
      <c r="AF134" s="119">
        <v>586.38</v>
      </c>
      <c r="AG134" s="119">
        <v>479.78</v>
      </c>
      <c r="AH134" s="119">
        <v>590.38</v>
      </c>
      <c r="AI134" s="119">
        <v>632.66</v>
      </c>
      <c r="AJ134" s="119">
        <v>725.43</v>
      </c>
      <c r="AK134" s="119">
        <v>591.05999999999995</v>
      </c>
      <c r="AL134" s="119">
        <v>428.43</v>
      </c>
      <c r="AM134" s="119">
        <v>665.44</v>
      </c>
      <c r="AN134" s="119">
        <v>514.41</v>
      </c>
      <c r="AO134" s="119">
        <v>736.38</v>
      </c>
      <c r="AP134" s="119">
        <v>397.16</v>
      </c>
      <c r="AQ134" s="119">
        <v>540.57000000000005</v>
      </c>
      <c r="AR134" s="119">
        <v>674.48</v>
      </c>
      <c r="AS134" s="119">
        <v>509.1</v>
      </c>
      <c r="AT134" s="119">
        <v>564.88</v>
      </c>
      <c r="AU134" s="119">
        <v>606.28</v>
      </c>
      <c r="AV134" s="119">
        <v>560.04999999999995</v>
      </c>
      <c r="AW134" s="119">
        <v>608.54999999999995</v>
      </c>
      <c r="AX134" s="119">
        <v>439.59</v>
      </c>
      <c r="AY134" s="119">
        <v>418.74</v>
      </c>
      <c r="AZ134" s="119">
        <v>526.19000000000005</v>
      </c>
      <c r="BA134" s="119">
        <v>659.63</v>
      </c>
      <c r="BB134" s="119">
        <v>446.92</v>
      </c>
      <c r="BC134" s="119">
        <v>445.83</v>
      </c>
    </row>
    <row r="135" spans="1:55" x14ac:dyDescent="0.45">
      <c r="A135" s="260">
        <v>131</v>
      </c>
      <c r="B135" s="173" t="s">
        <v>245</v>
      </c>
      <c r="C135" s="120">
        <v>97.78</v>
      </c>
      <c r="D135" s="120">
        <v>126.42</v>
      </c>
      <c r="E135" s="120">
        <v>127.82</v>
      </c>
      <c r="F135" s="120">
        <v>146.07</v>
      </c>
      <c r="G135" s="120">
        <v>160.6</v>
      </c>
      <c r="H135" s="120">
        <v>133.84</v>
      </c>
      <c r="I135" s="120">
        <v>244.37</v>
      </c>
      <c r="J135" s="120">
        <v>196.66</v>
      </c>
      <c r="K135" s="120">
        <v>141.16999999999999</v>
      </c>
      <c r="L135" s="120">
        <v>175.19</v>
      </c>
      <c r="M135" s="120">
        <v>151.91999999999999</v>
      </c>
      <c r="N135" s="120">
        <v>149.78</v>
      </c>
      <c r="O135" s="120">
        <v>151.97999999999999</v>
      </c>
      <c r="P135" s="120">
        <v>191.69</v>
      </c>
      <c r="Q135" s="120">
        <v>184.19</v>
      </c>
      <c r="R135" s="120">
        <v>108.44</v>
      </c>
      <c r="S135" s="120">
        <v>135.71</v>
      </c>
      <c r="T135" s="120">
        <v>148.87</v>
      </c>
      <c r="U135" s="120">
        <v>140.76</v>
      </c>
      <c r="V135" s="120">
        <v>127.24</v>
      </c>
      <c r="W135" s="120">
        <v>171.15</v>
      </c>
      <c r="X135" s="120">
        <v>196.65</v>
      </c>
      <c r="Y135" s="120">
        <v>154.41999999999999</v>
      </c>
      <c r="Z135" s="120">
        <v>135.49</v>
      </c>
      <c r="AA135" s="120">
        <v>160.52000000000001</v>
      </c>
      <c r="AB135" s="120">
        <v>136.25</v>
      </c>
      <c r="AC135" s="120">
        <v>208.05</v>
      </c>
      <c r="AD135" s="120">
        <v>189.98</v>
      </c>
      <c r="AE135" s="120">
        <v>157.30000000000001</v>
      </c>
      <c r="AF135" s="120">
        <v>235.14</v>
      </c>
      <c r="AG135" s="120">
        <v>123.72</v>
      </c>
      <c r="AH135" s="120">
        <v>238.82</v>
      </c>
      <c r="AI135" s="120">
        <v>172.7</v>
      </c>
      <c r="AJ135" s="120">
        <v>149.31</v>
      </c>
      <c r="AK135" s="120">
        <v>168.91</v>
      </c>
      <c r="AL135" s="120">
        <v>176.63</v>
      </c>
      <c r="AM135" s="120">
        <v>160.83000000000001</v>
      </c>
      <c r="AN135" s="120">
        <v>124.72</v>
      </c>
      <c r="AO135" s="120">
        <v>226.92</v>
      </c>
      <c r="AP135" s="120">
        <v>129.86000000000001</v>
      </c>
      <c r="AQ135" s="120">
        <v>158.81</v>
      </c>
      <c r="AR135" s="120">
        <v>144.51</v>
      </c>
      <c r="AS135" s="120">
        <v>119.2</v>
      </c>
      <c r="AT135" s="120">
        <v>224.73</v>
      </c>
      <c r="AU135" s="120">
        <v>162.30000000000001</v>
      </c>
      <c r="AV135" s="120">
        <v>159.31</v>
      </c>
      <c r="AW135" s="120">
        <v>216.93</v>
      </c>
      <c r="AX135" s="120">
        <v>181.65</v>
      </c>
      <c r="AY135" s="120">
        <v>354.44</v>
      </c>
      <c r="AZ135" s="120">
        <v>251.83</v>
      </c>
      <c r="BA135" s="120">
        <v>224.59</v>
      </c>
      <c r="BB135" s="120">
        <v>121.9</v>
      </c>
      <c r="BC135" s="120">
        <v>147.22999999999999</v>
      </c>
    </row>
    <row r="136" spans="1:55" ht="42" x14ac:dyDescent="0.45">
      <c r="A136" s="261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1.9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1.5</v>
      </c>
      <c r="V136" s="119">
        <v>0</v>
      </c>
      <c r="W136" s="119">
        <v>0</v>
      </c>
      <c r="X136" s="119">
        <v>0</v>
      </c>
      <c r="Y136" s="119">
        <v>0</v>
      </c>
      <c r="Z136" s="119">
        <v>0.05</v>
      </c>
      <c r="AA136" s="117"/>
      <c r="AB136" s="117"/>
      <c r="AC136" s="117"/>
      <c r="AD136" s="117"/>
      <c r="AE136" s="119">
        <v>1.54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1.38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1.32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1.02</v>
      </c>
      <c r="AY136" s="117"/>
      <c r="AZ136" s="117"/>
      <c r="BA136" s="117"/>
      <c r="BB136" s="119">
        <v>1.22</v>
      </c>
      <c r="BC136" s="119">
        <v>0</v>
      </c>
    </row>
    <row r="137" spans="1:55" ht="29.25" x14ac:dyDescent="0.45">
      <c r="A137" s="260">
        <v>133</v>
      </c>
      <c r="B137" s="173" t="s">
        <v>247</v>
      </c>
      <c r="C137" s="120">
        <v>9.25</v>
      </c>
      <c r="D137" s="120">
        <v>5.09</v>
      </c>
      <c r="E137" s="120">
        <v>8.14</v>
      </c>
      <c r="F137" s="120">
        <v>5.47</v>
      </c>
      <c r="G137" s="120">
        <v>9.33</v>
      </c>
      <c r="H137" s="120">
        <v>9.02</v>
      </c>
      <c r="I137" s="120">
        <v>6.73</v>
      </c>
      <c r="J137" s="120">
        <v>9.92</v>
      </c>
      <c r="K137" s="120">
        <v>10.02</v>
      </c>
      <c r="L137" s="120">
        <v>11.21</v>
      </c>
      <c r="M137" s="120">
        <v>9.35</v>
      </c>
      <c r="N137" s="120">
        <v>6.38</v>
      </c>
      <c r="O137" s="120">
        <v>5.03</v>
      </c>
      <c r="P137" s="120">
        <v>3.28</v>
      </c>
      <c r="Q137" s="120">
        <v>8.7799999999999994</v>
      </c>
      <c r="R137" s="120">
        <v>3.67</v>
      </c>
      <c r="S137" s="120">
        <v>13.78</v>
      </c>
      <c r="T137" s="120">
        <v>7.09</v>
      </c>
      <c r="U137" s="120">
        <v>9.86</v>
      </c>
      <c r="V137" s="120">
        <v>10.37</v>
      </c>
      <c r="W137" s="120">
        <v>6.19</v>
      </c>
      <c r="X137" s="120">
        <v>9.35</v>
      </c>
      <c r="Y137" s="120">
        <v>7.92</v>
      </c>
      <c r="Z137" s="120">
        <v>6.52</v>
      </c>
      <c r="AA137" s="120">
        <v>5.27</v>
      </c>
      <c r="AB137" s="120">
        <v>6.54</v>
      </c>
      <c r="AC137" s="120">
        <v>6.11</v>
      </c>
      <c r="AD137" s="120">
        <v>7.31</v>
      </c>
      <c r="AE137" s="120">
        <v>8.34</v>
      </c>
      <c r="AF137" s="120">
        <v>14.67</v>
      </c>
      <c r="AG137" s="120">
        <v>7.33</v>
      </c>
      <c r="AH137" s="120">
        <v>7.23</v>
      </c>
      <c r="AI137" s="120">
        <v>6.58</v>
      </c>
      <c r="AJ137" s="120">
        <v>4.42</v>
      </c>
      <c r="AK137" s="120">
        <v>11.09</v>
      </c>
      <c r="AL137" s="120">
        <v>9.34</v>
      </c>
      <c r="AM137" s="120">
        <v>6.67</v>
      </c>
      <c r="AN137" s="120">
        <v>7.97</v>
      </c>
      <c r="AO137" s="120">
        <v>17.68</v>
      </c>
      <c r="AP137" s="120">
        <v>11.91</v>
      </c>
      <c r="AQ137" s="120">
        <v>9.68</v>
      </c>
      <c r="AR137" s="120">
        <v>3.21</v>
      </c>
      <c r="AS137" s="120">
        <v>8.24</v>
      </c>
      <c r="AT137" s="120">
        <v>9.9700000000000006</v>
      </c>
      <c r="AU137" s="120">
        <v>5.19</v>
      </c>
      <c r="AV137" s="120">
        <v>6.57</v>
      </c>
      <c r="AW137" s="120">
        <v>12.26</v>
      </c>
      <c r="AX137" s="120">
        <v>8.43</v>
      </c>
      <c r="AY137" s="120">
        <v>11.67</v>
      </c>
      <c r="AZ137" s="120">
        <v>5.88</v>
      </c>
      <c r="BA137" s="120">
        <v>18.66</v>
      </c>
      <c r="BB137" s="120">
        <v>1.69</v>
      </c>
      <c r="BC137" s="120">
        <v>9.5</v>
      </c>
    </row>
    <row r="138" spans="1:55" ht="54.75" x14ac:dyDescent="0.45">
      <c r="A138" s="261">
        <v>134</v>
      </c>
      <c r="B138" s="174" t="s">
        <v>248</v>
      </c>
      <c r="C138" s="117"/>
      <c r="D138" s="117"/>
      <c r="E138" s="117"/>
      <c r="F138" s="119">
        <v>0.05</v>
      </c>
      <c r="G138" s="119">
        <v>0</v>
      </c>
      <c r="H138" s="119">
        <v>0.3</v>
      </c>
      <c r="I138" s="119">
        <v>0</v>
      </c>
      <c r="J138" s="119">
        <v>0</v>
      </c>
      <c r="K138" s="119">
        <v>0.01</v>
      </c>
      <c r="L138" s="119">
        <v>0</v>
      </c>
      <c r="M138" s="119">
        <v>0</v>
      </c>
      <c r="N138" s="119">
        <v>0.06</v>
      </c>
      <c r="O138" s="119">
        <v>0.06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0.59</v>
      </c>
      <c r="Z138" s="119">
        <v>0</v>
      </c>
      <c r="AA138" s="119">
        <v>0.01</v>
      </c>
      <c r="AB138" s="119">
        <v>5.53</v>
      </c>
      <c r="AC138" s="119">
        <v>0</v>
      </c>
      <c r="AD138" s="119">
        <v>0</v>
      </c>
      <c r="AE138" s="119">
        <v>5.33</v>
      </c>
      <c r="AF138" s="119">
        <v>5.44</v>
      </c>
      <c r="AG138" s="119">
        <v>5.37</v>
      </c>
      <c r="AH138" s="119">
        <v>0</v>
      </c>
      <c r="AI138" s="119">
        <v>0</v>
      </c>
      <c r="AJ138" s="119">
        <v>5.29</v>
      </c>
      <c r="AK138" s="119">
        <v>0</v>
      </c>
      <c r="AL138" s="119">
        <v>5.42</v>
      </c>
      <c r="AM138" s="117"/>
      <c r="AN138" s="119">
        <v>5.38</v>
      </c>
      <c r="AO138" s="119">
        <v>5.34</v>
      </c>
      <c r="AP138" s="119">
        <v>0.04</v>
      </c>
      <c r="AQ138" s="119">
        <v>5.23</v>
      </c>
      <c r="AR138" s="119">
        <v>5.25</v>
      </c>
      <c r="AS138" s="119">
        <v>0</v>
      </c>
      <c r="AT138" s="119">
        <v>0</v>
      </c>
      <c r="AU138" s="119">
        <v>0.12</v>
      </c>
      <c r="AV138" s="119">
        <v>0</v>
      </c>
      <c r="AW138" s="119">
        <v>0.19</v>
      </c>
      <c r="AX138" s="119">
        <v>0</v>
      </c>
      <c r="AY138" s="117"/>
      <c r="AZ138" s="117"/>
      <c r="BA138" s="119">
        <v>4.79</v>
      </c>
      <c r="BB138" s="119">
        <v>0</v>
      </c>
      <c r="BC138" s="119">
        <v>0.04</v>
      </c>
    </row>
    <row r="139" spans="1:55" ht="29.25" x14ac:dyDescent="0.45">
      <c r="A139" s="260">
        <v>135</v>
      </c>
      <c r="B139" s="173" t="s">
        <v>84</v>
      </c>
      <c r="C139" s="118">
        <v>4109.37</v>
      </c>
      <c r="D139" s="118">
        <v>4759.1899999999996</v>
      </c>
      <c r="E139" s="118">
        <v>5010.3100000000004</v>
      </c>
      <c r="F139" s="118">
        <v>4655.07</v>
      </c>
      <c r="G139" s="118">
        <v>4654.45</v>
      </c>
      <c r="H139" s="118">
        <v>4820.63</v>
      </c>
      <c r="I139" s="118">
        <v>4441.22</v>
      </c>
      <c r="J139" s="118">
        <v>3952.99</v>
      </c>
      <c r="K139" s="118">
        <v>3965.18</v>
      </c>
      <c r="L139" s="118">
        <v>4255.05</v>
      </c>
      <c r="M139" s="118">
        <v>3889.02</v>
      </c>
      <c r="N139" s="118">
        <v>4409.6899999999996</v>
      </c>
      <c r="O139" s="118">
        <v>4295.17</v>
      </c>
      <c r="P139" s="118">
        <v>4632.87</v>
      </c>
      <c r="Q139" s="118">
        <v>4853.0600000000004</v>
      </c>
      <c r="R139" s="118">
        <v>4034.5</v>
      </c>
      <c r="S139" s="118">
        <v>4013.9</v>
      </c>
      <c r="T139" s="118">
        <v>4514.37</v>
      </c>
      <c r="U139" s="118">
        <v>4368.7299999999996</v>
      </c>
      <c r="V139" s="118">
        <v>3989.44</v>
      </c>
      <c r="W139" s="118">
        <v>4723.87</v>
      </c>
      <c r="X139" s="118">
        <v>5221.09</v>
      </c>
      <c r="Y139" s="118">
        <v>4375.55</v>
      </c>
      <c r="Z139" s="118">
        <v>4896.9799999999996</v>
      </c>
      <c r="AA139" s="118">
        <v>4484.1499999999996</v>
      </c>
      <c r="AB139" s="118">
        <v>4965.8999999999996</v>
      </c>
      <c r="AC139" s="118">
        <v>5423.41</v>
      </c>
      <c r="AD139" s="118">
        <v>4184.5200000000004</v>
      </c>
      <c r="AE139" s="118">
        <v>4892.37</v>
      </c>
      <c r="AF139" s="118">
        <v>4609.51</v>
      </c>
      <c r="AG139" s="118">
        <v>4129.3500000000004</v>
      </c>
      <c r="AH139" s="118">
        <v>4404.37</v>
      </c>
      <c r="AI139" s="118">
        <v>4399.88</v>
      </c>
      <c r="AJ139" s="118">
        <v>4058.76</v>
      </c>
      <c r="AK139" s="118">
        <v>4441.37</v>
      </c>
      <c r="AL139" s="118">
        <v>4454.66</v>
      </c>
      <c r="AM139" s="118">
        <v>4131.95</v>
      </c>
      <c r="AN139" s="118">
        <v>4589.88</v>
      </c>
      <c r="AO139" s="118">
        <v>4954.82</v>
      </c>
      <c r="AP139" s="118">
        <v>4353.7700000000004</v>
      </c>
      <c r="AQ139" s="118">
        <v>4970.55</v>
      </c>
      <c r="AR139" s="118">
        <v>4824.6400000000003</v>
      </c>
      <c r="AS139" s="118">
        <v>4465.1000000000004</v>
      </c>
      <c r="AT139" s="118">
        <v>4838.03</v>
      </c>
      <c r="AU139" s="118">
        <v>5170.51</v>
      </c>
      <c r="AV139" s="118">
        <v>8476.2900000000009</v>
      </c>
      <c r="AW139" s="118">
        <v>4818.78</v>
      </c>
      <c r="AX139" s="118">
        <v>4498.07</v>
      </c>
      <c r="AY139" s="118">
        <v>4704.2700000000004</v>
      </c>
      <c r="AZ139" s="118">
        <v>4953</v>
      </c>
      <c r="BA139" s="118">
        <v>5871.12</v>
      </c>
      <c r="BB139" s="118">
        <v>4638.04</v>
      </c>
      <c r="BC139" s="118">
        <v>5516.21</v>
      </c>
    </row>
    <row r="140" spans="1:55" ht="42" x14ac:dyDescent="0.45">
      <c r="A140" s="261">
        <v>136</v>
      </c>
      <c r="B140" s="174" t="s">
        <v>249</v>
      </c>
      <c r="C140" s="119">
        <v>23.94</v>
      </c>
      <c r="D140" s="119">
        <v>35.93</v>
      </c>
      <c r="E140" s="119">
        <v>33.6</v>
      </c>
      <c r="F140" s="119">
        <v>14.45</v>
      </c>
      <c r="G140" s="119">
        <v>40.78</v>
      </c>
      <c r="H140" s="119">
        <v>35.92</v>
      </c>
      <c r="I140" s="119">
        <v>47.85</v>
      </c>
      <c r="J140" s="119">
        <v>18.86</v>
      </c>
      <c r="K140" s="119">
        <v>42.18</v>
      </c>
      <c r="L140" s="119">
        <v>25.58</v>
      </c>
      <c r="M140" s="119">
        <v>43.98</v>
      </c>
      <c r="N140" s="119">
        <v>0</v>
      </c>
      <c r="O140" s="119">
        <v>4.07</v>
      </c>
      <c r="P140" s="119">
        <v>7.01</v>
      </c>
      <c r="Q140" s="119">
        <v>11.46</v>
      </c>
      <c r="R140" s="119">
        <v>0</v>
      </c>
      <c r="S140" s="119">
        <v>0.27</v>
      </c>
      <c r="T140" s="119">
        <v>0</v>
      </c>
      <c r="U140" s="119">
        <v>0.36</v>
      </c>
      <c r="V140" s="119">
        <v>0.32</v>
      </c>
      <c r="W140" s="119">
        <v>0.28999999999999998</v>
      </c>
      <c r="X140" s="119">
        <v>0</v>
      </c>
      <c r="Y140" s="119">
        <v>0</v>
      </c>
      <c r="Z140" s="119">
        <v>0.99</v>
      </c>
      <c r="AA140" s="117"/>
      <c r="AB140" s="117"/>
      <c r="AC140" s="119">
        <v>0.23</v>
      </c>
      <c r="AD140" s="119">
        <v>0</v>
      </c>
      <c r="AE140" s="119">
        <v>0.15</v>
      </c>
      <c r="AF140" s="119">
        <v>0.15</v>
      </c>
      <c r="AG140" s="119">
        <v>0.35</v>
      </c>
      <c r="AH140" s="119">
        <v>0.1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</row>
    <row r="141" spans="1:55" x14ac:dyDescent="0.45">
      <c r="A141" s="260">
        <v>137</v>
      </c>
      <c r="B141" s="173" t="s">
        <v>250</v>
      </c>
      <c r="C141" s="120">
        <v>173.41</v>
      </c>
      <c r="D141" s="120">
        <v>60.68</v>
      </c>
      <c r="E141" s="120">
        <v>159.22</v>
      </c>
      <c r="F141" s="120">
        <v>51.25</v>
      </c>
      <c r="G141" s="120">
        <v>104.19</v>
      </c>
      <c r="H141" s="120">
        <v>83.02</v>
      </c>
      <c r="I141" s="120">
        <v>117.76</v>
      </c>
      <c r="J141" s="120">
        <v>195.56</v>
      </c>
      <c r="K141" s="120">
        <v>113.36</v>
      </c>
      <c r="L141" s="120">
        <v>123.42</v>
      </c>
      <c r="M141" s="120">
        <v>57.32</v>
      </c>
      <c r="N141" s="120">
        <v>159.31</v>
      </c>
      <c r="O141" s="120">
        <v>229.5</v>
      </c>
      <c r="P141" s="120">
        <v>153.63999999999999</v>
      </c>
      <c r="Q141" s="120">
        <v>46.9</v>
      </c>
      <c r="R141" s="120">
        <v>86.4</v>
      </c>
      <c r="S141" s="120">
        <v>188.88</v>
      </c>
      <c r="T141" s="120">
        <v>83.5</v>
      </c>
      <c r="U141" s="120">
        <v>260.41000000000003</v>
      </c>
      <c r="V141" s="120">
        <v>229.64</v>
      </c>
      <c r="W141" s="120">
        <v>109.69</v>
      </c>
      <c r="X141" s="120">
        <v>254.19</v>
      </c>
      <c r="Y141" s="120">
        <v>199.22</v>
      </c>
      <c r="Z141" s="120">
        <v>231.3</v>
      </c>
      <c r="AA141" s="120">
        <v>119.49</v>
      </c>
      <c r="AB141" s="120">
        <v>147.28</v>
      </c>
      <c r="AC141" s="120">
        <v>417.67</v>
      </c>
      <c r="AD141" s="120">
        <v>41.64</v>
      </c>
      <c r="AE141" s="120">
        <v>218.73</v>
      </c>
      <c r="AF141" s="120">
        <v>522.13</v>
      </c>
      <c r="AG141" s="120">
        <v>185.38</v>
      </c>
      <c r="AH141" s="120">
        <v>358.65</v>
      </c>
      <c r="AI141" s="120">
        <v>205.1</v>
      </c>
      <c r="AJ141" s="120">
        <v>188.52</v>
      </c>
      <c r="AK141" s="120">
        <v>99.76</v>
      </c>
      <c r="AL141" s="120">
        <v>273.51</v>
      </c>
      <c r="AM141" s="120">
        <v>109.3</v>
      </c>
      <c r="AN141" s="120">
        <v>184.37</v>
      </c>
      <c r="AO141" s="120">
        <v>94.27</v>
      </c>
      <c r="AP141" s="120">
        <v>55.43</v>
      </c>
      <c r="AQ141" s="120">
        <v>95.6</v>
      </c>
      <c r="AR141" s="120">
        <v>55.46</v>
      </c>
      <c r="AS141" s="120">
        <v>169.29</v>
      </c>
      <c r="AT141" s="120">
        <v>304.44</v>
      </c>
      <c r="AU141" s="120">
        <v>80.459999999999994</v>
      </c>
      <c r="AV141" s="120">
        <v>129.30000000000001</v>
      </c>
      <c r="AW141" s="120">
        <v>96.09</v>
      </c>
      <c r="AX141" s="120">
        <v>83.11</v>
      </c>
      <c r="AY141" s="120">
        <v>169.11</v>
      </c>
      <c r="AZ141" s="120">
        <v>88.46</v>
      </c>
      <c r="BA141" s="120">
        <v>71.36</v>
      </c>
      <c r="BB141" s="120">
        <v>62.02</v>
      </c>
      <c r="BC141" s="120">
        <v>84.79</v>
      </c>
    </row>
    <row r="142" spans="1:55" ht="42" x14ac:dyDescent="0.45">
      <c r="A142" s="261">
        <v>138</v>
      </c>
      <c r="B142" s="174" t="s">
        <v>79</v>
      </c>
      <c r="C142" s="121">
        <v>10756.02</v>
      </c>
      <c r="D142" s="121">
        <v>10805.01</v>
      </c>
      <c r="E142" s="121">
        <v>10901.13</v>
      </c>
      <c r="F142" s="121">
        <v>9492.5300000000007</v>
      </c>
      <c r="G142" s="121">
        <v>12505.16</v>
      </c>
      <c r="H142" s="121">
        <v>10797.29</v>
      </c>
      <c r="I142" s="121">
        <v>11146.73</v>
      </c>
      <c r="J142" s="121">
        <v>9841.82</v>
      </c>
      <c r="K142" s="121">
        <v>10922.04</v>
      </c>
      <c r="L142" s="121">
        <v>11422.47</v>
      </c>
      <c r="M142" s="121">
        <v>9482.57</v>
      </c>
      <c r="N142" s="121">
        <v>10731.74</v>
      </c>
      <c r="O142" s="121">
        <v>10221.86</v>
      </c>
      <c r="P142" s="121">
        <v>10000.32</v>
      </c>
      <c r="Q142" s="121">
        <v>11656.59</v>
      </c>
      <c r="R142" s="121">
        <v>9534.74</v>
      </c>
      <c r="S142" s="121">
        <v>10285.07</v>
      </c>
      <c r="T142" s="121">
        <v>11385.64</v>
      </c>
      <c r="U142" s="121">
        <v>12145.51</v>
      </c>
      <c r="V142" s="121">
        <v>11083.53</v>
      </c>
      <c r="W142" s="121">
        <v>10756.04</v>
      </c>
      <c r="X142" s="121">
        <v>10983.62</v>
      </c>
      <c r="Y142" s="121">
        <v>9024.5499999999993</v>
      </c>
      <c r="Z142" s="121">
        <v>11466.09</v>
      </c>
      <c r="AA142" s="121">
        <v>9745.64</v>
      </c>
      <c r="AB142" s="121">
        <v>10090.040000000001</v>
      </c>
      <c r="AC142" s="121">
        <v>10988.22</v>
      </c>
      <c r="AD142" s="121">
        <v>10116.02</v>
      </c>
      <c r="AE142" s="121">
        <v>11930.26</v>
      </c>
      <c r="AF142" s="121">
        <v>11593.27</v>
      </c>
      <c r="AG142" s="121">
        <v>9821.33</v>
      </c>
      <c r="AH142" s="121">
        <v>12332.48</v>
      </c>
      <c r="AI142" s="121">
        <v>10887.61</v>
      </c>
      <c r="AJ142" s="121">
        <v>10155.25</v>
      </c>
      <c r="AK142" s="121">
        <v>12050.16</v>
      </c>
      <c r="AL142" s="121">
        <v>15232.11</v>
      </c>
      <c r="AM142" s="121">
        <v>15529.5</v>
      </c>
      <c r="AN142" s="121">
        <v>11364.82</v>
      </c>
      <c r="AO142" s="121">
        <v>12222.23</v>
      </c>
      <c r="AP142" s="121">
        <v>8769.32</v>
      </c>
      <c r="AQ142" s="121">
        <v>12705.01</v>
      </c>
      <c r="AR142" s="121">
        <v>11160.2</v>
      </c>
      <c r="AS142" s="121">
        <v>10249.64</v>
      </c>
      <c r="AT142" s="121">
        <v>10697.43</v>
      </c>
      <c r="AU142" s="121">
        <v>10702.67</v>
      </c>
      <c r="AV142" s="121">
        <v>10848.75</v>
      </c>
      <c r="AW142" s="121">
        <v>11749.71</v>
      </c>
      <c r="AX142" s="121">
        <v>12345.85</v>
      </c>
      <c r="AY142" s="121">
        <v>10742.28</v>
      </c>
      <c r="AZ142" s="121">
        <v>10911.17</v>
      </c>
      <c r="BA142" s="121">
        <v>11843.61</v>
      </c>
      <c r="BB142" s="121">
        <v>9526.01</v>
      </c>
      <c r="BC142" s="121">
        <v>11214.92</v>
      </c>
    </row>
    <row r="143" spans="1:55" x14ac:dyDescent="0.45">
      <c r="A143" s="260">
        <v>139</v>
      </c>
      <c r="B143" s="173" t="s">
        <v>251</v>
      </c>
      <c r="C143" s="120">
        <v>4.13</v>
      </c>
      <c r="D143" s="120">
        <v>1.93</v>
      </c>
      <c r="E143" s="120">
        <v>10.64</v>
      </c>
      <c r="F143" s="120">
        <v>8.51</v>
      </c>
      <c r="G143" s="120">
        <v>15.72</v>
      </c>
      <c r="H143" s="120">
        <v>5.79</v>
      </c>
      <c r="I143" s="120">
        <v>11.19</v>
      </c>
      <c r="J143" s="120">
        <v>7.11</v>
      </c>
      <c r="K143" s="120">
        <v>5.43</v>
      </c>
      <c r="L143" s="120">
        <v>3.9</v>
      </c>
      <c r="M143" s="120">
        <v>1.42</v>
      </c>
      <c r="N143" s="120">
        <v>2.66</v>
      </c>
      <c r="O143" s="120">
        <v>7.01</v>
      </c>
      <c r="P143" s="120">
        <v>6.48</v>
      </c>
      <c r="Q143" s="120">
        <v>8.17</v>
      </c>
      <c r="R143" s="120">
        <v>13.28</v>
      </c>
      <c r="S143" s="120">
        <v>6.46</v>
      </c>
      <c r="T143" s="120">
        <v>1.22</v>
      </c>
      <c r="U143" s="120">
        <v>13.14</v>
      </c>
      <c r="V143" s="120">
        <v>8.85</v>
      </c>
      <c r="W143" s="120">
        <v>13.13</v>
      </c>
      <c r="X143" s="120">
        <v>9.06</v>
      </c>
      <c r="Y143" s="120">
        <v>7.68</v>
      </c>
      <c r="Z143" s="120">
        <v>6.2</v>
      </c>
      <c r="AA143" s="120">
        <v>14.45</v>
      </c>
      <c r="AB143" s="120">
        <v>7.25</v>
      </c>
      <c r="AC143" s="120">
        <v>12.44</v>
      </c>
      <c r="AD143" s="120">
        <v>13.77</v>
      </c>
      <c r="AE143" s="120">
        <v>11.64</v>
      </c>
      <c r="AF143" s="120">
        <v>16.149999999999999</v>
      </c>
      <c r="AG143" s="120">
        <v>5.38</v>
      </c>
      <c r="AH143" s="120">
        <v>19.53</v>
      </c>
      <c r="AI143" s="120">
        <v>16.940000000000001</v>
      </c>
      <c r="AJ143" s="120">
        <v>8.76</v>
      </c>
      <c r="AK143" s="120">
        <v>3.54</v>
      </c>
      <c r="AL143" s="120">
        <v>10.8</v>
      </c>
      <c r="AM143" s="120">
        <v>2.66</v>
      </c>
      <c r="AN143" s="120">
        <v>13.52</v>
      </c>
      <c r="AO143" s="120">
        <v>5.66</v>
      </c>
      <c r="AP143" s="120">
        <v>1.82</v>
      </c>
      <c r="AQ143" s="120">
        <v>11.61</v>
      </c>
      <c r="AR143" s="120">
        <v>5.9</v>
      </c>
      <c r="AS143" s="120">
        <v>14.16</v>
      </c>
      <c r="AT143" s="120">
        <v>12.82</v>
      </c>
      <c r="AU143" s="120">
        <v>6.86</v>
      </c>
      <c r="AV143" s="120">
        <v>12.9</v>
      </c>
      <c r="AW143" s="120">
        <v>13.85</v>
      </c>
      <c r="AX143" s="120">
        <v>1.43</v>
      </c>
      <c r="AY143" s="120">
        <v>15.53</v>
      </c>
      <c r="AZ143" s="120">
        <v>9.86</v>
      </c>
      <c r="BA143" s="120">
        <v>10.82</v>
      </c>
      <c r="BB143" s="120">
        <v>12.01</v>
      </c>
      <c r="BC143" s="120">
        <v>18.21</v>
      </c>
    </row>
    <row r="144" spans="1:55" x14ac:dyDescent="0.45">
      <c r="A144" s="261">
        <v>140</v>
      </c>
      <c r="B144" s="174" t="s">
        <v>62</v>
      </c>
      <c r="C144" s="119">
        <v>123.8</v>
      </c>
      <c r="D144" s="119">
        <v>149.88999999999999</v>
      </c>
      <c r="E144" s="119">
        <v>126.16</v>
      </c>
      <c r="F144" s="119">
        <v>114.3</v>
      </c>
      <c r="G144" s="119">
        <v>109.66</v>
      </c>
      <c r="H144" s="119">
        <v>108.29</v>
      </c>
      <c r="I144" s="119">
        <v>51.06</v>
      </c>
      <c r="J144" s="119">
        <v>64.16</v>
      </c>
      <c r="K144" s="119">
        <v>96.37</v>
      </c>
      <c r="L144" s="119">
        <v>74.56</v>
      </c>
      <c r="M144" s="119">
        <v>68.87</v>
      </c>
      <c r="N144" s="119">
        <v>59.01</v>
      </c>
      <c r="O144" s="119">
        <v>80.290000000000006</v>
      </c>
      <c r="P144" s="119">
        <v>92.07</v>
      </c>
      <c r="Q144" s="119">
        <v>99</v>
      </c>
      <c r="R144" s="119">
        <v>71.319999999999993</v>
      </c>
      <c r="S144" s="119">
        <v>62.8</v>
      </c>
      <c r="T144" s="119">
        <v>53.79</v>
      </c>
      <c r="U144" s="119">
        <v>24.33</v>
      </c>
      <c r="V144" s="119">
        <v>74.97</v>
      </c>
      <c r="W144" s="119">
        <v>79.290000000000006</v>
      </c>
      <c r="X144" s="119">
        <v>37.58</v>
      </c>
      <c r="Y144" s="119">
        <v>57.19</v>
      </c>
      <c r="Z144" s="119">
        <v>45.45</v>
      </c>
      <c r="AA144" s="119">
        <v>20.52</v>
      </c>
      <c r="AB144" s="119">
        <v>43.02</v>
      </c>
      <c r="AC144" s="119">
        <v>76.61</v>
      </c>
      <c r="AD144" s="119">
        <v>106.14</v>
      </c>
      <c r="AE144" s="119">
        <v>80.16</v>
      </c>
      <c r="AF144" s="119">
        <v>90.65</v>
      </c>
      <c r="AG144" s="119">
        <v>70.7</v>
      </c>
      <c r="AH144" s="119">
        <v>77.239999999999995</v>
      </c>
      <c r="AI144" s="119">
        <v>144.15</v>
      </c>
      <c r="AJ144" s="119">
        <v>81.88</v>
      </c>
      <c r="AK144" s="119">
        <v>70.05</v>
      </c>
      <c r="AL144" s="119">
        <v>43.16</v>
      </c>
      <c r="AM144" s="119">
        <v>44.46</v>
      </c>
      <c r="AN144" s="119">
        <v>57.43</v>
      </c>
      <c r="AO144" s="119">
        <v>130.9</v>
      </c>
      <c r="AP144" s="119">
        <v>107.97</v>
      </c>
      <c r="AQ144" s="119">
        <v>119.04</v>
      </c>
      <c r="AR144" s="119">
        <v>108.4</v>
      </c>
      <c r="AS144" s="119">
        <v>79.239999999999995</v>
      </c>
      <c r="AT144" s="119">
        <v>76.97</v>
      </c>
      <c r="AU144" s="119">
        <v>86.06</v>
      </c>
      <c r="AV144" s="119">
        <v>138.37</v>
      </c>
      <c r="AW144" s="119">
        <v>54.91</v>
      </c>
      <c r="AX144" s="119">
        <v>73.180000000000007</v>
      </c>
      <c r="AY144" s="119">
        <v>86.34</v>
      </c>
      <c r="AZ144" s="119">
        <v>103.34</v>
      </c>
      <c r="BA144" s="119">
        <v>122.81</v>
      </c>
      <c r="BB144" s="119">
        <v>98.97</v>
      </c>
      <c r="BC144" s="119">
        <v>89.58</v>
      </c>
    </row>
    <row r="145" spans="1:55" ht="29.25" x14ac:dyDescent="0.45">
      <c r="A145" s="260">
        <v>141</v>
      </c>
      <c r="B145" s="173" t="s">
        <v>252</v>
      </c>
      <c r="C145" s="120">
        <v>2.2999999999999998</v>
      </c>
      <c r="D145" s="120">
        <v>10.210000000000001</v>
      </c>
      <c r="E145" s="120">
        <v>4.04</v>
      </c>
      <c r="F145" s="120">
        <v>0.64</v>
      </c>
      <c r="G145" s="120">
        <v>5.08</v>
      </c>
      <c r="H145" s="120">
        <v>2.72</v>
      </c>
      <c r="I145" s="120">
        <v>4.58</v>
      </c>
      <c r="J145" s="120">
        <v>1.34</v>
      </c>
      <c r="K145" s="120">
        <v>4.83</v>
      </c>
      <c r="L145" s="120">
        <v>1.99</v>
      </c>
      <c r="M145" s="120">
        <v>2.37</v>
      </c>
      <c r="N145" s="120">
        <v>2.06</v>
      </c>
      <c r="O145" s="120">
        <v>2.2999999999999998</v>
      </c>
      <c r="P145" s="120">
        <v>3.09</v>
      </c>
      <c r="Q145" s="120">
        <v>3.33</v>
      </c>
      <c r="R145" s="120">
        <v>7.0000000000000007E-2</v>
      </c>
      <c r="S145" s="120">
        <v>4.6100000000000003</v>
      </c>
      <c r="T145" s="120">
        <v>1.36</v>
      </c>
      <c r="U145" s="120">
        <v>2.84</v>
      </c>
      <c r="V145" s="120">
        <v>2.2200000000000002</v>
      </c>
      <c r="W145" s="120">
        <v>3.53</v>
      </c>
      <c r="X145" s="120">
        <v>2.29</v>
      </c>
      <c r="Y145" s="120">
        <v>3.04</v>
      </c>
      <c r="Z145" s="120">
        <v>2.95</v>
      </c>
      <c r="AA145" s="120">
        <v>3.19</v>
      </c>
      <c r="AB145" s="120">
        <v>3.63</v>
      </c>
      <c r="AC145" s="120">
        <v>9.3699999999999992</v>
      </c>
      <c r="AD145" s="120">
        <v>2.61</v>
      </c>
      <c r="AE145" s="120">
        <v>1.36</v>
      </c>
      <c r="AF145" s="120">
        <v>3.47</v>
      </c>
      <c r="AG145" s="120">
        <v>2.76</v>
      </c>
      <c r="AH145" s="120">
        <v>1.93</v>
      </c>
      <c r="AI145" s="120">
        <v>3.26</v>
      </c>
      <c r="AJ145" s="120">
        <v>3.76</v>
      </c>
      <c r="AK145" s="120">
        <v>4.72</v>
      </c>
      <c r="AL145" s="120">
        <v>2.09</v>
      </c>
      <c r="AM145" s="120">
        <v>4.3099999999999996</v>
      </c>
      <c r="AN145" s="120">
        <v>1.98</v>
      </c>
      <c r="AO145" s="120">
        <v>2.52</v>
      </c>
      <c r="AP145" s="120">
        <v>0.55000000000000004</v>
      </c>
      <c r="AQ145" s="120">
        <v>5.73</v>
      </c>
      <c r="AR145" s="120">
        <v>1.65</v>
      </c>
      <c r="AS145" s="120">
        <v>1.19</v>
      </c>
      <c r="AT145" s="120">
        <v>4.2300000000000004</v>
      </c>
      <c r="AU145" s="120">
        <v>5.9</v>
      </c>
      <c r="AV145" s="120">
        <v>3.65</v>
      </c>
      <c r="AW145" s="120">
        <v>2.34</v>
      </c>
      <c r="AX145" s="120">
        <v>3.93</v>
      </c>
      <c r="AY145" s="120">
        <v>2.76</v>
      </c>
      <c r="AZ145" s="120">
        <v>7.63</v>
      </c>
      <c r="BA145" s="120">
        <v>3.28</v>
      </c>
      <c r="BB145" s="120">
        <v>4.72</v>
      </c>
      <c r="BC145" s="120">
        <v>3.05</v>
      </c>
    </row>
    <row r="146" spans="1:55" ht="29.25" x14ac:dyDescent="0.45">
      <c r="A146" s="261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0.15</v>
      </c>
      <c r="L146" s="119">
        <v>0</v>
      </c>
      <c r="M146" s="119">
        <v>0</v>
      </c>
      <c r="N146" s="119">
        <v>0</v>
      </c>
      <c r="O146" s="117"/>
      <c r="P146" s="119">
        <v>0.67</v>
      </c>
      <c r="Q146" s="119">
        <v>0</v>
      </c>
      <c r="R146" s="119">
        <v>1.58</v>
      </c>
      <c r="S146" s="119">
        <v>0.02</v>
      </c>
      <c r="T146" s="119">
        <v>0</v>
      </c>
      <c r="U146" s="119">
        <v>0.28999999999999998</v>
      </c>
      <c r="V146" s="119">
        <v>0</v>
      </c>
      <c r="W146" s="119">
        <v>0</v>
      </c>
      <c r="X146" s="119">
        <v>0</v>
      </c>
      <c r="Y146" s="119">
        <v>7.0000000000000007E-2</v>
      </c>
      <c r="Z146" s="119">
        <v>0</v>
      </c>
      <c r="AA146" s="117"/>
      <c r="AB146" s="117"/>
      <c r="AC146" s="117"/>
      <c r="AD146" s="119">
        <v>0.09</v>
      </c>
      <c r="AE146" s="119">
        <v>0</v>
      </c>
      <c r="AF146" s="119">
        <v>0</v>
      </c>
      <c r="AG146" s="119">
        <v>0.03</v>
      </c>
      <c r="AH146" s="119">
        <v>3.39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0.01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1.89</v>
      </c>
      <c r="AU146" s="119">
        <v>0</v>
      </c>
      <c r="AV146" s="119">
        <v>0</v>
      </c>
      <c r="AW146" s="119">
        <v>0</v>
      </c>
      <c r="AX146" s="119">
        <v>0</v>
      </c>
      <c r="AY146" s="119">
        <v>4.91</v>
      </c>
      <c r="AZ146" s="119">
        <v>0</v>
      </c>
      <c r="BA146" s="119">
        <v>0</v>
      </c>
      <c r="BB146" s="119">
        <v>0</v>
      </c>
      <c r="BC146" s="119">
        <v>0</v>
      </c>
    </row>
    <row r="147" spans="1:55" ht="29.25" x14ac:dyDescent="0.45">
      <c r="A147" s="260">
        <v>143</v>
      </c>
      <c r="B147" s="173" t="s">
        <v>103</v>
      </c>
      <c r="C147" s="120">
        <v>558.32000000000005</v>
      </c>
      <c r="D147" s="120">
        <v>628.9</v>
      </c>
      <c r="E147" s="120">
        <v>821.27</v>
      </c>
      <c r="F147" s="120">
        <v>834.6</v>
      </c>
      <c r="G147" s="120">
        <v>663.2</v>
      </c>
      <c r="H147" s="120">
        <v>752.45</v>
      </c>
      <c r="I147" s="120">
        <v>433.8</v>
      </c>
      <c r="J147" s="120">
        <v>451.76</v>
      </c>
      <c r="K147" s="120">
        <v>986.52</v>
      </c>
      <c r="L147" s="118">
        <v>1648.88</v>
      </c>
      <c r="M147" s="120">
        <v>626.41</v>
      </c>
      <c r="N147" s="120">
        <v>976.9</v>
      </c>
      <c r="O147" s="120">
        <v>584.99</v>
      </c>
      <c r="P147" s="120">
        <v>414.02</v>
      </c>
      <c r="Q147" s="120">
        <v>714.67</v>
      </c>
      <c r="R147" s="120">
        <v>443.21</v>
      </c>
      <c r="S147" s="120">
        <v>438.27</v>
      </c>
      <c r="T147" s="120">
        <v>541.45000000000005</v>
      </c>
      <c r="U147" s="120">
        <v>663.07</v>
      </c>
      <c r="V147" s="120">
        <v>474.46</v>
      </c>
      <c r="W147" s="120">
        <v>609.16</v>
      </c>
      <c r="X147" s="120">
        <v>608.36</v>
      </c>
      <c r="Y147" s="120">
        <v>417.58</v>
      </c>
      <c r="Z147" s="120">
        <v>444.7</v>
      </c>
      <c r="AA147" s="120">
        <v>630.66999999999996</v>
      </c>
      <c r="AB147" s="120">
        <v>508.99</v>
      </c>
      <c r="AC147" s="120">
        <v>639.41</v>
      </c>
      <c r="AD147" s="120">
        <v>730.61</v>
      </c>
      <c r="AE147" s="120">
        <v>611.37</v>
      </c>
      <c r="AF147" s="120">
        <v>667.49</v>
      </c>
      <c r="AG147" s="120">
        <v>422.83</v>
      </c>
      <c r="AH147" s="120">
        <v>701.29</v>
      </c>
      <c r="AI147" s="120">
        <v>726.71</v>
      </c>
      <c r="AJ147" s="120">
        <v>542.14</v>
      </c>
      <c r="AK147" s="120">
        <v>437.67</v>
      </c>
      <c r="AL147" s="120">
        <v>475.93</v>
      </c>
      <c r="AM147" s="120">
        <v>570.02</v>
      </c>
      <c r="AN147" s="120">
        <v>442.48</v>
      </c>
      <c r="AO147" s="120">
        <v>489.91</v>
      </c>
      <c r="AP147" s="120">
        <v>253.56</v>
      </c>
      <c r="AQ147" s="120">
        <v>502.55</v>
      </c>
      <c r="AR147" s="120">
        <v>610.30999999999995</v>
      </c>
      <c r="AS147" s="120">
        <v>636.52</v>
      </c>
      <c r="AT147" s="120">
        <v>512.24</v>
      </c>
      <c r="AU147" s="120">
        <v>619.4</v>
      </c>
      <c r="AV147" s="120">
        <v>451.78</v>
      </c>
      <c r="AW147" s="120">
        <v>803.42</v>
      </c>
      <c r="AX147" s="120">
        <v>428.05</v>
      </c>
      <c r="AY147" s="120">
        <v>446.78</v>
      </c>
      <c r="AZ147" s="120">
        <v>495.23</v>
      </c>
      <c r="BA147" s="120">
        <v>553.59</v>
      </c>
      <c r="BB147" s="120">
        <v>330.53</v>
      </c>
      <c r="BC147" s="120">
        <v>476.96</v>
      </c>
    </row>
    <row r="148" spans="1:55" ht="29.25" x14ac:dyDescent="0.45">
      <c r="A148" s="261">
        <v>144</v>
      </c>
      <c r="B148" s="174" t="s">
        <v>253</v>
      </c>
      <c r="C148" s="117"/>
      <c r="D148" s="119">
        <v>0.39</v>
      </c>
      <c r="E148" s="119">
        <v>1.92</v>
      </c>
      <c r="F148" s="119">
        <v>0.8</v>
      </c>
      <c r="G148" s="119">
        <v>0.01</v>
      </c>
      <c r="H148" s="119">
        <v>0</v>
      </c>
      <c r="I148" s="119">
        <v>0</v>
      </c>
      <c r="J148" s="119">
        <v>0</v>
      </c>
      <c r="K148" s="119">
        <v>0</v>
      </c>
      <c r="L148" s="119">
        <v>2.72</v>
      </c>
      <c r="M148" s="119">
        <v>4.67</v>
      </c>
      <c r="N148" s="119">
        <v>0.48</v>
      </c>
      <c r="O148" s="119">
        <v>7.0000000000000007E-2</v>
      </c>
      <c r="P148" s="119">
        <v>0.01</v>
      </c>
      <c r="Q148" s="119">
        <v>0.1</v>
      </c>
      <c r="R148" s="119">
        <v>0.16</v>
      </c>
      <c r="S148" s="119">
        <v>0</v>
      </c>
      <c r="T148" s="119">
        <v>1.86</v>
      </c>
      <c r="U148" s="119">
        <v>0.01</v>
      </c>
      <c r="V148" s="119">
        <v>0</v>
      </c>
      <c r="W148" s="119">
        <v>0</v>
      </c>
      <c r="X148" s="119">
        <v>0.24</v>
      </c>
      <c r="Y148" s="119">
        <v>0.13</v>
      </c>
      <c r="Z148" s="119">
        <v>0</v>
      </c>
      <c r="AA148" s="119">
        <v>2.96</v>
      </c>
      <c r="AB148" s="119">
        <v>0</v>
      </c>
      <c r="AC148" s="119">
        <v>0.12</v>
      </c>
      <c r="AD148" s="119">
        <v>2.1</v>
      </c>
      <c r="AE148" s="119">
        <v>0.69</v>
      </c>
      <c r="AF148" s="119">
        <v>0.06</v>
      </c>
      <c r="AG148" s="119">
        <v>0</v>
      </c>
      <c r="AH148" s="119">
        <v>3.7</v>
      </c>
      <c r="AI148" s="119">
        <v>0.02</v>
      </c>
      <c r="AJ148" s="119">
        <v>0.34</v>
      </c>
      <c r="AK148" s="119">
        <v>0.16</v>
      </c>
      <c r="AL148" s="119">
        <v>0</v>
      </c>
      <c r="AM148" s="119">
        <v>0.65</v>
      </c>
      <c r="AN148" s="119">
        <v>0.05</v>
      </c>
      <c r="AO148" s="119">
        <v>0</v>
      </c>
      <c r="AP148" s="119">
        <v>0.09</v>
      </c>
      <c r="AQ148" s="119">
        <v>1.98</v>
      </c>
      <c r="AR148" s="119">
        <v>7.0000000000000007E-2</v>
      </c>
      <c r="AS148" s="119">
        <v>0</v>
      </c>
      <c r="AT148" s="119">
        <v>1.37</v>
      </c>
      <c r="AU148" s="119">
        <v>2.62</v>
      </c>
      <c r="AV148" s="119">
        <v>0.09</v>
      </c>
      <c r="AW148" s="119">
        <v>3.04</v>
      </c>
      <c r="AX148" s="119">
        <v>0</v>
      </c>
      <c r="AY148" s="117"/>
      <c r="AZ148" s="119">
        <v>7.47</v>
      </c>
      <c r="BA148" s="119">
        <v>2.4</v>
      </c>
      <c r="BB148" s="119">
        <v>0</v>
      </c>
      <c r="BC148" s="119">
        <v>4.59</v>
      </c>
    </row>
    <row r="149" spans="1:55" ht="54.75" x14ac:dyDescent="0.45">
      <c r="A149" s="260">
        <v>145</v>
      </c>
      <c r="B149" s="173" t="s">
        <v>254</v>
      </c>
      <c r="C149" s="116"/>
      <c r="D149" s="116"/>
      <c r="E149" s="116"/>
      <c r="F149" s="116"/>
      <c r="G149" s="120">
        <v>0.02</v>
      </c>
      <c r="H149" s="120">
        <v>0</v>
      </c>
      <c r="I149" s="120">
        <v>0</v>
      </c>
      <c r="J149" s="120">
        <v>0.01</v>
      </c>
      <c r="K149" s="120">
        <v>0.05</v>
      </c>
      <c r="L149" s="120">
        <v>0.91</v>
      </c>
      <c r="M149" s="120">
        <v>0</v>
      </c>
      <c r="N149" s="120">
        <v>0.05</v>
      </c>
      <c r="O149" s="116"/>
      <c r="P149" s="116"/>
      <c r="Q149" s="116"/>
      <c r="R149" s="116"/>
      <c r="S149" s="120">
        <v>0.03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0.05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0.24</v>
      </c>
      <c r="AM149" s="116"/>
      <c r="AN149" s="116"/>
      <c r="AO149" s="116"/>
      <c r="AP149" s="116"/>
      <c r="AQ149" s="120">
        <v>0.03</v>
      </c>
      <c r="AR149" s="120">
        <v>0</v>
      </c>
      <c r="AS149" s="120">
        <v>0</v>
      </c>
      <c r="AT149" s="120">
        <v>0.01</v>
      </c>
      <c r="AU149" s="120">
        <v>0</v>
      </c>
      <c r="AV149" s="120">
        <v>0.04</v>
      </c>
      <c r="AW149" s="120">
        <v>0</v>
      </c>
      <c r="AX149" s="120">
        <v>0</v>
      </c>
      <c r="AY149" s="116"/>
      <c r="AZ149" s="116"/>
      <c r="BA149" s="120">
        <v>0.03</v>
      </c>
      <c r="BB149" s="120">
        <v>0</v>
      </c>
      <c r="BC149" s="120">
        <v>0.06</v>
      </c>
    </row>
    <row r="150" spans="1:55" x14ac:dyDescent="0.45">
      <c r="A150" s="261">
        <v>146</v>
      </c>
      <c r="B150" s="174" t="s">
        <v>255</v>
      </c>
      <c r="C150" s="119">
        <v>64.53</v>
      </c>
      <c r="D150" s="119">
        <v>55.33</v>
      </c>
      <c r="E150" s="119">
        <v>57.47</v>
      </c>
      <c r="F150" s="119">
        <v>54.62</v>
      </c>
      <c r="G150" s="119">
        <v>196.81</v>
      </c>
      <c r="H150" s="119">
        <v>106.62</v>
      </c>
      <c r="I150" s="119">
        <v>88.97</v>
      </c>
      <c r="J150" s="119">
        <v>70.13</v>
      </c>
      <c r="K150" s="119">
        <v>64.180000000000007</v>
      </c>
      <c r="L150" s="119">
        <v>76.55</v>
      </c>
      <c r="M150" s="119">
        <v>94.54</v>
      </c>
      <c r="N150" s="119">
        <v>88.84</v>
      </c>
      <c r="O150" s="119">
        <v>51.77</v>
      </c>
      <c r="P150" s="119">
        <v>111.16</v>
      </c>
      <c r="Q150" s="119">
        <v>82.81</v>
      </c>
      <c r="R150" s="119">
        <v>75.25</v>
      </c>
      <c r="S150" s="119">
        <v>169.61</v>
      </c>
      <c r="T150" s="119">
        <v>54.32</v>
      </c>
      <c r="U150" s="119">
        <v>80.28</v>
      </c>
      <c r="V150" s="119">
        <v>42.27</v>
      </c>
      <c r="W150" s="119">
        <v>72.540000000000006</v>
      </c>
      <c r="X150" s="119">
        <v>81.03</v>
      </c>
      <c r="Y150" s="119">
        <v>64.92</v>
      </c>
      <c r="Z150" s="119">
        <v>68.599999999999994</v>
      </c>
      <c r="AA150" s="119">
        <v>50.41</v>
      </c>
      <c r="AB150" s="119">
        <v>89.88</v>
      </c>
      <c r="AC150" s="119">
        <v>73.36</v>
      </c>
      <c r="AD150" s="119">
        <v>18.27</v>
      </c>
      <c r="AE150" s="119">
        <v>41.53</v>
      </c>
      <c r="AF150" s="119">
        <v>79.83</v>
      </c>
      <c r="AG150" s="119">
        <v>45.12</v>
      </c>
      <c r="AH150" s="119">
        <v>78.05</v>
      </c>
      <c r="AI150" s="119">
        <v>67.22</v>
      </c>
      <c r="AJ150" s="119">
        <v>61.11</v>
      </c>
      <c r="AK150" s="119">
        <v>72.55</v>
      </c>
      <c r="AL150" s="119">
        <v>39.17</v>
      </c>
      <c r="AM150" s="119">
        <v>56.42</v>
      </c>
      <c r="AN150" s="119">
        <v>60.24</v>
      </c>
      <c r="AO150" s="119">
        <v>58.28</v>
      </c>
      <c r="AP150" s="119">
        <v>47.55</v>
      </c>
      <c r="AQ150" s="119">
        <v>75.48</v>
      </c>
      <c r="AR150" s="119">
        <v>124.52</v>
      </c>
      <c r="AS150" s="119">
        <v>92.61</v>
      </c>
      <c r="AT150" s="119">
        <v>68.81</v>
      </c>
      <c r="AU150" s="119">
        <v>51.8</v>
      </c>
      <c r="AV150" s="119">
        <v>69.180000000000007</v>
      </c>
      <c r="AW150" s="119">
        <v>76.38</v>
      </c>
      <c r="AX150" s="119">
        <v>67.56</v>
      </c>
      <c r="AY150" s="119">
        <v>64.19</v>
      </c>
      <c r="AZ150" s="119">
        <v>42.34</v>
      </c>
      <c r="BA150" s="119">
        <v>71.69</v>
      </c>
      <c r="BB150" s="119">
        <v>54.88</v>
      </c>
      <c r="BC150" s="119">
        <v>41.34</v>
      </c>
    </row>
    <row r="151" spans="1:55" x14ac:dyDescent="0.45">
      <c r="A151" s="260">
        <v>147</v>
      </c>
      <c r="B151" s="173" t="s">
        <v>256</v>
      </c>
      <c r="C151" s="120">
        <v>164.54</v>
      </c>
      <c r="D151" s="120">
        <v>38</v>
      </c>
      <c r="E151" s="120">
        <v>404.31</v>
      </c>
      <c r="F151" s="120">
        <v>274.39999999999998</v>
      </c>
      <c r="G151" s="120">
        <v>254.33</v>
      </c>
      <c r="H151" s="120">
        <v>191.82</v>
      </c>
      <c r="I151" s="120">
        <v>445.34</v>
      </c>
      <c r="J151" s="120">
        <v>50.47</v>
      </c>
      <c r="K151" s="120">
        <v>84.99</v>
      </c>
      <c r="L151" s="120">
        <v>47.32</v>
      </c>
      <c r="M151" s="120">
        <v>46.48</v>
      </c>
      <c r="N151" s="120">
        <v>43.25</v>
      </c>
      <c r="O151" s="120">
        <v>50.58</v>
      </c>
      <c r="P151" s="120">
        <v>60.62</v>
      </c>
      <c r="Q151" s="120">
        <v>69.56</v>
      </c>
      <c r="R151" s="120">
        <v>45.48</v>
      </c>
      <c r="S151" s="120">
        <v>38.24</v>
      </c>
      <c r="T151" s="120">
        <v>60.19</v>
      </c>
      <c r="U151" s="120">
        <v>51.97</v>
      </c>
      <c r="V151" s="120">
        <v>80.569999999999993</v>
      </c>
      <c r="W151" s="120">
        <v>48.73</v>
      </c>
      <c r="X151" s="120">
        <v>33.28</v>
      </c>
      <c r="Y151" s="120">
        <v>172.56</v>
      </c>
      <c r="Z151" s="120">
        <v>37.24</v>
      </c>
      <c r="AA151" s="120">
        <v>169.67</v>
      </c>
      <c r="AB151" s="120">
        <v>43.69</v>
      </c>
      <c r="AC151" s="120">
        <v>323.02999999999997</v>
      </c>
      <c r="AD151" s="120">
        <v>46.5</v>
      </c>
      <c r="AE151" s="120">
        <v>60.07</v>
      </c>
      <c r="AF151" s="120">
        <v>51.55</v>
      </c>
      <c r="AG151" s="120">
        <v>98.92</v>
      </c>
      <c r="AH151" s="120">
        <v>294.19</v>
      </c>
      <c r="AI151" s="120">
        <v>196.9</v>
      </c>
      <c r="AJ151" s="120">
        <v>297.76</v>
      </c>
      <c r="AK151" s="120">
        <v>29.92</v>
      </c>
      <c r="AL151" s="120">
        <v>37.42</v>
      </c>
      <c r="AM151" s="120">
        <v>69</v>
      </c>
      <c r="AN151" s="120">
        <v>50.72</v>
      </c>
      <c r="AO151" s="120">
        <v>42.92</v>
      </c>
      <c r="AP151" s="120">
        <v>34.61</v>
      </c>
      <c r="AQ151" s="120">
        <v>90.58</v>
      </c>
      <c r="AR151" s="120">
        <v>58.6</v>
      </c>
      <c r="AS151" s="120">
        <v>52.44</v>
      </c>
      <c r="AT151" s="120">
        <v>59.84</v>
      </c>
      <c r="AU151" s="120">
        <v>40.08</v>
      </c>
      <c r="AV151" s="120">
        <v>29.98</v>
      </c>
      <c r="AW151" s="120">
        <v>29.77</v>
      </c>
      <c r="AX151" s="120">
        <v>31.15</v>
      </c>
      <c r="AY151" s="120">
        <v>55.64</v>
      </c>
      <c r="AZ151" s="120">
        <v>41.73</v>
      </c>
      <c r="BA151" s="120">
        <v>37.880000000000003</v>
      </c>
      <c r="BB151" s="120">
        <v>24.2</v>
      </c>
      <c r="BC151" s="120">
        <v>22.73</v>
      </c>
    </row>
    <row r="152" spans="1:55" ht="29.25" x14ac:dyDescent="0.45">
      <c r="A152" s="261">
        <v>148</v>
      </c>
      <c r="B152" s="174" t="s">
        <v>257</v>
      </c>
      <c r="C152" s="119">
        <v>14.23</v>
      </c>
      <c r="D152" s="119">
        <v>11.22</v>
      </c>
      <c r="E152" s="119">
        <v>9.86</v>
      </c>
      <c r="F152" s="119">
        <v>14.69</v>
      </c>
      <c r="G152" s="119">
        <v>14.09</v>
      </c>
      <c r="H152" s="119">
        <v>9.8000000000000007</v>
      </c>
      <c r="I152" s="119">
        <v>11.64</v>
      </c>
      <c r="J152" s="119">
        <v>17.77</v>
      </c>
      <c r="K152" s="119">
        <v>10.43</v>
      </c>
      <c r="L152" s="119">
        <v>12.82</v>
      </c>
      <c r="M152" s="119">
        <v>18.739999999999998</v>
      </c>
      <c r="N152" s="119">
        <v>12.91</v>
      </c>
      <c r="O152" s="119">
        <v>8.32</v>
      </c>
      <c r="P152" s="119">
        <v>6.72</v>
      </c>
      <c r="Q152" s="119">
        <v>12.1</v>
      </c>
      <c r="R152" s="119">
        <v>39.24</v>
      </c>
      <c r="S152" s="119">
        <v>19.59</v>
      </c>
      <c r="T152" s="119">
        <v>10.08</v>
      </c>
      <c r="U152" s="119">
        <v>11.49</v>
      </c>
      <c r="V152" s="119">
        <v>25.13</v>
      </c>
      <c r="W152" s="119">
        <v>6.92</v>
      </c>
      <c r="X152" s="119">
        <v>8.26</v>
      </c>
      <c r="Y152" s="119">
        <v>2.83</v>
      </c>
      <c r="Z152" s="119">
        <v>7.44</v>
      </c>
      <c r="AA152" s="119">
        <v>4.0199999999999996</v>
      </c>
      <c r="AB152" s="119">
        <v>5.08</v>
      </c>
      <c r="AC152" s="119">
        <v>5.4</v>
      </c>
      <c r="AD152" s="119">
        <v>4.16</v>
      </c>
      <c r="AE152" s="119">
        <v>5.17</v>
      </c>
      <c r="AF152" s="119">
        <v>4.88</v>
      </c>
      <c r="AG152" s="119">
        <v>2.82</v>
      </c>
      <c r="AH152" s="119">
        <v>4.68</v>
      </c>
      <c r="AI152" s="119">
        <v>7.27</v>
      </c>
      <c r="AJ152" s="119">
        <v>5.2</v>
      </c>
      <c r="AK152" s="119">
        <v>4.72</v>
      </c>
      <c r="AL152" s="119">
        <v>4.9800000000000004</v>
      </c>
      <c r="AM152" s="119">
        <v>2.69</v>
      </c>
      <c r="AN152" s="119">
        <v>5.72</v>
      </c>
      <c r="AO152" s="119">
        <v>6.97</v>
      </c>
      <c r="AP152" s="119">
        <v>9.39</v>
      </c>
      <c r="AQ152" s="119">
        <v>4.5999999999999996</v>
      </c>
      <c r="AR152" s="119">
        <v>3.8</v>
      </c>
      <c r="AS152" s="119">
        <v>2.87</v>
      </c>
      <c r="AT152" s="119">
        <v>4.5199999999999996</v>
      </c>
      <c r="AU152" s="119">
        <v>4.4400000000000004</v>
      </c>
      <c r="AV152" s="119">
        <v>3.98</v>
      </c>
      <c r="AW152" s="119">
        <v>4.1900000000000004</v>
      </c>
      <c r="AX152" s="119">
        <v>3.5</v>
      </c>
      <c r="AY152" s="119">
        <v>6.09</v>
      </c>
      <c r="AZ152" s="119">
        <v>6.42</v>
      </c>
      <c r="BA152" s="119">
        <v>8.6</v>
      </c>
      <c r="BB152" s="119">
        <v>7.85</v>
      </c>
      <c r="BC152" s="119">
        <v>6.83</v>
      </c>
    </row>
    <row r="153" spans="1:55" ht="29.25" x14ac:dyDescent="0.45">
      <c r="A153" s="260">
        <v>149</v>
      </c>
      <c r="B153" s="173" t="s">
        <v>258</v>
      </c>
      <c r="C153" s="120">
        <v>13.71</v>
      </c>
      <c r="D153" s="120">
        <v>54.58</v>
      </c>
      <c r="E153" s="120">
        <v>27.33</v>
      </c>
      <c r="F153" s="120">
        <v>8.3699999999999992</v>
      </c>
      <c r="G153" s="120">
        <v>6.7</v>
      </c>
      <c r="H153" s="120">
        <v>13.38</v>
      </c>
      <c r="I153" s="120">
        <v>12.4</v>
      </c>
      <c r="J153" s="120">
        <v>17.54</v>
      </c>
      <c r="K153" s="120">
        <v>15.4</v>
      </c>
      <c r="L153" s="120">
        <v>64.41</v>
      </c>
      <c r="M153" s="120">
        <v>6.46</v>
      </c>
      <c r="N153" s="120">
        <v>61.1</v>
      </c>
      <c r="O153" s="120">
        <v>26.6</v>
      </c>
      <c r="P153" s="120">
        <v>12.11</v>
      </c>
      <c r="Q153" s="120">
        <v>7.47</v>
      </c>
      <c r="R153" s="120">
        <v>13.85</v>
      </c>
      <c r="S153" s="120">
        <v>57.17</v>
      </c>
      <c r="T153" s="120">
        <v>6.82</v>
      </c>
      <c r="U153" s="120">
        <v>8.1199999999999992</v>
      </c>
      <c r="V153" s="120">
        <v>10.9</v>
      </c>
      <c r="W153" s="120">
        <v>20.99</v>
      </c>
      <c r="X153" s="120">
        <v>65.92</v>
      </c>
      <c r="Y153" s="120">
        <v>14.02</v>
      </c>
      <c r="Z153" s="120">
        <v>10.79</v>
      </c>
      <c r="AA153" s="120">
        <v>7.89</v>
      </c>
      <c r="AB153" s="120">
        <v>54.45</v>
      </c>
      <c r="AC153" s="120">
        <v>79.150000000000006</v>
      </c>
      <c r="AD153" s="120">
        <v>6.28</v>
      </c>
      <c r="AE153" s="120">
        <v>14.39</v>
      </c>
      <c r="AF153" s="120">
        <v>31.42</v>
      </c>
      <c r="AG153" s="120">
        <v>63.8</v>
      </c>
      <c r="AH153" s="120">
        <v>7.24</v>
      </c>
      <c r="AI153" s="120">
        <v>13.84</v>
      </c>
      <c r="AJ153" s="120">
        <v>6.15</v>
      </c>
      <c r="AK153" s="120">
        <v>23.54</v>
      </c>
      <c r="AL153" s="120">
        <v>46.32</v>
      </c>
      <c r="AM153" s="120">
        <v>6.95</v>
      </c>
      <c r="AN153" s="120">
        <v>54.44</v>
      </c>
      <c r="AO153" s="120">
        <v>8.77</v>
      </c>
      <c r="AP153" s="120">
        <v>12.38</v>
      </c>
      <c r="AQ153" s="120">
        <v>9.33</v>
      </c>
      <c r="AR153" s="120">
        <v>79.290000000000006</v>
      </c>
      <c r="AS153" s="120">
        <v>8.31</v>
      </c>
      <c r="AT153" s="120">
        <v>11.42</v>
      </c>
      <c r="AU153" s="120">
        <v>8.6999999999999993</v>
      </c>
      <c r="AV153" s="120">
        <v>10.220000000000001</v>
      </c>
      <c r="AW153" s="120">
        <v>90.07</v>
      </c>
      <c r="AX153" s="120">
        <v>6.69</v>
      </c>
      <c r="AY153" s="120">
        <v>58.41</v>
      </c>
      <c r="AZ153" s="120">
        <v>14.14</v>
      </c>
      <c r="BA153" s="120">
        <v>5.1100000000000003</v>
      </c>
      <c r="BB153" s="120">
        <v>74.89</v>
      </c>
      <c r="BC153" s="120">
        <v>14.3</v>
      </c>
    </row>
    <row r="154" spans="1:55" x14ac:dyDescent="0.45">
      <c r="A154" s="261">
        <v>150</v>
      </c>
      <c r="B154" s="174" t="s">
        <v>259</v>
      </c>
      <c r="C154" s="119">
        <v>333.11</v>
      </c>
      <c r="D154" s="119">
        <v>333.56</v>
      </c>
      <c r="E154" s="119">
        <v>489.21</v>
      </c>
      <c r="F154" s="119">
        <v>364.1</v>
      </c>
      <c r="G154" s="119">
        <v>475.35</v>
      </c>
      <c r="H154" s="119">
        <v>405.64</v>
      </c>
      <c r="I154" s="119">
        <v>323.19</v>
      </c>
      <c r="J154" s="119">
        <v>306.82</v>
      </c>
      <c r="K154" s="119">
        <v>347.63</v>
      </c>
      <c r="L154" s="119">
        <v>277.45</v>
      </c>
      <c r="M154" s="119">
        <v>248.51</v>
      </c>
      <c r="N154" s="119">
        <v>318.48</v>
      </c>
      <c r="O154" s="119">
        <v>223.2</v>
      </c>
      <c r="P154" s="119">
        <v>277.17</v>
      </c>
      <c r="Q154" s="119">
        <v>401.33</v>
      </c>
      <c r="R154" s="119">
        <v>578.44000000000005</v>
      </c>
      <c r="S154" s="119">
        <v>483.19</v>
      </c>
      <c r="T154" s="119">
        <v>371.41</v>
      </c>
      <c r="U154" s="119">
        <v>244.42</v>
      </c>
      <c r="V154" s="119">
        <v>205.99</v>
      </c>
      <c r="W154" s="119">
        <v>252.31</v>
      </c>
      <c r="X154" s="119">
        <v>338.42</v>
      </c>
      <c r="Y154" s="119">
        <v>328.48</v>
      </c>
      <c r="Z154" s="119">
        <v>394.31</v>
      </c>
      <c r="AA154" s="119">
        <v>444.49</v>
      </c>
      <c r="AB154" s="119">
        <v>411.57</v>
      </c>
      <c r="AC154" s="119">
        <v>483.64</v>
      </c>
      <c r="AD154" s="119">
        <v>440.64</v>
      </c>
      <c r="AE154" s="119">
        <v>347.25</v>
      </c>
      <c r="AF154" s="119">
        <v>460.11</v>
      </c>
      <c r="AG154" s="119">
        <v>336.64</v>
      </c>
      <c r="AH154" s="119">
        <v>362.15</v>
      </c>
      <c r="AI154" s="119">
        <v>346.69</v>
      </c>
      <c r="AJ154" s="119">
        <v>208.49</v>
      </c>
      <c r="AK154" s="119">
        <v>206.05</v>
      </c>
      <c r="AL154" s="119">
        <v>257.61</v>
      </c>
      <c r="AM154" s="119">
        <v>270.12</v>
      </c>
      <c r="AN154" s="119">
        <v>326.83999999999997</v>
      </c>
      <c r="AO154" s="119">
        <v>449.13</v>
      </c>
      <c r="AP154" s="119">
        <v>326.24</v>
      </c>
      <c r="AQ154" s="119">
        <v>475.95</v>
      </c>
      <c r="AR154" s="119">
        <v>454.59</v>
      </c>
      <c r="AS154" s="119">
        <v>314.17</v>
      </c>
      <c r="AT154" s="119">
        <v>356.78</v>
      </c>
      <c r="AU154" s="119">
        <v>318.93</v>
      </c>
      <c r="AV154" s="119">
        <v>269.55</v>
      </c>
      <c r="AW154" s="119">
        <v>240.6</v>
      </c>
      <c r="AX154" s="119">
        <v>242.3</v>
      </c>
      <c r="AY154" s="119">
        <v>317.18</v>
      </c>
      <c r="AZ154" s="119">
        <v>365.38</v>
      </c>
      <c r="BA154" s="119">
        <v>432.48</v>
      </c>
      <c r="BB154" s="119">
        <v>438.08</v>
      </c>
      <c r="BC154" s="119">
        <v>513.04999999999995</v>
      </c>
    </row>
    <row r="155" spans="1:55" x14ac:dyDescent="0.45">
      <c r="A155" s="260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0.12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0.22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0.03</v>
      </c>
      <c r="AY155" s="116"/>
      <c r="AZ155" s="116"/>
      <c r="BA155" s="116"/>
      <c r="BB155" s="116"/>
      <c r="BC155" s="116"/>
    </row>
    <row r="156" spans="1:55" ht="29.25" x14ac:dyDescent="0.45">
      <c r="A156" s="261">
        <v>152</v>
      </c>
      <c r="B156" s="174" t="s">
        <v>261</v>
      </c>
      <c r="C156" s="119">
        <v>323.7</v>
      </c>
      <c r="D156" s="119">
        <v>414.42</v>
      </c>
      <c r="E156" s="119">
        <v>581.34</v>
      </c>
      <c r="F156" s="119">
        <v>279.14999999999998</v>
      </c>
      <c r="G156" s="119">
        <v>354.6</v>
      </c>
      <c r="H156" s="119">
        <v>347.27</v>
      </c>
      <c r="I156" s="119">
        <v>296.43</v>
      </c>
      <c r="J156" s="119">
        <v>247.24</v>
      </c>
      <c r="K156" s="119">
        <v>396.42</v>
      </c>
      <c r="L156" s="119">
        <v>448.98</v>
      </c>
      <c r="M156" s="119">
        <v>331.57</v>
      </c>
      <c r="N156" s="119">
        <v>389.83</v>
      </c>
      <c r="O156" s="119">
        <v>423.19</v>
      </c>
      <c r="P156" s="119">
        <v>345.92</v>
      </c>
      <c r="Q156" s="119">
        <v>245.8</v>
      </c>
      <c r="R156" s="119">
        <v>367.17</v>
      </c>
      <c r="S156" s="119">
        <v>194.07</v>
      </c>
      <c r="T156" s="119">
        <v>536</v>
      </c>
      <c r="U156" s="119">
        <v>671.16</v>
      </c>
      <c r="V156" s="119">
        <v>349.95</v>
      </c>
      <c r="W156" s="119">
        <v>550.84</v>
      </c>
      <c r="X156" s="119">
        <v>475.62</v>
      </c>
      <c r="Y156" s="119">
        <v>431.78</v>
      </c>
      <c r="Z156" s="119">
        <v>312.08999999999997</v>
      </c>
      <c r="AA156" s="119">
        <v>214.05</v>
      </c>
      <c r="AB156" s="119">
        <v>378.04</v>
      </c>
      <c r="AC156" s="119">
        <v>402.79</v>
      </c>
      <c r="AD156" s="119">
        <v>293.29000000000002</v>
      </c>
      <c r="AE156" s="119">
        <v>319.74</v>
      </c>
      <c r="AF156" s="119">
        <v>459.98</v>
      </c>
      <c r="AG156" s="119">
        <v>302.42</v>
      </c>
      <c r="AH156" s="119">
        <v>511.09</v>
      </c>
      <c r="AI156" s="119">
        <v>410.82</v>
      </c>
      <c r="AJ156" s="119">
        <v>411.41</v>
      </c>
      <c r="AK156" s="119">
        <v>420.79</v>
      </c>
      <c r="AL156" s="119">
        <v>353.46</v>
      </c>
      <c r="AM156" s="119">
        <v>247.35</v>
      </c>
      <c r="AN156" s="119">
        <v>266.89</v>
      </c>
      <c r="AO156" s="119">
        <v>378.44</v>
      </c>
      <c r="AP156" s="119">
        <v>136.79</v>
      </c>
      <c r="AQ156" s="119">
        <v>223.63</v>
      </c>
      <c r="AR156" s="119">
        <v>254.81</v>
      </c>
      <c r="AS156" s="119">
        <v>210.32</v>
      </c>
      <c r="AT156" s="119">
        <v>264.14</v>
      </c>
      <c r="AU156" s="119">
        <v>169.87</v>
      </c>
      <c r="AV156" s="119">
        <v>243.8</v>
      </c>
      <c r="AW156" s="119">
        <v>160.78</v>
      </c>
      <c r="AX156" s="119">
        <v>209.29</v>
      </c>
      <c r="AY156" s="119">
        <v>325.3</v>
      </c>
      <c r="AZ156" s="119">
        <v>291.32</v>
      </c>
      <c r="BA156" s="119">
        <v>353.84</v>
      </c>
      <c r="BB156" s="119">
        <v>181.32</v>
      </c>
      <c r="BC156" s="119">
        <v>402.72</v>
      </c>
    </row>
    <row r="157" spans="1:55" x14ac:dyDescent="0.45">
      <c r="A157" s="260">
        <v>153</v>
      </c>
      <c r="B157" s="173" t="s">
        <v>262</v>
      </c>
      <c r="C157" s="120">
        <v>17.079999999999998</v>
      </c>
      <c r="D157" s="120">
        <v>17.54</v>
      </c>
      <c r="E157" s="120">
        <v>21.96</v>
      </c>
      <c r="F157" s="120">
        <v>15.23</v>
      </c>
      <c r="G157" s="120">
        <v>25.78</v>
      </c>
      <c r="H157" s="120">
        <v>51.96</v>
      </c>
      <c r="I157" s="120">
        <v>35.549999999999997</v>
      </c>
      <c r="J157" s="120">
        <v>21.53</v>
      </c>
      <c r="K157" s="120">
        <v>31.51</v>
      </c>
      <c r="L157" s="120">
        <v>18.8</v>
      </c>
      <c r="M157" s="120">
        <v>24.09</v>
      </c>
      <c r="N157" s="120">
        <v>20.11</v>
      </c>
      <c r="O157" s="120">
        <v>17.53</v>
      </c>
      <c r="P157" s="120">
        <v>20.84</v>
      </c>
      <c r="Q157" s="120">
        <v>30.41</v>
      </c>
      <c r="R157" s="120">
        <v>16.62</v>
      </c>
      <c r="S157" s="120">
        <v>33.32</v>
      </c>
      <c r="T157" s="120">
        <v>38.19</v>
      </c>
      <c r="U157" s="120">
        <v>39.409999999999997</v>
      </c>
      <c r="V157" s="120">
        <v>23.15</v>
      </c>
      <c r="W157" s="120">
        <v>30.04</v>
      </c>
      <c r="X157" s="120">
        <v>25.17</v>
      </c>
      <c r="Y157" s="120">
        <v>21.28</v>
      </c>
      <c r="Z157" s="120">
        <v>27.5</v>
      </c>
      <c r="AA157" s="120">
        <v>14.28</v>
      </c>
      <c r="AB157" s="120">
        <v>22.1</v>
      </c>
      <c r="AC157" s="120">
        <v>29.27</v>
      </c>
      <c r="AD157" s="120">
        <v>20.52</v>
      </c>
      <c r="AE157" s="120">
        <v>19.43</v>
      </c>
      <c r="AF157" s="120">
        <v>46.39</v>
      </c>
      <c r="AG157" s="120">
        <v>38.479999999999997</v>
      </c>
      <c r="AH157" s="120">
        <v>22.43</v>
      </c>
      <c r="AI157" s="120">
        <v>22.04</v>
      </c>
      <c r="AJ157" s="120">
        <v>22.85</v>
      </c>
      <c r="AK157" s="120">
        <v>29.51</v>
      </c>
      <c r="AL157" s="120">
        <v>21.67</v>
      </c>
      <c r="AM157" s="120">
        <v>16.809999999999999</v>
      </c>
      <c r="AN157" s="120">
        <v>17.399999999999999</v>
      </c>
      <c r="AO157" s="120">
        <v>98.68</v>
      </c>
      <c r="AP157" s="120">
        <v>15.84</v>
      </c>
      <c r="AQ157" s="120">
        <v>22.76</v>
      </c>
      <c r="AR157" s="120">
        <v>45.58</v>
      </c>
      <c r="AS157" s="120">
        <v>25.11</v>
      </c>
      <c r="AT157" s="120">
        <v>28.03</v>
      </c>
      <c r="AU157" s="120">
        <v>21.14</v>
      </c>
      <c r="AV157" s="120">
        <v>20.36</v>
      </c>
      <c r="AW157" s="120">
        <v>29.53</v>
      </c>
      <c r="AX157" s="120">
        <v>20.77</v>
      </c>
      <c r="AY157" s="120">
        <v>22.25</v>
      </c>
      <c r="AZ157" s="120">
        <v>23.38</v>
      </c>
      <c r="BA157" s="120">
        <v>18.39</v>
      </c>
      <c r="BB157" s="120">
        <v>16.87</v>
      </c>
      <c r="BC157" s="120">
        <v>40.5</v>
      </c>
    </row>
    <row r="158" spans="1:55" ht="29.25" x14ac:dyDescent="0.45">
      <c r="A158" s="261">
        <v>154</v>
      </c>
      <c r="B158" s="174" t="s">
        <v>263</v>
      </c>
      <c r="C158" s="119">
        <v>1.82</v>
      </c>
      <c r="D158" s="119">
        <v>2.42</v>
      </c>
      <c r="E158" s="119">
        <v>0.8</v>
      </c>
      <c r="F158" s="119">
        <v>4.33</v>
      </c>
      <c r="G158" s="119">
        <v>4.93</v>
      </c>
      <c r="H158" s="119">
        <v>13.55</v>
      </c>
      <c r="I158" s="119">
        <v>5.0599999999999996</v>
      </c>
      <c r="J158" s="119">
        <v>1.82</v>
      </c>
      <c r="K158" s="119">
        <v>0</v>
      </c>
      <c r="L158" s="119">
        <v>2.52</v>
      </c>
      <c r="M158" s="119">
        <v>3.04</v>
      </c>
      <c r="N158" s="119">
        <v>1.67</v>
      </c>
      <c r="O158" s="119">
        <v>0.1</v>
      </c>
      <c r="P158" s="119">
        <v>0.01</v>
      </c>
      <c r="Q158" s="119">
        <v>1.9</v>
      </c>
      <c r="R158" s="119">
        <v>1.34</v>
      </c>
      <c r="S158" s="119">
        <v>0.64</v>
      </c>
      <c r="T158" s="119">
        <v>0.77</v>
      </c>
      <c r="U158" s="119">
        <v>1.46</v>
      </c>
      <c r="V158" s="119">
        <v>3.68</v>
      </c>
      <c r="W158" s="119">
        <v>0</v>
      </c>
      <c r="X158" s="119">
        <v>122.68</v>
      </c>
      <c r="Y158" s="119">
        <v>1.67</v>
      </c>
      <c r="Z158" s="119">
        <v>1.67</v>
      </c>
      <c r="AA158" s="119">
        <v>5.81</v>
      </c>
      <c r="AB158" s="119">
        <v>3.4</v>
      </c>
      <c r="AC158" s="119">
        <v>1.58</v>
      </c>
      <c r="AD158" s="119">
        <v>5.39</v>
      </c>
      <c r="AE158" s="119">
        <v>0</v>
      </c>
      <c r="AF158" s="119">
        <v>2.6</v>
      </c>
      <c r="AG158" s="119">
        <v>1.84</v>
      </c>
      <c r="AH158" s="119">
        <v>0.96</v>
      </c>
      <c r="AI158" s="119">
        <v>0</v>
      </c>
      <c r="AJ158" s="119">
        <v>1.85</v>
      </c>
      <c r="AK158" s="119">
        <v>1.1599999999999999</v>
      </c>
      <c r="AL158" s="119">
        <v>0</v>
      </c>
      <c r="AM158" s="117"/>
      <c r="AN158" s="117"/>
      <c r="AO158" s="119">
        <v>1.24</v>
      </c>
      <c r="AP158" s="119">
        <v>6.18</v>
      </c>
      <c r="AQ158" s="119">
        <v>1.46</v>
      </c>
      <c r="AR158" s="119">
        <v>6.59</v>
      </c>
      <c r="AS158" s="119">
        <v>1.58</v>
      </c>
      <c r="AT158" s="119">
        <v>0</v>
      </c>
      <c r="AU158" s="119">
        <v>8.6</v>
      </c>
      <c r="AV158" s="119">
        <v>1.56</v>
      </c>
      <c r="AW158" s="119">
        <v>1.04</v>
      </c>
      <c r="AX158" s="119">
        <v>5.23</v>
      </c>
      <c r="AY158" s="119">
        <v>1.46</v>
      </c>
      <c r="AZ158" s="119">
        <v>0</v>
      </c>
      <c r="BA158" s="119">
        <v>0</v>
      </c>
      <c r="BB158" s="119">
        <v>3.4</v>
      </c>
      <c r="BC158" s="119">
        <v>0.98</v>
      </c>
    </row>
    <row r="159" spans="1:55" ht="29.25" x14ac:dyDescent="0.45">
      <c r="A159" s="260">
        <v>155</v>
      </c>
      <c r="B159" s="173" t="s">
        <v>264</v>
      </c>
      <c r="C159" s="120">
        <v>42.4</v>
      </c>
      <c r="D159" s="120">
        <v>19.47</v>
      </c>
      <c r="E159" s="120">
        <v>13.93</v>
      </c>
      <c r="F159" s="120">
        <v>5.98</v>
      </c>
      <c r="G159" s="120">
        <v>16.72</v>
      </c>
      <c r="H159" s="120">
        <v>8.4499999999999993</v>
      </c>
      <c r="I159" s="120">
        <v>19.72</v>
      </c>
      <c r="J159" s="120">
        <v>21.63</v>
      </c>
      <c r="K159" s="120">
        <v>15.05</v>
      </c>
      <c r="L159" s="120">
        <v>16.059999999999999</v>
      </c>
      <c r="M159" s="120">
        <v>9.23</v>
      </c>
      <c r="N159" s="120">
        <v>12.31</v>
      </c>
      <c r="O159" s="120">
        <v>10.77</v>
      </c>
      <c r="P159" s="120">
        <v>28.65</v>
      </c>
      <c r="Q159" s="120">
        <v>13.58</v>
      </c>
      <c r="R159" s="120">
        <v>9.9700000000000006</v>
      </c>
      <c r="S159" s="120">
        <v>17.52</v>
      </c>
      <c r="T159" s="120">
        <v>23.62</v>
      </c>
      <c r="U159" s="120">
        <v>19.39</v>
      </c>
      <c r="V159" s="120">
        <v>5.58</v>
      </c>
      <c r="W159" s="120">
        <v>26.55</v>
      </c>
      <c r="X159" s="120">
        <v>26.92</v>
      </c>
      <c r="Y159" s="120">
        <v>8.4700000000000006</v>
      </c>
      <c r="Z159" s="120">
        <v>31.48</v>
      </c>
      <c r="AA159" s="120">
        <v>21.08</v>
      </c>
      <c r="AB159" s="120">
        <v>17.25</v>
      </c>
      <c r="AC159" s="120">
        <v>20.170000000000002</v>
      </c>
      <c r="AD159" s="120">
        <v>10.44</v>
      </c>
      <c r="AE159" s="120">
        <v>17.45</v>
      </c>
      <c r="AF159" s="120">
        <v>23.23</v>
      </c>
      <c r="AG159" s="120">
        <v>21.75</v>
      </c>
      <c r="AH159" s="120">
        <v>20.98</v>
      </c>
      <c r="AI159" s="120">
        <v>13.58</v>
      </c>
      <c r="AJ159" s="120">
        <v>9.61</v>
      </c>
      <c r="AK159" s="120">
        <v>22.71</v>
      </c>
      <c r="AL159" s="120">
        <v>34.04</v>
      </c>
      <c r="AM159" s="120">
        <v>11.28</v>
      </c>
      <c r="AN159" s="120">
        <v>13.47</v>
      </c>
      <c r="AO159" s="120">
        <v>13.25</v>
      </c>
      <c r="AP159" s="120">
        <v>11.59</v>
      </c>
      <c r="AQ159" s="120">
        <v>27.91</v>
      </c>
      <c r="AR159" s="120">
        <v>17.29</v>
      </c>
      <c r="AS159" s="120">
        <v>22.17</v>
      </c>
      <c r="AT159" s="120">
        <v>28.59</v>
      </c>
      <c r="AU159" s="120">
        <v>26.69</v>
      </c>
      <c r="AV159" s="120">
        <v>21.09</v>
      </c>
      <c r="AW159" s="120">
        <v>12.55</v>
      </c>
      <c r="AX159" s="120">
        <v>28.38</v>
      </c>
      <c r="AY159" s="120">
        <v>26.76</v>
      </c>
      <c r="AZ159" s="120">
        <v>25.54</v>
      </c>
      <c r="BA159" s="120">
        <v>26.76</v>
      </c>
      <c r="BB159" s="120">
        <v>14.58</v>
      </c>
      <c r="BC159" s="120">
        <v>13.95</v>
      </c>
    </row>
    <row r="160" spans="1:55" ht="29.25" x14ac:dyDescent="0.45">
      <c r="A160" s="261">
        <v>156</v>
      </c>
      <c r="B160" s="174" t="s">
        <v>2</v>
      </c>
      <c r="C160" s="121">
        <v>28896.27</v>
      </c>
      <c r="D160" s="121">
        <v>34522.57</v>
      </c>
      <c r="E160" s="121">
        <v>43842.23</v>
      </c>
      <c r="F160" s="121">
        <v>26226.09</v>
      </c>
      <c r="G160" s="121">
        <v>29635.17</v>
      </c>
      <c r="H160" s="121">
        <v>42323.41</v>
      </c>
      <c r="I160" s="121">
        <v>28968.28</v>
      </c>
      <c r="J160" s="121">
        <v>31208.22</v>
      </c>
      <c r="K160" s="121">
        <v>44755.839999999997</v>
      </c>
      <c r="L160" s="121">
        <v>30527.84</v>
      </c>
      <c r="M160" s="121">
        <v>32887.68</v>
      </c>
      <c r="N160" s="121">
        <v>31472.79</v>
      </c>
      <c r="O160" s="121">
        <v>31645.82</v>
      </c>
      <c r="P160" s="121">
        <v>33864.230000000003</v>
      </c>
      <c r="Q160" s="121">
        <v>29687.24</v>
      </c>
      <c r="R160" s="121">
        <v>27616.06</v>
      </c>
      <c r="S160" s="121">
        <v>27976.16</v>
      </c>
      <c r="T160" s="121">
        <v>35191.370000000003</v>
      </c>
      <c r="U160" s="121">
        <v>29627.03</v>
      </c>
      <c r="V160" s="121">
        <v>31239.35</v>
      </c>
      <c r="W160" s="121">
        <v>50563.75</v>
      </c>
      <c r="X160" s="121">
        <v>34766.94</v>
      </c>
      <c r="Y160" s="121">
        <v>33515.17</v>
      </c>
      <c r="Z160" s="121">
        <v>34112.300000000003</v>
      </c>
      <c r="AA160" s="121">
        <v>29950.1</v>
      </c>
      <c r="AB160" s="121">
        <v>43965.62</v>
      </c>
      <c r="AC160" s="121">
        <v>31633.7</v>
      </c>
      <c r="AD160" s="121">
        <v>25395.34</v>
      </c>
      <c r="AE160" s="121">
        <v>25734.32</v>
      </c>
      <c r="AF160" s="121">
        <v>38356.769999999997</v>
      </c>
      <c r="AG160" s="121">
        <v>29281.81</v>
      </c>
      <c r="AH160" s="121">
        <v>30361.68</v>
      </c>
      <c r="AI160" s="121">
        <v>47229.79</v>
      </c>
      <c r="AJ160" s="121">
        <v>31497.08</v>
      </c>
      <c r="AK160" s="121">
        <v>34455.24</v>
      </c>
      <c r="AL160" s="121">
        <v>34428.43</v>
      </c>
      <c r="AM160" s="121">
        <v>28683.439999999999</v>
      </c>
      <c r="AN160" s="121">
        <v>46944.2</v>
      </c>
      <c r="AO160" s="121">
        <v>34120.720000000001</v>
      </c>
      <c r="AP160" s="121">
        <v>25397.21</v>
      </c>
      <c r="AQ160" s="121">
        <v>32921.71</v>
      </c>
      <c r="AR160" s="121">
        <v>40619.29</v>
      </c>
      <c r="AS160" s="121">
        <v>27063.67</v>
      </c>
      <c r="AT160" s="121">
        <v>31817.51</v>
      </c>
      <c r="AU160" s="121">
        <v>51676.21</v>
      </c>
      <c r="AV160" s="121">
        <v>30533.45</v>
      </c>
      <c r="AW160" s="121">
        <v>35634.29</v>
      </c>
      <c r="AX160" s="121">
        <v>30845.74</v>
      </c>
      <c r="AY160" s="121">
        <v>30205.14</v>
      </c>
      <c r="AZ160" s="121">
        <v>40813.32</v>
      </c>
      <c r="BA160" s="121">
        <v>29848.42</v>
      </c>
      <c r="BB160" s="121">
        <v>25893.77</v>
      </c>
      <c r="BC160" s="121">
        <v>30580.080000000002</v>
      </c>
    </row>
    <row r="161" spans="1:55" ht="67.5" x14ac:dyDescent="0.45">
      <c r="A161" s="260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20">
        <v>0.33</v>
      </c>
      <c r="BC161" s="120">
        <v>0</v>
      </c>
    </row>
    <row r="162" spans="1:55" x14ac:dyDescent="0.45">
      <c r="A162" s="261">
        <v>158</v>
      </c>
      <c r="B162" s="174" t="s">
        <v>266</v>
      </c>
      <c r="C162" s="119">
        <v>178.97</v>
      </c>
      <c r="D162" s="119">
        <v>138.72</v>
      </c>
      <c r="E162" s="119">
        <v>149.16</v>
      </c>
      <c r="F162" s="119">
        <v>156.27000000000001</v>
      </c>
      <c r="G162" s="119">
        <v>166.37</v>
      </c>
      <c r="H162" s="119">
        <v>239.59</v>
      </c>
      <c r="I162" s="119">
        <v>253.85</v>
      </c>
      <c r="J162" s="119">
        <v>268.29000000000002</v>
      </c>
      <c r="K162" s="119">
        <v>304.33</v>
      </c>
      <c r="L162" s="119">
        <v>246.61</v>
      </c>
      <c r="M162" s="119">
        <v>160.13999999999999</v>
      </c>
      <c r="N162" s="119">
        <v>200.32</v>
      </c>
      <c r="O162" s="119">
        <v>113.19</v>
      </c>
      <c r="P162" s="119">
        <v>179.66</v>
      </c>
      <c r="Q162" s="119">
        <v>131.32</v>
      </c>
      <c r="R162" s="119">
        <v>153.36000000000001</v>
      </c>
      <c r="S162" s="119">
        <v>75.84</v>
      </c>
      <c r="T162" s="119">
        <v>311.99</v>
      </c>
      <c r="U162" s="119">
        <v>478.26</v>
      </c>
      <c r="V162" s="119">
        <v>265</v>
      </c>
      <c r="W162" s="119">
        <v>387.14</v>
      </c>
      <c r="X162" s="119">
        <v>307.11</v>
      </c>
      <c r="Y162" s="119">
        <v>295.24</v>
      </c>
      <c r="Z162" s="119">
        <v>223.02</v>
      </c>
      <c r="AA162" s="119">
        <v>257.58</v>
      </c>
      <c r="AB162" s="119">
        <v>279.24</v>
      </c>
      <c r="AC162" s="119">
        <v>304.04000000000002</v>
      </c>
      <c r="AD162" s="119">
        <v>189.98</v>
      </c>
      <c r="AE162" s="119">
        <v>266.39</v>
      </c>
      <c r="AF162" s="119">
        <v>403.93</v>
      </c>
      <c r="AG162" s="119">
        <v>174.01</v>
      </c>
      <c r="AH162" s="119">
        <v>270.62</v>
      </c>
      <c r="AI162" s="119">
        <v>220.8</v>
      </c>
      <c r="AJ162" s="119">
        <v>224.63</v>
      </c>
      <c r="AK162" s="119">
        <v>186.17</v>
      </c>
      <c r="AL162" s="119">
        <v>152.13</v>
      </c>
      <c r="AM162" s="119">
        <v>121.68</v>
      </c>
      <c r="AN162" s="119">
        <v>162.63</v>
      </c>
      <c r="AO162" s="119">
        <v>252.29</v>
      </c>
      <c r="AP162" s="119">
        <v>77.53</v>
      </c>
      <c r="AQ162" s="119">
        <v>160.96</v>
      </c>
      <c r="AR162" s="119">
        <v>137.47999999999999</v>
      </c>
      <c r="AS162" s="119">
        <v>193.22</v>
      </c>
      <c r="AT162" s="119">
        <v>143.34</v>
      </c>
      <c r="AU162" s="119">
        <v>183.86</v>
      </c>
      <c r="AV162" s="119">
        <v>233.94</v>
      </c>
      <c r="AW162" s="119">
        <v>251.23</v>
      </c>
      <c r="AX162" s="119">
        <v>123.45</v>
      </c>
      <c r="AY162" s="119">
        <v>125.33</v>
      </c>
      <c r="AZ162" s="119">
        <v>159.91999999999999</v>
      </c>
      <c r="BA162" s="119">
        <v>190.54</v>
      </c>
      <c r="BB162" s="119">
        <v>109</v>
      </c>
      <c r="BC162" s="119">
        <v>165.91</v>
      </c>
    </row>
    <row r="163" spans="1:55" ht="29.25" x14ac:dyDescent="0.45">
      <c r="A163" s="260">
        <v>159</v>
      </c>
      <c r="B163" s="173" t="s">
        <v>267</v>
      </c>
      <c r="C163" s="120">
        <v>115.62</v>
      </c>
      <c r="D163" s="120">
        <v>91.99</v>
      </c>
      <c r="E163" s="120">
        <v>108.74</v>
      </c>
      <c r="F163" s="120">
        <v>85.05</v>
      </c>
      <c r="G163" s="120">
        <v>108.56</v>
      </c>
      <c r="H163" s="120">
        <v>86.29</v>
      </c>
      <c r="I163" s="120">
        <v>80.05</v>
      </c>
      <c r="J163" s="120">
        <v>61.86</v>
      </c>
      <c r="K163" s="120">
        <v>92.06</v>
      </c>
      <c r="L163" s="120">
        <v>59.82</v>
      </c>
      <c r="M163" s="120">
        <v>60.64</v>
      </c>
      <c r="N163" s="120">
        <v>52.89</v>
      </c>
      <c r="O163" s="120">
        <v>34.049999999999997</v>
      </c>
      <c r="P163" s="120">
        <v>61.96</v>
      </c>
      <c r="Q163" s="120">
        <v>42.13</v>
      </c>
      <c r="R163" s="120">
        <v>57.33</v>
      </c>
      <c r="S163" s="120">
        <v>92.55</v>
      </c>
      <c r="T163" s="120">
        <v>67.62</v>
      </c>
      <c r="U163" s="120">
        <v>63.4</v>
      </c>
      <c r="V163" s="120">
        <v>66.680000000000007</v>
      </c>
      <c r="W163" s="120">
        <v>72.39</v>
      </c>
      <c r="X163" s="120">
        <v>76.430000000000007</v>
      </c>
      <c r="Y163" s="120">
        <v>50.84</v>
      </c>
      <c r="Z163" s="120">
        <v>83.27</v>
      </c>
      <c r="AA163" s="120">
        <v>71.55</v>
      </c>
      <c r="AB163" s="120">
        <v>74.73</v>
      </c>
      <c r="AC163" s="120">
        <v>88.7</v>
      </c>
      <c r="AD163" s="120">
        <v>91.14</v>
      </c>
      <c r="AE163" s="120">
        <v>76.209999999999994</v>
      </c>
      <c r="AF163" s="120">
        <v>59.41</v>
      </c>
      <c r="AG163" s="120">
        <v>74.56</v>
      </c>
      <c r="AH163" s="120">
        <v>74.98</v>
      </c>
      <c r="AI163" s="120">
        <v>74.8</v>
      </c>
      <c r="AJ163" s="120">
        <v>90.12</v>
      </c>
      <c r="AK163" s="120">
        <v>45.27</v>
      </c>
      <c r="AL163" s="120">
        <v>40.1</v>
      </c>
      <c r="AM163" s="120">
        <v>74.19</v>
      </c>
      <c r="AN163" s="120">
        <v>75.260000000000005</v>
      </c>
      <c r="AO163" s="120">
        <v>77.62</v>
      </c>
      <c r="AP163" s="120">
        <v>97.08</v>
      </c>
      <c r="AQ163" s="120">
        <v>228.68</v>
      </c>
      <c r="AR163" s="120">
        <v>139.26</v>
      </c>
      <c r="AS163" s="120">
        <v>128.79</v>
      </c>
      <c r="AT163" s="120">
        <v>133.32</v>
      </c>
      <c r="AU163" s="120">
        <v>114.91</v>
      </c>
      <c r="AV163" s="120">
        <v>100.62</v>
      </c>
      <c r="AW163" s="120">
        <v>67.94</v>
      </c>
      <c r="AX163" s="120">
        <v>55.5</v>
      </c>
      <c r="AY163" s="120">
        <v>79.150000000000006</v>
      </c>
      <c r="AZ163" s="120">
        <v>57.08</v>
      </c>
      <c r="BA163" s="120">
        <v>110.72</v>
      </c>
      <c r="BB163" s="120">
        <v>52.58</v>
      </c>
      <c r="BC163" s="120">
        <v>91.53</v>
      </c>
    </row>
    <row r="164" spans="1:55" x14ac:dyDescent="0.45">
      <c r="A164" s="261">
        <v>160</v>
      </c>
      <c r="B164" s="174" t="s">
        <v>268</v>
      </c>
      <c r="C164" s="119">
        <v>31.47</v>
      </c>
      <c r="D164" s="119">
        <v>40.159999999999997</v>
      </c>
      <c r="E164" s="119">
        <v>53.55</v>
      </c>
      <c r="F164" s="119">
        <v>59.99</v>
      </c>
      <c r="G164" s="119">
        <v>39.299999999999997</v>
      </c>
      <c r="H164" s="119">
        <v>43.83</v>
      </c>
      <c r="I164" s="119">
        <v>53.34</v>
      </c>
      <c r="J164" s="119">
        <v>46.66</v>
      </c>
      <c r="K164" s="119">
        <v>53.47</v>
      </c>
      <c r="L164" s="119">
        <v>50.08</v>
      </c>
      <c r="M164" s="119">
        <v>36.29</v>
      </c>
      <c r="N164" s="119">
        <v>76.89</v>
      </c>
      <c r="O164" s="119">
        <v>40.840000000000003</v>
      </c>
      <c r="P164" s="119">
        <v>30.61</v>
      </c>
      <c r="Q164" s="119">
        <v>51.2</v>
      </c>
      <c r="R164" s="119">
        <v>45.46</v>
      </c>
      <c r="S164" s="119">
        <v>46.75</v>
      </c>
      <c r="T164" s="119">
        <v>17</v>
      </c>
      <c r="U164" s="119">
        <v>51</v>
      </c>
      <c r="V164" s="119">
        <v>51.62</v>
      </c>
      <c r="W164" s="119">
        <v>52.44</v>
      </c>
      <c r="X164" s="119">
        <v>37.630000000000003</v>
      </c>
      <c r="Y164" s="119">
        <v>40.58</v>
      </c>
      <c r="Z164" s="119">
        <v>27.77</v>
      </c>
      <c r="AA164" s="119">
        <v>47.96</v>
      </c>
      <c r="AB164" s="119">
        <v>75.41</v>
      </c>
      <c r="AC164" s="119">
        <v>67.27</v>
      </c>
      <c r="AD164" s="119">
        <v>30.87</v>
      </c>
      <c r="AE164" s="119">
        <v>36.21</v>
      </c>
      <c r="AF164" s="119">
        <v>83.74</v>
      </c>
      <c r="AG164" s="119">
        <v>11.88</v>
      </c>
      <c r="AH164" s="119">
        <v>61.05</v>
      </c>
      <c r="AI164" s="119">
        <v>10.95</v>
      </c>
      <c r="AJ164" s="119">
        <v>34.39</v>
      </c>
      <c r="AK164" s="119">
        <v>37.29</v>
      </c>
      <c r="AL164" s="119">
        <v>37.97</v>
      </c>
      <c r="AM164" s="119">
        <v>16.72</v>
      </c>
      <c r="AN164" s="119">
        <v>14.48</v>
      </c>
      <c r="AO164" s="119">
        <v>43.63</v>
      </c>
      <c r="AP164" s="119">
        <v>9.8699999999999992</v>
      </c>
      <c r="AQ164" s="119">
        <v>41.31</v>
      </c>
      <c r="AR164" s="119">
        <v>35.36</v>
      </c>
      <c r="AS164" s="119">
        <v>25.82</v>
      </c>
      <c r="AT164" s="119">
        <v>35.590000000000003</v>
      </c>
      <c r="AU164" s="119">
        <v>23.37</v>
      </c>
      <c r="AV164" s="119">
        <v>46.61</v>
      </c>
      <c r="AW164" s="119">
        <v>43.75</v>
      </c>
      <c r="AX164" s="119">
        <v>40</v>
      </c>
      <c r="AY164" s="119">
        <v>31.2</v>
      </c>
      <c r="AZ164" s="119">
        <v>46.56</v>
      </c>
      <c r="BA164" s="119">
        <v>48.28</v>
      </c>
      <c r="BB164" s="119">
        <v>30.03</v>
      </c>
      <c r="BC164" s="119">
        <v>41.54</v>
      </c>
    </row>
    <row r="165" spans="1:55" ht="29.25" x14ac:dyDescent="0.45">
      <c r="A165" s="260">
        <v>161</v>
      </c>
      <c r="B165" s="173" t="s">
        <v>100</v>
      </c>
      <c r="C165" s="118">
        <v>1406.17</v>
      </c>
      <c r="D165" s="118">
        <v>1407.03</v>
      </c>
      <c r="E165" s="118">
        <v>1351.87</v>
      </c>
      <c r="F165" s="118">
        <v>1447.82</v>
      </c>
      <c r="G165" s="118">
        <v>1455.69</v>
      </c>
      <c r="H165" s="118">
        <v>1148.82</v>
      </c>
      <c r="I165" s="118">
        <v>1460.69</v>
      </c>
      <c r="J165" s="118">
        <v>1032.52</v>
      </c>
      <c r="K165" s="118">
        <v>1168.44</v>
      </c>
      <c r="L165" s="118">
        <v>1325</v>
      </c>
      <c r="M165" s="118">
        <v>1283.06</v>
      </c>
      <c r="N165" s="118">
        <v>1362.87</v>
      </c>
      <c r="O165" s="118">
        <v>1164.72</v>
      </c>
      <c r="P165" s="118">
        <v>1170.73</v>
      </c>
      <c r="Q165" s="118">
        <v>1197.19</v>
      </c>
      <c r="R165" s="118">
        <v>1272.4000000000001</v>
      </c>
      <c r="S165" s="118">
        <v>1139.42</v>
      </c>
      <c r="T165" s="118">
        <v>1307.22</v>
      </c>
      <c r="U165" s="118">
        <v>1336.98</v>
      </c>
      <c r="V165" s="118">
        <v>1411.99</v>
      </c>
      <c r="W165" s="118">
        <v>1461.09</v>
      </c>
      <c r="X165" s="118">
        <v>1373.05</v>
      </c>
      <c r="Y165" s="118">
        <v>1286.8699999999999</v>
      </c>
      <c r="Z165" s="118">
        <v>1244.31</v>
      </c>
      <c r="AA165" s="118">
        <v>1322.35</v>
      </c>
      <c r="AB165" s="118">
        <v>1387.38</v>
      </c>
      <c r="AC165" s="118">
        <v>1383.07</v>
      </c>
      <c r="AD165" s="118">
        <v>1163.32</v>
      </c>
      <c r="AE165" s="118">
        <v>1176.18</v>
      </c>
      <c r="AF165" s="118">
        <v>1033.9000000000001</v>
      </c>
      <c r="AG165" s="118">
        <v>1085.6500000000001</v>
      </c>
      <c r="AH165" s="118">
        <v>1329.22</v>
      </c>
      <c r="AI165" s="118">
        <v>1221.22</v>
      </c>
      <c r="AJ165" s="118">
        <v>1177.73</v>
      </c>
      <c r="AK165" s="118">
        <v>1167.53</v>
      </c>
      <c r="AL165" s="118">
        <v>1129.42</v>
      </c>
      <c r="AM165" s="118">
        <v>1261.6300000000001</v>
      </c>
      <c r="AN165" s="118">
        <v>1227.74</v>
      </c>
      <c r="AO165" s="118">
        <v>1372.4</v>
      </c>
      <c r="AP165" s="118">
        <v>1024.1300000000001</v>
      </c>
      <c r="AQ165" s="118">
        <v>1177.31</v>
      </c>
      <c r="AR165" s="118">
        <v>1094.24</v>
      </c>
      <c r="AS165" s="118">
        <v>1100.53</v>
      </c>
      <c r="AT165" s="118">
        <v>1214.4100000000001</v>
      </c>
      <c r="AU165" s="118">
        <v>1179.18</v>
      </c>
      <c r="AV165" s="118">
        <v>1242.4000000000001</v>
      </c>
      <c r="AW165" s="118">
        <v>1154.29</v>
      </c>
      <c r="AX165" s="118">
        <v>1351.16</v>
      </c>
      <c r="AY165" s="118">
        <v>1253.1600000000001</v>
      </c>
      <c r="AZ165" s="118">
        <v>1134.3499999999999</v>
      </c>
      <c r="BA165" s="118">
        <v>1177.57</v>
      </c>
      <c r="BB165" s="120">
        <v>908.21</v>
      </c>
      <c r="BC165" s="118">
        <v>1158.8599999999999</v>
      </c>
    </row>
    <row r="166" spans="1:55" ht="29.25" x14ac:dyDescent="0.45">
      <c r="A166" s="261">
        <v>162</v>
      </c>
      <c r="B166" s="174" t="s">
        <v>46</v>
      </c>
      <c r="C166" s="121">
        <v>24082.32</v>
      </c>
      <c r="D166" s="121">
        <v>26780.25</v>
      </c>
      <c r="E166" s="121">
        <v>27176.78</v>
      </c>
      <c r="F166" s="121">
        <v>23227.99</v>
      </c>
      <c r="G166" s="121">
        <v>28933.62</v>
      </c>
      <c r="H166" s="121">
        <v>30032.3</v>
      </c>
      <c r="I166" s="121">
        <v>24134.42</v>
      </c>
      <c r="J166" s="121">
        <v>25639.360000000001</v>
      </c>
      <c r="K166" s="121">
        <v>25940.45</v>
      </c>
      <c r="L166" s="121">
        <v>25433.5</v>
      </c>
      <c r="M166" s="121">
        <v>23160.19</v>
      </c>
      <c r="N166" s="121">
        <v>20978.92</v>
      </c>
      <c r="O166" s="121">
        <v>21625.31</v>
      </c>
      <c r="P166" s="121">
        <v>21396.5</v>
      </c>
      <c r="Q166" s="121">
        <v>23012.99</v>
      </c>
      <c r="R166" s="121">
        <v>20897.14</v>
      </c>
      <c r="S166" s="121">
        <v>23994.13</v>
      </c>
      <c r="T166" s="121">
        <v>21266.38</v>
      </c>
      <c r="U166" s="121">
        <v>20230.849999999999</v>
      </c>
      <c r="V166" s="121">
        <v>21690.69</v>
      </c>
      <c r="W166" s="121">
        <v>22559.67</v>
      </c>
      <c r="X166" s="121">
        <v>21292.97</v>
      </c>
      <c r="Y166" s="121">
        <v>21720.26</v>
      </c>
      <c r="Z166" s="121">
        <v>23825.68</v>
      </c>
      <c r="AA166" s="121">
        <v>23743.77</v>
      </c>
      <c r="AB166" s="121">
        <v>27085.58</v>
      </c>
      <c r="AC166" s="121">
        <v>29897.759999999998</v>
      </c>
      <c r="AD166" s="121">
        <v>24445.51</v>
      </c>
      <c r="AE166" s="121">
        <v>24430.880000000001</v>
      </c>
      <c r="AF166" s="121">
        <v>18903.07</v>
      </c>
      <c r="AG166" s="121">
        <v>23358.01</v>
      </c>
      <c r="AH166" s="121">
        <v>27900.99</v>
      </c>
      <c r="AI166" s="121">
        <v>23642.5</v>
      </c>
      <c r="AJ166" s="121">
        <v>22842.639999999999</v>
      </c>
      <c r="AK166" s="121">
        <v>21174.85</v>
      </c>
      <c r="AL166" s="121">
        <v>19253.689999999999</v>
      </c>
      <c r="AM166" s="121">
        <v>22803.74</v>
      </c>
      <c r="AN166" s="121">
        <v>23114.71</v>
      </c>
      <c r="AO166" s="121">
        <v>27361.54</v>
      </c>
      <c r="AP166" s="121">
        <v>25607.22</v>
      </c>
      <c r="AQ166" s="121">
        <v>28408.31</v>
      </c>
      <c r="AR166" s="121">
        <v>26738.76</v>
      </c>
      <c r="AS166" s="121">
        <v>23234.87</v>
      </c>
      <c r="AT166" s="121">
        <v>26264.959999999999</v>
      </c>
      <c r="AU166" s="121">
        <v>24370.400000000001</v>
      </c>
      <c r="AV166" s="121">
        <v>23894.560000000001</v>
      </c>
      <c r="AW166" s="121">
        <v>27146.76</v>
      </c>
      <c r="AX166" s="121">
        <v>20548.669999999998</v>
      </c>
      <c r="AY166" s="121">
        <v>24830.18</v>
      </c>
      <c r="AZ166" s="121">
        <v>25452.2</v>
      </c>
      <c r="BA166" s="121">
        <v>28012.13</v>
      </c>
      <c r="BB166" s="121">
        <v>24274.79</v>
      </c>
      <c r="BC166" s="121">
        <v>27962.67</v>
      </c>
    </row>
    <row r="167" spans="1:55" ht="29.25" x14ac:dyDescent="0.45">
      <c r="A167" s="260">
        <v>163</v>
      </c>
      <c r="B167" s="173" t="s">
        <v>269</v>
      </c>
      <c r="C167" s="118">
        <v>1205.5999999999999</v>
      </c>
      <c r="D167" s="118">
        <v>1406.71</v>
      </c>
      <c r="E167" s="118">
        <v>1215.95</v>
      </c>
      <c r="F167" s="120">
        <v>874.27</v>
      </c>
      <c r="G167" s="118">
        <v>1034.1600000000001</v>
      </c>
      <c r="H167" s="118">
        <v>1172.3599999999999</v>
      </c>
      <c r="I167" s="120">
        <v>988.03</v>
      </c>
      <c r="J167" s="118">
        <v>1038.54</v>
      </c>
      <c r="K167" s="118">
        <v>1208.49</v>
      </c>
      <c r="L167" s="118">
        <v>1228.03</v>
      </c>
      <c r="M167" s="118">
        <v>1461.71</v>
      </c>
      <c r="N167" s="118">
        <v>1451.68</v>
      </c>
      <c r="O167" s="118">
        <v>1078.54</v>
      </c>
      <c r="P167" s="118">
        <v>1266.1600000000001</v>
      </c>
      <c r="Q167" s="118">
        <v>1250.77</v>
      </c>
      <c r="R167" s="118">
        <v>1103.42</v>
      </c>
      <c r="S167" s="118">
        <v>1294.6300000000001</v>
      </c>
      <c r="T167" s="118">
        <v>2266.8200000000002</v>
      </c>
      <c r="U167" s="118">
        <v>1517.78</v>
      </c>
      <c r="V167" s="118">
        <v>1601.39</v>
      </c>
      <c r="W167" s="118">
        <v>1116.6300000000001</v>
      </c>
      <c r="X167" s="118">
        <v>1514.69</v>
      </c>
      <c r="Y167" s="118">
        <v>1354.5</v>
      </c>
      <c r="Z167" s="118">
        <v>1406.79</v>
      </c>
      <c r="AA167" s="120">
        <v>867.99</v>
      </c>
      <c r="AB167" s="118">
        <v>1868.95</v>
      </c>
      <c r="AC167" s="118">
        <v>1463.03</v>
      </c>
      <c r="AD167" s="120">
        <v>870.35</v>
      </c>
      <c r="AE167" s="118">
        <v>1326.35</v>
      </c>
      <c r="AF167" s="118">
        <v>1221.04</v>
      </c>
      <c r="AG167" s="118">
        <v>1045.54</v>
      </c>
      <c r="AH167" s="118">
        <v>1421.53</v>
      </c>
      <c r="AI167" s="118">
        <v>1267.8900000000001</v>
      </c>
      <c r="AJ167" s="118">
        <v>1065.01</v>
      </c>
      <c r="AK167" s="118">
        <v>1985.81</v>
      </c>
      <c r="AL167" s="118">
        <v>1293.1199999999999</v>
      </c>
      <c r="AM167" s="120">
        <v>942.93</v>
      </c>
      <c r="AN167" s="120">
        <v>970.46</v>
      </c>
      <c r="AO167" s="118">
        <v>1252.02</v>
      </c>
      <c r="AP167" s="120">
        <v>969.36</v>
      </c>
      <c r="AQ167" s="118">
        <v>1045.6500000000001</v>
      </c>
      <c r="AR167" s="118">
        <v>1112.74</v>
      </c>
      <c r="AS167" s="120">
        <v>757.39</v>
      </c>
      <c r="AT167" s="118">
        <v>1027.1199999999999</v>
      </c>
      <c r="AU167" s="120">
        <v>796.17</v>
      </c>
      <c r="AV167" s="120">
        <v>995.45</v>
      </c>
      <c r="AW167" s="120">
        <v>961.62</v>
      </c>
      <c r="AX167" s="118">
        <v>1023.67</v>
      </c>
      <c r="AY167" s="120">
        <v>957.01</v>
      </c>
      <c r="AZ167" s="118">
        <v>1000.25</v>
      </c>
      <c r="BA167" s="120">
        <v>966.2</v>
      </c>
      <c r="BB167" s="120">
        <v>911.28</v>
      </c>
      <c r="BC167" s="120">
        <v>922.94</v>
      </c>
    </row>
    <row r="168" spans="1:55" ht="29.25" x14ac:dyDescent="0.45">
      <c r="A168" s="261">
        <v>164</v>
      </c>
      <c r="B168" s="174" t="s">
        <v>95</v>
      </c>
      <c r="C168" s="121">
        <v>1651.93</v>
      </c>
      <c r="D168" s="121">
        <v>2315.23</v>
      </c>
      <c r="E168" s="121">
        <v>2420.34</v>
      </c>
      <c r="F168" s="121">
        <v>1840.46</v>
      </c>
      <c r="G168" s="121">
        <v>1983.59</v>
      </c>
      <c r="H168" s="121">
        <v>2464.3000000000002</v>
      </c>
      <c r="I168" s="121">
        <v>1711.26</v>
      </c>
      <c r="J168" s="121">
        <v>2079.27</v>
      </c>
      <c r="K168" s="121">
        <v>1786.33</v>
      </c>
      <c r="L168" s="121">
        <v>2051.4899999999998</v>
      </c>
      <c r="M168" s="121">
        <v>1544.76</v>
      </c>
      <c r="N168" s="121">
        <v>2608.4499999999998</v>
      </c>
      <c r="O168" s="121">
        <v>1359.96</v>
      </c>
      <c r="P168" s="121">
        <v>1472</v>
      </c>
      <c r="Q168" s="121">
        <v>1503.51</v>
      </c>
      <c r="R168" s="121">
        <v>1530.66</v>
      </c>
      <c r="S168" s="121">
        <v>2033.79</v>
      </c>
      <c r="T168" s="121">
        <v>2819.88</v>
      </c>
      <c r="U168" s="121">
        <v>2534.7199999999998</v>
      </c>
      <c r="V168" s="121">
        <v>2148.5300000000002</v>
      </c>
      <c r="W168" s="121">
        <v>2254.3000000000002</v>
      </c>
      <c r="X168" s="121">
        <v>1488.52</v>
      </c>
      <c r="Y168" s="121">
        <v>1969.21</v>
      </c>
      <c r="Z168" s="121">
        <v>2751.69</v>
      </c>
      <c r="AA168" s="121">
        <v>1475.11</v>
      </c>
      <c r="AB168" s="121">
        <v>2233.92</v>
      </c>
      <c r="AC168" s="121">
        <v>2442.09</v>
      </c>
      <c r="AD168" s="121">
        <v>1606.44</v>
      </c>
      <c r="AE168" s="121">
        <v>2399.13</v>
      </c>
      <c r="AF168" s="121">
        <v>2178.5300000000002</v>
      </c>
      <c r="AG168" s="121">
        <v>1670.89</v>
      </c>
      <c r="AH168" s="121">
        <v>2167.06</v>
      </c>
      <c r="AI168" s="121">
        <v>1887.37</v>
      </c>
      <c r="AJ168" s="121">
        <v>1701.1</v>
      </c>
      <c r="AK168" s="121">
        <v>2116.8000000000002</v>
      </c>
      <c r="AL168" s="121">
        <v>1817.47</v>
      </c>
      <c r="AM168" s="121">
        <v>1781.26</v>
      </c>
      <c r="AN168" s="121">
        <v>2105.3200000000002</v>
      </c>
      <c r="AO168" s="121">
        <v>2390.5100000000002</v>
      </c>
      <c r="AP168" s="121">
        <v>1653.19</v>
      </c>
      <c r="AQ168" s="121">
        <v>2114.5300000000002</v>
      </c>
      <c r="AR168" s="121">
        <v>2052.29</v>
      </c>
      <c r="AS168" s="121">
        <v>1891.33</v>
      </c>
      <c r="AT168" s="121">
        <v>1826.69</v>
      </c>
      <c r="AU168" s="121">
        <v>2161.87</v>
      </c>
      <c r="AV168" s="121">
        <v>1817.89</v>
      </c>
      <c r="AW168" s="121">
        <v>1854.14</v>
      </c>
      <c r="AX168" s="121">
        <v>1866.36</v>
      </c>
      <c r="AY168" s="121">
        <v>1732.01</v>
      </c>
      <c r="AZ168" s="121">
        <v>1953.57</v>
      </c>
      <c r="BA168" s="121">
        <v>1925.1</v>
      </c>
      <c r="BB168" s="121">
        <v>1371.23</v>
      </c>
      <c r="BC168" s="121">
        <v>1841.37</v>
      </c>
    </row>
    <row r="169" spans="1:55" ht="29.25" x14ac:dyDescent="0.45">
      <c r="A169" s="260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0.03</v>
      </c>
      <c r="O169" s="116"/>
      <c r="P169" s="116"/>
      <c r="Q169" s="116"/>
      <c r="R169" s="116"/>
      <c r="S169" s="116"/>
      <c r="T169" s="116"/>
      <c r="U169" s="116"/>
      <c r="V169" s="116"/>
      <c r="W169" s="120">
        <v>2.25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20">
        <v>7.0000000000000007E-2</v>
      </c>
      <c r="BC169" s="120">
        <v>0</v>
      </c>
    </row>
    <row r="170" spans="1:55" ht="29.25" x14ac:dyDescent="0.45">
      <c r="A170" s="261">
        <v>166</v>
      </c>
      <c r="B170" s="174" t="s">
        <v>40</v>
      </c>
      <c r="C170" s="121">
        <v>13499.79</v>
      </c>
      <c r="D170" s="121">
        <v>14006.88</v>
      </c>
      <c r="E170" s="121">
        <v>15427.15</v>
      </c>
      <c r="F170" s="121">
        <v>14025.66</v>
      </c>
      <c r="G170" s="121">
        <v>16418.310000000001</v>
      </c>
      <c r="H170" s="121">
        <v>16431.75</v>
      </c>
      <c r="I170" s="121">
        <v>15857.38</v>
      </c>
      <c r="J170" s="121">
        <v>15650.04</v>
      </c>
      <c r="K170" s="121">
        <v>16257.88</v>
      </c>
      <c r="L170" s="121">
        <v>15104.79</v>
      </c>
      <c r="M170" s="121">
        <v>13059.49</v>
      </c>
      <c r="N170" s="121">
        <v>14502.15</v>
      </c>
      <c r="O170" s="121">
        <v>13953.51</v>
      </c>
      <c r="P170" s="121">
        <v>15074.4</v>
      </c>
      <c r="Q170" s="121">
        <v>16617.91</v>
      </c>
      <c r="R170" s="121">
        <v>15012.96</v>
      </c>
      <c r="S170" s="121">
        <v>14825.81</v>
      </c>
      <c r="T170" s="121">
        <v>15646.13</v>
      </c>
      <c r="U170" s="121">
        <v>15133.48</v>
      </c>
      <c r="V170" s="121">
        <v>14531.87</v>
      </c>
      <c r="W170" s="121">
        <v>15887.14</v>
      </c>
      <c r="X170" s="121">
        <v>13804.47</v>
      </c>
      <c r="Y170" s="121">
        <v>13855.06</v>
      </c>
      <c r="Z170" s="121">
        <v>13680.88</v>
      </c>
      <c r="AA170" s="121">
        <v>14458.38</v>
      </c>
      <c r="AB170" s="121">
        <v>13670.79</v>
      </c>
      <c r="AC170" s="121">
        <v>17522.82</v>
      </c>
      <c r="AD170" s="121">
        <v>14902.86</v>
      </c>
      <c r="AE170" s="121">
        <v>16019.25</v>
      </c>
      <c r="AF170" s="121">
        <v>16660.490000000002</v>
      </c>
      <c r="AG170" s="121">
        <v>14732.35</v>
      </c>
      <c r="AH170" s="121">
        <v>14923.3</v>
      </c>
      <c r="AI170" s="121">
        <v>15473.37</v>
      </c>
      <c r="AJ170" s="121">
        <v>13254.05</v>
      </c>
      <c r="AK170" s="121">
        <v>14467.16</v>
      </c>
      <c r="AL170" s="121">
        <v>14623.88</v>
      </c>
      <c r="AM170" s="121">
        <v>16770.599999999999</v>
      </c>
      <c r="AN170" s="121">
        <v>16353.63</v>
      </c>
      <c r="AO170" s="121">
        <v>19720.150000000001</v>
      </c>
      <c r="AP170" s="121">
        <v>16117.54</v>
      </c>
      <c r="AQ170" s="121">
        <v>18841.23</v>
      </c>
      <c r="AR170" s="121">
        <v>17734.66</v>
      </c>
      <c r="AS170" s="121">
        <v>16783.38</v>
      </c>
      <c r="AT170" s="121">
        <v>19221.71</v>
      </c>
      <c r="AU170" s="121">
        <v>19234.21</v>
      </c>
      <c r="AV170" s="121">
        <v>17577.47</v>
      </c>
      <c r="AW170" s="121">
        <v>18571.400000000001</v>
      </c>
      <c r="AX170" s="121">
        <v>22049.42</v>
      </c>
      <c r="AY170" s="121">
        <v>20088.46</v>
      </c>
      <c r="AZ170" s="121">
        <v>21089.17</v>
      </c>
      <c r="BA170" s="121">
        <v>21609.91</v>
      </c>
      <c r="BB170" s="121">
        <v>18613.73</v>
      </c>
      <c r="BC170" s="121">
        <v>22473.82</v>
      </c>
    </row>
    <row r="171" spans="1:55" ht="42" x14ac:dyDescent="0.45">
      <c r="A171" s="260">
        <v>167</v>
      </c>
      <c r="B171" s="173" t="s">
        <v>270</v>
      </c>
      <c r="C171" s="116"/>
      <c r="D171" s="116"/>
      <c r="E171" s="116"/>
      <c r="F171" s="116"/>
      <c r="G171" s="120">
        <v>0.59</v>
      </c>
      <c r="H171" s="120">
        <v>0</v>
      </c>
      <c r="I171" s="120">
        <v>0</v>
      </c>
      <c r="J171" s="120">
        <v>0.03</v>
      </c>
      <c r="K171" s="120">
        <v>0</v>
      </c>
      <c r="L171" s="120">
        <v>0.05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7.0000000000000007E-2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1.44</v>
      </c>
      <c r="AP171" s="120">
        <v>0</v>
      </c>
      <c r="AQ171" s="120">
        <v>0</v>
      </c>
      <c r="AR171" s="120">
        <v>0</v>
      </c>
      <c r="AS171" s="120">
        <v>1.85</v>
      </c>
      <c r="AT171" s="120">
        <v>0</v>
      </c>
      <c r="AU171" s="120">
        <v>0</v>
      </c>
      <c r="AV171" s="120">
        <v>0</v>
      </c>
      <c r="AW171" s="120">
        <v>8.7899999999999991</v>
      </c>
      <c r="AX171" s="120">
        <v>0</v>
      </c>
      <c r="AY171" s="116"/>
      <c r="AZ171" s="120">
        <v>7.0000000000000007E-2</v>
      </c>
      <c r="BA171" s="120">
        <v>0</v>
      </c>
      <c r="BB171" s="120">
        <v>0</v>
      </c>
      <c r="BC171" s="120">
        <v>0</v>
      </c>
    </row>
    <row r="172" spans="1:55" ht="29.25" x14ac:dyDescent="0.45">
      <c r="A172" s="261">
        <v>168</v>
      </c>
      <c r="B172" s="174" t="s">
        <v>271</v>
      </c>
      <c r="C172" s="119">
        <v>891.45</v>
      </c>
      <c r="D172" s="119">
        <v>970.28</v>
      </c>
      <c r="E172" s="121">
        <v>1038.57</v>
      </c>
      <c r="F172" s="119">
        <v>871.83</v>
      </c>
      <c r="G172" s="121">
        <v>1214.57</v>
      </c>
      <c r="H172" s="119">
        <v>942.39</v>
      </c>
      <c r="I172" s="121">
        <v>1037.3699999999999</v>
      </c>
      <c r="J172" s="119">
        <v>964.74</v>
      </c>
      <c r="K172" s="119">
        <v>286.66000000000003</v>
      </c>
      <c r="L172" s="119">
        <v>478.89</v>
      </c>
      <c r="M172" s="119">
        <v>256.66000000000003</v>
      </c>
      <c r="N172" s="121">
        <v>1912.41</v>
      </c>
      <c r="O172" s="119">
        <v>341.62</v>
      </c>
      <c r="P172" s="121">
        <v>1057.56</v>
      </c>
      <c r="Q172" s="119">
        <v>876.03</v>
      </c>
      <c r="R172" s="119">
        <v>290.60000000000002</v>
      </c>
      <c r="S172" s="119">
        <v>235.2</v>
      </c>
      <c r="T172" s="119">
        <v>240.51</v>
      </c>
      <c r="U172" s="119">
        <v>446.39</v>
      </c>
      <c r="V172" s="119">
        <v>509.55</v>
      </c>
      <c r="W172" s="119">
        <v>633.28</v>
      </c>
      <c r="X172" s="119">
        <v>461.72</v>
      </c>
      <c r="Y172" s="119">
        <v>632.47</v>
      </c>
      <c r="Z172" s="119">
        <v>473.96</v>
      </c>
      <c r="AA172" s="119">
        <v>366.61</v>
      </c>
      <c r="AB172" s="119">
        <v>278.93</v>
      </c>
      <c r="AC172" s="119">
        <v>351.8</v>
      </c>
      <c r="AD172" s="119">
        <v>215.3</v>
      </c>
      <c r="AE172" s="119">
        <v>260.29000000000002</v>
      </c>
      <c r="AF172" s="119">
        <v>297.69</v>
      </c>
      <c r="AG172" s="119">
        <v>315.2</v>
      </c>
      <c r="AH172" s="119">
        <v>300.2</v>
      </c>
      <c r="AI172" s="119">
        <v>306.47000000000003</v>
      </c>
      <c r="AJ172" s="119">
        <v>349.02</v>
      </c>
      <c r="AK172" s="119">
        <v>416.09</v>
      </c>
      <c r="AL172" s="119">
        <v>468.01</v>
      </c>
      <c r="AM172" s="119">
        <v>398.63</v>
      </c>
      <c r="AN172" s="119">
        <v>653.83000000000004</v>
      </c>
      <c r="AO172" s="119">
        <v>572.32000000000005</v>
      </c>
      <c r="AP172" s="119">
        <v>648.04999999999995</v>
      </c>
      <c r="AQ172" s="119">
        <v>775.03</v>
      </c>
      <c r="AR172" s="119">
        <v>609.99</v>
      </c>
      <c r="AS172" s="119">
        <v>485.77</v>
      </c>
      <c r="AT172" s="119">
        <v>428.74</v>
      </c>
      <c r="AU172" s="119">
        <v>563.83000000000004</v>
      </c>
      <c r="AV172" s="119">
        <v>606.59</v>
      </c>
      <c r="AW172" s="119">
        <v>586.08000000000004</v>
      </c>
      <c r="AX172" s="119">
        <v>705.99</v>
      </c>
      <c r="AY172" s="119">
        <v>482.29</v>
      </c>
      <c r="AZ172" s="119">
        <v>474.79</v>
      </c>
      <c r="BA172" s="119">
        <v>525.62</v>
      </c>
      <c r="BB172" s="119">
        <v>484.38</v>
      </c>
      <c r="BC172" s="119">
        <v>506.57</v>
      </c>
    </row>
    <row r="173" spans="1:55" ht="29.25" x14ac:dyDescent="0.45">
      <c r="A173" s="260">
        <v>169</v>
      </c>
      <c r="B173" s="173" t="s">
        <v>102</v>
      </c>
      <c r="C173" s="120">
        <v>662.56</v>
      </c>
      <c r="D173" s="120">
        <v>881.5</v>
      </c>
      <c r="E173" s="120">
        <v>991.53</v>
      </c>
      <c r="F173" s="120">
        <v>833.41</v>
      </c>
      <c r="G173" s="120">
        <v>983.61</v>
      </c>
      <c r="H173" s="120">
        <v>800.47</v>
      </c>
      <c r="I173" s="120">
        <v>932.68</v>
      </c>
      <c r="J173" s="120">
        <v>708.29</v>
      </c>
      <c r="K173" s="118">
        <v>1082.32</v>
      </c>
      <c r="L173" s="120">
        <v>712.26</v>
      </c>
      <c r="M173" s="120">
        <v>718.82</v>
      </c>
      <c r="N173" s="118">
        <v>1049.56</v>
      </c>
      <c r="O173" s="120">
        <v>841.34</v>
      </c>
      <c r="P173" s="120">
        <v>745.19</v>
      </c>
      <c r="Q173" s="120">
        <v>772</v>
      </c>
      <c r="R173" s="120">
        <v>529.28</v>
      </c>
      <c r="S173" s="120">
        <v>533</v>
      </c>
      <c r="T173" s="120">
        <v>529.29999999999995</v>
      </c>
      <c r="U173" s="120">
        <v>513.74</v>
      </c>
      <c r="V173" s="120">
        <v>487.46</v>
      </c>
      <c r="W173" s="120">
        <v>597.34</v>
      </c>
      <c r="X173" s="120">
        <v>471.52</v>
      </c>
      <c r="Y173" s="120">
        <v>644.69000000000005</v>
      </c>
      <c r="Z173" s="120">
        <v>636.85</v>
      </c>
      <c r="AA173" s="120">
        <v>632.22</v>
      </c>
      <c r="AB173" s="120">
        <v>379.09</v>
      </c>
      <c r="AC173" s="120">
        <v>872.36</v>
      </c>
      <c r="AD173" s="120">
        <v>752.63</v>
      </c>
      <c r="AE173" s="120">
        <v>507.09</v>
      </c>
      <c r="AF173" s="120">
        <v>749.95</v>
      </c>
      <c r="AG173" s="120">
        <v>894.18</v>
      </c>
      <c r="AH173" s="118">
        <v>1061.47</v>
      </c>
      <c r="AI173" s="120">
        <v>916.43</v>
      </c>
      <c r="AJ173" s="120">
        <v>813</v>
      </c>
      <c r="AK173" s="120">
        <v>910.55</v>
      </c>
      <c r="AL173" s="120">
        <v>877.87</v>
      </c>
      <c r="AM173" s="120">
        <v>730.08</v>
      </c>
      <c r="AN173" s="120">
        <v>932.04</v>
      </c>
      <c r="AO173" s="118">
        <v>1064.3699999999999</v>
      </c>
      <c r="AP173" s="120">
        <v>929</v>
      </c>
      <c r="AQ173" s="118">
        <v>1472.57</v>
      </c>
      <c r="AR173" s="118">
        <v>1868.47</v>
      </c>
      <c r="AS173" s="118">
        <v>3348.28</v>
      </c>
      <c r="AT173" s="120">
        <v>765.32</v>
      </c>
      <c r="AU173" s="120">
        <v>799.75</v>
      </c>
      <c r="AV173" s="120">
        <v>797.19</v>
      </c>
      <c r="AW173" s="118">
        <v>1065.26</v>
      </c>
      <c r="AX173" s="120">
        <v>845.54</v>
      </c>
      <c r="AY173" s="120">
        <v>807</v>
      </c>
      <c r="AZ173" s="120">
        <v>939.75</v>
      </c>
      <c r="BA173" s="120">
        <v>853.21</v>
      </c>
      <c r="BB173" s="120">
        <v>625.12</v>
      </c>
      <c r="BC173" s="120">
        <v>819.76</v>
      </c>
    </row>
    <row r="174" spans="1:55" ht="29.25" x14ac:dyDescent="0.45">
      <c r="A174" s="261">
        <v>170</v>
      </c>
      <c r="B174" s="174" t="s">
        <v>272</v>
      </c>
      <c r="C174" s="119">
        <v>29.36</v>
      </c>
      <c r="D174" s="119">
        <v>14.35</v>
      </c>
      <c r="E174" s="119">
        <v>13.51</v>
      </c>
      <c r="F174" s="119">
        <v>25.94</v>
      </c>
      <c r="G174" s="119">
        <v>18.05</v>
      </c>
      <c r="H174" s="119">
        <v>13.75</v>
      </c>
      <c r="I174" s="119">
        <v>24.98</v>
      </c>
      <c r="J174" s="119">
        <v>12.78</v>
      </c>
      <c r="K174" s="119">
        <v>13.47</v>
      </c>
      <c r="L174" s="119">
        <v>10.56</v>
      </c>
      <c r="M174" s="119">
        <v>21.73</v>
      </c>
      <c r="N174" s="119">
        <v>13.02</v>
      </c>
      <c r="O174" s="119">
        <v>8.18</v>
      </c>
      <c r="P174" s="119">
        <v>14.22</v>
      </c>
      <c r="Q174" s="119">
        <v>11.15</v>
      </c>
      <c r="R174" s="119">
        <v>15.68</v>
      </c>
      <c r="S174" s="119">
        <v>10.210000000000001</v>
      </c>
      <c r="T174" s="119">
        <v>20.260000000000002</v>
      </c>
      <c r="U174" s="119">
        <v>22.73</v>
      </c>
      <c r="V174" s="119">
        <v>18.64</v>
      </c>
      <c r="W174" s="119">
        <v>22.51</v>
      </c>
      <c r="X174" s="119">
        <v>16.100000000000001</v>
      </c>
      <c r="Y174" s="119">
        <v>27.21</v>
      </c>
      <c r="Z174" s="119">
        <v>14.67</v>
      </c>
      <c r="AA174" s="119">
        <v>15.24</v>
      </c>
      <c r="AB174" s="119">
        <v>14.25</v>
      </c>
      <c r="AC174" s="119">
        <v>22.96</v>
      </c>
      <c r="AD174" s="119">
        <v>16.62</v>
      </c>
      <c r="AE174" s="119">
        <v>14.49</v>
      </c>
      <c r="AF174" s="119">
        <v>17.059999999999999</v>
      </c>
      <c r="AG174" s="119">
        <v>11.23</v>
      </c>
      <c r="AH174" s="119">
        <v>10.82</v>
      </c>
      <c r="AI174" s="119">
        <v>15.41</v>
      </c>
      <c r="AJ174" s="119">
        <v>17.100000000000001</v>
      </c>
      <c r="AK174" s="119">
        <v>22.62</v>
      </c>
      <c r="AL174" s="119">
        <v>11.67</v>
      </c>
      <c r="AM174" s="119">
        <v>18.04</v>
      </c>
      <c r="AN174" s="119">
        <v>14.83</v>
      </c>
      <c r="AO174" s="119">
        <v>24.99</v>
      </c>
      <c r="AP174" s="119">
        <v>70.760000000000005</v>
      </c>
      <c r="AQ174" s="119">
        <v>26.17</v>
      </c>
      <c r="AR174" s="119">
        <v>13.28</v>
      </c>
      <c r="AS174" s="119">
        <v>13.43</v>
      </c>
      <c r="AT174" s="119">
        <v>20.55</v>
      </c>
      <c r="AU174" s="119">
        <v>7.24</v>
      </c>
      <c r="AV174" s="119">
        <v>20.74</v>
      </c>
      <c r="AW174" s="119">
        <v>22.11</v>
      </c>
      <c r="AX174" s="119">
        <v>65.349999999999994</v>
      </c>
      <c r="AY174" s="119">
        <v>39.29</v>
      </c>
      <c r="AZ174" s="119">
        <v>8.3000000000000007</v>
      </c>
      <c r="BA174" s="119">
        <v>25.42</v>
      </c>
      <c r="BB174" s="119">
        <v>11.25</v>
      </c>
      <c r="BC174" s="119">
        <v>24.77</v>
      </c>
    </row>
    <row r="175" spans="1:55" ht="29.25" x14ac:dyDescent="0.45">
      <c r="A175" s="260">
        <v>171</v>
      </c>
      <c r="B175" s="173" t="s">
        <v>83</v>
      </c>
      <c r="C175" s="118">
        <v>4626.45</v>
      </c>
      <c r="D175" s="118">
        <v>4162.38</v>
      </c>
      <c r="E175" s="118">
        <v>4956.95</v>
      </c>
      <c r="F175" s="118">
        <v>3922.86</v>
      </c>
      <c r="G175" s="118">
        <v>4574.4799999999996</v>
      </c>
      <c r="H175" s="118">
        <v>3845.82</v>
      </c>
      <c r="I175" s="118">
        <v>3700.35</v>
      </c>
      <c r="J175" s="118">
        <v>3565.98</v>
      </c>
      <c r="K175" s="118">
        <v>4058</v>
      </c>
      <c r="L175" s="118">
        <v>4808.6099999999997</v>
      </c>
      <c r="M175" s="118">
        <v>2973.35</v>
      </c>
      <c r="N175" s="118">
        <v>3472.45</v>
      </c>
      <c r="O175" s="118">
        <v>4071.65</v>
      </c>
      <c r="P175" s="118">
        <v>3607.03</v>
      </c>
      <c r="Q175" s="118">
        <v>4042.44</v>
      </c>
      <c r="R175" s="118">
        <v>3473.15</v>
      </c>
      <c r="S175" s="118">
        <v>3487.66</v>
      </c>
      <c r="T175" s="118">
        <v>3476.14</v>
      </c>
      <c r="U175" s="118">
        <v>3638.25</v>
      </c>
      <c r="V175" s="118">
        <v>4387.41</v>
      </c>
      <c r="W175" s="118">
        <v>3855.85</v>
      </c>
      <c r="X175" s="118">
        <v>3653.49</v>
      </c>
      <c r="Y175" s="118">
        <v>3262.37</v>
      </c>
      <c r="Z175" s="118">
        <v>3819.26</v>
      </c>
      <c r="AA175" s="118">
        <v>4533.01</v>
      </c>
      <c r="AB175" s="118">
        <v>4524.0600000000004</v>
      </c>
      <c r="AC175" s="118">
        <v>5251.4</v>
      </c>
      <c r="AD175" s="118">
        <v>4821.08</v>
      </c>
      <c r="AE175" s="118">
        <v>4357.33</v>
      </c>
      <c r="AF175" s="118">
        <v>3818.74</v>
      </c>
      <c r="AG175" s="118">
        <v>3856.24</v>
      </c>
      <c r="AH175" s="118">
        <v>5944.88</v>
      </c>
      <c r="AI175" s="118">
        <v>4325.13</v>
      </c>
      <c r="AJ175" s="118">
        <v>3669.12</v>
      </c>
      <c r="AK175" s="118">
        <v>4441.1499999999996</v>
      </c>
      <c r="AL175" s="118">
        <v>4770.1499999999996</v>
      </c>
      <c r="AM175" s="118">
        <v>5393.65</v>
      </c>
      <c r="AN175" s="118">
        <v>4850.01</v>
      </c>
      <c r="AO175" s="118">
        <v>6154.6</v>
      </c>
      <c r="AP175" s="118">
        <v>4199.76</v>
      </c>
      <c r="AQ175" s="118">
        <v>5137.9399999999996</v>
      </c>
      <c r="AR175" s="118">
        <v>4986.7299999999996</v>
      </c>
      <c r="AS175" s="118">
        <v>3807.39</v>
      </c>
      <c r="AT175" s="118">
        <v>3805.43</v>
      </c>
      <c r="AU175" s="118">
        <v>3857.63</v>
      </c>
      <c r="AV175" s="118">
        <v>5585.28</v>
      </c>
      <c r="AW175" s="118">
        <v>4270.5600000000004</v>
      </c>
      <c r="AX175" s="118">
        <v>3949.04</v>
      </c>
      <c r="AY175" s="118">
        <v>5288.94</v>
      </c>
      <c r="AZ175" s="118">
        <v>4741.42</v>
      </c>
      <c r="BA175" s="118">
        <v>5015.95</v>
      </c>
      <c r="BB175" s="118">
        <v>4132.29</v>
      </c>
      <c r="BC175" s="118">
        <v>5086.68</v>
      </c>
    </row>
    <row r="176" spans="1:55" x14ac:dyDescent="0.45">
      <c r="A176" s="261">
        <v>172</v>
      </c>
      <c r="B176" s="174" t="s">
        <v>387</v>
      </c>
      <c r="C176" s="117"/>
      <c r="D176" s="117"/>
      <c r="E176" s="117"/>
      <c r="F176" s="117"/>
      <c r="G176" s="119">
        <v>1.48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0.05</v>
      </c>
      <c r="AB176" s="119">
        <v>0</v>
      </c>
      <c r="AC176" s="119">
        <v>0.14000000000000001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  <c r="AZ176" s="117"/>
      <c r="BA176" s="117"/>
      <c r="BB176" s="117"/>
      <c r="BC176" s="117"/>
    </row>
    <row r="177" spans="1:55" x14ac:dyDescent="0.45">
      <c r="A177" s="260">
        <v>173</v>
      </c>
      <c r="B177" s="173" t="s">
        <v>273</v>
      </c>
      <c r="C177" s="120">
        <v>108.83</v>
      </c>
      <c r="D177" s="120">
        <v>110.02</v>
      </c>
      <c r="E177" s="120">
        <v>79.33</v>
      </c>
      <c r="F177" s="120">
        <v>82.05</v>
      </c>
      <c r="G177" s="120">
        <v>99.19</v>
      </c>
      <c r="H177" s="120">
        <v>101.26</v>
      </c>
      <c r="I177" s="120">
        <v>105.14</v>
      </c>
      <c r="J177" s="120">
        <v>77.09</v>
      </c>
      <c r="K177" s="120">
        <v>140.19999999999999</v>
      </c>
      <c r="L177" s="120">
        <v>127.91</v>
      </c>
      <c r="M177" s="120">
        <v>91.77</v>
      </c>
      <c r="N177" s="120">
        <v>118.67</v>
      </c>
      <c r="O177" s="120">
        <v>85.68</v>
      </c>
      <c r="P177" s="120">
        <v>67.52</v>
      </c>
      <c r="Q177" s="120">
        <v>86.39</v>
      </c>
      <c r="R177" s="120">
        <v>82.89</v>
      </c>
      <c r="S177" s="120">
        <v>136.66</v>
      </c>
      <c r="T177" s="120">
        <v>120.92</v>
      </c>
      <c r="U177" s="120">
        <v>145.91999999999999</v>
      </c>
      <c r="V177" s="120">
        <v>117.95</v>
      </c>
      <c r="W177" s="120">
        <v>263.77</v>
      </c>
      <c r="X177" s="120">
        <v>179.52</v>
      </c>
      <c r="Y177" s="120">
        <v>205.07</v>
      </c>
      <c r="Z177" s="120">
        <v>127.78</v>
      </c>
      <c r="AA177" s="120">
        <v>143.63</v>
      </c>
      <c r="AB177" s="120">
        <v>158.62</v>
      </c>
      <c r="AC177" s="120">
        <v>133.97</v>
      </c>
      <c r="AD177" s="120">
        <v>103.94</v>
      </c>
      <c r="AE177" s="120">
        <v>187.92</v>
      </c>
      <c r="AF177" s="120">
        <v>292.26</v>
      </c>
      <c r="AG177" s="120">
        <v>161.49</v>
      </c>
      <c r="AH177" s="120">
        <v>134.87</v>
      </c>
      <c r="AI177" s="120">
        <v>288.87</v>
      </c>
      <c r="AJ177" s="120">
        <v>186.91</v>
      </c>
      <c r="AK177" s="120">
        <v>122.09</v>
      </c>
      <c r="AL177" s="120">
        <v>219.16</v>
      </c>
      <c r="AM177" s="120">
        <v>135.5</v>
      </c>
      <c r="AN177" s="120">
        <v>144.88</v>
      </c>
      <c r="AO177" s="120">
        <v>160.07</v>
      </c>
      <c r="AP177" s="120">
        <v>98.61</v>
      </c>
      <c r="AQ177" s="120">
        <v>188.3</v>
      </c>
      <c r="AR177" s="120">
        <v>186.96</v>
      </c>
      <c r="AS177" s="120">
        <v>235.93</v>
      </c>
      <c r="AT177" s="120">
        <v>229.24</v>
      </c>
      <c r="AU177" s="120">
        <v>198.97</v>
      </c>
      <c r="AV177" s="120">
        <v>162.97</v>
      </c>
      <c r="AW177" s="120">
        <v>196.21</v>
      </c>
      <c r="AX177" s="120">
        <v>233.39</v>
      </c>
      <c r="AY177" s="120">
        <v>263.99</v>
      </c>
      <c r="AZ177" s="120">
        <v>141.24</v>
      </c>
      <c r="BA177" s="120">
        <v>189.96</v>
      </c>
      <c r="BB177" s="120">
        <v>173.55</v>
      </c>
      <c r="BC177" s="120">
        <v>125.13</v>
      </c>
    </row>
    <row r="178" spans="1:55" ht="29.25" x14ac:dyDescent="0.45">
      <c r="A178" s="261">
        <v>174</v>
      </c>
      <c r="B178" s="174" t="s">
        <v>274</v>
      </c>
      <c r="C178" s="119">
        <v>553.17999999999995</v>
      </c>
      <c r="D178" s="119">
        <v>753.62</v>
      </c>
      <c r="E178" s="119">
        <v>711.25</v>
      </c>
      <c r="F178" s="119">
        <v>868.75</v>
      </c>
      <c r="G178" s="121">
        <v>1234.54</v>
      </c>
      <c r="H178" s="119">
        <v>648.20000000000005</v>
      </c>
      <c r="I178" s="119">
        <v>791.07</v>
      </c>
      <c r="J178" s="119">
        <v>558.35</v>
      </c>
      <c r="K178" s="119">
        <v>718.21</v>
      </c>
      <c r="L178" s="119">
        <v>783.82</v>
      </c>
      <c r="M178" s="121">
        <v>1220.6500000000001</v>
      </c>
      <c r="N178" s="119">
        <v>504.09</v>
      </c>
      <c r="O178" s="119">
        <v>560.95000000000005</v>
      </c>
      <c r="P178" s="119">
        <v>506.31</v>
      </c>
      <c r="Q178" s="119">
        <v>683.41</v>
      </c>
      <c r="R178" s="119">
        <v>585.98</v>
      </c>
      <c r="S178" s="119">
        <v>337.9</v>
      </c>
      <c r="T178" s="119">
        <v>655.30999999999995</v>
      </c>
      <c r="U178" s="119">
        <v>426.47</v>
      </c>
      <c r="V178" s="119">
        <v>507.92</v>
      </c>
      <c r="W178" s="119">
        <v>576.66999999999996</v>
      </c>
      <c r="X178" s="119">
        <v>744.1</v>
      </c>
      <c r="Y178" s="119">
        <v>895.97</v>
      </c>
      <c r="Z178" s="119">
        <v>855.46</v>
      </c>
      <c r="AA178" s="119">
        <v>730.76</v>
      </c>
      <c r="AB178" s="119">
        <v>543.41</v>
      </c>
      <c r="AC178" s="119">
        <v>806.33</v>
      </c>
      <c r="AD178" s="119">
        <v>310.52999999999997</v>
      </c>
      <c r="AE178" s="119">
        <v>374.59</v>
      </c>
      <c r="AF178" s="119">
        <v>543.6</v>
      </c>
      <c r="AG178" s="119">
        <v>423.34</v>
      </c>
      <c r="AH178" s="119">
        <v>486.98</v>
      </c>
      <c r="AI178" s="119">
        <v>315.56</v>
      </c>
      <c r="AJ178" s="119">
        <v>397.38</v>
      </c>
      <c r="AK178" s="119">
        <v>372.6</v>
      </c>
      <c r="AL178" s="119">
        <v>334.78</v>
      </c>
      <c r="AM178" s="119">
        <v>310.18</v>
      </c>
      <c r="AN178" s="119">
        <v>517.86</v>
      </c>
      <c r="AO178" s="119">
        <v>476.29</v>
      </c>
      <c r="AP178" s="119">
        <v>414.64</v>
      </c>
      <c r="AQ178" s="119">
        <v>494.44</v>
      </c>
      <c r="AR178" s="119">
        <v>322.27999999999997</v>
      </c>
      <c r="AS178" s="119">
        <v>317.88</v>
      </c>
      <c r="AT178" s="119">
        <v>283.93</v>
      </c>
      <c r="AU178" s="119">
        <v>323.93</v>
      </c>
      <c r="AV178" s="119">
        <v>260.51</v>
      </c>
      <c r="AW178" s="119">
        <v>308.45</v>
      </c>
      <c r="AX178" s="119">
        <v>506.23</v>
      </c>
      <c r="AY178" s="119">
        <v>392.55</v>
      </c>
      <c r="AZ178" s="119">
        <v>580.76</v>
      </c>
      <c r="BA178" s="119">
        <v>470.13</v>
      </c>
      <c r="BB178" s="119">
        <v>413.27</v>
      </c>
      <c r="BC178" s="119">
        <v>378.97</v>
      </c>
    </row>
    <row r="179" spans="1:55" ht="29.25" x14ac:dyDescent="0.45">
      <c r="A179" s="260">
        <v>175</v>
      </c>
      <c r="B179" s="173" t="s">
        <v>1</v>
      </c>
      <c r="C179" s="118">
        <v>58285.24</v>
      </c>
      <c r="D179" s="118">
        <v>60326.09</v>
      </c>
      <c r="E179" s="118">
        <v>63665.07</v>
      </c>
      <c r="F179" s="118">
        <v>52988.55</v>
      </c>
      <c r="G179" s="118">
        <v>57982.12</v>
      </c>
      <c r="H179" s="118">
        <v>59374.68</v>
      </c>
      <c r="I179" s="118">
        <v>61409.11</v>
      </c>
      <c r="J179" s="118">
        <v>54447.68</v>
      </c>
      <c r="K179" s="118">
        <v>56546.86</v>
      </c>
      <c r="L179" s="118">
        <v>60458.65</v>
      </c>
      <c r="M179" s="118">
        <v>55228.74</v>
      </c>
      <c r="N179" s="118">
        <v>56876.79</v>
      </c>
      <c r="O179" s="118">
        <v>54510.6</v>
      </c>
      <c r="P179" s="118">
        <v>52974.12</v>
      </c>
      <c r="Q179" s="118">
        <v>58867.99</v>
      </c>
      <c r="R179" s="118">
        <v>51866.720000000001</v>
      </c>
      <c r="S179" s="118">
        <v>56165.9</v>
      </c>
      <c r="T179" s="118">
        <v>58544.92</v>
      </c>
      <c r="U179" s="118">
        <v>57074.03</v>
      </c>
      <c r="V179" s="118">
        <v>54811.85</v>
      </c>
      <c r="W179" s="118">
        <v>59032.63</v>
      </c>
      <c r="X179" s="118">
        <v>57926.1</v>
      </c>
      <c r="Y179" s="118">
        <v>57513.68</v>
      </c>
      <c r="Z179" s="118">
        <v>56254.69</v>
      </c>
      <c r="AA179" s="118">
        <v>53199.61</v>
      </c>
      <c r="AB179" s="118">
        <v>79405.75</v>
      </c>
      <c r="AC179" s="118">
        <v>60678.7</v>
      </c>
      <c r="AD179" s="118">
        <v>48843.69</v>
      </c>
      <c r="AE179" s="118">
        <v>55177.760000000002</v>
      </c>
      <c r="AF179" s="118">
        <v>59512.72</v>
      </c>
      <c r="AG179" s="118">
        <v>54628.23</v>
      </c>
      <c r="AH179" s="118">
        <v>58837.33</v>
      </c>
      <c r="AI179" s="118">
        <v>60117.05</v>
      </c>
      <c r="AJ179" s="118">
        <v>61190.41</v>
      </c>
      <c r="AK179" s="118">
        <v>69583.87</v>
      </c>
      <c r="AL179" s="118">
        <v>57179.66</v>
      </c>
      <c r="AM179" s="118">
        <v>56977.919999999998</v>
      </c>
      <c r="AN179" s="118">
        <v>58681.16</v>
      </c>
      <c r="AO179" s="118">
        <v>67265.740000000005</v>
      </c>
      <c r="AP179" s="118">
        <v>50508.22</v>
      </c>
      <c r="AQ179" s="118">
        <v>68098.070000000007</v>
      </c>
      <c r="AR179" s="118">
        <v>67839.42</v>
      </c>
      <c r="AS179" s="118">
        <v>57530.6</v>
      </c>
      <c r="AT179" s="118">
        <v>63015.29</v>
      </c>
      <c r="AU179" s="118">
        <v>63668.98</v>
      </c>
      <c r="AV179" s="118">
        <v>61796.29</v>
      </c>
      <c r="AW179" s="118">
        <v>72054.83</v>
      </c>
      <c r="AX179" s="118">
        <v>59082.74</v>
      </c>
      <c r="AY179" s="118">
        <v>65513.94</v>
      </c>
      <c r="AZ179" s="118">
        <v>76127.070000000007</v>
      </c>
      <c r="BA179" s="118">
        <v>64687.9</v>
      </c>
      <c r="BB179" s="118">
        <v>52581.919999999998</v>
      </c>
      <c r="BC179" s="118">
        <v>69108.63</v>
      </c>
    </row>
    <row r="180" spans="1:55" x14ac:dyDescent="0.45">
      <c r="A180" s="261">
        <v>176</v>
      </c>
      <c r="B180" s="174" t="s">
        <v>105</v>
      </c>
      <c r="C180" s="119">
        <v>362.41</v>
      </c>
      <c r="D180" s="119">
        <v>506.21</v>
      </c>
      <c r="E180" s="119">
        <v>609.1</v>
      </c>
      <c r="F180" s="119">
        <v>605.03</v>
      </c>
      <c r="G180" s="119">
        <v>462.16</v>
      </c>
      <c r="H180" s="119">
        <v>516.33000000000004</v>
      </c>
      <c r="I180" s="119">
        <v>612.9</v>
      </c>
      <c r="J180" s="119">
        <v>509.55</v>
      </c>
      <c r="K180" s="119">
        <v>641.96</v>
      </c>
      <c r="L180" s="119">
        <v>533.73</v>
      </c>
      <c r="M180" s="119">
        <v>453.38</v>
      </c>
      <c r="N180" s="119">
        <v>609.77</v>
      </c>
      <c r="O180" s="119">
        <v>360.59</v>
      </c>
      <c r="P180" s="119">
        <v>420.35</v>
      </c>
      <c r="Q180" s="119">
        <v>504.84</v>
      </c>
      <c r="R180" s="119">
        <v>370.85</v>
      </c>
      <c r="S180" s="119">
        <v>436.82</v>
      </c>
      <c r="T180" s="119">
        <v>505.11</v>
      </c>
      <c r="U180" s="119">
        <v>517.16999999999996</v>
      </c>
      <c r="V180" s="119">
        <v>449.27</v>
      </c>
      <c r="W180" s="119">
        <v>476.52</v>
      </c>
      <c r="X180" s="119">
        <v>429.03</v>
      </c>
      <c r="Y180" s="119">
        <v>413.57</v>
      </c>
      <c r="Z180" s="119">
        <v>392.21</v>
      </c>
      <c r="AA180" s="119">
        <v>370.38</v>
      </c>
      <c r="AB180" s="119">
        <v>328.42</v>
      </c>
      <c r="AC180" s="119">
        <v>425.93</v>
      </c>
      <c r="AD180" s="119">
        <v>434.98</v>
      </c>
      <c r="AE180" s="119">
        <v>543.82000000000005</v>
      </c>
      <c r="AF180" s="119">
        <v>575.9</v>
      </c>
      <c r="AG180" s="119">
        <v>463.03</v>
      </c>
      <c r="AH180" s="119">
        <v>436.48</v>
      </c>
      <c r="AI180" s="119">
        <v>432.83</v>
      </c>
      <c r="AJ180" s="119">
        <v>312.48</v>
      </c>
      <c r="AK180" s="119">
        <v>465.53</v>
      </c>
      <c r="AL180" s="119">
        <v>423.16</v>
      </c>
      <c r="AM180" s="119">
        <v>497.15</v>
      </c>
      <c r="AN180" s="119">
        <v>752.97</v>
      </c>
      <c r="AO180" s="119">
        <v>696.42</v>
      </c>
      <c r="AP180" s="119">
        <v>526.48</v>
      </c>
      <c r="AQ180" s="119">
        <v>805.86</v>
      </c>
      <c r="AR180" s="119">
        <v>962.82</v>
      </c>
      <c r="AS180" s="119">
        <v>809.81</v>
      </c>
      <c r="AT180" s="119">
        <v>970.13</v>
      </c>
      <c r="AU180" s="119">
        <v>403.54</v>
      </c>
      <c r="AV180" s="119">
        <v>405.11</v>
      </c>
      <c r="AW180" s="119">
        <v>419.92</v>
      </c>
      <c r="AX180" s="119">
        <v>455.72</v>
      </c>
      <c r="AY180" s="119">
        <v>387.57</v>
      </c>
      <c r="AZ180" s="119">
        <v>559.34</v>
      </c>
      <c r="BA180" s="119">
        <v>797.46</v>
      </c>
      <c r="BB180" s="119">
        <v>661</v>
      </c>
      <c r="BC180" s="119">
        <v>852.24</v>
      </c>
    </row>
    <row r="181" spans="1:55" ht="29.25" x14ac:dyDescent="0.45">
      <c r="A181" s="260">
        <v>177</v>
      </c>
      <c r="B181" s="173" t="s">
        <v>275</v>
      </c>
      <c r="C181" s="120">
        <v>7.62</v>
      </c>
      <c r="D181" s="120">
        <v>7.03</v>
      </c>
      <c r="E181" s="120">
        <v>7.29</v>
      </c>
      <c r="F181" s="120">
        <v>1.41</v>
      </c>
      <c r="G181" s="120">
        <v>5.03</v>
      </c>
      <c r="H181" s="120">
        <v>6.92</v>
      </c>
      <c r="I181" s="120">
        <v>5.62</v>
      </c>
      <c r="J181" s="120">
        <v>8.36</v>
      </c>
      <c r="K181" s="120">
        <v>12.73</v>
      </c>
      <c r="L181" s="120">
        <v>7.84</v>
      </c>
      <c r="M181" s="120">
        <v>2.54</v>
      </c>
      <c r="N181" s="120">
        <v>8.6999999999999993</v>
      </c>
      <c r="O181" s="120">
        <v>5.49</v>
      </c>
      <c r="P181" s="120">
        <v>2.2799999999999998</v>
      </c>
      <c r="Q181" s="120">
        <v>0</v>
      </c>
      <c r="R181" s="120">
        <v>0.02</v>
      </c>
      <c r="S181" s="120">
        <v>5.42</v>
      </c>
      <c r="T181" s="120">
        <v>3.83</v>
      </c>
      <c r="U181" s="120">
        <v>2.42</v>
      </c>
      <c r="V181" s="120">
        <v>24.14</v>
      </c>
      <c r="W181" s="120">
        <v>0.04</v>
      </c>
      <c r="X181" s="120">
        <v>2.15</v>
      </c>
      <c r="Y181" s="120">
        <v>2.72</v>
      </c>
      <c r="Z181" s="120">
        <v>1.1599999999999999</v>
      </c>
      <c r="AA181" s="116"/>
      <c r="AB181" s="120">
        <v>3.39</v>
      </c>
      <c r="AC181" s="120">
        <v>0</v>
      </c>
      <c r="AD181" s="120">
        <v>1.1399999999999999</v>
      </c>
      <c r="AE181" s="120">
        <v>2.39</v>
      </c>
      <c r="AF181" s="120">
        <v>3.21</v>
      </c>
      <c r="AG181" s="120">
        <v>4.78</v>
      </c>
      <c r="AH181" s="120">
        <v>1.0900000000000001</v>
      </c>
      <c r="AI181" s="120">
        <v>0.36</v>
      </c>
      <c r="AJ181" s="120">
        <v>2.6</v>
      </c>
      <c r="AK181" s="120">
        <v>1.71</v>
      </c>
      <c r="AL181" s="120">
        <v>1.41</v>
      </c>
      <c r="AM181" s="120">
        <v>5.37</v>
      </c>
      <c r="AN181" s="120">
        <v>2.3199999999999998</v>
      </c>
      <c r="AO181" s="120">
        <v>1.68</v>
      </c>
      <c r="AP181" s="120">
        <v>0.84</v>
      </c>
      <c r="AQ181" s="120">
        <v>3.94</v>
      </c>
      <c r="AR181" s="120">
        <v>2.68</v>
      </c>
      <c r="AS181" s="120">
        <v>3.24</v>
      </c>
      <c r="AT181" s="120">
        <v>1.81</v>
      </c>
      <c r="AU181" s="120">
        <v>1.77</v>
      </c>
      <c r="AV181" s="120">
        <v>0.22</v>
      </c>
      <c r="AW181" s="120">
        <v>5.23</v>
      </c>
      <c r="AX181" s="120">
        <v>1.89</v>
      </c>
      <c r="AY181" s="120">
        <v>0.74</v>
      </c>
      <c r="AZ181" s="120">
        <v>5.18</v>
      </c>
      <c r="BA181" s="120">
        <v>2</v>
      </c>
      <c r="BB181" s="120">
        <v>3.68</v>
      </c>
      <c r="BC181" s="120">
        <v>3.01</v>
      </c>
    </row>
    <row r="182" spans="1:55" ht="29.25" x14ac:dyDescent="0.45">
      <c r="A182" s="261">
        <v>178</v>
      </c>
      <c r="B182" s="174" t="s">
        <v>58</v>
      </c>
      <c r="C182" s="121">
        <v>13489.26</v>
      </c>
      <c r="D182" s="121">
        <v>11259.22</v>
      </c>
      <c r="E182" s="121">
        <v>12519.69</v>
      </c>
      <c r="F182" s="121">
        <v>12783.18</v>
      </c>
      <c r="G182" s="121">
        <v>14634.42</v>
      </c>
      <c r="H182" s="121">
        <v>11007.06</v>
      </c>
      <c r="I182" s="121">
        <v>10148.799999999999</v>
      </c>
      <c r="J182" s="121">
        <v>10538.96</v>
      </c>
      <c r="K182" s="121">
        <v>10749.77</v>
      </c>
      <c r="L182" s="121">
        <v>12469.35</v>
      </c>
      <c r="M182" s="121">
        <v>13107.57</v>
      </c>
      <c r="N182" s="121">
        <v>12779.4</v>
      </c>
      <c r="O182" s="121">
        <v>11805.61</v>
      </c>
      <c r="P182" s="121">
        <v>14841.84</v>
      </c>
      <c r="Q182" s="121">
        <v>16685.52</v>
      </c>
      <c r="R182" s="121">
        <v>13031.11</v>
      </c>
      <c r="S182" s="121">
        <v>11489.28</v>
      </c>
      <c r="T182" s="121">
        <v>13518.47</v>
      </c>
      <c r="U182" s="121">
        <v>14188.21</v>
      </c>
      <c r="V182" s="121">
        <v>13840.68</v>
      </c>
      <c r="W182" s="121">
        <v>12611.28</v>
      </c>
      <c r="X182" s="121">
        <v>12038.96</v>
      </c>
      <c r="Y182" s="121">
        <v>17163.099999999999</v>
      </c>
      <c r="Z182" s="121">
        <v>15834.22</v>
      </c>
      <c r="AA182" s="121">
        <v>13710.35</v>
      </c>
      <c r="AB182" s="121">
        <v>12167.29</v>
      </c>
      <c r="AC182" s="121">
        <v>13377.43</v>
      </c>
      <c r="AD182" s="121">
        <v>10217.65</v>
      </c>
      <c r="AE182" s="121">
        <v>12956.53</v>
      </c>
      <c r="AF182" s="121">
        <v>11721.06</v>
      </c>
      <c r="AG182" s="121">
        <v>11908.85</v>
      </c>
      <c r="AH182" s="121">
        <v>11679.25</v>
      </c>
      <c r="AI182" s="121">
        <v>12244.8</v>
      </c>
      <c r="AJ182" s="121">
        <v>15795.42</v>
      </c>
      <c r="AK182" s="121">
        <v>17049.990000000002</v>
      </c>
      <c r="AL182" s="121">
        <v>20942.21</v>
      </c>
      <c r="AM182" s="121">
        <v>16629.04</v>
      </c>
      <c r="AN182" s="121">
        <v>14620.05</v>
      </c>
      <c r="AO182" s="121">
        <v>16768.32</v>
      </c>
      <c r="AP182" s="121">
        <v>10809.01</v>
      </c>
      <c r="AQ182" s="121">
        <v>14869.5</v>
      </c>
      <c r="AR182" s="121">
        <v>12919.08</v>
      </c>
      <c r="AS182" s="121">
        <v>14401.73</v>
      </c>
      <c r="AT182" s="121">
        <v>13189.86</v>
      </c>
      <c r="AU182" s="121">
        <v>12662.7</v>
      </c>
      <c r="AV182" s="121">
        <v>15757.02</v>
      </c>
      <c r="AW182" s="121">
        <v>16225.61</v>
      </c>
      <c r="AX182" s="121">
        <v>20230.830000000002</v>
      </c>
      <c r="AY182" s="121">
        <v>14213.18</v>
      </c>
      <c r="AZ182" s="121">
        <v>19273.34</v>
      </c>
      <c r="BA182" s="121">
        <v>19295.849999999999</v>
      </c>
      <c r="BB182" s="121">
        <v>14457.29</v>
      </c>
      <c r="BC182" s="121">
        <v>20769.37</v>
      </c>
    </row>
    <row r="183" spans="1:55" x14ac:dyDescent="0.45">
      <c r="A183" s="260">
        <v>179</v>
      </c>
      <c r="B183" s="173" t="s">
        <v>276</v>
      </c>
      <c r="C183" s="120">
        <v>2.67</v>
      </c>
      <c r="D183" s="120">
        <v>4.8099999999999996</v>
      </c>
      <c r="E183" s="120">
        <v>12.52</v>
      </c>
      <c r="F183" s="120">
        <v>10.27</v>
      </c>
      <c r="G183" s="120">
        <v>6.35</v>
      </c>
      <c r="H183" s="120">
        <v>7.78</v>
      </c>
      <c r="I183" s="120">
        <v>19.68</v>
      </c>
      <c r="J183" s="120">
        <v>13.06</v>
      </c>
      <c r="K183" s="120">
        <v>16.39</v>
      </c>
      <c r="L183" s="120">
        <v>16.52</v>
      </c>
      <c r="M183" s="120">
        <v>16.25</v>
      </c>
      <c r="N183" s="120">
        <v>5.51</v>
      </c>
      <c r="O183" s="120">
        <v>2.86</v>
      </c>
      <c r="P183" s="120">
        <v>9.48</v>
      </c>
      <c r="Q183" s="120">
        <v>5.81</v>
      </c>
      <c r="R183" s="120">
        <v>4.6500000000000004</v>
      </c>
      <c r="S183" s="120">
        <v>2.5499999999999998</v>
      </c>
      <c r="T183" s="120">
        <v>6.09</v>
      </c>
      <c r="U183" s="120">
        <v>3</v>
      </c>
      <c r="V183" s="120">
        <v>4.79</v>
      </c>
      <c r="W183" s="120">
        <v>8.93</v>
      </c>
      <c r="X183" s="120">
        <v>5.12</v>
      </c>
      <c r="Y183" s="120">
        <v>3.3</v>
      </c>
      <c r="Z183" s="120">
        <v>2.19</v>
      </c>
      <c r="AA183" s="120">
        <v>1.1200000000000001</v>
      </c>
      <c r="AB183" s="120">
        <v>4.4400000000000004</v>
      </c>
      <c r="AC183" s="120">
        <v>4.8600000000000003</v>
      </c>
      <c r="AD183" s="120">
        <v>4.24</v>
      </c>
      <c r="AE183" s="120">
        <v>15.07</v>
      </c>
      <c r="AF183" s="120">
        <v>12.38</v>
      </c>
      <c r="AG183" s="120">
        <v>15.04</v>
      </c>
      <c r="AH183" s="120">
        <v>9.75</v>
      </c>
      <c r="AI183" s="120">
        <v>9.67</v>
      </c>
      <c r="AJ183" s="120">
        <v>5.37</v>
      </c>
      <c r="AK183" s="120">
        <v>8.1</v>
      </c>
      <c r="AL183" s="120">
        <v>2.4300000000000002</v>
      </c>
      <c r="AM183" s="120">
        <v>6.63</v>
      </c>
      <c r="AN183" s="120">
        <v>7.24</v>
      </c>
      <c r="AO183" s="120">
        <v>30.53</v>
      </c>
      <c r="AP183" s="120">
        <v>8.0500000000000007</v>
      </c>
      <c r="AQ183" s="120">
        <v>11.78</v>
      </c>
      <c r="AR183" s="120">
        <v>11.51</v>
      </c>
      <c r="AS183" s="120">
        <v>12.76</v>
      </c>
      <c r="AT183" s="120">
        <v>8.94</v>
      </c>
      <c r="AU183" s="120">
        <v>11.77</v>
      </c>
      <c r="AV183" s="120">
        <v>4.68</v>
      </c>
      <c r="AW183" s="120">
        <v>5.58</v>
      </c>
      <c r="AX183" s="120">
        <v>4.9400000000000004</v>
      </c>
      <c r="AY183" s="120">
        <v>8.07</v>
      </c>
      <c r="AZ183" s="120">
        <v>5.96</v>
      </c>
      <c r="BA183" s="120">
        <v>4.08</v>
      </c>
      <c r="BB183" s="120">
        <v>7</v>
      </c>
      <c r="BC183" s="120">
        <v>8</v>
      </c>
    </row>
    <row r="184" spans="1:55" ht="29.25" x14ac:dyDescent="0.45">
      <c r="A184" s="261">
        <v>180</v>
      </c>
      <c r="B184" s="174" t="s">
        <v>277</v>
      </c>
      <c r="C184" s="117"/>
      <c r="D184" s="119">
        <v>6.06</v>
      </c>
      <c r="E184" s="119">
        <v>7.07</v>
      </c>
      <c r="F184" s="119">
        <v>1.78</v>
      </c>
      <c r="G184" s="119">
        <v>21.02</v>
      </c>
      <c r="H184" s="119">
        <v>0.85</v>
      </c>
      <c r="I184" s="119">
        <v>5.88</v>
      </c>
      <c r="J184" s="119">
        <v>2.9</v>
      </c>
      <c r="K184" s="119">
        <v>0</v>
      </c>
      <c r="L184" s="119">
        <v>5.46</v>
      </c>
      <c r="M184" s="119">
        <v>2.57</v>
      </c>
      <c r="N184" s="119">
        <v>0</v>
      </c>
      <c r="O184" s="119">
        <v>5.77</v>
      </c>
      <c r="P184" s="119">
        <v>3.96</v>
      </c>
      <c r="Q184" s="119">
        <v>2.2999999999999998</v>
      </c>
      <c r="R184" s="119">
        <v>6.1</v>
      </c>
      <c r="S184" s="119">
        <v>5.51</v>
      </c>
      <c r="T184" s="119">
        <v>4.33</v>
      </c>
      <c r="U184" s="119">
        <v>9.8800000000000008</v>
      </c>
      <c r="V184" s="119">
        <v>2.8</v>
      </c>
      <c r="W184" s="119">
        <v>2.63</v>
      </c>
      <c r="X184" s="119">
        <v>4.07</v>
      </c>
      <c r="Y184" s="119">
        <v>2.87</v>
      </c>
      <c r="Z184" s="119">
        <v>0.61</v>
      </c>
      <c r="AA184" s="119">
        <v>8.94</v>
      </c>
      <c r="AB184" s="119">
        <v>6.63</v>
      </c>
      <c r="AC184" s="119">
        <v>12.39</v>
      </c>
      <c r="AD184" s="119">
        <v>6.85</v>
      </c>
      <c r="AE184" s="119">
        <v>1.2</v>
      </c>
      <c r="AF184" s="119">
        <v>8.85</v>
      </c>
      <c r="AG184" s="119">
        <v>5.33</v>
      </c>
      <c r="AH184" s="119">
        <v>0</v>
      </c>
      <c r="AI184" s="119">
        <v>4.2</v>
      </c>
      <c r="AJ184" s="119">
        <v>2.11</v>
      </c>
      <c r="AK184" s="119">
        <v>4.21</v>
      </c>
      <c r="AL184" s="119">
        <v>3.89</v>
      </c>
      <c r="AM184" s="119">
        <v>11.05</v>
      </c>
      <c r="AN184" s="119">
        <v>16.329999999999998</v>
      </c>
      <c r="AO184" s="119">
        <v>29.53</v>
      </c>
      <c r="AP184" s="119">
        <v>16.36</v>
      </c>
      <c r="AQ184" s="119">
        <v>16.32</v>
      </c>
      <c r="AR184" s="119">
        <v>2.52</v>
      </c>
      <c r="AS184" s="119">
        <v>11.98</v>
      </c>
      <c r="AT184" s="119">
        <v>6.16</v>
      </c>
      <c r="AU184" s="119">
        <v>8.16</v>
      </c>
      <c r="AV184" s="119">
        <v>3.35</v>
      </c>
      <c r="AW184" s="119">
        <v>2.1800000000000002</v>
      </c>
      <c r="AX184" s="119">
        <v>0.23</v>
      </c>
      <c r="AY184" s="119">
        <v>5.45</v>
      </c>
      <c r="AZ184" s="119">
        <v>10.15</v>
      </c>
      <c r="BA184" s="119">
        <v>11.8</v>
      </c>
      <c r="BB184" s="119">
        <v>8.3699999999999992</v>
      </c>
      <c r="BC184" s="119">
        <v>7.79</v>
      </c>
    </row>
    <row r="185" spans="1:55" ht="42" x14ac:dyDescent="0.45">
      <c r="A185" s="260">
        <v>181</v>
      </c>
      <c r="B185" s="173" t="s">
        <v>278</v>
      </c>
      <c r="C185" s="120">
        <v>4.93</v>
      </c>
      <c r="D185" s="120">
        <v>1.88</v>
      </c>
      <c r="E185" s="120">
        <v>16.690000000000001</v>
      </c>
      <c r="F185" s="120">
        <v>6.06</v>
      </c>
      <c r="G185" s="120">
        <v>3.14</v>
      </c>
      <c r="H185" s="120">
        <v>4.46</v>
      </c>
      <c r="I185" s="120">
        <v>5.42</v>
      </c>
      <c r="J185" s="120">
        <v>7.09</v>
      </c>
      <c r="K185" s="120">
        <v>6.12</v>
      </c>
      <c r="L185" s="120">
        <v>0.77</v>
      </c>
      <c r="M185" s="120">
        <v>9.1199999999999992</v>
      </c>
      <c r="N185" s="120">
        <v>3.97</v>
      </c>
      <c r="O185" s="120">
        <v>9.0500000000000007</v>
      </c>
      <c r="P185" s="120">
        <v>3.57</v>
      </c>
      <c r="Q185" s="120">
        <v>5.36</v>
      </c>
      <c r="R185" s="120">
        <v>6.76</v>
      </c>
      <c r="S185" s="120">
        <v>2.58</v>
      </c>
      <c r="T185" s="120">
        <v>0.69</v>
      </c>
      <c r="U185" s="120">
        <v>6.17</v>
      </c>
      <c r="V185" s="120">
        <v>7.77</v>
      </c>
      <c r="W185" s="120">
        <v>10.14</v>
      </c>
      <c r="X185" s="120">
        <v>11.98</v>
      </c>
      <c r="Y185" s="120">
        <v>7.01</v>
      </c>
      <c r="Z185" s="120">
        <v>1.96</v>
      </c>
      <c r="AA185" s="120">
        <v>5.78</v>
      </c>
      <c r="AB185" s="120">
        <v>4.8099999999999996</v>
      </c>
      <c r="AC185" s="120">
        <v>13.71</v>
      </c>
      <c r="AD185" s="120">
        <v>0.02</v>
      </c>
      <c r="AE185" s="120">
        <v>10.15</v>
      </c>
      <c r="AF185" s="120">
        <v>10.91</v>
      </c>
      <c r="AG185" s="120">
        <v>3.06</v>
      </c>
      <c r="AH185" s="120">
        <v>8.67</v>
      </c>
      <c r="AI185" s="120">
        <v>7.68</v>
      </c>
      <c r="AJ185" s="120">
        <v>7.38</v>
      </c>
      <c r="AK185" s="120">
        <v>1.27</v>
      </c>
      <c r="AL185" s="120">
        <v>11.75</v>
      </c>
      <c r="AM185" s="120">
        <v>1.24</v>
      </c>
      <c r="AN185" s="120">
        <v>9.27</v>
      </c>
      <c r="AO185" s="120">
        <v>2.27</v>
      </c>
      <c r="AP185" s="120">
        <v>4.1500000000000004</v>
      </c>
      <c r="AQ185" s="120">
        <v>5.09</v>
      </c>
      <c r="AR185" s="120">
        <v>3.34</v>
      </c>
      <c r="AS185" s="120">
        <v>11.51</v>
      </c>
      <c r="AT185" s="120">
        <v>8.15</v>
      </c>
      <c r="AU185" s="120">
        <v>17.21</v>
      </c>
      <c r="AV185" s="120">
        <v>14.79</v>
      </c>
      <c r="AW185" s="120">
        <v>2.72</v>
      </c>
      <c r="AX185" s="120">
        <v>6.93</v>
      </c>
      <c r="AY185" s="120">
        <v>3.06</v>
      </c>
      <c r="AZ185" s="120">
        <v>1.24</v>
      </c>
      <c r="BA185" s="120">
        <v>2.16</v>
      </c>
      <c r="BB185" s="120">
        <v>8.23</v>
      </c>
      <c r="BC185" s="120">
        <v>19.850000000000001</v>
      </c>
    </row>
    <row r="186" spans="1:55" ht="29.25" x14ac:dyDescent="0.45">
      <c r="A186" s="261">
        <v>182</v>
      </c>
      <c r="B186" s="174" t="s">
        <v>51</v>
      </c>
      <c r="C186" s="119">
        <v>476.54</v>
      </c>
      <c r="D186" s="119">
        <v>313.22000000000003</v>
      </c>
      <c r="E186" s="119">
        <v>376.57</v>
      </c>
      <c r="F186" s="119">
        <v>108.81</v>
      </c>
      <c r="G186" s="119">
        <v>234.4</v>
      </c>
      <c r="H186" s="119">
        <v>298.33</v>
      </c>
      <c r="I186" s="119">
        <v>202.13</v>
      </c>
      <c r="J186" s="119">
        <v>276.62</v>
      </c>
      <c r="K186" s="119">
        <v>226.35</v>
      </c>
      <c r="L186" s="119">
        <v>397.8</v>
      </c>
      <c r="M186" s="119">
        <v>217.09</v>
      </c>
      <c r="N186" s="119">
        <v>322.69</v>
      </c>
      <c r="O186" s="119">
        <v>281.06</v>
      </c>
      <c r="P186" s="119">
        <v>108.69</v>
      </c>
      <c r="Q186" s="119">
        <v>266.93</v>
      </c>
      <c r="R186" s="119">
        <v>117.75</v>
      </c>
      <c r="S186" s="119">
        <v>163.97</v>
      </c>
      <c r="T186" s="119">
        <v>338.31</v>
      </c>
      <c r="U186" s="119">
        <v>237.95</v>
      </c>
      <c r="V186" s="119">
        <v>238.58</v>
      </c>
      <c r="W186" s="119">
        <v>132.68</v>
      </c>
      <c r="X186" s="119">
        <v>239.66</v>
      </c>
      <c r="Y186" s="119">
        <v>189.12</v>
      </c>
      <c r="Z186" s="119">
        <v>209.15</v>
      </c>
      <c r="AA186" s="119">
        <v>130.69</v>
      </c>
      <c r="AB186" s="119">
        <v>57.81</v>
      </c>
      <c r="AC186" s="119">
        <v>79.66</v>
      </c>
      <c r="AD186" s="119">
        <v>80.66</v>
      </c>
      <c r="AE186" s="119">
        <v>59.13</v>
      </c>
      <c r="AF186" s="119">
        <v>134.32</v>
      </c>
      <c r="AG186" s="119">
        <v>81.95</v>
      </c>
      <c r="AH186" s="119">
        <v>139.36000000000001</v>
      </c>
      <c r="AI186" s="119">
        <v>101.65</v>
      </c>
      <c r="AJ186" s="119">
        <v>24.47</v>
      </c>
      <c r="AK186" s="119">
        <v>6.85</v>
      </c>
      <c r="AL186" s="119">
        <v>28.55</v>
      </c>
      <c r="AM186" s="119">
        <v>1.86</v>
      </c>
      <c r="AN186" s="119">
        <v>0.7</v>
      </c>
      <c r="AO186" s="119">
        <v>4.8499999999999996</v>
      </c>
      <c r="AP186" s="119">
        <v>1.67</v>
      </c>
      <c r="AQ186" s="119">
        <v>8.9499999999999993</v>
      </c>
      <c r="AR186" s="119">
        <v>1.33</v>
      </c>
      <c r="AS186" s="119">
        <v>14.15</v>
      </c>
      <c r="AT186" s="119">
        <v>1.24</v>
      </c>
      <c r="AU186" s="119">
        <v>1.21</v>
      </c>
      <c r="AV186" s="119">
        <v>5.94</v>
      </c>
      <c r="AW186" s="119">
        <v>14.38</v>
      </c>
      <c r="AX186" s="119">
        <v>1.08</v>
      </c>
      <c r="AY186" s="119">
        <v>3.93</v>
      </c>
      <c r="AZ186" s="119">
        <v>2.92</v>
      </c>
      <c r="BA186" s="119">
        <v>11.78</v>
      </c>
      <c r="BB186" s="119">
        <v>0.2</v>
      </c>
      <c r="BC186" s="119">
        <v>0</v>
      </c>
    </row>
    <row r="187" spans="1:55" ht="29.25" x14ac:dyDescent="0.45">
      <c r="A187" s="260">
        <v>183</v>
      </c>
      <c r="B187" s="173" t="s">
        <v>5</v>
      </c>
      <c r="C187" s="118">
        <v>11822.91</v>
      </c>
      <c r="D187" s="118">
        <v>9595.9699999999993</v>
      </c>
      <c r="E187" s="118">
        <v>11904.56</v>
      </c>
      <c r="F187" s="118">
        <v>13035.13</v>
      </c>
      <c r="G187" s="118">
        <v>13141.62</v>
      </c>
      <c r="H187" s="118">
        <v>13949.55</v>
      </c>
      <c r="I187" s="118">
        <v>12839.68</v>
      </c>
      <c r="J187" s="118">
        <v>11335.13</v>
      </c>
      <c r="K187" s="118">
        <v>13068.81</v>
      </c>
      <c r="L187" s="118">
        <v>11033.2</v>
      </c>
      <c r="M187" s="118">
        <v>10520.92</v>
      </c>
      <c r="N187" s="118">
        <v>12994.55</v>
      </c>
      <c r="O187" s="118">
        <v>10227.379999999999</v>
      </c>
      <c r="P187" s="118">
        <v>11085.51</v>
      </c>
      <c r="Q187" s="118">
        <v>12335.38</v>
      </c>
      <c r="R187" s="118">
        <v>11198.47</v>
      </c>
      <c r="S187" s="118">
        <v>11100.5</v>
      </c>
      <c r="T187" s="118">
        <v>11759.27</v>
      </c>
      <c r="U187" s="118">
        <v>12052.71</v>
      </c>
      <c r="V187" s="118">
        <v>12181.42</v>
      </c>
      <c r="W187" s="118">
        <v>11549.3</v>
      </c>
      <c r="X187" s="118">
        <v>12456.24</v>
      </c>
      <c r="Y187" s="118">
        <v>11376.04</v>
      </c>
      <c r="Z187" s="118">
        <v>10893.84</v>
      </c>
      <c r="AA187" s="118">
        <v>10334.66</v>
      </c>
      <c r="AB187" s="118">
        <v>10987.67</v>
      </c>
      <c r="AC187" s="118">
        <v>12590.51</v>
      </c>
      <c r="AD187" s="118">
        <v>10545.89</v>
      </c>
      <c r="AE187" s="118">
        <v>11481.4</v>
      </c>
      <c r="AF187" s="118">
        <v>11961.56</v>
      </c>
      <c r="AG187" s="118">
        <v>11429.1</v>
      </c>
      <c r="AH187" s="118">
        <v>12232.44</v>
      </c>
      <c r="AI187" s="118">
        <v>12907.19</v>
      </c>
      <c r="AJ187" s="118">
        <v>11658.16</v>
      </c>
      <c r="AK187" s="118">
        <v>13283.6</v>
      </c>
      <c r="AL187" s="118">
        <v>13338.52</v>
      </c>
      <c r="AM187" s="118">
        <v>12979.78</v>
      </c>
      <c r="AN187" s="118">
        <v>13184.22</v>
      </c>
      <c r="AO187" s="118">
        <v>14910.81</v>
      </c>
      <c r="AP187" s="118">
        <v>12842.39</v>
      </c>
      <c r="AQ187" s="118">
        <v>13507.78</v>
      </c>
      <c r="AR187" s="118">
        <v>14981.75</v>
      </c>
      <c r="AS187" s="118">
        <v>12860.47</v>
      </c>
      <c r="AT187" s="118">
        <v>13675.57</v>
      </c>
      <c r="AU187" s="118">
        <v>12783.94</v>
      </c>
      <c r="AV187" s="118">
        <v>11344.71</v>
      </c>
      <c r="AW187" s="118">
        <v>13022.7</v>
      </c>
      <c r="AX187" s="118">
        <v>11849.58</v>
      </c>
      <c r="AY187" s="118">
        <v>11791.89</v>
      </c>
      <c r="AZ187" s="118">
        <v>12427.28</v>
      </c>
      <c r="BA187" s="118">
        <v>14719.17</v>
      </c>
      <c r="BB187" s="118">
        <v>12695</v>
      </c>
      <c r="BC187" s="118">
        <v>14349.69</v>
      </c>
    </row>
    <row r="188" spans="1:55" ht="29.25" x14ac:dyDescent="0.45">
      <c r="A188" s="261">
        <v>184</v>
      </c>
      <c r="B188" s="174" t="s">
        <v>279</v>
      </c>
      <c r="C188" s="121">
        <v>1120.6199999999999</v>
      </c>
      <c r="D188" s="121">
        <v>1126.02</v>
      </c>
      <c r="E188" s="121">
        <v>2043.46</v>
      </c>
      <c r="F188" s="121">
        <v>1468.21</v>
      </c>
      <c r="G188" s="121">
        <v>1482.93</v>
      </c>
      <c r="H188" s="121">
        <v>1368.41</v>
      </c>
      <c r="I188" s="121">
        <v>1158.33</v>
      </c>
      <c r="J188" s="119">
        <v>994</v>
      </c>
      <c r="K188" s="119">
        <v>935.52</v>
      </c>
      <c r="L188" s="119">
        <v>982.31</v>
      </c>
      <c r="M188" s="119">
        <v>993.05</v>
      </c>
      <c r="N188" s="121">
        <v>1078.03</v>
      </c>
      <c r="O188" s="121">
        <v>1108.2</v>
      </c>
      <c r="P188" s="121">
        <v>1336.08</v>
      </c>
      <c r="Q188" s="121">
        <v>1472.7</v>
      </c>
      <c r="R188" s="121">
        <v>1227.33</v>
      </c>
      <c r="S188" s="119">
        <v>815.59</v>
      </c>
      <c r="T188" s="119">
        <v>666.7</v>
      </c>
      <c r="U188" s="119">
        <v>908.77</v>
      </c>
      <c r="V188" s="121">
        <v>1041.53</v>
      </c>
      <c r="W188" s="121">
        <v>1244.08</v>
      </c>
      <c r="X188" s="121">
        <v>1216.17</v>
      </c>
      <c r="Y188" s="121">
        <v>1304.3699999999999</v>
      </c>
      <c r="Z188" s="121">
        <v>1132.8599999999999</v>
      </c>
      <c r="AA188" s="121">
        <v>1023.93</v>
      </c>
      <c r="AB188" s="121">
        <v>1164.3499999999999</v>
      </c>
      <c r="AC188" s="121">
        <v>1620.68</v>
      </c>
      <c r="AD188" s="121">
        <v>1096.73</v>
      </c>
      <c r="AE188" s="119">
        <v>967.35</v>
      </c>
      <c r="AF188" s="119">
        <v>920.8</v>
      </c>
      <c r="AG188" s="119">
        <v>829.91</v>
      </c>
      <c r="AH188" s="121">
        <v>1147.94</v>
      </c>
      <c r="AI188" s="119">
        <v>874.75</v>
      </c>
      <c r="AJ188" s="119">
        <v>562.07000000000005</v>
      </c>
      <c r="AK188" s="119">
        <v>777.97</v>
      </c>
      <c r="AL188" s="119">
        <v>721.66</v>
      </c>
      <c r="AM188" s="119">
        <v>867.21</v>
      </c>
      <c r="AN188" s="119">
        <v>840.82</v>
      </c>
      <c r="AO188" s="119">
        <v>838.74</v>
      </c>
      <c r="AP188" s="119">
        <v>771.09</v>
      </c>
      <c r="AQ188" s="119">
        <v>814.39</v>
      </c>
      <c r="AR188" s="121">
        <v>1048.0899999999999</v>
      </c>
      <c r="AS188" s="119">
        <v>763.04</v>
      </c>
      <c r="AT188" s="119">
        <v>718.19</v>
      </c>
      <c r="AU188" s="119">
        <v>953.63</v>
      </c>
      <c r="AV188" s="119">
        <v>851.43</v>
      </c>
      <c r="AW188" s="119">
        <v>645.63</v>
      </c>
      <c r="AX188" s="119">
        <v>747.52</v>
      </c>
      <c r="AY188" s="119">
        <v>777.98</v>
      </c>
      <c r="AZ188" s="121">
        <v>1155.22</v>
      </c>
      <c r="BA188" s="121">
        <v>1022.52</v>
      </c>
      <c r="BB188" s="119">
        <v>871.33</v>
      </c>
      <c r="BC188" s="119">
        <v>680.27</v>
      </c>
    </row>
    <row r="189" spans="1:55" ht="42" x14ac:dyDescent="0.45">
      <c r="A189" s="260">
        <v>185</v>
      </c>
      <c r="B189" s="173" t="s">
        <v>280</v>
      </c>
      <c r="C189" s="120">
        <v>1.28</v>
      </c>
      <c r="D189" s="120">
        <v>0.02</v>
      </c>
      <c r="E189" s="120">
        <v>3.09</v>
      </c>
      <c r="F189" s="120">
        <v>4.0599999999999996</v>
      </c>
      <c r="G189" s="120">
        <v>3.05</v>
      </c>
      <c r="H189" s="120">
        <v>3.15</v>
      </c>
      <c r="I189" s="120">
        <v>3</v>
      </c>
      <c r="J189" s="120">
        <v>0.68</v>
      </c>
      <c r="K189" s="120">
        <v>1.79</v>
      </c>
      <c r="L189" s="120">
        <v>5.95</v>
      </c>
      <c r="M189" s="120">
        <v>2.16</v>
      </c>
      <c r="N189" s="120">
        <v>2.99</v>
      </c>
      <c r="O189" s="120">
        <v>6.49</v>
      </c>
      <c r="P189" s="120">
        <v>5.36</v>
      </c>
      <c r="Q189" s="120">
        <v>6.45</v>
      </c>
      <c r="R189" s="120">
        <v>4.9400000000000004</v>
      </c>
      <c r="S189" s="120">
        <v>4.1100000000000003</v>
      </c>
      <c r="T189" s="120">
        <v>1.03</v>
      </c>
      <c r="U189" s="120">
        <v>4.43</v>
      </c>
      <c r="V189" s="120">
        <v>0.77</v>
      </c>
      <c r="W189" s="120">
        <v>6.58</v>
      </c>
      <c r="X189" s="120">
        <v>6.47</v>
      </c>
      <c r="Y189" s="120">
        <v>10.18</v>
      </c>
      <c r="Z189" s="120">
        <v>9.98</v>
      </c>
      <c r="AA189" s="120">
        <v>5.45</v>
      </c>
      <c r="AB189" s="120">
        <v>12.97</v>
      </c>
      <c r="AC189" s="120">
        <v>7.15</v>
      </c>
      <c r="AD189" s="120">
        <v>6.44</v>
      </c>
      <c r="AE189" s="120">
        <v>6.75</v>
      </c>
      <c r="AF189" s="120">
        <v>3.69</v>
      </c>
      <c r="AG189" s="120">
        <v>1.91</v>
      </c>
      <c r="AH189" s="120">
        <v>5.96</v>
      </c>
      <c r="AI189" s="120">
        <v>3.38</v>
      </c>
      <c r="AJ189" s="120">
        <v>5.53</v>
      </c>
      <c r="AK189" s="120">
        <v>10.61</v>
      </c>
      <c r="AL189" s="120">
        <v>7.79</v>
      </c>
      <c r="AM189" s="120">
        <v>5.0999999999999996</v>
      </c>
      <c r="AN189" s="120">
        <v>7.63</v>
      </c>
      <c r="AO189" s="120">
        <v>6.37</v>
      </c>
      <c r="AP189" s="120">
        <v>4.74</v>
      </c>
      <c r="AQ189" s="120">
        <v>6.38</v>
      </c>
      <c r="AR189" s="120">
        <v>7.98</v>
      </c>
      <c r="AS189" s="120">
        <v>5.97</v>
      </c>
      <c r="AT189" s="120">
        <v>34.82</v>
      </c>
      <c r="AU189" s="120">
        <v>15.13</v>
      </c>
      <c r="AV189" s="120">
        <v>10.17</v>
      </c>
      <c r="AW189" s="120">
        <v>1.39</v>
      </c>
      <c r="AX189" s="120">
        <v>10.050000000000001</v>
      </c>
      <c r="AY189" s="120">
        <v>4.1399999999999997</v>
      </c>
      <c r="AZ189" s="120">
        <v>6.45</v>
      </c>
      <c r="BA189" s="120">
        <v>6.62</v>
      </c>
      <c r="BB189" s="120">
        <v>2.4700000000000002</v>
      </c>
      <c r="BC189" s="120">
        <v>9.69</v>
      </c>
    </row>
    <row r="190" spans="1:55" ht="29.25" x14ac:dyDescent="0.45">
      <c r="A190" s="261">
        <v>186</v>
      </c>
      <c r="B190" s="174" t="s">
        <v>61</v>
      </c>
      <c r="C190" s="119">
        <v>40.340000000000003</v>
      </c>
      <c r="D190" s="119">
        <v>304.8</v>
      </c>
      <c r="E190" s="119">
        <v>187.44</v>
      </c>
      <c r="F190" s="119">
        <v>110.91</v>
      </c>
      <c r="G190" s="119">
        <v>80.569999999999993</v>
      </c>
      <c r="H190" s="119">
        <v>113.37</v>
      </c>
      <c r="I190" s="119">
        <v>189.85</v>
      </c>
      <c r="J190" s="119">
        <v>283.82</v>
      </c>
      <c r="K190" s="119">
        <v>205.42</v>
      </c>
      <c r="L190" s="119">
        <v>135.41</v>
      </c>
      <c r="M190" s="119">
        <v>94</v>
      </c>
      <c r="N190" s="119">
        <v>128.91999999999999</v>
      </c>
      <c r="O190" s="119">
        <v>145.22</v>
      </c>
      <c r="P190" s="119">
        <v>108.1</v>
      </c>
      <c r="Q190" s="119">
        <v>94.89</v>
      </c>
      <c r="R190" s="119">
        <v>115.97</v>
      </c>
      <c r="S190" s="119">
        <v>34.76</v>
      </c>
      <c r="T190" s="119">
        <v>72.67</v>
      </c>
      <c r="U190" s="119">
        <v>141.54</v>
      </c>
      <c r="V190" s="119">
        <v>120.52</v>
      </c>
      <c r="W190" s="119">
        <v>81.25</v>
      </c>
      <c r="X190" s="119">
        <v>155.76</v>
      </c>
      <c r="Y190" s="119">
        <v>87.68</v>
      </c>
      <c r="Z190" s="119">
        <v>63.83</v>
      </c>
      <c r="AA190" s="119">
        <v>22.76</v>
      </c>
      <c r="AB190" s="119">
        <v>78.5</v>
      </c>
      <c r="AC190" s="119">
        <v>54.35</v>
      </c>
      <c r="AD190" s="119">
        <v>96.31</v>
      </c>
      <c r="AE190" s="119">
        <v>82.18</v>
      </c>
      <c r="AF190" s="119">
        <v>101.66</v>
      </c>
      <c r="AG190" s="119">
        <v>118.27</v>
      </c>
      <c r="AH190" s="119">
        <v>110.61</v>
      </c>
      <c r="AI190" s="119">
        <v>216.57</v>
      </c>
      <c r="AJ190" s="119">
        <v>178.41</v>
      </c>
      <c r="AK190" s="119">
        <v>39.590000000000003</v>
      </c>
      <c r="AL190" s="119">
        <v>223.18</v>
      </c>
      <c r="AM190" s="119">
        <v>208.67</v>
      </c>
      <c r="AN190" s="119">
        <v>69.09</v>
      </c>
      <c r="AO190" s="119">
        <v>88.56</v>
      </c>
      <c r="AP190" s="119">
        <v>134.81</v>
      </c>
      <c r="AQ190" s="119">
        <v>192.41</v>
      </c>
      <c r="AR190" s="119">
        <v>139.85</v>
      </c>
      <c r="AS190" s="119">
        <v>212.05</v>
      </c>
      <c r="AT190" s="119">
        <v>126.32</v>
      </c>
      <c r="AU190" s="119">
        <v>134.66</v>
      </c>
      <c r="AV190" s="119">
        <v>179.07</v>
      </c>
      <c r="AW190" s="119">
        <v>84.63</v>
      </c>
      <c r="AX190" s="119">
        <v>126.23</v>
      </c>
      <c r="AY190" s="119">
        <v>165.03</v>
      </c>
      <c r="AZ190" s="119">
        <v>148.13</v>
      </c>
      <c r="BA190" s="119">
        <v>212.65</v>
      </c>
      <c r="BB190" s="119">
        <v>87.05</v>
      </c>
      <c r="BC190" s="119">
        <v>64.599999999999994</v>
      </c>
    </row>
    <row r="191" spans="1:55" ht="29.25" x14ac:dyDescent="0.45">
      <c r="A191" s="260">
        <v>187</v>
      </c>
      <c r="B191" s="173" t="s">
        <v>59</v>
      </c>
      <c r="C191" s="118">
        <v>11151</v>
      </c>
      <c r="D191" s="118">
        <v>10543.71</v>
      </c>
      <c r="E191" s="118">
        <v>11228.27</v>
      </c>
      <c r="F191" s="118">
        <v>10409.91</v>
      </c>
      <c r="G191" s="118">
        <v>11467.63</v>
      </c>
      <c r="H191" s="118">
        <v>10928.72</v>
      </c>
      <c r="I191" s="118">
        <v>10677.33</v>
      </c>
      <c r="J191" s="118">
        <v>9274.4500000000007</v>
      </c>
      <c r="K191" s="118">
        <v>10129.780000000001</v>
      </c>
      <c r="L191" s="118">
        <v>10961.55</v>
      </c>
      <c r="M191" s="118">
        <v>10683.44</v>
      </c>
      <c r="N191" s="118">
        <v>12210.53</v>
      </c>
      <c r="O191" s="118">
        <v>10990.72</v>
      </c>
      <c r="P191" s="118">
        <v>10052.629999999999</v>
      </c>
      <c r="Q191" s="118">
        <v>12356.79</v>
      </c>
      <c r="R191" s="118">
        <v>10451.719999999999</v>
      </c>
      <c r="S191" s="118">
        <v>13111.18</v>
      </c>
      <c r="T191" s="118">
        <v>11178.73</v>
      </c>
      <c r="U191" s="118">
        <v>11592.51</v>
      </c>
      <c r="V191" s="118">
        <v>11338.97</v>
      </c>
      <c r="W191" s="118">
        <v>11880.87</v>
      </c>
      <c r="X191" s="118">
        <v>11746.89</v>
      </c>
      <c r="Y191" s="118">
        <v>13342.51</v>
      </c>
      <c r="Z191" s="118">
        <v>14865.76</v>
      </c>
      <c r="AA191" s="118">
        <v>12655.29</v>
      </c>
      <c r="AB191" s="118">
        <v>10994.92</v>
      </c>
      <c r="AC191" s="118">
        <v>12917.03</v>
      </c>
      <c r="AD191" s="118">
        <v>11030.56</v>
      </c>
      <c r="AE191" s="118">
        <v>12643.92</v>
      </c>
      <c r="AF191" s="118">
        <v>11325.75</v>
      </c>
      <c r="AG191" s="118">
        <v>10225.379999999999</v>
      </c>
      <c r="AH191" s="118">
        <v>10986.86</v>
      </c>
      <c r="AI191" s="118">
        <v>10017.17</v>
      </c>
      <c r="AJ191" s="118">
        <v>11242.27</v>
      </c>
      <c r="AK191" s="118">
        <v>12359.29</v>
      </c>
      <c r="AL191" s="118">
        <v>13693.93</v>
      </c>
      <c r="AM191" s="118">
        <v>11008.17</v>
      </c>
      <c r="AN191" s="118">
        <v>11218.09</v>
      </c>
      <c r="AO191" s="118">
        <v>12509.64</v>
      </c>
      <c r="AP191" s="118">
        <v>10225.280000000001</v>
      </c>
      <c r="AQ191" s="118">
        <v>11866.86</v>
      </c>
      <c r="AR191" s="118">
        <v>10755.6</v>
      </c>
      <c r="AS191" s="118">
        <v>9636.43</v>
      </c>
      <c r="AT191" s="118">
        <v>10621.12</v>
      </c>
      <c r="AU191" s="118">
        <v>10227.89</v>
      </c>
      <c r="AV191" s="118">
        <v>10364.709999999999</v>
      </c>
      <c r="AW191" s="118">
        <v>12529.37</v>
      </c>
      <c r="AX191" s="118">
        <v>12731.36</v>
      </c>
      <c r="AY191" s="118">
        <v>11750.72</v>
      </c>
      <c r="AZ191" s="118">
        <v>10847.79</v>
      </c>
      <c r="BA191" s="118">
        <v>12599.95</v>
      </c>
      <c r="BB191" s="118">
        <v>9955.64</v>
      </c>
      <c r="BC191" s="118">
        <v>12337.34</v>
      </c>
    </row>
    <row r="192" spans="1:55" ht="29.25" x14ac:dyDescent="0.45">
      <c r="A192" s="261">
        <v>188</v>
      </c>
      <c r="B192" s="174" t="s">
        <v>281</v>
      </c>
      <c r="C192" s="119">
        <v>541.04</v>
      </c>
      <c r="D192" s="119">
        <v>646.32000000000005</v>
      </c>
      <c r="E192" s="119">
        <v>767.91</v>
      </c>
      <c r="F192" s="119">
        <v>528.28</v>
      </c>
      <c r="G192" s="119">
        <v>588.41999999999996</v>
      </c>
      <c r="H192" s="119">
        <v>525.59</v>
      </c>
      <c r="I192" s="119">
        <v>545.35</v>
      </c>
      <c r="J192" s="119">
        <v>544.78</v>
      </c>
      <c r="K192" s="119">
        <v>595.23</v>
      </c>
      <c r="L192" s="119">
        <v>477.57</v>
      </c>
      <c r="M192" s="119">
        <v>445.23</v>
      </c>
      <c r="N192" s="119">
        <v>567.61</v>
      </c>
      <c r="O192" s="119">
        <v>485.94</v>
      </c>
      <c r="P192" s="119">
        <v>644.74</v>
      </c>
      <c r="Q192" s="119">
        <v>744.47</v>
      </c>
      <c r="R192" s="119">
        <v>618.19000000000005</v>
      </c>
      <c r="S192" s="119">
        <v>648.34</v>
      </c>
      <c r="T192" s="119">
        <v>638.47</v>
      </c>
      <c r="U192" s="119">
        <v>559.33000000000004</v>
      </c>
      <c r="V192" s="119">
        <v>476.33</v>
      </c>
      <c r="W192" s="119">
        <v>731.23</v>
      </c>
      <c r="X192" s="119">
        <v>765.5</v>
      </c>
      <c r="Y192" s="119">
        <v>759.98</v>
      </c>
      <c r="Z192" s="119">
        <v>666.04</v>
      </c>
      <c r="AA192" s="119">
        <v>501.88</v>
      </c>
      <c r="AB192" s="119">
        <v>734.7</v>
      </c>
      <c r="AC192" s="119">
        <v>686.79</v>
      </c>
      <c r="AD192" s="119">
        <v>585</v>
      </c>
      <c r="AE192" s="119">
        <v>501.39</v>
      </c>
      <c r="AF192" s="119">
        <v>487.93</v>
      </c>
      <c r="AG192" s="119">
        <v>475.44</v>
      </c>
      <c r="AH192" s="119">
        <v>399.75</v>
      </c>
      <c r="AI192" s="119">
        <v>427.7</v>
      </c>
      <c r="AJ192" s="119">
        <v>358.12</v>
      </c>
      <c r="AK192" s="119">
        <v>404.13</v>
      </c>
      <c r="AL192" s="119">
        <v>492.04</v>
      </c>
      <c r="AM192" s="119">
        <v>552.95000000000005</v>
      </c>
      <c r="AN192" s="119">
        <v>661.05</v>
      </c>
      <c r="AO192" s="119">
        <v>464.93</v>
      </c>
      <c r="AP192" s="119">
        <v>451.3</v>
      </c>
      <c r="AQ192" s="119">
        <v>505.96</v>
      </c>
      <c r="AR192" s="119">
        <v>535.70000000000005</v>
      </c>
      <c r="AS192" s="119">
        <v>457.29</v>
      </c>
      <c r="AT192" s="119">
        <v>445.91</v>
      </c>
      <c r="AU192" s="119">
        <v>294.66000000000003</v>
      </c>
      <c r="AV192" s="119">
        <v>553.24</v>
      </c>
      <c r="AW192" s="119">
        <v>374.19</v>
      </c>
      <c r="AX192" s="119">
        <v>435.49</v>
      </c>
      <c r="AY192" s="119">
        <v>437.25</v>
      </c>
      <c r="AZ192" s="119">
        <v>409.97</v>
      </c>
      <c r="BA192" s="119">
        <v>487.01</v>
      </c>
      <c r="BB192" s="119">
        <v>443.52</v>
      </c>
      <c r="BC192" s="119">
        <v>462.89</v>
      </c>
    </row>
    <row r="193" spans="1:55" ht="29.25" x14ac:dyDescent="0.45">
      <c r="A193" s="260">
        <v>189</v>
      </c>
      <c r="B193" s="173" t="s">
        <v>282</v>
      </c>
      <c r="C193" s="120">
        <v>8.48</v>
      </c>
      <c r="D193" s="120">
        <v>7.09</v>
      </c>
      <c r="E193" s="120">
        <v>14.21</v>
      </c>
      <c r="F193" s="120">
        <v>15.61</v>
      </c>
      <c r="G193" s="120">
        <v>15.7</v>
      </c>
      <c r="H193" s="120">
        <v>11.02</v>
      </c>
      <c r="I193" s="120">
        <v>22.16</v>
      </c>
      <c r="J193" s="120">
        <v>8.06</v>
      </c>
      <c r="K193" s="120">
        <v>9.34</v>
      </c>
      <c r="L193" s="120">
        <v>10.76</v>
      </c>
      <c r="M193" s="120">
        <v>4.25</v>
      </c>
      <c r="N193" s="120">
        <v>6.4</v>
      </c>
      <c r="O193" s="120">
        <v>11.76</v>
      </c>
      <c r="P193" s="120">
        <v>16.96</v>
      </c>
      <c r="Q193" s="120">
        <v>16.02</v>
      </c>
      <c r="R193" s="120">
        <v>18.36</v>
      </c>
      <c r="S193" s="120">
        <v>11.08</v>
      </c>
      <c r="T193" s="120">
        <v>14.65</v>
      </c>
      <c r="U193" s="120">
        <v>20.51</v>
      </c>
      <c r="V193" s="120">
        <v>18.57</v>
      </c>
      <c r="W193" s="120">
        <v>15.86</v>
      </c>
      <c r="X193" s="120">
        <v>11.83</v>
      </c>
      <c r="Y193" s="120">
        <v>17.43</v>
      </c>
      <c r="Z193" s="120">
        <v>12.37</v>
      </c>
      <c r="AA193" s="120">
        <v>15.45</v>
      </c>
      <c r="AB193" s="120">
        <v>18.22</v>
      </c>
      <c r="AC193" s="120">
        <v>22.89</v>
      </c>
      <c r="AD193" s="120">
        <v>16.55</v>
      </c>
      <c r="AE193" s="120">
        <v>10.55</v>
      </c>
      <c r="AF193" s="120">
        <v>30.83</v>
      </c>
      <c r="AG193" s="120">
        <v>14.33</v>
      </c>
      <c r="AH193" s="120">
        <v>22.76</v>
      </c>
      <c r="AI193" s="120">
        <v>7.51</v>
      </c>
      <c r="AJ193" s="120">
        <v>14.91</v>
      </c>
      <c r="AK193" s="120">
        <v>13.21</v>
      </c>
      <c r="AL193" s="120">
        <v>17.78</v>
      </c>
      <c r="AM193" s="120">
        <v>16.62</v>
      </c>
      <c r="AN193" s="120">
        <v>13.64</v>
      </c>
      <c r="AO193" s="120">
        <v>29.45</v>
      </c>
      <c r="AP193" s="120">
        <v>17.079999999999998</v>
      </c>
      <c r="AQ193" s="120">
        <v>20.11</v>
      </c>
      <c r="AR193" s="120">
        <v>28.18</v>
      </c>
      <c r="AS193" s="120">
        <v>23.81</v>
      </c>
      <c r="AT193" s="120">
        <v>22.72</v>
      </c>
      <c r="AU193" s="120">
        <v>27.47</v>
      </c>
      <c r="AV193" s="120">
        <v>27.98</v>
      </c>
      <c r="AW193" s="120">
        <v>27.09</v>
      </c>
      <c r="AX193" s="120">
        <v>14.5</v>
      </c>
      <c r="AY193" s="120">
        <v>22.84</v>
      </c>
      <c r="AZ193" s="120">
        <v>11.67</v>
      </c>
      <c r="BA193" s="120">
        <v>16.760000000000002</v>
      </c>
      <c r="BB193" s="120">
        <v>17.760000000000002</v>
      </c>
      <c r="BC193" s="120">
        <v>31.01</v>
      </c>
    </row>
    <row r="194" spans="1:55" ht="42" x14ac:dyDescent="0.45">
      <c r="A194" s="261">
        <v>190</v>
      </c>
      <c r="B194" s="174" t="s">
        <v>53</v>
      </c>
      <c r="C194" s="119">
        <v>423.71</v>
      </c>
      <c r="D194" s="119">
        <v>326.89</v>
      </c>
      <c r="E194" s="119">
        <v>352.16</v>
      </c>
      <c r="F194" s="119">
        <v>301.02999999999997</v>
      </c>
      <c r="G194" s="119">
        <v>463.46</v>
      </c>
      <c r="H194" s="119">
        <v>431.29</v>
      </c>
      <c r="I194" s="119">
        <v>358.72</v>
      </c>
      <c r="J194" s="119">
        <v>467.17</v>
      </c>
      <c r="K194" s="119">
        <v>496.45</v>
      </c>
      <c r="L194" s="119">
        <v>528.79999999999995</v>
      </c>
      <c r="M194" s="119">
        <v>542.20000000000005</v>
      </c>
      <c r="N194" s="119">
        <v>461.44</v>
      </c>
      <c r="O194" s="119">
        <v>566.69000000000005</v>
      </c>
      <c r="P194" s="119">
        <v>414.11</v>
      </c>
      <c r="Q194" s="119">
        <v>502.15</v>
      </c>
      <c r="R194" s="119">
        <v>312.13</v>
      </c>
      <c r="S194" s="119">
        <v>365.11</v>
      </c>
      <c r="T194" s="119">
        <v>452.2</v>
      </c>
      <c r="U194" s="119">
        <v>410.35</v>
      </c>
      <c r="V194" s="119">
        <v>498.3</v>
      </c>
      <c r="W194" s="119">
        <v>349.74</v>
      </c>
      <c r="X194" s="119">
        <v>379.3</v>
      </c>
      <c r="Y194" s="119">
        <v>408.85</v>
      </c>
      <c r="Z194" s="119">
        <v>305.11</v>
      </c>
      <c r="AA194" s="119">
        <v>298.69</v>
      </c>
      <c r="AB194" s="119">
        <v>290.47000000000003</v>
      </c>
      <c r="AC194" s="119">
        <v>266.77</v>
      </c>
      <c r="AD194" s="119">
        <v>179.51</v>
      </c>
      <c r="AE194" s="119">
        <v>346.53</v>
      </c>
      <c r="AF194" s="119">
        <v>641.41999999999996</v>
      </c>
      <c r="AG194" s="119">
        <v>510.41</v>
      </c>
      <c r="AH194" s="119">
        <v>594.45000000000005</v>
      </c>
      <c r="AI194" s="119">
        <v>645.96</v>
      </c>
      <c r="AJ194" s="119">
        <v>579.63</v>
      </c>
      <c r="AK194" s="119">
        <v>451.89</v>
      </c>
      <c r="AL194" s="119">
        <v>470.83</v>
      </c>
      <c r="AM194" s="119">
        <v>341.4</v>
      </c>
      <c r="AN194" s="119">
        <v>368.24</v>
      </c>
      <c r="AO194" s="119">
        <v>386.66</v>
      </c>
      <c r="AP194" s="119">
        <v>325.12</v>
      </c>
      <c r="AQ194" s="119">
        <v>306.05</v>
      </c>
      <c r="AR194" s="119">
        <v>457.15</v>
      </c>
      <c r="AS194" s="119">
        <v>373.31</v>
      </c>
      <c r="AT194" s="119">
        <v>395.98</v>
      </c>
      <c r="AU194" s="119">
        <v>382.93</v>
      </c>
      <c r="AV194" s="119">
        <v>419.34</v>
      </c>
      <c r="AW194" s="119">
        <v>571.12</v>
      </c>
      <c r="AX194" s="119">
        <v>475.61</v>
      </c>
      <c r="AY194" s="119">
        <v>529.14</v>
      </c>
      <c r="AZ194" s="119">
        <v>434.53</v>
      </c>
      <c r="BA194" s="119">
        <v>371.81</v>
      </c>
      <c r="BB194" s="119">
        <v>363.1</v>
      </c>
      <c r="BC194" s="119">
        <v>425.59</v>
      </c>
    </row>
    <row r="195" spans="1:55" ht="29.25" x14ac:dyDescent="0.45">
      <c r="A195" s="260">
        <v>191</v>
      </c>
      <c r="B195" s="173" t="s">
        <v>283</v>
      </c>
      <c r="C195" s="118">
        <v>1059.9000000000001</v>
      </c>
      <c r="D195" s="120">
        <v>954.79</v>
      </c>
      <c r="E195" s="118">
        <v>1093</v>
      </c>
      <c r="F195" s="118">
        <v>1022.35</v>
      </c>
      <c r="G195" s="118">
        <v>1450.48</v>
      </c>
      <c r="H195" s="118">
        <v>1240.46</v>
      </c>
      <c r="I195" s="118">
        <v>1136.49</v>
      </c>
      <c r="J195" s="118">
        <v>1102.1600000000001</v>
      </c>
      <c r="K195" s="118">
        <v>1300.8499999999999</v>
      </c>
      <c r="L195" s="118">
        <v>1234.6099999999999</v>
      </c>
      <c r="M195" s="118">
        <v>1169.95</v>
      </c>
      <c r="N195" s="118">
        <v>1773.12</v>
      </c>
      <c r="O195" s="118">
        <v>1255.17</v>
      </c>
      <c r="P195" s="118">
        <v>1134.23</v>
      </c>
      <c r="Q195" s="118">
        <v>1277.29</v>
      </c>
      <c r="R195" s="118">
        <v>1061.98</v>
      </c>
      <c r="S195" s="118">
        <v>1046.07</v>
      </c>
      <c r="T195" s="118">
        <v>1096.3800000000001</v>
      </c>
      <c r="U195" s="118">
        <v>1215.31</v>
      </c>
      <c r="V195" s="118">
        <v>1438.12</v>
      </c>
      <c r="W195" s="118">
        <v>1396.14</v>
      </c>
      <c r="X195" s="118">
        <v>1355.71</v>
      </c>
      <c r="Y195" s="118">
        <v>1244.42</v>
      </c>
      <c r="Z195" s="118">
        <v>1120.27</v>
      </c>
      <c r="AA195" s="118">
        <v>1168.44</v>
      </c>
      <c r="AB195" s="118">
        <v>1370.29</v>
      </c>
      <c r="AC195" s="118">
        <v>1259.18</v>
      </c>
      <c r="AD195" s="120">
        <v>980.22</v>
      </c>
      <c r="AE195" s="118">
        <v>1090.49</v>
      </c>
      <c r="AF195" s="118">
        <v>1245.93</v>
      </c>
      <c r="AG195" s="118">
        <v>1204.3699999999999</v>
      </c>
      <c r="AH195" s="118">
        <v>1458.64</v>
      </c>
      <c r="AI195" s="118">
        <v>1436.88</v>
      </c>
      <c r="AJ195" s="118">
        <v>1428.68</v>
      </c>
      <c r="AK195" s="118">
        <v>1296.7</v>
      </c>
      <c r="AL195" s="118">
        <v>1193.58</v>
      </c>
      <c r="AM195" s="118">
        <v>1172.6400000000001</v>
      </c>
      <c r="AN195" s="118">
        <v>1328.4</v>
      </c>
      <c r="AO195" s="118">
        <v>1397.99</v>
      </c>
      <c r="AP195" s="118">
        <v>1116.1500000000001</v>
      </c>
      <c r="AQ195" s="118">
        <v>1404.76</v>
      </c>
      <c r="AR195" s="118">
        <v>1156.48</v>
      </c>
      <c r="AS195" s="118">
        <v>1394.01</v>
      </c>
      <c r="AT195" s="118">
        <v>1282.7</v>
      </c>
      <c r="AU195" s="118">
        <v>1231.6300000000001</v>
      </c>
      <c r="AV195" s="118">
        <v>1247.3699999999999</v>
      </c>
      <c r="AW195" s="118">
        <v>1168.05</v>
      </c>
      <c r="AX195" s="118">
        <v>1091.0999999999999</v>
      </c>
      <c r="AY195" s="118">
        <v>1316.01</v>
      </c>
      <c r="AZ195" s="118">
        <v>1350.81</v>
      </c>
      <c r="BA195" s="118">
        <v>1453.18</v>
      </c>
      <c r="BB195" s="118">
        <v>1088.45</v>
      </c>
      <c r="BC195" s="118">
        <v>1056.52</v>
      </c>
    </row>
    <row r="196" spans="1:55" x14ac:dyDescent="0.45">
      <c r="A196" s="261">
        <v>192</v>
      </c>
      <c r="B196" s="174" t="s">
        <v>284</v>
      </c>
      <c r="C196" s="119">
        <v>12.42</v>
      </c>
      <c r="D196" s="119">
        <v>9.4</v>
      </c>
      <c r="E196" s="119">
        <v>16.09</v>
      </c>
      <c r="F196" s="119">
        <v>28.95</v>
      </c>
      <c r="G196" s="119">
        <v>10.199999999999999</v>
      </c>
      <c r="H196" s="119">
        <v>19.12</v>
      </c>
      <c r="I196" s="119">
        <v>21.28</v>
      </c>
      <c r="J196" s="119">
        <v>6.97</v>
      </c>
      <c r="K196" s="119">
        <v>13.3</v>
      </c>
      <c r="L196" s="119">
        <v>18.93</v>
      </c>
      <c r="M196" s="119">
        <v>14.31</v>
      </c>
      <c r="N196" s="119">
        <v>33.840000000000003</v>
      </c>
      <c r="O196" s="119">
        <v>15.5</v>
      </c>
      <c r="P196" s="119">
        <v>23.97</v>
      </c>
      <c r="Q196" s="119">
        <v>13.85</v>
      </c>
      <c r="R196" s="119">
        <v>33.159999999999997</v>
      </c>
      <c r="S196" s="119">
        <v>23.38</v>
      </c>
      <c r="T196" s="119">
        <v>21.23</v>
      </c>
      <c r="U196" s="119">
        <v>19.97</v>
      </c>
      <c r="V196" s="119">
        <v>35.61</v>
      </c>
      <c r="W196" s="119">
        <v>21.01</v>
      </c>
      <c r="X196" s="119">
        <v>16.62</v>
      </c>
      <c r="Y196" s="119">
        <v>22.02</v>
      </c>
      <c r="Z196" s="119">
        <v>2.65</v>
      </c>
      <c r="AA196" s="119">
        <v>7.32</v>
      </c>
      <c r="AB196" s="119">
        <v>11.93</v>
      </c>
      <c r="AC196" s="119">
        <v>19.14</v>
      </c>
      <c r="AD196" s="119">
        <v>7.14</v>
      </c>
      <c r="AE196" s="119">
        <v>11.19</v>
      </c>
      <c r="AF196" s="119">
        <v>9.76</v>
      </c>
      <c r="AG196" s="119">
        <v>6.24</v>
      </c>
      <c r="AH196" s="119">
        <v>2.14</v>
      </c>
      <c r="AI196" s="119">
        <v>4.4800000000000004</v>
      </c>
      <c r="AJ196" s="119">
        <v>5.59</v>
      </c>
      <c r="AK196" s="119">
        <v>28.17</v>
      </c>
      <c r="AL196" s="119">
        <v>4.7300000000000004</v>
      </c>
      <c r="AM196" s="119">
        <v>12.8</v>
      </c>
      <c r="AN196" s="119">
        <v>15.2</v>
      </c>
      <c r="AO196" s="119">
        <v>6.12</v>
      </c>
      <c r="AP196" s="119">
        <v>23.1</v>
      </c>
      <c r="AQ196" s="119">
        <v>21.33</v>
      </c>
      <c r="AR196" s="119">
        <v>15.77</v>
      </c>
      <c r="AS196" s="119">
        <v>12.84</v>
      </c>
      <c r="AT196" s="119">
        <v>13.59</v>
      </c>
      <c r="AU196" s="119">
        <v>5.18</v>
      </c>
      <c r="AV196" s="119">
        <v>3.28</v>
      </c>
      <c r="AW196" s="119">
        <v>13.35</v>
      </c>
      <c r="AX196" s="119">
        <v>7.9</v>
      </c>
      <c r="AY196" s="119">
        <v>14.01</v>
      </c>
      <c r="AZ196" s="119">
        <v>14.24</v>
      </c>
      <c r="BA196" s="119">
        <v>14.25</v>
      </c>
      <c r="BB196" s="119">
        <v>10.61</v>
      </c>
      <c r="BC196" s="119">
        <v>17.11</v>
      </c>
    </row>
    <row r="197" spans="1:55" x14ac:dyDescent="0.45">
      <c r="A197" s="260">
        <v>193</v>
      </c>
      <c r="B197" s="173" t="s">
        <v>285</v>
      </c>
      <c r="C197" s="120">
        <v>5.0599999999999996</v>
      </c>
      <c r="D197" s="120">
        <v>3.27</v>
      </c>
      <c r="E197" s="120">
        <v>0.56000000000000005</v>
      </c>
      <c r="F197" s="120">
        <v>3.68</v>
      </c>
      <c r="G197" s="120">
        <v>4.55</v>
      </c>
      <c r="H197" s="120">
        <v>4.5</v>
      </c>
      <c r="I197" s="120">
        <v>5.83</v>
      </c>
      <c r="J197" s="120">
        <v>2.68</v>
      </c>
      <c r="K197" s="120">
        <v>1.1299999999999999</v>
      </c>
      <c r="L197" s="120">
        <v>5.43</v>
      </c>
      <c r="M197" s="120">
        <v>1.61</v>
      </c>
      <c r="N197" s="120">
        <v>2.95</v>
      </c>
      <c r="O197" s="120">
        <v>2.5299999999999998</v>
      </c>
      <c r="P197" s="120">
        <v>0.01</v>
      </c>
      <c r="Q197" s="120">
        <v>1.66</v>
      </c>
      <c r="R197" s="120">
        <v>0.11</v>
      </c>
      <c r="S197" s="120">
        <v>1.39</v>
      </c>
      <c r="T197" s="120">
        <v>0</v>
      </c>
      <c r="U197" s="120">
        <v>0.04</v>
      </c>
      <c r="V197" s="120">
        <v>0.14000000000000001</v>
      </c>
      <c r="W197" s="120">
        <v>1.05</v>
      </c>
      <c r="X197" s="120">
        <v>0.13</v>
      </c>
      <c r="Y197" s="120">
        <v>0.56999999999999995</v>
      </c>
      <c r="Z197" s="120">
        <v>0</v>
      </c>
      <c r="AA197" s="116"/>
      <c r="AB197" s="120">
        <v>1.59</v>
      </c>
      <c r="AC197" s="120">
        <v>0.42</v>
      </c>
      <c r="AD197" s="120">
        <v>0.86</v>
      </c>
      <c r="AE197" s="120">
        <v>0</v>
      </c>
      <c r="AF197" s="120">
        <v>0</v>
      </c>
      <c r="AG197" s="120">
        <v>7.0000000000000007E-2</v>
      </c>
      <c r="AH197" s="120">
        <v>0</v>
      </c>
      <c r="AI197" s="120">
        <v>2.08</v>
      </c>
      <c r="AJ197" s="120">
        <v>0.08</v>
      </c>
      <c r="AK197" s="120">
        <v>0</v>
      </c>
      <c r="AL197" s="120">
        <v>0</v>
      </c>
      <c r="AM197" s="120">
        <v>10.92</v>
      </c>
      <c r="AN197" s="120">
        <v>0</v>
      </c>
      <c r="AO197" s="120">
        <v>0</v>
      </c>
      <c r="AP197" s="120">
        <v>0</v>
      </c>
      <c r="AQ197" s="120">
        <v>2.41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1.26</v>
      </c>
      <c r="AX197" s="120">
        <v>0</v>
      </c>
      <c r="AY197" s="116"/>
      <c r="AZ197" s="120">
        <v>8.69</v>
      </c>
      <c r="BA197" s="120">
        <v>0</v>
      </c>
      <c r="BB197" s="120">
        <v>1.4</v>
      </c>
      <c r="BC197" s="120">
        <v>0</v>
      </c>
    </row>
    <row r="198" spans="1:55" x14ac:dyDescent="0.45">
      <c r="A198" s="261">
        <v>194</v>
      </c>
      <c r="B198" s="174" t="s">
        <v>63</v>
      </c>
      <c r="C198" s="119">
        <v>211.97</v>
      </c>
      <c r="D198" s="119">
        <v>188.03</v>
      </c>
      <c r="E198" s="119">
        <v>174.26</v>
      </c>
      <c r="F198" s="119">
        <v>76.13</v>
      </c>
      <c r="G198" s="119">
        <v>169.39</v>
      </c>
      <c r="H198" s="119">
        <v>208.89</v>
      </c>
      <c r="I198" s="119">
        <v>216.25</v>
      </c>
      <c r="J198" s="119">
        <v>159.54</v>
      </c>
      <c r="K198" s="119">
        <v>97.57</v>
      </c>
      <c r="L198" s="119">
        <v>123.59</v>
      </c>
      <c r="M198" s="119">
        <v>58.6</v>
      </c>
      <c r="N198" s="119">
        <v>67.849999999999994</v>
      </c>
      <c r="O198" s="119">
        <v>76.81</v>
      </c>
      <c r="P198" s="119">
        <v>54.89</v>
      </c>
      <c r="Q198" s="119">
        <v>45.91</v>
      </c>
      <c r="R198" s="119">
        <v>73.819999999999993</v>
      </c>
      <c r="S198" s="119">
        <v>85.88</v>
      </c>
      <c r="T198" s="119">
        <v>72.86</v>
      </c>
      <c r="U198" s="119">
        <v>75.63</v>
      </c>
      <c r="V198" s="119">
        <v>50.82</v>
      </c>
      <c r="W198" s="119">
        <v>93.32</v>
      </c>
      <c r="X198" s="119">
        <v>70.77</v>
      </c>
      <c r="Y198" s="119">
        <v>76.69</v>
      </c>
      <c r="Z198" s="119">
        <v>81.36</v>
      </c>
      <c r="AA198" s="119">
        <v>83.08</v>
      </c>
      <c r="AB198" s="119">
        <v>95.18</v>
      </c>
      <c r="AC198" s="119">
        <v>83.86</v>
      </c>
      <c r="AD198" s="119">
        <v>60.63</v>
      </c>
      <c r="AE198" s="119">
        <v>63.82</v>
      </c>
      <c r="AF198" s="119">
        <v>96.56</v>
      </c>
      <c r="AG198" s="119">
        <v>67.03</v>
      </c>
      <c r="AH198" s="119">
        <v>66.53</v>
      </c>
      <c r="AI198" s="119">
        <v>61.39</v>
      </c>
      <c r="AJ198" s="119">
        <v>36.26</v>
      </c>
      <c r="AK198" s="119">
        <v>40.74</v>
      </c>
      <c r="AL198" s="119">
        <v>74.260000000000005</v>
      </c>
      <c r="AM198" s="119">
        <v>39.97</v>
      </c>
      <c r="AN198" s="119">
        <v>64.61</v>
      </c>
      <c r="AO198" s="119">
        <v>86.31</v>
      </c>
      <c r="AP198" s="119">
        <v>50.23</v>
      </c>
      <c r="AQ198" s="119">
        <v>74.510000000000005</v>
      </c>
      <c r="AR198" s="119">
        <v>80.599999999999994</v>
      </c>
      <c r="AS198" s="119">
        <v>66.88</v>
      </c>
      <c r="AT198" s="119">
        <v>64.08</v>
      </c>
      <c r="AU198" s="119">
        <v>66.66</v>
      </c>
      <c r="AV198" s="119">
        <v>83.67</v>
      </c>
      <c r="AW198" s="119">
        <v>75.260000000000005</v>
      </c>
      <c r="AX198" s="119">
        <v>54.71</v>
      </c>
      <c r="AY198" s="119">
        <v>59.02</v>
      </c>
      <c r="AZ198" s="119">
        <v>79.53</v>
      </c>
      <c r="BA198" s="119">
        <v>90.88</v>
      </c>
      <c r="BB198" s="119">
        <v>81.23</v>
      </c>
      <c r="BC198" s="119">
        <v>67.02</v>
      </c>
    </row>
    <row r="199" spans="1:55" ht="29.25" x14ac:dyDescent="0.45">
      <c r="A199" s="260">
        <v>195</v>
      </c>
      <c r="B199" s="173" t="s">
        <v>286</v>
      </c>
      <c r="C199" s="120">
        <v>36.299999999999997</v>
      </c>
      <c r="D199" s="120">
        <v>15.43</v>
      </c>
      <c r="E199" s="120">
        <v>18.2</v>
      </c>
      <c r="F199" s="120">
        <v>14.91</v>
      </c>
      <c r="G199" s="120">
        <v>29.57</v>
      </c>
      <c r="H199" s="120">
        <v>6.01</v>
      </c>
      <c r="I199" s="120">
        <v>33.31</v>
      </c>
      <c r="J199" s="120">
        <v>16.91</v>
      </c>
      <c r="K199" s="120">
        <v>15.9</v>
      </c>
      <c r="L199" s="120">
        <v>13.41</v>
      </c>
      <c r="M199" s="120">
        <v>8.6999999999999993</v>
      </c>
      <c r="N199" s="120">
        <v>29.26</v>
      </c>
      <c r="O199" s="120">
        <v>46.82</v>
      </c>
      <c r="P199" s="120">
        <v>18.79</v>
      </c>
      <c r="Q199" s="120">
        <v>34.11</v>
      </c>
      <c r="R199" s="120">
        <v>24.19</v>
      </c>
      <c r="S199" s="120">
        <v>13.05</v>
      </c>
      <c r="T199" s="120">
        <v>18.78</v>
      </c>
      <c r="U199" s="120">
        <v>21</v>
      </c>
      <c r="V199" s="120">
        <v>11.7</v>
      </c>
      <c r="W199" s="120">
        <v>14.76</v>
      </c>
      <c r="X199" s="120">
        <v>19.149999999999999</v>
      </c>
      <c r="Y199" s="120">
        <v>7.49</v>
      </c>
      <c r="Z199" s="120">
        <v>12.9</v>
      </c>
      <c r="AA199" s="120">
        <v>37.92</v>
      </c>
      <c r="AB199" s="120">
        <v>29.05</v>
      </c>
      <c r="AC199" s="120">
        <v>68.39</v>
      </c>
      <c r="AD199" s="120">
        <v>18.11</v>
      </c>
      <c r="AE199" s="120">
        <v>27.34</v>
      </c>
      <c r="AF199" s="120">
        <v>8.24</v>
      </c>
      <c r="AG199" s="120">
        <v>13.26</v>
      </c>
      <c r="AH199" s="120">
        <v>19.489999999999998</v>
      </c>
      <c r="AI199" s="120">
        <v>13.97</v>
      </c>
      <c r="AJ199" s="120">
        <v>20.55</v>
      </c>
      <c r="AK199" s="120">
        <v>25.98</v>
      </c>
      <c r="AL199" s="120">
        <v>8.35</v>
      </c>
      <c r="AM199" s="120">
        <v>7.14</v>
      </c>
      <c r="AN199" s="120">
        <v>31.7</v>
      </c>
      <c r="AO199" s="120">
        <v>54.53</v>
      </c>
      <c r="AP199" s="120">
        <v>18.72</v>
      </c>
      <c r="AQ199" s="120">
        <v>43.95</v>
      </c>
      <c r="AR199" s="120">
        <v>61.32</v>
      </c>
      <c r="AS199" s="120">
        <v>27.57</v>
      </c>
      <c r="AT199" s="120">
        <v>13.34</v>
      </c>
      <c r="AU199" s="120">
        <v>9.92</v>
      </c>
      <c r="AV199" s="120">
        <v>5.67</v>
      </c>
      <c r="AW199" s="120">
        <v>12.34</v>
      </c>
      <c r="AX199" s="120">
        <v>12.91</v>
      </c>
      <c r="AY199" s="120">
        <v>10.18</v>
      </c>
      <c r="AZ199" s="120">
        <v>11.81</v>
      </c>
      <c r="BA199" s="120">
        <v>8.06</v>
      </c>
      <c r="BB199" s="120">
        <v>10.99</v>
      </c>
      <c r="BC199" s="120">
        <v>31.03</v>
      </c>
    </row>
    <row r="200" spans="1:55" x14ac:dyDescent="0.45">
      <c r="A200" s="261">
        <v>196</v>
      </c>
      <c r="B200" s="174" t="s">
        <v>65</v>
      </c>
      <c r="C200" s="119">
        <v>87.7</v>
      </c>
      <c r="D200" s="119">
        <v>99.14</v>
      </c>
      <c r="E200" s="119">
        <v>72.709999999999994</v>
      </c>
      <c r="F200" s="119">
        <v>74.459999999999994</v>
      </c>
      <c r="G200" s="119">
        <v>73.42</v>
      </c>
      <c r="H200" s="119">
        <v>141.27000000000001</v>
      </c>
      <c r="I200" s="119">
        <v>96.91</v>
      </c>
      <c r="J200" s="119">
        <v>133.34</v>
      </c>
      <c r="K200" s="119">
        <v>105.33</v>
      </c>
      <c r="L200" s="119">
        <v>121.1</v>
      </c>
      <c r="M200" s="119">
        <v>88.39</v>
      </c>
      <c r="N200" s="119">
        <v>105.32</v>
      </c>
      <c r="O200" s="119">
        <v>113.91</v>
      </c>
      <c r="P200" s="119">
        <v>87.73</v>
      </c>
      <c r="Q200" s="119">
        <v>90.58</v>
      </c>
      <c r="R200" s="119">
        <v>44.43</v>
      </c>
      <c r="S200" s="119">
        <v>69.540000000000006</v>
      </c>
      <c r="T200" s="119">
        <v>107.04</v>
      </c>
      <c r="U200" s="119">
        <v>122.18</v>
      </c>
      <c r="V200" s="119">
        <v>120.33</v>
      </c>
      <c r="W200" s="119">
        <v>111.82</v>
      </c>
      <c r="X200" s="119">
        <v>152.38999999999999</v>
      </c>
      <c r="Y200" s="119">
        <v>99.43</v>
      </c>
      <c r="Z200" s="119">
        <v>138.09</v>
      </c>
      <c r="AA200" s="119">
        <v>81.09</v>
      </c>
      <c r="AB200" s="119">
        <v>86.66</v>
      </c>
      <c r="AC200" s="119">
        <v>84.81</v>
      </c>
      <c r="AD200" s="119">
        <v>74.540000000000006</v>
      </c>
      <c r="AE200" s="119">
        <v>100.08</v>
      </c>
      <c r="AF200" s="119">
        <v>116.18</v>
      </c>
      <c r="AG200" s="119">
        <v>137.68</v>
      </c>
      <c r="AH200" s="119">
        <v>194.62</v>
      </c>
      <c r="AI200" s="119">
        <v>144.35</v>
      </c>
      <c r="AJ200" s="119">
        <v>82.65</v>
      </c>
      <c r="AK200" s="119">
        <v>102.25</v>
      </c>
      <c r="AL200" s="119">
        <v>114.38</v>
      </c>
      <c r="AM200" s="119">
        <v>115.58</v>
      </c>
      <c r="AN200" s="119">
        <v>147.76</v>
      </c>
      <c r="AO200" s="119">
        <v>163.27000000000001</v>
      </c>
      <c r="AP200" s="119">
        <v>110.98</v>
      </c>
      <c r="AQ200" s="119">
        <v>110.03</v>
      </c>
      <c r="AR200" s="119">
        <v>147.72</v>
      </c>
      <c r="AS200" s="119">
        <v>133.91999999999999</v>
      </c>
      <c r="AT200" s="119">
        <v>128.82</v>
      </c>
      <c r="AU200" s="119">
        <v>128.02000000000001</v>
      </c>
      <c r="AV200" s="119">
        <v>158.80000000000001</v>
      </c>
      <c r="AW200" s="119">
        <v>151.74</v>
      </c>
      <c r="AX200" s="119">
        <v>102.36</v>
      </c>
      <c r="AY200" s="119">
        <v>115.89</v>
      </c>
      <c r="AZ200" s="119">
        <v>120.74</v>
      </c>
      <c r="BA200" s="119">
        <v>78.040000000000006</v>
      </c>
      <c r="BB200" s="119">
        <v>100.28</v>
      </c>
      <c r="BC200" s="119">
        <v>109.14</v>
      </c>
    </row>
    <row r="201" spans="1:55" ht="29.25" x14ac:dyDescent="0.45">
      <c r="A201" s="260">
        <v>197</v>
      </c>
      <c r="B201" s="173" t="s">
        <v>287</v>
      </c>
      <c r="C201" s="120">
        <v>876.7</v>
      </c>
      <c r="D201" s="118">
        <v>1136.17</v>
      </c>
      <c r="E201" s="118">
        <v>1323.36</v>
      </c>
      <c r="F201" s="120">
        <v>604.69000000000005</v>
      </c>
      <c r="G201" s="120">
        <v>686.11</v>
      </c>
      <c r="H201" s="120">
        <v>562.80999999999995</v>
      </c>
      <c r="I201" s="120">
        <v>450.67</v>
      </c>
      <c r="J201" s="120">
        <v>123.22</v>
      </c>
      <c r="K201" s="120">
        <v>371.38</v>
      </c>
      <c r="L201" s="120">
        <v>313.05</v>
      </c>
      <c r="M201" s="120">
        <v>443.38</v>
      </c>
      <c r="N201" s="120">
        <v>430</v>
      </c>
      <c r="O201" s="120">
        <v>416.17</v>
      </c>
      <c r="P201" s="120">
        <v>306.98</v>
      </c>
      <c r="Q201" s="120">
        <v>363.19</v>
      </c>
      <c r="R201" s="120">
        <v>380.63</v>
      </c>
      <c r="S201" s="120">
        <v>339.49</v>
      </c>
      <c r="T201" s="120">
        <v>259.55</v>
      </c>
      <c r="U201" s="120">
        <v>195.29</v>
      </c>
      <c r="V201" s="120">
        <v>189.83</v>
      </c>
      <c r="W201" s="120">
        <v>219.92</v>
      </c>
      <c r="X201" s="120">
        <v>153.46</v>
      </c>
      <c r="Y201" s="120">
        <v>330.75</v>
      </c>
      <c r="Z201" s="120">
        <v>399.13</v>
      </c>
      <c r="AA201" s="120">
        <v>159.47999999999999</v>
      </c>
      <c r="AB201" s="120">
        <v>247.76</v>
      </c>
      <c r="AC201" s="120">
        <v>239.86</v>
      </c>
      <c r="AD201" s="120">
        <v>161.22</v>
      </c>
      <c r="AE201" s="120">
        <v>338.41</v>
      </c>
      <c r="AF201" s="120">
        <v>341.78</v>
      </c>
      <c r="AG201" s="120">
        <v>605.84</v>
      </c>
      <c r="AH201" s="120">
        <v>542.12</v>
      </c>
      <c r="AI201" s="120">
        <v>602.1</v>
      </c>
      <c r="AJ201" s="120">
        <v>655.11</v>
      </c>
      <c r="AK201" s="120">
        <v>356.18</v>
      </c>
      <c r="AL201" s="120">
        <v>260.33</v>
      </c>
      <c r="AM201" s="120">
        <v>85.6</v>
      </c>
      <c r="AN201" s="120">
        <v>567.20000000000005</v>
      </c>
      <c r="AO201" s="120">
        <v>352.43</v>
      </c>
      <c r="AP201" s="120">
        <v>190.7</v>
      </c>
      <c r="AQ201" s="120">
        <v>436.28</v>
      </c>
      <c r="AR201" s="120">
        <v>88.27</v>
      </c>
      <c r="AS201" s="120">
        <v>365</v>
      </c>
      <c r="AT201" s="120">
        <v>463.71</v>
      </c>
      <c r="AU201" s="120">
        <v>511.18</v>
      </c>
      <c r="AV201" s="120">
        <v>426.78</v>
      </c>
      <c r="AW201" s="120">
        <v>257.75</v>
      </c>
      <c r="AX201" s="120">
        <v>401.01</v>
      </c>
      <c r="AY201" s="120">
        <v>249.18</v>
      </c>
      <c r="AZ201" s="120">
        <v>110.63</v>
      </c>
      <c r="BA201" s="120">
        <v>316.56</v>
      </c>
      <c r="BB201" s="120">
        <v>292.79000000000002</v>
      </c>
      <c r="BC201" s="120">
        <v>338.86</v>
      </c>
    </row>
    <row r="202" spans="1:55" ht="29.25" x14ac:dyDescent="0.45">
      <c r="A202" s="261">
        <v>198</v>
      </c>
      <c r="B202" s="174" t="s">
        <v>288</v>
      </c>
      <c r="C202" s="119">
        <v>281.19</v>
      </c>
      <c r="D202" s="119">
        <v>404.59</v>
      </c>
      <c r="E202" s="119">
        <v>619.67999999999995</v>
      </c>
      <c r="F202" s="119">
        <v>271.68</v>
      </c>
      <c r="G202" s="119">
        <v>409.33</v>
      </c>
      <c r="H202" s="119">
        <v>398.65</v>
      </c>
      <c r="I202" s="119">
        <v>236.82</v>
      </c>
      <c r="J202" s="119">
        <v>155.43</v>
      </c>
      <c r="K202" s="119">
        <v>127.17</v>
      </c>
      <c r="L202" s="119">
        <v>196.56</v>
      </c>
      <c r="M202" s="119">
        <v>279.02999999999997</v>
      </c>
      <c r="N202" s="119">
        <v>199.41</v>
      </c>
      <c r="O202" s="119">
        <v>263.67</v>
      </c>
      <c r="P202" s="119">
        <v>210.96</v>
      </c>
      <c r="Q202" s="119">
        <v>246.66</v>
      </c>
      <c r="R202" s="119">
        <v>368.78</v>
      </c>
      <c r="S202" s="119">
        <v>295.32</v>
      </c>
      <c r="T202" s="119">
        <v>238.03</v>
      </c>
      <c r="U202" s="119">
        <v>323.35000000000002</v>
      </c>
      <c r="V202" s="119">
        <v>239.35</v>
      </c>
      <c r="W202" s="119">
        <v>287.95</v>
      </c>
      <c r="X202" s="119">
        <v>296.77</v>
      </c>
      <c r="Y202" s="119">
        <v>301.97000000000003</v>
      </c>
      <c r="Z202" s="119">
        <v>190.99</v>
      </c>
      <c r="AA202" s="119">
        <v>191.19</v>
      </c>
      <c r="AB202" s="119">
        <v>345.04</v>
      </c>
      <c r="AC202" s="119">
        <v>418.2</v>
      </c>
      <c r="AD202" s="119">
        <v>396.74</v>
      </c>
      <c r="AE202" s="119">
        <v>260.54000000000002</v>
      </c>
      <c r="AF202" s="119">
        <v>420.01</v>
      </c>
      <c r="AG202" s="119">
        <v>332.59</v>
      </c>
      <c r="AH202" s="119">
        <v>464.96</v>
      </c>
      <c r="AI202" s="119">
        <v>231.69</v>
      </c>
      <c r="AJ202" s="119">
        <v>197.71</v>
      </c>
      <c r="AK202" s="119">
        <v>169.02</v>
      </c>
      <c r="AL202" s="119">
        <v>316.14999999999998</v>
      </c>
      <c r="AM202" s="119">
        <v>183.48</v>
      </c>
      <c r="AN202" s="119">
        <v>176.94</v>
      </c>
      <c r="AO202" s="119">
        <v>501.88</v>
      </c>
      <c r="AP202" s="119">
        <v>271.75</v>
      </c>
      <c r="AQ202" s="119">
        <v>348.67</v>
      </c>
      <c r="AR202" s="119">
        <v>311.74</v>
      </c>
      <c r="AS202" s="119">
        <v>168.5</v>
      </c>
      <c r="AT202" s="119">
        <v>138.19999999999999</v>
      </c>
      <c r="AU202" s="119">
        <v>239.63</v>
      </c>
      <c r="AV202" s="119">
        <v>290.8</v>
      </c>
      <c r="AW202" s="119">
        <v>388.39</v>
      </c>
      <c r="AX202" s="119">
        <v>324.52999999999997</v>
      </c>
      <c r="AY202" s="119">
        <v>291.72000000000003</v>
      </c>
      <c r="AZ202" s="119">
        <v>319.29000000000002</v>
      </c>
      <c r="BA202" s="119">
        <v>293.08</v>
      </c>
      <c r="BB202" s="119">
        <v>206.93</v>
      </c>
      <c r="BC202" s="119">
        <v>402.24</v>
      </c>
    </row>
    <row r="203" spans="1:55" x14ac:dyDescent="0.45">
      <c r="A203" s="260">
        <v>199</v>
      </c>
      <c r="B203" s="173" t="s">
        <v>289</v>
      </c>
      <c r="C203" s="120">
        <v>4.9000000000000004</v>
      </c>
      <c r="D203" s="120">
        <v>3.19</v>
      </c>
      <c r="E203" s="120">
        <v>6.21</v>
      </c>
      <c r="F203" s="120">
        <v>10.96</v>
      </c>
      <c r="G203" s="120">
        <v>6.58</v>
      </c>
      <c r="H203" s="120">
        <v>7.59</v>
      </c>
      <c r="I203" s="120">
        <v>8.67</v>
      </c>
      <c r="J203" s="120">
        <v>6.94</v>
      </c>
      <c r="K203" s="120">
        <v>12.5</v>
      </c>
      <c r="L203" s="120">
        <v>27.98</v>
      </c>
      <c r="M203" s="120">
        <v>12.19</v>
      </c>
      <c r="N203" s="120">
        <v>4.3</v>
      </c>
      <c r="O203" s="120">
        <v>3.88</v>
      </c>
      <c r="P203" s="120">
        <v>5.97</v>
      </c>
      <c r="Q203" s="120">
        <v>3.31</v>
      </c>
      <c r="R203" s="120">
        <v>3.4</v>
      </c>
      <c r="S203" s="120">
        <v>5.3</v>
      </c>
      <c r="T203" s="120">
        <v>3.28</v>
      </c>
      <c r="U203" s="120">
        <v>5.08</v>
      </c>
      <c r="V203" s="120">
        <v>3.76</v>
      </c>
      <c r="W203" s="120">
        <v>4.8899999999999997</v>
      </c>
      <c r="X203" s="120">
        <v>12.61</v>
      </c>
      <c r="Y203" s="120">
        <v>10.45</v>
      </c>
      <c r="Z203" s="120">
        <v>9.06</v>
      </c>
      <c r="AA203" s="120">
        <v>4.24</v>
      </c>
      <c r="AB203" s="120">
        <v>4.62</v>
      </c>
      <c r="AC203" s="120">
        <v>4.96</v>
      </c>
      <c r="AD203" s="120">
        <v>7.37</v>
      </c>
      <c r="AE203" s="120">
        <v>10.96</v>
      </c>
      <c r="AF203" s="120">
        <v>4.84</v>
      </c>
      <c r="AG203" s="120">
        <v>3.5</v>
      </c>
      <c r="AH203" s="120">
        <v>5.33</v>
      </c>
      <c r="AI203" s="120">
        <v>8.0299999999999994</v>
      </c>
      <c r="AJ203" s="120">
        <v>8.35</v>
      </c>
      <c r="AK203" s="120">
        <v>15</v>
      </c>
      <c r="AL203" s="120">
        <v>5.56</v>
      </c>
      <c r="AM203" s="120">
        <v>4.45</v>
      </c>
      <c r="AN203" s="120">
        <v>5.7</v>
      </c>
      <c r="AO203" s="120">
        <v>4.7</v>
      </c>
      <c r="AP203" s="120">
        <v>3.56</v>
      </c>
      <c r="AQ203" s="120">
        <v>4.3499999999999996</v>
      </c>
      <c r="AR203" s="120">
        <v>1.96</v>
      </c>
      <c r="AS203" s="120">
        <v>3.87</v>
      </c>
      <c r="AT203" s="120">
        <v>5.99</v>
      </c>
      <c r="AU203" s="120">
        <v>5.49</v>
      </c>
      <c r="AV203" s="120">
        <v>4.1500000000000004</v>
      </c>
      <c r="AW203" s="120">
        <v>8.01</v>
      </c>
      <c r="AX203" s="120">
        <v>4.97</v>
      </c>
      <c r="AY203" s="120">
        <v>3.54</v>
      </c>
      <c r="AZ203" s="120">
        <v>5.58</v>
      </c>
      <c r="BA203" s="120">
        <v>6.79</v>
      </c>
      <c r="BB203" s="120">
        <v>3.18</v>
      </c>
      <c r="BC203" s="120">
        <v>4.05</v>
      </c>
    </row>
    <row r="204" spans="1:55" ht="29.25" x14ac:dyDescent="0.45">
      <c r="A204" s="261">
        <v>200</v>
      </c>
      <c r="B204" s="174" t="s">
        <v>290</v>
      </c>
      <c r="C204" s="119">
        <v>0</v>
      </c>
      <c r="D204" s="119">
        <v>4</v>
      </c>
      <c r="E204" s="119">
        <v>1.48</v>
      </c>
      <c r="F204" s="119">
        <v>0.46</v>
      </c>
      <c r="G204" s="119">
        <v>5.34</v>
      </c>
      <c r="H204" s="119">
        <v>0.72</v>
      </c>
      <c r="I204" s="119">
        <v>1.89</v>
      </c>
      <c r="J204" s="119">
        <v>0.66</v>
      </c>
      <c r="K204" s="119">
        <v>2.66</v>
      </c>
      <c r="L204" s="119">
        <v>0.53</v>
      </c>
      <c r="M204" s="119">
        <v>2.44</v>
      </c>
      <c r="N204" s="119">
        <v>0.63</v>
      </c>
      <c r="O204" s="119">
        <v>1.04</v>
      </c>
      <c r="P204" s="119">
        <v>5.18</v>
      </c>
      <c r="Q204" s="119">
        <v>2</v>
      </c>
      <c r="R204" s="119">
        <v>0.52</v>
      </c>
      <c r="S204" s="119">
        <v>0</v>
      </c>
      <c r="T204" s="119">
        <v>2.6</v>
      </c>
      <c r="U204" s="119">
        <v>0</v>
      </c>
      <c r="V204" s="119">
        <v>3.19</v>
      </c>
      <c r="W204" s="119">
        <v>0</v>
      </c>
      <c r="X204" s="119">
        <v>0</v>
      </c>
      <c r="Y204" s="119">
        <v>0.18</v>
      </c>
      <c r="Z204" s="119">
        <v>0</v>
      </c>
      <c r="AA204" s="119">
        <v>0.03</v>
      </c>
      <c r="AB204" s="119">
        <v>0.13</v>
      </c>
      <c r="AC204" s="119">
        <v>1.35</v>
      </c>
      <c r="AD204" s="119">
        <v>1.22</v>
      </c>
      <c r="AE204" s="119">
        <v>0.42</v>
      </c>
      <c r="AF204" s="119">
        <v>0.02</v>
      </c>
      <c r="AG204" s="119">
        <v>0.38</v>
      </c>
      <c r="AH204" s="119">
        <v>0.06</v>
      </c>
      <c r="AI204" s="119">
        <v>1.07</v>
      </c>
      <c r="AJ204" s="119">
        <v>0</v>
      </c>
      <c r="AK204" s="119">
        <v>5.98</v>
      </c>
      <c r="AL204" s="119">
        <v>0.02</v>
      </c>
      <c r="AM204" s="119">
        <v>0.15</v>
      </c>
      <c r="AN204" s="119">
        <v>0.83</v>
      </c>
      <c r="AO204" s="119">
        <v>1.95</v>
      </c>
      <c r="AP204" s="119">
        <v>2.0699999999999998</v>
      </c>
      <c r="AQ204" s="119">
        <v>0.35</v>
      </c>
      <c r="AR204" s="119">
        <v>0</v>
      </c>
      <c r="AS204" s="119">
        <v>1.51</v>
      </c>
      <c r="AT204" s="119">
        <v>0</v>
      </c>
      <c r="AU204" s="119">
        <v>0.08</v>
      </c>
      <c r="AV204" s="119">
        <v>0.1</v>
      </c>
      <c r="AW204" s="119">
        <v>0.71</v>
      </c>
      <c r="AX204" s="119">
        <v>1.01</v>
      </c>
      <c r="AY204" s="119">
        <v>0.25</v>
      </c>
      <c r="AZ204" s="119">
        <v>10.24</v>
      </c>
      <c r="BA204" s="119">
        <v>1.27</v>
      </c>
      <c r="BB204" s="119">
        <v>0.65</v>
      </c>
      <c r="BC204" s="119">
        <v>0.54</v>
      </c>
    </row>
    <row r="205" spans="1:55" ht="29.25" x14ac:dyDescent="0.45">
      <c r="A205" s="260">
        <v>201</v>
      </c>
      <c r="B205" s="173" t="s">
        <v>291</v>
      </c>
      <c r="C205" s="120">
        <v>6.72</v>
      </c>
      <c r="D205" s="120">
        <v>5.72</v>
      </c>
      <c r="E205" s="120">
        <v>7.63</v>
      </c>
      <c r="F205" s="120">
        <v>0.87</v>
      </c>
      <c r="G205" s="120">
        <v>11.12</v>
      </c>
      <c r="H205" s="120">
        <v>9.14</v>
      </c>
      <c r="I205" s="120">
        <v>11.39</v>
      </c>
      <c r="J205" s="120">
        <v>6.39</v>
      </c>
      <c r="K205" s="120">
        <v>4.5999999999999996</v>
      </c>
      <c r="L205" s="120">
        <v>4.87</v>
      </c>
      <c r="M205" s="120">
        <v>6.48</v>
      </c>
      <c r="N205" s="120">
        <v>1.43</v>
      </c>
      <c r="O205" s="120">
        <v>3.01</v>
      </c>
      <c r="P205" s="120">
        <v>7.62</v>
      </c>
      <c r="Q205" s="120">
        <v>4.5999999999999996</v>
      </c>
      <c r="R205" s="120">
        <v>0.98</v>
      </c>
      <c r="S205" s="120">
        <v>1.8</v>
      </c>
      <c r="T205" s="120">
        <v>1.91</v>
      </c>
      <c r="U205" s="120">
        <v>6.11</v>
      </c>
      <c r="V205" s="120">
        <v>8.76</v>
      </c>
      <c r="W205" s="120">
        <v>15.16</v>
      </c>
      <c r="X205" s="120">
        <v>16.809999999999999</v>
      </c>
      <c r="Y205" s="120">
        <v>1.66</v>
      </c>
      <c r="Z205" s="120">
        <v>3.39</v>
      </c>
      <c r="AA205" s="120">
        <v>3.52</v>
      </c>
      <c r="AB205" s="120">
        <v>2.96</v>
      </c>
      <c r="AC205" s="120">
        <v>3.38</v>
      </c>
      <c r="AD205" s="120">
        <v>5.82</v>
      </c>
      <c r="AE205" s="120">
        <v>3.14</v>
      </c>
      <c r="AF205" s="120">
        <v>12.22</v>
      </c>
      <c r="AG205" s="120">
        <v>3.06</v>
      </c>
      <c r="AH205" s="120">
        <v>2.8</v>
      </c>
      <c r="AI205" s="120">
        <v>6.43</v>
      </c>
      <c r="AJ205" s="120">
        <v>8.58</v>
      </c>
      <c r="AK205" s="120">
        <v>15.24</v>
      </c>
      <c r="AL205" s="120">
        <v>2.42</v>
      </c>
      <c r="AM205" s="120">
        <v>1.81</v>
      </c>
      <c r="AN205" s="120">
        <v>3.23</v>
      </c>
      <c r="AO205" s="120">
        <v>5.28</v>
      </c>
      <c r="AP205" s="120">
        <v>17.760000000000002</v>
      </c>
      <c r="AQ205" s="120">
        <v>4.5199999999999996</v>
      </c>
      <c r="AR205" s="120">
        <v>0.86</v>
      </c>
      <c r="AS205" s="120">
        <v>8.44</v>
      </c>
      <c r="AT205" s="120">
        <v>6.67</v>
      </c>
      <c r="AU205" s="120">
        <v>11.8</v>
      </c>
      <c r="AV205" s="120">
        <v>0</v>
      </c>
      <c r="AW205" s="120">
        <v>7.91</v>
      </c>
      <c r="AX205" s="120">
        <v>3.78</v>
      </c>
      <c r="AY205" s="120">
        <v>16.62</v>
      </c>
      <c r="AZ205" s="120">
        <v>2.2200000000000002</v>
      </c>
      <c r="BA205" s="120">
        <v>10.31</v>
      </c>
      <c r="BB205" s="120">
        <v>7.98</v>
      </c>
      <c r="BC205" s="120">
        <v>9.3800000000000008</v>
      </c>
    </row>
    <row r="206" spans="1:55" ht="67.5" x14ac:dyDescent="0.45">
      <c r="A206" s="261">
        <v>202</v>
      </c>
      <c r="B206" s="174" t="s">
        <v>388</v>
      </c>
      <c r="C206" s="119">
        <v>2.04</v>
      </c>
      <c r="D206" s="119">
        <v>0.73</v>
      </c>
      <c r="E206" s="119">
        <v>1.46</v>
      </c>
      <c r="F206" s="119">
        <v>1.29</v>
      </c>
      <c r="G206" s="119">
        <v>2.0099999999999998</v>
      </c>
      <c r="H206" s="119">
        <v>1.38</v>
      </c>
      <c r="I206" s="119">
        <v>0.69</v>
      </c>
      <c r="J206" s="119">
        <v>1.36</v>
      </c>
      <c r="K206" s="119">
        <v>1.36</v>
      </c>
      <c r="L206" s="119">
        <v>0.62</v>
      </c>
      <c r="M206" s="119">
        <v>0.69</v>
      </c>
      <c r="N206" s="119">
        <v>0.28999999999999998</v>
      </c>
      <c r="O206" s="117"/>
      <c r="P206" s="119">
        <v>0.37</v>
      </c>
      <c r="Q206" s="119">
        <v>0.15</v>
      </c>
      <c r="R206" s="119">
        <v>1.5</v>
      </c>
      <c r="S206" s="119">
        <v>0.02</v>
      </c>
      <c r="T206" s="119">
        <v>0.04</v>
      </c>
      <c r="U206" s="119">
        <v>0.68</v>
      </c>
      <c r="V206" s="119">
        <v>0.19</v>
      </c>
      <c r="W206" s="119">
        <v>1</v>
      </c>
      <c r="X206" s="119">
        <v>0.63</v>
      </c>
      <c r="Y206" s="119">
        <v>2.6</v>
      </c>
      <c r="Z206" s="119">
        <v>1.56</v>
      </c>
      <c r="AA206" s="117"/>
      <c r="AB206" s="119">
        <v>2.84</v>
      </c>
      <c r="AC206" s="119">
        <v>2.81</v>
      </c>
      <c r="AD206" s="119">
        <v>2.83</v>
      </c>
      <c r="AE206" s="119">
        <v>1.53</v>
      </c>
      <c r="AF206" s="119">
        <v>2.85</v>
      </c>
      <c r="AG206" s="119">
        <v>0</v>
      </c>
      <c r="AH206" s="119">
        <v>3.56</v>
      </c>
      <c r="AI206" s="119">
        <v>0.67</v>
      </c>
      <c r="AJ206" s="119">
        <v>2.1</v>
      </c>
      <c r="AK206" s="119">
        <v>3.48</v>
      </c>
      <c r="AL206" s="119">
        <v>2.58</v>
      </c>
      <c r="AM206" s="119">
        <v>0.13</v>
      </c>
      <c r="AN206" s="119">
        <v>0.93</v>
      </c>
      <c r="AO206" s="119">
        <v>0.39</v>
      </c>
      <c r="AP206" s="119">
        <v>0.64</v>
      </c>
      <c r="AQ206" s="119">
        <v>0.46</v>
      </c>
      <c r="AR206" s="119">
        <v>0.44</v>
      </c>
      <c r="AS206" s="119">
        <v>0.79</v>
      </c>
      <c r="AT206" s="119">
        <v>0.59</v>
      </c>
      <c r="AU206" s="119">
        <v>0.71</v>
      </c>
      <c r="AV206" s="119">
        <v>7.17</v>
      </c>
      <c r="AW206" s="119">
        <v>2.16</v>
      </c>
      <c r="AX206" s="119">
        <v>0.12</v>
      </c>
      <c r="AY206" s="119">
        <v>3.5</v>
      </c>
      <c r="AZ206" s="119">
        <v>9.7200000000000006</v>
      </c>
      <c r="BA206" s="119">
        <v>10.85</v>
      </c>
      <c r="BB206" s="119">
        <v>2.76</v>
      </c>
      <c r="BC206" s="119">
        <v>8.84</v>
      </c>
    </row>
    <row r="207" spans="1:55" ht="29.25" x14ac:dyDescent="0.45">
      <c r="A207" s="260">
        <v>203</v>
      </c>
      <c r="B207" s="173" t="s">
        <v>292</v>
      </c>
      <c r="C207" s="120">
        <v>142.5</v>
      </c>
      <c r="D207" s="120">
        <v>216.49</v>
      </c>
      <c r="E207" s="120">
        <v>238.93</v>
      </c>
      <c r="F207" s="120">
        <v>149.05000000000001</v>
      </c>
      <c r="G207" s="120">
        <v>142.63</v>
      </c>
      <c r="H207" s="120">
        <v>139.54</v>
      </c>
      <c r="I207" s="120">
        <v>193.03</v>
      </c>
      <c r="J207" s="120">
        <v>199.18</v>
      </c>
      <c r="K207" s="120">
        <v>183.38</v>
      </c>
      <c r="L207" s="120">
        <v>127.98</v>
      </c>
      <c r="M207" s="120">
        <v>104.99</v>
      </c>
      <c r="N207" s="120">
        <v>50.59</v>
      </c>
      <c r="O207" s="120">
        <v>129.31</v>
      </c>
      <c r="P207" s="120">
        <v>83.96</v>
      </c>
      <c r="Q207" s="120">
        <v>98.93</v>
      </c>
      <c r="R207" s="120">
        <v>83.25</v>
      </c>
      <c r="S207" s="120">
        <v>88.17</v>
      </c>
      <c r="T207" s="120">
        <v>137.41</v>
      </c>
      <c r="U207" s="120">
        <v>143.66</v>
      </c>
      <c r="V207" s="120">
        <v>87.29</v>
      </c>
      <c r="W207" s="120">
        <v>81.040000000000006</v>
      </c>
      <c r="X207" s="120">
        <v>86.8</v>
      </c>
      <c r="Y207" s="120">
        <v>74.209999999999994</v>
      </c>
      <c r="Z207" s="120">
        <v>69.040000000000006</v>
      </c>
      <c r="AA207" s="120">
        <v>37.04</v>
      </c>
      <c r="AB207" s="120">
        <v>52.69</v>
      </c>
      <c r="AC207" s="120">
        <v>106.54</v>
      </c>
      <c r="AD207" s="120">
        <v>42.08</v>
      </c>
      <c r="AE207" s="120">
        <v>43.7</v>
      </c>
      <c r="AF207" s="120">
        <v>30.13</v>
      </c>
      <c r="AG207" s="120">
        <v>78</v>
      </c>
      <c r="AH207" s="120">
        <v>112.73</v>
      </c>
      <c r="AI207" s="120">
        <v>76.97</v>
      </c>
      <c r="AJ207" s="120">
        <v>99.99</v>
      </c>
      <c r="AK207" s="120">
        <v>92.3</v>
      </c>
      <c r="AL207" s="120">
        <v>76</v>
      </c>
      <c r="AM207" s="120">
        <v>60.71</v>
      </c>
      <c r="AN207" s="120">
        <v>96.33</v>
      </c>
      <c r="AO207" s="120">
        <v>100.53</v>
      </c>
      <c r="AP207" s="120">
        <v>72.08</v>
      </c>
      <c r="AQ207" s="120">
        <v>77.47</v>
      </c>
      <c r="AR207" s="120">
        <v>124.98</v>
      </c>
      <c r="AS207" s="120">
        <v>300.43</v>
      </c>
      <c r="AT207" s="120">
        <v>94.25</v>
      </c>
      <c r="AU207" s="120">
        <v>109.8</v>
      </c>
      <c r="AV207" s="120">
        <v>102.5</v>
      </c>
      <c r="AW207" s="120">
        <v>142.72</v>
      </c>
      <c r="AX207" s="120">
        <v>93.21</v>
      </c>
      <c r="AY207" s="120">
        <v>88.07</v>
      </c>
      <c r="AZ207" s="120">
        <v>57.38</v>
      </c>
      <c r="BA207" s="120">
        <v>99.27</v>
      </c>
      <c r="BB207" s="120">
        <v>73.45</v>
      </c>
      <c r="BC207" s="120">
        <v>68.22</v>
      </c>
    </row>
    <row r="208" spans="1:55" ht="29.25" x14ac:dyDescent="0.45">
      <c r="A208" s="261">
        <v>204</v>
      </c>
      <c r="B208" s="174" t="s">
        <v>293</v>
      </c>
      <c r="C208" s="119">
        <v>1.66</v>
      </c>
      <c r="D208" s="119">
        <v>5.03</v>
      </c>
      <c r="E208" s="119">
        <v>4.03</v>
      </c>
      <c r="F208" s="119">
        <v>4.04</v>
      </c>
      <c r="G208" s="119">
        <v>7.13</v>
      </c>
      <c r="H208" s="119">
        <v>1.18</v>
      </c>
      <c r="I208" s="119">
        <v>5.88</v>
      </c>
      <c r="J208" s="119">
        <v>1.49</v>
      </c>
      <c r="K208" s="119">
        <v>6.09</v>
      </c>
      <c r="L208" s="119">
        <v>4.9000000000000004</v>
      </c>
      <c r="M208" s="119">
        <v>3.02</v>
      </c>
      <c r="N208" s="119">
        <v>0.93</v>
      </c>
      <c r="O208" s="119">
        <v>3.82</v>
      </c>
      <c r="P208" s="119">
        <v>4.99</v>
      </c>
      <c r="Q208" s="119">
        <v>5.22</v>
      </c>
      <c r="R208" s="119">
        <v>2.15</v>
      </c>
      <c r="S208" s="119">
        <v>3.34</v>
      </c>
      <c r="T208" s="119">
        <v>4.03</v>
      </c>
      <c r="U208" s="119">
        <v>7.29</v>
      </c>
      <c r="V208" s="119">
        <v>2.39</v>
      </c>
      <c r="W208" s="119">
        <v>3.7</v>
      </c>
      <c r="X208" s="119">
        <v>6.29</v>
      </c>
      <c r="Y208" s="119">
        <v>1.71</v>
      </c>
      <c r="Z208" s="119">
        <v>5.07</v>
      </c>
      <c r="AA208" s="119">
        <v>4.45</v>
      </c>
      <c r="AB208" s="119">
        <v>9.5299999999999994</v>
      </c>
      <c r="AC208" s="119">
        <v>13.12</v>
      </c>
      <c r="AD208" s="119">
        <v>9.89</v>
      </c>
      <c r="AE208" s="119">
        <v>4.9800000000000004</v>
      </c>
      <c r="AF208" s="119">
        <v>9.93</v>
      </c>
      <c r="AG208" s="119">
        <v>6.67</v>
      </c>
      <c r="AH208" s="119">
        <v>3.76</v>
      </c>
      <c r="AI208" s="119">
        <v>5.1100000000000003</v>
      </c>
      <c r="AJ208" s="119">
        <v>3.47</v>
      </c>
      <c r="AK208" s="119">
        <v>4.46</v>
      </c>
      <c r="AL208" s="119">
        <v>10.45</v>
      </c>
      <c r="AM208" s="119">
        <v>3.42</v>
      </c>
      <c r="AN208" s="119">
        <v>3.24</v>
      </c>
      <c r="AO208" s="119">
        <v>5.47</v>
      </c>
      <c r="AP208" s="119">
        <v>7.01</v>
      </c>
      <c r="AQ208" s="119">
        <v>4.91</v>
      </c>
      <c r="AR208" s="119">
        <v>8.74</v>
      </c>
      <c r="AS208" s="119">
        <v>6.06</v>
      </c>
      <c r="AT208" s="119">
        <v>9.14</v>
      </c>
      <c r="AU208" s="119">
        <v>2.77</v>
      </c>
      <c r="AV208" s="119">
        <v>53.88</v>
      </c>
      <c r="AW208" s="119">
        <v>5.71</v>
      </c>
      <c r="AX208" s="119">
        <v>2.12</v>
      </c>
      <c r="AY208" s="119">
        <v>6.9</v>
      </c>
      <c r="AZ208" s="119">
        <v>3.18</v>
      </c>
      <c r="BA208" s="119">
        <v>5.89</v>
      </c>
      <c r="BB208" s="119">
        <v>6.3</v>
      </c>
      <c r="BC208" s="119">
        <v>11.44</v>
      </c>
    </row>
    <row r="209" spans="1:55" ht="29.25" x14ac:dyDescent="0.45">
      <c r="A209" s="260">
        <v>205</v>
      </c>
      <c r="B209" s="173" t="s">
        <v>294</v>
      </c>
      <c r="C209" s="120">
        <v>11.51</v>
      </c>
      <c r="D209" s="120">
        <v>4.2699999999999996</v>
      </c>
      <c r="E209" s="120">
        <v>11.77</v>
      </c>
      <c r="F209" s="120">
        <v>10.09</v>
      </c>
      <c r="G209" s="120">
        <v>16.079999999999998</v>
      </c>
      <c r="H209" s="120">
        <v>8.59</v>
      </c>
      <c r="I209" s="120">
        <v>31.17</v>
      </c>
      <c r="J209" s="120">
        <v>17.829999999999998</v>
      </c>
      <c r="K209" s="120">
        <v>7.84</v>
      </c>
      <c r="L209" s="120">
        <v>14.59</v>
      </c>
      <c r="M209" s="120">
        <v>12.61</v>
      </c>
      <c r="N209" s="120">
        <v>6.18</v>
      </c>
      <c r="O209" s="120">
        <v>9.07</v>
      </c>
      <c r="P209" s="120">
        <v>15.55</v>
      </c>
      <c r="Q209" s="120">
        <v>17.29</v>
      </c>
      <c r="R209" s="120">
        <v>11.41</v>
      </c>
      <c r="S209" s="120">
        <v>11.96</v>
      </c>
      <c r="T209" s="120">
        <v>9.2100000000000009</v>
      </c>
      <c r="U209" s="120">
        <v>10.64</v>
      </c>
      <c r="V209" s="120">
        <v>14.7</v>
      </c>
      <c r="W209" s="120">
        <v>10.98</v>
      </c>
      <c r="X209" s="120">
        <v>15.86</v>
      </c>
      <c r="Y209" s="120">
        <v>11.72</v>
      </c>
      <c r="Z209" s="120">
        <v>11.04</v>
      </c>
      <c r="AA209" s="120">
        <v>12.58</v>
      </c>
      <c r="AB209" s="120">
        <v>15.66</v>
      </c>
      <c r="AC209" s="120">
        <v>13.39</v>
      </c>
      <c r="AD209" s="120">
        <v>12.21</v>
      </c>
      <c r="AE209" s="120">
        <v>17.39</v>
      </c>
      <c r="AF209" s="120">
        <v>14.01</v>
      </c>
      <c r="AG209" s="120">
        <v>7.56</v>
      </c>
      <c r="AH209" s="120">
        <v>13.01</v>
      </c>
      <c r="AI209" s="120">
        <v>6.23</v>
      </c>
      <c r="AJ209" s="120">
        <v>12.14</v>
      </c>
      <c r="AK209" s="120">
        <v>8.1199999999999992</v>
      </c>
      <c r="AL209" s="120">
        <v>4.7</v>
      </c>
      <c r="AM209" s="120">
        <v>7.74</v>
      </c>
      <c r="AN209" s="120">
        <v>4.55</v>
      </c>
      <c r="AO209" s="120">
        <v>7.6</v>
      </c>
      <c r="AP209" s="120">
        <v>12.28</v>
      </c>
      <c r="AQ209" s="120">
        <v>8.4</v>
      </c>
      <c r="AR209" s="120">
        <v>18.75</v>
      </c>
      <c r="AS209" s="120">
        <v>3.36</v>
      </c>
      <c r="AT209" s="120">
        <v>3.92</v>
      </c>
      <c r="AU209" s="120">
        <v>5.09</v>
      </c>
      <c r="AV209" s="120">
        <v>6.78</v>
      </c>
      <c r="AW209" s="120">
        <v>4.05</v>
      </c>
      <c r="AX209" s="120">
        <v>5.35</v>
      </c>
      <c r="AY209" s="120">
        <v>14.31</v>
      </c>
      <c r="AZ209" s="120">
        <v>7.28</v>
      </c>
      <c r="BA209" s="120">
        <v>11.82</v>
      </c>
      <c r="BB209" s="120">
        <v>3.47</v>
      </c>
      <c r="BC209" s="120">
        <v>8.91</v>
      </c>
    </row>
    <row r="210" spans="1:55" x14ac:dyDescent="0.45">
      <c r="A210" s="261">
        <v>206</v>
      </c>
      <c r="B210" s="174" t="s">
        <v>295</v>
      </c>
      <c r="C210" s="119">
        <v>10.78</v>
      </c>
      <c r="D210" s="119">
        <v>0.43</v>
      </c>
      <c r="E210" s="119">
        <v>27.05</v>
      </c>
      <c r="F210" s="119">
        <v>5.33</v>
      </c>
      <c r="G210" s="119">
        <v>4.97</v>
      </c>
      <c r="H210" s="119">
        <v>13.82</v>
      </c>
      <c r="I210" s="119">
        <v>10.07</v>
      </c>
      <c r="J210" s="119">
        <v>33.22</v>
      </c>
      <c r="K210" s="119">
        <v>7.82</v>
      </c>
      <c r="L210" s="119">
        <v>2.09</v>
      </c>
      <c r="M210" s="119">
        <v>0.47</v>
      </c>
      <c r="N210" s="119">
        <v>2.61</v>
      </c>
      <c r="O210" s="119">
        <v>11.7</v>
      </c>
      <c r="P210" s="119">
        <v>9.36</v>
      </c>
      <c r="Q210" s="119">
        <v>15.47</v>
      </c>
      <c r="R210" s="119">
        <v>12.65</v>
      </c>
      <c r="S210" s="119">
        <v>8.6</v>
      </c>
      <c r="T210" s="119">
        <v>13.19</v>
      </c>
      <c r="U210" s="119">
        <v>18.91</v>
      </c>
      <c r="V210" s="119">
        <v>9.36</v>
      </c>
      <c r="W210" s="119">
        <v>1.04</v>
      </c>
      <c r="X210" s="119">
        <v>33.130000000000003</v>
      </c>
      <c r="Y210" s="119">
        <v>16.39</v>
      </c>
      <c r="Z210" s="119">
        <v>15.46</v>
      </c>
      <c r="AA210" s="119">
        <v>7.59</v>
      </c>
      <c r="AB210" s="119">
        <v>19.16</v>
      </c>
      <c r="AC210" s="119">
        <v>26.15</v>
      </c>
      <c r="AD210" s="119">
        <v>26.62</v>
      </c>
      <c r="AE210" s="119">
        <v>18.78</v>
      </c>
      <c r="AF210" s="119">
        <v>80.430000000000007</v>
      </c>
      <c r="AG210" s="119">
        <v>20.399999999999999</v>
      </c>
      <c r="AH210" s="119">
        <v>7.6</v>
      </c>
      <c r="AI210" s="119">
        <v>21.01</v>
      </c>
      <c r="AJ210" s="119">
        <v>1.63</v>
      </c>
      <c r="AK210" s="119">
        <v>11.66</v>
      </c>
      <c r="AL210" s="119">
        <v>22.51</v>
      </c>
      <c r="AM210" s="119">
        <v>7.0000000000000007E-2</v>
      </c>
      <c r="AN210" s="119">
        <v>39.700000000000003</v>
      </c>
      <c r="AO210" s="119">
        <v>22.05</v>
      </c>
      <c r="AP210" s="119">
        <v>20.97</v>
      </c>
      <c r="AQ210" s="119">
        <v>29.33</v>
      </c>
      <c r="AR210" s="119">
        <v>20.02</v>
      </c>
      <c r="AS210" s="119">
        <v>35.43</v>
      </c>
      <c r="AT210" s="119">
        <v>24.78</v>
      </c>
      <c r="AU210" s="119">
        <v>15.52</v>
      </c>
      <c r="AV210" s="119">
        <v>26.69</v>
      </c>
      <c r="AW210" s="119">
        <v>46.99</v>
      </c>
      <c r="AX210" s="119">
        <v>10.36</v>
      </c>
      <c r="AY210" s="119">
        <v>17.34</v>
      </c>
      <c r="AZ210" s="119">
        <v>38.49</v>
      </c>
      <c r="BA210" s="119">
        <v>9.77</v>
      </c>
      <c r="BB210" s="119">
        <v>31.84</v>
      </c>
      <c r="BC210" s="119">
        <v>16.28</v>
      </c>
    </row>
    <row r="211" spans="1:55" ht="29.25" x14ac:dyDescent="0.45">
      <c r="A211" s="260">
        <v>207</v>
      </c>
      <c r="B211" s="173" t="s">
        <v>427</v>
      </c>
      <c r="C211" s="118">
        <v>11167.32</v>
      </c>
      <c r="D211" s="118">
        <v>11299.68</v>
      </c>
      <c r="E211" s="118">
        <v>12658.28</v>
      </c>
      <c r="F211" s="118">
        <v>10857.82</v>
      </c>
      <c r="G211" s="118">
        <v>12538.07</v>
      </c>
      <c r="H211" s="118">
        <v>10283.16</v>
      </c>
      <c r="I211" s="118">
        <v>10758.15</v>
      </c>
      <c r="J211" s="118">
        <v>10770.98</v>
      </c>
      <c r="K211" s="118">
        <v>11670.13</v>
      </c>
      <c r="L211" s="118">
        <v>11346.89</v>
      </c>
      <c r="M211" s="118">
        <v>10649.67</v>
      </c>
      <c r="N211" s="118">
        <v>12270</v>
      </c>
      <c r="O211" s="118">
        <v>11621.61</v>
      </c>
      <c r="P211" s="118">
        <v>11573.5</v>
      </c>
      <c r="Q211" s="118">
        <v>12780.72</v>
      </c>
      <c r="R211" s="118">
        <v>10415.41</v>
      </c>
      <c r="S211" s="118">
        <v>11840.34</v>
      </c>
      <c r="T211" s="118">
        <v>10484.959999999999</v>
      </c>
      <c r="U211" s="118">
        <v>9962.6200000000008</v>
      </c>
      <c r="V211" s="118">
        <v>10543.16</v>
      </c>
      <c r="W211" s="118">
        <v>12603.88</v>
      </c>
      <c r="X211" s="118">
        <v>12987.99</v>
      </c>
      <c r="Y211" s="118">
        <v>12246.14</v>
      </c>
      <c r="Z211" s="118">
        <v>13627</v>
      </c>
      <c r="AA211" s="118">
        <v>12595.62</v>
      </c>
      <c r="AB211" s="118">
        <v>12511.21</v>
      </c>
      <c r="AC211" s="118">
        <v>13432.99</v>
      </c>
      <c r="AD211" s="118">
        <v>11738.35</v>
      </c>
      <c r="AE211" s="118">
        <v>13171.79</v>
      </c>
      <c r="AF211" s="118">
        <v>12043.65</v>
      </c>
      <c r="AG211" s="118">
        <v>11631.89</v>
      </c>
      <c r="AH211" s="118">
        <v>11375.99</v>
      </c>
      <c r="AI211" s="118">
        <v>11215.38</v>
      </c>
      <c r="AJ211" s="118">
        <v>10997.65</v>
      </c>
      <c r="AK211" s="118">
        <v>12171.38</v>
      </c>
      <c r="AL211" s="118">
        <v>13648.67</v>
      </c>
      <c r="AM211" s="118">
        <v>12556.79</v>
      </c>
      <c r="AN211" s="118">
        <v>14008.86</v>
      </c>
      <c r="AO211" s="118">
        <v>15139.84</v>
      </c>
      <c r="AP211" s="118">
        <v>10830.18</v>
      </c>
      <c r="AQ211" s="118">
        <v>12701.28</v>
      </c>
      <c r="AR211" s="118">
        <v>11447.51</v>
      </c>
      <c r="AS211" s="118">
        <v>10902.11</v>
      </c>
      <c r="AT211" s="118">
        <v>11474.97</v>
      </c>
      <c r="AU211" s="118">
        <v>12268.82</v>
      </c>
      <c r="AV211" s="118">
        <v>10941.51</v>
      </c>
      <c r="AW211" s="118">
        <v>11975.38</v>
      </c>
      <c r="AX211" s="118">
        <v>11895.06</v>
      </c>
      <c r="AY211" s="118">
        <v>11461.94</v>
      </c>
      <c r="AZ211" s="118">
        <v>11834.33</v>
      </c>
      <c r="BA211" s="118">
        <v>13662.88</v>
      </c>
      <c r="BB211" s="118">
        <v>11606.43</v>
      </c>
      <c r="BC211" s="118">
        <v>13629.66</v>
      </c>
    </row>
    <row r="212" spans="1:55" ht="29.25" x14ac:dyDescent="0.45">
      <c r="A212" s="261">
        <v>208</v>
      </c>
      <c r="B212" s="174" t="s">
        <v>296</v>
      </c>
      <c r="C212" s="119">
        <v>21.73</v>
      </c>
      <c r="D212" s="119">
        <v>42.96</v>
      </c>
      <c r="E212" s="119">
        <v>41.47</v>
      </c>
      <c r="F212" s="119">
        <v>45.82</v>
      </c>
      <c r="G212" s="119">
        <v>41.7</v>
      </c>
      <c r="H212" s="119">
        <v>42.41</v>
      </c>
      <c r="I212" s="119">
        <v>28.71</v>
      </c>
      <c r="J212" s="119">
        <v>37.520000000000003</v>
      </c>
      <c r="K212" s="119">
        <v>24.88</v>
      </c>
      <c r="L212" s="119">
        <v>26.75</v>
      </c>
      <c r="M212" s="119">
        <v>26.27</v>
      </c>
      <c r="N212" s="119">
        <v>28.03</v>
      </c>
      <c r="O212" s="119">
        <v>17.57</v>
      </c>
      <c r="P212" s="119">
        <v>28.29</v>
      </c>
      <c r="Q212" s="119">
        <v>27.31</v>
      </c>
      <c r="R212" s="119">
        <v>26.57</v>
      </c>
      <c r="S212" s="119">
        <v>38.03</v>
      </c>
      <c r="T212" s="119">
        <v>46.23</v>
      </c>
      <c r="U212" s="119">
        <v>32.880000000000003</v>
      </c>
      <c r="V212" s="119">
        <v>34.950000000000003</v>
      </c>
      <c r="W212" s="119">
        <v>82.48</v>
      </c>
      <c r="X212" s="119">
        <v>44.15</v>
      </c>
      <c r="Y212" s="119">
        <v>26.06</v>
      </c>
      <c r="Z212" s="119">
        <v>21.41</v>
      </c>
      <c r="AA212" s="119">
        <v>22.65</v>
      </c>
      <c r="AB212" s="119">
        <v>15.74</v>
      </c>
      <c r="AC212" s="119">
        <v>39.93</v>
      </c>
      <c r="AD212" s="119">
        <v>22.44</v>
      </c>
      <c r="AE212" s="119">
        <v>38.56</v>
      </c>
      <c r="AF212" s="119">
        <v>49.58</v>
      </c>
      <c r="AG212" s="119">
        <v>50.63</v>
      </c>
      <c r="AH212" s="119">
        <v>42.05</v>
      </c>
      <c r="AI212" s="119">
        <v>38.06</v>
      </c>
      <c r="AJ212" s="119">
        <v>44.49</v>
      </c>
      <c r="AK212" s="119">
        <v>54.25</v>
      </c>
      <c r="AL212" s="119">
        <v>22.58</v>
      </c>
      <c r="AM212" s="119">
        <v>26.36</v>
      </c>
      <c r="AN212" s="119">
        <v>28.93</v>
      </c>
      <c r="AO212" s="119">
        <v>32.75</v>
      </c>
      <c r="AP212" s="119">
        <v>32.950000000000003</v>
      </c>
      <c r="AQ212" s="119">
        <v>40.08</v>
      </c>
      <c r="AR212" s="119">
        <v>29.84</v>
      </c>
      <c r="AS212" s="119">
        <v>29.45</v>
      </c>
      <c r="AT212" s="119">
        <v>31.25</v>
      </c>
      <c r="AU212" s="119">
        <v>19.12</v>
      </c>
      <c r="AV212" s="119">
        <v>36.86</v>
      </c>
      <c r="AW212" s="119">
        <v>14.56</v>
      </c>
      <c r="AX212" s="119">
        <v>30.84</v>
      </c>
      <c r="AY212" s="119">
        <v>15.54</v>
      </c>
      <c r="AZ212" s="119">
        <v>29.19</v>
      </c>
      <c r="BA212" s="119">
        <v>25.46</v>
      </c>
      <c r="BB212" s="119">
        <v>27.16</v>
      </c>
      <c r="BC212" s="119">
        <v>37.880000000000003</v>
      </c>
    </row>
    <row r="213" spans="1:55" x14ac:dyDescent="0.45">
      <c r="A213" s="260">
        <v>209</v>
      </c>
      <c r="B213" s="173" t="s">
        <v>297</v>
      </c>
      <c r="C213" s="120">
        <v>49.75</v>
      </c>
      <c r="D213" s="120">
        <v>61.29</v>
      </c>
      <c r="E213" s="120">
        <v>54.48</v>
      </c>
      <c r="F213" s="120">
        <v>49.32</v>
      </c>
      <c r="G213" s="120">
        <v>51.45</v>
      </c>
      <c r="H213" s="120">
        <v>62.96</v>
      </c>
      <c r="I213" s="120">
        <v>55.37</v>
      </c>
      <c r="J213" s="120">
        <v>54.32</v>
      </c>
      <c r="K213" s="120">
        <v>51.67</v>
      </c>
      <c r="L213" s="120">
        <v>86</v>
      </c>
      <c r="M213" s="120">
        <v>55.76</v>
      </c>
      <c r="N213" s="120">
        <v>49.51</v>
      </c>
      <c r="O213" s="120">
        <v>81.8</v>
      </c>
      <c r="P213" s="120">
        <v>58.59</v>
      </c>
      <c r="Q213" s="120">
        <v>76.67</v>
      </c>
      <c r="R213" s="120">
        <v>73.72</v>
      </c>
      <c r="S213" s="120">
        <v>64.930000000000007</v>
      </c>
      <c r="T213" s="120">
        <v>52.8</v>
      </c>
      <c r="U213" s="120">
        <v>111.59</v>
      </c>
      <c r="V213" s="120">
        <v>82.3</v>
      </c>
      <c r="W213" s="120">
        <v>46.33</v>
      </c>
      <c r="X213" s="120">
        <v>57.92</v>
      </c>
      <c r="Y213" s="120">
        <v>66.69</v>
      </c>
      <c r="Z213" s="120">
        <v>51.93</v>
      </c>
      <c r="AA213" s="120">
        <v>77.900000000000006</v>
      </c>
      <c r="AB213" s="120">
        <v>60.09</v>
      </c>
      <c r="AC213" s="120">
        <v>62.63</v>
      </c>
      <c r="AD213" s="120">
        <v>37.22</v>
      </c>
      <c r="AE213" s="120">
        <v>73.63</v>
      </c>
      <c r="AF213" s="120">
        <v>69.900000000000006</v>
      </c>
      <c r="AG213" s="120">
        <v>55.45</v>
      </c>
      <c r="AH213" s="120">
        <v>67.290000000000006</v>
      </c>
      <c r="AI213" s="120">
        <v>101.26</v>
      </c>
      <c r="AJ213" s="120">
        <v>52.61</v>
      </c>
      <c r="AK213" s="120">
        <v>51.37</v>
      </c>
      <c r="AL213" s="120">
        <v>62.7</v>
      </c>
      <c r="AM213" s="120">
        <v>65.09</v>
      </c>
      <c r="AN213" s="120">
        <v>79.58</v>
      </c>
      <c r="AO213" s="120">
        <v>73.69</v>
      </c>
      <c r="AP213" s="120">
        <v>45.33</v>
      </c>
      <c r="AQ213" s="120">
        <v>53.6</v>
      </c>
      <c r="AR213" s="120">
        <v>50.5</v>
      </c>
      <c r="AS213" s="120">
        <v>35.869999999999997</v>
      </c>
      <c r="AT213" s="120">
        <v>54.86</v>
      </c>
      <c r="AU213" s="120">
        <v>74.069999999999993</v>
      </c>
      <c r="AV213" s="120">
        <v>49.35</v>
      </c>
      <c r="AW213" s="120">
        <v>50.35</v>
      </c>
      <c r="AX213" s="120">
        <v>54.5</v>
      </c>
      <c r="AY213" s="120">
        <v>82.92</v>
      </c>
      <c r="AZ213" s="120">
        <v>44.12</v>
      </c>
      <c r="BA213" s="120">
        <v>61.99</v>
      </c>
      <c r="BB213" s="120">
        <v>39.6</v>
      </c>
      <c r="BC213" s="120">
        <v>54.76</v>
      </c>
    </row>
    <row r="214" spans="1:55" ht="42" x14ac:dyDescent="0.45">
      <c r="A214" s="261">
        <v>210</v>
      </c>
      <c r="B214" s="174" t="s">
        <v>298</v>
      </c>
      <c r="C214" s="119">
        <v>2.48</v>
      </c>
      <c r="D214" s="119">
        <v>4.26</v>
      </c>
      <c r="E214" s="119">
        <v>2.78</v>
      </c>
      <c r="F214" s="119">
        <v>1.7</v>
      </c>
      <c r="G214" s="119">
        <v>2.27</v>
      </c>
      <c r="H214" s="119">
        <v>0.66</v>
      </c>
      <c r="I214" s="119">
        <v>2.2400000000000002</v>
      </c>
      <c r="J214" s="119">
        <v>2.46</v>
      </c>
      <c r="K214" s="119">
        <v>0</v>
      </c>
      <c r="L214" s="119">
        <v>6.24</v>
      </c>
      <c r="M214" s="119">
        <v>0.5</v>
      </c>
      <c r="N214" s="119">
        <v>1.94</v>
      </c>
      <c r="O214" s="119">
        <v>0.97</v>
      </c>
      <c r="P214" s="119">
        <v>8.7799999999999994</v>
      </c>
      <c r="Q214" s="119">
        <v>3.42</v>
      </c>
      <c r="R214" s="119">
        <v>2.57</v>
      </c>
      <c r="S214" s="119">
        <v>0.01</v>
      </c>
      <c r="T214" s="119">
        <v>0.78</v>
      </c>
      <c r="U214" s="119">
        <v>2.69</v>
      </c>
      <c r="V214" s="119">
        <v>1.31</v>
      </c>
      <c r="W214" s="119">
        <v>3.78</v>
      </c>
      <c r="X214" s="119">
        <v>1.69</v>
      </c>
      <c r="Y214" s="119">
        <v>0.95</v>
      </c>
      <c r="Z214" s="119">
        <v>1.37</v>
      </c>
      <c r="AA214" s="119">
        <v>3.98</v>
      </c>
      <c r="AB214" s="119">
        <v>0.8</v>
      </c>
      <c r="AC214" s="119">
        <v>1.38</v>
      </c>
      <c r="AD214" s="119">
        <v>2.75</v>
      </c>
      <c r="AE214" s="119">
        <v>1.76</v>
      </c>
      <c r="AF214" s="119">
        <v>4.9800000000000004</v>
      </c>
      <c r="AG214" s="119">
        <v>0.95</v>
      </c>
      <c r="AH214" s="119">
        <v>1.1200000000000001</v>
      </c>
      <c r="AI214" s="119">
        <v>5.05</v>
      </c>
      <c r="AJ214" s="119">
        <v>3.19</v>
      </c>
      <c r="AK214" s="119">
        <v>1.98</v>
      </c>
      <c r="AL214" s="119">
        <v>1.45</v>
      </c>
      <c r="AM214" s="119">
        <v>2.48</v>
      </c>
      <c r="AN214" s="119">
        <v>3.83</v>
      </c>
      <c r="AO214" s="119">
        <v>2.82</v>
      </c>
      <c r="AP214" s="119">
        <v>4.75</v>
      </c>
      <c r="AQ214" s="119">
        <v>1.1100000000000001</v>
      </c>
      <c r="AR214" s="119">
        <v>6.67</v>
      </c>
      <c r="AS214" s="119">
        <v>2.56</v>
      </c>
      <c r="AT214" s="119">
        <v>3.2</v>
      </c>
      <c r="AU214" s="119">
        <v>1.88</v>
      </c>
      <c r="AV214" s="119">
        <v>2.67</v>
      </c>
      <c r="AW214" s="119">
        <v>6.3</v>
      </c>
      <c r="AX214" s="119">
        <v>2.98</v>
      </c>
      <c r="AY214" s="119">
        <v>3.46</v>
      </c>
      <c r="AZ214" s="119">
        <v>4.1100000000000003</v>
      </c>
      <c r="BA214" s="119">
        <v>5.0199999999999996</v>
      </c>
      <c r="BB214" s="119">
        <v>3.41</v>
      </c>
      <c r="BC214" s="119">
        <v>5.78</v>
      </c>
    </row>
    <row r="215" spans="1:55" x14ac:dyDescent="0.45">
      <c r="A215" s="260">
        <v>211</v>
      </c>
      <c r="B215" s="173" t="s">
        <v>299</v>
      </c>
      <c r="C215" s="120">
        <v>9.6999999999999993</v>
      </c>
      <c r="D215" s="120">
        <v>5.4</v>
      </c>
      <c r="E215" s="120">
        <v>10.029999999999999</v>
      </c>
      <c r="F215" s="120">
        <v>13.93</v>
      </c>
      <c r="G215" s="120">
        <v>10.9</v>
      </c>
      <c r="H215" s="120">
        <v>15.01</v>
      </c>
      <c r="I215" s="120">
        <v>13.05</v>
      </c>
      <c r="J215" s="120">
        <v>13.85</v>
      </c>
      <c r="K215" s="120">
        <v>12.54</v>
      </c>
      <c r="L215" s="120">
        <v>9.02</v>
      </c>
      <c r="M215" s="120">
        <v>15.14</v>
      </c>
      <c r="N215" s="120">
        <v>16.170000000000002</v>
      </c>
      <c r="O215" s="120">
        <v>12.7</v>
      </c>
      <c r="P215" s="120">
        <v>16.16</v>
      </c>
      <c r="Q215" s="120">
        <v>25.57</v>
      </c>
      <c r="R215" s="120">
        <v>37.39</v>
      </c>
      <c r="S215" s="120">
        <v>10.25</v>
      </c>
      <c r="T215" s="120">
        <v>8.17</v>
      </c>
      <c r="U215" s="120">
        <v>9.4499999999999993</v>
      </c>
      <c r="V215" s="120">
        <v>12.04</v>
      </c>
      <c r="W215" s="120">
        <v>8.56</v>
      </c>
      <c r="X215" s="120">
        <v>8.91</v>
      </c>
      <c r="Y215" s="120">
        <v>8.1300000000000008</v>
      </c>
      <c r="Z215" s="120">
        <v>4.51</v>
      </c>
      <c r="AA215" s="120">
        <v>4.8899999999999997</v>
      </c>
      <c r="AB215" s="120">
        <v>1.72</v>
      </c>
      <c r="AC215" s="120">
        <v>5.64</v>
      </c>
      <c r="AD215" s="120">
        <v>7.61</v>
      </c>
      <c r="AE215" s="120">
        <v>6.96</v>
      </c>
      <c r="AF215" s="120">
        <v>9.8800000000000008</v>
      </c>
      <c r="AG215" s="120">
        <v>8.1</v>
      </c>
      <c r="AH215" s="120">
        <v>3.63</v>
      </c>
      <c r="AI215" s="120">
        <v>10.38</v>
      </c>
      <c r="AJ215" s="120">
        <v>7.68</v>
      </c>
      <c r="AK215" s="120">
        <v>5.12</v>
      </c>
      <c r="AL215" s="120">
        <v>7.35</v>
      </c>
      <c r="AM215" s="120">
        <v>4.54</v>
      </c>
      <c r="AN215" s="120">
        <v>2</v>
      </c>
      <c r="AO215" s="120">
        <v>7.21</v>
      </c>
      <c r="AP215" s="120">
        <v>6.64</v>
      </c>
      <c r="AQ215" s="120">
        <v>5.23</v>
      </c>
      <c r="AR215" s="120">
        <v>5.75</v>
      </c>
      <c r="AS215" s="120">
        <v>7.06</v>
      </c>
      <c r="AT215" s="120">
        <v>3.32</v>
      </c>
      <c r="AU215" s="120">
        <v>9.59</v>
      </c>
      <c r="AV215" s="120">
        <v>4.32</v>
      </c>
      <c r="AW215" s="120">
        <v>5.61</v>
      </c>
      <c r="AX215" s="120">
        <v>6.9</v>
      </c>
      <c r="AY215" s="120">
        <v>8.56</v>
      </c>
      <c r="AZ215" s="120">
        <v>5.72</v>
      </c>
      <c r="BA215" s="120">
        <v>9.6300000000000008</v>
      </c>
      <c r="BB215" s="120">
        <v>8.7799999999999994</v>
      </c>
      <c r="BC215" s="120">
        <v>6.55</v>
      </c>
    </row>
    <row r="216" spans="1:55" ht="29.25" x14ac:dyDescent="0.45">
      <c r="A216" s="261">
        <v>212</v>
      </c>
      <c r="B216" s="174" t="s">
        <v>300</v>
      </c>
      <c r="C216" s="119">
        <v>255.83</v>
      </c>
      <c r="D216" s="119">
        <v>93.57</v>
      </c>
      <c r="E216" s="119">
        <v>179.18</v>
      </c>
      <c r="F216" s="119">
        <v>56.03</v>
      </c>
      <c r="G216" s="119">
        <v>75.83</v>
      </c>
      <c r="H216" s="119">
        <v>53.68</v>
      </c>
      <c r="I216" s="119">
        <v>85.04</v>
      </c>
      <c r="J216" s="119">
        <v>79.290000000000006</v>
      </c>
      <c r="K216" s="119">
        <v>51.24</v>
      </c>
      <c r="L216" s="119">
        <v>23.26</v>
      </c>
      <c r="M216" s="119">
        <v>56.76</v>
      </c>
      <c r="N216" s="119">
        <v>85.75</v>
      </c>
      <c r="O216" s="119">
        <v>34.33</v>
      </c>
      <c r="P216" s="119">
        <v>22.73</v>
      </c>
      <c r="Q216" s="119">
        <v>38.369999999999997</v>
      </c>
      <c r="R216" s="119">
        <v>77.150000000000006</v>
      </c>
      <c r="S216" s="119">
        <v>150.58000000000001</v>
      </c>
      <c r="T216" s="119">
        <v>33.090000000000003</v>
      </c>
      <c r="U216" s="119">
        <v>17.920000000000002</v>
      </c>
      <c r="V216" s="119">
        <v>12.29</v>
      </c>
      <c r="W216" s="119">
        <v>28.76</v>
      </c>
      <c r="X216" s="119">
        <v>13.27</v>
      </c>
      <c r="Y216" s="119">
        <v>39.799999999999997</v>
      </c>
      <c r="Z216" s="119">
        <v>26.31</v>
      </c>
      <c r="AA216" s="119">
        <v>23.85</v>
      </c>
      <c r="AB216" s="119">
        <v>72.36</v>
      </c>
      <c r="AC216" s="119">
        <v>118.88</v>
      </c>
      <c r="AD216" s="119">
        <v>73.09</v>
      </c>
      <c r="AE216" s="119">
        <v>60.62</v>
      </c>
      <c r="AF216" s="119">
        <v>47.78</v>
      </c>
      <c r="AG216" s="119">
        <v>46.22</v>
      </c>
      <c r="AH216" s="119">
        <v>44.25</v>
      </c>
      <c r="AI216" s="119">
        <v>49.85</v>
      </c>
      <c r="AJ216" s="119">
        <v>23.95</v>
      </c>
      <c r="AK216" s="119">
        <v>30.92</v>
      </c>
      <c r="AL216" s="119">
        <v>49.51</v>
      </c>
      <c r="AM216" s="119">
        <v>80.81</v>
      </c>
      <c r="AN216" s="119">
        <v>30.76</v>
      </c>
      <c r="AO216" s="119">
        <v>49.21</v>
      </c>
      <c r="AP216" s="119">
        <v>13.24</v>
      </c>
      <c r="AQ216" s="119">
        <v>42.95</v>
      </c>
      <c r="AR216" s="119">
        <v>36.520000000000003</v>
      </c>
      <c r="AS216" s="119">
        <v>20.12</v>
      </c>
      <c r="AT216" s="119">
        <v>37.979999999999997</v>
      </c>
      <c r="AU216" s="119">
        <v>53.67</v>
      </c>
      <c r="AV216" s="119">
        <v>43.25</v>
      </c>
      <c r="AW216" s="119">
        <v>85.84</v>
      </c>
      <c r="AX216" s="119">
        <v>107.8</v>
      </c>
      <c r="AY216" s="119">
        <v>62.83</v>
      </c>
      <c r="AZ216" s="119">
        <v>172.96</v>
      </c>
      <c r="BA216" s="119">
        <v>34.659999999999997</v>
      </c>
      <c r="BB216" s="119">
        <v>36.36</v>
      </c>
      <c r="BC216" s="119">
        <v>35.33</v>
      </c>
    </row>
    <row r="217" spans="1:55" ht="29.25" x14ac:dyDescent="0.45">
      <c r="A217" s="260">
        <v>213</v>
      </c>
      <c r="B217" s="173" t="s">
        <v>301</v>
      </c>
      <c r="C217" s="120">
        <v>0.01</v>
      </c>
      <c r="D217" s="120">
        <v>0</v>
      </c>
      <c r="E217" s="120">
        <v>0</v>
      </c>
      <c r="F217" s="120">
        <v>0</v>
      </c>
      <c r="G217" s="120">
        <v>0</v>
      </c>
      <c r="H217" s="120">
        <v>0.62</v>
      </c>
      <c r="I217" s="120">
        <v>1.26</v>
      </c>
      <c r="J217" s="120">
        <v>0</v>
      </c>
      <c r="K217" s="120">
        <v>0</v>
      </c>
      <c r="L217" s="120">
        <v>0</v>
      </c>
      <c r="M217" s="120">
        <v>0</v>
      </c>
      <c r="N217" s="120">
        <v>0.55000000000000004</v>
      </c>
      <c r="O217" s="116"/>
      <c r="P217" s="116"/>
      <c r="Q217" s="120">
        <v>1.25</v>
      </c>
      <c r="R217" s="120">
        <v>0.55000000000000004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1.32</v>
      </c>
      <c r="AD217" s="120">
        <v>0</v>
      </c>
      <c r="AE217" s="120">
        <v>0.65</v>
      </c>
      <c r="AF217" s="120">
        <v>0</v>
      </c>
      <c r="AG217" s="120">
        <v>0</v>
      </c>
      <c r="AH217" s="120">
        <v>0.75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1.26</v>
      </c>
      <c r="AP217" s="120">
        <v>0</v>
      </c>
      <c r="AQ217" s="120">
        <v>0</v>
      </c>
      <c r="AR217" s="120">
        <v>0</v>
      </c>
      <c r="AS217" s="120">
        <v>0.62</v>
      </c>
      <c r="AT217" s="120">
        <v>0</v>
      </c>
      <c r="AU217" s="120">
        <v>0</v>
      </c>
      <c r="AV217" s="120">
        <v>0.42</v>
      </c>
      <c r="AW217" s="120">
        <v>1.18</v>
      </c>
      <c r="AX217" s="120">
        <v>0</v>
      </c>
      <c r="AY217" s="116"/>
      <c r="AZ217" s="116"/>
      <c r="BA217" s="120">
        <v>0.56999999999999995</v>
      </c>
      <c r="BB217" s="120">
        <v>0</v>
      </c>
      <c r="BC217" s="120">
        <v>0</v>
      </c>
    </row>
    <row r="218" spans="1:55" x14ac:dyDescent="0.45">
      <c r="A218" s="261">
        <v>214</v>
      </c>
      <c r="B218" s="174" t="s">
        <v>64</v>
      </c>
      <c r="C218" s="119">
        <v>60.46</v>
      </c>
      <c r="D218" s="119">
        <v>49.43</v>
      </c>
      <c r="E218" s="119">
        <v>74.05</v>
      </c>
      <c r="F218" s="119">
        <v>70.760000000000005</v>
      </c>
      <c r="G218" s="119">
        <v>49.79</v>
      </c>
      <c r="H218" s="119">
        <v>53.12</v>
      </c>
      <c r="I218" s="119">
        <v>46.25</v>
      </c>
      <c r="J218" s="119">
        <v>86.74</v>
      </c>
      <c r="K218" s="119">
        <v>38.1</v>
      </c>
      <c r="L218" s="119">
        <v>15.17</v>
      </c>
      <c r="M218" s="119">
        <v>38.130000000000003</v>
      </c>
      <c r="N218" s="119">
        <v>39.53</v>
      </c>
      <c r="O218" s="119">
        <v>40.020000000000003</v>
      </c>
      <c r="P218" s="119">
        <v>44</v>
      </c>
      <c r="Q218" s="119">
        <v>46.45</v>
      </c>
      <c r="R218" s="119">
        <v>60.62</v>
      </c>
      <c r="S218" s="119">
        <v>66.400000000000006</v>
      </c>
      <c r="T218" s="119">
        <v>61.35</v>
      </c>
      <c r="U218" s="119">
        <v>46.7</v>
      </c>
      <c r="V218" s="119">
        <v>85.06</v>
      </c>
      <c r="W218" s="119">
        <v>54.62</v>
      </c>
      <c r="X218" s="119">
        <v>35.35</v>
      </c>
      <c r="Y218" s="119">
        <v>62.21</v>
      </c>
      <c r="Z218" s="119">
        <v>49.51</v>
      </c>
      <c r="AA218" s="119">
        <v>56.18</v>
      </c>
      <c r="AB218" s="119">
        <v>43.63</v>
      </c>
      <c r="AC218" s="119">
        <v>51.55</v>
      </c>
      <c r="AD218" s="119">
        <v>63.58</v>
      </c>
      <c r="AE218" s="119">
        <v>113.4</v>
      </c>
      <c r="AF218" s="119">
        <v>87.62</v>
      </c>
      <c r="AG218" s="119">
        <v>48.29</v>
      </c>
      <c r="AH218" s="119">
        <v>61.19</v>
      </c>
      <c r="AI218" s="119">
        <v>102.47</v>
      </c>
      <c r="AJ218" s="119">
        <v>70.13</v>
      </c>
      <c r="AK218" s="119">
        <v>46.48</v>
      </c>
      <c r="AL218" s="119">
        <v>54.45</v>
      </c>
      <c r="AM218" s="119">
        <v>65.52</v>
      </c>
      <c r="AN218" s="119">
        <v>68.11</v>
      </c>
      <c r="AO218" s="119">
        <v>73.14</v>
      </c>
      <c r="AP218" s="119">
        <v>44.4</v>
      </c>
      <c r="AQ218" s="119">
        <v>49.44</v>
      </c>
      <c r="AR218" s="119">
        <v>111.63</v>
      </c>
      <c r="AS218" s="119">
        <v>58.68</v>
      </c>
      <c r="AT218" s="119">
        <v>57.66</v>
      </c>
      <c r="AU218" s="119">
        <v>68</v>
      </c>
      <c r="AV218" s="119">
        <v>75.819999999999993</v>
      </c>
      <c r="AW218" s="119">
        <v>72.91</v>
      </c>
      <c r="AX218" s="119">
        <v>84.28</v>
      </c>
      <c r="AY218" s="119">
        <v>62.12</v>
      </c>
      <c r="AZ218" s="119">
        <v>81.3</v>
      </c>
      <c r="BA218" s="119">
        <v>74.55</v>
      </c>
      <c r="BB218" s="119">
        <v>44.71</v>
      </c>
      <c r="BC218" s="119">
        <v>58.49</v>
      </c>
    </row>
    <row r="219" spans="1:55" ht="29.25" x14ac:dyDescent="0.45">
      <c r="A219" s="260">
        <v>215</v>
      </c>
      <c r="B219" s="173" t="s">
        <v>302</v>
      </c>
      <c r="C219" s="120">
        <v>212.08</v>
      </c>
      <c r="D219" s="120">
        <v>236.51</v>
      </c>
      <c r="E219" s="120">
        <v>251.84</v>
      </c>
      <c r="F219" s="120">
        <v>206.92</v>
      </c>
      <c r="G219" s="120">
        <v>242.52</v>
      </c>
      <c r="H219" s="120">
        <v>278.88</v>
      </c>
      <c r="I219" s="120">
        <v>282.73</v>
      </c>
      <c r="J219" s="120">
        <v>296.8</v>
      </c>
      <c r="K219" s="120">
        <v>280.60000000000002</v>
      </c>
      <c r="L219" s="120">
        <v>342.23</v>
      </c>
      <c r="M219" s="120">
        <v>244.88</v>
      </c>
      <c r="N219" s="120">
        <v>190.7</v>
      </c>
      <c r="O219" s="120">
        <v>241.1</v>
      </c>
      <c r="P219" s="120">
        <v>225.9</v>
      </c>
      <c r="Q219" s="120">
        <v>221.31</v>
      </c>
      <c r="R219" s="120">
        <v>196.23</v>
      </c>
      <c r="S219" s="120">
        <v>175.2</v>
      </c>
      <c r="T219" s="120">
        <v>209.55</v>
      </c>
      <c r="U219" s="120">
        <v>190.46</v>
      </c>
      <c r="V219" s="120">
        <v>249.34</v>
      </c>
      <c r="W219" s="120">
        <v>246.25</v>
      </c>
      <c r="X219" s="120">
        <v>253.16</v>
      </c>
      <c r="Y219" s="120">
        <v>195.76</v>
      </c>
      <c r="Z219" s="120">
        <v>308.20999999999998</v>
      </c>
      <c r="AA219" s="120">
        <v>179.22</v>
      </c>
      <c r="AB219" s="120">
        <v>169.85</v>
      </c>
      <c r="AC219" s="120">
        <v>223.64</v>
      </c>
      <c r="AD219" s="120">
        <v>169.06</v>
      </c>
      <c r="AE219" s="120">
        <v>164.39</v>
      </c>
      <c r="AF219" s="120">
        <v>152.94999999999999</v>
      </c>
      <c r="AG219" s="120">
        <v>180.12</v>
      </c>
      <c r="AH219" s="120">
        <v>255.63</v>
      </c>
      <c r="AI219" s="120">
        <v>204.69</v>
      </c>
      <c r="AJ219" s="120">
        <v>210.09</v>
      </c>
      <c r="AK219" s="120">
        <v>205.39</v>
      </c>
      <c r="AL219" s="120">
        <v>128.63999999999999</v>
      </c>
      <c r="AM219" s="120">
        <v>189.54</v>
      </c>
      <c r="AN219" s="120">
        <v>231.26</v>
      </c>
      <c r="AO219" s="120">
        <v>200.63</v>
      </c>
      <c r="AP219" s="120">
        <v>132.03</v>
      </c>
      <c r="AQ219" s="120">
        <v>182.43</v>
      </c>
      <c r="AR219" s="120">
        <v>216.54</v>
      </c>
      <c r="AS219" s="120">
        <v>166.11</v>
      </c>
      <c r="AT219" s="120">
        <v>181.16</v>
      </c>
      <c r="AU219" s="120">
        <v>214.53</v>
      </c>
      <c r="AV219" s="120">
        <v>229.77</v>
      </c>
      <c r="AW219" s="120">
        <v>208.84</v>
      </c>
      <c r="AX219" s="120">
        <v>182.58</v>
      </c>
      <c r="AY219" s="120">
        <v>171.08</v>
      </c>
      <c r="AZ219" s="120">
        <v>230.18</v>
      </c>
      <c r="BA219" s="120">
        <v>212.35</v>
      </c>
      <c r="BB219" s="120">
        <v>248.46</v>
      </c>
      <c r="BC219" s="120">
        <v>230.76</v>
      </c>
    </row>
    <row r="220" spans="1:55" x14ac:dyDescent="0.45">
      <c r="A220" s="261">
        <v>216</v>
      </c>
      <c r="B220" s="174" t="s">
        <v>303</v>
      </c>
      <c r="C220" s="119">
        <v>177.81</v>
      </c>
      <c r="D220" s="119">
        <v>243.99</v>
      </c>
      <c r="E220" s="119">
        <v>232.78</v>
      </c>
      <c r="F220" s="119">
        <v>192.63</v>
      </c>
      <c r="G220" s="119">
        <v>290.56</v>
      </c>
      <c r="H220" s="119">
        <v>262.64</v>
      </c>
      <c r="I220" s="119">
        <v>238.56</v>
      </c>
      <c r="J220" s="119">
        <v>185.59</v>
      </c>
      <c r="K220" s="119">
        <v>256.93</v>
      </c>
      <c r="L220" s="119">
        <v>208.21</v>
      </c>
      <c r="M220" s="119">
        <v>213.16</v>
      </c>
      <c r="N220" s="119">
        <v>241.59</v>
      </c>
      <c r="O220" s="119">
        <v>152.35</v>
      </c>
      <c r="P220" s="119">
        <v>190.83</v>
      </c>
      <c r="Q220" s="119">
        <v>201.41</v>
      </c>
      <c r="R220" s="119">
        <v>233.32</v>
      </c>
      <c r="S220" s="119">
        <v>239.36</v>
      </c>
      <c r="T220" s="119">
        <v>239.41</v>
      </c>
      <c r="U220" s="119">
        <v>221.54</v>
      </c>
      <c r="V220" s="119">
        <v>213.26</v>
      </c>
      <c r="W220" s="119">
        <v>275.62</v>
      </c>
      <c r="X220" s="119">
        <v>265.77</v>
      </c>
      <c r="Y220" s="119">
        <v>251.12</v>
      </c>
      <c r="Z220" s="119">
        <v>274.13</v>
      </c>
      <c r="AA220" s="119">
        <v>193.68</v>
      </c>
      <c r="AB220" s="119">
        <v>315.17</v>
      </c>
      <c r="AC220" s="119">
        <v>368.89</v>
      </c>
      <c r="AD220" s="119">
        <v>285.41000000000003</v>
      </c>
      <c r="AE220" s="119">
        <v>315.51</v>
      </c>
      <c r="AF220" s="119">
        <v>378.23</v>
      </c>
      <c r="AG220" s="119">
        <v>192.73</v>
      </c>
      <c r="AH220" s="119">
        <v>351.34</v>
      </c>
      <c r="AI220" s="119">
        <v>237.61</v>
      </c>
      <c r="AJ220" s="119">
        <v>292.36</v>
      </c>
      <c r="AK220" s="119">
        <v>311.23</v>
      </c>
      <c r="AL220" s="119">
        <v>291.70999999999998</v>
      </c>
      <c r="AM220" s="119">
        <v>255.81</v>
      </c>
      <c r="AN220" s="119">
        <v>226.67</v>
      </c>
      <c r="AO220" s="119">
        <v>314.77</v>
      </c>
      <c r="AP220" s="119">
        <v>298.56</v>
      </c>
      <c r="AQ220" s="119">
        <v>345.12</v>
      </c>
      <c r="AR220" s="119">
        <v>315.68</v>
      </c>
      <c r="AS220" s="119">
        <v>283.32</v>
      </c>
      <c r="AT220" s="119">
        <v>347.34</v>
      </c>
      <c r="AU220" s="119">
        <v>239.99</v>
      </c>
      <c r="AV220" s="119">
        <v>331.56</v>
      </c>
      <c r="AW220" s="119">
        <v>313.04000000000002</v>
      </c>
      <c r="AX220" s="119">
        <v>295.17</v>
      </c>
      <c r="AY220" s="119">
        <v>315.41000000000003</v>
      </c>
      <c r="AZ220" s="119">
        <v>260.2</v>
      </c>
      <c r="BA220" s="119">
        <v>385.07</v>
      </c>
      <c r="BB220" s="119">
        <v>363.58</v>
      </c>
      <c r="BC220" s="119">
        <v>323.10000000000002</v>
      </c>
    </row>
    <row r="221" spans="1:55" x14ac:dyDescent="0.45">
      <c r="A221" s="260">
        <v>217</v>
      </c>
      <c r="B221" s="173" t="s">
        <v>304</v>
      </c>
      <c r="C221" s="120">
        <v>6.76</v>
      </c>
      <c r="D221" s="120">
        <v>3.06</v>
      </c>
      <c r="E221" s="120">
        <v>2.02</v>
      </c>
      <c r="F221" s="120">
        <v>1.24</v>
      </c>
      <c r="G221" s="120">
        <v>1.96</v>
      </c>
      <c r="H221" s="120">
        <v>8.83</v>
      </c>
      <c r="I221" s="120">
        <v>14.86</v>
      </c>
      <c r="J221" s="120">
        <v>4.45</v>
      </c>
      <c r="K221" s="120">
        <v>60.77</v>
      </c>
      <c r="L221" s="120">
        <v>13.05</v>
      </c>
      <c r="M221" s="120">
        <v>54.05</v>
      </c>
      <c r="N221" s="120">
        <v>5.88</v>
      </c>
      <c r="O221" s="120">
        <v>5.24</v>
      </c>
      <c r="P221" s="120">
        <v>1.48</v>
      </c>
      <c r="Q221" s="120">
        <v>1.66</v>
      </c>
      <c r="R221" s="120">
        <v>4.67</v>
      </c>
      <c r="S221" s="120">
        <v>0.08</v>
      </c>
      <c r="T221" s="120">
        <v>23.65</v>
      </c>
      <c r="U221" s="120">
        <v>8</v>
      </c>
      <c r="V221" s="120">
        <v>1.24</v>
      </c>
      <c r="W221" s="120">
        <v>4.59</v>
      </c>
      <c r="X221" s="120">
        <v>6.78</v>
      </c>
      <c r="Y221" s="120">
        <v>5.54</v>
      </c>
      <c r="Z221" s="120">
        <v>3.05</v>
      </c>
      <c r="AA221" s="120">
        <v>0.86</v>
      </c>
      <c r="AB221" s="120">
        <v>5.37</v>
      </c>
      <c r="AC221" s="120">
        <v>3.24</v>
      </c>
      <c r="AD221" s="120">
        <v>11.45</v>
      </c>
      <c r="AE221" s="120">
        <v>4.3099999999999996</v>
      </c>
      <c r="AF221" s="120">
        <v>22.11</v>
      </c>
      <c r="AG221" s="120">
        <v>7.91</v>
      </c>
      <c r="AH221" s="120">
        <v>5.9</v>
      </c>
      <c r="AI221" s="120">
        <v>2.65</v>
      </c>
      <c r="AJ221" s="120">
        <v>3.22</v>
      </c>
      <c r="AK221" s="120">
        <v>4.32</v>
      </c>
      <c r="AL221" s="120">
        <v>22.46</v>
      </c>
      <c r="AM221" s="120">
        <v>0.47</v>
      </c>
      <c r="AN221" s="120">
        <v>14.76</v>
      </c>
      <c r="AO221" s="120">
        <v>4.6100000000000003</v>
      </c>
      <c r="AP221" s="120">
        <v>3.29</v>
      </c>
      <c r="AQ221" s="120">
        <v>1.6</v>
      </c>
      <c r="AR221" s="120">
        <v>6.73</v>
      </c>
      <c r="AS221" s="120">
        <v>1.77</v>
      </c>
      <c r="AT221" s="120">
        <v>14.33</v>
      </c>
      <c r="AU221" s="120">
        <v>7.72</v>
      </c>
      <c r="AV221" s="120">
        <v>16.3</v>
      </c>
      <c r="AW221" s="120">
        <v>20.87</v>
      </c>
      <c r="AX221" s="120">
        <v>19.010000000000002</v>
      </c>
      <c r="AY221" s="120">
        <v>18.149999999999999</v>
      </c>
      <c r="AZ221" s="120">
        <v>8.3800000000000008</v>
      </c>
      <c r="BA221" s="120">
        <v>20.440000000000001</v>
      </c>
      <c r="BB221" s="120">
        <v>3.92</v>
      </c>
      <c r="BC221" s="120">
        <v>5.15</v>
      </c>
    </row>
    <row r="222" spans="1:55" ht="29.25" x14ac:dyDescent="0.45">
      <c r="A222" s="261">
        <v>218</v>
      </c>
      <c r="B222" s="174" t="s">
        <v>21</v>
      </c>
      <c r="C222" s="121">
        <v>4360.1099999999997</v>
      </c>
      <c r="D222" s="121">
        <v>4413.8900000000003</v>
      </c>
      <c r="E222" s="121">
        <v>4395.3</v>
      </c>
      <c r="F222" s="121">
        <v>4786.8500000000004</v>
      </c>
      <c r="G222" s="121">
        <v>5030.58</v>
      </c>
      <c r="H222" s="121">
        <v>5199.8599999999997</v>
      </c>
      <c r="I222" s="121">
        <v>5834.05</v>
      </c>
      <c r="J222" s="121">
        <v>6130.61</v>
      </c>
      <c r="K222" s="121">
        <v>5757.76</v>
      </c>
      <c r="L222" s="121">
        <v>6305.32</v>
      </c>
      <c r="M222" s="121">
        <v>5240.3599999999997</v>
      </c>
      <c r="N222" s="121">
        <v>6674.16</v>
      </c>
      <c r="O222" s="121">
        <v>5285.47</v>
      </c>
      <c r="P222" s="121">
        <v>5938.45</v>
      </c>
      <c r="Q222" s="121">
        <v>7009.69</v>
      </c>
      <c r="R222" s="121">
        <v>5890.47</v>
      </c>
      <c r="S222" s="121">
        <v>7957.59</v>
      </c>
      <c r="T222" s="121">
        <v>7762.71</v>
      </c>
      <c r="U222" s="121">
        <v>8714.9599999999991</v>
      </c>
      <c r="V222" s="121">
        <v>7626.33</v>
      </c>
      <c r="W222" s="121">
        <v>9409.83</v>
      </c>
      <c r="X222" s="121">
        <v>9596.7999999999993</v>
      </c>
      <c r="Y222" s="121">
        <v>6968.67</v>
      </c>
      <c r="Z222" s="121">
        <v>8729.48</v>
      </c>
      <c r="AA222" s="121">
        <v>7028.9</v>
      </c>
      <c r="AB222" s="121">
        <v>7461.92</v>
      </c>
      <c r="AC222" s="121">
        <v>6823.57</v>
      </c>
      <c r="AD222" s="121">
        <v>6658.55</v>
      </c>
      <c r="AE222" s="121">
        <v>6893.3</v>
      </c>
      <c r="AF222" s="121">
        <v>7369.78</v>
      </c>
      <c r="AG222" s="121">
        <v>7485.24</v>
      </c>
      <c r="AH222" s="121">
        <v>11286.09</v>
      </c>
      <c r="AI222" s="121">
        <v>10169.790000000001</v>
      </c>
      <c r="AJ222" s="121">
        <v>9757.14</v>
      </c>
      <c r="AK222" s="121">
        <v>9029.3700000000008</v>
      </c>
      <c r="AL222" s="121">
        <v>8872.31</v>
      </c>
      <c r="AM222" s="121">
        <v>8841.19</v>
      </c>
      <c r="AN222" s="121">
        <v>7466.34</v>
      </c>
      <c r="AO222" s="121">
        <v>10571.67</v>
      </c>
      <c r="AP222" s="121">
        <v>7082.89</v>
      </c>
      <c r="AQ222" s="121">
        <v>8144.61</v>
      </c>
      <c r="AR222" s="121">
        <v>8463.36</v>
      </c>
      <c r="AS222" s="121">
        <v>7514.82</v>
      </c>
      <c r="AT222" s="121">
        <v>8954.2000000000007</v>
      </c>
      <c r="AU222" s="121">
        <v>9524.3700000000008</v>
      </c>
      <c r="AV222" s="121">
        <v>8330.4</v>
      </c>
      <c r="AW222" s="121">
        <v>8938.16</v>
      </c>
      <c r="AX222" s="121">
        <v>7162.19</v>
      </c>
      <c r="AY222" s="121">
        <v>6225.57</v>
      </c>
      <c r="AZ222" s="121">
        <v>6267.88</v>
      </c>
      <c r="BA222" s="121">
        <v>8445.35</v>
      </c>
      <c r="BB222" s="121">
        <v>7199.41</v>
      </c>
      <c r="BC222" s="121">
        <v>6557.57</v>
      </c>
    </row>
    <row r="223" spans="1:55" ht="29.25" x14ac:dyDescent="0.45">
      <c r="A223" s="260">
        <v>219</v>
      </c>
      <c r="B223" s="173" t="s">
        <v>45</v>
      </c>
      <c r="C223" s="118">
        <v>31959.38</v>
      </c>
      <c r="D223" s="118">
        <v>32580.78</v>
      </c>
      <c r="E223" s="118">
        <v>35040.17</v>
      </c>
      <c r="F223" s="118">
        <v>34894.629999999997</v>
      </c>
      <c r="G223" s="118">
        <v>36120.300000000003</v>
      </c>
      <c r="H223" s="118">
        <v>33268.089999999997</v>
      </c>
      <c r="I223" s="118">
        <v>35249.01</v>
      </c>
      <c r="J223" s="118">
        <v>32900.58</v>
      </c>
      <c r="K223" s="118">
        <v>32316.27</v>
      </c>
      <c r="L223" s="118">
        <v>32121.79</v>
      </c>
      <c r="M223" s="118">
        <v>40415.620000000003</v>
      </c>
      <c r="N223" s="118">
        <v>33374.879999999997</v>
      </c>
      <c r="O223" s="118">
        <v>28273.03</v>
      </c>
      <c r="P223" s="118">
        <v>25993.69</v>
      </c>
      <c r="Q223" s="118">
        <v>30860.26</v>
      </c>
      <c r="R223" s="118">
        <v>26617.9</v>
      </c>
      <c r="S223" s="118">
        <v>31704.720000000001</v>
      </c>
      <c r="T223" s="118">
        <v>28157.52</v>
      </c>
      <c r="U223" s="118">
        <v>30427.58</v>
      </c>
      <c r="V223" s="118">
        <v>28316.65</v>
      </c>
      <c r="W223" s="118">
        <v>29212.14</v>
      </c>
      <c r="X223" s="118">
        <v>29649.81</v>
      </c>
      <c r="Y223" s="118">
        <v>27435.65</v>
      </c>
      <c r="Z223" s="118">
        <v>26176.78</v>
      </c>
      <c r="AA223" s="118">
        <v>25317.51</v>
      </c>
      <c r="AB223" s="118">
        <v>28792.83</v>
      </c>
      <c r="AC223" s="118">
        <v>35835.96</v>
      </c>
      <c r="AD223" s="118">
        <v>25867.88</v>
      </c>
      <c r="AE223" s="118">
        <v>28915.73</v>
      </c>
      <c r="AF223" s="118">
        <v>26185.75</v>
      </c>
      <c r="AG223" s="118">
        <v>27098.87</v>
      </c>
      <c r="AH223" s="118">
        <v>26892.959999999999</v>
      </c>
      <c r="AI223" s="118">
        <v>29131.599999999999</v>
      </c>
      <c r="AJ223" s="118">
        <v>27894.34</v>
      </c>
      <c r="AK223" s="118">
        <v>28367.39</v>
      </c>
      <c r="AL223" s="118">
        <v>27176.400000000001</v>
      </c>
      <c r="AM223" s="118">
        <v>26586.49</v>
      </c>
      <c r="AN223" s="118">
        <v>26756.41</v>
      </c>
      <c r="AO223" s="118">
        <v>31888.65</v>
      </c>
      <c r="AP223" s="118">
        <v>26827.360000000001</v>
      </c>
      <c r="AQ223" s="118">
        <v>28401.85</v>
      </c>
      <c r="AR223" s="118">
        <v>30034.91</v>
      </c>
      <c r="AS223" s="118">
        <v>27235.360000000001</v>
      </c>
      <c r="AT223" s="118">
        <v>30788.65</v>
      </c>
      <c r="AU223" s="118">
        <v>29901.65</v>
      </c>
      <c r="AV223" s="118">
        <v>30904.19</v>
      </c>
      <c r="AW223" s="118">
        <v>32147.59</v>
      </c>
      <c r="AX223" s="118">
        <v>28375.54</v>
      </c>
      <c r="AY223" s="118">
        <v>30708.02</v>
      </c>
      <c r="AZ223" s="118">
        <v>25894.84</v>
      </c>
      <c r="BA223" s="118">
        <v>32340.54</v>
      </c>
      <c r="BB223" s="118">
        <v>26412.35</v>
      </c>
      <c r="BC223" s="118">
        <v>31574.799999999999</v>
      </c>
    </row>
    <row r="224" spans="1:55" x14ac:dyDescent="0.45">
      <c r="A224" s="261">
        <v>220</v>
      </c>
      <c r="B224" s="174" t="s">
        <v>305</v>
      </c>
      <c r="C224" s="119">
        <v>290.93</v>
      </c>
      <c r="D224" s="119">
        <v>600.38</v>
      </c>
      <c r="E224" s="119">
        <v>685.42</v>
      </c>
      <c r="F224" s="119">
        <v>546.41</v>
      </c>
      <c r="G224" s="119">
        <v>346.38</v>
      </c>
      <c r="H224" s="119">
        <v>458.69</v>
      </c>
      <c r="I224" s="119">
        <v>263.76</v>
      </c>
      <c r="J224" s="119">
        <v>669.62</v>
      </c>
      <c r="K224" s="119">
        <v>428.98</v>
      </c>
      <c r="L224" s="119">
        <v>707.98</v>
      </c>
      <c r="M224" s="119">
        <v>541.70000000000005</v>
      </c>
      <c r="N224" s="119">
        <v>864.02</v>
      </c>
      <c r="O224" s="119">
        <v>162.71</v>
      </c>
      <c r="P224" s="119">
        <v>960.94</v>
      </c>
      <c r="Q224" s="119">
        <v>532.16999999999996</v>
      </c>
      <c r="R224" s="119">
        <v>345.68</v>
      </c>
      <c r="S224" s="119">
        <v>476.68</v>
      </c>
      <c r="T224" s="119">
        <v>710</v>
      </c>
      <c r="U224" s="119">
        <v>441.55</v>
      </c>
      <c r="V224" s="119">
        <v>595.89</v>
      </c>
      <c r="W224" s="119">
        <v>778.33</v>
      </c>
      <c r="X224" s="119">
        <v>498.66</v>
      </c>
      <c r="Y224" s="119">
        <v>255.92</v>
      </c>
      <c r="Z224" s="119">
        <v>295.83</v>
      </c>
      <c r="AA224" s="119">
        <v>147.72999999999999</v>
      </c>
      <c r="AB224" s="119">
        <v>593.99</v>
      </c>
      <c r="AC224" s="119">
        <v>206.1</v>
      </c>
      <c r="AD224" s="119">
        <v>304.52</v>
      </c>
      <c r="AE224" s="119">
        <v>540.75</v>
      </c>
      <c r="AF224" s="119">
        <v>555.04</v>
      </c>
      <c r="AG224" s="119">
        <v>337.56</v>
      </c>
      <c r="AH224" s="119">
        <v>448.19</v>
      </c>
      <c r="AI224" s="119">
        <v>474.4</v>
      </c>
      <c r="AJ224" s="119">
        <v>582.34</v>
      </c>
      <c r="AK224" s="119">
        <v>552.94000000000005</v>
      </c>
      <c r="AL224" s="119">
        <v>441.07</v>
      </c>
      <c r="AM224" s="119">
        <v>413.72</v>
      </c>
      <c r="AN224" s="119">
        <v>629.88</v>
      </c>
      <c r="AO224" s="119">
        <v>477.38</v>
      </c>
      <c r="AP224" s="119">
        <v>572.05999999999995</v>
      </c>
      <c r="AQ224" s="119">
        <v>353</v>
      </c>
      <c r="AR224" s="119">
        <v>504.61</v>
      </c>
      <c r="AS224" s="119">
        <v>779.11</v>
      </c>
      <c r="AT224" s="119">
        <v>493.72</v>
      </c>
      <c r="AU224" s="119">
        <v>472.62</v>
      </c>
      <c r="AV224" s="119">
        <v>616.35</v>
      </c>
      <c r="AW224" s="119">
        <v>789.05</v>
      </c>
      <c r="AX224" s="119">
        <v>638.95000000000005</v>
      </c>
      <c r="AY224" s="119">
        <v>489.25</v>
      </c>
      <c r="AZ224" s="119">
        <v>672.35</v>
      </c>
      <c r="BA224" s="119">
        <v>286.24</v>
      </c>
      <c r="BB224" s="119">
        <v>717.64</v>
      </c>
      <c r="BC224" s="119">
        <v>405.02</v>
      </c>
    </row>
    <row r="225" spans="1:55" x14ac:dyDescent="0.45">
      <c r="A225" s="260">
        <v>221</v>
      </c>
      <c r="B225" s="173" t="s">
        <v>306</v>
      </c>
      <c r="C225" s="120">
        <v>19.809999999999999</v>
      </c>
      <c r="D225" s="120">
        <v>8.0399999999999991</v>
      </c>
      <c r="E225" s="120">
        <v>22.36</v>
      </c>
      <c r="F225" s="120">
        <v>15</v>
      </c>
      <c r="G225" s="120">
        <v>8.8800000000000008</v>
      </c>
      <c r="H225" s="120">
        <v>17.739999999999998</v>
      </c>
      <c r="I225" s="120">
        <v>28.3</v>
      </c>
      <c r="J225" s="120">
        <v>16.559999999999999</v>
      </c>
      <c r="K225" s="120">
        <v>29.7</v>
      </c>
      <c r="L225" s="120">
        <v>14.73</v>
      </c>
      <c r="M225" s="120">
        <v>11.73</v>
      </c>
      <c r="N225" s="120">
        <v>22.66</v>
      </c>
      <c r="O225" s="120">
        <v>6.33</v>
      </c>
      <c r="P225" s="120">
        <v>15.38</v>
      </c>
      <c r="Q225" s="120">
        <v>4.16</v>
      </c>
      <c r="R225" s="120">
        <v>8.85</v>
      </c>
      <c r="S225" s="120">
        <v>8.01</v>
      </c>
      <c r="T225" s="120">
        <v>11.93</v>
      </c>
      <c r="U225" s="120">
        <v>6.37</v>
      </c>
      <c r="V225" s="120">
        <v>2.96</v>
      </c>
      <c r="W225" s="120">
        <v>4.54</v>
      </c>
      <c r="X225" s="120">
        <v>9.44</v>
      </c>
      <c r="Y225" s="120">
        <v>1.05</v>
      </c>
      <c r="Z225" s="120">
        <v>21.17</v>
      </c>
      <c r="AA225" s="120">
        <v>2.63</v>
      </c>
      <c r="AB225" s="120">
        <v>23.7</v>
      </c>
      <c r="AC225" s="120">
        <v>44.04</v>
      </c>
      <c r="AD225" s="120">
        <v>2.75</v>
      </c>
      <c r="AE225" s="120">
        <v>4.34</v>
      </c>
      <c r="AF225" s="120">
        <v>17.21</v>
      </c>
      <c r="AG225" s="120">
        <v>1.71</v>
      </c>
      <c r="AH225" s="120">
        <v>6.95</v>
      </c>
      <c r="AI225" s="120">
        <v>2.83</v>
      </c>
      <c r="AJ225" s="120">
        <v>2.37</v>
      </c>
      <c r="AK225" s="120">
        <v>8.02</v>
      </c>
      <c r="AL225" s="120">
        <v>22.01</v>
      </c>
      <c r="AM225" s="120">
        <v>3.42</v>
      </c>
      <c r="AN225" s="120">
        <v>7.65</v>
      </c>
      <c r="AO225" s="120">
        <v>6.92</v>
      </c>
      <c r="AP225" s="120">
        <v>2.42</v>
      </c>
      <c r="AQ225" s="120">
        <v>4.4400000000000004</v>
      </c>
      <c r="AR225" s="120">
        <v>2.8</v>
      </c>
      <c r="AS225" s="120">
        <v>3.07</v>
      </c>
      <c r="AT225" s="120">
        <v>0.3</v>
      </c>
      <c r="AU225" s="120">
        <v>20.350000000000001</v>
      </c>
      <c r="AV225" s="120">
        <v>11.77</v>
      </c>
      <c r="AW225" s="120">
        <v>39.92</v>
      </c>
      <c r="AX225" s="120">
        <v>28.65</v>
      </c>
      <c r="AY225" s="120">
        <v>8.6999999999999993</v>
      </c>
      <c r="AZ225" s="120">
        <v>22.31</v>
      </c>
      <c r="BA225" s="120">
        <v>10.199999999999999</v>
      </c>
      <c r="BB225" s="120">
        <v>13.1</v>
      </c>
      <c r="BC225" s="120">
        <v>10.23</v>
      </c>
    </row>
    <row r="226" spans="1:55" ht="29.25" x14ac:dyDescent="0.45">
      <c r="A226" s="261">
        <v>222</v>
      </c>
      <c r="B226" s="174" t="s">
        <v>307</v>
      </c>
      <c r="C226" s="119">
        <v>155.03</v>
      </c>
      <c r="D226" s="119">
        <v>136.13999999999999</v>
      </c>
      <c r="E226" s="119">
        <v>112.49</v>
      </c>
      <c r="F226" s="119">
        <v>108.34</v>
      </c>
      <c r="G226" s="119">
        <v>174.11</v>
      </c>
      <c r="H226" s="119">
        <v>63.04</v>
      </c>
      <c r="I226" s="119">
        <v>156.38999999999999</v>
      </c>
      <c r="J226" s="119">
        <v>247.35</v>
      </c>
      <c r="K226" s="119">
        <v>119.62</v>
      </c>
      <c r="L226" s="119">
        <v>192.61</v>
      </c>
      <c r="M226" s="119">
        <v>135.54</v>
      </c>
      <c r="N226" s="119">
        <v>215.98</v>
      </c>
      <c r="O226" s="119">
        <v>102.64</v>
      </c>
      <c r="P226" s="119">
        <v>224.76</v>
      </c>
      <c r="Q226" s="119">
        <v>241.36</v>
      </c>
      <c r="R226" s="119">
        <v>221.63</v>
      </c>
      <c r="S226" s="119">
        <v>111.96</v>
      </c>
      <c r="T226" s="119">
        <v>128.34</v>
      </c>
      <c r="U226" s="119">
        <v>147.56</v>
      </c>
      <c r="V226" s="119">
        <v>106.18</v>
      </c>
      <c r="W226" s="119">
        <v>176.37</v>
      </c>
      <c r="X226" s="119">
        <v>194.32</v>
      </c>
      <c r="Y226" s="119">
        <v>109.87</v>
      </c>
      <c r="Z226" s="119">
        <v>108.11</v>
      </c>
      <c r="AA226" s="119">
        <v>125.07</v>
      </c>
      <c r="AB226" s="119">
        <v>100.32</v>
      </c>
      <c r="AC226" s="119">
        <v>163.02000000000001</v>
      </c>
      <c r="AD226" s="119">
        <v>109.18</v>
      </c>
      <c r="AE226" s="119">
        <v>90.52</v>
      </c>
      <c r="AF226" s="119">
        <v>216.1</v>
      </c>
      <c r="AG226" s="119">
        <v>58.39</v>
      </c>
      <c r="AH226" s="119">
        <v>172.9</v>
      </c>
      <c r="AI226" s="119">
        <v>116.94</v>
      </c>
      <c r="AJ226" s="119">
        <v>100.93</v>
      </c>
      <c r="AK226" s="119">
        <v>88.83</v>
      </c>
      <c r="AL226" s="119">
        <v>106.58</v>
      </c>
      <c r="AM226" s="119">
        <v>86.44</v>
      </c>
      <c r="AN226" s="119">
        <v>140.38999999999999</v>
      </c>
      <c r="AO226" s="119">
        <v>232.18</v>
      </c>
      <c r="AP226" s="119">
        <v>123.79</v>
      </c>
      <c r="AQ226" s="119">
        <v>139.53</v>
      </c>
      <c r="AR226" s="119">
        <v>92.9</v>
      </c>
      <c r="AS226" s="119">
        <v>146.38999999999999</v>
      </c>
      <c r="AT226" s="119">
        <v>126.87</v>
      </c>
      <c r="AU226" s="119">
        <v>102.12</v>
      </c>
      <c r="AV226" s="119">
        <v>121.6</v>
      </c>
      <c r="AW226" s="119">
        <v>186.7</v>
      </c>
      <c r="AX226" s="119">
        <v>78.11</v>
      </c>
      <c r="AY226" s="119">
        <v>119.39</v>
      </c>
      <c r="AZ226" s="119">
        <v>98.89</v>
      </c>
      <c r="BA226" s="119">
        <v>123.21</v>
      </c>
      <c r="BB226" s="119">
        <v>177.94</v>
      </c>
      <c r="BC226" s="119">
        <v>106.28</v>
      </c>
    </row>
    <row r="227" spans="1:55" x14ac:dyDescent="0.45">
      <c r="A227" s="260">
        <v>223</v>
      </c>
      <c r="B227" s="173" t="s">
        <v>308</v>
      </c>
      <c r="C227" s="120">
        <v>136.11000000000001</v>
      </c>
      <c r="D227" s="120">
        <v>145.44</v>
      </c>
      <c r="E227" s="120">
        <v>54.44</v>
      </c>
      <c r="F227" s="120">
        <v>43.46</v>
      </c>
      <c r="G227" s="120">
        <v>113.56</v>
      </c>
      <c r="H227" s="120">
        <v>197.8</v>
      </c>
      <c r="I227" s="120">
        <v>164.87</v>
      </c>
      <c r="J227" s="120">
        <v>125.59</v>
      </c>
      <c r="K227" s="120">
        <v>45.65</v>
      </c>
      <c r="L227" s="120">
        <v>64.260000000000005</v>
      </c>
      <c r="M227" s="120">
        <v>30.83</v>
      </c>
      <c r="N227" s="120">
        <v>83.8</v>
      </c>
      <c r="O227" s="120">
        <v>9.16</v>
      </c>
      <c r="P227" s="120">
        <v>32.97</v>
      </c>
      <c r="Q227" s="120">
        <v>166.12</v>
      </c>
      <c r="R227" s="120">
        <v>23.97</v>
      </c>
      <c r="S227" s="120">
        <v>42.02</v>
      </c>
      <c r="T227" s="120">
        <v>83.86</v>
      </c>
      <c r="U227" s="120">
        <v>142.33000000000001</v>
      </c>
      <c r="V227" s="120">
        <v>281.01</v>
      </c>
      <c r="W227" s="120">
        <v>70.95</v>
      </c>
      <c r="X227" s="120">
        <v>101.97</v>
      </c>
      <c r="Y227" s="120">
        <v>72.14</v>
      </c>
      <c r="Z227" s="120">
        <v>141.22999999999999</v>
      </c>
      <c r="AA227" s="120">
        <v>96.66</v>
      </c>
      <c r="AB227" s="120">
        <v>36.99</v>
      </c>
      <c r="AC227" s="120">
        <v>56.74</v>
      </c>
      <c r="AD227" s="120">
        <v>5.96</v>
      </c>
      <c r="AE227" s="120">
        <v>40.51</v>
      </c>
      <c r="AF227" s="120">
        <v>29.3</v>
      </c>
      <c r="AG227" s="120">
        <v>51.75</v>
      </c>
      <c r="AH227" s="120">
        <v>98.96</v>
      </c>
      <c r="AI227" s="120">
        <v>90.11</v>
      </c>
      <c r="AJ227" s="120">
        <v>64.73</v>
      </c>
      <c r="AK227" s="120">
        <v>137.58000000000001</v>
      </c>
      <c r="AL227" s="120">
        <v>51</v>
      </c>
      <c r="AM227" s="120">
        <v>5.89</v>
      </c>
      <c r="AN227" s="120">
        <v>0.63</v>
      </c>
      <c r="AO227" s="120">
        <v>127.97</v>
      </c>
      <c r="AP227" s="120">
        <v>75.47</v>
      </c>
      <c r="AQ227" s="120">
        <v>23.46</v>
      </c>
      <c r="AR227" s="120">
        <v>109.88</v>
      </c>
      <c r="AS227" s="120">
        <v>149.57</v>
      </c>
      <c r="AT227" s="120">
        <v>214.11</v>
      </c>
      <c r="AU227" s="120">
        <v>75.61</v>
      </c>
      <c r="AV227" s="120">
        <v>4.97</v>
      </c>
      <c r="AW227" s="120">
        <v>123.54</v>
      </c>
      <c r="AX227" s="120">
        <v>115.65</v>
      </c>
      <c r="AY227" s="120">
        <v>49.1</v>
      </c>
      <c r="AZ227" s="120">
        <v>198.1</v>
      </c>
      <c r="BA227" s="120">
        <v>16.93</v>
      </c>
      <c r="BB227" s="120">
        <v>2.08</v>
      </c>
      <c r="BC227" s="120">
        <v>2.5099999999999998</v>
      </c>
    </row>
    <row r="228" spans="1:55" ht="42" x14ac:dyDescent="0.45">
      <c r="A228" s="261">
        <v>224</v>
      </c>
      <c r="B228" s="174" t="s">
        <v>309</v>
      </c>
      <c r="C228" s="117"/>
      <c r="D228" s="117"/>
      <c r="E228" s="117"/>
      <c r="F228" s="117"/>
      <c r="G228" s="117"/>
      <c r="H228" s="119">
        <v>4.7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0.03</v>
      </c>
      <c r="O228" s="117"/>
      <c r="P228" s="119">
        <v>0.03</v>
      </c>
      <c r="Q228" s="119">
        <v>0</v>
      </c>
      <c r="R228" s="119">
        <v>0</v>
      </c>
      <c r="S228" s="119">
        <v>0.91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7.39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</row>
    <row r="229" spans="1:55" ht="29.25" x14ac:dyDescent="0.45">
      <c r="A229" s="260">
        <v>225</v>
      </c>
      <c r="B229" s="173" t="s">
        <v>97</v>
      </c>
      <c r="C229" s="118">
        <v>1946.01</v>
      </c>
      <c r="D229" s="118">
        <v>1633.91</v>
      </c>
      <c r="E229" s="120">
        <v>748.69</v>
      </c>
      <c r="F229" s="120">
        <v>823.64</v>
      </c>
      <c r="G229" s="118">
        <v>1646.45</v>
      </c>
      <c r="H229" s="118">
        <v>1436.23</v>
      </c>
      <c r="I229" s="118">
        <v>2074.4299999999998</v>
      </c>
      <c r="J229" s="118">
        <v>2860.17</v>
      </c>
      <c r="K229" s="118">
        <v>3083.93</v>
      </c>
      <c r="L229" s="118">
        <v>5365.1</v>
      </c>
      <c r="M229" s="118">
        <v>1688.44</v>
      </c>
      <c r="N229" s="118">
        <v>3534.63</v>
      </c>
      <c r="O229" s="118">
        <v>1835.92</v>
      </c>
      <c r="P229" s="118">
        <v>2960.26</v>
      </c>
      <c r="Q229" s="118">
        <v>1262.97</v>
      </c>
      <c r="R229" s="118">
        <v>3035.15</v>
      </c>
      <c r="S229" s="118">
        <v>1692.41</v>
      </c>
      <c r="T229" s="118">
        <v>1655.07</v>
      </c>
      <c r="U229" s="120">
        <v>758.41</v>
      </c>
      <c r="V229" s="120">
        <v>903.14</v>
      </c>
      <c r="W229" s="118">
        <v>1507.39</v>
      </c>
      <c r="X229" s="118">
        <v>1747.24</v>
      </c>
      <c r="Y229" s="120">
        <v>836.92</v>
      </c>
      <c r="Z229" s="120">
        <v>794.2</v>
      </c>
      <c r="AA229" s="120">
        <v>482.86</v>
      </c>
      <c r="AB229" s="120">
        <v>584.92999999999995</v>
      </c>
      <c r="AC229" s="120">
        <v>583.26</v>
      </c>
      <c r="AD229" s="120">
        <v>430.37</v>
      </c>
      <c r="AE229" s="118">
        <v>1084.46</v>
      </c>
      <c r="AF229" s="120">
        <v>656.83</v>
      </c>
      <c r="AG229" s="120">
        <v>491.18</v>
      </c>
      <c r="AH229" s="120">
        <v>518.97</v>
      </c>
      <c r="AI229" s="120">
        <v>441.01</v>
      </c>
      <c r="AJ229" s="120">
        <v>537.23</v>
      </c>
      <c r="AK229" s="120">
        <v>394.23</v>
      </c>
      <c r="AL229" s="120">
        <v>367.09</v>
      </c>
      <c r="AM229" s="120">
        <v>524.73</v>
      </c>
      <c r="AN229" s="120">
        <v>394.86</v>
      </c>
      <c r="AO229" s="120">
        <v>441.23</v>
      </c>
      <c r="AP229" s="120">
        <v>350.39</v>
      </c>
      <c r="AQ229" s="120">
        <v>572.44000000000005</v>
      </c>
      <c r="AR229" s="120">
        <v>589.05999999999995</v>
      </c>
      <c r="AS229" s="120">
        <v>462.82</v>
      </c>
      <c r="AT229" s="120">
        <v>555.12</v>
      </c>
      <c r="AU229" s="120">
        <v>491.78</v>
      </c>
      <c r="AV229" s="120">
        <v>487.05</v>
      </c>
      <c r="AW229" s="120">
        <v>514.95000000000005</v>
      </c>
      <c r="AX229" s="120">
        <v>354.21</v>
      </c>
      <c r="AY229" s="120">
        <v>403.75</v>
      </c>
      <c r="AZ229" s="120">
        <v>324.83999999999997</v>
      </c>
      <c r="BA229" s="120">
        <v>607.87</v>
      </c>
      <c r="BB229" s="120">
        <v>406.93</v>
      </c>
      <c r="BC229" s="120">
        <v>605</v>
      </c>
    </row>
    <row r="230" spans="1:55" x14ac:dyDescent="0.45">
      <c r="A230" s="261">
        <v>226</v>
      </c>
      <c r="B230" s="174" t="s">
        <v>310</v>
      </c>
      <c r="C230" s="119">
        <v>158.13</v>
      </c>
      <c r="D230" s="119">
        <v>146.62</v>
      </c>
      <c r="E230" s="119">
        <v>265.01</v>
      </c>
      <c r="F230" s="119">
        <v>122.19</v>
      </c>
      <c r="G230" s="119">
        <v>223.65</v>
      </c>
      <c r="H230" s="119">
        <v>196.58</v>
      </c>
      <c r="I230" s="119">
        <v>259.83</v>
      </c>
      <c r="J230" s="119">
        <v>214.58</v>
      </c>
      <c r="K230" s="119">
        <v>238.53</v>
      </c>
      <c r="L230" s="119">
        <v>183.26</v>
      </c>
      <c r="M230" s="119">
        <v>133.19</v>
      </c>
      <c r="N230" s="119">
        <v>192.54</v>
      </c>
      <c r="O230" s="119">
        <v>203.7</v>
      </c>
      <c r="P230" s="119">
        <v>225.38</v>
      </c>
      <c r="Q230" s="119">
        <v>289.45999999999998</v>
      </c>
      <c r="R230" s="119">
        <v>260.36</v>
      </c>
      <c r="S230" s="119">
        <v>167.93</v>
      </c>
      <c r="T230" s="119">
        <v>254.26</v>
      </c>
      <c r="U230" s="119">
        <v>447.17</v>
      </c>
      <c r="V230" s="119">
        <v>249.23</v>
      </c>
      <c r="W230" s="119">
        <v>433.73</v>
      </c>
      <c r="X230" s="119">
        <v>300.29000000000002</v>
      </c>
      <c r="Y230" s="119">
        <v>253.4</v>
      </c>
      <c r="Z230" s="119">
        <v>279.69</v>
      </c>
      <c r="AA230" s="119">
        <v>272.14</v>
      </c>
      <c r="AB230" s="119">
        <v>437.64</v>
      </c>
      <c r="AC230" s="119">
        <v>561.26</v>
      </c>
      <c r="AD230" s="119">
        <v>211.15</v>
      </c>
      <c r="AE230" s="119">
        <v>400.49</v>
      </c>
      <c r="AF230" s="119">
        <v>521.41999999999996</v>
      </c>
      <c r="AG230" s="119">
        <v>254.04</v>
      </c>
      <c r="AH230" s="119">
        <v>358.33</v>
      </c>
      <c r="AI230" s="119">
        <v>439.95</v>
      </c>
      <c r="AJ230" s="119">
        <v>308.74</v>
      </c>
      <c r="AK230" s="119">
        <v>161.18</v>
      </c>
      <c r="AL230" s="119">
        <v>74.5</v>
      </c>
      <c r="AM230" s="119">
        <v>57.97</v>
      </c>
      <c r="AN230" s="119">
        <v>95.21</v>
      </c>
      <c r="AO230" s="119">
        <v>80.72</v>
      </c>
      <c r="AP230" s="119">
        <v>61.56</v>
      </c>
      <c r="AQ230" s="119">
        <v>88.34</v>
      </c>
      <c r="AR230" s="119">
        <v>95.85</v>
      </c>
      <c r="AS230" s="119">
        <v>78.959999999999994</v>
      </c>
      <c r="AT230" s="119">
        <v>87.75</v>
      </c>
      <c r="AU230" s="119">
        <v>92.69</v>
      </c>
      <c r="AV230" s="119">
        <v>82.95</v>
      </c>
      <c r="AW230" s="119">
        <v>87.24</v>
      </c>
      <c r="AX230" s="119">
        <v>43.26</v>
      </c>
      <c r="AY230" s="119">
        <v>83.79</v>
      </c>
      <c r="AZ230" s="119">
        <v>56.85</v>
      </c>
      <c r="BA230" s="119">
        <v>120.68</v>
      </c>
      <c r="BB230" s="119">
        <v>78.27</v>
      </c>
      <c r="BC230" s="119">
        <v>84.65</v>
      </c>
    </row>
    <row r="231" spans="1:55" ht="29.25" x14ac:dyDescent="0.45">
      <c r="A231" s="260">
        <v>227</v>
      </c>
      <c r="B231" s="173" t="s">
        <v>78</v>
      </c>
      <c r="C231" s="118">
        <v>12554.31</v>
      </c>
      <c r="D231" s="118">
        <v>11301.55</v>
      </c>
      <c r="E231" s="118">
        <v>11756.8</v>
      </c>
      <c r="F231" s="118">
        <v>10612.61</v>
      </c>
      <c r="G231" s="118">
        <v>13119.38</v>
      </c>
      <c r="H231" s="118">
        <v>12427.01</v>
      </c>
      <c r="I231" s="118">
        <v>12593.23</v>
      </c>
      <c r="J231" s="118">
        <v>12616.42</v>
      </c>
      <c r="K231" s="118">
        <v>11764.79</v>
      </c>
      <c r="L231" s="118">
        <v>13656.17</v>
      </c>
      <c r="M231" s="118">
        <v>12996.77</v>
      </c>
      <c r="N231" s="118">
        <v>12790.23</v>
      </c>
      <c r="O231" s="118">
        <v>11285.05</v>
      </c>
      <c r="P231" s="118">
        <v>11148.49</v>
      </c>
      <c r="Q231" s="118">
        <v>11633.76</v>
      </c>
      <c r="R231" s="118">
        <v>10680.12</v>
      </c>
      <c r="S231" s="118">
        <v>11659.58</v>
      </c>
      <c r="T231" s="118">
        <v>11456.19</v>
      </c>
      <c r="U231" s="118">
        <v>11992.61</v>
      </c>
      <c r="V231" s="118">
        <v>12522.92</v>
      </c>
      <c r="W231" s="118">
        <v>12685.92</v>
      </c>
      <c r="X231" s="118">
        <v>13671.96</v>
      </c>
      <c r="Y231" s="118">
        <v>11983.08</v>
      </c>
      <c r="Z231" s="118">
        <v>13401.49</v>
      </c>
      <c r="AA231" s="118">
        <v>13346.23</v>
      </c>
      <c r="AB231" s="118">
        <v>12446.98</v>
      </c>
      <c r="AC231" s="118">
        <v>11928.17</v>
      </c>
      <c r="AD231" s="118">
        <v>10867.55</v>
      </c>
      <c r="AE231" s="118">
        <v>11095.89</v>
      </c>
      <c r="AF231" s="118">
        <v>13547.98</v>
      </c>
      <c r="AG231" s="118">
        <v>11672.65</v>
      </c>
      <c r="AH231" s="118">
        <v>11023.46</v>
      </c>
      <c r="AI231" s="118">
        <v>13680.21</v>
      </c>
      <c r="AJ231" s="118">
        <v>11870.57</v>
      </c>
      <c r="AK231" s="118">
        <v>13104.67</v>
      </c>
      <c r="AL231" s="118">
        <v>13569.07</v>
      </c>
      <c r="AM231" s="118">
        <v>12864.22</v>
      </c>
      <c r="AN231" s="118">
        <v>14267.76</v>
      </c>
      <c r="AO231" s="118">
        <v>13441.86</v>
      </c>
      <c r="AP231" s="118">
        <v>11132.41</v>
      </c>
      <c r="AQ231" s="118">
        <v>13188.04</v>
      </c>
      <c r="AR231" s="118">
        <v>14468.35</v>
      </c>
      <c r="AS231" s="118">
        <v>13722.97</v>
      </c>
      <c r="AT231" s="118">
        <v>14012.8</v>
      </c>
      <c r="AU231" s="118">
        <v>13202.61</v>
      </c>
      <c r="AV231" s="118">
        <v>14507.72</v>
      </c>
      <c r="AW231" s="118">
        <v>13332.17</v>
      </c>
      <c r="AX231" s="118">
        <v>13180.53</v>
      </c>
      <c r="AY231" s="118">
        <v>16258.95</v>
      </c>
      <c r="AZ231" s="118">
        <v>15746.52</v>
      </c>
      <c r="BA231" s="118">
        <v>14640.54</v>
      </c>
      <c r="BB231" s="118">
        <v>13487.43</v>
      </c>
      <c r="BC231" s="118">
        <v>13202.97</v>
      </c>
    </row>
    <row r="232" spans="1:55" ht="29.25" x14ac:dyDescent="0.45">
      <c r="A232" s="261">
        <v>228</v>
      </c>
      <c r="B232" s="174" t="s">
        <v>52</v>
      </c>
      <c r="C232" s="119">
        <v>594.86</v>
      </c>
      <c r="D232" s="119">
        <v>583</v>
      </c>
      <c r="E232" s="119">
        <v>455.4</v>
      </c>
      <c r="F232" s="121">
        <v>5738.73</v>
      </c>
      <c r="G232" s="119">
        <v>566.44000000000005</v>
      </c>
      <c r="H232" s="119">
        <v>584.59</v>
      </c>
      <c r="I232" s="119">
        <v>596.02</v>
      </c>
      <c r="J232" s="119">
        <v>689.24</v>
      </c>
      <c r="K232" s="119">
        <v>736.3</v>
      </c>
      <c r="L232" s="119">
        <v>623.49</v>
      </c>
      <c r="M232" s="119">
        <v>580.04999999999995</v>
      </c>
      <c r="N232" s="119">
        <v>649.44000000000005</v>
      </c>
      <c r="O232" s="119">
        <v>568.62</v>
      </c>
      <c r="P232" s="119">
        <v>457.36</v>
      </c>
      <c r="Q232" s="119">
        <v>578.08000000000004</v>
      </c>
      <c r="R232" s="119">
        <v>474.35</v>
      </c>
      <c r="S232" s="119">
        <v>613.85</v>
      </c>
      <c r="T232" s="119">
        <v>523.95000000000005</v>
      </c>
      <c r="U232" s="119">
        <v>543.5</v>
      </c>
      <c r="V232" s="119">
        <v>560.29</v>
      </c>
      <c r="W232" s="119">
        <v>616.37</v>
      </c>
      <c r="X232" s="119">
        <v>480.13</v>
      </c>
      <c r="Y232" s="119">
        <v>528.9</v>
      </c>
      <c r="Z232" s="119">
        <v>428.94</v>
      </c>
      <c r="AA232" s="119">
        <v>436</v>
      </c>
      <c r="AB232" s="119">
        <v>386.47</v>
      </c>
      <c r="AC232" s="119">
        <v>448.93</v>
      </c>
      <c r="AD232" s="119">
        <v>383.52</v>
      </c>
      <c r="AE232" s="119">
        <v>571.30999999999995</v>
      </c>
      <c r="AF232" s="119">
        <v>586.44000000000005</v>
      </c>
      <c r="AG232" s="119">
        <v>675.77</v>
      </c>
      <c r="AH232" s="119">
        <v>636.85</v>
      </c>
      <c r="AI232" s="119">
        <v>639.21</v>
      </c>
      <c r="AJ232" s="119">
        <v>462</v>
      </c>
      <c r="AK232" s="119">
        <v>474.01</v>
      </c>
      <c r="AL232" s="119">
        <v>543.42999999999995</v>
      </c>
      <c r="AM232" s="119">
        <v>536.14</v>
      </c>
      <c r="AN232" s="119">
        <v>710.91</v>
      </c>
      <c r="AO232" s="119">
        <v>763.51</v>
      </c>
      <c r="AP232" s="119">
        <v>454.97</v>
      </c>
      <c r="AQ232" s="119">
        <v>479.86</v>
      </c>
      <c r="AR232" s="119">
        <v>760.97</v>
      </c>
      <c r="AS232" s="121">
        <v>9799.34</v>
      </c>
      <c r="AT232" s="119">
        <v>858.27</v>
      </c>
      <c r="AU232" s="119">
        <v>727.86</v>
      </c>
      <c r="AV232" s="119">
        <v>588.89</v>
      </c>
      <c r="AW232" s="119">
        <v>445.78</v>
      </c>
      <c r="AX232" s="119">
        <v>414.57</v>
      </c>
      <c r="AY232" s="119">
        <v>382.32</v>
      </c>
      <c r="AZ232" s="119">
        <v>465.95</v>
      </c>
      <c r="BA232" s="119">
        <v>500.22</v>
      </c>
      <c r="BB232" s="119">
        <v>388.75</v>
      </c>
      <c r="BC232" s="119">
        <v>445.65</v>
      </c>
    </row>
    <row r="233" spans="1:55" x14ac:dyDescent="0.45">
      <c r="A233" s="260">
        <v>229</v>
      </c>
      <c r="B233" s="173" t="s">
        <v>311</v>
      </c>
      <c r="C233" s="120">
        <v>90.5</v>
      </c>
      <c r="D233" s="120">
        <v>139.30000000000001</v>
      </c>
      <c r="E233" s="120">
        <v>166.65</v>
      </c>
      <c r="F233" s="120">
        <v>197.68</v>
      </c>
      <c r="G233" s="120">
        <v>207.87</v>
      </c>
      <c r="H233" s="120">
        <v>207.61</v>
      </c>
      <c r="I233" s="120">
        <v>223.49</v>
      </c>
      <c r="J233" s="120">
        <v>132.88999999999999</v>
      </c>
      <c r="K233" s="120">
        <v>162.33000000000001</v>
      </c>
      <c r="L233" s="120">
        <v>98.81</v>
      </c>
      <c r="M233" s="120">
        <v>127.98</v>
      </c>
      <c r="N233" s="120">
        <v>107.32</v>
      </c>
      <c r="O233" s="120">
        <v>140.63999999999999</v>
      </c>
      <c r="P233" s="120">
        <v>165.11</v>
      </c>
      <c r="Q233" s="120">
        <v>186.91</v>
      </c>
      <c r="R233" s="120">
        <v>180.35</v>
      </c>
      <c r="S233" s="120">
        <v>133.04</v>
      </c>
      <c r="T233" s="120">
        <v>191.5</v>
      </c>
      <c r="U233" s="120">
        <v>194.49</v>
      </c>
      <c r="V233" s="120">
        <v>161.44999999999999</v>
      </c>
      <c r="W233" s="120">
        <v>156.34</v>
      </c>
      <c r="X233" s="120">
        <v>82.5</v>
      </c>
      <c r="Y233" s="120">
        <v>108.28</v>
      </c>
      <c r="Z233" s="120">
        <v>126.88</v>
      </c>
      <c r="AA233" s="120">
        <v>186.94</v>
      </c>
      <c r="AB233" s="120">
        <v>189.87</v>
      </c>
      <c r="AC233" s="120">
        <v>278.37</v>
      </c>
      <c r="AD233" s="120">
        <v>256.51</v>
      </c>
      <c r="AE233" s="120">
        <v>199.77</v>
      </c>
      <c r="AF233" s="120">
        <v>154.18</v>
      </c>
      <c r="AG233" s="120">
        <v>155.28</v>
      </c>
      <c r="AH233" s="120">
        <v>218.37</v>
      </c>
      <c r="AI233" s="120">
        <v>229.77</v>
      </c>
      <c r="AJ233" s="120">
        <v>122.8</v>
      </c>
      <c r="AK233" s="120">
        <v>139.34</v>
      </c>
      <c r="AL233" s="120">
        <v>208.53</v>
      </c>
      <c r="AM233" s="120">
        <v>177.83</v>
      </c>
      <c r="AN233" s="120">
        <v>219.37</v>
      </c>
      <c r="AO233" s="120">
        <v>202.02</v>
      </c>
      <c r="AP233" s="120">
        <v>173.59</v>
      </c>
      <c r="AQ233" s="120">
        <v>224.62</v>
      </c>
      <c r="AR233" s="120">
        <v>155.57</v>
      </c>
      <c r="AS233" s="120">
        <v>159.22999999999999</v>
      </c>
      <c r="AT233" s="120">
        <v>176.82</v>
      </c>
      <c r="AU233" s="120">
        <v>197.94</v>
      </c>
      <c r="AV233" s="120">
        <v>209.87</v>
      </c>
      <c r="AW233" s="120">
        <v>197.01</v>
      </c>
      <c r="AX233" s="120">
        <v>150.55000000000001</v>
      </c>
      <c r="AY233" s="120">
        <v>113.67</v>
      </c>
      <c r="AZ233" s="120">
        <v>247.15</v>
      </c>
      <c r="BA233" s="120">
        <v>273.36</v>
      </c>
      <c r="BB233" s="120">
        <v>198.36</v>
      </c>
      <c r="BC233" s="120">
        <v>231.49</v>
      </c>
    </row>
    <row r="234" spans="1:55" x14ac:dyDescent="0.45">
      <c r="A234" s="261">
        <v>230</v>
      </c>
      <c r="B234" s="174" t="s">
        <v>312</v>
      </c>
      <c r="C234" s="117"/>
      <c r="D234" s="119">
        <v>0.41</v>
      </c>
      <c r="E234" s="119">
        <v>0.01</v>
      </c>
      <c r="F234" s="119">
        <v>0</v>
      </c>
      <c r="G234" s="119">
        <v>0.4</v>
      </c>
      <c r="H234" s="119">
        <v>0</v>
      </c>
      <c r="I234" s="119">
        <v>0.39</v>
      </c>
      <c r="J234" s="119">
        <v>0</v>
      </c>
      <c r="K234" s="119">
        <v>0.65</v>
      </c>
      <c r="L234" s="119">
        <v>3.31</v>
      </c>
      <c r="M234" s="119">
        <v>0.33</v>
      </c>
      <c r="N234" s="119">
        <v>0</v>
      </c>
      <c r="O234" s="117"/>
      <c r="P234" s="117"/>
      <c r="Q234" s="119">
        <v>0.36</v>
      </c>
      <c r="R234" s="119">
        <v>0</v>
      </c>
      <c r="S234" s="119">
        <v>3.17</v>
      </c>
      <c r="T234" s="119">
        <v>0</v>
      </c>
      <c r="U234" s="119">
        <v>0.01</v>
      </c>
      <c r="V234" s="119">
        <v>0.35</v>
      </c>
      <c r="W234" s="119">
        <v>0</v>
      </c>
      <c r="X234" s="119">
        <v>0</v>
      </c>
      <c r="Y234" s="119">
        <v>0.72</v>
      </c>
      <c r="Z234" s="119">
        <v>0</v>
      </c>
      <c r="AA234" s="119">
        <v>0.4</v>
      </c>
      <c r="AB234" s="119">
        <v>0</v>
      </c>
      <c r="AC234" s="119">
        <v>1.43</v>
      </c>
      <c r="AD234" s="119">
        <v>0.39</v>
      </c>
      <c r="AE234" s="119">
        <v>0.55000000000000004</v>
      </c>
      <c r="AF234" s="119">
        <v>0.75</v>
      </c>
      <c r="AG234" s="119">
        <v>1.4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0.98</v>
      </c>
      <c r="AP234" s="119">
        <v>0</v>
      </c>
      <c r="AQ234" s="119">
        <v>0.72</v>
      </c>
      <c r="AR234" s="119">
        <v>0</v>
      </c>
      <c r="AS234" s="119">
        <v>0.42</v>
      </c>
      <c r="AT234" s="119">
        <v>0</v>
      </c>
      <c r="AU234" s="119">
        <v>0.37</v>
      </c>
      <c r="AV234" s="119">
        <v>0</v>
      </c>
      <c r="AW234" s="119">
        <v>0</v>
      </c>
      <c r="AX234" s="119">
        <v>0.37</v>
      </c>
      <c r="AY234" s="119">
        <v>0.36</v>
      </c>
      <c r="AZ234" s="119">
        <v>0</v>
      </c>
      <c r="BA234" s="119">
        <v>1.82</v>
      </c>
      <c r="BB234" s="119">
        <v>0.33</v>
      </c>
      <c r="BC234" s="119">
        <v>0</v>
      </c>
    </row>
    <row r="235" spans="1:55" x14ac:dyDescent="0.45">
      <c r="A235" s="260">
        <v>231</v>
      </c>
      <c r="B235" s="173" t="s">
        <v>313</v>
      </c>
      <c r="C235" s="116"/>
      <c r="D235" s="116"/>
      <c r="E235" s="120">
        <v>0.57999999999999996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20">
        <v>0.11</v>
      </c>
      <c r="BA235" s="120">
        <v>0</v>
      </c>
      <c r="BB235" s="120">
        <v>0</v>
      </c>
      <c r="BC235" s="120">
        <v>0</v>
      </c>
    </row>
    <row r="236" spans="1:55" ht="29.25" x14ac:dyDescent="0.45">
      <c r="A236" s="261">
        <v>232</v>
      </c>
      <c r="B236" s="174" t="s">
        <v>93</v>
      </c>
      <c r="C236" s="121">
        <v>2723.1</v>
      </c>
      <c r="D236" s="121">
        <v>3441.53</v>
      </c>
      <c r="E236" s="121">
        <v>3593.13</v>
      </c>
      <c r="F236" s="121">
        <v>3020.31</v>
      </c>
      <c r="G236" s="121">
        <v>3487.45</v>
      </c>
      <c r="H236" s="121">
        <v>3604.73</v>
      </c>
      <c r="I236" s="121">
        <v>3292.51</v>
      </c>
      <c r="J236" s="121">
        <v>3148.66</v>
      </c>
      <c r="K236" s="121">
        <v>3818.82</v>
      </c>
      <c r="L236" s="121">
        <v>3586.15</v>
      </c>
      <c r="M236" s="121">
        <v>2844.93</v>
      </c>
      <c r="N236" s="121">
        <v>3199.83</v>
      </c>
      <c r="O236" s="121">
        <v>2537.4499999999998</v>
      </c>
      <c r="P236" s="121">
        <v>3827.66</v>
      </c>
      <c r="Q236" s="121">
        <v>4179.8900000000003</v>
      </c>
      <c r="R236" s="121">
        <v>3085.83</v>
      </c>
      <c r="S236" s="121">
        <v>3756.99</v>
      </c>
      <c r="T236" s="121">
        <v>2988</v>
      </c>
      <c r="U236" s="121">
        <v>4553.66</v>
      </c>
      <c r="V236" s="121">
        <v>3772.85</v>
      </c>
      <c r="W236" s="121">
        <v>4034.44</v>
      </c>
      <c r="X236" s="121">
        <v>4210.3100000000004</v>
      </c>
      <c r="Y236" s="121">
        <v>3830.8</v>
      </c>
      <c r="Z236" s="121">
        <v>3682.29</v>
      </c>
      <c r="AA236" s="121">
        <v>3317.38</v>
      </c>
      <c r="AB236" s="121">
        <v>3860.1</v>
      </c>
      <c r="AC236" s="121">
        <v>4421.79</v>
      </c>
      <c r="AD236" s="121">
        <v>3702.9</v>
      </c>
      <c r="AE236" s="121">
        <v>3002.77</v>
      </c>
      <c r="AF236" s="121">
        <v>5306.27</v>
      </c>
      <c r="AG236" s="121">
        <v>4211.46</v>
      </c>
      <c r="AH236" s="121">
        <v>4909.38</v>
      </c>
      <c r="AI236" s="121">
        <v>4925.33</v>
      </c>
      <c r="AJ236" s="121">
        <v>4078.75</v>
      </c>
      <c r="AK236" s="121">
        <v>4191.5600000000004</v>
      </c>
      <c r="AL236" s="121">
        <v>4349.82</v>
      </c>
      <c r="AM236" s="121">
        <v>3973.21</v>
      </c>
      <c r="AN236" s="121">
        <v>4148.59</v>
      </c>
      <c r="AO236" s="121">
        <v>5316.55</v>
      </c>
      <c r="AP236" s="121">
        <v>3843.96</v>
      </c>
      <c r="AQ236" s="121">
        <v>5315.16</v>
      </c>
      <c r="AR236" s="121">
        <v>4955.75</v>
      </c>
      <c r="AS236" s="121">
        <v>4389.5200000000004</v>
      </c>
      <c r="AT236" s="121">
        <v>4860.3100000000004</v>
      </c>
      <c r="AU236" s="121">
        <v>4857.49</v>
      </c>
      <c r="AV236" s="121">
        <v>5265.75</v>
      </c>
      <c r="AW236" s="121">
        <v>4466.32</v>
      </c>
      <c r="AX236" s="121">
        <v>4199.1000000000004</v>
      </c>
      <c r="AY236" s="121">
        <v>4227.97</v>
      </c>
      <c r="AZ236" s="121">
        <v>4373.28</v>
      </c>
      <c r="BA236" s="121">
        <v>4897.95</v>
      </c>
      <c r="BB236" s="121">
        <v>4108.4399999999996</v>
      </c>
      <c r="BC236" s="121">
        <v>5299.77</v>
      </c>
    </row>
    <row r="237" spans="1:55" ht="29.25" x14ac:dyDescent="0.45">
      <c r="A237" s="260">
        <v>233</v>
      </c>
      <c r="B237" s="173" t="s">
        <v>314</v>
      </c>
      <c r="C237" s="118">
        <v>1682.82</v>
      </c>
      <c r="D237" s="118">
        <v>2018.35</v>
      </c>
      <c r="E237" s="118">
        <v>2126.88</v>
      </c>
      <c r="F237" s="118">
        <v>1874.32</v>
      </c>
      <c r="G237" s="118">
        <v>1914.94</v>
      </c>
      <c r="H237" s="118">
        <v>2357.7399999999998</v>
      </c>
      <c r="I237" s="118">
        <v>1792.64</v>
      </c>
      <c r="J237" s="118">
        <v>1589.02</v>
      </c>
      <c r="K237" s="118">
        <v>1775.7</v>
      </c>
      <c r="L237" s="118">
        <v>1644.79</v>
      </c>
      <c r="M237" s="118">
        <v>1138.0899999999999</v>
      </c>
      <c r="N237" s="118">
        <v>1208.5899999999999</v>
      </c>
      <c r="O237" s="118">
        <v>1423.26</v>
      </c>
      <c r="P237" s="118">
        <v>2178.35</v>
      </c>
      <c r="Q237" s="118">
        <v>2181</v>
      </c>
      <c r="R237" s="118">
        <v>1711.32</v>
      </c>
      <c r="S237" s="118">
        <v>1099.5899999999999</v>
      </c>
      <c r="T237" s="120">
        <v>976.8</v>
      </c>
      <c r="U237" s="118">
        <v>1371.21</v>
      </c>
      <c r="V237" s="118">
        <v>1616.06</v>
      </c>
      <c r="W237" s="118">
        <v>2337.38</v>
      </c>
      <c r="X237" s="118">
        <v>2174.46</v>
      </c>
      <c r="Y237" s="118">
        <v>2146.59</v>
      </c>
      <c r="Z237" s="118">
        <v>1682.84</v>
      </c>
      <c r="AA237" s="118">
        <v>1554.76</v>
      </c>
      <c r="AB237" s="118">
        <v>2268.19</v>
      </c>
      <c r="AC237" s="118">
        <v>2252.96</v>
      </c>
      <c r="AD237" s="118">
        <v>1782.84</v>
      </c>
      <c r="AE237" s="118">
        <v>1774.46</v>
      </c>
      <c r="AF237" s="118">
        <v>1426.1</v>
      </c>
      <c r="AG237" s="118">
        <v>1363.67</v>
      </c>
      <c r="AH237" s="118">
        <v>2102.6799999999998</v>
      </c>
      <c r="AI237" s="118">
        <v>1812.64</v>
      </c>
      <c r="AJ237" s="118">
        <v>1240.07</v>
      </c>
      <c r="AK237" s="118">
        <v>1104.02</v>
      </c>
      <c r="AL237" s="118">
        <v>1614.81</v>
      </c>
      <c r="AM237" s="118">
        <v>1348.1</v>
      </c>
      <c r="AN237" s="118">
        <v>1545.14</v>
      </c>
      <c r="AO237" s="118">
        <v>1715.22</v>
      </c>
      <c r="AP237" s="118">
        <v>1108.31</v>
      </c>
      <c r="AQ237" s="118">
        <v>1942.87</v>
      </c>
      <c r="AR237" s="118">
        <v>1674.21</v>
      </c>
      <c r="AS237" s="118">
        <v>1590.29</v>
      </c>
      <c r="AT237" s="118">
        <v>1181.3599999999999</v>
      </c>
      <c r="AU237" s="118">
        <v>1318.73</v>
      </c>
      <c r="AV237" s="118">
        <v>1576.85</v>
      </c>
      <c r="AW237" s="118">
        <v>1359.09</v>
      </c>
      <c r="AX237" s="118">
        <v>1203.73</v>
      </c>
      <c r="AY237" s="118">
        <v>1204.82</v>
      </c>
      <c r="AZ237" s="118">
        <v>1546.66</v>
      </c>
      <c r="BA237" s="118">
        <v>1624.85</v>
      </c>
      <c r="BB237" s="118">
        <v>1295.74</v>
      </c>
      <c r="BC237" s="118">
        <v>1458.41</v>
      </c>
    </row>
    <row r="238" spans="1:55" ht="29.25" x14ac:dyDescent="0.45">
      <c r="A238" s="261">
        <v>234</v>
      </c>
      <c r="B238" s="174" t="s">
        <v>164</v>
      </c>
      <c r="C238" s="119">
        <v>104.29</v>
      </c>
      <c r="D238" s="119">
        <v>148.88</v>
      </c>
      <c r="E238" s="119">
        <v>196.88</v>
      </c>
      <c r="F238" s="119">
        <v>75.59</v>
      </c>
      <c r="G238" s="119">
        <v>75.099999999999994</v>
      </c>
      <c r="H238" s="119">
        <v>115.62</v>
      </c>
      <c r="I238" s="119">
        <v>286.45</v>
      </c>
      <c r="J238" s="119">
        <v>227.16</v>
      </c>
      <c r="K238" s="119">
        <v>101.42</v>
      </c>
      <c r="L238" s="119">
        <v>205.24</v>
      </c>
      <c r="M238" s="119">
        <v>201.12</v>
      </c>
      <c r="N238" s="119">
        <v>289.2</v>
      </c>
      <c r="O238" s="119">
        <v>174.18</v>
      </c>
      <c r="P238" s="119">
        <v>122.21</v>
      </c>
      <c r="Q238" s="119">
        <v>145.5</v>
      </c>
      <c r="R238" s="119">
        <v>194.89</v>
      </c>
      <c r="S238" s="119">
        <v>194.34</v>
      </c>
      <c r="T238" s="119">
        <v>116.44</v>
      </c>
      <c r="U238" s="119">
        <v>183.8</v>
      </c>
      <c r="V238" s="119">
        <v>124.71</v>
      </c>
      <c r="W238" s="119">
        <v>126.31</v>
      </c>
      <c r="X238" s="119">
        <v>150.38999999999999</v>
      </c>
      <c r="Y238" s="119">
        <v>155.57</v>
      </c>
      <c r="Z238" s="119">
        <v>84.96</v>
      </c>
      <c r="AA238" s="119">
        <v>104.65</v>
      </c>
      <c r="AB238" s="119">
        <v>58.5</v>
      </c>
      <c r="AC238" s="119">
        <v>179.58</v>
      </c>
      <c r="AD238" s="119">
        <v>86.19</v>
      </c>
      <c r="AE238" s="119">
        <v>113.14</v>
      </c>
      <c r="AF238" s="119">
        <v>37.22</v>
      </c>
      <c r="AG238" s="119">
        <v>26.77</v>
      </c>
      <c r="AH238" s="119">
        <v>245.53</v>
      </c>
      <c r="AI238" s="119">
        <v>102.75</v>
      </c>
      <c r="AJ238" s="119">
        <v>26.27</v>
      </c>
      <c r="AK238" s="119">
        <v>75.349999999999994</v>
      </c>
      <c r="AL238" s="119">
        <v>77.150000000000006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</row>
    <row r="239" spans="1:55" ht="29.25" x14ac:dyDescent="0.45">
      <c r="A239" s="260">
        <v>235</v>
      </c>
      <c r="B239" s="173" t="s">
        <v>315</v>
      </c>
      <c r="C239" s="120">
        <v>863.06</v>
      </c>
      <c r="D239" s="120">
        <v>339.67</v>
      </c>
      <c r="E239" s="120">
        <v>399.67</v>
      </c>
      <c r="F239" s="120">
        <v>462.64</v>
      </c>
      <c r="G239" s="120">
        <v>670.61</v>
      </c>
      <c r="H239" s="120">
        <v>651.79</v>
      </c>
      <c r="I239" s="118">
        <v>1062.05</v>
      </c>
      <c r="J239" s="120">
        <v>786.63</v>
      </c>
      <c r="K239" s="120">
        <v>770.72</v>
      </c>
      <c r="L239" s="118">
        <v>1108.21</v>
      </c>
      <c r="M239" s="120">
        <v>709.7</v>
      </c>
      <c r="N239" s="120">
        <v>691.76</v>
      </c>
      <c r="O239" s="120">
        <v>659.48</v>
      </c>
      <c r="P239" s="120">
        <v>591.6</v>
      </c>
      <c r="Q239" s="120">
        <v>698.44</v>
      </c>
      <c r="R239" s="120">
        <v>716.65</v>
      </c>
      <c r="S239" s="120">
        <v>566.37</v>
      </c>
      <c r="T239" s="118">
        <v>1050.46</v>
      </c>
      <c r="U239" s="120">
        <v>960.67</v>
      </c>
      <c r="V239" s="120">
        <v>561.80999999999995</v>
      </c>
      <c r="W239" s="120">
        <v>668.67</v>
      </c>
      <c r="X239" s="120">
        <v>955.26</v>
      </c>
      <c r="Y239" s="120">
        <v>560.91</v>
      </c>
      <c r="Z239" s="120">
        <v>513.76</v>
      </c>
      <c r="AA239" s="120">
        <v>843.03</v>
      </c>
      <c r="AB239" s="120">
        <v>514.89</v>
      </c>
      <c r="AC239" s="120">
        <v>567.08000000000004</v>
      </c>
      <c r="AD239" s="120">
        <v>704.35</v>
      </c>
      <c r="AE239" s="120">
        <v>621.87</v>
      </c>
      <c r="AF239" s="120">
        <v>719.94</v>
      </c>
      <c r="AG239" s="120">
        <v>909.43</v>
      </c>
      <c r="AH239" s="118">
        <v>1027.47</v>
      </c>
      <c r="AI239" s="120">
        <v>904.91</v>
      </c>
      <c r="AJ239" s="120">
        <v>889.19</v>
      </c>
      <c r="AK239" s="120">
        <v>621.6</v>
      </c>
      <c r="AL239" s="120">
        <v>459.7</v>
      </c>
      <c r="AM239" s="120">
        <v>584.65</v>
      </c>
      <c r="AN239" s="120">
        <v>465.24</v>
      </c>
      <c r="AO239" s="120">
        <v>560.25</v>
      </c>
      <c r="AP239" s="120">
        <v>310.08999999999997</v>
      </c>
      <c r="AQ239" s="120">
        <v>540.84</v>
      </c>
      <c r="AR239" s="120">
        <v>463.19</v>
      </c>
      <c r="AS239" s="120">
        <v>529.58000000000004</v>
      </c>
      <c r="AT239" s="120">
        <v>439.2</v>
      </c>
      <c r="AU239" s="120">
        <v>441.58</v>
      </c>
      <c r="AV239" s="120">
        <v>489.61</v>
      </c>
      <c r="AW239" s="120">
        <v>540.29</v>
      </c>
      <c r="AX239" s="120">
        <v>473.85</v>
      </c>
      <c r="AY239" s="120">
        <v>586.07000000000005</v>
      </c>
      <c r="AZ239" s="120">
        <v>419.39</v>
      </c>
      <c r="BA239" s="120">
        <v>548.1</v>
      </c>
      <c r="BB239" s="120">
        <v>327.96</v>
      </c>
      <c r="BC239" s="120">
        <v>475.05</v>
      </c>
    </row>
    <row r="240" spans="1:55" ht="29.25" x14ac:dyDescent="0.45">
      <c r="A240" s="261">
        <v>236</v>
      </c>
      <c r="B240" s="174" t="s">
        <v>316</v>
      </c>
      <c r="C240" s="121">
        <v>1403.87</v>
      </c>
      <c r="D240" s="121">
        <v>1304.67</v>
      </c>
      <c r="E240" s="121">
        <v>1235.78</v>
      </c>
      <c r="F240" s="119">
        <v>970</v>
      </c>
      <c r="G240" s="121">
        <v>1157.48</v>
      </c>
      <c r="H240" s="121">
        <v>1128.6099999999999</v>
      </c>
      <c r="I240" s="121">
        <v>1698.64</v>
      </c>
      <c r="J240" s="121">
        <v>1017.14</v>
      </c>
      <c r="K240" s="121">
        <v>1709.47</v>
      </c>
      <c r="L240" s="121">
        <v>1351.02</v>
      </c>
      <c r="M240" s="121">
        <v>1047.49</v>
      </c>
      <c r="N240" s="121">
        <v>1004.32</v>
      </c>
      <c r="O240" s="121">
        <v>1536.72</v>
      </c>
      <c r="P240" s="121">
        <v>1585.21</v>
      </c>
      <c r="Q240" s="121">
        <v>1584.29</v>
      </c>
      <c r="R240" s="121">
        <v>1345.52</v>
      </c>
      <c r="S240" s="119">
        <v>925.44</v>
      </c>
      <c r="T240" s="121">
        <v>1088.07</v>
      </c>
      <c r="U240" s="121">
        <v>2346.77</v>
      </c>
      <c r="V240" s="121">
        <v>1070.67</v>
      </c>
      <c r="W240" s="121">
        <v>1482.94</v>
      </c>
      <c r="X240" s="121">
        <v>1122.26</v>
      </c>
      <c r="Y240" s="119">
        <v>794.71</v>
      </c>
      <c r="Z240" s="119">
        <v>692.2</v>
      </c>
      <c r="AA240" s="119">
        <v>776.1</v>
      </c>
      <c r="AB240" s="121">
        <v>1553.04</v>
      </c>
      <c r="AC240" s="121">
        <v>1529.4</v>
      </c>
      <c r="AD240" s="119">
        <v>714.14</v>
      </c>
      <c r="AE240" s="121">
        <v>1148.95</v>
      </c>
      <c r="AF240" s="121">
        <v>1758.38</v>
      </c>
      <c r="AG240" s="119">
        <v>917.36</v>
      </c>
      <c r="AH240" s="121">
        <v>1199.75</v>
      </c>
      <c r="AI240" s="121">
        <v>1300.32</v>
      </c>
      <c r="AJ240" s="119">
        <v>897.45</v>
      </c>
      <c r="AK240" s="119">
        <v>860.79</v>
      </c>
      <c r="AL240" s="119">
        <v>757.9</v>
      </c>
      <c r="AM240" s="119">
        <v>788.98</v>
      </c>
      <c r="AN240" s="121">
        <v>1151.1300000000001</v>
      </c>
      <c r="AO240" s="121">
        <v>1312.39</v>
      </c>
      <c r="AP240" s="119">
        <v>636.75</v>
      </c>
      <c r="AQ240" s="121">
        <v>1010.71</v>
      </c>
      <c r="AR240" s="121">
        <v>1263.94</v>
      </c>
      <c r="AS240" s="119">
        <v>862.02</v>
      </c>
      <c r="AT240" s="121">
        <v>1041.1600000000001</v>
      </c>
      <c r="AU240" s="121">
        <v>1202.1500000000001</v>
      </c>
      <c r="AV240" s="119">
        <v>998.47</v>
      </c>
      <c r="AW240" s="119">
        <v>876.79</v>
      </c>
      <c r="AX240" s="119">
        <v>845.97</v>
      </c>
      <c r="AY240" s="119">
        <v>694.1</v>
      </c>
      <c r="AZ240" s="119">
        <v>897.16</v>
      </c>
      <c r="BA240" s="119">
        <v>906.2</v>
      </c>
      <c r="BB240" s="119">
        <v>746.95</v>
      </c>
      <c r="BC240" s="121">
        <v>1170.55</v>
      </c>
    </row>
    <row r="241" spans="1:55" ht="42" x14ac:dyDescent="0.45">
      <c r="A241" s="260">
        <v>237</v>
      </c>
      <c r="B241" s="173" t="s">
        <v>317</v>
      </c>
      <c r="C241" s="120">
        <v>57.78</v>
      </c>
      <c r="D241" s="120">
        <v>40.549999999999997</v>
      </c>
      <c r="E241" s="120">
        <v>51.41</v>
      </c>
      <c r="F241" s="120">
        <v>42.51</v>
      </c>
      <c r="G241" s="120">
        <v>56.73</v>
      </c>
      <c r="H241" s="120">
        <v>70.83</v>
      </c>
      <c r="I241" s="120">
        <v>79.14</v>
      </c>
      <c r="J241" s="120">
        <v>51.51</v>
      </c>
      <c r="K241" s="120">
        <v>122.35</v>
      </c>
      <c r="L241" s="120">
        <v>67.650000000000006</v>
      </c>
      <c r="M241" s="120">
        <v>44.95</v>
      </c>
      <c r="N241" s="120">
        <v>33.369999999999997</v>
      </c>
      <c r="O241" s="120">
        <v>55.31</v>
      </c>
      <c r="P241" s="120">
        <v>70.33</v>
      </c>
      <c r="Q241" s="120">
        <v>63.89</v>
      </c>
      <c r="R241" s="120">
        <v>85.94</v>
      </c>
      <c r="S241" s="120">
        <v>60.28</v>
      </c>
      <c r="T241" s="120">
        <v>33.28</v>
      </c>
      <c r="U241" s="120">
        <v>80.760000000000005</v>
      </c>
      <c r="V241" s="120">
        <v>46.88</v>
      </c>
      <c r="W241" s="120">
        <v>67.510000000000005</v>
      </c>
      <c r="X241" s="120">
        <v>40.93</v>
      </c>
      <c r="Y241" s="120">
        <v>35.369999999999997</v>
      </c>
      <c r="Z241" s="120">
        <v>46.83</v>
      </c>
      <c r="AA241" s="120">
        <v>36.74</v>
      </c>
      <c r="AB241" s="120">
        <v>63.54</v>
      </c>
      <c r="AC241" s="120">
        <v>34.4</v>
      </c>
      <c r="AD241" s="120">
        <v>33.14</v>
      </c>
      <c r="AE241" s="120">
        <v>53.24</v>
      </c>
      <c r="AF241" s="120">
        <v>53.23</v>
      </c>
      <c r="AG241" s="120">
        <v>47.62</v>
      </c>
      <c r="AH241" s="120">
        <v>49.38</v>
      </c>
      <c r="AI241" s="120">
        <v>55.67</v>
      </c>
      <c r="AJ241" s="120">
        <v>62.14</v>
      </c>
      <c r="AK241" s="120">
        <v>39.159999999999997</v>
      </c>
      <c r="AL241" s="120">
        <v>63.13</v>
      </c>
      <c r="AM241" s="120">
        <v>68.069999999999993</v>
      </c>
      <c r="AN241" s="120">
        <v>56.72</v>
      </c>
      <c r="AO241" s="120">
        <v>83.57</v>
      </c>
      <c r="AP241" s="120">
        <v>77.540000000000006</v>
      </c>
      <c r="AQ241" s="120">
        <v>99.26</v>
      </c>
      <c r="AR241" s="120">
        <v>103.39</v>
      </c>
      <c r="AS241" s="120">
        <v>72.709999999999994</v>
      </c>
      <c r="AT241" s="120">
        <v>92.74</v>
      </c>
      <c r="AU241" s="120">
        <v>85.38</v>
      </c>
      <c r="AV241" s="120">
        <v>65.569999999999993</v>
      </c>
      <c r="AW241" s="120">
        <v>87.22</v>
      </c>
      <c r="AX241" s="120">
        <v>57.12</v>
      </c>
      <c r="AY241" s="120">
        <v>96.77</v>
      </c>
      <c r="AZ241" s="120">
        <v>106.12</v>
      </c>
      <c r="BA241" s="120">
        <v>121</v>
      </c>
      <c r="BB241" s="120">
        <v>74.510000000000005</v>
      </c>
      <c r="BC241" s="120">
        <v>81.22</v>
      </c>
    </row>
    <row r="242" spans="1:55" ht="29.25" x14ac:dyDescent="0.45">
      <c r="A242" s="261">
        <v>238</v>
      </c>
      <c r="B242" s="174" t="s">
        <v>318</v>
      </c>
      <c r="C242" s="119">
        <v>319.22000000000003</v>
      </c>
      <c r="D242" s="119">
        <v>260.57</v>
      </c>
      <c r="E242" s="119">
        <v>411.5</v>
      </c>
      <c r="F242" s="119">
        <v>256.61</v>
      </c>
      <c r="G242" s="119">
        <v>275.55</v>
      </c>
      <c r="H242" s="119">
        <v>322.19</v>
      </c>
      <c r="I242" s="119">
        <v>439.93</v>
      </c>
      <c r="J242" s="119">
        <v>336.38</v>
      </c>
      <c r="K242" s="119">
        <v>343.16</v>
      </c>
      <c r="L242" s="119">
        <v>479.6</v>
      </c>
      <c r="M242" s="119">
        <v>322.63</v>
      </c>
      <c r="N242" s="119">
        <v>340.21</v>
      </c>
      <c r="O242" s="119">
        <v>415.83</v>
      </c>
      <c r="P242" s="119">
        <v>421.11</v>
      </c>
      <c r="Q242" s="119">
        <v>426.65</v>
      </c>
      <c r="R242" s="119">
        <v>302.42</v>
      </c>
      <c r="S242" s="119">
        <v>327.67</v>
      </c>
      <c r="T242" s="119">
        <v>448.24</v>
      </c>
      <c r="U242" s="119">
        <v>384.2</v>
      </c>
      <c r="V242" s="119">
        <v>424.97</v>
      </c>
      <c r="W242" s="119">
        <v>391.55</v>
      </c>
      <c r="X242" s="119">
        <v>350.86</v>
      </c>
      <c r="Y242" s="119">
        <v>439.73</v>
      </c>
      <c r="Z242" s="119">
        <v>378.47</v>
      </c>
      <c r="AA242" s="119">
        <v>381.61</v>
      </c>
      <c r="AB242" s="119">
        <v>387.99</v>
      </c>
      <c r="AC242" s="119">
        <v>580.53</v>
      </c>
      <c r="AD242" s="119">
        <v>285.64999999999998</v>
      </c>
      <c r="AE242" s="119">
        <v>367.67</v>
      </c>
      <c r="AF242" s="119">
        <v>452.78</v>
      </c>
      <c r="AG242" s="119">
        <v>472.75</v>
      </c>
      <c r="AH242" s="119">
        <v>466.76</v>
      </c>
      <c r="AI242" s="119">
        <v>508.05</v>
      </c>
      <c r="AJ242" s="119">
        <v>305.16000000000003</v>
      </c>
      <c r="AK242" s="119">
        <v>357.63</v>
      </c>
      <c r="AL242" s="119">
        <v>326.31</v>
      </c>
      <c r="AM242" s="119">
        <v>390.06</v>
      </c>
      <c r="AN242" s="119">
        <v>397.9</v>
      </c>
      <c r="AO242" s="119">
        <v>522.94000000000005</v>
      </c>
      <c r="AP242" s="119">
        <v>314.86</v>
      </c>
      <c r="AQ242" s="119">
        <v>354.51</v>
      </c>
      <c r="AR242" s="119">
        <v>364.82</v>
      </c>
      <c r="AS242" s="119">
        <v>367.86</v>
      </c>
      <c r="AT242" s="119">
        <v>377.77</v>
      </c>
      <c r="AU242" s="119">
        <v>491.33</v>
      </c>
      <c r="AV242" s="119">
        <v>461.44</v>
      </c>
      <c r="AW242" s="119">
        <v>406.13</v>
      </c>
      <c r="AX242" s="119">
        <v>246.33</v>
      </c>
      <c r="AY242" s="119">
        <v>390.37</v>
      </c>
      <c r="AZ242" s="119">
        <v>245.77</v>
      </c>
      <c r="BA242" s="119">
        <v>359.12</v>
      </c>
      <c r="BB242" s="119">
        <v>386.88</v>
      </c>
      <c r="BC242" s="119">
        <v>491.08</v>
      </c>
    </row>
    <row r="243" spans="1:55" ht="29.25" x14ac:dyDescent="0.45">
      <c r="A243" s="260">
        <v>239</v>
      </c>
      <c r="B243" s="173" t="s">
        <v>47</v>
      </c>
      <c r="C243" s="118">
        <v>13582.67</v>
      </c>
      <c r="D243" s="118">
        <v>14776.88</v>
      </c>
      <c r="E243" s="118">
        <v>14679.89</v>
      </c>
      <c r="F243" s="118">
        <v>13098.77</v>
      </c>
      <c r="G243" s="118">
        <v>14320.25</v>
      </c>
      <c r="H243" s="118">
        <v>16131.16</v>
      </c>
      <c r="I243" s="118">
        <v>14675.16</v>
      </c>
      <c r="J243" s="118">
        <v>17363.97</v>
      </c>
      <c r="K243" s="118">
        <v>18514.830000000002</v>
      </c>
      <c r="L243" s="118">
        <v>20007.099999999999</v>
      </c>
      <c r="M243" s="118">
        <v>16529.75</v>
      </c>
      <c r="N243" s="118">
        <v>14729.37</v>
      </c>
      <c r="O243" s="118">
        <v>14818.34</v>
      </c>
      <c r="P243" s="118">
        <v>14922.22</v>
      </c>
      <c r="Q243" s="118">
        <v>16585.52</v>
      </c>
      <c r="R243" s="118">
        <v>13244.28</v>
      </c>
      <c r="S243" s="118">
        <v>15244.18</v>
      </c>
      <c r="T243" s="118">
        <v>14317.68</v>
      </c>
      <c r="U243" s="118">
        <v>15457.6</v>
      </c>
      <c r="V243" s="118">
        <v>16426.02</v>
      </c>
      <c r="W243" s="118">
        <v>19240.45</v>
      </c>
      <c r="X243" s="118">
        <v>25776.22</v>
      </c>
      <c r="Y243" s="118">
        <v>19839.439999999999</v>
      </c>
      <c r="Z243" s="118">
        <v>16941.57</v>
      </c>
      <c r="AA243" s="118">
        <v>17572.21</v>
      </c>
      <c r="AB243" s="118">
        <v>19637.16</v>
      </c>
      <c r="AC243" s="118">
        <v>21555.49</v>
      </c>
      <c r="AD243" s="118">
        <v>16667.7</v>
      </c>
      <c r="AE243" s="118">
        <v>17641.38</v>
      </c>
      <c r="AF243" s="118">
        <v>18554.29</v>
      </c>
      <c r="AG243" s="118">
        <v>16086.92</v>
      </c>
      <c r="AH243" s="118">
        <v>19767.91</v>
      </c>
      <c r="AI243" s="118">
        <v>20139.36</v>
      </c>
      <c r="AJ243" s="118">
        <v>19506.16</v>
      </c>
      <c r="AK243" s="118">
        <v>18736.37</v>
      </c>
      <c r="AL243" s="118">
        <v>18355.79</v>
      </c>
      <c r="AM243" s="118">
        <v>19178.060000000001</v>
      </c>
      <c r="AN243" s="118">
        <v>18555.830000000002</v>
      </c>
      <c r="AO243" s="118">
        <v>20419.41</v>
      </c>
      <c r="AP243" s="118">
        <v>16835.73</v>
      </c>
      <c r="AQ243" s="118">
        <v>18626.78</v>
      </c>
      <c r="AR243" s="118">
        <v>19556.990000000002</v>
      </c>
      <c r="AS243" s="118">
        <v>18256.79</v>
      </c>
      <c r="AT243" s="118">
        <v>20238.78</v>
      </c>
      <c r="AU243" s="118">
        <v>20002.28</v>
      </c>
      <c r="AV243" s="118">
        <v>21666.25</v>
      </c>
      <c r="AW243" s="118">
        <v>25257.47</v>
      </c>
      <c r="AX243" s="118">
        <v>16368.97</v>
      </c>
      <c r="AY243" s="118">
        <v>21063.3</v>
      </c>
      <c r="AZ243" s="118">
        <v>19625.28</v>
      </c>
      <c r="BA243" s="118">
        <v>19223.830000000002</v>
      </c>
      <c r="BB243" s="118">
        <v>17051.39</v>
      </c>
      <c r="BC243" s="118">
        <v>22584.29</v>
      </c>
    </row>
    <row r="244" spans="1:55" ht="29.25" x14ac:dyDescent="0.45">
      <c r="A244" s="261">
        <v>240</v>
      </c>
      <c r="B244" s="174" t="s">
        <v>319</v>
      </c>
      <c r="C244" s="121">
        <v>2106.73</v>
      </c>
      <c r="D244" s="121">
        <v>2208.38</v>
      </c>
      <c r="E244" s="121">
        <v>2203.19</v>
      </c>
      <c r="F244" s="121">
        <v>2302.83</v>
      </c>
      <c r="G244" s="121">
        <v>2346.8200000000002</v>
      </c>
      <c r="H244" s="121">
        <v>2505.06</v>
      </c>
      <c r="I244" s="121">
        <v>2375.56</v>
      </c>
      <c r="J244" s="121">
        <v>2731.91</v>
      </c>
      <c r="K244" s="121">
        <v>2580.59</v>
      </c>
      <c r="L244" s="121">
        <v>2566.89</v>
      </c>
      <c r="M244" s="121">
        <v>2021.68</v>
      </c>
      <c r="N244" s="121">
        <v>2160.17</v>
      </c>
      <c r="O244" s="121">
        <v>2050.37</v>
      </c>
      <c r="P244" s="121">
        <v>2406.5100000000002</v>
      </c>
      <c r="Q244" s="121">
        <v>2847.17</v>
      </c>
      <c r="R244" s="121">
        <v>2630.45</v>
      </c>
      <c r="S244" s="121">
        <v>2858.76</v>
      </c>
      <c r="T244" s="121">
        <v>2844.54</v>
      </c>
      <c r="U244" s="121">
        <v>2672.68</v>
      </c>
      <c r="V244" s="121">
        <v>2524.12</v>
      </c>
      <c r="W244" s="121">
        <v>2457</v>
      </c>
      <c r="X244" s="121">
        <v>2473.0700000000002</v>
      </c>
      <c r="Y244" s="121">
        <v>2486.58</v>
      </c>
      <c r="Z244" s="121">
        <v>2462.33</v>
      </c>
      <c r="AA244" s="121">
        <v>2222.11</v>
      </c>
      <c r="AB244" s="121">
        <v>2609.9499999999998</v>
      </c>
      <c r="AC244" s="121">
        <v>3158.22</v>
      </c>
      <c r="AD244" s="121">
        <v>2915.11</v>
      </c>
      <c r="AE244" s="121">
        <v>3488.39</v>
      </c>
      <c r="AF244" s="121">
        <v>3400.75</v>
      </c>
      <c r="AG244" s="121">
        <v>2963.06</v>
      </c>
      <c r="AH244" s="121">
        <v>2644</v>
      </c>
      <c r="AI244" s="121">
        <v>2798.89</v>
      </c>
      <c r="AJ244" s="121">
        <v>3043.05</v>
      </c>
      <c r="AK244" s="121">
        <v>2934.12</v>
      </c>
      <c r="AL244" s="121">
        <v>3379.14</v>
      </c>
      <c r="AM244" s="121">
        <v>3874.84</v>
      </c>
      <c r="AN244" s="121">
        <v>4454.38</v>
      </c>
      <c r="AO244" s="121">
        <v>4763.17</v>
      </c>
      <c r="AP244" s="121">
        <v>3748.99</v>
      </c>
      <c r="AQ244" s="121">
        <v>3943.7</v>
      </c>
      <c r="AR244" s="121">
        <v>4096.62</v>
      </c>
      <c r="AS244" s="121">
        <v>3423.05</v>
      </c>
      <c r="AT244" s="121">
        <v>3523.72</v>
      </c>
      <c r="AU244" s="121">
        <v>5039.16</v>
      </c>
      <c r="AV244" s="121">
        <v>3575.1</v>
      </c>
      <c r="AW244" s="121">
        <v>3458.95</v>
      </c>
      <c r="AX244" s="121">
        <v>3658.56</v>
      </c>
      <c r="AY244" s="121">
        <v>3803.53</v>
      </c>
      <c r="AZ244" s="121">
        <v>3903.85</v>
      </c>
      <c r="BA244" s="121">
        <v>4265.5200000000004</v>
      </c>
      <c r="BB244" s="121">
        <v>3747.64</v>
      </c>
      <c r="BC244" s="121">
        <v>4054.13</v>
      </c>
    </row>
    <row r="245" spans="1:55" ht="29.25" x14ac:dyDescent="0.45">
      <c r="A245" s="260">
        <v>241</v>
      </c>
      <c r="B245" s="173" t="s">
        <v>94</v>
      </c>
      <c r="C245" s="118">
        <v>1294.1099999999999</v>
      </c>
      <c r="D245" s="118">
        <v>1197.3</v>
      </c>
      <c r="E245" s="118">
        <v>1264.18</v>
      </c>
      <c r="F245" s="118">
        <v>1047.81</v>
      </c>
      <c r="G245" s="118">
        <v>1238.43</v>
      </c>
      <c r="H245" s="118">
        <v>1096.08</v>
      </c>
      <c r="I245" s="118">
        <v>1124.03</v>
      </c>
      <c r="J245" s="118">
        <v>1266.93</v>
      </c>
      <c r="K245" s="118">
        <v>1102.05</v>
      </c>
      <c r="L245" s="118">
        <v>1420.53</v>
      </c>
      <c r="M245" s="118">
        <v>1059.81</v>
      </c>
      <c r="N245" s="118">
        <v>1049.8599999999999</v>
      </c>
      <c r="O245" s="118">
        <v>1002.56</v>
      </c>
      <c r="P245" s="118">
        <v>1029.1600000000001</v>
      </c>
      <c r="Q245" s="120">
        <v>901.56</v>
      </c>
      <c r="R245" s="120">
        <v>824.24</v>
      </c>
      <c r="S245" s="120">
        <v>967.55</v>
      </c>
      <c r="T245" s="118">
        <v>1013.75</v>
      </c>
      <c r="U245" s="118">
        <v>1275.73</v>
      </c>
      <c r="V245" s="118">
        <v>1188.3900000000001</v>
      </c>
      <c r="W245" s="118">
        <v>1329.14</v>
      </c>
      <c r="X245" s="118">
        <v>1379.86</v>
      </c>
      <c r="Y245" s="118">
        <v>1200.3599999999999</v>
      </c>
      <c r="Z245" s="118">
        <v>1034.4000000000001</v>
      </c>
      <c r="AA245" s="118">
        <v>1122.95</v>
      </c>
      <c r="AB245" s="118">
        <v>1274.0899999999999</v>
      </c>
      <c r="AC245" s="118">
        <v>1120.75</v>
      </c>
      <c r="AD245" s="120">
        <v>978.16</v>
      </c>
      <c r="AE245" s="118">
        <v>1069.0899999999999</v>
      </c>
      <c r="AF245" s="118">
        <v>1382.47</v>
      </c>
      <c r="AG245" s="118">
        <v>1016.97</v>
      </c>
      <c r="AH245" s="118">
        <v>1089.73</v>
      </c>
      <c r="AI245" s="118">
        <v>1203.71</v>
      </c>
      <c r="AJ245" s="120">
        <v>970.43</v>
      </c>
      <c r="AK245" s="118">
        <v>1124.5</v>
      </c>
      <c r="AL245" s="118">
        <v>1199.24</v>
      </c>
      <c r="AM245" s="118">
        <v>1355.65</v>
      </c>
      <c r="AN245" s="118">
        <v>1469.75</v>
      </c>
      <c r="AO245" s="118">
        <v>1293.6199999999999</v>
      </c>
      <c r="AP245" s="118">
        <v>1083.32</v>
      </c>
      <c r="AQ245" s="118">
        <v>1287.43</v>
      </c>
      <c r="AR245" s="118">
        <v>1285.47</v>
      </c>
      <c r="AS245" s="118">
        <v>1205.1500000000001</v>
      </c>
      <c r="AT245" s="118">
        <v>1435.85</v>
      </c>
      <c r="AU245" s="118">
        <v>1467.65</v>
      </c>
      <c r="AV245" s="118">
        <v>1132.24</v>
      </c>
      <c r="AW245" s="118">
        <v>1225.24</v>
      </c>
      <c r="AX245" s="118">
        <v>1054.17</v>
      </c>
      <c r="AY245" s="118">
        <v>1106.0899999999999</v>
      </c>
      <c r="AZ245" s="118">
        <v>1204.1099999999999</v>
      </c>
      <c r="BA245" s="118">
        <v>1477.39</v>
      </c>
      <c r="BB245" s="118">
        <v>1063.18</v>
      </c>
      <c r="BC245" s="118">
        <v>1130.9100000000001</v>
      </c>
    </row>
    <row r="246" spans="1:55" ht="54.75" x14ac:dyDescent="0.45">
      <c r="A246" s="261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0.1</v>
      </c>
      <c r="P246" s="119">
        <v>0</v>
      </c>
      <c r="Q246" s="119">
        <v>0.06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0.06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0.2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0.09</v>
      </c>
      <c r="AU246" s="119">
        <v>0</v>
      </c>
      <c r="AV246" s="119">
        <v>0</v>
      </c>
      <c r="AW246" s="119">
        <v>0</v>
      </c>
      <c r="AX246" s="119">
        <v>0.04</v>
      </c>
      <c r="AY246" s="117"/>
      <c r="AZ246" s="117"/>
      <c r="BA246" s="117"/>
      <c r="BB246" s="117"/>
      <c r="BC246" s="117"/>
    </row>
    <row r="247" spans="1:55" ht="29.25" x14ac:dyDescent="0.45">
      <c r="A247" s="260">
        <v>243</v>
      </c>
      <c r="B247" s="173" t="s">
        <v>321</v>
      </c>
      <c r="C247" s="120">
        <v>128.72999999999999</v>
      </c>
      <c r="D247" s="120">
        <v>533.49</v>
      </c>
      <c r="E247" s="120">
        <v>258.35000000000002</v>
      </c>
      <c r="F247" s="120">
        <v>188.87</v>
      </c>
      <c r="G247" s="120">
        <v>57.54</v>
      </c>
      <c r="H247" s="120">
        <v>229.96</v>
      </c>
      <c r="I247" s="120">
        <v>164.1</v>
      </c>
      <c r="J247" s="120">
        <v>195.46</v>
      </c>
      <c r="K247" s="120">
        <v>314.88</v>
      </c>
      <c r="L247" s="120">
        <v>84.18</v>
      </c>
      <c r="M247" s="120">
        <v>121.75</v>
      </c>
      <c r="N247" s="120">
        <v>171.24</v>
      </c>
      <c r="O247" s="120">
        <v>82.39</v>
      </c>
      <c r="P247" s="120">
        <v>119.02</v>
      </c>
      <c r="Q247" s="120">
        <v>84.55</v>
      </c>
      <c r="R247" s="120">
        <v>83.28</v>
      </c>
      <c r="S247" s="120">
        <v>150.74</v>
      </c>
      <c r="T247" s="120">
        <v>99.72</v>
      </c>
      <c r="U247" s="120">
        <v>146.4</v>
      </c>
      <c r="V247" s="120">
        <v>72.180000000000007</v>
      </c>
      <c r="W247" s="120">
        <v>105.1</v>
      </c>
      <c r="X247" s="120">
        <v>119.83</v>
      </c>
      <c r="Y247" s="120">
        <v>82.83</v>
      </c>
      <c r="Z247" s="120">
        <v>86.45</v>
      </c>
      <c r="AA247" s="120">
        <v>96.1</v>
      </c>
      <c r="AB247" s="120">
        <v>70.23</v>
      </c>
      <c r="AC247" s="120">
        <v>146.46</v>
      </c>
      <c r="AD247" s="120">
        <v>73.599999999999994</v>
      </c>
      <c r="AE247" s="120">
        <v>99.32</v>
      </c>
      <c r="AF247" s="120">
        <v>205.67</v>
      </c>
      <c r="AG247" s="120">
        <v>143.24</v>
      </c>
      <c r="AH247" s="120">
        <v>175.26</v>
      </c>
      <c r="AI247" s="120">
        <v>223.71</v>
      </c>
      <c r="AJ247" s="120">
        <v>366.82</v>
      </c>
      <c r="AK247" s="120">
        <v>271.63</v>
      </c>
      <c r="AL247" s="120">
        <v>264.01</v>
      </c>
      <c r="AM247" s="120">
        <v>211.22</v>
      </c>
      <c r="AN247" s="120">
        <v>170.15</v>
      </c>
      <c r="AO247" s="120">
        <v>209.77</v>
      </c>
      <c r="AP247" s="120">
        <v>64.41</v>
      </c>
      <c r="AQ247" s="120">
        <v>162.57</v>
      </c>
      <c r="AR247" s="120">
        <v>155.59</v>
      </c>
      <c r="AS247" s="120">
        <v>116.77</v>
      </c>
      <c r="AT247" s="120">
        <v>146.72999999999999</v>
      </c>
      <c r="AU247" s="120">
        <v>376.68</v>
      </c>
      <c r="AV247" s="120">
        <v>144.72999999999999</v>
      </c>
      <c r="AW247" s="120">
        <v>193.58</v>
      </c>
      <c r="AX247" s="120">
        <v>188.77</v>
      </c>
      <c r="AY247" s="120">
        <v>225.33</v>
      </c>
      <c r="AZ247" s="120">
        <v>147.88999999999999</v>
      </c>
      <c r="BA247" s="120">
        <v>330.93</v>
      </c>
      <c r="BB247" s="120">
        <v>274.02</v>
      </c>
      <c r="BC247" s="120">
        <v>298.07</v>
      </c>
    </row>
    <row r="248" spans="1:55" ht="80.25" x14ac:dyDescent="0.45">
      <c r="A248" s="261">
        <v>244</v>
      </c>
      <c r="B248" s="174" t="s">
        <v>389</v>
      </c>
      <c r="C248" s="117"/>
      <c r="D248" s="119">
        <v>11.23</v>
      </c>
      <c r="E248" s="119">
        <v>96.43</v>
      </c>
      <c r="F248" s="119">
        <v>0</v>
      </c>
      <c r="G248" s="119">
        <v>0</v>
      </c>
      <c r="H248" s="119">
        <v>0</v>
      </c>
      <c r="I248" s="119">
        <v>2.62</v>
      </c>
      <c r="J248" s="119">
        <v>22.99</v>
      </c>
      <c r="K248" s="119">
        <v>22.58</v>
      </c>
      <c r="L248" s="119">
        <v>2.2799999999999998</v>
      </c>
      <c r="M248" s="119">
        <v>0</v>
      </c>
      <c r="N248" s="119">
        <v>13.93</v>
      </c>
      <c r="O248" s="119">
        <v>7.92</v>
      </c>
      <c r="P248" s="119">
        <v>13.09</v>
      </c>
      <c r="Q248" s="119">
        <v>0</v>
      </c>
      <c r="R248" s="119">
        <v>0</v>
      </c>
      <c r="S248" s="119">
        <v>0</v>
      </c>
      <c r="T248" s="119">
        <v>0.61</v>
      </c>
      <c r="U248" s="119">
        <v>0</v>
      </c>
      <c r="V248" s="119">
        <v>0</v>
      </c>
      <c r="W248" s="119">
        <v>0.01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5.62</v>
      </c>
      <c r="AE248" s="119">
        <v>50.87</v>
      </c>
      <c r="AF248" s="119">
        <v>3.13</v>
      </c>
      <c r="AG248" s="119">
        <v>0</v>
      </c>
      <c r="AH248" s="119">
        <v>8.57</v>
      </c>
      <c r="AI248" s="119">
        <v>0</v>
      </c>
      <c r="AJ248" s="119">
        <v>1.98</v>
      </c>
      <c r="AK248" s="119">
        <v>0</v>
      </c>
      <c r="AL248" s="119">
        <v>0</v>
      </c>
      <c r="AM248" s="119">
        <v>2.4900000000000002</v>
      </c>
      <c r="AN248" s="119">
        <v>20.47</v>
      </c>
      <c r="AO248" s="119">
        <v>0</v>
      </c>
      <c r="AP248" s="119">
        <v>54</v>
      </c>
      <c r="AQ248" s="119">
        <v>1.23</v>
      </c>
      <c r="AR248" s="119">
        <v>0</v>
      </c>
      <c r="AS248" s="119">
        <v>0.61</v>
      </c>
      <c r="AT248" s="119">
        <v>1.91</v>
      </c>
      <c r="AU248" s="119">
        <v>2.34</v>
      </c>
      <c r="AV248" s="119">
        <v>0</v>
      </c>
      <c r="AW248" s="119">
        <v>4.63</v>
      </c>
      <c r="AX248" s="119">
        <v>4.6500000000000004</v>
      </c>
      <c r="AY248" s="119">
        <v>2.0099999999999998</v>
      </c>
      <c r="AZ248" s="119">
        <v>5.67</v>
      </c>
      <c r="BA248" s="119">
        <v>13.64</v>
      </c>
      <c r="BB248" s="119">
        <v>8.9499999999999993</v>
      </c>
      <c r="BC248" s="119">
        <v>2.02</v>
      </c>
    </row>
    <row r="249" spans="1:55" x14ac:dyDescent="0.45">
      <c r="A249" s="260">
        <v>245</v>
      </c>
      <c r="B249" s="173" t="s">
        <v>322</v>
      </c>
      <c r="C249" s="120">
        <v>432.36</v>
      </c>
      <c r="D249" s="120">
        <v>420.69</v>
      </c>
      <c r="E249" s="120">
        <v>398.35</v>
      </c>
      <c r="F249" s="120">
        <v>355.56</v>
      </c>
      <c r="G249" s="120">
        <v>383.31</v>
      </c>
      <c r="H249" s="120">
        <v>431.65</v>
      </c>
      <c r="I249" s="120">
        <v>497.82</v>
      </c>
      <c r="J249" s="120">
        <v>398.67</v>
      </c>
      <c r="K249" s="120">
        <v>356.41</v>
      </c>
      <c r="L249" s="120">
        <v>401.77</v>
      </c>
      <c r="M249" s="120">
        <v>379.27</v>
      </c>
      <c r="N249" s="120">
        <v>347.7</v>
      </c>
      <c r="O249" s="120">
        <v>416.21</v>
      </c>
      <c r="P249" s="120">
        <v>299.47000000000003</v>
      </c>
      <c r="Q249" s="120">
        <v>387.74</v>
      </c>
      <c r="R249" s="120">
        <v>354.26</v>
      </c>
      <c r="S249" s="120">
        <v>291.77</v>
      </c>
      <c r="T249" s="120">
        <v>385.68</v>
      </c>
      <c r="U249" s="120">
        <v>488.2</v>
      </c>
      <c r="V249" s="120">
        <v>322.57</v>
      </c>
      <c r="W249" s="120">
        <v>324.26</v>
      </c>
      <c r="X249" s="120">
        <v>474.9</v>
      </c>
      <c r="Y249" s="120">
        <v>556.27</v>
      </c>
      <c r="Z249" s="120">
        <v>548.54</v>
      </c>
      <c r="AA249" s="120">
        <v>481.89</v>
      </c>
      <c r="AB249" s="120">
        <v>392.79</v>
      </c>
      <c r="AC249" s="120">
        <v>510.76</v>
      </c>
      <c r="AD249" s="120">
        <v>721.58</v>
      </c>
      <c r="AE249" s="120">
        <v>454.68</v>
      </c>
      <c r="AF249" s="120">
        <v>394.93</v>
      </c>
      <c r="AG249" s="120">
        <v>322.27999999999997</v>
      </c>
      <c r="AH249" s="120">
        <v>435.42</v>
      </c>
      <c r="AI249" s="120">
        <v>439.6</v>
      </c>
      <c r="AJ249" s="120">
        <v>340.7</v>
      </c>
      <c r="AK249" s="120">
        <v>369.32</v>
      </c>
      <c r="AL249" s="120">
        <v>668.92</v>
      </c>
      <c r="AM249" s="120">
        <v>415.89</v>
      </c>
      <c r="AN249" s="120">
        <v>440.47</v>
      </c>
      <c r="AO249" s="120">
        <v>573.47</v>
      </c>
      <c r="AP249" s="120">
        <v>400.39</v>
      </c>
      <c r="AQ249" s="120">
        <v>481.74</v>
      </c>
      <c r="AR249" s="120">
        <v>447.82</v>
      </c>
      <c r="AS249" s="120">
        <v>449.91</v>
      </c>
      <c r="AT249" s="120">
        <v>416.99</v>
      </c>
      <c r="AU249" s="120">
        <v>423.26</v>
      </c>
      <c r="AV249" s="120">
        <v>696.87</v>
      </c>
      <c r="AW249" s="120">
        <v>541.07000000000005</v>
      </c>
      <c r="AX249" s="120">
        <v>490.89</v>
      </c>
      <c r="AY249" s="120">
        <v>327.87</v>
      </c>
      <c r="AZ249" s="120">
        <v>430.4</v>
      </c>
      <c r="BA249" s="120">
        <v>441.2</v>
      </c>
      <c r="BB249" s="120">
        <v>365.52</v>
      </c>
      <c r="BC249" s="120">
        <v>626.16</v>
      </c>
    </row>
    <row r="250" spans="1:55" x14ac:dyDescent="0.45">
      <c r="A250" s="261">
        <v>246</v>
      </c>
      <c r="B250" s="174" t="s">
        <v>323</v>
      </c>
      <c r="C250" s="119">
        <v>1.68</v>
      </c>
      <c r="D250" s="119">
        <v>2.9</v>
      </c>
      <c r="E250" s="119">
        <v>2.4900000000000002</v>
      </c>
      <c r="F250" s="119">
        <v>1.57</v>
      </c>
      <c r="G250" s="119">
        <v>1.3</v>
      </c>
      <c r="H250" s="119">
        <v>2.3199999999999998</v>
      </c>
      <c r="I250" s="119">
        <v>1.08</v>
      </c>
      <c r="J250" s="119">
        <v>0.59</v>
      </c>
      <c r="K250" s="119">
        <v>2.3199999999999998</v>
      </c>
      <c r="L250" s="119">
        <v>1.1499999999999999</v>
      </c>
      <c r="M250" s="119">
        <v>0.81</v>
      </c>
      <c r="N250" s="119">
        <v>0.74</v>
      </c>
      <c r="O250" s="119">
        <v>4.9800000000000004</v>
      </c>
      <c r="P250" s="119">
        <v>1.21</v>
      </c>
      <c r="Q250" s="119">
        <v>3.16</v>
      </c>
      <c r="R250" s="119">
        <v>0.79</v>
      </c>
      <c r="S250" s="119">
        <v>1.05</v>
      </c>
      <c r="T250" s="119">
        <v>1.78</v>
      </c>
      <c r="U250" s="119">
        <v>1.05</v>
      </c>
      <c r="V250" s="119">
        <v>3.03</v>
      </c>
      <c r="W250" s="119">
        <v>1.1599999999999999</v>
      </c>
      <c r="X250" s="119">
        <v>2.3199999999999998</v>
      </c>
      <c r="Y250" s="119">
        <v>2.29</v>
      </c>
      <c r="Z250" s="119">
        <v>4.75</v>
      </c>
      <c r="AA250" s="119">
        <v>0.62</v>
      </c>
      <c r="AB250" s="119">
        <v>1.18</v>
      </c>
      <c r="AC250" s="119">
        <v>2.04</v>
      </c>
      <c r="AD250" s="119">
        <v>0.59</v>
      </c>
      <c r="AE250" s="119">
        <v>5.61</v>
      </c>
      <c r="AF250" s="119">
        <v>2</v>
      </c>
      <c r="AG250" s="119">
        <v>2.85</v>
      </c>
      <c r="AH250" s="119">
        <v>0.92</v>
      </c>
      <c r="AI250" s="119">
        <v>1.28</v>
      </c>
      <c r="AJ250" s="119">
        <v>0.98</v>
      </c>
      <c r="AK250" s="119">
        <v>2.64</v>
      </c>
      <c r="AL250" s="119">
        <v>4.78</v>
      </c>
      <c r="AM250" s="119">
        <v>1.57</v>
      </c>
      <c r="AN250" s="119">
        <v>0</v>
      </c>
      <c r="AO250" s="119">
        <v>1.74</v>
      </c>
      <c r="AP250" s="119">
        <v>0.28999999999999998</v>
      </c>
      <c r="AQ250" s="119">
        <v>2.74</v>
      </c>
      <c r="AR250" s="119">
        <v>3.86</v>
      </c>
      <c r="AS250" s="119">
        <v>2.2200000000000002</v>
      </c>
      <c r="AT250" s="119">
        <v>0.94</v>
      </c>
      <c r="AU250" s="119">
        <v>1.24</v>
      </c>
      <c r="AV250" s="119">
        <v>4.38</v>
      </c>
      <c r="AW250" s="119">
        <v>3.38</v>
      </c>
      <c r="AX250" s="119">
        <v>2.0499999999999998</v>
      </c>
      <c r="AY250" s="119">
        <v>0.73</v>
      </c>
      <c r="AZ250" s="119">
        <v>0.78</v>
      </c>
      <c r="BA250" s="119">
        <v>3.45</v>
      </c>
      <c r="BB250" s="119">
        <v>8.85</v>
      </c>
      <c r="BC250" s="119">
        <v>3.63</v>
      </c>
    </row>
    <row r="251" spans="1:55" x14ac:dyDescent="0.45">
      <c r="A251" s="260">
        <v>247</v>
      </c>
      <c r="B251" s="173" t="s">
        <v>324</v>
      </c>
      <c r="C251" s="120">
        <v>71.5</v>
      </c>
      <c r="D251" s="120">
        <v>116.91</v>
      </c>
      <c r="E251" s="120">
        <v>140.91999999999999</v>
      </c>
      <c r="F251" s="120">
        <v>112.06</v>
      </c>
      <c r="G251" s="120">
        <v>38.909999999999997</v>
      </c>
      <c r="H251" s="120">
        <v>83.21</v>
      </c>
      <c r="I251" s="120">
        <v>66.13</v>
      </c>
      <c r="J251" s="120">
        <v>130.37</v>
      </c>
      <c r="K251" s="120">
        <v>101.7</v>
      </c>
      <c r="L251" s="120">
        <v>87.55</v>
      </c>
      <c r="M251" s="120">
        <v>72.86</v>
      </c>
      <c r="N251" s="120">
        <v>61.01</v>
      </c>
      <c r="O251" s="120">
        <v>174.33</v>
      </c>
      <c r="P251" s="120">
        <v>80.06</v>
      </c>
      <c r="Q251" s="120">
        <v>72.52</v>
      </c>
      <c r="R251" s="120">
        <v>42.26</v>
      </c>
      <c r="S251" s="120">
        <v>136.18</v>
      </c>
      <c r="T251" s="120">
        <v>43.05</v>
      </c>
      <c r="U251" s="120">
        <v>118.05</v>
      </c>
      <c r="V251" s="120">
        <v>118.49</v>
      </c>
      <c r="W251" s="120">
        <v>102.48</v>
      </c>
      <c r="X251" s="120">
        <v>49.57</v>
      </c>
      <c r="Y251" s="120">
        <v>165.68</v>
      </c>
      <c r="Z251" s="120">
        <v>73.23</v>
      </c>
      <c r="AA251" s="120">
        <v>57.48</v>
      </c>
      <c r="AB251" s="120">
        <v>56.64</v>
      </c>
      <c r="AC251" s="120">
        <v>64.63</v>
      </c>
      <c r="AD251" s="120">
        <v>48.93</v>
      </c>
      <c r="AE251" s="120">
        <v>69.7</v>
      </c>
      <c r="AF251" s="120">
        <v>90.34</v>
      </c>
      <c r="AG251" s="120">
        <v>51.14</v>
      </c>
      <c r="AH251" s="120">
        <v>71.14</v>
      </c>
      <c r="AI251" s="120">
        <v>95.05</v>
      </c>
      <c r="AJ251" s="120">
        <v>57.48</v>
      </c>
      <c r="AK251" s="120">
        <v>63.7</v>
      </c>
      <c r="AL251" s="120">
        <v>86.01</v>
      </c>
      <c r="AM251" s="120">
        <v>90.4</v>
      </c>
      <c r="AN251" s="120">
        <v>105.82</v>
      </c>
      <c r="AO251" s="120">
        <v>139.94</v>
      </c>
      <c r="AP251" s="120">
        <v>70.69</v>
      </c>
      <c r="AQ251" s="120">
        <v>109.07</v>
      </c>
      <c r="AR251" s="120">
        <v>69.959999999999994</v>
      </c>
      <c r="AS251" s="120">
        <v>101.47</v>
      </c>
      <c r="AT251" s="120">
        <v>114.88</v>
      </c>
      <c r="AU251" s="120">
        <v>127.09</v>
      </c>
      <c r="AV251" s="120">
        <v>151.03</v>
      </c>
      <c r="AW251" s="120">
        <v>132.04</v>
      </c>
      <c r="AX251" s="120">
        <v>139.94</v>
      </c>
      <c r="AY251" s="120">
        <v>122.58</v>
      </c>
      <c r="AZ251" s="120">
        <v>72.599999999999994</v>
      </c>
      <c r="BA251" s="120">
        <v>189.48</v>
      </c>
      <c r="BB251" s="120">
        <v>51.5</v>
      </c>
      <c r="BC251" s="120">
        <v>106.43</v>
      </c>
    </row>
    <row r="252" spans="1:55" ht="29.25" x14ac:dyDescent="0.45">
      <c r="A252" s="261">
        <v>248</v>
      </c>
      <c r="B252" s="174" t="s">
        <v>325</v>
      </c>
      <c r="C252" s="121">
        <v>2631.55</v>
      </c>
      <c r="D252" s="121">
        <v>1206.08</v>
      </c>
      <c r="E252" s="119">
        <v>863.68</v>
      </c>
      <c r="F252" s="119">
        <v>809.12</v>
      </c>
      <c r="G252" s="119">
        <v>767.35</v>
      </c>
      <c r="H252" s="119">
        <v>867.39</v>
      </c>
      <c r="I252" s="121">
        <v>1614.86</v>
      </c>
      <c r="J252" s="119">
        <v>835.24</v>
      </c>
      <c r="K252" s="121">
        <v>1715.88</v>
      </c>
      <c r="L252" s="121">
        <v>1020.02</v>
      </c>
      <c r="M252" s="119">
        <v>818.97</v>
      </c>
      <c r="N252" s="119">
        <v>927.46</v>
      </c>
      <c r="O252" s="119">
        <v>898.65</v>
      </c>
      <c r="P252" s="121">
        <v>1733.31</v>
      </c>
      <c r="Q252" s="121">
        <v>1278.1099999999999</v>
      </c>
      <c r="R252" s="119">
        <v>780.6</v>
      </c>
      <c r="S252" s="119">
        <v>815</v>
      </c>
      <c r="T252" s="119">
        <v>639.04</v>
      </c>
      <c r="U252" s="119">
        <v>778.92</v>
      </c>
      <c r="V252" s="119">
        <v>812.42</v>
      </c>
      <c r="W252" s="121">
        <v>1146.33</v>
      </c>
      <c r="X252" s="119">
        <v>921.64</v>
      </c>
      <c r="Y252" s="121">
        <v>1151.47</v>
      </c>
      <c r="Z252" s="119">
        <v>976.28</v>
      </c>
      <c r="AA252" s="119">
        <v>783.49</v>
      </c>
      <c r="AB252" s="121">
        <v>2146.0500000000002</v>
      </c>
      <c r="AC252" s="121">
        <v>1154.43</v>
      </c>
      <c r="AD252" s="119">
        <v>554.6</v>
      </c>
      <c r="AE252" s="119">
        <v>621.16999999999996</v>
      </c>
      <c r="AF252" s="119">
        <v>625.80999999999995</v>
      </c>
      <c r="AG252" s="119">
        <v>443.85</v>
      </c>
      <c r="AH252" s="119">
        <v>795.23</v>
      </c>
      <c r="AI252" s="119">
        <v>741.6</v>
      </c>
      <c r="AJ252" s="119">
        <v>659.71</v>
      </c>
      <c r="AK252" s="119">
        <v>830.55</v>
      </c>
      <c r="AL252" s="119">
        <v>755.49</v>
      </c>
      <c r="AM252" s="119">
        <v>570.53</v>
      </c>
      <c r="AN252" s="121">
        <v>1710.22</v>
      </c>
      <c r="AO252" s="119">
        <v>793</v>
      </c>
      <c r="AP252" s="119">
        <v>498.71</v>
      </c>
      <c r="AQ252" s="119">
        <v>846.43</v>
      </c>
      <c r="AR252" s="119">
        <v>562.83000000000004</v>
      </c>
      <c r="AS252" s="119">
        <v>919.18</v>
      </c>
      <c r="AT252" s="119">
        <v>903.91</v>
      </c>
      <c r="AU252" s="119">
        <v>917.77</v>
      </c>
      <c r="AV252" s="119">
        <v>868.21</v>
      </c>
      <c r="AW252" s="119">
        <v>902.37</v>
      </c>
      <c r="AX252" s="119">
        <v>896.62</v>
      </c>
      <c r="AY252" s="119">
        <v>906.2</v>
      </c>
      <c r="AZ252" s="121">
        <v>2557.35</v>
      </c>
      <c r="BA252" s="121">
        <v>1257.1500000000001</v>
      </c>
      <c r="BB252" s="119">
        <v>756.29</v>
      </c>
      <c r="BC252" s="119">
        <v>783.77</v>
      </c>
    </row>
    <row r="253" spans="1:55" x14ac:dyDescent="0.45">
      <c r="A253" s="260">
        <v>249</v>
      </c>
      <c r="B253" s="173" t="s">
        <v>326</v>
      </c>
      <c r="C253" s="120">
        <v>77.56</v>
      </c>
      <c r="D253" s="120">
        <v>62.34</v>
      </c>
      <c r="E253" s="120">
        <v>71.239999999999995</v>
      </c>
      <c r="F253" s="120">
        <v>70.12</v>
      </c>
      <c r="G253" s="120">
        <v>66.06</v>
      </c>
      <c r="H253" s="120">
        <v>60.23</v>
      </c>
      <c r="I253" s="120">
        <v>43.15</v>
      </c>
      <c r="J253" s="120">
        <v>59.72</v>
      </c>
      <c r="K253" s="120">
        <v>64.040000000000006</v>
      </c>
      <c r="L253" s="120">
        <v>85.49</v>
      </c>
      <c r="M253" s="120">
        <v>63.51</v>
      </c>
      <c r="N253" s="120">
        <v>51.45</v>
      </c>
      <c r="O253" s="120">
        <v>41.19</v>
      </c>
      <c r="P253" s="120">
        <v>160.97</v>
      </c>
      <c r="Q253" s="120">
        <v>73.05</v>
      </c>
      <c r="R253" s="120">
        <v>33.72</v>
      </c>
      <c r="S253" s="120">
        <v>52.12</v>
      </c>
      <c r="T253" s="120">
        <v>51.91</v>
      </c>
      <c r="U253" s="120">
        <v>67.989999999999995</v>
      </c>
      <c r="V253" s="120">
        <v>42.31</v>
      </c>
      <c r="W253" s="120">
        <v>60.15</v>
      </c>
      <c r="X253" s="120">
        <v>54.23</v>
      </c>
      <c r="Y253" s="120">
        <v>50.16</v>
      </c>
      <c r="Z253" s="120">
        <v>52.09</v>
      </c>
      <c r="AA253" s="120">
        <v>34.44</v>
      </c>
      <c r="AB253" s="120">
        <v>31.93</v>
      </c>
      <c r="AC253" s="120">
        <v>44.27</v>
      </c>
      <c r="AD253" s="120">
        <v>43.33</v>
      </c>
      <c r="AE253" s="120">
        <v>44.18</v>
      </c>
      <c r="AF253" s="120">
        <v>49.08</v>
      </c>
      <c r="AG253" s="120">
        <v>37.6</v>
      </c>
      <c r="AH253" s="120">
        <v>59.61</v>
      </c>
      <c r="AI253" s="120">
        <v>34.840000000000003</v>
      </c>
      <c r="AJ253" s="120">
        <v>57.7</v>
      </c>
      <c r="AK253" s="120">
        <v>42.38</v>
      </c>
      <c r="AL253" s="120">
        <v>43.22</v>
      </c>
      <c r="AM253" s="120">
        <v>34.94</v>
      </c>
      <c r="AN253" s="120">
        <v>44.04</v>
      </c>
      <c r="AO253" s="120">
        <v>59.51</v>
      </c>
      <c r="AP253" s="120">
        <v>30.9</v>
      </c>
      <c r="AQ253" s="120">
        <v>42.42</v>
      </c>
      <c r="AR253" s="120">
        <v>43.34</v>
      </c>
      <c r="AS253" s="120">
        <v>45.44</v>
      </c>
      <c r="AT253" s="120">
        <v>49.65</v>
      </c>
      <c r="AU253" s="120">
        <v>53.82</v>
      </c>
      <c r="AV253" s="120">
        <v>43.18</v>
      </c>
      <c r="AW253" s="120">
        <v>59.97</v>
      </c>
      <c r="AX253" s="120">
        <v>46.48</v>
      </c>
      <c r="AY253" s="120">
        <v>53.27</v>
      </c>
      <c r="AZ253" s="120">
        <v>47.02</v>
      </c>
      <c r="BA253" s="120">
        <v>48.41</v>
      </c>
      <c r="BB253" s="120">
        <v>61.53</v>
      </c>
      <c r="BC253" s="120">
        <v>50.14</v>
      </c>
    </row>
    <row r="254" spans="1:55" x14ac:dyDescent="0.45">
      <c r="A254" s="261">
        <v>250</v>
      </c>
      <c r="B254" s="174" t="s">
        <v>327</v>
      </c>
      <c r="C254" s="119">
        <v>364.75</v>
      </c>
      <c r="D254" s="119">
        <v>402.33</v>
      </c>
      <c r="E254" s="119">
        <v>475.17</v>
      </c>
      <c r="F254" s="119">
        <v>347.39</v>
      </c>
      <c r="G254" s="119">
        <v>379.8</v>
      </c>
      <c r="H254" s="119">
        <v>391.59</v>
      </c>
      <c r="I254" s="119">
        <v>355.12</v>
      </c>
      <c r="J254" s="119">
        <v>331.22</v>
      </c>
      <c r="K254" s="119">
        <v>376.18</v>
      </c>
      <c r="L254" s="119">
        <v>328.78</v>
      </c>
      <c r="M254" s="119">
        <v>263.45999999999998</v>
      </c>
      <c r="N254" s="119">
        <v>295.68</v>
      </c>
      <c r="O254" s="119">
        <v>284.95</v>
      </c>
      <c r="P254" s="119">
        <v>304.95</v>
      </c>
      <c r="Q254" s="119">
        <v>344.99</v>
      </c>
      <c r="R254" s="119">
        <v>327.32</v>
      </c>
      <c r="S254" s="119">
        <v>327.79</v>
      </c>
      <c r="T254" s="119">
        <v>400.26</v>
      </c>
      <c r="U254" s="119">
        <v>376.32</v>
      </c>
      <c r="V254" s="119">
        <v>373.11</v>
      </c>
      <c r="W254" s="119">
        <v>358.48</v>
      </c>
      <c r="X254" s="119">
        <v>381.82</v>
      </c>
      <c r="Y254" s="119">
        <v>430.96</v>
      </c>
      <c r="Z254" s="119">
        <v>376.02</v>
      </c>
      <c r="AA254" s="119">
        <v>286.73</v>
      </c>
      <c r="AB254" s="119">
        <v>391.87</v>
      </c>
      <c r="AC254" s="119">
        <v>320.31</v>
      </c>
      <c r="AD254" s="119">
        <v>359.56</v>
      </c>
      <c r="AE254" s="119">
        <v>316.27999999999997</v>
      </c>
      <c r="AF254" s="119">
        <v>355.78</v>
      </c>
      <c r="AG254" s="119">
        <v>341.73</v>
      </c>
      <c r="AH254" s="119">
        <v>385.58</v>
      </c>
      <c r="AI254" s="119">
        <v>410.02</v>
      </c>
      <c r="AJ254" s="119">
        <v>335.64</v>
      </c>
      <c r="AK254" s="119">
        <v>333.52</v>
      </c>
      <c r="AL254" s="119">
        <v>407.47</v>
      </c>
      <c r="AM254" s="119">
        <v>281.43</v>
      </c>
      <c r="AN254" s="119">
        <v>300.12</v>
      </c>
      <c r="AO254" s="119">
        <v>435.69</v>
      </c>
      <c r="AP254" s="119">
        <v>363.75</v>
      </c>
      <c r="AQ254" s="119">
        <v>401.05</v>
      </c>
      <c r="AR254" s="119">
        <v>357.13</v>
      </c>
      <c r="AS254" s="119">
        <v>290.62</v>
      </c>
      <c r="AT254" s="119">
        <v>404.11</v>
      </c>
      <c r="AU254" s="119">
        <v>549.05999999999995</v>
      </c>
      <c r="AV254" s="119">
        <v>438.39</v>
      </c>
      <c r="AW254" s="119">
        <v>403.76</v>
      </c>
      <c r="AX254" s="119">
        <v>388.31</v>
      </c>
      <c r="AY254" s="119">
        <v>466.37</v>
      </c>
      <c r="AZ254" s="119">
        <v>399.48</v>
      </c>
      <c r="BA254" s="119">
        <v>508.22</v>
      </c>
      <c r="BB254" s="119">
        <v>512.36</v>
      </c>
      <c r="BC254" s="119">
        <v>536.28</v>
      </c>
    </row>
    <row r="255" spans="1:55" x14ac:dyDescent="0.45">
      <c r="A255" s="260">
        <v>251</v>
      </c>
      <c r="B255" s="173" t="s">
        <v>328</v>
      </c>
      <c r="C255" s="120">
        <v>17.190000000000001</v>
      </c>
      <c r="D255" s="120">
        <v>18.809999999999999</v>
      </c>
      <c r="E255" s="120">
        <v>11.09</v>
      </c>
      <c r="F255" s="120">
        <v>3.29</v>
      </c>
      <c r="G255" s="120">
        <v>38.06</v>
      </c>
      <c r="H255" s="120">
        <v>25.12</v>
      </c>
      <c r="I255" s="120">
        <v>24.71</v>
      </c>
      <c r="J255" s="120">
        <v>26.11</v>
      </c>
      <c r="K255" s="120">
        <v>35.82</v>
      </c>
      <c r="L255" s="120">
        <v>19.760000000000002</v>
      </c>
      <c r="M255" s="120">
        <v>14.98</v>
      </c>
      <c r="N255" s="120">
        <v>29.27</v>
      </c>
      <c r="O255" s="120">
        <v>21.46</v>
      </c>
      <c r="P255" s="120">
        <v>27.29</v>
      </c>
      <c r="Q255" s="120">
        <v>30.11</v>
      </c>
      <c r="R255" s="120">
        <v>22.8</v>
      </c>
      <c r="S255" s="120">
        <v>23.82</v>
      </c>
      <c r="T255" s="120">
        <v>32.26</v>
      </c>
      <c r="U255" s="120">
        <v>20.04</v>
      </c>
      <c r="V255" s="120">
        <v>17.829999999999998</v>
      </c>
      <c r="W255" s="120">
        <v>31.9</v>
      </c>
      <c r="X255" s="120">
        <v>46.49</v>
      </c>
      <c r="Y255" s="120">
        <v>18.649999999999999</v>
      </c>
      <c r="Z255" s="120">
        <v>47.54</v>
      </c>
      <c r="AA255" s="120">
        <v>26.98</v>
      </c>
      <c r="AB255" s="120">
        <v>20.88</v>
      </c>
      <c r="AC255" s="120">
        <v>34.01</v>
      </c>
      <c r="AD255" s="120">
        <v>23.31</v>
      </c>
      <c r="AE255" s="120">
        <v>34.659999999999997</v>
      </c>
      <c r="AF255" s="120">
        <v>35.659999999999997</v>
      </c>
      <c r="AG255" s="120">
        <v>32.380000000000003</v>
      </c>
      <c r="AH255" s="120">
        <v>30.19</v>
      </c>
      <c r="AI255" s="120">
        <v>23.77</v>
      </c>
      <c r="AJ255" s="120">
        <v>31.03</v>
      </c>
      <c r="AK255" s="120">
        <v>38.11</v>
      </c>
      <c r="AL255" s="120">
        <v>29.83</v>
      </c>
      <c r="AM255" s="120">
        <v>27.95</v>
      </c>
      <c r="AN255" s="120">
        <v>22.96</v>
      </c>
      <c r="AO255" s="120">
        <v>25.43</v>
      </c>
      <c r="AP255" s="120">
        <v>59.7</v>
      </c>
      <c r="AQ255" s="120">
        <v>32.340000000000003</v>
      </c>
      <c r="AR255" s="120">
        <v>29.39</v>
      </c>
      <c r="AS255" s="120">
        <v>35.75</v>
      </c>
      <c r="AT255" s="120">
        <v>33.76</v>
      </c>
      <c r="AU255" s="120">
        <v>20.75</v>
      </c>
      <c r="AV255" s="120">
        <v>41.54</v>
      </c>
      <c r="AW255" s="120">
        <v>32.44</v>
      </c>
      <c r="AX255" s="120">
        <v>45.71</v>
      </c>
      <c r="AY255" s="120">
        <v>48.51</v>
      </c>
      <c r="AZ255" s="120">
        <v>58.77</v>
      </c>
      <c r="BA255" s="120">
        <v>71.73</v>
      </c>
      <c r="BB255" s="120">
        <v>51.91</v>
      </c>
      <c r="BC255" s="120">
        <v>64.83</v>
      </c>
    </row>
    <row r="256" spans="1:55" ht="29.25" x14ac:dyDescent="0.45">
      <c r="A256" s="261">
        <v>252</v>
      </c>
      <c r="B256" s="174" t="s">
        <v>99</v>
      </c>
      <c r="C256" s="121">
        <v>3042.53</v>
      </c>
      <c r="D256" s="121">
        <v>3551.33</v>
      </c>
      <c r="E256" s="121">
        <v>3945.92</v>
      </c>
      <c r="F256" s="121">
        <v>2962.36</v>
      </c>
      <c r="G256" s="121">
        <v>2973.34</v>
      </c>
      <c r="H256" s="121">
        <v>3155.59</v>
      </c>
      <c r="I256" s="121">
        <v>3609.61</v>
      </c>
      <c r="J256" s="121">
        <v>3196.97</v>
      </c>
      <c r="K256" s="121">
        <v>3333.63</v>
      </c>
      <c r="L256" s="121">
        <v>3500.4</v>
      </c>
      <c r="M256" s="121">
        <v>2743.18</v>
      </c>
      <c r="N256" s="121">
        <v>2724.12</v>
      </c>
      <c r="O256" s="121">
        <v>1921.23</v>
      </c>
      <c r="P256" s="121">
        <v>1295.77</v>
      </c>
      <c r="Q256" s="121">
        <v>1557.67</v>
      </c>
      <c r="R256" s="121">
        <v>1791.59</v>
      </c>
      <c r="S256" s="121">
        <v>1772.57</v>
      </c>
      <c r="T256" s="121">
        <v>2522.8200000000002</v>
      </c>
      <c r="U256" s="121">
        <v>2601.67</v>
      </c>
      <c r="V256" s="121">
        <v>1936.71</v>
      </c>
      <c r="W256" s="121">
        <v>2385.5100000000002</v>
      </c>
      <c r="X256" s="121">
        <v>2681.7</v>
      </c>
      <c r="Y256" s="121">
        <v>1894.37</v>
      </c>
      <c r="Z256" s="121">
        <v>1745.68</v>
      </c>
      <c r="AA256" s="121">
        <v>1612.84</v>
      </c>
      <c r="AB256" s="121">
        <v>1655.02</v>
      </c>
      <c r="AC256" s="121">
        <v>1605.76</v>
      </c>
      <c r="AD256" s="121">
        <v>1223.3599999999999</v>
      </c>
      <c r="AE256" s="121">
        <v>1589.19</v>
      </c>
      <c r="AF256" s="121">
        <v>1632.9</v>
      </c>
      <c r="AG256" s="121">
        <v>1690.03</v>
      </c>
      <c r="AH256" s="121">
        <v>1819.09</v>
      </c>
      <c r="AI256" s="121">
        <v>1883.84</v>
      </c>
      <c r="AJ256" s="121">
        <v>2168.94</v>
      </c>
      <c r="AK256" s="121">
        <v>1727.63</v>
      </c>
      <c r="AL256" s="121">
        <v>1632.66</v>
      </c>
      <c r="AM256" s="121">
        <v>1673.36</v>
      </c>
      <c r="AN256" s="121">
        <v>1841.99</v>
      </c>
      <c r="AO256" s="121">
        <v>3485.37</v>
      </c>
      <c r="AP256" s="121">
        <v>1848.71</v>
      </c>
      <c r="AQ256" s="121">
        <v>2386.5300000000002</v>
      </c>
      <c r="AR256" s="121">
        <v>2957.05</v>
      </c>
      <c r="AS256" s="121">
        <v>3209.06</v>
      </c>
      <c r="AT256" s="121">
        <v>1971.12</v>
      </c>
      <c r="AU256" s="121">
        <v>4585.82</v>
      </c>
      <c r="AV256" s="121">
        <v>5278.18</v>
      </c>
      <c r="AW256" s="121">
        <v>2935.59</v>
      </c>
      <c r="AX256" s="121">
        <v>2700.76</v>
      </c>
      <c r="AY256" s="121">
        <v>2957.6</v>
      </c>
      <c r="AZ256" s="121">
        <v>3456.17</v>
      </c>
      <c r="BA256" s="121">
        <v>3218.04</v>
      </c>
      <c r="BB256" s="121">
        <v>2366.91</v>
      </c>
      <c r="BC256" s="121">
        <v>2672.13</v>
      </c>
    </row>
    <row r="257" spans="1:55" x14ac:dyDescent="0.45">
      <c r="A257" s="260">
        <v>253</v>
      </c>
      <c r="B257" s="173" t="s">
        <v>329</v>
      </c>
      <c r="C257" s="120">
        <v>1.87</v>
      </c>
      <c r="D257" s="120">
        <v>25.52</v>
      </c>
      <c r="E257" s="120">
        <v>33.82</v>
      </c>
      <c r="F257" s="120">
        <v>34.49</v>
      </c>
      <c r="G257" s="120">
        <v>11.66</v>
      </c>
      <c r="H257" s="120">
        <v>35.89</v>
      </c>
      <c r="I257" s="120">
        <v>42.33</v>
      </c>
      <c r="J257" s="120">
        <v>17.16</v>
      </c>
      <c r="K257" s="120">
        <v>24.56</v>
      </c>
      <c r="L257" s="120">
        <v>41.75</v>
      </c>
      <c r="M257" s="120">
        <v>5.15</v>
      </c>
      <c r="N257" s="120">
        <v>7.01</v>
      </c>
      <c r="O257" s="120">
        <v>15.61</v>
      </c>
      <c r="P257" s="120">
        <v>16.420000000000002</v>
      </c>
      <c r="Q257" s="120">
        <v>24.35</v>
      </c>
      <c r="R257" s="120">
        <v>1.21</v>
      </c>
      <c r="S257" s="120">
        <v>8.6999999999999993</v>
      </c>
      <c r="T257" s="120">
        <v>28.85</v>
      </c>
      <c r="U257" s="120">
        <v>34.72</v>
      </c>
      <c r="V257" s="120">
        <v>19.68</v>
      </c>
      <c r="W257" s="120">
        <v>19</v>
      </c>
      <c r="X257" s="120">
        <v>7.12</v>
      </c>
      <c r="Y257" s="120">
        <v>12.75</v>
      </c>
      <c r="Z257" s="120">
        <v>4.3499999999999996</v>
      </c>
      <c r="AA257" s="120">
        <v>3.09</v>
      </c>
      <c r="AB257" s="120">
        <v>11.83</v>
      </c>
      <c r="AC257" s="120">
        <v>5.81</v>
      </c>
      <c r="AD257" s="120">
        <v>7.2</v>
      </c>
      <c r="AE257" s="120">
        <v>13.28</v>
      </c>
      <c r="AF257" s="120">
        <v>2.5299999999999998</v>
      </c>
      <c r="AG257" s="120">
        <v>2.2599999999999998</v>
      </c>
      <c r="AH257" s="120">
        <v>52.66</v>
      </c>
      <c r="AI257" s="120">
        <v>14.08</v>
      </c>
      <c r="AJ257" s="120">
        <v>23.14</v>
      </c>
      <c r="AK257" s="120">
        <v>7.89</v>
      </c>
      <c r="AL257" s="120">
        <v>10.15</v>
      </c>
      <c r="AM257" s="120">
        <v>5.5</v>
      </c>
      <c r="AN257" s="120">
        <v>22.82</v>
      </c>
      <c r="AO257" s="120">
        <v>18.78</v>
      </c>
      <c r="AP257" s="120">
        <v>13.8</v>
      </c>
      <c r="AQ257" s="120">
        <v>10.24</v>
      </c>
      <c r="AR257" s="120">
        <v>11.49</v>
      </c>
      <c r="AS257" s="120">
        <v>2.5299999999999998</v>
      </c>
      <c r="AT257" s="120">
        <v>12.08</v>
      </c>
      <c r="AU257" s="120">
        <v>6.15</v>
      </c>
      <c r="AV257" s="120">
        <v>14.35</v>
      </c>
      <c r="AW257" s="120">
        <v>11.32</v>
      </c>
      <c r="AX257" s="120">
        <v>5.77</v>
      </c>
      <c r="AY257" s="120">
        <v>4.9800000000000004</v>
      </c>
      <c r="AZ257" s="120">
        <v>6.77</v>
      </c>
      <c r="BA257" s="120">
        <v>13.21</v>
      </c>
      <c r="BB257" s="120">
        <v>16.11</v>
      </c>
      <c r="BC257" s="120">
        <v>12.01</v>
      </c>
    </row>
    <row r="258" spans="1:55" ht="29.25" x14ac:dyDescent="0.45">
      <c r="A258" s="261">
        <v>254</v>
      </c>
      <c r="B258" s="174" t="s">
        <v>82</v>
      </c>
      <c r="C258" s="121">
        <v>8744.31</v>
      </c>
      <c r="D258" s="121">
        <v>8446.89</v>
      </c>
      <c r="E258" s="121">
        <v>12540.7</v>
      </c>
      <c r="F258" s="121">
        <v>9280.73</v>
      </c>
      <c r="G258" s="121">
        <v>8338.48</v>
      </c>
      <c r="H258" s="121">
        <v>8810.4500000000007</v>
      </c>
      <c r="I258" s="121">
        <v>8319.59</v>
      </c>
      <c r="J258" s="121">
        <v>6274.13</v>
      </c>
      <c r="K258" s="121">
        <v>7011.27</v>
      </c>
      <c r="L258" s="121">
        <v>7650.71</v>
      </c>
      <c r="M258" s="121">
        <v>7136.37</v>
      </c>
      <c r="N258" s="121">
        <v>7481.24</v>
      </c>
      <c r="O258" s="121">
        <v>8469.18</v>
      </c>
      <c r="P258" s="121">
        <v>9493.73</v>
      </c>
      <c r="Q258" s="121">
        <v>11052.29</v>
      </c>
      <c r="R258" s="121">
        <v>7087.48</v>
      </c>
      <c r="S258" s="121">
        <v>6395.9</v>
      </c>
      <c r="T258" s="121">
        <v>6463.66</v>
      </c>
      <c r="U258" s="121">
        <v>6757.78</v>
      </c>
      <c r="V258" s="121">
        <v>7272.04</v>
      </c>
      <c r="W258" s="121">
        <v>9667.6</v>
      </c>
      <c r="X258" s="121">
        <v>8985.67</v>
      </c>
      <c r="Y258" s="121">
        <v>10006.58</v>
      </c>
      <c r="Z258" s="121">
        <v>7601.21</v>
      </c>
      <c r="AA258" s="121">
        <v>7845.43</v>
      </c>
      <c r="AB258" s="121">
        <v>9072.3700000000008</v>
      </c>
      <c r="AC258" s="121">
        <v>9662.61</v>
      </c>
      <c r="AD258" s="121">
        <v>5459.32</v>
      </c>
      <c r="AE258" s="121">
        <v>7770.88</v>
      </c>
      <c r="AF258" s="121">
        <v>6576.18</v>
      </c>
      <c r="AG258" s="121">
        <v>5365.36</v>
      </c>
      <c r="AH258" s="121">
        <v>5892.42</v>
      </c>
      <c r="AI258" s="121">
        <v>5435.79</v>
      </c>
      <c r="AJ258" s="121">
        <v>5274.39</v>
      </c>
      <c r="AK258" s="121">
        <v>5891.95</v>
      </c>
      <c r="AL258" s="121">
        <v>3497.95</v>
      </c>
      <c r="AM258" s="121">
        <v>3462.82</v>
      </c>
      <c r="AN258" s="121">
        <v>4021.52</v>
      </c>
      <c r="AO258" s="121">
        <v>5587.12</v>
      </c>
      <c r="AP258" s="121">
        <v>4323.83</v>
      </c>
      <c r="AQ258" s="121">
        <v>6332.73</v>
      </c>
      <c r="AR258" s="121">
        <v>5330.7</v>
      </c>
      <c r="AS258" s="121">
        <v>4206.59</v>
      </c>
      <c r="AT258" s="121">
        <v>5159.62</v>
      </c>
      <c r="AU258" s="121">
        <v>5298.53</v>
      </c>
      <c r="AV258" s="121">
        <v>5300.84</v>
      </c>
      <c r="AW258" s="121">
        <v>5369.5</v>
      </c>
      <c r="AX258" s="121">
        <v>4276.62</v>
      </c>
      <c r="AY258" s="121">
        <v>3968.14</v>
      </c>
      <c r="AZ258" s="121">
        <v>3915.02</v>
      </c>
      <c r="BA258" s="121">
        <v>4764.21</v>
      </c>
      <c r="BB258" s="121">
        <v>3098.2</v>
      </c>
      <c r="BC258" s="121">
        <v>4037.32</v>
      </c>
    </row>
    <row r="259" spans="1:55" ht="29.25" x14ac:dyDescent="0.45">
      <c r="A259" s="260">
        <v>255</v>
      </c>
      <c r="B259" s="173" t="s">
        <v>330</v>
      </c>
      <c r="C259" s="120">
        <v>12.33</v>
      </c>
      <c r="D259" s="120">
        <v>26.09</v>
      </c>
      <c r="E259" s="120">
        <v>33.130000000000003</v>
      </c>
      <c r="F259" s="120">
        <v>24.17</v>
      </c>
      <c r="G259" s="120">
        <v>25.08</v>
      </c>
      <c r="H259" s="120">
        <v>23.58</v>
      </c>
      <c r="I259" s="120">
        <v>16.63</v>
      </c>
      <c r="J259" s="120">
        <v>24.6</v>
      </c>
      <c r="K259" s="120">
        <v>21.35</v>
      </c>
      <c r="L259" s="120">
        <v>32.72</v>
      </c>
      <c r="M259" s="120">
        <v>32.75</v>
      </c>
      <c r="N259" s="120">
        <v>31.57</v>
      </c>
      <c r="O259" s="120">
        <v>50.36</v>
      </c>
      <c r="P259" s="120">
        <v>15.97</v>
      </c>
      <c r="Q259" s="120">
        <v>19.12</v>
      </c>
      <c r="R259" s="120">
        <v>20.46</v>
      </c>
      <c r="S259" s="120">
        <v>30</v>
      </c>
      <c r="T259" s="120">
        <v>47.64</v>
      </c>
      <c r="U259" s="120">
        <v>43.66</v>
      </c>
      <c r="V259" s="120">
        <v>33.18</v>
      </c>
      <c r="W259" s="120">
        <v>41.65</v>
      </c>
      <c r="X259" s="120">
        <v>43.73</v>
      </c>
      <c r="Y259" s="120">
        <v>37.340000000000003</v>
      </c>
      <c r="Z259" s="120">
        <v>21.76</v>
      </c>
      <c r="AA259" s="120">
        <v>16.739999999999998</v>
      </c>
      <c r="AB259" s="120">
        <v>20.28</v>
      </c>
      <c r="AC259" s="120">
        <v>49.05</v>
      </c>
      <c r="AD259" s="120">
        <v>22.55</v>
      </c>
      <c r="AE259" s="120">
        <v>24.29</v>
      </c>
      <c r="AF259" s="120">
        <v>37.56</v>
      </c>
      <c r="AG259" s="120">
        <v>29.94</v>
      </c>
      <c r="AH259" s="120">
        <v>44.22</v>
      </c>
      <c r="AI259" s="120">
        <v>41</v>
      </c>
      <c r="AJ259" s="120">
        <v>26.4</v>
      </c>
      <c r="AK259" s="120">
        <v>18.28</v>
      </c>
      <c r="AL259" s="120">
        <v>23.61</v>
      </c>
      <c r="AM259" s="120">
        <v>22.47</v>
      </c>
      <c r="AN259" s="120">
        <v>20.48</v>
      </c>
      <c r="AO259" s="120">
        <v>30.92</v>
      </c>
      <c r="AP259" s="120">
        <v>16.36</v>
      </c>
      <c r="AQ259" s="120">
        <v>49.25</v>
      </c>
      <c r="AR259" s="120">
        <v>24.93</v>
      </c>
      <c r="AS259" s="120">
        <v>37.61</v>
      </c>
      <c r="AT259" s="120">
        <v>27.95</v>
      </c>
      <c r="AU259" s="120">
        <v>43.17</v>
      </c>
      <c r="AV259" s="120">
        <v>38.14</v>
      </c>
      <c r="AW259" s="120">
        <v>29.87</v>
      </c>
      <c r="AX259" s="120">
        <v>16.739999999999998</v>
      </c>
      <c r="AY259" s="120">
        <v>16.29</v>
      </c>
      <c r="AZ259" s="120">
        <v>34.369999999999997</v>
      </c>
      <c r="BA259" s="120">
        <v>39.409999999999997</v>
      </c>
      <c r="BB259" s="120">
        <v>36.96</v>
      </c>
      <c r="BC259" s="120">
        <v>29.11</v>
      </c>
    </row>
    <row r="260" spans="1:55" x14ac:dyDescent="0.45">
      <c r="A260" s="261">
        <v>256</v>
      </c>
      <c r="B260" s="174" t="s">
        <v>331</v>
      </c>
      <c r="C260" s="119">
        <v>19.7</v>
      </c>
      <c r="D260" s="119">
        <v>18.16</v>
      </c>
      <c r="E260" s="119">
        <v>25.82</v>
      </c>
      <c r="F260" s="119">
        <v>19.16</v>
      </c>
      <c r="G260" s="119">
        <v>27.87</v>
      </c>
      <c r="H260" s="119">
        <v>42.81</v>
      </c>
      <c r="I260" s="119">
        <v>30.55</v>
      </c>
      <c r="J260" s="119">
        <v>24.75</v>
      </c>
      <c r="K260" s="119">
        <v>44.97</v>
      </c>
      <c r="L260" s="119">
        <v>61.59</v>
      </c>
      <c r="M260" s="119">
        <v>32.880000000000003</v>
      </c>
      <c r="N260" s="119">
        <v>19.8</v>
      </c>
      <c r="O260" s="119">
        <v>19.91</v>
      </c>
      <c r="P260" s="119">
        <v>17.440000000000001</v>
      </c>
      <c r="Q260" s="119">
        <v>33.94</v>
      </c>
      <c r="R260" s="119">
        <v>14.46</v>
      </c>
      <c r="S260" s="119">
        <v>17.239999999999998</v>
      </c>
      <c r="T260" s="119">
        <v>19.93</v>
      </c>
      <c r="U260" s="119">
        <v>16.57</v>
      </c>
      <c r="V260" s="119">
        <v>15.09</v>
      </c>
      <c r="W260" s="119">
        <v>25.24</v>
      </c>
      <c r="X260" s="119">
        <v>26.41</v>
      </c>
      <c r="Y260" s="119">
        <v>26.39</v>
      </c>
      <c r="Z260" s="119">
        <v>12.43</v>
      </c>
      <c r="AA260" s="119">
        <v>10.71</v>
      </c>
      <c r="AB260" s="119">
        <v>45.44</v>
      </c>
      <c r="AC260" s="119">
        <v>51.81</v>
      </c>
      <c r="AD260" s="119">
        <v>30.52</v>
      </c>
      <c r="AE260" s="119">
        <v>46.54</v>
      </c>
      <c r="AF260" s="119">
        <v>42.63</v>
      </c>
      <c r="AG260" s="119">
        <v>34.36</v>
      </c>
      <c r="AH260" s="119">
        <v>32.53</v>
      </c>
      <c r="AI260" s="119">
        <v>32.39</v>
      </c>
      <c r="AJ260" s="119">
        <v>42.31</v>
      </c>
      <c r="AK260" s="119">
        <v>28.92</v>
      </c>
      <c r="AL260" s="119">
        <v>22.67</v>
      </c>
      <c r="AM260" s="119">
        <v>28.65</v>
      </c>
      <c r="AN260" s="119">
        <v>31.7</v>
      </c>
      <c r="AO260" s="119">
        <v>28.41</v>
      </c>
      <c r="AP260" s="119">
        <v>20.76</v>
      </c>
      <c r="AQ260" s="119">
        <v>63.58</v>
      </c>
      <c r="AR260" s="119">
        <v>30.69</v>
      </c>
      <c r="AS260" s="119">
        <v>17.510000000000002</v>
      </c>
      <c r="AT260" s="119">
        <v>23.55</v>
      </c>
      <c r="AU260" s="119">
        <v>27.26</v>
      </c>
      <c r="AV260" s="119">
        <v>55.75</v>
      </c>
      <c r="AW260" s="119">
        <v>81.61</v>
      </c>
      <c r="AX260" s="119">
        <v>121.26</v>
      </c>
      <c r="AY260" s="119">
        <v>26.69</v>
      </c>
      <c r="AZ260" s="119">
        <v>20.72</v>
      </c>
      <c r="BA260" s="119">
        <v>22.98</v>
      </c>
      <c r="BB260" s="119">
        <v>37.74</v>
      </c>
      <c r="BC260" s="119">
        <v>30.99</v>
      </c>
    </row>
    <row r="261" spans="1:55" ht="29.25" x14ac:dyDescent="0.45">
      <c r="A261" s="260">
        <v>257</v>
      </c>
      <c r="B261" s="173" t="s">
        <v>332</v>
      </c>
      <c r="C261" s="120">
        <v>121.69</v>
      </c>
      <c r="D261" s="120">
        <v>454.27</v>
      </c>
      <c r="E261" s="120">
        <v>784.17</v>
      </c>
      <c r="F261" s="120">
        <v>172.75</v>
      </c>
      <c r="G261" s="120">
        <v>359.18</v>
      </c>
      <c r="H261" s="120">
        <v>455.84</v>
      </c>
      <c r="I261" s="120">
        <v>461.75</v>
      </c>
      <c r="J261" s="120">
        <v>347.1</v>
      </c>
      <c r="K261" s="120">
        <v>538.07000000000005</v>
      </c>
      <c r="L261" s="120">
        <v>991.85</v>
      </c>
      <c r="M261" s="120">
        <v>168.64</v>
      </c>
      <c r="N261" s="120">
        <v>298.41000000000003</v>
      </c>
      <c r="O261" s="120">
        <v>145.44999999999999</v>
      </c>
      <c r="P261" s="120">
        <v>642.29</v>
      </c>
      <c r="Q261" s="118">
        <v>1010.17</v>
      </c>
      <c r="R261" s="118">
        <v>1375.97</v>
      </c>
      <c r="S261" s="120">
        <v>290.36</v>
      </c>
      <c r="T261" s="120">
        <v>738.96</v>
      </c>
      <c r="U261" s="118">
        <v>1678.12</v>
      </c>
      <c r="V261" s="120">
        <v>636.87</v>
      </c>
      <c r="W261" s="118">
        <v>1274.3499999999999</v>
      </c>
      <c r="X261" s="120">
        <v>898.17</v>
      </c>
      <c r="Y261" s="120">
        <v>692.25</v>
      </c>
      <c r="Z261" s="120">
        <v>186.69</v>
      </c>
      <c r="AA261" s="120">
        <v>283</v>
      </c>
      <c r="AB261" s="120">
        <v>233.18</v>
      </c>
      <c r="AC261" s="120">
        <v>229.99</v>
      </c>
      <c r="AD261" s="120">
        <v>200.6</v>
      </c>
      <c r="AE261" s="120">
        <v>145.32</v>
      </c>
      <c r="AF261" s="120">
        <v>181.77</v>
      </c>
      <c r="AG261" s="120">
        <v>126.93</v>
      </c>
      <c r="AH261" s="120">
        <v>214.05</v>
      </c>
      <c r="AI261" s="120">
        <v>103.48</v>
      </c>
      <c r="AJ261" s="120">
        <v>124.31</v>
      </c>
      <c r="AK261" s="120">
        <v>69.739999999999995</v>
      </c>
      <c r="AL261" s="120">
        <v>162.31</v>
      </c>
      <c r="AM261" s="120">
        <v>194.87</v>
      </c>
      <c r="AN261" s="120">
        <v>167.48</v>
      </c>
      <c r="AO261" s="120">
        <v>172.13</v>
      </c>
      <c r="AP261" s="120">
        <v>157.19</v>
      </c>
      <c r="AQ261" s="120">
        <v>204.67</v>
      </c>
      <c r="AR261" s="120">
        <v>119.86</v>
      </c>
      <c r="AS261" s="120">
        <v>198.31</v>
      </c>
      <c r="AT261" s="120">
        <v>182.18</v>
      </c>
      <c r="AU261" s="120">
        <v>155.22</v>
      </c>
      <c r="AV261" s="120">
        <v>440.8</v>
      </c>
      <c r="AW261" s="120">
        <v>210.66</v>
      </c>
      <c r="AX261" s="120">
        <v>216.54</v>
      </c>
      <c r="AY261" s="120">
        <v>340.08</v>
      </c>
      <c r="AZ261" s="120">
        <v>138.63</v>
      </c>
      <c r="BA261" s="120">
        <v>342.32</v>
      </c>
      <c r="BB261" s="120">
        <v>346.6</v>
      </c>
      <c r="BC261" s="120">
        <v>225.05</v>
      </c>
    </row>
    <row r="262" spans="1:55" ht="29.25" x14ac:dyDescent="0.45">
      <c r="A262" s="261">
        <v>258</v>
      </c>
      <c r="B262" s="174" t="s">
        <v>333</v>
      </c>
      <c r="C262" s="121">
        <v>1416.82</v>
      </c>
      <c r="D262" s="121">
        <v>1733.93</v>
      </c>
      <c r="E262" s="121">
        <v>1720.17</v>
      </c>
      <c r="F262" s="121">
        <v>1326.91</v>
      </c>
      <c r="G262" s="121">
        <v>1256.94</v>
      </c>
      <c r="H262" s="121">
        <v>1354.28</v>
      </c>
      <c r="I262" s="121">
        <v>1560.55</v>
      </c>
      <c r="J262" s="121">
        <v>1590.89</v>
      </c>
      <c r="K262" s="121">
        <v>1525.01</v>
      </c>
      <c r="L262" s="121">
        <v>1516.87</v>
      </c>
      <c r="M262" s="121">
        <v>1314.4</v>
      </c>
      <c r="N262" s="121">
        <v>1317.57</v>
      </c>
      <c r="O262" s="121">
        <v>1218.6600000000001</v>
      </c>
      <c r="P262" s="121">
        <v>1359.57</v>
      </c>
      <c r="Q262" s="121">
        <v>1427.34</v>
      </c>
      <c r="R262" s="121">
        <v>1312.24</v>
      </c>
      <c r="S262" s="121">
        <v>1285.95</v>
      </c>
      <c r="T262" s="121">
        <v>1671.28</v>
      </c>
      <c r="U262" s="121">
        <v>1389.16</v>
      </c>
      <c r="V262" s="121">
        <v>1207.24</v>
      </c>
      <c r="W262" s="121">
        <v>1388.16</v>
      </c>
      <c r="X262" s="121">
        <v>1226.3699999999999</v>
      </c>
      <c r="Y262" s="121">
        <v>1191.24</v>
      </c>
      <c r="Z262" s="121">
        <v>1280.57</v>
      </c>
      <c r="AA262" s="121">
        <v>1053.26</v>
      </c>
      <c r="AB262" s="121">
        <v>1178.25</v>
      </c>
      <c r="AC262" s="121">
        <v>1339.53</v>
      </c>
      <c r="AD262" s="121">
        <v>1281.6600000000001</v>
      </c>
      <c r="AE262" s="121">
        <v>1080.06</v>
      </c>
      <c r="AF262" s="121">
        <v>1205.71</v>
      </c>
      <c r="AG262" s="121">
        <v>1200.53</v>
      </c>
      <c r="AH262" s="121">
        <v>1503.83</v>
      </c>
      <c r="AI262" s="121">
        <v>1282.29</v>
      </c>
      <c r="AJ262" s="121">
        <v>1558.78</v>
      </c>
      <c r="AK262" s="121">
        <v>1495.12</v>
      </c>
      <c r="AL262" s="121">
        <v>1260.46</v>
      </c>
      <c r="AM262" s="121">
        <v>1247.49</v>
      </c>
      <c r="AN262" s="121">
        <v>1224.28</v>
      </c>
      <c r="AO262" s="121">
        <v>1460.57</v>
      </c>
      <c r="AP262" s="121">
        <v>1193.6500000000001</v>
      </c>
      <c r="AQ262" s="121">
        <v>1450.86</v>
      </c>
      <c r="AR262" s="121">
        <v>1422.18</v>
      </c>
      <c r="AS262" s="121">
        <v>1360.62</v>
      </c>
      <c r="AT262" s="121">
        <v>1407.19</v>
      </c>
      <c r="AU262" s="121">
        <v>1784.23</v>
      </c>
      <c r="AV262" s="121">
        <v>1484.62</v>
      </c>
      <c r="AW262" s="121">
        <v>1337.67</v>
      </c>
      <c r="AX262" s="121">
        <v>1085.72</v>
      </c>
      <c r="AY262" s="121">
        <v>1081.32</v>
      </c>
      <c r="AZ262" s="121">
        <v>1322.03</v>
      </c>
      <c r="BA262" s="121">
        <v>1464.69</v>
      </c>
      <c r="BB262" s="121">
        <v>1092.03</v>
      </c>
      <c r="BC262" s="121">
        <v>1053.32</v>
      </c>
    </row>
    <row r="263" spans="1:55" ht="29.25" x14ac:dyDescent="0.45">
      <c r="A263" s="260">
        <v>259</v>
      </c>
      <c r="B263" s="173" t="s">
        <v>44</v>
      </c>
      <c r="C263" s="118">
        <v>23823.82</v>
      </c>
      <c r="D263" s="118">
        <v>23039.24</v>
      </c>
      <c r="E263" s="118">
        <v>22601.82</v>
      </c>
      <c r="F263" s="118">
        <v>20761.82</v>
      </c>
      <c r="G263" s="118">
        <v>32422.05</v>
      </c>
      <c r="H263" s="118">
        <v>34090.47</v>
      </c>
      <c r="I263" s="118">
        <v>25056.13</v>
      </c>
      <c r="J263" s="118">
        <v>37657.07</v>
      </c>
      <c r="K263" s="118">
        <v>33602.870000000003</v>
      </c>
      <c r="L263" s="118">
        <v>32801.769999999997</v>
      </c>
      <c r="M263" s="118">
        <v>25952.94</v>
      </c>
      <c r="N263" s="118">
        <v>23676.97</v>
      </c>
      <c r="O263" s="118">
        <v>25323.71</v>
      </c>
      <c r="P263" s="118">
        <v>18354.32</v>
      </c>
      <c r="Q263" s="118">
        <v>22202.51</v>
      </c>
      <c r="R263" s="118">
        <v>21508.59</v>
      </c>
      <c r="S263" s="118">
        <v>27854.23</v>
      </c>
      <c r="T263" s="118">
        <v>39782.9</v>
      </c>
      <c r="U263" s="118">
        <v>23492.03</v>
      </c>
      <c r="V263" s="118">
        <v>26062.49</v>
      </c>
      <c r="W263" s="118">
        <v>27257.24</v>
      </c>
      <c r="X263" s="118">
        <v>23752.65</v>
      </c>
      <c r="Y263" s="118">
        <v>19700.07</v>
      </c>
      <c r="Z263" s="118">
        <v>19145.41</v>
      </c>
      <c r="AA263" s="118">
        <v>17995.509999999998</v>
      </c>
      <c r="AB263" s="118">
        <v>42653.25</v>
      </c>
      <c r="AC263" s="118">
        <v>28256.79</v>
      </c>
      <c r="AD263" s="118">
        <v>17751.990000000002</v>
      </c>
      <c r="AE263" s="118">
        <v>22239</v>
      </c>
      <c r="AF263" s="118">
        <v>21451.26</v>
      </c>
      <c r="AG263" s="118">
        <v>22461.19</v>
      </c>
      <c r="AH263" s="118">
        <v>21926.49</v>
      </c>
      <c r="AI263" s="118">
        <v>26397.62</v>
      </c>
      <c r="AJ263" s="118">
        <v>24743.93</v>
      </c>
      <c r="AK263" s="118">
        <v>20070.73</v>
      </c>
      <c r="AL263" s="118">
        <v>22852.52</v>
      </c>
      <c r="AM263" s="118">
        <v>26800.09</v>
      </c>
      <c r="AN263" s="118">
        <v>19707.72</v>
      </c>
      <c r="AO263" s="118">
        <v>23295.83</v>
      </c>
      <c r="AP263" s="118">
        <v>28401</v>
      </c>
      <c r="AQ263" s="118">
        <v>26737.67</v>
      </c>
      <c r="AR263" s="118">
        <v>25704.46</v>
      </c>
      <c r="AS263" s="118">
        <v>24623.57</v>
      </c>
      <c r="AT263" s="118">
        <v>21343.62</v>
      </c>
      <c r="AU263" s="118">
        <v>22086.17</v>
      </c>
      <c r="AV263" s="118">
        <v>20221.27</v>
      </c>
      <c r="AW263" s="118">
        <v>22041.9</v>
      </c>
      <c r="AX263" s="118">
        <v>20157.5</v>
      </c>
      <c r="AY263" s="118">
        <v>22068.54</v>
      </c>
      <c r="AZ263" s="118">
        <v>17167.97</v>
      </c>
      <c r="BA263" s="118">
        <v>31219.94</v>
      </c>
      <c r="BB263" s="118">
        <v>17752.560000000001</v>
      </c>
      <c r="BC263" s="118">
        <v>22875.07</v>
      </c>
    </row>
    <row r="264" spans="1:55" ht="29.25" x14ac:dyDescent="0.45">
      <c r="A264" s="261">
        <v>260</v>
      </c>
      <c r="B264" s="174" t="s">
        <v>334</v>
      </c>
      <c r="C264" s="119">
        <v>0.12</v>
      </c>
      <c r="D264" s="119">
        <v>0</v>
      </c>
      <c r="E264" s="119">
        <v>0.53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0.42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0.28000000000000003</v>
      </c>
      <c r="Y264" s="119">
        <v>0.47</v>
      </c>
      <c r="Z264" s="119">
        <v>0</v>
      </c>
      <c r="AA264" s="117"/>
      <c r="AB264" s="119">
        <v>0.14000000000000001</v>
      </c>
      <c r="AC264" s="119">
        <v>0.65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</row>
    <row r="265" spans="1:55" x14ac:dyDescent="0.45">
      <c r="A265" s="260">
        <v>261</v>
      </c>
      <c r="B265" s="173" t="s">
        <v>335</v>
      </c>
      <c r="C265" s="120">
        <v>124.04</v>
      </c>
      <c r="D265" s="120">
        <v>106.23</v>
      </c>
      <c r="E265" s="120">
        <v>153.27000000000001</v>
      </c>
      <c r="F265" s="120">
        <v>151.88999999999999</v>
      </c>
      <c r="G265" s="120">
        <v>202.44</v>
      </c>
      <c r="H265" s="120">
        <v>143.99</v>
      </c>
      <c r="I265" s="120">
        <v>246.83</v>
      </c>
      <c r="J265" s="120">
        <v>188.49</v>
      </c>
      <c r="K265" s="120">
        <v>149.84</v>
      </c>
      <c r="L265" s="120">
        <v>151.34</v>
      </c>
      <c r="M265" s="120">
        <v>146.84</v>
      </c>
      <c r="N265" s="120">
        <v>149.30000000000001</v>
      </c>
      <c r="O265" s="120">
        <v>115.23</v>
      </c>
      <c r="P265" s="120">
        <v>114.68</v>
      </c>
      <c r="Q265" s="120">
        <v>128.41999999999999</v>
      </c>
      <c r="R265" s="120">
        <v>117.71</v>
      </c>
      <c r="S265" s="120">
        <v>176.88</v>
      </c>
      <c r="T265" s="120">
        <v>187.27</v>
      </c>
      <c r="U265" s="120">
        <v>227.58</v>
      </c>
      <c r="V265" s="120">
        <v>197.31</v>
      </c>
      <c r="W265" s="120">
        <v>221.43</v>
      </c>
      <c r="X265" s="120">
        <v>208.98</v>
      </c>
      <c r="Y265" s="120">
        <v>120.51</v>
      </c>
      <c r="Z265" s="120">
        <v>168.36</v>
      </c>
      <c r="AA265" s="120">
        <v>210.78</v>
      </c>
      <c r="AB265" s="120">
        <v>148.6</v>
      </c>
      <c r="AC265" s="120">
        <v>257.02</v>
      </c>
      <c r="AD265" s="120">
        <v>171.98</v>
      </c>
      <c r="AE265" s="120">
        <v>217.25</v>
      </c>
      <c r="AF265" s="120">
        <v>193.72</v>
      </c>
      <c r="AG265" s="120">
        <v>172.55</v>
      </c>
      <c r="AH265" s="120">
        <v>198.54</v>
      </c>
      <c r="AI265" s="120">
        <v>144.47</v>
      </c>
      <c r="AJ265" s="120">
        <v>110.22</v>
      </c>
      <c r="AK265" s="120">
        <v>123.96</v>
      </c>
      <c r="AL265" s="120">
        <v>186.63</v>
      </c>
      <c r="AM265" s="120">
        <v>234.96</v>
      </c>
      <c r="AN265" s="120">
        <v>211.07</v>
      </c>
      <c r="AO265" s="120">
        <v>320.77999999999997</v>
      </c>
      <c r="AP265" s="120">
        <v>291.83999999999997</v>
      </c>
      <c r="AQ265" s="120">
        <v>342.38</v>
      </c>
      <c r="AR265" s="120">
        <v>233.72</v>
      </c>
      <c r="AS265" s="120">
        <v>297.89999999999998</v>
      </c>
      <c r="AT265" s="120">
        <v>229.15</v>
      </c>
      <c r="AU265" s="120">
        <v>198.58</v>
      </c>
      <c r="AV265" s="120">
        <v>246.14</v>
      </c>
      <c r="AW265" s="120">
        <v>158.59</v>
      </c>
      <c r="AX265" s="120">
        <v>175.22</v>
      </c>
      <c r="AY265" s="120">
        <v>195.47</v>
      </c>
      <c r="AZ265" s="120">
        <v>149.61000000000001</v>
      </c>
      <c r="BA265" s="120">
        <v>224.06</v>
      </c>
      <c r="BB265" s="120">
        <v>111.85</v>
      </c>
      <c r="BC265" s="120">
        <v>208.71</v>
      </c>
    </row>
    <row r="266" spans="1:55" x14ac:dyDescent="0.45">
      <c r="A266" s="261">
        <v>262</v>
      </c>
      <c r="B266" s="174" t="s">
        <v>336</v>
      </c>
      <c r="C266" s="119">
        <v>404.88</v>
      </c>
      <c r="D266" s="119">
        <v>361.11</v>
      </c>
      <c r="E266" s="119">
        <v>397.16</v>
      </c>
      <c r="F266" s="119">
        <v>348.86</v>
      </c>
      <c r="G266" s="119">
        <v>416.65</v>
      </c>
      <c r="H266" s="119">
        <v>400.2</v>
      </c>
      <c r="I266" s="119">
        <v>420.6</v>
      </c>
      <c r="J266" s="119">
        <v>499.5</v>
      </c>
      <c r="K266" s="119">
        <v>471.68</v>
      </c>
      <c r="L266" s="119">
        <v>670.75</v>
      </c>
      <c r="M266" s="119">
        <v>464.87</v>
      </c>
      <c r="N266" s="119">
        <v>457.21</v>
      </c>
      <c r="O266" s="119">
        <v>364.44</v>
      </c>
      <c r="P266" s="119">
        <v>281.74</v>
      </c>
      <c r="Q266" s="119">
        <v>347.82</v>
      </c>
      <c r="R266" s="119">
        <v>351.18</v>
      </c>
      <c r="S266" s="119">
        <v>390.29</v>
      </c>
      <c r="T266" s="119">
        <v>346.23</v>
      </c>
      <c r="U266" s="119">
        <v>425.4</v>
      </c>
      <c r="V266" s="119">
        <v>509.35</v>
      </c>
      <c r="W266" s="119">
        <v>445.25</v>
      </c>
      <c r="X266" s="119">
        <v>555.72</v>
      </c>
      <c r="Y266" s="119">
        <v>389.25</v>
      </c>
      <c r="Z266" s="119">
        <v>332.65</v>
      </c>
      <c r="AA266" s="119">
        <v>362.52</v>
      </c>
      <c r="AB266" s="119">
        <v>366</v>
      </c>
      <c r="AC266" s="119">
        <v>471.91</v>
      </c>
      <c r="AD266" s="119">
        <v>418.41</v>
      </c>
      <c r="AE266" s="119">
        <v>304.61</v>
      </c>
      <c r="AF266" s="119">
        <v>339.82</v>
      </c>
      <c r="AG266" s="119">
        <v>348.19</v>
      </c>
      <c r="AH266" s="119">
        <v>353.17</v>
      </c>
      <c r="AI266" s="119">
        <v>360.96</v>
      </c>
      <c r="AJ266" s="119">
        <v>351.3</v>
      </c>
      <c r="AK266" s="119">
        <v>295.39999999999998</v>
      </c>
      <c r="AL266" s="119">
        <v>276.47000000000003</v>
      </c>
      <c r="AM266" s="119">
        <v>316.91000000000003</v>
      </c>
      <c r="AN266" s="119">
        <v>318.98</v>
      </c>
      <c r="AO266" s="119">
        <v>341.72</v>
      </c>
      <c r="AP266" s="119">
        <v>284.05</v>
      </c>
      <c r="AQ266" s="119">
        <v>309.23</v>
      </c>
      <c r="AR266" s="119">
        <v>392.99</v>
      </c>
      <c r="AS266" s="119">
        <v>377.98</v>
      </c>
      <c r="AT266" s="119">
        <v>395.86</v>
      </c>
      <c r="AU266" s="119">
        <v>433.56</v>
      </c>
      <c r="AV266" s="119">
        <v>443.89</v>
      </c>
      <c r="AW266" s="119">
        <v>355.33</v>
      </c>
      <c r="AX266" s="119">
        <v>319.16000000000003</v>
      </c>
      <c r="AY266" s="119">
        <v>318.85000000000002</v>
      </c>
      <c r="AZ266" s="119">
        <v>344.75</v>
      </c>
      <c r="BA266" s="119">
        <v>387.21</v>
      </c>
      <c r="BB266" s="119">
        <v>345.79</v>
      </c>
      <c r="BC266" s="119">
        <v>368.34</v>
      </c>
    </row>
    <row r="267" spans="1:55" ht="29.25" x14ac:dyDescent="0.45">
      <c r="A267" s="260">
        <v>263</v>
      </c>
      <c r="B267" s="173" t="s">
        <v>337</v>
      </c>
      <c r="C267" s="120">
        <v>139.29</v>
      </c>
      <c r="D267" s="120">
        <v>35.130000000000003</v>
      </c>
      <c r="E267" s="120">
        <v>25.34</v>
      </c>
      <c r="F267" s="120">
        <v>26.73</v>
      </c>
      <c r="G267" s="120">
        <v>186.86</v>
      </c>
      <c r="H267" s="120">
        <v>31.33</v>
      </c>
      <c r="I267" s="120">
        <v>27.17</v>
      </c>
      <c r="J267" s="120">
        <v>34.29</v>
      </c>
      <c r="K267" s="120">
        <v>5.0999999999999996</v>
      </c>
      <c r="L267" s="120">
        <v>61.13</v>
      </c>
      <c r="M267" s="120">
        <v>37.659999999999997</v>
      </c>
      <c r="N267" s="120">
        <v>114.55</v>
      </c>
      <c r="O267" s="120">
        <v>45.05</v>
      </c>
      <c r="P267" s="120">
        <v>61.47</v>
      </c>
      <c r="Q267" s="120">
        <v>53.69</v>
      </c>
      <c r="R267" s="120">
        <v>32.94</v>
      </c>
      <c r="S267" s="120">
        <v>328.8</v>
      </c>
      <c r="T267" s="120">
        <v>53.08</v>
      </c>
      <c r="U267" s="120">
        <v>50.34</v>
      </c>
      <c r="V267" s="120">
        <v>18.12</v>
      </c>
      <c r="W267" s="120">
        <v>38.03</v>
      </c>
      <c r="X267" s="120">
        <v>42.32</v>
      </c>
      <c r="Y267" s="120">
        <v>16.190000000000001</v>
      </c>
      <c r="Z267" s="120">
        <v>28.86</v>
      </c>
      <c r="AA267" s="120">
        <v>34.35</v>
      </c>
      <c r="AB267" s="120">
        <v>43.48</v>
      </c>
      <c r="AC267" s="120">
        <v>31.47</v>
      </c>
      <c r="AD267" s="120">
        <v>27.21</v>
      </c>
      <c r="AE267" s="120">
        <v>34.72</v>
      </c>
      <c r="AF267" s="120">
        <v>154.65</v>
      </c>
      <c r="AG267" s="120">
        <v>11.06</v>
      </c>
      <c r="AH267" s="120">
        <v>14.15</v>
      </c>
      <c r="AI267" s="120">
        <v>19.79</v>
      </c>
      <c r="AJ267" s="120">
        <v>31.44</v>
      </c>
      <c r="AK267" s="120">
        <v>25.67</v>
      </c>
      <c r="AL267" s="120">
        <v>20.04</v>
      </c>
      <c r="AM267" s="120">
        <v>63.34</v>
      </c>
      <c r="AN267" s="120">
        <v>41.32</v>
      </c>
      <c r="AO267" s="120">
        <v>52.86</v>
      </c>
      <c r="AP267" s="120">
        <v>122.85</v>
      </c>
      <c r="AQ267" s="120">
        <v>48</v>
      </c>
      <c r="AR267" s="120">
        <v>39.409999999999997</v>
      </c>
      <c r="AS267" s="120">
        <v>22.35</v>
      </c>
      <c r="AT267" s="120">
        <v>20.76</v>
      </c>
      <c r="AU267" s="120">
        <v>29.39</v>
      </c>
      <c r="AV267" s="120">
        <v>34.96</v>
      </c>
      <c r="AW267" s="120">
        <v>20.63</v>
      </c>
      <c r="AX267" s="120">
        <v>20.94</v>
      </c>
      <c r="AY267" s="120">
        <v>19.5</v>
      </c>
      <c r="AZ267" s="120">
        <v>101.99</v>
      </c>
      <c r="BA267" s="120">
        <v>38.25</v>
      </c>
      <c r="BB267" s="120">
        <v>30.19</v>
      </c>
      <c r="BC267" s="120">
        <v>28.04</v>
      </c>
    </row>
    <row r="268" spans="1:55" ht="29.25" x14ac:dyDescent="0.45">
      <c r="A268" s="261">
        <v>264</v>
      </c>
      <c r="B268" s="174" t="s">
        <v>338</v>
      </c>
      <c r="C268" s="117"/>
      <c r="D268" s="119">
        <v>0.34</v>
      </c>
      <c r="E268" s="119">
        <v>0.01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0.45</v>
      </c>
      <c r="N268" s="119">
        <v>0</v>
      </c>
      <c r="O268" s="117"/>
      <c r="P268" s="117"/>
      <c r="Q268" s="119">
        <v>0.09</v>
      </c>
      <c r="R268" s="119">
        <v>0</v>
      </c>
      <c r="S268" s="119">
        <v>0</v>
      </c>
      <c r="T268" s="119">
        <v>0</v>
      </c>
      <c r="U268" s="119">
        <v>0</v>
      </c>
      <c r="V268" s="119">
        <v>7.0000000000000007E-2</v>
      </c>
      <c r="W268" s="119">
        <v>0</v>
      </c>
      <c r="X268" s="119">
        <v>0.01</v>
      </c>
      <c r="Y268" s="119">
        <v>0</v>
      </c>
      <c r="Z268" s="119">
        <v>0.26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0.03</v>
      </c>
      <c r="AK268" s="119">
        <v>0.05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0.01</v>
      </c>
      <c r="AV268" s="119">
        <v>0</v>
      </c>
      <c r="AW268" s="119">
        <v>0</v>
      </c>
      <c r="AX268" s="119">
        <v>0</v>
      </c>
      <c r="AY268" s="117"/>
      <c r="AZ268" s="117"/>
      <c r="BA268" s="117"/>
      <c r="BB268" s="117"/>
      <c r="BC268" s="119">
        <v>1.71</v>
      </c>
    </row>
    <row r="269" spans="1:55" ht="29.25" x14ac:dyDescent="0.45">
      <c r="A269" s="260">
        <v>265</v>
      </c>
      <c r="B269" s="173" t="s">
        <v>339</v>
      </c>
      <c r="C269" s="120">
        <v>223.55</v>
      </c>
      <c r="D269" s="120">
        <v>594.02</v>
      </c>
      <c r="E269" s="120">
        <v>425.35</v>
      </c>
      <c r="F269" s="120">
        <v>385.07</v>
      </c>
      <c r="G269" s="120">
        <v>130.4</v>
      </c>
      <c r="H269" s="118">
        <v>1025.27</v>
      </c>
      <c r="I269" s="120">
        <v>657.34</v>
      </c>
      <c r="J269" s="120">
        <v>652.37</v>
      </c>
      <c r="K269" s="120">
        <v>471.97</v>
      </c>
      <c r="L269" s="120">
        <v>109.88</v>
      </c>
      <c r="M269" s="120">
        <v>193.36</v>
      </c>
      <c r="N269" s="120">
        <v>496.31</v>
      </c>
      <c r="O269" s="120">
        <v>114.14</v>
      </c>
      <c r="P269" s="120">
        <v>542.41</v>
      </c>
      <c r="Q269" s="120">
        <v>234.51</v>
      </c>
      <c r="R269" s="120">
        <v>217.29</v>
      </c>
      <c r="S269" s="120">
        <v>825.9</v>
      </c>
      <c r="T269" s="120">
        <v>419.45</v>
      </c>
      <c r="U269" s="120">
        <v>185.34</v>
      </c>
      <c r="V269" s="120">
        <v>133.37</v>
      </c>
      <c r="W269" s="120">
        <v>169.54</v>
      </c>
      <c r="X269" s="118">
        <v>1091.8900000000001</v>
      </c>
      <c r="Y269" s="120">
        <v>185.52</v>
      </c>
      <c r="Z269" s="120">
        <v>477.1</v>
      </c>
      <c r="AA269" s="120">
        <v>409.7</v>
      </c>
      <c r="AB269" s="120">
        <v>479.66</v>
      </c>
      <c r="AC269" s="120">
        <v>169.71</v>
      </c>
      <c r="AD269" s="120">
        <v>597.85</v>
      </c>
      <c r="AE269" s="120">
        <v>266.77</v>
      </c>
      <c r="AF269" s="120">
        <v>398.5</v>
      </c>
      <c r="AG269" s="120">
        <v>175.47</v>
      </c>
      <c r="AH269" s="120">
        <v>566.63</v>
      </c>
      <c r="AI269" s="120">
        <v>359.69</v>
      </c>
      <c r="AJ269" s="120">
        <v>226.63</v>
      </c>
      <c r="AK269" s="120">
        <v>252.03</v>
      </c>
      <c r="AL269" s="118">
        <v>1318.35</v>
      </c>
      <c r="AM269" s="120">
        <v>494.61</v>
      </c>
      <c r="AN269" s="120">
        <v>230.27</v>
      </c>
      <c r="AO269" s="120">
        <v>381.85</v>
      </c>
      <c r="AP269" s="120">
        <v>787.34</v>
      </c>
      <c r="AQ269" s="120">
        <v>459.69</v>
      </c>
      <c r="AR269" s="120">
        <v>502.37</v>
      </c>
      <c r="AS269" s="120">
        <v>332.65</v>
      </c>
      <c r="AT269" s="118">
        <v>1030.25</v>
      </c>
      <c r="AU269" s="120">
        <v>348.9</v>
      </c>
      <c r="AV269" s="120">
        <v>386.35</v>
      </c>
      <c r="AW269" s="120">
        <v>676.7</v>
      </c>
      <c r="AX269" s="120">
        <v>576.88</v>
      </c>
      <c r="AY269" s="120">
        <v>151.6</v>
      </c>
      <c r="AZ269" s="120">
        <v>269.89</v>
      </c>
      <c r="BA269" s="120">
        <v>854.4</v>
      </c>
      <c r="BB269" s="120">
        <v>378.25</v>
      </c>
      <c r="BC269" s="120">
        <v>264.70999999999998</v>
      </c>
    </row>
    <row r="270" spans="1:55" x14ac:dyDescent="0.45">
      <c r="A270" s="261">
        <v>266</v>
      </c>
      <c r="B270" s="174" t="s">
        <v>340</v>
      </c>
      <c r="C270" s="119">
        <v>66.77</v>
      </c>
      <c r="D270" s="119">
        <v>47.34</v>
      </c>
      <c r="E270" s="119">
        <v>11.89</v>
      </c>
      <c r="F270" s="119">
        <v>54.46</v>
      </c>
      <c r="G270" s="119">
        <v>120.92</v>
      </c>
      <c r="H270" s="119">
        <v>19.39</v>
      </c>
      <c r="I270" s="119">
        <v>14.64</v>
      </c>
      <c r="J270" s="119">
        <v>64.64</v>
      </c>
      <c r="K270" s="119">
        <v>215.27</v>
      </c>
      <c r="L270" s="119">
        <v>25.46</v>
      </c>
      <c r="M270" s="119">
        <v>53.16</v>
      </c>
      <c r="N270" s="119">
        <v>59.49</v>
      </c>
      <c r="O270" s="119">
        <v>57.47</v>
      </c>
      <c r="P270" s="119">
        <v>65.69</v>
      </c>
      <c r="Q270" s="119">
        <v>75.34</v>
      </c>
      <c r="R270" s="119">
        <v>31.4</v>
      </c>
      <c r="S270" s="119">
        <v>74.209999999999994</v>
      </c>
      <c r="T270" s="119">
        <v>36.020000000000003</v>
      </c>
      <c r="U270" s="119">
        <v>63.62</v>
      </c>
      <c r="V270" s="119">
        <v>26.01</v>
      </c>
      <c r="W270" s="119">
        <v>24.65</v>
      </c>
      <c r="X270" s="119">
        <v>42.7</v>
      </c>
      <c r="Y270" s="119">
        <v>21.89</v>
      </c>
      <c r="Z270" s="119">
        <v>71.260000000000005</v>
      </c>
      <c r="AA270" s="119">
        <v>70.34</v>
      </c>
      <c r="AB270" s="119">
        <v>47.3</v>
      </c>
      <c r="AC270" s="119">
        <v>23.08</v>
      </c>
      <c r="AD270" s="119">
        <v>31.13</v>
      </c>
      <c r="AE270" s="119">
        <v>159.44</v>
      </c>
      <c r="AF270" s="119">
        <v>69.7</v>
      </c>
      <c r="AG270" s="119">
        <v>36.54</v>
      </c>
      <c r="AH270" s="119">
        <v>30.86</v>
      </c>
      <c r="AI270" s="119">
        <v>33.01</v>
      </c>
      <c r="AJ270" s="119">
        <v>20.329999999999998</v>
      </c>
      <c r="AK270" s="119">
        <v>25.64</v>
      </c>
      <c r="AL270" s="119">
        <v>24.84</v>
      </c>
      <c r="AM270" s="119">
        <v>17.02</v>
      </c>
      <c r="AN270" s="119">
        <v>27.57</v>
      </c>
      <c r="AO270" s="119">
        <v>35.21</v>
      </c>
      <c r="AP270" s="119">
        <v>19.350000000000001</v>
      </c>
      <c r="AQ270" s="119">
        <v>84.28</v>
      </c>
      <c r="AR270" s="119">
        <v>84.22</v>
      </c>
      <c r="AS270" s="119">
        <v>52.29</v>
      </c>
      <c r="AT270" s="119">
        <v>119.93</v>
      </c>
      <c r="AU270" s="119">
        <v>17.21</v>
      </c>
      <c r="AV270" s="119">
        <v>66.569999999999993</v>
      </c>
      <c r="AW270" s="119">
        <v>71.180000000000007</v>
      </c>
      <c r="AX270" s="119">
        <v>134.58000000000001</v>
      </c>
      <c r="AY270" s="119">
        <v>37.32</v>
      </c>
      <c r="AZ270" s="119">
        <v>44.66</v>
      </c>
      <c r="BA270" s="119">
        <v>40.04</v>
      </c>
      <c r="BB270" s="119">
        <v>25.99</v>
      </c>
      <c r="BC270" s="119">
        <v>31.55</v>
      </c>
    </row>
    <row r="271" spans="1:55" x14ac:dyDescent="0.45">
      <c r="A271" s="260">
        <v>267</v>
      </c>
      <c r="B271" s="173" t="s">
        <v>341</v>
      </c>
      <c r="C271" s="120">
        <v>64.53</v>
      </c>
      <c r="D271" s="120">
        <v>43.63</v>
      </c>
      <c r="E271" s="120">
        <v>57.6</v>
      </c>
      <c r="F271" s="120">
        <v>45</v>
      </c>
      <c r="G271" s="120">
        <v>74.959999999999994</v>
      </c>
      <c r="H271" s="120">
        <v>61.19</v>
      </c>
      <c r="I271" s="120">
        <v>80.209999999999994</v>
      </c>
      <c r="J271" s="120">
        <v>45.11</v>
      </c>
      <c r="K271" s="120">
        <v>42.68</v>
      </c>
      <c r="L271" s="120">
        <v>67.67</v>
      </c>
      <c r="M271" s="120">
        <v>53.81</v>
      </c>
      <c r="N271" s="120">
        <v>62.32</v>
      </c>
      <c r="O271" s="120">
        <v>83.55</v>
      </c>
      <c r="P271" s="120">
        <v>50.33</v>
      </c>
      <c r="Q271" s="120">
        <v>55.57</v>
      </c>
      <c r="R271" s="120">
        <v>27.71</v>
      </c>
      <c r="S271" s="120">
        <v>38.229999999999997</v>
      </c>
      <c r="T271" s="120">
        <v>61.34</v>
      </c>
      <c r="U271" s="120">
        <v>40.78</v>
      </c>
      <c r="V271" s="120">
        <v>42.32</v>
      </c>
      <c r="W271" s="120">
        <v>38.68</v>
      </c>
      <c r="X271" s="120">
        <v>43.94</v>
      </c>
      <c r="Y271" s="120">
        <v>62.23</v>
      </c>
      <c r="Z271" s="120">
        <v>33.68</v>
      </c>
      <c r="AA271" s="120">
        <v>37.11</v>
      </c>
      <c r="AB271" s="120">
        <v>26.13</v>
      </c>
      <c r="AC271" s="120">
        <v>37.119999999999997</v>
      </c>
      <c r="AD271" s="120">
        <v>14.1</v>
      </c>
      <c r="AE271" s="120">
        <v>28.26</v>
      </c>
      <c r="AF271" s="120">
        <v>39.42</v>
      </c>
      <c r="AG271" s="120">
        <v>25.74</v>
      </c>
      <c r="AH271" s="120">
        <v>20.45</v>
      </c>
      <c r="AI271" s="120">
        <v>25.43</v>
      </c>
      <c r="AJ271" s="120">
        <v>28.13</v>
      </c>
      <c r="AK271" s="120">
        <v>106.7</v>
      </c>
      <c r="AL271" s="120">
        <v>60.54</v>
      </c>
      <c r="AM271" s="120">
        <v>28.06</v>
      </c>
      <c r="AN271" s="120">
        <v>37.159999999999997</v>
      </c>
      <c r="AO271" s="120">
        <v>70.099999999999994</v>
      </c>
      <c r="AP271" s="120">
        <v>30.86</v>
      </c>
      <c r="AQ271" s="120">
        <v>48.45</v>
      </c>
      <c r="AR271" s="120">
        <v>37.200000000000003</v>
      </c>
      <c r="AS271" s="120">
        <v>34.92</v>
      </c>
      <c r="AT271" s="120">
        <v>42.57</v>
      </c>
      <c r="AU271" s="120">
        <v>54.44</v>
      </c>
      <c r="AV271" s="120">
        <v>16.13</v>
      </c>
      <c r="AW271" s="120">
        <v>33.35</v>
      </c>
      <c r="AX271" s="120">
        <v>20.03</v>
      </c>
      <c r="AY271" s="120">
        <v>32</v>
      </c>
      <c r="AZ271" s="120">
        <v>49.5</v>
      </c>
      <c r="BA271" s="120">
        <v>114.98</v>
      </c>
      <c r="BB271" s="120">
        <v>55.8</v>
      </c>
      <c r="BC271" s="120">
        <v>61.95</v>
      </c>
    </row>
    <row r="272" spans="1:55" ht="29.25" x14ac:dyDescent="0.45">
      <c r="A272" s="261">
        <v>268</v>
      </c>
      <c r="B272" s="174" t="s">
        <v>390</v>
      </c>
      <c r="C272" s="117"/>
      <c r="D272" s="119">
        <v>2.09</v>
      </c>
      <c r="E272" s="119">
        <v>1.7</v>
      </c>
      <c r="F272" s="119">
        <v>0.1</v>
      </c>
      <c r="G272" s="119">
        <v>16.59</v>
      </c>
      <c r="H272" s="119">
        <v>0</v>
      </c>
      <c r="I272" s="119">
        <v>0.08</v>
      </c>
      <c r="J272" s="119">
        <v>0.44</v>
      </c>
      <c r="K272" s="119">
        <v>3.16</v>
      </c>
      <c r="L272" s="119">
        <v>10.17</v>
      </c>
      <c r="M272" s="119">
        <v>0.16</v>
      </c>
      <c r="N272" s="119">
        <v>1.33</v>
      </c>
      <c r="O272" s="119">
        <v>37.28</v>
      </c>
      <c r="P272" s="119">
        <v>37.96</v>
      </c>
      <c r="Q272" s="119">
        <v>1.26</v>
      </c>
      <c r="R272" s="119">
        <v>5.42</v>
      </c>
      <c r="S272" s="119">
        <v>0.81</v>
      </c>
      <c r="T272" s="119">
        <v>2.59</v>
      </c>
      <c r="U272" s="119">
        <v>3.3</v>
      </c>
      <c r="V272" s="119">
        <v>4.03</v>
      </c>
      <c r="W272" s="119">
        <v>1</v>
      </c>
      <c r="X272" s="119">
        <v>3.31</v>
      </c>
      <c r="Y272" s="119">
        <v>0.1</v>
      </c>
      <c r="Z272" s="119">
        <v>0</v>
      </c>
      <c r="AA272" s="119">
        <v>1.1000000000000001</v>
      </c>
      <c r="AB272" s="119">
        <v>0.87</v>
      </c>
      <c r="AC272" s="119">
        <v>0.01</v>
      </c>
      <c r="AD272" s="119">
        <v>7.08</v>
      </c>
      <c r="AE272" s="119">
        <v>0.01</v>
      </c>
      <c r="AF272" s="119">
        <v>2.2799999999999998</v>
      </c>
      <c r="AG272" s="119">
        <v>0</v>
      </c>
      <c r="AH272" s="119">
        <v>0.17</v>
      </c>
      <c r="AI272" s="119">
        <v>0</v>
      </c>
      <c r="AJ272" s="119">
        <v>0.19</v>
      </c>
      <c r="AK272" s="119">
        <v>14.73</v>
      </c>
      <c r="AL272" s="119">
        <v>12.02</v>
      </c>
      <c r="AM272" s="119">
        <v>2.58</v>
      </c>
      <c r="AN272" s="119">
        <v>4.17</v>
      </c>
      <c r="AO272" s="119">
        <v>5.7</v>
      </c>
      <c r="AP272" s="119">
        <v>0.06</v>
      </c>
      <c r="AQ272" s="119">
        <v>0.14000000000000001</v>
      </c>
      <c r="AR272" s="119">
        <v>18.88</v>
      </c>
      <c r="AS272" s="119">
        <v>17.899999999999999</v>
      </c>
      <c r="AT272" s="119">
        <v>1.27</v>
      </c>
      <c r="AU272" s="119">
        <v>20.34</v>
      </c>
      <c r="AV272" s="119">
        <v>21.14</v>
      </c>
      <c r="AW272" s="119">
        <v>17.41</v>
      </c>
      <c r="AX272" s="119">
        <v>1.01</v>
      </c>
      <c r="AY272" s="119">
        <v>57.4</v>
      </c>
      <c r="AZ272" s="119">
        <v>4.74</v>
      </c>
      <c r="BA272" s="119">
        <v>7.6</v>
      </c>
      <c r="BB272" s="119">
        <v>0</v>
      </c>
      <c r="BC272" s="119">
        <v>0.28000000000000003</v>
      </c>
    </row>
    <row r="273" spans="1:55" ht="42" x14ac:dyDescent="0.45">
      <c r="A273" s="260">
        <v>269</v>
      </c>
      <c r="B273" s="173" t="s">
        <v>342</v>
      </c>
      <c r="C273" s="116"/>
      <c r="D273" s="120">
        <v>0.01</v>
      </c>
      <c r="E273" s="120">
        <v>3.1</v>
      </c>
      <c r="F273" s="120">
        <v>0.44</v>
      </c>
      <c r="G273" s="120">
        <v>2.31</v>
      </c>
      <c r="H273" s="120">
        <v>4.05</v>
      </c>
      <c r="I273" s="120">
        <v>2.61</v>
      </c>
      <c r="J273" s="120">
        <v>5.0999999999999996</v>
      </c>
      <c r="K273" s="120">
        <v>5.56</v>
      </c>
      <c r="L273" s="120">
        <v>10</v>
      </c>
      <c r="M273" s="120">
        <v>3.45</v>
      </c>
      <c r="N273" s="120">
        <v>8.7799999999999994</v>
      </c>
      <c r="O273" s="120">
        <v>2.36</v>
      </c>
      <c r="P273" s="120">
        <v>0</v>
      </c>
      <c r="Q273" s="120">
        <v>0</v>
      </c>
      <c r="R273" s="120">
        <v>5.14</v>
      </c>
      <c r="S273" s="120">
        <v>0.62</v>
      </c>
      <c r="T273" s="120">
        <v>0</v>
      </c>
      <c r="U273" s="120">
        <v>2.78</v>
      </c>
      <c r="V273" s="120">
        <v>0</v>
      </c>
      <c r="W273" s="120">
        <v>1.37</v>
      </c>
      <c r="X273" s="120">
        <v>4.8</v>
      </c>
      <c r="Y273" s="120">
        <v>1.23</v>
      </c>
      <c r="Z273" s="120">
        <v>0</v>
      </c>
      <c r="AA273" s="120">
        <v>1.4</v>
      </c>
      <c r="AB273" s="120">
        <v>1.77</v>
      </c>
      <c r="AC273" s="120">
        <v>1.67</v>
      </c>
      <c r="AD273" s="120">
        <v>1.45</v>
      </c>
      <c r="AE273" s="120">
        <v>1.34</v>
      </c>
      <c r="AF273" s="120">
        <v>0</v>
      </c>
      <c r="AG273" s="120">
        <v>0</v>
      </c>
      <c r="AH273" s="120">
        <v>0</v>
      </c>
      <c r="AI273" s="120">
        <v>4.09</v>
      </c>
      <c r="AJ273" s="120">
        <v>0</v>
      </c>
      <c r="AK273" s="120">
        <v>1.03</v>
      </c>
      <c r="AL273" s="120">
        <v>2.54</v>
      </c>
      <c r="AM273" s="120">
        <v>0.39</v>
      </c>
      <c r="AN273" s="120">
        <v>0</v>
      </c>
      <c r="AO273" s="120">
        <v>0.37</v>
      </c>
      <c r="AP273" s="120">
        <v>0</v>
      </c>
      <c r="AQ273" s="120">
        <v>3.18</v>
      </c>
      <c r="AR273" s="120">
        <v>3.11</v>
      </c>
      <c r="AS273" s="120">
        <v>0</v>
      </c>
      <c r="AT273" s="120">
        <v>1.8</v>
      </c>
      <c r="AU273" s="120">
        <v>0</v>
      </c>
      <c r="AV273" s="120">
        <v>2.97</v>
      </c>
      <c r="AW273" s="120">
        <v>0.12</v>
      </c>
      <c r="AX273" s="120">
        <v>0</v>
      </c>
      <c r="AY273" s="116"/>
      <c r="AZ273" s="120">
        <v>1.91</v>
      </c>
      <c r="BA273" s="120">
        <v>0</v>
      </c>
      <c r="BB273" s="120">
        <v>0</v>
      </c>
      <c r="BC273" s="120">
        <v>0</v>
      </c>
    </row>
    <row r="274" spans="1:55" ht="29.25" x14ac:dyDescent="0.45">
      <c r="A274" s="261">
        <v>270</v>
      </c>
      <c r="B274" s="174" t="s">
        <v>343</v>
      </c>
      <c r="C274" s="119">
        <v>104.11</v>
      </c>
      <c r="D274" s="119">
        <v>131.44999999999999</v>
      </c>
      <c r="E274" s="119">
        <v>160.31</v>
      </c>
      <c r="F274" s="119">
        <v>168.64</v>
      </c>
      <c r="G274" s="119">
        <v>123.04</v>
      </c>
      <c r="H274" s="119">
        <v>157.62</v>
      </c>
      <c r="I274" s="119">
        <v>142.51</v>
      </c>
      <c r="J274" s="119">
        <v>137.66999999999999</v>
      </c>
      <c r="K274" s="119">
        <v>139.63</v>
      </c>
      <c r="L274" s="119">
        <v>113.64</v>
      </c>
      <c r="M274" s="119">
        <v>117.06</v>
      </c>
      <c r="N274" s="119">
        <v>162.27000000000001</v>
      </c>
      <c r="O274" s="119">
        <v>134.51</v>
      </c>
      <c r="P274" s="119">
        <v>182.5</v>
      </c>
      <c r="Q274" s="119">
        <v>143.19999999999999</v>
      </c>
      <c r="R274" s="119">
        <v>133.06</v>
      </c>
      <c r="S274" s="119">
        <v>85.99</v>
      </c>
      <c r="T274" s="119">
        <v>128.49</v>
      </c>
      <c r="U274" s="119">
        <v>188.96</v>
      </c>
      <c r="V274" s="119">
        <v>164.52</v>
      </c>
      <c r="W274" s="119">
        <v>208.97</v>
      </c>
      <c r="X274" s="119">
        <v>189.38</v>
      </c>
      <c r="Y274" s="119">
        <v>171.36</v>
      </c>
      <c r="Z274" s="119">
        <v>99.68</v>
      </c>
      <c r="AA274" s="119">
        <v>146.72999999999999</v>
      </c>
      <c r="AB274" s="119">
        <v>200.43</v>
      </c>
      <c r="AC274" s="119">
        <v>233.63</v>
      </c>
      <c r="AD274" s="119">
        <v>124.75</v>
      </c>
      <c r="AE274" s="119">
        <v>176.9</v>
      </c>
      <c r="AF274" s="119">
        <v>154.80000000000001</v>
      </c>
      <c r="AG274" s="119">
        <v>111.44</v>
      </c>
      <c r="AH274" s="119">
        <v>198.91</v>
      </c>
      <c r="AI274" s="119">
        <v>185.01</v>
      </c>
      <c r="AJ274" s="119">
        <v>190.31</v>
      </c>
      <c r="AK274" s="119">
        <v>103.47</v>
      </c>
      <c r="AL274" s="119">
        <v>112.52</v>
      </c>
      <c r="AM274" s="119">
        <v>75.239999999999995</v>
      </c>
      <c r="AN274" s="119">
        <v>133.41999999999999</v>
      </c>
      <c r="AO274" s="119">
        <v>189.98</v>
      </c>
      <c r="AP274" s="119">
        <v>82.01</v>
      </c>
      <c r="AQ274" s="119">
        <v>132.66</v>
      </c>
      <c r="AR274" s="119">
        <v>115.65</v>
      </c>
      <c r="AS274" s="119">
        <v>130.62</v>
      </c>
      <c r="AT274" s="119">
        <v>80.12</v>
      </c>
      <c r="AU274" s="119">
        <v>113.94</v>
      </c>
      <c r="AV274" s="119">
        <v>148.18</v>
      </c>
      <c r="AW274" s="119">
        <v>119.99</v>
      </c>
      <c r="AX274" s="119">
        <v>89.46</v>
      </c>
      <c r="AY274" s="119">
        <v>70.239999999999995</v>
      </c>
      <c r="AZ274" s="119">
        <v>109.78</v>
      </c>
      <c r="BA274" s="119">
        <v>128.53</v>
      </c>
      <c r="BB274" s="119">
        <v>86.38</v>
      </c>
      <c r="BC274" s="119">
        <v>171.36</v>
      </c>
    </row>
    <row r="275" spans="1:55" ht="42" x14ac:dyDescent="0.45">
      <c r="A275" s="260">
        <v>271</v>
      </c>
      <c r="B275" s="173" t="s">
        <v>393</v>
      </c>
      <c r="C275" s="116"/>
      <c r="D275" s="120">
        <v>0.1</v>
      </c>
      <c r="E275" s="120">
        <v>0.09</v>
      </c>
      <c r="F275" s="120">
        <v>2.11</v>
      </c>
      <c r="G275" s="120">
        <v>0.01</v>
      </c>
      <c r="H275" s="120">
        <v>0.46</v>
      </c>
      <c r="I275" s="120">
        <v>0</v>
      </c>
      <c r="J275" s="120">
        <v>0.84</v>
      </c>
      <c r="K275" s="120">
        <v>0.06</v>
      </c>
      <c r="L275" s="120">
        <v>0.51</v>
      </c>
      <c r="M275" s="120">
        <v>0.64</v>
      </c>
      <c r="N275" s="120">
        <v>0.08</v>
      </c>
      <c r="O275" s="120">
        <v>0.09</v>
      </c>
      <c r="P275" s="120">
        <v>0.15</v>
      </c>
      <c r="Q275" s="120">
        <v>7.0000000000000007E-2</v>
      </c>
      <c r="R275" s="120">
        <v>0.02</v>
      </c>
      <c r="S275" s="120">
        <v>0.97</v>
      </c>
      <c r="T275" s="120">
        <v>0.04</v>
      </c>
      <c r="U275" s="120">
        <v>0.1</v>
      </c>
      <c r="V275" s="120">
        <v>0.02</v>
      </c>
      <c r="W275" s="120">
        <v>0.02</v>
      </c>
      <c r="X275" s="120">
        <v>6.01</v>
      </c>
      <c r="Y275" s="120">
        <v>0</v>
      </c>
      <c r="Z275" s="120">
        <v>0.5</v>
      </c>
      <c r="AA275" s="120">
        <v>0.21</v>
      </c>
      <c r="AB275" s="120">
        <v>0.97</v>
      </c>
      <c r="AC275" s="120">
        <v>0.02</v>
      </c>
      <c r="AD275" s="120">
        <v>0.97</v>
      </c>
      <c r="AE275" s="120">
        <v>2.23</v>
      </c>
      <c r="AF275" s="120">
        <v>0.89</v>
      </c>
      <c r="AG275" s="120">
        <v>7.0000000000000007E-2</v>
      </c>
      <c r="AH275" s="120">
        <v>1.29</v>
      </c>
      <c r="AI275" s="120">
        <v>2.6</v>
      </c>
      <c r="AJ275" s="120">
        <v>0.19</v>
      </c>
      <c r="AK275" s="120">
        <v>0</v>
      </c>
      <c r="AL275" s="120">
        <v>0.14000000000000001</v>
      </c>
      <c r="AM275" s="120">
        <v>0.81</v>
      </c>
      <c r="AN275" s="120">
        <v>0.93</v>
      </c>
      <c r="AO275" s="120">
        <v>1.51</v>
      </c>
      <c r="AP275" s="120">
        <v>2.56</v>
      </c>
      <c r="AQ275" s="120">
        <v>1.67</v>
      </c>
      <c r="AR275" s="120">
        <v>2.83</v>
      </c>
      <c r="AS275" s="120">
        <v>8.4700000000000006</v>
      </c>
      <c r="AT275" s="120">
        <v>23.46</v>
      </c>
      <c r="AU275" s="120">
        <v>0</v>
      </c>
      <c r="AV275" s="120">
        <v>3.6</v>
      </c>
      <c r="AW275" s="120">
        <v>1.54</v>
      </c>
      <c r="AX275" s="120">
        <v>2.58</v>
      </c>
      <c r="AY275" s="120">
        <v>2.4900000000000002</v>
      </c>
      <c r="AZ275" s="120">
        <v>0.18</v>
      </c>
      <c r="BA275" s="120">
        <v>1.07</v>
      </c>
      <c r="BB275" s="120">
        <v>6.2</v>
      </c>
      <c r="BC275" s="120">
        <v>0.96</v>
      </c>
    </row>
    <row r="276" spans="1:55" x14ac:dyDescent="0.45">
      <c r="A276" s="261">
        <v>272</v>
      </c>
      <c r="B276" s="174" t="s">
        <v>344</v>
      </c>
      <c r="C276" s="119">
        <v>175.53</v>
      </c>
      <c r="D276" s="119">
        <v>259.18</v>
      </c>
      <c r="E276" s="119">
        <v>242.86</v>
      </c>
      <c r="F276" s="119">
        <v>275.07</v>
      </c>
      <c r="G276" s="119">
        <v>168.44</v>
      </c>
      <c r="H276" s="119">
        <v>154.24</v>
      </c>
      <c r="I276" s="119">
        <v>216.56</v>
      </c>
      <c r="J276" s="119">
        <v>225.12</v>
      </c>
      <c r="K276" s="119">
        <v>138.77000000000001</v>
      </c>
      <c r="L276" s="119">
        <v>345.49</v>
      </c>
      <c r="M276" s="119">
        <v>219.07</v>
      </c>
      <c r="N276" s="119">
        <v>121.62</v>
      </c>
      <c r="O276" s="119">
        <v>124.45</v>
      </c>
      <c r="P276" s="119">
        <v>89.41</v>
      </c>
      <c r="Q276" s="119">
        <v>82.84</v>
      </c>
      <c r="R276" s="119">
        <v>111.36</v>
      </c>
      <c r="S276" s="119">
        <v>90.23</v>
      </c>
      <c r="T276" s="119">
        <v>107.71</v>
      </c>
      <c r="U276" s="119">
        <v>436.09</v>
      </c>
      <c r="V276" s="119">
        <v>66.84</v>
      </c>
      <c r="W276" s="119">
        <v>125.41</v>
      </c>
      <c r="X276" s="119">
        <v>69.44</v>
      </c>
      <c r="Y276" s="119">
        <v>113.94</v>
      </c>
      <c r="Z276" s="119">
        <v>104.03</v>
      </c>
      <c r="AA276" s="119">
        <v>94.17</v>
      </c>
      <c r="AB276" s="119">
        <v>94.22</v>
      </c>
      <c r="AC276" s="119">
        <v>80.05</v>
      </c>
      <c r="AD276" s="119">
        <v>51.67</v>
      </c>
      <c r="AE276" s="119">
        <v>41.34</v>
      </c>
      <c r="AF276" s="119">
        <v>132.83000000000001</v>
      </c>
      <c r="AG276" s="119">
        <v>67.45</v>
      </c>
      <c r="AH276" s="119">
        <v>55.17</v>
      </c>
      <c r="AI276" s="119">
        <v>67.3</v>
      </c>
      <c r="AJ276" s="119">
        <v>180.09</v>
      </c>
      <c r="AK276" s="119">
        <v>149.03</v>
      </c>
      <c r="AL276" s="119">
        <v>123.74</v>
      </c>
      <c r="AM276" s="119">
        <v>89.58</v>
      </c>
      <c r="AN276" s="119">
        <v>90.32</v>
      </c>
      <c r="AO276" s="119">
        <v>137.12</v>
      </c>
      <c r="AP276" s="119">
        <v>60.9</v>
      </c>
      <c r="AQ276" s="119">
        <v>245.56</v>
      </c>
      <c r="AR276" s="119">
        <v>80.55</v>
      </c>
      <c r="AS276" s="119">
        <v>55.29</v>
      </c>
      <c r="AT276" s="119">
        <v>103.34</v>
      </c>
      <c r="AU276" s="119">
        <v>148.09</v>
      </c>
      <c r="AV276" s="119">
        <v>115.32</v>
      </c>
      <c r="AW276" s="119">
        <v>156.82</v>
      </c>
      <c r="AX276" s="119">
        <v>38.64</v>
      </c>
      <c r="AY276" s="119">
        <v>87.99</v>
      </c>
      <c r="AZ276" s="119">
        <v>161.74</v>
      </c>
      <c r="BA276" s="119">
        <v>202.41</v>
      </c>
      <c r="BB276" s="119">
        <v>115.83</v>
      </c>
      <c r="BC276" s="119">
        <v>171.81</v>
      </c>
    </row>
    <row r="277" spans="1:55" ht="29.25" x14ac:dyDescent="0.45">
      <c r="A277" s="260">
        <v>273</v>
      </c>
      <c r="B277" s="173" t="s">
        <v>345</v>
      </c>
      <c r="C277" s="120">
        <v>8.92</v>
      </c>
      <c r="D277" s="120">
        <v>302.12</v>
      </c>
      <c r="E277" s="120">
        <v>8.66</v>
      </c>
      <c r="F277" s="120">
        <v>13.72</v>
      </c>
      <c r="G277" s="120">
        <v>6.14</v>
      </c>
      <c r="H277" s="120">
        <v>7.31</v>
      </c>
      <c r="I277" s="120">
        <v>5.22</v>
      </c>
      <c r="J277" s="120">
        <v>4.59</v>
      </c>
      <c r="K277" s="120">
        <v>12.92</v>
      </c>
      <c r="L277" s="120">
        <v>10.14</v>
      </c>
      <c r="M277" s="120">
        <v>1.49</v>
      </c>
      <c r="N277" s="120">
        <v>9.82</v>
      </c>
      <c r="O277" s="120">
        <v>2.2400000000000002</v>
      </c>
      <c r="P277" s="120">
        <v>12.83</v>
      </c>
      <c r="Q277" s="120">
        <v>3.27</v>
      </c>
      <c r="R277" s="120">
        <v>1.1599999999999999</v>
      </c>
      <c r="S277" s="120">
        <v>6.84</v>
      </c>
      <c r="T277" s="120">
        <v>3.77</v>
      </c>
      <c r="U277" s="120">
        <v>4.45</v>
      </c>
      <c r="V277" s="120">
        <v>84.27</v>
      </c>
      <c r="W277" s="120">
        <v>1.19</v>
      </c>
      <c r="X277" s="120">
        <v>1.77</v>
      </c>
      <c r="Y277" s="120">
        <v>0.89</v>
      </c>
      <c r="Z277" s="120">
        <v>2.46</v>
      </c>
      <c r="AA277" s="120">
        <v>3.24</v>
      </c>
      <c r="AB277" s="120">
        <v>7.47</v>
      </c>
      <c r="AC277" s="120">
        <v>1.29</v>
      </c>
      <c r="AD277" s="120">
        <v>8.1199999999999992</v>
      </c>
      <c r="AE277" s="120">
        <v>9.11</v>
      </c>
      <c r="AF277" s="120">
        <v>12.26</v>
      </c>
      <c r="AG277" s="120">
        <v>1.1100000000000001</v>
      </c>
      <c r="AH277" s="120">
        <v>0.75</v>
      </c>
      <c r="AI277" s="120">
        <v>2.68</v>
      </c>
      <c r="AJ277" s="120">
        <v>1.1299999999999999</v>
      </c>
      <c r="AK277" s="120">
        <v>10.96</v>
      </c>
      <c r="AL277" s="120">
        <v>29.77</v>
      </c>
      <c r="AM277" s="120">
        <v>4.78</v>
      </c>
      <c r="AN277" s="120">
        <v>5.66</v>
      </c>
      <c r="AO277" s="120">
        <v>1.91</v>
      </c>
      <c r="AP277" s="120">
        <v>7.99</v>
      </c>
      <c r="AQ277" s="120">
        <v>3.91</v>
      </c>
      <c r="AR277" s="120">
        <v>5.57</v>
      </c>
      <c r="AS277" s="120">
        <v>0.59</v>
      </c>
      <c r="AT277" s="120">
        <v>0.87</v>
      </c>
      <c r="AU277" s="120">
        <v>7.41</v>
      </c>
      <c r="AV277" s="120">
        <v>19.739999999999998</v>
      </c>
      <c r="AW277" s="120">
        <v>4.3899999999999997</v>
      </c>
      <c r="AX277" s="120">
        <v>3.46</v>
      </c>
      <c r="AY277" s="120">
        <v>2.4900000000000002</v>
      </c>
      <c r="AZ277" s="120">
        <v>2.0699999999999998</v>
      </c>
      <c r="BA277" s="120">
        <v>2.74</v>
      </c>
      <c r="BB277" s="120">
        <v>3.21</v>
      </c>
      <c r="BC277" s="120">
        <v>4.37</v>
      </c>
    </row>
    <row r="278" spans="1:55" ht="54.75" x14ac:dyDescent="0.45">
      <c r="A278" s="261">
        <v>274</v>
      </c>
      <c r="B278" s="174" t="s">
        <v>346</v>
      </c>
      <c r="C278" s="119">
        <v>0.26</v>
      </c>
      <c r="D278" s="119">
        <v>0</v>
      </c>
      <c r="E278" s="119">
        <v>0</v>
      </c>
      <c r="F278" s="119">
        <v>0</v>
      </c>
      <c r="G278" s="119">
        <v>0.73</v>
      </c>
      <c r="H278" s="119">
        <v>0.02</v>
      </c>
      <c r="I278" s="119">
        <v>0</v>
      </c>
      <c r="J278" s="119">
        <v>0</v>
      </c>
      <c r="K278" s="119">
        <v>0</v>
      </c>
      <c r="L278" s="119">
        <v>0.44</v>
      </c>
      <c r="M278" s="119">
        <v>0.03</v>
      </c>
      <c r="N278" s="119">
        <v>0.43</v>
      </c>
      <c r="O278" s="117"/>
      <c r="P278" s="119">
        <v>0</v>
      </c>
      <c r="Q278" s="119">
        <v>0.06</v>
      </c>
      <c r="R278" s="119">
        <v>0.3</v>
      </c>
      <c r="S278" s="119">
        <v>2.63</v>
      </c>
      <c r="T278" s="119">
        <v>0.71</v>
      </c>
      <c r="U278" s="119">
        <v>0.24</v>
      </c>
      <c r="V278" s="119">
        <v>0</v>
      </c>
      <c r="W278" s="119">
        <v>2.54</v>
      </c>
      <c r="X278" s="119">
        <v>0</v>
      </c>
      <c r="Y278" s="119">
        <v>1.58</v>
      </c>
      <c r="Z278" s="119">
        <v>0</v>
      </c>
      <c r="AA278" s="117"/>
      <c r="AB278" s="117"/>
      <c r="AC278" s="117"/>
      <c r="AD278" s="119">
        <v>1.38</v>
      </c>
      <c r="AE278" s="119">
        <v>0</v>
      </c>
      <c r="AF278" s="119">
        <v>0.05</v>
      </c>
      <c r="AG278" s="119">
        <v>0.7</v>
      </c>
      <c r="AH278" s="119">
        <v>1.35</v>
      </c>
      <c r="AI278" s="119">
        <v>0.71</v>
      </c>
      <c r="AJ278" s="119">
        <v>1.43</v>
      </c>
      <c r="AK278" s="119">
        <v>0</v>
      </c>
      <c r="AL278" s="119">
        <v>0</v>
      </c>
      <c r="AM278" s="117"/>
      <c r="AN278" s="119">
        <v>0.02</v>
      </c>
      <c r="AO278" s="119">
        <v>1.71</v>
      </c>
      <c r="AP278" s="119">
        <v>4.7300000000000004</v>
      </c>
      <c r="AQ278" s="119">
        <v>0</v>
      </c>
      <c r="AR278" s="119">
        <v>5.07</v>
      </c>
      <c r="AS278" s="119">
        <v>1.44</v>
      </c>
      <c r="AT278" s="119">
        <v>0.95</v>
      </c>
      <c r="AU278" s="119">
        <v>0</v>
      </c>
      <c r="AV278" s="119">
        <v>4.2</v>
      </c>
      <c r="AW278" s="119">
        <v>4.0199999999999996</v>
      </c>
      <c r="AX278" s="119">
        <v>0</v>
      </c>
      <c r="AY278" s="119">
        <v>0.25</v>
      </c>
      <c r="AZ278" s="119">
        <v>0</v>
      </c>
      <c r="BA278" s="119">
        <v>3.55</v>
      </c>
      <c r="BB278" s="119">
        <v>3.08</v>
      </c>
      <c r="BC278" s="119">
        <v>0.65</v>
      </c>
    </row>
    <row r="279" spans="1:55" x14ac:dyDescent="0.45">
      <c r="A279" s="260">
        <v>275</v>
      </c>
      <c r="B279" s="173" t="s">
        <v>347</v>
      </c>
      <c r="C279" s="120">
        <v>1.48</v>
      </c>
      <c r="D279" s="120">
        <v>6.08</v>
      </c>
      <c r="E279" s="120">
        <v>3.77</v>
      </c>
      <c r="F279" s="120">
        <v>5.69</v>
      </c>
      <c r="G279" s="120">
        <v>48.22</v>
      </c>
      <c r="H279" s="120">
        <v>1.25</v>
      </c>
      <c r="I279" s="120">
        <v>1.1499999999999999</v>
      </c>
      <c r="J279" s="120">
        <v>3.26</v>
      </c>
      <c r="K279" s="120">
        <v>3.45</v>
      </c>
      <c r="L279" s="120">
        <v>1.01</v>
      </c>
      <c r="M279" s="120">
        <v>7.95</v>
      </c>
      <c r="N279" s="120">
        <v>0.57999999999999996</v>
      </c>
      <c r="O279" s="120">
        <v>3.63</v>
      </c>
      <c r="P279" s="120">
        <v>1.49</v>
      </c>
      <c r="Q279" s="120">
        <v>8.6</v>
      </c>
      <c r="R279" s="120">
        <v>3.06</v>
      </c>
      <c r="S279" s="120">
        <v>4.3499999999999996</v>
      </c>
      <c r="T279" s="120">
        <v>3.75</v>
      </c>
      <c r="U279" s="120">
        <v>0.08</v>
      </c>
      <c r="V279" s="120">
        <v>0</v>
      </c>
      <c r="W279" s="120">
        <v>15.65</v>
      </c>
      <c r="X279" s="120">
        <v>23.72</v>
      </c>
      <c r="Y279" s="120">
        <v>0</v>
      </c>
      <c r="Z279" s="120">
        <v>16.13</v>
      </c>
      <c r="AA279" s="116"/>
      <c r="AB279" s="120">
        <v>0.09</v>
      </c>
      <c r="AC279" s="120">
        <v>4.82</v>
      </c>
      <c r="AD279" s="120">
        <v>0</v>
      </c>
      <c r="AE279" s="120">
        <v>2.91</v>
      </c>
      <c r="AF279" s="120">
        <v>8.9499999999999993</v>
      </c>
      <c r="AG279" s="120">
        <v>7.57</v>
      </c>
      <c r="AH279" s="120">
        <v>4.84</v>
      </c>
      <c r="AI279" s="120">
        <v>2.09</v>
      </c>
      <c r="AJ279" s="120">
        <v>0</v>
      </c>
      <c r="AK279" s="120">
        <v>0.31</v>
      </c>
      <c r="AL279" s="120">
        <v>0</v>
      </c>
      <c r="AM279" s="116"/>
      <c r="AN279" s="120">
        <v>1.1000000000000001</v>
      </c>
      <c r="AO279" s="120">
        <v>0</v>
      </c>
      <c r="AP279" s="120">
        <v>1.67</v>
      </c>
      <c r="AQ279" s="120">
        <v>3.42</v>
      </c>
      <c r="AR279" s="120">
        <v>33.33</v>
      </c>
      <c r="AS279" s="120">
        <v>4.97</v>
      </c>
      <c r="AT279" s="120">
        <v>1.68</v>
      </c>
      <c r="AU279" s="120">
        <v>7.16</v>
      </c>
      <c r="AV279" s="120">
        <v>25.43</v>
      </c>
      <c r="AW279" s="120">
        <v>0.02</v>
      </c>
      <c r="AX279" s="120">
        <v>0</v>
      </c>
      <c r="AY279" s="120">
        <v>0.04</v>
      </c>
      <c r="AZ279" s="120">
        <v>68.69</v>
      </c>
      <c r="BA279" s="120">
        <v>57.3</v>
      </c>
      <c r="BB279" s="120">
        <v>0.37</v>
      </c>
      <c r="BC279" s="120">
        <v>0.15</v>
      </c>
    </row>
    <row r="280" spans="1:55" ht="29.25" x14ac:dyDescent="0.45">
      <c r="A280" s="261">
        <v>276</v>
      </c>
      <c r="B280" s="174" t="s">
        <v>348</v>
      </c>
      <c r="C280" s="117"/>
      <c r="D280" s="119">
        <v>1.25</v>
      </c>
      <c r="E280" s="119">
        <v>0</v>
      </c>
      <c r="F280" s="119">
        <v>0</v>
      </c>
      <c r="G280" s="119">
        <v>0.56999999999999995</v>
      </c>
      <c r="H280" s="119">
        <v>0</v>
      </c>
      <c r="I280" s="119">
        <v>0</v>
      </c>
      <c r="J280" s="119">
        <v>0</v>
      </c>
      <c r="K280" s="119">
        <v>0</v>
      </c>
      <c r="L280" s="119">
        <v>0.13</v>
      </c>
      <c r="M280" s="119">
        <v>0</v>
      </c>
      <c r="N280" s="119">
        <v>0</v>
      </c>
      <c r="O280" s="119">
        <v>0.73</v>
      </c>
      <c r="P280" s="119">
        <v>0</v>
      </c>
      <c r="Q280" s="119">
        <v>0</v>
      </c>
      <c r="R280" s="119">
        <v>0</v>
      </c>
      <c r="S280" s="119">
        <v>0.01</v>
      </c>
      <c r="T280" s="119">
        <v>0</v>
      </c>
      <c r="U280" s="119">
        <v>0</v>
      </c>
      <c r="V280" s="119">
        <v>0</v>
      </c>
      <c r="W280" s="119">
        <v>0.16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0.09</v>
      </c>
      <c r="AI280" s="119">
        <v>0.1</v>
      </c>
      <c r="AJ280" s="119">
        <v>0.04</v>
      </c>
      <c r="AK280" s="119">
        <v>0</v>
      </c>
      <c r="AL280" s="119">
        <v>0</v>
      </c>
      <c r="AM280" s="119">
        <v>0.04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0.01</v>
      </c>
      <c r="AS280" s="119">
        <v>0</v>
      </c>
      <c r="AT280" s="119">
        <v>2.93</v>
      </c>
      <c r="AU280" s="119">
        <v>0.21</v>
      </c>
      <c r="AV280" s="119">
        <v>0</v>
      </c>
      <c r="AW280" s="119">
        <v>0</v>
      </c>
      <c r="AX280" s="119">
        <v>0</v>
      </c>
      <c r="AY280" s="117"/>
      <c r="AZ280" s="119">
        <v>0.04</v>
      </c>
      <c r="BA280" s="119">
        <v>0</v>
      </c>
      <c r="BB280" s="119">
        <v>0</v>
      </c>
      <c r="BC280" s="119">
        <v>0.02</v>
      </c>
    </row>
    <row r="281" spans="1:55" ht="29.25" x14ac:dyDescent="0.45">
      <c r="A281" s="260">
        <v>277</v>
      </c>
      <c r="B281" s="173" t="s">
        <v>349</v>
      </c>
      <c r="C281" s="120">
        <v>589.37</v>
      </c>
      <c r="D281" s="120">
        <v>305.10000000000002</v>
      </c>
      <c r="E281" s="118">
        <v>1216.2</v>
      </c>
      <c r="F281" s="120">
        <v>278.67</v>
      </c>
      <c r="G281" s="120">
        <v>562.94000000000005</v>
      </c>
      <c r="H281" s="120">
        <v>373.5</v>
      </c>
      <c r="I281" s="120">
        <v>599.25</v>
      </c>
      <c r="J281" s="120">
        <v>316.39</v>
      </c>
      <c r="K281" s="120">
        <v>256.77999999999997</v>
      </c>
      <c r="L281" s="120">
        <v>224.84</v>
      </c>
      <c r="M281" s="120">
        <v>212.18</v>
      </c>
      <c r="N281" s="120">
        <v>668.64</v>
      </c>
      <c r="O281" s="120">
        <v>227.51</v>
      </c>
      <c r="P281" s="120">
        <v>498.25</v>
      </c>
      <c r="Q281" s="120">
        <v>423.9</v>
      </c>
      <c r="R281" s="120">
        <v>249.68</v>
      </c>
      <c r="S281" s="120">
        <v>342.54</v>
      </c>
      <c r="T281" s="120">
        <v>216.27</v>
      </c>
      <c r="U281" s="120">
        <v>518.37</v>
      </c>
      <c r="V281" s="120">
        <v>562.69000000000005</v>
      </c>
      <c r="W281" s="120">
        <v>286.56</v>
      </c>
      <c r="X281" s="120">
        <v>886.81</v>
      </c>
      <c r="Y281" s="120">
        <v>127.42</v>
      </c>
      <c r="Z281" s="120">
        <v>205.57</v>
      </c>
      <c r="AA281" s="120">
        <v>299.48</v>
      </c>
      <c r="AB281" s="120">
        <v>160.34</v>
      </c>
      <c r="AC281" s="120">
        <v>161.06</v>
      </c>
      <c r="AD281" s="120">
        <v>227.1</v>
      </c>
      <c r="AE281" s="120">
        <v>145.49</v>
      </c>
      <c r="AF281" s="120">
        <v>260.23</v>
      </c>
      <c r="AG281" s="120">
        <v>127.11</v>
      </c>
      <c r="AH281" s="120">
        <v>196.5</v>
      </c>
      <c r="AI281" s="120">
        <v>192.45</v>
      </c>
      <c r="AJ281" s="120">
        <v>106.75</v>
      </c>
      <c r="AK281" s="120">
        <v>199.6</v>
      </c>
      <c r="AL281" s="120">
        <v>178</v>
      </c>
      <c r="AM281" s="120">
        <v>160.41999999999999</v>
      </c>
      <c r="AN281" s="120">
        <v>182.11</v>
      </c>
      <c r="AO281" s="120">
        <v>194.11</v>
      </c>
      <c r="AP281" s="120">
        <v>173.84</v>
      </c>
      <c r="AQ281" s="120">
        <v>123.69</v>
      </c>
      <c r="AR281" s="120">
        <v>297.08999999999997</v>
      </c>
      <c r="AS281" s="120">
        <v>289.64999999999998</v>
      </c>
      <c r="AT281" s="120">
        <v>377.01</v>
      </c>
      <c r="AU281" s="120">
        <v>313.77999999999997</v>
      </c>
      <c r="AV281" s="120">
        <v>361.18</v>
      </c>
      <c r="AW281" s="120">
        <v>213.65</v>
      </c>
      <c r="AX281" s="120">
        <v>307.27999999999997</v>
      </c>
      <c r="AY281" s="120">
        <v>222.4</v>
      </c>
      <c r="AZ281" s="120">
        <v>596.70000000000005</v>
      </c>
      <c r="BA281" s="120">
        <v>530.63</v>
      </c>
      <c r="BB281" s="120">
        <v>235.44</v>
      </c>
      <c r="BC281" s="120">
        <v>188.18</v>
      </c>
    </row>
    <row r="282" spans="1:55" ht="29.25" x14ac:dyDescent="0.45">
      <c r="A282" s="261">
        <v>278</v>
      </c>
      <c r="B282" s="174" t="s">
        <v>350</v>
      </c>
      <c r="C282" s="119">
        <v>0.12</v>
      </c>
      <c r="D282" s="119">
        <v>0.51</v>
      </c>
      <c r="E282" s="119">
        <v>31</v>
      </c>
      <c r="F282" s="119">
        <v>0</v>
      </c>
      <c r="G282" s="119">
        <v>0.13</v>
      </c>
      <c r="H282" s="119">
        <v>12.34</v>
      </c>
      <c r="I282" s="119">
        <v>7.9</v>
      </c>
      <c r="J282" s="119">
        <v>5.42</v>
      </c>
      <c r="K282" s="119">
        <v>1.51</v>
      </c>
      <c r="L282" s="119">
        <v>6.02</v>
      </c>
      <c r="M282" s="119">
        <v>2.63</v>
      </c>
      <c r="N282" s="119">
        <v>1.74</v>
      </c>
      <c r="O282" s="119">
        <v>3.61</v>
      </c>
      <c r="P282" s="119">
        <v>3.13</v>
      </c>
      <c r="Q282" s="119">
        <v>0.3</v>
      </c>
      <c r="R282" s="119">
        <v>0</v>
      </c>
      <c r="S282" s="119">
        <v>3.36</v>
      </c>
      <c r="T282" s="119">
        <v>3.64</v>
      </c>
      <c r="U282" s="119">
        <v>3.26</v>
      </c>
      <c r="V282" s="119">
        <v>1.85</v>
      </c>
      <c r="W282" s="119">
        <v>3.6</v>
      </c>
      <c r="X282" s="119">
        <v>1.1499999999999999</v>
      </c>
      <c r="Y282" s="119">
        <v>7.98</v>
      </c>
      <c r="Z282" s="119">
        <v>0.7</v>
      </c>
      <c r="AA282" s="119">
        <v>2.68</v>
      </c>
      <c r="AB282" s="119">
        <v>2.93</v>
      </c>
      <c r="AC282" s="119">
        <v>0</v>
      </c>
      <c r="AD282" s="119">
        <v>1.73</v>
      </c>
      <c r="AE282" s="119">
        <v>0.69</v>
      </c>
      <c r="AF282" s="119">
        <v>5.29</v>
      </c>
      <c r="AG282" s="119">
        <v>0.65</v>
      </c>
      <c r="AH282" s="119">
        <v>3.36</v>
      </c>
      <c r="AI282" s="119">
        <v>4.8600000000000003</v>
      </c>
      <c r="AJ282" s="119">
        <v>0</v>
      </c>
      <c r="AK282" s="119">
        <v>1.29</v>
      </c>
      <c r="AL282" s="119">
        <v>3.04</v>
      </c>
      <c r="AM282" s="117"/>
      <c r="AN282" s="119">
        <v>5.61</v>
      </c>
      <c r="AO282" s="119">
        <v>5.44</v>
      </c>
      <c r="AP282" s="119">
        <v>0</v>
      </c>
      <c r="AQ282" s="119">
        <v>4.45</v>
      </c>
      <c r="AR282" s="119">
        <v>0</v>
      </c>
      <c r="AS282" s="119">
        <v>32.74</v>
      </c>
      <c r="AT282" s="119">
        <v>14.02</v>
      </c>
      <c r="AU282" s="119">
        <v>5.13</v>
      </c>
      <c r="AV282" s="119">
        <v>5.85</v>
      </c>
      <c r="AW282" s="119">
        <v>1.49</v>
      </c>
      <c r="AX282" s="119">
        <v>2.78</v>
      </c>
      <c r="AY282" s="119">
        <v>1.22</v>
      </c>
      <c r="AZ282" s="119">
        <v>0.02</v>
      </c>
      <c r="BA282" s="119">
        <v>4.12</v>
      </c>
      <c r="BB282" s="119">
        <v>2.23</v>
      </c>
      <c r="BC282" s="119">
        <v>0</v>
      </c>
    </row>
    <row r="283" spans="1:55" x14ac:dyDescent="0.45">
      <c r="A283" s="260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3.13</v>
      </c>
      <c r="O283" s="116"/>
      <c r="P283" s="120">
        <v>0.64</v>
      </c>
      <c r="Q283" s="120">
        <v>0.54</v>
      </c>
      <c r="R283" s="120">
        <v>0</v>
      </c>
      <c r="S283" s="120">
        <v>5.52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20">
        <v>1.18</v>
      </c>
      <c r="BA283" s="120">
        <v>0</v>
      </c>
      <c r="BB283" s="120">
        <v>0</v>
      </c>
      <c r="BC283" s="120">
        <v>0</v>
      </c>
    </row>
    <row r="284" spans="1:55" ht="29.25" x14ac:dyDescent="0.45">
      <c r="A284" s="261">
        <v>280</v>
      </c>
      <c r="B284" s="174" t="s">
        <v>391</v>
      </c>
      <c r="C284" s="119">
        <v>112.37</v>
      </c>
      <c r="D284" s="119">
        <v>24.76</v>
      </c>
      <c r="E284" s="119">
        <v>0.48</v>
      </c>
      <c r="F284" s="119">
        <v>109.77</v>
      </c>
      <c r="G284" s="119">
        <v>92.86</v>
      </c>
      <c r="H284" s="119">
        <v>67.22</v>
      </c>
      <c r="I284" s="119">
        <v>185.91</v>
      </c>
      <c r="J284" s="119">
        <v>15.12</v>
      </c>
      <c r="K284" s="119">
        <v>246.13</v>
      </c>
      <c r="L284" s="119">
        <v>102.06</v>
      </c>
      <c r="M284" s="119">
        <v>291.93</v>
      </c>
      <c r="N284" s="119">
        <v>56.7</v>
      </c>
      <c r="O284" s="119">
        <v>89.49</v>
      </c>
      <c r="P284" s="119">
        <v>108.75</v>
      </c>
      <c r="Q284" s="119">
        <v>121.88</v>
      </c>
      <c r="R284" s="119">
        <v>14.56</v>
      </c>
      <c r="S284" s="119">
        <v>36.89</v>
      </c>
      <c r="T284" s="119">
        <v>19.77</v>
      </c>
      <c r="U284" s="119">
        <v>82.83</v>
      </c>
      <c r="V284" s="119">
        <v>4.9800000000000004</v>
      </c>
      <c r="W284" s="119">
        <v>3.06</v>
      </c>
      <c r="X284" s="119">
        <v>10.41</v>
      </c>
      <c r="Y284" s="119">
        <v>25.71</v>
      </c>
      <c r="Z284" s="119">
        <v>24.14</v>
      </c>
      <c r="AA284" s="119">
        <v>9.3800000000000008</v>
      </c>
      <c r="AB284" s="119">
        <v>4.1500000000000004</v>
      </c>
      <c r="AC284" s="119">
        <v>12.68</v>
      </c>
      <c r="AD284" s="119">
        <v>13.24</v>
      </c>
      <c r="AE284" s="119">
        <v>1.44</v>
      </c>
      <c r="AF284" s="119">
        <v>23.35</v>
      </c>
      <c r="AG284" s="119">
        <v>8.65</v>
      </c>
      <c r="AH284" s="119">
        <v>43.49</v>
      </c>
      <c r="AI284" s="119">
        <v>11.23</v>
      </c>
      <c r="AJ284" s="119">
        <v>47.13</v>
      </c>
      <c r="AK284" s="119">
        <v>49.35</v>
      </c>
      <c r="AL284" s="119">
        <v>69.63</v>
      </c>
      <c r="AM284" s="119">
        <v>70.78</v>
      </c>
      <c r="AN284" s="119">
        <v>72.94</v>
      </c>
      <c r="AO284" s="119">
        <v>41.55</v>
      </c>
      <c r="AP284" s="119">
        <v>48.57</v>
      </c>
      <c r="AQ284" s="119">
        <v>36.57</v>
      </c>
      <c r="AR284" s="119">
        <v>75.94</v>
      </c>
      <c r="AS284" s="119">
        <v>25.45</v>
      </c>
      <c r="AT284" s="119">
        <v>33.119999999999997</v>
      </c>
      <c r="AU284" s="119">
        <v>34.11</v>
      </c>
      <c r="AV284" s="119">
        <v>10.39</v>
      </c>
      <c r="AW284" s="119">
        <v>79.84</v>
      </c>
      <c r="AX284" s="119">
        <v>110.1</v>
      </c>
      <c r="AY284" s="119">
        <v>6.1</v>
      </c>
      <c r="AZ284" s="119">
        <v>163.57</v>
      </c>
      <c r="BA284" s="119">
        <v>116.54</v>
      </c>
      <c r="BB284" s="119">
        <v>28.63</v>
      </c>
      <c r="BC284" s="119">
        <v>51.3</v>
      </c>
    </row>
    <row r="285" spans="1:55" ht="29.25" x14ac:dyDescent="0.45">
      <c r="A285" s="260">
        <v>281</v>
      </c>
      <c r="B285" s="173" t="s">
        <v>352</v>
      </c>
      <c r="C285" s="120">
        <v>53.42</v>
      </c>
      <c r="D285" s="120">
        <v>34.32</v>
      </c>
      <c r="E285" s="120">
        <v>16.63</v>
      </c>
      <c r="F285" s="120">
        <v>43.58</v>
      </c>
      <c r="G285" s="120">
        <v>6.96</v>
      </c>
      <c r="H285" s="120">
        <v>11.05</v>
      </c>
      <c r="I285" s="120">
        <v>0.98</v>
      </c>
      <c r="J285" s="120">
        <v>27.15</v>
      </c>
      <c r="K285" s="120">
        <v>8.91</v>
      </c>
      <c r="L285" s="120">
        <v>13.99</v>
      </c>
      <c r="M285" s="120">
        <v>20.29</v>
      </c>
      <c r="N285" s="120">
        <v>15.11</v>
      </c>
      <c r="O285" s="120">
        <v>7.17</v>
      </c>
      <c r="P285" s="120">
        <v>49.02</v>
      </c>
      <c r="Q285" s="120">
        <v>19.899999999999999</v>
      </c>
      <c r="R285" s="120">
        <v>6.66</v>
      </c>
      <c r="S285" s="120">
        <v>14.03</v>
      </c>
      <c r="T285" s="120">
        <v>18.440000000000001</v>
      </c>
      <c r="U285" s="120">
        <v>17.72</v>
      </c>
      <c r="V285" s="120">
        <v>21.65</v>
      </c>
      <c r="W285" s="120">
        <v>50.6</v>
      </c>
      <c r="X285" s="120">
        <v>0.13</v>
      </c>
      <c r="Y285" s="120">
        <v>10.99</v>
      </c>
      <c r="Z285" s="120">
        <v>8.5299999999999994</v>
      </c>
      <c r="AA285" s="120">
        <v>34.090000000000003</v>
      </c>
      <c r="AB285" s="120">
        <v>6.88</v>
      </c>
      <c r="AC285" s="120">
        <v>26.83</v>
      </c>
      <c r="AD285" s="120">
        <v>6.61</v>
      </c>
      <c r="AE285" s="120">
        <v>29.18</v>
      </c>
      <c r="AF285" s="120">
        <v>56.94</v>
      </c>
      <c r="AG285" s="120">
        <v>57.58</v>
      </c>
      <c r="AH285" s="120">
        <v>32.200000000000003</v>
      </c>
      <c r="AI285" s="120">
        <v>8.35</v>
      </c>
      <c r="AJ285" s="120">
        <v>18.399999999999999</v>
      </c>
      <c r="AK285" s="120">
        <v>28.18</v>
      </c>
      <c r="AL285" s="120">
        <v>6.43</v>
      </c>
      <c r="AM285" s="120">
        <v>8.16</v>
      </c>
      <c r="AN285" s="120">
        <v>25.78</v>
      </c>
      <c r="AO285" s="120">
        <v>34.42</v>
      </c>
      <c r="AP285" s="120">
        <v>13.74</v>
      </c>
      <c r="AQ285" s="120">
        <v>47.92</v>
      </c>
      <c r="AR285" s="120">
        <v>8.76</v>
      </c>
      <c r="AS285" s="120">
        <v>13.61</v>
      </c>
      <c r="AT285" s="120">
        <v>14.89</v>
      </c>
      <c r="AU285" s="120">
        <v>46.88</v>
      </c>
      <c r="AV285" s="120">
        <v>1.36</v>
      </c>
      <c r="AW285" s="120">
        <v>6.88</v>
      </c>
      <c r="AX285" s="120">
        <v>5.27</v>
      </c>
      <c r="AY285" s="120">
        <v>0.83</v>
      </c>
      <c r="AZ285" s="120">
        <v>3.54</v>
      </c>
      <c r="BA285" s="120">
        <v>5</v>
      </c>
      <c r="BB285" s="120">
        <v>3.77</v>
      </c>
      <c r="BC285" s="120">
        <v>0.95</v>
      </c>
    </row>
    <row r="286" spans="1:55" x14ac:dyDescent="0.45">
      <c r="A286" s="261">
        <v>282</v>
      </c>
      <c r="B286" s="174" t="s">
        <v>353</v>
      </c>
      <c r="C286" s="119">
        <v>247.02</v>
      </c>
      <c r="D286" s="119">
        <v>429.84</v>
      </c>
      <c r="E286" s="119">
        <v>399.49</v>
      </c>
      <c r="F286" s="119">
        <v>459.22</v>
      </c>
      <c r="G286" s="119">
        <v>985.08</v>
      </c>
      <c r="H286" s="119">
        <v>358.49</v>
      </c>
      <c r="I286" s="119">
        <v>405.13</v>
      </c>
      <c r="J286" s="119">
        <v>233.14</v>
      </c>
      <c r="K286" s="119">
        <v>260.44</v>
      </c>
      <c r="L286" s="119">
        <v>233.64</v>
      </c>
      <c r="M286" s="119">
        <v>128.97</v>
      </c>
      <c r="N286" s="119">
        <v>203.18</v>
      </c>
      <c r="O286" s="119">
        <v>157.62</v>
      </c>
      <c r="P286" s="119">
        <v>202.1</v>
      </c>
      <c r="Q286" s="119">
        <v>187.5</v>
      </c>
      <c r="R286" s="119">
        <v>219.67</v>
      </c>
      <c r="S286" s="119">
        <v>394.44</v>
      </c>
      <c r="T286" s="119">
        <v>507.61</v>
      </c>
      <c r="U286" s="119">
        <v>435.1</v>
      </c>
      <c r="V286" s="119">
        <v>343.75</v>
      </c>
      <c r="W286" s="119">
        <v>407.38</v>
      </c>
      <c r="X286" s="119">
        <v>362.32</v>
      </c>
      <c r="Y286" s="119">
        <v>217.26</v>
      </c>
      <c r="Z286" s="119">
        <v>265.45999999999998</v>
      </c>
      <c r="AA286" s="119">
        <v>346.88</v>
      </c>
      <c r="AB286" s="119">
        <v>609.73</v>
      </c>
      <c r="AC286" s="119">
        <v>648.39</v>
      </c>
      <c r="AD286" s="119">
        <v>475.68</v>
      </c>
      <c r="AE286" s="119">
        <v>432.75</v>
      </c>
      <c r="AF286" s="119">
        <v>657.81</v>
      </c>
      <c r="AG286" s="119">
        <v>398.55</v>
      </c>
      <c r="AH286" s="119">
        <v>375.45</v>
      </c>
      <c r="AI286" s="119">
        <v>240</v>
      </c>
      <c r="AJ286" s="119">
        <v>409.67</v>
      </c>
      <c r="AK286" s="119">
        <v>467.08</v>
      </c>
      <c r="AL286" s="119">
        <v>319.57</v>
      </c>
      <c r="AM286" s="119">
        <v>203.09</v>
      </c>
      <c r="AN286" s="119">
        <v>372.67</v>
      </c>
      <c r="AO286" s="119">
        <v>387.5</v>
      </c>
      <c r="AP286" s="119">
        <v>379.98</v>
      </c>
      <c r="AQ286" s="119">
        <v>160.93</v>
      </c>
      <c r="AR286" s="119">
        <v>157.65</v>
      </c>
      <c r="AS286" s="119">
        <v>143.99</v>
      </c>
      <c r="AT286" s="119">
        <v>130.16999999999999</v>
      </c>
      <c r="AU286" s="119">
        <v>313.49</v>
      </c>
      <c r="AV286" s="119">
        <v>190</v>
      </c>
      <c r="AW286" s="119">
        <v>411.23</v>
      </c>
      <c r="AX286" s="119">
        <v>185.07</v>
      </c>
      <c r="AY286" s="119">
        <v>384.34</v>
      </c>
      <c r="AZ286" s="119">
        <v>457.11</v>
      </c>
      <c r="BA286" s="119">
        <v>448.87</v>
      </c>
      <c r="BB286" s="119">
        <v>383.72</v>
      </c>
      <c r="BC286" s="119">
        <v>500.32</v>
      </c>
    </row>
    <row r="287" spans="1:55" x14ac:dyDescent="0.45">
      <c r="A287" s="260">
        <v>283</v>
      </c>
      <c r="B287" s="173" t="s">
        <v>354</v>
      </c>
      <c r="C287" s="120">
        <v>6.51</v>
      </c>
      <c r="D287" s="120">
        <v>2.0499999999999998</v>
      </c>
      <c r="E287" s="120">
        <v>5.28</v>
      </c>
      <c r="F287" s="120">
        <v>4.54</v>
      </c>
      <c r="G287" s="120">
        <v>10.5</v>
      </c>
      <c r="H287" s="120">
        <v>3.81</v>
      </c>
      <c r="I287" s="120">
        <v>4.4400000000000004</v>
      </c>
      <c r="J287" s="120">
        <v>8.73</v>
      </c>
      <c r="K287" s="120">
        <v>11.83</v>
      </c>
      <c r="L287" s="120">
        <v>3.69</v>
      </c>
      <c r="M287" s="120">
        <v>1.29</v>
      </c>
      <c r="N287" s="120">
        <v>0.9</v>
      </c>
      <c r="O287" s="120">
        <v>5.72</v>
      </c>
      <c r="P287" s="120">
        <v>12.75</v>
      </c>
      <c r="Q287" s="120">
        <v>6.4</v>
      </c>
      <c r="R287" s="120">
        <v>8.3699999999999992</v>
      </c>
      <c r="S287" s="120">
        <v>6.2</v>
      </c>
      <c r="T287" s="120">
        <v>7.98</v>
      </c>
      <c r="U287" s="120">
        <v>7.47</v>
      </c>
      <c r="V287" s="120">
        <v>2.41</v>
      </c>
      <c r="W287" s="120">
        <v>4.5999999999999996</v>
      </c>
      <c r="X287" s="120">
        <v>5.09</v>
      </c>
      <c r="Y287" s="120">
        <v>2.5499999999999998</v>
      </c>
      <c r="Z287" s="120">
        <v>3.05</v>
      </c>
      <c r="AA287" s="120">
        <v>3.58</v>
      </c>
      <c r="AB287" s="120">
        <v>4.5</v>
      </c>
      <c r="AC287" s="120">
        <v>7.04</v>
      </c>
      <c r="AD287" s="120">
        <v>5.29</v>
      </c>
      <c r="AE287" s="120">
        <v>9.06</v>
      </c>
      <c r="AF287" s="120">
        <v>5.96</v>
      </c>
      <c r="AG287" s="120">
        <v>6.89</v>
      </c>
      <c r="AH287" s="120">
        <v>7.44</v>
      </c>
      <c r="AI287" s="120">
        <v>5.01</v>
      </c>
      <c r="AJ287" s="120">
        <v>3.34</v>
      </c>
      <c r="AK287" s="120">
        <v>7.73</v>
      </c>
      <c r="AL287" s="120">
        <v>2.59</v>
      </c>
      <c r="AM287" s="120">
        <v>2.92</v>
      </c>
      <c r="AN287" s="120">
        <v>3.75</v>
      </c>
      <c r="AO287" s="120">
        <v>18.88</v>
      </c>
      <c r="AP287" s="120">
        <v>5.19</v>
      </c>
      <c r="AQ287" s="120">
        <v>7.08</v>
      </c>
      <c r="AR287" s="120">
        <v>10.14</v>
      </c>
      <c r="AS287" s="120">
        <v>3.21</v>
      </c>
      <c r="AT287" s="120">
        <v>5.04</v>
      </c>
      <c r="AU287" s="120">
        <v>10.32</v>
      </c>
      <c r="AV287" s="120">
        <v>3.59</v>
      </c>
      <c r="AW287" s="120">
        <v>5.43</v>
      </c>
      <c r="AX287" s="120">
        <v>3.68</v>
      </c>
      <c r="AY287" s="120">
        <v>3.38</v>
      </c>
      <c r="AZ287" s="120">
        <v>1.96</v>
      </c>
      <c r="BA287" s="120">
        <v>9.7200000000000006</v>
      </c>
      <c r="BB287" s="120">
        <v>7.84</v>
      </c>
      <c r="BC287" s="120">
        <v>4.29</v>
      </c>
    </row>
    <row r="288" spans="1:55" ht="29.25" x14ac:dyDescent="0.45">
      <c r="A288" s="261">
        <v>284</v>
      </c>
      <c r="B288" s="174" t="s">
        <v>355</v>
      </c>
      <c r="C288" s="119">
        <v>85.27</v>
      </c>
      <c r="D288" s="119">
        <v>55.24</v>
      </c>
      <c r="E288" s="119">
        <v>12.14</v>
      </c>
      <c r="F288" s="119">
        <v>21.52</v>
      </c>
      <c r="G288" s="119">
        <v>20.8</v>
      </c>
      <c r="H288" s="119">
        <v>142.09</v>
      </c>
      <c r="I288" s="119">
        <v>54.86</v>
      </c>
      <c r="J288" s="119">
        <v>52.03</v>
      </c>
      <c r="K288" s="119">
        <v>96.82</v>
      </c>
      <c r="L288" s="119">
        <v>93.24</v>
      </c>
      <c r="M288" s="119">
        <v>35.729999999999997</v>
      </c>
      <c r="N288" s="119">
        <v>145.75</v>
      </c>
      <c r="O288" s="119">
        <v>5.62</v>
      </c>
      <c r="P288" s="119">
        <v>12.56</v>
      </c>
      <c r="Q288" s="119">
        <v>49.19</v>
      </c>
      <c r="R288" s="119">
        <v>16.89</v>
      </c>
      <c r="S288" s="119">
        <v>59.94</v>
      </c>
      <c r="T288" s="119">
        <v>9.6999999999999993</v>
      </c>
      <c r="U288" s="119">
        <v>28.21</v>
      </c>
      <c r="V288" s="119">
        <v>15.51</v>
      </c>
      <c r="W288" s="119">
        <v>11.33</v>
      </c>
      <c r="X288" s="119">
        <v>72.94</v>
      </c>
      <c r="Y288" s="119">
        <v>36.53</v>
      </c>
      <c r="Z288" s="119">
        <v>51.92</v>
      </c>
      <c r="AA288" s="119">
        <v>34.69</v>
      </c>
      <c r="AB288" s="119">
        <v>36.43</v>
      </c>
      <c r="AC288" s="119">
        <v>33.020000000000003</v>
      </c>
      <c r="AD288" s="119">
        <v>14.29</v>
      </c>
      <c r="AE288" s="119">
        <v>21.39</v>
      </c>
      <c r="AF288" s="119">
        <v>31.59</v>
      </c>
      <c r="AG288" s="119">
        <v>12.93</v>
      </c>
      <c r="AH288" s="119">
        <v>21.2</v>
      </c>
      <c r="AI288" s="119">
        <v>11.7</v>
      </c>
      <c r="AJ288" s="119">
        <v>0.94</v>
      </c>
      <c r="AK288" s="119">
        <v>15.64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</row>
    <row r="289" spans="1:55" ht="29.25" x14ac:dyDescent="0.45">
      <c r="A289" s="260">
        <v>285</v>
      </c>
      <c r="B289" s="173" t="s">
        <v>91</v>
      </c>
      <c r="C289" s="118">
        <v>2227.8200000000002</v>
      </c>
      <c r="D289" s="118">
        <v>2957.74</v>
      </c>
      <c r="E289" s="118">
        <v>4160.3999999999996</v>
      </c>
      <c r="F289" s="118">
        <v>2967.03</v>
      </c>
      <c r="G289" s="118">
        <v>3325.95</v>
      </c>
      <c r="H289" s="118">
        <v>3194.64</v>
      </c>
      <c r="I289" s="118">
        <v>2833.92</v>
      </c>
      <c r="J289" s="118">
        <v>2481.85</v>
      </c>
      <c r="K289" s="118">
        <v>2479.69</v>
      </c>
      <c r="L289" s="118">
        <v>2803.56</v>
      </c>
      <c r="M289" s="118">
        <v>2955.66</v>
      </c>
      <c r="N289" s="118">
        <v>2593.7800000000002</v>
      </c>
      <c r="O289" s="118">
        <v>2792</v>
      </c>
      <c r="P289" s="118">
        <v>2829.89</v>
      </c>
      <c r="Q289" s="118">
        <v>3448.99</v>
      </c>
      <c r="R289" s="118">
        <v>2528.09</v>
      </c>
      <c r="S289" s="118">
        <v>2355.9299999999998</v>
      </c>
      <c r="T289" s="118">
        <v>2229.08</v>
      </c>
      <c r="U289" s="118">
        <v>2392.4299999999998</v>
      </c>
      <c r="V289" s="118">
        <v>2755.19</v>
      </c>
      <c r="W289" s="118">
        <v>3095.07</v>
      </c>
      <c r="X289" s="118">
        <v>2804.41</v>
      </c>
      <c r="Y289" s="118">
        <v>2985.03</v>
      </c>
      <c r="Z289" s="118">
        <v>2768.1</v>
      </c>
      <c r="AA289" s="118">
        <v>2754.04</v>
      </c>
      <c r="AB289" s="118">
        <v>3091.49</v>
      </c>
      <c r="AC289" s="118">
        <v>3840.82</v>
      </c>
      <c r="AD289" s="118">
        <v>3360.05</v>
      </c>
      <c r="AE289" s="118">
        <v>3137.83</v>
      </c>
      <c r="AF289" s="118">
        <v>3121.54</v>
      </c>
      <c r="AG289" s="118">
        <v>2668.55</v>
      </c>
      <c r="AH289" s="118">
        <v>3454.24</v>
      </c>
      <c r="AI289" s="118">
        <v>3639.74</v>
      </c>
      <c r="AJ289" s="118">
        <v>3002.36</v>
      </c>
      <c r="AK289" s="118">
        <v>2787.36</v>
      </c>
      <c r="AL289" s="118">
        <v>2824.58</v>
      </c>
      <c r="AM289" s="118">
        <v>3113.46</v>
      </c>
      <c r="AN289" s="118">
        <v>3219.4</v>
      </c>
      <c r="AO289" s="118">
        <v>4114.17</v>
      </c>
      <c r="AP289" s="118">
        <v>3216.47</v>
      </c>
      <c r="AQ289" s="118">
        <v>3739.61</v>
      </c>
      <c r="AR289" s="118">
        <v>4043.28</v>
      </c>
      <c r="AS289" s="118">
        <v>3608.1</v>
      </c>
      <c r="AT289" s="118">
        <v>3695.45</v>
      </c>
      <c r="AU289" s="118">
        <v>3859.55</v>
      </c>
      <c r="AV289" s="118">
        <v>3765.14</v>
      </c>
      <c r="AW289" s="118">
        <v>3128.62</v>
      </c>
      <c r="AX289" s="118">
        <v>2968.37</v>
      </c>
      <c r="AY289" s="118">
        <v>3336.72</v>
      </c>
      <c r="AZ289" s="118">
        <v>3317.92</v>
      </c>
      <c r="BA289" s="118">
        <v>3703.56</v>
      </c>
      <c r="BB289" s="118">
        <v>3108.11</v>
      </c>
      <c r="BC289" s="118">
        <v>3601.64</v>
      </c>
    </row>
    <row r="290" spans="1:55" ht="42" x14ac:dyDescent="0.45">
      <c r="A290" s="261">
        <v>286</v>
      </c>
      <c r="B290" s="174" t="s">
        <v>356</v>
      </c>
      <c r="C290" s="119">
        <v>332.38</v>
      </c>
      <c r="D290" s="119">
        <v>370.22</v>
      </c>
      <c r="E290" s="119">
        <v>532.64</v>
      </c>
      <c r="F290" s="119">
        <v>372</v>
      </c>
      <c r="G290" s="119">
        <v>443.67</v>
      </c>
      <c r="H290" s="119">
        <v>382.92</v>
      </c>
      <c r="I290" s="119">
        <v>403.28</v>
      </c>
      <c r="J290" s="119">
        <v>361.64</v>
      </c>
      <c r="K290" s="119">
        <v>335.39</v>
      </c>
      <c r="L290" s="119">
        <v>233.04</v>
      </c>
      <c r="M290" s="119">
        <v>225.86</v>
      </c>
      <c r="N290" s="119">
        <v>319.41000000000003</v>
      </c>
      <c r="O290" s="119">
        <v>429.24</v>
      </c>
      <c r="P290" s="119">
        <v>495.98</v>
      </c>
      <c r="Q290" s="119">
        <v>457.62</v>
      </c>
      <c r="R290" s="119">
        <v>275.52</v>
      </c>
      <c r="S290" s="119">
        <v>318.07</v>
      </c>
      <c r="T290" s="119">
        <v>351.15</v>
      </c>
      <c r="U290" s="119">
        <v>539.76</v>
      </c>
      <c r="V290" s="119">
        <v>266.52</v>
      </c>
      <c r="W290" s="119">
        <v>411.46</v>
      </c>
      <c r="X290" s="119">
        <v>265.33</v>
      </c>
      <c r="Y290" s="119">
        <v>383.73</v>
      </c>
      <c r="Z290" s="119">
        <v>232.86</v>
      </c>
      <c r="AA290" s="119">
        <v>519.79</v>
      </c>
      <c r="AB290" s="119">
        <v>478.71</v>
      </c>
      <c r="AC290" s="119">
        <v>321.10000000000002</v>
      </c>
      <c r="AD290" s="119">
        <v>138.76</v>
      </c>
      <c r="AE290" s="119">
        <v>355.25</v>
      </c>
      <c r="AF290" s="119">
        <v>253.3</v>
      </c>
      <c r="AG290" s="119">
        <v>226.93</v>
      </c>
      <c r="AH290" s="119">
        <v>157.72</v>
      </c>
      <c r="AI290" s="119">
        <v>318.31</v>
      </c>
      <c r="AJ290" s="119">
        <v>322.08</v>
      </c>
      <c r="AK290" s="119">
        <v>235.09</v>
      </c>
      <c r="AL290" s="119">
        <v>241.33</v>
      </c>
      <c r="AM290" s="119">
        <v>145.06</v>
      </c>
      <c r="AN290" s="119">
        <v>153.58000000000001</v>
      </c>
      <c r="AO290" s="119">
        <v>256.83</v>
      </c>
      <c r="AP290" s="119">
        <v>202.34</v>
      </c>
      <c r="AQ290" s="119">
        <v>381.27</v>
      </c>
      <c r="AR290" s="119">
        <v>168.14</v>
      </c>
      <c r="AS290" s="119">
        <v>302.02999999999997</v>
      </c>
      <c r="AT290" s="119">
        <v>306.61</v>
      </c>
      <c r="AU290" s="119">
        <v>354.2</v>
      </c>
      <c r="AV290" s="119">
        <v>334.44</v>
      </c>
      <c r="AW290" s="119">
        <v>465.05</v>
      </c>
      <c r="AX290" s="119">
        <v>280.42</v>
      </c>
      <c r="AY290" s="119">
        <v>400.08</v>
      </c>
      <c r="AZ290" s="119">
        <v>235.98</v>
      </c>
      <c r="BA290" s="119">
        <v>270.89999999999998</v>
      </c>
      <c r="BB290" s="119">
        <v>179.8</v>
      </c>
      <c r="BC290" s="119">
        <v>228.66</v>
      </c>
    </row>
    <row r="291" spans="1:55" x14ac:dyDescent="0.45">
      <c r="A291" s="260">
        <v>287</v>
      </c>
      <c r="B291" s="173" t="s">
        <v>357</v>
      </c>
      <c r="C291" s="120">
        <v>0.38</v>
      </c>
      <c r="D291" s="120">
        <v>0.69</v>
      </c>
      <c r="E291" s="120">
        <v>0.66</v>
      </c>
      <c r="F291" s="120">
        <v>0.67</v>
      </c>
      <c r="G291" s="120">
        <v>0.81</v>
      </c>
      <c r="H291" s="120">
        <v>0</v>
      </c>
      <c r="I291" s="120">
        <v>0.41</v>
      </c>
      <c r="J291" s="120">
        <v>0</v>
      </c>
      <c r="K291" s="120">
        <v>3.32</v>
      </c>
      <c r="L291" s="120">
        <v>0</v>
      </c>
      <c r="M291" s="120">
        <v>0</v>
      </c>
      <c r="N291" s="120">
        <v>0.79</v>
      </c>
      <c r="O291" s="120">
        <v>0.35</v>
      </c>
      <c r="P291" s="120">
        <v>0</v>
      </c>
      <c r="Q291" s="120">
        <v>1.34</v>
      </c>
      <c r="R291" s="120">
        <v>0.81</v>
      </c>
      <c r="S291" s="120">
        <v>0.8</v>
      </c>
      <c r="T291" s="120">
        <v>1.1499999999999999</v>
      </c>
      <c r="U291" s="120">
        <v>0</v>
      </c>
      <c r="V291" s="120">
        <v>0.77</v>
      </c>
      <c r="W291" s="120">
        <v>0.24</v>
      </c>
      <c r="X291" s="120">
        <v>0.32</v>
      </c>
      <c r="Y291" s="120">
        <v>0</v>
      </c>
      <c r="Z291" s="120">
        <v>0</v>
      </c>
      <c r="AA291" s="120">
        <v>0.31</v>
      </c>
      <c r="AB291" s="120">
        <v>0.28999999999999998</v>
      </c>
      <c r="AC291" s="120">
        <v>0</v>
      </c>
      <c r="AD291" s="120">
        <v>0.38</v>
      </c>
      <c r="AE291" s="120">
        <v>0.56000000000000005</v>
      </c>
      <c r="AF291" s="120">
        <v>0.33</v>
      </c>
      <c r="AG291" s="120">
        <v>0</v>
      </c>
      <c r="AH291" s="120">
        <v>0.12</v>
      </c>
      <c r="AI291" s="120">
        <v>0.67</v>
      </c>
      <c r="AJ291" s="120">
        <v>0.39</v>
      </c>
      <c r="AK291" s="120">
        <v>0</v>
      </c>
      <c r="AL291" s="120">
        <v>1.01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0.37</v>
      </c>
      <c r="AV291" s="120">
        <v>0</v>
      </c>
      <c r="AW291" s="120">
        <v>0</v>
      </c>
      <c r="AX291" s="120">
        <v>1.1299999999999999</v>
      </c>
      <c r="AY291" s="116"/>
      <c r="AZ291" s="120">
        <v>0.31</v>
      </c>
      <c r="BA291" s="120">
        <v>0</v>
      </c>
      <c r="BB291" s="120">
        <v>0</v>
      </c>
      <c r="BC291" s="120">
        <v>0.22</v>
      </c>
    </row>
    <row r="292" spans="1:55" ht="29.25" x14ac:dyDescent="0.45">
      <c r="A292" s="261">
        <v>288</v>
      </c>
      <c r="B292" s="174" t="s">
        <v>4</v>
      </c>
      <c r="C292" s="121">
        <v>8744.76</v>
      </c>
      <c r="D292" s="121">
        <v>9491.18</v>
      </c>
      <c r="E292" s="121">
        <v>10946.51</v>
      </c>
      <c r="F292" s="121">
        <v>10216.5</v>
      </c>
      <c r="G292" s="121">
        <v>11124.28</v>
      </c>
      <c r="H292" s="121">
        <v>10748</v>
      </c>
      <c r="I292" s="121">
        <v>11133.65</v>
      </c>
      <c r="J292" s="121">
        <v>10992.4</v>
      </c>
      <c r="K292" s="121">
        <v>10467.08</v>
      </c>
      <c r="L292" s="121">
        <v>11399.57</v>
      </c>
      <c r="M292" s="121">
        <v>10986.1</v>
      </c>
      <c r="N292" s="121">
        <v>12734.61</v>
      </c>
      <c r="O292" s="121">
        <v>11845.8</v>
      </c>
      <c r="P292" s="121">
        <v>9336.4699999999993</v>
      </c>
      <c r="Q292" s="121">
        <v>9465.49</v>
      </c>
      <c r="R292" s="121">
        <v>9701.7099999999991</v>
      </c>
      <c r="S292" s="121">
        <v>9543.51</v>
      </c>
      <c r="T292" s="121">
        <v>9595.2900000000009</v>
      </c>
      <c r="U292" s="121">
        <v>11321.89</v>
      </c>
      <c r="V292" s="121">
        <v>8818.52</v>
      </c>
      <c r="W292" s="121">
        <v>9548.4699999999993</v>
      </c>
      <c r="X292" s="121">
        <v>9652.81</v>
      </c>
      <c r="Y292" s="121">
        <v>10009.81</v>
      </c>
      <c r="Z292" s="121">
        <v>10038.11</v>
      </c>
      <c r="AA292" s="121">
        <v>8958.1299999999992</v>
      </c>
      <c r="AB292" s="121">
        <v>8817.67</v>
      </c>
      <c r="AC292" s="121">
        <v>9937.5499999999993</v>
      </c>
      <c r="AD292" s="121">
        <v>10158.799999999999</v>
      </c>
      <c r="AE292" s="121">
        <v>10194.84</v>
      </c>
      <c r="AF292" s="121">
        <v>10401.06</v>
      </c>
      <c r="AG292" s="121">
        <v>9529.86</v>
      </c>
      <c r="AH292" s="121">
        <v>9464.82</v>
      </c>
      <c r="AI292" s="121">
        <v>10229.1</v>
      </c>
      <c r="AJ292" s="121">
        <v>9422.98</v>
      </c>
      <c r="AK292" s="121">
        <v>10479.14</v>
      </c>
      <c r="AL292" s="121">
        <v>10636.63</v>
      </c>
      <c r="AM292" s="121">
        <v>9306.61</v>
      </c>
      <c r="AN292" s="121">
        <v>10015.620000000001</v>
      </c>
      <c r="AO292" s="121">
        <v>12364.01</v>
      </c>
      <c r="AP292" s="121">
        <v>11314.96</v>
      </c>
      <c r="AQ292" s="121">
        <v>13257.24</v>
      </c>
      <c r="AR292" s="121">
        <v>12397.54</v>
      </c>
      <c r="AS292" s="121">
        <v>11231.2</v>
      </c>
      <c r="AT292" s="121">
        <v>11671.41</v>
      </c>
      <c r="AU292" s="121">
        <v>12184.23</v>
      </c>
      <c r="AV292" s="121">
        <v>10921.16</v>
      </c>
      <c r="AW292" s="121">
        <v>10756.67</v>
      </c>
      <c r="AX292" s="121">
        <v>10428.32</v>
      </c>
      <c r="AY292" s="121">
        <v>9977.58</v>
      </c>
      <c r="AZ292" s="121">
        <v>9737.56</v>
      </c>
      <c r="BA292" s="121">
        <v>12045.71</v>
      </c>
      <c r="BB292" s="121">
        <v>9725.02</v>
      </c>
      <c r="BC292" s="121">
        <v>11601.4</v>
      </c>
    </row>
    <row r="293" spans="1:55" ht="29.25" x14ac:dyDescent="0.45">
      <c r="A293" s="260">
        <v>289</v>
      </c>
      <c r="B293" s="173" t="s">
        <v>358</v>
      </c>
      <c r="C293" s="120">
        <v>276.68</v>
      </c>
      <c r="D293" s="120">
        <v>337.68</v>
      </c>
      <c r="E293" s="120">
        <v>361.95</v>
      </c>
      <c r="F293" s="120">
        <v>397.9</v>
      </c>
      <c r="G293" s="120">
        <v>357.79</v>
      </c>
      <c r="H293" s="120">
        <v>384.9</v>
      </c>
      <c r="I293" s="120">
        <v>348.17</v>
      </c>
      <c r="J293" s="120">
        <v>618.03</v>
      </c>
      <c r="K293" s="120">
        <v>414.91</v>
      </c>
      <c r="L293" s="120">
        <v>402.74</v>
      </c>
      <c r="M293" s="120">
        <v>363.12</v>
      </c>
      <c r="N293" s="120">
        <v>375.94</v>
      </c>
      <c r="O293" s="120">
        <v>314.08999999999997</v>
      </c>
      <c r="P293" s="120">
        <v>428.05</v>
      </c>
      <c r="Q293" s="120">
        <v>409.64</v>
      </c>
      <c r="R293" s="120">
        <v>332.62</v>
      </c>
      <c r="S293" s="120">
        <v>358.87</v>
      </c>
      <c r="T293" s="120">
        <v>258.01</v>
      </c>
      <c r="U293" s="120">
        <v>242.67</v>
      </c>
      <c r="V293" s="120">
        <v>237.08</v>
      </c>
      <c r="W293" s="120">
        <v>263.52</v>
      </c>
      <c r="X293" s="120">
        <v>227.59</v>
      </c>
      <c r="Y293" s="120">
        <v>219.38</v>
      </c>
      <c r="Z293" s="120">
        <v>251</v>
      </c>
      <c r="AA293" s="120">
        <v>196.86</v>
      </c>
      <c r="AB293" s="120">
        <v>272.58999999999997</v>
      </c>
      <c r="AC293" s="120">
        <v>284.69</v>
      </c>
      <c r="AD293" s="120">
        <v>168.92</v>
      </c>
      <c r="AE293" s="120">
        <v>434.95</v>
      </c>
      <c r="AF293" s="120">
        <v>344.28</v>
      </c>
      <c r="AG293" s="120">
        <v>311.16000000000003</v>
      </c>
      <c r="AH293" s="120">
        <v>261.57</v>
      </c>
      <c r="AI293" s="120">
        <v>254.46</v>
      </c>
      <c r="AJ293" s="120">
        <v>215.78</v>
      </c>
      <c r="AK293" s="120">
        <v>226.24</v>
      </c>
      <c r="AL293" s="120">
        <v>270.64</v>
      </c>
      <c r="AM293" s="120">
        <v>282.61</v>
      </c>
      <c r="AN293" s="120">
        <v>308.93</v>
      </c>
      <c r="AO293" s="120">
        <v>348.73</v>
      </c>
      <c r="AP293" s="120">
        <v>323.75</v>
      </c>
      <c r="AQ293" s="120">
        <v>495.78</v>
      </c>
      <c r="AR293" s="120">
        <v>312.79000000000002</v>
      </c>
      <c r="AS293" s="120">
        <v>206.37</v>
      </c>
      <c r="AT293" s="120">
        <v>229.74</v>
      </c>
      <c r="AU293" s="120">
        <v>252.76</v>
      </c>
      <c r="AV293" s="120">
        <v>255.87</v>
      </c>
      <c r="AW293" s="120">
        <v>352.06</v>
      </c>
      <c r="AX293" s="120">
        <v>284.83999999999997</v>
      </c>
      <c r="AY293" s="120">
        <v>207.69</v>
      </c>
      <c r="AZ293" s="120">
        <v>337.49</v>
      </c>
      <c r="BA293" s="120">
        <v>662.36</v>
      </c>
      <c r="BB293" s="120">
        <v>457.72</v>
      </c>
      <c r="BC293" s="120">
        <v>403.89</v>
      </c>
    </row>
    <row r="294" spans="1:55" x14ac:dyDescent="0.45">
      <c r="A294" s="261">
        <v>290</v>
      </c>
      <c r="B294" s="174" t="s">
        <v>106</v>
      </c>
      <c r="C294" s="119">
        <v>272.27999999999997</v>
      </c>
      <c r="D294" s="119">
        <v>469.21</v>
      </c>
      <c r="E294" s="119">
        <v>261.08999999999997</v>
      </c>
      <c r="F294" s="119">
        <v>239.51</v>
      </c>
      <c r="G294" s="119">
        <v>184.81</v>
      </c>
      <c r="H294" s="119">
        <v>181.62</v>
      </c>
      <c r="I294" s="119">
        <v>164.76</v>
      </c>
      <c r="J294" s="119">
        <v>205.08</v>
      </c>
      <c r="K294" s="119">
        <v>123.07</v>
      </c>
      <c r="L294" s="119">
        <v>246.64</v>
      </c>
      <c r="M294" s="119">
        <v>115.31</v>
      </c>
      <c r="N294" s="119">
        <v>140.56</v>
      </c>
      <c r="O294" s="119">
        <v>139.71</v>
      </c>
      <c r="P294" s="119">
        <v>161.80000000000001</v>
      </c>
      <c r="Q294" s="119">
        <v>89.93</v>
      </c>
      <c r="R294" s="119">
        <v>71.8</v>
      </c>
      <c r="S294" s="119">
        <v>91.51</v>
      </c>
      <c r="T294" s="119">
        <v>125.47</v>
      </c>
      <c r="U294" s="119">
        <v>124.13</v>
      </c>
      <c r="V294" s="119">
        <v>127.78</v>
      </c>
      <c r="W294" s="119">
        <v>208.83</v>
      </c>
      <c r="X294" s="119">
        <v>152.80000000000001</v>
      </c>
      <c r="Y294" s="119">
        <v>177.97</v>
      </c>
      <c r="Z294" s="119">
        <v>175.25</v>
      </c>
      <c r="AA294" s="119">
        <v>134.41</v>
      </c>
      <c r="AB294" s="119">
        <v>282.94</v>
      </c>
      <c r="AC294" s="119">
        <v>287.27</v>
      </c>
      <c r="AD294" s="119">
        <v>230.23</v>
      </c>
      <c r="AE294" s="119">
        <v>242.57</v>
      </c>
      <c r="AF294" s="119">
        <v>236.16</v>
      </c>
      <c r="AG294" s="119">
        <v>233.53</v>
      </c>
      <c r="AH294" s="119">
        <v>797.79</v>
      </c>
      <c r="AI294" s="119">
        <v>306.76</v>
      </c>
      <c r="AJ294" s="119">
        <v>145.99</v>
      </c>
      <c r="AK294" s="119">
        <v>231.15</v>
      </c>
      <c r="AL294" s="119">
        <v>161.04</v>
      </c>
      <c r="AM294" s="119">
        <v>218.47</v>
      </c>
      <c r="AN294" s="119">
        <v>262.35000000000002</v>
      </c>
      <c r="AO294" s="119">
        <v>404.63</v>
      </c>
      <c r="AP294" s="119">
        <v>263.04000000000002</v>
      </c>
      <c r="AQ294" s="119">
        <v>369.95</v>
      </c>
      <c r="AR294" s="119">
        <v>399.51</v>
      </c>
      <c r="AS294" s="119">
        <v>314.18</v>
      </c>
      <c r="AT294" s="119">
        <v>191.95</v>
      </c>
      <c r="AU294" s="119">
        <v>275.99</v>
      </c>
      <c r="AV294" s="119">
        <v>395.62</v>
      </c>
      <c r="AW294" s="119">
        <v>272.51</v>
      </c>
      <c r="AX294" s="119">
        <v>154.79</v>
      </c>
      <c r="AY294" s="119">
        <v>226.73</v>
      </c>
      <c r="AZ294" s="119">
        <v>202.83</v>
      </c>
      <c r="BA294" s="119">
        <v>342.14</v>
      </c>
      <c r="BB294" s="119">
        <v>200.76</v>
      </c>
      <c r="BC294" s="119">
        <v>210.89</v>
      </c>
    </row>
    <row r="295" spans="1:55" x14ac:dyDescent="0.45">
      <c r="A295" s="260">
        <v>291</v>
      </c>
      <c r="B295" s="173" t="s">
        <v>359</v>
      </c>
      <c r="C295" s="120">
        <v>33.520000000000003</v>
      </c>
      <c r="D295" s="120">
        <v>73.84</v>
      </c>
      <c r="E295" s="120">
        <v>28.23</v>
      </c>
      <c r="F295" s="120">
        <v>63.76</v>
      </c>
      <c r="G295" s="120">
        <v>46.11</v>
      </c>
      <c r="H295" s="120">
        <v>77.48</v>
      </c>
      <c r="I295" s="120">
        <v>54.09</v>
      </c>
      <c r="J295" s="120">
        <v>60.96</v>
      </c>
      <c r="K295" s="120">
        <v>65.78</v>
      </c>
      <c r="L295" s="120">
        <v>108.72</v>
      </c>
      <c r="M295" s="120">
        <v>38.79</v>
      </c>
      <c r="N295" s="120">
        <v>89.25</v>
      </c>
      <c r="O295" s="120">
        <v>30.42</v>
      </c>
      <c r="P295" s="120">
        <v>28.62</v>
      </c>
      <c r="Q295" s="120">
        <v>47.83</v>
      </c>
      <c r="R295" s="120">
        <v>40.520000000000003</v>
      </c>
      <c r="S295" s="120">
        <v>45</v>
      </c>
      <c r="T295" s="120">
        <v>70.349999999999994</v>
      </c>
      <c r="U295" s="120">
        <v>56.02</v>
      </c>
      <c r="V295" s="120">
        <v>69.81</v>
      </c>
      <c r="W295" s="120">
        <v>45.09</v>
      </c>
      <c r="X295" s="120">
        <v>41.86</v>
      </c>
      <c r="Y295" s="120">
        <v>42.61</v>
      </c>
      <c r="Z295" s="120">
        <v>77.099999999999994</v>
      </c>
      <c r="AA295" s="120">
        <v>41.27</v>
      </c>
      <c r="AB295" s="120">
        <v>32.549999999999997</v>
      </c>
      <c r="AC295" s="120">
        <v>10.96</v>
      </c>
      <c r="AD295" s="120">
        <v>11.66</v>
      </c>
      <c r="AE295" s="120">
        <v>47.37</v>
      </c>
      <c r="AF295" s="120">
        <v>49.54</v>
      </c>
      <c r="AG295" s="120">
        <v>6.98</v>
      </c>
      <c r="AH295" s="120">
        <v>35.409999999999997</v>
      </c>
      <c r="AI295" s="120">
        <v>28.98</v>
      </c>
      <c r="AJ295" s="120">
        <v>64.36</v>
      </c>
      <c r="AK295" s="120">
        <v>58.61</v>
      </c>
      <c r="AL295" s="120">
        <v>32.57</v>
      </c>
      <c r="AM295" s="120">
        <v>31.45</v>
      </c>
      <c r="AN295" s="120">
        <v>17.43</v>
      </c>
      <c r="AO295" s="120">
        <v>53.18</v>
      </c>
      <c r="AP295" s="120">
        <v>63.03</v>
      </c>
      <c r="AQ295" s="120">
        <v>28.56</v>
      </c>
      <c r="AR295" s="120">
        <v>46.13</v>
      </c>
      <c r="AS295" s="120">
        <v>13.23</v>
      </c>
      <c r="AT295" s="120">
        <v>46.7</v>
      </c>
      <c r="AU295" s="120">
        <v>83.99</v>
      </c>
      <c r="AV295" s="120">
        <v>20.83</v>
      </c>
      <c r="AW295" s="120">
        <v>62.03</v>
      </c>
      <c r="AX295" s="120">
        <v>104.83</v>
      </c>
      <c r="AY295" s="120">
        <v>61.33</v>
      </c>
      <c r="AZ295" s="120">
        <v>21.48</v>
      </c>
      <c r="BA295" s="120">
        <v>35.94</v>
      </c>
      <c r="BB295" s="120">
        <v>65.69</v>
      </c>
      <c r="BC295" s="120">
        <v>62.66</v>
      </c>
    </row>
    <row r="296" spans="1:55" ht="29.25" x14ac:dyDescent="0.45">
      <c r="A296" s="261">
        <v>292</v>
      </c>
      <c r="B296" s="174" t="s">
        <v>360</v>
      </c>
      <c r="C296" s="117"/>
      <c r="D296" s="117"/>
      <c r="E296" s="119">
        <v>1.41</v>
      </c>
      <c r="F296" s="119">
        <v>0.54</v>
      </c>
      <c r="G296" s="119">
        <v>1.53</v>
      </c>
      <c r="H296" s="119">
        <v>0</v>
      </c>
      <c r="I296" s="119">
        <v>0.04</v>
      </c>
      <c r="J296" s="119">
        <v>0</v>
      </c>
      <c r="K296" s="119">
        <v>0.65</v>
      </c>
      <c r="L296" s="119">
        <v>0</v>
      </c>
      <c r="M296" s="119">
        <v>0.3</v>
      </c>
      <c r="N296" s="119">
        <v>0.6</v>
      </c>
      <c r="O296" s="117"/>
      <c r="P296" s="119">
        <v>0.03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0.01</v>
      </c>
      <c r="Y296" s="119">
        <v>0</v>
      </c>
      <c r="Z296" s="119">
        <v>0</v>
      </c>
      <c r="AA296" s="117"/>
      <c r="AB296" s="119">
        <v>0.03</v>
      </c>
      <c r="AC296" s="119">
        <v>0</v>
      </c>
      <c r="AD296" s="119">
        <v>0</v>
      </c>
      <c r="AE296" s="119">
        <v>0</v>
      </c>
      <c r="AF296" s="119">
        <v>0</v>
      </c>
      <c r="AG296" s="119">
        <v>4.05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0.01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  <c r="AZ296" s="119">
        <v>0.06</v>
      </c>
      <c r="BA296" s="119">
        <v>0</v>
      </c>
      <c r="BB296" s="119">
        <v>0</v>
      </c>
      <c r="BC296" s="119">
        <v>0</v>
      </c>
    </row>
    <row r="297" spans="1:55" ht="29.25" x14ac:dyDescent="0.45">
      <c r="A297" s="260">
        <v>293</v>
      </c>
      <c r="B297" s="173" t="s">
        <v>0</v>
      </c>
      <c r="C297" s="118">
        <v>58711.99</v>
      </c>
      <c r="D297" s="118">
        <v>57189.39</v>
      </c>
      <c r="E297" s="118">
        <v>63489.47</v>
      </c>
      <c r="F297" s="118">
        <v>57259.44</v>
      </c>
      <c r="G297" s="118">
        <v>66188.25</v>
      </c>
      <c r="H297" s="118">
        <v>66349.05</v>
      </c>
      <c r="I297" s="118">
        <v>65357.29</v>
      </c>
      <c r="J297" s="118">
        <v>63187.839999999997</v>
      </c>
      <c r="K297" s="118">
        <v>65682.5</v>
      </c>
      <c r="L297" s="118">
        <v>70944.44</v>
      </c>
      <c r="M297" s="118">
        <v>65809.81</v>
      </c>
      <c r="N297" s="118">
        <v>67662.92</v>
      </c>
      <c r="O297" s="118">
        <v>62926.92</v>
      </c>
      <c r="P297" s="118">
        <v>59716.3</v>
      </c>
      <c r="Q297" s="118">
        <v>67269.78</v>
      </c>
      <c r="R297" s="118">
        <v>62855.01</v>
      </c>
      <c r="S297" s="118">
        <v>66747.94</v>
      </c>
      <c r="T297" s="118">
        <v>68178.039999999994</v>
      </c>
      <c r="U297" s="118">
        <v>68751.56</v>
      </c>
      <c r="V297" s="118">
        <v>66842.8</v>
      </c>
      <c r="W297" s="118">
        <v>74136.820000000007</v>
      </c>
      <c r="X297" s="118">
        <v>77828.929999999993</v>
      </c>
      <c r="Y297" s="118">
        <v>67367.38</v>
      </c>
      <c r="Z297" s="118">
        <v>68724.820000000007</v>
      </c>
      <c r="AA297" s="118">
        <v>63237.56</v>
      </c>
      <c r="AB297" s="118">
        <v>66558.66</v>
      </c>
      <c r="AC297" s="118">
        <v>72524.34</v>
      </c>
      <c r="AD297" s="118">
        <v>62725.72</v>
      </c>
      <c r="AE297" s="118">
        <v>74617.14</v>
      </c>
      <c r="AF297" s="118">
        <v>76110.73</v>
      </c>
      <c r="AG297" s="118">
        <v>71916.94</v>
      </c>
      <c r="AH297" s="118">
        <v>77858.789999999994</v>
      </c>
      <c r="AI297" s="118">
        <v>76820.77</v>
      </c>
      <c r="AJ297" s="118">
        <v>71948.73</v>
      </c>
      <c r="AK297" s="118">
        <v>73705.289999999994</v>
      </c>
      <c r="AL297" s="118">
        <v>70366.89</v>
      </c>
      <c r="AM297" s="118">
        <v>68853.78</v>
      </c>
      <c r="AN297" s="118">
        <v>68675.960000000006</v>
      </c>
      <c r="AO297" s="118">
        <v>76539.88</v>
      </c>
      <c r="AP297" s="118">
        <v>64600.35</v>
      </c>
      <c r="AQ297" s="118">
        <v>79923.62</v>
      </c>
      <c r="AR297" s="118">
        <v>79531.8</v>
      </c>
      <c r="AS297" s="118">
        <v>77402.990000000005</v>
      </c>
      <c r="AT297" s="118">
        <v>80388.960000000006</v>
      </c>
      <c r="AU297" s="118">
        <v>78076.33</v>
      </c>
      <c r="AV297" s="118">
        <v>76019.990000000005</v>
      </c>
      <c r="AW297" s="118">
        <v>77168.23</v>
      </c>
      <c r="AX297" s="118">
        <v>71641.429999999993</v>
      </c>
      <c r="AY297" s="118">
        <v>69779.3</v>
      </c>
      <c r="AZ297" s="118">
        <v>64890.42</v>
      </c>
      <c r="BA297" s="118">
        <v>76029.66</v>
      </c>
      <c r="BB297" s="118">
        <v>63399.09</v>
      </c>
      <c r="BC297" s="118">
        <v>75497.820000000007</v>
      </c>
    </row>
    <row r="298" spans="1:55" x14ac:dyDescent="0.45">
      <c r="A298" s="261">
        <v>294</v>
      </c>
      <c r="B298" s="174" t="s">
        <v>361</v>
      </c>
      <c r="C298" s="119">
        <v>125.98</v>
      </c>
      <c r="D298" s="119">
        <v>122.53</v>
      </c>
      <c r="E298" s="119">
        <v>136.26</v>
      </c>
      <c r="F298" s="119">
        <v>122.6</v>
      </c>
      <c r="G298" s="119">
        <v>183.58</v>
      </c>
      <c r="H298" s="119">
        <v>170.36</v>
      </c>
      <c r="I298" s="119">
        <v>147.30000000000001</v>
      </c>
      <c r="J298" s="119">
        <v>143.55000000000001</v>
      </c>
      <c r="K298" s="119">
        <v>97.7</v>
      </c>
      <c r="L298" s="119">
        <v>147.22999999999999</v>
      </c>
      <c r="M298" s="119">
        <v>139.83000000000001</v>
      </c>
      <c r="N298" s="119">
        <v>135.93</v>
      </c>
      <c r="O298" s="119">
        <v>182.35</v>
      </c>
      <c r="P298" s="119">
        <v>122.93</v>
      </c>
      <c r="Q298" s="119">
        <v>105.01</v>
      </c>
      <c r="R298" s="119">
        <v>84.13</v>
      </c>
      <c r="S298" s="119">
        <v>90.6</v>
      </c>
      <c r="T298" s="119">
        <v>141.37</v>
      </c>
      <c r="U298" s="119">
        <v>120.74</v>
      </c>
      <c r="V298" s="119">
        <v>93.56</v>
      </c>
      <c r="W298" s="119">
        <v>103.01</v>
      </c>
      <c r="X298" s="119">
        <v>154.13</v>
      </c>
      <c r="Y298" s="119">
        <v>142.1</v>
      </c>
      <c r="Z298" s="119">
        <v>82.6</v>
      </c>
      <c r="AA298" s="119">
        <v>114.04</v>
      </c>
      <c r="AB298" s="119">
        <v>80.47</v>
      </c>
      <c r="AC298" s="119">
        <v>122.74</v>
      </c>
      <c r="AD298" s="119">
        <v>81.73</v>
      </c>
      <c r="AE298" s="119">
        <v>74.180000000000007</v>
      </c>
      <c r="AF298" s="119">
        <v>130.54</v>
      </c>
      <c r="AG298" s="119">
        <v>67.58</v>
      </c>
      <c r="AH298" s="119">
        <v>103.99</v>
      </c>
      <c r="AI298" s="119">
        <v>107.27</v>
      </c>
      <c r="AJ298" s="119">
        <v>99.93</v>
      </c>
      <c r="AK298" s="119">
        <v>105.89</v>
      </c>
      <c r="AL298" s="119">
        <v>100.75</v>
      </c>
      <c r="AM298" s="119">
        <v>62.27</v>
      </c>
      <c r="AN298" s="119">
        <v>69.5</v>
      </c>
      <c r="AO298" s="119">
        <v>58.74</v>
      </c>
      <c r="AP298" s="119">
        <v>65.459999999999994</v>
      </c>
      <c r="AQ298" s="119">
        <v>71.290000000000006</v>
      </c>
      <c r="AR298" s="119">
        <v>114.57</v>
      </c>
      <c r="AS298" s="119">
        <v>101.09</v>
      </c>
      <c r="AT298" s="119">
        <v>130.36000000000001</v>
      </c>
      <c r="AU298" s="119">
        <v>75.099999999999994</v>
      </c>
      <c r="AV298" s="119">
        <v>99.84</v>
      </c>
      <c r="AW298" s="119">
        <v>118.82</v>
      </c>
      <c r="AX298" s="119">
        <v>73.61</v>
      </c>
      <c r="AY298" s="119">
        <v>63.85</v>
      </c>
      <c r="AZ298" s="119">
        <v>59.12</v>
      </c>
      <c r="BA298" s="119">
        <v>64.91</v>
      </c>
      <c r="BB298" s="119">
        <v>104.98</v>
      </c>
      <c r="BC298" s="119">
        <v>44.64</v>
      </c>
    </row>
    <row r="299" spans="1:55" ht="42" x14ac:dyDescent="0.45">
      <c r="A299" s="260">
        <v>295</v>
      </c>
      <c r="B299" s="173" t="s">
        <v>362</v>
      </c>
      <c r="C299" s="120">
        <v>24.55</v>
      </c>
      <c r="D299" s="120">
        <v>49.12</v>
      </c>
      <c r="E299" s="120">
        <v>42.35</v>
      </c>
      <c r="F299" s="120">
        <v>46.47</v>
      </c>
      <c r="G299" s="120">
        <v>36.229999999999997</v>
      </c>
      <c r="H299" s="120">
        <v>51.86</v>
      </c>
      <c r="I299" s="120">
        <v>40.19</v>
      </c>
      <c r="J299" s="120">
        <v>51.84</v>
      </c>
      <c r="K299" s="120">
        <v>19.690000000000001</v>
      </c>
      <c r="L299" s="120">
        <v>21.21</v>
      </c>
      <c r="M299" s="120">
        <v>16.87</v>
      </c>
      <c r="N299" s="120">
        <v>56.92</v>
      </c>
      <c r="O299" s="120">
        <v>29.5</v>
      </c>
      <c r="P299" s="120">
        <v>14.99</v>
      </c>
      <c r="Q299" s="120">
        <v>13.27</v>
      </c>
      <c r="R299" s="120">
        <v>36.76</v>
      </c>
      <c r="S299" s="120">
        <v>39</v>
      </c>
      <c r="T299" s="120">
        <v>22.42</v>
      </c>
      <c r="U299" s="120">
        <v>76.84</v>
      </c>
      <c r="V299" s="120">
        <v>26.89</v>
      </c>
      <c r="W299" s="120">
        <v>5.53</v>
      </c>
      <c r="X299" s="120">
        <v>24.4</v>
      </c>
      <c r="Y299" s="120">
        <v>10.68</v>
      </c>
      <c r="Z299" s="120">
        <v>1.41</v>
      </c>
      <c r="AA299" s="120">
        <v>18.14</v>
      </c>
      <c r="AB299" s="120">
        <v>13.32</v>
      </c>
      <c r="AC299" s="120">
        <v>8.64</v>
      </c>
      <c r="AD299" s="120">
        <v>14.53</v>
      </c>
      <c r="AE299" s="120">
        <v>12.23</v>
      </c>
      <c r="AF299" s="120">
        <v>20.79</v>
      </c>
      <c r="AG299" s="120">
        <v>16.62</v>
      </c>
      <c r="AH299" s="120">
        <v>99.46</v>
      </c>
      <c r="AI299" s="120">
        <v>6.21</v>
      </c>
      <c r="AJ299" s="120">
        <v>7.03</v>
      </c>
      <c r="AK299" s="120">
        <v>15.78</v>
      </c>
      <c r="AL299" s="120">
        <v>5.54</v>
      </c>
      <c r="AM299" s="120">
        <v>8.6199999999999992</v>
      </c>
      <c r="AN299" s="120">
        <v>12.33</v>
      </c>
      <c r="AO299" s="120">
        <v>9.7799999999999994</v>
      </c>
      <c r="AP299" s="120">
        <v>16.170000000000002</v>
      </c>
      <c r="AQ299" s="120">
        <v>11.76</v>
      </c>
      <c r="AR299" s="120">
        <v>34.200000000000003</v>
      </c>
      <c r="AS299" s="120">
        <v>23.21</v>
      </c>
      <c r="AT299" s="120">
        <v>19.91</v>
      </c>
      <c r="AU299" s="120">
        <v>12.09</v>
      </c>
      <c r="AV299" s="120">
        <v>20.75</v>
      </c>
      <c r="AW299" s="120">
        <v>24.94</v>
      </c>
      <c r="AX299" s="120">
        <v>16.260000000000002</v>
      </c>
      <c r="AY299" s="120">
        <v>27.56</v>
      </c>
      <c r="AZ299" s="120">
        <v>42.99</v>
      </c>
      <c r="BA299" s="120">
        <v>33.43</v>
      </c>
      <c r="BB299" s="120">
        <v>25.66</v>
      </c>
      <c r="BC299" s="120">
        <v>41.93</v>
      </c>
    </row>
    <row r="300" spans="1:55" ht="29.25" x14ac:dyDescent="0.45">
      <c r="A300" s="261">
        <v>296</v>
      </c>
      <c r="B300" s="174" t="s">
        <v>363</v>
      </c>
      <c r="C300" s="117"/>
      <c r="D300" s="119">
        <v>0.01</v>
      </c>
      <c r="E300" s="119">
        <v>0</v>
      </c>
      <c r="F300" s="119">
        <v>0</v>
      </c>
      <c r="G300" s="119">
        <v>3.97</v>
      </c>
      <c r="H300" s="119">
        <v>0</v>
      </c>
      <c r="I300" s="119">
        <v>0.82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0.44</v>
      </c>
      <c r="P300" s="119">
        <v>0.43</v>
      </c>
      <c r="Q300" s="119">
        <v>1.79</v>
      </c>
      <c r="R300" s="119">
        <v>1.18</v>
      </c>
      <c r="S300" s="119">
        <v>0</v>
      </c>
      <c r="T300" s="119">
        <v>0</v>
      </c>
      <c r="U300" s="119">
        <v>0</v>
      </c>
      <c r="V300" s="119">
        <v>0</v>
      </c>
      <c r="W300" s="119">
        <v>2.04</v>
      </c>
      <c r="X300" s="119">
        <v>2.61</v>
      </c>
      <c r="Y300" s="119">
        <v>0.51</v>
      </c>
      <c r="Z300" s="119">
        <v>0.47</v>
      </c>
      <c r="AA300" s="119">
        <v>1.06</v>
      </c>
      <c r="AB300" s="119">
        <v>0</v>
      </c>
      <c r="AC300" s="119">
        <v>0.87</v>
      </c>
      <c r="AD300" s="119">
        <v>0</v>
      </c>
      <c r="AE300" s="119">
        <v>1.41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3.52</v>
      </c>
      <c r="AL300" s="119">
        <v>0</v>
      </c>
      <c r="AM300" s="117"/>
      <c r="AN300" s="119">
        <v>0.72</v>
      </c>
      <c r="AO300" s="119">
        <v>0.53</v>
      </c>
      <c r="AP300" s="119">
        <v>1.26</v>
      </c>
      <c r="AQ300" s="119">
        <v>0.56999999999999995</v>
      </c>
      <c r="AR300" s="119">
        <v>1.25</v>
      </c>
      <c r="AS300" s="119">
        <v>0</v>
      </c>
      <c r="AT300" s="119">
        <v>1.04</v>
      </c>
      <c r="AU300" s="119">
        <v>0.55000000000000004</v>
      </c>
      <c r="AV300" s="119">
        <v>0</v>
      </c>
      <c r="AW300" s="119">
        <v>0.39</v>
      </c>
      <c r="AX300" s="119">
        <v>1.62</v>
      </c>
      <c r="AY300" s="119">
        <v>1.1599999999999999</v>
      </c>
      <c r="AZ300" s="119">
        <v>0</v>
      </c>
      <c r="BA300" s="119">
        <v>0</v>
      </c>
      <c r="BB300" s="119">
        <v>0.63</v>
      </c>
      <c r="BC300" s="119">
        <v>1.28</v>
      </c>
    </row>
    <row r="301" spans="1:55" ht="29.25" x14ac:dyDescent="0.45">
      <c r="A301" s="260">
        <v>297</v>
      </c>
      <c r="B301" s="173" t="s">
        <v>364</v>
      </c>
      <c r="C301" s="120">
        <v>3.68</v>
      </c>
      <c r="D301" s="120">
        <v>0.35</v>
      </c>
      <c r="E301" s="120">
        <v>1.85</v>
      </c>
      <c r="F301" s="120">
        <v>1.19</v>
      </c>
      <c r="G301" s="120">
        <v>0.6</v>
      </c>
      <c r="H301" s="120">
        <v>0.65</v>
      </c>
      <c r="I301" s="120">
        <v>3.93</v>
      </c>
      <c r="J301" s="120">
        <v>4.72</v>
      </c>
      <c r="K301" s="120">
        <v>5.23</v>
      </c>
      <c r="L301" s="120">
        <v>5.86</v>
      </c>
      <c r="M301" s="120">
        <v>0.39</v>
      </c>
      <c r="N301" s="120">
        <v>1.17</v>
      </c>
      <c r="O301" s="120">
        <v>0.72</v>
      </c>
      <c r="P301" s="120">
        <v>0.2</v>
      </c>
      <c r="Q301" s="120">
        <v>6.08</v>
      </c>
      <c r="R301" s="120">
        <v>0.09</v>
      </c>
      <c r="S301" s="120">
        <v>6.23</v>
      </c>
      <c r="T301" s="120">
        <v>0.33</v>
      </c>
      <c r="U301" s="120">
        <v>2.58</v>
      </c>
      <c r="V301" s="120">
        <v>0</v>
      </c>
      <c r="W301" s="120">
        <v>1.46</v>
      </c>
      <c r="X301" s="120">
        <v>1.91</v>
      </c>
      <c r="Y301" s="120">
        <v>0.53</v>
      </c>
      <c r="Z301" s="120">
        <v>2.65</v>
      </c>
      <c r="AA301" s="120">
        <v>5.5</v>
      </c>
      <c r="AB301" s="120">
        <v>0.67</v>
      </c>
      <c r="AC301" s="120">
        <v>0.68</v>
      </c>
      <c r="AD301" s="120">
        <v>2.48</v>
      </c>
      <c r="AE301" s="120">
        <v>5.57</v>
      </c>
      <c r="AF301" s="120">
        <v>2.56</v>
      </c>
      <c r="AG301" s="120">
        <v>0</v>
      </c>
      <c r="AH301" s="120">
        <v>3.7</v>
      </c>
      <c r="AI301" s="120">
        <v>0</v>
      </c>
      <c r="AJ301" s="120">
        <v>7.15</v>
      </c>
      <c r="AK301" s="120">
        <v>0.04</v>
      </c>
      <c r="AL301" s="120">
        <v>5.83</v>
      </c>
      <c r="AM301" s="120">
        <v>0.49</v>
      </c>
      <c r="AN301" s="120">
        <v>1.53</v>
      </c>
      <c r="AO301" s="120">
        <v>0.56000000000000005</v>
      </c>
      <c r="AP301" s="120">
        <v>0.45</v>
      </c>
      <c r="AQ301" s="120">
        <v>1.63</v>
      </c>
      <c r="AR301" s="120">
        <v>2.0699999999999998</v>
      </c>
      <c r="AS301" s="120">
        <v>5.17</v>
      </c>
      <c r="AT301" s="120">
        <v>0.62</v>
      </c>
      <c r="AU301" s="120">
        <v>1.1599999999999999</v>
      </c>
      <c r="AV301" s="120">
        <v>2.0499999999999998</v>
      </c>
      <c r="AW301" s="120">
        <v>1.93</v>
      </c>
      <c r="AX301" s="120">
        <v>4.04</v>
      </c>
      <c r="AY301" s="120">
        <v>2.74</v>
      </c>
      <c r="AZ301" s="120">
        <v>5.12</v>
      </c>
      <c r="BA301" s="120">
        <v>1.24</v>
      </c>
      <c r="BB301" s="120">
        <v>2.81</v>
      </c>
      <c r="BC301" s="120">
        <v>3</v>
      </c>
    </row>
    <row r="302" spans="1:55" ht="29.25" x14ac:dyDescent="0.45">
      <c r="A302" s="261">
        <v>298</v>
      </c>
      <c r="B302" s="174" t="s">
        <v>365</v>
      </c>
      <c r="C302" s="119">
        <v>101.71</v>
      </c>
      <c r="D302" s="119">
        <v>180.2</v>
      </c>
      <c r="E302" s="119">
        <v>197.31</v>
      </c>
      <c r="F302" s="119">
        <v>51.98</v>
      </c>
      <c r="G302" s="119">
        <v>335.04</v>
      </c>
      <c r="H302" s="119">
        <v>31.8</v>
      </c>
      <c r="I302" s="119">
        <v>59.19</v>
      </c>
      <c r="J302" s="119">
        <v>190.14</v>
      </c>
      <c r="K302" s="119">
        <v>303.10000000000002</v>
      </c>
      <c r="L302" s="119">
        <v>293.16000000000003</v>
      </c>
      <c r="M302" s="119">
        <v>213.42</v>
      </c>
      <c r="N302" s="119">
        <v>151.11000000000001</v>
      </c>
      <c r="O302" s="119">
        <v>138.69</v>
      </c>
      <c r="P302" s="119">
        <v>76.92</v>
      </c>
      <c r="Q302" s="119">
        <v>36.58</v>
      </c>
      <c r="R302" s="119">
        <v>22.68</v>
      </c>
      <c r="S302" s="119">
        <v>24.84</v>
      </c>
      <c r="T302" s="119">
        <v>26.39</v>
      </c>
      <c r="U302" s="119">
        <v>66.77</v>
      </c>
      <c r="V302" s="119">
        <v>205.07</v>
      </c>
      <c r="W302" s="119">
        <v>139.37</v>
      </c>
      <c r="X302" s="119">
        <v>284.83999999999997</v>
      </c>
      <c r="Y302" s="119">
        <v>197.02</v>
      </c>
      <c r="Z302" s="119">
        <v>93.03</v>
      </c>
      <c r="AA302" s="119">
        <v>30.7</v>
      </c>
      <c r="AB302" s="119">
        <v>6.8</v>
      </c>
      <c r="AC302" s="119">
        <v>55.91</v>
      </c>
      <c r="AD302" s="119">
        <v>64.27</v>
      </c>
      <c r="AE302" s="119">
        <v>179.37</v>
      </c>
      <c r="AF302" s="119">
        <v>213.76</v>
      </c>
      <c r="AG302" s="119">
        <v>175.36</v>
      </c>
      <c r="AH302" s="119">
        <v>158.85</v>
      </c>
      <c r="AI302" s="119">
        <v>86.51</v>
      </c>
      <c r="AJ302" s="119">
        <v>194.7</v>
      </c>
      <c r="AK302" s="119">
        <v>318.12</v>
      </c>
      <c r="AL302" s="119">
        <v>37.380000000000003</v>
      </c>
      <c r="AM302" s="119">
        <v>195.99</v>
      </c>
      <c r="AN302" s="119">
        <v>97.57</v>
      </c>
      <c r="AO302" s="119">
        <v>17.260000000000002</v>
      </c>
      <c r="AP302" s="119">
        <v>13.39</v>
      </c>
      <c r="AQ302" s="119">
        <v>39.729999999999997</v>
      </c>
      <c r="AR302" s="119">
        <v>154.12</v>
      </c>
      <c r="AS302" s="119">
        <v>320.7</v>
      </c>
      <c r="AT302" s="119">
        <v>320.64999999999998</v>
      </c>
      <c r="AU302" s="119">
        <v>254.44</v>
      </c>
      <c r="AV302" s="119">
        <v>97.5</v>
      </c>
      <c r="AW302" s="119">
        <v>23.62</v>
      </c>
      <c r="AX302" s="119">
        <v>49.41</v>
      </c>
      <c r="AY302" s="119">
        <v>27.93</v>
      </c>
      <c r="AZ302" s="119">
        <v>16.25</v>
      </c>
      <c r="BA302" s="119">
        <v>30.85</v>
      </c>
      <c r="BB302" s="119">
        <v>38.85</v>
      </c>
      <c r="BC302" s="119">
        <v>33.21</v>
      </c>
    </row>
    <row r="303" spans="1:55" ht="42" x14ac:dyDescent="0.45">
      <c r="A303" s="260">
        <v>299</v>
      </c>
      <c r="B303" s="173" t="s">
        <v>366</v>
      </c>
      <c r="C303" s="120">
        <v>5.18</v>
      </c>
      <c r="D303" s="120">
        <v>2.9</v>
      </c>
      <c r="E303" s="120">
        <v>26.25</v>
      </c>
      <c r="F303" s="120">
        <v>5.3</v>
      </c>
      <c r="G303" s="120">
        <v>40.29</v>
      </c>
      <c r="H303" s="120">
        <v>0.01</v>
      </c>
      <c r="I303" s="120">
        <v>8.25</v>
      </c>
      <c r="J303" s="120">
        <v>5.38</v>
      </c>
      <c r="K303" s="120">
        <v>43.17</v>
      </c>
      <c r="L303" s="120">
        <v>4.6399999999999997</v>
      </c>
      <c r="M303" s="120">
        <v>5.29</v>
      </c>
      <c r="N303" s="120">
        <v>5.94</v>
      </c>
      <c r="O303" s="120">
        <v>7.0000000000000007E-2</v>
      </c>
      <c r="P303" s="120">
        <v>24.82</v>
      </c>
      <c r="Q303" s="120">
        <v>4.83</v>
      </c>
      <c r="R303" s="120">
        <v>0.04</v>
      </c>
      <c r="S303" s="120">
        <v>7.66</v>
      </c>
      <c r="T303" s="120">
        <v>0.13</v>
      </c>
      <c r="U303" s="120">
        <v>3.65</v>
      </c>
      <c r="V303" s="120">
        <v>0.02</v>
      </c>
      <c r="W303" s="120">
        <v>7.66</v>
      </c>
      <c r="X303" s="120">
        <v>8.6199999999999992</v>
      </c>
      <c r="Y303" s="120">
        <v>1.32</v>
      </c>
      <c r="Z303" s="120">
        <v>3.78</v>
      </c>
      <c r="AA303" s="120">
        <v>7.32</v>
      </c>
      <c r="AB303" s="120">
        <v>2.71</v>
      </c>
      <c r="AC303" s="120">
        <v>1.65</v>
      </c>
      <c r="AD303" s="120">
        <v>5.36</v>
      </c>
      <c r="AE303" s="120">
        <v>3.41</v>
      </c>
      <c r="AF303" s="120">
        <v>9</v>
      </c>
      <c r="AG303" s="120">
        <v>5.0599999999999996</v>
      </c>
      <c r="AH303" s="120">
        <v>6.86</v>
      </c>
      <c r="AI303" s="120">
        <v>4.17</v>
      </c>
      <c r="AJ303" s="120">
        <v>2.19</v>
      </c>
      <c r="AK303" s="120">
        <v>3.59</v>
      </c>
      <c r="AL303" s="120">
        <v>14.13</v>
      </c>
      <c r="AM303" s="120">
        <v>7.85</v>
      </c>
      <c r="AN303" s="120">
        <v>3.02</v>
      </c>
      <c r="AO303" s="120">
        <v>5.07</v>
      </c>
      <c r="AP303" s="120">
        <v>1.21</v>
      </c>
      <c r="AQ303" s="120">
        <v>10.26</v>
      </c>
      <c r="AR303" s="120">
        <v>2.75</v>
      </c>
      <c r="AS303" s="120">
        <v>2.0499999999999998</v>
      </c>
      <c r="AT303" s="120">
        <v>0.93</v>
      </c>
      <c r="AU303" s="120">
        <v>5.08</v>
      </c>
      <c r="AV303" s="120">
        <v>1.91</v>
      </c>
      <c r="AW303" s="120">
        <v>8.76</v>
      </c>
      <c r="AX303" s="120">
        <v>0.14000000000000001</v>
      </c>
      <c r="AY303" s="120">
        <v>4.12</v>
      </c>
      <c r="AZ303" s="120">
        <v>10.55</v>
      </c>
      <c r="BA303" s="120">
        <v>3.45</v>
      </c>
      <c r="BB303" s="120">
        <v>18.850000000000001</v>
      </c>
      <c r="BC303" s="120">
        <v>16.87</v>
      </c>
    </row>
    <row r="304" spans="1:55" ht="42" x14ac:dyDescent="0.45">
      <c r="A304" s="261">
        <v>300</v>
      </c>
      <c r="B304" s="174" t="s">
        <v>367</v>
      </c>
      <c r="C304" s="119">
        <v>0.05</v>
      </c>
      <c r="D304" s="119">
        <v>0.11</v>
      </c>
      <c r="E304" s="119">
        <v>0.1</v>
      </c>
      <c r="F304" s="119">
        <v>0.11</v>
      </c>
      <c r="G304" s="119">
        <v>0.45</v>
      </c>
      <c r="H304" s="119">
        <v>0.03</v>
      </c>
      <c r="I304" s="119">
        <v>1.85</v>
      </c>
      <c r="J304" s="119">
        <v>0</v>
      </c>
      <c r="K304" s="119">
        <v>0</v>
      </c>
      <c r="L304" s="119">
        <v>1.92</v>
      </c>
      <c r="M304" s="119">
        <v>0</v>
      </c>
      <c r="N304" s="119">
        <v>3.35</v>
      </c>
      <c r="O304" s="119">
        <v>0.56999999999999995</v>
      </c>
      <c r="P304" s="119">
        <v>0.46</v>
      </c>
      <c r="Q304" s="119">
        <v>0</v>
      </c>
      <c r="R304" s="119">
        <v>0.51</v>
      </c>
      <c r="S304" s="119">
        <v>0.36</v>
      </c>
      <c r="T304" s="119">
        <v>1.38</v>
      </c>
      <c r="U304" s="119">
        <v>0</v>
      </c>
      <c r="V304" s="119">
        <v>0.65</v>
      </c>
      <c r="W304" s="119">
        <v>1.78</v>
      </c>
      <c r="X304" s="119">
        <v>0.09</v>
      </c>
      <c r="Y304" s="119">
        <v>1.93</v>
      </c>
      <c r="Z304" s="119">
        <v>0.09</v>
      </c>
      <c r="AA304" s="119">
        <v>0.92</v>
      </c>
      <c r="AB304" s="119">
        <v>0</v>
      </c>
      <c r="AC304" s="119">
        <v>0.98</v>
      </c>
      <c r="AD304" s="119">
        <v>1.06</v>
      </c>
      <c r="AE304" s="119">
        <v>0.88</v>
      </c>
      <c r="AF304" s="119">
        <v>0.2</v>
      </c>
      <c r="AG304" s="119">
        <v>0</v>
      </c>
      <c r="AH304" s="119">
        <v>0.4</v>
      </c>
      <c r="AI304" s="119">
        <v>2.94</v>
      </c>
      <c r="AJ304" s="119">
        <v>2.89</v>
      </c>
      <c r="AK304" s="119">
        <v>0</v>
      </c>
      <c r="AL304" s="119">
        <v>0.05</v>
      </c>
      <c r="AM304" s="119">
        <v>0.78</v>
      </c>
      <c r="AN304" s="119">
        <v>3.33</v>
      </c>
      <c r="AO304" s="119">
        <v>0.18</v>
      </c>
      <c r="AP304" s="119">
        <v>0.18</v>
      </c>
      <c r="AQ304" s="119">
        <v>1.72</v>
      </c>
      <c r="AR304" s="119">
        <v>0.5</v>
      </c>
      <c r="AS304" s="119">
        <v>0.15</v>
      </c>
      <c r="AT304" s="119">
        <v>0</v>
      </c>
      <c r="AU304" s="119">
        <v>2.23</v>
      </c>
      <c r="AV304" s="119">
        <v>1.81</v>
      </c>
      <c r="AW304" s="119">
        <v>0</v>
      </c>
      <c r="AX304" s="119">
        <v>0.18</v>
      </c>
      <c r="AY304" s="119">
        <v>0.1</v>
      </c>
      <c r="AZ304" s="119">
        <v>0</v>
      </c>
      <c r="BA304" s="119">
        <v>0</v>
      </c>
      <c r="BB304" s="119">
        <v>0</v>
      </c>
      <c r="BC304" s="119">
        <v>0</v>
      </c>
    </row>
    <row r="305" spans="1:55" ht="29.25" x14ac:dyDescent="0.45">
      <c r="A305" s="260">
        <v>301</v>
      </c>
      <c r="B305" s="173" t="s">
        <v>60</v>
      </c>
      <c r="C305" s="118">
        <v>15658.95</v>
      </c>
      <c r="D305" s="118">
        <v>18399.810000000001</v>
      </c>
      <c r="E305" s="118">
        <v>19093.080000000002</v>
      </c>
      <c r="F305" s="118">
        <v>18875.2</v>
      </c>
      <c r="G305" s="118">
        <v>19916.87</v>
      </c>
      <c r="H305" s="118">
        <v>21879.24</v>
      </c>
      <c r="I305" s="118">
        <v>21604.62</v>
      </c>
      <c r="J305" s="118">
        <v>22646.44</v>
      </c>
      <c r="K305" s="118">
        <v>23361.8</v>
      </c>
      <c r="L305" s="118">
        <v>25572.34</v>
      </c>
      <c r="M305" s="118">
        <v>23254.12</v>
      </c>
      <c r="N305" s="118">
        <v>22998.16</v>
      </c>
      <c r="O305" s="118">
        <v>21177.48</v>
      </c>
      <c r="P305" s="118">
        <v>18277.150000000001</v>
      </c>
      <c r="Q305" s="118">
        <v>23223.55</v>
      </c>
      <c r="R305" s="118">
        <v>21549.66</v>
      </c>
      <c r="S305" s="118">
        <v>23838.29</v>
      </c>
      <c r="T305" s="118">
        <v>26554.06</v>
      </c>
      <c r="U305" s="118">
        <v>25837.279999999999</v>
      </c>
      <c r="V305" s="118">
        <v>24863.83</v>
      </c>
      <c r="W305" s="118">
        <v>28276.82</v>
      </c>
      <c r="X305" s="118">
        <v>31065.58</v>
      </c>
      <c r="Y305" s="118">
        <v>30032.59</v>
      </c>
      <c r="Z305" s="118">
        <v>26485.73</v>
      </c>
      <c r="AA305" s="118">
        <v>22814.34</v>
      </c>
      <c r="AB305" s="118">
        <v>21756.86</v>
      </c>
      <c r="AC305" s="118">
        <v>26711.119999999999</v>
      </c>
      <c r="AD305" s="118">
        <v>23582.74</v>
      </c>
      <c r="AE305" s="118">
        <v>27132.82</v>
      </c>
      <c r="AF305" s="118">
        <v>26433.8</v>
      </c>
      <c r="AG305" s="118">
        <v>25419.4</v>
      </c>
      <c r="AH305" s="118">
        <v>27805.08</v>
      </c>
      <c r="AI305" s="118">
        <v>31353.47</v>
      </c>
      <c r="AJ305" s="118">
        <v>30258.67</v>
      </c>
      <c r="AK305" s="118">
        <v>33178.589999999997</v>
      </c>
      <c r="AL305" s="118">
        <v>33645.35</v>
      </c>
      <c r="AM305" s="118">
        <v>25102.58</v>
      </c>
      <c r="AN305" s="118">
        <v>28606.97</v>
      </c>
      <c r="AO305" s="118">
        <v>32753.9</v>
      </c>
      <c r="AP305" s="118">
        <v>28258.43</v>
      </c>
      <c r="AQ305" s="118">
        <v>34369.49</v>
      </c>
      <c r="AR305" s="118">
        <v>32392.720000000001</v>
      </c>
      <c r="AS305" s="118">
        <v>32191.07</v>
      </c>
      <c r="AT305" s="118">
        <v>34384.49</v>
      </c>
      <c r="AU305" s="118">
        <v>35764.54</v>
      </c>
      <c r="AV305" s="118">
        <v>33295.480000000003</v>
      </c>
      <c r="AW305" s="118">
        <v>36410.04</v>
      </c>
      <c r="AX305" s="118">
        <v>37681.129999999997</v>
      </c>
      <c r="AY305" s="118">
        <v>33034.75</v>
      </c>
      <c r="AZ305" s="118">
        <v>26526.07</v>
      </c>
      <c r="BA305" s="118">
        <v>33127.81</v>
      </c>
      <c r="BB305" s="118">
        <v>28276.47</v>
      </c>
      <c r="BC305" s="118">
        <v>31999.26</v>
      </c>
    </row>
    <row r="306" spans="1:55" x14ac:dyDescent="0.45">
      <c r="A306" s="261">
        <v>302</v>
      </c>
      <c r="B306" s="174" t="s">
        <v>368</v>
      </c>
      <c r="C306" s="119">
        <v>26.8</v>
      </c>
      <c r="D306" s="119">
        <v>25.03</v>
      </c>
      <c r="E306" s="119">
        <v>34.35</v>
      </c>
      <c r="F306" s="119">
        <v>29.34</v>
      </c>
      <c r="G306" s="119">
        <v>23.02</v>
      </c>
      <c r="H306" s="119">
        <v>24.78</v>
      </c>
      <c r="I306" s="119">
        <v>28.65</v>
      </c>
      <c r="J306" s="119">
        <v>25.15</v>
      </c>
      <c r="K306" s="119">
        <v>26.33</v>
      </c>
      <c r="L306" s="119">
        <v>23.43</v>
      </c>
      <c r="M306" s="119">
        <v>32.270000000000003</v>
      </c>
      <c r="N306" s="119">
        <v>30.91</v>
      </c>
      <c r="O306" s="119">
        <v>16.489999999999998</v>
      </c>
      <c r="P306" s="119">
        <v>24.45</v>
      </c>
      <c r="Q306" s="119">
        <v>40.57</v>
      </c>
      <c r="R306" s="119">
        <v>19.62</v>
      </c>
      <c r="S306" s="119">
        <v>32.54</v>
      </c>
      <c r="T306" s="119">
        <v>18.329999999999998</v>
      </c>
      <c r="U306" s="119">
        <v>35.08</v>
      </c>
      <c r="V306" s="119">
        <v>26.24</v>
      </c>
      <c r="W306" s="119">
        <v>40.74</v>
      </c>
      <c r="X306" s="119">
        <v>49.93</v>
      </c>
      <c r="Y306" s="119">
        <v>35.46</v>
      </c>
      <c r="Z306" s="119">
        <v>25.91</v>
      </c>
      <c r="AA306" s="119">
        <v>35.840000000000003</v>
      </c>
      <c r="AB306" s="119">
        <v>37.64</v>
      </c>
      <c r="AC306" s="119">
        <v>39.299999999999997</v>
      </c>
      <c r="AD306" s="119">
        <v>33.549999999999997</v>
      </c>
      <c r="AE306" s="119">
        <v>24.19</v>
      </c>
      <c r="AF306" s="119">
        <v>34.78</v>
      </c>
      <c r="AG306" s="119">
        <v>27.74</v>
      </c>
      <c r="AH306" s="119">
        <v>24.96</v>
      </c>
      <c r="AI306" s="119">
        <v>51.87</v>
      </c>
      <c r="AJ306" s="119">
        <v>25.66</v>
      </c>
      <c r="AK306" s="119">
        <v>25.84</v>
      </c>
      <c r="AL306" s="119">
        <v>37.54</v>
      </c>
      <c r="AM306" s="119">
        <v>27.86</v>
      </c>
      <c r="AN306" s="119">
        <v>34.700000000000003</v>
      </c>
      <c r="AO306" s="119">
        <v>43.87</v>
      </c>
      <c r="AP306" s="119">
        <v>25.99</v>
      </c>
      <c r="AQ306" s="119">
        <v>51.15</v>
      </c>
      <c r="AR306" s="119">
        <v>31.14</v>
      </c>
      <c r="AS306" s="119">
        <v>25.11</v>
      </c>
      <c r="AT306" s="119">
        <v>34.590000000000003</v>
      </c>
      <c r="AU306" s="119">
        <v>49.07</v>
      </c>
      <c r="AV306" s="119">
        <v>66.5</v>
      </c>
      <c r="AW306" s="119">
        <v>36.99</v>
      </c>
      <c r="AX306" s="119">
        <v>31.69</v>
      </c>
      <c r="AY306" s="119">
        <v>52.49</v>
      </c>
      <c r="AZ306" s="119">
        <v>41.96</v>
      </c>
      <c r="BA306" s="119">
        <v>39.71</v>
      </c>
      <c r="BB306" s="119">
        <v>33.75</v>
      </c>
      <c r="BC306" s="119">
        <v>42.61</v>
      </c>
    </row>
    <row r="307" spans="1:55" ht="54.75" x14ac:dyDescent="0.45">
      <c r="A307" s="260">
        <v>303</v>
      </c>
      <c r="B307" s="173" t="s">
        <v>369</v>
      </c>
      <c r="C307" s="120">
        <v>3.12</v>
      </c>
      <c r="D307" s="120">
        <v>2.89</v>
      </c>
      <c r="E307" s="120">
        <v>2.62</v>
      </c>
      <c r="F307" s="120">
        <v>3.02</v>
      </c>
      <c r="G307" s="120">
        <v>0.02</v>
      </c>
      <c r="H307" s="120">
        <v>2.75</v>
      </c>
      <c r="I307" s="120">
        <v>3.07</v>
      </c>
      <c r="J307" s="120">
        <v>2.68</v>
      </c>
      <c r="K307" s="120">
        <v>0</v>
      </c>
      <c r="L307" s="120">
        <v>2.35</v>
      </c>
      <c r="M307" s="120">
        <v>0.61</v>
      </c>
      <c r="N307" s="120">
        <v>0</v>
      </c>
      <c r="O307" s="116"/>
      <c r="P307" s="120">
        <v>0.04</v>
      </c>
      <c r="Q307" s="120">
        <v>1.05</v>
      </c>
      <c r="R307" s="120">
        <v>0</v>
      </c>
      <c r="S307" s="120">
        <v>1.23</v>
      </c>
      <c r="T307" s="120">
        <v>0.65</v>
      </c>
      <c r="U307" s="120">
        <v>5.48</v>
      </c>
      <c r="V307" s="120">
        <v>3.92</v>
      </c>
      <c r="W307" s="120">
        <v>1.62</v>
      </c>
      <c r="X307" s="120">
        <v>6.44</v>
      </c>
      <c r="Y307" s="120">
        <v>5.03</v>
      </c>
      <c r="Z307" s="120">
        <v>1.83</v>
      </c>
      <c r="AA307" s="120">
        <v>4.42</v>
      </c>
      <c r="AB307" s="120">
        <v>2.29</v>
      </c>
      <c r="AC307" s="120">
        <v>4.5599999999999996</v>
      </c>
      <c r="AD307" s="120">
        <v>2.61</v>
      </c>
      <c r="AE307" s="120">
        <v>2.1800000000000002</v>
      </c>
      <c r="AF307" s="120">
        <v>1.21</v>
      </c>
      <c r="AG307" s="120">
        <v>0</v>
      </c>
      <c r="AH307" s="120">
        <v>5.16</v>
      </c>
      <c r="AI307" s="120">
        <v>0</v>
      </c>
      <c r="AJ307" s="120">
        <v>0.62</v>
      </c>
      <c r="AK307" s="120">
        <v>0</v>
      </c>
      <c r="AL307" s="120">
        <v>0.63</v>
      </c>
      <c r="AM307" s="120">
        <v>0.28999999999999998</v>
      </c>
      <c r="AN307" s="120">
        <v>0</v>
      </c>
      <c r="AO307" s="120">
        <v>0.01</v>
      </c>
      <c r="AP307" s="120">
        <v>6.78</v>
      </c>
      <c r="AQ307" s="120">
        <v>1.51</v>
      </c>
      <c r="AR307" s="120">
        <v>4.67</v>
      </c>
      <c r="AS307" s="120">
        <v>3.67</v>
      </c>
      <c r="AT307" s="120">
        <v>3.51</v>
      </c>
      <c r="AU307" s="120">
        <v>0.87</v>
      </c>
      <c r="AV307" s="120">
        <v>0.56000000000000005</v>
      </c>
      <c r="AW307" s="120">
        <v>2.44</v>
      </c>
      <c r="AX307" s="120">
        <v>0.63</v>
      </c>
      <c r="AY307" s="120">
        <v>3.28</v>
      </c>
      <c r="AZ307" s="120">
        <v>6.46</v>
      </c>
      <c r="BA307" s="120">
        <v>0.68</v>
      </c>
      <c r="BB307" s="120">
        <v>0.66</v>
      </c>
      <c r="BC307" s="120">
        <v>0.44</v>
      </c>
    </row>
    <row r="308" spans="1:55" ht="29.25" x14ac:dyDescent="0.45">
      <c r="A308" s="261">
        <v>304</v>
      </c>
      <c r="B308" s="174" t="s">
        <v>370</v>
      </c>
      <c r="C308" s="119">
        <v>20.39</v>
      </c>
      <c r="D308" s="119">
        <v>10.14</v>
      </c>
      <c r="E308" s="119">
        <v>19.16</v>
      </c>
      <c r="F308" s="119">
        <v>19.59</v>
      </c>
      <c r="G308" s="119">
        <v>13.07</v>
      </c>
      <c r="H308" s="119">
        <v>29.42</v>
      </c>
      <c r="I308" s="119">
        <v>28.87</v>
      </c>
      <c r="J308" s="119">
        <v>35.71</v>
      </c>
      <c r="K308" s="119">
        <v>30.5</v>
      </c>
      <c r="L308" s="119">
        <v>54.96</v>
      </c>
      <c r="M308" s="119">
        <v>25.98</v>
      </c>
      <c r="N308" s="119">
        <v>34.11</v>
      </c>
      <c r="O308" s="119">
        <v>28.36</v>
      </c>
      <c r="P308" s="119">
        <v>25.23</v>
      </c>
      <c r="Q308" s="119">
        <v>26.2</v>
      </c>
      <c r="R308" s="119">
        <v>26.01</v>
      </c>
      <c r="S308" s="119">
        <v>28.84</v>
      </c>
      <c r="T308" s="119">
        <v>16.73</v>
      </c>
      <c r="U308" s="119">
        <v>120.28</v>
      </c>
      <c r="V308" s="119">
        <v>133.49</v>
      </c>
      <c r="W308" s="119">
        <v>31.84</v>
      </c>
      <c r="X308" s="119">
        <v>40.54</v>
      </c>
      <c r="Y308" s="119">
        <v>32.380000000000003</v>
      </c>
      <c r="Z308" s="119">
        <v>47.3</v>
      </c>
      <c r="AA308" s="119">
        <v>30.01</v>
      </c>
      <c r="AB308" s="119">
        <v>35.15</v>
      </c>
      <c r="AC308" s="119">
        <v>30.14</v>
      </c>
      <c r="AD308" s="119">
        <v>19</v>
      </c>
      <c r="AE308" s="119">
        <v>38.64</v>
      </c>
      <c r="AF308" s="119">
        <v>43.25</v>
      </c>
      <c r="AG308" s="119">
        <v>31.33</v>
      </c>
      <c r="AH308" s="119">
        <v>40.08</v>
      </c>
      <c r="AI308" s="119">
        <v>52.03</v>
      </c>
      <c r="AJ308" s="119">
        <v>31.05</v>
      </c>
      <c r="AK308" s="119">
        <v>28.44</v>
      </c>
      <c r="AL308" s="119">
        <v>34.21</v>
      </c>
      <c r="AM308" s="119">
        <v>28.05</v>
      </c>
      <c r="AN308" s="119">
        <v>36.590000000000003</v>
      </c>
      <c r="AO308" s="119">
        <v>26.55</v>
      </c>
      <c r="AP308" s="119">
        <v>18.79</v>
      </c>
      <c r="AQ308" s="119">
        <v>17.2</v>
      </c>
      <c r="AR308" s="119">
        <v>21.71</v>
      </c>
      <c r="AS308" s="119">
        <v>19.27</v>
      </c>
      <c r="AT308" s="119">
        <v>38.76</v>
      </c>
      <c r="AU308" s="119">
        <v>40.76</v>
      </c>
      <c r="AV308" s="119">
        <v>29.41</v>
      </c>
      <c r="AW308" s="119">
        <v>24.35</v>
      </c>
      <c r="AX308" s="119">
        <v>21.7</v>
      </c>
      <c r="AY308" s="119">
        <v>29.98</v>
      </c>
      <c r="AZ308" s="119">
        <v>40.6</v>
      </c>
      <c r="BA308" s="119">
        <v>25.14</v>
      </c>
      <c r="BB308" s="119">
        <v>13.72</v>
      </c>
      <c r="BC308" s="119">
        <v>28.71</v>
      </c>
    </row>
    <row r="309" spans="1:55" ht="29.25" x14ac:dyDescent="0.45">
      <c r="A309" s="260">
        <v>305</v>
      </c>
      <c r="B309" s="173" t="s">
        <v>371</v>
      </c>
      <c r="C309" s="120">
        <v>648.41</v>
      </c>
      <c r="D309" s="120">
        <v>655.91</v>
      </c>
      <c r="E309" s="120">
        <v>848.15</v>
      </c>
      <c r="F309" s="120">
        <v>926.38</v>
      </c>
      <c r="G309" s="120">
        <v>616.66</v>
      </c>
      <c r="H309" s="120">
        <v>672.48</v>
      </c>
      <c r="I309" s="120">
        <v>802.95</v>
      </c>
      <c r="J309" s="120">
        <v>684.64</v>
      </c>
      <c r="K309" s="118">
        <v>1009.23</v>
      </c>
      <c r="L309" s="120">
        <v>792.75</v>
      </c>
      <c r="M309" s="120">
        <v>551.44000000000005</v>
      </c>
      <c r="N309" s="120">
        <v>491.79</v>
      </c>
      <c r="O309" s="120">
        <v>783.4</v>
      </c>
      <c r="P309" s="120">
        <v>710.81</v>
      </c>
      <c r="Q309" s="120">
        <v>909.14</v>
      </c>
      <c r="R309" s="120">
        <v>153.31</v>
      </c>
      <c r="S309" s="120">
        <v>211.4</v>
      </c>
      <c r="T309" s="120">
        <v>607.65</v>
      </c>
      <c r="U309" s="120">
        <v>769.87</v>
      </c>
      <c r="V309" s="120">
        <v>147.5</v>
      </c>
      <c r="W309" s="120">
        <v>255.69</v>
      </c>
      <c r="X309" s="120">
        <v>173.75</v>
      </c>
      <c r="Y309" s="120">
        <v>181.59</v>
      </c>
      <c r="Z309" s="120">
        <v>928.4</v>
      </c>
      <c r="AA309" s="120">
        <v>234.76</v>
      </c>
      <c r="AB309" s="120">
        <v>215.83</v>
      </c>
      <c r="AC309" s="120">
        <v>442.74</v>
      </c>
      <c r="AD309" s="120">
        <v>276.83</v>
      </c>
      <c r="AE309" s="120">
        <v>346.56</v>
      </c>
      <c r="AF309" s="120">
        <v>292.68</v>
      </c>
      <c r="AG309" s="120">
        <v>560.16</v>
      </c>
      <c r="AH309" s="120">
        <v>259.95</v>
      </c>
      <c r="AI309" s="120">
        <v>329.83</v>
      </c>
      <c r="AJ309" s="120">
        <v>346.27</v>
      </c>
      <c r="AK309" s="120">
        <v>326.94</v>
      </c>
      <c r="AL309" s="120">
        <v>290.37</v>
      </c>
      <c r="AM309" s="120">
        <v>255.24</v>
      </c>
      <c r="AN309" s="120">
        <v>479.34</v>
      </c>
      <c r="AO309" s="120">
        <v>523.9</v>
      </c>
      <c r="AP309" s="120">
        <v>311.38</v>
      </c>
      <c r="AQ309" s="120">
        <v>574.29999999999995</v>
      </c>
      <c r="AR309" s="120">
        <v>350.59</v>
      </c>
      <c r="AS309" s="120">
        <v>423.77</v>
      </c>
      <c r="AT309" s="120">
        <v>380.99</v>
      </c>
      <c r="AU309" s="120">
        <v>304.61</v>
      </c>
      <c r="AV309" s="120">
        <v>266.16000000000003</v>
      </c>
      <c r="AW309" s="120">
        <v>583.66</v>
      </c>
      <c r="AX309" s="120">
        <v>367.54</v>
      </c>
      <c r="AY309" s="120">
        <v>280.79000000000002</v>
      </c>
      <c r="AZ309" s="120">
        <v>367.4</v>
      </c>
      <c r="BA309" s="120">
        <v>601.63</v>
      </c>
      <c r="BB309" s="120">
        <v>776.69</v>
      </c>
      <c r="BC309" s="120">
        <v>548.87</v>
      </c>
    </row>
    <row r="310" spans="1:55" x14ac:dyDescent="0.45">
      <c r="A310" s="261">
        <v>306</v>
      </c>
      <c r="B310" s="174" t="s">
        <v>372</v>
      </c>
      <c r="C310" s="119">
        <v>44.17</v>
      </c>
      <c r="D310" s="119">
        <v>43.17</v>
      </c>
      <c r="E310" s="119">
        <v>42.04</v>
      </c>
      <c r="F310" s="119">
        <v>51.49</v>
      </c>
      <c r="G310" s="119">
        <v>39.93</v>
      </c>
      <c r="H310" s="119">
        <v>48.29</v>
      </c>
      <c r="I310" s="119">
        <v>61.9</v>
      </c>
      <c r="J310" s="119">
        <v>43.22</v>
      </c>
      <c r="K310" s="119">
        <v>30.89</v>
      </c>
      <c r="L310" s="119">
        <v>37.270000000000003</v>
      </c>
      <c r="M310" s="119">
        <v>33.39</v>
      </c>
      <c r="N310" s="119">
        <v>21.04</v>
      </c>
      <c r="O310" s="119">
        <v>40.47</v>
      </c>
      <c r="P310" s="119">
        <v>33.58</v>
      </c>
      <c r="Q310" s="119">
        <v>40.83</v>
      </c>
      <c r="R310" s="119">
        <v>49.44</v>
      </c>
      <c r="S310" s="119">
        <v>26.85</v>
      </c>
      <c r="T310" s="119">
        <v>47.55</v>
      </c>
      <c r="U310" s="119">
        <v>47.32</v>
      </c>
      <c r="V310" s="119">
        <v>47.33</v>
      </c>
      <c r="W310" s="119">
        <v>33.49</v>
      </c>
      <c r="X310" s="119">
        <v>39.06</v>
      </c>
      <c r="Y310" s="119">
        <v>22.08</v>
      </c>
      <c r="Z310" s="119">
        <v>36.020000000000003</v>
      </c>
      <c r="AA310" s="119">
        <v>37.31</v>
      </c>
      <c r="AB310" s="119">
        <v>36.869999999999997</v>
      </c>
      <c r="AC310" s="119">
        <v>52.79</v>
      </c>
      <c r="AD310" s="119">
        <v>35.96</v>
      </c>
      <c r="AE310" s="119">
        <v>33.17</v>
      </c>
      <c r="AF310" s="119">
        <v>47.94</v>
      </c>
      <c r="AG310" s="119">
        <v>34.130000000000003</v>
      </c>
      <c r="AH310" s="119">
        <v>42.72</v>
      </c>
      <c r="AI310" s="119">
        <v>24.6</v>
      </c>
      <c r="AJ310" s="119">
        <v>34.61</v>
      </c>
      <c r="AK310" s="119">
        <v>29.87</v>
      </c>
      <c r="AL310" s="119">
        <v>36.659999999999997</v>
      </c>
      <c r="AM310" s="119">
        <v>26.06</v>
      </c>
      <c r="AN310" s="119">
        <v>34.729999999999997</v>
      </c>
      <c r="AO310" s="119">
        <v>58.95</v>
      </c>
      <c r="AP310" s="119">
        <v>33.409999999999997</v>
      </c>
      <c r="AQ310" s="119">
        <v>29.33</v>
      </c>
      <c r="AR310" s="119">
        <v>31.99</v>
      </c>
      <c r="AS310" s="119">
        <v>35.619999999999997</v>
      </c>
      <c r="AT310" s="119">
        <v>44.69</v>
      </c>
      <c r="AU310" s="119">
        <v>33.049999999999997</v>
      </c>
      <c r="AV310" s="119">
        <v>41.54</v>
      </c>
      <c r="AW310" s="119">
        <v>43.45</v>
      </c>
      <c r="AX310" s="119">
        <v>27.6</v>
      </c>
      <c r="AY310" s="119">
        <v>34.299999999999997</v>
      </c>
      <c r="AZ310" s="119">
        <v>35.119999999999997</v>
      </c>
      <c r="BA310" s="119">
        <v>77.400000000000006</v>
      </c>
      <c r="BB310" s="119">
        <v>34.28</v>
      </c>
      <c r="BC310" s="119">
        <v>57.46</v>
      </c>
    </row>
    <row r="311" spans="1:55" ht="29.25" x14ac:dyDescent="0.45">
      <c r="A311" s="260">
        <v>307</v>
      </c>
      <c r="B311" s="173" t="s">
        <v>373</v>
      </c>
      <c r="C311" s="120">
        <v>0.48</v>
      </c>
      <c r="D311" s="120">
        <v>0.17</v>
      </c>
      <c r="E311" s="120">
        <v>0.01</v>
      </c>
      <c r="F311" s="120">
        <v>0.48</v>
      </c>
      <c r="G311" s="120">
        <v>0</v>
      </c>
      <c r="H311" s="120">
        <v>0.48</v>
      </c>
      <c r="I311" s="120">
        <v>0</v>
      </c>
      <c r="J311" s="120">
        <v>0</v>
      </c>
      <c r="K311" s="120">
        <v>0.46</v>
      </c>
      <c r="L311" s="120">
        <v>0</v>
      </c>
      <c r="M311" s="120">
        <v>0</v>
      </c>
      <c r="N311" s="120">
        <v>0</v>
      </c>
      <c r="O311" s="116"/>
      <c r="P311" s="116"/>
      <c r="Q311" s="120">
        <v>0.09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</row>
    <row r="312" spans="1:55" ht="67.5" x14ac:dyDescent="0.45">
      <c r="A312" s="261">
        <v>308</v>
      </c>
      <c r="B312" s="174" t="s">
        <v>374</v>
      </c>
      <c r="C312" s="119">
        <v>760.94</v>
      </c>
      <c r="D312" s="119">
        <v>72.459999999999994</v>
      </c>
      <c r="E312" s="119">
        <v>124.6</v>
      </c>
      <c r="F312" s="119">
        <v>430.18</v>
      </c>
      <c r="G312" s="119">
        <v>0</v>
      </c>
      <c r="H312" s="119">
        <v>0</v>
      </c>
      <c r="I312" s="119">
        <v>0</v>
      </c>
      <c r="J312" s="119">
        <v>0</v>
      </c>
      <c r="K312" s="119">
        <v>390.75</v>
      </c>
      <c r="L312" s="121">
        <v>1510.74</v>
      </c>
      <c r="M312" s="119">
        <v>0.04</v>
      </c>
      <c r="N312" s="119">
        <v>0</v>
      </c>
      <c r="O312" s="117"/>
      <c r="P312" s="117"/>
      <c r="Q312" s="119">
        <v>880.69</v>
      </c>
      <c r="R312" s="121">
        <v>2387.08</v>
      </c>
      <c r="S312" s="119">
        <v>318.77999999999997</v>
      </c>
      <c r="T312" s="121">
        <v>1005.55</v>
      </c>
      <c r="U312" s="119">
        <v>283.01</v>
      </c>
      <c r="V312" s="119">
        <v>213.48</v>
      </c>
      <c r="W312" s="119">
        <v>334.18</v>
      </c>
      <c r="X312" s="119">
        <v>966.01</v>
      </c>
      <c r="Y312" s="119">
        <v>798.24</v>
      </c>
      <c r="Z312" s="119">
        <v>279.43</v>
      </c>
      <c r="AA312" s="119">
        <v>588.73</v>
      </c>
      <c r="AB312" s="119">
        <v>8.7200000000000006</v>
      </c>
      <c r="AC312" s="119">
        <v>17.46</v>
      </c>
      <c r="AD312" s="119">
        <v>7.85</v>
      </c>
      <c r="AE312" s="119">
        <v>3.41</v>
      </c>
      <c r="AF312" s="119">
        <v>400.93</v>
      </c>
      <c r="AG312" s="119">
        <v>387.19</v>
      </c>
      <c r="AH312" s="119">
        <v>1.91</v>
      </c>
      <c r="AI312" s="119">
        <v>1.91</v>
      </c>
      <c r="AJ312" s="119">
        <v>6.83</v>
      </c>
      <c r="AK312" s="119">
        <v>3.78</v>
      </c>
      <c r="AL312" s="119">
        <v>3.98</v>
      </c>
      <c r="AM312" s="119">
        <v>2.13</v>
      </c>
      <c r="AN312" s="119">
        <v>2.91</v>
      </c>
      <c r="AO312" s="119">
        <v>6.81</v>
      </c>
      <c r="AP312" s="119">
        <v>4.6100000000000003</v>
      </c>
      <c r="AQ312" s="119">
        <v>242.63</v>
      </c>
      <c r="AR312" s="119">
        <v>422.8</v>
      </c>
      <c r="AS312" s="119">
        <v>1.29</v>
      </c>
      <c r="AT312" s="119">
        <v>902.51</v>
      </c>
      <c r="AU312" s="119">
        <v>661.92</v>
      </c>
      <c r="AV312" s="119">
        <v>5.47</v>
      </c>
      <c r="AW312" s="119">
        <v>426.75</v>
      </c>
      <c r="AX312" s="119">
        <v>4.26</v>
      </c>
      <c r="AY312" s="119">
        <v>3.34</v>
      </c>
      <c r="AZ312" s="119">
        <v>3.39</v>
      </c>
      <c r="BA312" s="119">
        <v>8.91</v>
      </c>
      <c r="BB312" s="119">
        <v>758.26</v>
      </c>
      <c r="BC312" s="119">
        <v>576.71</v>
      </c>
    </row>
    <row r="313" spans="1:55" ht="29.25" x14ac:dyDescent="0.45">
      <c r="A313" s="260">
        <v>309</v>
      </c>
      <c r="B313" s="173" t="s">
        <v>86</v>
      </c>
      <c r="C313" s="118">
        <v>6882.64</v>
      </c>
      <c r="D313" s="118">
        <v>6216.59</v>
      </c>
      <c r="E313" s="118">
        <v>6414.65</v>
      </c>
      <c r="F313" s="118">
        <v>6274.29</v>
      </c>
      <c r="G313" s="118">
        <v>6499.36</v>
      </c>
      <c r="H313" s="118">
        <v>6939.77</v>
      </c>
      <c r="I313" s="118">
        <v>6835.62</v>
      </c>
      <c r="J313" s="118">
        <v>6752.24</v>
      </c>
      <c r="K313" s="118">
        <v>6560.62</v>
      </c>
      <c r="L313" s="118">
        <v>5875.16</v>
      </c>
      <c r="M313" s="118">
        <v>4106.0200000000004</v>
      </c>
      <c r="N313" s="118">
        <v>6160.1</v>
      </c>
      <c r="O313" s="118">
        <v>5282.25</v>
      </c>
      <c r="P313" s="118">
        <v>6441.73</v>
      </c>
      <c r="Q313" s="118">
        <v>5440.12</v>
      </c>
      <c r="R313" s="118">
        <v>5054.1499999999996</v>
      </c>
      <c r="S313" s="118">
        <v>5047.88</v>
      </c>
      <c r="T313" s="118">
        <v>5626.49</v>
      </c>
      <c r="U313" s="118">
        <v>6452.29</v>
      </c>
      <c r="V313" s="118">
        <v>6349.33</v>
      </c>
      <c r="W313" s="118">
        <v>6808</v>
      </c>
      <c r="X313" s="118">
        <v>5814.48</v>
      </c>
      <c r="Y313" s="118">
        <v>3382.51</v>
      </c>
      <c r="Z313" s="118">
        <v>6004.65</v>
      </c>
      <c r="AA313" s="118">
        <v>5104.1099999999997</v>
      </c>
      <c r="AB313" s="118">
        <v>6093.99</v>
      </c>
      <c r="AC313" s="118">
        <v>7365.65</v>
      </c>
      <c r="AD313" s="118">
        <v>6014.54</v>
      </c>
      <c r="AE313" s="118">
        <v>6449.48</v>
      </c>
      <c r="AF313" s="118">
        <v>6619.94</v>
      </c>
      <c r="AG313" s="118">
        <v>5476.96</v>
      </c>
      <c r="AH313" s="118">
        <v>6325.24</v>
      </c>
      <c r="AI313" s="118">
        <v>6566.12</v>
      </c>
      <c r="AJ313" s="118">
        <v>5963.27</v>
      </c>
      <c r="AK313" s="118">
        <v>5529.84</v>
      </c>
      <c r="AL313" s="118">
        <v>6204.3</v>
      </c>
      <c r="AM313" s="118">
        <v>5988.76</v>
      </c>
      <c r="AN313" s="118">
        <v>6335.23</v>
      </c>
      <c r="AO313" s="118">
        <v>7232.74</v>
      </c>
      <c r="AP313" s="118">
        <v>6422.81</v>
      </c>
      <c r="AQ313" s="118">
        <v>6794.56</v>
      </c>
      <c r="AR313" s="118">
        <v>7660.17</v>
      </c>
      <c r="AS313" s="118">
        <v>7789.49</v>
      </c>
      <c r="AT313" s="118">
        <v>7423.81</v>
      </c>
      <c r="AU313" s="118">
        <v>7453.52</v>
      </c>
      <c r="AV313" s="118">
        <v>7126.75</v>
      </c>
      <c r="AW313" s="118">
        <v>6498.21</v>
      </c>
      <c r="AX313" s="118">
        <v>7081.32</v>
      </c>
      <c r="AY313" s="118">
        <v>7427.59</v>
      </c>
      <c r="AZ313" s="118">
        <v>7082.41</v>
      </c>
      <c r="BA313" s="118">
        <v>7085.06</v>
      </c>
      <c r="BB313" s="118">
        <v>7095.15</v>
      </c>
      <c r="BC313" s="118">
        <v>8692.43</v>
      </c>
    </row>
    <row r="314" spans="1:55" x14ac:dyDescent="0.45">
      <c r="A314" s="261">
        <v>310</v>
      </c>
      <c r="B314" s="174" t="s">
        <v>375</v>
      </c>
      <c r="C314" s="119">
        <v>63.26</v>
      </c>
      <c r="D314" s="119">
        <v>61.77</v>
      </c>
      <c r="E314" s="119">
        <v>47.11</v>
      </c>
      <c r="F314" s="119">
        <v>9.8699999999999992</v>
      </c>
      <c r="G314" s="119">
        <v>80.11</v>
      </c>
      <c r="H314" s="119">
        <v>36.409999999999997</v>
      </c>
      <c r="I314" s="119">
        <v>21.94</v>
      </c>
      <c r="J314" s="119">
        <v>41.39</v>
      </c>
      <c r="K314" s="119">
        <v>51.07</v>
      </c>
      <c r="L314" s="119">
        <v>37</v>
      </c>
      <c r="M314" s="119">
        <v>35.369999999999997</v>
      </c>
      <c r="N314" s="119">
        <v>27.32</v>
      </c>
      <c r="O314" s="119">
        <v>55</v>
      </c>
      <c r="P314" s="119">
        <v>34</v>
      </c>
      <c r="Q314" s="119">
        <v>23.61</v>
      </c>
      <c r="R314" s="119">
        <v>159.38</v>
      </c>
      <c r="S314" s="119">
        <v>19.010000000000002</v>
      </c>
      <c r="T314" s="119">
        <v>28.98</v>
      </c>
      <c r="U314" s="119">
        <v>38.729999999999997</v>
      </c>
      <c r="V314" s="119">
        <v>20.38</v>
      </c>
      <c r="W314" s="119">
        <v>25.45</v>
      </c>
      <c r="X314" s="119">
        <v>31.79</v>
      </c>
      <c r="Y314" s="119">
        <v>33.729999999999997</v>
      </c>
      <c r="Z314" s="119">
        <v>5.9</v>
      </c>
      <c r="AA314" s="119">
        <v>8.64</v>
      </c>
      <c r="AB314" s="119">
        <v>24.82</v>
      </c>
      <c r="AC314" s="119">
        <v>28.78</v>
      </c>
      <c r="AD314" s="119">
        <v>6.52</v>
      </c>
      <c r="AE314" s="119">
        <v>10.62</v>
      </c>
      <c r="AF314" s="119">
        <v>28.71</v>
      </c>
      <c r="AG314" s="119">
        <v>6.2</v>
      </c>
      <c r="AH314" s="119">
        <v>1.78</v>
      </c>
      <c r="AI314" s="119">
        <v>3.14</v>
      </c>
      <c r="AJ314" s="119">
        <v>1.76</v>
      </c>
      <c r="AK314" s="119">
        <v>6.04</v>
      </c>
      <c r="AL314" s="119">
        <v>20.37</v>
      </c>
      <c r="AM314" s="119">
        <v>6.55</v>
      </c>
      <c r="AN314" s="119">
        <v>3.15</v>
      </c>
      <c r="AO314" s="119">
        <v>24.52</v>
      </c>
      <c r="AP314" s="119">
        <v>1.65</v>
      </c>
      <c r="AQ314" s="119">
        <v>15.31</v>
      </c>
      <c r="AR314" s="119">
        <v>21</v>
      </c>
      <c r="AS314" s="119">
        <v>8.49</v>
      </c>
      <c r="AT314" s="119">
        <v>22.63</v>
      </c>
      <c r="AU314" s="119">
        <v>42.69</v>
      </c>
      <c r="AV314" s="119">
        <v>13.46</v>
      </c>
      <c r="AW314" s="119">
        <v>49.44</v>
      </c>
      <c r="AX314" s="119">
        <v>33.69</v>
      </c>
      <c r="AY314" s="119">
        <v>78.400000000000006</v>
      </c>
      <c r="AZ314" s="119">
        <v>22.82</v>
      </c>
      <c r="BA314" s="119">
        <v>91.75</v>
      </c>
      <c r="BB314" s="119">
        <v>61.67</v>
      </c>
      <c r="BC314" s="119">
        <v>36.01</v>
      </c>
    </row>
    <row r="315" spans="1:55" x14ac:dyDescent="0.45">
      <c r="A315" s="260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</row>
    <row r="316" spans="1:55" x14ac:dyDescent="0.45">
      <c r="A316" s="261">
        <v>312</v>
      </c>
      <c r="B316" s="174" t="s">
        <v>377</v>
      </c>
      <c r="C316" s="119">
        <v>9.4</v>
      </c>
      <c r="D316" s="119">
        <v>6.51</v>
      </c>
      <c r="E316" s="119">
        <v>16.93</v>
      </c>
      <c r="F316" s="119">
        <v>17.239999999999998</v>
      </c>
      <c r="G316" s="119">
        <v>47.21</v>
      </c>
      <c r="H316" s="119">
        <v>10.88</v>
      </c>
      <c r="I316" s="119">
        <v>9</v>
      </c>
      <c r="J316" s="119">
        <v>23.48</v>
      </c>
      <c r="K316" s="119">
        <v>18.010000000000002</v>
      </c>
      <c r="L316" s="119">
        <v>36.1</v>
      </c>
      <c r="M316" s="119">
        <v>22.71</v>
      </c>
      <c r="N316" s="119">
        <v>21.05</v>
      </c>
      <c r="O316" s="119">
        <v>8.3000000000000007</v>
      </c>
      <c r="P316" s="119">
        <v>19.760000000000002</v>
      </c>
      <c r="Q316" s="119">
        <v>4.47</v>
      </c>
      <c r="R316" s="119">
        <v>23.88</v>
      </c>
      <c r="S316" s="119">
        <v>19.350000000000001</v>
      </c>
      <c r="T316" s="119">
        <v>25.38</v>
      </c>
      <c r="U316" s="119">
        <v>8.3699999999999992</v>
      </c>
      <c r="V316" s="119">
        <v>17.899999999999999</v>
      </c>
      <c r="W316" s="119">
        <v>11.66</v>
      </c>
      <c r="X316" s="119">
        <v>25.86</v>
      </c>
      <c r="Y316" s="119">
        <v>8.77</v>
      </c>
      <c r="Z316" s="119">
        <v>20.38</v>
      </c>
      <c r="AA316" s="119">
        <v>14.75</v>
      </c>
      <c r="AB316" s="119">
        <v>11.63</v>
      </c>
      <c r="AC316" s="119">
        <v>6.69</v>
      </c>
      <c r="AD316" s="119">
        <v>9.36</v>
      </c>
      <c r="AE316" s="119">
        <v>17</v>
      </c>
      <c r="AF316" s="119">
        <v>26.77</v>
      </c>
      <c r="AG316" s="119">
        <v>4.9000000000000004</v>
      </c>
      <c r="AH316" s="119">
        <v>12.9</v>
      </c>
      <c r="AI316" s="119">
        <v>35.47</v>
      </c>
      <c r="AJ316" s="119">
        <v>11.19</v>
      </c>
      <c r="AK316" s="119">
        <v>50.45</v>
      </c>
      <c r="AL316" s="119">
        <v>6.66</v>
      </c>
      <c r="AM316" s="119">
        <v>57.84</v>
      </c>
      <c r="AN316" s="119">
        <v>35.33</v>
      </c>
      <c r="AO316" s="119">
        <v>92.69</v>
      </c>
      <c r="AP316" s="119">
        <v>14.6</v>
      </c>
      <c r="AQ316" s="119">
        <v>3.7</v>
      </c>
      <c r="AR316" s="119">
        <v>4.6100000000000003</v>
      </c>
      <c r="AS316" s="119">
        <v>28.82</v>
      </c>
      <c r="AT316" s="119">
        <v>23.74</v>
      </c>
      <c r="AU316" s="119">
        <v>54.53</v>
      </c>
      <c r="AV316" s="119">
        <v>22.12</v>
      </c>
      <c r="AW316" s="119">
        <v>26.51</v>
      </c>
      <c r="AX316" s="119">
        <v>3.41</v>
      </c>
      <c r="AY316" s="119">
        <v>59.08</v>
      </c>
      <c r="AZ316" s="119">
        <v>32.200000000000003</v>
      </c>
      <c r="BA316" s="119">
        <v>47.97</v>
      </c>
      <c r="BB316" s="119">
        <v>36.590000000000003</v>
      </c>
      <c r="BC316" s="119">
        <v>44.32</v>
      </c>
    </row>
    <row r="317" spans="1:55" ht="54.75" x14ac:dyDescent="0.45">
      <c r="A317" s="260">
        <v>313</v>
      </c>
      <c r="B317" s="173" t="s">
        <v>378</v>
      </c>
      <c r="C317" s="118">
        <v>1424.87</v>
      </c>
      <c r="D317" s="118">
        <v>1143.06</v>
      </c>
      <c r="E317" s="118">
        <v>1238.01</v>
      </c>
      <c r="F317" s="118">
        <v>1170.1400000000001</v>
      </c>
      <c r="G317" s="118">
        <v>1476.62</v>
      </c>
      <c r="H317" s="118">
        <v>1191.9100000000001</v>
      </c>
      <c r="I317" s="118">
        <v>1141.96</v>
      </c>
      <c r="J317" s="118">
        <v>1372.79</v>
      </c>
      <c r="K317" s="118">
        <v>1294.3699999999999</v>
      </c>
      <c r="L317" s="118">
        <v>1486.03</v>
      </c>
      <c r="M317" s="118">
        <v>1013.36</v>
      </c>
      <c r="N317" s="118">
        <v>1560.66</v>
      </c>
      <c r="O317" s="118">
        <v>1617.69</v>
      </c>
      <c r="P317" s="120">
        <v>977.83</v>
      </c>
      <c r="Q317" s="118">
        <v>1121.92</v>
      </c>
      <c r="R317" s="118">
        <v>1774.42</v>
      </c>
      <c r="S317" s="118">
        <v>1521.61</v>
      </c>
      <c r="T317" s="118">
        <v>1361.15</v>
      </c>
      <c r="U317" s="120">
        <v>652.59</v>
      </c>
      <c r="V317" s="118">
        <v>1178.8800000000001</v>
      </c>
      <c r="W317" s="118">
        <v>1068.0999999999999</v>
      </c>
      <c r="X317" s="120">
        <v>787.67</v>
      </c>
      <c r="Y317" s="118">
        <v>1107.33</v>
      </c>
      <c r="Z317" s="120">
        <v>809.29</v>
      </c>
      <c r="AA317" s="120">
        <v>957.14</v>
      </c>
      <c r="AB317" s="120">
        <v>980.16</v>
      </c>
      <c r="AC317" s="120">
        <v>948.1</v>
      </c>
      <c r="AD317" s="118">
        <v>1011.99</v>
      </c>
      <c r="AE317" s="120">
        <v>735.72</v>
      </c>
      <c r="AF317" s="118">
        <v>1222.67</v>
      </c>
      <c r="AG317" s="120">
        <v>871.51</v>
      </c>
      <c r="AH317" s="118">
        <v>1247.1400000000001</v>
      </c>
      <c r="AI317" s="118">
        <v>1063.3800000000001</v>
      </c>
      <c r="AJ317" s="118">
        <v>1076.58</v>
      </c>
      <c r="AK317" s="120">
        <v>833.39</v>
      </c>
      <c r="AL317" s="120">
        <v>770.36</v>
      </c>
      <c r="AM317" s="118">
        <v>1201.92</v>
      </c>
      <c r="AN317" s="120">
        <v>978.85</v>
      </c>
      <c r="AO317" s="118">
        <v>1008.22</v>
      </c>
      <c r="AP317" s="120">
        <v>753.27</v>
      </c>
      <c r="AQ317" s="118">
        <v>1049.6099999999999</v>
      </c>
      <c r="AR317" s="120">
        <v>986.35</v>
      </c>
      <c r="AS317" s="118">
        <v>1122.92</v>
      </c>
      <c r="AT317" s="120">
        <v>937.81</v>
      </c>
      <c r="AU317" s="120">
        <v>935.78</v>
      </c>
      <c r="AV317" s="118">
        <v>1029.93</v>
      </c>
      <c r="AW317" s="120">
        <v>774.01</v>
      </c>
      <c r="AX317" s="120">
        <v>859.1</v>
      </c>
      <c r="AY317" s="120">
        <v>772.1</v>
      </c>
      <c r="AZ317" s="118">
        <v>1136.18</v>
      </c>
      <c r="BA317" s="120">
        <v>714.22</v>
      </c>
      <c r="BB317" s="120">
        <v>871.59</v>
      </c>
      <c r="BC317" s="118">
        <v>1107.08</v>
      </c>
    </row>
    <row r="318" spans="1:55" ht="21" customHeight="1" x14ac:dyDescent="0.45">
      <c r="A318" s="325" t="s">
        <v>410</v>
      </c>
      <c r="B318" s="326"/>
      <c r="C318" s="320" t="s">
        <v>392</v>
      </c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2"/>
      <c r="O318" s="320" t="s">
        <v>402</v>
      </c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2"/>
      <c r="AA318" s="320" t="s">
        <v>409</v>
      </c>
      <c r="AB318" s="321"/>
      <c r="AC318" s="321"/>
      <c r="AD318" s="321"/>
      <c r="AE318" s="321"/>
      <c r="AF318" s="321"/>
      <c r="AG318" s="321"/>
      <c r="AH318" s="321"/>
      <c r="AI318" s="321"/>
      <c r="AJ318" s="321"/>
      <c r="AK318" s="321"/>
      <c r="AL318" s="322"/>
      <c r="AM318" s="320" t="s">
        <v>416</v>
      </c>
      <c r="AN318" s="321"/>
      <c r="AO318" s="321"/>
      <c r="AP318" s="321"/>
      <c r="AQ318" s="321"/>
      <c r="AR318" s="321"/>
      <c r="AS318" s="321"/>
      <c r="AT318" s="321"/>
      <c r="AU318" s="321"/>
      <c r="AV318" s="321"/>
      <c r="AW318" s="321"/>
      <c r="AX318" s="322"/>
      <c r="AY318" s="320" t="s">
        <v>426</v>
      </c>
      <c r="AZ318" s="321"/>
      <c r="BA318" s="321"/>
      <c r="BB318" s="321"/>
      <c r="BC318" s="322"/>
    </row>
    <row r="319" spans="1:55" ht="29.25" x14ac:dyDescent="0.45">
      <c r="A319" s="327"/>
      <c r="B319" s="328"/>
      <c r="C319" s="259" t="s">
        <v>142</v>
      </c>
      <c r="D319" s="259" t="s">
        <v>143</v>
      </c>
      <c r="E319" s="259" t="s">
        <v>144</v>
      </c>
      <c r="F319" s="259" t="s">
        <v>145</v>
      </c>
      <c r="G319" s="259" t="s">
        <v>146</v>
      </c>
      <c r="H319" s="259" t="s">
        <v>147</v>
      </c>
      <c r="I319" s="259" t="s">
        <v>148</v>
      </c>
      <c r="J319" s="259" t="s">
        <v>149</v>
      </c>
      <c r="K319" s="259" t="s">
        <v>150</v>
      </c>
      <c r="L319" s="259" t="s">
        <v>151</v>
      </c>
      <c r="M319" s="259" t="s">
        <v>152</v>
      </c>
      <c r="N319" s="259" t="s">
        <v>153</v>
      </c>
      <c r="O319" s="259" t="s">
        <v>142</v>
      </c>
      <c r="P319" s="259" t="s">
        <v>143</v>
      </c>
      <c r="Q319" s="259" t="s">
        <v>144</v>
      </c>
      <c r="R319" s="259" t="s">
        <v>145</v>
      </c>
      <c r="S319" s="259" t="s">
        <v>146</v>
      </c>
      <c r="T319" s="259" t="s">
        <v>147</v>
      </c>
      <c r="U319" s="259" t="s">
        <v>148</v>
      </c>
      <c r="V319" s="259" t="s">
        <v>149</v>
      </c>
      <c r="W319" s="259" t="s">
        <v>150</v>
      </c>
      <c r="X319" s="259" t="s">
        <v>151</v>
      </c>
      <c r="Y319" s="259" t="s">
        <v>152</v>
      </c>
      <c r="Z319" s="259" t="s">
        <v>153</v>
      </c>
      <c r="AA319" s="259" t="s">
        <v>142</v>
      </c>
      <c r="AB319" s="259" t="s">
        <v>143</v>
      </c>
      <c r="AC319" s="259" t="s">
        <v>144</v>
      </c>
      <c r="AD319" s="259" t="s">
        <v>145</v>
      </c>
      <c r="AE319" s="259" t="s">
        <v>146</v>
      </c>
      <c r="AF319" s="259" t="s">
        <v>147</v>
      </c>
      <c r="AG319" s="259" t="s">
        <v>148</v>
      </c>
      <c r="AH319" s="259" t="s">
        <v>149</v>
      </c>
      <c r="AI319" s="259" t="s">
        <v>150</v>
      </c>
      <c r="AJ319" s="259" t="s">
        <v>151</v>
      </c>
      <c r="AK319" s="259" t="s">
        <v>152</v>
      </c>
      <c r="AL319" s="259" t="s">
        <v>153</v>
      </c>
      <c r="AM319" s="259" t="s">
        <v>142</v>
      </c>
      <c r="AN319" s="259" t="s">
        <v>143</v>
      </c>
      <c r="AO319" s="259" t="s">
        <v>144</v>
      </c>
      <c r="AP319" s="259" t="s">
        <v>145</v>
      </c>
      <c r="AQ319" s="259" t="s">
        <v>146</v>
      </c>
      <c r="AR319" s="259" t="s">
        <v>147</v>
      </c>
      <c r="AS319" s="259" t="s">
        <v>148</v>
      </c>
      <c r="AT319" s="259" t="s">
        <v>149</v>
      </c>
      <c r="AU319" s="259" t="s">
        <v>150</v>
      </c>
      <c r="AV319" s="259" t="s">
        <v>151</v>
      </c>
      <c r="AW319" s="259" t="s">
        <v>152</v>
      </c>
      <c r="AX319" s="259" t="s">
        <v>153</v>
      </c>
      <c r="AY319" s="259" t="s">
        <v>142</v>
      </c>
      <c r="AZ319" s="259" t="s">
        <v>143</v>
      </c>
      <c r="BA319" s="259" t="s">
        <v>144</v>
      </c>
      <c r="BB319" s="259" t="s">
        <v>145</v>
      </c>
      <c r="BC319" s="259" t="s">
        <v>146</v>
      </c>
    </row>
    <row r="320" spans="1:55" x14ac:dyDescent="0.45">
      <c r="A320" s="261">
        <v>1</v>
      </c>
      <c r="B320" s="174" t="s">
        <v>154</v>
      </c>
      <c r="C320" s="174"/>
      <c r="D320" s="119">
        <v>3.83</v>
      </c>
      <c r="E320" s="119">
        <v>6.39</v>
      </c>
      <c r="F320" s="119">
        <v>-13.46</v>
      </c>
      <c r="G320" s="119">
        <v>12.57</v>
      </c>
      <c r="H320" s="119">
        <v>2.4500000000000002</v>
      </c>
      <c r="I320" s="119">
        <v>-4.28</v>
      </c>
      <c r="J320" s="119">
        <v>-1.32</v>
      </c>
      <c r="K320" s="119">
        <v>5</v>
      </c>
      <c r="L320" s="119">
        <v>2.57</v>
      </c>
      <c r="M320" s="119">
        <v>-7.97</v>
      </c>
      <c r="N320" s="119">
        <v>2.5</v>
      </c>
      <c r="O320" s="119">
        <v>-7.69</v>
      </c>
      <c r="P320" s="119">
        <v>-0.91</v>
      </c>
      <c r="Q320" s="119">
        <v>9.41</v>
      </c>
      <c r="R320" s="119">
        <v>-10.199999999999999</v>
      </c>
      <c r="S320" s="119">
        <v>8.06</v>
      </c>
      <c r="T320" s="119">
        <v>1.8</v>
      </c>
      <c r="U320" s="119">
        <v>0.92</v>
      </c>
      <c r="V320" s="119">
        <v>-0.7</v>
      </c>
      <c r="W320" s="119">
        <v>10.130000000000001</v>
      </c>
      <c r="X320" s="119">
        <v>-0.66</v>
      </c>
      <c r="Y320" s="119">
        <v>-8.94</v>
      </c>
      <c r="Z320" s="119">
        <v>1.1499999999999999</v>
      </c>
      <c r="AA320" s="119">
        <v>-7.59</v>
      </c>
      <c r="AB320" s="119">
        <v>21.44</v>
      </c>
      <c r="AC320" s="119">
        <v>-0.77</v>
      </c>
      <c r="AD320" s="119">
        <v>-20.07</v>
      </c>
      <c r="AE320" s="119">
        <v>13.35</v>
      </c>
      <c r="AF320" s="119">
        <v>4.58</v>
      </c>
      <c r="AG320" s="119">
        <v>-7.15</v>
      </c>
      <c r="AH320" s="119">
        <v>9.18</v>
      </c>
      <c r="AI320" s="119">
        <v>2.57</v>
      </c>
      <c r="AJ320" s="119">
        <v>-8.2200000000000006</v>
      </c>
      <c r="AK320" s="119">
        <v>7.22</v>
      </c>
      <c r="AL320" s="119">
        <v>-2.62</v>
      </c>
      <c r="AM320" s="119">
        <v>-4.83</v>
      </c>
      <c r="AN320" s="119">
        <v>6.05</v>
      </c>
      <c r="AO320" s="119">
        <v>12.39</v>
      </c>
      <c r="AP320" s="119">
        <v>-19.920000000000002</v>
      </c>
      <c r="AQ320" s="119">
        <v>17.100000000000001</v>
      </c>
      <c r="AR320" s="119">
        <v>1.06</v>
      </c>
      <c r="AS320" s="119">
        <v>-7.58</v>
      </c>
      <c r="AT320" s="119">
        <v>11.92</v>
      </c>
      <c r="AU320" s="119">
        <v>1.25</v>
      </c>
      <c r="AV320" s="119">
        <v>-8.82</v>
      </c>
      <c r="AW320" s="119">
        <v>7.27</v>
      </c>
      <c r="AX320" s="119">
        <v>-8.9600000000000009</v>
      </c>
      <c r="AY320" s="119">
        <v>1.65</v>
      </c>
      <c r="AZ320" s="119">
        <v>-1.35</v>
      </c>
      <c r="BA320" s="119">
        <v>8.2899999999999991</v>
      </c>
      <c r="BB320" s="119">
        <v>-15.89</v>
      </c>
      <c r="BC320" s="119">
        <v>17.68</v>
      </c>
    </row>
    <row r="321" spans="1:55" ht="29.25" x14ac:dyDescent="0.45">
      <c r="A321" s="260">
        <v>2</v>
      </c>
      <c r="B321" s="173" t="s">
        <v>155</v>
      </c>
      <c r="C321" s="173"/>
      <c r="D321" s="120">
        <v>213.99</v>
      </c>
      <c r="E321" s="120">
        <v>-28.06</v>
      </c>
      <c r="F321" s="120">
        <v>-28.92</v>
      </c>
      <c r="G321" s="120">
        <v>-36.299999999999997</v>
      </c>
      <c r="H321" s="120">
        <v>51.67</v>
      </c>
      <c r="I321" s="120">
        <v>25.07</v>
      </c>
      <c r="J321" s="120">
        <v>54</v>
      </c>
      <c r="K321" s="120">
        <v>-34.07</v>
      </c>
      <c r="L321" s="120">
        <v>-25.7</v>
      </c>
      <c r="M321" s="120">
        <v>-26.09</v>
      </c>
      <c r="N321" s="120">
        <v>55.06</v>
      </c>
      <c r="O321" s="120">
        <v>-9.65</v>
      </c>
      <c r="P321" s="120">
        <v>-7.06</v>
      </c>
      <c r="Q321" s="120">
        <v>-27.69</v>
      </c>
      <c r="R321" s="120">
        <v>24.2</v>
      </c>
      <c r="S321" s="120">
        <v>-39.42</v>
      </c>
      <c r="T321" s="120">
        <v>25.3</v>
      </c>
      <c r="U321" s="120">
        <v>99.82</v>
      </c>
      <c r="V321" s="120">
        <v>-19.329999999999998</v>
      </c>
      <c r="W321" s="120">
        <v>-27.69</v>
      </c>
      <c r="X321" s="120">
        <v>30.17</v>
      </c>
      <c r="Y321" s="120">
        <v>-34.6</v>
      </c>
      <c r="Z321" s="120">
        <v>-37.01</v>
      </c>
      <c r="AA321" s="120">
        <v>2.72</v>
      </c>
      <c r="AB321" s="120">
        <v>35.18</v>
      </c>
      <c r="AC321" s="120">
        <v>-14.47</v>
      </c>
      <c r="AD321" s="120">
        <v>33.97</v>
      </c>
      <c r="AE321" s="120">
        <v>5.29</v>
      </c>
      <c r="AF321" s="120">
        <v>48.31</v>
      </c>
      <c r="AG321" s="120">
        <v>5.33</v>
      </c>
      <c r="AH321" s="120">
        <v>24.66</v>
      </c>
      <c r="AI321" s="120">
        <v>-4.2</v>
      </c>
      <c r="AJ321" s="120">
        <v>-12.65</v>
      </c>
      <c r="AK321" s="120">
        <v>-58.07</v>
      </c>
      <c r="AL321" s="120">
        <v>176.8</v>
      </c>
      <c r="AM321" s="120">
        <v>-3.66</v>
      </c>
      <c r="AN321" s="120">
        <v>-50.12</v>
      </c>
      <c r="AO321" s="120">
        <v>21.5</v>
      </c>
      <c r="AP321" s="120">
        <v>18.36</v>
      </c>
      <c r="AQ321" s="120">
        <v>57.33</v>
      </c>
      <c r="AR321" s="120">
        <v>-28.79</v>
      </c>
      <c r="AS321" s="120">
        <v>53.56</v>
      </c>
      <c r="AT321" s="120">
        <v>-37.880000000000003</v>
      </c>
      <c r="AU321" s="120">
        <v>13.33</v>
      </c>
      <c r="AV321" s="120">
        <v>3.35</v>
      </c>
      <c r="AW321" s="120">
        <v>-40.57</v>
      </c>
      <c r="AX321" s="120">
        <v>23.76</v>
      </c>
      <c r="AY321" s="120">
        <v>28.18</v>
      </c>
      <c r="AZ321" s="120">
        <v>2.29</v>
      </c>
      <c r="BA321" s="120">
        <v>28.69</v>
      </c>
      <c r="BB321" s="120">
        <v>-52.41</v>
      </c>
      <c r="BC321" s="120">
        <v>-9.7200000000000006</v>
      </c>
    </row>
    <row r="322" spans="1:55" x14ac:dyDescent="0.45">
      <c r="A322" s="261">
        <v>3</v>
      </c>
      <c r="B322" s="174" t="s">
        <v>156</v>
      </c>
      <c r="C322" s="174"/>
      <c r="D322" s="119">
        <v>4.62</v>
      </c>
      <c r="E322" s="119">
        <v>9.11</v>
      </c>
      <c r="F322" s="119">
        <v>-9.48</v>
      </c>
      <c r="G322" s="119">
        <v>17.28</v>
      </c>
      <c r="H322" s="119">
        <v>-0.09</v>
      </c>
      <c r="I322" s="119">
        <v>-5.37</v>
      </c>
      <c r="J322" s="119">
        <v>-0.44</v>
      </c>
      <c r="K322" s="119">
        <v>3.56</v>
      </c>
      <c r="L322" s="119">
        <v>-6.4</v>
      </c>
      <c r="M322" s="119">
        <v>-10.23</v>
      </c>
      <c r="N322" s="119">
        <v>11.49</v>
      </c>
      <c r="O322" s="119">
        <v>-8.15</v>
      </c>
      <c r="P322" s="119">
        <v>9.81</v>
      </c>
      <c r="Q322" s="119">
        <v>9.56</v>
      </c>
      <c r="R322" s="119">
        <v>-8.32</v>
      </c>
      <c r="S322" s="119">
        <v>0.23</v>
      </c>
      <c r="T322" s="119">
        <v>3.12</v>
      </c>
      <c r="U322" s="119">
        <v>1.61</v>
      </c>
      <c r="V322" s="119">
        <v>-7.39</v>
      </c>
      <c r="W322" s="119">
        <v>9.19</v>
      </c>
      <c r="X322" s="119">
        <v>-11.34</v>
      </c>
      <c r="Y322" s="119">
        <v>-0.48</v>
      </c>
      <c r="Z322" s="119">
        <v>1.1299999999999999</v>
      </c>
      <c r="AA322" s="119">
        <v>1.35</v>
      </c>
      <c r="AB322" s="119">
        <v>1.42</v>
      </c>
      <c r="AC322" s="119">
        <v>23.04</v>
      </c>
      <c r="AD322" s="119">
        <v>-14.08</v>
      </c>
      <c r="AE322" s="119">
        <v>8.0500000000000007</v>
      </c>
      <c r="AF322" s="119">
        <v>2.59</v>
      </c>
      <c r="AG322" s="119">
        <v>-11.9</v>
      </c>
      <c r="AH322" s="119">
        <v>5.09</v>
      </c>
      <c r="AI322" s="119">
        <v>0.33</v>
      </c>
      <c r="AJ322" s="119">
        <v>-9.69</v>
      </c>
      <c r="AK322" s="119">
        <v>7.64</v>
      </c>
      <c r="AL322" s="119">
        <v>2.95</v>
      </c>
      <c r="AM322" s="119">
        <v>9.7200000000000006</v>
      </c>
      <c r="AN322" s="119">
        <v>2.2599999999999998</v>
      </c>
      <c r="AO322" s="119">
        <v>17.5</v>
      </c>
      <c r="AP322" s="119">
        <v>-19.329999999999998</v>
      </c>
      <c r="AQ322" s="119">
        <v>14.4</v>
      </c>
      <c r="AR322" s="119">
        <v>-5.0999999999999996</v>
      </c>
      <c r="AS322" s="119">
        <v>-4.63</v>
      </c>
      <c r="AT322" s="119">
        <v>14.1</v>
      </c>
      <c r="AU322" s="119">
        <v>2.86</v>
      </c>
      <c r="AV322" s="119">
        <v>-12.19</v>
      </c>
      <c r="AW322" s="119">
        <v>14.8</v>
      </c>
      <c r="AX322" s="119">
        <v>7.56</v>
      </c>
      <c r="AY322" s="119">
        <v>-8.73</v>
      </c>
      <c r="AZ322" s="119">
        <v>2.91</v>
      </c>
      <c r="BA322" s="119">
        <v>5.38</v>
      </c>
      <c r="BB322" s="119">
        <v>-14.21</v>
      </c>
      <c r="BC322" s="119">
        <v>15.99</v>
      </c>
    </row>
    <row r="323" spans="1:55" ht="42" x14ac:dyDescent="0.45">
      <c r="A323" s="260">
        <v>4</v>
      </c>
      <c r="B323" s="173" t="s">
        <v>157</v>
      </c>
      <c r="C323" s="173"/>
      <c r="D323" s="120">
        <v>2.5499999999999998</v>
      </c>
      <c r="E323" s="120">
        <v>4.1900000000000004</v>
      </c>
      <c r="F323" s="120">
        <v>-6.55</v>
      </c>
      <c r="G323" s="120">
        <v>17.48</v>
      </c>
      <c r="H323" s="120">
        <v>-1.41</v>
      </c>
      <c r="I323" s="120">
        <v>-9.23</v>
      </c>
      <c r="J323" s="120">
        <v>9.5</v>
      </c>
      <c r="K323" s="120">
        <v>-0.37</v>
      </c>
      <c r="L323" s="120">
        <v>2.75</v>
      </c>
      <c r="M323" s="120">
        <v>-4.1100000000000003</v>
      </c>
      <c r="N323" s="120">
        <v>-6.5</v>
      </c>
      <c r="O323" s="120">
        <v>-4.8499999999999996</v>
      </c>
      <c r="P323" s="120">
        <v>-7.13</v>
      </c>
      <c r="Q323" s="120">
        <v>16.62</v>
      </c>
      <c r="R323" s="120">
        <v>-12.77</v>
      </c>
      <c r="S323" s="120">
        <v>15.49</v>
      </c>
      <c r="T323" s="120">
        <v>3.89</v>
      </c>
      <c r="U323" s="120">
        <v>-8.56</v>
      </c>
      <c r="V323" s="120">
        <v>1.39</v>
      </c>
      <c r="W323" s="120">
        <v>6.88</v>
      </c>
      <c r="X323" s="120">
        <v>2.83</v>
      </c>
      <c r="Y323" s="120">
        <v>-4.0999999999999996</v>
      </c>
      <c r="Z323" s="120">
        <v>-2.78</v>
      </c>
      <c r="AA323" s="120">
        <v>-6.76</v>
      </c>
      <c r="AB323" s="120">
        <v>19.940000000000001</v>
      </c>
      <c r="AC323" s="120">
        <v>3.62</v>
      </c>
      <c r="AD323" s="120">
        <v>-22.34</v>
      </c>
      <c r="AE323" s="120">
        <v>12.6</v>
      </c>
      <c r="AF323" s="120">
        <v>-7.84</v>
      </c>
      <c r="AG323" s="120">
        <v>1.02</v>
      </c>
      <c r="AH323" s="120">
        <v>6.85</v>
      </c>
      <c r="AI323" s="120">
        <v>3.79</v>
      </c>
      <c r="AJ323" s="120">
        <v>-0.61</v>
      </c>
      <c r="AK323" s="120">
        <v>-0.09</v>
      </c>
      <c r="AL323" s="120">
        <v>3.9</v>
      </c>
      <c r="AM323" s="120">
        <v>-5.25</v>
      </c>
      <c r="AN323" s="120">
        <v>-2.4900000000000002</v>
      </c>
      <c r="AO323" s="120">
        <v>15.02</v>
      </c>
      <c r="AP323" s="120">
        <v>-12.41</v>
      </c>
      <c r="AQ323" s="120">
        <v>11.56</v>
      </c>
      <c r="AR323" s="120">
        <v>-3.66</v>
      </c>
      <c r="AS323" s="120">
        <v>-5.4</v>
      </c>
      <c r="AT323" s="120">
        <v>4.9000000000000004</v>
      </c>
      <c r="AU323" s="120">
        <v>-0.65</v>
      </c>
      <c r="AV323" s="120">
        <v>-0.13</v>
      </c>
      <c r="AW323" s="120">
        <v>9.99</v>
      </c>
      <c r="AX323" s="120">
        <v>-8.5500000000000007</v>
      </c>
      <c r="AY323" s="120">
        <v>0.72</v>
      </c>
      <c r="AZ323" s="120">
        <v>-7.37</v>
      </c>
      <c r="BA323" s="120">
        <v>21.03</v>
      </c>
      <c r="BB323" s="120">
        <v>-20.99</v>
      </c>
      <c r="BC323" s="120">
        <v>22.58</v>
      </c>
    </row>
    <row r="324" spans="1:55" ht="29.25" x14ac:dyDescent="0.45">
      <c r="A324" s="261">
        <v>5</v>
      </c>
      <c r="B324" s="174" t="s">
        <v>158</v>
      </c>
      <c r="C324" s="174"/>
      <c r="D324" s="119">
        <v>7.15</v>
      </c>
      <c r="E324" s="119">
        <v>21.45</v>
      </c>
      <c r="F324" s="119">
        <v>-19.350000000000001</v>
      </c>
      <c r="G324" s="119">
        <v>2.38</v>
      </c>
      <c r="H324" s="119">
        <v>0.52</v>
      </c>
      <c r="I324" s="119">
        <v>-5.35</v>
      </c>
      <c r="J324" s="119">
        <v>-11.94</v>
      </c>
      <c r="K324" s="119">
        <v>5.83</v>
      </c>
      <c r="L324" s="119">
        <v>6.46</v>
      </c>
      <c r="M324" s="119">
        <v>-6.02</v>
      </c>
      <c r="N324" s="119">
        <v>5.1100000000000003</v>
      </c>
      <c r="O324" s="119">
        <v>-8.2799999999999994</v>
      </c>
      <c r="P324" s="119">
        <v>15.6</v>
      </c>
      <c r="Q324" s="119">
        <v>9.52</v>
      </c>
      <c r="R324" s="119">
        <v>-26.94</v>
      </c>
      <c r="S324" s="119">
        <v>-6.56</v>
      </c>
      <c r="T324" s="119">
        <v>6.44</v>
      </c>
      <c r="U324" s="119">
        <v>8.27</v>
      </c>
      <c r="V324" s="119">
        <v>-0.15</v>
      </c>
      <c r="W324" s="119">
        <v>21.43</v>
      </c>
      <c r="X324" s="119">
        <v>-5.63</v>
      </c>
      <c r="Y324" s="119">
        <v>8.09</v>
      </c>
      <c r="Z324" s="119">
        <v>-11.18</v>
      </c>
      <c r="AA324" s="119">
        <v>-11.35</v>
      </c>
      <c r="AB324" s="119">
        <v>18.8</v>
      </c>
      <c r="AC324" s="119">
        <v>12.79</v>
      </c>
      <c r="AD324" s="119">
        <v>-31.84</v>
      </c>
      <c r="AE324" s="119">
        <v>10.78</v>
      </c>
      <c r="AF324" s="119">
        <v>-1.72</v>
      </c>
      <c r="AG324" s="119">
        <v>-15.89</v>
      </c>
      <c r="AH324" s="119">
        <v>18.690000000000001</v>
      </c>
      <c r="AI324" s="119">
        <v>-2.2799999999999998</v>
      </c>
      <c r="AJ324" s="119">
        <v>-13.17</v>
      </c>
      <c r="AK324" s="119">
        <v>15.86</v>
      </c>
      <c r="AL324" s="119">
        <v>-10.07</v>
      </c>
      <c r="AM324" s="119">
        <v>-11.09</v>
      </c>
      <c r="AN324" s="119">
        <v>19.88</v>
      </c>
      <c r="AO324" s="119">
        <v>9.7799999999999994</v>
      </c>
      <c r="AP324" s="119">
        <v>-18.98</v>
      </c>
      <c r="AQ324" s="119">
        <v>28.34</v>
      </c>
      <c r="AR324" s="119">
        <v>-4.9000000000000004</v>
      </c>
      <c r="AS324" s="119">
        <v>-15.33</v>
      </c>
      <c r="AT324" s="119">
        <v>3.42</v>
      </c>
      <c r="AU324" s="119">
        <v>11.85</v>
      </c>
      <c r="AV324" s="119">
        <v>-11.79</v>
      </c>
      <c r="AW324" s="119">
        <v>8.69</v>
      </c>
      <c r="AX324" s="119">
        <v>-7.54</v>
      </c>
      <c r="AY324" s="119">
        <v>-9.01</v>
      </c>
      <c r="AZ324" s="119">
        <v>14.74</v>
      </c>
      <c r="BA324" s="119">
        <v>10.77</v>
      </c>
      <c r="BB324" s="119">
        <v>-29.92</v>
      </c>
      <c r="BC324" s="119">
        <v>18.420000000000002</v>
      </c>
    </row>
    <row r="325" spans="1:55" ht="29.25" x14ac:dyDescent="0.45">
      <c r="A325" s="260">
        <v>6</v>
      </c>
      <c r="B325" s="173" t="s">
        <v>159</v>
      </c>
      <c r="C325" s="173"/>
      <c r="D325" s="120">
        <v>4.07</v>
      </c>
      <c r="E325" s="120">
        <v>7.12</v>
      </c>
      <c r="F325" s="120">
        <v>-13.8</v>
      </c>
      <c r="G325" s="120">
        <v>12.55</v>
      </c>
      <c r="H325" s="120">
        <v>2.58</v>
      </c>
      <c r="I325" s="120">
        <v>-6.54</v>
      </c>
      <c r="J325" s="120">
        <v>0.79</v>
      </c>
      <c r="K325" s="120">
        <v>5.27</v>
      </c>
      <c r="L325" s="120">
        <v>-0.52</v>
      </c>
      <c r="M325" s="120">
        <v>-4.5999999999999996</v>
      </c>
      <c r="N325" s="120">
        <v>-0.26</v>
      </c>
      <c r="O325" s="120">
        <v>-7.61</v>
      </c>
      <c r="P325" s="120">
        <v>-0.48</v>
      </c>
      <c r="Q325" s="120">
        <v>9.24</v>
      </c>
      <c r="R325" s="120">
        <v>-11.31</v>
      </c>
      <c r="S325" s="120">
        <v>8.9499999999999993</v>
      </c>
      <c r="T325" s="120">
        <v>4.25</v>
      </c>
      <c r="U325" s="120">
        <v>-3.38</v>
      </c>
      <c r="V325" s="120">
        <v>-0.04</v>
      </c>
      <c r="W325" s="120">
        <v>11.8</v>
      </c>
      <c r="X325" s="120">
        <v>-2.94</v>
      </c>
      <c r="Y325" s="120">
        <v>-3.38</v>
      </c>
      <c r="Z325" s="120">
        <v>-2.72</v>
      </c>
      <c r="AA325" s="120">
        <v>-8.16</v>
      </c>
      <c r="AB325" s="120">
        <v>22.12</v>
      </c>
      <c r="AC325" s="120">
        <v>-2.33</v>
      </c>
      <c r="AD325" s="120">
        <v>-18.77</v>
      </c>
      <c r="AE325" s="120">
        <v>9.27</v>
      </c>
      <c r="AF325" s="120">
        <v>0.7</v>
      </c>
      <c r="AG325" s="120">
        <v>-5.03</v>
      </c>
      <c r="AH325" s="120">
        <v>9.3699999999999992</v>
      </c>
      <c r="AI325" s="120">
        <v>7.03</v>
      </c>
      <c r="AJ325" s="120">
        <v>-5.73</v>
      </c>
      <c r="AK325" s="120">
        <v>6.77</v>
      </c>
      <c r="AL325" s="120">
        <v>-1.42</v>
      </c>
      <c r="AM325" s="120">
        <v>-6.31</v>
      </c>
      <c r="AN325" s="120">
        <v>6.35</v>
      </c>
      <c r="AO325" s="120">
        <v>10.98</v>
      </c>
      <c r="AP325" s="120">
        <v>-18.16</v>
      </c>
      <c r="AQ325" s="120">
        <v>16.75</v>
      </c>
      <c r="AR325" s="120">
        <v>-1.17</v>
      </c>
      <c r="AS325" s="120">
        <v>-8.84</v>
      </c>
      <c r="AT325" s="120">
        <v>8.2899999999999991</v>
      </c>
      <c r="AU325" s="120">
        <v>3.86</v>
      </c>
      <c r="AV325" s="120">
        <v>-6.93</v>
      </c>
      <c r="AW325" s="120">
        <v>11.53</v>
      </c>
      <c r="AX325" s="120">
        <v>-9.14</v>
      </c>
      <c r="AY325" s="120">
        <v>-1.53</v>
      </c>
      <c r="AZ325" s="120">
        <v>2.02</v>
      </c>
      <c r="BA325" s="120">
        <v>5.63</v>
      </c>
      <c r="BB325" s="120">
        <v>-16.13</v>
      </c>
      <c r="BC325" s="120">
        <v>19.2</v>
      </c>
    </row>
    <row r="326" spans="1:55" ht="29.25" x14ac:dyDescent="0.45">
      <c r="A326" s="261">
        <v>7</v>
      </c>
      <c r="B326" s="174" t="s">
        <v>160</v>
      </c>
      <c r="C326" s="174"/>
      <c r="D326" s="119">
        <v>1.58</v>
      </c>
      <c r="E326" s="119">
        <v>4.63</v>
      </c>
      <c r="F326" s="119">
        <v>-13.4</v>
      </c>
      <c r="G326" s="119">
        <v>10.46</v>
      </c>
      <c r="H326" s="119">
        <v>-1.22</v>
      </c>
      <c r="I326" s="119">
        <v>-2.82</v>
      </c>
      <c r="J326" s="119">
        <v>-7.9</v>
      </c>
      <c r="K326" s="119">
        <v>4.47</v>
      </c>
      <c r="L326" s="119">
        <v>8.82</v>
      </c>
      <c r="M326" s="119">
        <v>-11.26</v>
      </c>
      <c r="N326" s="119">
        <v>3.17</v>
      </c>
      <c r="O326" s="119">
        <v>3.34</v>
      </c>
      <c r="P326" s="119">
        <v>-13.62</v>
      </c>
      <c r="Q326" s="119">
        <v>14.13</v>
      </c>
      <c r="R326" s="119">
        <v>-10.15</v>
      </c>
      <c r="S326" s="119">
        <v>15.25</v>
      </c>
      <c r="T326" s="119">
        <v>-6.05</v>
      </c>
      <c r="U326" s="119">
        <v>3.1</v>
      </c>
      <c r="V326" s="119">
        <v>14.12</v>
      </c>
      <c r="W326" s="119">
        <v>-3.34</v>
      </c>
      <c r="X326" s="119">
        <v>4.72</v>
      </c>
      <c r="Y326" s="119">
        <v>-21.92</v>
      </c>
      <c r="Z326" s="119">
        <v>11.47</v>
      </c>
      <c r="AA326" s="119">
        <v>-0.43</v>
      </c>
      <c r="AB326" s="119">
        <v>42.22</v>
      </c>
      <c r="AC326" s="119">
        <v>-10.25</v>
      </c>
      <c r="AD326" s="119">
        <v>-22.22</v>
      </c>
      <c r="AE326" s="119">
        <v>17.73</v>
      </c>
      <c r="AF326" s="119">
        <v>12.52</v>
      </c>
      <c r="AG326" s="119">
        <v>-10</v>
      </c>
      <c r="AH326" s="119">
        <v>4.13</v>
      </c>
      <c r="AI326" s="119">
        <v>-8.26</v>
      </c>
      <c r="AJ326" s="119">
        <v>-20.149999999999999</v>
      </c>
      <c r="AK326" s="119">
        <v>22.57</v>
      </c>
      <c r="AL326" s="119">
        <v>-6.77</v>
      </c>
      <c r="AM326" s="119">
        <v>1.82</v>
      </c>
      <c r="AN326" s="119">
        <v>13.78</v>
      </c>
      <c r="AO326" s="119">
        <v>11.49</v>
      </c>
      <c r="AP326" s="119">
        <v>-24.13</v>
      </c>
      <c r="AQ326" s="119">
        <v>8.4</v>
      </c>
      <c r="AR326" s="119">
        <v>8.49</v>
      </c>
      <c r="AS326" s="119">
        <v>-5.85</v>
      </c>
      <c r="AT326" s="119">
        <v>38.85</v>
      </c>
      <c r="AU326" s="119">
        <v>-7.76</v>
      </c>
      <c r="AV326" s="119">
        <v>-22.05</v>
      </c>
      <c r="AW326" s="119">
        <v>-8.3000000000000007</v>
      </c>
      <c r="AX326" s="119">
        <v>-2.4500000000000002</v>
      </c>
      <c r="AY326" s="119">
        <v>21.74</v>
      </c>
      <c r="AZ326" s="119">
        <v>-12.58</v>
      </c>
      <c r="BA326" s="119">
        <v>14.19</v>
      </c>
      <c r="BB326" s="119">
        <v>-13.77</v>
      </c>
      <c r="BC326" s="119">
        <v>7.08</v>
      </c>
    </row>
    <row r="327" spans="1:55" ht="42" x14ac:dyDescent="0.45">
      <c r="A327" s="260">
        <v>8</v>
      </c>
      <c r="B327" s="173" t="s">
        <v>161</v>
      </c>
      <c r="C327" s="173"/>
      <c r="D327" s="120">
        <v>-2.99</v>
      </c>
      <c r="E327" s="120">
        <v>11.37</v>
      </c>
      <c r="F327" s="120">
        <v>-10.07</v>
      </c>
      <c r="G327" s="120">
        <v>14.97</v>
      </c>
      <c r="H327" s="120">
        <v>1.05</v>
      </c>
      <c r="I327" s="120">
        <v>0.65</v>
      </c>
      <c r="J327" s="120">
        <v>-4.1100000000000003</v>
      </c>
      <c r="K327" s="120">
        <v>4.25</v>
      </c>
      <c r="L327" s="120">
        <v>7.15</v>
      </c>
      <c r="M327" s="120">
        <v>-8.5500000000000007</v>
      </c>
      <c r="N327" s="120">
        <v>5.21</v>
      </c>
      <c r="O327" s="120">
        <v>-8.5500000000000007</v>
      </c>
      <c r="P327" s="120">
        <v>-3.91</v>
      </c>
      <c r="Q327" s="120">
        <v>14.12</v>
      </c>
      <c r="R327" s="120">
        <v>-8.49</v>
      </c>
      <c r="S327" s="120">
        <v>8.09</v>
      </c>
      <c r="T327" s="120">
        <v>3.24</v>
      </c>
      <c r="U327" s="120">
        <v>2.4500000000000002</v>
      </c>
      <c r="V327" s="120">
        <v>-5.09</v>
      </c>
      <c r="W327" s="120">
        <v>13.15</v>
      </c>
      <c r="X327" s="120">
        <v>3.8</v>
      </c>
      <c r="Y327" s="120">
        <v>-14.74</v>
      </c>
      <c r="Z327" s="120">
        <v>2.9</v>
      </c>
      <c r="AA327" s="120">
        <v>-8.1999999999999993</v>
      </c>
      <c r="AB327" s="120">
        <v>6.5</v>
      </c>
      <c r="AC327" s="120">
        <v>6.34</v>
      </c>
      <c r="AD327" s="120">
        <v>-13.69</v>
      </c>
      <c r="AE327" s="120">
        <v>18.09</v>
      </c>
      <c r="AF327" s="120">
        <v>3.21</v>
      </c>
      <c r="AG327" s="120">
        <v>-6.29</v>
      </c>
      <c r="AH327" s="120">
        <v>13.66</v>
      </c>
      <c r="AI327" s="120">
        <v>-2.4500000000000002</v>
      </c>
      <c r="AJ327" s="120">
        <v>-5.62</v>
      </c>
      <c r="AK327" s="120">
        <v>-0.7</v>
      </c>
      <c r="AL327" s="120">
        <v>-4.3899999999999997</v>
      </c>
      <c r="AM327" s="120">
        <v>-2.2799999999999998</v>
      </c>
      <c r="AN327" s="120">
        <v>-1.79</v>
      </c>
      <c r="AO327" s="120">
        <v>15.93</v>
      </c>
      <c r="AP327" s="120">
        <v>-19.559999999999999</v>
      </c>
      <c r="AQ327" s="120">
        <v>23.98</v>
      </c>
      <c r="AR327" s="120">
        <v>-0.39</v>
      </c>
      <c r="AS327" s="120">
        <v>-2.63</v>
      </c>
      <c r="AT327" s="120">
        <v>4.4800000000000004</v>
      </c>
      <c r="AU327" s="120">
        <v>-1.64</v>
      </c>
      <c r="AV327" s="120">
        <v>-3.42</v>
      </c>
      <c r="AW327" s="120">
        <v>2.2400000000000002</v>
      </c>
      <c r="AX327" s="120">
        <v>-8.98</v>
      </c>
      <c r="AY327" s="120">
        <v>-2.95</v>
      </c>
      <c r="AZ327" s="120">
        <v>-6.35</v>
      </c>
      <c r="BA327" s="120">
        <v>18.690000000000001</v>
      </c>
      <c r="BB327" s="120">
        <v>-16.28</v>
      </c>
      <c r="BC327" s="120">
        <v>16.149999999999999</v>
      </c>
    </row>
    <row r="328" spans="1:55" ht="42" x14ac:dyDescent="0.45">
      <c r="A328" s="261">
        <v>9</v>
      </c>
      <c r="B328" s="174" t="s">
        <v>162</v>
      </c>
      <c r="C328" s="174"/>
      <c r="D328" s="119">
        <v>9.77</v>
      </c>
      <c r="E328" s="119">
        <v>4.3</v>
      </c>
      <c r="F328" s="119">
        <v>-15.3</v>
      </c>
      <c r="G328" s="119">
        <v>5.28</v>
      </c>
      <c r="H328" s="119">
        <v>10.46</v>
      </c>
      <c r="I328" s="119">
        <v>12.9</v>
      </c>
      <c r="J328" s="119">
        <v>-21.76</v>
      </c>
      <c r="K328" s="119">
        <v>8.89</v>
      </c>
      <c r="L328" s="119">
        <v>-11.97</v>
      </c>
      <c r="M328" s="119">
        <v>-18.68</v>
      </c>
      <c r="N328" s="119">
        <v>24.25</v>
      </c>
      <c r="O328" s="119">
        <v>15.33</v>
      </c>
      <c r="P328" s="119">
        <v>-10.33</v>
      </c>
      <c r="Q328" s="119">
        <v>10.46</v>
      </c>
      <c r="R328" s="119">
        <v>-25.92</v>
      </c>
      <c r="S328" s="119">
        <v>-5.33</v>
      </c>
      <c r="T328" s="119">
        <v>8.73</v>
      </c>
      <c r="U328" s="119">
        <v>40.68</v>
      </c>
      <c r="V328" s="119">
        <v>-35.76</v>
      </c>
      <c r="W328" s="119">
        <v>20.62</v>
      </c>
      <c r="X328" s="119">
        <v>-20.57</v>
      </c>
      <c r="Y328" s="119">
        <v>-0.38</v>
      </c>
      <c r="Z328" s="119">
        <v>48.95</v>
      </c>
      <c r="AA328" s="119">
        <v>-30.76</v>
      </c>
      <c r="AB328" s="119">
        <v>11.66</v>
      </c>
      <c r="AC328" s="119">
        <v>72.53</v>
      </c>
      <c r="AD328" s="119">
        <v>-54.06</v>
      </c>
      <c r="AE328" s="119">
        <v>29.62</v>
      </c>
      <c r="AF328" s="119">
        <v>23.87</v>
      </c>
      <c r="AG328" s="119">
        <v>-11.41</v>
      </c>
      <c r="AH328" s="119">
        <v>6.2</v>
      </c>
      <c r="AI328" s="119">
        <v>-4.22</v>
      </c>
      <c r="AJ328" s="119">
        <v>-15.4</v>
      </c>
      <c r="AK328" s="119">
        <v>51.52</v>
      </c>
      <c r="AL328" s="119">
        <v>-24.39</v>
      </c>
      <c r="AM328" s="119">
        <v>-7.9</v>
      </c>
      <c r="AN328" s="119">
        <v>2.85</v>
      </c>
      <c r="AO328" s="119">
        <v>31.29</v>
      </c>
      <c r="AP328" s="119">
        <v>-35.11</v>
      </c>
      <c r="AQ328" s="119">
        <v>30.14</v>
      </c>
      <c r="AR328" s="119">
        <v>3.64</v>
      </c>
      <c r="AS328" s="119">
        <v>1.1399999999999999</v>
      </c>
      <c r="AT328" s="119">
        <v>4.1900000000000004</v>
      </c>
      <c r="AU328" s="119">
        <v>2.61</v>
      </c>
      <c r="AV328" s="119">
        <v>-6.65</v>
      </c>
      <c r="AW328" s="119">
        <v>-11.56</v>
      </c>
      <c r="AX328" s="119">
        <v>14.85</v>
      </c>
      <c r="AY328" s="119">
        <v>2.54</v>
      </c>
      <c r="AZ328" s="119">
        <v>-7.13</v>
      </c>
      <c r="BA328" s="119">
        <v>2.75</v>
      </c>
      <c r="BB328" s="119">
        <v>-17.36</v>
      </c>
      <c r="BC328" s="119">
        <v>25.36</v>
      </c>
    </row>
    <row r="329" spans="1:55" ht="29.25" x14ac:dyDescent="0.45">
      <c r="A329" s="260">
        <v>10</v>
      </c>
      <c r="B329" s="173" t="s">
        <v>163</v>
      </c>
      <c r="C329" s="173"/>
      <c r="D329" s="120">
        <v>5.58</v>
      </c>
      <c r="E329" s="120">
        <v>12.88</v>
      </c>
      <c r="F329" s="120">
        <v>-18.079999999999998</v>
      </c>
      <c r="G329" s="120">
        <v>17.329999999999998</v>
      </c>
      <c r="H329" s="120">
        <v>-1.32</v>
      </c>
      <c r="I329" s="120">
        <v>8.1300000000000008</v>
      </c>
      <c r="J329" s="120">
        <v>-3.61</v>
      </c>
      <c r="K329" s="120">
        <v>1.28</v>
      </c>
      <c r="L329" s="120">
        <v>15.72</v>
      </c>
      <c r="M329" s="120">
        <v>-40.43</v>
      </c>
      <c r="N329" s="120">
        <v>50.27</v>
      </c>
      <c r="O329" s="120">
        <v>-34.1</v>
      </c>
      <c r="P329" s="120">
        <v>22.81</v>
      </c>
      <c r="Q329" s="120">
        <v>-3.21</v>
      </c>
      <c r="R329" s="120">
        <v>-0.47</v>
      </c>
      <c r="S329" s="120">
        <v>-5.83</v>
      </c>
      <c r="T329" s="120">
        <v>-0.14000000000000001</v>
      </c>
      <c r="U329" s="120">
        <v>15.08</v>
      </c>
      <c r="V329" s="120">
        <v>-8.5500000000000007</v>
      </c>
      <c r="W329" s="120">
        <v>6.68</v>
      </c>
      <c r="X329" s="120">
        <v>10.07</v>
      </c>
      <c r="Y329" s="120">
        <v>-37.94</v>
      </c>
      <c r="Z329" s="120">
        <v>31.85</v>
      </c>
      <c r="AA329" s="120">
        <v>-11.97</v>
      </c>
      <c r="AB329" s="120">
        <v>8.35</v>
      </c>
      <c r="AC329" s="120">
        <v>18.28</v>
      </c>
      <c r="AD329" s="120">
        <v>-23.34</v>
      </c>
      <c r="AE329" s="120">
        <v>16.28</v>
      </c>
      <c r="AF329" s="120">
        <v>7.67</v>
      </c>
      <c r="AG329" s="120">
        <v>-24.3</v>
      </c>
      <c r="AH329" s="120">
        <v>20.170000000000002</v>
      </c>
      <c r="AI329" s="120">
        <v>9.01</v>
      </c>
      <c r="AJ329" s="120">
        <v>-9.57</v>
      </c>
      <c r="AK329" s="120">
        <v>-8.84</v>
      </c>
      <c r="AL329" s="120">
        <v>24.03</v>
      </c>
      <c r="AM329" s="120">
        <v>-21.8</v>
      </c>
      <c r="AN329" s="120">
        <v>14.9</v>
      </c>
      <c r="AO329" s="120">
        <v>9.14</v>
      </c>
      <c r="AP329" s="120">
        <v>-13.37</v>
      </c>
      <c r="AQ329" s="120">
        <v>-0.06</v>
      </c>
      <c r="AR329" s="120">
        <v>20.45</v>
      </c>
      <c r="AS329" s="120">
        <v>-3.86</v>
      </c>
      <c r="AT329" s="120">
        <v>9.7799999999999994</v>
      </c>
      <c r="AU329" s="120">
        <v>-11.36</v>
      </c>
      <c r="AV329" s="120">
        <v>-1.8</v>
      </c>
      <c r="AW329" s="120">
        <v>18.09</v>
      </c>
      <c r="AX329" s="120">
        <v>-10.63</v>
      </c>
      <c r="AY329" s="120">
        <v>-1.78</v>
      </c>
      <c r="AZ329" s="120">
        <v>-6.04</v>
      </c>
      <c r="BA329" s="120">
        <v>10.7</v>
      </c>
      <c r="BB329" s="120">
        <v>-10.119999999999999</v>
      </c>
      <c r="BC329" s="120">
        <v>3.05</v>
      </c>
    </row>
    <row r="330" spans="1:55" ht="42" x14ac:dyDescent="0.45">
      <c r="A330" s="261">
        <v>11</v>
      </c>
      <c r="B330" s="174" t="s">
        <v>22</v>
      </c>
      <c r="C330" s="174"/>
      <c r="D330" s="119">
        <v>26.49</v>
      </c>
      <c r="E330" s="119">
        <v>-13.41</v>
      </c>
      <c r="F330" s="119">
        <v>-14.15</v>
      </c>
      <c r="G330" s="119">
        <v>13.14</v>
      </c>
      <c r="H330" s="119">
        <v>16.100000000000001</v>
      </c>
      <c r="I330" s="119">
        <v>-7.61</v>
      </c>
      <c r="J330" s="119">
        <v>7.31</v>
      </c>
      <c r="K330" s="119">
        <v>4.76</v>
      </c>
      <c r="L330" s="119">
        <v>9.6999999999999993</v>
      </c>
      <c r="M330" s="119">
        <v>-5.18</v>
      </c>
      <c r="N330" s="119">
        <v>-3.85</v>
      </c>
      <c r="O330" s="119">
        <v>-18.86</v>
      </c>
      <c r="P330" s="119">
        <v>29.72</v>
      </c>
      <c r="Q330" s="119">
        <v>-3.12</v>
      </c>
      <c r="R330" s="119">
        <v>-7.84</v>
      </c>
      <c r="S330" s="119">
        <v>4.7</v>
      </c>
      <c r="T330" s="119">
        <v>-15.48</v>
      </c>
      <c r="U330" s="119">
        <v>34.83</v>
      </c>
      <c r="V330" s="119">
        <v>-9.2200000000000006</v>
      </c>
      <c r="W330" s="119">
        <v>16.37</v>
      </c>
      <c r="X330" s="119">
        <v>1.84</v>
      </c>
      <c r="Y330" s="119">
        <v>-12.22</v>
      </c>
      <c r="Z330" s="119">
        <v>0.69</v>
      </c>
      <c r="AA330" s="119">
        <v>-4.92</v>
      </c>
      <c r="AB330" s="119">
        <v>15.97</v>
      </c>
      <c r="AC330" s="119">
        <v>-1.44</v>
      </c>
      <c r="AD330" s="119">
        <v>-27.74</v>
      </c>
      <c r="AE330" s="119">
        <v>36.299999999999997</v>
      </c>
      <c r="AF330" s="119">
        <v>21.14</v>
      </c>
      <c r="AG330" s="119">
        <v>-11.58</v>
      </c>
      <c r="AH330" s="119">
        <v>4.54</v>
      </c>
      <c r="AI330" s="119">
        <v>-5.0599999999999996</v>
      </c>
      <c r="AJ330" s="119">
        <v>-14.38</v>
      </c>
      <c r="AK330" s="119">
        <v>0.75</v>
      </c>
      <c r="AL330" s="119">
        <v>-6.76</v>
      </c>
      <c r="AM330" s="119">
        <v>2.9</v>
      </c>
      <c r="AN330" s="119">
        <v>2.69</v>
      </c>
      <c r="AO330" s="119">
        <v>20.100000000000001</v>
      </c>
      <c r="AP330" s="119">
        <v>-29.47</v>
      </c>
      <c r="AQ330" s="119">
        <v>30.82</v>
      </c>
      <c r="AR330" s="119">
        <v>5.69</v>
      </c>
      <c r="AS330" s="119">
        <v>-13.43</v>
      </c>
      <c r="AT330" s="119">
        <v>13.74</v>
      </c>
      <c r="AU330" s="119">
        <v>13.04</v>
      </c>
      <c r="AV330" s="119">
        <v>-11.92</v>
      </c>
      <c r="AW330" s="119">
        <v>5.35</v>
      </c>
      <c r="AX330" s="119">
        <v>-23.86</v>
      </c>
      <c r="AY330" s="119">
        <v>14.34</v>
      </c>
      <c r="AZ330" s="119">
        <v>1.41</v>
      </c>
      <c r="BA330" s="119">
        <v>7.09</v>
      </c>
      <c r="BB330" s="119">
        <v>-22.25</v>
      </c>
      <c r="BC330" s="119">
        <v>37.03</v>
      </c>
    </row>
    <row r="331" spans="1:55" ht="29.25" x14ac:dyDescent="0.45">
      <c r="A331" s="260">
        <v>12</v>
      </c>
      <c r="B331" s="173" t="s">
        <v>164</v>
      </c>
      <c r="C331" s="173"/>
      <c r="D331" s="120">
        <v>-39.43</v>
      </c>
      <c r="E331" s="120">
        <v>13.76</v>
      </c>
      <c r="F331" s="120">
        <v>6.05</v>
      </c>
      <c r="G331" s="120">
        <v>-5.63</v>
      </c>
      <c r="H331" s="120">
        <v>-15.81</v>
      </c>
      <c r="I331" s="120">
        <v>9.89</v>
      </c>
      <c r="J331" s="120">
        <v>9.66</v>
      </c>
      <c r="K331" s="120">
        <v>13</v>
      </c>
      <c r="L331" s="120">
        <v>76.52</v>
      </c>
      <c r="M331" s="120">
        <v>-61.02</v>
      </c>
      <c r="N331" s="120">
        <v>47</v>
      </c>
      <c r="O331" s="120">
        <v>-2.91</v>
      </c>
      <c r="P331" s="120">
        <v>-38.380000000000003</v>
      </c>
      <c r="Q331" s="120">
        <v>95.07</v>
      </c>
      <c r="R331" s="120">
        <v>101.73</v>
      </c>
      <c r="S331" s="120">
        <v>-53.28</v>
      </c>
      <c r="T331" s="120">
        <v>22.01</v>
      </c>
      <c r="U331" s="120">
        <v>-54.91</v>
      </c>
      <c r="V331" s="120">
        <v>35.520000000000003</v>
      </c>
      <c r="W331" s="120">
        <v>0.76</v>
      </c>
      <c r="X331" s="120">
        <v>24.53</v>
      </c>
      <c r="Y331" s="120">
        <v>8.2799999999999994</v>
      </c>
      <c r="Z331" s="120">
        <v>-42.96</v>
      </c>
      <c r="AA331" s="120">
        <v>40.35</v>
      </c>
      <c r="AB331" s="120">
        <v>-36.54</v>
      </c>
      <c r="AC331" s="120">
        <v>9.36</v>
      </c>
      <c r="AD331" s="120">
        <v>-3.44</v>
      </c>
      <c r="AE331" s="120">
        <v>-22.93</v>
      </c>
      <c r="AF331" s="120">
        <v>94.85</v>
      </c>
      <c r="AG331" s="120">
        <v>-22.34</v>
      </c>
      <c r="AH331" s="120">
        <v>15.89</v>
      </c>
      <c r="AI331" s="120">
        <v>-21.85</v>
      </c>
      <c r="AJ331" s="120">
        <v>-5</v>
      </c>
      <c r="AK331" s="120">
        <v>-17.77</v>
      </c>
      <c r="AL331" s="120">
        <v>-6.69</v>
      </c>
      <c r="AM331" s="120">
        <v>41.41</v>
      </c>
      <c r="AN331" s="120">
        <v>-18.47</v>
      </c>
      <c r="AO331" s="120">
        <v>3.54</v>
      </c>
      <c r="AP331" s="120">
        <v>-25.44</v>
      </c>
      <c r="AQ331" s="120">
        <v>70.900000000000006</v>
      </c>
      <c r="AR331" s="120">
        <v>8.7899999999999991</v>
      </c>
      <c r="AS331" s="120">
        <v>-20.09</v>
      </c>
      <c r="AT331" s="120">
        <v>63.69</v>
      </c>
      <c r="AU331" s="120">
        <v>-13.31</v>
      </c>
      <c r="AV331" s="120">
        <v>-35.19</v>
      </c>
      <c r="AW331" s="120">
        <v>16.8</v>
      </c>
      <c r="AX331" s="120">
        <v>-28.62</v>
      </c>
      <c r="AY331" s="120">
        <v>-10.19</v>
      </c>
      <c r="AZ331" s="120">
        <v>46.98</v>
      </c>
      <c r="BA331" s="120">
        <v>-36.549999999999997</v>
      </c>
      <c r="BB331" s="120">
        <v>125.45</v>
      </c>
      <c r="BC331" s="120">
        <v>3.27</v>
      </c>
    </row>
    <row r="332" spans="1:55" ht="29.25" x14ac:dyDescent="0.45">
      <c r="A332" s="261">
        <v>13</v>
      </c>
      <c r="B332" s="174" t="s">
        <v>165</v>
      </c>
      <c r="C332" s="174"/>
      <c r="D332" s="119">
        <v>4.18</v>
      </c>
      <c r="E332" s="119">
        <v>-0.16</v>
      </c>
      <c r="F332" s="119">
        <v>14.47</v>
      </c>
      <c r="G332" s="119">
        <v>-7.67</v>
      </c>
      <c r="H332" s="119">
        <v>-6.3</v>
      </c>
      <c r="I332" s="119">
        <v>1.48</v>
      </c>
      <c r="J332" s="119">
        <v>-7.57</v>
      </c>
      <c r="K332" s="119">
        <v>9.7899999999999991</v>
      </c>
      <c r="L332" s="119">
        <v>2.72</v>
      </c>
      <c r="M332" s="119">
        <v>-13.54</v>
      </c>
      <c r="N332" s="119">
        <v>8.7899999999999991</v>
      </c>
      <c r="O332" s="119">
        <v>-9.8699999999999992</v>
      </c>
      <c r="P332" s="119">
        <v>-0.05</v>
      </c>
      <c r="Q332" s="119">
        <v>13.82</v>
      </c>
      <c r="R332" s="119">
        <v>-14.7</v>
      </c>
      <c r="S332" s="119">
        <v>9.27</v>
      </c>
      <c r="T332" s="119">
        <v>13.23</v>
      </c>
      <c r="U332" s="119">
        <v>0.26</v>
      </c>
      <c r="V332" s="119">
        <v>-7.39</v>
      </c>
      <c r="W332" s="119">
        <v>-2.71</v>
      </c>
      <c r="X332" s="119">
        <v>1.77</v>
      </c>
      <c r="Y332" s="119">
        <v>-14.14</v>
      </c>
      <c r="Z332" s="119">
        <v>20.93</v>
      </c>
      <c r="AA332" s="119">
        <v>-19.38</v>
      </c>
      <c r="AB332" s="119">
        <v>10.09</v>
      </c>
      <c r="AC332" s="119">
        <v>5.57</v>
      </c>
      <c r="AD332" s="119">
        <v>-9.64</v>
      </c>
      <c r="AE332" s="119">
        <v>15.19</v>
      </c>
      <c r="AF332" s="119">
        <v>0.43</v>
      </c>
      <c r="AG332" s="119">
        <v>-12.72</v>
      </c>
      <c r="AH332" s="119">
        <v>25.02</v>
      </c>
      <c r="AI332" s="119">
        <v>-11.91</v>
      </c>
      <c r="AJ332" s="119">
        <v>-5.13</v>
      </c>
      <c r="AK332" s="119">
        <v>18.71</v>
      </c>
      <c r="AL332" s="119">
        <v>10.81</v>
      </c>
      <c r="AM332" s="119">
        <v>-0.26</v>
      </c>
      <c r="AN332" s="119">
        <v>-19.47</v>
      </c>
      <c r="AO332" s="119">
        <v>12.43</v>
      </c>
      <c r="AP332" s="119">
        <v>-28.74</v>
      </c>
      <c r="AQ332" s="119">
        <v>37.81</v>
      </c>
      <c r="AR332" s="119">
        <v>-6.06</v>
      </c>
      <c r="AS332" s="119">
        <v>43.49</v>
      </c>
      <c r="AT332" s="119">
        <v>-33.07</v>
      </c>
      <c r="AU332" s="119">
        <v>0.01</v>
      </c>
      <c r="AV332" s="119">
        <v>-1.19</v>
      </c>
      <c r="AW332" s="119">
        <v>4.09</v>
      </c>
      <c r="AX332" s="119">
        <v>0.96</v>
      </c>
      <c r="AY332" s="119">
        <v>-11.09</v>
      </c>
      <c r="AZ332" s="119">
        <v>4.57</v>
      </c>
      <c r="BA332" s="119">
        <v>7.01</v>
      </c>
      <c r="BB332" s="119">
        <v>-19.350000000000001</v>
      </c>
      <c r="BC332" s="119">
        <v>16.100000000000001</v>
      </c>
    </row>
    <row r="333" spans="1:55" x14ac:dyDescent="0.45">
      <c r="A333" s="260">
        <v>14</v>
      </c>
      <c r="B333" s="173" t="s">
        <v>166</v>
      </c>
      <c r="C333" s="173"/>
      <c r="D333" s="120">
        <v>-8.18</v>
      </c>
      <c r="E333" s="120">
        <v>13.74</v>
      </c>
      <c r="F333" s="120">
        <v>-11.3</v>
      </c>
      <c r="G333" s="120">
        <v>9.44</v>
      </c>
      <c r="H333" s="120">
        <v>-9.48</v>
      </c>
      <c r="I333" s="120">
        <v>-2.23</v>
      </c>
      <c r="J333" s="120">
        <v>-7.64</v>
      </c>
      <c r="K333" s="120">
        <v>9.09</v>
      </c>
      <c r="L333" s="120">
        <v>10.5</v>
      </c>
      <c r="M333" s="120">
        <v>-28.01</v>
      </c>
      <c r="N333" s="120">
        <v>9.9499999999999993</v>
      </c>
      <c r="O333" s="120">
        <v>24.17</v>
      </c>
      <c r="P333" s="120">
        <v>-19.43</v>
      </c>
      <c r="Q333" s="120">
        <v>18.22</v>
      </c>
      <c r="R333" s="120">
        <v>-12.53</v>
      </c>
      <c r="S333" s="120">
        <v>3.08</v>
      </c>
      <c r="T333" s="120">
        <v>-3.71</v>
      </c>
      <c r="U333" s="120">
        <v>9.26</v>
      </c>
      <c r="V333" s="120">
        <v>2.76</v>
      </c>
      <c r="W333" s="120">
        <v>0.02</v>
      </c>
      <c r="X333" s="120">
        <v>6.64</v>
      </c>
      <c r="Y333" s="120">
        <v>-9.02</v>
      </c>
      <c r="Z333" s="120">
        <v>19.45</v>
      </c>
      <c r="AA333" s="120">
        <v>1.95</v>
      </c>
      <c r="AB333" s="120">
        <v>1.02</v>
      </c>
      <c r="AC333" s="120">
        <v>14.78</v>
      </c>
      <c r="AD333" s="120">
        <v>-8.4600000000000009</v>
      </c>
      <c r="AE333" s="120">
        <v>-3.19</v>
      </c>
      <c r="AF333" s="120">
        <v>-8.3800000000000008</v>
      </c>
      <c r="AG333" s="120">
        <v>-6.16</v>
      </c>
      <c r="AH333" s="120">
        <v>32.200000000000003</v>
      </c>
      <c r="AI333" s="120">
        <v>-19.8</v>
      </c>
      <c r="AJ333" s="120">
        <v>-15.19</v>
      </c>
      <c r="AK333" s="120">
        <v>17.59</v>
      </c>
      <c r="AL333" s="120">
        <v>5.59</v>
      </c>
      <c r="AM333" s="120">
        <v>8.39</v>
      </c>
      <c r="AN333" s="120">
        <v>-5.38</v>
      </c>
      <c r="AO333" s="120">
        <v>27.78</v>
      </c>
      <c r="AP333" s="120">
        <v>-25.45</v>
      </c>
      <c r="AQ333" s="120">
        <v>21.62</v>
      </c>
      <c r="AR333" s="120">
        <v>-10.01</v>
      </c>
      <c r="AS333" s="120">
        <v>-14.6</v>
      </c>
      <c r="AT333" s="120">
        <v>2.65</v>
      </c>
      <c r="AU333" s="120">
        <v>-5.3</v>
      </c>
      <c r="AV333" s="120">
        <v>31.11</v>
      </c>
      <c r="AW333" s="120">
        <v>-21.25</v>
      </c>
      <c r="AX333" s="120">
        <v>-0.23</v>
      </c>
      <c r="AY333" s="120">
        <v>19.510000000000002</v>
      </c>
      <c r="AZ333" s="120">
        <v>-6.78</v>
      </c>
      <c r="BA333" s="120">
        <v>14.22</v>
      </c>
      <c r="BB333" s="120">
        <v>-18.329999999999998</v>
      </c>
      <c r="BC333" s="120">
        <v>24.18</v>
      </c>
    </row>
    <row r="334" spans="1:55" ht="29.25" x14ac:dyDescent="0.45">
      <c r="A334" s="261">
        <v>15</v>
      </c>
      <c r="B334" s="174" t="s">
        <v>167</v>
      </c>
      <c r="C334" s="174"/>
      <c r="D334" s="119">
        <v>1.55</v>
      </c>
      <c r="E334" s="119">
        <v>3.95</v>
      </c>
      <c r="F334" s="119">
        <v>-24.36</v>
      </c>
      <c r="G334" s="119">
        <v>23.16</v>
      </c>
      <c r="H334" s="119">
        <v>4.18</v>
      </c>
      <c r="I334" s="119">
        <v>-6.97</v>
      </c>
      <c r="J334" s="119">
        <v>-8.58</v>
      </c>
      <c r="K334" s="119">
        <v>1.08</v>
      </c>
      <c r="L334" s="119">
        <v>11.38</v>
      </c>
      <c r="M334" s="119">
        <v>-5.7</v>
      </c>
      <c r="N334" s="119">
        <v>0.1</v>
      </c>
      <c r="O334" s="119">
        <v>9.65</v>
      </c>
      <c r="P334" s="119">
        <v>-17.38</v>
      </c>
      <c r="Q334" s="119">
        <v>15.29</v>
      </c>
      <c r="R334" s="119">
        <v>-9.43</v>
      </c>
      <c r="S334" s="119">
        <v>20.77</v>
      </c>
      <c r="T334" s="119">
        <v>-15.46</v>
      </c>
      <c r="U334" s="119">
        <v>0.78</v>
      </c>
      <c r="V334" s="119">
        <v>31.97</v>
      </c>
      <c r="W334" s="119">
        <v>-6.55</v>
      </c>
      <c r="X334" s="119">
        <v>5.75</v>
      </c>
      <c r="Y334" s="119">
        <v>-27.29</v>
      </c>
      <c r="Z334" s="119">
        <v>9.57</v>
      </c>
      <c r="AA334" s="119">
        <v>6.99</v>
      </c>
      <c r="AB334" s="119">
        <v>68.06</v>
      </c>
      <c r="AC334" s="119">
        <v>-17.809999999999999</v>
      </c>
      <c r="AD334" s="119">
        <v>-28.59</v>
      </c>
      <c r="AE334" s="119">
        <v>24.34</v>
      </c>
      <c r="AF334" s="119">
        <v>21.57</v>
      </c>
      <c r="AG334" s="119">
        <v>-10.43</v>
      </c>
      <c r="AH334" s="119">
        <v>-7.31</v>
      </c>
      <c r="AI334" s="119">
        <v>-5.87</v>
      </c>
      <c r="AJ334" s="119">
        <v>-27.8</v>
      </c>
      <c r="AK334" s="119">
        <v>29.81</v>
      </c>
      <c r="AL334" s="119">
        <v>-17.03</v>
      </c>
      <c r="AM334" s="119">
        <v>1.89</v>
      </c>
      <c r="AN334" s="119">
        <v>37.89</v>
      </c>
      <c r="AO334" s="119">
        <v>5.36</v>
      </c>
      <c r="AP334" s="119">
        <v>-20.78</v>
      </c>
      <c r="AQ334" s="119">
        <v>-4.4800000000000004</v>
      </c>
      <c r="AR334" s="119">
        <v>19.11</v>
      </c>
      <c r="AS334" s="119">
        <v>-21.09</v>
      </c>
      <c r="AT334" s="119">
        <v>99.68</v>
      </c>
      <c r="AU334" s="119">
        <v>-14.4</v>
      </c>
      <c r="AV334" s="119">
        <v>-36.47</v>
      </c>
      <c r="AW334" s="119">
        <v>-7.6</v>
      </c>
      <c r="AX334" s="119">
        <v>-2.94</v>
      </c>
      <c r="AY334" s="119">
        <v>40.22</v>
      </c>
      <c r="AZ334" s="119">
        <v>-21</v>
      </c>
      <c r="BA334" s="119">
        <v>18.02</v>
      </c>
      <c r="BB334" s="119">
        <v>-9</v>
      </c>
      <c r="BC334" s="119">
        <v>0.83</v>
      </c>
    </row>
    <row r="335" spans="1:55" ht="29.25" x14ac:dyDescent="0.45">
      <c r="A335" s="260">
        <v>16</v>
      </c>
      <c r="B335" s="173" t="s">
        <v>168</v>
      </c>
      <c r="C335" s="173"/>
      <c r="D335" s="120">
        <v>-3.05</v>
      </c>
      <c r="E335" s="120">
        <v>11.71</v>
      </c>
      <c r="F335" s="120">
        <v>-10.43</v>
      </c>
      <c r="G335" s="120">
        <v>15.73</v>
      </c>
      <c r="H335" s="120">
        <v>0.85</v>
      </c>
      <c r="I335" s="120">
        <v>-0.97</v>
      </c>
      <c r="J335" s="120">
        <v>-4.26</v>
      </c>
      <c r="K335" s="120">
        <v>4.3600000000000003</v>
      </c>
      <c r="L335" s="120">
        <v>7.93</v>
      </c>
      <c r="M335" s="120">
        <v>-7.36</v>
      </c>
      <c r="N335" s="120">
        <v>3.1</v>
      </c>
      <c r="O335" s="120">
        <v>-7.58</v>
      </c>
      <c r="P335" s="120">
        <v>-5.72</v>
      </c>
      <c r="Q335" s="120">
        <v>14.04</v>
      </c>
      <c r="R335" s="120">
        <v>-7.53</v>
      </c>
      <c r="S335" s="120">
        <v>6.81</v>
      </c>
      <c r="T335" s="120">
        <v>2.4</v>
      </c>
      <c r="U335" s="120">
        <v>0.04</v>
      </c>
      <c r="V335" s="120">
        <v>-2.2200000000000002</v>
      </c>
      <c r="W335" s="120">
        <v>10.55</v>
      </c>
      <c r="X335" s="120">
        <v>5.14</v>
      </c>
      <c r="Y335" s="120">
        <v>-13.43</v>
      </c>
      <c r="Z335" s="120">
        <v>1.66</v>
      </c>
      <c r="AA335" s="120">
        <v>-8.01</v>
      </c>
      <c r="AB335" s="120">
        <v>6.02</v>
      </c>
      <c r="AC335" s="120">
        <v>8.4700000000000006</v>
      </c>
      <c r="AD335" s="120">
        <v>-13.72</v>
      </c>
      <c r="AE335" s="120">
        <v>19.25</v>
      </c>
      <c r="AF335" s="120">
        <v>1.81</v>
      </c>
      <c r="AG335" s="120">
        <v>-5.91</v>
      </c>
      <c r="AH335" s="120">
        <v>8.81</v>
      </c>
      <c r="AI335" s="120">
        <v>-1.58</v>
      </c>
      <c r="AJ335" s="120">
        <v>-5.5</v>
      </c>
      <c r="AK335" s="120">
        <v>1.37</v>
      </c>
      <c r="AL335" s="120">
        <v>-4.4000000000000004</v>
      </c>
      <c r="AM335" s="120">
        <v>-1.97</v>
      </c>
      <c r="AN335" s="120">
        <v>-0.59</v>
      </c>
      <c r="AO335" s="120">
        <v>12.38</v>
      </c>
      <c r="AP335" s="120">
        <v>-16.329999999999998</v>
      </c>
      <c r="AQ335" s="120">
        <v>23.57</v>
      </c>
      <c r="AR335" s="120">
        <v>-0.27</v>
      </c>
      <c r="AS335" s="120">
        <v>-2.17</v>
      </c>
      <c r="AT335" s="120">
        <v>3.45</v>
      </c>
      <c r="AU335" s="120">
        <v>-2.86</v>
      </c>
      <c r="AV335" s="120">
        <v>-2.21</v>
      </c>
      <c r="AW335" s="120">
        <v>1.36</v>
      </c>
      <c r="AX335" s="120">
        <v>-7.48</v>
      </c>
      <c r="AY335" s="120">
        <v>-2.57</v>
      </c>
      <c r="AZ335" s="120">
        <v>-6.59</v>
      </c>
      <c r="BA335" s="120">
        <v>16.440000000000001</v>
      </c>
      <c r="BB335" s="120">
        <v>-15.82</v>
      </c>
      <c r="BC335" s="120">
        <v>18.64</v>
      </c>
    </row>
    <row r="336" spans="1:55" ht="42" x14ac:dyDescent="0.45">
      <c r="A336" s="261">
        <v>17</v>
      </c>
      <c r="B336" s="174" t="s">
        <v>20</v>
      </c>
      <c r="C336" s="174"/>
      <c r="D336" s="119">
        <v>-1.26</v>
      </c>
      <c r="E336" s="119">
        <v>7.44</v>
      </c>
      <c r="F336" s="119">
        <v>-13.54</v>
      </c>
      <c r="G336" s="119">
        <v>21.96</v>
      </c>
      <c r="H336" s="119">
        <v>-5.56</v>
      </c>
      <c r="I336" s="119">
        <v>-2.62</v>
      </c>
      <c r="J336" s="119">
        <v>-6.8</v>
      </c>
      <c r="K336" s="119">
        <v>6.33</v>
      </c>
      <c r="L336" s="119">
        <v>9.48</v>
      </c>
      <c r="M336" s="119">
        <v>-15.82</v>
      </c>
      <c r="N336" s="119">
        <v>3.98</v>
      </c>
      <c r="O336" s="119">
        <v>-1.77</v>
      </c>
      <c r="P336" s="119">
        <v>-2.61</v>
      </c>
      <c r="Q336" s="119">
        <v>11.6</v>
      </c>
      <c r="R336" s="119">
        <v>-14.1</v>
      </c>
      <c r="S336" s="119">
        <v>8.1999999999999993</v>
      </c>
      <c r="T336" s="119">
        <v>3.87</v>
      </c>
      <c r="U336" s="119">
        <v>4.84</v>
      </c>
      <c r="V336" s="119">
        <v>-4.28</v>
      </c>
      <c r="W336" s="119">
        <v>1.84</v>
      </c>
      <c r="X336" s="119">
        <v>5.84</v>
      </c>
      <c r="Y336" s="119">
        <v>-12.09</v>
      </c>
      <c r="Z336" s="119">
        <v>14.2</v>
      </c>
      <c r="AA336" s="119">
        <v>-6.57</v>
      </c>
      <c r="AB336" s="119">
        <v>4.9400000000000004</v>
      </c>
      <c r="AC336" s="119">
        <v>3.29</v>
      </c>
      <c r="AD336" s="119">
        <v>-12.83</v>
      </c>
      <c r="AE336" s="119">
        <v>5.45</v>
      </c>
      <c r="AF336" s="119">
        <v>6.77</v>
      </c>
      <c r="AG336" s="119">
        <v>-10.26</v>
      </c>
      <c r="AH336" s="119">
        <v>17.75</v>
      </c>
      <c r="AI336" s="119">
        <v>-5.04</v>
      </c>
      <c r="AJ336" s="119">
        <v>-12.5</v>
      </c>
      <c r="AK336" s="119">
        <v>13.21</v>
      </c>
      <c r="AL336" s="119">
        <v>4.5199999999999996</v>
      </c>
      <c r="AM336" s="119">
        <v>-0.16</v>
      </c>
      <c r="AN336" s="119">
        <v>-2.99</v>
      </c>
      <c r="AO336" s="119">
        <v>9.6300000000000008</v>
      </c>
      <c r="AP336" s="119">
        <v>-22.71</v>
      </c>
      <c r="AQ336" s="119">
        <v>22.33</v>
      </c>
      <c r="AR336" s="119">
        <v>-1.94</v>
      </c>
      <c r="AS336" s="119">
        <v>-8.34</v>
      </c>
      <c r="AT336" s="119">
        <v>18.89</v>
      </c>
      <c r="AU336" s="119">
        <v>-11.68</v>
      </c>
      <c r="AV336" s="119">
        <v>9.1300000000000008</v>
      </c>
      <c r="AW336" s="119">
        <v>-7.83</v>
      </c>
      <c r="AX336" s="119">
        <v>-1</v>
      </c>
      <c r="AY336" s="119">
        <v>5.19</v>
      </c>
      <c r="AZ336" s="119">
        <v>0.26</v>
      </c>
      <c r="BA336" s="119">
        <v>3.98</v>
      </c>
      <c r="BB336" s="119">
        <v>-15.7</v>
      </c>
      <c r="BC336" s="119">
        <v>15.1</v>
      </c>
    </row>
    <row r="337" spans="1:55" ht="42" x14ac:dyDescent="0.45">
      <c r="A337" s="260">
        <v>18</v>
      </c>
      <c r="B337" s="173" t="s">
        <v>169</v>
      </c>
      <c r="C337" s="173"/>
      <c r="D337" s="120">
        <v>7.07</v>
      </c>
      <c r="E337" s="120">
        <v>21.07</v>
      </c>
      <c r="F337" s="120">
        <v>-19.04</v>
      </c>
      <c r="G337" s="120">
        <v>3.29</v>
      </c>
      <c r="H337" s="120">
        <v>-0.2</v>
      </c>
      <c r="I337" s="120">
        <v>-4.45</v>
      </c>
      <c r="J337" s="120">
        <v>-12.37</v>
      </c>
      <c r="K337" s="120">
        <v>6.87</v>
      </c>
      <c r="L337" s="120">
        <v>4.68</v>
      </c>
      <c r="M337" s="120">
        <v>-5.58</v>
      </c>
      <c r="N337" s="120">
        <v>6.18</v>
      </c>
      <c r="O337" s="120">
        <v>-8.7100000000000009</v>
      </c>
      <c r="P337" s="120">
        <v>14.9</v>
      </c>
      <c r="Q337" s="120">
        <v>9.4</v>
      </c>
      <c r="R337" s="120">
        <v>-27.07</v>
      </c>
      <c r="S337" s="120">
        <v>-6.42</v>
      </c>
      <c r="T337" s="120">
        <v>6.41</v>
      </c>
      <c r="U337" s="120">
        <v>8.2100000000000009</v>
      </c>
      <c r="V337" s="120">
        <v>-0.41</v>
      </c>
      <c r="W337" s="120">
        <v>21.45</v>
      </c>
      <c r="X337" s="120">
        <v>-5.89</v>
      </c>
      <c r="Y337" s="120">
        <v>8.56</v>
      </c>
      <c r="Z337" s="120">
        <v>-10.9</v>
      </c>
      <c r="AA337" s="120">
        <v>-11.04</v>
      </c>
      <c r="AB337" s="120">
        <v>17.3</v>
      </c>
      <c r="AC337" s="120">
        <v>14.16</v>
      </c>
      <c r="AD337" s="120">
        <v>-31.58</v>
      </c>
      <c r="AE337" s="120">
        <v>9.61</v>
      </c>
      <c r="AF337" s="120">
        <v>-0.83</v>
      </c>
      <c r="AG337" s="120">
        <v>-14.89</v>
      </c>
      <c r="AH337" s="120">
        <v>18.43</v>
      </c>
      <c r="AI337" s="120">
        <v>-3.02</v>
      </c>
      <c r="AJ337" s="120">
        <v>-12.75</v>
      </c>
      <c r="AK337" s="120">
        <v>15.79</v>
      </c>
      <c r="AL337" s="120">
        <v>-9.65</v>
      </c>
      <c r="AM337" s="120">
        <v>-11.56</v>
      </c>
      <c r="AN337" s="120">
        <v>20.18</v>
      </c>
      <c r="AO337" s="120">
        <v>9.48</v>
      </c>
      <c r="AP337" s="120">
        <v>-18.71</v>
      </c>
      <c r="AQ337" s="120">
        <v>29.84</v>
      </c>
      <c r="AR337" s="120">
        <v>-3.15</v>
      </c>
      <c r="AS337" s="120">
        <v>-9.1300000000000008</v>
      </c>
      <c r="AT337" s="120">
        <v>-6.94</v>
      </c>
      <c r="AU337" s="120">
        <v>11.48</v>
      </c>
      <c r="AV337" s="120">
        <v>-11.55</v>
      </c>
      <c r="AW337" s="120">
        <v>9.9700000000000006</v>
      </c>
      <c r="AX337" s="120">
        <v>-8.1999999999999993</v>
      </c>
      <c r="AY337" s="120">
        <v>-8.94</v>
      </c>
      <c r="AZ337" s="120">
        <v>14.79</v>
      </c>
      <c r="BA337" s="120">
        <v>9.98</v>
      </c>
      <c r="BB337" s="120">
        <v>-30.01</v>
      </c>
      <c r="BC337" s="120">
        <v>19.059999999999999</v>
      </c>
    </row>
    <row r="338" spans="1:55" ht="42" x14ac:dyDescent="0.45">
      <c r="A338" s="261">
        <v>19</v>
      </c>
      <c r="B338" s="174" t="s">
        <v>170</v>
      </c>
      <c r="C338" s="174"/>
      <c r="D338" s="119">
        <v>0.71</v>
      </c>
      <c r="E338" s="119">
        <v>8.94</v>
      </c>
      <c r="F338" s="119">
        <v>-11.88</v>
      </c>
      <c r="G338" s="119">
        <v>7.88</v>
      </c>
      <c r="H338" s="119">
        <v>2.2200000000000002</v>
      </c>
      <c r="I338" s="119">
        <v>1.56</v>
      </c>
      <c r="J338" s="119">
        <v>-10.08</v>
      </c>
      <c r="K338" s="119">
        <v>4.3099999999999996</v>
      </c>
      <c r="L338" s="119">
        <v>3.51</v>
      </c>
      <c r="M338" s="119">
        <v>-7.43</v>
      </c>
      <c r="N338" s="119">
        <v>7.65</v>
      </c>
      <c r="O338" s="119">
        <v>-7.29</v>
      </c>
      <c r="P338" s="119">
        <v>-4.16</v>
      </c>
      <c r="Q338" s="119">
        <v>9.91</v>
      </c>
      <c r="R338" s="119">
        <v>-9.8000000000000007</v>
      </c>
      <c r="S338" s="119">
        <v>5.56</v>
      </c>
      <c r="T338" s="119">
        <v>4.0199999999999996</v>
      </c>
      <c r="U338" s="119">
        <v>0.69</v>
      </c>
      <c r="V338" s="119">
        <v>-5.76</v>
      </c>
      <c r="W338" s="119">
        <v>5.7</v>
      </c>
      <c r="X338" s="119">
        <v>-0.12</v>
      </c>
      <c r="Y338" s="119">
        <v>-1.42</v>
      </c>
      <c r="Z338" s="119">
        <v>-2.17</v>
      </c>
      <c r="AA338" s="119">
        <v>-6.08</v>
      </c>
      <c r="AB338" s="119">
        <v>36.86</v>
      </c>
      <c r="AC338" s="119">
        <v>-16.13</v>
      </c>
      <c r="AD338" s="119">
        <v>-16.41</v>
      </c>
      <c r="AE338" s="119">
        <v>10.5</v>
      </c>
      <c r="AF338" s="119">
        <v>6.53</v>
      </c>
      <c r="AG338" s="119">
        <v>-7.68</v>
      </c>
      <c r="AH338" s="119">
        <v>6.55</v>
      </c>
      <c r="AI338" s="119">
        <v>3.38</v>
      </c>
      <c r="AJ338" s="119">
        <v>-1.18</v>
      </c>
      <c r="AK338" s="119">
        <v>13.46</v>
      </c>
      <c r="AL338" s="119">
        <v>-13.06</v>
      </c>
      <c r="AM338" s="119">
        <v>-2.33</v>
      </c>
      <c r="AN338" s="119">
        <v>3.3</v>
      </c>
      <c r="AO338" s="119">
        <v>15.46</v>
      </c>
      <c r="AP338" s="119">
        <v>-21.02</v>
      </c>
      <c r="AQ338" s="119">
        <v>27.05</v>
      </c>
      <c r="AR338" s="119">
        <v>0.37</v>
      </c>
      <c r="AS338" s="119">
        <v>-14.28</v>
      </c>
      <c r="AT338" s="119">
        <v>8.26</v>
      </c>
      <c r="AU338" s="119">
        <v>0.31</v>
      </c>
      <c r="AV338" s="119">
        <v>-5.16</v>
      </c>
      <c r="AW338" s="119">
        <v>14</v>
      </c>
      <c r="AX338" s="119">
        <v>-15.1</v>
      </c>
      <c r="AY338" s="119">
        <v>7.28</v>
      </c>
      <c r="AZ338" s="119">
        <v>12.61</v>
      </c>
      <c r="BA338" s="119">
        <v>-6.96</v>
      </c>
      <c r="BB338" s="119">
        <v>-17.989999999999998</v>
      </c>
      <c r="BC338" s="119">
        <v>26.74</v>
      </c>
    </row>
    <row r="339" spans="1:55" ht="29.25" x14ac:dyDescent="0.45">
      <c r="A339" s="260">
        <v>20</v>
      </c>
      <c r="B339" s="173" t="s">
        <v>56</v>
      </c>
      <c r="C339" s="173"/>
      <c r="D339" s="120">
        <v>2.57</v>
      </c>
      <c r="E339" s="120">
        <v>4.22</v>
      </c>
      <c r="F339" s="120">
        <v>-6.55</v>
      </c>
      <c r="G339" s="120">
        <v>17.489999999999998</v>
      </c>
      <c r="H339" s="120">
        <v>-1.48</v>
      </c>
      <c r="I339" s="120">
        <v>-9.19</v>
      </c>
      <c r="J339" s="120">
        <v>9.51</v>
      </c>
      <c r="K339" s="120">
        <v>-0.39</v>
      </c>
      <c r="L339" s="120">
        <v>2.75</v>
      </c>
      <c r="M339" s="120">
        <v>-4.07</v>
      </c>
      <c r="N339" s="120">
        <v>-6.57</v>
      </c>
      <c r="O339" s="120">
        <v>-4.7699999999999996</v>
      </c>
      <c r="P339" s="120">
        <v>-7.13</v>
      </c>
      <c r="Q339" s="120">
        <v>16.600000000000001</v>
      </c>
      <c r="R339" s="120">
        <v>-12.76</v>
      </c>
      <c r="S339" s="120">
        <v>15.46</v>
      </c>
      <c r="T339" s="120">
        <v>3.93</v>
      </c>
      <c r="U339" s="120">
        <v>-8.57</v>
      </c>
      <c r="V339" s="120">
        <v>1.39</v>
      </c>
      <c r="W339" s="120">
        <v>6.88</v>
      </c>
      <c r="X339" s="120">
        <v>2.8</v>
      </c>
      <c r="Y339" s="120">
        <v>-4.08</v>
      </c>
      <c r="Z339" s="120">
        <v>-2.79</v>
      </c>
      <c r="AA339" s="120">
        <v>-6.75</v>
      </c>
      <c r="AB339" s="120">
        <v>19.940000000000001</v>
      </c>
      <c r="AC339" s="120">
        <v>3.62</v>
      </c>
      <c r="AD339" s="120">
        <v>-22.33</v>
      </c>
      <c r="AE339" s="120">
        <v>12.6</v>
      </c>
      <c r="AF339" s="120">
        <v>-7.85</v>
      </c>
      <c r="AG339" s="120">
        <v>1.04</v>
      </c>
      <c r="AH339" s="120">
        <v>6.84</v>
      </c>
      <c r="AI339" s="120">
        <v>3.8</v>
      </c>
      <c r="AJ339" s="120">
        <v>-0.61</v>
      </c>
      <c r="AK339" s="120">
        <v>-0.1</v>
      </c>
      <c r="AL339" s="120">
        <v>3.91</v>
      </c>
      <c r="AM339" s="120">
        <v>-5.25</v>
      </c>
      <c r="AN339" s="120">
        <v>-2.4900000000000002</v>
      </c>
      <c r="AO339" s="120">
        <v>15.02</v>
      </c>
      <c r="AP339" s="120">
        <v>-12.41</v>
      </c>
      <c r="AQ339" s="120">
        <v>11.56</v>
      </c>
      <c r="AR339" s="120">
        <v>-3.66</v>
      </c>
      <c r="AS339" s="120">
        <v>-5.4</v>
      </c>
      <c r="AT339" s="120">
        <v>4.9000000000000004</v>
      </c>
      <c r="AU339" s="120">
        <v>-0.65</v>
      </c>
      <c r="AV339" s="120">
        <v>-0.13</v>
      </c>
      <c r="AW339" s="120">
        <v>9.99</v>
      </c>
      <c r="AX339" s="120">
        <v>-8.5500000000000007</v>
      </c>
      <c r="AY339" s="120">
        <v>0.72</v>
      </c>
      <c r="AZ339" s="120">
        <v>-7.37</v>
      </c>
      <c r="BA339" s="120">
        <v>21.03</v>
      </c>
      <c r="BB339" s="120">
        <v>-20.99</v>
      </c>
      <c r="BC339" s="120">
        <v>22.58</v>
      </c>
    </row>
    <row r="340" spans="1:55" ht="29.25" x14ac:dyDescent="0.45">
      <c r="A340" s="261">
        <v>21</v>
      </c>
      <c r="B340" s="174" t="s">
        <v>39</v>
      </c>
      <c r="C340" s="174"/>
      <c r="D340" s="119">
        <v>3.94</v>
      </c>
      <c r="E340" s="119">
        <v>2.35</v>
      </c>
      <c r="F340" s="119">
        <v>-7.62</v>
      </c>
      <c r="G340" s="119">
        <v>21.41</v>
      </c>
      <c r="H340" s="119">
        <v>1.73</v>
      </c>
      <c r="I340" s="119">
        <v>-12.75</v>
      </c>
      <c r="J340" s="119">
        <v>14.55</v>
      </c>
      <c r="K340" s="119">
        <v>-2.93</v>
      </c>
      <c r="L340" s="119">
        <v>0.13</v>
      </c>
      <c r="M340" s="119">
        <v>-3.9</v>
      </c>
      <c r="N340" s="119">
        <v>-12.54</v>
      </c>
      <c r="O340" s="119">
        <v>-2.84</v>
      </c>
      <c r="P340" s="119">
        <v>-10.58</v>
      </c>
      <c r="Q340" s="119">
        <v>15.09</v>
      </c>
      <c r="R340" s="119">
        <v>-11.36</v>
      </c>
      <c r="S340" s="119">
        <v>19.989999999999998</v>
      </c>
      <c r="T340" s="119">
        <v>4.84</v>
      </c>
      <c r="U340" s="119">
        <v>-13.52</v>
      </c>
      <c r="V340" s="119">
        <v>3.46</v>
      </c>
      <c r="W340" s="119">
        <v>6.22</v>
      </c>
      <c r="X340" s="119">
        <v>2.15</v>
      </c>
      <c r="Y340" s="119">
        <v>-11.73</v>
      </c>
      <c r="Z340" s="119">
        <v>-2.85</v>
      </c>
      <c r="AA340" s="119">
        <v>-1.83</v>
      </c>
      <c r="AB340" s="119">
        <v>39.58</v>
      </c>
      <c r="AC340" s="119">
        <v>-2.23</v>
      </c>
      <c r="AD340" s="119">
        <v>-26.62</v>
      </c>
      <c r="AE340" s="119">
        <v>10</v>
      </c>
      <c r="AF340" s="119">
        <v>-8.69</v>
      </c>
      <c r="AG340" s="119">
        <v>4.53</v>
      </c>
      <c r="AH340" s="119">
        <v>8.4</v>
      </c>
      <c r="AI340" s="119">
        <v>3.15</v>
      </c>
      <c r="AJ340" s="119">
        <v>-4.4800000000000004</v>
      </c>
      <c r="AK340" s="119">
        <v>-6.96</v>
      </c>
      <c r="AL340" s="119">
        <v>-0.89</v>
      </c>
      <c r="AM340" s="119">
        <v>8.7899999999999991</v>
      </c>
      <c r="AN340" s="119">
        <v>-7.5</v>
      </c>
      <c r="AO340" s="119">
        <v>16.79</v>
      </c>
      <c r="AP340" s="119">
        <v>-5.16</v>
      </c>
      <c r="AQ340" s="119">
        <v>4.68</v>
      </c>
      <c r="AR340" s="119">
        <v>-0.15</v>
      </c>
      <c r="AS340" s="119">
        <v>-8.58</v>
      </c>
      <c r="AT340" s="119">
        <v>5.7</v>
      </c>
      <c r="AU340" s="119">
        <v>-2.38</v>
      </c>
      <c r="AV340" s="119">
        <v>0.35</v>
      </c>
      <c r="AW340" s="119">
        <v>10.24</v>
      </c>
      <c r="AX340" s="119">
        <v>-19.79</v>
      </c>
      <c r="AY340" s="119">
        <v>15.5</v>
      </c>
      <c r="AZ340" s="119">
        <v>-10.62</v>
      </c>
      <c r="BA340" s="119">
        <v>25.78</v>
      </c>
      <c r="BB340" s="119">
        <v>-22.9</v>
      </c>
      <c r="BC340" s="119">
        <v>22.68</v>
      </c>
    </row>
    <row r="341" spans="1:55" ht="29.25" x14ac:dyDescent="0.45">
      <c r="A341" s="260">
        <v>22</v>
      </c>
      <c r="B341" s="173" t="s">
        <v>14</v>
      </c>
      <c r="C341" s="173"/>
      <c r="D341" s="120">
        <v>7.0000000000000007E-2</v>
      </c>
      <c r="E341" s="120">
        <v>7.76</v>
      </c>
      <c r="F341" s="120">
        <v>-4.6399999999999997</v>
      </c>
      <c r="G341" s="120">
        <v>10.64</v>
      </c>
      <c r="H341" s="120">
        <v>-7.61</v>
      </c>
      <c r="I341" s="120">
        <v>-1.68</v>
      </c>
      <c r="J341" s="120">
        <v>0.08</v>
      </c>
      <c r="K341" s="120">
        <v>5.04</v>
      </c>
      <c r="L341" s="120">
        <v>7.94</v>
      </c>
      <c r="M341" s="120">
        <v>-4.4000000000000004</v>
      </c>
      <c r="N341" s="120">
        <v>4.4400000000000004</v>
      </c>
      <c r="O341" s="120">
        <v>-7.74</v>
      </c>
      <c r="P341" s="120">
        <v>-1.53</v>
      </c>
      <c r="Q341" s="120">
        <v>18.82</v>
      </c>
      <c r="R341" s="120">
        <v>-14.76</v>
      </c>
      <c r="S341" s="120">
        <v>8.7100000000000009</v>
      </c>
      <c r="T341" s="120">
        <v>2.42</v>
      </c>
      <c r="U341" s="120">
        <v>-0.25</v>
      </c>
      <c r="V341" s="120">
        <v>-1.61</v>
      </c>
      <c r="W341" s="120">
        <v>7.9</v>
      </c>
      <c r="X341" s="120">
        <v>3.77</v>
      </c>
      <c r="Y341" s="120">
        <v>7.29</v>
      </c>
      <c r="Z341" s="120">
        <v>-2.71</v>
      </c>
      <c r="AA341" s="120">
        <v>-12.76</v>
      </c>
      <c r="AB341" s="120">
        <v>-7.03</v>
      </c>
      <c r="AC341" s="120">
        <v>15.69</v>
      </c>
      <c r="AD341" s="120">
        <v>-14.85</v>
      </c>
      <c r="AE341" s="120">
        <v>16.5</v>
      </c>
      <c r="AF341" s="120">
        <v>-6.65</v>
      </c>
      <c r="AG341" s="120">
        <v>-3.8</v>
      </c>
      <c r="AH341" s="120">
        <v>4.5</v>
      </c>
      <c r="AI341" s="120">
        <v>4.82</v>
      </c>
      <c r="AJ341" s="120">
        <v>5.34</v>
      </c>
      <c r="AK341" s="120">
        <v>9.4700000000000006</v>
      </c>
      <c r="AL341" s="120">
        <v>9.59</v>
      </c>
      <c r="AM341" s="120">
        <v>-20.3</v>
      </c>
      <c r="AN341" s="120">
        <v>4.84</v>
      </c>
      <c r="AO341" s="120">
        <v>12.74</v>
      </c>
      <c r="AP341" s="120">
        <v>-22.09</v>
      </c>
      <c r="AQ341" s="120">
        <v>22.76</v>
      </c>
      <c r="AR341" s="120">
        <v>-8.5299999999999994</v>
      </c>
      <c r="AS341" s="120">
        <v>-0.56999999999999995</v>
      </c>
      <c r="AT341" s="120">
        <v>3.78</v>
      </c>
      <c r="AU341" s="120">
        <v>1.8</v>
      </c>
      <c r="AV341" s="120">
        <v>-0.8</v>
      </c>
      <c r="AW341" s="120">
        <v>9.64</v>
      </c>
      <c r="AX341" s="120">
        <v>7</v>
      </c>
      <c r="AY341" s="120">
        <v>-14.63</v>
      </c>
      <c r="AZ341" s="120">
        <v>-2.81</v>
      </c>
      <c r="BA341" s="120">
        <v>14.9</v>
      </c>
      <c r="BB341" s="120">
        <v>-18.29</v>
      </c>
      <c r="BC341" s="120">
        <v>22.46</v>
      </c>
    </row>
    <row r="342" spans="1:55" ht="29.25" x14ac:dyDescent="0.45">
      <c r="A342" s="261">
        <v>23</v>
      </c>
      <c r="B342" s="174" t="s">
        <v>57</v>
      </c>
      <c r="C342" s="174"/>
      <c r="D342" s="119">
        <v>7.67</v>
      </c>
      <c r="E342" s="119">
        <v>5.32</v>
      </c>
      <c r="F342" s="119">
        <v>-24.04</v>
      </c>
      <c r="G342" s="119">
        <v>10.82</v>
      </c>
      <c r="H342" s="119">
        <v>11.51</v>
      </c>
      <c r="I342" s="119">
        <v>-9.4499999999999993</v>
      </c>
      <c r="J342" s="119">
        <v>0.88</v>
      </c>
      <c r="K342" s="119">
        <v>15.95</v>
      </c>
      <c r="L342" s="119">
        <v>-8.6300000000000008</v>
      </c>
      <c r="M342" s="119">
        <v>-1.35</v>
      </c>
      <c r="N342" s="119">
        <v>-0.33</v>
      </c>
      <c r="O342" s="119">
        <v>-11.65</v>
      </c>
      <c r="P342" s="119">
        <v>6.8</v>
      </c>
      <c r="Q342" s="119">
        <v>-2.0699999999999998</v>
      </c>
      <c r="R342" s="119">
        <v>-4.95</v>
      </c>
      <c r="S342" s="119">
        <v>8.14</v>
      </c>
      <c r="T342" s="119">
        <v>4.58</v>
      </c>
      <c r="U342" s="119">
        <v>-2.12</v>
      </c>
      <c r="V342" s="119">
        <v>4.29</v>
      </c>
      <c r="W342" s="119">
        <v>21.91</v>
      </c>
      <c r="X342" s="119">
        <v>-10.15</v>
      </c>
      <c r="Y342" s="119">
        <v>-7.47</v>
      </c>
      <c r="Z342" s="119">
        <v>-1.08</v>
      </c>
      <c r="AA342" s="119">
        <v>-12.9</v>
      </c>
      <c r="AB342" s="119">
        <v>20.13</v>
      </c>
      <c r="AC342" s="119">
        <v>-9.2100000000000009</v>
      </c>
      <c r="AD342" s="119">
        <v>-10.69</v>
      </c>
      <c r="AE342" s="119">
        <v>3.1</v>
      </c>
      <c r="AF342" s="119">
        <v>10.7</v>
      </c>
      <c r="AG342" s="119">
        <v>-7.43</v>
      </c>
      <c r="AH342" s="119">
        <v>14.42</v>
      </c>
      <c r="AI342" s="119">
        <v>18.739999999999998</v>
      </c>
      <c r="AJ342" s="119">
        <v>-13.18</v>
      </c>
      <c r="AK342" s="119">
        <v>10.14</v>
      </c>
      <c r="AL342" s="119">
        <v>1.32</v>
      </c>
      <c r="AM342" s="119">
        <v>-12.53</v>
      </c>
      <c r="AN342" s="119">
        <v>20.45</v>
      </c>
      <c r="AO342" s="119">
        <v>1.99</v>
      </c>
      <c r="AP342" s="119">
        <v>-23.72</v>
      </c>
      <c r="AQ342" s="119">
        <v>14.82</v>
      </c>
      <c r="AR342" s="119">
        <v>3.01</v>
      </c>
      <c r="AS342" s="119">
        <v>-10.39</v>
      </c>
      <c r="AT342" s="119">
        <v>16.02</v>
      </c>
      <c r="AU342" s="119">
        <v>11.38</v>
      </c>
      <c r="AV342" s="119">
        <v>-14.46</v>
      </c>
      <c r="AW342" s="119">
        <v>11.75</v>
      </c>
      <c r="AX342" s="119">
        <v>-9.69</v>
      </c>
      <c r="AY342" s="119">
        <v>-7.49</v>
      </c>
      <c r="AZ342" s="119">
        <v>5.42</v>
      </c>
      <c r="BA342" s="119">
        <v>-5.67</v>
      </c>
      <c r="BB342" s="119">
        <v>-2.93</v>
      </c>
      <c r="BC342" s="119">
        <v>9.83</v>
      </c>
    </row>
    <row r="343" spans="1:55" x14ac:dyDescent="0.45">
      <c r="A343" s="260">
        <v>24</v>
      </c>
      <c r="B343" s="173" t="s">
        <v>40</v>
      </c>
      <c r="C343" s="173"/>
      <c r="D343" s="120">
        <v>3.76</v>
      </c>
      <c r="E343" s="120">
        <v>10.14</v>
      </c>
      <c r="F343" s="120">
        <v>-9.08</v>
      </c>
      <c r="G343" s="120">
        <v>17.059999999999999</v>
      </c>
      <c r="H343" s="120">
        <v>0.08</v>
      </c>
      <c r="I343" s="120">
        <v>-3.5</v>
      </c>
      <c r="J343" s="120">
        <v>-1.31</v>
      </c>
      <c r="K343" s="120">
        <v>3.88</v>
      </c>
      <c r="L343" s="120">
        <v>-7.09</v>
      </c>
      <c r="M343" s="120">
        <v>-13.54</v>
      </c>
      <c r="N343" s="120">
        <v>11.05</v>
      </c>
      <c r="O343" s="120">
        <v>-3.78</v>
      </c>
      <c r="P343" s="120">
        <v>8.0299999999999994</v>
      </c>
      <c r="Q343" s="120">
        <v>10.24</v>
      </c>
      <c r="R343" s="120">
        <v>-9.66</v>
      </c>
      <c r="S343" s="120">
        <v>-1.25</v>
      </c>
      <c r="T343" s="120">
        <v>5.53</v>
      </c>
      <c r="U343" s="120">
        <v>-3.28</v>
      </c>
      <c r="V343" s="120">
        <v>-3.98</v>
      </c>
      <c r="W343" s="120">
        <v>9.33</v>
      </c>
      <c r="X343" s="120">
        <v>-13.11</v>
      </c>
      <c r="Y343" s="120">
        <v>0.37</v>
      </c>
      <c r="Z343" s="120">
        <v>-1.26</v>
      </c>
      <c r="AA343" s="120">
        <v>5.68</v>
      </c>
      <c r="AB343" s="120">
        <v>-5.45</v>
      </c>
      <c r="AC343" s="120">
        <v>28.18</v>
      </c>
      <c r="AD343" s="120">
        <v>-14.95</v>
      </c>
      <c r="AE343" s="120">
        <v>7.49</v>
      </c>
      <c r="AF343" s="120">
        <v>4</v>
      </c>
      <c r="AG343" s="120">
        <v>-11.57</v>
      </c>
      <c r="AH343" s="120">
        <v>1.3</v>
      </c>
      <c r="AI343" s="120">
        <v>3.69</v>
      </c>
      <c r="AJ343" s="120">
        <v>-14.34</v>
      </c>
      <c r="AK343" s="120">
        <v>9.15</v>
      </c>
      <c r="AL343" s="120">
        <v>1.08</v>
      </c>
      <c r="AM343" s="120">
        <v>14.68</v>
      </c>
      <c r="AN343" s="120">
        <v>-2.4900000000000002</v>
      </c>
      <c r="AO343" s="120">
        <v>20.59</v>
      </c>
      <c r="AP343" s="120">
        <v>-18.27</v>
      </c>
      <c r="AQ343" s="120">
        <v>16.899999999999999</v>
      </c>
      <c r="AR343" s="120">
        <v>-5.87</v>
      </c>
      <c r="AS343" s="120">
        <v>-5.36</v>
      </c>
      <c r="AT343" s="120">
        <v>14.53</v>
      </c>
      <c r="AU343" s="120">
        <v>7.0000000000000007E-2</v>
      </c>
      <c r="AV343" s="120">
        <v>-8.61</v>
      </c>
      <c r="AW343" s="120">
        <v>5.65</v>
      </c>
      <c r="AX343" s="120">
        <v>18.73</v>
      </c>
      <c r="AY343" s="120">
        <v>-8.89</v>
      </c>
      <c r="AZ343" s="120">
        <v>4.9800000000000004</v>
      </c>
      <c r="BA343" s="120">
        <v>2.4700000000000002</v>
      </c>
      <c r="BB343" s="120">
        <v>-13.86</v>
      </c>
      <c r="BC343" s="120">
        <v>20.74</v>
      </c>
    </row>
    <row r="344" spans="1:55" ht="42" x14ac:dyDescent="0.45">
      <c r="A344" s="261">
        <v>25</v>
      </c>
      <c r="B344" s="174" t="s">
        <v>171</v>
      </c>
      <c r="C344" s="174"/>
      <c r="D344" s="119">
        <v>7.07</v>
      </c>
      <c r="E344" s="119">
        <v>21.07</v>
      </c>
      <c r="F344" s="119">
        <v>-19.04</v>
      </c>
      <c r="G344" s="119">
        <v>3.29</v>
      </c>
      <c r="H344" s="119">
        <v>-0.2</v>
      </c>
      <c r="I344" s="119">
        <v>-4.45</v>
      </c>
      <c r="J344" s="119">
        <v>-12.37</v>
      </c>
      <c r="K344" s="119">
        <v>6.87</v>
      </c>
      <c r="L344" s="119">
        <v>4.68</v>
      </c>
      <c r="M344" s="119">
        <v>-5.58</v>
      </c>
      <c r="N344" s="119">
        <v>6.18</v>
      </c>
      <c r="O344" s="119">
        <v>-8.7100000000000009</v>
      </c>
      <c r="P344" s="119">
        <v>14.9</v>
      </c>
      <c r="Q344" s="119">
        <v>9.4</v>
      </c>
      <c r="R344" s="119">
        <v>-27.07</v>
      </c>
      <c r="S344" s="119">
        <v>-6.42</v>
      </c>
      <c r="T344" s="119">
        <v>6.41</v>
      </c>
      <c r="U344" s="119">
        <v>8.2100000000000009</v>
      </c>
      <c r="V344" s="119">
        <v>-0.41</v>
      </c>
      <c r="W344" s="119">
        <v>21.45</v>
      </c>
      <c r="X344" s="119">
        <v>-5.89</v>
      </c>
      <c r="Y344" s="119">
        <v>8.56</v>
      </c>
      <c r="Z344" s="119">
        <v>-10.9</v>
      </c>
      <c r="AA344" s="119">
        <v>-11.04</v>
      </c>
      <c r="AB344" s="119">
        <v>17.3</v>
      </c>
      <c r="AC344" s="119">
        <v>14.16</v>
      </c>
      <c r="AD344" s="119">
        <v>-31.58</v>
      </c>
      <c r="AE344" s="119">
        <v>9.61</v>
      </c>
      <c r="AF344" s="119">
        <v>-0.83</v>
      </c>
      <c r="AG344" s="119">
        <v>-14.89</v>
      </c>
      <c r="AH344" s="119">
        <v>18.43</v>
      </c>
      <c r="AI344" s="119">
        <v>-3.02</v>
      </c>
      <c r="AJ344" s="119">
        <v>-12.75</v>
      </c>
      <c r="AK344" s="119">
        <v>15.79</v>
      </c>
      <c r="AL344" s="119">
        <v>-9.65</v>
      </c>
      <c r="AM344" s="119">
        <v>-11.56</v>
      </c>
      <c r="AN344" s="119">
        <v>20.18</v>
      </c>
      <c r="AO344" s="119">
        <v>9.48</v>
      </c>
      <c r="AP344" s="119">
        <v>-18.71</v>
      </c>
      <c r="AQ344" s="119">
        <v>29.84</v>
      </c>
      <c r="AR344" s="119">
        <v>-3.15</v>
      </c>
      <c r="AS344" s="119">
        <v>-9.1300000000000008</v>
      </c>
      <c r="AT344" s="119">
        <v>-6.94</v>
      </c>
      <c r="AU344" s="119">
        <v>11.48</v>
      </c>
      <c r="AV344" s="119">
        <v>-11.55</v>
      </c>
      <c r="AW344" s="119">
        <v>9.9700000000000006</v>
      </c>
      <c r="AX344" s="119">
        <v>-8.1999999999999993</v>
      </c>
      <c r="AY344" s="119">
        <v>-8.94</v>
      </c>
      <c r="AZ344" s="119">
        <v>14.79</v>
      </c>
      <c r="BA344" s="119">
        <v>9.98</v>
      </c>
      <c r="BB344" s="119">
        <v>-30.01</v>
      </c>
      <c r="BC344" s="119">
        <v>19.059999999999999</v>
      </c>
    </row>
    <row r="345" spans="1:55" ht="29.25" x14ac:dyDescent="0.45">
      <c r="A345" s="260">
        <v>26</v>
      </c>
      <c r="B345" s="173" t="s">
        <v>15</v>
      </c>
      <c r="C345" s="173"/>
      <c r="D345" s="120">
        <v>5.03</v>
      </c>
      <c r="E345" s="120">
        <v>5.81</v>
      </c>
      <c r="F345" s="120">
        <v>-12.22</v>
      </c>
      <c r="G345" s="120">
        <v>6.59</v>
      </c>
      <c r="H345" s="120">
        <v>7.47</v>
      </c>
      <c r="I345" s="120">
        <v>13.53</v>
      </c>
      <c r="J345" s="120">
        <v>-14.57</v>
      </c>
      <c r="K345" s="120">
        <v>6.52</v>
      </c>
      <c r="L345" s="120">
        <v>-6.35</v>
      </c>
      <c r="M345" s="120">
        <v>-18.32</v>
      </c>
      <c r="N345" s="120">
        <v>24.11</v>
      </c>
      <c r="O345" s="120">
        <v>1.0900000000000001</v>
      </c>
      <c r="P345" s="120">
        <v>-2.2799999999999998</v>
      </c>
      <c r="Q345" s="120">
        <v>12.27</v>
      </c>
      <c r="R345" s="120">
        <v>-21.11</v>
      </c>
      <c r="S345" s="120">
        <v>5.58</v>
      </c>
      <c r="T345" s="120">
        <v>8.91</v>
      </c>
      <c r="U345" s="120">
        <v>28.51</v>
      </c>
      <c r="V345" s="120">
        <v>-28.41</v>
      </c>
      <c r="W345" s="120">
        <v>25.96</v>
      </c>
      <c r="X345" s="120">
        <v>-11.17</v>
      </c>
      <c r="Y345" s="120">
        <v>-13.99</v>
      </c>
      <c r="Z345" s="120">
        <v>28.57</v>
      </c>
      <c r="AA345" s="120">
        <v>-20.69</v>
      </c>
      <c r="AB345" s="120">
        <v>10.49</v>
      </c>
      <c r="AC345" s="120">
        <v>30.21</v>
      </c>
      <c r="AD345" s="120">
        <v>-38.549999999999997</v>
      </c>
      <c r="AE345" s="120">
        <v>18.89</v>
      </c>
      <c r="AF345" s="120">
        <v>19.07</v>
      </c>
      <c r="AG345" s="120">
        <v>-10.19</v>
      </c>
      <c r="AH345" s="120">
        <v>26.69</v>
      </c>
      <c r="AI345" s="120">
        <v>-5.86</v>
      </c>
      <c r="AJ345" s="120">
        <v>-10.3</v>
      </c>
      <c r="AK345" s="120">
        <v>14.16</v>
      </c>
      <c r="AL345" s="120">
        <v>-15.41</v>
      </c>
      <c r="AM345" s="120">
        <v>-6.07</v>
      </c>
      <c r="AN345" s="120">
        <v>-3.71</v>
      </c>
      <c r="AO345" s="120">
        <v>36.5</v>
      </c>
      <c r="AP345" s="120">
        <v>-36.770000000000003</v>
      </c>
      <c r="AQ345" s="120">
        <v>28.69</v>
      </c>
      <c r="AR345" s="120">
        <v>1.27</v>
      </c>
      <c r="AS345" s="120">
        <v>-2.29</v>
      </c>
      <c r="AT345" s="120">
        <v>8.06</v>
      </c>
      <c r="AU345" s="120">
        <v>4.8899999999999997</v>
      </c>
      <c r="AV345" s="120">
        <v>-9.01</v>
      </c>
      <c r="AW345" s="120">
        <v>-1.98</v>
      </c>
      <c r="AX345" s="120">
        <v>-3.08</v>
      </c>
      <c r="AY345" s="120">
        <v>-1.1599999999999999</v>
      </c>
      <c r="AZ345" s="120">
        <v>-6.01</v>
      </c>
      <c r="BA345" s="120">
        <v>17.09</v>
      </c>
      <c r="BB345" s="120">
        <v>-18.41</v>
      </c>
      <c r="BC345" s="120">
        <v>12.28</v>
      </c>
    </row>
    <row r="346" spans="1:55" ht="29.25" x14ac:dyDescent="0.45">
      <c r="A346" s="261">
        <v>27</v>
      </c>
      <c r="B346" s="174" t="s">
        <v>172</v>
      </c>
      <c r="C346" s="174"/>
      <c r="D346" s="119">
        <v>-9.0399999999999991</v>
      </c>
      <c r="E346" s="119">
        <v>10.27</v>
      </c>
      <c r="F346" s="119">
        <v>-4.59</v>
      </c>
      <c r="G346" s="119">
        <v>10.28</v>
      </c>
      <c r="H346" s="119">
        <v>2.69</v>
      </c>
      <c r="I346" s="119">
        <v>15.9</v>
      </c>
      <c r="J346" s="119">
        <v>-1.63</v>
      </c>
      <c r="K346" s="119">
        <v>-0.1</v>
      </c>
      <c r="L346" s="119">
        <v>7.12</v>
      </c>
      <c r="M346" s="119">
        <v>-18.600000000000001</v>
      </c>
      <c r="N346" s="119">
        <v>22.52</v>
      </c>
      <c r="O346" s="119">
        <v>-16.62</v>
      </c>
      <c r="P346" s="119">
        <v>10.47</v>
      </c>
      <c r="Q346" s="119">
        <v>16.78</v>
      </c>
      <c r="R346" s="119">
        <v>-14.8</v>
      </c>
      <c r="S346" s="119">
        <v>19.079999999999998</v>
      </c>
      <c r="T346" s="119">
        <v>10.44</v>
      </c>
      <c r="U346" s="119">
        <v>15.65</v>
      </c>
      <c r="V346" s="119">
        <v>-19.87</v>
      </c>
      <c r="W346" s="119">
        <v>27.02</v>
      </c>
      <c r="X346" s="119">
        <v>-0.39</v>
      </c>
      <c r="Y346" s="119">
        <v>-25.4</v>
      </c>
      <c r="Z346" s="119">
        <v>17.420000000000002</v>
      </c>
      <c r="AA346" s="119">
        <v>-13.75</v>
      </c>
      <c r="AB346" s="119">
        <v>8.99</v>
      </c>
      <c r="AC346" s="119">
        <v>-5.15</v>
      </c>
      <c r="AD346" s="119">
        <v>-9.5299999999999994</v>
      </c>
      <c r="AE346" s="119">
        <v>5.66</v>
      </c>
      <c r="AF346" s="119">
        <v>11.84</v>
      </c>
      <c r="AG346" s="119">
        <v>-5.51</v>
      </c>
      <c r="AH346" s="119">
        <v>50.87</v>
      </c>
      <c r="AI346" s="119">
        <v>-9.17</v>
      </c>
      <c r="AJ346" s="119">
        <v>-6.72</v>
      </c>
      <c r="AK346" s="119">
        <v>-12.26</v>
      </c>
      <c r="AL346" s="119">
        <v>-5.47</v>
      </c>
      <c r="AM346" s="119">
        <v>-0.53</v>
      </c>
      <c r="AN346" s="119">
        <v>-11.39</v>
      </c>
      <c r="AO346" s="119">
        <v>42.87</v>
      </c>
      <c r="AP346" s="119">
        <v>-37.74</v>
      </c>
      <c r="AQ346" s="119">
        <v>21.19</v>
      </c>
      <c r="AR346" s="119">
        <v>1.44</v>
      </c>
      <c r="AS346" s="119">
        <v>-8.3800000000000008</v>
      </c>
      <c r="AT346" s="119">
        <v>14.23</v>
      </c>
      <c r="AU346" s="119">
        <v>6.15</v>
      </c>
      <c r="AV346" s="119">
        <v>-10.77</v>
      </c>
      <c r="AW346" s="119">
        <v>6.88</v>
      </c>
      <c r="AX346" s="119">
        <v>-19.39</v>
      </c>
      <c r="AY346" s="119">
        <v>-8.82</v>
      </c>
      <c r="AZ346" s="119">
        <v>-0.75</v>
      </c>
      <c r="BA346" s="119">
        <v>36.799999999999997</v>
      </c>
      <c r="BB346" s="119">
        <v>-19.98</v>
      </c>
      <c r="BC346" s="119">
        <v>-2.88</v>
      </c>
    </row>
    <row r="347" spans="1:55" x14ac:dyDescent="0.45">
      <c r="A347" s="260">
        <v>28</v>
      </c>
      <c r="B347" s="173" t="s">
        <v>173</v>
      </c>
      <c r="C347" s="173"/>
      <c r="D347" s="120">
        <v>41.79</v>
      </c>
      <c r="E347" s="120">
        <v>0.92</v>
      </c>
      <c r="F347" s="120">
        <v>-17.93</v>
      </c>
      <c r="G347" s="120">
        <v>-0.38</v>
      </c>
      <c r="H347" s="120">
        <v>4.32</v>
      </c>
      <c r="I347" s="120">
        <v>6.36</v>
      </c>
      <c r="J347" s="120">
        <v>-11.84</v>
      </c>
      <c r="K347" s="120">
        <v>29.4</v>
      </c>
      <c r="L347" s="120">
        <v>-31.53</v>
      </c>
      <c r="M347" s="120">
        <v>-11.69</v>
      </c>
      <c r="N347" s="120">
        <v>35.630000000000003</v>
      </c>
      <c r="O347" s="120">
        <v>-8.9700000000000006</v>
      </c>
      <c r="P347" s="120">
        <v>12.46</v>
      </c>
      <c r="Q347" s="120">
        <v>0.3</v>
      </c>
      <c r="R347" s="120">
        <v>-17.02</v>
      </c>
      <c r="S347" s="120">
        <v>5.57</v>
      </c>
      <c r="T347" s="120">
        <v>-3.23</v>
      </c>
      <c r="U347" s="120">
        <v>39.520000000000003</v>
      </c>
      <c r="V347" s="120">
        <v>-27.52</v>
      </c>
      <c r="W347" s="120">
        <v>63.21</v>
      </c>
      <c r="X347" s="120">
        <v>-28.4</v>
      </c>
      <c r="Y347" s="120">
        <v>3.12</v>
      </c>
      <c r="Z347" s="120">
        <v>-32.4</v>
      </c>
      <c r="AA347" s="120">
        <v>46.4</v>
      </c>
      <c r="AB347" s="120">
        <v>13.26</v>
      </c>
      <c r="AC347" s="120">
        <v>-18.850000000000001</v>
      </c>
      <c r="AD347" s="120">
        <v>-46.34</v>
      </c>
      <c r="AE347" s="120">
        <v>66.61</v>
      </c>
      <c r="AF347" s="120">
        <v>35.47</v>
      </c>
      <c r="AG347" s="120">
        <v>-33.81</v>
      </c>
      <c r="AH347" s="120">
        <v>24.74</v>
      </c>
      <c r="AI347" s="120">
        <v>19.46</v>
      </c>
      <c r="AJ347" s="120">
        <v>-1.9</v>
      </c>
      <c r="AK347" s="120">
        <v>-14.32</v>
      </c>
      <c r="AL347" s="120">
        <v>6.47</v>
      </c>
      <c r="AM347" s="120">
        <v>-36.11</v>
      </c>
      <c r="AN347" s="120">
        <v>10.28</v>
      </c>
      <c r="AO347" s="120">
        <v>33.450000000000003</v>
      </c>
      <c r="AP347" s="120">
        <v>-46.16</v>
      </c>
      <c r="AQ347" s="120">
        <v>105.88</v>
      </c>
      <c r="AR347" s="120">
        <v>-22.17</v>
      </c>
      <c r="AS347" s="120">
        <v>16.5</v>
      </c>
      <c r="AT347" s="120">
        <v>0.89</v>
      </c>
      <c r="AU347" s="120">
        <v>18.809999999999999</v>
      </c>
      <c r="AV347" s="120">
        <v>-17.5</v>
      </c>
      <c r="AW347" s="120">
        <v>25.26</v>
      </c>
      <c r="AX347" s="120">
        <v>-19.809999999999999</v>
      </c>
      <c r="AY347" s="120">
        <v>15.16</v>
      </c>
      <c r="AZ347" s="120">
        <v>-25.92</v>
      </c>
      <c r="BA347" s="120">
        <v>37.29</v>
      </c>
      <c r="BB347" s="120">
        <v>-15.71</v>
      </c>
      <c r="BC347" s="120">
        <v>7.76</v>
      </c>
    </row>
    <row r="348" spans="1:55" ht="42" x14ac:dyDescent="0.45">
      <c r="A348" s="261">
        <v>29</v>
      </c>
      <c r="B348" s="174" t="s">
        <v>23</v>
      </c>
      <c r="C348" s="174"/>
      <c r="D348" s="119">
        <v>5.03</v>
      </c>
      <c r="E348" s="119">
        <v>9.66</v>
      </c>
      <c r="F348" s="119">
        <v>-14.07</v>
      </c>
      <c r="G348" s="119">
        <v>4.38</v>
      </c>
      <c r="H348" s="119">
        <v>-8.89</v>
      </c>
      <c r="I348" s="119">
        <v>10.34</v>
      </c>
      <c r="J348" s="119">
        <v>-6.65</v>
      </c>
      <c r="K348" s="119">
        <v>5.31</v>
      </c>
      <c r="L348" s="119">
        <v>8.24</v>
      </c>
      <c r="M348" s="119">
        <v>-16.32</v>
      </c>
      <c r="N348" s="119">
        <v>2.04</v>
      </c>
      <c r="O348" s="119">
        <v>-15.13</v>
      </c>
      <c r="P348" s="119">
        <v>-12.78</v>
      </c>
      <c r="Q348" s="119">
        <v>3.98</v>
      </c>
      <c r="R348" s="119">
        <v>-0.05</v>
      </c>
      <c r="S348" s="119">
        <v>11.16</v>
      </c>
      <c r="T348" s="119">
        <v>6.09</v>
      </c>
      <c r="U348" s="119">
        <v>16.010000000000002</v>
      </c>
      <c r="V348" s="119">
        <v>-8.5500000000000007</v>
      </c>
      <c r="W348" s="119">
        <v>12.17</v>
      </c>
      <c r="X348" s="119">
        <v>3.02</v>
      </c>
      <c r="Y348" s="119">
        <v>-19.14</v>
      </c>
      <c r="Z348" s="119">
        <v>-3.69</v>
      </c>
      <c r="AA348" s="119">
        <v>2.35</v>
      </c>
      <c r="AB348" s="119">
        <v>4</v>
      </c>
      <c r="AC348" s="119">
        <v>0.2</v>
      </c>
      <c r="AD348" s="119">
        <v>-18.89</v>
      </c>
      <c r="AE348" s="119">
        <v>10.9</v>
      </c>
      <c r="AF348" s="119">
        <v>0.92</v>
      </c>
      <c r="AG348" s="119">
        <v>-4.0599999999999996</v>
      </c>
      <c r="AH348" s="119">
        <v>20.78</v>
      </c>
      <c r="AI348" s="119">
        <v>-1.55</v>
      </c>
      <c r="AJ348" s="119">
        <v>-9.0399999999999991</v>
      </c>
      <c r="AK348" s="119">
        <v>-7.0000000000000007E-2</v>
      </c>
      <c r="AL348" s="119">
        <v>0.15</v>
      </c>
      <c r="AM348" s="119">
        <v>0.75</v>
      </c>
      <c r="AN348" s="119">
        <v>2.4700000000000002</v>
      </c>
      <c r="AO348" s="119">
        <v>34.46</v>
      </c>
      <c r="AP348" s="119">
        <v>-31.64</v>
      </c>
      <c r="AQ348" s="119">
        <v>21.11</v>
      </c>
      <c r="AR348" s="119">
        <v>5.59</v>
      </c>
      <c r="AS348" s="119">
        <v>-3.6</v>
      </c>
      <c r="AT348" s="119">
        <v>-8.56</v>
      </c>
      <c r="AU348" s="119">
        <v>39.340000000000003</v>
      </c>
      <c r="AV348" s="119">
        <v>0.34</v>
      </c>
      <c r="AW348" s="119">
        <v>-18.059999999999999</v>
      </c>
      <c r="AX348" s="119">
        <v>-8.1999999999999993</v>
      </c>
      <c r="AY348" s="119">
        <v>4.5199999999999996</v>
      </c>
      <c r="AZ348" s="119">
        <v>3.52</v>
      </c>
      <c r="BA348" s="119">
        <v>9.75</v>
      </c>
      <c r="BB348" s="119">
        <v>-25.3</v>
      </c>
      <c r="BC348" s="119">
        <v>12.6</v>
      </c>
    </row>
    <row r="349" spans="1:55" ht="29.25" x14ac:dyDescent="0.45">
      <c r="A349" s="260">
        <v>30</v>
      </c>
      <c r="B349" s="173" t="s">
        <v>155</v>
      </c>
      <c r="C349" s="173"/>
      <c r="D349" s="120">
        <v>213.99</v>
      </c>
      <c r="E349" s="120">
        <v>-28.06</v>
      </c>
      <c r="F349" s="120">
        <v>-28.92</v>
      </c>
      <c r="G349" s="120">
        <v>-36.299999999999997</v>
      </c>
      <c r="H349" s="120">
        <v>51.67</v>
      </c>
      <c r="I349" s="120">
        <v>25.07</v>
      </c>
      <c r="J349" s="120">
        <v>54</v>
      </c>
      <c r="K349" s="120">
        <v>-34.07</v>
      </c>
      <c r="L349" s="120">
        <v>-25.7</v>
      </c>
      <c r="M349" s="120">
        <v>-26.09</v>
      </c>
      <c r="N349" s="120">
        <v>55.06</v>
      </c>
      <c r="O349" s="120">
        <v>-9.65</v>
      </c>
      <c r="P349" s="120">
        <v>-7.06</v>
      </c>
      <c r="Q349" s="120">
        <v>-27.69</v>
      </c>
      <c r="R349" s="120">
        <v>24.2</v>
      </c>
      <c r="S349" s="120">
        <v>-39.42</v>
      </c>
      <c r="T349" s="120">
        <v>25.3</v>
      </c>
      <c r="U349" s="120">
        <v>99.82</v>
      </c>
      <c r="V349" s="120">
        <v>-19.329999999999998</v>
      </c>
      <c r="W349" s="120">
        <v>-27.69</v>
      </c>
      <c r="X349" s="120">
        <v>30.17</v>
      </c>
      <c r="Y349" s="120">
        <v>-34.6</v>
      </c>
      <c r="Z349" s="120">
        <v>-37.01</v>
      </c>
      <c r="AA349" s="120">
        <v>2.72</v>
      </c>
      <c r="AB349" s="120">
        <v>35.18</v>
      </c>
      <c r="AC349" s="120">
        <v>-14.47</v>
      </c>
      <c r="AD349" s="120">
        <v>33.97</v>
      </c>
      <c r="AE349" s="120">
        <v>5.29</v>
      </c>
      <c r="AF349" s="120">
        <v>48.31</v>
      </c>
      <c r="AG349" s="120">
        <v>5.33</v>
      </c>
      <c r="AH349" s="120">
        <v>24.66</v>
      </c>
      <c r="AI349" s="120">
        <v>-4.2</v>
      </c>
      <c r="AJ349" s="120">
        <v>-12.65</v>
      </c>
      <c r="AK349" s="120">
        <v>-58.07</v>
      </c>
      <c r="AL349" s="120">
        <v>176.8</v>
      </c>
      <c r="AM349" s="120">
        <v>-3.66</v>
      </c>
      <c r="AN349" s="120">
        <v>-50.12</v>
      </c>
      <c r="AO349" s="120">
        <v>21.5</v>
      </c>
      <c r="AP349" s="120">
        <v>18.36</v>
      </c>
      <c r="AQ349" s="120">
        <v>57.33</v>
      </c>
      <c r="AR349" s="120">
        <v>-28.79</v>
      </c>
      <c r="AS349" s="120">
        <v>53.56</v>
      </c>
      <c r="AT349" s="120">
        <v>-37.880000000000003</v>
      </c>
      <c r="AU349" s="120">
        <v>13.33</v>
      </c>
      <c r="AV349" s="120">
        <v>3.35</v>
      </c>
      <c r="AW349" s="120">
        <v>-40.57</v>
      </c>
      <c r="AX349" s="120">
        <v>23.76</v>
      </c>
      <c r="AY349" s="120">
        <v>28.18</v>
      </c>
      <c r="AZ349" s="120">
        <v>2.29</v>
      </c>
      <c r="BA349" s="120">
        <v>28.69</v>
      </c>
      <c r="BB349" s="120">
        <v>-52.41</v>
      </c>
      <c r="BC349" s="120">
        <v>-9.7200000000000006</v>
      </c>
    </row>
    <row r="350" spans="1:55" ht="105.75" x14ac:dyDescent="0.45">
      <c r="A350" s="261">
        <v>31</v>
      </c>
      <c r="B350" s="174" t="s">
        <v>380</v>
      </c>
      <c r="C350" s="174"/>
      <c r="D350" s="119">
        <v>3.89</v>
      </c>
      <c r="E350" s="119">
        <v>1.61</v>
      </c>
      <c r="F350" s="119">
        <v>-10.029999999999999</v>
      </c>
      <c r="G350" s="119">
        <v>13.57</v>
      </c>
      <c r="H350" s="119">
        <v>0.61</v>
      </c>
      <c r="I350" s="119">
        <v>-4.09</v>
      </c>
      <c r="J350" s="119">
        <v>1.96</v>
      </c>
      <c r="K350" s="119">
        <v>2.08</v>
      </c>
      <c r="L350" s="119">
        <v>3.63</v>
      </c>
      <c r="M350" s="119">
        <v>-5.51</v>
      </c>
      <c r="N350" s="119">
        <v>-1.6</v>
      </c>
      <c r="O350" s="119">
        <v>-9.1199999999999992</v>
      </c>
      <c r="P350" s="119">
        <v>0.4</v>
      </c>
      <c r="Q350" s="119">
        <v>10.5</v>
      </c>
      <c r="R350" s="119">
        <v>-10.199999999999999</v>
      </c>
      <c r="S350" s="119">
        <v>10.99</v>
      </c>
      <c r="T350" s="119">
        <v>0.7</v>
      </c>
      <c r="U350" s="119">
        <v>-1.01</v>
      </c>
      <c r="V350" s="119">
        <v>-0.36</v>
      </c>
      <c r="W350" s="119">
        <v>7.04</v>
      </c>
      <c r="X350" s="119">
        <v>1.71</v>
      </c>
      <c r="Y350" s="119">
        <v>-5.44</v>
      </c>
      <c r="Z350" s="119">
        <v>-2.2599999999999998</v>
      </c>
      <c r="AA350" s="119">
        <v>-7.13</v>
      </c>
      <c r="AB350" s="119">
        <v>20.440000000000001</v>
      </c>
      <c r="AC350" s="119">
        <v>-1.39</v>
      </c>
      <c r="AD350" s="119">
        <v>-19</v>
      </c>
      <c r="AE350" s="119">
        <v>12.55</v>
      </c>
      <c r="AF350" s="119">
        <v>-0.84</v>
      </c>
      <c r="AG350" s="119">
        <v>-2.62</v>
      </c>
      <c r="AH350" s="119">
        <v>8.82</v>
      </c>
      <c r="AI350" s="119">
        <v>2.61</v>
      </c>
      <c r="AJ350" s="119">
        <v>-2.5099999999999998</v>
      </c>
      <c r="AK350" s="119">
        <v>5.38</v>
      </c>
      <c r="AL350" s="119">
        <v>-1.71</v>
      </c>
      <c r="AM350" s="119">
        <v>-4.26</v>
      </c>
      <c r="AN350" s="119">
        <v>0.45</v>
      </c>
      <c r="AO350" s="119">
        <v>16.440000000000001</v>
      </c>
      <c r="AP350" s="119">
        <v>-18.71</v>
      </c>
      <c r="AQ350" s="119">
        <v>16.190000000000001</v>
      </c>
      <c r="AR350" s="119">
        <v>-2.17</v>
      </c>
      <c r="AS350" s="119">
        <v>-6.83</v>
      </c>
      <c r="AT350" s="119">
        <v>9.23</v>
      </c>
      <c r="AU350" s="119">
        <v>-0.65</v>
      </c>
      <c r="AV350" s="119">
        <v>-2.23</v>
      </c>
      <c r="AW350" s="119">
        <v>10.57</v>
      </c>
      <c r="AX350" s="119">
        <v>-10.28</v>
      </c>
      <c r="AY350" s="119">
        <v>0.36</v>
      </c>
      <c r="AZ350" s="119">
        <v>-1.1299999999999999</v>
      </c>
      <c r="BA350" s="119">
        <v>8.36</v>
      </c>
      <c r="BB350" s="119">
        <v>-15.9</v>
      </c>
      <c r="BC350" s="119">
        <v>21.17</v>
      </c>
    </row>
    <row r="351" spans="1:55" ht="144" x14ac:dyDescent="0.45">
      <c r="A351" s="260">
        <v>32</v>
      </c>
      <c r="B351" s="173" t="s">
        <v>424</v>
      </c>
      <c r="C351" s="173"/>
      <c r="D351" s="120">
        <v>4.6900000000000004</v>
      </c>
      <c r="E351" s="120">
        <v>3.52</v>
      </c>
      <c r="F351" s="120">
        <v>-9.94</v>
      </c>
      <c r="G351" s="120">
        <v>14.54</v>
      </c>
      <c r="H351" s="120">
        <v>3.12</v>
      </c>
      <c r="I351" s="120">
        <v>-2.82</v>
      </c>
      <c r="J351" s="120">
        <v>0.76</v>
      </c>
      <c r="K351" s="120">
        <v>1.22</v>
      </c>
      <c r="L351" s="120">
        <v>5.46</v>
      </c>
      <c r="M351" s="120">
        <v>-5.47</v>
      </c>
      <c r="N351" s="120">
        <v>-2.2000000000000002</v>
      </c>
      <c r="O351" s="120">
        <v>-7.41</v>
      </c>
      <c r="P351" s="120">
        <v>-4.57</v>
      </c>
      <c r="Q351" s="120">
        <v>12.97</v>
      </c>
      <c r="R351" s="120">
        <v>-9.33</v>
      </c>
      <c r="S351" s="120">
        <v>11.16</v>
      </c>
      <c r="T351" s="120">
        <v>4.37</v>
      </c>
      <c r="U351" s="120">
        <v>-1.48</v>
      </c>
      <c r="V351" s="120">
        <v>-4.3899999999999997</v>
      </c>
      <c r="W351" s="120">
        <v>10.17</v>
      </c>
      <c r="X351" s="120">
        <v>0.92</v>
      </c>
      <c r="Y351" s="120">
        <v>-9.31</v>
      </c>
      <c r="Z351" s="120">
        <v>-1.57</v>
      </c>
      <c r="AA351" s="120">
        <v>-7.39</v>
      </c>
      <c r="AB351" s="120">
        <v>28.28</v>
      </c>
      <c r="AC351" s="120">
        <v>-5.8</v>
      </c>
      <c r="AD351" s="120">
        <v>-20.98</v>
      </c>
      <c r="AE351" s="120">
        <v>18.940000000000001</v>
      </c>
      <c r="AF351" s="120">
        <v>4.28</v>
      </c>
      <c r="AG351" s="120">
        <v>-5.68</v>
      </c>
      <c r="AH351" s="120">
        <v>7.32</v>
      </c>
      <c r="AI351" s="120">
        <v>2.72</v>
      </c>
      <c r="AJ351" s="120">
        <v>-5.12</v>
      </c>
      <c r="AK351" s="120">
        <v>3.03</v>
      </c>
      <c r="AL351" s="120">
        <v>-5.76</v>
      </c>
      <c r="AM351" s="120">
        <v>-2.4700000000000002</v>
      </c>
      <c r="AN351" s="120">
        <v>-0.74</v>
      </c>
      <c r="AO351" s="120">
        <v>16.48</v>
      </c>
      <c r="AP351" s="120">
        <v>-17.77</v>
      </c>
      <c r="AQ351" s="120">
        <v>21.04</v>
      </c>
      <c r="AR351" s="120">
        <v>0.32</v>
      </c>
      <c r="AS351" s="120">
        <v>-7.99</v>
      </c>
      <c r="AT351" s="120">
        <v>6.43</v>
      </c>
      <c r="AU351" s="120">
        <v>1.63</v>
      </c>
      <c r="AV351" s="120">
        <v>-4.54</v>
      </c>
      <c r="AW351" s="120">
        <v>7.25</v>
      </c>
      <c r="AX351" s="120">
        <v>-11.53</v>
      </c>
      <c r="AY351" s="120">
        <v>2.86</v>
      </c>
      <c r="AZ351" s="120">
        <v>-3.7</v>
      </c>
      <c r="BA351" s="120">
        <v>12.16</v>
      </c>
      <c r="BB351" s="120">
        <v>-20.63</v>
      </c>
      <c r="BC351" s="120">
        <v>23.89</v>
      </c>
    </row>
    <row r="352" spans="1:55" ht="182.25" x14ac:dyDescent="0.45">
      <c r="A352" s="261">
        <v>33</v>
      </c>
      <c r="B352" s="174" t="s">
        <v>428</v>
      </c>
      <c r="C352" s="174"/>
      <c r="D352" s="119">
        <v>7.29</v>
      </c>
      <c r="E352" s="119">
        <v>1.0900000000000001</v>
      </c>
      <c r="F352" s="119">
        <v>-9.98</v>
      </c>
      <c r="G352" s="119">
        <v>14.17</v>
      </c>
      <c r="H352" s="119">
        <v>4.1500000000000004</v>
      </c>
      <c r="I352" s="119">
        <v>-3.28</v>
      </c>
      <c r="J352" s="119">
        <v>2.2000000000000002</v>
      </c>
      <c r="K352" s="119">
        <v>0.3</v>
      </c>
      <c r="L352" s="119">
        <v>4.57</v>
      </c>
      <c r="M352" s="119">
        <v>-4.84</v>
      </c>
      <c r="N352" s="119">
        <v>-3.95</v>
      </c>
      <c r="O352" s="119">
        <v>-7.56</v>
      </c>
      <c r="P352" s="119">
        <v>-4.37</v>
      </c>
      <c r="Q352" s="119">
        <v>13.09</v>
      </c>
      <c r="R352" s="119">
        <v>-10.36</v>
      </c>
      <c r="S352" s="119">
        <v>13.08</v>
      </c>
      <c r="T352" s="119">
        <v>5.17</v>
      </c>
      <c r="U352" s="119">
        <v>-2.2999999999999998</v>
      </c>
      <c r="V352" s="119">
        <v>-4.9800000000000004</v>
      </c>
      <c r="W352" s="119">
        <v>9.89</v>
      </c>
      <c r="X352" s="119">
        <v>-0.61</v>
      </c>
      <c r="Y352" s="119">
        <v>-7.66</v>
      </c>
      <c r="Z352" s="119">
        <v>-2.9</v>
      </c>
      <c r="AA352" s="119">
        <v>-7.16</v>
      </c>
      <c r="AB352" s="119">
        <v>37.22</v>
      </c>
      <c r="AC352" s="119">
        <v>-10.19</v>
      </c>
      <c r="AD352" s="119">
        <v>-23.68</v>
      </c>
      <c r="AE352" s="119">
        <v>18.93</v>
      </c>
      <c r="AF352" s="119">
        <v>5.21</v>
      </c>
      <c r="AG352" s="119">
        <v>-5.75</v>
      </c>
      <c r="AH352" s="119">
        <v>6.94</v>
      </c>
      <c r="AI352" s="119">
        <v>4.3499999999999996</v>
      </c>
      <c r="AJ352" s="119">
        <v>-4.6500000000000004</v>
      </c>
      <c r="AK352" s="119">
        <v>3.25</v>
      </c>
      <c r="AL352" s="119">
        <v>-6.22</v>
      </c>
      <c r="AM352" s="119">
        <v>-2.59</v>
      </c>
      <c r="AN352" s="119">
        <v>-0.93</v>
      </c>
      <c r="AO352" s="119">
        <v>18.399999999999999</v>
      </c>
      <c r="AP352" s="119">
        <v>-18.55</v>
      </c>
      <c r="AQ352" s="119">
        <v>20.04</v>
      </c>
      <c r="AR352" s="119">
        <v>0.63</v>
      </c>
      <c r="AS352" s="119">
        <v>-10.01</v>
      </c>
      <c r="AT352" s="119">
        <v>7.48</v>
      </c>
      <c r="AU352" s="119">
        <v>3.41</v>
      </c>
      <c r="AV352" s="119">
        <v>-5.25</v>
      </c>
      <c r="AW352" s="119">
        <v>9.44</v>
      </c>
      <c r="AX352" s="119">
        <v>-13.09</v>
      </c>
      <c r="AY352" s="119">
        <v>4.9400000000000004</v>
      </c>
      <c r="AZ352" s="119">
        <v>-2.5299999999999998</v>
      </c>
      <c r="BA352" s="119">
        <v>10.48</v>
      </c>
      <c r="BB352" s="119">
        <v>-22.06</v>
      </c>
      <c r="BC352" s="119">
        <v>25.72</v>
      </c>
    </row>
    <row r="353" spans="1:55" ht="118.5" x14ac:dyDescent="0.45">
      <c r="A353" s="260">
        <v>34</v>
      </c>
      <c r="B353" s="173" t="s">
        <v>174</v>
      </c>
      <c r="C353" s="173"/>
      <c r="D353" s="120">
        <v>5.45</v>
      </c>
      <c r="E353" s="120">
        <v>4.57</v>
      </c>
      <c r="F353" s="120">
        <v>-13.54</v>
      </c>
      <c r="G353" s="120">
        <v>13.36</v>
      </c>
      <c r="H353" s="120">
        <v>5.36</v>
      </c>
      <c r="I353" s="120">
        <v>-5.66</v>
      </c>
      <c r="J353" s="120">
        <v>1.1599999999999999</v>
      </c>
      <c r="K353" s="120">
        <v>5.09</v>
      </c>
      <c r="L353" s="120">
        <v>1.02</v>
      </c>
      <c r="M353" s="120">
        <v>-5.35</v>
      </c>
      <c r="N353" s="120">
        <v>-1.36</v>
      </c>
      <c r="O353" s="120">
        <v>-8.17</v>
      </c>
      <c r="P353" s="120">
        <v>-1.81</v>
      </c>
      <c r="Q353" s="120">
        <v>8.44</v>
      </c>
      <c r="R353" s="120">
        <v>-8.41</v>
      </c>
      <c r="S353" s="120">
        <v>10.029999999999999</v>
      </c>
      <c r="T353" s="120">
        <v>3.24</v>
      </c>
      <c r="U353" s="120">
        <v>-0.91</v>
      </c>
      <c r="V353" s="120">
        <v>-1.84</v>
      </c>
      <c r="W353" s="120">
        <v>12.59</v>
      </c>
      <c r="X353" s="120">
        <v>-0.78</v>
      </c>
      <c r="Y353" s="120">
        <v>-8.9</v>
      </c>
      <c r="Z353" s="120">
        <v>-1.55</v>
      </c>
      <c r="AA353" s="120">
        <v>-7.91</v>
      </c>
      <c r="AB353" s="120">
        <v>23.25</v>
      </c>
      <c r="AC353" s="120">
        <v>-4.0999999999999996</v>
      </c>
      <c r="AD353" s="120">
        <v>-18.04</v>
      </c>
      <c r="AE353" s="120">
        <v>12.56</v>
      </c>
      <c r="AF353" s="120">
        <v>4.0599999999999996</v>
      </c>
      <c r="AG353" s="120">
        <v>-5.1100000000000003</v>
      </c>
      <c r="AH353" s="120">
        <v>10.029999999999999</v>
      </c>
      <c r="AI353" s="120">
        <v>5.51</v>
      </c>
      <c r="AJ353" s="120">
        <v>-7.21</v>
      </c>
      <c r="AK353" s="120">
        <v>4.29</v>
      </c>
      <c r="AL353" s="120">
        <v>-3.58</v>
      </c>
      <c r="AM353" s="120">
        <v>-4.2300000000000004</v>
      </c>
      <c r="AN353" s="120">
        <v>4.8499999999999996</v>
      </c>
      <c r="AO353" s="120">
        <v>12.52</v>
      </c>
      <c r="AP353" s="120">
        <v>-18.57</v>
      </c>
      <c r="AQ353" s="120">
        <v>17.87</v>
      </c>
      <c r="AR353" s="120">
        <v>1</v>
      </c>
      <c r="AS353" s="120">
        <v>-8.92</v>
      </c>
      <c r="AT353" s="120">
        <v>8.85</v>
      </c>
      <c r="AU353" s="120">
        <v>3.9</v>
      </c>
      <c r="AV353" s="120">
        <v>-6.73</v>
      </c>
      <c r="AW353" s="120">
        <v>8.51</v>
      </c>
      <c r="AX353" s="120">
        <v>-12.69</v>
      </c>
      <c r="AY353" s="120">
        <v>1.73</v>
      </c>
      <c r="AZ353" s="120">
        <v>-0.92</v>
      </c>
      <c r="BA353" s="120">
        <v>7.12</v>
      </c>
      <c r="BB353" s="120">
        <v>-15.58</v>
      </c>
      <c r="BC353" s="120">
        <v>19.55</v>
      </c>
    </row>
    <row r="354" spans="1:55" ht="80.25" x14ac:dyDescent="0.45">
      <c r="A354" s="261">
        <v>35</v>
      </c>
      <c r="B354" s="174" t="s">
        <v>175</v>
      </c>
      <c r="C354" s="174"/>
      <c r="D354" s="119">
        <v>1.45</v>
      </c>
      <c r="E354" s="119">
        <v>3.92</v>
      </c>
      <c r="F354" s="119">
        <v>-10.17</v>
      </c>
      <c r="G354" s="119">
        <v>14.67</v>
      </c>
      <c r="H354" s="119">
        <v>-1.56</v>
      </c>
      <c r="I354" s="119">
        <v>-3.36</v>
      </c>
      <c r="J354" s="119">
        <v>0.22</v>
      </c>
      <c r="K354" s="119">
        <v>2.37</v>
      </c>
      <c r="L354" s="119">
        <v>4.12</v>
      </c>
      <c r="M354" s="119">
        <v>-7.42</v>
      </c>
      <c r="N354" s="119">
        <v>-0.49</v>
      </c>
      <c r="O354" s="119">
        <v>-7.16</v>
      </c>
      <c r="P354" s="119">
        <v>-2.2000000000000002</v>
      </c>
      <c r="Q354" s="119">
        <v>11.93</v>
      </c>
      <c r="R354" s="119">
        <v>-10.93</v>
      </c>
      <c r="S354" s="119">
        <v>11.12</v>
      </c>
      <c r="T354" s="119">
        <v>2.44</v>
      </c>
      <c r="U354" s="119">
        <v>-2.29</v>
      </c>
      <c r="V354" s="119">
        <v>-0.22</v>
      </c>
      <c r="W354" s="119">
        <v>5.39</v>
      </c>
      <c r="X354" s="119">
        <v>2.2599999999999998</v>
      </c>
      <c r="Y354" s="119">
        <v>-5.95</v>
      </c>
      <c r="Z354" s="119">
        <v>-0.19</v>
      </c>
      <c r="AA354" s="119">
        <v>-7.05</v>
      </c>
      <c r="AB354" s="119">
        <v>17.93</v>
      </c>
      <c r="AC354" s="119">
        <v>-0.44</v>
      </c>
      <c r="AD354" s="119">
        <v>-17.23</v>
      </c>
      <c r="AE354" s="119">
        <v>9.58</v>
      </c>
      <c r="AF354" s="119">
        <v>-1.69</v>
      </c>
      <c r="AG354" s="119">
        <v>-3.06</v>
      </c>
      <c r="AH354" s="119">
        <v>10.66</v>
      </c>
      <c r="AI354" s="119">
        <v>2.14</v>
      </c>
      <c r="AJ354" s="119">
        <v>-3.1</v>
      </c>
      <c r="AK354" s="119">
        <v>6.81</v>
      </c>
      <c r="AL354" s="119">
        <v>-0.19</v>
      </c>
      <c r="AM354" s="119">
        <v>-3.97</v>
      </c>
      <c r="AN354" s="119">
        <v>-0.12</v>
      </c>
      <c r="AO354" s="119">
        <v>15.08</v>
      </c>
      <c r="AP354" s="119">
        <v>-18.579999999999998</v>
      </c>
      <c r="AQ354" s="119">
        <v>15.86</v>
      </c>
      <c r="AR354" s="119">
        <v>-2.71</v>
      </c>
      <c r="AS354" s="119">
        <v>-6.57</v>
      </c>
      <c r="AT354" s="119">
        <v>10.220000000000001</v>
      </c>
      <c r="AU354" s="119">
        <v>-3.07</v>
      </c>
      <c r="AV354" s="119">
        <v>-0.08</v>
      </c>
      <c r="AW354" s="119">
        <v>7.98</v>
      </c>
      <c r="AX354" s="119">
        <v>-7.75</v>
      </c>
      <c r="AY354" s="119">
        <v>0.17</v>
      </c>
      <c r="AZ354" s="119">
        <v>-1.1599999999999999</v>
      </c>
      <c r="BA354" s="119">
        <v>7.94</v>
      </c>
      <c r="BB354" s="119">
        <v>-15.41</v>
      </c>
      <c r="BC354" s="119">
        <v>18.829999999999998</v>
      </c>
    </row>
    <row r="355" spans="1:55" ht="67.5" x14ac:dyDescent="0.45">
      <c r="A355" s="260">
        <v>36</v>
      </c>
      <c r="B355" s="173" t="s">
        <v>176</v>
      </c>
      <c r="C355" s="173"/>
      <c r="D355" s="120">
        <v>5.92</v>
      </c>
      <c r="E355" s="120">
        <v>4.8099999999999996</v>
      </c>
      <c r="F355" s="120">
        <v>-6.58</v>
      </c>
      <c r="G355" s="120">
        <v>11.93</v>
      </c>
      <c r="H355" s="120">
        <v>-2.7</v>
      </c>
      <c r="I355" s="120">
        <v>-6.19</v>
      </c>
      <c r="J355" s="120">
        <v>-1.42</v>
      </c>
      <c r="K355" s="120">
        <v>-0.48</v>
      </c>
      <c r="L355" s="120">
        <v>-1.2</v>
      </c>
      <c r="M355" s="120">
        <v>10.46</v>
      </c>
      <c r="N355" s="120">
        <v>-14.51</v>
      </c>
      <c r="O355" s="120">
        <v>-8.1999999999999993</v>
      </c>
      <c r="P355" s="120">
        <v>-5.03</v>
      </c>
      <c r="Q355" s="120">
        <v>13.68</v>
      </c>
      <c r="R355" s="120">
        <v>-11.8</v>
      </c>
      <c r="S355" s="120">
        <v>17.22</v>
      </c>
      <c r="T355" s="120">
        <v>-11.27</v>
      </c>
      <c r="U355" s="120">
        <v>2.5</v>
      </c>
      <c r="V355" s="120">
        <v>-1.29</v>
      </c>
      <c r="W355" s="120">
        <v>3.53</v>
      </c>
      <c r="X355" s="120">
        <v>-1.6</v>
      </c>
      <c r="Y355" s="120">
        <v>-3.51</v>
      </c>
      <c r="Z355" s="120">
        <v>1.72</v>
      </c>
      <c r="AA355" s="120">
        <v>-1.88</v>
      </c>
      <c r="AB355" s="120">
        <v>13.9</v>
      </c>
      <c r="AC355" s="120">
        <v>17.64</v>
      </c>
      <c r="AD355" s="120">
        <v>-23.46</v>
      </c>
      <c r="AE355" s="120">
        <v>6.03</v>
      </c>
      <c r="AF355" s="120">
        <v>-15.48</v>
      </c>
      <c r="AG355" s="120">
        <v>11.91</v>
      </c>
      <c r="AH355" s="120">
        <v>8.6</v>
      </c>
      <c r="AI355" s="120">
        <v>-3.69</v>
      </c>
      <c r="AJ355" s="120">
        <v>-3.86</v>
      </c>
      <c r="AK355" s="120">
        <v>-2.35</v>
      </c>
      <c r="AL355" s="120">
        <v>-6.28</v>
      </c>
      <c r="AM355" s="120">
        <v>6.38</v>
      </c>
      <c r="AN355" s="120">
        <v>0.97</v>
      </c>
      <c r="AO355" s="120">
        <v>18.809999999999999</v>
      </c>
      <c r="AP355" s="120">
        <v>-11.5</v>
      </c>
      <c r="AQ355" s="120">
        <v>8.34</v>
      </c>
      <c r="AR355" s="120">
        <v>-0.06</v>
      </c>
      <c r="AS355" s="120">
        <v>-11.1</v>
      </c>
      <c r="AT355" s="120">
        <v>13.04</v>
      </c>
      <c r="AU355" s="120">
        <v>-4.88</v>
      </c>
      <c r="AV355" s="120">
        <v>0.97</v>
      </c>
      <c r="AW355" s="120">
        <v>8.1999999999999993</v>
      </c>
      <c r="AX355" s="120">
        <v>-17.489999999999998</v>
      </c>
      <c r="AY355" s="120">
        <v>13.52</v>
      </c>
      <c r="AZ355" s="120">
        <v>-7.55</v>
      </c>
      <c r="BA355" s="120">
        <v>17.54</v>
      </c>
      <c r="BB355" s="120">
        <v>-16.02</v>
      </c>
      <c r="BC355" s="120">
        <v>17.46</v>
      </c>
    </row>
    <row r="356" spans="1:55" ht="54.75" x14ac:dyDescent="0.45">
      <c r="A356" s="261">
        <v>37</v>
      </c>
      <c r="B356" s="174" t="s">
        <v>177</v>
      </c>
      <c r="C356" s="174"/>
      <c r="D356" s="119">
        <v>1.65</v>
      </c>
      <c r="E356" s="119">
        <v>0.28999999999999998</v>
      </c>
      <c r="F356" s="119">
        <v>-9.67</v>
      </c>
      <c r="G356" s="119">
        <v>10.23</v>
      </c>
      <c r="H356" s="119">
        <v>-5.0599999999999996</v>
      </c>
      <c r="I356" s="119">
        <v>2.1</v>
      </c>
      <c r="J356" s="119">
        <v>-1.1299999999999999</v>
      </c>
      <c r="K356" s="119">
        <v>3.82</v>
      </c>
      <c r="L356" s="119">
        <v>7.33</v>
      </c>
      <c r="M356" s="119">
        <v>-4.84</v>
      </c>
      <c r="N356" s="119">
        <v>2.9</v>
      </c>
      <c r="O356" s="119">
        <v>-12.8</v>
      </c>
      <c r="P356" s="119">
        <v>2.64</v>
      </c>
      <c r="Q356" s="119">
        <v>10.82</v>
      </c>
      <c r="R356" s="119">
        <v>-9.4600000000000009</v>
      </c>
      <c r="S356" s="119">
        <v>10.039999999999999</v>
      </c>
      <c r="T356" s="119">
        <v>-1.0900000000000001</v>
      </c>
      <c r="U356" s="119">
        <v>2.61</v>
      </c>
      <c r="V356" s="119">
        <v>1.22</v>
      </c>
      <c r="W356" s="119">
        <v>5.93</v>
      </c>
      <c r="X356" s="119">
        <v>4.07</v>
      </c>
      <c r="Y356" s="119">
        <v>-1.48</v>
      </c>
      <c r="Z356" s="119">
        <v>-2.59</v>
      </c>
      <c r="AA356" s="119">
        <v>-13</v>
      </c>
      <c r="AB356" s="119">
        <v>-0.38</v>
      </c>
      <c r="AC356" s="119">
        <v>9.56</v>
      </c>
      <c r="AD356" s="119">
        <v>-10.62</v>
      </c>
      <c r="AE356" s="119">
        <v>9.92</v>
      </c>
      <c r="AF356" s="119">
        <v>-5.75</v>
      </c>
      <c r="AG356" s="119">
        <v>-0.5</v>
      </c>
      <c r="AH356" s="119">
        <v>12.17</v>
      </c>
      <c r="AI356" s="119">
        <v>4.22</v>
      </c>
      <c r="AJ356" s="119">
        <v>1.98</v>
      </c>
      <c r="AK356" s="119">
        <v>9.99</v>
      </c>
      <c r="AL356" s="119">
        <v>5.51</v>
      </c>
      <c r="AM356" s="119">
        <v>-15.47</v>
      </c>
      <c r="AN356" s="119">
        <v>4.55</v>
      </c>
      <c r="AO356" s="119">
        <v>16.21</v>
      </c>
      <c r="AP356" s="119">
        <v>-22.63</v>
      </c>
      <c r="AQ356" s="119">
        <v>15.58</v>
      </c>
      <c r="AR356" s="119">
        <v>-6.85</v>
      </c>
      <c r="AS356" s="119">
        <v>0.71</v>
      </c>
      <c r="AT356" s="119">
        <v>10.050000000000001</v>
      </c>
      <c r="AU356" s="119">
        <v>-3</v>
      </c>
      <c r="AV356" s="119">
        <v>0.65</v>
      </c>
      <c r="AW356" s="119">
        <v>9.82</v>
      </c>
      <c r="AX356" s="119">
        <v>-1.37</v>
      </c>
      <c r="AY356" s="119">
        <v>-11.98</v>
      </c>
      <c r="AZ356" s="119">
        <v>-4.54</v>
      </c>
      <c r="BA356" s="119">
        <v>10.39</v>
      </c>
      <c r="BB356" s="119">
        <v>-8.69</v>
      </c>
      <c r="BC356" s="119">
        <v>14.02</v>
      </c>
    </row>
    <row r="357" spans="1:55" ht="220.5" x14ac:dyDescent="0.45">
      <c r="A357" s="260">
        <v>38</v>
      </c>
      <c r="B357" s="173" t="s">
        <v>396</v>
      </c>
      <c r="C357" s="173"/>
      <c r="D357" s="120">
        <v>3.39</v>
      </c>
      <c r="E357" s="120">
        <v>10.32</v>
      </c>
      <c r="F357" s="120">
        <v>-11.55</v>
      </c>
      <c r="G357" s="120">
        <v>17.3</v>
      </c>
      <c r="H357" s="120">
        <v>-7.09</v>
      </c>
      <c r="I357" s="120">
        <v>-1.91</v>
      </c>
      <c r="J357" s="120">
        <v>-1.4</v>
      </c>
      <c r="K357" s="120">
        <v>6.02</v>
      </c>
      <c r="L357" s="120">
        <v>-5.5</v>
      </c>
      <c r="M357" s="120">
        <v>-7.94</v>
      </c>
      <c r="N357" s="120">
        <v>13.42</v>
      </c>
      <c r="O357" s="120">
        <v>-6.97</v>
      </c>
      <c r="P357" s="120">
        <v>4.57</v>
      </c>
      <c r="Q357" s="120">
        <v>9.73</v>
      </c>
      <c r="R357" s="120">
        <v>-12.3</v>
      </c>
      <c r="S357" s="120">
        <v>4.21</v>
      </c>
      <c r="T357" s="120">
        <v>-2.14</v>
      </c>
      <c r="U357" s="120">
        <v>-0.04</v>
      </c>
      <c r="V357" s="120">
        <v>-3.16</v>
      </c>
      <c r="W357" s="120">
        <v>13.97</v>
      </c>
      <c r="X357" s="120">
        <v>-6.73</v>
      </c>
      <c r="Y357" s="120">
        <v>-3.01</v>
      </c>
      <c r="Z357" s="120">
        <v>5.4</v>
      </c>
      <c r="AA357" s="120">
        <v>-1.32</v>
      </c>
      <c r="AB357" s="120">
        <v>-1.41</v>
      </c>
      <c r="AC357" s="120">
        <v>17.12</v>
      </c>
      <c r="AD357" s="120">
        <v>-13.86</v>
      </c>
      <c r="AE357" s="120">
        <v>8.6999999999999993</v>
      </c>
      <c r="AF357" s="120">
        <v>-1.55</v>
      </c>
      <c r="AG357" s="120">
        <v>-8.19</v>
      </c>
      <c r="AH357" s="120">
        <v>3.33</v>
      </c>
      <c r="AI357" s="120">
        <v>-0.36</v>
      </c>
      <c r="AJ357" s="120">
        <v>-8.75</v>
      </c>
      <c r="AK357" s="120">
        <v>9.94</v>
      </c>
      <c r="AL357" s="120">
        <v>5.4</v>
      </c>
      <c r="AM357" s="120">
        <v>2.21</v>
      </c>
      <c r="AN357" s="120">
        <v>4.29</v>
      </c>
      <c r="AO357" s="120">
        <v>15.03</v>
      </c>
      <c r="AP357" s="120">
        <v>-22.63</v>
      </c>
      <c r="AQ357" s="120">
        <v>16.52</v>
      </c>
      <c r="AR357" s="120">
        <v>-7.69</v>
      </c>
      <c r="AS357" s="120">
        <v>-3.28</v>
      </c>
      <c r="AT357" s="120">
        <v>12.37</v>
      </c>
      <c r="AU357" s="120">
        <v>0.56000000000000005</v>
      </c>
      <c r="AV357" s="120">
        <v>-9.77</v>
      </c>
      <c r="AW357" s="120">
        <v>15.04</v>
      </c>
      <c r="AX357" s="120">
        <v>5.37</v>
      </c>
      <c r="AY357" s="120">
        <v>-8.4700000000000006</v>
      </c>
      <c r="AZ357" s="120">
        <v>3.13</v>
      </c>
      <c r="BA357" s="120">
        <v>7.96</v>
      </c>
      <c r="BB357" s="120">
        <v>-14.89</v>
      </c>
      <c r="BC357" s="120">
        <v>17.72</v>
      </c>
    </row>
    <row r="358" spans="1:55" ht="42" x14ac:dyDescent="0.45">
      <c r="A358" s="261">
        <v>39</v>
      </c>
      <c r="B358" s="174" t="s">
        <v>178</v>
      </c>
      <c r="C358" s="174"/>
      <c r="D358" s="119">
        <v>-3.72</v>
      </c>
      <c r="E358" s="119">
        <v>10</v>
      </c>
      <c r="F358" s="119">
        <v>-6.63</v>
      </c>
      <c r="G358" s="119">
        <v>9.1999999999999993</v>
      </c>
      <c r="H358" s="119">
        <v>-12.58</v>
      </c>
      <c r="I358" s="119">
        <v>7.45</v>
      </c>
      <c r="J358" s="119">
        <v>-2.09</v>
      </c>
      <c r="K358" s="119">
        <v>0.59</v>
      </c>
      <c r="L358" s="119">
        <v>11.94</v>
      </c>
      <c r="M358" s="119">
        <v>-12.27</v>
      </c>
      <c r="N358" s="119">
        <v>0.52</v>
      </c>
      <c r="O358" s="119">
        <v>-8.24</v>
      </c>
      <c r="P358" s="119">
        <v>-7.29</v>
      </c>
      <c r="Q358" s="119">
        <v>1.44</v>
      </c>
      <c r="R358" s="119">
        <v>-3.48</v>
      </c>
      <c r="S358" s="119">
        <v>14.52</v>
      </c>
      <c r="T358" s="119">
        <v>-7.17</v>
      </c>
      <c r="U358" s="119">
        <v>24.28</v>
      </c>
      <c r="V358" s="119">
        <v>-1.96</v>
      </c>
      <c r="W358" s="119">
        <v>8.1999999999999993</v>
      </c>
      <c r="X358" s="119">
        <v>-0.23</v>
      </c>
      <c r="Y358" s="119">
        <v>-16.489999999999998</v>
      </c>
      <c r="Z358" s="119">
        <v>-1.39</v>
      </c>
      <c r="AA358" s="119">
        <v>6.91</v>
      </c>
      <c r="AB358" s="119">
        <v>0.92</v>
      </c>
      <c r="AC358" s="119">
        <v>1.24</v>
      </c>
      <c r="AD358" s="119">
        <v>-18.02</v>
      </c>
      <c r="AE358" s="119">
        <v>8.58</v>
      </c>
      <c r="AF358" s="119">
        <v>0.7</v>
      </c>
      <c r="AG358" s="119">
        <v>-8.5299999999999994</v>
      </c>
      <c r="AH358" s="119">
        <v>19.760000000000002</v>
      </c>
      <c r="AI358" s="119">
        <v>2.4300000000000002</v>
      </c>
      <c r="AJ358" s="119">
        <v>-15.99</v>
      </c>
      <c r="AK358" s="119">
        <v>8.42</v>
      </c>
      <c r="AL358" s="119">
        <v>3.79</v>
      </c>
      <c r="AM358" s="119">
        <v>-0.55000000000000004</v>
      </c>
      <c r="AN358" s="119">
        <v>0.6</v>
      </c>
      <c r="AO358" s="119">
        <v>14.41</v>
      </c>
      <c r="AP358" s="119">
        <v>-26.6</v>
      </c>
      <c r="AQ358" s="119">
        <v>18.16</v>
      </c>
      <c r="AR358" s="119">
        <v>1.21</v>
      </c>
      <c r="AS358" s="119">
        <v>-8.56</v>
      </c>
      <c r="AT358" s="119">
        <v>8.6</v>
      </c>
      <c r="AU358" s="119">
        <v>6.27</v>
      </c>
      <c r="AV358" s="119">
        <v>-9.51</v>
      </c>
      <c r="AW358" s="119">
        <v>8.0399999999999991</v>
      </c>
      <c r="AX358" s="119">
        <v>-7.07</v>
      </c>
      <c r="AY358" s="119">
        <v>-1.52</v>
      </c>
      <c r="AZ358" s="119">
        <v>-1.33</v>
      </c>
      <c r="BA358" s="119">
        <v>15.59</v>
      </c>
      <c r="BB358" s="119">
        <v>-26.4</v>
      </c>
      <c r="BC358" s="119">
        <v>16.29</v>
      </c>
    </row>
    <row r="359" spans="1:55" ht="42" x14ac:dyDescent="0.45">
      <c r="A359" s="260">
        <v>40</v>
      </c>
      <c r="B359" s="173" t="s">
        <v>179</v>
      </c>
      <c r="C359" s="173"/>
      <c r="D359" s="120">
        <v>-1.49</v>
      </c>
      <c r="E359" s="120">
        <v>7.67</v>
      </c>
      <c r="F359" s="120">
        <v>-12.9</v>
      </c>
      <c r="G359" s="120">
        <v>20.69</v>
      </c>
      <c r="H359" s="120">
        <v>-6.19</v>
      </c>
      <c r="I359" s="120">
        <v>-1.77</v>
      </c>
      <c r="J359" s="120">
        <v>-6.37</v>
      </c>
      <c r="K359" s="120">
        <v>5.78</v>
      </c>
      <c r="L359" s="120">
        <v>9.6999999999999993</v>
      </c>
      <c r="M359" s="120">
        <v>-15.49</v>
      </c>
      <c r="N359" s="120">
        <v>3.65</v>
      </c>
      <c r="O359" s="120">
        <v>-2.37</v>
      </c>
      <c r="P359" s="120">
        <v>-3.02</v>
      </c>
      <c r="Q359" s="120">
        <v>10.74</v>
      </c>
      <c r="R359" s="120">
        <v>-13.28</v>
      </c>
      <c r="S359" s="120">
        <v>8.74</v>
      </c>
      <c r="T359" s="120">
        <v>2.87</v>
      </c>
      <c r="U359" s="120">
        <v>6.43</v>
      </c>
      <c r="V359" s="120">
        <v>-4.0599999999999996</v>
      </c>
      <c r="W359" s="120">
        <v>2.46</v>
      </c>
      <c r="X359" s="120">
        <v>5.21</v>
      </c>
      <c r="Y359" s="120">
        <v>-12.52</v>
      </c>
      <c r="Z359" s="120">
        <v>12.75</v>
      </c>
      <c r="AA359" s="120">
        <v>-5.47</v>
      </c>
      <c r="AB359" s="120">
        <v>4.57</v>
      </c>
      <c r="AC359" s="120">
        <v>3.11</v>
      </c>
      <c r="AD359" s="120">
        <v>-13.29</v>
      </c>
      <c r="AE359" s="120">
        <v>5.71</v>
      </c>
      <c r="AF359" s="120">
        <v>6.26</v>
      </c>
      <c r="AG359" s="120">
        <v>-10.119999999999999</v>
      </c>
      <c r="AH359" s="120">
        <v>17.920000000000002</v>
      </c>
      <c r="AI359" s="120">
        <v>-4.42</v>
      </c>
      <c r="AJ359" s="120">
        <v>-12.81</v>
      </c>
      <c r="AK359" s="120">
        <v>12.8</v>
      </c>
      <c r="AL359" s="120">
        <v>4.46</v>
      </c>
      <c r="AM359" s="120">
        <v>-0.19</v>
      </c>
      <c r="AN359" s="120">
        <v>-2.69</v>
      </c>
      <c r="AO359" s="120">
        <v>10.029999999999999</v>
      </c>
      <c r="AP359" s="120">
        <v>-23.05</v>
      </c>
      <c r="AQ359" s="120">
        <v>21.98</v>
      </c>
      <c r="AR359" s="120">
        <v>-1.68</v>
      </c>
      <c r="AS359" s="120">
        <v>-8.36</v>
      </c>
      <c r="AT359" s="120">
        <v>18.04</v>
      </c>
      <c r="AU359" s="120">
        <v>-10.31</v>
      </c>
      <c r="AV359" s="120">
        <v>7.44</v>
      </c>
      <c r="AW359" s="120">
        <v>-6.62</v>
      </c>
      <c r="AX359" s="120">
        <v>-1.53</v>
      </c>
      <c r="AY359" s="120">
        <v>4.63</v>
      </c>
      <c r="AZ359" s="120">
        <v>0.13</v>
      </c>
      <c r="BA359" s="120">
        <v>4.88</v>
      </c>
      <c r="BB359" s="120">
        <v>-16.62</v>
      </c>
      <c r="BC359" s="120">
        <v>15.19</v>
      </c>
    </row>
    <row r="360" spans="1:55" ht="42" x14ac:dyDescent="0.45">
      <c r="A360" s="261">
        <v>41</v>
      </c>
      <c r="B360" s="174" t="s">
        <v>180</v>
      </c>
      <c r="C360" s="174"/>
      <c r="D360" s="119">
        <v>-1.44</v>
      </c>
      <c r="E360" s="119">
        <v>7.78</v>
      </c>
      <c r="F360" s="119">
        <v>-12.94</v>
      </c>
      <c r="G360" s="119">
        <v>20.47</v>
      </c>
      <c r="H360" s="119">
        <v>-6.15</v>
      </c>
      <c r="I360" s="119">
        <v>-1.83</v>
      </c>
      <c r="J360" s="119">
        <v>-6.33</v>
      </c>
      <c r="K360" s="119">
        <v>5.84</v>
      </c>
      <c r="L360" s="119">
        <v>9.57</v>
      </c>
      <c r="M360" s="119">
        <v>-15.53</v>
      </c>
      <c r="N360" s="119">
        <v>3.74</v>
      </c>
      <c r="O360" s="119">
        <v>-2.41</v>
      </c>
      <c r="P360" s="119">
        <v>-2.99</v>
      </c>
      <c r="Q360" s="119">
        <v>10.78</v>
      </c>
      <c r="R360" s="119">
        <v>-13.25</v>
      </c>
      <c r="S360" s="119">
        <v>8.69</v>
      </c>
      <c r="T360" s="119">
        <v>3.04</v>
      </c>
      <c r="U360" s="119">
        <v>6.35</v>
      </c>
      <c r="V360" s="119">
        <v>-4.03</v>
      </c>
      <c r="W360" s="119">
        <v>2.39</v>
      </c>
      <c r="X360" s="119">
        <v>5.26</v>
      </c>
      <c r="Y360" s="119">
        <v>-12.42</v>
      </c>
      <c r="Z360" s="119">
        <v>12.61</v>
      </c>
      <c r="AA360" s="119">
        <v>-5.6</v>
      </c>
      <c r="AB360" s="119">
        <v>4.6900000000000004</v>
      </c>
      <c r="AC360" s="119">
        <v>3.11</v>
      </c>
      <c r="AD360" s="119">
        <v>-13.23</v>
      </c>
      <c r="AE360" s="119">
        <v>5.6</v>
      </c>
      <c r="AF360" s="119">
        <v>6.32</v>
      </c>
      <c r="AG360" s="119">
        <v>-10.06</v>
      </c>
      <c r="AH360" s="119">
        <v>17.78</v>
      </c>
      <c r="AI360" s="119">
        <v>-4.37</v>
      </c>
      <c r="AJ360" s="119">
        <v>-12.82</v>
      </c>
      <c r="AK360" s="119">
        <v>12.69</v>
      </c>
      <c r="AL360" s="119">
        <v>4.55</v>
      </c>
      <c r="AM360" s="119">
        <v>-0.32</v>
      </c>
      <c r="AN360" s="119">
        <v>-2.68</v>
      </c>
      <c r="AO360" s="119">
        <v>10.26</v>
      </c>
      <c r="AP360" s="119">
        <v>-22.97</v>
      </c>
      <c r="AQ360" s="119">
        <v>21.78</v>
      </c>
      <c r="AR360" s="119">
        <v>-1.71</v>
      </c>
      <c r="AS360" s="119">
        <v>-8.42</v>
      </c>
      <c r="AT360" s="119">
        <v>18.100000000000001</v>
      </c>
      <c r="AU360" s="119">
        <v>-10.039999999999999</v>
      </c>
      <c r="AV360" s="119">
        <v>7.18</v>
      </c>
      <c r="AW360" s="119">
        <v>-6.61</v>
      </c>
      <c r="AX360" s="119">
        <v>-1.5</v>
      </c>
      <c r="AY360" s="119">
        <v>4.7</v>
      </c>
      <c r="AZ360" s="119">
        <v>0.04</v>
      </c>
      <c r="BA360" s="119">
        <v>5.03</v>
      </c>
      <c r="BB360" s="119">
        <v>-16.45</v>
      </c>
      <c r="BC360" s="119">
        <v>15</v>
      </c>
    </row>
    <row r="361" spans="1:55" ht="93" x14ac:dyDescent="0.45">
      <c r="A361" s="260">
        <v>42</v>
      </c>
      <c r="B361" s="173" t="s">
        <v>181</v>
      </c>
      <c r="C361" s="173"/>
      <c r="D361" s="120">
        <v>8.06</v>
      </c>
      <c r="E361" s="120">
        <v>0.26</v>
      </c>
      <c r="F361" s="120">
        <v>-8.5299999999999994</v>
      </c>
      <c r="G361" s="120">
        <v>18.38</v>
      </c>
      <c r="H361" s="120">
        <v>2.89</v>
      </c>
      <c r="I361" s="120">
        <v>-10.41</v>
      </c>
      <c r="J361" s="120">
        <v>9.34</v>
      </c>
      <c r="K361" s="120">
        <v>-1.3</v>
      </c>
      <c r="L361" s="120">
        <v>0.04</v>
      </c>
      <c r="M361" s="120">
        <v>-4.5199999999999996</v>
      </c>
      <c r="N361" s="120">
        <v>-5.27</v>
      </c>
      <c r="O361" s="120">
        <v>-8.4600000000000009</v>
      </c>
      <c r="P361" s="120">
        <v>0.84</v>
      </c>
      <c r="Q361" s="120">
        <v>7.58</v>
      </c>
      <c r="R361" s="120">
        <v>-9.52</v>
      </c>
      <c r="S361" s="120">
        <v>11.42</v>
      </c>
      <c r="T361" s="120">
        <v>2.68</v>
      </c>
      <c r="U361" s="120">
        <v>-3.68</v>
      </c>
      <c r="V361" s="120">
        <v>-1.7</v>
      </c>
      <c r="W361" s="120">
        <v>8.74</v>
      </c>
      <c r="X361" s="120">
        <v>-4.92</v>
      </c>
      <c r="Y361" s="120">
        <v>-9.51</v>
      </c>
      <c r="Z361" s="120">
        <v>2.76</v>
      </c>
      <c r="AA361" s="120">
        <v>-4.13</v>
      </c>
      <c r="AB361" s="120">
        <v>29.2</v>
      </c>
      <c r="AC361" s="120">
        <v>1.51</v>
      </c>
      <c r="AD361" s="120">
        <v>-25.51</v>
      </c>
      <c r="AE361" s="120">
        <v>15.49</v>
      </c>
      <c r="AF361" s="120">
        <v>-1.68</v>
      </c>
      <c r="AG361" s="120">
        <v>-1.54</v>
      </c>
      <c r="AH361" s="120">
        <v>6.04</v>
      </c>
      <c r="AI361" s="120">
        <v>0.63</v>
      </c>
      <c r="AJ361" s="120">
        <v>-8.75</v>
      </c>
      <c r="AK361" s="120">
        <v>-2.3199999999999998</v>
      </c>
      <c r="AL361" s="120">
        <v>-0.7</v>
      </c>
      <c r="AM361" s="120">
        <v>5.33</v>
      </c>
      <c r="AN361" s="120">
        <v>-2.57</v>
      </c>
      <c r="AO361" s="120">
        <v>17.18</v>
      </c>
      <c r="AP361" s="120">
        <v>-11.67</v>
      </c>
      <c r="AQ361" s="120">
        <v>11.42</v>
      </c>
      <c r="AR361" s="120">
        <v>0.91</v>
      </c>
      <c r="AS361" s="120">
        <v>-8.02</v>
      </c>
      <c r="AT361" s="120">
        <v>4.7699999999999996</v>
      </c>
      <c r="AU361" s="120">
        <v>2.46</v>
      </c>
      <c r="AV361" s="120">
        <v>-7.56</v>
      </c>
      <c r="AW361" s="120">
        <v>10.29</v>
      </c>
      <c r="AX361" s="120">
        <v>-11.76</v>
      </c>
      <c r="AY361" s="120">
        <v>5.48</v>
      </c>
      <c r="AZ361" s="120">
        <v>-4.66</v>
      </c>
      <c r="BA361" s="120">
        <v>20.18</v>
      </c>
      <c r="BB361" s="120">
        <v>-22.55</v>
      </c>
      <c r="BC361" s="120">
        <v>22.97</v>
      </c>
    </row>
    <row r="362" spans="1:55" ht="67.5" x14ac:dyDescent="0.45">
      <c r="A362" s="261">
        <v>43</v>
      </c>
      <c r="B362" s="174" t="s">
        <v>182</v>
      </c>
      <c r="C362" s="174"/>
      <c r="D362" s="119">
        <v>5.15</v>
      </c>
      <c r="E362" s="119">
        <v>8.02</v>
      </c>
      <c r="F362" s="119">
        <v>-8.41</v>
      </c>
      <c r="G362" s="119">
        <v>16.84</v>
      </c>
      <c r="H362" s="119">
        <v>0.16</v>
      </c>
      <c r="I362" s="119">
        <v>-5.24</v>
      </c>
      <c r="J362" s="119">
        <v>-0.59</v>
      </c>
      <c r="K362" s="119">
        <v>3.7</v>
      </c>
      <c r="L362" s="119">
        <v>-6.49</v>
      </c>
      <c r="M362" s="119">
        <v>-10.4</v>
      </c>
      <c r="N362" s="119">
        <v>11.72</v>
      </c>
      <c r="O362" s="119">
        <v>-8.09</v>
      </c>
      <c r="P362" s="119">
        <v>9.0299999999999994</v>
      </c>
      <c r="Q362" s="119">
        <v>10.28</v>
      </c>
      <c r="R362" s="119">
        <v>-8.1199999999999992</v>
      </c>
      <c r="S362" s="119">
        <v>0.17</v>
      </c>
      <c r="T362" s="119">
        <v>3.2</v>
      </c>
      <c r="U362" s="119">
        <v>1.44</v>
      </c>
      <c r="V362" s="119">
        <v>-7.4</v>
      </c>
      <c r="W362" s="119">
        <v>9.33</v>
      </c>
      <c r="X362" s="119">
        <v>-11.27</v>
      </c>
      <c r="Y362" s="119">
        <v>-0.89</v>
      </c>
      <c r="Z362" s="119">
        <v>1.1000000000000001</v>
      </c>
      <c r="AA362" s="119">
        <v>1.47</v>
      </c>
      <c r="AB362" s="119">
        <v>0.77</v>
      </c>
      <c r="AC362" s="119">
        <v>23.47</v>
      </c>
      <c r="AD362" s="119">
        <v>-13.87</v>
      </c>
      <c r="AE362" s="119">
        <v>8.31</v>
      </c>
      <c r="AF362" s="119">
        <v>2.4500000000000002</v>
      </c>
      <c r="AG362" s="119">
        <v>-11.81</v>
      </c>
      <c r="AH362" s="119">
        <v>5.07</v>
      </c>
      <c r="AI362" s="119">
        <v>0.39</v>
      </c>
      <c r="AJ362" s="119">
        <v>-9.6199999999999992</v>
      </c>
      <c r="AK362" s="119">
        <v>7.52</v>
      </c>
      <c r="AL362" s="119">
        <v>2.84</v>
      </c>
      <c r="AM362" s="119">
        <v>9.9600000000000009</v>
      </c>
      <c r="AN362" s="119">
        <v>2.14</v>
      </c>
      <c r="AO362" s="119">
        <v>17.64</v>
      </c>
      <c r="AP362" s="119">
        <v>-19.309999999999999</v>
      </c>
      <c r="AQ362" s="119">
        <v>14.43</v>
      </c>
      <c r="AR362" s="119">
        <v>-5.0599999999999996</v>
      </c>
      <c r="AS362" s="119">
        <v>-4.76</v>
      </c>
      <c r="AT362" s="119">
        <v>14.28</v>
      </c>
      <c r="AU362" s="119">
        <v>2.83</v>
      </c>
      <c r="AV362" s="119">
        <v>-12.22</v>
      </c>
      <c r="AW362" s="119">
        <v>14.61</v>
      </c>
      <c r="AX362" s="119">
        <v>7.73</v>
      </c>
      <c r="AY362" s="119">
        <v>-8.6999999999999993</v>
      </c>
      <c r="AZ362" s="119">
        <v>2.8</v>
      </c>
      <c r="BA362" s="119">
        <v>5.53</v>
      </c>
      <c r="BB362" s="119">
        <v>-14.34</v>
      </c>
      <c r="BC362" s="119">
        <v>16.14</v>
      </c>
    </row>
    <row r="363" spans="1:55" ht="105.75" x14ac:dyDescent="0.45">
      <c r="A363" s="260">
        <v>44</v>
      </c>
      <c r="B363" s="173" t="s">
        <v>183</v>
      </c>
      <c r="C363" s="173"/>
      <c r="D363" s="120">
        <v>0.04</v>
      </c>
      <c r="E363" s="120">
        <v>21.95</v>
      </c>
      <c r="F363" s="120">
        <v>-19.11</v>
      </c>
      <c r="G363" s="120">
        <v>-0.05</v>
      </c>
      <c r="H363" s="120">
        <v>2.89</v>
      </c>
      <c r="I363" s="120">
        <v>-3.8</v>
      </c>
      <c r="J363" s="120">
        <v>-14.62</v>
      </c>
      <c r="K363" s="120">
        <v>10.8</v>
      </c>
      <c r="L363" s="120">
        <v>4.84</v>
      </c>
      <c r="M363" s="120">
        <v>-5.31</v>
      </c>
      <c r="N363" s="120">
        <v>-0.79</v>
      </c>
      <c r="O363" s="120">
        <v>-0.36</v>
      </c>
      <c r="P363" s="120">
        <v>16.489999999999998</v>
      </c>
      <c r="Q363" s="120">
        <v>8.4</v>
      </c>
      <c r="R363" s="120">
        <v>-26.2</v>
      </c>
      <c r="S363" s="120">
        <v>-9.06</v>
      </c>
      <c r="T363" s="120">
        <v>0.82</v>
      </c>
      <c r="U363" s="120">
        <v>10.32</v>
      </c>
      <c r="V363" s="120">
        <v>4.63</v>
      </c>
      <c r="W363" s="120">
        <v>23.37</v>
      </c>
      <c r="X363" s="120">
        <v>-2.66</v>
      </c>
      <c r="Y363" s="120">
        <v>6.01</v>
      </c>
      <c r="Z363" s="120">
        <v>-18.37</v>
      </c>
      <c r="AA363" s="120">
        <v>-4.3899999999999997</v>
      </c>
      <c r="AB363" s="120">
        <v>19.39</v>
      </c>
      <c r="AC363" s="120">
        <v>10.220000000000001</v>
      </c>
      <c r="AD363" s="120">
        <v>-34.25</v>
      </c>
      <c r="AE363" s="120">
        <v>11.75</v>
      </c>
      <c r="AF363" s="120">
        <v>-2.58</v>
      </c>
      <c r="AG363" s="120">
        <v>-17.09</v>
      </c>
      <c r="AH363" s="120">
        <v>19.72</v>
      </c>
      <c r="AI363" s="120">
        <v>-2.82</v>
      </c>
      <c r="AJ363" s="120">
        <v>-14.14</v>
      </c>
      <c r="AK363" s="120">
        <v>20.8</v>
      </c>
      <c r="AL363" s="120">
        <v>-12.06</v>
      </c>
      <c r="AM363" s="120">
        <v>-17.04</v>
      </c>
      <c r="AN363" s="120">
        <v>20.76</v>
      </c>
      <c r="AO363" s="120">
        <v>7.95</v>
      </c>
      <c r="AP363" s="120">
        <v>-17.52</v>
      </c>
      <c r="AQ363" s="120">
        <v>30.32</v>
      </c>
      <c r="AR363" s="120">
        <v>-4.41</v>
      </c>
      <c r="AS363" s="120">
        <v>-18.02</v>
      </c>
      <c r="AT363" s="120">
        <v>5.83</v>
      </c>
      <c r="AU363" s="120">
        <v>13.98</v>
      </c>
      <c r="AV363" s="120">
        <v>-15.49</v>
      </c>
      <c r="AW363" s="120">
        <v>16.309999999999999</v>
      </c>
      <c r="AX363" s="120">
        <v>-10.19</v>
      </c>
      <c r="AY363" s="120">
        <v>-12.21</v>
      </c>
      <c r="AZ363" s="120">
        <v>18.27</v>
      </c>
      <c r="BA363" s="120">
        <v>11.27</v>
      </c>
      <c r="BB363" s="120">
        <v>-36.47</v>
      </c>
      <c r="BC363" s="120">
        <v>22.36</v>
      </c>
    </row>
    <row r="364" spans="1:55" ht="67.5" x14ac:dyDescent="0.45">
      <c r="A364" s="261">
        <v>45</v>
      </c>
      <c r="B364" s="174" t="s">
        <v>184</v>
      </c>
      <c r="C364" s="174"/>
      <c r="D364" s="119">
        <v>16.7</v>
      </c>
      <c r="E364" s="119">
        <v>-14.1</v>
      </c>
      <c r="F364" s="119">
        <v>-11.21</v>
      </c>
      <c r="G364" s="119">
        <v>-55.56</v>
      </c>
      <c r="H364" s="119">
        <v>87.89</v>
      </c>
      <c r="I364" s="119">
        <v>-20.63</v>
      </c>
      <c r="J364" s="119">
        <v>-24.07</v>
      </c>
      <c r="K364" s="119">
        <v>-15.27</v>
      </c>
      <c r="L364" s="119">
        <v>-2.65</v>
      </c>
      <c r="M364" s="119">
        <v>90.21</v>
      </c>
      <c r="N364" s="119">
        <v>-0.89</v>
      </c>
      <c r="O364" s="119">
        <v>72.03</v>
      </c>
      <c r="P364" s="119">
        <v>-67.77</v>
      </c>
      <c r="Q364" s="119">
        <v>70.67</v>
      </c>
      <c r="R364" s="119">
        <v>15.96</v>
      </c>
      <c r="S364" s="119">
        <v>69.94</v>
      </c>
      <c r="T364" s="119">
        <v>-59.19</v>
      </c>
      <c r="U364" s="119">
        <v>-37.090000000000003</v>
      </c>
      <c r="V364" s="119">
        <v>435.83</v>
      </c>
      <c r="W364" s="119">
        <v>-29.19</v>
      </c>
      <c r="X364" s="119">
        <v>0.61</v>
      </c>
      <c r="Y364" s="119">
        <v>-75.27</v>
      </c>
      <c r="Z364" s="119">
        <v>0.38</v>
      </c>
      <c r="AA364" s="119">
        <v>124.74</v>
      </c>
      <c r="AB364" s="119">
        <v>413.65</v>
      </c>
      <c r="AC364" s="119">
        <v>-36.97</v>
      </c>
      <c r="AD364" s="119">
        <v>-51</v>
      </c>
      <c r="AE364" s="119">
        <v>84.83</v>
      </c>
      <c r="AF364" s="119">
        <v>34.22</v>
      </c>
      <c r="AG364" s="119">
        <v>-10.97</v>
      </c>
      <c r="AH364" s="119">
        <v>-34.14</v>
      </c>
      <c r="AI364" s="119">
        <v>-24.98</v>
      </c>
      <c r="AJ364" s="119">
        <v>-69.41</v>
      </c>
      <c r="AK364" s="119">
        <v>218.42</v>
      </c>
      <c r="AL364" s="119">
        <v>-74.209999999999994</v>
      </c>
      <c r="AM364" s="119">
        <v>53.02</v>
      </c>
      <c r="AN364" s="119">
        <v>274.54000000000002</v>
      </c>
      <c r="AO364" s="119">
        <v>6.86</v>
      </c>
      <c r="AP364" s="119">
        <v>-24.67</v>
      </c>
      <c r="AQ364" s="119">
        <v>-53.69</v>
      </c>
      <c r="AR364" s="119">
        <v>120.69</v>
      </c>
      <c r="AS364" s="119">
        <v>4.55</v>
      </c>
      <c r="AT364" s="119">
        <v>151</v>
      </c>
      <c r="AU364" s="119">
        <v>-11.13</v>
      </c>
      <c r="AV364" s="119">
        <v>-90.18</v>
      </c>
      <c r="AW364" s="119">
        <v>17.75</v>
      </c>
      <c r="AX364" s="119">
        <v>-11.63</v>
      </c>
      <c r="AY364" s="119">
        <v>378.4</v>
      </c>
      <c r="AZ364" s="119">
        <v>-74.900000000000006</v>
      </c>
      <c r="BA364" s="119">
        <v>193.14</v>
      </c>
      <c r="BB364" s="119">
        <v>8.24</v>
      </c>
      <c r="BC364" s="119">
        <v>-33.450000000000003</v>
      </c>
    </row>
    <row r="365" spans="1:55" ht="54.75" x14ac:dyDescent="0.45">
      <c r="A365" s="260">
        <v>46</v>
      </c>
      <c r="B365" s="173" t="s">
        <v>185</v>
      </c>
      <c r="C365" s="173"/>
      <c r="D365" s="120">
        <v>28.32</v>
      </c>
      <c r="E365" s="120">
        <v>7.13</v>
      </c>
      <c r="F365" s="120">
        <v>-27.12</v>
      </c>
      <c r="G365" s="120">
        <v>-7.02</v>
      </c>
      <c r="H365" s="120">
        <v>7.77</v>
      </c>
      <c r="I365" s="120">
        <v>9.51</v>
      </c>
      <c r="J365" s="120">
        <v>-5.67</v>
      </c>
      <c r="K365" s="120">
        <v>0.8</v>
      </c>
      <c r="L365" s="120">
        <v>7.75</v>
      </c>
      <c r="M365" s="120">
        <v>-25.07</v>
      </c>
      <c r="N365" s="120">
        <v>3.69</v>
      </c>
      <c r="O365" s="120">
        <v>-25.62</v>
      </c>
      <c r="P365" s="120">
        <v>-26.98</v>
      </c>
      <c r="Q365" s="120">
        <v>7.93</v>
      </c>
      <c r="R365" s="120">
        <v>11.35</v>
      </c>
      <c r="S365" s="120">
        <v>-2.93</v>
      </c>
      <c r="T365" s="120">
        <v>37.630000000000003</v>
      </c>
      <c r="U365" s="120">
        <v>5.61</v>
      </c>
      <c r="V365" s="120">
        <v>-21.89</v>
      </c>
      <c r="W365" s="120">
        <v>21.03</v>
      </c>
      <c r="X365" s="120">
        <v>9.5</v>
      </c>
      <c r="Y365" s="120">
        <v>-26.37</v>
      </c>
      <c r="Z365" s="120">
        <v>-10.77</v>
      </c>
      <c r="AA365" s="120">
        <v>-9.2899999999999991</v>
      </c>
      <c r="AB365" s="120">
        <v>13.11</v>
      </c>
      <c r="AC365" s="120">
        <v>-0.99</v>
      </c>
      <c r="AD365" s="120">
        <v>-18.62</v>
      </c>
      <c r="AE365" s="120">
        <v>21.07</v>
      </c>
      <c r="AF365" s="120">
        <v>5.69</v>
      </c>
      <c r="AG365" s="120">
        <v>1.81</v>
      </c>
      <c r="AH365" s="120">
        <v>37.369999999999997</v>
      </c>
      <c r="AI365" s="120">
        <v>-11.53</v>
      </c>
      <c r="AJ365" s="120">
        <v>-1.54</v>
      </c>
      <c r="AK365" s="120">
        <v>-17.899999999999999</v>
      </c>
      <c r="AL365" s="120">
        <v>-3.39</v>
      </c>
      <c r="AM365" s="120">
        <v>6.19</v>
      </c>
      <c r="AN365" s="120">
        <v>5.52</v>
      </c>
      <c r="AO365" s="120">
        <v>82.26</v>
      </c>
      <c r="AP365" s="120">
        <v>-42.06</v>
      </c>
      <c r="AQ365" s="120">
        <v>29.51</v>
      </c>
      <c r="AR365" s="120">
        <v>14.52</v>
      </c>
      <c r="AS365" s="120">
        <v>7.21</v>
      </c>
      <c r="AT365" s="120">
        <v>-37.83</v>
      </c>
      <c r="AU365" s="120">
        <v>112.48</v>
      </c>
      <c r="AV365" s="120">
        <v>15.64</v>
      </c>
      <c r="AW365" s="120">
        <v>-43.55</v>
      </c>
      <c r="AX365" s="120">
        <v>-8.81</v>
      </c>
      <c r="AY365" s="120">
        <v>12.28</v>
      </c>
      <c r="AZ365" s="120">
        <v>14.78</v>
      </c>
      <c r="BA365" s="120">
        <v>-0.68</v>
      </c>
      <c r="BB365" s="120">
        <v>-28.24</v>
      </c>
      <c r="BC365" s="120">
        <v>10.39</v>
      </c>
    </row>
    <row r="366" spans="1:55" ht="80.25" x14ac:dyDescent="0.45">
      <c r="A366" s="261">
        <v>47</v>
      </c>
      <c r="B366" s="174" t="s">
        <v>186</v>
      </c>
      <c r="C366" s="174"/>
      <c r="D366" s="119">
        <v>-2.77</v>
      </c>
      <c r="E366" s="119">
        <v>10.89</v>
      </c>
      <c r="F366" s="119">
        <v>-9.25</v>
      </c>
      <c r="G366" s="119">
        <v>14.95</v>
      </c>
      <c r="H366" s="119">
        <v>1.02</v>
      </c>
      <c r="I366" s="119">
        <v>-7.0000000000000007E-2</v>
      </c>
      <c r="J366" s="119">
        <v>-3.54</v>
      </c>
      <c r="K366" s="119">
        <v>3.48</v>
      </c>
      <c r="L366" s="119">
        <v>8.0500000000000007</v>
      </c>
      <c r="M366" s="119">
        <v>-8.1</v>
      </c>
      <c r="N366" s="119">
        <v>4.79</v>
      </c>
      <c r="O366" s="119">
        <v>-8.6999999999999993</v>
      </c>
      <c r="P366" s="119">
        <v>-4.3899999999999997</v>
      </c>
      <c r="Q366" s="119">
        <v>14.39</v>
      </c>
      <c r="R366" s="119">
        <v>-8.2799999999999994</v>
      </c>
      <c r="S366" s="119">
        <v>9.1199999999999992</v>
      </c>
      <c r="T366" s="119">
        <v>1.91</v>
      </c>
      <c r="U366" s="119">
        <v>1.23</v>
      </c>
      <c r="V366" s="119">
        <v>-3.32</v>
      </c>
      <c r="W366" s="119">
        <v>11.8</v>
      </c>
      <c r="X366" s="119">
        <v>4.8099999999999996</v>
      </c>
      <c r="Y366" s="119">
        <v>-14.88</v>
      </c>
      <c r="Z366" s="119">
        <v>3.77</v>
      </c>
      <c r="AA366" s="119">
        <v>-9.24</v>
      </c>
      <c r="AB366" s="119">
        <v>6.03</v>
      </c>
      <c r="AC366" s="119">
        <v>6.84</v>
      </c>
      <c r="AD366" s="119">
        <v>-12.8</v>
      </c>
      <c r="AE366" s="119">
        <v>17.809999999999999</v>
      </c>
      <c r="AF366" s="119">
        <v>2.2200000000000002</v>
      </c>
      <c r="AG366" s="119">
        <v>-5.28</v>
      </c>
      <c r="AH366" s="119">
        <v>12.59</v>
      </c>
      <c r="AI366" s="119">
        <v>-2.58</v>
      </c>
      <c r="AJ366" s="119">
        <v>-5.34</v>
      </c>
      <c r="AK366" s="119">
        <v>0.37</v>
      </c>
      <c r="AL366" s="119">
        <v>-4.12</v>
      </c>
      <c r="AM366" s="119">
        <v>-1.79</v>
      </c>
      <c r="AN366" s="119">
        <v>-2.2200000000000002</v>
      </c>
      <c r="AO366" s="119">
        <v>15.12</v>
      </c>
      <c r="AP366" s="119">
        <v>-18.25</v>
      </c>
      <c r="AQ366" s="119">
        <v>22.76</v>
      </c>
      <c r="AR366" s="119">
        <v>0.1</v>
      </c>
      <c r="AS366" s="119">
        <v>-3</v>
      </c>
      <c r="AT366" s="119">
        <v>4.7699999999999996</v>
      </c>
      <c r="AU366" s="119">
        <v>-1.98</v>
      </c>
      <c r="AV366" s="119">
        <v>-3.28</v>
      </c>
      <c r="AW366" s="119">
        <v>1.91</v>
      </c>
      <c r="AX366" s="119">
        <v>-8.6999999999999993</v>
      </c>
      <c r="AY366" s="119">
        <v>-3.48</v>
      </c>
      <c r="AZ366" s="119">
        <v>-6.02</v>
      </c>
      <c r="BA366" s="119">
        <v>17.97</v>
      </c>
      <c r="BB366" s="119">
        <v>-15.72</v>
      </c>
      <c r="BC366" s="119">
        <v>15.97</v>
      </c>
    </row>
    <row r="367" spans="1:55" ht="156.75" x14ac:dyDescent="0.45">
      <c r="A367" s="260">
        <v>48</v>
      </c>
      <c r="B367" s="173" t="s">
        <v>187</v>
      </c>
      <c r="C367" s="173"/>
      <c r="D367" s="120">
        <v>27.55</v>
      </c>
      <c r="E367" s="120">
        <v>-14.29</v>
      </c>
      <c r="F367" s="120">
        <v>-13.99</v>
      </c>
      <c r="G367" s="120">
        <v>13.06</v>
      </c>
      <c r="H367" s="120">
        <v>16.71</v>
      </c>
      <c r="I367" s="120">
        <v>-8.8800000000000008</v>
      </c>
      <c r="J367" s="120">
        <v>8.01</v>
      </c>
      <c r="K367" s="120">
        <v>5.23</v>
      </c>
      <c r="L367" s="120">
        <v>9.26</v>
      </c>
      <c r="M367" s="120">
        <v>-4.43</v>
      </c>
      <c r="N367" s="120">
        <v>-4.24</v>
      </c>
      <c r="O367" s="120">
        <v>-19.309999999999999</v>
      </c>
      <c r="P367" s="120">
        <v>30.06</v>
      </c>
      <c r="Q367" s="120">
        <v>-3.42</v>
      </c>
      <c r="R367" s="120">
        <v>-7.23</v>
      </c>
      <c r="S367" s="120">
        <v>4.87</v>
      </c>
      <c r="T367" s="120">
        <v>-16.309999999999999</v>
      </c>
      <c r="U367" s="120">
        <v>35.770000000000003</v>
      </c>
      <c r="V367" s="120">
        <v>-9.2899999999999991</v>
      </c>
      <c r="W367" s="120">
        <v>16.760000000000002</v>
      </c>
      <c r="X367" s="120">
        <v>1.86</v>
      </c>
      <c r="Y367" s="120">
        <v>-12.27</v>
      </c>
      <c r="Z367" s="120">
        <v>0.92</v>
      </c>
      <c r="AA367" s="120">
        <v>-5.13</v>
      </c>
      <c r="AB367" s="120">
        <v>16.47</v>
      </c>
      <c r="AC367" s="120">
        <v>-2.42</v>
      </c>
      <c r="AD367" s="120">
        <v>-27.42</v>
      </c>
      <c r="AE367" s="120">
        <v>36.9</v>
      </c>
      <c r="AF367" s="120">
        <v>20.73</v>
      </c>
      <c r="AG367" s="120">
        <v>-11.25</v>
      </c>
      <c r="AH367" s="120">
        <v>4.1100000000000003</v>
      </c>
      <c r="AI367" s="120">
        <v>-5.05</v>
      </c>
      <c r="AJ367" s="120">
        <v>-13.94</v>
      </c>
      <c r="AK367" s="120">
        <v>0.62</v>
      </c>
      <c r="AL367" s="120">
        <v>-7.01</v>
      </c>
      <c r="AM367" s="120">
        <v>2.97</v>
      </c>
      <c r="AN367" s="120">
        <v>2.66</v>
      </c>
      <c r="AO367" s="120">
        <v>19.09</v>
      </c>
      <c r="AP367" s="120">
        <v>-29.01</v>
      </c>
      <c r="AQ367" s="120">
        <v>31.14</v>
      </c>
      <c r="AR367" s="120">
        <v>5.99</v>
      </c>
      <c r="AS367" s="120">
        <v>-13.67</v>
      </c>
      <c r="AT367" s="120">
        <v>13.65</v>
      </c>
      <c r="AU367" s="120">
        <v>13.3</v>
      </c>
      <c r="AV367" s="120">
        <v>-12.23</v>
      </c>
      <c r="AW367" s="120">
        <v>5.43</v>
      </c>
      <c r="AX367" s="120">
        <v>-23.53</v>
      </c>
      <c r="AY367" s="120">
        <v>13.16</v>
      </c>
      <c r="AZ367" s="120">
        <v>2.2000000000000002</v>
      </c>
      <c r="BA367" s="120">
        <v>6.89</v>
      </c>
      <c r="BB367" s="120">
        <v>-22.58</v>
      </c>
      <c r="BC367" s="120">
        <v>37.82</v>
      </c>
    </row>
    <row r="368" spans="1:55" ht="80.25" x14ac:dyDescent="0.45">
      <c r="A368" s="261">
        <v>49</v>
      </c>
      <c r="B368" s="174" t="s">
        <v>188</v>
      </c>
      <c r="C368" s="174"/>
      <c r="D368" s="119">
        <v>-18.55</v>
      </c>
      <c r="E368" s="119">
        <v>-5.84</v>
      </c>
      <c r="F368" s="119">
        <v>-19.579999999999998</v>
      </c>
      <c r="G368" s="119">
        <v>173.6</v>
      </c>
      <c r="H368" s="119">
        <v>-9.77</v>
      </c>
      <c r="I368" s="119">
        <v>-1.52</v>
      </c>
      <c r="J368" s="119">
        <v>-15.61</v>
      </c>
      <c r="K368" s="119">
        <v>24.54</v>
      </c>
      <c r="L368" s="119">
        <v>-22.3</v>
      </c>
      <c r="M368" s="119">
        <v>-14.73</v>
      </c>
      <c r="N368" s="119">
        <v>-18.100000000000001</v>
      </c>
      <c r="O368" s="119">
        <v>8.15</v>
      </c>
      <c r="P368" s="119">
        <v>43.09</v>
      </c>
      <c r="Q368" s="119">
        <v>3.47</v>
      </c>
      <c r="R368" s="119">
        <v>-37.78</v>
      </c>
      <c r="S368" s="119">
        <v>13.69</v>
      </c>
      <c r="T368" s="119">
        <v>3.47</v>
      </c>
      <c r="U368" s="119">
        <v>-1.29</v>
      </c>
      <c r="V368" s="119">
        <v>2.4900000000000002</v>
      </c>
      <c r="W368" s="119">
        <v>27.82</v>
      </c>
      <c r="X368" s="119">
        <v>21.08</v>
      </c>
      <c r="Y368" s="119">
        <v>-38.31</v>
      </c>
      <c r="Z368" s="119">
        <v>38.46</v>
      </c>
      <c r="AA368" s="119">
        <v>-20.68</v>
      </c>
      <c r="AB368" s="119">
        <v>-4.41</v>
      </c>
      <c r="AC368" s="119">
        <v>19.100000000000001</v>
      </c>
      <c r="AD368" s="119">
        <v>-5.16</v>
      </c>
      <c r="AE368" s="119">
        <v>37.369999999999997</v>
      </c>
      <c r="AF368" s="119">
        <v>-15.07</v>
      </c>
      <c r="AG368" s="119">
        <v>-9.66</v>
      </c>
      <c r="AH368" s="119">
        <v>-4.1900000000000004</v>
      </c>
      <c r="AI368" s="119">
        <v>-20.100000000000001</v>
      </c>
      <c r="AJ368" s="119">
        <v>37.35</v>
      </c>
      <c r="AK368" s="119">
        <v>1.55</v>
      </c>
      <c r="AL368" s="119">
        <v>-32.729999999999997</v>
      </c>
      <c r="AM368" s="119">
        <v>-0.43</v>
      </c>
      <c r="AN368" s="119">
        <v>-2.93</v>
      </c>
      <c r="AO368" s="119">
        <v>62.63</v>
      </c>
      <c r="AP368" s="119">
        <v>39.42</v>
      </c>
      <c r="AQ368" s="119">
        <v>-38.770000000000003</v>
      </c>
      <c r="AR368" s="119">
        <v>-6.72</v>
      </c>
      <c r="AS368" s="119">
        <v>-19.27</v>
      </c>
      <c r="AT368" s="119">
        <v>21.12</v>
      </c>
      <c r="AU368" s="119">
        <v>-17.91</v>
      </c>
      <c r="AV368" s="119">
        <v>40.57</v>
      </c>
      <c r="AW368" s="119">
        <v>-7.25</v>
      </c>
      <c r="AX368" s="119">
        <v>10.78</v>
      </c>
      <c r="AY368" s="119">
        <v>34.71</v>
      </c>
      <c r="AZ368" s="119">
        <v>-11.45</v>
      </c>
      <c r="BA368" s="119">
        <v>38.54</v>
      </c>
      <c r="BB368" s="119">
        <v>-27.08</v>
      </c>
      <c r="BC368" s="119">
        <v>27.49</v>
      </c>
    </row>
    <row r="369" spans="1:55" ht="93" x14ac:dyDescent="0.45">
      <c r="A369" s="260">
        <v>50</v>
      </c>
      <c r="B369" s="173" t="s">
        <v>189</v>
      </c>
      <c r="C369" s="173"/>
      <c r="D369" s="120">
        <v>0.57999999999999996</v>
      </c>
      <c r="E369" s="120">
        <v>13.15</v>
      </c>
      <c r="F369" s="120">
        <v>-13.07</v>
      </c>
      <c r="G369" s="120">
        <v>4.1399999999999997</v>
      </c>
      <c r="H369" s="120">
        <v>8.59</v>
      </c>
      <c r="I369" s="120">
        <v>11.01</v>
      </c>
      <c r="J369" s="120">
        <v>-11.55</v>
      </c>
      <c r="K369" s="120">
        <v>0.6</v>
      </c>
      <c r="L369" s="120">
        <v>-12.88</v>
      </c>
      <c r="M369" s="120">
        <v>-24.37</v>
      </c>
      <c r="N369" s="120">
        <v>41.48</v>
      </c>
      <c r="O369" s="120">
        <v>-1.56</v>
      </c>
      <c r="P369" s="120">
        <v>-8.9700000000000006</v>
      </c>
      <c r="Q369" s="120">
        <v>25.17</v>
      </c>
      <c r="R369" s="120">
        <v>-29.22</v>
      </c>
      <c r="S369" s="120">
        <v>2.39</v>
      </c>
      <c r="T369" s="120">
        <v>-1.42</v>
      </c>
      <c r="U369" s="120">
        <v>14.65</v>
      </c>
      <c r="V369" s="120">
        <v>-20.88</v>
      </c>
      <c r="W369" s="120">
        <v>17.21</v>
      </c>
      <c r="X369" s="120">
        <v>-15.41</v>
      </c>
      <c r="Y369" s="120">
        <v>-14.36</v>
      </c>
      <c r="Z369" s="120">
        <v>108.38</v>
      </c>
      <c r="AA369" s="120">
        <v>-38.64</v>
      </c>
      <c r="AB369" s="120">
        <v>-5.14</v>
      </c>
      <c r="AC369" s="120">
        <v>128.4</v>
      </c>
      <c r="AD369" s="120">
        <v>-56.76</v>
      </c>
      <c r="AE369" s="120">
        <v>18.559999999999999</v>
      </c>
      <c r="AF369" s="120">
        <v>12.38</v>
      </c>
      <c r="AG369" s="120">
        <v>8.1</v>
      </c>
      <c r="AH369" s="120">
        <v>-3.48</v>
      </c>
      <c r="AI369" s="120">
        <v>-3.87</v>
      </c>
      <c r="AJ369" s="120">
        <v>-7.54</v>
      </c>
      <c r="AK369" s="120">
        <v>65.349999999999994</v>
      </c>
      <c r="AL369" s="120">
        <v>-37.68</v>
      </c>
      <c r="AM369" s="120">
        <v>-4.4800000000000004</v>
      </c>
      <c r="AN369" s="120">
        <v>-8.39</v>
      </c>
      <c r="AO369" s="120">
        <v>22.46</v>
      </c>
      <c r="AP369" s="120">
        <v>-22.72</v>
      </c>
      <c r="AQ369" s="120">
        <v>23.05</v>
      </c>
      <c r="AR369" s="120">
        <v>0.01</v>
      </c>
      <c r="AS369" s="120">
        <v>13.07</v>
      </c>
      <c r="AT369" s="120">
        <v>1.32</v>
      </c>
      <c r="AU369" s="120">
        <v>3.33</v>
      </c>
      <c r="AV369" s="120">
        <v>-11.04</v>
      </c>
      <c r="AW369" s="120">
        <v>-17.440000000000001</v>
      </c>
      <c r="AX369" s="120">
        <v>23.65</v>
      </c>
      <c r="AY369" s="120">
        <v>1.01</v>
      </c>
      <c r="AZ369" s="120">
        <v>-9.91</v>
      </c>
      <c r="BA369" s="120">
        <v>6.82</v>
      </c>
      <c r="BB369" s="120">
        <v>-5.05</v>
      </c>
      <c r="BC369" s="120">
        <v>3.06</v>
      </c>
    </row>
    <row r="370" spans="1:55" ht="29.25" x14ac:dyDescent="0.45">
      <c r="A370" s="261">
        <v>51</v>
      </c>
      <c r="B370" s="174" t="s">
        <v>190</v>
      </c>
      <c r="C370" s="174"/>
      <c r="D370" s="119">
        <v>34.909999999999997</v>
      </c>
      <c r="E370" s="119">
        <v>18.86</v>
      </c>
      <c r="F370" s="119">
        <v>-32.17</v>
      </c>
      <c r="G370" s="119">
        <v>32.799999999999997</v>
      </c>
      <c r="H370" s="119">
        <v>-14</v>
      </c>
      <c r="I370" s="119">
        <v>0.64</v>
      </c>
      <c r="J370" s="119">
        <v>-16.3</v>
      </c>
      <c r="K370" s="119">
        <v>23.07</v>
      </c>
      <c r="L370" s="119">
        <v>12.52</v>
      </c>
      <c r="M370" s="119">
        <v>-26.59</v>
      </c>
      <c r="N370" s="119">
        <v>0.42</v>
      </c>
      <c r="O370" s="119">
        <v>-12.8</v>
      </c>
      <c r="P370" s="119">
        <v>15.47</v>
      </c>
      <c r="Q370" s="119">
        <v>20.46</v>
      </c>
      <c r="R370" s="119">
        <v>-1.48</v>
      </c>
      <c r="S370" s="119">
        <v>-21.33</v>
      </c>
      <c r="T370" s="119">
        <v>19.53</v>
      </c>
      <c r="U370" s="119">
        <v>20.85</v>
      </c>
      <c r="V370" s="119">
        <v>-30.49</v>
      </c>
      <c r="W370" s="119">
        <v>21.68</v>
      </c>
      <c r="X370" s="119">
        <v>-7.42</v>
      </c>
      <c r="Y370" s="119">
        <v>-2.82</v>
      </c>
      <c r="Z370" s="119">
        <v>-8.86</v>
      </c>
      <c r="AA370" s="119">
        <v>-17.77</v>
      </c>
      <c r="AB370" s="119">
        <v>19.989999999999998</v>
      </c>
      <c r="AC370" s="119">
        <v>5.13</v>
      </c>
      <c r="AD370" s="119">
        <v>-23.72</v>
      </c>
      <c r="AE370" s="119">
        <v>9.7799999999999994</v>
      </c>
      <c r="AF370" s="119">
        <v>21.23</v>
      </c>
      <c r="AG370" s="119">
        <v>-6.98</v>
      </c>
      <c r="AH370" s="119">
        <v>0.57999999999999996</v>
      </c>
      <c r="AI370" s="119">
        <v>-4.12</v>
      </c>
      <c r="AJ370" s="119">
        <v>-17.09</v>
      </c>
      <c r="AK370" s="119">
        <v>7.04</v>
      </c>
      <c r="AL370" s="119">
        <v>0.42</v>
      </c>
      <c r="AM370" s="119">
        <v>-23.65</v>
      </c>
      <c r="AN370" s="119">
        <v>29.63</v>
      </c>
      <c r="AO370" s="119">
        <v>11.28</v>
      </c>
      <c r="AP370" s="119">
        <v>-20.43</v>
      </c>
      <c r="AQ370" s="119">
        <v>-9.9499999999999993</v>
      </c>
      <c r="AR370" s="119">
        <v>-12.12</v>
      </c>
      <c r="AS370" s="119">
        <v>14.23</v>
      </c>
      <c r="AT370" s="119">
        <v>14.44</v>
      </c>
      <c r="AU370" s="119">
        <v>5.01</v>
      </c>
      <c r="AV370" s="119">
        <v>11.66</v>
      </c>
      <c r="AW370" s="119">
        <v>-5.05</v>
      </c>
      <c r="AX370" s="119">
        <v>1.97</v>
      </c>
      <c r="AY370" s="119">
        <v>-1.44</v>
      </c>
      <c r="AZ370" s="119">
        <v>-16.93</v>
      </c>
      <c r="BA370" s="119">
        <v>43.83</v>
      </c>
      <c r="BB370" s="119">
        <v>-19.04</v>
      </c>
      <c r="BC370" s="119">
        <v>13.88</v>
      </c>
    </row>
    <row r="371" spans="1:55" ht="29.25" x14ac:dyDescent="0.45">
      <c r="A371" s="260">
        <v>52</v>
      </c>
      <c r="B371" s="173" t="s">
        <v>191</v>
      </c>
      <c r="C371" s="173"/>
      <c r="D371" s="120">
        <v>14.34</v>
      </c>
      <c r="E371" s="120">
        <v>15.07</v>
      </c>
      <c r="F371" s="120">
        <v>-26.73</v>
      </c>
      <c r="G371" s="120">
        <v>13.59</v>
      </c>
      <c r="H371" s="120">
        <v>-7.81</v>
      </c>
      <c r="I371" s="120">
        <v>-18.32</v>
      </c>
      <c r="J371" s="120">
        <v>31.03</v>
      </c>
      <c r="K371" s="120">
        <v>42.42</v>
      </c>
      <c r="L371" s="120">
        <v>-22.22</v>
      </c>
      <c r="M371" s="120">
        <v>-16.690000000000001</v>
      </c>
      <c r="N371" s="120">
        <v>80.88</v>
      </c>
      <c r="O371" s="120">
        <v>-39.14</v>
      </c>
      <c r="P371" s="120">
        <v>-29.83</v>
      </c>
      <c r="Q371" s="120">
        <v>36.700000000000003</v>
      </c>
      <c r="R371" s="120">
        <v>6.93</v>
      </c>
      <c r="S371" s="120">
        <v>-27.26</v>
      </c>
      <c r="T371" s="120">
        <v>-14.95</v>
      </c>
      <c r="U371" s="120">
        <v>38.14</v>
      </c>
      <c r="V371" s="120">
        <v>-4.72</v>
      </c>
      <c r="W371" s="120">
        <v>-22.86</v>
      </c>
      <c r="X371" s="120">
        <v>104.93</v>
      </c>
      <c r="Y371" s="120">
        <v>-36.4</v>
      </c>
      <c r="Z371" s="120">
        <v>5.08</v>
      </c>
      <c r="AA371" s="120">
        <v>34.67</v>
      </c>
      <c r="AB371" s="120">
        <v>-9.35</v>
      </c>
      <c r="AC371" s="120">
        <v>-32.729999999999997</v>
      </c>
      <c r="AD371" s="120">
        <v>-15.62</v>
      </c>
      <c r="AE371" s="120">
        <v>31.64</v>
      </c>
      <c r="AF371" s="120">
        <v>70.209999999999994</v>
      </c>
      <c r="AG371" s="120">
        <v>-58.26</v>
      </c>
      <c r="AH371" s="120">
        <v>-0.08</v>
      </c>
      <c r="AI371" s="120">
        <v>68.52</v>
      </c>
      <c r="AJ371" s="120">
        <v>-24.83</v>
      </c>
      <c r="AK371" s="120">
        <v>48.25</v>
      </c>
      <c r="AL371" s="120">
        <v>22.68</v>
      </c>
      <c r="AM371" s="120">
        <v>-15.15</v>
      </c>
      <c r="AN371" s="120">
        <v>0.52</v>
      </c>
      <c r="AO371" s="120">
        <v>-8.9700000000000006</v>
      </c>
      <c r="AP371" s="120">
        <v>-22.3</v>
      </c>
      <c r="AQ371" s="120">
        <v>-38.61</v>
      </c>
      <c r="AR371" s="120">
        <v>74.97</v>
      </c>
      <c r="AS371" s="120">
        <v>3.52</v>
      </c>
      <c r="AT371" s="120">
        <v>8.6</v>
      </c>
      <c r="AU371" s="120">
        <v>29.24</v>
      </c>
      <c r="AV371" s="120">
        <v>-38.68</v>
      </c>
      <c r="AW371" s="120">
        <v>181.36</v>
      </c>
      <c r="AX371" s="120">
        <v>-47.9</v>
      </c>
      <c r="AY371" s="120">
        <v>-7.78</v>
      </c>
      <c r="AZ371" s="120">
        <v>-23.79</v>
      </c>
      <c r="BA371" s="120">
        <v>20.74</v>
      </c>
      <c r="BB371" s="120">
        <v>-34.07</v>
      </c>
      <c r="BC371" s="120">
        <v>32.83</v>
      </c>
    </row>
    <row r="372" spans="1:55" ht="29.25" x14ac:dyDescent="0.45">
      <c r="A372" s="261">
        <v>53</v>
      </c>
      <c r="B372" s="174" t="s">
        <v>86</v>
      </c>
      <c r="C372" s="174"/>
      <c r="D372" s="119">
        <v>-5.56</v>
      </c>
      <c r="E372" s="119">
        <v>-1.26</v>
      </c>
      <c r="F372" s="119">
        <v>-2.2200000000000002</v>
      </c>
      <c r="G372" s="119">
        <v>3.39</v>
      </c>
      <c r="H372" s="119">
        <v>6.89</v>
      </c>
      <c r="I372" s="119">
        <v>-1.3</v>
      </c>
      <c r="J372" s="119">
        <v>-1.49</v>
      </c>
      <c r="K372" s="119">
        <v>-2.54</v>
      </c>
      <c r="L372" s="119">
        <v>-10.53</v>
      </c>
      <c r="M372" s="119">
        <v>-30.27</v>
      </c>
      <c r="N372" s="119">
        <v>50.4</v>
      </c>
      <c r="O372" s="119">
        <v>-14.6</v>
      </c>
      <c r="P372" s="119">
        <v>22.28</v>
      </c>
      <c r="Q372" s="119">
        <v>-15.78</v>
      </c>
      <c r="R372" s="119">
        <v>-7.08</v>
      </c>
      <c r="S372" s="119">
        <v>-0.01</v>
      </c>
      <c r="T372" s="119">
        <v>11.42</v>
      </c>
      <c r="U372" s="119">
        <v>14.59</v>
      </c>
      <c r="V372" s="119">
        <v>-0.38</v>
      </c>
      <c r="W372" s="119">
        <v>5.94</v>
      </c>
      <c r="X372" s="119">
        <v>-14.57</v>
      </c>
      <c r="Y372" s="119">
        <v>-41.89</v>
      </c>
      <c r="Z372" s="119">
        <v>77.989999999999995</v>
      </c>
      <c r="AA372" s="119">
        <v>-15.22</v>
      </c>
      <c r="AB372" s="119">
        <v>19.829999999999998</v>
      </c>
      <c r="AC372" s="119">
        <v>21.03</v>
      </c>
      <c r="AD372" s="119">
        <v>-18.7</v>
      </c>
      <c r="AE372" s="119">
        <v>7.24</v>
      </c>
      <c r="AF372" s="119">
        <v>3.25</v>
      </c>
      <c r="AG372" s="119">
        <v>-17.87</v>
      </c>
      <c r="AH372" s="119">
        <v>15.88</v>
      </c>
      <c r="AI372" s="119">
        <v>3.55</v>
      </c>
      <c r="AJ372" s="119">
        <v>-9.26</v>
      </c>
      <c r="AK372" s="119">
        <v>-7.01</v>
      </c>
      <c r="AL372" s="119">
        <v>12.7</v>
      </c>
      <c r="AM372" s="119">
        <v>-3.97</v>
      </c>
      <c r="AN372" s="119">
        <v>5.79</v>
      </c>
      <c r="AO372" s="119">
        <v>14.03</v>
      </c>
      <c r="AP372" s="119">
        <v>-11.21</v>
      </c>
      <c r="AQ372" s="119">
        <v>5.8</v>
      </c>
      <c r="AR372" s="119">
        <v>12.66</v>
      </c>
      <c r="AS372" s="119">
        <v>1.64</v>
      </c>
      <c r="AT372" s="119">
        <v>-4.72</v>
      </c>
      <c r="AU372" s="119">
        <v>0.78</v>
      </c>
      <c r="AV372" s="119">
        <v>-4.22</v>
      </c>
      <c r="AW372" s="119">
        <v>-8.6300000000000008</v>
      </c>
      <c r="AX372" s="119">
        <v>8.67</v>
      </c>
      <c r="AY372" s="119">
        <v>4.49</v>
      </c>
      <c r="AZ372" s="119">
        <v>-4.26</v>
      </c>
      <c r="BA372" s="119">
        <v>-0.33</v>
      </c>
      <c r="BB372" s="119">
        <v>0.43</v>
      </c>
      <c r="BC372" s="119">
        <v>22.14</v>
      </c>
    </row>
    <row r="373" spans="1:55" ht="42" x14ac:dyDescent="0.45">
      <c r="A373" s="260">
        <v>54</v>
      </c>
      <c r="B373" s="173" t="s">
        <v>192</v>
      </c>
      <c r="C373" s="173"/>
      <c r="D373" s="120">
        <v>26.13</v>
      </c>
      <c r="E373" s="120">
        <v>11.78</v>
      </c>
      <c r="F373" s="120">
        <v>-10.19</v>
      </c>
      <c r="G373" s="120">
        <v>2.99</v>
      </c>
      <c r="H373" s="120">
        <v>-3.48</v>
      </c>
      <c r="I373" s="120">
        <v>27.11</v>
      </c>
      <c r="J373" s="120">
        <v>-1.85</v>
      </c>
      <c r="K373" s="120">
        <v>-7.49</v>
      </c>
      <c r="L373" s="120">
        <v>12.14</v>
      </c>
      <c r="M373" s="120">
        <v>-25.5</v>
      </c>
      <c r="N373" s="120">
        <v>13.15</v>
      </c>
      <c r="O373" s="120">
        <v>-35.08</v>
      </c>
      <c r="P373" s="120">
        <v>57.32</v>
      </c>
      <c r="Q373" s="120">
        <v>-13.55</v>
      </c>
      <c r="R373" s="120">
        <v>-9.23</v>
      </c>
      <c r="S373" s="120">
        <v>-0.47</v>
      </c>
      <c r="T373" s="120">
        <v>18.71</v>
      </c>
      <c r="U373" s="120">
        <v>-9.7200000000000006</v>
      </c>
      <c r="V373" s="120">
        <v>2.15</v>
      </c>
      <c r="W373" s="120">
        <v>5.05</v>
      </c>
      <c r="X373" s="120">
        <v>-19.7</v>
      </c>
      <c r="Y373" s="120">
        <v>-20.02</v>
      </c>
      <c r="Z373" s="120">
        <v>19.399999999999999</v>
      </c>
      <c r="AA373" s="120">
        <v>-25.45</v>
      </c>
      <c r="AB373" s="120">
        <v>48.35</v>
      </c>
      <c r="AC373" s="120">
        <v>-13.07</v>
      </c>
      <c r="AD373" s="120">
        <v>-14.06</v>
      </c>
      <c r="AE373" s="120">
        <v>55.67</v>
      </c>
      <c r="AF373" s="120">
        <v>-2.21</v>
      </c>
      <c r="AG373" s="120">
        <v>-24.31</v>
      </c>
      <c r="AH373" s="120">
        <v>17.059999999999999</v>
      </c>
      <c r="AI373" s="120">
        <v>-5.91</v>
      </c>
      <c r="AJ373" s="120">
        <v>-2.5299999999999998</v>
      </c>
      <c r="AK373" s="120">
        <v>7.1</v>
      </c>
      <c r="AL373" s="120">
        <v>-13.1</v>
      </c>
      <c r="AM373" s="120">
        <v>5.0199999999999996</v>
      </c>
      <c r="AN373" s="120">
        <v>35.229999999999997</v>
      </c>
      <c r="AO373" s="120">
        <v>-2.37</v>
      </c>
      <c r="AP373" s="120">
        <v>-11.47</v>
      </c>
      <c r="AQ373" s="120">
        <v>25.38</v>
      </c>
      <c r="AR373" s="120">
        <v>6.32</v>
      </c>
      <c r="AS373" s="120">
        <v>0.06</v>
      </c>
      <c r="AT373" s="120">
        <v>-4.1100000000000003</v>
      </c>
      <c r="AU373" s="120">
        <v>-24.21</v>
      </c>
      <c r="AV373" s="120">
        <v>16.05</v>
      </c>
      <c r="AW373" s="120">
        <v>18.53</v>
      </c>
      <c r="AX373" s="120">
        <v>-17.11</v>
      </c>
      <c r="AY373" s="120">
        <v>-10.039999999999999</v>
      </c>
      <c r="AZ373" s="120">
        <v>7.91</v>
      </c>
      <c r="BA373" s="120">
        <v>18.100000000000001</v>
      </c>
      <c r="BB373" s="120">
        <v>-0.51</v>
      </c>
      <c r="BC373" s="120">
        <v>-2.66</v>
      </c>
    </row>
    <row r="374" spans="1:55" ht="29.25" x14ac:dyDescent="0.45">
      <c r="A374" s="261">
        <v>55</v>
      </c>
      <c r="B374" s="174" t="s">
        <v>193</v>
      </c>
      <c r="C374" s="174"/>
      <c r="D374" s="119">
        <v>-12.25</v>
      </c>
      <c r="E374" s="119">
        <v>24.43</v>
      </c>
      <c r="F374" s="119">
        <v>-19.75</v>
      </c>
      <c r="G374" s="119">
        <v>28.73</v>
      </c>
      <c r="H374" s="119">
        <v>5.07</v>
      </c>
      <c r="I374" s="119">
        <v>23.18</v>
      </c>
      <c r="J374" s="119">
        <v>-2.97</v>
      </c>
      <c r="K374" s="119">
        <v>-12.75</v>
      </c>
      <c r="L374" s="119">
        <v>57.26</v>
      </c>
      <c r="M374" s="119">
        <v>-61.9</v>
      </c>
      <c r="N374" s="119">
        <v>114.27</v>
      </c>
      <c r="O374" s="119">
        <v>-56.82</v>
      </c>
      <c r="P374" s="119">
        <v>38.35</v>
      </c>
      <c r="Q374" s="119">
        <v>-11.77</v>
      </c>
      <c r="R374" s="119">
        <v>10.26</v>
      </c>
      <c r="S374" s="119">
        <v>9.61</v>
      </c>
      <c r="T374" s="119">
        <v>-29.09</v>
      </c>
      <c r="U374" s="119">
        <v>17.68</v>
      </c>
      <c r="V374" s="119">
        <v>2.8</v>
      </c>
      <c r="W374" s="119">
        <v>3.43</v>
      </c>
      <c r="X374" s="119">
        <v>56.02</v>
      </c>
      <c r="Y374" s="119">
        <v>-61.51</v>
      </c>
      <c r="Z374" s="119">
        <v>62.04</v>
      </c>
      <c r="AA374" s="119">
        <v>-11.58</v>
      </c>
      <c r="AB374" s="119">
        <v>-19.440000000000001</v>
      </c>
      <c r="AC374" s="119">
        <v>73.39</v>
      </c>
      <c r="AD374" s="119">
        <v>-32.99</v>
      </c>
      <c r="AE374" s="119">
        <v>16.71</v>
      </c>
      <c r="AF374" s="119">
        <v>-9.4700000000000006</v>
      </c>
      <c r="AG374" s="119">
        <v>-34.86</v>
      </c>
      <c r="AH374" s="119">
        <v>66.92</v>
      </c>
      <c r="AI374" s="119">
        <v>23.02</v>
      </c>
      <c r="AJ374" s="119">
        <v>-2.76</v>
      </c>
      <c r="AK374" s="119">
        <v>-37.92</v>
      </c>
      <c r="AL374" s="119">
        <v>89.11</v>
      </c>
      <c r="AM374" s="119">
        <v>-47.2</v>
      </c>
      <c r="AN374" s="119">
        <v>15.84</v>
      </c>
      <c r="AO374" s="119">
        <v>14.88</v>
      </c>
      <c r="AP374" s="119">
        <v>-8.43</v>
      </c>
      <c r="AQ374" s="119">
        <v>-2.61</v>
      </c>
      <c r="AR374" s="119">
        <v>54.77</v>
      </c>
      <c r="AS374" s="119">
        <v>-21.09</v>
      </c>
      <c r="AT374" s="119">
        <v>38.04</v>
      </c>
      <c r="AU374" s="119">
        <v>-36.36</v>
      </c>
      <c r="AV374" s="119">
        <v>0.38</v>
      </c>
      <c r="AW374" s="119">
        <v>35.51</v>
      </c>
      <c r="AX374" s="119">
        <v>-14.59</v>
      </c>
      <c r="AY374" s="119">
        <v>-4.8099999999999996</v>
      </c>
      <c r="AZ374" s="119">
        <v>-0.5</v>
      </c>
      <c r="BA374" s="119">
        <v>-0.06</v>
      </c>
      <c r="BB374" s="119">
        <v>-15.29</v>
      </c>
      <c r="BC374" s="119">
        <v>-43.28</v>
      </c>
    </row>
    <row r="375" spans="1:55" ht="54.75" x14ac:dyDescent="0.45">
      <c r="A375" s="260">
        <v>56</v>
      </c>
      <c r="B375" s="173" t="s">
        <v>194</v>
      </c>
      <c r="C375" s="173"/>
      <c r="D375" s="120">
        <v>27.55</v>
      </c>
      <c r="E375" s="120">
        <v>-14.29</v>
      </c>
      <c r="F375" s="120">
        <v>-13.99</v>
      </c>
      <c r="G375" s="120">
        <v>13.06</v>
      </c>
      <c r="H375" s="120">
        <v>16.73</v>
      </c>
      <c r="I375" s="120">
        <v>-8.89</v>
      </c>
      <c r="J375" s="120">
        <v>8.01</v>
      </c>
      <c r="K375" s="120">
        <v>5.23</v>
      </c>
      <c r="L375" s="120">
        <v>9.26</v>
      </c>
      <c r="M375" s="120">
        <v>-4.43</v>
      </c>
      <c r="N375" s="120">
        <v>-4.24</v>
      </c>
      <c r="O375" s="120">
        <v>-19.309999999999999</v>
      </c>
      <c r="P375" s="120">
        <v>30.06</v>
      </c>
      <c r="Q375" s="120">
        <v>-3.42</v>
      </c>
      <c r="R375" s="120">
        <v>-7.23</v>
      </c>
      <c r="S375" s="120">
        <v>4.87</v>
      </c>
      <c r="T375" s="120">
        <v>-16.309999999999999</v>
      </c>
      <c r="U375" s="120">
        <v>35.770000000000003</v>
      </c>
      <c r="V375" s="120">
        <v>-9.2899999999999991</v>
      </c>
      <c r="W375" s="120">
        <v>16.760000000000002</v>
      </c>
      <c r="X375" s="120">
        <v>1.86</v>
      </c>
      <c r="Y375" s="120">
        <v>-12.27</v>
      </c>
      <c r="Z375" s="120">
        <v>0.92</v>
      </c>
      <c r="AA375" s="120">
        <v>-5.1100000000000003</v>
      </c>
      <c r="AB375" s="120">
        <v>16.440000000000001</v>
      </c>
      <c r="AC375" s="120">
        <v>-2.42</v>
      </c>
      <c r="AD375" s="120">
        <v>-27.42</v>
      </c>
      <c r="AE375" s="120">
        <v>36.9</v>
      </c>
      <c r="AF375" s="120">
        <v>20.73</v>
      </c>
      <c r="AG375" s="120">
        <v>-11.25</v>
      </c>
      <c r="AH375" s="120">
        <v>4.1100000000000003</v>
      </c>
      <c r="AI375" s="120">
        <v>-5.05</v>
      </c>
      <c r="AJ375" s="120">
        <v>-13.94</v>
      </c>
      <c r="AK375" s="120">
        <v>0.62</v>
      </c>
      <c r="AL375" s="120">
        <v>-7.01</v>
      </c>
      <c r="AM375" s="120">
        <v>2.97</v>
      </c>
      <c r="AN375" s="120">
        <v>2.66</v>
      </c>
      <c r="AO375" s="120">
        <v>19.09</v>
      </c>
      <c r="AP375" s="120">
        <v>-29.01</v>
      </c>
      <c r="AQ375" s="120">
        <v>31.14</v>
      </c>
      <c r="AR375" s="120">
        <v>5.99</v>
      </c>
      <c r="AS375" s="120">
        <v>-13.67</v>
      </c>
      <c r="AT375" s="120">
        <v>13.65</v>
      </c>
      <c r="AU375" s="120">
        <v>13.3</v>
      </c>
      <c r="AV375" s="120">
        <v>-12.23</v>
      </c>
      <c r="AW375" s="120">
        <v>5.43</v>
      </c>
      <c r="AX375" s="120">
        <v>-23.53</v>
      </c>
      <c r="AY375" s="120">
        <v>13.16</v>
      </c>
      <c r="AZ375" s="120">
        <v>2.2000000000000002</v>
      </c>
      <c r="BA375" s="120">
        <v>6.89</v>
      </c>
      <c r="BB375" s="120">
        <v>-22.58</v>
      </c>
      <c r="BC375" s="120">
        <v>37.82</v>
      </c>
    </row>
    <row r="376" spans="1:55" ht="29.25" x14ac:dyDescent="0.45">
      <c r="A376" s="261">
        <v>57</v>
      </c>
      <c r="B376" s="174" t="s">
        <v>195</v>
      </c>
      <c r="C376" s="174"/>
      <c r="D376" s="119">
        <v>-6.04</v>
      </c>
      <c r="E376" s="119">
        <v>25.26</v>
      </c>
      <c r="F376" s="119">
        <v>-21.52</v>
      </c>
      <c r="G376" s="119">
        <v>16.62</v>
      </c>
      <c r="H376" s="119">
        <v>-13.81</v>
      </c>
      <c r="I376" s="119">
        <v>56.14</v>
      </c>
      <c r="J376" s="119">
        <v>-6.3</v>
      </c>
      <c r="K376" s="119">
        <v>-21.5</v>
      </c>
      <c r="L376" s="119">
        <v>38.659999999999997</v>
      </c>
      <c r="M376" s="119">
        <v>-25.28</v>
      </c>
      <c r="N376" s="119">
        <v>13.83</v>
      </c>
      <c r="O376" s="119">
        <v>-4.05</v>
      </c>
      <c r="P376" s="119">
        <v>19.079999999999998</v>
      </c>
      <c r="Q376" s="119">
        <v>3.86</v>
      </c>
      <c r="R376" s="119">
        <v>-26.24</v>
      </c>
      <c r="S376" s="119">
        <v>-5.16</v>
      </c>
      <c r="T376" s="119">
        <v>24.07</v>
      </c>
      <c r="U376" s="119">
        <v>-5.07</v>
      </c>
      <c r="V376" s="119">
        <v>-4.45</v>
      </c>
      <c r="W376" s="119">
        <v>14.44</v>
      </c>
      <c r="X376" s="119">
        <v>1.71</v>
      </c>
      <c r="Y376" s="119">
        <v>-7.02</v>
      </c>
      <c r="Z376" s="119">
        <v>-13.78</v>
      </c>
      <c r="AA376" s="119">
        <v>7.47</v>
      </c>
      <c r="AB376" s="119">
        <v>-5.18</v>
      </c>
      <c r="AC376" s="119">
        <v>52.38</v>
      </c>
      <c r="AD376" s="119">
        <v>-38.369999999999997</v>
      </c>
      <c r="AE376" s="119">
        <v>3.6</v>
      </c>
      <c r="AF376" s="119">
        <v>47.05</v>
      </c>
      <c r="AG376" s="119">
        <v>-27.02</v>
      </c>
      <c r="AH376" s="119">
        <v>33</v>
      </c>
      <c r="AI376" s="119">
        <v>-6.03</v>
      </c>
      <c r="AJ376" s="119">
        <v>-31.79</v>
      </c>
      <c r="AK376" s="119">
        <v>8.57</v>
      </c>
      <c r="AL376" s="119">
        <v>1.69</v>
      </c>
      <c r="AM376" s="119">
        <v>2.5299999999999998</v>
      </c>
      <c r="AN376" s="119">
        <v>4.4400000000000004</v>
      </c>
      <c r="AO376" s="119">
        <v>47.15</v>
      </c>
      <c r="AP376" s="119">
        <v>-42.2</v>
      </c>
      <c r="AQ376" s="119">
        <v>23.31</v>
      </c>
      <c r="AR376" s="119">
        <v>-12.6</v>
      </c>
      <c r="AS376" s="119">
        <v>5.75</v>
      </c>
      <c r="AT376" s="119">
        <v>13.75</v>
      </c>
      <c r="AU376" s="119">
        <v>7.08</v>
      </c>
      <c r="AV376" s="119">
        <v>-0.12</v>
      </c>
      <c r="AW376" s="119">
        <v>3.5</v>
      </c>
      <c r="AX376" s="119">
        <v>-36.74</v>
      </c>
      <c r="AY376" s="119">
        <v>68.25</v>
      </c>
      <c r="AZ376" s="119">
        <v>-27.88</v>
      </c>
      <c r="BA376" s="119">
        <v>16.829999999999998</v>
      </c>
      <c r="BB376" s="119">
        <v>-3.64</v>
      </c>
      <c r="BC376" s="119">
        <v>7.78</v>
      </c>
    </row>
    <row r="377" spans="1:55" ht="29.25" x14ac:dyDescent="0.45">
      <c r="A377" s="260">
        <v>58</v>
      </c>
      <c r="B377" s="173" t="s">
        <v>196</v>
      </c>
      <c r="C377" s="173"/>
      <c r="D377" s="120">
        <v>14.99</v>
      </c>
      <c r="E377" s="120">
        <v>29.72</v>
      </c>
      <c r="F377" s="120">
        <v>-26.32</v>
      </c>
      <c r="G377" s="120">
        <v>37.31</v>
      </c>
      <c r="H377" s="120">
        <v>38.74</v>
      </c>
      <c r="I377" s="120">
        <v>-1.87</v>
      </c>
      <c r="J377" s="120">
        <v>-31.45</v>
      </c>
      <c r="K377" s="120">
        <v>36.53</v>
      </c>
      <c r="L377" s="120">
        <v>-7.2</v>
      </c>
      <c r="M377" s="120">
        <v>-12.55</v>
      </c>
      <c r="N377" s="120">
        <v>-34.5</v>
      </c>
      <c r="O377" s="120">
        <v>-1.1499999999999999</v>
      </c>
      <c r="P377" s="120">
        <v>38.049999999999997</v>
      </c>
      <c r="Q377" s="120">
        <v>17.66</v>
      </c>
      <c r="R377" s="120">
        <v>-46.73</v>
      </c>
      <c r="S377" s="120">
        <v>87.88</v>
      </c>
      <c r="T377" s="120">
        <v>1.31</v>
      </c>
      <c r="U377" s="120">
        <v>9.23</v>
      </c>
      <c r="V377" s="120">
        <v>-28.29</v>
      </c>
      <c r="W377" s="120">
        <v>18.5</v>
      </c>
      <c r="X377" s="120">
        <v>-7.16</v>
      </c>
      <c r="Y377" s="120">
        <v>-23.56</v>
      </c>
      <c r="Z377" s="120">
        <v>24.15</v>
      </c>
      <c r="AA377" s="120">
        <v>-36.43</v>
      </c>
      <c r="AB377" s="120">
        <v>47.99</v>
      </c>
      <c r="AC377" s="120">
        <v>30.52</v>
      </c>
      <c r="AD377" s="120">
        <v>-21.51</v>
      </c>
      <c r="AE377" s="120">
        <v>22.02</v>
      </c>
      <c r="AF377" s="120">
        <v>63.44</v>
      </c>
      <c r="AG377" s="120">
        <v>-20.18</v>
      </c>
      <c r="AH377" s="120">
        <v>-37.82</v>
      </c>
      <c r="AI377" s="120">
        <v>9.9700000000000006</v>
      </c>
      <c r="AJ377" s="120">
        <v>-19.02</v>
      </c>
      <c r="AK377" s="120">
        <v>43.48</v>
      </c>
      <c r="AL377" s="120">
        <v>-13.26</v>
      </c>
      <c r="AM377" s="120">
        <v>-25.02</v>
      </c>
      <c r="AN377" s="120">
        <v>5.61</v>
      </c>
      <c r="AO377" s="120">
        <v>297.83</v>
      </c>
      <c r="AP377" s="120">
        <v>-69.7</v>
      </c>
      <c r="AQ377" s="120">
        <v>12.23</v>
      </c>
      <c r="AR377" s="120">
        <v>48.18</v>
      </c>
      <c r="AS377" s="120">
        <v>-27.89</v>
      </c>
      <c r="AT377" s="120">
        <v>4.97</v>
      </c>
      <c r="AU377" s="120">
        <v>-26.35</v>
      </c>
      <c r="AV377" s="120">
        <v>108.66</v>
      </c>
      <c r="AW377" s="120">
        <v>-32.17</v>
      </c>
      <c r="AX377" s="120">
        <v>-33.65</v>
      </c>
      <c r="AY377" s="120">
        <v>28.31</v>
      </c>
      <c r="AZ377" s="120">
        <v>-18.989999999999998</v>
      </c>
      <c r="BA377" s="120">
        <v>32.39</v>
      </c>
      <c r="BB377" s="120">
        <v>-22.44</v>
      </c>
      <c r="BC377" s="120">
        <v>77.41</v>
      </c>
    </row>
    <row r="378" spans="1:55" ht="29.25" x14ac:dyDescent="0.45">
      <c r="A378" s="261">
        <v>59</v>
      </c>
      <c r="B378" s="174" t="s">
        <v>197</v>
      </c>
      <c r="C378" s="174"/>
      <c r="D378" s="119">
        <v>-28.15</v>
      </c>
      <c r="E378" s="119">
        <v>28.6</v>
      </c>
      <c r="F378" s="119">
        <v>6.81</v>
      </c>
      <c r="G378" s="119">
        <v>1.04</v>
      </c>
      <c r="H378" s="119">
        <v>46.44</v>
      </c>
      <c r="I378" s="119">
        <v>-0.46</v>
      </c>
      <c r="J378" s="119">
        <v>-21.08</v>
      </c>
      <c r="K378" s="119">
        <v>68.760000000000005</v>
      </c>
      <c r="L378" s="119">
        <v>-15.15</v>
      </c>
      <c r="M378" s="119">
        <v>-47.29</v>
      </c>
      <c r="N378" s="119">
        <v>22.34</v>
      </c>
      <c r="O378" s="119">
        <v>-0.65</v>
      </c>
      <c r="P378" s="119">
        <v>23.08</v>
      </c>
      <c r="Q378" s="119">
        <v>18.27</v>
      </c>
      <c r="R378" s="119">
        <v>-5.47</v>
      </c>
      <c r="S378" s="119">
        <v>-1.64</v>
      </c>
      <c r="T378" s="119">
        <v>-24.42</v>
      </c>
      <c r="U378" s="119">
        <v>131.02000000000001</v>
      </c>
      <c r="V378" s="119">
        <v>-9.1199999999999992</v>
      </c>
      <c r="W378" s="119">
        <v>-36.29</v>
      </c>
      <c r="X378" s="119">
        <v>1.71</v>
      </c>
      <c r="Y378" s="119">
        <v>-26.57</v>
      </c>
      <c r="Z378" s="119">
        <v>29.74</v>
      </c>
      <c r="AA378" s="119">
        <v>-8.83</v>
      </c>
      <c r="AB378" s="119">
        <v>13.43</v>
      </c>
      <c r="AC378" s="119">
        <v>-22.93</v>
      </c>
      <c r="AD378" s="119">
        <v>-32.78</v>
      </c>
      <c r="AE378" s="119">
        <v>130.07</v>
      </c>
      <c r="AF378" s="119">
        <v>-12.16</v>
      </c>
      <c r="AG378" s="119">
        <v>1.64</v>
      </c>
      <c r="AH378" s="119">
        <v>-2.52</v>
      </c>
      <c r="AI378" s="119">
        <v>-5.64</v>
      </c>
      <c r="AJ378" s="119">
        <v>-18.760000000000002</v>
      </c>
      <c r="AK378" s="119">
        <v>-21.91</v>
      </c>
      <c r="AL378" s="119">
        <v>27.8</v>
      </c>
      <c r="AM378" s="119">
        <v>-0.93</v>
      </c>
      <c r="AN378" s="119">
        <v>-1.31</v>
      </c>
      <c r="AO378" s="119">
        <v>33.21</v>
      </c>
      <c r="AP378" s="119">
        <v>-10.71</v>
      </c>
      <c r="AQ378" s="119">
        <v>7.54</v>
      </c>
      <c r="AR378" s="119">
        <v>13.81</v>
      </c>
      <c r="AS378" s="119">
        <v>-29.93</v>
      </c>
      <c r="AT378" s="119">
        <v>45.54</v>
      </c>
      <c r="AU378" s="119">
        <v>-2.0099999999999998</v>
      </c>
      <c r="AV378" s="119">
        <v>-29.63</v>
      </c>
      <c r="AW378" s="119">
        <v>22.79</v>
      </c>
      <c r="AX378" s="119">
        <v>-30.19</v>
      </c>
      <c r="AY378" s="119">
        <v>55.55</v>
      </c>
      <c r="AZ378" s="119">
        <v>17.84</v>
      </c>
      <c r="BA378" s="119">
        <v>1.53</v>
      </c>
      <c r="BB378" s="119">
        <v>-38.72</v>
      </c>
      <c r="BC378" s="119">
        <v>20.71</v>
      </c>
    </row>
    <row r="379" spans="1:55" ht="29.25" x14ac:dyDescent="0.45">
      <c r="A379" s="260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20">
        <v>126.67</v>
      </c>
      <c r="I379" s="120">
        <v>-29.41</v>
      </c>
      <c r="J379" s="118">
        <v>1579.17</v>
      </c>
      <c r="K379" s="120">
        <v>-87.84</v>
      </c>
      <c r="L379" s="120">
        <v>-75.510000000000005</v>
      </c>
      <c r="M379" s="120">
        <v>8.33</v>
      </c>
      <c r="N379" s="120">
        <v>-100</v>
      </c>
      <c r="O379" s="116"/>
      <c r="P379" s="118">
        <v>2300</v>
      </c>
      <c r="Q379" s="120">
        <v>-12.5</v>
      </c>
      <c r="R379" s="120">
        <v>-100</v>
      </c>
      <c r="S379" s="116"/>
      <c r="T379" s="118">
        <v>1741.18</v>
      </c>
      <c r="U379" s="120">
        <v>-88.5</v>
      </c>
      <c r="V379" s="120">
        <v>-86.11</v>
      </c>
      <c r="W379" s="120">
        <v>-100</v>
      </c>
      <c r="X379" s="116"/>
      <c r="Y379" s="120">
        <v>-77.930000000000007</v>
      </c>
      <c r="Z379" s="120">
        <v>-100</v>
      </c>
      <c r="AA379" s="116"/>
      <c r="AB379" s="120">
        <v>-68.55</v>
      </c>
      <c r="AC379" s="120">
        <v>5.13</v>
      </c>
      <c r="AD379" s="120">
        <v>-100</v>
      </c>
      <c r="AE379" s="116"/>
      <c r="AF379" s="120">
        <v>-95.45</v>
      </c>
      <c r="AG379" s="120">
        <v>250</v>
      </c>
      <c r="AH379" s="120">
        <v>0</v>
      </c>
      <c r="AI379" s="118">
        <v>1042.8599999999999</v>
      </c>
      <c r="AJ379" s="120">
        <v>-100</v>
      </c>
      <c r="AK379" s="116"/>
      <c r="AL379" s="116"/>
      <c r="AM379" s="116"/>
      <c r="AN379" s="116"/>
      <c r="AO379" s="120">
        <v>-87.5</v>
      </c>
      <c r="AP379" s="118">
        <v>3700</v>
      </c>
      <c r="AQ379" s="120">
        <v>-100</v>
      </c>
      <c r="AR379" s="116"/>
      <c r="AS379" s="116"/>
      <c r="AT379" s="116"/>
      <c r="AU379" s="118">
        <v>3500</v>
      </c>
      <c r="AV379" s="120">
        <v>-100</v>
      </c>
      <c r="AW379" s="116"/>
      <c r="AX379" s="120">
        <v>189.47</v>
      </c>
      <c r="AY379" s="120">
        <v>-18.18</v>
      </c>
      <c r="AZ379" s="120">
        <v>90</v>
      </c>
      <c r="BA379" s="120">
        <v>-53.22</v>
      </c>
      <c r="BB379" s="120">
        <v>105</v>
      </c>
      <c r="BC379" s="120">
        <v>-56.1</v>
      </c>
    </row>
    <row r="380" spans="1:55" ht="42" x14ac:dyDescent="0.45">
      <c r="A380" s="261">
        <v>61</v>
      </c>
      <c r="B380" s="174" t="s">
        <v>81</v>
      </c>
      <c r="C380" s="174"/>
      <c r="D380" s="119">
        <v>17.399999999999999</v>
      </c>
      <c r="E380" s="119">
        <v>-0.3</v>
      </c>
      <c r="F380" s="119">
        <v>-10.88</v>
      </c>
      <c r="G380" s="119">
        <v>10.91</v>
      </c>
      <c r="H380" s="119">
        <v>-3.19</v>
      </c>
      <c r="I380" s="119">
        <v>-3.82</v>
      </c>
      <c r="J380" s="119">
        <v>1.27</v>
      </c>
      <c r="K380" s="119">
        <v>2.14</v>
      </c>
      <c r="L380" s="119">
        <v>12.83</v>
      </c>
      <c r="M380" s="119">
        <v>-10.39</v>
      </c>
      <c r="N380" s="119">
        <v>3.72</v>
      </c>
      <c r="O380" s="119">
        <v>-12.38</v>
      </c>
      <c r="P380" s="119">
        <v>5.88</v>
      </c>
      <c r="Q380" s="119">
        <v>7.28</v>
      </c>
      <c r="R380" s="119">
        <v>-15.6</v>
      </c>
      <c r="S380" s="119">
        <v>0.09</v>
      </c>
      <c r="T380" s="119">
        <v>7.51</v>
      </c>
      <c r="U380" s="119">
        <v>7.11</v>
      </c>
      <c r="V380" s="119">
        <v>-0.37</v>
      </c>
      <c r="W380" s="119">
        <v>9.4499999999999993</v>
      </c>
      <c r="X380" s="119">
        <v>5.66</v>
      </c>
      <c r="Y380" s="119">
        <v>-9.85</v>
      </c>
      <c r="Z380" s="119">
        <v>-3.87</v>
      </c>
      <c r="AA380" s="119">
        <v>-6.81</v>
      </c>
      <c r="AB380" s="119">
        <v>1.64</v>
      </c>
      <c r="AC380" s="119">
        <v>30.02</v>
      </c>
      <c r="AD380" s="119">
        <v>-27.35</v>
      </c>
      <c r="AE380" s="119">
        <v>-2.93</v>
      </c>
      <c r="AF380" s="119">
        <v>13.97</v>
      </c>
      <c r="AG380" s="119">
        <v>-18.13</v>
      </c>
      <c r="AH380" s="119">
        <v>15.66</v>
      </c>
      <c r="AI380" s="119">
        <v>7.77</v>
      </c>
      <c r="AJ380" s="119">
        <v>-16.75</v>
      </c>
      <c r="AK380" s="119">
        <v>17.489999999999998</v>
      </c>
      <c r="AL380" s="119">
        <v>10.06</v>
      </c>
      <c r="AM380" s="119">
        <v>-25.19</v>
      </c>
      <c r="AN380" s="119">
        <v>12.31</v>
      </c>
      <c r="AO380" s="119">
        <v>6.57</v>
      </c>
      <c r="AP380" s="119">
        <v>-11.18</v>
      </c>
      <c r="AQ380" s="119">
        <v>15.46</v>
      </c>
      <c r="AR380" s="119">
        <v>5.76</v>
      </c>
      <c r="AS380" s="119">
        <v>-21.64</v>
      </c>
      <c r="AT380" s="119">
        <v>2.2400000000000002</v>
      </c>
      <c r="AU380" s="119">
        <v>25.18</v>
      </c>
      <c r="AV380" s="119">
        <v>-31.1</v>
      </c>
      <c r="AW380" s="119">
        <v>29.53</v>
      </c>
      <c r="AX380" s="119">
        <v>2.59</v>
      </c>
      <c r="AY380" s="119">
        <v>-18.09</v>
      </c>
      <c r="AZ380" s="119">
        <v>1.8</v>
      </c>
      <c r="BA380" s="119">
        <v>32.21</v>
      </c>
      <c r="BB380" s="119">
        <v>-41.84</v>
      </c>
      <c r="BC380" s="119">
        <v>27.42</v>
      </c>
    </row>
    <row r="381" spans="1:55" ht="29.25" x14ac:dyDescent="0.45">
      <c r="A381" s="260">
        <v>62</v>
      </c>
      <c r="B381" s="173" t="s">
        <v>199</v>
      </c>
      <c r="C381" s="173"/>
      <c r="D381" s="120">
        <v>-47.6</v>
      </c>
      <c r="E381" s="120">
        <v>224.89</v>
      </c>
      <c r="F381" s="120">
        <v>-79.510000000000005</v>
      </c>
      <c r="G381" s="120">
        <v>145.94</v>
      </c>
      <c r="H381" s="120">
        <v>-35.56</v>
      </c>
      <c r="I381" s="120">
        <v>-35.36</v>
      </c>
      <c r="J381" s="120">
        <v>48.35</v>
      </c>
      <c r="K381" s="120">
        <v>-26.04</v>
      </c>
      <c r="L381" s="120">
        <v>21.01</v>
      </c>
      <c r="M381" s="120">
        <v>28.97</v>
      </c>
      <c r="N381" s="120">
        <v>-24.78</v>
      </c>
      <c r="O381" s="120">
        <v>-23.6</v>
      </c>
      <c r="P381" s="120">
        <v>232.38</v>
      </c>
      <c r="Q381" s="120">
        <v>-57.7</v>
      </c>
      <c r="R381" s="120">
        <v>-58.06</v>
      </c>
      <c r="S381" s="120">
        <v>32.21</v>
      </c>
      <c r="T381" s="120">
        <v>-29.99</v>
      </c>
      <c r="U381" s="120">
        <v>103.28</v>
      </c>
      <c r="V381" s="120">
        <v>-5.31</v>
      </c>
      <c r="W381" s="120">
        <v>-29.55</v>
      </c>
      <c r="X381" s="120">
        <v>-40.96</v>
      </c>
      <c r="Y381" s="120">
        <v>277.8</v>
      </c>
      <c r="Z381" s="120">
        <v>7.5</v>
      </c>
      <c r="AA381" s="120">
        <v>-18.82</v>
      </c>
      <c r="AB381" s="120">
        <v>138.30000000000001</v>
      </c>
      <c r="AC381" s="120">
        <v>-15.21</v>
      </c>
      <c r="AD381" s="120">
        <v>-40.96</v>
      </c>
      <c r="AE381" s="120">
        <v>-40.74</v>
      </c>
      <c r="AF381" s="120">
        <v>51.51</v>
      </c>
      <c r="AG381" s="120">
        <v>-34.1</v>
      </c>
      <c r="AH381" s="120">
        <v>11.21</v>
      </c>
      <c r="AI381" s="120">
        <v>-17.82</v>
      </c>
      <c r="AJ381" s="120">
        <v>-35.43</v>
      </c>
      <c r="AK381" s="120">
        <v>72.27</v>
      </c>
      <c r="AL381" s="120">
        <v>37.07</v>
      </c>
      <c r="AM381" s="120">
        <v>-48.88</v>
      </c>
      <c r="AN381" s="120">
        <v>64.28</v>
      </c>
      <c r="AO381" s="120">
        <v>-27.16</v>
      </c>
      <c r="AP381" s="120">
        <v>-28.63</v>
      </c>
      <c r="AQ381" s="120">
        <v>-2.35</v>
      </c>
      <c r="AR381" s="120">
        <v>-30.53</v>
      </c>
      <c r="AS381" s="120">
        <v>119.23</v>
      </c>
      <c r="AT381" s="120">
        <v>-55.65</v>
      </c>
      <c r="AU381" s="120">
        <v>32.54</v>
      </c>
      <c r="AV381" s="120">
        <v>15.6</v>
      </c>
      <c r="AW381" s="120">
        <v>130.74</v>
      </c>
      <c r="AX381" s="120">
        <v>-43.55</v>
      </c>
      <c r="AY381" s="120">
        <v>-24.13</v>
      </c>
      <c r="AZ381" s="120">
        <v>76.06</v>
      </c>
      <c r="BA381" s="120">
        <v>-55.44</v>
      </c>
      <c r="BB381" s="120">
        <v>109.02</v>
      </c>
      <c r="BC381" s="120">
        <v>-42.79</v>
      </c>
    </row>
    <row r="382" spans="1:55" ht="54.75" x14ac:dyDescent="0.45">
      <c r="A382" s="261">
        <v>63</v>
      </c>
      <c r="B382" s="174" t="s">
        <v>200</v>
      </c>
      <c r="C382" s="174"/>
      <c r="D382" s="119">
        <v>8.19</v>
      </c>
      <c r="E382" s="119">
        <v>3.44</v>
      </c>
      <c r="F382" s="119">
        <v>-19.18</v>
      </c>
      <c r="G382" s="119">
        <v>441.15</v>
      </c>
      <c r="H382" s="119">
        <v>-75.489999999999995</v>
      </c>
      <c r="I382" s="119">
        <v>-84.9</v>
      </c>
      <c r="J382" s="121">
        <v>1288.3599999999999</v>
      </c>
      <c r="K382" s="119">
        <v>-74.150000000000006</v>
      </c>
      <c r="L382" s="119">
        <v>83.97</v>
      </c>
      <c r="M382" s="119">
        <v>-29.05</v>
      </c>
      <c r="N382" s="119">
        <v>2.92</v>
      </c>
      <c r="O382" s="119">
        <v>182.67</v>
      </c>
      <c r="P382" s="119">
        <v>-56.88</v>
      </c>
      <c r="Q382" s="119">
        <v>-1.98</v>
      </c>
      <c r="R382" s="119">
        <v>-70.510000000000005</v>
      </c>
      <c r="S382" s="119">
        <v>772.98</v>
      </c>
      <c r="T382" s="119">
        <v>-86</v>
      </c>
      <c r="U382" s="119">
        <v>540.91999999999996</v>
      </c>
      <c r="V382" s="119">
        <v>0.77</v>
      </c>
      <c r="W382" s="119">
        <v>-42.46</v>
      </c>
      <c r="X382" s="119">
        <v>44.32</v>
      </c>
      <c r="Y382" s="119">
        <v>-38.950000000000003</v>
      </c>
      <c r="Z382" s="119">
        <v>-46.47</v>
      </c>
      <c r="AA382" s="119">
        <v>150.66</v>
      </c>
      <c r="AB382" s="119">
        <v>-2.0299999999999998</v>
      </c>
      <c r="AC382" s="119">
        <v>-40.340000000000003</v>
      </c>
      <c r="AD382" s="119">
        <v>-31.75</v>
      </c>
      <c r="AE382" s="119">
        <v>166.85</v>
      </c>
      <c r="AF382" s="119">
        <v>67.33</v>
      </c>
      <c r="AG382" s="119">
        <v>-33.020000000000003</v>
      </c>
      <c r="AH382" s="119">
        <v>-58.82</v>
      </c>
      <c r="AI382" s="119">
        <v>19.420000000000002</v>
      </c>
      <c r="AJ382" s="119">
        <v>123.3</v>
      </c>
      <c r="AK382" s="119">
        <v>-13.65</v>
      </c>
      <c r="AL382" s="119">
        <v>-9.56</v>
      </c>
      <c r="AM382" s="119">
        <v>-70.12</v>
      </c>
      <c r="AN382" s="119">
        <v>224.82</v>
      </c>
      <c r="AO382" s="119">
        <v>-44.7</v>
      </c>
      <c r="AP382" s="119">
        <v>-22.98</v>
      </c>
      <c r="AQ382" s="119">
        <v>146.18</v>
      </c>
      <c r="AR382" s="119">
        <v>-55.84</v>
      </c>
      <c r="AS382" s="119">
        <v>276.95999999999998</v>
      </c>
      <c r="AT382" s="119">
        <v>-49.28</v>
      </c>
      <c r="AU382" s="119">
        <v>109.4</v>
      </c>
      <c r="AV382" s="119">
        <v>-62.41</v>
      </c>
      <c r="AW382" s="119">
        <v>66.45</v>
      </c>
      <c r="AX382" s="119">
        <v>-59.75</v>
      </c>
      <c r="AY382" s="119">
        <v>43.92</v>
      </c>
      <c r="AZ382" s="119">
        <v>23.31</v>
      </c>
      <c r="BA382" s="119">
        <v>32.97</v>
      </c>
      <c r="BB382" s="119">
        <v>-19.510000000000002</v>
      </c>
      <c r="BC382" s="119">
        <v>8.2799999999999994</v>
      </c>
    </row>
    <row r="383" spans="1:55" ht="29.25" x14ac:dyDescent="0.45">
      <c r="A383" s="260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20">
        <v>-100</v>
      </c>
      <c r="K383" s="116"/>
      <c r="L383" s="116"/>
      <c r="M383" s="120">
        <v>-100</v>
      </c>
      <c r="N383" s="116"/>
      <c r="O383" s="116"/>
      <c r="P383" s="116"/>
      <c r="Q383" s="116"/>
      <c r="R383" s="120">
        <v>-100</v>
      </c>
      <c r="S383" s="116"/>
      <c r="T383" s="120">
        <v>-25</v>
      </c>
      <c r="U383" s="120">
        <v>-100</v>
      </c>
      <c r="V383" s="116"/>
      <c r="W383" s="116"/>
      <c r="X383" s="118">
        <v>3150</v>
      </c>
      <c r="Y383" s="120">
        <v>-92.31</v>
      </c>
      <c r="Z383" s="120">
        <v>-100</v>
      </c>
      <c r="AA383" s="116"/>
      <c r="AB383" s="120">
        <v>-100</v>
      </c>
      <c r="AC383" s="116"/>
      <c r="AD383" s="116"/>
      <c r="AE383" s="120">
        <v>-33.79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20">
        <v>-100</v>
      </c>
      <c r="AS383" s="116"/>
      <c r="AT383" s="116"/>
      <c r="AU383" s="116"/>
      <c r="AV383" s="116"/>
      <c r="AW383" s="120">
        <v>-92.31</v>
      </c>
      <c r="AX383" s="120">
        <v>-100</v>
      </c>
      <c r="AY383" s="116"/>
      <c r="AZ383" s="116"/>
      <c r="BA383" s="116"/>
      <c r="BB383" s="116"/>
      <c r="BC383" s="116"/>
    </row>
    <row r="384" spans="1:55" ht="29.25" x14ac:dyDescent="0.45">
      <c r="A384" s="261">
        <v>65</v>
      </c>
      <c r="B384" s="174" t="s">
        <v>202</v>
      </c>
      <c r="C384" s="174"/>
      <c r="D384" s="119">
        <v>-13.59</v>
      </c>
      <c r="E384" s="119">
        <v>-42.08</v>
      </c>
      <c r="F384" s="119">
        <v>60.67</v>
      </c>
      <c r="G384" s="119">
        <v>109.5</v>
      </c>
      <c r="H384" s="119">
        <v>-28.35</v>
      </c>
      <c r="I384" s="119">
        <v>-5.7</v>
      </c>
      <c r="J384" s="119">
        <v>-54.71</v>
      </c>
      <c r="K384" s="119">
        <v>165.92</v>
      </c>
      <c r="L384" s="119">
        <v>4.28</v>
      </c>
      <c r="M384" s="119">
        <v>-44.77</v>
      </c>
      <c r="N384" s="119">
        <v>-14.14</v>
      </c>
      <c r="O384" s="119">
        <v>48.18</v>
      </c>
      <c r="P384" s="119">
        <v>7.95</v>
      </c>
      <c r="Q384" s="119">
        <v>12.7</v>
      </c>
      <c r="R384" s="119">
        <v>-56.99</v>
      </c>
      <c r="S384" s="119">
        <v>46.18</v>
      </c>
      <c r="T384" s="119">
        <v>-50.32</v>
      </c>
      <c r="U384" s="119">
        <v>108.67</v>
      </c>
      <c r="V384" s="119">
        <v>-30.86</v>
      </c>
      <c r="W384" s="119">
        <v>111.7</v>
      </c>
      <c r="X384" s="119">
        <v>-1.1000000000000001</v>
      </c>
      <c r="Y384" s="119">
        <v>-46.35</v>
      </c>
      <c r="Z384" s="119">
        <v>30.53</v>
      </c>
      <c r="AA384" s="119">
        <v>-18.09</v>
      </c>
      <c r="AB384" s="119">
        <v>41.16</v>
      </c>
      <c r="AC384" s="119">
        <v>-29.21</v>
      </c>
      <c r="AD384" s="119">
        <v>57.74</v>
      </c>
      <c r="AE384" s="119">
        <v>18.37</v>
      </c>
      <c r="AF384" s="119">
        <v>-37.72</v>
      </c>
      <c r="AG384" s="119">
        <v>20.55</v>
      </c>
      <c r="AH384" s="119">
        <v>-7.57</v>
      </c>
      <c r="AI384" s="119">
        <v>-16.95</v>
      </c>
      <c r="AJ384" s="119">
        <v>46.34</v>
      </c>
      <c r="AK384" s="119">
        <v>-28.32</v>
      </c>
      <c r="AL384" s="119">
        <v>-49.91</v>
      </c>
      <c r="AM384" s="119">
        <v>38.130000000000003</v>
      </c>
      <c r="AN384" s="119">
        <v>-15.64</v>
      </c>
      <c r="AO384" s="119">
        <v>218.24</v>
      </c>
      <c r="AP384" s="119">
        <v>-4.2699999999999996</v>
      </c>
      <c r="AQ384" s="119">
        <v>-14.1</v>
      </c>
      <c r="AR384" s="119">
        <v>-42.28</v>
      </c>
      <c r="AS384" s="119">
        <v>-19.38</v>
      </c>
      <c r="AT384" s="119">
        <v>44.84</v>
      </c>
      <c r="AU384" s="119">
        <v>-21.19</v>
      </c>
      <c r="AV384" s="119">
        <v>60.2</v>
      </c>
      <c r="AW384" s="119">
        <v>-18.29</v>
      </c>
      <c r="AX384" s="119">
        <v>10.58</v>
      </c>
      <c r="AY384" s="119">
        <v>1.51</v>
      </c>
      <c r="AZ384" s="119">
        <v>-4.66</v>
      </c>
      <c r="BA384" s="119">
        <v>78.98</v>
      </c>
      <c r="BB384" s="119">
        <v>-21.63</v>
      </c>
      <c r="BC384" s="119">
        <v>38.46</v>
      </c>
    </row>
    <row r="385" spans="1:55" ht="29.25" x14ac:dyDescent="0.45">
      <c r="A385" s="260">
        <v>66</v>
      </c>
      <c r="B385" s="173" t="s">
        <v>203</v>
      </c>
      <c r="C385" s="173"/>
      <c r="D385" s="118">
        <v>3172.27</v>
      </c>
      <c r="E385" s="120">
        <v>103.39</v>
      </c>
      <c r="F385" s="120">
        <v>-55.97</v>
      </c>
      <c r="G385" s="120">
        <v>-95.36</v>
      </c>
      <c r="H385" s="120">
        <v>51.17</v>
      </c>
      <c r="I385" s="120">
        <v>337.17</v>
      </c>
      <c r="J385" s="120">
        <v>-65.33</v>
      </c>
      <c r="K385" s="120">
        <v>70.95</v>
      </c>
      <c r="L385" s="120">
        <v>409.22</v>
      </c>
      <c r="M385" s="120">
        <v>-73.599999999999994</v>
      </c>
      <c r="N385" s="120">
        <v>-92.47</v>
      </c>
      <c r="O385" s="120">
        <v>179.75</v>
      </c>
      <c r="P385" s="120">
        <v>-74.06</v>
      </c>
      <c r="Q385" s="120">
        <v>143.6</v>
      </c>
      <c r="R385" s="120">
        <v>21.96</v>
      </c>
      <c r="S385" s="120">
        <v>-41.68</v>
      </c>
      <c r="T385" s="120">
        <v>-5.37</v>
      </c>
      <c r="U385" s="120">
        <v>24.11</v>
      </c>
      <c r="V385" s="120">
        <v>-44.86</v>
      </c>
      <c r="W385" s="120">
        <v>504.66</v>
      </c>
      <c r="X385" s="120">
        <v>-71.12</v>
      </c>
      <c r="Y385" s="120">
        <v>-51.63</v>
      </c>
      <c r="Z385" s="120">
        <v>175.46</v>
      </c>
      <c r="AA385" s="120">
        <v>12.69</v>
      </c>
      <c r="AB385" s="120">
        <v>51.19</v>
      </c>
      <c r="AC385" s="120">
        <v>-63.4</v>
      </c>
      <c r="AD385" s="120">
        <v>168.57</v>
      </c>
      <c r="AE385" s="120">
        <v>-48.01</v>
      </c>
      <c r="AF385" s="120">
        <v>2.0499999999999998</v>
      </c>
      <c r="AG385" s="120">
        <v>-22.81</v>
      </c>
      <c r="AH385" s="120">
        <v>53.57</v>
      </c>
      <c r="AI385" s="120">
        <v>18.82</v>
      </c>
      <c r="AJ385" s="120">
        <v>132.03</v>
      </c>
      <c r="AK385" s="120">
        <v>11.73</v>
      </c>
      <c r="AL385" s="120">
        <v>-70.42</v>
      </c>
      <c r="AM385" s="120">
        <v>189.56</v>
      </c>
      <c r="AN385" s="120">
        <v>358.89</v>
      </c>
      <c r="AO385" s="120">
        <v>25.37</v>
      </c>
      <c r="AP385" s="120">
        <v>-7.76</v>
      </c>
      <c r="AQ385" s="120">
        <v>-10.119999999999999</v>
      </c>
      <c r="AR385" s="120">
        <v>-83.35</v>
      </c>
      <c r="AS385" s="120">
        <v>144.19999999999999</v>
      </c>
      <c r="AT385" s="120">
        <v>-64.63</v>
      </c>
      <c r="AU385" s="120">
        <v>43.57</v>
      </c>
      <c r="AV385" s="120">
        <v>-30.19</v>
      </c>
      <c r="AW385" s="120">
        <v>-4.9000000000000004</v>
      </c>
      <c r="AX385" s="120">
        <v>102.82</v>
      </c>
      <c r="AY385" s="120">
        <v>-49.61</v>
      </c>
      <c r="AZ385" s="120">
        <v>-51.44</v>
      </c>
      <c r="BA385" s="120">
        <v>93.09</v>
      </c>
      <c r="BB385" s="120">
        <v>5.12</v>
      </c>
      <c r="BC385" s="120">
        <v>-36.01</v>
      </c>
    </row>
    <row r="386" spans="1:55" ht="54.75" x14ac:dyDescent="0.45">
      <c r="A386" s="261">
        <v>67</v>
      </c>
      <c r="B386" s="174" t="s">
        <v>204</v>
      </c>
      <c r="C386" s="174"/>
      <c r="D386" s="119">
        <v>60.78</v>
      </c>
      <c r="E386" s="119">
        <v>-13.35</v>
      </c>
      <c r="F386" s="119">
        <v>46.9</v>
      </c>
      <c r="G386" s="119">
        <v>42.55</v>
      </c>
      <c r="H386" s="119">
        <v>-57.74</v>
      </c>
      <c r="I386" s="119">
        <v>14.09</v>
      </c>
      <c r="J386" s="119">
        <v>-41.75</v>
      </c>
      <c r="K386" s="119">
        <v>318.95999999999998</v>
      </c>
      <c r="L386" s="119">
        <v>-41.88</v>
      </c>
      <c r="M386" s="119">
        <v>190.95</v>
      </c>
      <c r="N386" s="119">
        <v>-73.010000000000005</v>
      </c>
      <c r="O386" s="119">
        <v>-24.72</v>
      </c>
      <c r="P386" s="119">
        <v>-15.72</v>
      </c>
      <c r="Q386" s="119">
        <v>46.48</v>
      </c>
      <c r="R386" s="119">
        <v>17.53</v>
      </c>
      <c r="S386" s="119">
        <v>15.48</v>
      </c>
      <c r="T386" s="119">
        <v>-26.82</v>
      </c>
      <c r="U386" s="119">
        <v>34.03</v>
      </c>
      <c r="V386" s="119">
        <v>-1.8</v>
      </c>
      <c r="W386" s="119">
        <v>283.58</v>
      </c>
      <c r="X386" s="119">
        <v>-70.53</v>
      </c>
      <c r="Y386" s="119">
        <v>12.22</v>
      </c>
      <c r="Z386" s="119">
        <v>-29.78</v>
      </c>
      <c r="AA386" s="119">
        <v>-74.069999999999993</v>
      </c>
      <c r="AB386" s="119">
        <v>280.79000000000002</v>
      </c>
      <c r="AC386" s="119">
        <v>-41.91</v>
      </c>
      <c r="AD386" s="119">
        <v>70.66</v>
      </c>
      <c r="AE386" s="119">
        <v>-12.87</v>
      </c>
      <c r="AF386" s="119">
        <v>-16.239999999999998</v>
      </c>
      <c r="AG386" s="119">
        <v>44.87</v>
      </c>
      <c r="AH386" s="119">
        <v>-14.88</v>
      </c>
      <c r="AI386" s="119">
        <v>-14.17</v>
      </c>
      <c r="AJ386" s="119">
        <v>-51.48</v>
      </c>
      <c r="AK386" s="119">
        <v>8.27</v>
      </c>
      <c r="AL386" s="119">
        <v>39.049999999999997</v>
      </c>
      <c r="AM386" s="119">
        <v>11.71</v>
      </c>
      <c r="AN386" s="119">
        <v>64.56</v>
      </c>
      <c r="AO386" s="119">
        <v>6.71</v>
      </c>
      <c r="AP386" s="119">
        <v>-9.4600000000000009</v>
      </c>
      <c r="AQ386" s="119">
        <v>-31.74</v>
      </c>
      <c r="AR386" s="119">
        <v>-51.62</v>
      </c>
      <c r="AS386" s="119">
        <v>171.38</v>
      </c>
      <c r="AT386" s="119">
        <v>-39.78</v>
      </c>
      <c r="AU386" s="119">
        <v>-21.3</v>
      </c>
      <c r="AV386" s="119">
        <v>163.87</v>
      </c>
      <c r="AW386" s="119">
        <v>-43.68</v>
      </c>
      <c r="AX386" s="119">
        <v>-16.91</v>
      </c>
      <c r="AY386" s="119">
        <v>-32.590000000000003</v>
      </c>
      <c r="AZ386" s="119">
        <v>123.93</v>
      </c>
      <c r="BA386" s="119">
        <v>70.819999999999993</v>
      </c>
      <c r="BB386" s="119">
        <v>-1.08</v>
      </c>
      <c r="BC386" s="119">
        <v>-37.68</v>
      </c>
    </row>
    <row r="387" spans="1:55" x14ac:dyDescent="0.45">
      <c r="A387" s="260">
        <v>68</v>
      </c>
      <c r="B387" s="173" t="s">
        <v>205</v>
      </c>
      <c r="C387" s="173"/>
      <c r="D387" s="120">
        <v>-13.98</v>
      </c>
      <c r="E387" s="120">
        <v>42.26</v>
      </c>
      <c r="F387" s="120">
        <v>-29.94</v>
      </c>
      <c r="G387" s="120">
        <v>15.62</v>
      </c>
      <c r="H387" s="120">
        <v>-13.51</v>
      </c>
      <c r="I387" s="120">
        <v>-6.76</v>
      </c>
      <c r="J387" s="120">
        <v>-3.87</v>
      </c>
      <c r="K387" s="120">
        <v>82.17</v>
      </c>
      <c r="L387" s="120">
        <v>-11.39</v>
      </c>
      <c r="M387" s="120">
        <v>8.59</v>
      </c>
      <c r="N387" s="120">
        <v>3.33</v>
      </c>
      <c r="O387" s="120">
        <v>-42.65</v>
      </c>
      <c r="P387" s="120">
        <v>-3.69</v>
      </c>
      <c r="Q387" s="120">
        <v>53.53</v>
      </c>
      <c r="R387" s="120">
        <v>-52.36</v>
      </c>
      <c r="S387" s="120">
        <v>-11.52</v>
      </c>
      <c r="T387" s="120">
        <v>5.01</v>
      </c>
      <c r="U387" s="120">
        <v>57.02</v>
      </c>
      <c r="V387" s="120">
        <v>-50.94</v>
      </c>
      <c r="W387" s="120">
        <v>46.85</v>
      </c>
      <c r="X387" s="120">
        <v>94.74</v>
      </c>
      <c r="Y387" s="120">
        <v>-34.08</v>
      </c>
      <c r="Z387" s="120">
        <v>-25.69</v>
      </c>
      <c r="AA387" s="120">
        <v>32.22</v>
      </c>
      <c r="AB387" s="120">
        <v>-55.03</v>
      </c>
      <c r="AC387" s="120">
        <v>27.81</v>
      </c>
      <c r="AD387" s="120">
        <v>-23.72</v>
      </c>
      <c r="AE387" s="120">
        <v>69.989999999999995</v>
      </c>
      <c r="AF387" s="120">
        <v>96.86</v>
      </c>
      <c r="AG387" s="120">
        <v>-63.04</v>
      </c>
      <c r="AH387" s="120">
        <v>-4.97</v>
      </c>
      <c r="AI387" s="120">
        <v>32.28</v>
      </c>
      <c r="AJ387" s="120">
        <v>30.94</v>
      </c>
      <c r="AK387" s="120">
        <v>36.89</v>
      </c>
      <c r="AL387" s="120">
        <v>42.34</v>
      </c>
      <c r="AM387" s="120">
        <v>-0.63</v>
      </c>
      <c r="AN387" s="120">
        <v>-42.02</v>
      </c>
      <c r="AO387" s="120">
        <v>37.31</v>
      </c>
      <c r="AP387" s="120">
        <v>-48.52</v>
      </c>
      <c r="AQ387" s="120">
        <v>-4.0199999999999996</v>
      </c>
      <c r="AR387" s="120">
        <v>-0.43</v>
      </c>
      <c r="AS387" s="120">
        <v>57.18</v>
      </c>
      <c r="AT387" s="120">
        <v>-38.049999999999997</v>
      </c>
      <c r="AU387" s="120">
        <v>132.68</v>
      </c>
      <c r="AV387" s="120">
        <v>-46.95</v>
      </c>
      <c r="AW387" s="120">
        <v>-3.6</v>
      </c>
      <c r="AX387" s="120">
        <v>4.4800000000000004</v>
      </c>
      <c r="AY387" s="120">
        <v>-19.73</v>
      </c>
      <c r="AZ387" s="120">
        <v>82.78</v>
      </c>
      <c r="BA387" s="120">
        <v>-7.62</v>
      </c>
      <c r="BB387" s="120">
        <v>-30.55</v>
      </c>
      <c r="BC387" s="120">
        <v>54.41</v>
      </c>
    </row>
    <row r="388" spans="1:55" ht="42" x14ac:dyDescent="0.45">
      <c r="A388" s="261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9">
        <v>-100</v>
      </c>
      <c r="AS388" s="117"/>
      <c r="AT388" s="117"/>
      <c r="AU388" s="117"/>
      <c r="AV388" s="117"/>
      <c r="AW388" s="119">
        <v>-100</v>
      </c>
      <c r="AX388" s="117"/>
      <c r="AY388" s="117"/>
      <c r="AZ388" s="117"/>
      <c r="BA388" s="117"/>
      <c r="BB388" s="117"/>
      <c r="BC388" s="117"/>
    </row>
    <row r="389" spans="1:55" ht="29.25" x14ac:dyDescent="0.45">
      <c r="A389" s="260">
        <v>70</v>
      </c>
      <c r="B389" s="173" t="s">
        <v>98</v>
      </c>
      <c r="C389" s="173"/>
      <c r="D389" s="120">
        <v>-17.16</v>
      </c>
      <c r="E389" s="120">
        <v>31.02</v>
      </c>
      <c r="F389" s="120">
        <v>-22.88</v>
      </c>
      <c r="G389" s="120">
        <v>10.46</v>
      </c>
      <c r="H389" s="120">
        <v>-3.05</v>
      </c>
      <c r="I389" s="120">
        <v>6.64</v>
      </c>
      <c r="J389" s="120">
        <v>-11.59</v>
      </c>
      <c r="K389" s="120">
        <v>17.809999999999999</v>
      </c>
      <c r="L389" s="120">
        <v>-14.8</v>
      </c>
      <c r="M389" s="120">
        <v>-35.520000000000003</v>
      </c>
      <c r="N389" s="120">
        <v>64.540000000000006</v>
      </c>
      <c r="O389" s="120">
        <v>-5.6</v>
      </c>
      <c r="P389" s="120">
        <v>-5.79</v>
      </c>
      <c r="Q389" s="120">
        <v>61.73</v>
      </c>
      <c r="R389" s="120">
        <v>-45</v>
      </c>
      <c r="S389" s="120">
        <v>15.27</v>
      </c>
      <c r="T389" s="120">
        <v>-12.97</v>
      </c>
      <c r="U389" s="120">
        <v>37.659999999999997</v>
      </c>
      <c r="V389" s="120">
        <v>-36.14</v>
      </c>
      <c r="W389" s="120">
        <v>63.56</v>
      </c>
      <c r="X389" s="120">
        <v>-12.08</v>
      </c>
      <c r="Y389" s="120">
        <v>-10.78</v>
      </c>
      <c r="Z389" s="120">
        <v>51.28</v>
      </c>
      <c r="AA389" s="120">
        <v>18.71</v>
      </c>
      <c r="AB389" s="120">
        <v>-6.86</v>
      </c>
      <c r="AC389" s="120">
        <v>-0.19</v>
      </c>
      <c r="AD389" s="120">
        <v>-10.98</v>
      </c>
      <c r="AE389" s="120">
        <v>13.24</v>
      </c>
      <c r="AF389" s="120">
        <v>-2.89</v>
      </c>
      <c r="AG389" s="120">
        <v>21.92</v>
      </c>
      <c r="AH389" s="120">
        <v>-10.97</v>
      </c>
      <c r="AI389" s="120">
        <v>2.12</v>
      </c>
      <c r="AJ389" s="120">
        <v>-10.5</v>
      </c>
      <c r="AK389" s="120">
        <v>-13.7</v>
      </c>
      <c r="AL389" s="120">
        <v>19.829999999999998</v>
      </c>
      <c r="AM389" s="120">
        <v>5.84</v>
      </c>
      <c r="AN389" s="120">
        <v>-14.35</v>
      </c>
      <c r="AO389" s="120">
        <v>35.26</v>
      </c>
      <c r="AP389" s="120">
        <v>-27.6</v>
      </c>
      <c r="AQ389" s="120">
        <v>28.79</v>
      </c>
      <c r="AR389" s="120">
        <v>-20.6</v>
      </c>
      <c r="AS389" s="120">
        <v>35.9</v>
      </c>
      <c r="AT389" s="120">
        <v>-2.9</v>
      </c>
      <c r="AU389" s="120">
        <v>12.69</v>
      </c>
      <c r="AV389" s="120">
        <v>-6.48</v>
      </c>
      <c r="AW389" s="120">
        <v>-35.72</v>
      </c>
      <c r="AX389" s="120">
        <v>40.69</v>
      </c>
      <c r="AY389" s="120">
        <v>9.9600000000000009</v>
      </c>
      <c r="AZ389" s="120">
        <v>-6.17</v>
      </c>
      <c r="BA389" s="120">
        <v>1.85</v>
      </c>
      <c r="BB389" s="120">
        <v>-1</v>
      </c>
      <c r="BC389" s="120">
        <v>-1.76</v>
      </c>
    </row>
    <row r="390" spans="1:55" ht="29.25" x14ac:dyDescent="0.45">
      <c r="A390" s="261">
        <v>71</v>
      </c>
      <c r="B390" s="174" t="s">
        <v>207</v>
      </c>
      <c r="C390" s="174"/>
      <c r="D390" s="119">
        <v>80.5</v>
      </c>
      <c r="E390" s="119">
        <v>-72.3</v>
      </c>
      <c r="F390" s="121">
        <v>1064</v>
      </c>
      <c r="G390" s="119">
        <v>-61</v>
      </c>
      <c r="H390" s="119">
        <v>363</v>
      </c>
      <c r="I390" s="119">
        <v>-42.53</v>
      </c>
      <c r="J390" s="119">
        <v>-85.84</v>
      </c>
      <c r="K390" s="119">
        <v>8.77</v>
      </c>
      <c r="L390" s="119">
        <v>800</v>
      </c>
      <c r="M390" s="119">
        <v>-85.78</v>
      </c>
      <c r="N390" s="119">
        <v>715.55</v>
      </c>
      <c r="O390" s="119">
        <v>-84.29</v>
      </c>
      <c r="P390" s="119">
        <v>-58.69</v>
      </c>
      <c r="Q390" s="121">
        <v>2348.41</v>
      </c>
      <c r="R390" s="119">
        <v>-76.95</v>
      </c>
      <c r="S390" s="119">
        <v>191.42</v>
      </c>
      <c r="T390" s="119">
        <v>67.91</v>
      </c>
      <c r="U390" s="119">
        <v>-81.06</v>
      </c>
      <c r="V390" s="119">
        <v>111.08</v>
      </c>
      <c r="W390" s="119">
        <v>15.17</v>
      </c>
      <c r="X390" s="119">
        <v>107.3</v>
      </c>
      <c r="Y390" s="119">
        <v>-47.52</v>
      </c>
      <c r="Z390" s="119">
        <v>14.8</v>
      </c>
      <c r="AA390" s="119">
        <v>82.16</v>
      </c>
      <c r="AB390" s="119">
        <v>-55.36</v>
      </c>
      <c r="AC390" s="119">
        <v>0.25</v>
      </c>
      <c r="AD390" s="119">
        <v>-69.650000000000006</v>
      </c>
      <c r="AE390" s="119">
        <v>866.67</v>
      </c>
      <c r="AF390" s="119">
        <v>-43.41</v>
      </c>
      <c r="AG390" s="119">
        <v>84.64</v>
      </c>
      <c r="AH390" s="119">
        <v>-35.020000000000003</v>
      </c>
      <c r="AI390" s="119">
        <v>-73.069999999999993</v>
      </c>
      <c r="AJ390" s="119">
        <v>-85.83</v>
      </c>
      <c r="AK390" s="119">
        <v>78.23</v>
      </c>
      <c r="AL390" s="119">
        <v>-33.03</v>
      </c>
      <c r="AM390" s="117"/>
      <c r="AN390" s="117"/>
      <c r="AO390" s="119">
        <v>50.43</v>
      </c>
      <c r="AP390" s="119">
        <v>343.93</v>
      </c>
      <c r="AQ390" s="119">
        <v>-84.77</v>
      </c>
      <c r="AR390" s="119">
        <v>48.72</v>
      </c>
      <c r="AS390" s="119">
        <v>10.34</v>
      </c>
      <c r="AT390" s="119">
        <v>15.1</v>
      </c>
      <c r="AU390" s="119">
        <v>-26.7</v>
      </c>
      <c r="AV390" s="119">
        <v>27.78</v>
      </c>
      <c r="AW390" s="119">
        <v>-2.42</v>
      </c>
      <c r="AX390" s="119">
        <v>-57.92</v>
      </c>
      <c r="AY390" s="119">
        <v>290.58999999999997</v>
      </c>
      <c r="AZ390" s="119">
        <v>-75</v>
      </c>
      <c r="BA390" s="119">
        <v>427.71</v>
      </c>
      <c r="BB390" s="119">
        <v>-65.3</v>
      </c>
      <c r="BC390" s="119">
        <v>103.95</v>
      </c>
    </row>
    <row r="391" spans="1:55" ht="29.25" x14ac:dyDescent="0.45">
      <c r="A391" s="260">
        <v>72</v>
      </c>
      <c r="B391" s="173" t="s">
        <v>104</v>
      </c>
      <c r="C391" s="173"/>
      <c r="D391" s="120">
        <v>2.33</v>
      </c>
      <c r="E391" s="120">
        <v>4.91</v>
      </c>
      <c r="F391" s="120">
        <v>-18.5</v>
      </c>
      <c r="G391" s="120">
        <v>18.239999999999998</v>
      </c>
      <c r="H391" s="120">
        <v>20.51</v>
      </c>
      <c r="I391" s="120">
        <v>-15.15</v>
      </c>
      <c r="J391" s="120">
        <v>9.11</v>
      </c>
      <c r="K391" s="120">
        <v>-19.34</v>
      </c>
      <c r="L391" s="120">
        <v>3.85</v>
      </c>
      <c r="M391" s="120">
        <v>-8.61</v>
      </c>
      <c r="N391" s="120">
        <v>15.18</v>
      </c>
      <c r="O391" s="120">
        <v>0.15</v>
      </c>
      <c r="P391" s="120">
        <v>-6.93</v>
      </c>
      <c r="Q391" s="120">
        <v>61.07</v>
      </c>
      <c r="R391" s="120">
        <v>-46.68</v>
      </c>
      <c r="S391" s="120">
        <v>68.69</v>
      </c>
      <c r="T391" s="120">
        <v>-29.4</v>
      </c>
      <c r="U391" s="120">
        <v>17.22</v>
      </c>
      <c r="V391" s="120">
        <v>-2.95</v>
      </c>
      <c r="W391" s="120">
        <v>23.81</v>
      </c>
      <c r="X391" s="120">
        <v>-16.95</v>
      </c>
      <c r="Y391" s="120">
        <v>-10.63</v>
      </c>
      <c r="Z391" s="120">
        <v>-11.67</v>
      </c>
      <c r="AA391" s="120">
        <v>18.420000000000002</v>
      </c>
      <c r="AB391" s="120">
        <v>-4.76</v>
      </c>
      <c r="AC391" s="120">
        <v>18.57</v>
      </c>
      <c r="AD391" s="120">
        <v>-4.33</v>
      </c>
      <c r="AE391" s="120">
        <v>-14.48</v>
      </c>
      <c r="AF391" s="120">
        <v>9.8699999999999992</v>
      </c>
      <c r="AG391" s="120">
        <v>-3.57</v>
      </c>
      <c r="AH391" s="120">
        <v>34.11</v>
      </c>
      <c r="AI391" s="120">
        <v>-1.1000000000000001</v>
      </c>
      <c r="AJ391" s="120">
        <v>-37.17</v>
      </c>
      <c r="AK391" s="120">
        <v>50.96</v>
      </c>
      <c r="AL391" s="120">
        <v>-33.950000000000003</v>
      </c>
      <c r="AM391" s="120">
        <v>-4.6900000000000004</v>
      </c>
      <c r="AN391" s="120">
        <v>11.83</v>
      </c>
      <c r="AO391" s="120">
        <v>69.180000000000007</v>
      </c>
      <c r="AP391" s="120">
        <v>-36.61</v>
      </c>
      <c r="AQ391" s="120">
        <v>40.24</v>
      </c>
      <c r="AR391" s="120">
        <v>-16.18</v>
      </c>
      <c r="AS391" s="120">
        <v>-25.14</v>
      </c>
      <c r="AT391" s="120">
        <v>16.38</v>
      </c>
      <c r="AU391" s="120">
        <v>26.3</v>
      </c>
      <c r="AV391" s="120">
        <v>-28.24</v>
      </c>
      <c r="AW391" s="120">
        <v>22.89</v>
      </c>
      <c r="AX391" s="120">
        <v>-20.66</v>
      </c>
      <c r="AY391" s="120">
        <v>26.35</v>
      </c>
      <c r="AZ391" s="120">
        <v>33.659999999999997</v>
      </c>
      <c r="BA391" s="120">
        <v>-22.79</v>
      </c>
      <c r="BB391" s="120">
        <v>-7.13</v>
      </c>
      <c r="BC391" s="120">
        <v>44.09</v>
      </c>
    </row>
    <row r="392" spans="1:55" ht="29.25" x14ac:dyDescent="0.45">
      <c r="A392" s="261">
        <v>73</v>
      </c>
      <c r="B392" s="174" t="s">
        <v>77</v>
      </c>
      <c r="C392" s="174"/>
      <c r="D392" s="119">
        <v>27.71</v>
      </c>
      <c r="E392" s="119">
        <v>-16.690000000000001</v>
      </c>
      <c r="F392" s="119">
        <v>-13.68</v>
      </c>
      <c r="G392" s="119">
        <v>12.68</v>
      </c>
      <c r="H392" s="119">
        <v>18.850000000000001</v>
      </c>
      <c r="I392" s="119">
        <v>-8.91</v>
      </c>
      <c r="J392" s="119">
        <v>9.74</v>
      </c>
      <c r="K392" s="119">
        <v>3.27</v>
      </c>
      <c r="L392" s="119">
        <v>11.46</v>
      </c>
      <c r="M392" s="119">
        <v>-2.4700000000000002</v>
      </c>
      <c r="N392" s="119">
        <v>-5.88</v>
      </c>
      <c r="O392" s="119">
        <v>-19.149999999999999</v>
      </c>
      <c r="P392" s="119">
        <v>27.66</v>
      </c>
      <c r="Q392" s="119">
        <v>-5.13</v>
      </c>
      <c r="R392" s="119">
        <v>-4.2699999999999996</v>
      </c>
      <c r="S392" s="119">
        <v>2.83</v>
      </c>
      <c r="T392" s="119">
        <v>-15.72</v>
      </c>
      <c r="U392" s="119">
        <v>33.53</v>
      </c>
      <c r="V392" s="119">
        <v>-8.08</v>
      </c>
      <c r="W392" s="119">
        <v>18.12</v>
      </c>
      <c r="X392" s="119">
        <v>1.54</v>
      </c>
      <c r="Y392" s="119">
        <v>-12.7</v>
      </c>
      <c r="Z392" s="119">
        <v>1.57</v>
      </c>
      <c r="AA392" s="119">
        <v>-4.5199999999999996</v>
      </c>
      <c r="AB392" s="119">
        <v>16.48</v>
      </c>
      <c r="AC392" s="119">
        <v>-4.45</v>
      </c>
      <c r="AD392" s="119">
        <v>-29.02</v>
      </c>
      <c r="AE392" s="119">
        <v>46.38</v>
      </c>
      <c r="AF392" s="119">
        <v>15.46</v>
      </c>
      <c r="AG392" s="119">
        <v>-9.9</v>
      </c>
      <c r="AH392" s="119">
        <v>2.5299999999999998</v>
      </c>
      <c r="AI392" s="119">
        <v>-5.83</v>
      </c>
      <c r="AJ392" s="119">
        <v>-13.44</v>
      </c>
      <c r="AK392" s="119">
        <v>0.31</v>
      </c>
      <c r="AL392" s="119">
        <v>-8.6300000000000008</v>
      </c>
      <c r="AM392" s="119">
        <v>4.96</v>
      </c>
      <c r="AN392" s="119">
        <v>2.4</v>
      </c>
      <c r="AO392" s="119">
        <v>17.72</v>
      </c>
      <c r="AP392" s="119">
        <v>-29.23</v>
      </c>
      <c r="AQ392" s="119">
        <v>29.93</v>
      </c>
      <c r="AR392" s="119">
        <v>8.27</v>
      </c>
      <c r="AS392" s="119">
        <v>-14.02</v>
      </c>
      <c r="AT392" s="119">
        <v>14.12</v>
      </c>
      <c r="AU392" s="119">
        <v>15.36</v>
      </c>
      <c r="AV392" s="119">
        <v>-14.99</v>
      </c>
      <c r="AW392" s="119">
        <v>8.9600000000000009</v>
      </c>
      <c r="AX392" s="119">
        <v>-25.86</v>
      </c>
      <c r="AY392" s="119">
        <v>15.27</v>
      </c>
      <c r="AZ392" s="119">
        <v>2.02</v>
      </c>
      <c r="BA392" s="119">
        <v>6.12</v>
      </c>
      <c r="BB392" s="119">
        <v>-23.6</v>
      </c>
      <c r="BC392" s="119">
        <v>39.35</v>
      </c>
    </row>
    <row r="393" spans="1:55" ht="29.25" x14ac:dyDescent="0.45">
      <c r="A393" s="260">
        <v>74</v>
      </c>
      <c r="B393" s="173" t="s">
        <v>208</v>
      </c>
      <c r="C393" s="173"/>
      <c r="D393" s="120">
        <v>-64.52</v>
      </c>
      <c r="E393" s="120">
        <v>-24.81</v>
      </c>
      <c r="F393" s="120">
        <v>369.17</v>
      </c>
      <c r="G393" s="120">
        <v>-61.46</v>
      </c>
      <c r="H393" s="120">
        <v>86.45</v>
      </c>
      <c r="I393" s="120">
        <v>52.7</v>
      </c>
      <c r="J393" s="120">
        <v>-56.55</v>
      </c>
      <c r="K393" s="120">
        <v>108.83</v>
      </c>
      <c r="L393" s="120">
        <v>-80.459999999999994</v>
      </c>
      <c r="M393" s="120">
        <v>-1.3</v>
      </c>
      <c r="N393" s="120">
        <v>-11.62</v>
      </c>
      <c r="O393" s="120">
        <v>113.9</v>
      </c>
      <c r="P393" s="120">
        <v>49.88</v>
      </c>
      <c r="Q393" s="120">
        <v>-17.8</v>
      </c>
      <c r="R393" s="120">
        <v>-28.25</v>
      </c>
      <c r="S393" s="120">
        <v>88.19</v>
      </c>
      <c r="T393" s="120">
        <v>-21.2</v>
      </c>
      <c r="U393" s="120">
        <v>48.41</v>
      </c>
      <c r="V393" s="120">
        <v>-27.37</v>
      </c>
      <c r="W393" s="120">
        <v>28.41</v>
      </c>
      <c r="X393" s="120">
        <v>1.28</v>
      </c>
      <c r="Y393" s="120">
        <v>-42.68</v>
      </c>
      <c r="Z393" s="120">
        <v>63</v>
      </c>
      <c r="AA393" s="120">
        <v>-30.88</v>
      </c>
      <c r="AB393" s="120">
        <v>112.71</v>
      </c>
      <c r="AC393" s="120">
        <v>-8.18</v>
      </c>
      <c r="AD393" s="120">
        <v>-85.99</v>
      </c>
      <c r="AE393" s="118">
        <v>1069.29</v>
      </c>
      <c r="AF393" s="120">
        <v>-33.96</v>
      </c>
      <c r="AG393" s="120">
        <v>-14.94</v>
      </c>
      <c r="AH393" s="120">
        <v>8.6999999999999993</v>
      </c>
      <c r="AI393" s="120">
        <v>-21.36</v>
      </c>
      <c r="AJ393" s="120">
        <v>-35.880000000000003</v>
      </c>
      <c r="AK393" s="120">
        <v>55.85</v>
      </c>
      <c r="AL393" s="120">
        <v>-23.68</v>
      </c>
      <c r="AM393" s="120">
        <v>-15.51</v>
      </c>
      <c r="AN393" s="120">
        <v>-63.08</v>
      </c>
      <c r="AO393" s="120">
        <v>727.01</v>
      </c>
      <c r="AP393" s="120">
        <v>-85.65</v>
      </c>
      <c r="AQ393" s="120">
        <v>513.05999999999995</v>
      </c>
      <c r="AR393" s="120">
        <v>-52.94</v>
      </c>
      <c r="AS393" s="120">
        <v>-50.82</v>
      </c>
      <c r="AT393" s="120">
        <v>181.27</v>
      </c>
      <c r="AU393" s="120">
        <v>-30.81</v>
      </c>
      <c r="AV393" s="120">
        <v>4.08</v>
      </c>
      <c r="AW393" s="120">
        <v>26.88</v>
      </c>
      <c r="AX393" s="120">
        <v>46.08</v>
      </c>
      <c r="AY393" s="120">
        <v>-83.3</v>
      </c>
      <c r="AZ393" s="120">
        <v>416.2</v>
      </c>
      <c r="BA393" s="120">
        <v>-28.64</v>
      </c>
      <c r="BB393" s="120">
        <v>-60.55</v>
      </c>
      <c r="BC393" s="120">
        <v>124.56</v>
      </c>
    </row>
    <row r="394" spans="1:55" ht="29.25" x14ac:dyDescent="0.45">
      <c r="A394" s="261">
        <v>75</v>
      </c>
      <c r="B394" s="174" t="s">
        <v>425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  <c r="AY394" s="117"/>
      <c r="AZ394" s="119">
        <v>-100</v>
      </c>
      <c r="BA394" s="117"/>
      <c r="BB394" s="117"/>
      <c r="BC394" s="117"/>
    </row>
    <row r="395" spans="1:55" ht="29.25" x14ac:dyDescent="0.45">
      <c r="A395" s="260">
        <v>76</v>
      </c>
      <c r="B395" s="173" t="s">
        <v>209</v>
      </c>
      <c r="C395" s="173"/>
      <c r="D395" s="120">
        <v>82.73</v>
      </c>
      <c r="E395" s="120">
        <v>1.1399999999999999</v>
      </c>
      <c r="F395" s="120">
        <v>-9.32</v>
      </c>
      <c r="G395" s="120">
        <v>-21.43</v>
      </c>
      <c r="H395" s="120">
        <v>67.34</v>
      </c>
      <c r="I395" s="120">
        <v>-90.84</v>
      </c>
      <c r="J395" s="120">
        <v>194.4</v>
      </c>
      <c r="K395" s="120">
        <v>53.4</v>
      </c>
      <c r="L395" s="120">
        <v>23.18</v>
      </c>
      <c r="M395" s="120">
        <v>-4.6900000000000004</v>
      </c>
      <c r="N395" s="120">
        <v>67.86</v>
      </c>
      <c r="O395" s="120">
        <v>-30.73</v>
      </c>
      <c r="P395" s="120">
        <v>-28.03</v>
      </c>
      <c r="Q395" s="120">
        <v>-9.06</v>
      </c>
      <c r="R395" s="120">
        <v>0.55000000000000004</v>
      </c>
      <c r="S395" s="120">
        <v>15.95</v>
      </c>
      <c r="T395" s="120">
        <v>-32.76</v>
      </c>
      <c r="U395" s="120">
        <v>-22.45</v>
      </c>
      <c r="V395" s="120">
        <v>-20.18</v>
      </c>
      <c r="W395" s="120">
        <v>33.4</v>
      </c>
      <c r="X395" s="120">
        <v>140.16</v>
      </c>
      <c r="Y395" s="120">
        <v>-30.96</v>
      </c>
      <c r="Z395" s="120">
        <v>-76.59</v>
      </c>
      <c r="AA395" s="120">
        <v>-75.739999999999995</v>
      </c>
      <c r="AB395" s="120">
        <v>316.26</v>
      </c>
      <c r="AC395" s="120">
        <v>-46.29</v>
      </c>
      <c r="AD395" s="120">
        <v>39.270000000000003</v>
      </c>
      <c r="AE395" s="120">
        <v>2.35</v>
      </c>
      <c r="AF395" s="120">
        <v>26.4</v>
      </c>
      <c r="AG395" s="120">
        <v>18.87</v>
      </c>
      <c r="AH395" s="120">
        <v>574.19000000000005</v>
      </c>
      <c r="AI395" s="120">
        <v>10.14</v>
      </c>
      <c r="AJ395" s="120">
        <v>-79.11</v>
      </c>
      <c r="AK395" s="120">
        <v>71.48</v>
      </c>
      <c r="AL395" s="120">
        <v>-80.819999999999993</v>
      </c>
      <c r="AM395" s="120">
        <v>735.77</v>
      </c>
      <c r="AN395" s="120">
        <v>-83.28</v>
      </c>
      <c r="AO395" s="120">
        <v>469.88</v>
      </c>
      <c r="AP395" s="120">
        <v>-59.54</v>
      </c>
      <c r="AQ395" s="120">
        <v>-27.57</v>
      </c>
      <c r="AR395" s="120">
        <v>60.66</v>
      </c>
      <c r="AS395" s="120">
        <v>42.01</v>
      </c>
      <c r="AT395" s="120">
        <v>-61.42</v>
      </c>
      <c r="AU395" s="120">
        <v>256.27999999999997</v>
      </c>
      <c r="AV395" s="120">
        <v>-81.86</v>
      </c>
      <c r="AW395" s="120">
        <v>-57.27</v>
      </c>
      <c r="AX395" s="120">
        <v>36.659999999999997</v>
      </c>
      <c r="AY395" s="120">
        <v>137.77000000000001</v>
      </c>
      <c r="AZ395" s="120">
        <v>66.16</v>
      </c>
      <c r="BA395" s="120">
        <v>0.16</v>
      </c>
      <c r="BB395" s="120">
        <v>158.88999999999999</v>
      </c>
      <c r="BC395" s="120">
        <v>-0.88</v>
      </c>
    </row>
    <row r="396" spans="1:55" ht="54.75" x14ac:dyDescent="0.45">
      <c r="A396" s="261">
        <v>77</v>
      </c>
      <c r="B396" s="174" t="s">
        <v>210</v>
      </c>
      <c r="C396" s="174"/>
      <c r="D396" s="119">
        <v>-56.48</v>
      </c>
      <c r="E396" s="119">
        <v>97.59</v>
      </c>
      <c r="F396" s="119">
        <v>-3.05</v>
      </c>
      <c r="G396" s="119">
        <v>5.93</v>
      </c>
      <c r="H396" s="119">
        <v>221.12</v>
      </c>
      <c r="I396" s="119">
        <v>-67.83</v>
      </c>
      <c r="J396" s="119">
        <v>127.75</v>
      </c>
      <c r="K396" s="119">
        <v>10.31</v>
      </c>
      <c r="L396" s="119">
        <v>-49.87</v>
      </c>
      <c r="M396" s="119">
        <v>31.68</v>
      </c>
      <c r="N396" s="119">
        <v>-59.36</v>
      </c>
      <c r="O396" s="119">
        <v>6.33</v>
      </c>
      <c r="P396" s="119">
        <v>64.150000000000006</v>
      </c>
      <c r="Q396" s="119">
        <v>12.56</v>
      </c>
      <c r="R396" s="119">
        <v>-17.920000000000002</v>
      </c>
      <c r="S396" s="119">
        <v>7.25</v>
      </c>
      <c r="T396" s="119">
        <v>19.440000000000001</v>
      </c>
      <c r="U396" s="119">
        <v>-6.72</v>
      </c>
      <c r="V396" s="119">
        <v>-2.21</v>
      </c>
      <c r="W396" s="119">
        <v>-47.51</v>
      </c>
      <c r="X396" s="119">
        <v>-16.13</v>
      </c>
      <c r="Y396" s="119">
        <v>236.56</v>
      </c>
      <c r="Z396" s="119">
        <v>-32.42</v>
      </c>
      <c r="AA396" s="119">
        <v>15.3</v>
      </c>
      <c r="AB396" s="119">
        <v>-33.82</v>
      </c>
      <c r="AC396" s="119">
        <v>63.96</v>
      </c>
      <c r="AD396" s="119">
        <v>-18.37</v>
      </c>
      <c r="AE396" s="119">
        <v>83.88</v>
      </c>
      <c r="AF396" s="119">
        <v>-43.73</v>
      </c>
      <c r="AG396" s="119">
        <v>34.82</v>
      </c>
      <c r="AH396" s="119">
        <v>-21.34</v>
      </c>
      <c r="AI396" s="119">
        <v>-27.65</v>
      </c>
      <c r="AJ396" s="119">
        <v>24.04</v>
      </c>
      <c r="AK396" s="119">
        <v>-48.97</v>
      </c>
      <c r="AL396" s="119">
        <v>109.69</v>
      </c>
      <c r="AM396" s="119">
        <v>-25.13</v>
      </c>
      <c r="AN396" s="119">
        <v>48.88</v>
      </c>
      <c r="AO396" s="119">
        <v>39.61</v>
      </c>
      <c r="AP396" s="119">
        <v>-45.22</v>
      </c>
      <c r="AQ396" s="119">
        <v>-16.260000000000002</v>
      </c>
      <c r="AR396" s="119">
        <v>16.13</v>
      </c>
      <c r="AS396" s="119">
        <v>-87.84</v>
      </c>
      <c r="AT396" s="119">
        <v>747.02</v>
      </c>
      <c r="AU396" s="119">
        <v>-23.05</v>
      </c>
      <c r="AV396" s="119">
        <v>57.9</v>
      </c>
      <c r="AW396" s="119">
        <v>5.61</v>
      </c>
      <c r="AX396" s="119">
        <v>-21.14</v>
      </c>
      <c r="AY396" s="119">
        <v>49.58</v>
      </c>
      <c r="AZ396" s="119">
        <v>-54.69</v>
      </c>
      <c r="BA396" s="119">
        <v>98.67</v>
      </c>
      <c r="BB396" s="119">
        <v>-9.1300000000000008</v>
      </c>
      <c r="BC396" s="119">
        <v>-0.96</v>
      </c>
    </row>
    <row r="397" spans="1:55" ht="29.25" x14ac:dyDescent="0.45">
      <c r="A397" s="260">
        <v>78</v>
      </c>
      <c r="B397" s="173" t="s">
        <v>211</v>
      </c>
      <c r="C397" s="173"/>
      <c r="D397" s="120">
        <v>-8.8000000000000007</v>
      </c>
      <c r="E397" s="120">
        <v>48.39</v>
      </c>
      <c r="F397" s="120">
        <v>-25.82</v>
      </c>
      <c r="G397" s="120">
        <v>26.87</v>
      </c>
      <c r="H397" s="120">
        <v>-41.61</v>
      </c>
      <c r="I397" s="120">
        <v>116.02</v>
      </c>
      <c r="J397" s="120">
        <v>-39.619999999999997</v>
      </c>
      <c r="K397" s="120">
        <v>114.97</v>
      </c>
      <c r="L397" s="120">
        <v>-20.350000000000001</v>
      </c>
      <c r="M397" s="120">
        <v>-45.91</v>
      </c>
      <c r="N397" s="120">
        <v>105</v>
      </c>
      <c r="O397" s="120">
        <v>-49.94</v>
      </c>
      <c r="P397" s="120">
        <v>44.85</v>
      </c>
      <c r="Q397" s="120">
        <v>11.25</v>
      </c>
      <c r="R397" s="120">
        <v>28.61</v>
      </c>
      <c r="S397" s="120">
        <v>-17.190000000000001</v>
      </c>
      <c r="T397" s="120">
        <v>-41.97</v>
      </c>
      <c r="U397" s="120">
        <v>77.17</v>
      </c>
      <c r="V397" s="120">
        <v>2.27</v>
      </c>
      <c r="W397" s="120">
        <v>-5.48</v>
      </c>
      <c r="X397" s="120">
        <v>-22.33</v>
      </c>
      <c r="Y397" s="120">
        <v>12.66</v>
      </c>
      <c r="Z397" s="120">
        <v>-46.03</v>
      </c>
      <c r="AA397" s="120">
        <v>65.680000000000007</v>
      </c>
      <c r="AB397" s="120">
        <v>59.54</v>
      </c>
      <c r="AC397" s="120">
        <v>-34.26</v>
      </c>
      <c r="AD397" s="120">
        <v>-42.85</v>
      </c>
      <c r="AE397" s="120">
        <v>125.92</v>
      </c>
      <c r="AF397" s="120">
        <v>97.54</v>
      </c>
      <c r="AG397" s="120">
        <v>-71.42</v>
      </c>
      <c r="AH397" s="120">
        <v>150.08000000000001</v>
      </c>
      <c r="AI397" s="120">
        <v>-37.340000000000003</v>
      </c>
      <c r="AJ397" s="120">
        <v>-1.33</v>
      </c>
      <c r="AK397" s="120">
        <v>89.15</v>
      </c>
      <c r="AL397" s="120">
        <v>-44.08</v>
      </c>
      <c r="AM397" s="120">
        <v>-2.8</v>
      </c>
      <c r="AN397" s="120">
        <v>85.54</v>
      </c>
      <c r="AO397" s="120">
        <v>-39.74</v>
      </c>
      <c r="AP397" s="120">
        <v>-23.37</v>
      </c>
      <c r="AQ397" s="120">
        <v>64.760000000000005</v>
      </c>
      <c r="AR397" s="120">
        <v>-40.78</v>
      </c>
      <c r="AS397" s="120">
        <v>94.09</v>
      </c>
      <c r="AT397" s="120">
        <v>19.61</v>
      </c>
      <c r="AU397" s="120">
        <v>-23.48</v>
      </c>
      <c r="AV397" s="120">
        <v>19.059999999999999</v>
      </c>
      <c r="AW397" s="120">
        <v>-6.87</v>
      </c>
      <c r="AX397" s="120">
        <v>-12.25</v>
      </c>
      <c r="AY397" s="120">
        <v>60.76</v>
      </c>
      <c r="AZ397" s="120">
        <v>-57.83</v>
      </c>
      <c r="BA397" s="120">
        <v>62.21</v>
      </c>
      <c r="BB397" s="120">
        <v>-47.04</v>
      </c>
      <c r="BC397" s="120">
        <v>46.09</v>
      </c>
    </row>
    <row r="398" spans="1:55" ht="29.25" x14ac:dyDescent="0.45">
      <c r="A398" s="261">
        <v>79</v>
      </c>
      <c r="B398" s="174" t="s">
        <v>90</v>
      </c>
      <c r="C398" s="174"/>
      <c r="D398" s="119">
        <v>18.12</v>
      </c>
      <c r="E398" s="119">
        <v>1.79</v>
      </c>
      <c r="F398" s="119">
        <v>-17.41</v>
      </c>
      <c r="G398" s="119">
        <v>17.239999999999998</v>
      </c>
      <c r="H398" s="119">
        <v>4.5599999999999996</v>
      </c>
      <c r="I398" s="119">
        <v>-15.46</v>
      </c>
      <c r="J398" s="119">
        <v>-4.6399999999999997</v>
      </c>
      <c r="K398" s="119">
        <v>2.57</v>
      </c>
      <c r="L398" s="119">
        <v>-5.92</v>
      </c>
      <c r="M398" s="119">
        <v>20.100000000000001</v>
      </c>
      <c r="N398" s="119">
        <v>1.45</v>
      </c>
      <c r="O398" s="119">
        <v>-20.57</v>
      </c>
      <c r="P398" s="119">
        <v>18.739999999999998</v>
      </c>
      <c r="Q398" s="119">
        <v>0.87</v>
      </c>
      <c r="R398" s="119">
        <v>3.89</v>
      </c>
      <c r="S398" s="119">
        <v>3.22</v>
      </c>
      <c r="T398" s="119">
        <v>-9.2100000000000009</v>
      </c>
      <c r="U398" s="119">
        <v>39.909999999999997</v>
      </c>
      <c r="V398" s="119">
        <v>-35.08</v>
      </c>
      <c r="W398" s="119">
        <v>29.55</v>
      </c>
      <c r="X398" s="119">
        <v>-13.89</v>
      </c>
      <c r="Y398" s="119">
        <v>-6.21</v>
      </c>
      <c r="Z398" s="119">
        <v>22.38</v>
      </c>
      <c r="AA398" s="119">
        <v>-10.63</v>
      </c>
      <c r="AB398" s="119">
        <v>10.96</v>
      </c>
      <c r="AC398" s="119">
        <v>17.39</v>
      </c>
      <c r="AD398" s="119">
        <v>-10.48</v>
      </c>
      <c r="AE398" s="119">
        <v>2.61</v>
      </c>
      <c r="AF398" s="119">
        <v>-5.0999999999999996</v>
      </c>
      <c r="AG398" s="119">
        <v>-11.62</v>
      </c>
      <c r="AH398" s="119">
        <v>30.66</v>
      </c>
      <c r="AI398" s="119">
        <v>-15.7</v>
      </c>
      <c r="AJ398" s="119">
        <v>-7.26</v>
      </c>
      <c r="AK398" s="119">
        <v>24.57</v>
      </c>
      <c r="AL398" s="119">
        <v>-1.1399999999999999</v>
      </c>
      <c r="AM398" s="119">
        <v>-7.99</v>
      </c>
      <c r="AN398" s="119">
        <v>7.2</v>
      </c>
      <c r="AO398" s="119">
        <v>23.46</v>
      </c>
      <c r="AP398" s="119">
        <v>-22.06</v>
      </c>
      <c r="AQ398" s="119">
        <v>5.99</v>
      </c>
      <c r="AR398" s="119">
        <v>-2.2400000000000002</v>
      </c>
      <c r="AS398" s="119">
        <v>2.57</v>
      </c>
      <c r="AT398" s="119">
        <v>32.96</v>
      </c>
      <c r="AU398" s="119">
        <v>-11.1</v>
      </c>
      <c r="AV398" s="119">
        <v>-17.829999999999998</v>
      </c>
      <c r="AW398" s="119">
        <v>103.68</v>
      </c>
      <c r="AX398" s="119">
        <v>-21.09</v>
      </c>
      <c r="AY398" s="119">
        <v>-25.9</v>
      </c>
      <c r="AZ398" s="119">
        <v>-9.41</v>
      </c>
      <c r="BA398" s="119">
        <v>16.940000000000001</v>
      </c>
      <c r="BB398" s="119">
        <v>-14.87</v>
      </c>
      <c r="BC398" s="119">
        <v>8.16</v>
      </c>
    </row>
    <row r="399" spans="1:55" x14ac:dyDescent="0.45">
      <c r="A399" s="260">
        <v>80</v>
      </c>
      <c r="B399" s="173" t="s">
        <v>85</v>
      </c>
      <c r="C399" s="173"/>
      <c r="D399" s="120">
        <v>0.91</v>
      </c>
      <c r="E399" s="120">
        <v>18.850000000000001</v>
      </c>
      <c r="F399" s="120">
        <v>-19.760000000000002</v>
      </c>
      <c r="G399" s="120">
        <v>31.72</v>
      </c>
      <c r="H399" s="120">
        <v>-11.46</v>
      </c>
      <c r="I399" s="120">
        <v>-6.94</v>
      </c>
      <c r="J399" s="120">
        <v>-6.62</v>
      </c>
      <c r="K399" s="120">
        <v>4.7</v>
      </c>
      <c r="L399" s="120">
        <v>10.26</v>
      </c>
      <c r="M399" s="120">
        <v>-8.65</v>
      </c>
      <c r="N399" s="120">
        <v>-18</v>
      </c>
      <c r="O399" s="120">
        <v>29.12</v>
      </c>
      <c r="P399" s="120">
        <v>-13.63</v>
      </c>
      <c r="Q399" s="120">
        <v>9.4</v>
      </c>
      <c r="R399" s="120">
        <v>-6.64</v>
      </c>
      <c r="S399" s="120">
        <v>-3.58</v>
      </c>
      <c r="T399" s="120">
        <v>12.55</v>
      </c>
      <c r="U399" s="120">
        <v>16.87</v>
      </c>
      <c r="V399" s="120">
        <v>-19.84</v>
      </c>
      <c r="W399" s="120">
        <v>-3.19</v>
      </c>
      <c r="X399" s="120">
        <v>18.21</v>
      </c>
      <c r="Y399" s="120">
        <v>-6.62</v>
      </c>
      <c r="Z399" s="120">
        <v>-12.78</v>
      </c>
      <c r="AA399" s="120">
        <v>25.45</v>
      </c>
      <c r="AB399" s="120">
        <v>-10.199999999999999</v>
      </c>
      <c r="AC399" s="120">
        <v>-1.25</v>
      </c>
      <c r="AD399" s="120">
        <v>-10.53</v>
      </c>
      <c r="AE399" s="120">
        <v>4.08</v>
      </c>
      <c r="AF399" s="120">
        <v>23.78</v>
      </c>
      <c r="AG399" s="120">
        <v>-15.99</v>
      </c>
      <c r="AH399" s="120">
        <v>16.29</v>
      </c>
      <c r="AI399" s="120">
        <v>-11.9</v>
      </c>
      <c r="AJ399" s="120">
        <v>-17.3</v>
      </c>
      <c r="AK399" s="120">
        <v>5.3</v>
      </c>
      <c r="AL399" s="120">
        <v>7.34</v>
      </c>
      <c r="AM399" s="120">
        <v>-1.25</v>
      </c>
      <c r="AN399" s="120">
        <v>6.02</v>
      </c>
      <c r="AO399" s="120">
        <v>8.91</v>
      </c>
      <c r="AP399" s="120">
        <v>-10.82</v>
      </c>
      <c r="AQ399" s="120">
        <v>-3.13</v>
      </c>
      <c r="AR399" s="120">
        <v>1.49</v>
      </c>
      <c r="AS399" s="120">
        <v>-4.03</v>
      </c>
      <c r="AT399" s="120">
        <v>-2.65</v>
      </c>
      <c r="AU399" s="120">
        <v>1.53</v>
      </c>
      <c r="AV399" s="120">
        <v>-4.37</v>
      </c>
      <c r="AW399" s="120">
        <v>4.3</v>
      </c>
      <c r="AX399" s="120">
        <v>-10.86</v>
      </c>
      <c r="AY399" s="120">
        <v>13.44</v>
      </c>
      <c r="AZ399" s="120">
        <v>2.02</v>
      </c>
      <c r="BA399" s="120">
        <v>13.51</v>
      </c>
      <c r="BB399" s="120">
        <v>-16.2</v>
      </c>
      <c r="BC399" s="120">
        <v>12.39</v>
      </c>
    </row>
    <row r="400" spans="1:55" ht="29.25" x14ac:dyDescent="0.45">
      <c r="A400" s="261">
        <v>81</v>
      </c>
      <c r="B400" s="174" t="s">
        <v>212</v>
      </c>
      <c r="C400" s="174"/>
      <c r="D400" s="119">
        <v>-12.03</v>
      </c>
      <c r="E400" s="119">
        <v>161.24</v>
      </c>
      <c r="F400" s="119">
        <v>-44.94</v>
      </c>
      <c r="G400" s="119">
        <v>43.21</v>
      </c>
      <c r="H400" s="119">
        <v>7.41</v>
      </c>
      <c r="I400" s="119">
        <v>-34.880000000000003</v>
      </c>
      <c r="J400" s="119">
        <v>121.49</v>
      </c>
      <c r="K400" s="119">
        <v>-63.81</v>
      </c>
      <c r="L400" s="119">
        <v>276.81</v>
      </c>
      <c r="M400" s="119">
        <v>-0.03</v>
      </c>
      <c r="N400" s="119">
        <v>8.1</v>
      </c>
      <c r="O400" s="119">
        <v>11.08</v>
      </c>
      <c r="P400" s="119">
        <v>-51.14</v>
      </c>
      <c r="Q400" s="119">
        <v>-36.79</v>
      </c>
      <c r="R400" s="119">
        <v>-30.74</v>
      </c>
      <c r="S400" s="119">
        <v>567.14</v>
      </c>
      <c r="T400" s="119">
        <v>-55.96</v>
      </c>
      <c r="U400" s="119">
        <v>46.83</v>
      </c>
      <c r="V400" s="119">
        <v>12.66</v>
      </c>
      <c r="W400" s="119">
        <v>-45.62</v>
      </c>
      <c r="X400" s="119">
        <v>-4.4000000000000004</v>
      </c>
      <c r="Y400" s="119">
        <v>59.86</v>
      </c>
      <c r="Z400" s="119">
        <v>-32.770000000000003</v>
      </c>
      <c r="AA400" s="119">
        <v>-39.020000000000003</v>
      </c>
      <c r="AB400" s="119">
        <v>88.34</v>
      </c>
      <c r="AC400" s="119">
        <v>1.17</v>
      </c>
      <c r="AD400" s="119">
        <v>2.44</v>
      </c>
      <c r="AE400" s="119">
        <v>-46.14</v>
      </c>
      <c r="AF400" s="119">
        <v>6.45</v>
      </c>
      <c r="AG400" s="119">
        <v>-21.49</v>
      </c>
      <c r="AH400" s="119">
        <v>143.43</v>
      </c>
      <c r="AI400" s="119">
        <v>-65.739999999999995</v>
      </c>
      <c r="AJ400" s="119">
        <v>44.83</v>
      </c>
      <c r="AK400" s="119">
        <v>81.7</v>
      </c>
      <c r="AL400" s="119">
        <v>719.03</v>
      </c>
      <c r="AM400" s="119">
        <v>-89.4</v>
      </c>
      <c r="AN400" s="119">
        <v>-32.65</v>
      </c>
      <c r="AO400" s="119">
        <v>65.489999999999995</v>
      </c>
      <c r="AP400" s="119">
        <v>274.04000000000002</v>
      </c>
      <c r="AQ400" s="119">
        <v>-53.64</v>
      </c>
      <c r="AR400" s="119">
        <v>826.5</v>
      </c>
      <c r="AS400" s="119">
        <v>-98.07</v>
      </c>
      <c r="AT400" s="119">
        <v>118.88</v>
      </c>
      <c r="AU400" s="119">
        <v>517.73</v>
      </c>
      <c r="AV400" s="119">
        <v>-80.069999999999993</v>
      </c>
      <c r="AW400" s="119">
        <v>56.91</v>
      </c>
      <c r="AX400" s="119">
        <v>-74.010000000000005</v>
      </c>
      <c r="AY400" s="119">
        <v>277.54000000000002</v>
      </c>
      <c r="AZ400" s="119">
        <v>263.04000000000002</v>
      </c>
      <c r="BA400" s="119">
        <v>-61.74</v>
      </c>
      <c r="BB400" s="119">
        <v>-30.67</v>
      </c>
      <c r="BC400" s="119">
        <v>-25.68</v>
      </c>
    </row>
    <row r="401" spans="1:55" ht="29.25" x14ac:dyDescent="0.45">
      <c r="A401" s="260">
        <v>82</v>
      </c>
      <c r="B401" s="173" t="s">
        <v>213</v>
      </c>
      <c r="C401" s="173"/>
      <c r="D401" s="120">
        <v>-13.02</v>
      </c>
      <c r="E401" s="120">
        <v>33.950000000000003</v>
      </c>
      <c r="F401" s="120">
        <v>18.87</v>
      </c>
      <c r="G401" s="120">
        <v>-38.74</v>
      </c>
      <c r="H401" s="120">
        <v>-13.08</v>
      </c>
      <c r="I401" s="120">
        <v>-14.58</v>
      </c>
      <c r="J401" s="120">
        <v>34.29</v>
      </c>
      <c r="K401" s="120">
        <v>14.74</v>
      </c>
      <c r="L401" s="120">
        <v>9.7799999999999994</v>
      </c>
      <c r="M401" s="120">
        <v>-26.12</v>
      </c>
      <c r="N401" s="120">
        <v>41.3</v>
      </c>
      <c r="O401" s="120">
        <v>-21.11</v>
      </c>
      <c r="P401" s="120">
        <v>-20.07</v>
      </c>
      <c r="Q401" s="120">
        <v>32.200000000000003</v>
      </c>
      <c r="R401" s="120">
        <v>-21.61</v>
      </c>
      <c r="S401" s="120">
        <v>10.25</v>
      </c>
      <c r="T401" s="120">
        <v>49.77</v>
      </c>
      <c r="U401" s="120">
        <v>11.03</v>
      </c>
      <c r="V401" s="120">
        <v>-1.76</v>
      </c>
      <c r="W401" s="120">
        <v>-12.74</v>
      </c>
      <c r="X401" s="120">
        <v>25.32</v>
      </c>
      <c r="Y401" s="120">
        <v>-35.44</v>
      </c>
      <c r="Z401" s="120">
        <v>39.65</v>
      </c>
      <c r="AA401" s="120">
        <v>-20.86</v>
      </c>
      <c r="AB401" s="120">
        <v>-13.02</v>
      </c>
      <c r="AC401" s="120">
        <v>98.99</v>
      </c>
      <c r="AD401" s="120">
        <v>-36.85</v>
      </c>
      <c r="AE401" s="120">
        <v>1.58</v>
      </c>
      <c r="AF401" s="120">
        <v>21.58</v>
      </c>
      <c r="AG401" s="120">
        <v>3.86</v>
      </c>
      <c r="AH401" s="120">
        <v>-28.66</v>
      </c>
      <c r="AI401" s="120">
        <v>-6.99</v>
      </c>
      <c r="AJ401" s="120">
        <v>0.33</v>
      </c>
      <c r="AK401" s="120">
        <v>-3.19</v>
      </c>
      <c r="AL401" s="120">
        <v>2.86</v>
      </c>
      <c r="AM401" s="120">
        <v>41.82</v>
      </c>
      <c r="AN401" s="120">
        <v>-13.21</v>
      </c>
      <c r="AO401" s="120">
        <v>48.36</v>
      </c>
      <c r="AP401" s="120">
        <v>-2.93</v>
      </c>
      <c r="AQ401" s="120">
        <v>-20.45</v>
      </c>
      <c r="AR401" s="120">
        <v>9.86</v>
      </c>
      <c r="AS401" s="120">
        <v>-8.86</v>
      </c>
      <c r="AT401" s="120">
        <v>3.22</v>
      </c>
      <c r="AU401" s="120">
        <v>-5.22</v>
      </c>
      <c r="AV401" s="120">
        <v>-3.28</v>
      </c>
      <c r="AW401" s="120">
        <v>6.87</v>
      </c>
      <c r="AX401" s="120">
        <v>21.18</v>
      </c>
      <c r="AY401" s="120">
        <v>-2.3199999999999998</v>
      </c>
      <c r="AZ401" s="120">
        <v>1.44</v>
      </c>
      <c r="BA401" s="120">
        <v>11</v>
      </c>
      <c r="BB401" s="120">
        <v>1.72</v>
      </c>
      <c r="BC401" s="120">
        <v>-16.850000000000001</v>
      </c>
    </row>
    <row r="402" spans="1:55" x14ac:dyDescent="0.45">
      <c r="A402" s="261">
        <v>83</v>
      </c>
      <c r="B402" s="174" t="s">
        <v>214</v>
      </c>
      <c r="C402" s="174"/>
      <c r="D402" s="119">
        <v>10.98</v>
      </c>
      <c r="E402" s="119">
        <v>33.25</v>
      </c>
      <c r="F402" s="119">
        <v>-12.61</v>
      </c>
      <c r="G402" s="119">
        <v>7.08</v>
      </c>
      <c r="H402" s="119">
        <v>3.82</v>
      </c>
      <c r="I402" s="119">
        <v>-1.95</v>
      </c>
      <c r="J402" s="119">
        <v>-16.91</v>
      </c>
      <c r="K402" s="119">
        <v>17.36</v>
      </c>
      <c r="L402" s="119">
        <v>5.94</v>
      </c>
      <c r="M402" s="119">
        <v>176.74</v>
      </c>
      <c r="N402" s="119">
        <v>-65.2</v>
      </c>
      <c r="O402" s="119">
        <v>-27.11</v>
      </c>
      <c r="P402" s="119">
        <v>7.07</v>
      </c>
      <c r="Q402" s="119">
        <v>28.09</v>
      </c>
      <c r="R402" s="119">
        <v>-19.850000000000001</v>
      </c>
      <c r="S402" s="119">
        <v>-7.74</v>
      </c>
      <c r="T402" s="119">
        <v>-11.46</v>
      </c>
      <c r="U402" s="119">
        <v>35.130000000000003</v>
      </c>
      <c r="V402" s="119">
        <v>-1.95</v>
      </c>
      <c r="W402" s="119">
        <v>37.36</v>
      </c>
      <c r="X402" s="119">
        <v>-13.99</v>
      </c>
      <c r="Y402" s="119">
        <v>187.44</v>
      </c>
      <c r="Z402" s="119">
        <v>-63.95</v>
      </c>
      <c r="AA402" s="119">
        <v>-21.14</v>
      </c>
      <c r="AB402" s="119">
        <v>54.98</v>
      </c>
      <c r="AC402" s="119">
        <v>-13.49</v>
      </c>
      <c r="AD402" s="119">
        <v>-30.78</v>
      </c>
      <c r="AE402" s="119">
        <v>0.99</v>
      </c>
      <c r="AF402" s="119">
        <v>6.71</v>
      </c>
      <c r="AG402" s="119">
        <v>-16.28</v>
      </c>
      <c r="AH402" s="119">
        <v>2.6</v>
      </c>
      <c r="AI402" s="119">
        <v>-20.63</v>
      </c>
      <c r="AJ402" s="119">
        <v>17.62</v>
      </c>
      <c r="AK402" s="119">
        <v>271.56</v>
      </c>
      <c r="AL402" s="119">
        <v>-75.94</v>
      </c>
      <c r="AM402" s="119">
        <v>-19.100000000000001</v>
      </c>
      <c r="AN402" s="119">
        <v>30.69</v>
      </c>
      <c r="AO402" s="119">
        <v>-8.48</v>
      </c>
      <c r="AP402" s="119">
        <v>20.41</v>
      </c>
      <c r="AQ402" s="119">
        <v>10.79</v>
      </c>
      <c r="AR402" s="119">
        <v>-5.18</v>
      </c>
      <c r="AS402" s="119">
        <v>-37.29</v>
      </c>
      <c r="AT402" s="119">
        <v>84.46</v>
      </c>
      <c r="AU402" s="119">
        <v>-34.35</v>
      </c>
      <c r="AV402" s="119">
        <v>-9.1999999999999993</v>
      </c>
      <c r="AW402" s="119">
        <v>313.88</v>
      </c>
      <c r="AX402" s="119">
        <v>-71.150000000000006</v>
      </c>
      <c r="AY402" s="119">
        <v>-41.67</v>
      </c>
      <c r="AZ402" s="119">
        <v>55.62</v>
      </c>
      <c r="BA402" s="119">
        <v>30.32</v>
      </c>
      <c r="BB402" s="119">
        <v>-39.840000000000003</v>
      </c>
      <c r="BC402" s="119">
        <v>75.58</v>
      </c>
    </row>
    <row r="403" spans="1:55" ht="29.25" x14ac:dyDescent="0.45">
      <c r="A403" s="260">
        <v>84</v>
      </c>
      <c r="B403" s="173" t="s">
        <v>215</v>
      </c>
      <c r="C403" s="173"/>
      <c r="D403" s="120">
        <v>-32.61</v>
      </c>
      <c r="E403" s="120">
        <v>903.23</v>
      </c>
      <c r="F403" s="120">
        <v>-22.83</v>
      </c>
      <c r="G403" s="120">
        <v>-89.17</v>
      </c>
      <c r="H403" s="120">
        <v>-34.619999999999997</v>
      </c>
      <c r="I403" s="118">
        <v>5311.76</v>
      </c>
      <c r="J403" s="120">
        <v>-58.04</v>
      </c>
      <c r="K403" s="120">
        <v>25.91</v>
      </c>
      <c r="L403" s="120">
        <v>-44.03</v>
      </c>
      <c r="M403" s="120">
        <v>-93.75</v>
      </c>
      <c r="N403" s="118">
        <v>1741.18</v>
      </c>
      <c r="O403" s="120">
        <v>-64.540000000000006</v>
      </c>
      <c r="P403" s="120">
        <v>119.82</v>
      </c>
      <c r="Q403" s="120">
        <v>-88.52</v>
      </c>
      <c r="R403" s="120">
        <v>942.86</v>
      </c>
      <c r="S403" s="120">
        <v>-99.66</v>
      </c>
      <c r="T403" s="118">
        <v>1800</v>
      </c>
      <c r="U403" s="120">
        <v>642.11</v>
      </c>
      <c r="V403" s="120">
        <v>86.52</v>
      </c>
      <c r="W403" s="120">
        <v>-21.29</v>
      </c>
      <c r="X403" s="120">
        <v>-20.77</v>
      </c>
      <c r="Y403" s="120">
        <v>157.32</v>
      </c>
      <c r="Z403" s="120">
        <v>-98.1</v>
      </c>
      <c r="AA403" s="120">
        <v>0</v>
      </c>
      <c r="AB403" s="118">
        <v>3437.5</v>
      </c>
      <c r="AC403" s="120">
        <v>-96.82</v>
      </c>
      <c r="AD403" s="120">
        <v>222.22</v>
      </c>
      <c r="AE403" s="118">
        <v>1593.1</v>
      </c>
      <c r="AF403" s="120">
        <v>-41.75</v>
      </c>
      <c r="AG403" s="120">
        <v>-97.9</v>
      </c>
      <c r="AH403" s="118">
        <v>2600</v>
      </c>
      <c r="AI403" s="120">
        <v>279.01</v>
      </c>
      <c r="AJ403" s="120">
        <v>-74.92</v>
      </c>
      <c r="AK403" s="120">
        <v>166.23</v>
      </c>
      <c r="AL403" s="120">
        <v>-42.93</v>
      </c>
      <c r="AM403" s="120">
        <v>-95.73</v>
      </c>
      <c r="AN403" s="118">
        <v>10170</v>
      </c>
      <c r="AO403" s="120">
        <v>-73.03</v>
      </c>
      <c r="AP403" s="120">
        <v>-61.73</v>
      </c>
      <c r="AQ403" s="120">
        <v>-100</v>
      </c>
      <c r="AR403" s="116"/>
      <c r="AS403" s="120">
        <v>47.36</v>
      </c>
      <c r="AT403" s="120">
        <v>-82.62</v>
      </c>
      <c r="AU403" s="120">
        <v>100.79</v>
      </c>
      <c r="AV403" s="120">
        <v>-98.42</v>
      </c>
      <c r="AW403" s="118">
        <v>17325</v>
      </c>
      <c r="AX403" s="120">
        <v>-30.42</v>
      </c>
      <c r="AY403" s="116"/>
      <c r="AZ403" s="116"/>
      <c r="BA403" s="120">
        <v>128.51</v>
      </c>
      <c r="BB403" s="120">
        <v>-73.92</v>
      </c>
      <c r="BC403" s="120">
        <v>-19.27</v>
      </c>
    </row>
    <row r="404" spans="1:55" x14ac:dyDescent="0.45">
      <c r="A404" s="261">
        <v>85</v>
      </c>
      <c r="B404" s="174" t="s">
        <v>216</v>
      </c>
      <c r="C404" s="174"/>
      <c r="D404" s="119">
        <v>70.09</v>
      </c>
      <c r="E404" s="119">
        <v>51.2</v>
      </c>
      <c r="F404" s="119">
        <v>14.32</v>
      </c>
      <c r="G404" s="119">
        <v>43.29</v>
      </c>
      <c r="H404" s="119">
        <v>12.23</v>
      </c>
      <c r="I404" s="119">
        <v>22.74</v>
      </c>
      <c r="J404" s="119">
        <v>-7.25</v>
      </c>
      <c r="K404" s="119">
        <v>-48.4</v>
      </c>
      <c r="L404" s="119">
        <v>-19.010000000000002</v>
      </c>
      <c r="M404" s="119">
        <v>-39.57</v>
      </c>
      <c r="N404" s="119">
        <v>74.73</v>
      </c>
      <c r="O404" s="119">
        <v>-81.95</v>
      </c>
      <c r="P404" s="119">
        <v>-48.56</v>
      </c>
      <c r="Q404" s="119">
        <v>411.79</v>
      </c>
      <c r="R404" s="119">
        <v>-69.17</v>
      </c>
      <c r="S404" s="119">
        <v>534.83000000000004</v>
      </c>
      <c r="T404" s="119">
        <v>-37.33</v>
      </c>
      <c r="U404" s="119">
        <v>75.05</v>
      </c>
      <c r="V404" s="119">
        <v>35.99</v>
      </c>
      <c r="W404" s="119">
        <v>30.29</v>
      </c>
      <c r="X404" s="119">
        <v>-1.1399999999999999</v>
      </c>
      <c r="Y404" s="119">
        <v>-64.5</v>
      </c>
      <c r="Z404" s="119">
        <v>94.72</v>
      </c>
      <c r="AA404" s="119">
        <v>13.67</v>
      </c>
      <c r="AB404" s="119">
        <v>-43.33</v>
      </c>
      <c r="AC404" s="119">
        <v>46.85</v>
      </c>
      <c r="AD404" s="119">
        <v>1.66</v>
      </c>
      <c r="AE404" s="119">
        <v>4.54</v>
      </c>
      <c r="AF404" s="119">
        <v>-25.04</v>
      </c>
      <c r="AG404" s="119">
        <v>-11.11</v>
      </c>
      <c r="AH404" s="119">
        <v>16.34</v>
      </c>
      <c r="AI404" s="119">
        <v>161.93</v>
      </c>
      <c r="AJ404" s="119">
        <v>19.309999999999999</v>
      </c>
      <c r="AK404" s="119">
        <v>-48.48</v>
      </c>
      <c r="AL404" s="119">
        <v>38.01</v>
      </c>
      <c r="AM404" s="119">
        <v>-66.180000000000007</v>
      </c>
      <c r="AN404" s="119">
        <v>106.46</v>
      </c>
      <c r="AO404" s="119">
        <v>5.94</v>
      </c>
      <c r="AP404" s="119">
        <v>4.8899999999999997</v>
      </c>
      <c r="AQ404" s="119">
        <v>-6.64</v>
      </c>
      <c r="AR404" s="119">
        <v>65.81</v>
      </c>
      <c r="AS404" s="119">
        <v>-17.68</v>
      </c>
      <c r="AT404" s="119">
        <v>41.11</v>
      </c>
      <c r="AU404" s="119">
        <v>-38.82</v>
      </c>
      <c r="AV404" s="119">
        <v>-12.65</v>
      </c>
      <c r="AW404" s="119">
        <v>50.62</v>
      </c>
      <c r="AX404" s="119">
        <v>-13.08</v>
      </c>
      <c r="AY404" s="119">
        <v>38.119999999999997</v>
      </c>
      <c r="AZ404" s="119">
        <v>-35.57</v>
      </c>
      <c r="BA404" s="119">
        <v>-15.55</v>
      </c>
      <c r="BB404" s="119">
        <v>-18.899999999999999</v>
      </c>
      <c r="BC404" s="119">
        <v>-92.04</v>
      </c>
    </row>
    <row r="405" spans="1:55" ht="42" x14ac:dyDescent="0.45">
      <c r="A405" s="260">
        <v>86</v>
      </c>
      <c r="B405" s="173" t="s">
        <v>397</v>
      </c>
      <c r="C405" s="173"/>
      <c r="D405" s="120">
        <v>-100</v>
      </c>
      <c r="E405" s="116"/>
      <c r="F405" s="120">
        <v>-100</v>
      </c>
      <c r="G405" s="116"/>
      <c r="H405" s="116"/>
      <c r="I405" s="116"/>
      <c r="J405" s="116"/>
      <c r="K405" s="116"/>
      <c r="L405" s="116"/>
      <c r="M405" s="116"/>
      <c r="N405" s="120">
        <v>-88.31</v>
      </c>
      <c r="O405" s="116"/>
      <c r="P405" s="116"/>
      <c r="Q405" s="116"/>
      <c r="R405" s="120">
        <v>-100</v>
      </c>
      <c r="S405" s="116"/>
      <c r="T405" s="120">
        <v>-87.5</v>
      </c>
      <c r="U405" s="120">
        <v>-100</v>
      </c>
      <c r="V405" s="116"/>
      <c r="W405" s="116"/>
      <c r="X405" s="120">
        <v>-100</v>
      </c>
      <c r="Y405" s="116"/>
      <c r="Z405" s="120">
        <v>213.64</v>
      </c>
      <c r="AA405" s="116"/>
      <c r="AB405" s="116"/>
      <c r="AC405" s="120">
        <v>-100</v>
      </c>
      <c r="AD405" s="116"/>
      <c r="AE405" s="116"/>
      <c r="AF405" s="120">
        <v>-100</v>
      </c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  <c r="AZ405" s="116"/>
      <c r="BA405" s="116"/>
      <c r="BB405" s="116"/>
      <c r="BC405" s="116"/>
    </row>
    <row r="406" spans="1:55" ht="29.25" x14ac:dyDescent="0.45">
      <c r="A406" s="261">
        <v>87</v>
      </c>
      <c r="B406" s="174" t="s">
        <v>217</v>
      </c>
      <c r="C406" s="174"/>
      <c r="D406" s="119">
        <v>108.42</v>
      </c>
      <c r="E406" s="119">
        <v>-13.89</v>
      </c>
      <c r="F406" s="119">
        <v>-87.43</v>
      </c>
      <c r="G406" s="121">
        <v>1340.3</v>
      </c>
      <c r="H406" s="119">
        <v>-58.55</v>
      </c>
      <c r="I406" s="119">
        <v>-18.5</v>
      </c>
      <c r="J406" s="119">
        <v>33.44</v>
      </c>
      <c r="K406" s="119">
        <v>-38.619999999999997</v>
      </c>
      <c r="L406" s="119">
        <v>12.36</v>
      </c>
      <c r="M406" s="119">
        <v>66</v>
      </c>
      <c r="N406" s="119">
        <v>35.54</v>
      </c>
      <c r="O406" s="119">
        <v>-49.63</v>
      </c>
      <c r="P406" s="119">
        <v>55.88</v>
      </c>
      <c r="Q406" s="119">
        <v>93.96</v>
      </c>
      <c r="R406" s="119">
        <v>-49.71</v>
      </c>
      <c r="S406" s="119">
        <v>127.85</v>
      </c>
      <c r="T406" s="119">
        <v>-66.89</v>
      </c>
      <c r="U406" s="119">
        <v>105.13</v>
      </c>
      <c r="V406" s="119">
        <v>74</v>
      </c>
      <c r="W406" s="119">
        <v>6.11</v>
      </c>
      <c r="X406" s="119">
        <v>-44.35</v>
      </c>
      <c r="Y406" s="119">
        <v>-12.65</v>
      </c>
      <c r="Z406" s="119">
        <v>10.029999999999999</v>
      </c>
      <c r="AA406" s="119">
        <v>-74.430000000000007</v>
      </c>
      <c r="AB406" s="119">
        <v>689.6</v>
      </c>
      <c r="AC406" s="119">
        <v>-44.89</v>
      </c>
      <c r="AD406" s="119">
        <v>-1.82</v>
      </c>
      <c r="AE406" s="119">
        <v>88.06</v>
      </c>
      <c r="AF406" s="119">
        <v>-2.4</v>
      </c>
      <c r="AG406" s="119">
        <v>-62.88</v>
      </c>
      <c r="AH406" s="119">
        <v>30.61</v>
      </c>
      <c r="AI406" s="119">
        <v>59.24</v>
      </c>
      <c r="AJ406" s="119">
        <v>-47.18</v>
      </c>
      <c r="AK406" s="119">
        <v>63.47</v>
      </c>
      <c r="AL406" s="119">
        <v>-14.11</v>
      </c>
      <c r="AM406" s="119">
        <v>-87.54</v>
      </c>
      <c r="AN406" s="119">
        <v>831.86</v>
      </c>
      <c r="AO406" s="119">
        <v>-14.91</v>
      </c>
      <c r="AP406" s="119">
        <v>13.06</v>
      </c>
      <c r="AQ406" s="119">
        <v>63.08</v>
      </c>
      <c r="AR406" s="119">
        <v>-18.77</v>
      </c>
      <c r="AS406" s="119">
        <v>-30.48</v>
      </c>
      <c r="AT406" s="119">
        <v>61.52</v>
      </c>
      <c r="AU406" s="119">
        <v>-23.56</v>
      </c>
      <c r="AV406" s="119">
        <v>-68.66</v>
      </c>
      <c r="AW406" s="119">
        <v>1.39</v>
      </c>
      <c r="AX406" s="119">
        <v>86.07</v>
      </c>
      <c r="AY406" s="119">
        <v>8.81</v>
      </c>
      <c r="AZ406" s="119">
        <v>31.98</v>
      </c>
      <c r="BA406" s="119">
        <v>1.84</v>
      </c>
      <c r="BB406" s="119">
        <v>67.069999999999993</v>
      </c>
      <c r="BC406" s="119">
        <v>-16.649999999999999</v>
      </c>
    </row>
    <row r="407" spans="1:55" x14ac:dyDescent="0.45">
      <c r="A407" s="260">
        <v>88</v>
      </c>
      <c r="B407" s="173" t="s">
        <v>43</v>
      </c>
      <c r="C407" s="173"/>
      <c r="D407" s="120">
        <v>-5.95</v>
      </c>
      <c r="E407" s="120">
        <v>-5.0199999999999996</v>
      </c>
      <c r="F407" s="120">
        <v>-22.76</v>
      </c>
      <c r="G407" s="120">
        <v>-13.87</v>
      </c>
      <c r="H407" s="120">
        <v>73.88</v>
      </c>
      <c r="I407" s="120">
        <v>-25.98</v>
      </c>
      <c r="J407" s="120">
        <v>7.14</v>
      </c>
      <c r="K407" s="120">
        <v>-38.74</v>
      </c>
      <c r="L407" s="120">
        <v>64.19</v>
      </c>
      <c r="M407" s="120">
        <v>-2.92</v>
      </c>
      <c r="N407" s="120">
        <v>-13.77</v>
      </c>
      <c r="O407" s="120">
        <v>22.09</v>
      </c>
      <c r="P407" s="120">
        <v>-48.43</v>
      </c>
      <c r="Q407" s="120">
        <v>102.19</v>
      </c>
      <c r="R407" s="120">
        <v>-42.18</v>
      </c>
      <c r="S407" s="120">
        <v>-13.49</v>
      </c>
      <c r="T407" s="120">
        <v>32.76</v>
      </c>
      <c r="U407" s="120">
        <v>-42.79</v>
      </c>
      <c r="V407" s="120">
        <v>135.68</v>
      </c>
      <c r="W407" s="120">
        <v>0.96</v>
      </c>
      <c r="X407" s="120">
        <v>-21.47</v>
      </c>
      <c r="Y407" s="120">
        <v>-14.33</v>
      </c>
      <c r="Z407" s="120">
        <v>26.64</v>
      </c>
      <c r="AA407" s="120">
        <v>-37.74</v>
      </c>
      <c r="AB407" s="120">
        <v>19.059999999999999</v>
      </c>
      <c r="AC407" s="120">
        <v>-6.66</v>
      </c>
      <c r="AD407" s="120">
        <v>-4.6500000000000004</v>
      </c>
      <c r="AE407" s="120">
        <v>-0.48</v>
      </c>
      <c r="AF407" s="120">
        <v>3.87</v>
      </c>
      <c r="AG407" s="120">
        <v>-22.59</v>
      </c>
      <c r="AH407" s="120">
        <v>4.91</v>
      </c>
      <c r="AI407" s="120">
        <v>121.45</v>
      </c>
      <c r="AJ407" s="120">
        <v>-34.86</v>
      </c>
      <c r="AK407" s="120">
        <v>5.04</v>
      </c>
      <c r="AL407" s="120">
        <v>-27.78</v>
      </c>
      <c r="AM407" s="120">
        <v>-5.68</v>
      </c>
      <c r="AN407" s="120">
        <v>35.9</v>
      </c>
      <c r="AO407" s="120">
        <v>5.45</v>
      </c>
      <c r="AP407" s="120">
        <v>-13.7</v>
      </c>
      <c r="AQ407" s="120">
        <v>34.24</v>
      </c>
      <c r="AR407" s="120">
        <v>-4.43</v>
      </c>
      <c r="AS407" s="120">
        <v>-33.32</v>
      </c>
      <c r="AT407" s="120">
        <v>24.75</v>
      </c>
      <c r="AU407" s="120">
        <v>-29.93</v>
      </c>
      <c r="AV407" s="120">
        <v>9.82</v>
      </c>
      <c r="AW407" s="120">
        <v>7.61</v>
      </c>
      <c r="AX407" s="120">
        <v>5.78</v>
      </c>
      <c r="AY407" s="120">
        <v>29.04</v>
      </c>
      <c r="AZ407" s="120">
        <v>7</v>
      </c>
      <c r="BA407" s="120">
        <v>49.3</v>
      </c>
      <c r="BB407" s="120">
        <v>-38.159999999999997</v>
      </c>
      <c r="BC407" s="120">
        <v>-21.23</v>
      </c>
    </row>
    <row r="408" spans="1:55" x14ac:dyDescent="0.45">
      <c r="A408" s="261">
        <v>89</v>
      </c>
      <c r="B408" s="174" t="s">
        <v>218</v>
      </c>
      <c r="C408" s="174"/>
      <c r="D408" s="119">
        <v>-23.64</v>
      </c>
      <c r="E408" s="119">
        <v>34.39</v>
      </c>
      <c r="F408" s="119">
        <v>13.32</v>
      </c>
      <c r="G408" s="119">
        <v>-18.34</v>
      </c>
      <c r="H408" s="119">
        <v>-6.03</v>
      </c>
      <c r="I408" s="119">
        <v>-24.32</v>
      </c>
      <c r="J408" s="119">
        <v>-10.3</v>
      </c>
      <c r="K408" s="119">
        <v>-22.87</v>
      </c>
      <c r="L408" s="119">
        <v>21.38</v>
      </c>
      <c r="M408" s="119">
        <v>-1.1499999999999999</v>
      </c>
      <c r="N408" s="119">
        <v>9.1300000000000008</v>
      </c>
      <c r="O408" s="119">
        <v>-65.540000000000006</v>
      </c>
      <c r="P408" s="119">
        <v>304.52999999999997</v>
      </c>
      <c r="Q408" s="119">
        <v>-25.94</v>
      </c>
      <c r="R408" s="119">
        <v>-46.2</v>
      </c>
      <c r="S408" s="119">
        <v>-30.26</v>
      </c>
      <c r="T408" s="119">
        <v>26.79</v>
      </c>
      <c r="U408" s="119">
        <v>461.07</v>
      </c>
      <c r="V408" s="119">
        <v>-80.05</v>
      </c>
      <c r="W408" s="119">
        <v>226.46</v>
      </c>
      <c r="X408" s="119">
        <v>-31.92</v>
      </c>
      <c r="Y408" s="119">
        <v>59.67</v>
      </c>
      <c r="Z408" s="119">
        <v>-73.41</v>
      </c>
      <c r="AA408" s="119">
        <v>174.99</v>
      </c>
      <c r="AB408" s="119">
        <v>-29.53</v>
      </c>
      <c r="AC408" s="119">
        <v>-3.25</v>
      </c>
      <c r="AD408" s="119">
        <v>-49.82</v>
      </c>
      <c r="AE408" s="119">
        <v>265.43</v>
      </c>
      <c r="AF408" s="119">
        <v>-33.020000000000003</v>
      </c>
      <c r="AG408" s="119">
        <v>-88.26</v>
      </c>
      <c r="AH408" s="119">
        <v>129.65</v>
      </c>
      <c r="AI408" s="119">
        <v>-67.349999999999994</v>
      </c>
      <c r="AJ408" s="119">
        <v>300.94</v>
      </c>
      <c r="AK408" s="119">
        <v>17.96</v>
      </c>
      <c r="AL408" s="119">
        <v>16.260000000000002</v>
      </c>
      <c r="AM408" s="119">
        <v>13.6</v>
      </c>
      <c r="AN408" s="119">
        <v>-29.49</v>
      </c>
      <c r="AO408" s="119">
        <v>-11.73</v>
      </c>
      <c r="AP408" s="119">
        <v>21</v>
      </c>
      <c r="AQ408" s="119">
        <v>-66.599999999999994</v>
      </c>
      <c r="AR408" s="119">
        <v>268.39999999999998</v>
      </c>
      <c r="AS408" s="119">
        <v>-62.94</v>
      </c>
      <c r="AT408" s="119">
        <v>158.77000000000001</v>
      </c>
      <c r="AU408" s="119">
        <v>-28.89</v>
      </c>
      <c r="AV408" s="119">
        <v>135.71</v>
      </c>
      <c r="AW408" s="119">
        <v>-17.02</v>
      </c>
      <c r="AX408" s="119">
        <v>-41.01</v>
      </c>
      <c r="AY408" s="119">
        <v>42.21</v>
      </c>
      <c r="AZ408" s="119">
        <v>-46.73</v>
      </c>
      <c r="BA408" s="119">
        <v>124.71</v>
      </c>
      <c r="BB408" s="119">
        <v>-82.54</v>
      </c>
      <c r="BC408" s="119">
        <v>139.44999999999999</v>
      </c>
    </row>
    <row r="409" spans="1:55" ht="93" x14ac:dyDescent="0.45">
      <c r="A409" s="260">
        <v>90</v>
      </c>
      <c r="B409" s="173" t="s">
        <v>382</v>
      </c>
      <c r="C409" s="173"/>
      <c r="D409" s="120">
        <v>0</v>
      </c>
      <c r="E409" s="120">
        <v>-100</v>
      </c>
      <c r="F409" s="116"/>
      <c r="G409" s="120">
        <v>140</v>
      </c>
      <c r="H409" s="120">
        <v>-100</v>
      </c>
      <c r="I409" s="116"/>
      <c r="J409" s="120">
        <v>-100</v>
      </c>
      <c r="K409" s="116"/>
      <c r="L409" s="116"/>
      <c r="M409" s="116"/>
      <c r="N409" s="120">
        <v>-100</v>
      </c>
      <c r="O409" s="116"/>
      <c r="P409" s="120">
        <v>44.44</v>
      </c>
      <c r="Q409" s="120">
        <v>-53.85</v>
      </c>
      <c r="R409" s="120">
        <v>-100</v>
      </c>
      <c r="S409" s="116"/>
      <c r="T409" s="116"/>
      <c r="U409" s="116"/>
      <c r="V409" s="116"/>
      <c r="W409" s="116"/>
      <c r="X409" s="116"/>
      <c r="Y409" s="120">
        <v>-72.22</v>
      </c>
      <c r="Z409" s="120">
        <v>-100</v>
      </c>
      <c r="AA409" s="116"/>
      <c r="AB409" s="120">
        <v>-45.45</v>
      </c>
      <c r="AC409" s="120">
        <v>-100</v>
      </c>
      <c r="AD409" s="116"/>
      <c r="AE409" s="116"/>
      <c r="AF409" s="116"/>
      <c r="AG409" s="120">
        <v>-100</v>
      </c>
      <c r="AH409" s="116"/>
      <c r="AI409" s="120">
        <v>-100</v>
      </c>
      <c r="AJ409" s="116"/>
      <c r="AK409" s="120">
        <v>-100</v>
      </c>
      <c r="AL409" s="116"/>
      <c r="AM409" s="120">
        <v>-71.430000000000007</v>
      </c>
      <c r="AN409" s="118">
        <v>1400</v>
      </c>
      <c r="AO409" s="120">
        <v>-100</v>
      </c>
      <c r="AP409" s="116"/>
      <c r="AQ409" s="116"/>
      <c r="AR409" s="116"/>
      <c r="AS409" s="116"/>
      <c r="AT409" s="116"/>
      <c r="AU409" s="116"/>
      <c r="AV409" s="120">
        <v>-92.24</v>
      </c>
      <c r="AW409" s="120">
        <v>-100</v>
      </c>
      <c r="AX409" s="116"/>
      <c r="AY409" s="116"/>
      <c r="AZ409" s="116"/>
      <c r="BA409" s="120">
        <v>-100</v>
      </c>
      <c r="BB409" s="116"/>
      <c r="BC409" s="120">
        <v>-95.74</v>
      </c>
    </row>
    <row r="410" spans="1:55" x14ac:dyDescent="0.45">
      <c r="A410" s="261">
        <v>91</v>
      </c>
      <c r="B410" s="174" t="s">
        <v>87</v>
      </c>
      <c r="C410" s="174"/>
      <c r="D410" s="119">
        <v>5.92</v>
      </c>
      <c r="E410" s="119">
        <v>6.99</v>
      </c>
      <c r="F410" s="119">
        <v>-6.6</v>
      </c>
      <c r="G410" s="119">
        <v>-3.18</v>
      </c>
      <c r="H410" s="119">
        <v>19.75</v>
      </c>
      <c r="I410" s="119">
        <v>13.17</v>
      </c>
      <c r="J410" s="119">
        <v>-14.89</v>
      </c>
      <c r="K410" s="119">
        <v>-5.46</v>
      </c>
      <c r="L410" s="119">
        <v>-13.8</v>
      </c>
      <c r="M410" s="119">
        <v>-20.62</v>
      </c>
      <c r="N410" s="119">
        <v>41.16</v>
      </c>
      <c r="O410" s="119">
        <v>-3.03</v>
      </c>
      <c r="P410" s="119">
        <v>-6.7</v>
      </c>
      <c r="Q410" s="119">
        <v>14.87</v>
      </c>
      <c r="R410" s="119">
        <v>-21.14</v>
      </c>
      <c r="S410" s="119">
        <v>-4.5199999999999996</v>
      </c>
      <c r="T410" s="119">
        <v>4.45</v>
      </c>
      <c r="U410" s="119">
        <v>4.91</v>
      </c>
      <c r="V410" s="119">
        <v>-17.68</v>
      </c>
      <c r="W410" s="119">
        <v>4.3099999999999996</v>
      </c>
      <c r="X410" s="119">
        <v>-22.49</v>
      </c>
      <c r="Y410" s="119">
        <v>-19.61</v>
      </c>
      <c r="Z410" s="119">
        <v>183.26</v>
      </c>
      <c r="AA410" s="119">
        <v>-61.37</v>
      </c>
      <c r="AB410" s="119">
        <v>-1.28</v>
      </c>
      <c r="AC410" s="119">
        <v>274.68</v>
      </c>
      <c r="AD410" s="119">
        <v>-71.25</v>
      </c>
      <c r="AE410" s="119">
        <v>20.100000000000001</v>
      </c>
      <c r="AF410" s="119">
        <v>23.42</v>
      </c>
      <c r="AG410" s="119">
        <v>3</v>
      </c>
      <c r="AH410" s="119">
        <v>1.36</v>
      </c>
      <c r="AI410" s="119">
        <v>-7.35</v>
      </c>
      <c r="AJ410" s="119">
        <v>-7.39</v>
      </c>
      <c r="AK410" s="119">
        <v>127.49</v>
      </c>
      <c r="AL410" s="119">
        <v>-53.15</v>
      </c>
      <c r="AM410" s="119">
        <v>-15.48</v>
      </c>
      <c r="AN410" s="119">
        <v>-1.51</v>
      </c>
      <c r="AO410" s="119">
        <v>15.91</v>
      </c>
      <c r="AP410" s="119">
        <v>-17.73</v>
      </c>
      <c r="AQ410" s="119">
        <v>17.190000000000001</v>
      </c>
      <c r="AR410" s="119">
        <v>15.27</v>
      </c>
      <c r="AS410" s="119">
        <v>-4.41</v>
      </c>
      <c r="AT410" s="119">
        <v>4.1399999999999997</v>
      </c>
      <c r="AU410" s="119">
        <v>-1.28</v>
      </c>
      <c r="AV410" s="119">
        <v>-13.9</v>
      </c>
      <c r="AW410" s="119">
        <v>1.52</v>
      </c>
      <c r="AX410" s="119">
        <v>14.81</v>
      </c>
      <c r="AY410" s="119">
        <v>-4.8</v>
      </c>
      <c r="AZ410" s="119">
        <v>-12.17</v>
      </c>
      <c r="BA410" s="119">
        <v>7.98</v>
      </c>
      <c r="BB410" s="119">
        <v>-6.74</v>
      </c>
      <c r="BC410" s="119">
        <v>8.24</v>
      </c>
    </row>
    <row r="411" spans="1:55" ht="29.25" x14ac:dyDescent="0.45">
      <c r="A411" s="260">
        <v>92</v>
      </c>
      <c r="B411" s="173" t="s">
        <v>219</v>
      </c>
      <c r="C411" s="173"/>
      <c r="D411" s="120">
        <v>17.82</v>
      </c>
      <c r="E411" s="120">
        <v>51.32</v>
      </c>
      <c r="F411" s="120">
        <v>-10.36</v>
      </c>
      <c r="G411" s="120">
        <v>135.22999999999999</v>
      </c>
      <c r="H411" s="120">
        <v>-41.34</v>
      </c>
      <c r="I411" s="120">
        <v>-70.87</v>
      </c>
      <c r="J411" s="120">
        <v>118.83</v>
      </c>
      <c r="K411" s="120">
        <v>-0.56000000000000005</v>
      </c>
      <c r="L411" s="120">
        <v>-10.050000000000001</v>
      </c>
      <c r="M411" s="120">
        <v>-20.99</v>
      </c>
      <c r="N411" s="120">
        <v>74.48</v>
      </c>
      <c r="O411" s="120">
        <v>36.61</v>
      </c>
      <c r="P411" s="120">
        <v>56.62</v>
      </c>
      <c r="Q411" s="120">
        <v>-21.04</v>
      </c>
      <c r="R411" s="120">
        <v>-36.28</v>
      </c>
      <c r="S411" s="120">
        <v>106.83</v>
      </c>
      <c r="T411" s="120">
        <v>-81.77</v>
      </c>
      <c r="U411" s="120">
        <v>153.05000000000001</v>
      </c>
      <c r="V411" s="120">
        <v>-17.53</v>
      </c>
      <c r="W411" s="120">
        <v>27.81</v>
      </c>
      <c r="X411" s="120">
        <v>-79.069999999999993</v>
      </c>
      <c r="Y411" s="120">
        <v>192.38</v>
      </c>
      <c r="Z411" s="120">
        <v>7.93</v>
      </c>
      <c r="AA411" s="120">
        <v>113.43</v>
      </c>
      <c r="AB411" s="120">
        <v>51.67</v>
      </c>
      <c r="AC411" s="120">
        <v>-5.38</v>
      </c>
      <c r="AD411" s="120">
        <v>-83.25</v>
      </c>
      <c r="AE411" s="120">
        <v>65.64</v>
      </c>
      <c r="AF411" s="120">
        <v>-59.01</v>
      </c>
      <c r="AG411" s="120">
        <v>80.72</v>
      </c>
      <c r="AH411" s="120">
        <v>23</v>
      </c>
      <c r="AI411" s="120">
        <v>186.45</v>
      </c>
      <c r="AJ411" s="120">
        <v>-7.66</v>
      </c>
      <c r="AK411" s="120">
        <v>-42.06</v>
      </c>
      <c r="AL411" s="120">
        <v>120.51</v>
      </c>
      <c r="AM411" s="120">
        <v>-65.56</v>
      </c>
      <c r="AN411" s="120">
        <v>-13.39</v>
      </c>
      <c r="AO411" s="120">
        <v>490.59</v>
      </c>
      <c r="AP411" s="120">
        <v>-38.76</v>
      </c>
      <c r="AQ411" s="120">
        <v>-36.979999999999997</v>
      </c>
      <c r="AR411" s="120">
        <v>-30.9</v>
      </c>
      <c r="AS411" s="120">
        <v>73.459999999999994</v>
      </c>
      <c r="AT411" s="120">
        <v>-19.68</v>
      </c>
      <c r="AU411" s="120">
        <v>26.21</v>
      </c>
      <c r="AV411" s="120">
        <v>80.400000000000006</v>
      </c>
      <c r="AW411" s="120">
        <v>-22.16</v>
      </c>
      <c r="AX411" s="120">
        <v>-40.64</v>
      </c>
      <c r="AY411" s="120">
        <v>115.13</v>
      </c>
      <c r="AZ411" s="120">
        <v>-83.98</v>
      </c>
      <c r="BA411" s="120">
        <v>165.2</v>
      </c>
      <c r="BB411" s="120">
        <v>-28.47</v>
      </c>
      <c r="BC411" s="120">
        <v>29.12</v>
      </c>
    </row>
    <row r="412" spans="1:55" x14ac:dyDescent="0.45">
      <c r="A412" s="261">
        <v>93</v>
      </c>
      <c r="B412" s="174" t="s">
        <v>220</v>
      </c>
      <c r="C412" s="174"/>
      <c r="D412" s="119">
        <v>-71.7</v>
      </c>
      <c r="E412" s="119">
        <v>-40.19</v>
      </c>
      <c r="F412" s="119">
        <v>63.97</v>
      </c>
      <c r="G412" s="119">
        <v>94.44</v>
      </c>
      <c r="H412" s="119">
        <v>-57.02</v>
      </c>
      <c r="I412" s="119">
        <v>1.18</v>
      </c>
      <c r="J412" s="119">
        <v>2.19</v>
      </c>
      <c r="K412" s="119">
        <v>18</v>
      </c>
      <c r="L412" s="119">
        <v>-18.16</v>
      </c>
      <c r="M412" s="119">
        <v>83.43</v>
      </c>
      <c r="N412" s="119">
        <v>19.920000000000002</v>
      </c>
      <c r="O412" s="119">
        <v>131</v>
      </c>
      <c r="P412" s="119">
        <v>-60.23</v>
      </c>
      <c r="Q412" s="119">
        <v>74.89</v>
      </c>
      <c r="R412" s="119">
        <v>54.5</v>
      </c>
      <c r="S412" s="119">
        <v>-68.36</v>
      </c>
      <c r="T412" s="119">
        <v>78.08</v>
      </c>
      <c r="U412" s="119">
        <v>-37.93</v>
      </c>
      <c r="V412" s="119">
        <v>97.29</v>
      </c>
      <c r="W412" s="119">
        <v>155.36000000000001</v>
      </c>
      <c r="X412" s="119">
        <v>-31.03</v>
      </c>
      <c r="Y412" s="119">
        <v>-2.4700000000000002</v>
      </c>
      <c r="Z412" s="119">
        <v>38.97</v>
      </c>
      <c r="AA412" s="119">
        <v>25.33</v>
      </c>
      <c r="AB412" s="119">
        <v>-34.17</v>
      </c>
      <c r="AC412" s="119">
        <v>1.18</v>
      </c>
      <c r="AD412" s="119">
        <v>3.39</v>
      </c>
      <c r="AE412" s="119">
        <v>-9.26</v>
      </c>
      <c r="AF412" s="119">
        <v>12.27</v>
      </c>
      <c r="AG412" s="119">
        <v>2.34</v>
      </c>
      <c r="AH412" s="119">
        <v>42.08</v>
      </c>
      <c r="AI412" s="119">
        <v>-5.62</v>
      </c>
      <c r="AJ412" s="119">
        <v>35.57</v>
      </c>
      <c r="AK412" s="119">
        <v>-51.39</v>
      </c>
      <c r="AL412" s="119">
        <v>242.33</v>
      </c>
      <c r="AM412" s="119">
        <v>-23.45</v>
      </c>
      <c r="AN412" s="119">
        <v>7.56</v>
      </c>
      <c r="AO412" s="119">
        <v>14.27</v>
      </c>
      <c r="AP412" s="119">
        <v>-53.96</v>
      </c>
      <c r="AQ412" s="119">
        <v>57.38</v>
      </c>
      <c r="AR412" s="119">
        <v>-39.119999999999997</v>
      </c>
      <c r="AS412" s="119">
        <v>116.63</v>
      </c>
      <c r="AT412" s="119">
        <v>64.16</v>
      </c>
      <c r="AU412" s="119">
        <v>-52.68</v>
      </c>
      <c r="AV412" s="119">
        <v>14.51</v>
      </c>
      <c r="AW412" s="119">
        <v>-4.7699999999999996</v>
      </c>
      <c r="AX412" s="119">
        <v>20.6</v>
      </c>
      <c r="AY412" s="119">
        <v>22.72</v>
      </c>
      <c r="AZ412" s="119">
        <v>-34.46</v>
      </c>
      <c r="BA412" s="119">
        <v>-4.58</v>
      </c>
      <c r="BB412" s="119">
        <v>-29.81</v>
      </c>
      <c r="BC412" s="119">
        <v>16.010000000000002</v>
      </c>
    </row>
    <row r="413" spans="1:55" ht="29.25" x14ac:dyDescent="0.45">
      <c r="A413" s="260">
        <v>94</v>
      </c>
      <c r="B413" s="173" t="s">
        <v>221</v>
      </c>
      <c r="C413" s="173"/>
      <c r="D413" s="120">
        <v>736</v>
      </c>
      <c r="E413" s="120">
        <v>87.08</v>
      </c>
      <c r="F413" s="120">
        <v>-92.33</v>
      </c>
      <c r="G413" s="120">
        <v>570</v>
      </c>
      <c r="H413" s="120">
        <v>-49.25</v>
      </c>
      <c r="I413" s="120">
        <v>379.41</v>
      </c>
      <c r="J413" s="120">
        <v>-68.510000000000005</v>
      </c>
      <c r="K413" s="120">
        <v>-20.13</v>
      </c>
      <c r="L413" s="120">
        <v>297.56</v>
      </c>
      <c r="M413" s="120">
        <v>-86.09</v>
      </c>
      <c r="N413" s="120">
        <v>363.24</v>
      </c>
      <c r="O413" s="120">
        <v>-95.87</v>
      </c>
      <c r="P413" s="118">
        <v>2346.15</v>
      </c>
      <c r="Q413" s="120">
        <v>-28.3</v>
      </c>
      <c r="R413" s="120">
        <v>-44.3</v>
      </c>
      <c r="S413" s="120">
        <v>-44.88</v>
      </c>
      <c r="T413" s="120">
        <v>82.86</v>
      </c>
      <c r="U413" s="120">
        <v>203.13</v>
      </c>
      <c r="V413" s="120">
        <v>46.13</v>
      </c>
      <c r="W413" s="120">
        <v>86.07</v>
      </c>
      <c r="X413" s="120">
        <v>-48.91</v>
      </c>
      <c r="Y413" s="120">
        <v>-39.89</v>
      </c>
      <c r="Z413" s="120">
        <v>-27.16</v>
      </c>
      <c r="AA413" s="120">
        <v>26.27</v>
      </c>
      <c r="AB413" s="120">
        <v>-90.27</v>
      </c>
      <c r="AC413" s="118">
        <v>1368.97</v>
      </c>
      <c r="AD413" s="120">
        <v>-30.99</v>
      </c>
      <c r="AE413" s="120">
        <v>-4.42</v>
      </c>
      <c r="AF413" s="120">
        <v>839.86</v>
      </c>
      <c r="AG413" s="120">
        <v>-88.87</v>
      </c>
      <c r="AH413" s="120">
        <v>606.79999999999995</v>
      </c>
      <c r="AI413" s="120">
        <v>-74.010000000000005</v>
      </c>
      <c r="AJ413" s="120">
        <v>-40.369999999999997</v>
      </c>
      <c r="AK413" s="120">
        <v>-11.8</v>
      </c>
      <c r="AL413" s="120">
        <v>-83.45</v>
      </c>
      <c r="AM413" s="120">
        <v>-95.74</v>
      </c>
      <c r="AN413" s="118">
        <v>36500</v>
      </c>
      <c r="AO413" s="120">
        <v>-14.89</v>
      </c>
      <c r="AP413" s="120">
        <v>-61</v>
      </c>
      <c r="AQ413" s="120">
        <v>40.33</v>
      </c>
      <c r="AR413" s="120">
        <v>-40.76</v>
      </c>
      <c r="AS413" s="120">
        <v>66.34</v>
      </c>
      <c r="AT413" s="120">
        <v>0</v>
      </c>
      <c r="AU413" s="120">
        <v>56.25</v>
      </c>
      <c r="AV413" s="120">
        <v>141.13999999999999</v>
      </c>
      <c r="AW413" s="120">
        <v>-34.99</v>
      </c>
      <c r="AX413" s="120">
        <v>-21.99</v>
      </c>
      <c r="AY413" s="120">
        <v>-85.36</v>
      </c>
      <c r="AZ413" s="120">
        <v>648.94000000000005</v>
      </c>
      <c r="BA413" s="120">
        <v>-86.22</v>
      </c>
      <c r="BB413" s="118">
        <v>1628.87</v>
      </c>
      <c r="BC413" s="120">
        <v>-93.26</v>
      </c>
    </row>
    <row r="414" spans="1:55" x14ac:dyDescent="0.45">
      <c r="A414" s="261">
        <v>95</v>
      </c>
      <c r="B414" s="174" t="s">
        <v>222</v>
      </c>
      <c r="C414" s="174"/>
      <c r="D414" s="119">
        <v>-89.12</v>
      </c>
      <c r="E414" s="119">
        <v>967.11</v>
      </c>
      <c r="F414" s="119">
        <v>-79.739999999999995</v>
      </c>
      <c r="G414" s="119">
        <v>-19.670000000000002</v>
      </c>
      <c r="H414" s="119">
        <v>-56.74</v>
      </c>
      <c r="I414" s="119">
        <v>-25.71</v>
      </c>
      <c r="J414" s="119">
        <v>6.23</v>
      </c>
      <c r="K414" s="119">
        <v>509.13</v>
      </c>
      <c r="L414" s="119">
        <v>-8.33</v>
      </c>
      <c r="M414" s="119">
        <v>-60.45</v>
      </c>
      <c r="N414" s="119">
        <v>207.2</v>
      </c>
      <c r="O414" s="119">
        <v>-27.68</v>
      </c>
      <c r="P414" s="119">
        <v>-83.94</v>
      </c>
      <c r="Q414" s="119">
        <v>-21.03</v>
      </c>
      <c r="R414" s="119">
        <v>-3.8</v>
      </c>
      <c r="S414" s="119">
        <v>75.33</v>
      </c>
      <c r="T414" s="119">
        <v>-31.9</v>
      </c>
      <c r="U414" s="119">
        <v>13.88</v>
      </c>
      <c r="V414" s="119">
        <v>-24.79</v>
      </c>
      <c r="W414" s="119">
        <v>73.48</v>
      </c>
      <c r="X414" s="119">
        <v>26.11</v>
      </c>
      <c r="Y414" s="119">
        <v>6.4</v>
      </c>
      <c r="Z414" s="119">
        <v>-82.99</v>
      </c>
      <c r="AA414" s="119">
        <v>580.47</v>
      </c>
      <c r="AB414" s="119">
        <v>-41.83</v>
      </c>
      <c r="AC414" s="119">
        <v>164.16</v>
      </c>
      <c r="AD414" s="119">
        <v>-74.599999999999994</v>
      </c>
      <c r="AE414" s="119">
        <v>76.36</v>
      </c>
      <c r="AF414" s="119">
        <v>65.540000000000006</v>
      </c>
      <c r="AG414" s="119">
        <v>-39.229999999999997</v>
      </c>
      <c r="AH414" s="119">
        <v>109.38</v>
      </c>
      <c r="AI414" s="119">
        <v>40.409999999999997</v>
      </c>
      <c r="AJ414" s="119">
        <v>-35.9</v>
      </c>
      <c r="AK414" s="119">
        <v>-40.39</v>
      </c>
      <c r="AL414" s="119">
        <v>59.05</v>
      </c>
      <c r="AM414" s="119">
        <v>-71.66</v>
      </c>
      <c r="AN414" s="119">
        <v>192.59</v>
      </c>
      <c r="AO414" s="119">
        <v>7.2</v>
      </c>
      <c r="AP414" s="119">
        <v>8.6999999999999993</v>
      </c>
      <c r="AQ414" s="119">
        <v>-11.32</v>
      </c>
      <c r="AR414" s="119">
        <v>-30.17</v>
      </c>
      <c r="AS414" s="119">
        <v>40.35</v>
      </c>
      <c r="AT414" s="119">
        <v>57.89</v>
      </c>
      <c r="AU414" s="119">
        <v>9.67</v>
      </c>
      <c r="AV414" s="119">
        <v>-49.7</v>
      </c>
      <c r="AW414" s="119">
        <v>24.09</v>
      </c>
      <c r="AX414" s="119">
        <v>-34.14</v>
      </c>
      <c r="AY414" s="119">
        <v>0</v>
      </c>
      <c r="AZ414" s="119">
        <v>71.900000000000006</v>
      </c>
      <c r="BA414" s="119">
        <v>-0.65</v>
      </c>
      <c r="BB414" s="119">
        <v>-18.989999999999998</v>
      </c>
      <c r="BC414" s="119">
        <v>44.56</v>
      </c>
    </row>
    <row r="415" spans="1:55" ht="29.25" x14ac:dyDescent="0.45">
      <c r="A415" s="260">
        <v>96</v>
      </c>
      <c r="B415" s="173" t="s">
        <v>223</v>
      </c>
      <c r="C415" s="173"/>
      <c r="D415" s="120">
        <v>-50.21</v>
      </c>
      <c r="E415" s="120">
        <v>975.86</v>
      </c>
      <c r="F415" s="120">
        <v>-55.29</v>
      </c>
      <c r="G415" s="120">
        <v>-41.22</v>
      </c>
      <c r="H415" s="120">
        <v>139.94</v>
      </c>
      <c r="I415" s="120">
        <v>-76.87</v>
      </c>
      <c r="J415" s="120">
        <v>-31.32</v>
      </c>
      <c r="K415" s="118">
        <v>1108</v>
      </c>
      <c r="L415" s="120">
        <v>66.290000000000006</v>
      </c>
      <c r="M415" s="120">
        <v>-87.93</v>
      </c>
      <c r="N415" s="120">
        <v>365.68</v>
      </c>
      <c r="O415" s="120">
        <v>-82.92</v>
      </c>
      <c r="P415" s="120">
        <v>110.37</v>
      </c>
      <c r="Q415" s="120">
        <v>384.62</v>
      </c>
      <c r="R415" s="120">
        <v>-55.03</v>
      </c>
      <c r="S415" s="120">
        <v>49.68</v>
      </c>
      <c r="T415" s="120">
        <v>-70.010000000000005</v>
      </c>
      <c r="U415" s="120">
        <v>157.46</v>
      </c>
      <c r="V415" s="120">
        <v>-36.880000000000003</v>
      </c>
      <c r="W415" s="120">
        <v>54.22</v>
      </c>
      <c r="X415" s="120">
        <v>-34.35</v>
      </c>
      <c r="Y415" s="120">
        <v>-43.01</v>
      </c>
      <c r="Z415" s="120">
        <v>200.43</v>
      </c>
      <c r="AA415" s="120">
        <v>-68.150000000000006</v>
      </c>
      <c r="AB415" s="120">
        <v>248.31</v>
      </c>
      <c r="AC415" s="120">
        <v>-46.97</v>
      </c>
      <c r="AD415" s="120">
        <v>-6.57</v>
      </c>
      <c r="AE415" s="120">
        <v>-8.4600000000000009</v>
      </c>
      <c r="AF415" s="120">
        <v>-1.56</v>
      </c>
      <c r="AG415" s="120">
        <v>-9.83</v>
      </c>
      <c r="AH415" s="120">
        <v>-43.11</v>
      </c>
      <c r="AI415" s="120">
        <v>-50.99</v>
      </c>
      <c r="AJ415" s="120">
        <v>-34.479999999999997</v>
      </c>
      <c r="AK415" s="120">
        <v>665.79</v>
      </c>
      <c r="AL415" s="120">
        <v>-46.74</v>
      </c>
      <c r="AM415" s="120">
        <v>-56.56</v>
      </c>
      <c r="AN415" s="120">
        <v>138.61000000000001</v>
      </c>
      <c r="AO415" s="120">
        <v>-24.69</v>
      </c>
      <c r="AP415" s="120">
        <v>-69.97</v>
      </c>
      <c r="AQ415" s="120">
        <v>229.36</v>
      </c>
      <c r="AR415" s="120">
        <v>3.9</v>
      </c>
      <c r="AS415" s="120">
        <v>6.43</v>
      </c>
      <c r="AT415" s="120">
        <v>-85.64</v>
      </c>
      <c r="AU415" s="120">
        <v>464.91</v>
      </c>
      <c r="AV415" s="120">
        <v>-53.11</v>
      </c>
      <c r="AW415" s="120">
        <v>-70.86</v>
      </c>
      <c r="AX415" s="120">
        <v>575</v>
      </c>
      <c r="AY415" s="120">
        <v>-5.72</v>
      </c>
      <c r="AZ415" s="120">
        <v>-3.93</v>
      </c>
      <c r="BA415" s="120">
        <v>16.36</v>
      </c>
      <c r="BB415" s="120">
        <v>6.39</v>
      </c>
      <c r="BC415" s="120">
        <v>94.59</v>
      </c>
    </row>
    <row r="416" spans="1:55" x14ac:dyDescent="0.45">
      <c r="A416" s="261">
        <v>97</v>
      </c>
      <c r="B416" s="174" t="s">
        <v>6</v>
      </c>
      <c r="C416" s="174"/>
      <c r="D416" s="119">
        <v>-10.42</v>
      </c>
      <c r="E416" s="119">
        <v>23.93</v>
      </c>
      <c r="F416" s="119">
        <v>-20.16</v>
      </c>
      <c r="G416" s="119">
        <v>18.11</v>
      </c>
      <c r="H416" s="119">
        <v>11.34</v>
      </c>
      <c r="I416" s="119">
        <v>7.24</v>
      </c>
      <c r="J416" s="119">
        <v>-17.79</v>
      </c>
      <c r="K416" s="119">
        <v>11.34</v>
      </c>
      <c r="L416" s="119">
        <v>6.68</v>
      </c>
      <c r="M416" s="119">
        <v>-9.33</v>
      </c>
      <c r="N416" s="119">
        <v>7.78</v>
      </c>
      <c r="O416" s="119">
        <v>-16.600000000000001</v>
      </c>
      <c r="P416" s="119">
        <v>-16.46</v>
      </c>
      <c r="Q416" s="119">
        <v>41.55</v>
      </c>
      <c r="R416" s="119">
        <v>-22.7</v>
      </c>
      <c r="S416" s="119">
        <v>18.489999999999998</v>
      </c>
      <c r="T416" s="119">
        <v>6.72</v>
      </c>
      <c r="U416" s="119">
        <v>-12.97</v>
      </c>
      <c r="V416" s="119">
        <v>8.3000000000000007</v>
      </c>
      <c r="W416" s="119">
        <v>4.4000000000000004</v>
      </c>
      <c r="X416" s="119">
        <v>8.1</v>
      </c>
      <c r="Y416" s="119">
        <v>-13.14</v>
      </c>
      <c r="Z416" s="119">
        <v>-4.47</v>
      </c>
      <c r="AA416" s="119">
        <v>-8.42</v>
      </c>
      <c r="AB416" s="119">
        <v>20.3</v>
      </c>
      <c r="AC416" s="119">
        <v>0.38</v>
      </c>
      <c r="AD416" s="119">
        <v>-17.52</v>
      </c>
      <c r="AE416" s="119">
        <v>24.64</v>
      </c>
      <c r="AF416" s="119">
        <v>-1.53</v>
      </c>
      <c r="AG416" s="119">
        <v>-13.23</v>
      </c>
      <c r="AH416" s="119">
        <v>19.73</v>
      </c>
      <c r="AI416" s="119">
        <v>-6</v>
      </c>
      <c r="AJ416" s="119">
        <v>10.55</v>
      </c>
      <c r="AK416" s="119">
        <v>-15.83</v>
      </c>
      <c r="AL416" s="119">
        <v>-1.92</v>
      </c>
      <c r="AM416" s="119">
        <v>1.56</v>
      </c>
      <c r="AN416" s="119">
        <v>-6.75</v>
      </c>
      <c r="AO416" s="119">
        <v>30.77</v>
      </c>
      <c r="AP416" s="119">
        <v>-28.52</v>
      </c>
      <c r="AQ416" s="119">
        <v>20.64</v>
      </c>
      <c r="AR416" s="119">
        <v>4.25</v>
      </c>
      <c r="AS416" s="119">
        <v>7.68</v>
      </c>
      <c r="AT416" s="119">
        <v>-3.65</v>
      </c>
      <c r="AU416" s="119">
        <v>-2.5099999999999998</v>
      </c>
      <c r="AV416" s="119">
        <v>5.74</v>
      </c>
      <c r="AW416" s="119">
        <v>-1.32</v>
      </c>
      <c r="AX416" s="119">
        <v>-13.08</v>
      </c>
      <c r="AY416" s="119">
        <v>-1.97</v>
      </c>
      <c r="AZ416" s="119">
        <v>1.35</v>
      </c>
      <c r="BA416" s="119">
        <v>3.76</v>
      </c>
      <c r="BB416" s="119">
        <v>-0.31</v>
      </c>
      <c r="BC416" s="119">
        <v>11.32</v>
      </c>
    </row>
    <row r="417" spans="1:55" ht="29.25" x14ac:dyDescent="0.45">
      <c r="A417" s="260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8">
        <v>1200</v>
      </c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20">
        <v>-100</v>
      </c>
    </row>
    <row r="418" spans="1:55" ht="80.25" x14ac:dyDescent="0.45">
      <c r="A418" s="261">
        <v>99</v>
      </c>
      <c r="B418" s="174" t="s">
        <v>383</v>
      </c>
      <c r="C418" s="174"/>
      <c r="D418" s="121">
        <v>2800</v>
      </c>
      <c r="E418" s="119">
        <v>-57.04</v>
      </c>
      <c r="F418" s="119">
        <v>66.92</v>
      </c>
      <c r="G418" s="119">
        <v>35.57</v>
      </c>
      <c r="H418" s="119">
        <v>128.08000000000001</v>
      </c>
      <c r="I418" s="119">
        <v>-86.27</v>
      </c>
      <c r="J418" s="119">
        <v>306.27999999999997</v>
      </c>
      <c r="K418" s="119">
        <v>-51.61</v>
      </c>
      <c r="L418" s="119">
        <v>43.65</v>
      </c>
      <c r="M418" s="119">
        <v>90.29</v>
      </c>
      <c r="N418" s="119">
        <v>-74.739999999999995</v>
      </c>
      <c r="O418" s="119">
        <v>20.5</v>
      </c>
      <c r="P418" s="119">
        <v>225.19</v>
      </c>
      <c r="Q418" s="119">
        <v>-31.57</v>
      </c>
      <c r="R418" s="119">
        <v>25.22</v>
      </c>
      <c r="S418" s="119">
        <v>-33.909999999999997</v>
      </c>
      <c r="T418" s="119">
        <v>20.7</v>
      </c>
      <c r="U418" s="119">
        <v>5.74</v>
      </c>
      <c r="V418" s="119">
        <v>-46.77</v>
      </c>
      <c r="W418" s="119">
        <v>77.33</v>
      </c>
      <c r="X418" s="119">
        <v>29.77</v>
      </c>
      <c r="Y418" s="119">
        <v>-69.760000000000005</v>
      </c>
      <c r="Z418" s="119">
        <v>132.85</v>
      </c>
      <c r="AA418" s="119">
        <v>-59.03</v>
      </c>
      <c r="AB418" s="119">
        <v>-25.6</v>
      </c>
      <c r="AC418" s="119">
        <v>356.14</v>
      </c>
      <c r="AD418" s="119">
        <v>-83.82</v>
      </c>
      <c r="AE418" s="119">
        <v>12.25</v>
      </c>
      <c r="AF418" s="119">
        <v>53.42</v>
      </c>
      <c r="AG418" s="119">
        <v>149.36000000000001</v>
      </c>
      <c r="AH418" s="119">
        <v>-27.29</v>
      </c>
      <c r="AI418" s="119">
        <v>-67.8</v>
      </c>
      <c r="AJ418" s="119">
        <v>111.27</v>
      </c>
      <c r="AK418" s="119">
        <v>475.9</v>
      </c>
      <c r="AL418" s="119">
        <v>-85.43</v>
      </c>
      <c r="AM418" s="121">
        <v>1476.82</v>
      </c>
      <c r="AN418" s="119">
        <v>-93.7</v>
      </c>
      <c r="AO418" s="119">
        <v>93.6</v>
      </c>
      <c r="AP418" s="119">
        <v>-15.46</v>
      </c>
      <c r="AQ418" s="119">
        <v>155.22999999999999</v>
      </c>
      <c r="AR418" s="119">
        <v>11.78</v>
      </c>
      <c r="AS418" s="119">
        <v>-71.89</v>
      </c>
      <c r="AT418" s="119">
        <v>247.33</v>
      </c>
      <c r="AU418" s="119">
        <v>-29.76</v>
      </c>
      <c r="AV418" s="119">
        <v>-37.869999999999997</v>
      </c>
      <c r="AW418" s="119">
        <v>8.7100000000000009</v>
      </c>
      <c r="AX418" s="119">
        <v>3.15</v>
      </c>
      <c r="AY418" s="119">
        <v>-58.14</v>
      </c>
      <c r="AZ418" s="119">
        <v>533.37</v>
      </c>
      <c r="BA418" s="119">
        <v>-54.43</v>
      </c>
      <c r="BB418" s="119">
        <v>-9.99</v>
      </c>
      <c r="BC418" s="119">
        <v>-56.87</v>
      </c>
    </row>
    <row r="419" spans="1:55" ht="29.25" x14ac:dyDescent="0.45">
      <c r="A419" s="260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8">
        <v>1150</v>
      </c>
      <c r="I419" s="120">
        <v>-72</v>
      </c>
      <c r="J419" s="120">
        <v>242.86</v>
      </c>
      <c r="K419" s="120">
        <v>762.5</v>
      </c>
      <c r="L419" s="120">
        <v>-85.51</v>
      </c>
      <c r="M419" s="120">
        <v>452.22</v>
      </c>
      <c r="N419" s="120">
        <v>-98.79</v>
      </c>
      <c r="O419" s="118">
        <v>4116.67</v>
      </c>
      <c r="P419" s="120">
        <v>-99.6</v>
      </c>
      <c r="Q419" s="120">
        <v>-100</v>
      </c>
      <c r="R419" s="116"/>
      <c r="S419" s="116"/>
      <c r="T419" s="116"/>
      <c r="U419" s="116"/>
      <c r="V419" s="116"/>
      <c r="W419" s="120">
        <v>77.17</v>
      </c>
      <c r="X419" s="120">
        <v>779.14</v>
      </c>
      <c r="Y419" s="120">
        <v>-95.05</v>
      </c>
      <c r="Z419" s="120">
        <v>-64.790000000000006</v>
      </c>
      <c r="AA419" s="120">
        <v>656</v>
      </c>
      <c r="AB419" s="120">
        <v>-100</v>
      </c>
      <c r="AC419" s="116"/>
      <c r="AD419" s="120">
        <v>-72.12</v>
      </c>
      <c r="AE419" s="120">
        <v>-62.07</v>
      </c>
      <c r="AF419" s="118">
        <v>3059.09</v>
      </c>
      <c r="AG419" s="120">
        <v>-91.37</v>
      </c>
      <c r="AH419" s="120">
        <v>-90</v>
      </c>
      <c r="AI419" s="120">
        <v>-66.67</v>
      </c>
      <c r="AJ419" s="118">
        <v>3000</v>
      </c>
      <c r="AK419" s="118">
        <v>1606.45</v>
      </c>
      <c r="AL419" s="120">
        <v>-99.43</v>
      </c>
      <c r="AM419" s="118">
        <v>6250</v>
      </c>
      <c r="AN419" s="120">
        <v>-99.21</v>
      </c>
      <c r="AO419" s="120">
        <v>-66.67</v>
      </c>
      <c r="AP419" s="118">
        <v>1500</v>
      </c>
      <c r="AQ419" s="120">
        <v>-100</v>
      </c>
      <c r="AR419" s="116"/>
      <c r="AS419" s="120">
        <v>-39.81</v>
      </c>
      <c r="AT419" s="120">
        <v>149.21</v>
      </c>
      <c r="AU419" s="120">
        <v>55.92</v>
      </c>
      <c r="AV419" s="120">
        <v>31.21</v>
      </c>
      <c r="AW419" s="120">
        <v>-100</v>
      </c>
      <c r="AX419" s="116"/>
      <c r="AY419" s="120">
        <v>-89.53</v>
      </c>
      <c r="AZ419" s="120">
        <v>-100</v>
      </c>
      <c r="BA419" s="116"/>
      <c r="BB419" s="116"/>
      <c r="BC419" s="116"/>
    </row>
    <row r="420" spans="1:55" ht="29.25" x14ac:dyDescent="0.45">
      <c r="A420" s="261">
        <v>101</v>
      </c>
      <c r="B420" s="174" t="s">
        <v>225</v>
      </c>
      <c r="C420" s="174"/>
      <c r="D420" s="119">
        <v>94.84</v>
      </c>
      <c r="E420" s="119">
        <v>73.03</v>
      </c>
      <c r="F420" s="119">
        <v>-51.89</v>
      </c>
      <c r="G420" s="119">
        <v>69.56</v>
      </c>
      <c r="H420" s="119">
        <v>-66.709999999999994</v>
      </c>
      <c r="I420" s="119">
        <v>19.97</v>
      </c>
      <c r="J420" s="119">
        <v>116.62</v>
      </c>
      <c r="K420" s="119">
        <v>13.18</v>
      </c>
      <c r="L420" s="119">
        <v>-41.92</v>
      </c>
      <c r="M420" s="119">
        <v>-18.27</v>
      </c>
      <c r="N420" s="119">
        <v>149.56</v>
      </c>
      <c r="O420" s="119">
        <v>-52.13</v>
      </c>
      <c r="P420" s="119">
        <v>119.67</v>
      </c>
      <c r="Q420" s="119">
        <v>23.31</v>
      </c>
      <c r="R420" s="119">
        <v>-34.53</v>
      </c>
      <c r="S420" s="119">
        <v>-32.630000000000003</v>
      </c>
      <c r="T420" s="119">
        <v>-43.2</v>
      </c>
      <c r="U420" s="119">
        <v>51.48</v>
      </c>
      <c r="V420" s="119">
        <v>52.94</v>
      </c>
      <c r="W420" s="119">
        <v>-32.54</v>
      </c>
      <c r="X420" s="119">
        <v>-55.62</v>
      </c>
      <c r="Y420" s="119">
        <v>30.65</v>
      </c>
      <c r="Z420" s="119">
        <v>50.43</v>
      </c>
      <c r="AA420" s="119">
        <v>69.42</v>
      </c>
      <c r="AB420" s="119">
        <v>-52.61</v>
      </c>
      <c r="AC420" s="119">
        <v>35.53</v>
      </c>
      <c r="AD420" s="119">
        <v>16.059999999999999</v>
      </c>
      <c r="AE420" s="119">
        <v>111.33</v>
      </c>
      <c r="AF420" s="119">
        <v>-45.53</v>
      </c>
      <c r="AG420" s="119">
        <v>5.82</v>
      </c>
      <c r="AH420" s="119">
        <v>-30.34</v>
      </c>
      <c r="AI420" s="119">
        <v>50.97</v>
      </c>
      <c r="AJ420" s="119">
        <v>-89.94</v>
      </c>
      <c r="AK420" s="121">
        <v>1405.44</v>
      </c>
      <c r="AL420" s="119">
        <v>-58.1</v>
      </c>
      <c r="AM420" s="119">
        <v>7.13</v>
      </c>
      <c r="AN420" s="119">
        <v>174.79</v>
      </c>
      <c r="AO420" s="119">
        <v>-41.76</v>
      </c>
      <c r="AP420" s="119">
        <v>-25.68</v>
      </c>
      <c r="AQ420" s="119">
        <v>-80.02</v>
      </c>
      <c r="AR420" s="119">
        <v>534.84</v>
      </c>
      <c r="AS420" s="119">
        <v>-79.239999999999995</v>
      </c>
      <c r="AT420" s="119">
        <v>258.70999999999998</v>
      </c>
      <c r="AU420" s="119">
        <v>-64.709999999999994</v>
      </c>
      <c r="AV420" s="119">
        <v>128.18</v>
      </c>
      <c r="AW420" s="119">
        <v>151.61000000000001</v>
      </c>
      <c r="AX420" s="119">
        <v>-55.65</v>
      </c>
      <c r="AY420" s="119">
        <v>12.25</v>
      </c>
      <c r="AZ420" s="119">
        <v>55.83</v>
      </c>
      <c r="BA420" s="119">
        <v>-82.65</v>
      </c>
      <c r="BB420" s="119">
        <v>266.87</v>
      </c>
      <c r="BC420" s="119">
        <v>-24.24</v>
      </c>
    </row>
    <row r="421" spans="1:55" ht="29.25" x14ac:dyDescent="0.45">
      <c r="A421" s="260">
        <v>102</v>
      </c>
      <c r="B421" s="173" t="s">
        <v>50</v>
      </c>
      <c r="C421" s="173"/>
      <c r="D421" s="120">
        <v>20.38</v>
      </c>
      <c r="E421" s="120">
        <v>-14.38</v>
      </c>
      <c r="F421" s="120">
        <v>-75.02</v>
      </c>
      <c r="G421" s="120">
        <v>23.32</v>
      </c>
      <c r="H421" s="120">
        <v>124.36</v>
      </c>
      <c r="I421" s="120">
        <v>-23.45</v>
      </c>
      <c r="J421" s="120">
        <v>-33.68</v>
      </c>
      <c r="K421" s="120">
        <v>-23.97</v>
      </c>
      <c r="L421" s="120">
        <v>-0.39</v>
      </c>
      <c r="M421" s="120">
        <v>138.27000000000001</v>
      </c>
      <c r="N421" s="120">
        <v>-0.71</v>
      </c>
      <c r="O421" s="120">
        <v>87.05</v>
      </c>
      <c r="P421" s="120">
        <v>-73.03</v>
      </c>
      <c r="Q421" s="120">
        <v>86.51</v>
      </c>
      <c r="R421" s="120">
        <v>25.33</v>
      </c>
      <c r="S421" s="120">
        <v>75.98</v>
      </c>
      <c r="T421" s="120">
        <v>-64.62</v>
      </c>
      <c r="U421" s="120">
        <v>-46.15</v>
      </c>
      <c r="V421" s="120">
        <v>635.79999999999995</v>
      </c>
      <c r="W421" s="120">
        <v>-30.66</v>
      </c>
      <c r="X421" s="120">
        <v>1.74</v>
      </c>
      <c r="Y421" s="120">
        <v>-82.21</v>
      </c>
      <c r="Z421" s="120">
        <v>11.84</v>
      </c>
      <c r="AA421" s="120">
        <v>168.2</v>
      </c>
      <c r="AB421" s="120">
        <v>468.56</v>
      </c>
      <c r="AC421" s="120">
        <v>-37.89</v>
      </c>
      <c r="AD421" s="120">
        <v>-52.07</v>
      </c>
      <c r="AE421" s="120">
        <v>86.25</v>
      </c>
      <c r="AF421" s="120">
        <v>34.25</v>
      </c>
      <c r="AG421" s="120">
        <v>-11.34</v>
      </c>
      <c r="AH421" s="120">
        <v>-36.24</v>
      </c>
      <c r="AI421" s="120">
        <v>-27.66</v>
      </c>
      <c r="AJ421" s="120">
        <v>-76.040000000000006</v>
      </c>
      <c r="AK421" s="120">
        <v>319.89999999999998</v>
      </c>
      <c r="AL421" s="120">
        <v>-82.01</v>
      </c>
      <c r="AM421" s="120">
        <v>90.42</v>
      </c>
      <c r="AN421" s="120">
        <v>340.37</v>
      </c>
      <c r="AO421" s="120">
        <v>6.82</v>
      </c>
      <c r="AP421" s="120">
        <v>-24.46</v>
      </c>
      <c r="AQ421" s="120">
        <v>-57.12</v>
      </c>
      <c r="AR421" s="120">
        <v>131.4</v>
      </c>
      <c r="AS421" s="120">
        <v>-68.94</v>
      </c>
      <c r="AT421" s="120">
        <v>797.01</v>
      </c>
      <c r="AU421" s="120">
        <v>-11.09</v>
      </c>
      <c r="AV421" s="120">
        <v>-93.24</v>
      </c>
      <c r="AW421" s="120">
        <v>26.27</v>
      </c>
      <c r="AX421" s="120">
        <v>-13.09</v>
      </c>
      <c r="AY421" s="120">
        <v>541.16</v>
      </c>
      <c r="AZ421" s="120">
        <v>-79.599999999999994</v>
      </c>
      <c r="BA421" s="120">
        <v>253.84</v>
      </c>
      <c r="BB421" s="120">
        <v>10.27</v>
      </c>
      <c r="BC421" s="120">
        <v>-36.869999999999997</v>
      </c>
    </row>
    <row r="422" spans="1:55" x14ac:dyDescent="0.45">
      <c r="A422" s="261">
        <v>103</v>
      </c>
      <c r="B422" s="174" t="s">
        <v>226</v>
      </c>
      <c r="C422" s="174"/>
      <c r="D422" s="119">
        <v>-44.08</v>
      </c>
      <c r="E422" s="119">
        <v>68.53</v>
      </c>
      <c r="F422" s="119">
        <v>-19.45</v>
      </c>
      <c r="G422" s="119">
        <v>-28.23</v>
      </c>
      <c r="H422" s="119">
        <v>-44.92</v>
      </c>
      <c r="I422" s="119">
        <v>214.18</v>
      </c>
      <c r="J422" s="119">
        <v>-15.87</v>
      </c>
      <c r="K422" s="119">
        <v>-26.73</v>
      </c>
      <c r="L422" s="119">
        <v>268.02</v>
      </c>
      <c r="M422" s="119">
        <v>-77.12</v>
      </c>
      <c r="N422" s="119">
        <v>228.18</v>
      </c>
      <c r="O422" s="119">
        <v>-63.79</v>
      </c>
      <c r="P422" s="119">
        <v>-25.26</v>
      </c>
      <c r="Q422" s="119">
        <v>138.41999999999999</v>
      </c>
      <c r="R422" s="119">
        <v>-32.72</v>
      </c>
      <c r="S422" s="119">
        <v>-24.34</v>
      </c>
      <c r="T422" s="119">
        <v>-60.38</v>
      </c>
      <c r="U422" s="119">
        <v>316.58999999999997</v>
      </c>
      <c r="V422" s="119">
        <v>-12.89</v>
      </c>
      <c r="W422" s="119">
        <v>-68.959999999999994</v>
      </c>
      <c r="X422" s="119">
        <v>371.47</v>
      </c>
      <c r="Y422" s="119">
        <v>-73.78</v>
      </c>
      <c r="Z422" s="119">
        <v>340.7</v>
      </c>
      <c r="AA422" s="119">
        <v>-52.95</v>
      </c>
      <c r="AB422" s="119">
        <v>-10.1</v>
      </c>
      <c r="AC422" s="119">
        <v>357.04</v>
      </c>
      <c r="AD422" s="119">
        <v>-77.84</v>
      </c>
      <c r="AE422" s="119">
        <v>75.31</v>
      </c>
      <c r="AF422" s="119">
        <v>-16.79</v>
      </c>
      <c r="AG422" s="119">
        <v>-51.4</v>
      </c>
      <c r="AH422" s="119">
        <v>169.58</v>
      </c>
      <c r="AI422" s="119">
        <v>-17.079999999999998</v>
      </c>
      <c r="AJ422" s="119">
        <v>-47.91</v>
      </c>
      <c r="AK422" s="119">
        <v>-62.38</v>
      </c>
      <c r="AL422" s="119">
        <v>693.34</v>
      </c>
      <c r="AM422" s="119">
        <v>-57.4</v>
      </c>
      <c r="AN422" s="119">
        <v>53.45</v>
      </c>
      <c r="AO422" s="119">
        <v>12.47</v>
      </c>
      <c r="AP422" s="119">
        <v>-58.87</v>
      </c>
      <c r="AQ422" s="119">
        <v>-1.05</v>
      </c>
      <c r="AR422" s="119">
        <v>73.38</v>
      </c>
      <c r="AS422" s="119">
        <v>-9.15</v>
      </c>
      <c r="AT422" s="119">
        <v>25.04</v>
      </c>
      <c r="AU422" s="119">
        <v>-64.7</v>
      </c>
      <c r="AV422" s="119">
        <v>154.16</v>
      </c>
      <c r="AW422" s="119">
        <v>9.58</v>
      </c>
      <c r="AX422" s="119">
        <v>7.63</v>
      </c>
      <c r="AY422" s="119">
        <v>-72.88</v>
      </c>
      <c r="AZ422" s="119">
        <v>88.06</v>
      </c>
      <c r="BA422" s="119">
        <v>-20.75</v>
      </c>
      <c r="BB422" s="119">
        <v>218.96</v>
      </c>
      <c r="BC422" s="119">
        <v>-57.02</v>
      </c>
    </row>
    <row r="423" spans="1:55" ht="29.25" x14ac:dyDescent="0.45">
      <c r="A423" s="260">
        <v>104</v>
      </c>
      <c r="B423" s="173" t="s">
        <v>227</v>
      </c>
      <c r="C423" s="173"/>
      <c r="D423" s="120">
        <v>824.56</v>
      </c>
      <c r="E423" s="120">
        <v>-40.42</v>
      </c>
      <c r="F423" s="120">
        <v>141.72</v>
      </c>
      <c r="G423" s="120">
        <v>-36.5</v>
      </c>
      <c r="H423" s="120">
        <v>-2.9</v>
      </c>
      <c r="I423" s="120">
        <v>-16.670000000000002</v>
      </c>
      <c r="J423" s="120">
        <v>-3.85</v>
      </c>
      <c r="K423" s="120">
        <v>55.2</v>
      </c>
      <c r="L423" s="120">
        <v>-36.94</v>
      </c>
      <c r="M423" s="120">
        <v>-8.4499999999999993</v>
      </c>
      <c r="N423" s="120">
        <v>31.85</v>
      </c>
      <c r="O423" s="120">
        <v>-39.049999999999997</v>
      </c>
      <c r="P423" s="120">
        <v>170.37</v>
      </c>
      <c r="Q423" s="120">
        <v>19.86</v>
      </c>
      <c r="R423" s="120">
        <v>-63.66</v>
      </c>
      <c r="S423" s="120">
        <v>78.3</v>
      </c>
      <c r="T423" s="120">
        <v>-44.97</v>
      </c>
      <c r="U423" s="120">
        <v>63.78</v>
      </c>
      <c r="V423" s="120">
        <v>-27.4</v>
      </c>
      <c r="W423" s="120">
        <v>138.54</v>
      </c>
      <c r="X423" s="120">
        <v>-27.91</v>
      </c>
      <c r="Y423" s="120">
        <v>-24.29</v>
      </c>
      <c r="Z423" s="120">
        <v>57.56</v>
      </c>
      <c r="AA423" s="120">
        <v>-48.09</v>
      </c>
      <c r="AB423" s="120">
        <v>125.32</v>
      </c>
      <c r="AC423" s="120">
        <v>-4.9400000000000004</v>
      </c>
      <c r="AD423" s="120">
        <v>-70.8</v>
      </c>
      <c r="AE423" s="120">
        <v>83.81</v>
      </c>
      <c r="AF423" s="120">
        <v>33.04</v>
      </c>
      <c r="AG423" s="120">
        <v>-42.05</v>
      </c>
      <c r="AH423" s="120">
        <v>-66.86</v>
      </c>
      <c r="AI423" s="120">
        <v>422.41</v>
      </c>
      <c r="AJ423" s="120">
        <v>-11.55</v>
      </c>
      <c r="AK423" s="120">
        <v>-29.66</v>
      </c>
      <c r="AL423" s="120">
        <v>-76.39</v>
      </c>
      <c r="AM423" s="120">
        <v>308.99</v>
      </c>
      <c r="AN423" s="120">
        <v>-6.87</v>
      </c>
      <c r="AO423" s="120">
        <v>35.99</v>
      </c>
      <c r="AP423" s="120">
        <v>5.42</v>
      </c>
      <c r="AQ423" s="120">
        <v>-23.25</v>
      </c>
      <c r="AR423" s="120">
        <v>67.56</v>
      </c>
      <c r="AS423" s="120">
        <v>-54.08</v>
      </c>
      <c r="AT423" s="120">
        <v>198.26</v>
      </c>
      <c r="AU423" s="120">
        <v>-0.7</v>
      </c>
      <c r="AV423" s="120">
        <v>-66.94</v>
      </c>
      <c r="AW423" s="120">
        <v>123.13</v>
      </c>
      <c r="AX423" s="120">
        <v>-35.25</v>
      </c>
      <c r="AY423" s="120">
        <v>-51.72</v>
      </c>
      <c r="AZ423" s="120">
        <v>199.49</v>
      </c>
      <c r="BA423" s="120">
        <v>-14.31</v>
      </c>
      <c r="BB423" s="120">
        <v>-31.81</v>
      </c>
      <c r="BC423" s="120">
        <v>38.479999999999997</v>
      </c>
    </row>
    <row r="424" spans="1:55" x14ac:dyDescent="0.45">
      <c r="A424" s="261">
        <v>105</v>
      </c>
      <c r="B424" s="174" t="s">
        <v>101</v>
      </c>
      <c r="C424" s="174"/>
      <c r="D424" s="119">
        <v>96.1</v>
      </c>
      <c r="E424" s="119">
        <v>-17.75</v>
      </c>
      <c r="F424" s="119">
        <v>-24.47</v>
      </c>
      <c r="G424" s="119">
        <v>-0.98</v>
      </c>
      <c r="H424" s="119">
        <v>27.63</v>
      </c>
      <c r="I424" s="119">
        <v>11.86</v>
      </c>
      <c r="J424" s="119">
        <v>-53.17</v>
      </c>
      <c r="K424" s="119">
        <v>26.23</v>
      </c>
      <c r="L424" s="119">
        <v>6.66</v>
      </c>
      <c r="M424" s="119">
        <v>-14.78</v>
      </c>
      <c r="N424" s="119">
        <v>14.01</v>
      </c>
      <c r="O424" s="119">
        <v>92.08</v>
      </c>
      <c r="P424" s="119">
        <v>-33.97</v>
      </c>
      <c r="Q424" s="119">
        <v>-1.95</v>
      </c>
      <c r="R424" s="119">
        <v>-22.76</v>
      </c>
      <c r="S424" s="119">
        <v>-29.26</v>
      </c>
      <c r="T424" s="119">
        <v>63.84</v>
      </c>
      <c r="U424" s="119">
        <v>76.72</v>
      </c>
      <c r="V424" s="119">
        <v>-56.73</v>
      </c>
      <c r="W424" s="119">
        <v>36.619999999999997</v>
      </c>
      <c r="X424" s="119">
        <v>-33.4</v>
      </c>
      <c r="Y424" s="119">
        <v>72.59</v>
      </c>
      <c r="Z424" s="119">
        <v>-25.02</v>
      </c>
      <c r="AA424" s="119">
        <v>-7.85</v>
      </c>
      <c r="AB424" s="119">
        <v>25.8</v>
      </c>
      <c r="AC424" s="119">
        <v>-8.0500000000000007</v>
      </c>
      <c r="AD424" s="119">
        <v>-50.97</v>
      </c>
      <c r="AE424" s="119">
        <v>91.02</v>
      </c>
      <c r="AF424" s="119">
        <v>76.709999999999994</v>
      </c>
      <c r="AG424" s="119">
        <v>-38.659999999999997</v>
      </c>
      <c r="AH424" s="119">
        <v>23.16</v>
      </c>
      <c r="AI424" s="119">
        <v>-5.54</v>
      </c>
      <c r="AJ424" s="119">
        <v>-43.33</v>
      </c>
      <c r="AK424" s="119">
        <v>37.979999999999997</v>
      </c>
      <c r="AL424" s="119">
        <v>45.19</v>
      </c>
      <c r="AM424" s="119">
        <v>-18.13</v>
      </c>
      <c r="AN424" s="119">
        <v>24.7</v>
      </c>
      <c r="AO424" s="119">
        <v>59.1</v>
      </c>
      <c r="AP424" s="119">
        <v>-56.11</v>
      </c>
      <c r="AQ424" s="119">
        <v>43.61</v>
      </c>
      <c r="AR424" s="119">
        <v>6.41</v>
      </c>
      <c r="AS424" s="119">
        <v>-16.36</v>
      </c>
      <c r="AT424" s="119">
        <v>14.93</v>
      </c>
      <c r="AU424" s="119">
        <v>-16.329999999999998</v>
      </c>
      <c r="AV424" s="119">
        <v>20.75</v>
      </c>
      <c r="AW424" s="119">
        <v>-4.71</v>
      </c>
      <c r="AX424" s="119">
        <v>12.3</v>
      </c>
      <c r="AY424" s="119">
        <v>23.83</v>
      </c>
      <c r="AZ424" s="119">
        <v>-15.21</v>
      </c>
      <c r="BA424" s="119">
        <v>-9.1199999999999992</v>
      </c>
      <c r="BB424" s="119">
        <v>-44.34</v>
      </c>
      <c r="BC424" s="119">
        <v>122.41</v>
      </c>
    </row>
    <row r="425" spans="1:55" ht="29.25" x14ac:dyDescent="0.45">
      <c r="A425" s="260">
        <v>106</v>
      </c>
      <c r="B425" s="173" t="s">
        <v>228</v>
      </c>
      <c r="C425" s="173"/>
      <c r="D425" s="120">
        <v>57.96</v>
      </c>
      <c r="E425" s="120">
        <v>-30.62</v>
      </c>
      <c r="F425" s="120">
        <v>10.96</v>
      </c>
      <c r="G425" s="120">
        <v>-20.46</v>
      </c>
      <c r="H425" s="120">
        <v>49.01</v>
      </c>
      <c r="I425" s="120">
        <v>-41.42</v>
      </c>
      <c r="J425" s="120">
        <v>43.43</v>
      </c>
      <c r="K425" s="120">
        <v>47.69</v>
      </c>
      <c r="L425" s="120">
        <v>-38.36</v>
      </c>
      <c r="M425" s="120">
        <v>-42.19</v>
      </c>
      <c r="N425" s="120">
        <v>265.89</v>
      </c>
      <c r="O425" s="120">
        <v>-43.16</v>
      </c>
      <c r="P425" s="120">
        <v>-89.54</v>
      </c>
      <c r="Q425" s="120">
        <v>221.34</v>
      </c>
      <c r="R425" s="120">
        <v>309.23</v>
      </c>
      <c r="S425" s="120">
        <v>-52.44</v>
      </c>
      <c r="T425" s="120">
        <v>10.32</v>
      </c>
      <c r="U425" s="120">
        <v>-11.44</v>
      </c>
      <c r="V425" s="120">
        <v>41.93</v>
      </c>
      <c r="W425" s="120">
        <v>-46.8</v>
      </c>
      <c r="X425" s="120">
        <v>192.76</v>
      </c>
      <c r="Y425" s="120">
        <v>-42.63</v>
      </c>
      <c r="Z425" s="120">
        <v>22.14</v>
      </c>
      <c r="AA425" s="120">
        <v>62.4</v>
      </c>
      <c r="AB425" s="120">
        <v>17.16</v>
      </c>
      <c r="AC425" s="120">
        <v>-82.77</v>
      </c>
      <c r="AD425" s="120">
        <v>153.74</v>
      </c>
      <c r="AE425" s="120">
        <v>-48</v>
      </c>
      <c r="AF425" s="120">
        <v>145.32</v>
      </c>
      <c r="AG425" s="120">
        <v>-77.12</v>
      </c>
      <c r="AH425" s="120">
        <v>-18.5</v>
      </c>
      <c r="AI425" s="120">
        <v>493.66</v>
      </c>
      <c r="AJ425" s="120">
        <v>-33.81</v>
      </c>
      <c r="AK425" s="120">
        <v>21.37</v>
      </c>
      <c r="AL425" s="120">
        <v>26.05</v>
      </c>
      <c r="AM425" s="120">
        <v>-17.3</v>
      </c>
      <c r="AN425" s="120">
        <v>-3.2</v>
      </c>
      <c r="AO425" s="120">
        <v>-5.45</v>
      </c>
      <c r="AP425" s="120">
        <v>15.12</v>
      </c>
      <c r="AQ425" s="120">
        <v>-56.4</v>
      </c>
      <c r="AR425" s="120">
        <v>112.82</v>
      </c>
      <c r="AS425" s="120">
        <v>5.93</v>
      </c>
      <c r="AT425" s="120">
        <v>9.6199999999999992</v>
      </c>
      <c r="AU425" s="120">
        <v>47.95</v>
      </c>
      <c r="AV425" s="120">
        <v>-54.13</v>
      </c>
      <c r="AW425" s="120">
        <v>426.82</v>
      </c>
      <c r="AX425" s="120">
        <v>-55.2</v>
      </c>
      <c r="AY425" s="120">
        <v>-18.95</v>
      </c>
      <c r="AZ425" s="120">
        <v>-81.44</v>
      </c>
      <c r="BA425" s="120">
        <v>355.27</v>
      </c>
      <c r="BB425" s="120">
        <v>-63.41</v>
      </c>
      <c r="BC425" s="120">
        <v>69.400000000000006</v>
      </c>
    </row>
    <row r="426" spans="1:55" x14ac:dyDescent="0.45">
      <c r="A426" s="261">
        <v>107</v>
      </c>
      <c r="B426" s="174" t="s">
        <v>3</v>
      </c>
      <c r="C426" s="174"/>
      <c r="D426" s="119">
        <v>2.82</v>
      </c>
      <c r="E426" s="119">
        <v>-5.03</v>
      </c>
      <c r="F426" s="119">
        <v>-13.74</v>
      </c>
      <c r="G426" s="119">
        <v>9.86</v>
      </c>
      <c r="H426" s="119">
        <v>-2.76</v>
      </c>
      <c r="I426" s="119">
        <v>5.33</v>
      </c>
      <c r="J426" s="119">
        <v>-2.09</v>
      </c>
      <c r="K426" s="119">
        <v>2.82</v>
      </c>
      <c r="L426" s="119">
        <v>6.82</v>
      </c>
      <c r="M426" s="119">
        <v>-5.22</v>
      </c>
      <c r="N426" s="119">
        <v>1.59</v>
      </c>
      <c r="O426" s="119">
        <v>-17.22</v>
      </c>
      <c r="P426" s="119">
        <v>6.69</v>
      </c>
      <c r="Q426" s="119">
        <v>3.64</v>
      </c>
      <c r="R426" s="119">
        <v>-4</v>
      </c>
      <c r="S426" s="119">
        <v>11.25</v>
      </c>
      <c r="T426" s="119">
        <v>-4.22</v>
      </c>
      <c r="U426" s="119">
        <v>5.34</v>
      </c>
      <c r="V426" s="119">
        <v>3.79</v>
      </c>
      <c r="W426" s="119">
        <v>4.24</v>
      </c>
      <c r="X426" s="119">
        <v>4.33</v>
      </c>
      <c r="Y426" s="119">
        <v>-9.2200000000000006</v>
      </c>
      <c r="Z426" s="119">
        <v>-2.46</v>
      </c>
      <c r="AA426" s="119">
        <v>-13.26</v>
      </c>
      <c r="AB426" s="119">
        <v>6.59</v>
      </c>
      <c r="AC426" s="119">
        <v>3.96</v>
      </c>
      <c r="AD426" s="119">
        <v>-6.33</v>
      </c>
      <c r="AE426" s="119">
        <v>3.84</v>
      </c>
      <c r="AF426" s="119">
        <v>-4.82</v>
      </c>
      <c r="AG426" s="119">
        <v>2.85</v>
      </c>
      <c r="AH426" s="119">
        <v>19.47</v>
      </c>
      <c r="AI426" s="119">
        <v>3.72</v>
      </c>
      <c r="AJ426" s="119">
        <v>-0.85</v>
      </c>
      <c r="AK426" s="119">
        <v>10.45</v>
      </c>
      <c r="AL426" s="119">
        <v>1.9</v>
      </c>
      <c r="AM426" s="119">
        <v>-10.86</v>
      </c>
      <c r="AN426" s="119">
        <v>4.3</v>
      </c>
      <c r="AO426" s="119">
        <v>19.18</v>
      </c>
      <c r="AP426" s="119">
        <v>-23.06</v>
      </c>
      <c r="AQ426" s="119">
        <v>9.6999999999999993</v>
      </c>
      <c r="AR426" s="119">
        <v>-5.32</v>
      </c>
      <c r="AS426" s="119">
        <v>1.85</v>
      </c>
      <c r="AT426" s="119">
        <v>15.48</v>
      </c>
      <c r="AU426" s="119">
        <v>-6.73</v>
      </c>
      <c r="AV426" s="119">
        <v>1.88</v>
      </c>
      <c r="AW426" s="119">
        <v>9.98</v>
      </c>
      <c r="AX426" s="119">
        <v>-8.26</v>
      </c>
      <c r="AY426" s="119">
        <v>-9.43</v>
      </c>
      <c r="AZ426" s="119">
        <v>-6.1</v>
      </c>
      <c r="BA426" s="119">
        <v>6.17</v>
      </c>
      <c r="BB426" s="119">
        <v>1.04</v>
      </c>
      <c r="BC426" s="119">
        <v>7.1</v>
      </c>
    </row>
    <row r="427" spans="1:55" ht="29.25" x14ac:dyDescent="0.45">
      <c r="A427" s="260">
        <v>108</v>
      </c>
      <c r="B427" s="173" t="s">
        <v>229</v>
      </c>
      <c r="C427" s="173"/>
      <c r="D427" s="120">
        <v>-12.23</v>
      </c>
      <c r="E427" s="120">
        <v>-19.3</v>
      </c>
      <c r="F427" s="120">
        <v>-3.78</v>
      </c>
      <c r="G427" s="120">
        <v>30.24</v>
      </c>
      <c r="H427" s="120">
        <v>21.1</v>
      </c>
      <c r="I427" s="120">
        <v>-29.38</v>
      </c>
      <c r="J427" s="120">
        <v>8.7200000000000006</v>
      </c>
      <c r="K427" s="120">
        <v>11.58</v>
      </c>
      <c r="L427" s="120">
        <v>-3.87</v>
      </c>
      <c r="M427" s="120">
        <v>3.97</v>
      </c>
      <c r="N427" s="120">
        <v>-14.06</v>
      </c>
      <c r="O427" s="120">
        <v>-2.8</v>
      </c>
      <c r="P427" s="120">
        <v>1.08</v>
      </c>
      <c r="Q427" s="120">
        <v>8.5399999999999991</v>
      </c>
      <c r="R427" s="120">
        <v>-17.399999999999999</v>
      </c>
      <c r="S427" s="120">
        <v>14.1</v>
      </c>
      <c r="T427" s="120">
        <v>-4.55</v>
      </c>
      <c r="U427" s="120">
        <v>32.630000000000003</v>
      </c>
      <c r="V427" s="120">
        <v>-19.32</v>
      </c>
      <c r="W427" s="120">
        <v>18.8</v>
      </c>
      <c r="X427" s="120">
        <v>-19.18</v>
      </c>
      <c r="Y427" s="120">
        <v>10.53</v>
      </c>
      <c r="Z427" s="120">
        <v>-9.1300000000000008</v>
      </c>
      <c r="AA427" s="120">
        <v>-20</v>
      </c>
      <c r="AB427" s="120">
        <v>27.45</v>
      </c>
      <c r="AC427" s="120">
        <v>4.8499999999999996</v>
      </c>
      <c r="AD427" s="120">
        <v>-21.9</v>
      </c>
      <c r="AE427" s="120">
        <v>11.37</v>
      </c>
      <c r="AF427" s="120">
        <v>10.62</v>
      </c>
      <c r="AG427" s="120">
        <v>-15.13</v>
      </c>
      <c r="AH427" s="120">
        <v>43.99</v>
      </c>
      <c r="AI427" s="120">
        <v>-24.66</v>
      </c>
      <c r="AJ427" s="120">
        <v>-11.74</v>
      </c>
      <c r="AK427" s="120">
        <v>-6.28</v>
      </c>
      <c r="AL427" s="120">
        <v>8.5500000000000007</v>
      </c>
      <c r="AM427" s="120">
        <v>24.32</v>
      </c>
      <c r="AN427" s="120">
        <v>-9.26</v>
      </c>
      <c r="AO427" s="120">
        <v>19.27</v>
      </c>
      <c r="AP427" s="120">
        <v>-29.85</v>
      </c>
      <c r="AQ427" s="120">
        <v>23.47</v>
      </c>
      <c r="AR427" s="120">
        <v>13.95</v>
      </c>
      <c r="AS427" s="120">
        <v>-10.81</v>
      </c>
      <c r="AT427" s="120">
        <v>-28.14</v>
      </c>
      <c r="AU427" s="120">
        <v>33.72</v>
      </c>
      <c r="AV427" s="120">
        <v>21.08</v>
      </c>
      <c r="AW427" s="120">
        <v>-3.16</v>
      </c>
      <c r="AX427" s="120">
        <v>-23.89</v>
      </c>
      <c r="AY427" s="120">
        <v>9.57</v>
      </c>
      <c r="AZ427" s="120">
        <v>3.99</v>
      </c>
      <c r="BA427" s="120">
        <v>-10.5</v>
      </c>
      <c r="BB427" s="120">
        <v>-16.66</v>
      </c>
      <c r="BC427" s="120">
        <v>16.100000000000001</v>
      </c>
    </row>
    <row r="428" spans="1:55" ht="29.25" x14ac:dyDescent="0.45">
      <c r="A428" s="261">
        <v>109</v>
      </c>
      <c r="B428" s="174" t="s">
        <v>230</v>
      </c>
      <c r="C428" s="174"/>
      <c r="D428" s="119">
        <v>-35.26</v>
      </c>
      <c r="E428" s="119">
        <v>68.25</v>
      </c>
      <c r="F428" s="119">
        <v>-55.88</v>
      </c>
      <c r="G428" s="119">
        <v>19.98</v>
      </c>
      <c r="H428" s="119">
        <v>-14.53</v>
      </c>
      <c r="I428" s="119">
        <v>28.16</v>
      </c>
      <c r="J428" s="119">
        <v>-20.89</v>
      </c>
      <c r="K428" s="119">
        <v>59.5</v>
      </c>
      <c r="L428" s="119">
        <v>-56.66</v>
      </c>
      <c r="M428" s="119">
        <v>74.63</v>
      </c>
      <c r="N428" s="119">
        <v>-16.239999999999998</v>
      </c>
      <c r="O428" s="119">
        <v>28.54</v>
      </c>
      <c r="P428" s="119">
        <v>30.36</v>
      </c>
      <c r="Q428" s="119">
        <v>57.23</v>
      </c>
      <c r="R428" s="119">
        <v>-51.26</v>
      </c>
      <c r="S428" s="119">
        <v>-9.0299999999999994</v>
      </c>
      <c r="T428" s="119">
        <v>-1.88</v>
      </c>
      <c r="U428" s="119">
        <v>64.39</v>
      </c>
      <c r="V428" s="119">
        <v>-26.08</v>
      </c>
      <c r="W428" s="119">
        <v>39.590000000000003</v>
      </c>
      <c r="X428" s="119">
        <v>-40.53</v>
      </c>
      <c r="Y428" s="119">
        <v>20.73</v>
      </c>
      <c r="Z428" s="119">
        <v>24.83</v>
      </c>
      <c r="AA428" s="119">
        <v>-12.32</v>
      </c>
      <c r="AB428" s="119">
        <v>75.17</v>
      </c>
      <c r="AC428" s="119">
        <v>-18.02</v>
      </c>
      <c r="AD428" s="119">
        <v>-33.299999999999997</v>
      </c>
      <c r="AE428" s="119">
        <v>-2.66</v>
      </c>
      <c r="AF428" s="119">
        <v>32.42</v>
      </c>
      <c r="AG428" s="119">
        <v>-33.090000000000003</v>
      </c>
      <c r="AH428" s="119">
        <v>137.57</v>
      </c>
      <c r="AI428" s="119">
        <v>-0.22</v>
      </c>
      <c r="AJ428" s="119">
        <v>-41.89</v>
      </c>
      <c r="AK428" s="119">
        <v>-54.28</v>
      </c>
      <c r="AL428" s="119">
        <v>-40.49</v>
      </c>
      <c r="AM428" s="119">
        <v>36.1</v>
      </c>
      <c r="AN428" s="119">
        <v>108.8</v>
      </c>
      <c r="AO428" s="119">
        <v>111.17</v>
      </c>
      <c r="AP428" s="119">
        <v>-72.06</v>
      </c>
      <c r="AQ428" s="119">
        <v>68.95</v>
      </c>
      <c r="AR428" s="119">
        <v>-28.29</v>
      </c>
      <c r="AS428" s="119">
        <v>20.45</v>
      </c>
      <c r="AT428" s="119">
        <v>-10.31</v>
      </c>
      <c r="AU428" s="119">
        <v>25.59</v>
      </c>
      <c r="AV428" s="119">
        <v>-49.84</v>
      </c>
      <c r="AW428" s="119">
        <v>57.79</v>
      </c>
      <c r="AX428" s="119">
        <v>-6.38</v>
      </c>
      <c r="AY428" s="119">
        <v>-20.27</v>
      </c>
      <c r="AZ428" s="119">
        <v>26.72</v>
      </c>
      <c r="BA428" s="119">
        <v>117.23</v>
      </c>
      <c r="BB428" s="119">
        <v>-47.04</v>
      </c>
      <c r="BC428" s="119">
        <v>-39.32</v>
      </c>
    </row>
    <row r="429" spans="1:55" ht="42" x14ac:dyDescent="0.45">
      <c r="A429" s="260">
        <v>110</v>
      </c>
      <c r="B429" s="173" t="s">
        <v>231</v>
      </c>
      <c r="C429" s="173"/>
      <c r="D429" s="120">
        <v>-38.450000000000003</v>
      </c>
      <c r="E429" s="120">
        <v>-51.27</v>
      </c>
      <c r="F429" s="120">
        <v>106.27</v>
      </c>
      <c r="G429" s="120">
        <v>108.61</v>
      </c>
      <c r="H429" s="120">
        <v>-21.62</v>
      </c>
      <c r="I429" s="120">
        <v>161.26</v>
      </c>
      <c r="J429" s="120">
        <v>-65.72</v>
      </c>
      <c r="K429" s="120">
        <v>-70.13</v>
      </c>
      <c r="L429" s="120">
        <v>188.03</v>
      </c>
      <c r="M429" s="120">
        <v>45.44</v>
      </c>
      <c r="N429" s="120">
        <v>-13</v>
      </c>
      <c r="O429" s="120">
        <v>166.95</v>
      </c>
      <c r="P429" s="120">
        <v>-46.03</v>
      </c>
      <c r="Q429" s="120">
        <v>-12.5</v>
      </c>
      <c r="R429" s="120">
        <v>-57.65</v>
      </c>
      <c r="S429" s="120">
        <v>-100</v>
      </c>
      <c r="T429" s="116"/>
      <c r="U429" s="120">
        <v>-13.67</v>
      </c>
      <c r="V429" s="120">
        <v>26.65</v>
      </c>
      <c r="W429" s="120">
        <v>-14.9</v>
      </c>
      <c r="X429" s="120">
        <v>-59.75</v>
      </c>
      <c r="Y429" s="120">
        <v>-73.25</v>
      </c>
      <c r="Z429" s="120">
        <v>-73.3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</row>
    <row r="430" spans="1:55" ht="29.25" x14ac:dyDescent="0.45">
      <c r="A430" s="261">
        <v>111</v>
      </c>
      <c r="B430" s="174" t="s">
        <v>232</v>
      </c>
      <c r="C430" s="174"/>
      <c r="D430" s="119">
        <v>-55.18</v>
      </c>
      <c r="E430" s="119">
        <v>146.88999999999999</v>
      </c>
      <c r="F430" s="119">
        <v>35.33</v>
      </c>
      <c r="G430" s="119">
        <v>-33.909999999999997</v>
      </c>
      <c r="H430" s="119">
        <v>-0.22</v>
      </c>
      <c r="I430" s="119">
        <v>-10.19</v>
      </c>
      <c r="J430" s="119">
        <v>45.32</v>
      </c>
      <c r="K430" s="119">
        <v>-38.880000000000003</v>
      </c>
      <c r="L430" s="119">
        <v>82.56</v>
      </c>
      <c r="M430" s="119">
        <v>-88.91</v>
      </c>
      <c r="N430" s="119">
        <v>540.54999999999995</v>
      </c>
      <c r="O430" s="119">
        <v>69.28</v>
      </c>
      <c r="P430" s="119">
        <v>-59.71</v>
      </c>
      <c r="Q430" s="119">
        <v>-59.39</v>
      </c>
      <c r="R430" s="119">
        <v>583.12</v>
      </c>
      <c r="S430" s="119">
        <v>-34.14</v>
      </c>
      <c r="T430" s="119">
        <v>-69.23</v>
      </c>
      <c r="U430" s="119">
        <v>-95.87</v>
      </c>
      <c r="V430" s="121">
        <v>16481.82</v>
      </c>
      <c r="W430" s="119">
        <v>-62.28</v>
      </c>
      <c r="X430" s="119">
        <v>70.86</v>
      </c>
      <c r="Y430" s="119">
        <v>-46.02</v>
      </c>
      <c r="Z430" s="119">
        <v>70.92</v>
      </c>
      <c r="AA430" s="119">
        <v>4.79</v>
      </c>
      <c r="AB430" s="119">
        <v>-17.38</v>
      </c>
      <c r="AC430" s="119">
        <v>-33.81</v>
      </c>
      <c r="AD430" s="119">
        <v>55.43</v>
      </c>
      <c r="AE430" s="119">
        <v>3.31</v>
      </c>
      <c r="AF430" s="119">
        <v>9.92</v>
      </c>
      <c r="AG430" s="119">
        <v>-91.7</v>
      </c>
      <c r="AH430" s="119">
        <v>750.55</v>
      </c>
      <c r="AI430" s="119">
        <v>-15.25</v>
      </c>
      <c r="AJ430" s="119">
        <v>35.44</v>
      </c>
      <c r="AK430" s="119">
        <v>-18.350000000000001</v>
      </c>
      <c r="AL430" s="119">
        <v>-0.69</v>
      </c>
      <c r="AM430" s="119">
        <v>-63.64</v>
      </c>
      <c r="AN430" s="119">
        <v>329.77</v>
      </c>
      <c r="AO430" s="119">
        <v>-37.119999999999997</v>
      </c>
      <c r="AP430" s="119">
        <v>-28.46</v>
      </c>
      <c r="AQ430" s="119">
        <v>159.03</v>
      </c>
      <c r="AR430" s="119">
        <v>-24.5</v>
      </c>
      <c r="AS430" s="119">
        <v>60.88</v>
      </c>
      <c r="AT430" s="119">
        <v>-96.45</v>
      </c>
      <c r="AU430" s="121">
        <v>3906.19</v>
      </c>
      <c r="AV430" s="119">
        <v>45.73</v>
      </c>
      <c r="AW430" s="119">
        <v>-15.92</v>
      </c>
      <c r="AX430" s="119">
        <v>-35.24</v>
      </c>
      <c r="AY430" s="119">
        <v>-53.95</v>
      </c>
      <c r="AZ430" s="119">
        <v>166.32</v>
      </c>
      <c r="BA430" s="119">
        <v>-84.04</v>
      </c>
      <c r="BB430" s="119">
        <v>331.29</v>
      </c>
      <c r="BC430" s="119">
        <v>30.97</v>
      </c>
    </row>
    <row r="431" spans="1:55" ht="42" x14ac:dyDescent="0.45">
      <c r="A431" s="260">
        <v>112</v>
      </c>
      <c r="B431" s="173" t="s">
        <v>233</v>
      </c>
      <c r="C431" s="173"/>
      <c r="D431" s="120">
        <v>101.04</v>
      </c>
      <c r="E431" s="120">
        <v>-59.6</v>
      </c>
      <c r="F431" s="120">
        <v>-60.75</v>
      </c>
      <c r="G431" s="120">
        <v>455.95</v>
      </c>
      <c r="H431" s="120">
        <v>-54.79</v>
      </c>
      <c r="I431" s="120">
        <v>85.38</v>
      </c>
      <c r="J431" s="120">
        <v>32.71</v>
      </c>
      <c r="K431" s="120">
        <v>-45.66</v>
      </c>
      <c r="L431" s="120">
        <v>-34.54</v>
      </c>
      <c r="M431" s="120">
        <v>-76.05</v>
      </c>
      <c r="N431" s="120">
        <v>419.21</v>
      </c>
      <c r="O431" s="120">
        <v>28.56</v>
      </c>
      <c r="P431" s="120">
        <v>-78.459999999999994</v>
      </c>
      <c r="Q431" s="120">
        <v>481.53</v>
      </c>
      <c r="R431" s="120">
        <v>25.34</v>
      </c>
      <c r="S431" s="120">
        <v>-46.9</v>
      </c>
      <c r="T431" s="120">
        <v>-52.89</v>
      </c>
      <c r="U431" s="118">
        <v>2182.54</v>
      </c>
      <c r="V431" s="120">
        <v>-89.46</v>
      </c>
      <c r="W431" s="120">
        <v>-43.35</v>
      </c>
      <c r="X431" s="120">
        <v>90.99</v>
      </c>
      <c r="Y431" s="120">
        <v>69.25</v>
      </c>
      <c r="Z431" s="120">
        <v>-81.02</v>
      </c>
      <c r="AA431" s="116"/>
      <c r="AB431" s="116"/>
      <c r="AC431" s="120">
        <v>337.88</v>
      </c>
      <c r="AD431" s="120">
        <v>-62.16</v>
      </c>
      <c r="AE431" s="120">
        <v>252.38</v>
      </c>
      <c r="AF431" s="120">
        <v>-50.93</v>
      </c>
      <c r="AG431" s="120">
        <v>-66.95</v>
      </c>
      <c r="AH431" s="120">
        <v>-60.45</v>
      </c>
      <c r="AI431" s="120">
        <v>155.16999999999999</v>
      </c>
      <c r="AJ431" s="120">
        <v>385.74</v>
      </c>
      <c r="AK431" s="120">
        <v>-87.36</v>
      </c>
      <c r="AL431" s="118">
        <v>1778.48</v>
      </c>
      <c r="AM431" s="120">
        <v>-59.74</v>
      </c>
      <c r="AN431" s="120">
        <v>-54.35</v>
      </c>
      <c r="AO431" s="120">
        <v>-26.27</v>
      </c>
      <c r="AP431" s="120">
        <v>100.38</v>
      </c>
      <c r="AQ431" s="120">
        <v>-51.01</v>
      </c>
      <c r="AR431" s="120">
        <v>114.29</v>
      </c>
      <c r="AS431" s="120">
        <v>-50.23</v>
      </c>
      <c r="AT431" s="120">
        <v>93.3</v>
      </c>
      <c r="AU431" s="120">
        <v>-59.09</v>
      </c>
      <c r="AV431" s="120">
        <v>779.7</v>
      </c>
      <c r="AW431" s="120">
        <v>-92.52</v>
      </c>
      <c r="AX431" s="120">
        <v>-22.05</v>
      </c>
      <c r="AY431" s="118">
        <v>1177.83</v>
      </c>
      <c r="AZ431" s="120">
        <v>-92.55</v>
      </c>
      <c r="BA431" s="120">
        <v>125.18</v>
      </c>
      <c r="BB431" s="120">
        <v>481.96</v>
      </c>
      <c r="BC431" s="120">
        <v>-94.09</v>
      </c>
    </row>
    <row r="432" spans="1:55" ht="29.25" x14ac:dyDescent="0.45">
      <c r="A432" s="261">
        <v>113</v>
      </c>
      <c r="B432" s="174" t="s">
        <v>384</v>
      </c>
      <c r="C432" s="174"/>
      <c r="D432" s="117"/>
      <c r="E432" s="119">
        <v>9.5</v>
      </c>
      <c r="F432" s="119">
        <v>162.76</v>
      </c>
      <c r="G432" s="119">
        <v>58.25</v>
      </c>
      <c r="H432" s="119">
        <v>10.8</v>
      </c>
      <c r="I432" s="119">
        <v>-14.51</v>
      </c>
      <c r="J432" s="119">
        <v>44.17</v>
      </c>
      <c r="K432" s="119">
        <v>37.11</v>
      </c>
      <c r="L432" s="119">
        <v>-63.3</v>
      </c>
      <c r="M432" s="119">
        <v>-44.29</v>
      </c>
      <c r="N432" s="119">
        <v>73.400000000000006</v>
      </c>
      <c r="O432" s="119">
        <v>-78.37</v>
      </c>
      <c r="P432" s="119">
        <v>144.44</v>
      </c>
      <c r="Q432" s="119">
        <v>16.079999999999998</v>
      </c>
      <c r="R432" s="119">
        <v>-25.9</v>
      </c>
      <c r="S432" s="119">
        <v>223.17</v>
      </c>
      <c r="T432" s="119">
        <v>-88.3</v>
      </c>
      <c r="U432" s="119">
        <v>240.86</v>
      </c>
      <c r="V432" s="119">
        <v>85.49</v>
      </c>
      <c r="W432" s="119">
        <v>-46.43</v>
      </c>
      <c r="X432" s="119">
        <v>-68.89</v>
      </c>
      <c r="Y432" s="121">
        <v>1295.92</v>
      </c>
      <c r="Z432" s="119">
        <v>20.32</v>
      </c>
      <c r="AA432" s="119">
        <v>-42.47</v>
      </c>
      <c r="AB432" s="119">
        <v>86.06</v>
      </c>
      <c r="AC432" s="119">
        <v>-24.91</v>
      </c>
      <c r="AD432" s="119">
        <v>-64.47</v>
      </c>
      <c r="AE432" s="119">
        <v>58.3</v>
      </c>
      <c r="AF432" s="119">
        <v>90.99</v>
      </c>
      <c r="AG432" s="119">
        <v>-60.87</v>
      </c>
      <c r="AH432" s="119">
        <v>286.51</v>
      </c>
      <c r="AI432" s="119">
        <v>33.83</v>
      </c>
      <c r="AJ432" s="119">
        <v>-23.89</v>
      </c>
      <c r="AK432" s="119">
        <v>-23.71</v>
      </c>
      <c r="AL432" s="119">
        <v>-32.869999999999997</v>
      </c>
      <c r="AM432" s="119">
        <v>-33.99</v>
      </c>
      <c r="AN432" s="119">
        <v>-13.78</v>
      </c>
      <c r="AO432" s="119">
        <v>66.459999999999994</v>
      </c>
      <c r="AP432" s="119">
        <v>-16.670000000000002</v>
      </c>
      <c r="AQ432" s="119">
        <v>40</v>
      </c>
      <c r="AR432" s="119">
        <v>-41.08</v>
      </c>
      <c r="AS432" s="119">
        <v>121.1</v>
      </c>
      <c r="AT432" s="119">
        <v>4.6500000000000004</v>
      </c>
      <c r="AU432" s="119">
        <v>-37.479999999999997</v>
      </c>
      <c r="AV432" s="119">
        <v>-3.31</v>
      </c>
      <c r="AW432" s="119">
        <v>7.93</v>
      </c>
      <c r="AX432" s="119">
        <v>33.94</v>
      </c>
      <c r="AY432" s="119">
        <v>-70.8</v>
      </c>
      <c r="AZ432" s="119">
        <v>22.74</v>
      </c>
      <c r="BA432" s="119">
        <v>106.62</v>
      </c>
      <c r="BB432" s="119">
        <v>19.03</v>
      </c>
      <c r="BC432" s="119">
        <v>-52.34</v>
      </c>
    </row>
    <row r="433" spans="1:55" ht="42" x14ac:dyDescent="0.45">
      <c r="A433" s="260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149.09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20">
        <v>-100</v>
      </c>
      <c r="AR433" s="116"/>
      <c r="AS433" s="116"/>
      <c r="AT433" s="116"/>
      <c r="AU433" s="116"/>
      <c r="AV433" s="116"/>
      <c r="AW433" s="120">
        <v>-100</v>
      </c>
      <c r="AX433" s="116"/>
      <c r="AY433" s="116"/>
      <c r="AZ433" s="116"/>
      <c r="BA433" s="116"/>
      <c r="BB433" s="120">
        <v>-100</v>
      </c>
      <c r="BC433" s="116"/>
    </row>
    <row r="434" spans="1:55" x14ac:dyDescent="0.45">
      <c r="A434" s="261">
        <v>115</v>
      </c>
      <c r="B434" s="174" t="s">
        <v>235</v>
      </c>
      <c r="C434" s="174"/>
      <c r="D434" s="119">
        <v>11.73</v>
      </c>
      <c r="E434" s="119">
        <v>99.6</v>
      </c>
      <c r="F434" s="119">
        <v>-51.97</v>
      </c>
      <c r="G434" s="119">
        <v>50.74</v>
      </c>
      <c r="H434" s="119">
        <v>11.3</v>
      </c>
      <c r="I434" s="119">
        <v>-37.36</v>
      </c>
      <c r="J434" s="119">
        <v>15.53</v>
      </c>
      <c r="K434" s="119">
        <v>-13.23</v>
      </c>
      <c r="L434" s="119">
        <v>-2.42</v>
      </c>
      <c r="M434" s="119">
        <v>-1.7</v>
      </c>
      <c r="N434" s="119">
        <v>-25.84</v>
      </c>
      <c r="O434" s="119">
        <v>0.3</v>
      </c>
      <c r="P434" s="119">
        <v>10.64</v>
      </c>
      <c r="Q434" s="119">
        <v>67.430000000000007</v>
      </c>
      <c r="R434" s="119">
        <v>-18.91</v>
      </c>
      <c r="S434" s="119">
        <v>-16.25</v>
      </c>
      <c r="T434" s="119">
        <v>-10.38</v>
      </c>
      <c r="U434" s="119">
        <v>57.34</v>
      </c>
      <c r="V434" s="119">
        <v>-18.32</v>
      </c>
      <c r="W434" s="119">
        <v>-23.4</v>
      </c>
      <c r="X434" s="119">
        <v>10.91</v>
      </c>
      <c r="Y434" s="119">
        <v>18.07</v>
      </c>
      <c r="Z434" s="119">
        <v>-4.0199999999999996</v>
      </c>
      <c r="AA434" s="119">
        <v>-7.13</v>
      </c>
      <c r="AB434" s="119">
        <v>-19.54</v>
      </c>
      <c r="AC434" s="119">
        <v>123.64</v>
      </c>
      <c r="AD434" s="119">
        <v>19.2</v>
      </c>
      <c r="AE434" s="119">
        <v>-58.11</v>
      </c>
      <c r="AF434" s="119">
        <v>64.930000000000007</v>
      </c>
      <c r="AG434" s="119">
        <v>-37.26</v>
      </c>
      <c r="AH434" s="119">
        <v>8.8800000000000008</v>
      </c>
      <c r="AI434" s="119">
        <v>13.46</v>
      </c>
      <c r="AJ434" s="119">
        <v>-31.38</v>
      </c>
      <c r="AK434" s="119">
        <v>52.55</v>
      </c>
      <c r="AL434" s="119">
        <v>-33.78</v>
      </c>
      <c r="AM434" s="119">
        <v>120.77</v>
      </c>
      <c r="AN434" s="119">
        <v>-25.54</v>
      </c>
      <c r="AO434" s="119">
        <v>-4.66</v>
      </c>
      <c r="AP434" s="119">
        <v>13.11</v>
      </c>
      <c r="AQ434" s="119">
        <v>11.58</v>
      </c>
      <c r="AR434" s="119">
        <v>-17.809999999999999</v>
      </c>
      <c r="AS434" s="119">
        <v>-7.67</v>
      </c>
      <c r="AT434" s="119">
        <v>7.33</v>
      </c>
      <c r="AU434" s="119">
        <v>-4.88</v>
      </c>
      <c r="AV434" s="119">
        <v>-0.23</v>
      </c>
      <c r="AW434" s="119">
        <v>-28.14</v>
      </c>
      <c r="AX434" s="119">
        <v>21.44</v>
      </c>
      <c r="AY434" s="119">
        <v>3.07</v>
      </c>
      <c r="AZ434" s="119">
        <v>-13.89</v>
      </c>
      <c r="BA434" s="119">
        <v>84.58</v>
      </c>
      <c r="BB434" s="119">
        <v>-39.130000000000003</v>
      </c>
      <c r="BC434" s="119">
        <v>47.19</v>
      </c>
    </row>
    <row r="435" spans="1:55" ht="29.25" x14ac:dyDescent="0.45">
      <c r="A435" s="260">
        <v>116</v>
      </c>
      <c r="B435" s="173" t="s">
        <v>88</v>
      </c>
      <c r="C435" s="173"/>
      <c r="D435" s="120">
        <v>2.29</v>
      </c>
      <c r="E435" s="120">
        <v>20.95</v>
      </c>
      <c r="F435" s="120">
        <v>-2.29</v>
      </c>
      <c r="G435" s="120">
        <v>4.04</v>
      </c>
      <c r="H435" s="120">
        <v>-19</v>
      </c>
      <c r="I435" s="120">
        <v>0.28000000000000003</v>
      </c>
      <c r="J435" s="120">
        <v>4.0199999999999996</v>
      </c>
      <c r="K435" s="120">
        <v>19.399999999999999</v>
      </c>
      <c r="L435" s="120">
        <v>-5.91</v>
      </c>
      <c r="M435" s="120">
        <v>-0.37</v>
      </c>
      <c r="N435" s="120">
        <v>0.74</v>
      </c>
      <c r="O435" s="120">
        <v>-3.76</v>
      </c>
      <c r="P435" s="120">
        <v>-13.14</v>
      </c>
      <c r="Q435" s="120">
        <v>2.41</v>
      </c>
      <c r="R435" s="120">
        <v>-8.51</v>
      </c>
      <c r="S435" s="120">
        <v>34.35</v>
      </c>
      <c r="T435" s="120">
        <v>-26.97</v>
      </c>
      <c r="U435" s="120">
        <v>46.3</v>
      </c>
      <c r="V435" s="120">
        <v>-6.42</v>
      </c>
      <c r="W435" s="120">
        <v>15.18</v>
      </c>
      <c r="X435" s="120">
        <v>-2.78</v>
      </c>
      <c r="Y435" s="120">
        <v>-19.600000000000001</v>
      </c>
      <c r="Z435" s="120">
        <v>3.84</v>
      </c>
      <c r="AA435" s="120">
        <v>10.71</v>
      </c>
      <c r="AB435" s="120">
        <v>-6.04</v>
      </c>
      <c r="AC435" s="120">
        <v>-1.46</v>
      </c>
      <c r="AD435" s="120">
        <v>-24.21</v>
      </c>
      <c r="AE435" s="120">
        <v>20</v>
      </c>
      <c r="AF435" s="120">
        <v>-9.69</v>
      </c>
      <c r="AG435" s="120">
        <v>-1.0900000000000001</v>
      </c>
      <c r="AH435" s="120">
        <v>21.46</v>
      </c>
      <c r="AI435" s="120">
        <v>14.93</v>
      </c>
      <c r="AJ435" s="120">
        <v>-19.88</v>
      </c>
      <c r="AK435" s="120">
        <v>15.8</v>
      </c>
      <c r="AL435" s="120">
        <v>1.56</v>
      </c>
      <c r="AM435" s="120">
        <v>-15.49</v>
      </c>
      <c r="AN435" s="120">
        <v>-4.7</v>
      </c>
      <c r="AO435" s="120">
        <v>29.63</v>
      </c>
      <c r="AP435" s="120">
        <v>-33.4</v>
      </c>
      <c r="AQ435" s="120">
        <v>18.46</v>
      </c>
      <c r="AR435" s="120">
        <v>6.07</v>
      </c>
      <c r="AS435" s="120">
        <v>-18.02</v>
      </c>
      <c r="AT435" s="120">
        <v>10.9</v>
      </c>
      <c r="AU435" s="120">
        <v>17.72</v>
      </c>
      <c r="AV435" s="120">
        <v>-19.649999999999999</v>
      </c>
      <c r="AW435" s="120">
        <v>38.729999999999997</v>
      </c>
      <c r="AX435" s="120">
        <v>-16.670000000000002</v>
      </c>
      <c r="AY435" s="120">
        <v>-1.4</v>
      </c>
      <c r="AZ435" s="120">
        <v>-2.39</v>
      </c>
      <c r="BA435" s="120">
        <v>18.649999999999999</v>
      </c>
      <c r="BB435" s="120">
        <v>-27.27</v>
      </c>
      <c r="BC435" s="120">
        <v>7.93</v>
      </c>
    </row>
    <row r="436" spans="1:55" x14ac:dyDescent="0.45">
      <c r="A436" s="261">
        <v>117</v>
      </c>
      <c r="B436" s="174" t="s">
        <v>80</v>
      </c>
      <c r="C436" s="174"/>
      <c r="D436" s="119">
        <v>-3.02</v>
      </c>
      <c r="E436" s="119">
        <v>13.56</v>
      </c>
      <c r="F436" s="119">
        <v>-13.59</v>
      </c>
      <c r="G436" s="119">
        <v>28.78</v>
      </c>
      <c r="H436" s="119">
        <v>-3.07</v>
      </c>
      <c r="I436" s="119">
        <v>-6.72</v>
      </c>
      <c r="J436" s="119">
        <v>-10.24</v>
      </c>
      <c r="K436" s="119">
        <v>16.34</v>
      </c>
      <c r="L436" s="119">
        <v>11.2</v>
      </c>
      <c r="M436" s="119">
        <v>-26.8</v>
      </c>
      <c r="N436" s="119">
        <v>5.1100000000000003</v>
      </c>
      <c r="O436" s="119">
        <v>-3.87</v>
      </c>
      <c r="P436" s="119">
        <v>4.97</v>
      </c>
      <c r="Q436" s="119">
        <v>13.22</v>
      </c>
      <c r="R436" s="119">
        <v>-18.38</v>
      </c>
      <c r="S436" s="119">
        <v>15.71</v>
      </c>
      <c r="T436" s="119">
        <v>-3.04</v>
      </c>
      <c r="U436" s="119">
        <v>7.42</v>
      </c>
      <c r="V436" s="119">
        <v>-3.72</v>
      </c>
      <c r="W436" s="119">
        <v>5.73</v>
      </c>
      <c r="X436" s="119">
        <v>2.64</v>
      </c>
      <c r="Y436" s="119">
        <v>-11.46</v>
      </c>
      <c r="Z436" s="119">
        <v>16.86</v>
      </c>
      <c r="AA436" s="119">
        <v>-11.31</v>
      </c>
      <c r="AB436" s="119">
        <v>18.34</v>
      </c>
      <c r="AC436" s="119">
        <v>-0.12</v>
      </c>
      <c r="AD436" s="119">
        <v>-20.16</v>
      </c>
      <c r="AE436" s="119">
        <v>3.31</v>
      </c>
      <c r="AF436" s="119">
        <v>11.07</v>
      </c>
      <c r="AG436" s="119">
        <v>-2.94</v>
      </c>
      <c r="AH436" s="119">
        <v>25.1</v>
      </c>
      <c r="AI436" s="119">
        <v>-8.33</v>
      </c>
      <c r="AJ436" s="119">
        <v>-17.93</v>
      </c>
      <c r="AK436" s="119">
        <v>6.85</v>
      </c>
      <c r="AL436" s="119">
        <v>0.19</v>
      </c>
      <c r="AM436" s="119">
        <v>2.46</v>
      </c>
      <c r="AN436" s="119">
        <v>4.6500000000000004</v>
      </c>
      <c r="AO436" s="119">
        <v>10.76</v>
      </c>
      <c r="AP436" s="119">
        <v>-24.89</v>
      </c>
      <c r="AQ436" s="119">
        <v>19.440000000000001</v>
      </c>
      <c r="AR436" s="119">
        <v>-0.47</v>
      </c>
      <c r="AS436" s="119">
        <v>-4.97</v>
      </c>
      <c r="AT436" s="119">
        <v>68.53</v>
      </c>
      <c r="AU436" s="119">
        <v>-33.97</v>
      </c>
      <c r="AV436" s="119">
        <v>-6.66</v>
      </c>
      <c r="AW436" s="119">
        <v>4.4800000000000004</v>
      </c>
      <c r="AX436" s="119">
        <v>2.0499999999999998</v>
      </c>
      <c r="AY436" s="119">
        <v>-3.33</v>
      </c>
      <c r="AZ436" s="119">
        <v>0.47</v>
      </c>
      <c r="BA436" s="119">
        <v>1.66</v>
      </c>
      <c r="BB436" s="119">
        <v>-17.29</v>
      </c>
      <c r="BC436" s="119">
        <v>27.13</v>
      </c>
    </row>
    <row r="437" spans="1:55" x14ac:dyDescent="0.45">
      <c r="A437" s="260">
        <v>118</v>
      </c>
      <c r="B437" s="173" t="s">
        <v>236</v>
      </c>
      <c r="C437" s="173"/>
      <c r="D437" s="120">
        <v>-67.459999999999994</v>
      </c>
      <c r="E437" s="120">
        <v>40.24</v>
      </c>
      <c r="F437" s="120">
        <v>45.96</v>
      </c>
      <c r="G437" s="120">
        <v>-18.18</v>
      </c>
      <c r="H437" s="120">
        <v>45.24</v>
      </c>
      <c r="I437" s="120">
        <v>821.62</v>
      </c>
      <c r="J437" s="120">
        <v>-79.930000000000007</v>
      </c>
      <c r="K437" s="120">
        <v>-61.35</v>
      </c>
      <c r="L437" s="120">
        <v>-7.68</v>
      </c>
      <c r="M437" s="120">
        <v>92.05</v>
      </c>
      <c r="N437" s="120">
        <v>-55.12</v>
      </c>
      <c r="O437" s="120">
        <v>21.33</v>
      </c>
      <c r="P437" s="120">
        <v>0.88</v>
      </c>
      <c r="Q437" s="120">
        <v>34.28</v>
      </c>
      <c r="R437" s="120">
        <v>-39.659999999999997</v>
      </c>
      <c r="S437" s="120">
        <v>56.17</v>
      </c>
      <c r="T437" s="120">
        <v>8.33</v>
      </c>
      <c r="U437" s="120">
        <v>18.03</v>
      </c>
      <c r="V437" s="120">
        <v>65.16</v>
      </c>
      <c r="W437" s="120">
        <v>-6.65</v>
      </c>
      <c r="X437" s="120">
        <v>-55.97</v>
      </c>
      <c r="Y437" s="120">
        <v>-21.28</v>
      </c>
      <c r="Z437" s="120">
        <v>58.38</v>
      </c>
      <c r="AA437" s="120">
        <v>-7.78</v>
      </c>
      <c r="AB437" s="120">
        <v>38.14</v>
      </c>
      <c r="AC437" s="120">
        <v>-6.06</v>
      </c>
      <c r="AD437" s="120">
        <v>-43.04</v>
      </c>
      <c r="AE437" s="120">
        <v>30.94</v>
      </c>
      <c r="AF437" s="120">
        <v>56.8</v>
      </c>
      <c r="AG437" s="120">
        <v>-51.53</v>
      </c>
      <c r="AH437" s="120">
        <v>151.93</v>
      </c>
      <c r="AI437" s="120">
        <v>-36.299999999999997</v>
      </c>
      <c r="AJ437" s="120">
        <v>-9.81</v>
      </c>
      <c r="AK437" s="120">
        <v>-13.33</v>
      </c>
      <c r="AL437" s="120">
        <v>-3.35</v>
      </c>
      <c r="AM437" s="120">
        <v>-5.31</v>
      </c>
      <c r="AN437" s="120">
        <v>49.03</v>
      </c>
      <c r="AO437" s="120">
        <v>-23.13</v>
      </c>
      <c r="AP437" s="120">
        <v>84.66</v>
      </c>
      <c r="AQ437" s="120">
        <v>49.26</v>
      </c>
      <c r="AR437" s="120">
        <v>13.2</v>
      </c>
      <c r="AS437" s="120">
        <v>-12.14</v>
      </c>
      <c r="AT437" s="120">
        <v>-6.69</v>
      </c>
      <c r="AU437" s="120">
        <v>-28.24</v>
      </c>
      <c r="AV437" s="120">
        <v>100.42</v>
      </c>
      <c r="AW437" s="120">
        <v>21.78</v>
      </c>
      <c r="AX437" s="120">
        <v>-77.03</v>
      </c>
      <c r="AY437" s="120">
        <v>65.430000000000007</v>
      </c>
      <c r="AZ437" s="120">
        <v>-64.06</v>
      </c>
      <c r="BA437" s="120">
        <v>157.13999999999999</v>
      </c>
      <c r="BB437" s="120">
        <v>-46.66</v>
      </c>
      <c r="BC437" s="120">
        <v>199.52</v>
      </c>
    </row>
    <row r="438" spans="1:55" x14ac:dyDescent="0.45">
      <c r="A438" s="261">
        <v>119</v>
      </c>
      <c r="B438" s="174" t="s">
        <v>96</v>
      </c>
      <c r="C438" s="174"/>
      <c r="D438" s="119">
        <v>10.62</v>
      </c>
      <c r="E438" s="119">
        <v>6.23</v>
      </c>
      <c r="F438" s="119">
        <v>-13.38</v>
      </c>
      <c r="G438" s="119">
        <v>37.659999999999997</v>
      </c>
      <c r="H438" s="119">
        <v>4.66</v>
      </c>
      <c r="I438" s="119">
        <v>-6.48</v>
      </c>
      <c r="J438" s="119">
        <v>-8.1199999999999992</v>
      </c>
      <c r="K438" s="119">
        <v>28.63</v>
      </c>
      <c r="L438" s="119">
        <v>-2.25</v>
      </c>
      <c r="M438" s="119">
        <v>-20</v>
      </c>
      <c r="N438" s="119">
        <v>15.32</v>
      </c>
      <c r="O438" s="119">
        <v>-25.06</v>
      </c>
      <c r="P438" s="119">
        <v>5.4</v>
      </c>
      <c r="Q438" s="119">
        <v>15.97</v>
      </c>
      <c r="R438" s="119">
        <v>4.8</v>
      </c>
      <c r="S438" s="119">
        <v>17.02</v>
      </c>
      <c r="T438" s="119">
        <v>-14.85</v>
      </c>
      <c r="U438" s="119">
        <v>9.6199999999999992</v>
      </c>
      <c r="V438" s="119">
        <v>-7.27</v>
      </c>
      <c r="W438" s="119">
        <v>-2.89</v>
      </c>
      <c r="X438" s="119">
        <v>-9.17</v>
      </c>
      <c r="Y438" s="119">
        <v>-1.1599999999999999</v>
      </c>
      <c r="Z438" s="119">
        <v>49.7</v>
      </c>
      <c r="AA438" s="119">
        <v>-35.79</v>
      </c>
      <c r="AB438" s="119">
        <v>-4.79</v>
      </c>
      <c r="AC438" s="119">
        <v>11.28</v>
      </c>
      <c r="AD438" s="119">
        <v>4.54</v>
      </c>
      <c r="AE438" s="119">
        <v>-13.78</v>
      </c>
      <c r="AF438" s="119">
        <v>21.71</v>
      </c>
      <c r="AG438" s="119">
        <v>-10.64</v>
      </c>
      <c r="AH438" s="119">
        <v>18.7</v>
      </c>
      <c r="AI438" s="119">
        <v>-17.02</v>
      </c>
      <c r="AJ438" s="119">
        <v>-1.1299999999999999</v>
      </c>
      <c r="AK438" s="119">
        <v>21.81</v>
      </c>
      <c r="AL438" s="119">
        <v>-22.26</v>
      </c>
      <c r="AM438" s="119">
        <v>-9.76</v>
      </c>
      <c r="AN438" s="119">
        <v>13.72</v>
      </c>
      <c r="AO438" s="119">
        <v>19.489999999999998</v>
      </c>
      <c r="AP438" s="119">
        <v>-31.77</v>
      </c>
      <c r="AQ438" s="119">
        <v>46.93</v>
      </c>
      <c r="AR438" s="119">
        <v>0.48</v>
      </c>
      <c r="AS438" s="119">
        <v>-16.2</v>
      </c>
      <c r="AT438" s="119">
        <v>17.190000000000001</v>
      </c>
      <c r="AU438" s="119">
        <v>-4.75</v>
      </c>
      <c r="AV438" s="119">
        <v>-11.58</v>
      </c>
      <c r="AW438" s="119">
        <v>7.26</v>
      </c>
      <c r="AX438" s="119">
        <v>-5.04</v>
      </c>
      <c r="AY438" s="119">
        <v>-9.1199999999999992</v>
      </c>
      <c r="AZ438" s="119">
        <v>6.23</v>
      </c>
      <c r="BA438" s="119">
        <v>-11.43</v>
      </c>
      <c r="BB438" s="119">
        <v>-8.52</v>
      </c>
      <c r="BC438" s="119">
        <v>38.83</v>
      </c>
    </row>
    <row r="439" spans="1:55" ht="29.25" x14ac:dyDescent="0.45">
      <c r="A439" s="260">
        <v>120</v>
      </c>
      <c r="B439" s="173" t="s">
        <v>237</v>
      </c>
      <c r="C439" s="173"/>
      <c r="D439" s="120">
        <v>104.1</v>
      </c>
      <c r="E439" s="120">
        <v>-33.200000000000003</v>
      </c>
      <c r="F439" s="120">
        <v>-7.82</v>
      </c>
      <c r="G439" s="120">
        <v>9.1300000000000008</v>
      </c>
      <c r="H439" s="120">
        <v>-47.41</v>
      </c>
      <c r="I439" s="120">
        <v>217.05</v>
      </c>
      <c r="J439" s="120">
        <v>-53.41</v>
      </c>
      <c r="K439" s="120">
        <v>26.67</v>
      </c>
      <c r="L439" s="120">
        <v>58.1</v>
      </c>
      <c r="M439" s="120">
        <v>-54.16</v>
      </c>
      <c r="N439" s="120">
        <v>-84.36</v>
      </c>
      <c r="O439" s="120">
        <v>-35.71</v>
      </c>
      <c r="P439" s="118">
        <v>2258.33</v>
      </c>
      <c r="Q439" s="120">
        <v>-14.96</v>
      </c>
      <c r="R439" s="120">
        <v>6.65</v>
      </c>
      <c r="S439" s="120">
        <v>-71.819999999999993</v>
      </c>
      <c r="T439" s="118">
        <v>1129.95</v>
      </c>
      <c r="U439" s="120">
        <v>108.8</v>
      </c>
      <c r="V439" s="120">
        <v>-42.96</v>
      </c>
      <c r="W439" s="120">
        <v>206.83</v>
      </c>
      <c r="X439" s="120">
        <v>22.29</v>
      </c>
      <c r="Y439" s="120">
        <v>-92.67</v>
      </c>
      <c r="Z439" s="120">
        <v>-54.58</v>
      </c>
      <c r="AA439" s="120">
        <v>292.44</v>
      </c>
      <c r="AB439" s="120">
        <v>463.93</v>
      </c>
      <c r="AC439" s="120">
        <v>-58.71</v>
      </c>
      <c r="AD439" s="120">
        <v>-78.31</v>
      </c>
      <c r="AE439" s="120">
        <v>62.64</v>
      </c>
      <c r="AF439" s="120">
        <v>0.63</v>
      </c>
      <c r="AG439" s="120">
        <v>-99.84</v>
      </c>
      <c r="AH439" s="118">
        <v>48500</v>
      </c>
      <c r="AI439" s="120">
        <v>-55.35</v>
      </c>
      <c r="AJ439" s="120">
        <v>-81.11</v>
      </c>
      <c r="AK439" s="118">
        <v>1319.51</v>
      </c>
      <c r="AL439" s="120">
        <v>-31.1</v>
      </c>
      <c r="AM439" s="120">
        <v>-47.13</v>
      </c>
      <c r="AN439" s="120">
        <v>-67.22</v>
      </c>
      <c r="AO439" s="118">
        <v>1028.78</v>
      </c>
      <c r="AP439" s="120">
        <v>-68.510000000000005</v>
      </c>
      <c r="AQ439" s="120">
        <v>83.6</v>
      </c>
      <c r="AR439" s="120">
        <v>-69.790000000000006</v>
      </c>
      <c r="AS439" s="120">
        <v>128.83000000000001</v>
      </c>
      <c r="AT439" s="120">
        <v>-14.19</v>
      </c>
      <c r="AU439" s="120">
        <v>113.75</v>
      </c>
      <c r="AV439" s="120">
        <v>-25.74</v>
      </c>
      <c r="AW439" s="120">
        <v>-43.44</v>
      </c>
      <c r="AX439" s="120">
        <v>-47.83</v>
      </c>
      <c r="AY439" s="120">
        <v>367.06</v>
      </c>
      <c r="AZ439" s="120">
        <v>-26.85</v>
      </c>
      <c r="BA439" s="120">
        <v>21.02</v>
      </c>
      <c r="BB439" s="120">
        <v>-40.21</v>
      </c>
      <c r="BC439" s="120">
        <v>-37.4</v>
      </c>
    </row>
    <row r="440" spans="1:55" ht="42" x14ac:dyDescent="0.45">
      <c r="A440" s="261">
        <v>121</v>
      </c>
      <c r="B440" s="174" t="s">
        <v>238</v>
      </c>
      <c r="C440" s="174"/>
      <c r="D440" s="119">
        <v>-10.029999999999999</v>
      </c>
      <c r="E440" s="119">
        <v>31.69</v>
      </c>
      <c r="F440" s="119">
        <v>-7.46</v>
      </c>
      <c r="G440" s="119">
        <v>-8.7200000000000006</v>
      </c>
      <c r="H440" s="119">
        <v>24.51</v>
      </c>
      <c r="I440" s="119">
        <v>21.21</v>
      </c>
      <c r="J440" s="119">
        <v>-22.4</v>
      </c>
      <c r="K440" s="119">
        <v>32.07</v>
      </c>
      <c r="L440" s="119">
        <v>-8.98</v>
      </c>
      <c r="M440" s="119">
        <v>-28.53</v>
      </c>
      <c r="N440" s="119">
        <v>45.69</v>
      </c>
      <c r="O440" s="119">
        <v>-18.72</v>
      </c>
      <c r="P440" s="119">
        <v>10.15</v>
      </c>
      <c r="Q440" s="119">
        <v>13.52</v>
      </c>
      <c r="R440" s="119">
        <v>-20.7</v>
      </c>
      <c r="S440" s="119">
        <v>-31.58</v>
      </c>
      <c r="T440" s="119">
        <v>69.09</v>
      </c>
      <c r="U440" s="119">
        <v>-2.23</v>
      </c>
      <c r="V440" s="119">
        <v>-7.66</v>
      </c>
      <c r="W440" s="119">
        <v>85.94</v>
      </c>
      <c r="X440" s="119">
        <v>-40.630000000000003</v>
      </c>
      <c r="Y440" s="119">
        <v>19.95</v>
      </c>
      <c r="Z440" s="119">
        <v>-38.19</v>
      </c>
      <c r="AA440" s="119">
        <v>5.38</v>
      </c>
      <c r="AB440" s="119">
        <v>32.33</v>
      </c>
      <c r="AC440" s="119">
        <v>-23.98</v>
      </c>
      <c r="AD440" s="119">
        <v>-49.48</v>
      </c>
      <c r="AE440" s="119">
        <v>-3.52</v>
      </c>
      <c r="AF440" s="119">
        <v>121.88</v>
      </c>
      <c r="AG440" s="119">
        <v>-8.1</v>
      </c>
      <c r="AH440" s="119">
        <v>64.5</v>
      </c>
      <c r="AI440" s="119">
        <v>-14.44</v>
      </c>
      <c r="AJ440" s="119">
        <v>-28.75</v>
      </c>
      <c r="AK440" s="119">
        <v>16.690000000000001</v>
      </c>
      <c r="AL440" s="119">
        <v>-13.48</v>
      </c>
      <c r="AM440" s="119">
        <v>-43.19</v>
      </c>
      <c r="AN440" s="119">
        <v>21.47</v>
      </c>
      <c r="AO440" s="119">
        <v>33.81</v>
      </c>
      <c r="AP440" s="119">
        <v>-64.02</v>
      </c>
      <c r="AQ440" s="119">
        <v>220.98</v>
      </c>
      <c r="AR440" s="119">
        <v>8.85</v>
      </c>
      <c r="AS440" s="119">
        <v>-22.58</v>
      </c>
      <c r="AT440" s="119">
        <v>-6.3</v>
      </c>
      <c r="AU440" s="119">
        <v>-31.65</v>
      </c>
      <c r="AV440" s="119">
        <v>-9.31</v>
      </c>
      <c r="AW440" s="119">
        <v>94.6</v>
      </c>
      <c r="AX440" s="119">
        <v>-22.77</v>
      </c>
      <c r="AY440" s="119">
        <v>-29.45</v>
      </c>
      <c r="AZ440" s="119">
        <v>46.75</v>
      </c>
      <c r="BA440" s="119">
        <v>40.64</v>
      </c>
      <c r="BB440" s="119">
        <v>-5.57</v>
      </c>
      <c r="BC440" s="119">
        <v>-2.61</v>
      </c>
    </row>
    <row r="441" spans="1:55" x14ac:dyDescent="0.45">
      <c r="A441" s="260">
        <v>122</v>
      </c>
      <c r="B441" s="173" t="s">
        <v>239</v>
      </c>
      <c r="C441" s="173"/>
      <c r="D441" s="120">
        <v>53.97</v>
      </c>
      <c r="E441" s="120">
        <v>-10.36</v>
      </c>
      <c r="F441" s="120">
        <v>-3.3</v>
      </c>
      <c r="G441" s="120">
        <v>39.15</v>
      </c>
      <c r="H441" s="120">
        <v>-15.23</v>
      </c>
      <c r="I441" s="120">
        <v>-9.85</v>
      </c>
      <c r="J441" s="120">
        <v>-7.01</v>
      </c>
      <c r="K441" s="120">
        <v>2.16</v>
      </c>
      <c r="L441" s="120">
        <v>38.58</v>
      </c>
      <c r="M441" s="120">
        <v>-31.59</v>
      </c>
      <c r="N441" s="120">
        <v>-4.12</v>
      </c>
      <c r="O441" s="120">
        <v>5.33</v>
      </c>
      <c r="P441" s="120">
        <v>0.83</v>
      </c>
      <c r="Q441" s="120">
        <v>-17.21</v>
      </c>
      <c r="R441" s="120">
        <v>-33.54</v>
      </c>
      <c r="S441" s="120">
        <v>-0.84</v>
      </c>
      <c r="T441" s="120">
        <v>-21.42</v>
      </c>
      <c r="U441" s="120">
        <v>11.37</v>
      </c>
      <c r="V441" s="120">
        <v>-0.14000000000000001</v>
      </c>
      <c r="W441" s="120">
        <v>-23.57</v>
      </c>
      <c r="X441" s="120">
        <v>-34.06</v>
      </c>
      <c r="Y441" s="120">
        <v>31.16</v>
      </c>
      <c r="Z441" s="120">
        <v>74.08</v>
      </c>
      <c r="AA441" s="120">
        <v>-35.35</v>
      </c>
      <c r="AB441" s="120">
        <v>43.47</v>
      </c>
      <c r="AC441" s="120">
        <v>-10.69</v>
      </c>
      <c r="AD441" s="120">
        <v>-18.43</v>
      </c>
      <c r="AE441" s="120">
        <v>70.22</v>
      </c>
      <c r="AF441" s="120">
        <v>-5.83</v>
      </c>
      <c r="AG441" s="120">
        <v>67.72</v>
      </c>
      <c r="AH441" s="120">
        <v>-47.15</v>
      </c>
      <c r="AI441" s="120">
        <v>-25.87</v>
      </c>
      <c r="AJ441" s="120">
        <v>49.36</v>
      </c>
      <c r="AK441" s="120">
        <v>-11.92</v>
      </c>
      <c r="AL441" s="120">
        <v>25.79</v>
      </c>
      <c r="AM441" s="120">
        <v>-31.66</v>
      </c>
      <c r="AN441" s="120">
        <v>18.399999999999999</v>
      </c>
      <c r="AO441" s="120">
        <v>16.64</v>
      </c>
      <c r="AP441" s="120">
        <v>89.81</v>
      </c>
      <c r="AQ441" s="120">
        <v>-56.38</v>
      </c>
      <c r="AR441" s="120">
        <v>-23.79</v>
      </c>
      <c r="AS441" s="120">
        <v>-28.27</v>
      </c>
      <c r="AT441" s="120">
        <v>119.7</v>
      </c>
      <c r="AU441" s="120">
        <v>-52.08</v>
      </c>
      <c r="AV441" s="120">
        <v>21.74</v>
      </c>
      <c r="AW441" s="120">
        <v>-14.61</v>
      </c>
      <c r="AX441" s="120">
        <v>24.75</v>
      </c>
      <c r="AY441" s="120">
        <v>23.78</v>
      </c>
      <c r="AZ441" s="120">
        <v>-41.81</v>
      </c>
      <c r="BA441" s="120">
        <v>96.42</v>
      </c>
      <c r="BB441" s="120">
        <v>-62.7</v>
      </c>
      <c r="BC441" s="120">
        <v>171.49</v>
      </c>
    </row>
    <row r="442" spans="1:55" ht="29.25" x14ac:dyDescent="0.45">
      <c r="A442" s="261">
        <v>123</v>
      </c>
      <c r="B442" s="174" t="s">
        <v>240</v>
      </c>
      <c r="C442" s="174"/>
      <c r="D442" s="119">
        <v>12.22</v>
      </c>
      <c r="E442" s="119">
        <v>23.63</v>
      </c>
      <c r="F442" s="119">
        <v>-17.82</v>
      </c>
      <c r="G442" s="119">
        <v>-0.75</v>
      </c>
      <c r="H442" s="119">
        <v>11.21</v>
      </c>
      <c r="I442" s="119">
        <v>28.35</v>
      </c>
      <c r="J442" s="119">
        <v>-25.26</v>
      </c>
      <c r="K442" s="119">
        <v>-0.66</v>
      </c>
      <c r="L442" s="119">
        <v>-28.28</v>
      </c>
      <c r="M442" s="119">
        <v>11.3</v>
      </c>
      <c r="N442" s="119">
        <v>1.65</v>
      </c>
      <c r="O442" s="119">
        <v>14.7</v>
      </c>
      <c r="P442" s="119">
        <v>2.54</v>
      </c>
      <c r="Q442" s="119">
        <v>-40.29</v>
      </c>
      <c r="R442" s="119">
        <v>-19.010000000000002</v>
      </c>
      <c r="S442" s="119">
        <v>20.25</v>
      </c>
      <c r="T442" s="119">
        <v>16.239999999999998</v>
      </c>
      <c r="U442" s="119">
        <v>31.74</v>
      </c>
      <c r="V442" s="119">
        <v>-27.87</v>
      </c>
      <c r="W442" s="119">
        <v>-41.18</v>
      </c>
      <c r="X442" s="119">
        <v>-35.5</v>
      </c>
      <c r="Y442" s="119">
        <v>33.880000000000003</v>
      </c>
      <c r="Z442" s="119">
        <v>45.08</v>
      </c>
      <c r="AA442" s="119">
        <v>-57.37</v>
      </c>
      <c r="AB442" s="119">
        <v>87.04</v>
      </c>
      <c r="AC442" s="119">
        <v>57.24</v>
      </c>
      <c r="AD442" s="119">
        <v>-41.07</v>
      </c>
      <c r="AE442" s="119">
        <v>-23.93</v>
      </c>
      <c r="AF442" s="119">
        <v>-26.4</v>
      </c>
      <c r="AG442" s="119">
        <v>32.43</v>
      </c>
      <c r="AH442" s="119">
        <v>30.1</v>
      </c>
      <c r="AI442" s="119">
        <v>6.36</v>
      </c>
      <c r="AJ442" s="119">
        <v>1.52</v>
      </c>
      <c r="AK442" s="119">
        <v>35.28</v>
      </c>
      <c r="AL442" s="119">
        <v>21.07</v>
      </c>
      <c r="AM442" s="119">
        <v>-54.24</v>
      </c>
      <c r="AN442" s="119">
        <v>59.06</v>
      </c>
      <c r="AO442" s="119">
        <v>89.3</v>
      </c>
      <c r="AP442" s="119">
        <v>-43.83</v>
      </c>
      <c r="AQ442" s="119">
        <v>55.23</v>
      </c>
      <c r="AR442" s="119">
        <v>-13.69</v>
      </c>
      <c r="AS442" s="119">
        <v>18.3</v>
      </c>
      <c r="AT442" s="119">
        <v>6.63</v>
      </c>
      <c r="AU442" s="119">
        <v>16.149999999999999</v>
      </c>
      <c r="AV442" s="119">
        <v>-31.77</v>
      </c>
      <c r="AW442" s="119">
        <v>28.63</v>
      </c>
      <c r="AX442" s="119">
        <v>15.81</v>
      </c>
      <c r="AY442" s="119">
        <v>-29.78</v>
      </c>
      <c r="AZ442" s="119">
        <v>17.010000000000002</v>
      </c>
      <c r="BA442" s="119">
        <v>-0.93</v>
      </c>
      <c r="BB442" s="119">
        <v>-44.57</v>
      </c>
      <c r="BC442" s="119">
        <v>68.900000000000006</v>
      </c>
    </row>
    <row r="443" spans="1:55" ht="29.25" x14ac:dyDescent="0.45">
      <c r="A443" s="260">
        <v>124</v>
      </c>
      <c r="B443" s="173" t="s">
        <v>54</v>
      </c>
      <c r="C443" s="173"/>
      <c r="D443" s="120">
        <v>-32.880000000000003</v>
      </c>
      <c r="E443" s="120">
        <v>11.59</v>
      </c>
      <c r="F443" s="120">
        <v>-6.56</v>
      </c>
      <c r="G443" s="120">
        <v>5.94</v>
      </c>
      <c r="H443" s="120">
        <v>34.36</v>
      </c>
      <c r="I443" s="120">
        <v>5.98</v>
      </c>
      <c r="J443" s="120">
        <v>15.78</v>
      </c>
      <c r="K443" s="120">
        <v>-32.29</v>
      </c>
      <c r="L443" s="120">
        <v>61.14</v>
      </c>
      <c r="M443" s="120">
        <v>-26.17</v>
      </c>
      <c r="N443" s="120">
        <v>-26.86</v>
      </c>
      <c r="O443" s="120">
        <v>-15.83</v>
      </c>
      <c r="P443" s="120">
        <v>-8.52</v>
      </c>
      <c r="Q443" s="120">
        <v>11.78</v>
      </c>
      <c r="R443" s="120">
        <v>12.44</v>
      </c>
      <c r="S443" s="120">
        <v>-25.77</v>
      </c>
      <c r="T443" s="120">
        <v>28.71</v>
      </c>
      <c r="U443" s="120">
        <v>-4.3600000000000003</v>
      </c>
      <c r="V443" s="120">
        <v>-2.08</v>
      </c>
      <c r="W443" s="120">
        <v>9.1</v>
      </c>
      <c r="X443" s="120">
        <v>-4.5599999999999996</v>
      </c>
      <c r="Y443" s="120">
        <v>-31.19</v>
      </c>
      <c r="Z443" s="120">
        <v>33.020000000000003</v>
      </c>
      <c r="AA443" s="120">
        <v>-29.31</v>
      </c>
      <c r="AB443" s="120">
        <v>43.61</v>
      </c>
      <c r="AC443" s="120">
        <v>-4.84</v>
      </c>
      <c r="AD443" s="120">
        <v>-22</v>
      </c>
      <c r="AE443" s="120">
        <v>41.6</v>
      </c>
      <c r="AF443" s="120">
        <v>-8.18</v>
      </c>
      <c r="AG443" s="120">
        <v>-16.13</v>
      </c>
      <c r="AH443" s="120">
        <v>129.52000000000001</v>
      </c>
      <c r="AI443" s="120">
        <v>-50.22</v>
      </c>
      <c r="AJ443" s="120">
        <v>5.5</v>
      </c>
      <c r="AK443" s="120">
        <v>-15.39</v>
      </c>
      <c r="AL443" s="120">
        <v>49.25</v>
      </c>
      <c r="AM443" s="120">
        <v>-47.27</v>
      </c>
      <c r="AN443" s="120">
        <v>37.479999999999997</v>
      </c>
      <c r="AO443" s="120">
        <v>86.3</v>
      </c>
      <c r="AP443" s="120">
        <v>-57.34</v>
      </c>
      <c r="AQ443" s="120">
        <v>80.86</v>
      </c>
      <c r="AR443" s="120">
        <v>-15.26</v>
      </c>
      <c r="AS443" s="120">
        <v>-1.95</v>
      </c>
      <c r="AT443" s="120">
        <v>-19.61</v>
      </c>
      <c r="AU443" s="120">
        <v>8.26</v>
      </c>
      <c r="AV443" s="120">
        <v>17.02</v>
      </c>
      <c r="AW443" s="120">
        <v>-22.92</v>
      </c>
      <c r="AX443" s="120">
        <v>29.77</v>
      </c>
      <c r="AY443" s="120">
        <v>-16.02</v>
      </c>
      <c r="AZ443" s="120">
        <v>-13.35</v>
      </c>
      <c r="BA443" s="120">
        <v>8.27</v>
      </c>
      <c r="BB443" s="120">
        <v>-57.64</v>
      </c>
      <c r="BC443" s="120">
        <v>220.94</v>
      </c>
    </row>
    <row r="444" spans="1:55" x14ac:dyDescent="0.45">
      <c r="A444" s="261">
        <v>125</v>
      </c>
      <c r="B444" s="174" t="s">
        <v>92</v>
      </c>
      <c r="C444" s="174"/>
      <c r="D444" s="119">
        <v>14.6</v>
      </c>
      <c r="E444" s="119">
        <v>17.829999999999998</v>
      </c>
      <c r="F444" s="119">
        <v>-18.36</v>
      </c>
      <c r="G444" s="119">
        <v>13.55</v>
      </c>
      <c r="H444" s="119">
        <v>-2.16</v>
      </c>
      <c r="I444" s="119">
        <v>11.98</v>
      </c>
      <c r="J444" s="119">
        <v>-4.07</v>
      </c>
      <c r="K444" s="119">
        <v>19.5</v>
      </c>
      <c r="L444" s="119">
        <v>-7.0000000000000007E-2</v>
      </c>
      <c r="M444" s="119">
        <v>-18.14</v>
      </c>
      <c r="N444" s="119">
        <v>-2.29</v>
      </c>
      <c r="O444" s="119">
        <v>-16.48</v>
      </c>
      <c r="P444" s="119">
        <v>9.7200000000000006</v>
      </c>
      <c r="Q444" s="119">
        <v>23.21</v>
      </c>
      <c r="R444" s="119">
        <v>-13.91</v>
      </c>
      <c r="S444" s="119">
        <v>-4.82</v>
      </c>
      <c r="T444" s="119">
        <v>18.53</v>
      </c>
      <c r="U444" s="119">
        <v>4.79</v>
      </c>
      <c r="V444" s="119">
        <v>-20.39</v>
      </c>
      <c r="W444" s="119">
        <v>8.61</v>
      </c>
      <c r="X444" s="119">
        <v>6.02</v>
      </c>
      <c r="Y444" s="119">
        <v>-0.53</v>
      </c>
      <c r="Z444" s="119">
        <v>-2.16</v>
      </c>
      <c r="AA444" s="119">
        <v>-19.93</v>
      </c>
      <c r="AB444" s="119">
        <v>6.57</v>
      </c>
      <c r="AC444" s="119">
        <v>6.09</v>
      </c>
      <c r="AD444" s="119">
        <v>-26.67</v>
      </c>
      <c r="AE444" s="119">
        <v>11.68</v>
      </c>
      <c r="AF444" s="119">
        <v>18.13</v>
      </c>
      <c r="AG444" s="119">
        <v>-16.98</v>
      </c>
      <c r="AH444" s="119">
        <v>8.92</v>
      </c>
      <c r="AI444" s="119">
        <v>14.41</v>
      </c>
      <c r="AJ444" s="119">
        <v>-38.94</v>
      </c>
      <c r="AK444" s="119">
        <v>37.700000000000003</v>
      </c>
      <c r="AL444" s="119">
        <v>-2.93</v>
      </c>
      <c r="AM444" s="119">
        <v>-15.56</v>
      </c>
      <c r="AN444" s="119">
        <v>8.19</v>
      </c>
      <c r="AO444" s="119">
        <v>11.15</v>
      </c>
      <c r="AP444" s="119">
        <v>-34.14</v>
      </c>
      <c r="AQ444" s="119">
        <v>-3.78</v>
      </c>
      <c r="AR444" s="119">
        <v>14.74</v>
      </c>
      <c r="AS444" s="119">
        <v>14.31</v>
      </c>
      <c r="AT444" s="119">
        <v>9.17</v>
      </c>
      <c r="AU444" s="119">
        <v>2.93</v>
      </c>
      <c r="AV444" s="119">
        <v>11.41</v>
      </c>
      <c r="AW444" s="119">
        <v>-3.57</v>
      </c>
      <c r="AX444" s="119">
        <v>7.57</v>
      </c>
      <c r="AY444" s="119">
        <v>-10.55</v>
      </c>
      <c r="AZ444" s="119">
        <v>-12.24</v>
      </c>
      <c r="BA444" s="119">
        <v>42.98</v>
      </c>
      <c r="BB444" s="119">
        <v>-17.11</v>
      </c>
      <c r="BC444" s="119">
        <v>1.83</v>
      </c>
    </row>
    <row r="445" spans="1:55" ht="29.25" x14ac:dyDescent="0.45">
      <c r="A445" s="260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</row>
    <row r="446" spans="1:55" ht="29.25" x14ac:dyDescent="0.45">
      <c r="A446" s="261">
        <v>127</v>
      </c>
      <c r="B446" s="174" t="s">
        <v>242</v>
      </c>
      <c r="C446" s="174"/>
      <c r="D446" s="117"/>
      <c r="E446" s="119">
        <v>-80.209999999999994</v>
      </c>
      <c r="F446" s="119">
        <v>189.47</v>
      </c>
      <c r="G446" s="121">
        <v>42574.55</v>
      </c>
      <c r="H446" s="119">
        <v>-99.72</v>
      </c>
      <c r="I446" s="121">
        <v>1051.52</v>
      </c>
      <c r="J446" s="119">
        <v>-52.5</v>
      </c>
      <c r="K446" s="119">
        <v>-100</v>
      </c>
      <c r="L446" s="117"/>
      <c r="M446" s="119">
        <v>-98</v>
      </c>
      <c r="N446" s="119">
        <v>-92.94</v>
      </c>
      <c r="O446" s="121">
        <v>5196</v>
      </c>
      <c r="P446" s="119">
        <v>-100</v>
      </c>
      <c r="Q446" s="117"/>
      <c r="R446" s="121">
        <v>4688.46</v>
      </c>
      <c r="S446" s="119">
        <v>-100</v>
      </c>
      <c r="T446" s="117"/>
      <c r="U446" s="119">
        <v>207.05</v>
      </c>
      <c r="V446" s="119">
        <v>1.88</v>
      </c>
      <c r="W446" s="119">
        <v>-30.94</v>
      </c>
      <c r="X446" s="119">
        <v>99.41</v>
      </c>
      <c r="Y446" s="119">
        <v>-100</v>
      </c>
      <c r="Z446" s="117"/>
      <c r="AA446" s="117"/>
      <c r="AB446" s="119">
        <v>-30.65</v>
      </c>
      <c r="AC446" s="119">
        <v>153.49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405.26</v>
      </c>
      <c r="AM446" s="119">
        <v>-1.04</v>
      </c>
      <c r="AN446" s="119">
        <v>-100</v>
      </c>
      <c r="AO446" s="117"/>
      <c r="AP446" s="119">
        <v>-100</v>
      </c>
      <c r="AQ446" s="117"/>
      <c r="AR446" s="119">
        <v>-50.46</v>
      </c>
      <c r="AS446" s="119">
        <v>-79.959999999999994</v>
      </c>
      <c r="AT446" s="119">
        <v>-100</v>
      </c>
      <c r="AU446" s="117"/>
      <c r="AV446" s="119">
        <v>-100</v>
      </c>
      <c r="AW446" s="117"/>
      <c r="AX446" s="119">
        <v>-77.150000000000006</v>
      </c>
      <c r="AY446" s="121">
        <v>2822.34</v>
      </c>
      <c r="AZ446" s="119">
        <v>-96.74</v>
      </c>
      <c r="BA446" s="119">
        <v>128.16</v>
      </c>
      <c r="BB446" s="119">
        <v>53.01</v>
      </c>
      <c r="BC446" s="119">
        <v>-68.3</v>
      </c>
    </row>
    <row r="447" spans="1:55" x14ac:dyDescent="0.45">
      <c r="A447" s="260">
        <v>128</v>
      </c>
      <c r="B447" s="173" t="s">
        <v>89</v>
      </c>
      <c r="C447" s="173"/>
      <c r="D447" s="120">
        <v>-4.8499999999999996</v>
      </c>
      <c r="E447" s="120">
        <v>-0.51</v>
      </c>
      <c r="F447" s="120">
        <v>14.3</v>
      </c>
      <c r="G447" s="120">
        <v>-9.23</v>
      </c>
      <c r="H447" s="120">
        <v>3.29</v>
      </c>
      <c r="I447" s="120">
        <v>-3.96</v>
      </c>
      <c r="J447" s="120">
        <v>-11.52</v>
      </c>
      <c r="K447" s="120">
        <v>7.88</v>
      </c>
      <c r="L447" s="120">
        <v>5.14</v>
      </c>
      <c r="M447" s="120">
        <v>-16.28</v>
      </c>
      <c r="N447" s="120">
        <v>2.97</v>
      </c>
      <c r="O447" s="120">
        <v>53.6</v>
      </c>
      <c r="P447" s="120">
        <v>-36.67</v>
      </c>
      <c r="Q447" s="120">
        <v>27.39</v>
      </c>
      <c r="R447" s="120">
        <v>-21.24</v>
      </c>
      <c r="S447" s="120">
        <v>12.99</v>
      </c>
      <c r="T447" s="120">
        <v>-9.9700000000000006</v>
      </c>
      <c r="U447" s="120">
        <v>23.96</v>
      </c>
      <c r="V447" s="120">
        <v>-15.65</v>
      </c>
      <c r="W447" s="120">
        <v>23.76</v>
      </c>
      <c r="X447" s="120">
        <v>18.96</v>
      </c>
      <c r="Y447" s="120">
        <v>-8.64</v>
      </c>
      <c r="Z447" s="120">
        <v>25.46</v>
      </c>
      <c r="AA447" s="120">
        <v>-16.98</v>
      </c>
      <c r="AB447" s="120">
        <v>11</v>
      </c>
      <c r="AC447" s="120">
        <v>7.35</v>
      </c>
      <c r="AD447" s="120">
        <v>-15.67</v>
      </c>
      <c r="AE447" s="120">
        <v>15.46</v>
      </c>
      <c r="AF447" s="120">
        <v>-5.36</v>
      </c>
      <c r="AG447" s="120">
        <v>-9.56</v>
      </c>
      <c r="AH447" s="120">
        <v>6.58</v>
      </c>
      <c r="AI447" s="120">
        <v>-11.23</v>
      </c>
      <c r="AJ447" s="120">
        <v>-11.91</v>
      </c>
      <c r="AK447" s="120">
        <v>20.43</v>
      </c>
      <c r="AL447" s="120">
        <v>-9.93</v>
      </c>
      <c r="AM447" s="120">
        <v>9.6300000000000008</v>
      </c>
      <c r="AN447" s="120">
        <v>-0.34</v>
      </c>
      <c r="AO447" s="120">
        <v>26.38</v>
      </c>
      <c r="AP447" s="120">
        <v>-17.18</v>
      </c>
      <c r="AQ447" s="120">
        <v>17.41</v>
      </c>
      <c r="AR447" s="120">
        <v>-20.18</v>
      </c>
      <c r="AS447" s="120">
        <v>0.45</v>
      </c>
      <c r="AT447" s="120">
        <v>9.35</v>
      </c>
      <c r="AU447" s="120">
        <v>-13.63</v>
      </c>
      <c r="AV447" s="120">
        <v>13.16</v>
      </c>
      <c r="AW447" s="120">
        <v>-16.79</v>
      </c>
      <c r="AX447" s="120">
        <v>14.12</v>
      </c>
      <c r="AY447" s="120">
        <v>7.77</v>
      </c>
      <c r="AZ447" s="120">
        <v>-5.78</v>
      </c>
      <c r="BA447" s="120">
        <v>26.25</v>
      </c>
      <c r="BB447" s="120">
        <v>-17.97</v>
      </c>
      <c r="BC447" s="120">
        <v>16.86</v>
      </c>
    </row>
    <row r="448" spans="1:55" ht="29.25" x14ac:dyDescent="0.45">
      <c r="A448" s="261">
        <v>129</v>
      </c>
      <c r="B448" s="174" t="s">
        <v>243</v>
      </c>
      <c r="C448" s="174"/>
      <c r="D448" s="119">
        <v>-37.64</v>
      </c>
      <c r="E448" s="119">
        <v>73.040000000000006</v>
      </c>
      <c r="F448" s="119">
        <v>-51.97</v>
      </c>
      <c r="G448" s="119">
        <v>80.64</v>
      </c>
      <c r="H448" s="119">
        <v>8.74</v>
      </c>
      <c r="I448" s="119">
        <v>-20.07</v>
      </c>
      <c r="J448" s="119">
        <v>14.66</v>
      </c>
      <c r="K448" s="119">
        <v>-0.81</v>
      </c>
      <c r="L448" s="119">
        <v>80.75</v>
      </c>
      <c r="M448" s="119">
        <v>-55.06</v>
      </c>
      <c r="N448" s="119">
        <v>20.68</v>
      </c>
      <c r="O448" s="119">
        <v>-19.170000000000002</v>
      </c>
      <c r="P448" s="119">
        <v>-28.83</v>
      </c>
      <c r="Q448" s="119">
        <v>26.09</v>
      </c>
      <c r="R448" s="119">
        <v>35.82</v>
      </c>
      <c r="S448" s="119">
        <v>26.63</v>
      </c>
      <c r="T448" s="119">
        <v>14.08</v>
      </c>
      <c r="U448" s="119">
        <v>4.6900000000000004</v>
      </c>
      <c r="V448" s="119">
        <v>-8.1999999999999993</v>
      </c>
      <c r="W448" s="119">
        <v>-42.78</v>
      </c>
      <c r="X448" s="119">
        <v>-49.35</v>
      </c>
      <c r="Y448" s="119">
        <v>43.2</v>
      </c>
      <c r="Z448" s="119">
        <v>63.5</v>
      </c>
      <c r="AA448" s="119">
        <v>-15.69</v>
      </c>
      <c r="AB448" s="119">
        <v>98.07</v>
      </c>
      <c r="AC448" s="119">
        <v>-30.59</v>
      </c>
      <c r="AD448" s="119">
        <v>-15.7</v>
      </c>
      <c r="AE448" s="119">
        <v>19.53</v>
      </c>
      <c r="AF448" s="119">
        <v>1.46</v>
      </c>
      <c r="AG448" s="119">
        <v>-18.79</v>
      </c>
      <c r="AH448" s="119">
        <v>-30.81</v>
      </c>
      <c r="AI448" s="119">
        <v>69.03</v>
      </c>
      <c r="AJ448" s="119">
        <v>-37.74</v>
      </c>
      <c r="AK448" s="119">
        <v>23.18</v>
      </c>
      <c r="AL448" s="119">
        <v>-17.600000000000001</v>
      </c>
      <c r="AM448" s="119">
        <v>-6.73</v>
      </c>
      <c r="AN448" s="119">
        <v>-4.53</v>
      </c>
      <c r="AO448" s="119">
        <v>6.27</v>
      </c>
      <c r="AP448" s="119">
        <v>51.16</v>
      </c>
      <c r="AQ448" s="119">
        <v>41.49</v>
      </c>
      <c r="AR448" s="119">
        <v>-18.73</v>
      </c>
      <c r="AS448" s="119">
        <v>-16.87</v>
      </c>
      <c r="AT448" s="119">
        <v>40.85</v>
      </c>
      <c r="AU448" s="119">
        <v>-31.16</v>
      </c>
      <c r="AV448" s="119">
        <v>50.29</v>
      </c>
      <c r="AW448" s="119">
        <v>-43.89</v>
      </c>
      <c r="AX448" s="119">
        <v>3.24</v>
      </c>
      <c r="AY448" s="119">
        <v>-18.84</v>
      </c>
      <c r="AZ448" s="119">
        <v>35.14</v>
      </c>
      <c r="BA448" s="119">
        <v>-30.84</v>
      </c>
      <c r="BB448" s="119">
        <v>6.05</v>
      </c>
      <c r="BC448" s="119">
        <v>19.829999999999998</v>
      </c>
    </row>
    <row r="449" spans="1:55" x14ac:dyDescent="0.45">
      <c r="A449" s="260">
        <v>130</v>
      </c>
      <c r="B449" s="173" t="s">
        <v>244</v>
      </c>
      <c r="C449" s="173"/>
      <c r="D449" s="120">
        <v>17.170000000000002</v>
      </c>
      <c r="E449" s="120">
        <v>18.829999999999998</v>
      </c>
      <c r="F449" s="120">
        <v>-43.06</v>
      </c>
      <c r="G449" s="120">
        <v>24.63</v>
      </c>
      <c r="H449" s="120">
        <v>14.34</v>
      </c>
      <c r="I449" s="120">
        <v>-4.53</v>
      </c>
      <c r="J449" s="120">
        <v>-7.05</v>
      </c>
      <c r="K449" s="120">
        <v>20.9</v>
      </c>
      <c r="L449" s="120">
        <v>-6.18</v>
      </c>
      <c r="M449" s="120">
        <v>1.69</v>
      </c>
      <c r="N449" s="120">
        <v>-10.94</v>
      </c>
      <c r="O449" s="120">
        <v>-29.48</v>
      </c>
      <c r="P449" s="120">
        <v>-0.17</v>
      </c>
      <c r="Q449" s="120">
        <v>12.08</v>
      </c>
      <c r="R449" s="120">
        <v>-12.61</v>
      </c>
      <c r="S449" s="120">
        <v>16.28</v>
      </c>
      <c r="T449" s="120">
        <v>-18.68</v>
      </c>
      <c r="U449" s="120">
        <v>31.86</v>
      </c>
      <c r="V449" s="120">
        <v>-8.1</v>
      </c>
      <c r="W449" s="120">
        <v>17.14</v>
      </c>
      <c r="X449" s="120">
        <v>9.39</v>
      </c>
      <c r="Y449" s="120">
        <v>-16.82</v>
      </c>
      <c r="Z449" s="120">
        <v>-19.510000000000002</v>
      </c>
      <c r="AA449" s="120">
        <v>-28.78</v>
      </c>
      <c r="AB449" s="120">
        <v>-10.23</v>
      </c>
      <c r="AC449" s="120">
        <v>10.220000000000001</v>
      </c>
      <c r="AD449" s="120">
        <v>14.87</v>
      </c>
      <c r="AE449" s="120">
        <v>8.4700000000000006</v>
      </c>
      <c r="AF449" s="120">
        <v>23.82</v>
      </c>
      <c r="AG449" s="120">
        <v>-18.18</v>
      </c>
      <c r="AH449" s="120">
        <v>23.05</v>
      </c>
      <c r="AI449" s="120">
        <v>7.16</v>
      </c>
      <c r="AJ449" s="120">
        <v>14.66</v>
      </c>
      <c r="AK449" s="120">
        <v>-18.52</v>
      </c>
      <c r="AL449" s="120">
        <v>-27.51</v>
      </c>
      <c r="AM449" s="120">
        <v>55.32</v>
      </c>
      <c r="AN449" s="120">
        <v>-22.7</v>
      </c>
      <c r="AO449" s="120">
        <v>43.15</v>
      </c>
      <c r="AP449" s="120">
        <v>-46.07</v>
      </c>
      <c r="AQ449" s="120">
        <v>36.11</v>
      </c>
      <c r="AR449" s="120">
        <v>24.77</v>
      </c>
      <c r="AS449" s="120">
        <v>-24.52</v>
      </c>
      <c r="AT449" s="120">
        <v>10.96</v>
      </c>
      <c r="AU449" s="120">
        <v>7.33</v>
      </c>
      <c r="AV449" s="120">
        <v>-7.63</v>
      </c>
      <c r="AW449" s="120">
        <v>8.66</v>
      </c>
      <c r="AX449" s="120">
        <v>-27.76</v>
      </c>
      <c r="AY449" s="120">
        <v>-4.74</v>
      </c>
      <c r="AZ449" s="120">
        <v>25.66</v>
      </c>
      <c r="BA449" s="120">
        <v>25.36</v>
      </c>
      <c r="BB449" s="120">
        <v>-32.25</v>
      </c>
      <c r="BC449" s="120">
        <v>-0.24</v>
      </c>
    </row>
    <row r="450" spans="1:55" x14ac:dyDescent="0.45">
      <c r="A450" s="261">
        <v>131</v>
      </c>
      <c r="B450" s="174" t="s">
        <v>245</v>
      </c>
      <c r="C450" s="174"/>
      <c r="D450" s="119">
        <v>29.29</v>
      </c>
      <c r="E450" s="119">
        <v>1.1100000000000001</v>
      </c>
      <c r="F450" s="119">
        <v>14.28</v>
      </c>
      <c r="G450" s="119">
        <v>9.9499999999999993</v>
      </c>
      <c r="H450" s="119">
        <v>-16.66</v>
      </c>
      <c r="I450" s="119">
        <v>82.58</v>
      </c>
      <c r="J450" s="119">
        <v>-19.52</v>
      </c>
      <c r="K450" s="119">
        <v>-28.22</v>
      </c>
      <c r="L450" s="119">
        <v>24.1</v>
      </c>
      <c r="M450" s="119">
        <v>-13.28</v>
      </c>
      <c r="N450" s="119">
        <v>-1.41</v>
      </c>
      <c r="O450" s="119">
        <v>1.47</v>
      </c>
      <c r="P450" s="119">
        <v>26.13</v>
      </c>
      <c r="Q450" s="119">
        <v>-3.91</v>
      </c>
      <c r="R450" s="119">
        <v>-41.13</v>
      </c>
      <c r="S450" s="119">
        <v>25.15</v>
      </c>
      <c r="T450" s="119">
        <v>9.6999999999999993</v>
      </c>
      <c r="U450" s="119">
        <v>-5.45</v>
      </c>
      <c r="V450" s="119">
        <v>-9.61</v>
      </c>
      <c r="W450" s="119">
        <v>34.51</v>
      </c>
      <c r="X450" s="119">
        <v>14.9</v>
      </c>
      <c r="Y450" s="119">
        <v>-21.47</v>
      </c>
      <c r="Z450" s="119">
        <v>-12.26</v>
      </c>
      <c r="AA450" s="119">
        <v>18.47</v>
      </c>
      <c r="AB450" s="119">
        <v>-15.12</v>
      </c>
      <c r="AC450" s="119">
        <v>52.7</v>
      </c>
      <c r="AD450" s="119">
        <v>-8.69</v>
      </c>
      <c r="AE450" s="119">
        <v>-17.2</v>
      </c>
      <c r="AF450" s="119">
        <v>49.49</v>
      </c>
      <c r="AG450" s="119">
        <v>-47.38</v>
      </c>
      <c r="AH450" s="119">
        <v>93.03</v>
      </c>
      <c r="AI450" s="119">
        <v>-27.69</v>
      </c>
      <c r="AJ450" s="119">
        <v>-13.54</v>
      </c>
      <c r="AK450" s="119">
        <v>13.13</v>
      </c>
      <c r="AL450" s="119">
        <v>4.57</v>
      </c>
      <c r="AM450" s="119">
        <v>-8.9499999999999993</v>
      </c>
      <c r="AN450" s="119">
        <v>-22.45</v>
      </c>
      <c r="AO450" s="119">
        <v>81.94</v>
      </c>
      <c r="AP450" s="119">
        <v>-42.77</v>
      </c>
      <c r="AQ450" s="119">
        <v>22.29</v>
      </c>
      <c r="AR450" s="119">
        <v>-9</v>
      </c>
      <c r="AS450" s="119">
        <v>-17.510000000000002</v>
      </c>
      <c r="AT450" s="119">
        <v>88.53</v>
      </c>
      <c r="AU450" s="119">
        <v>-27.78</v>
      </c>
      <c r="AV450" s="119">
        <v>-1.84</v>
      </c>
      <c r="AW450" s="119">
        <v>36.17</v>
      </c>
      <c r="AX450" s="119">
        <v>-16.260000000000002</v>
      </c>
      <c r="AY450" s="119">
        <v>95.12</v>
      </c>
      <c r="AZ450" s="119">
        <v>-28.95</v>
      </c>
      <c r="BA450" s="119">
        <v>-10.82</v>
      </c>
      <c r="BB450" s="119">
        <v>-45.72</v>
      </c>
      <c r="BC450" s="119">
        <v>20.78</v>
      </c>
    </row>
    <row r="451" spans="1:55" ht="42" x14ac:dyDescent="0.45">
      <c r="A451" s="260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  <c r="AZ451" s="116"/>
      <c r="BA451" s="116"/>
      <c r="BB451" s="116"/>
      <c r="BC451" s="120">
        <v>-100</v>
      </c>
    </row>
    <row r="452" spans="1:55" ht="29.25" x14ac:dyDescent="0.45">
      <c r="A452" s="261">
        <v>133</v>
      </c>
      <c r="B452" s="174" t="s">
        <v>247</v>
      </c>
      <c r="C452" s="174"/>
      <c r="D452" s="119">
        <v>-44.97</v>
      </c>
      <c r="E452" s="119">
        <v>59.92</v>
      </c>
      <c r="F452" s="119">
        <v>-32.799999999999997</v>
      </c>
      <c r="G452" s="119">
        <v>70.569999999999993</v>
      </c>
      <c r="H452" s="119">
        <v>-3.32</v>
      </c>
      <c r="I452" s="119">
        <v>-25.39</v>
      </c>
      <c r="J452" s="119">
        <v>47.4</v>
      </c>
      <c r="K452" s="119">
        <v>1.01</v>
      </c>
      <c r="L452" s="119">
        <v>11.88</v>
      </c>
      <c r="M452" s="119">
        <v>-16.59</v>
      </c>
      <c r="N452" s="119">
        <v>-31.76</v>
      </c>
      <c r="O452" s="119">
        <v>-21.16</v>
      </c>
      <c r="P452" s="119">
        <v>-34.79</v>
      </c>
      <c r="Q452" s="119">
        <v>167.68</v>
      </c>
      <c r="R452" s="119">
        <v>-58.2</v>
      </c>
      <c r="S452" s="119">
        <v>275.48</v>
      </c>
      <c r="T452" s="119">
        <v>-48.55</v>
      </c>
      <c r="U452" s="119">
        <v>39.07</v>
      </c>
      <c r="V452" s="119">
        <v>5.17</v>
      </c>
      <c r="W452" s="119">
        <v>-40.31</v>
      </c>
      <c r="X452" s="119">
        <v>51.05</v>
      </c>
      <c r="Y452" s="119">
        <v>-15.29</v>
      </c>
      <c r="Z452" s="119">
        <v>-17.68</v>
      </c>
      <c r="AA452" s="119">
        <v>-19.170000000000002</v>
      </c>
      <c r="AB452" s="119">
        <v>24.1</v>
      </c>
      <c r="AC452" s="119">
        <v>-6.57</v>
      </c>
      <c r="AD452" s="119">
        <v>19.64</v>
      </c>
      <c r="AE452" s="119">
        <v>14.09</v>
      </c>
      <c r="AF452" s="119">
        <v>75.900000000000006</v>
      </c>
      <c r="AG452" s="119">
        <v>-50.03</v>
      </c>
      <c r="AH452" s="119">
        <v>-1.36</v>
      </c>
      <c r="AI452" s="119">
        <v>-8.99</v>
      </c>
      <c r="AJ452" s="119">
        <v>-32.83</v>
      </c>
      <c r="AK452" s="119">
        <v>150.9</v>
      </c>
      <c r="AL452" s="119">
        <v>-15.78</v>
      </c>
      <c r="AM452" s="119">
        <v>-28.59</v>
      </c>
      <c r="AN452" s="119">
        <v>19.489999999999998</v>
      </c>
      <c r="AO452" s="119">
        <v>121.83</v>
      </c>
      <c r="AP452" s="119">
        <v>-32.64</v>
      </c>
      <c r="AQ452" s="119">
        <v>-18.72</v>
      </c>
      <c r="AR452" s="119">
        <v>-66.84</v>
      </c>
      <c r="AS452" s="119">
        <v>156.69999999999999</v>
      </c>
      <c r="AT452" s="119">
        <v>21</v>
      </c>
      <c r="AU452" s="119">
        <v>-47.94</v>
      </c>
      <c r="AV452" s="119">
        <v>26.59</v>
      </c>
      <c r="AW452" s="119">
        <v>86.61</v>
      </c>
      <c r="AX452" s="119">
        <v>-31.24</v>
      </c>
      <c r="AY452" s="119">
        <v>38.43</v>
      </c>
      <c r="AZ452" s="119">
        <v>-49.61</v>
      </c>
      <c r="BA452" s="119">
        <v>217.35</v>
      </c>
      <c r="BB452" s="119">
        <v>-90.94</v>
      </c>
      <c r="BC452" s="119">
        <v>462.13</v>
      </c>
    </row>
    <row r="453" spans="1:55" ht="54.75" x14ac:dyDescent="0.45">
      <c r="A453" s="260">
        <v>134</v>
      </c>
      <c r="B453" s="173" t="s">
        <v>248</v>
      </c>
      <c r="C453" s="173"/>
      <c r="D453" s="116"/>
      <c r="E453" s="116"/>
      <c r="F453" s="116"/>
      <c r="G453" s="120">
        <v>-100</v>
      </c>
      <c r="H453" s="116"/>
      <c r="I453" s="120">
        <v>-100</v>
      </c>
      <c r="J453" s="116"/>
      <c r="K453" s="116"/>
      <c r="L453" s="120">
        <v>-100</v>
      </c>
      <c r="M453" s="116"/>
      <c r="N453" s="116"/>
      <c r="O453" s="120">
        <v>0</v>
      </c>
      <c r="P453" s="120">
        <v>-100</v>
      </c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8">
        <v>55200</v>
      </c>
      <c r="AC453" s="120">
        <v>-100</v>
      </c>
      <c r="AD453" s="116"/>
      <c r="AE453" s="116"/>
      <c r="AF453" s="120">
        <v>2.06</v>
      </c>
      <c r="AG453" s="120">
        <v>-1.29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-0.74</v>
      </c>
      <c r="AP453" s="120">
        <v>-99.25</v>
      </c>
      <c r="AQ453" s="118">
        <v>12975</v>
      </c>
      <c r="AR453" s="120">
        <v>0.38</v>
      </c>
      <c r="AS453" s="120">
        <v>-100</v>
      </c>
      <c r="AT453" s="116"/>
      <c r="AU453" s="116"/>
      <c r="AV453" s="120">
        <v>-100</v>
      </c>
      <c r="AW453" s="116"/>
      <c r="AX453" s="120">
        <v>-100</v>
      </c>
      <c r="AY453" s="116"/>
      <c r="AZ453" s="116"/>
      <c r="BA453" s="116"/>
      <c r="BB453" s="120">
        <v>-100</v>
      </c>
      <c r="BC453" s="116"/>
    </row>
    <row r="454" spans="1:55" x14ac:dyDescent="0.45">
      <c r="A454" s="261">
        <v>135</v>
      </c>
      <c r="B454" s="174" t="s">
        <v>84</v>
      </c>
      <c r="C454" s="174"/>
      <c r="D454" s="119">
        <v>15.81</v>
      </c>
      <c r="E454" s="119">
        <v>5.28</v>
      </c>
      <c r="F454" s="119">
        <v>-7.09</v>
      </c>
      <c r="G454" s="119">
        <v>-0.01</v>
      </c>
      <c r="H454" s="119">
        <v>3.57</v>
      </c>
      <c r="I454" s="119">
        <v>-7.87</v>
      </c>
      <c r="J454" s="119">
        <v>-10.99</v>
      </c>
      <c r="K454" s="119">
        <v>0.31</v>
      </c>
      <c r="L454" s="119">
        <v>7.31</v>
      </c>
      <c r="M454" s="119">
        <v>-8.6</v>
      </c>
      <c r="N454" s="119">
        <v>13.39</v>
      </c>
      <c r="O454" s="119">
        <v>-2.6</v>
      </c>
      <c r="P454" s="119">
        <v>7.86</v>
      </c>
      <c r="Q454" s="119">
        <v>4.75</v>
      </c>
      <c r="R454" s="119">
        <v>-16.87</v>
      </c>
      <c r="S454" s="119">
        <v>-0.51</v>
      </c>
      <c r="T454" s="119">
        <v>12.47</v>
      </c>
      <c r="U454" s="119">
        <v>-3.23</v>
      </c>
      <c r="V454" s="119">
        <v>-8.68</v>
      </c>
      <c r="W454" s="119">
        <v>18.41</v>
      </c>
      <c r="X454" s="119">
        <v>10.53</v>
      </c>
      <c r="Y454" s="119">
        <v>-16.190000000000001</v>
      </c>
      <c r="Z454" s="119">
        <v>11.92</v>
      </c>
      <c r="AA454" s="119">
        <v>-8.43</v>
      </c>
      <c r="AB454" s="119">
        <v>10.74</v>
      </c>
      <c r="AC454" s="119">
        <v>9.2100000000000009</v>
      </c>
      <c r="AD454" s="119">
        <v>-22.84</v>
      </c>
      <c r="AE454" s="119">
        <v>16.920000000000002</v>
      </c>
      <c r="AF454" s="119">
        <v>-5.78</v>
      </c>
      <c r="AG454" s="119">
        <v>-10.42</v>
      </c>
      <c r="AH454" s="119">
        <v>6.66</v>
      </c>
      <c r="AI454" s="119">
        <v>-0.1</v>
      </c>
      <c r="AJ454" s="119">
        <v>-7.75</v>
      </c>
      <c r="AK454" s="119">
        <v>9.43</v>
      </c>
      <c r="AL454" s="119">
        <v>0.3</v>
      </c>
      <c r="AM454" s="119">
        <v>-7.24</v>
      </c>
      <c r="AN454" s="119">
        <v>11.08</v>
      </c>
      <c r="AO454" s="119">
        <v>7.95</v>
      </c>
      <c r="AP454" s="119">
        <v>-12.13</v>
      </c>
      <c r="AQ454" s="119">
        <v>14.17</v>
      </c>
      <c r="AR454" s="119">
        <v>-2.94</v>
      </c>
      <c r="AS454" s="119">
        <v>-7.45</v>
      </c>
      <c r="AT454" s="119">
        <v>8.35</v>
      </c>
      <c r="AU454" s="119">
        <v>6.87</v>
      </c>
      <c r="AV454" s="119">
        <v>63.94</v>
      </c>
      <c r="AW454" s="119">
        <v>-43.15</v>
      </c>
      <c r="AX454" s="119">
        <v>-6.66</v>
      </c>
      <c r="AY454" s="119">
        <v>4.58</v>
      </c>
      <c r="AZ454" s="119">
        <v>5.29</v>
      </c>
      <c r="BA454" s="119">
        <v>18.54</v>
      </c>
      <c r="BB454" s="119">
        <v>-21</v>
      </c>
      <c r="BC454" s="119">
        <v>18.93</v>
      </c>
    </row>
    <row r="455" spans="1:55" ht="42" x14ac:dyDescent="0.45">
      <c r="A455" s="260">
        <v>136</v>
      </c>
      <c r="B455" s="173" t="s">
        <v>249</v>
      </c>
      <c r="C455" s="173"/>
      <c r="D455" s="120">
        <v>50.08</v>
      </c>
      <c r="E455" s="120">
        <v>-6.48</v>
      </c>
      <c r="F455" s="120">
        <v>-56.99</v>
      </c>
      <c r="G455" s="120">
        <v>182.21</v>
      </c>
      <c r="H455" s="120">
        <v>-11.92</v>
      </c>
      <c r="I455" s="120">
        <v>33.21</v>
      </c>
      <c r="J455" s="120">
        <v>-60.59</v>
      </c>
      <c r="K455" s="120">
        <v>123.65</v>
      </c>
      <c r="L455" s="120">
        <v>-39.36</v>
      </c>
      <c r="M455" s="120">
        <v>71.930000000000007</v>
      </c>
      <c r="N455" s="120">
        <v>-100</v>
      </c>
      <c r="O455" s="116"/>
      <c r="P455" s="120">
        <v>72.239999999999995</v>
      </c>
      <c r="Q455" s="120">
        <v>63.48</v>
      </c>
      <c r="R455" s="120">
        <v>-100</v>
      </c>
      <c r="S455" s="116"/>
      <c r="T455" s="120">
        <v>-100</v>
      </c>
      <c r="U455" s="116"/>
      <c r="V455" s="120">
        <v>-11.11</v>
      </c>
      <c r="W455" s="120">
        <v>-9.3800000000000008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20">
        <v>0</v>
      </c>
      <c r="AG455" s="120">
        <v>133.33000000000001</v>
      </c>
      <c r="AH455" s="120">
        <v>-71.430000000000007</v>
      </c>
      <c r="AI455" s="120">
        <v>-100</v>
      </c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</row>
    <row r="456" spans="1:55" x14ac:dyDescent="0.45">
      <c r="A456" s="261">
        <v>137</v>
      </c>
      <c r="B456" s="174" t="s">
        <v>250</v>
      </c>
      <c r="C456" s="174"/>
      <c r="D456" s="119">
        <v>-65.010000000000005</v>
      </c>
      <c r="E456" s="119">
        <v>162.38999999999999</v>
      </c>
      <c r="F456" s="119">
        <v>-67.81</v>
      </c>
      <c r="G456" s="119">
        <v>103.3</v>
      </c>
      <c r="H456" s="119">
        <v>-20.32</v>
      </c>
      <c r="I456" s="119">
        <v>41.85</v>
      </c>
      <c r="J456" s="119">
        <v>66.069999999999993</v>
      </c>
      <c r="K456" s="119">
        <v>-42.03</v>
      </c>
      <c r="L456" s="119">
        <v>8.8699999999999992</v>
      </c>
      <c r="M456" s="119">
        <v>-53.56</v>
      </c>
      <c r="N456" s="119">
        <v>177.93</v>
      </c>
      <c r="O456" s="119">
        <v>44.06</v>
      </c>
      <c r="P456" s="119">
        <v>-33.049999999999997</v>
      </c>
      <c r="Q456" s="119">
        <v>-69.47</v>
      </c>
      <c r="R456" s="119">
        <v>84.22</v>
      </c>
      <c r="S456" s="119">
        <v>118.61</v>
      </c>
      <c r="T456" s="119">
        <v>-55.79</v>
      </c>
      <c r="U456" s="119">
        <v>211.87</v>
      </c>
      <c r="V456" s="119">
        <v>-11.82</v>
      </c>
      <c r="W456" s="119">
        <v>-52.23</v>
      </c>
      <c r="X456" s="119">
        <v>131.72999999999999</v>
      </c>
      <c r="Y456" s="119">
        <v>-21.63</v>
      </c>
      <c r="Z456" s="119">
        <v>16.100000000000001</v>
      </c>
      <c r="AA456" s="119">
        <v>-48.34</v>
      </c>
      <c r="AB456" s="119">
        <v>23.26</v>
      </c>
      <c r="AC456" s="119">
        <v>183.59</v>
      </c>
      <c r="AD456" s="119">
        <v>-90.03</v>
      </c>
      <c r="AE456" s="119">
        <v>425.29</v>
      </c>
      <c r="AF456" s="119">
        <v>138.71</v>
      </c>
      <c r="AG456" s="119">
        <v>-64.5</v>
      </c>
      <c r="AH456" s="119">
        <v>93.47</v>
      </c>
      <c r="AI456" s="119">
        <v>-42.81</v>
      </c>
      <c r="AJ456" s="119">
        <v>-8.08</v>
      </c>
      <c r="AK456" s="119">
        <v>-47.08</v>
      </c>
      <c r="AL456" s="119">
        <v>174.17</v>
      </c>
      <c r="AM456" s="119">
        <v>-60.04</v>
      </c>
      <c r="AN456" s="119">
        <v>68.680000000000007</v>
      </c>
      <c r="AO456" s="119">
        <v>-48.87</v>
      </c>
      <c r="AP456" s="119">
        <v>-41.2</v>
      </c>
      <c r="AQ456" s="119">
        <v>72.47</v>
      </c>
      <c r="AR456" s="119">
        <v>-41.99</v>
      </c>
      <c r="AS456" s="119">
        <v>205.25</v>
      </c>
      <c r="AT456" s="119">
        <v>79.83</v>
      </c>
      <c r="AU456" s="119">
        <v>-73.569999999999993</v>
      </c>
      <c r="AV456" s="119">
        <v>60.7</v>
      </c>
      <c r="AW456" s="119">
        <v>-25.68</v>
      </c>
      <c r="AX456" s="119">
        <v>-13.51</v>
      </c>
      <c r="AY456" s="119">
        <v>103.48</v>
      </c>
      <c r="AZ456" s="119">
        <v>-47.69</v>
      </c>
      <c r="BA456" s="119">
        <v>-19.329999999999998</v>
      </c>
      <c r="BB456" s="119">
        <v>-13.09</v>
      </c>
      <c r="BC456" s="119">
        <v>36.71</v>
      </c>
    </row>
    <row r="457" spans="1:55" ht="42" x14ac:dyDescent="0.45">
      <c r="A457" s="260">
        <v>138</v>
      </c>
      <c r="B457" s="173" t="s">
        <v>79</v>
      </c>
      <c r="C457" s="173"/>
      <c r="D457" s="120">
        <v>0.46</v>
      </c>
      <c r="E457" s="120">
        <v>0.89</v>
      </c>
      <c r="F457" s="120">
        <v>-12.92</v>
      </c>
      <c r="G457" s="120">
        <v>31.74</v>
      </c>
      <c r="H457" s="120">
        <v>-13.66</v>
      </c>
      <c r="I457" s="120">
        <v>3.24</v>
      </c>
      <c r="J457" s="120">
        <v>-11.71</v>
      </c>
      <c r="K457" s="120">
        <v>10.98</v>
      </c>
      <c r="L457" s="120">
        <v>4.58</v>
      </c>
      <c r="M457" s="120">
        <v>-16.98</v>
      </c>
      <c r="N457" s="120">
        <v>13.17</v>
      </c>
      <c r="O457" s="120">
        <v>-4.75</v>
      </c>
      <c r="P457" s="120">
        <v>-2.17</v>
      </c>
      <c r="Q457" s="120">
        <v>16.559999999999999</v>
      </c>
      <c r="R457" s="120">
        <v>-18.2</v>
      </c>
      <c r="S457" s="120">
        <v>7.87</v>
      </c>
      <c r="T457" s="120">
        <v>10.7</v>
      </c>
      <c r="U457" s="120">
        <v>6.67</v>
      </c>
      <c r="V457" s="120">
        <v>-8.74</v>
      </c>
      <c r="W457" s="120">
        <v>-2.95</v>
      </c>
      <c r="X457" s="120">
        <v>2.12</v>
      </c>
      <c r="Y457" s="120">
        <v>-17.84</v>
      </c>
      <c r="Z457" s="120">
        <v>27.05</v>
      </c>
      <c r="AA457" s="120">
        <v>-15</v>
      </c>
      <c r="AB457" s="120">
        <v>3.53</v>
      </c>
      <c r="AC457" s="120">
        <v>8.9</v>
      </c>
      <c r="AD457" s="120">
        <v>-7.94</v>
      </c>
      <c r="AE457" s="120">
        <v>17.93</v>
      </c>
      <c r="AF457" s="120">
        <v>-2.82</v>
      </c>
      <c r="AG457" s="120">
        <v>-15.28</v>
      </c>
      <c r="AH457" s="120">
        <v>25.57</v>
      </c>
      <c r="AI457" s="120">
        <v>-11.72</v>
      </c>
      <c r="AJ457" s="120">
        <v>-6.73</v>
      </c>
      <c r="AK457" s="120">
        <v>18.66</v>
      </c>
      <c r="AL457" s="120">
        <v>26.41</v>
      </c>
      <c r="AM457" s="120">
        <v>1.95</v>
      </c>
      <c r="AN457" s="120">
        <v>-26.82</v>
      </c>
      <c r="AO457" s="120">
        <v>7.54</v>
      </c>
      <c r="AP457" s="120">
        <v>-28.25</v>
      </c>
      <c r="AQ457" s="120">
        <v>44.88</v>
      </c>
      <c r="AR457" s="120">
        <v>-12.16</v>
      </c>
      <c r="AS457" s="120">
        <v>-8.16</v>
      </c>
      <c r="AT457" s="120">
        <v>4.37</v>
      </c>
      <c r="AU457" s="120">
        <v>0.05</v>
      </c>
      <c r="AV457" s="120">
        <v>1.36</v>
      </c>
      <c r="AW457" s="120">
        <v>8.3000000000000007</v>
      </c>
      <c r="AX457" s="120">
        <v>5.07</v>
      </c>
      <c r="AY457" s="120">
        <v>-12.99</v>
      </c>
      <c r="AZ457" s="120">
        <v>1.57</v>
      </c>
      <c r="BA457" s="120">
        <v>8.5500000000000007</v>
      </c>
      <c r="BB457" s="120">
        <v>-19.57</v>
      </c>
      <c r="BC457" s="120">
        <v>17.73</v>
      </c>
    </row>
    <row r="458" spans="1:55" x14ac:dyDescent="0.45">
      <c r="A458" s="261">
        <v>139</v>
      </c>
      <c r="B458" s="174" t="s">
        <v>251</v>
      </c>
      <c r="C458" s="174"/>
      <c r="D458" s="119">
        <v>-53.27</v>
      </c>
      <c r="E458" s="119">
        <v>451.3</v>
      </c>
      <c r="F458" s="119">
        <v>-20.02</v>
      </c>
      <c r="G458" s="119">
        <v>84.72</v>
      </c>
      <c r="H458" s="119">
        <v>-63.17</v>
      </c>
      <c r="I458" s="119">
        <v>93.26</v>
      </c>
      <c r="J458" s="119">
        <v>-36.46</v>
      </c>
      <c r="K458" s="119">
        <v>-23.63</v>
      </c>
      <c r="L458" s="119">
        <v>-28.18</v>
      </c>
      <c r="M458" s="119">
        <v>-63.59</v>
      </c>
      <c r="N458" s="119">
        <v>87.32</v>
      </c>
      <c r="O458" s="119">
        <v>163.53</v>
      </c>
      <c r="P458" s="119">
        <v>-7.56</v>
      </c>
      <c r="Q458" s="119">
        <v>26.08</v>
      </c>
      <c r="R458" s="119">
        <v>62.55</v>
      </c>
      <c r="S458" s="119">
        <v>-51.36</v>
      </c>
      <c r="T458" s="119">
        <v>-81.11</v>
      </c>
      <c r="U458" s="119">
        <v>977.05</v>
      </c>
      <c r="V458" s="119">
        <v>-32.65</v>
      </c>
      <c r="W458" s="119">
        <v>48.36</v>
      </c>
      <c r="X458" s="119">
        <v>-31</v>
      </c>
      <c r="Y458" s="119">
        <v>-15.23</v>
      </c>
      <c r="Z458" s="119">
        <v>-19.27</v>
      </c>
      <c r="AA458" s="119">
        <v>133.06</v>
      </c>
      <c r="AB458" s="119">
        <v>-49.83</v>
      </c>
      <c r="AC458" s="119">
        <v>71.59</v>
      </c>
      <c r="AD458" s="119">
        <v>10.69</v>
      </c>
      <c r="AE458" s="119">
        <v>-15.47</v>
      </c>
      <c r="AF458" s="119">
        <v>38.75</v>
      </c>
      <c r="AG458" s="119">
        <v>-66.69</v>
      </c>
      <c r="AH458" s="119">
        <v>263.01</v>
      </c>
      <c r="AI458" s="119">
        <v>-13.26</v>
      </c>
      <c r="AJ458" s="119">
        <v>-48.29</v>
      </c>
      <c r="AK458" s="119">
        <v>-59.59</v>
      </c>
      <c r="AL458" s="119">
        <v>205.08</v>
      </c>
      <c r="AM458" s="119">
        <v>-75.37</v>
      </c>
      <c r="AN458" s="119">
        <v>408.27</v>
      </c>
      <c r="AO458" s="119">
        <v>-58.14</v>
      </c>
      <c r="AP458" s="119">
        <v>-67.84</v>
      </c>
      <c r="AQ458" s="119">
        <v>537.91</v>
      </c>
      <c r="AR458" s="119">
        <v>-49.18</v>
      </c>
      <c r="AS458" s="119">
        <v>140</v>
      </c>
      <c r="AT458" s="119">
        <v>-9.4600000000000009</v>
      </c>
      <c r="AU458" s="119">
        <v>-46.49</v>
      </c>
      <c r="AV458" s="119">
        <v>88.05</v>
      </c>
      <c r="AW458" s="119">
        <v>7.36</v>
      </c>
      <c r="AX458" s="119">
        <v>-89.68</v>
      </c>
      <c r="AY458" s="119">
        <v>986.01</v>
      </c>
      <c r="AZ458" s="119">
        <v>-36.51</v>
      </c>
      <c r="BA458" s="119">
        <v>9.74</v>
      </c>
      <c r="BB458" s="119">
        <v>11</v>
      </c>
      <c r="BC458" s="119">
        <v>51.62</v>
      </c>
    </row>
    <row r="459" spans="1:55" x14ac:dyDescent="0.45">
      <c r="A459" s="260">
        <v>140</v>
      </c>
      <c r="B459" s="173" t="s">
        <v>62</v>
      </c>
      <c r="C459" s="173"/>
      <c r="D459" s="120">
        <v>21.07</v>
      </c>
      <c r="E459" s="120">
        <v>-15.83</v>
      </c>
      <c r="F459" s="120">
        <v>-9.4</v>
      </c>
      <c r="G459" s="120">
        <v>-4.0599999999999996</v>
      </c>
      <c r="H459" s="120">
        <v>-1.25</v>
      </c>
      <c r="I459" s="120">
        <v>-52.85</v>
      </c>
      <c r="J459" s="120">
        <v>25.66</v>
      </c>
      <c r="K459" s="120">
        <v>50.2</v>
      </c>
      <c r="L459" s="120">
        <v>-22.63</v>
      </c>
      <c r="M459" s="120">
        <v>-7.63</v>
      </c>
      <c r="N459" s="120">
        <v>-14.32</v>
      </c>
      <c r="O459" s="120">
        <v>36.06</v>
      </c>
      <c r="P459" s="120">
        <v>14.67</v>
      </c>
      <c r="Q459" s="120">
        <v>7.53</v>
      </c>
      <c r="R459" s="120">
        <v>-27.96</v>
      </c>
      <c r="S459" s="120">
        <v>-11.95</v>
      </c>
      <c r="T459" s="120">
        <v>-14.35</v>
      </c>
      <c r="U459" s="120">
        <v>-54.77</v>
      </c>
      <c r="V459" s="120">
        <v>208.14</v>
      </c>
      <c r="W459" s="120">
        <v>5.76</v>
      </c>
      <c r="X459" s="120">
        <v>-52.6</v>
      </c>
      <c r="Y459" s="120">
        <v>52.18</v>
      </c>
      <c r="Z459" s="120">
        <v>-20.53</v>
      </c>
      <c r="AA459" s="120">
        <v>-54.85</v>
      </c>
      <c r="AB459" s="120">
        <v>109.65</v>
      </c>
      <c r="AC459" s="120">
        <v>78.08</v>
      </c>
      <c r="AD459" s="120">
        <v>38.549999999999997</v>
      </c>
      <c r="AE459" s="120">
        <v>-24.48</v>
      </c>
      <c r="AF459" s="120">
        <v>13.09</v>
      </c>
      <c r="AG459" s="120">
        <v>-22.01</v>
      </c>
      <c r="AH459" s="120">
        <v>9.25</v>
      </c>
      <c r="AI459" s="120">
        <v>86.63</v>
      </c>
      <c r="AJ459" s="120">
        <v>-43.2</v>
      </c>
      <c r="AK459" s="120">
        <v>-14.45</v>
      </c>
      <c r="AL459" s="120">
        <v>-38.39</v>
      </c>
      <c r="AM459" s="120">
        <v>3.01</v>
      </c>
      <c r="AN459" s="120">
        <v>29.17</v>
      </c>
      <c r="AO459" s="120">
        <v>127.93</v>
      </c>
      <c r="AP459" s="120">
        <v>-17.52</v>
      </c>
      <c r="AQ459" s="120">
        <v>10.25</v>
      </c>
      <c r="AR459" s="120">
        <v>-8.94</v>
      </c>
      <c r="AS459" s="120">
        <v>-26.9</v>
      </c>
      <c r="AT459" s="120">
        <v>-2.86</v>
      </c>
      <c r="AU459" s="120">
        <v>11.81</v>
      </c>
      <c r="AV459" s="120">
        <v>60.78</v>
      </c>
      <c r="AW459" s="120">
        <v>-60.32</v>
      </c>
      <c r="AX459" s="120">
        <v>33.270000000000003</v>
      </c>
      <c r="AY459" s="120">
        <v>17.98</v>
      </c>
      <c r="AZ459" s="120">
        <v>19.690000000000001</v>
      </c>
      <c r="BA459" s="120">
        <v>18.84</v>
      </c>
      <c r="BB459" s="120">
        <v>-19.41</v>
      </c>
      <c r="BC459" s="120">
        <v>-9.49</v>
      </c>
    </row>
    <row r="460" spans="1:55" ht="29.25" x14ac:dyDescent="0.45">
      <c r="A460" s="261">
        <v>141</v>
      </c>
      <c r="B460" s="174" t="s">
        <v>252</v>
      </c>
      <c r="C460" s="174"/>
      <c r="D460" s="119">
        <v>343.91</v>
      </c>
      <c r="E460" s="119">
        <v>-60.43</v>
      </c>
      <c r="F460" s="119">
        <v>-84.16</v>
      </c>
      <c r="G460" s="119">
        <v>693.75</v>
      </c>
      <c r="H460" s="119">
        <v>-46.46</v>
      </c>
      <c r="I460" s="119">
        <v>68.38</v>
      </c>
      <c r="J460" s="119">
        <v>-70.739999999999995</v>
      </c>
      <c r="K460" s="119">
        <v>260.45</v>
      </c>
      <c r="L460" s="119">
        <v>-58.8</v>
      </c>
      <c r="M460" s="119">
        <v>19.100000000000001</v>
      </c>
      <c r="N460" s="119">
        <v>-13.08</v>
      </c>
      <c r="O460" s="119">
        <v>11.65</v>
      </c>
      <c r="P460" s="119">
        <v>34.35</v>
      </c>
      <c r="Q460" s="119">
        <v>7.77</v>
      </c>
      <c r="R460" s="119">
        <v>-97.9</v>
      </c>
      <c r="S460" s="121">
        <v>6485.71</v>
      </c>
      <c r="T460" s="119">
        <v>-70.5</v>
      </c>
      <c r="U460" s="119">
        <v>108.82</v>
      </c>
      <c r="V460" s="119">
        <v>-21.83</v>
      </c>
      <c r="W460" s="119">
        <v>59.01</v>
      </c>
      <c r="X460" s="119">
        <v>-35.130000000000003</v>
      </c>
      <c r="Y460" s="119">
        <v>32.75</v>
      </c>
      <c r="Z460" s="119">
        <v>-2.96</v>
      </c>
      <c r="AA460" s="119">
        <v>8.14</v>
      </c>
      <c r="AB460" s="119">
        <v>13.79</v>
      </c>
      <c r="AC460" s="119">
        <v>158.13</v>
      </c>
      <c r="AD460" s="119">
        <v>-72.150000000000006</v>
      </c>
      <c r="AE460" s="119">
        <v>-47.89</v>
      </c>
      <c r="AF460" s="119">
        <v>155.15</v>
      </c>
      <c r="AG460" s="119">
        <v>-20.46</v>
      </c>
      <c r="AH460" s="119">
        <v>-30.07</v>
      </c>
      <c r="AI460" s="119">
        <v>68.91</v>
      </c>
      <c r="AJ460" s="119">
        <v>15.34</v>
      </c>
      <c r="AK460" s="119">
        <v>25.53</v>
      </c>
      <c r="AL460" s="119">
        <v>-55.72</v>
      </c>
      <c r="AM460" s="119">
        <v>106.22</v>
      </c>
      <c r="AN460" s="119">
        <v>-54.06</v>
      </c>
      <c r="AO460" s="119">
        <v>27.27</v>
      </c>
      <c r="AP460" s="119">
        <v>-78.17</v>
      </c>
      <c r="AQ460" s="119">
        <v>941.82</v>
      </c>
      <c r="AR460" s="119">
        <v>-71.2</v>
      </c>
      <c r="AS460" s="119">
        <v>-27.88</v>
      </c>
      <c r="AT460" s="119">
        <v>255.46</v>
      </c>
      <c r="AU460" s="119">
        <v>39.479999999999997</v>
      </c>
      <c r="AV460" s="119">
        <v>-38.14</v>
      </c>
      <c r="AW460" s="119">
        <v>-35.89</v>
      </c>
      <c r="AX460" s="119">
        <v>67.95</v>
      </c>
      <c r="AY460" s="119">
        <v>-29.77</v>
      </c>
      <c r="AZ460" s="119">
        <v>176.45</v>
      </c>
      <c r="BA460" s="119">
        <v>-57.01</v>
      </c>
      <c r="BB460" s="119">
        <v>43.9</v>
      </c>
      <c r="BC460" s="119">
        <v>-35.380000000000003</v>
      </c>
    </row>
    <row r="461" spans="1:55" ht="29.25" x14ac:dyDescent="0.45">
      <c r="A461" s="260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20">
        <v>-100</v>
      </c>
      <c r="M461" s="116"/>
      <c r="N461" s="116"/>
      <c r="O461" s="116"/>
      <c r="P461" s="116"/>
      <c r="Q461" s="120">
        <v>-100</v>
      </c>
      <c r="R461" s="116"/>
      <c r="S461" s="120">
        <v>-98.73</v>
      </c>
      <c r="T461" s="120">
        <v>-100</v>
      </c>
      <c r="U461" s="116"/>
      <c r="V461" s="120">
        <v>-100</v>
      </c>
      <c r="W461" s="116"/>
      <c r="X461" s="116"/>
      <c r="Y461" s="116"/>
      <c r="Z461" s="120">
        <v>-100</v>
      </c>
      <c r="AA461" s="116"/>
      <c r="AB461" s="116"/>
      <c r="AC461" s="116"/>
      <c r="AD461" s="116"/>
      <c r="AE461" s="120">
        <v>-100</v>
      </c>
      <c r="AF461" s="116"/>
      <c r="AG461" s="116"/>
      <c r="AH461" s="118">
        <v>11200</v>
      </c>
      <c r="AI461" s="120">
        <v>-100</v>
      </c>
      <c r="AJ461" s="116"/>
      <c r="AK461" s="116"/>
      <c r="AL461" s="116"/>
      <c r="AM461" s="116"/>
      <c r="AN461" s="116"/>
      <c r="AO461" s="116"/>
      <c r="AP461" s="120">
        <v>-100</v>
      </c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  <c r="AZ461" s="120">
        <v>-100</v>
      </c>
      <c r="BA461" s="116"/>
      <c r="BB461" s="116"/>
      <c r="BC461" s="116"/>
    </row>
    <row r="462" spans="1:55" x14ac:dyDescent="0.45">
      <c r="A462" s="261">
        <v>143</v>
      </c>
      <c r="B462" s="174" t="s">
        <v>103</v>
      </c>
      <c r="C462" s="174"/>
      <c r="D462" s="119">
        <v>12.64</v>
      </c>
      <c r="E462" s="119">
        <v>30.59</v>
      </c>
      <c r="F462" s="119">
        <v>1.62</v>
      </c>
      <c r="G462" s="119">
        <v>-20.54</v>
      </c>
      <c r="H462" s="119">
        <v>13.46</v>
      </c>
      <c r="I462" s="119">
        <v>-42.35</v>
      </c>
      <c r="J462" s="119">
        <v>4.1399999999999997</v>
      </c>
      <c r="K462" s="119">
        <v>118.37</v>
      </c>
      <c r="L462" s="119">
        <v>67.14</v>
      </c>
      <c r="M462" s="119">
        <v>-62.01</v>
      </c>
      <c r="N462" s="119">
        <v>55.95</v>
      </c>
      <c r="O462" s="119">
        <v>-40.119999999999997</v>
      </c>
      <c r="P462" s="119">
        <v>-29.23</v>
      </c>
      <c r="Q462" s="119">
        <v>72.62</v>
      </c>
      <c r="R462" s="119">
        <v>-37.979999999999997</v>
      </c>
      <c r="S462" s="119">
        <v>-1.1100000000000001</v>
      </c>
      <c r="T462" s="119">
        <v>23.54</v>
      </c>
      <c r="U462" s="119">
        <v>22.46</v>
      </c>
      <c r="V462" s="119">
        <v>-28.44</v>
      </c>
      <c r="W462" s="119">
        <v>28.39</v>
      </c>
      <c r="X462" s="119">
        <v>-0.13</v>
      </c>
      <c r="Y462" s="119">
        <v>-31.36</v>
      </c>
      <c r="Z462" s="119">
        <v>6.49</v>
      </c>
      <c r="AA462" s="119">
        <v>41.82</v>
      </c>
      <c r="AB462" s="119">
        <v>-19.29</v>
      </c>
      <c r="AC462" s="119">
        <v>25.62</v>
      </c>
      <c r="AD462" s="119">
        <v>14.26</v>
      </c>
      <c r="AE462" s="119">
        <v>-16.32</v>
      </c>
      <c r="AF462" s="119">
        <v>9.18</v>
      </c>
      <c r="AG462" s="119">
        <v>-36.65</v>
      </c>
      <c r="AH462" s="119">
        <v>65.86</v>
      </c>
      <c r="AI462" s="119">
        <v>3.62</v>
      </c>
      <c r="AJ462" s="119">
        <v>-25.4</v>
      </c>
      <c r="AK462" s="119">
        <v>-19.27</v>
      </c>
      <c r="AL462" s="119">
        <v>8.74</v>
      </c>
      <c r="AM462" s="119">
        <v>19.77</v>
      </c>
      <c r="AN462" s="119">
        <v>-22.37</v>
      </c>
      <c r="AO462" s="119">
        <v>10.72</v>
      </c>
      <c r="AP462" s="119">
        <v>-48.24</v>
      </c>
      <c r="AQ462" s="119">
        <v>98.2</v>
      </c>
      <c r="AR462" s="119">
        <v>21.44</v>
      </c>
      <c r="AS462" s="119">
        <v>4.29</v>
      </c>
      <c r="AT462" s="119">
        <v>-19.52</v>
      </c>
      <c r="AU462" s="119">
        <v>20.92</v>
      </c>
      <c r="AV462" s="119">
        <v>-27.06</v>
      </c>
      <c r="AW462" s="119">
        <v>77.83</v>
      </c>
      <c r="AX462" s="119">
        <v>-46.72</v>
      </c>
      <c r="AY462" s="119">
        <v>4.38</v>
      </c>
      <c r="AZ462" s="119">
        <v>10.84</v>
      </c>
      <c r="BA462" s="119">
        <v>11.78</v>
      </c>
      <c r="BB462" s="119">
        <v>-40.29</v>
      </c>
      <c r="BC462" s="119">
        <v>44.3</v>
      </c>
    </row>
    <row r="463" spans="1:55" ht="29.25" x14ac:dyDescent="0.45">
      <c r="A463" s="260">
        <v>144</v>
      </c>
      <c r="B463" s="173" t="s">
        <v>253</v>
      </c>
      <c r="C463" s="173"/>
      <c r="D463" s="116"/>
      <c r="E463" s="120">
        <v>392.31</v>
      </c>
      <c r="F463" s="120">
        <v>-58.33</v>
      </c>
      <c r="G463" s="120">
        <v>-98.75</v>
      </c>
      <c r="H463" s="120">
        <v>-100</v>
      </c>
      <c r="I463" s="116"/>
      <c r="J463" s="116"/>
      <c r="K463" s="116"/>
      <c r="L463" s="116"/>
      <c r="M463" s="120">
        <v>71.69</v>
      </c>
      <c r="N463" s="120">
        <v>-89.72</v>
      </c>
      <c r="O463" s="120">
        <v>-85.42</v>
      </c>
      <c r="P463" s="120">
        <v>-85.71</v>
      </c>
      <c r="Q463" s="120">
        <v>900</v>
      </c>
      <c r="R463" s="120">
        <v>60</v>
      </c>
      <c r="S463" s="120">
        <v>-100</v>
      </c>
      <c r="T463" s="116"/>
      <c r="U463" s="120">
        <v>-99.46</v>
      </c>
      <c r="V463" s="120">
        <v>-100</v>
      </c>
      <c r="W463" s="116"/>
      <c r="X463" s="116"/>
      <c r="Y463" s="120">
        <v>-45.83</v>
      </c>
      <c r="Z463" s="120">
        <v>-100</v>
      </c>
      <c r="AA463" s="116"/>
      <c r="AB463" s="120">
        <v>-100</v>
      </c>
      <c r="AC463" s="116"/>
      <c r="AD463" s="118">
        <v>1650</v>
      </c>
      <c r="AE463" s="120">
        <v>-67.14</v>
      </c>
      <c r="AF463" s="120">
        <v>-91.3</v>
      </c>
      <c r="AG463" s="120">
        <v>-100</v>
      </c>
      <c r="AH463" s="116"/>
      <c r="AI463" s="120">
        <v>-99.46</v>
      </c>
      <c r="AJ463" s="118">
        <v>1600</v>
      </c>
      <c r="AK463" s="120">
        <v>-52.94</v>
      </c>
      <c r="AL463" s="120">
        <v>-100</v>
      </c>
      <c r="AM463" s="116"/>
      <c r="AN463" s="120">
        <v>-92.31</v>
      </c>
      <c r="AO463" s="120">
        <v>-100</v>
      </c>
      <c r="AP463" s="116"/>
      <c r="AQ463" s="118">
        <v>2100</v>
      </c>
      <c r="AR463" s="120">
        <v>-96.46</v>
      </c>
      <c r="AS463" s="120">
        <v>-100</v>
      </c>
      <c r="AT463" s="116"/>
      <c r="AU463" s="120">
        <v>91.24</v>
      </c>
      <c r="AV463" s="120">
        <v>-96.56</v>
      </c>
      <c r="AW463" s="118">
        <v>3277.78</v>
      </c>
      <c r="AX463" s="120">
        <v>-100</v>
      </c>
      <c r="AY463" s="116"/>
      <c r="AZ463" s="116"/>
      <c r="BA463" s="120">
        <v>-67.87</v>
      </c>
      <c r="BB463" s="120">
        <v>-100</v>
      </c>
      <c r="BC463" s="116"/>
    </row>
    <row r="464" spans="1:55" ht="54.75" x14ac:dyDescent="0.45">
      <c r="A464" s="261">
        <v>145</v>
      </c>
      <c r="B464" s="174" t="s">
        <v>254</v>
      </c>
      <c r="C464" s="174"/>
      <c r="D464" s="117"/>
      <c r="E464" s="117"/>
      <c r="F464" s="117"/>
      <c r="G464" s="117"/>
      <c r="H464" s="119">
        <v>-100</v>
      </c>
      <c r="I464" s="117"/>
      <c r="J464" s="117"/>
      <c r="K464" s="119">
        <v>400</v>
      </c>
      <c r="L464" s="121">
        <v>1720</v>
      </c>
      <c r="M464" s="119">
        <v>-100</v>
      </c>
      <c r="N464" s="117"/>
      <c r="O464" s="117"/>
      <c r="P464" s="117"/>
      <c r="Q464" s="117"/>
      <c r="R464" s="117"/>
      <c r="S464" s="117"/>
      <c r="T464" s="119">
        <v>-100</v>
      </c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9">
        <v>-100</v>
      </c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9">
        <v>-100</v>
      </c>
      <c r="AS464" s="117"/>
      <c r="AT464" s="117"/>
      <c r="AU464" s="119">
        <v>-100</v>
      </c>
      <c r="AV464" s="117"/>
      <c r="AW464" s="119">
        <v>-100</v>
      </c>
      <c r="AX464" s="117"/>
      <c r="AY464" s="117"/>
      <c r="AZ464" s="117"/>
      <c r="BA464" s="117"/>
      <c r="BB464" s="119">
        <v>-100</v>
      </c>
      <c r="BC464" s="117"/>
    </row>
    <row r="465" spans="1:55" x14ac:dyDescent="0.45">
      <c r="A465" s="260">
        <v>146</v>
      </c>
      <c r="B465" s="173" t="s">
        <v>255</v>
      </c>
      <c r="C465" s="173"/>
      <c r="D465" s="120">
        <v>-14.26</v>
      </c>
      <c r="E465" s="120">
        <v>3.87</v>
      </c>
      <c r="F465" s="120">
        <v>-4.96</v>
      </c>
      <c r="G465" s="120">
        <v>260.33</v>
      </c>
      <c r="H465" s="120">
        <v>-45.83</v>
      </c>
      <c r="I465" s="120">
        <v>-16.55</v>
      </c>
      <c r="J465" s="120">
        <v>-21.18</v>
      </c>
      <c r="K465" s="120">
        <v>-8.48</v>
      </c>
      <c r="L465" s="120">
        <v>19.27</v>
      </c>
      <c r="M465" s="120">
        <v>23.5</v>
      </c>
      <c r="N465" s="120">
        <v>-6.03</v>
      </c>
      <c r="O465" s="120">
        <v>-41.73</v>
      </c>
      <c r="P465" s="120">
        <v>114.72</v>
      </c>
      <c r="Q465" s="120">
        <v>-25.5</v>
      </c>
      <c r="R465" s="120">
        <v>-9.1300000000000008</v>
      </c>
      <c r="S465" s="120">
        <v>125.4</v>
      </c>
      <c r="T465" s="120">
        <v>-67.97</v>
      </c>
      <c r="U465" s="120">
        <v>47.79</v>
      </c>
      <c r="V465" s="120">
        <v>-47.35</v>
      </c>
      <c r="W465" s="120">
        <v>71.61</v>
      </c>
      <c r="X465" s="120">
        <v>11.7</v>
      </c>
      <c r="Y465" s="120">
        <v>-19.88</v>
      </c>
      <c r="Z465" s="120">
        <v>5.67</v>
      </c>
      <c r="AA465" s="120">
        <v>-26.52</v>
      </c>
      <c r="AB465" s="120">
        <v>78.3</v>
      </c>
      <c r="AC465" s="120">
        <v>-18.38</v>
      </c>
      <c r="AD465" s="120">
        <v>-75.099999999999994</v>
      </c>
      <c r="AE465" s="120">
        <v>127.31</v>
      </c>
      <c r="AF465" s="120">
        <v>92.22</v>
      </c>
      <c r="AG465" s="120">
        <v>-43.48</v>
      </c>
      <c r="AH465" s="120">
        <v>72.98</v>
      </c>
      <c r="AI465" s="120">
        <v>-13.88</v>
      </c>
      <c r="AJ465" s="120">
        <v>-9.09</v>
      </c>
      <c r="AK465" s="120">
        <v>18.72</v>
      </c>
      <c r="AL465" s="120">
        <v>-46.01</v>
      </c>
      <c r="AM465" s="120">
        <v>44.04</v>
      </c>
      <c r="AN465" s="120">
        <v>6.77</v>
      </c>
      <c r="AO465" s="120">
        <v>-3.25</v>
      </c>
      <c r="AP465" s="120">
        <v>-18.41</v>
      </c>
      <c r="AQ465" s="120">
        <v>58.74</v>
      </c>
      <c r="AR465" s="120">
        <v>64.97</v>
      </c>
      <c r="AS465" s="120">
        <v>-25.63</v>
      </c>
      <c r="AT465" s="120">
        <v>-25.7</v>
      </c>
      <c r="AU465" s="120">
        <v>-24.72</v>
      </c>
      <c r="AV465" s="120">
        <v>33.549999999999997</v>
      </c>
      <c r="AW465" s="120">
        <v>10.41</v>
      </c>
      <c r="AX465" s="120">
        <v>-11.55</v>
      </c>
      <c r="AY465" s="120">
        <v>-4.99</v>
      </c>
      <c r="AZ465" s="120">
        <v>-34.04</v>
      </c>
      <c r="BA465" s="120">
        <v>69.319999999999993</v>
      </c>
      <c r="BB465" s="120">
        <v>-23.45</v>
      </c>
      <c r="BC465" s="120">
        <v>-24.67</v>
      </c>
    </row>
    <row r="466" spans="1:55" x14ac:dyDescent="0.45">
      <c r="A466" s="261">
        <v>147</v>
      </c>
      <c r="B466" s="174" t="s">
        <v>256</v>
      </c>
      <c r="C466" s="174"/>
      <c r="D466" s="119">
        <v>-76.91</v>
      </c>
      <c r="E466" s="119">
        <v>963.97</v>
      </c>
      <c r="F466" s="119">
        <v>-32.130000000000003</v>
      </c>
      <c r="G466" s="119">
        <v>-7.31</v>
      </c>
      <c r="H466" s="119">
        <v>-24.58</v>
      </c>
      <c r="I466" s="119">
        <v>132.16999999999999</v>
      </c>
      <c r="J466" s="119">
        <v>-88.67</v>
      </c>
      <c r="K466" s="119">
        <v>68.400000000000006</v>
      </c>
      <c r="L466" s="119">
        <v>-44.32</v>
      </c>
      <c r="M466" s="119">
        <v>-1.78</v>
      </c>
      <c r="N466" s="119">
        <v>-6.95</v>
      </c>
      <c r="O466" s="119">
        <v>16.95</v>
      </c>
      <c r="P466" s="119">
        <v>19.850000000000001</v>
      </c>
      <c r="Q466" s="119">
        <v>14.75</v>
      </c>
      <c r="R466" s="119">
        <v>-34.619999999999997</v>
      </c>
      <c r="S466" s="119">
        <v>-15.92</v>
      </c>
      <c r="T466" s="119">
        <v>57.4</v>
      </c>
      <c r="U466" s="119">
        <v>-13.66</v>
      </c>
      <c r="V466" s="119">
        <v>55.03</v>
      </c>
      <c r="W466" s="119">
        <v>-39.520000000000003</v>
      </c>
      <c r="X466" s="119">
        <v>-31.71</v>
      </c>
      <c r="Y466" s="119">
        <v>418.51</v>
      </c>
      <c r="Z466" s="119">
        <v>-78.42</v>
      </c>
      <c r="AA466" s="119">
        <v>355.61</v>
      </c>
      <c r="AB466" s="119">
        <v>-74.25</v>
      </c>
      <c r="AC466" s="119">
        <v>639.37</v>
      </c>
      <c r="AD466" s="119">
        <v>-85.61</v>
      </c>
      <c r="AE466" s="119">
        <v>29.18</v>
      </c>
      <c r="AF466" s="119">
        <v>-14.18</v>
      </c>
      <c r="AG466" s="119">
        <v>91.89</v>
      </c>
      <c r="AH466" s="119">
        <v>197.4</v>
      </c>
      <c r="AI466" s="119">
        <v>-33.07</v>
      </c>
      <c r="AJ466" s="119">
        <v>51.22</v>
      </c>
      <c r="AK466" s="119">
        <v>-89.95</v>
      </c>
      <c r="AL466" s="119">
        <v>25.07</v>
      </c>
      <c r="AM466" s="119">
        <v>84.39</v>
      </c>
      <c r="AN466" s="119">
        <v>-26.49</v>
      </c>
      <c r="AO466" s="119">
        <v>-15.38</v>
      </c>
      <c r="AP466" s="119">
        <v>-19.36</v>
      </c>
      <c r="AQ466" s="119">
        <v>161.72</v>
      </c>
      <c r="AR466" s="119">
        <v>-35.31</v>
      </c>
      <c r="AS466" s="119">
        <v>-10.51</v>
      </c>
      <c r="AT466" s="119">
        <v>14.11</v>
      </c>
      <c r="AU466" s="119">
        <v>-33.020000000000003</v>
      </c>
      <c r="AV466" s="119">
        <v>-25.2</v>
      </c>
      <c r="AW466" s="119">
        <v>-0.7</v>
      </c>
      <c r="AX466" s="119">
        <v>4.6399999999999997</v>
      </c>
      <c r="AY466" s="119">
        <v>78.62</v>
      </c>
      <c r="AZ466" s="119">
        <v>-25</v>
      </c>
      <c r="BA466" s="119">
        <v>-9.23</v>
      </c>
      <c r="BB466" s="119">
        <v>-36.11</v>
      </c>
      <c r="BC466" s="119">
        <v>-6.07</v>
      </c>
    </row>
    <row r="467" spans="1:55" ht="29.25" x14ac:dyDescent="0.45">
      <c r="A467" s="260">
        <v>148</v>
      </c>
      <c r="B467" s="173" t="s">
        <v>257</v>
      </c>
      <c r="C467" s="173"/>
      <c r="D467" s="120">
        <v>-21.15</v>
      </c>
      <c r="E467" s="120">
        <v>-12.12</v>
      </c>
      <c r="F467" s="120">
        <v>48.99</v>
      </c>
      <c r="G467" s="120">
        <v>-4.08</v>
      </c>
      <c r="H467" s="120">
        <v>-30.45</v>
      </c>
      <c r="I467" s="120">
        <v>18.78</v>
      </c>
      <c r="J467" s="120">
        <v>52.66</v>
      </c>
      <c r="K467" s="120">
        <v>-41.31</v>
      </c>
      <c r="L467" s="120">
        <v>22.91</v>
      </c>
      <c r="M467" s="120">
        <v>46.18</v>
      </c>
      <c r="N467" s="120">
        <v>-31.11</v>
      </c>
      <c r="O467" s="120">
        <v>-35.549999999999997</v>
      </c>
      <c r="P467" s="120">
        <v>-19.23</v>
      </c>
      <c r="Q467" s="120">
        <v>80.06</v>
      </c>
      <c r="R467" s="120">
        <v>224.3</v>
      </c>
      <c r="S467" s="120">
        <v>-50.08</v>
      </c>
      <c r="T467" s="120">
        <v>-48.55</v>
      </c>
      <c r="U467" s="120">
        <v>13.99</v>
      </c>
      <c r="V467" s="120">
        <v>118.71</v>
      </c>
      <c r="W467" s="120">
        <v>-72.459999999999994</v>
      </c>
      <c r="X467" s="120">
        <v>19.36</v>
      </c>
      <c r="Y467" s="120">
        <v>-65.739999999999995</v>
      </c>
      <c r="Z467" s="120">
        <v>162.9</v>
      </c>
      <c r="AA467" s="120">
        <v>-45.97</v>
      </c>
      <c r="AB467" s="120">
        <v>26.37</v>
      </c>
      <c r="AC467" s="120">
        <v>6.3</v>
      </c>
      <c r="AD467" s="120">
        <v>-22.96</v>
      </c>
      <c r="AE467" s="120">
        <v>24.28</v>
      </c>
      <c r="AF467" s="120">
        <v>-5.61</v>
      </c>
      <c r="AG467" s="120">
        <v>-42.21</v>
      </c>
      <c r="AH467" s="120">
        <v>65.959999999999994</v>
      </c>
      <c r="AI467" s="120">
        <v>55.34</v>
      </c>
      <c r="AJ467" s="120">
        <v>-28.47</v>
      </c>
      <c r="AK467" s="120">
        <v>-9.23</v>
      </c>
      <c r="AL467" s="120">
        <v>5.51</v>
      </c>
      <c r="AM467" s="120">
        <v>-45.98</v>
      </c>
      <c r="AN467" s="120">
        <v>112.64</v>
      </c>
      <c r="AO467" s="120">
        <v>21.85</v>
      </c>
      <c r="AP467" s="120">
        <v>34.72</v>
      </c>
      <c r="AQ467" s="120">
        <v>-51.01</v>
      </c>
      <c r="AR467" s="120">
        <v>-17.39</v>
      </c>
      <c r="AS467" s="120">
        <v>-24.47</v>
      </c>
      <c r="AT467" s="120">
        <v>57.49</v>
      </c>
      <c r="AU467" s="120">
        <v>-1.77</v>
      </c>
      <c r="AV467" s="120">
        <v>-10.36</v>
      </c>
      <c r="AW467" s="120">
        <v>5.28</v>
      </c>
      <c r="AX467" s="120">
        <v>-16.47</v>
      </c>
      <c r="AY467" s="120">
        <v>74</v>
      </c>
      <c r="AZ467" s="120">
        <v>5.42</v>
      </c>
      <c r="BA467" s="120">
        <v>33.96</v>
      </c>
      <c r="BB467" s="120">
        <v>-8.7200000000000006</v>
      </c>
      <c r="BC467" s="120">
        <v>-12.99</v>
      </c>
    </row>
    <row r="468" spans="1:55" ht="29.25" x14ac:dyDescent="0.45">
      <c r="A468" s="261">
        <v>149</v>
      </c>
      <c r="B468" s="174" t="s">
        <v>258</v>
      </c>
      <c r="C468" s="174"/>
      <c r="D468" s="119">
        <v>298.10000000000002</v>
      </c>
      <c r="E468" s="119">
        <v>-49.93</v>
      </c>
      <c r="F468" s="119">
        <v>-69.37</v>
      </c>
      <c r="G468" s="119">
        <v>-19.95</v>
      </c>
      <c r="H468" s="119">
        <v>99.7</v>
      </c>
      <c r="I468" s="119">
        <v>-7.32</v>
      </c>
      <c r="J468" s="119">
        <v>41.45</v>
      </c>
      <c r="K468" s="119">
        <v>-12.2</v>
      </c>
      <c r="L468" s="119">
        <v>318.25</v>
      </c>
      <c r="M468" s="119">
        <v>-89.97</v>
      </c>
      <c r="N468" s="119">
        <v>845.82</v>
      </c>
      <c r="O468" s="119">
        <v>-56.46</v>
      </c>
      <c r="P468" s="119">
        <v>-54.47</v>
      </c>
      <c r="Q468" s="119">
        <v>-38.32</v>
      </c>
      <c r="R468" s="119">
        <v>85.41</v>
      </c>
      <c r="S468" s="119">
        <v>312.77999999999997</v>
      </c>
      <c r="T468" s="119">
        <v>-88.07</v>
      </c>
      <c r="U468" s="119">
        <v>19.059999999999999</v>
      </c>
      <c r="V468" s="119">
        <v>34.24</v>
      </c>
      <c r="W468" s="119">
        <v>92.57</v>
      </c>
      <c r="X468" s="119">
        <v>214.05</v>
      </c>
      <c r="Y468" s="119">
        <v>-78.73</v>
      </c>
      <c r="Z468" s="119">
        <v>-23.04</v>
      </c>
      <c r="AA468" s="119">
        <v>-26.88</v>
      </c>
      <c r="AB468" s="119">
        <v>590.11</v>
      </c>
      <c r="AC468" s="119">
        <v>45.36</v>
      </c>
      <c r="AD468" s="119">
        <v>-92.07</v>
      </c>
      <c r="AE468" s="119">
        <v>129.13999999999999</v>
      </c>
      <c r="AF468" s="119">
        <v>118.35</v>
      </c>
      <c r="AG468" s="119">
        <v>103.06</v>
      </c>
      <c r="AH468" s="119">
        <v>-88.65</v>
      </c>
      <c r="AI468" s="119">
        <v>91.16</v>
      </c>
      <c r="AJ468" s="119">
        <v>-55.56</v>
      </c>
      <c r="AK468" s="119">
        <v>282.76</v>
      </c>
      <c r="AL468" s="119">
        <v>96.77</v>
      </c>
      <c r="AM468" s="119">
        <v>-85</v>
      </c>
      <c r="AN468" s="119">
        <v>683.31</v>
      </c>
      <c r="AO468" s="119">
        <v>-83.89</v>
      </c>
      <c r="AP468" s="119">
        <v>41.16</v>
      </c>
      <c r="AQ468" s="119">
        <v>-24.64</v>
      </c>
      <c r="AR468" s="119">
        <v>749.84</v>
      </c>
      <c r="AS468" s="119">
        <v>-89.52</v>
      </c>
      <c r="AT468" s="119">
        <v>37.42</v>
      </c>
      <c r="AU468" s="119">
        <v>-23.82</v>
      </c>
      <c r="AV468" s="119">
        <v>17.47</v>
      </c>
      <c r="AW468" s="119">
        <v>781.31</v>
      </c>
      <c r="AX468" s="119">
        <v>-92.57</v>
      </c>
      <c r="AY468" s="119">
        <v>773.09</v>
      </c>
      <c r="AZ468" s="119">
        <v>-75.790000000000006</v>
      </c>
      <c r="BA468" s="119">
        <v>-63.86</v>
      </c>
      <c r="BB468" s="121">
        <v>1365.56</v>
      </c>
      <c r="BC468" s="119">
        <v>-80.91</v>
      </c>
    </row>
    <row r="469" spans="1:55" x14ac:dyDescent="0.45">
      <c r="A469" s="260">
        <v>150</v>
      </c>
      <c r="B469" s="173" t="s">
        <v>259</v>
      </c>
      <c r="C469" s="173"/>
      <c r="D469" s="120">
        <v>0.14000000000000001</v>
      </c>
      <c r="E469" s="120">
        <v>46.66</v>
      </c>
      <c r="F469" s="120">
        <v>-25.57</v>
      </c>
      <c r="G469" s="120">
        <v>30.55</v>
      </c>
      <c r="H469" s="120">
        <v>-14.66</v>
      </c>
      <c r="I469" s="120">
        <v>-20.329999999999998</v>
      </c>
      <c r="J469" s="120">
        <v>-5.07</v>
      </c>
      <c r="K469" s="120">
        <v>13.3</v>
      </c>
      <c r="L469" s="120">
        <v>-20.190000000000001</v>
      </c>
      <c r="M469" s="120">
        <v>-10.43</v>
      </c>
      <c r="N469" s="120">
        <v>28.16</v>
      </c>
      <c r="O469" s="120">
        <v>-29.92</v>
      </c>
      <c r="P469" s="120">
        <v>24.18</v>
      </c>
      <c r="Q469" s="120">
        <v>44.8</v>
      </c>
      <c r="R469" s="120">
        <v>44.13</v>
      </c>
      <c r="S469" s="120">
        <v>-16.47</v>
      </c>
      <c r="T469" s="120">
        <v>-23.13</v>
      </c>
      <c r="U469" s="120">
        <v>-34.19</v>
      </c>
      <c r="V469" s="120">
        <v>-15.72</v>
      </c>
      <c r="W469" s="120">
        <v>22.49</v>
      </c>
      <c r="X469" s="120">
        <v>34.130000000000003</v>
      </c>
      <c r="Y469" s="120">
        <v>-2.94</v>
      </c>
      <c r="Z469" s="120">
        <v>20.04</v>
      </c>
      <c r="AA469" s="120">
        <v>12.73</v>
      </c>
      <c r="AB469" s="120">
        <v>-7.41</v>
      </c>
      <c r="AC469" s="120">
        <v>17.510000000000002</v>
      </c>
      <c r="AD469" s="120">
        <v>-8.89</v>
      </c>
      <c r="AE469" s="120">
        <v>-21.19</v>
      </c>
      <c r="AF469" s="120">
        <v>32.5</v>
      </c>
      <c r="AG469" s="120">
        <v>-26.83</v>
      </c>
      <c r="AH469" s="120">
        <v>7.58</v>
      </c>
      <c r="AI469" s="120">
        <v>-4.2699999999999996</v>
      </c>
      <c r="AJ469" s="120">
        <v>-39.86</v>
      </c>
      <c r="AK469" s="120">
        <v>-1.17</v>
      </c>
      <c r="AL469" s="120">
        <v>25.02</v>
      </c>
      <c r="AM469" s="120">
        <v>4.8600000000000003</v>
      </c>
      <c r="AN469" s="120">
        <v>21</v>
      </c>
      <c r="AO469" s="120">
        <v>37.42</v>
      </c>
      <c r="AP469" s="120">
        <v>-27.36</v>
      </c>
      <c r="AQ469" s="120">
        <v>45.89</v>
      </c>
      <c r="AR469" s="120">
        <v>-4.49</v>
      </c>
      <c r="AS469" s="120">
        <v>-30.89</v>
      </c>
      <c r="AT469" s="120">
        <v>13.56</v>
      </c>
      <c r="AU469" s="120">
        <v>-10.61</v>
      </c>
      <c r="AV469" s="120">
        <v>-15.48</v>
      </c>
      <c r="AW469" s="120">
        <v>-10.74</v>
      </c>
      <c r="AX469" s="120">
        <v>0.71</v>
      </c>
      <c r="AY469" s="120">
        <v>30.9</v>
      </c>
      <c r="AZ469" s="120">
        <v>15.2</v>
      </c>
      <c r="BA469" s="120">
        <v>18.36</v>
      </c>
      <c r="BB469" s="120">
        <v>1.29</v>
      </c>
      <c r="BC469" s="120">
        <v>17.11</v>
      </c>
    </row>
    <row r="470" spans="1:55" x14ac:dyDescent="0.45">
      <c r="A470" s="261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9">
        <v>-100</v>
      </c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</row>
    <row r="471" spans="1:55" ht="29.25" x14ac:dyDescent="0.45">
      <c r="A471" s="260">
        <v>152</v>
      </c>
      <c r="B471" s="173" t="s">
        <v>261</v>
      </c>
      <c r="C471" s="173"/>
      <c r="D471" s="120">
        <v>28.03</v>
      </c>
      <c r="E471" s="120">
        <v>40.28</v>
      </c>
      <c r="F471" s="120">
        <v>-51.98</v>
      </c>
      <c r="G471" s="120">
        <v>27.03</v>
      </c>
      <c r="H471" s="120">
        <v>-2.0699999999999998</v>
      </c>
      <c r="I471" s="120">
        <v>-14.64</v>
      </c>
      <c r="J471" s="120">
        <v>-16.59</v>
      </c>
      <c r="K471" s="120">
        <v>60.34</v>
      </c>
      <c r="L471" s="120">
        <v>13.26</v>
      </c>
      <c r="M471" s="120">
        <v>-26.15</v>
      </c>
      <c r="N471" s="120">
        <v>17.57</v>
      </c>
      <c r="O471" s="120">
        <v>8.56</v>
      </c>
      <c r="P471" s="120">
        <v>-18.260000000000002</v>
      </c>
      <c r="Q471" s="120">
        <v>-28.94</v>
      </c>
      <c r="R471" s="120">
        <v>49.38</v>
      </c>
      <c r="S471" s="120">
        <v>-47.14</v>
      </c>
      <c r="T471" s="120">
        <v>176.19</v>
      </c>
      <c r="U471" s="120">
        <v>25.22</v>
      </c>
      <c r="V471" s="120">
        <v>-47.86</v>
      </c>
      <c r="W471" s="120">
        <v>57.41</v>
      </c>
      <c r="X471" s="120">
        <v>-13.66</v>
      </c>
      <c r="Y471" s="120">
        <v>-9.2200000000000006</v>
      </c>
      <c r="Z471" s="120">
        <v>-27.72</v>
      </c>
      <c r="AA471" s="120">
        <v>-31.41</v>
      </c>
      <c r="AB471" s="120">
        <v>76.61</v>
      </c>
      <c r="AC471" s="120">
        <v>6.55</v>
      </c>
      <c r="AD471" s="120">
        <v>-27.19</v>
      </c>
      <c r="AE471" s="120">
        <v>9.02</v>
      </c>
      <c r="AF471" s="120">
        <v>43.86</v>
      </c>
      <c r="AG471" s="120">
        <v>-34.25</v>
      </c>
      <c r="AH471" s="120">
        <v>69</v>
      </c>
      <c r="AI471" s="120">
        <v>-19.62</v>
      </c>
      <c r="AJ471" s="120">
        <v>0.14000000000000001</v>
      </c>
      <c r="AK471" s="120">
        <v>2.2799999999999998</v>
      </c>
      <c r="AL471" s="120">
        <v>-16</v>
      </c>
      <c r="AM471" s="120">
        <v>-30.02</v>
      </c>
      <c r="AN471" s="120">
        <v>7.9</v>
      </c>
      <c r="AO471" s="120">
        <v>41.8</v>
      </c>
      <c r="AP471" s="120">
        <v>-63.85</v>
      </c>
      <c r="AQ471" s="120">
        <v>63.48</v>
      </c>
      <c r="AR471" s="120">
        <v>13.94</v>
      </c>
      <c r="AS471" s="120">
        <v>-17.46</v>
      </c>
      <c r="AT471" s="120">
        <v>25.59</v>
      </c>
      <c r="AU471" s="120">
        <v>-35.69</v>
      </c>
      <c r="AV471" s="120">
        <v>43.52</v>
      </c>
      <c r="AW471" s="120">
        <v>-34.049999999999997</v>
      </c>
      <c r="AX471" s="120">
        <v>30.17</v>
      </c>
      <c r="AY471" s="120">
        <v>55.43</v>
      </c>
      <c r="AZ471" s="120">
        <v>-10.45</v>
      </c>
      <c r="BA471" s="120">
        <v>21.46</v>
      </c>
      <c r="BB471" s="120">
        <v>-48.76</v>
      </c>
      <c r="BC471" s="120">
        <v>122.1</v>
      </c>
    </row>
    <row r="472" spans="1:55" x14ac:dyDescent="0.45">
      <c r="A472" s="261">
        <v>153</v>
      </c>
      <c r="B472" s="174" t="s">
        <v>262</v>
      </c>
      <c r="C472" s="174"/>
      <c r="D472" s="119">
        <v>2.69</v>
      </c>
      <c r="E472" s="119">
        <v>25.2</v>
      </c>
      <c r="F472" s="119">
        <v>-30.65</v>
      </c>
      <c r="G472" s="119">
        <v>69.27</v>
      </c>
      <c r="H472" s="119">
        <v>101.55</v>
      </c>
      <c r="I472" s="119">
        <v>-31.58</v>
      </c>
      <c r="J472" s="119">
        <v>-39.44</v>
      </c>
      <c r="K472" s="119">
        <v>46.35</v>
      </c>
      <c r="L472" s="119">
        <v>-40.340000000000003</v>
      </c>
      <c r="M472" s="119">
        <v>28.14</v>
      </c>
      <c r="N472" s="119">
        <v>-16.52</v>
      </c>
      <c r="O472" s="119">
        <v>-12.83</v>
      </c>
      <c r="P472" s="119">
        <v>18.88</v>
      </c>
      <c r="Q472" s="119">
        <v>45.92</v>
      </c>
      <c r="R472" s="119">
        <v>-45.35</v>
      </c>
      <c r="S472" s="119">
        <v>100.48</v>
      </c>
      <c r="T472" s="119">
        <v>14.62</v>
      </c>
      <c r="U472" s="119">
        <v>3.19</v>
      </c>
      <c r="V472" s="119">
        <v>-41.26</v>
      </c>
      <c r="W472" s="119">
        <v>29.76</v>
      </c>
      <c r="X472" s="119">
        <v>-16.21</v>
      </c>
      <c r="Y472" s="119">
        <v>-15.45</v>
      </c>
      <c r="Z472" s="119">
        <v>29.23</v>
      </c>
      <c r="AA472" s="119">
        <v>-48.07</v>
      </c>
      <c r="AB472" s="119">
        <v>54.76</v>
      </c>
      <c r="AC472" s="119">
        <v>32.44</v>
      </c>
      <c r="AD472" s="119">
        <v>-29.89</v>
      </c>
      <c r="AE472" s="119">
        <v>-5.31</v>
      </c>
      <c r="AF472" s="119">
        <v>138.75</v>
      </c>
      <c r="AG472" s="119">
        <v>-17.05</v>
      </c>
      <c r="AH472" s="119">
        <v>-41.71</v>
      </c>
      <c r="AI472" s="119">
        <v>-1.74</v>
      </c>
      <c r="AJ472" s="119">
        <v>3.68</v>
      </c>
      <c r="AK472" s="119">
        <v>29.15</v>
      </c>
      <c r="AL472" s="119">
        <v>-26.57</v>
      </c>
      <c r="AM472" s="119">
        <v>-22.43</v>
      </c>
      <c r="AN472" s="119">
        <v>3.51</v>
      </c>
      <c r="AO472" s="119">
        <v>467.13</v>
      </c>
      <c r="AP472" s="119">
        <v>-83.95</v>
      </c>
      <c r="AQ472" s="119">
        <v>43.69</v>
      </c>
      <c r="AR472" s="119">
        <v>100.26</v>
      </c>
      <c r="AS472" s="119">
        <v>-44.91</v>
      </c>
      <c r="AT472" s="119">
        <v>11.63</v>
      </c>
      <c r="AU472" s="119">
        <v>-24.58</v>
      </c>
      <c r="AV472" s="119">
        <v>-3.69</v>
      </c>
      <c r="AW472" s="119">
        <v>45.04</v>
      </c>
      <c r="AX472" s="119">
        <v>-29.66</v>
      </c>
      <c r="AY472" s="119">
        <v>7.13</v>
      </c>
      <c r="AZ472" s="119">
        <v>5.08</v>
      </c>
      <c r="BA472" s="119">
        <v>-21.34</v>
      </c>
      <c r="BB472" s="119">
        <v>-8.27</v>
      </c>
      <c r="BC472" s="119">
        <v>140.07</v>
      </c>
    </row>
    <row r="473" spans="1:55" ht="29.25" x14ac:dyDescent="0.45">
      <c r="A473" s="260">
        <v>154</v>
      </c>
      <c r="B473" s="173" t="s">
        <v>263</v>
      </c>
      <c r="C473" s="173"/>
      <c r="D473" s="120">
        <v>32.97</v>
      </c>
      <c r="E473" s="120">
        <v>-66.94</v>
      </c>
      <c r="F473" s="120">
        <v>441.25</v>
      </c>
      <c r="G473" s="120">
        <v>13.86</v>
      </c>
      <c r="H473" s="120">
        <v>174.85</v>
      </c>
      <c r="I473" s="120">
        <v>-62.66</v>
      </c>
      <c r="J473" s="120">
        <v>-64.03</v>
      </c>
      <c r="K473" s="120">
        <v>-100</v>
      </c>
      <c r="L473" s="116"/>
      <c r="M473" s="120">
        <v>20.63</v>
      </c>
      <c r="N473" s="120">
        <v>-45.07</v>
      </c>
      <c r="O473" s="120">
        <v>-94.01</v>
      </c>
      <c r="P473" s="120">
        <v>-90</v>
      </c>
      <c r="Q473" s="118">
        <v>18900</v>
      </c>
      <c r="R473" s="120">
        <v>-29.47</v>
      </c>
      <c r="S473" s="120">
        <v>-52.24</v>
      </c>
      <c r="T473" s="120">
        <v>20.309999999999999</v>
      </c>
      <c r="U473" s="120">
        <v>89.61</v>
      </c>
      <c r="V473" s="120">
        <v>152.05000000000001</v>
      </c>
      <c r="W473" s="120">
        <v>-100</v>
      </c>
      <c r="X473" s="116"/>
      <c r="Y473" s="120">
        <v>-98.64</v>
      </c>
      <c r="Z473" s="120">
        <v>0</v>
      </c>
      <c r="AA473" s="120">
        <v>247.9</v>
      </c>
      <c r="AB473" s="120">
        <v>-41.48</v>
      </c>
      <c r="AC473" s="120">
        <v>-53.53</v>
      </c>
      <c r="AD473" s="120">
        <v>241.14</v>
      </c>
      <c r="AE473" s="120">
        <v>-100</v>
      </c>
      <c r="AF473" s="116"/>
      <c r="AG473" s="120">
        <v>-29.23</v>
      </c>
      <c r="AH473" s="120">
        <v>-47.83</v>
      </c>
      <c r="AI473" s="120">
        <v>-100</v>
      </c>
      <c r="AJ473" s="116"/>
      <c r="AK473" s="120">
        <v>-37.299999999999997</v>
      </c>
      <c r="AL473" s="120">
        <v>-100</v>
      </c>
      <c r="AM473" s="116"/>
      <c r="AN473" s="116"/>
      <c r="AO473" s="116"/>
      <c r="AP473" s="120">
        <v>398.39</v>
      </c>
      <c r="AQ473" s="120">
        <v>-76.38</v>
      </c>
      <c r="AR473" s="120">
        <v>351.37</v>
      </c>
      <c r="AS473" s="120">
        <v>-76.02</v>
      </c>
      <c r="AT473" s="120">
        <v>-100</v>
      </c>
      <c r="AU473" s="116"/>
      <c r="AV473" s="120">
        <v>-81.86</v>
      </c>
      <c r="AW473" s="120">
        <v>-33.33</v>
      </c>
      <c r="AX473" s="120">
        <v>402.88</v>
      </c>
      <c r="AY473" s="120">
        <v>-72.08</v>
      </c>
      <c r="AZ473" s="120">
        <v>-100</v>
      </c>
      <c r="BA473" s="116"/>
      <c r="BB473" s="116"/>
      <c r="BC473" s="120">
        <v>-71.180000000000007</v>
      </c>
    </row>
    <row r="474" spans="1:55" ht="29.25" x14ac:dyDescent="0.45">
      <c r="A474" s="261">
        <v>155</v>
      </c>
      <c r="B474" s="174" t="s">
        <v>264</v>
      </c>
      <c r="C474" s="174"/>
      <c r="D474" s="119">
        <v>-54.08</v>
      </c>
      <c r="E474" s="119">
        <v>-28.45</v>
      </c>
      <c r="F474" s="119">
        <v>-57.07</v>
      </c>
      <c r="G474" s="119">
        <v>179.6</v>
      </c>
      <c r="H474" s="119">
        <v>-49.46</v>
      </c>
      <c r="I474" s="119">
        <v>133.37</v>
      </c>
      <c r="J474" s="119">
        <v>9.69</v>
      </c>
      <c r="K474" s="119">
        <v>-30.42</v>
      </c>
      <c r="L474" s="119">
        <v>6.71</v>
      </c>
      <c r="M474" s="119">
        <v>-42.53</v>
      </c>
      <c r="N474" s="119">
        <v>33.369999999999997</v>
      </c>
      <c r="O474" s="119">
        <v>-12.51</v>
      </c>
      <c r="P474" s="119">
        <v>166.02</v>
      </c>
      <c r="Q474" s="119">
        <v>-52.6</v>
      </c>
      <c r="R474" s="119">
        <v>-26.58</v>
      </c>
      <c r="S474" s="119">
        <v>75.73</v>
      </c>
      <c r="T474" s="119">
        <v>34.82</v>
      </c>
      <c r="U474" s="119">
        <v>-17.91</v>
      </c>
      <c r="V474" s="119">
        <v>-71.22</v>
      </c>
      <c r="W474" s="119">
        <v>375.81</v>
      </c>
      <c r="X474" s="119">
        <v>1.39</v>
      </c>
      <c r="Y474" s="119">
        <v>-68.540000000000006</v>
      </c>
      <c r="Z474" s="119">
        <v>271.66000000000003</v>
      </c>
      <c r="AA474" s="119">
        <v>-33.04</v>
      </c>
      <c r="AB474" s="119">
        <v>-18.170000000000002</v>
      </c>
      <c r="AC474" s="119">
        <v>16.93</v>
      </c>
      <c r="AD474" s="119">
        <v>-48.24</v>
      </c>
      <c r="AE474" s="119">
        <v>67.150000000000006</v>
      </c>
      <c r="AF474" s="119">
        <v>33.119999999999997</v>
      </c>
      <c r="AG474" s="119">
        <v>-6.37</v>
      </c>
      <c r="AH474" s="119">
        <v>-3.54</v>
      </c>
      <c r="AI474" s="119">
        <v>-35.270000000000003</v>
      </c>
      <c r="AJ474" s="119">
        <v>-29.23</v>
      </c>
      <c r="AK474" s="119">
        <v>136.32</v>
      </c>
      <c r="AL474" s="119">
        <v>49.89</v>
      </c>
      <c r="AM474" s="119">
        <v>-66.86</v>
      </c>
      <c r="AN474" s="119">
        <v>19.41</v>
      </c>
      <c r="AO474" s="119">
        <v>-1.63</v>
      </c>
      <c r="AP474" s="119">
        <v>-12.53</v>
      </c>
      <c r="AQ474" s="119">
        <v>140.81</v>
      </c>
      <c r="AR474" s="119">
        <v>-38.049999999999997</v>
      </c>
      <c r="AS474" s="119">
        <v>28.22</v>
      </c>
      <c r="AT474" s="119">
        <v>28.96</v>
      </c>
      <c r="AU474" s="119">
        <v>-6.65</v>
      </c>
      <c r="AV474" s="119">
        <v>-20.98</v>
      </c>
      <c r="AW474" s="119">
        <v>-40.49</v>
      </c>
      <c r="AX474" s="119">
        <v>126.14</v>
      </c>
      <c r="AY474" s="119">
        <v>-5.71</v>
      </c>
      <c r="AZ474" s="119">
        <v>-4.5599999999999996</v>
      </c>
      <c r="BA474" s="119">
        <v>4.78</v>
      </c>
      <c r="BB474" s="119">
        <v>-45.52</v>
      </c>
      <c r="BC474" s="119">
        <v>-4.32</v>
      </c>
    </row>
    <row r="475" spans="1:55" x14ac:dyDescent="0.45">
      <c r="A475" s="260">
        <v>156</v>
      </c>
      <c r="B475" s="173" t="s">
        <v>2</v>
      </c>
      <c r="C475" s="173"/>
      <c r="D475" s="120">
        <v>19.47</v>
      </c>
      <c r="E475" s="120">
        <v>27</v>
      </c>
      <c r="F475" s="120">
        <v>-40.18</v>
      </c>
      <c r="G475" s="120">
        <v>13</v>
      </c>
      <c r="H475" s="120">
        <v>42.81</v>
      </c>
      <c r="I475" s="120">
        <v>-31.55</v>
      </c>
      <c r="J475" s="120">
        <v>7.73</v>
      </c>
      <c r="K475" s="120">
        <v>43.41</v>
      </c>
      <c r="L475" s="120">
        <v>-31.79</v>
      </c>
      <c r="M475" s="120">
        <v>7.73</v>
      </c>
      <c r="N475" s="120">
        <v>-4.3</v>
      </c>
      <c r="O475" s="120">
        <v>0.55000000000000004</v>
      </c>
      <c r="P475" s="120">
        <v>7.01</v>
      </c>
      <c r="Q475" s="120">
        <v>-12.33</v>
      </c>
      <c r="R475" s="120">
        <v>-6.98</v>
      </c>
      <c r="S475" s="120">
        <v>1.3</v>
      </c>
      <c r="T475" s="120">
        <v>25.79</v>
      </c>
      <c r="U475" s="120">
        <v>-15.81</v>
      </c>
      <c r="V475" s="120">
        <v>5.44</v>
      </c>
      <c r="W475" s="120">
        <v>61.86</v>
      </c>
      <c r="X475" s="120">
        <v>-31.24</v>
      </c>
      <c r="Y475" s="120">
        <v>-3.6</v>
      </c>
      <c r="Z475" s="120">
        <v>1.78</v>
      </c>
      <c r="AA475" s="120">
        <v>-12.2</v>
      </c>
      <c r="AB475" s="120">
        <v>46.8</v>
      </c>
      <c r="AC475" s="120">
        <v>-28.05</v>
      </c>
      <c r="AD475" s="120">
        <v>-19.72</v>
      </c>
      <c r="AE475" s="120">
        <v>1.33</v>
      </c>
      <c r="AF475" s="120">
        <v>49.05</v>
      </c>
      <c r="AG475" s="120">
        <v>-23.66</v>
      </c>
      <c r="AH475" s="120">
        <v>3.69</v>
      </c>
      <c r="AI475" s="120">
        <v>55.56</v>
      </c>
      <c r="AJ475" s="120">
        <v>-33.31</v>
      </c>
      <c r="AK475" s="120">
        <v>9.39</v>
      </c>
      <c r="AL475" s="120">
        <v>-0.08</v>
      </c>
      <c r="AM475" s="120">
        <v>-16.690000000000001</v>
      </c>
      <c r="AN475" s="120">
        <v>63.66</v>
      </c>
      <c r="AO475" s="120">
        <v>-27.32</v>
      </c>
      <c r="AP475" s="120">
        <v>-25.57</v>
      </c>
      <c r="AQ475" s="120">
        <v>29.63</v>
      </c>
      <c r="AR475" s="120">
        <v>23.38</v>
      </c>
      <c r="AS475" s="120">
        <v>-33.369999999999997</v>
      </c>
      <c r="AT475" s="120">
        <v>17.57</v>
      </c>
      <c r="AU475" s="120">
        <v>62.41</v>
      </c>
      <c r="AV475" s="120">
        <v>-40.909999999999997</v>
      </c>
      <c r="AW475" s="120">
        <v>16.71</v>
      </c>
      <c r="AX475" s="120">
        <v>-13.44</v>
      </c>
      <c r="AY475" s="120">
        <v>-2.08</v>
      </c>
      <c r="AZ475" s="120">
        <v>35.119999999999997</v>
      </c>
      <c r="BA475" s="120">
        <v>-26.87</v>
      </c>
      <c r="BB475" s="120">
        <v>-13.25</v>
      </c>
      <c r="BC475" s="120">
        <v>18.100000000000001</v>
      </c>
    </row>
    <row r="476" spans="1:55" ht="67.5" x14ac:dyDescent="0.45">
      <c r="A476" s="261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9">
        <v>-100</v>
      </c>
    </row>
    <row r="477" spans="1:55" x14ac:dyDescent="0.45">
      <c r="A477" s="260">
        <v>158</v>
      </c>
      <c r="B477" s="173" t="s">
        <v>266</v>
      </c>
      <c r="C477" s="173"/>
      <c r="D477" s="120">
        <v>-22.49</v>
      </c>
      <c r="E477" s="120">
        <v>7.53</v>
      </c>
      <c r="F477" s="120">
        <v>4.7699999999999996</v>
      </c>
      <c r="G477" s="120">
        <v>6.46</v>
      </c>
      <c r="H477" s="120">
        <v>44.01</v>
      </c>
      <c r="I477" s="120">
        <v>5.95</v>
      </c>
      <c r="J477" s="120">
        <v>5.69</v>
      </c>
      <c r="K477" s="120">
        <v>13.43</v>
      </c>
      <c r="L477" s="120">
        <v>-18.97</v>
      </c>
      <c r="M477" s="120">
        <v>-35.06</v>
      </c>
      <c r="N477" s="120">
        <v>25.09</v>
      </c>
      <c r="O477" s="120">
        <v>-43.5</v>
      </c>
      <c r="P477" s="120">
        <v>58.72</v>
      </c>
      <c r="Q477" s="120">
        <v>-26.91</v>
      </c>
      <c r="R477" s="120">
        <v>16.78</v>
      </c>
      <c r="S477" s="120">
        <v>-50.55</v>
      </c>
      <c r="T477" s="120">
        <v>311.38</v>
      </c>
      <c r="U477" s="120">
        <v>53.29</v>
      </c>
      <c r="V477" s="120">
        <v>-44.59</v>
      </c>
      <c r="W477" s="120">
        <v>46.09</v>
      </c>
      <c r="X477" s="120">
        <v>-20.67</v>
      </c>
      <c r="Y477" s="120">
        <v>-3.87</v>
      </c>
      <c r="Z477" s="120">
        <v>-24.46</v>
      </c>
      <c r="AA477" s="120">
        <v>15.5</v>
      </c>
      <c r="AB477" s="120">
        <v>8.41</v>
      </c>
      <c r="AC477" s="120">
        <v>8.8800000000000008</v>
      </c>
      <c r="AD477" s="120">
        <v>-37.51</v>
      </c>
      <c r="AE477" s="120">
        <v>40.22</v>
      </c>
      <c r="AF477" s="120">
        <v>51.63</v>
      </c>
      <c r="AG477" s="120">
        <v>-56.92</v>
      </c>
      <c r="AH477" s="120">
        <v>55.52</v>
      </c>
      <c r="AI477" s="120">
        <v>-18.41</v>
      </c>
      <c r="AJ477" s="120">
        <v>1.73</v>
      </c>
      <c r="AK477" s="120">
        <v>-17.12</v>
      </c>
      <c r="AL477" s="120">
        <v>-18.28</v>
      </c>
      <c r="AM477" s="120">
        <v>-20.02</v>
      </c>
      <c r="AN477" s="120">
        <v>33.65</v>
      </c>
      <c r="AO477" s="120">
        <v>55.13</v>
      </c>
      <c r="AP477" s="120">
        <v>-69.27</v>
      </c>
      <c r="AQ477" s="120">
        <v>107.61</v>
      </c>
      <c r="AR477" s="120">
        <v>-14.59</v>
      </c>
      <c r="AS477" s="120">
        <v>40.54</v>
      </c>
      <c r="AT477" s="120">
        <v>-25.82</v>
      </c>
      <c r="AU477" s="120">
        <v>28.27</v>
      </c>
      <c r="AV477" s="120">
        <v>27.24</v>
      </c>
      <c r="AW477" s="120">
        <v>7.39</v>
      </c>
      <c r="AX477" s="120">
        <v>-50.86</v>
      </c>
      <c r="AY477" s="120">
        <v>1.52</v>
      </c>
      <c r="AZ477" s="120">
        <v>27.6</v>
      </c>
      <c r="BA477" s="120">
        <v>19.149999999999999</v>
      </c>
      <c r="BB477" s="120">
        <v>-42.79</v>
      </c>
      <c r="BC477" s="120">
        <v>52.21</v>
      </c>
    </row>
    <row r="478" spans="1:55" ht="29.25" x14ac:dyDescent="0.45">
      <c r="A478" s="261">
        <v>159</v>
      </c>
      <c r="B478" s="174" t="s">
        <v>267</v>
      </c>
      <c r="C478" s="174"/>
      <c r="D478" s="119">
        <v>-20.440000000000001</v>
      </c>
      <c r="E478" s="119">
        <v>18.21</v>
      </c>
      <c r="F478" s="119">
        <v>-21.79</v>
      </c>
      <c r="G478" s="119">
        <v>27.64</v>
      </c>
      <c r="H478" s="119">
        <v>-20.51</v>
      </c>
      <c r="I478" s="119">
        <v>-7.23</v>
      </c>
      <c r="J478" s="119">
        <v>-22.72</v>
      </c>
      <c r="K478" s="119">
        <v>48.82</v>
      </c>
      <c r="L478" s="119">
        <v>-35.020000000000003</v>
      </c>
      <c r="M478" s="119">
        <v>1.37</v>
      </c>
      <c r="N478" s="119">
        <v>-12.78</v>
      </c>
      <c r="O478" s="119">
        <v>-35.619999999999997</v>
      </c>
      <c r="P478" s="119">
        <v>81.97</v>
      </c>
      <c r="Q478" s="119">
        <v>-32</v>
      </c>
      <c r="R478" s="119">
        <v>36.08</v>
      </c>
      <c r="S478" s="119">
        <v>61.43</v>
      </c>
      <c r="T478" s="119">
        <v>-26.94</v>
      </c>
      <c r="U478" s="119">
        <v>-6.24</v>
      </c>
      <c r="V478" s="119">
        <v>5.17</v>
      </c>
      <c r="W478" s="119">
        <v>8.56</v>
      </c>
      <c r="X478" s="119">
        <v>5.58</v>
      </c>
      <c r="Y478" s="119">
        <v>-33.479999999999997</v>
      </c>
      <c r="Z478" s="119">
        <v>63.79</v>
      </c>
      <c r="AA478" s="119">
        <v>-14.07</v>
      </c>
      <c r="AB478" s="119">
        <v>4.4400000000000004</v>
      </c>
      <c r="AC478" s="119">
        <v>18.690000000000001</v>
      </c>
      <c r="AD478" s="119">
        <v>2.75</v>
      </c>
      <c r="AE478" s="119">
        <v>-16.38</v>
      </c>
      <c r="AF478" s="119">
        <v>-22.04</v>
      </c>
      <c r="AG478" s="119">
        <v>25.5</v>
      </c>
      <c r="AH478" s="119">
        <v>0.56000000000000005</v>
      </c>
      <c r="AI478" s="119">
        <v>-0.24</v>
      </c>
      <c r="AJ478" s="119">
        <v>20.48</v>
      </c>
      <c r="AK478" s="119">
        <v>-49.77</v>
      </c>
      <c r="AL478" s="119">
        <v>-11.42</v>
      </c>
      <c r="AM478" s="119">
        <v>85.01</v>
      </c>
      <c r="AN478" s="119">
        <v>1.44</v>
      </c>
      <c r="AO478" s="119">
        <v>3.14</v>
      </c>
      <c r="AP478" s="119">
        <v>25.07</v>
      </c>
      <c r="AQ478" s="119">
        <v>135.56</v>
      </c>
      <c r="AR478" s="119">
        <v>-39.1</v>
      </c>
      <c r="AS478" s="119">
        <v>-7.52</v>
      </c>
      <c r="AT478" s="119">
        <v>3.52</v>
      </c>
      <c r="AU478" s="119">
        <v>-13.81</v>
      </c>
      <c r="AV478" s="119">
        <v>-12.44</v>
      </c>
      <c r="AW478" s="119">
        <v>-32.479999999999997</v>
      </c>
      <c r="AX478" s="119">
        <v>-18.309999999999999</v>
      </c>
      <c r="AY478" s="119">
        <v>42.61</v>
      </c>
      <c r="AZ478" s="119">
        <v>-27.88</v>
      </c>
      <c r="BA478" s="119">
        <v>93.97</v>
      </c>
      <c r="BB478" s="119">
        <v>-52.51</v>
      </c>
      <c r="BC478" s="119">
        <v>74.08</v>
      </c>
    </row>
    <row r="479" spans="1:55" x14ac:dyDescent="0.45">
      <c r="A479" s="260">
        <v>160</v>
      </c>
      <c r="B479" s="173" t="s">
        <v>268</v>
      </c>
      <c r="C479" s="173"/>
      <c r="D479" s="120">
        <v>27.61</v>
      </c>
      <c r="E479" s="120">
        <v>33.340000000000003</v>
      </c>
      <c r="F479" s="120">
        <v>12.03</v>
      </c>
      <c r="G479" s="120">
        <v>-34.49</v>
      </c>
      <c r="H479" s="120">
        <v>11.53</v>
      </c>
      <c r="I479" s="120">
        <v>21.7</v>
      </c>
      <c r="J479" s="120">
        <v>-12.52</v>
      </c>
      <c r="K479" s="120">
        <v>14.59</v>
      </c>
      <c r="L479" s="120">
        <v>-6.34</v>
      </c>
      <c r="M479" s="120">
        <v>-27.54</v>
      </c>
      <c r="N479" s="120">
        <v>111.88</v>
      </c>
      <c r="O479" s="120">
        <v>-46.89</v>
      </c>
      <c r="P479" s="120">
        <v>-25.05</v>
      </c>
      <c r="Q479" s="120">
        <v>67.27</v>
      </c>
      <c r="R479" s="120">
        <v>-11.21</v>
      </c>
      <c r="S479" s="120">
        <v>2.84</v>
      </c>
      <c r="T479" s="120">
        <v>-63.64</v>
      </c>
      <c r="U479" s="120">
        <v>200</v>
      </c>
      <c r="V479" s="120">
        <v>1.22</v>
      </c>
      <c r="W479" s="120">
        <v>1.59</v>
      </c>
      <c r="X479" s="120">
        <v>-28.24</v>
      </c>
      <c r="Y479" s="120">
        <v>7.84</v>
      </c>
      <c r="Z479" s="120">
        <v>-31.57</v>
      </c>
      <c r="AA479" s="120">
        <v>72.7</v>
      </c>
      <c r="AB479" s="120">
        <v>57.24</v>
      </c>
      <c r="AC479" s="120">
        <v>-10.79</v>
      </c>
      <c r="AD479" s="120">
        <v>-54.11</v>
      </c>
      <c r="AE479" s="120">
        <v>17.3</v>
      </c>
      <c r="AF479" s="120">
        <v>131.26</v>
      </c>
      <c r="AG479" s="120">
        <v>-85.81</v>
      </c>
      <c r="AH479" s="120">
        <v>413.89</v>
      </c>
      <c r="AI479" s="120">
        <v>-82.06</v>
      </c>
      <c r="AJ479" s="120">
        <v>214.06</v>
      </c>
      <c r="AK479" s="120">
        <v>8.43</v>
      </c>
      <c r="AL479" s="120">
        <v>1.82</v>
      </c>
      <c r="AM479" s="120">
        <v>-55.97</v>
      </c>
      <c r="AN479" s="120">
        <v>-13.4</v>
      </c>
      <c r="AO479" s="120">
        <v>201.31</v>
      </c>
      <c r="AP479" s="120">
        <v>-77.38</v>
      </c>
      <c r="AQ479" s="120">
        <v>318.54000000000002</v>
      </c>
      <c r="AR479" s="120">
        <v>-14.4</v>
      </c>
      <c r="AS479" s="120">
        <v>-26.98</v>
      </c>
      <c r="AT479" s="120">
        <v>37.840000000000003</v>
      </c>
      <c r="AU479" s="120">
        <v>-34.340000000000003</v>
      </c>
      <c r="AV479" s="120">
        <v>99.44</v>
      </c>
      <c r="AW479" s="120">
        <v>-6.14</v>
      </c>
      <c r="AX479" s="120">
        <v>-8.57</v>
      </c>
      <c r="AY479" s="120">
        <v>-22</v>
      </c>
      <c r="AZ479" s="120">
        <v>49.23</v>
      </c>
      <c r="BA479" s="120">
        <v>3.69</v>
      </c>
      <c r="BB479" s="120">
        <v>-37.799999999999997</v>
      </c>
      <c r="BC479" s="120">
        <v>38.33</v>
      </c>
    </row>
    <row r="480" spans="1:55" x14ac:dyDescent="0.45">
      <c r="A480" s="261">
        <v>161</v>
      </c>
      <c r="B480" s="174" t="s">
        <v>100</v>
      </c>
      <c r="C480" s="174"/>
      <c r="D480" s="119">
        <v>0.06</v>
      </c>
      <c r="E480" s="119">
        <v>-3.92</v>
      </c>
      <c r="F480" s="119">
        <v>7.1</v>
      </c>
      <c r="G480" s="119">
        <v>0.54</v>
      </c>
      <c r="H480" s="119">
        <v>-21.08</v>
      </c>
      <c r="I480" s="119">
        <v>27.15</v>
      </c>
      <c r="J480" s="119">
        <v>-29.31</v>
      </c>
      <c r="K480" s="119">
        <v>13.16</v>
      </c>
      <c r="L480" s="119">
        <v>13.4</v>
      </c>
      <c r="M480" s="119">
        <v>-3.17</v>
      </c>
      <c r="N480" s="119">
        <v>6.22</v>
      </c>
      <c r="O480" s="119">
        <v>-14.54</v>
      </c>
      <c r="P480" s="119">
        <v>0.52</v>
      </c>
      <c r="Q480" s="119">
        <v>2.2599999999999998</v>
      </c>
      <c r="R480" s="119">
        <v>6.28</v>
      </c>
      <c r="S480" s="119">
        <v>-10.45</v>
      </c>
      <c r="T480" s="119">
        <v>14.73</v>
      </c>
      <c r="U480" s="119">
        <v>2.2799999999999998</v>
      </c>
      <c r="V480" s="119">
        <v>5.61</v>
      </c>
      <c r="W480" s="119">
        <v>3.48</v>
      </c>
      <c r="X480" s="119">
        <v>-6.03</v>
      </c>
      <c r="Y480" s="119">
        <v>-6.28</v>
      </c>
      <c r="Z480" s="119">
        <v>-3.31</v>
      </c>
      <c r="AA480" s="119">
        <v>6.27</v>
      </c>
      <c r="AB480" s="119">
        <v>4.92</v>
      </c>
      <c r="AC480" s="119">
        <v>-0.31</v>
      </c>
      <c r="AD480" s="119">
        <v>-15.89</v>
      </c>
      <c r="AE480" s="119">
        <v>1.1100000000000001</v>
      </c>
      <c r="AF480" s="119">
        <v>-12.1</v>
      </c>
      <c r="AG480" s="119">
        <v>5.01</v>
      </c>
      <c r="AH480" s="119">
        <v>22.44</v>
      </c>
      <c r="AI480" s="119">
        <v>-8.1300000000000008</v>
      </c>
      <c r="AJ480" s="119">
        <v>-3.56</v>
      </c>
      <c r="AK480" s="119">
        <v>-0.87</v>
      </c>
      <c r="AL480" s="119">
        <v>-3.26</v>
      </c>
      <c r="AM480" s="119">
        <v>11.71</v>
      </c>
      <c r="AN480" s="119">
        <v>-2.69</v>
      </c>
      <c r="AO480" s="119">
        <v>11.78</v>
      </c>
      <c r="AP480" s="119">
        <v>-25.38</v>
      </c>
      <c r="AQ480" s="119">
        <v>14.96</v>
      </c>
      <c r="AR480" s="119">
        <v>-7.06</v>
      </c>
      <c r="AS480" s="119">
        <v>0.56999999999999995</v>
      </c>
      <c r="AT480" s="119">
        <v>10.35</v>
      </c>
      <c r="AU480" s="119">
        <v>-2.9</v>
      </c>
      <c r="AV480" s="119">
        <v>5.36</v>
      </c>
      <c r="AW480" s="119">
        <v>-7.09</v>
      </c>
      <c r="AX480" s="119">
        <v>17.059999999999999</v>
      </c>
      <c r="AY480" s="119">
        <v>-7.25</v>
      </c>
      <c r="AZ480" s="119">
        <v>-9.48</v>
      </c>
      <c r="BA480" s="119">
        <v>3.81</v>
      </c>
      <c r="BB480" s="119">
        <v>-22.87</v>
      </c>
      <c r="BC480" s="119">
        <v>27.6</v>
      </c>
    </row>
    <row r="481" spans="1:55" ht="29.25" x14ac:dyDescent="0.45">
      <c r="A481" s="260">
        <v>162</v>
      </c>
      <c r="B481" s="173" t="s">
        <v>46</v>
      </c>
      <c r="C481" s="173"/>
      <c r="D481" s="120">
        <v>11.2</v>
      </c>
      <c r="E481" s="120">
        <v>1.48</v>
      </c>
      <c r="F481" s="120">
        <v>-14.53</v>
      </c>
      <c r="G481" s="120">
        <v>24.56</v>
      </c>
      <c r="H481" s="120">
        <v>3.8</v>
      </c>
      <c r="I481" s="120">
        <v>-19.64</v>
      </c>
      <c r="J481" s="120">
        <v>6.24</v>
      </c>
      <c r="K481" s="120">
        <v>1.17</v>
      </c>
      <c r="L481" s="120">
        <v>-1.95</v>
      </c>
      <c r="M481" s="120">
        <v>-8.94</v>
      </c>
      <c r="N481" s="120">
        <v>-9.42</v>
      </c>
      <c r="O481" s="120">
        <v>3.08</v>
      </c>
      <c r="P481" s="120">
        <v>-1.06</v>
      </c>
      <c r="Q481" s="120">
        <v>7.55</v>
      </c>
      <c r="R481" s="120">
        <v>-9.19</v>
      </c>
      <c r="S481" s="120">
        <v>14.82</v>
      </c>
      <c r="T481" s="120">
        <v>-11.37</v>
      </c>
      <c r="U481" s="120">
        <v>-4.87</v>
      </c>
      <c r="V481" s="120">
        <v>7.22</v>
      </c>
      <c r="W481" s="120">
        <v>4.01</v>
      </c>
      <c r="X481" s="120">
        <v>-5.61</v>
      </c>
      <c r="Y481" s="120">
        <v>2.0099999999999998</v>
      </c>
      <c r="Z481" s="120">
        <v>9.69</v>
      </c>
      <c r="AA481" s="120">
        <v>-0.34</v>
      </c>
      <c r="AB481" s="120">
        <v>14.07</v>
      </c>
      <c r="AC481" s="120">
        <v>10.38</v>
      </c>
      <c r="AD481" s="120">
        <v>-18.239999999999998</v>
      </c>
      <c r="AE481" s="120">
        <v>-0.06</v>
      </c>
      <c r="AF481" s="120">
        <v>-22.63</v>
      </c>
      <c r="AG481" s="120">
        <v>23.57</v>
      </c>
      <c r="AH481" s="120">
        <v>19.45</v>
      </c>
      <c r="AI481" s="120">
        <v>-15.26</v>
      </c>
      <c r="AJ481" s="120">
        <v>-3.38</v>
      </c>
      <c r="AK481" s="120">
        <v>-7.3</v>
      </c>
      <c r="AL481" s="120">
        <v>-9.07</v>
      </c>
      <c r="AM481" s="120">
        <v>18.440000000000001</v>
      </c>
      <c r="AN481" s="120">
        <v>1.36</v>
      </c>
      <c r="AO481" s="120">
        <v>18.37</v>
      </c>
      <c r="AP481" s="120">
        <v>-6.41</v>
      </c>
      <c r="AQ481" s="120">
        <v>10.94</v>
      </c>
      <c r="AR481" s="120">
        <v>-5.88</v>
      </c>
      <c r="AS481" s="120">
        <v>-13.1</v>
      </c>
      <c r="AT481" s="120">
        <v>13.04</v>
      </c>
      <c r="AU481" s="120">
        <v>-7.21</v>
      </c>
      <c r="AV481" s="120">
        <v>-1.95</v>
      </c>
      <c r="AW481" s="120">
        <v>13.61</v>
      </c>
      <c r="AX481" s="120">
        <v>-24.31</v>
      </c>
      <c r="AY481" s="120">
        <v>20.84</v>
      </c>
      <c r="AZ481" s="120">
        <v>2.5099999999999998</v>
      </c>
      <c r="BA481" s="120">
        <v>10.06</v>
      </c>
      <c r="BB481" s="120">
        <v>-13.34</v>
      </c>
      <c r="BC481" s="120">
        <v>15.19</v>
      </c>
    </row>
    <row r="482" spans="1:55" ht="29.25" x14ac:dyDescent="0.45">
      <c r="A482" s="261">
        <v>163</v>
      </c>
      <c r="B482" s="174" t="s">
        <v>269</v>
      </c>
      <c r="C482" s="174"/>
      <c r="D482" s="119">
        <v>16.68</v>
      </c>
      <c r="E482" s="119">
        <v>-13.56</v>
      </c>
      <c r="F482" s="119">
        <v>-28.1</v>
      </c>
      <c r="G482" s="119">
        <v>18.29</v>
      </c>
      <c r="H482" s="119">
        <v>13.36</v>
      </c>
      <c r="I482" s="119">
        <v>-15.72</v>
      </c>
      <c r="J482" s="119">
        <v>5.1100000000000003</v>
      </c>
      <c r="K482" s="119">
        <v>16.36</v>
      </c>
      <c r="L482" s="119">
        <v>1.62</v>
      </c>
      <c r="M482" s="119">
        <v>19.03</v>
      </c>
      <c r="N482" s="119">
        <v>-0.69</v>
      </c>
      <c r="O482" s="119">
        <v>-25.7</v>
      </c>
      <c r="P482" s="119">
        <v>17.399999999999999</v>
      </c>
      <c r="Q482" s="119">
        <v>-1.22</v>
      </c>
      <c r="R482" s="119">
        <v>-11.78</v>
      </c>
      <c r="S482" s="119">
        <v>17.329999999999998</v>
      </c>
      <c r="T482" s="119">
        <v>75.09</v>
      </c>
      <c r="U482" s="119">
        <v>-33.04</v>
      </c>
      <c r="V482" s="119">
        <v>5.51</v>
      </c>
      <c r="W482" s="119">
        <v>-30.27</v>
      </c>
      <c r="X482" s="119">
        <v>35.65</v>
      </c>
      <c r="Y482" s="119">
        <v>-10.58</v>
      </c>
      <c r="Z482" s="119">
        <v>3.86</v>
      </c>
      <c r="AA482" s="119">
        <v>-38.299999999999997</v>
      </c>
      <c r="AB482" s="119">
        <v>115.32</v>
      </c>
      <c r="AC482" s="119">
        <v>-21.72</v>
      </c>
      <c r="AD482" s="119">
        <v>-40.51</v>
      </c>
      <c r="AE482" s="119">
        <v>52.39</v>
      </c>
      <c r="AF482" s="119">
        <v>-7.94</v>
      </c>
      <c r="AG482" s="119">
        <v>-14.37</v>
      </c>
      <c r="AH482" s="119">
        <v>35.96</v>
      </c>
      <c r="AI482" s="119">
        <v>-10.81</v>
      </c>
      <c r="AJ482" s="119">
        <v>-16</v>
      </c>
      <c r="AK482" s="119">
        <v>86.46</v>
      </c>
      <c r="AL482" s="119">
        <v>-34.880000000000003</v>
      </c>
      <c r="AM482" s="119">
        <v>-27.08</v>
      </c>
      <c r="AN482" s="119">
        <v>2.92</v>
      </c>
      <c r="AO482" s="119">
        <v>29.01</v>
      </c>
      <c r="AP482" s="119">
        <v>-22.58</v>
      </c>
      <c r="AQ482" s="119">
        <v>7.87</v>
      </c>
      <c r="AR482" s="119">
        <v>6.42</v>
      </c>
      <c r="AS482" s="119">
        <v>-31.93</v>
      </c>
      <c r="AT482" s="119">
        <v>35.61</v>
      </c>
      <c r="AU482" s="119">
        <v>-22.49</v>
      </c>
      <c r="AV482" s="119">
        <v>25.03</v>
      </c>
      <c r="AW482" s="119">
        <v>-3.4</v>
      </c>
      <c r="AX482" s="119">
        <v>6.45</v>
      </c>
      <c r="AY482" s="119">
        <v>-6.51</v>
      </c>
      <c r="AZ482" s="119">
        <v>4.5199999999999996</v>
      </c>
      <c r="BA482" s="119">
        <v>-3.4</v>
      </c>
      <c r="BB482" s="119">
        <v>-5.68</v>
      </c>
      <c r="BC482" s="119">
        <v>1.28</v>
      </c>
    </row>
    <row r="483" spans="1:55" x14ac:dyDescent="0.45">
      <c r="A483" s="260">
        <v>164</v>
      </c>
      <c r="B483" s="173" t="s">
        <v>95</v>
      </c>
      <c r="C483" s="173"/>
      <c r="D483" s="120">
        <v>40.15</v>
      </c>
      <c r="E483" s="120">
        <v>4.54</v>
      </c>
      <c r="F483" s="120">
        <v>-23.96</v>
      </c>
      <c r="G483" s="120">
        <v>7.78</v>
      </c>
      <c r="H483" s="120">
        <v>24.23</v>
      </c>
      <c r="I483" s="120">
        <v>-30.56</v>
      </c>
      <c r="J483" s="120">
        <v>21.51</v>
      </c>
      <c r="K483" s="120">
        <v>-14.09</v>
      </c>
      <c r="L483" s="120">
        <v>14.84</v>
      </c>
      <c r="M483" s="120">
        <v>-24.7</v>
      </c>
      <c r="N483" s="120">
        <v>68.86</v>
      </c>
      <c r="O483" s="120">
        <v>-47.86</v>
      </c>
      <c r="P483" s="120">
        <v>8.24</v>
      </c>
      <c r="Q483" s="120">
        <v>2.14</v>
      </c>
      <c r="R483" s="120">
        <v>1.81</v>
      </c>
      <c r="S483" s="120">
        <v>32.869999999999997</v>
      </c>
      <c r="T483" s="120">
        <v>38.65</v>
      </c>
      <c r="U483" s="120">
        <v>-10.11</v>
      </c>
      <c r="V483" s="120">
        <v>-15.24</v>
      </c>
      <c r="W483" s="120">
        <v>4.92</v>
      </c>
      <c r="X483" s="120">
        <v>-33.97</v>
      </c>
      <c r="Y483" s="120">
        <v>32.29</v>
      </c>
      <c r="Z483" s="120">
        <v>39.74</v>
      </c>
      <c r="AA483" s="120">
        <v>-46.39</v>
      </c>
      <c r="AB483" s="120">
        <v>51.44</v>
      </c>
      <c r="AC483" s="120">
        <v>9.32</v>
      </c>
      <c r="AD483" s="120">
        <v>-34.22</v>
      </c>
      <c r="AE483" s="120">
        <v>49.34</v>
      </c>
      <c r="AF483" s="120">
        <v>-9.19</v>
      </c>
      <c r="AG483" s="120">
        <v>-23.3</v>
      </c>
      <c r="AH483" s="120">
        <v>29.69</v>
      </c>
      <c r="AI483" s="120">
        <v>-12.91</v>
      </c>
      <c r="AJ483" s="120">
        <v>-9.8699999999999992</v>
      </c>
      <c r="AK483" s="120">
        <v>24.44</v>
      </c>
      <c r="AL483" s="120">
        <v>-14.14</v>
      </c>
      <c r="AM483" s="120">
        <v>-1.99</v>
      </c>
      <c r="AN483" s="120">
        <v>18.190000000000001</v>
      </c>
      <c r="AO483" s="120">
        <v>13.55</v>
      </c>
      <c r="AP483" s="120">
        <v>-30.84</v>
      </c>
      <c r="AQ483" s="120">
        <v>27.91</v>
      </c>
      <c r="AR483" s="120">
        <v>-2.94</v>
      </c>
      <c r="AS483" s="120">
        <v>-7.84</v>
      </c>
      <c r="AT483" s="120">
        <v>-3.42</v>
      </c>
      <c r="AU483" s="120">
        <v>18.350000000000001</v>
      </c>
      <c r="AV483" s="120">
        <v>-15.91</v>
      </c>
      <c r="AW483" s="120">
        <v>1.99</v>
      </c>
      <c r="AX483" s="120">
        <v>0.66</v>
      </c>
      <c r="AY483" s="120">
        <v>-7.2</v>
      </c>
      <c r="AZ483" s="120">
        <v>12.79</v>
      </c>
      <c r="BA483" s="120">
        <v>-1.46</v>
      </c>
      <c r="BB483" s="120">
        <v>-28.77</v>
      </c>
      <c r="BC483" s="120">
        <v>34.29</v>
      </c>
    </row>
    <row r="484" spans="1:55" ht="29.25" x14ac:dyDescent="0.45">
      <c r="A484" s="261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9">
        <v>-100</v>
      </c>
    </row>
    <row r="485" spans="1:55" x14ac:dyDescent="0.45">
      <c r="A485" s="260">
        <v>166</v>
      </c>
      <c r="B485" s="173" t="s">
        <v>40</v>
      </c>
      <c r="C485" s="173"/>
      <c r="D485" s="120">
        <v>3.76</v>
      </c>
      <c r="E485" s="120">
        <v>10.14</v>
      </c>
      <c r="F485" s="120">
        <v>-9.08</v>
      </c>
      <c r="G485" s="120">
        <v>17.059999999999999</v>
      </c>
      <c r="H485" s="120">
        <v>0.08</v>
      </c>
      <c r="I485" s="120">
        <v>-3.5</v>
      </c>
      <c r="J485" s="120">
        <v>-1.31</v>
      </c>
      <c r="K485" s="120">
        <v>3.88</v>
      </c>
      <c r="L485" s="120">
        <v>-7.09</v>
      </c>
      <c r="M485" s="120">
        <v>-13.54</v>
      </c>
      <c r="N485" s="120">
        <v>11.05</v>
      </c>
      <c r="O485" s="120">
        <v>-3.78</v>
      </c>
      <c r="P485" s="120">
        <v>8.0299999999999994</v>
      </c>
      <c r="Q485" s="120">
        <v>10.24</v>
      </c>
      <c r="R485" s="120">
        <v>-9.66</v>
      </c>
      <c r="S485" s="120">
        <v>-1.25</v>
      </c>
      <c r="T485" s="120">
        <v>5.53</v>
      </c>
      <c r="U485" s="120">
        <v>-3.28</v>
      </c>
      <c r="V485" s="120">
        <v>-3.98</v>
      </c>
      <c r="W485" s="120">
        <v>9.33</v>
      </c>
      <c r="X485" s="120">
        <v>-13.11</v>
      </c>
      <c r="Y485" s="120">
        <v>0.37</v>
      </c>
      <c r="Z485" s="120">
        <v>-1.26</v>
      </c>
      <c r="AA485" s="120">
        <v>5.68</v>
      </c>
      <c r="AB485" s="120">
        <v>-5.45</v>
      </c>
      <c r="AC485" s="120">
        <v>28.18</v>
      </c>
      <c r="AD485" s="120">
        <v>-14.95</v>
      </c>
      <c r="AE485" s="120">
        <v>7.49</v>
      </c>
      <c r="AF485" s="120">
        <v>4</v>
      </c>
      <c r="AG485" s="120">
        <v>-11.57</v>
      </c>
      <c r="AH485" s="120">
        <v>1.3</v>
      </c>
      <c r="AI485" s="120">
        <v>3.69</v>
      </c>
      <c r="AJ485" s="120">
        <v>-14.34</v>
      </c>
      <c r="AK485" s="120">
        <v>9.15</v>
      </c>
      <c r="AL485" s="120">
        <v>1.08</v>
      </c>
      <c r="AM485" s="120">
        <v>14.68</v>
      </c>
      <c r="AN485" s="120">
        <v>-2.4900000000000002</v>
      </c>
      <c r="AO485" s="120">
        <v>20.59</v>
      </c>
      <c r="AP485" s="120">
        <v>-18.27</v>
      </c>
      <c r="AQ485" s="120">
        <v>16.899999999999999</v>
      </c>
      <c r="AR485" s="120">
        <v>-5.87</v>
      </c>
      <c r="AS485" s="120">
        <v>-5.36</v>
      </c>
      <c r="AT485" s="120">
        <v>14.53</v>
      </c>
      <c r="AU485" s="120">
        <v>7.0000000000000007E-2</v>
      </c>
      <c r="AV485" s="120">
        <v>-8.61</v>
      </c>
      <c r="AW485" s="120">
        <v>5.65</v>
      </c>
      <c r="AX485" s="120">
        <v>18.73</v>
      </c>
      <c r="AY485" s="120">
        <v>-8.89</v>
      </c>
      <c r="AZ485" s="120">
        <v>4.9800000000000004</v>
      </c>
      <c r="BA485" s="120">
        <v>2.4700000000000002</v>
      </c>
      <c r="BB485" s="120">
        <v>-13.86</v>
      </c>
      <c r="BC485" s="120">
        <v>20.74</v>
      </c>
    </row>
    <row r="486" spans="1:55" ht="42" x14ac:dyDescent="0.45">
      <c r="A486" s="261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9">
        <v>-100</v>
      </c>
      <c r="L486" s="117"/>
      <c r="M486" s="119">
        <v>-100</v>
      </c>
      <c r="N486" s="117"/>
      <c r="O486" s="117"/>
      <c r="P486" s="117"/>
      <c r="Q486" s="117"/>
      <c r="R486" s="117"/>
      <c r="S486" s="117"/>
      <c r="T486" s="117"/>
      <c r="U486" s="117"/>
      <c r="V486" s="117"/>
      <c r="W486" s="119">
        <v>-100</v>
      </c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  <c r="AZ486" s="117"/>
      <c r="BA486" s="119">
        <v>-100</v>
      </c>
      <c r="BB486" s="117"/>
      <c r="BC486" s="117"/>
    </row>
    <row r="487" spans="1:55" x14ac:dyDescent="0.45">
      <c r="A487" s="260">
        <v>168</v>
      </c>
      <c r="B487" s="173" t="s">
        <v>271</v>
      </c>
      <c r="C487" s="173"/>
      <c r="D487" s="120">
        <v>8.84</v>
      </c>
      <c r="E487" s="120">
        <v>7.04</v>
      </c>
      <c r="F487" s="120">
        <v>-16.05</v>
      </c>
      <c r="G487" s="120">
        <v>39.31</v>
      </c>
      <c r="H487" s="120">
        <v>-22.41</v>
      </c>
      <c r="I487" s="120">
        <v>10.08</v>
      </c>
      <c r="J487" s="120">
        <v>-7</v>
      </c>
      <c r="K487" s="120">
        <v>-70.290000000000006</v>
      </c>
      <c r="L487" s="120">
        <v>67.06</v>
      </c>
      <c r="M487" s="120">
        <v>-46.41</v>
      </c>
      <c r="N487" s="120">
        <v>645.11</v>
      </c>
      <c r="O487" s="120">
        <v>-82.14</v>
      </c>
      <c r="P487" s="120">
        <v>209.57</v>
      </c>
      <c r="Q487" s="120">
        <v>-17.16</v>
      </c>
      <c r="R487" s="120">
        <v>-66.83</v>
      </c>
      <c r="S487" s="120">
        <v>-19.059999999999999</v>
      </c>
      <c r="T487" s="120">
        <v>2.2599999999999998</v>
      </c>
      <c r="U487" s="120">
        <v>85.6</v>
      </c>
      <c r="V487" s="120">
        <v>14.15</v>
      </c>
      <c r="W487" s="120">
        <v>24.28</v>
      </c>
      <c r="X487" s="120">
        <v>-27.09</v>
      </c>
      <c r="Y487" s="120">
        <v>36.979999999999997</v>
      </c>
      <c r="Z487" s="120">
        <v>-25.06</v>
      </c>
      <c r="AA487" s="120">
        <v>-22.65</v>
      </c>
      <c r="AB487" s="120">
        <v>-23.92</v>
      </c>
      <c r="AC487" s="120">
        <v>26.12</v>
      </c>
      <c r="AD487" s="120">
        <v>-38.799999999999997</v>
      </c>
      <c r="AE487" s="120">
        <v>20.9</v>
      </c>
      <c r="AF487" s="120">
        <v>14.37</v>
      </c>
      <c r="AG487" s="120">
        <v>5.88</v>
      </c>
      <c r="AH487" s="120">
        <v>-4.76</v>
      </c>
      <c r="AI487" s="120">
        <v>2.09</v>
      </c>
      <c r="AJ487" s="120">
        <v>13.88</v>
      </c>
      <c r="AK487" s="120">
        <v>19.22</v>
      </c>
      <c r="AL487" s="120">
        <v>12.48</v>
      </c>
      <c r="AM487" s="120">
        <v>-14.82</v>
      </c>
      <c r="AN487" s="120">
        <v>64.02</v>
      </c>
      <c r="AO487" s="120">
        <v>-12.47</v>
      </c>
      <c r="AP487" s="120">
        <v>13.23</v>
      </c>
      <c r="AQ487" s="120">
        <v>19.59</v>
      </c>
      <c r="AR487" s="120">
        <v>-21.29</v>
      </c>
      <c r="AS487" s="120">
        <v>-20.36</v>
      </c>
      <c r="AT487" s="120">
        <v>-11.74</v>
      </c>
      <c r="AU487" s="120">
        <v>31.51</v>
      </c>
      <c r="AV487" s="120">
        <v>7.58</v>
      </c>
      <c r="AW487" s="120">
        <v>-3.38</v>
      </c>
      <c r="AX487" s="120">
        <v>20.46</v>
      </c>
      <c r="AY487" s="120">
        <v>-31.69</v>
      </c>
      <c r="AZ487" s="120">
        <v>-1.56</v>
      </c>
      <c r="BA487" s="120">
        <v>10.71</v>
      </c>
      <c r="BB487" s="120">
        <v>-7.85</v>
      </c>
      <c r="BC487" s="120">
        <v>4.58</v>
      </c>
    </row>
    <row r="488" spans="1:55" x14ac:dyDescent="0.45">
      <c r="A488" s="261">
        <v>169</v>
      </c>
      <c r="B488" s="174" t="s">
        <v>102</v>
      </c>
      <c r="C488" s="174"/>
      <c r="D488" s="119">
        <v>33.04</v>
      </c>
      <c r="E488" s="119">
        <v>12.48</v>
      </c>
      <c r="F488" s="119">
        <v>-15.95</v>
      </c>
      <c r="G488" s="119">
        <v>18.02</v>
      </c>
      <c r="H488" s="119">
        <v>-18.62</v>
      </c>
      <c r="I488" s="119">
        <v>16.52</v>
      </c>
      <c r="J488" s="119">
        <v>-24.06</v>
      </c>
      <c r="K488" s="119">
        <v>52.81</v>
      </c>
      <c r="L488" s="119">
        <v>-34.19</v>
      </c>
      <c r="M488" s="119">
        <v>0.92</v>
      </c>
      <c r="N488" s="119">
        <v>46.01</v>
      </c>
      <c r="O488" s="119">
        <v>-19.84</v>
      </c>
      <c r="P488" s="119">
        <v>-11.43</v>
      </c>
      <c r="Q488" s="119">
        <v>3.6</v>
      </c>
      <c r="R488" s="119">
        <v>-31.44</v>
      </c>
      <c r="S488" s="119">
        <v>0.7</v>
      </c>
      <c r="T488" s="119">
        <v>-0.69</v>
      </c>
      <c r="U488" s="119">
        <v>-2.94</v>
      </c>
      <c r="V488" s="119">
        <v>-5.12</v>
      </c>
      <c r="W488" s="119">
        <v>22.54</v>
      </c>
      <c r="X488" s="119">
        <v>-21.06</v>
      </c>
      <c r="Y488" s="119">
        <v>36.729999999999997</v>
      </c>
      <c r="Z488" s="119">
        <v>-1.22</v>
      </c>
      <c r="AA488" s="119">
        <v>-0.73</v>
      </c>
      <c r="AB488" s="119">
        <v>-40.04</v>
      </c>
      <c r="AC488" s="119">
        <v>130.12</v>
      </c>
      <c r="AD488" s="119">
        <v>-13.72</v>
      </c>
      <c r="AE488" s="119">
        <v>-32.619999999999997</v>
      </c>
      <c r="AF488" s="119">
        <v>47.89</v>
      </c>
      <c r="AG488" s="119">
        <v>19.23</v>
      </c>
      <c r="AH488" s="119">
        <v>18.71</v>
      </c>
      <c r="AI488" s="119">
        <v>-13.66</v>
      </c>
      <c r="AJ488" s="119">
        <v>-11.29</v>
      </c>
      <c r="AK488" s="119">
        <v>12</v>
      </c>
      <c r="AL488" s="119">
        <v>-3.59</v>
      </c>
      <c r="AM488" s="119">
        <v>-16.84</v>
      </c>
      <c r="AN488" s="119">
        <v>27.66</v>
      </c>
      <c r="AO488" s="119">
        <v>14.2</v>
      </c>
      <c r="AP488" s="119">
        <v>-12.72</v>
      </c>
      <c r="AQ488" s="119">
        <v>58.51</v>
      </c>
      <c r="AR488" s="119">
        <v>26.88</v>
      </c>
      <c r="AS488" s="119">
        <v>79.2</v>
      </c>
      <c r="AT488" s="119">
        <v>-77.14</v>
      </c>
      <c r="AU488" s="119">
        <v>4.5</v>
      </c>
      <c r="AV488" s="119">
        <v>-0.32</v>
      </c>
      <c r="AW488" s="119">
        <v>33.630000000000003</v>
      </c>
      <c r="AX488" s="119">
        <v>-20.63</v>
      </c>
      <c r="AY488" s="119">
        <v>-4.5599999999999996</v>
      </c>
      <c r="AZ488" s="119">
        <v>16.45</v>
      </c>
      <c r="BA488" s="119">
        <v>-9.2100000000000009</v>
      </c>
      <c r="BB488" s="119">
        <v>-26.73</v>
      </c>
      <c r="BC488" s="119">
        <v>31.14</v>
      </c>
    </row>
    <row r="489" spans="1:55" ht="29.25" x14ac:dyDescent="0.45">
      <c r="A489" s="260">
        <v>170</v>
      </c>
      <c r="B489" s="173" t="s">
        <v>272</v>
      </c>
      <c r="C489" s="173"/>
      <c r="D489" s="120">
        <v>-51.12</v>
      </c>
      <c r="E489" s="120">
        <v>-5.85</v>
      </c>
      <c r="F489" s="120">
        <v>92.01</v>
      </c>
      <c r="G489" s="120">
        <v>-30.42</v>
      </c>
      <c r="H489" s="120">
        <v>-23.82</v>
      </c>
      <c r="I489" s="120">
        <v>81.67</v>
      </c>
      <c r="J489" s="120">
        <v>-48.84</v>
      </c>
      <c r="K489" s="120">
        <v>5.4</v>
      </c>
      <c r="L489" s="120">
        <v>-21.6</v>
      </c>
      <c r="M489" s="120">
        <v>105.78</v>
      </c>
      <c r="N489" s="120">
        <v>-40.08</v>
      </c>
      <c r="O489" s="120">
        <v>-37.17</v>
      </c>
      <c r="P489" s="120">
        <v>73.84</v>
      </c>
      <c r="Q489" s="120">
        <v>-21.59</v>
      </c>
      <c r="R489" s="120">
        <v>40.630000000000003</v>
      </c>
      <c r="S489" s="120">
        <v>-34.89</v>
      </c>
      <c r="T489" s="120">
        <v>98.43</v>
      </c>
      <c r="U489" s="120">
        <v>12.19</v>
      </c>
      <c r="V489" s="120">
        <v>-17.989999999999998</v>
      </c>
      <c r="W489" s="120">
        <v>20.76</v>
      </c>
      <c r="X489" s="120">
        <v>-28.48</v>
      </c>
      <c r="Y489" s="120">
        <v>69.010000000000005</v>
      </c>
      <c r="Z489" s="120">
        <v>-46.09</v>
      </c>
      <c r="AA489" s="120">
        <v>3.89</v>
      </c>
      <c r="AB489" s="120">
        <v>-6.5</v>
      </c>
      <c r="AC489" s="120">
        <v>61.12</v>
      </c>
      <c r="AD489" s="120">
        <v>-27.61</v>
      </c>
      <c r="AE489" s="120">
        <v>-12.82</v>
      </c>
      <c r="AF489" s="120">
        <v>17.739999999999998</v>
      </c>
      <c r="AG489" s="120">
        <v>-34.17</v>
      </c>
      <c r="AH489" s="120">
        <v>-3.65</v>
      </c>
      <c r="AI489" s="120">
        <v>42.42</v>
      </c>
      <c r="AJ489" s="120">
        <v>10.97</v>
      </c>
      <c r="AK489" s="120">
        <v>32.28</v>
      </c>
      <c r="AL489" s="120">
        <v>-48.41</v>
      </c>
      <c r="AM489" s="120">
        <v>54.58</v>
      </c>
      <c r="AN489" s="120">
        <v>-17.79</v>
      </c>
      <c r="AO489" s="120">
        <v>68.510000000000005</v>
      </c>
      <c r="AP489" s="120">
        <v>183.15</v>
      </c>
      <c r="AQ489" s="120">
        <v>-63.02</v>
      </c>
      <c r="AR489" s="120">
        <v>-49.25</v>
      </c>
      <c r="AS489" s="120">
        <v>1.1299999999999999</v>
      </c>
      <c r="AT489" s="120">
        <v>53.02</v>
      </c>
      <c r="AU489" s="120">
        <v>-64.77</v>
      </c>
      <c r="AV489" s="120">
        <v>186.46</v>
      </c>
      <c r="AW489" s="120">
        <v>6.61</v>
      </c>
      <c r="AX489" s="120">
        <v>195.57</v>
      </c>
      <c r="AY489" s="120">
        <v>-39.880000000000003</v>
      </c>
      <c r="AZ489" s="120">
        <v>-78.88</v>
      </c>
      <c r="BA489" s="120">
        <v>206.27</v>
      </c>
      <c r="BB489" s="120">
        <v>-55.74</v>
      </c>
      <c r="BC489" s="120">
        <v>120.18</v>
      </c>
    </row>
    <row r="490" spans="1:55" x14ac:dyDescent="0.45">
      <c r="A490" s="261">
        <v>171</v>
      </c>
      <c r="B490" s="174" t="s">
        <v>83</v>
      </c>
      <c r="C490" s="174"/>
      <c r="D490" s="119">
        <v>-10.029999999999999</v>
      </c>
      <c r="E490" s="119">
        <v>19.09</v>
      </c>
      <c r="F490" s="119">
        <v>-20.86</v>
      </c>
      <c r="G490" s="119">
        <v>16.61</v>
      </c>
      <c r="H490" s="119">
        <v>-15.93</v>
      </c>
      <c r="I490" s="119">
        <v>-3.78</v>
      </c>
      <c r="J490" s="119">
        <v>-3.63</v>
      </c>
      <c r="K490" s="119">
        <v>13.8</v>
      </c>
      <c r="L490" s="119">
        <v>18.5</v>
      </c>
      <c r="M490" s="119">
        <v>-38.17</v>
      </c>
      <c r="N490" s="119">
        <v>16.79</v>
      </c>
      <c r="O490" s="119">
        <v>17.260000000000002</v>
      </c>
      <c r="P490" s="119">
        <v>-11.41</v>
      </c>
      <c r="Q490" s="119">
        <v>12.07</v>
      </c>
      <c r="R490" s="119">
        <v>-14.08</v>
      </c>
      <c r="S490" s="119">
        <v>0.42</v>
      </c>
      <c r="T490" s="119">
        <v>-0.33</v>
      </c>
      <c r="U490" s="119">
        <v>4.66</v>
      </c>
      <c r="V490" s="119">
        <v>20.59</v>
      </c>
      <c r="W490" s="119">
        <v>-12.12</v>
      </c>
      <c r="X490" s="119">
        <v>-5.25</v>
      </c>
      <c r="Y490" s="119">
        <v>-10.71</v>
      </c>
      <c r="Z490" s="119">
        <v>17.07</v>
      </c>
      <c r="AA490" s="119">
        <v>18.690000000000001</v>
      </c>
      <c r="AB490" s="119">
        <v>-0.2</v>
      </c>
      <c r="AC490" s="119">
        <v>16.079999999999998</v>
      </c>
      <c r="AD490" s="119">
        <v>-8.19</v>
      </c>
      <c r="AE490" s="119">
        <v>-9.6199999999999992</v>
      </c>
      <c r="AF490" s="119">
        <v>-12.36</v>
      </c>
      <c r="AG490" s="119">
        <v>0.98</v>
      </c>
      <c r="AH490" s="119">
        <v>54.16</v>
      </c>
      <c r="AI490" s="119">
        <v>-27.25</v>
      </c>
      <c r="AJ490" s="119">
        <v>-15.17</v>
      </c>
      <c r="AK490" s="119">
        <v>21.04</v>
      </c>
      <c r="AL490" s="119">
        <v>7.41</v>
      </c>
      <c r="AM490" s="119">
        <v>13.07</v>
      </c>
      <c r="AN490" s="119">
        <v>-10.08</v>
      </c>
      <c r="AO490" s="119">
        <v>26.9</v>
      </c>
      <c r="AP490" s="119">
        <v>-31.76</v>
      </c>
      <c r="AQ490" s="119">
        <v>22.34</v>
      </c>
      <c r="AR490" s="119">
        <v>-2.94</v>
      </c>
      <c r="AS490" s="119">
        <v>-23.65</v>
      </c>
      <c r="AT490" s="119">
        <v>-0.05</v>
      </c>
      <c r="AU490" s="119">
        <v>1.37</v>
      </c>
      <c r="AV490" s="119">
        <v>44.79</v>
      </c>
      <c r="AW490" s="119">
        <v>-23.54</v>
      </c>
      <c r="AX490" s="119">
        <v>-7.53</v>
      </c>
      <c r="AY490" s="119">
        <v>33.93</v>
      </c>
      <c r="AZ490" s="119">
        <v>-10.35</v>
      </c>
      <c r="BA490" s="119">
        <v>5.79</v>
      </c>
      <c r="BB490" s="119">
        <v>-17.62</v>
      </c>
      <c r="BC490" s="119">
        <v>23.1</v>
      </c>
    </row>
    <row r="491" spans="1:55" x14ac:dyDescent="0.45">
      <c r="A491" s="260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20">
        <v>-100</v>
      </c>
      <c r="AC491" s="116"/>
      <c r="AD491" s="120">
        <v>-100</v>
      </c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</row>
    <row r="492" spans="1:55" x14ac:dyDescent="0.45">
      <c r="A492" s="261">
        <v>173</v>
      </c>
      <c r="B492" s="174" t="s">
        <v>273</v>
      </c>
      <c r="C492" s="174"/>
      <c r="D492" s="119">
        <v>1.0900000000000001</v>
      </c>
      <c r="E492" s="119">
        <v>-27.89</v>
      </c>
      <c r="F492" s="119">
        <v>3.43</v>
      </c>
      <c r="G492" s="119">
        <v>20.89</v>
      </c>
      <c r="H492" s="119">
        <v>2.09</v>
      </c>
      <c r="I492" s="119">
        <v>3.83</v>
      </c>
      <c r="J492" s="119">
        <v>-26.68</v>
      </c>
      <c r="K492" s="119">
        <v>81.87</v>
      </c>
      <c r="L492" s="119">
        <v>-8.77</v>
      </c>
      <c r="M492" s="119">
        <v>-28.25</v>
      </c>
      <c r="N492" s="119">
        <v>29.31</v>
      </c>
      <c r="O492" s="119">
        <v>-27.8</v>
      </c>
      <c r="P492" s="119">
        <v>-21.2</v>
      </c>
      <c r="Q492" s="119">
        <v>27.95</v>
      </c>
      <c r="R492" s="119">
        <v>-4.05</v>
      </c>
      <c r="S492" s="119">
        <v>64.87</v>
      </c>
      <c r="T492" s="119">
        <v>-11.52</v>
      </c>
      <c r="U492" s="119">
        <v>20.67</v>
      </c>
      <c r="V492" s="119">
        <v>-19.170000000000002</v>
      </c>
      <c r="W492" s="119">
        <v>123.63</v>
      </c>
      <c r="X492" s="119">
        <v>-31.94</v>
      </c>
      <c r="Y492" s="119">
        <v>14.23</v>
      </c>
      <c r="Z492" s="119">
        <v>-37.69</v>
      </c>
      <c r="AA492" s="119">
        <v>12.4</v>
      </c>
      <c r="AB492" s="119">
        <v>10.44</v>
      </c>
      <c r="AC492" s="119">
        <v>-15.54</v>
      </c>
      <c r="AD492" s="119">
        <v>-22.42</v>
      </c>
      <c r="AE492" s="119">
        <v>80.8</v>
      </c>
      <c r="AF492" s="119">
        <v>55.52</v>
      </c>
      <c r="AG492" s="119">
        <v>-44.74</v>
      </c>
      <c r="AH492" s="119">
        <v>-16.48</v>
      </c>
      <c r="AI492" s="119">
        <v>114.18</v>
      </c>
      <c r="AJ492" s="119">
        <v>-35.299999999999997</v>
      </c>
      <c r="AK492" s="119">
        <v>-34.68</v>
      </c>
      <c r="AL492" s="119">
        <v>79.510000000000005</v>
      </c>
      <c r="AM492" s="119">
        <v>-38.17</v>
      </c>
      <c r="AN492" s="119">
        <v>6.92</v>
      </c>
      <c r="AO492" s="119">
        <v>10.48</v>
      </c>
      <c r="AP492" s="119">
        <v>-38.4</v>
      </c>
      <c r="AQ492" s="119">
        <v>90.95</v>
      </c>
      <c r="AR492" s="119">
        <v>-0.71</v>
      </c>
      <c r="AS492" s="119">
        <v>26.19</v>
      </c>
      <c r="AT492" s="119">
        <v>-2.84</v>
      </c>
      <c r="AU492" s="119">
        <v>-13.2</v>
      </c>
      <c r="AV492" s="119">
        <v>-18.09</v>
      </c>
      <c r="AW492" s="119">
        <v>20.399999999999999</v>
      </c>
      <c r="AX492" s="119">
        <v>18.95</v>
      </c>
      <c r="AY492" s="119">
        <v>13.11</v>
      </c>
      <c r="AZ492" s="119">
        <v>-46.5</v>
      </c>
      <c r="BA492" s="119">
        <v>34.49</v>
      </c>
      <c r="BB492" s="119">
        <v>-8.64</v>
      </c>
      <c r="BC492" s="119">
        <v>-27.9</v>
      </c>
    </row>
    <row r="493" spans="1:55" x14ac:dyDescent="0.45">
      <c r="A493" s="260">
        <v>174</v>
      </c>
      <c r="B493" s="173" t="s">
        <v>274</v>
      </c>
      <c r="C493" s="173"/>
      <c r="D493" s="120">
        <v>36.229999999999997</v>
      </c>
      <c r="E493" s="120">
        <v>-5.62</v>
      </c>
      <c r="F493" s="120">
        <v>22.14</v>
      </c>
      <c r="G493" s="120">
        <v>42.11</v>
      </c>
      <c r="H493" s="120">
        <v>-47.49</v>
      </c>
      <c r="I493" s="120">
        <v>22.04</v>
      </c>
      <c r="J493" s="120">
        <v>-29.42</v>
      </c>
      <c r="K493" s="120">
        <v>28.63</v>
      </c>
      <c r="L493" s="120">
        <v>9.14</v>
      </c>
      <c r="M493" s="120">
        <v>55.73</v>
      </c>
      <c r="N493" s="120">
        <v>-58.7</v>
      </c>
      <c r="O493" s="120">
        <v>11.28</v>
      </c>
      <c r="P493" s="120">
        <v>-9.74</v>
      </c>
      <c r="Q493" s="120">
        <v>34.979999999999997</v>
      </c>
      <c r="R493" s="120">
        <v>-14.26</v>
      </c>
      <c r="S493" s="120">
        <v>-42.34</v>
      </c>
      <c r="T493" s="120">
        <v>93.94</v>
      </c>
      <c r="U493" s="120">
        <v>-34.92</v>
      </c>
      <c r="V493" s="120">
        <v>19.100000000000001</v>
      </c>
      <c r="W493" s="120">
        <v>13.54</v>
      </c>
      <c r="X493" s="120">
        <v>29.03</v>
      </c>
      <c r="Y493" s="120">
        <v>20.41</v>
      </c>
      <c r="Z493" s="120">
        <v>-4.5199999999999996</v>
      </c>
      <c r="AA493" s="120">
        <v>-14.58</v>
      </c>
      <c r="AB493" s="120">
        <v>-25.64</v>
      </c>
      <c r="AC493" s="120">
        <v>48.38</v>
      </c>
      <c r="AD493" s="120">
        <v>-61.49</v>
      </c>
      <c r="AE493" s="120">
        <v>20.63</v>
      </c>
      <c r="AF493" s="120">
        <v>45.12</v>
      </c>
      <c r="AG493" s="120">
        <v>-22.12</v>
      </c>
      <c r="AH493" s="120">
        <v>15.03</v>
      </c>
      <c r="AI493" s="120">
        <v>-35.200000000000003</v>
      </c>
      <c r="AJ493" s="120">
        <v>25.93</v>
      </c>
      <c r="AK493" s="120">
        <v>-6.24</v>
      </c>
      <c r="AL493" s="120">
        <v>-10.15</v>
      </c>
      <c r="AM493" s="120">
        <v>-7.35</v>
      </c>
      <c r="AN493" s="120">
        <v>66.95</v>
      </c>
      <c r="AO493" s="120">
        <v>-8.0299999999999994</v>
      </c>
      <c r="AP493" s="120">
        <v>-12.94</v>
      </c>
      <c r="AQ493" s="120">
        <v>19.25</v>
      </c>
      <c r="AR493" s="120">
        <v>-34.82</v>
      </c>
      <c r="AS493" s="120">
        <v>-1.37</v>
      </c>
      <c r="AT493" s="120">
        <v>-10.68</v>
      </c>
      <c r="AU493" s="120">
        <v>14.09</v>
      </c>
      <c r="AV493" s="120">
        <v>-19.579999999999998</v>
      </c>
      <c r="AW493" s="120">
        <v>18.399999999999999</v>
      </c>
      <c r="AX493" s="120">
        <v>64.12</v>
      </c>
      <c r="AY493" s="120">
        <v>-22.46</v>
      </c>
      <c r="AZ493" s="120">
        <v>47.95</v>
      </c>
      <c r="BA493" s="120">
        <v>-19.05</v>
      </c>
      <c r="BB493" s="120">
        <v>-12.09</v>
      </c>
      <c r="BC493" s="120">
        <v>-8.3000000000000007</v>
      </c>
    </row>
    <row r="494" spans="1:55" x14ac:dyDescent="0.45">
      <c r="A494" s="261">
        <v>175</v>
      </c>
      <c r="B494" s="174" t="s">
        <v>1</v>
      </c>
      <c r="C494" s="174"/>
      <c r="D494" s="119">
        <v>3.5</v>
      </c>
      <c r="E494" s="119">
        <v>5.53</v>
      </c>
      <c r="F494" s="119">
        <v>-16.77</v>
      </c>
      <c r="G494" s="119">
        <v>9.42</v>
      </c>
      <c r="H494" s="119">
        <v>2.4</v>
      </c>
      <c r="I494" s="119">
        <v>3.43</v>
      </c>
      <c r="J494" s="119">
        <v>-11.34</v>
      </c>
      <c r="K494" s="119">
        <v>3.86</v>
      </c>
      <c r="L494" s="119">
        <v>6.92</v>
      </c>
      <c r="M494" s="119">
        <v>-8.65</v>
      </c>
      <c r="N494" s="119">
        <v>2.98</v>
      </c>
      <c r="O494" s="119">
        <v>-4.16</v>
      </c>
      <c r="P494" s="119">
        <v>-2.82</v>
      </c>
      <c r="Q494" s="119">
        <v>11.13</v>
      </c>
      <c r="R494" s="119">
        <v>-11.89</v>
      </c>
      <c r="S494" s="119">
        <v>8.2899999999999991</v>
      </c>
      <c r="T494" s="119">
        <v>4.24</v>
      </c>
      <c r="U494" s="119">
        <v>-2.5099999999999998</v>
      </c>
      <c r="V494" s="119">
        <v>-3.96</v>
      </c>
      <c r="W494" s="119">
        <v>7.7</v>
      </c>
      <c r="X494" s="119">
        <v>-1.87</v>
      </c>
      <c r="Y494" s="119">
        <v>-0.71</v>
      </c>
      <c r="Z494" s="119">
        <v>-2.19</v>
      </c>
      <c r="AA494" s="119">
        <v>-5.43</v>
      </c>
      <c r="AB494" s="119">
        <v>49.26</v>
      </c>
      <c r="AC494" s="119">
        <v>-23.58</v>
      </c>
      <c r="AD494" s="119">
        <v>-19.5</v>
      </c>
      <c r="AE494" s="119">
        <v>12.97</v>
      </c>
      <c r="AF494" s="119">
        <v>7.86</v>
      </c>
      <c r="AG494" s="119">
        <v>-8.2100000000000009</v>
      </c>
      <c r="AH494" s="119">
        <v>7.7</v>
      </c>
      <c r="AI494" s="119">
        <v>2.1800000000000002</v>
      </c>
      <c r="AJ494" s="119">
        <v>1.79</v>
      </c>
      <c r="AK494" s="119">
        <v>13.72</v>
      </c>
      <c r="AL494" s="119">
        <v>-17.829999999999998</v>
      </c>
      <c r="AM494" s="119">
        <v>-0.35</v>
      </c>
      <c r="AN494" s="119">
        <v>2.99</v>
      </c>
      <c r="AO494" s="119">
        <v>14.63</v>
      </c>
      <c r="AP494" s="119">
        <v>-24.91</v>
      </c>
      <c r="AQ494" s="119">
        <v>34.83</v>
      </c>
      <c r="AR494" s="119">
        <v>-0.38</v>
      </c>
      <c r="AS494" s="119">
        <v>-15.2</v>
      </c>
      <c r="AT494" s="119">
        <v>9.5299999999999994</v>
      </c>
      <c r="AU494" s="119">
        <v>1.04</v>
      </c>
      <c r="AV494" s="119">
        <v>-2.94</v>
      </c>
      <c r="AW494" s="119">
        <v>16.600000000000001</v>
      </c>
      <c r="AX494" s="119">
        <v>-18</v>
      </c>
      <c r="AY494" s="119">
        <v>10.89</v>
      </c>
      <c r="AZ494" s="119">
        <v>16.2</v>
      </c>
      <c r="BA494" s="119">
        <v>-15.03</v>
      </c>
      <c r="BB494" s="119">
        <v>-18.71</v>
      </c>
      <c r="BC494" s="119">
        <v>31.43</v>
      </c>
    </row>
    <row r="495" spans="1:55" x14ac:dyDescent="0.45">
      <c r="A495" s="260">
        <v>176</v>
      </c>
      <c r="B495" s="173" t="s">
        <v>105</v>
      </c>
      <c r="C495" s="173"/>
      <c r="D495" s="120">
        <v>39.68</v>
      </c>
      <c r="E495" s="120">
        <v>20.329999999999998</v>
      </c>
      <c r="F495" s="120">
        <v>-0.67</v>
      </c>
      <c r="G495" s="120">
        <v>-23.61</v>
      </c>
      <c r="H495" s="120">
        <v>11.72</v>
      </c>
      <c r="I495" s="120">
        <v>18.7</v>
      </c>
      <c r="J495" s="120">
        <v>-16.86</v>
      </c>
      <c r="K495" s="120">
        <v>25.99</v>
      </c>
      <c r="L495" s="120">
        <v>-16.86</v>
      </c>
      <c r="M495" s="120">
        <v>-15.05</v>
      </c>
      <c r="N495" s="120">
        <v>34.49</v>
      </c>
      <c r="O495" s="120">
        <v>-40.86</v>
      </c>
      <c r="P495" s="120">
        <v>16.57</v>
      </c>
      <c r="Q495" s="120">
        <v>20.100000000000001</v>
      </c>
      <c r="R495" s="120">
        <v>-26.54</v>
      </c>
      <c r="S495" s="120">
        <v>17.79</v>
      </c>
      <c r="T495" s="120">
        <v>15.63</v>
      </c>
      <c r="U495" s="120">
        <v>2.39</v>
      </c>
      <c r="V495" s="120">
        <v>-13.13</v>
      </c>
      <c r="W495" s="120">
        <v>6.07</v>
      </c>
      <c r="X495" s="120">
        <v>-9.9700000000000006</v>
      </c>
      <c r="Y495" s="120">
        <v>-3.6</v>
      </c>
      <c r="Z495" s="120">
        <v>-5.16</v>
      </c>
      <c r="AA495" s="120">
        <v>-5.57</v>
      </c>
      <c r="AB495" s="120">
        <v>-11.33</v>
      </c>
      <c r="AC495" s="120">
        <v>29.69</v>
      </c>
      <c r="AD495" s="120">
        <v>2.12</v>
      </c>
      <c r="AE495" s="120">
        <v>25.02</v>
      </c>
      <c r="AF495" s="120">
        <v>5.9</v>
      </c>
      <c r="AG495" s="120">
        <v>-19.600000000000001</v>
      </c>
      <c r="AH495" s="120">
        <v>-5.73</v>
      </c>
      <c r="AI495" s="120">
        <v>-0.84</v>
      </c>
      <c r="AJ495" s="120">
        <v>-27.81</v>
      </c>
      <c r="AK495" s="120">
        <v>48.98</v>
      </c>
      <c r="AL495" s="120">
        <v>-9.1</v>
      </c>
      <c r="AM495" s="120">
        <v>17.489999999999998</v>
      </c>
      <c r="AN495" s="120">
        <v>51.46</v>
      </c>
      <c r="AO495" s="120">
        <v>-7.51</v>
      </c>
      <c r="AP495" s="120">
        <v>-24.4</v>
      </c>
      <c r="AQ495" s="120">
        <v>53.07</v>
      </c>
      <c r="AR495" s="120">
        <v>19.48</v>
      </c>
      <c r="AS495" s="120">
        <v>-15.89</v>
      </c>
      <c r="AT495" s="120">
        <v>19.8</v>
      </c>
      <c r="AU495" s="120">
        <v>-58.4</v>
      </c>
      <c r="AV495" s="120">
        <v>0.39</v>
      </c>
      <c r="AW495" s="120">
        <v>3.66</v>
      </c>
      <c r="AX495" s="120">
        <v>8.5299999999999994</v>
      </c>
      <c r="AY495" s="120">
        <v>-14.95</v>
      </c>
      <c r="AZ495" s="120">
        <v>44.32</v>
      </c>
      <c r="BA495" s="120">
        <v>42.57</v>
      </c>
      <c r="BB495" s="120">
        <v>-17.11</v>
      </c>
      <c r="BC495" s="120">
        <v>28.93</v>
      </c>
    </row>
    <row r="496" spans="1:55" ht="29.25" x14ac:dyDescent="0.45">
      <c r="A496" s="261">
        <v>177</v>
      </c>
      <c r="B496" s="174" t="s">
        <v>275</v>
      </c>
      <c r="C496" s="174"/>
      <c r="D496" s="119">
        <v>-7.74</v>
      </c>
      <c r="E496" s="119">
        <v>3.7</v>
      </c>
      <c r="F496" s="119">
        <v>-80.66</v>
      </c>
      <c r="G496" s="119">
        <v>256.74</v>
      </c>
      <c r="H496" s="119">
        <v>37.57</v>
      </c>
      <c r="I496" s="119">
        <v>-18.79</v>
      </c>
      <c r="J496" s="119">
        <v>48.75</v>
      </c>
      <c r="K496" s="119">
        <v>52.27</v>
      </c>
      <c r="L496" s="119">
        <v>-38.409999999999997</v>
      </c>
      <c r="M496" s="119">
        <v>-67.599999999999994</v>
      </c>
      <c r="N496" s="119">
        <v>242.52</v>
      </c>
      <c r="O496" s="119">
        <v>-36.9</v>
      </c>
      <c r="P496" s="119">
        <v>-58.47</v>
      </c>
      <c r="Q496" s="119">
        <v>-100</v>
      </c>
      <c r="R496" s="117"/>
      <c r="S496" s="121">
        <v>27000</v>
      </c>
      <c r="T496" s="119">
        <v>-29.34</v>
      </c>
      <c r="U496" s="119">
        <v>-36.81</v>
      </c>
      <c r="V496" s="119">
        <v>897.52</v>
      </c>
      <c r="W496" s="119">
        <v>-99.83</v>
      </c>
      <c r="X496" s="121">
        <v>5275</v>
      </c>
      <c r="Y496" s="119">
        <v>26.51</v>
      </c>
      <c r="Z496" s="119">
        <v>-57.35</v>
      </c>
      <c r="AA496" s="117"/>
      <c r="AB496" s="117"/>
      <c r="AC496" s="119">
        <v>-100</v>
      </c>
      <c r="AD496" s="117"/>
      <c r="AE496" s="119">
        <v>109.65</v>
      </c>
      <c r="AF496" s="119">
        <v>34.31</v>
      </c>
      <c r="AG496" s="119">
        <v>48.91</v>
      </c>
      <c r="AH496" s="119">
        <v>-77.2</v>
      </c>
      <c r="AI496" s="119">
        <v>-66.97</v>
      </c>
      <c r="AJ496" s="119">
        <v>622.22</v>
      </c>
      <c r="AK496" s="119">
        <v>-34.229999999999997</v>
      </c>
      <c r="AL496" s="119">
        <v>-17.54</v>
      </c>
      <c r="AM496" s="119">
        <v>280.85000000000002</v>
      </c>
      <c r="AN496" s="119">
        <v>-56.8</v>
      </c>
      <c r="AO496" s="119">
        <v>-27.59</v>
      </c>
      <c r="AP496" s="119">
        <v>-50</v>
      </c>
      <c r="AQ496" s="119">
        <v>369.05</v>
      </c>
      <c r="AR496" s="119">
        <v>-31.98</v>
      </c>
      <c r="AS496" s="119">
        <v>20.9</v>
      </c>
      <c r="AT496" s="119">
        <v>-44.14</v>
      </c>
      <c r="AU496" s="119">
        <v>-2.21</v>
      </c>
      <c r="AV496" s="119">
        <v>-87.57</v>
      </c>
      <c r="AW496" s="121">
        <v>2277.27</v>
      </c>
      <c r="AX496" s="119">
        <v>-63.86</v>
      </c>
      <c r="AY496" s="119">
        <v>-60.85</v>
      </c>
      <c r="AZ496" s="119">
        <v>600</v>
      </c>
      <c r="BA496" s="119">
        <v>-61.39</v>
      </c>
      <c r="BB496" s="119">
        <v>84</v>
      </c>
      <c r="BC496" s="119">
        <v>-18.21</v>
      </c>
    </row>
    <row r="497" spans="1:55" x14ac:dyDescent="0.45">
      <c r="A497" s="260">
        <v>178</v>
      </c>
      <c r="B497" s="173" t="s">
        <v>58</v>
      </c>
      <c r="C497" s="173"/>
      <c r="D497" s="120">
        <v>-16.53</v>
      </c>
      <c r="E497" s="120">
        <v>11.2</v>
      </c>
      <c r="F497" s="120">
        <v>2.1</v>
      </c>
      <c r="G497" s="120">
        <v>14.48</v>
      </c>
      <c r="H497" s="120">
        <v>-24.79</v>
      </c>
      <c r="I497" s="120">
        <v>-7.8</v>
      </c>
      <c r="J497" s="120">
        <v>3.84</v>
      </c>
      <c r="K497" s="120">
        <v>2</v>
      </c>
      <c r="L497" s="120">
        <v>16</v>
      </c>
      <c r="M497" s="120">
        <v>5.12</v>
      </c>
      <c r="N497" s="120">
        <v>-2.5</v>
      </c>
      <c r="O497" s="120">
        <v>-7.62</v>
      </c>
      <c r="P497" s="120">
        <v>25.72</v>
      </c>
      <c r="Q497" s="120">
        <v>12.42</v>
      </c>
      <c r="R497" s="120">
        <v>-21.9</v>
      </c>
      <c r="S497" s="120">
        <v>-11.83</v>
      </c>
      <c r="T497" s="120">
        <v>17.66</v>
      </c>
      <c r="U497" s="120">
        <v>4.95</v>
      </c>
      <c r="V497" s="120">
        <v>-2.4500000000000002</v>
      </c>
      <c r="W497" s="120">
        <v>-8.8800000000000008</v>
      </c>
      <c r="X497" s="120">
        <v>-4.54</v>
      </c>
      <c r="Y497" s="120">
        <v>42.56</v>
      </c>
      <c r="Z497" s="120">
        <v>-7.74</v>
      </c>
      <c r="AA497" s="120">
        <v>-13.41</v>
      </c>
      <c r="AB497" s="120">
        <v>-11.25</v>
      </c>
      <c r="AC497" s="120">
        <v>9.9499999999999993</v>
      </c>
      <c r="AD497" s="120">
        <v>-23.62</v>
      </c>
      <c r="AE497" s="120">
        <v>26.81</v>
      </c>
      <c r="AF497" s="120">
        <v>-9.5399999999999991</v>
      </c>
      <c r="AG497" s="120">
        <v>1.6</v>
      </c>
      <c r="AH497" s="120">
        <v>-1.93</v>
      </c>
      <c r="AI497" s="120">
        <v>4.84</v>
      </c>
      <c r="AJ497" s="120">
        <v>29</v>
      </c>
      <c r="AK497" s="120">
        <v>7.94</v>
      </c>
      <c r="AL497" s="120">
        <v>22.83</v>
      </c>
      <c r="AM497" s="120">
        <v>-20.6</v>
      </c>
      <c r="AN497" s="120">
        <v>-12.08</v>
      </c>
      <c r="AO497" s="120">
        <v>14.69</v>
      </c>
      <c r="AP497" s="120">
        <v>-35.54</v>
      </c>
      <c r="AQ497" s="120">
        <v>37.57</v>
      </c>
      <c r="AR497" s="120">
        <v>-13.12</v>
      </c>
      <c r="AS497" s="120">
        <v>11.48</v>
      </c>
      <c r="AT497" s="120">
        <v>-8.41</v>
      </c>
      <c r="AU497" s="120">
        <v>-4</v>
      </c>
      <c r="AV497" s="120">
        <v>24.44</v>
      </c>
      <c r="AW497" s="120">
        <v>2.97</v>
      </c>
      <c r="AX497" s="120">
        <v>24.68</v>
      </c>
      <c r="AY497" s="120">
        <v>-29.74</v>
      </c>
      <c r="AZ497" s="120">
        <v>35.6</v>
      </c>
      <c r="BA497" s="120">
        <v>0.12</v>
      </c>
      <c r="BB497" s="120">
        <v>-25.08</v>
      </c>
      <c r="BC497" s="120">
        <v>43.66</v>
      </c>
    </row>
    <row r="498" spans="1:55" x14ac:dyDescent="0.45">
      <c r="A498" s="261">
        <v>179</v>
      </c>
      <c r="B498" s="174" t="s">
        <v>276</v>
      </c>
      <c r="C498" s="174"/>
      <c r="D498" s="119">
        <v>80.150000000000006</v>
      </c>
      <c r="E498" s="119">
        <v>160.29</v>
      </c>
      <c r="F498" s="119">
        <v>-17.97</v>
      </c>
      <c r="G498" s="119">
        <v>-38.17</v>
      </c>
      <c r="H498" s="119">
        <v>22.52</v>
      </c>
      <c r="I498" s="119">
        <v>152.96</v>
      </c>
      <c r="J498" s="119">
        <v>-33.64</v>
      </c>
      <c r="K498" s="119">
        <v>25.5</v>
      </c>
      <c r="L498" s="119">
        <v>0.79</v>
      </c>
      <c r="M498" s="119">
        <v>-1.63</v>
      </c>
      <c r="N498" s="119">
        <v>-66.09</v>
      </c>
      <c r="O498" s="119">
        <v>-48.09</v>
      </c>
      <c r="P498" s="119">
        <v>231.47</v>
      </c>
      <c r="Q498" s="119">
        <v>-38.71</v>
      </c>
      <c r="R498" s="119">
        <v>-19.97</v>
      </c>
      <c r="S498" s="119">
        <v>-45.16</v>
      </c>
      <c r="T498" s="119">
        <v>138.82</v>
      </c>
      <c r="U498" s="119">
        <v>-50.74</v>
      </c>
      <c r="V498" s="119">
        <v>59.67</v>
      </c>
      <c r="W498" s="119">
        <v>86.43</v>
      </c>
      <c r="X498" s="119">
        <v>-42.67</v>
      </c>
      <c r="Y498" s="119">
        <v>-35.549999999999997</v>
      </c>
      <c r="Z498" s="119">
        <v>-33.64</v>
      </c>
      <c r="AA498" s="119">
        <v>-48.86</v>
      </c>
      <c r="AB498" s="119">
        <v>296.43</v>
      </c>
      <c r="AC498" s="119">
        <v>9.4600000000000009</v>
      </c>
      <c r="AD498" s="119">
        <v>-12.76</v>
      </c>
      <c r="AE498" s="119">
        <v>255.42</v>
      </c>
      <c r="AF498" s="119">
        <v>-17.850000000000001</v>
      </c>
      <c r="AG498" s="119">
        <v>21.49</v>
      </c>
      <c r="AH498" s="119">
        <v>-35.17</v>
      </c>
      <c r="AI498" s="119">
        <v>-0.82</v>
      </c>
      <c r="AJ498" s="119">
        <v>-44.47</v>
      </c>
      <c r="AK498" s="119">
        <v>50.84</v>
      </c>
      <c r="AL498" s="119">
        <v>-70</v>
      </c>
      <c r="AM498" s="119">
        <v>172.84</v>
      </c>
      <c r="AN498" s="119">
        <v>9.1999999999999993</v>
      </c>
      <c r="AO498" s="119">
        <v>321.69</v>
      </c>
      <c r="AP498" s="119">
        <v>-73.63</v>
      </c>
      <c r="AQ498" s="119">
        <v>46.34</v>
      </c>
      <c r="AR498" s="119">
        <v>-2.29</v>
      </c>
      <c r="AS498" s="119">
        <v>10.86</v>
      </c>
      <c r="AT498" s="119">
        <v>-29.94</v>
      </c>
      <c r="AU498" s="119">
        <v>31.66</v>
      </c>
      <c r="AV498" s="119">
        <v>-60.24</v>
      </c>
      <c r="AW498" s="119">
        <v>19.23</v>
      </c>
      <c r="AX498" s="119">
        <v>-11.47</v>
      </c>
      <c r="AY498" s="119">
        <v>63.36</v>
      </c>
      <c r="AZ498" s="119">
        <v>-26.15</v>
      </c>
      <c r="BA498" s="119">
        <v>-31.54</v>
      </c>
      <c r="BB498" s="119">
        <v>71.569999999999993</v>
      </c>
      <c r="BC498" s="119">
        <v>14.29</v>
      </c>
    </row>
    <row r="499" spans="1:55" ht="29.25" x14ac:dyDescent="0.45">
      <c r="A499" s="260">
        <v>180</v>
      </c>
      <c r="B499" s="173" t="s">
        <v>277</v>
      </c>
      <c r="C499" s="173"/>
      <c r="D499" s="116"/>
      <c r="E499" s="120">
        <v>16.670000000000002</v>
      </c>
      <c r="F499" s="120">
        <v>-74.819999999999993</v>
      </c>
      <c r="G499" s="118">
        <v>1080.9000000000001</v>
      </c>
      <c r="H499" s="120">
        <v>-95.96</v>
      </c>
      <c r="I499" s="120">
        <v>591.76</v>
      </c>
      <c r="J499" s="120">
        <v>-50.68</v>
      </c>
      <c r="K499" s="120">
        <v>-100</v>
      </c>
      <c r="L499" s="116"/>
      <c r="M499" s="120">
        <v>-52.93</v>
      </c>
      <c r="N499" s="120">
        <v>-100</v>
      </c>
      <c r="O499" s="116"/>
      <c r="P499" s="120">
        <v>-31.37</v>
      </c>
      <c r="Q499" s="120">
        <v>-41.92</v>
      </c>
      <c r="R499" s="120">
        <v>165.22</v>
      </c>
      <c r="S499" s="120">
        <v>-9.67</v>
      </c>
      <c r="T499" s="120">
        <v>-21.42</v>
      </c>
      <c r="U499" s="120">
        <v>128.18</v>
      </c>
      <c r="V499" s="120">
        <v>-71.66</v>
      </c>
      <c r="W499" s="120">
        <v>-6.07</v>
      </c>
      <c r="X499" s="120">
        <v>54.75</v>
      </c>
      <c r="Y499" s="120">
        <v>-29.48</v>
      </c>
      <c r="Z499" s="120">
        <v>-78.75</v>
      </c>
      <c r="AA499" s="118">
        <v>1365.57</v>
      </c>
      <c r="AB499" s="120">
        <v>-25.84</v>
      </c>
      <c r="AC499" s="120">
        <v>86.88</v>
      </c>
      <c r="AD499" s="120">
        <v>-44.71</v>
      </c>
      <c r="AE499" s="120">
        <v>-82.48</v>
      </c>
      <c r="AF499" s="120">
        <v>637.5</v>
      </c>
      <c r="AG499" s="120">
        <v>-39.770000000000003</v>
      </c>
      <c r="AH499" s="120">
        <v>-100</v>
      </c>
      <c r="AI499" s="116"/>
      <c r="AJ499" s="120">
        <v>-49.76</v>
      </c>
      <c r="AK499" s="120">
        <v>99.53</v>
      </c>
      <c r="AL499" s="120">
        <v>-7.6</v>
      </c>
      <c r="AM499" s="120">
        <v>184.06</v>
      </c>
      <c r="AN499" s="120">
        <v>47.78</v>
      </c>
      <c r="AO499" s="120">
        <v>80.83</v>
      </c>
      <c r="AP499" s="120">
        <v>-44.6</v>
      </c>
      <c r="AQ499" s="120">
        <v>-0.24</v>
      </c>
      <c r="AR499" s="120">
        <v>-84.56</v>
      </c>
      <c r="AS499" s="120">
        <v>375.4</v>
      </c>
      <c r="AT499" s="120">
        <v>-48.58</v>
      </c>
      <c r="AU499" s="120">
        <v>32.47</v>
      </c>
      <c r="AV499" s="120">
        <v>-58.95</v>
      </c>
      <c r="AW499" s="120">
        <v>-34.93</v>
      </c>
      <c r="AX499" s="120">
        <v>-89.45</v>
      </c>
      <c r="AY499" s="118">
        <v>2269.5700000000002</v>
      </c>
      <c r="AZ499" s="120">
        <v>86.24</v>
      </c>
      <c r="BA499" s="120">
        <v>16.260000000000002</v>
      </c>
      <c r="BB499" s="120">
        <v>-29.07</v>
      </c>
      <c r="BC499" s="120">
        <v>-6.93</v>
      </c>
    </row>
    <row r="500" spans="1:55" ht="42" x14ac:dyDescent="0.45">
      <c r="A500" s="261">
        <v>181</v>
      </c>
      <c r="B500" s="174" t="s">
        <v>278</v>
      </c>
      <c r="C500" s="174"/>
      <c r="D500" s="119">
        <v>-61.87</v>
      </c>
      <c r="E500" s="119">
        <v>787.77</v>
      </c>
      <c r="F500" s="119">
        <v>-63.69</v>
      </c>
      <c r="G500" s="119">
        <v>-48.18</v>
      </c>
      <c r="H500" s="119">
        <v>42.04</v>
      </c>
      <c r="I500" s="119">
        <v>21.52</v>
      </c>
      <c r="J500" s="119">
        <v>30.81</v>
      </c>
      <c r="K500" s="119">
        <v>-13.68</v>
      </c>
      <c r="L500" s="119">
        <v>-87.42</v>
      </c>
      <c r="M500" s="121">
        <v>1084.42</v>
      </c>
      <c r="N500" s="119">
        <v>-56.47</v>
      </c>
      <c r="O500" s="119">
        <v>127.96</v>
      </c>
      <c r="P500" s="119">
        <v>-60.55</v>
      </c>
      <c r="Q500" s="119">
        <v>50.14</v>
      </c>
      <c r="R500" s="119">
        <v>26.12</v>
      </c>
      <c r="S500" s="119">
        <v>-61.83</v>
      </c>
      <c r="T500" s="119">
        <v>-73.260000000000005</v>
      </c>
      <c r="U500" s="119">
        <v>794.2</v>
      </c>
      <c r="V500" s="119">
        <v>25.93</v>
      </c>
      <c r="W500" s="119">
        <v>30.5</v>
      </c>
      <c r="X500" s="119">
        <v>18.149999999999999</v>
      </c>
      <c r="Y500" s="119">
        <v>-41.49</v>
      </c>
      <c r="Z500" s="119">
        <v>-72.040000000000006</v>
      </c>
      <c r="AA500" s="119">
        <v>194.9</v>
      </c>
      <c r="AB500" s="119">
        <v>-16.78</v>
      </c>
      <c r="AC500" s="119">
        <v>185.03</v>
      </c>
      <c r="AD500" s="119">
        <v>-99.85</v>
      </c>
      <c r="AE500" s="121">
        <v>50650</v>
      </c>
      <c r="AF500" s="119">
        <v>7.49</v>
      </c>
      <c r="AG500" s="119">
        <v>-71.95</v>
      </c>
      <c r="AH500" s="119">
        <v>183.33</v>
      </c>
      <c r="AI500" s="119">
        <v>-11.42</v>
      </c>
      <c r="AJ500" s="119">
        <v>-3.91</v>
      </c>
      <c r="AK500" s="119">
        <v>-82.79</v>
      </c>
      <c r="AL500" s="119">
        <v>825.2</v>
      </c>
      <c r="AM500" s="119">
        <v>-89.45</v>
      </c>
      <c r="AN500" s="119">
        <v>647.58000000000004</v>
      </c>
      <c r="AO500" s="119">
        <v>-75.510000000000005</v>
      </c>
      <c r="AP500" s="119">
        <v>82.82</v>
      </c>
      <c r="AQ500" s="119">
        <v>22.65</v>
      </c>
      <c r="AR500" s="119">
        <v>-34.380000000000003</v>
      </c>
      <c r="AS500" s="119">
        <v>244.61</v>
      </c>
      <c r="AT500" s="119">
        <v>-29.19</v>
      </c>
      <c r="AU500" s="119">
        <v>111.17</v>
      </c>
      <c r="AV500" s="119">
        <v>-14.06</v>
      </c>
      <c r="AW500" s="119">
        <v>-81.61</v>
      </c>
      <c r="AX500" s="119">
        <v>154.78</v>
      </c>
      <c r="AY500" s="119">
        <v>-55.84</v>
      </c>
      <c r="AZ500" s="119">
        <v>-59.48</v>
      </c>
      <c r="BA500" s="119">
        <v>74.19</v>
      </c>
      <c r="BB500" s="119">
        <v>281.02</v>
      </c>
      <c r="BC500" s="119">
        <v>141.19</v>
      </c>
    </row>
    <row r="501" spans="1:55" ht="29.25" x14ac:dyDescent="0.45">
      <c r="A501" s="260">
        <v>182</v>
      </c>
      <c r="B501" s="173" t="s">
        <v>51</v>
      </c>
      <c r="C501" s="173"/>
      <c r="D501" s="120">
        <v>-34.270000000000003</v>
      </c>
      <c r="E501" s="120">
        <v>20.23</v>
      </c>
      <c r="F501" s="120">
        <v>-71.099999999999994</v>
      </c>
      <c r="G501" s="120">
        <v>115.42</v>
      </c>
      <c r="H501" s="120">
        <v>27.27</v>
      </c>
      <c r="I501" s="120">
        <v>-32.25</v>
      </c>
      <c r="J501" s="120">
        <v>36.85</v>
      </c>
      <c r="K501" s="120">
        <v>-18.170000000000002</v>
      </c>
      <c r="L501" s="120">
        <v>75.75</v>
      </c>
      <c r="M501" s="120">
        <v>-45.43</v>
      </c>
      <c r="N501" s="120">
        <v>48.64</v>
      </c>
      <c r="O501" s="120">
        <v>-12.9</v>
      </c>
      <c r="P501" s="120">
        <v>-61.33</v>
      </c>
      <c r="Q501" s="120">
        <v>145.59</v>
      </c>
      <c r="R501" s="120">
        <v>-55.89</v>
      </c>
      <c r="S501" s="120">
        <v>39.25</v>
      </c>
      <c r="T501" s="120">
        <v>106.32</v>
      </c>
      <c r="U501" s="120">
        <v>-29.67</v>
      </c>
      <c r="V501" s="120">
        <v>0.26</v>
      </c>
      <c r="W501" s="120">
        <v>-44.39</v>
      </c>
      <c r="X501" s="120">
        <v>80.63</v>
      </c>
      <c r="Y501" s="120">
        <v>-21.09</v>
      </c>
      <c r="Z501" s="120">
        <v>10.59</v>
      </c>
      <c r="AA501" s="120">
        <v>-37.51</v>
      </c>
      <c r="AB501" s="120">
        <v>-55.77</v>
      </c>
      <c r="AC501" s="120">
        <v>37.799999999999997</v>
      </c>
      <c r="AD501" s="120">
        <v>1.26</v>
      </c>
      <c r="AE501" s="120">
        <v>-26.69</v>
      </c>
      <c r="AF501" s="120">
        <v>127.16</v>
      </c>
      <c r="AG501" s="120">
        <v>-38.99</v>
      </c>
      <c r="AH501" s="120">
        <v>70.05</v>
      </c>
      <c r="AI501" s="120">
        <v>-27.06</v>
      </c>
      <c r="AJ501" s="120">
        <v>-75.930000000000007</v>
      </c>
      <c r="AK501" s="120">
        <v>-72.010000000000005</v>
      </c>
      <c r="AL501" s="120">
        <v>316.79000000000002</v>
      </c>
      <c r="AM501" s="120">
        <v>-93.49</v>
      </c>
      <c r="AN501" s="120">
        <v>-62.37</v>
      </c>
      <c r="AO501" s="120">
        <v>592.86</v>
      </c>
      <c r="AP501" s="120">
        <v>-65.569999999999993</v>
      </c>
      <c r="AQ501" s="120">
        <v>435.93</v>
      </c>
      <c r="AR501" s="120">
        <v>-85.14</v>
      </c>
      <c r="AS501" s="120">
        <v>963.91</v>
      </c>
      <c r="AT501" s="120">
        <v>-91.24</v>
      </c>
      <c r="AU501" s="120">
        <v>-2.42</v>
      </c>
      <c r="AV501" s="120">
        <v>390.91</v>
      </c>
      <c r="AW501" s="120">
        <v>142.09</v>
      </c>
      <c r="AX501" s="120">
        <v>-92.49</v>
      </c>
      <c r="AY501" s="120">
        <v>263.89</v>
      </c>
      <c r="AZ501" s="120">
        <v>-25.7</v>
      </c>
      <c r="BA501" s="120">
        <v>303.42</v>
      </c>
      <c r="BB501" s="120">
        <v>-98.3</v>
      </c>
      <c r="BC501" s="120">
        <v>-100</v>
      </c>
    </row>
    <row r="502" spans="1:55" x14ac:dyDescent="0.45">
      <c r="A502" s="261">
        <v>183</v>
      </c>
      <c r="B502" s="174" t="s">
        <v>5</v>
      </c>
      <c r="C502" s="174"/>
      <c r="D502" s="119">
        <v>-18.84</v>
      </c>
      <c r="E502" s="119">
        <v>24.06</v>
      </c>
      <c r="F502" s="119">
        <v>9.5</v>
      </c>
      <c r="G502" s="119">
        <v>0.82</v>
      </c>
      <c r="H502" s="119">
        <v>6.15</v>
      </c>
      <c r="I502" s="119">
        <v>-7.96</v>
      </c>
      <c r="J502" s="119">
        <v>-11.72</v>
      </c>
      <c r="K502" s="119">
        <v>15.29</v>
      </c>
      <c r="L502" s="119">
        <v>-15.58</v>
      </c>
      <c r="M502" s="119">
        <v>-4.6399999999999997</v>
      </c>
      <c r="N502" s="119">
        <v>23.51</v>
      </c>
      <c r="O502" s="119">
        <v>-21.29</v>
      </c>
      <c r="P502" s="119">
        <v>8.39</v>
      </c>
      <c r="Q502" s="119">
        <v>11.27</v>
      </c>
      <c r="R502" s="119">
        <v>-9.2200000000000006</v>
      </c>
      <c r="S502" s="119">
        <v>-0.87</v>
      </c>
      <c r="T502" s="119">
        <v>5.93</v>
      </c>
      <c r="U502" s="119">
        <v>2.5</v>
      </c>
      <c r="V502" s="119">
        <v>1.07</v>
      </c>
      <c r="W502" s="119">
        <v>-5.19</v>
      </c>
      <c r="X502" s="119">
        <v>7.85</v>
      </c>
      <c r="Y502" s="119">
        <v>-8.67</v>
      </c>
      <c r="Z502" s="119">
        <v>-4.24</v>
      </c>
      <c r="AA502" s="119">
        <v>-5.13</v>
      </c>
      <c r="AB502" s="119">
        <v>6.32</v>
      </c>
      <c r="AC502" s="119">
        <v>14.59</v>
      </c>
      <c r="AD502" s="119">
        <v>-16.239999999999998</v>
      </c>
      <c r="AE502" s="119">
        <v>8.8699999999999992</v>
      </c>
      <c r="AF502" s="119">
        <v>4.18</v>
      </c>
      <c r="AG502" s="119">
        <v>-4.45</v>
      </c>
      <c r="AH502" s="119">
        <v>7.03</v>
      </c>
      <c r="AI502" s="119">
        <v>5.52</v>
      </c>
      <c r="AJ502" s="119">
        <v>-9.68</v>
      </c>
      <c r="AK502" s="119">
        <v>13.94</v>
      </c>
      <c r="AL502" s="119">
        <v>0.41</v>
      </c>
      <c r="AM502" s="119">
        <v>-2.69</v>
      </c>
      <c r="AN502" s="119">
        <v>1.58</v>
      </c>
      <c r="AO502" s="119">
        <v>13.1</v>
      </c>
      <c r="AP502" s="119">
        <v>-13.87</v>
      </c>
      <c r="AQ502" s="119">
        <v>5.18</v>
      </c>
      <c r="AR502" s="119">
        <v>10.91</v>
      </c>
      <c r="AS502" s="119">
        <v>-14.16</v>
      </c>
      <c r="AT502" s="119">
        <v>6.34</v>
      </c>
      <c r="AU502" s="119">
        <v>-6.52</v>
      </c>
      <c r="AV502" s="119">
        <v>-11.26</v>
      </c>
      <c r="AW502" s="119">
        <v>14.79</v>
      </c>
      <c r="AX502" s="119">
        <v>-9.01</v>
      </c>
      <c r="AY502" s="119">
        <v>-0.49</v>
      </c>
      <c r="AZ502" s="119">
        <v>5.39</v>
      </c>
      <c r="BA502" s="119">
        <v>18.440000000000001</v>
      </c>
      <c r="BB502" s="119">
        <v>-13.75</v>
      </c>
      <c r="BC502" s="119">
        <v>13.03</v>
      </c>
    </row>
    <row r="503" spans="1:55" x14ac:dyDescent="0.45">
      <c r="A503" s="260">
        <v>184</v>
      </c>
      <c r="B503" s="173" t="s">
        <v>279</v>
      </c>
      <c r="C503" s="173"/>
      <c r="D503" s="120">
        <v>0.48</v>
      </c>
      <c r="E503" s="120">
        <v>81.48</v>
      </c>
      <c r="F503" s="120">
        <v>-28.15</v>
      </c>
      <c r="G503" s="120">
        <v>1</v>
      </c>
      <c r="H503" s="120">
        <v>-7.72</v>
      </c>
      <c r="I503" s="120">
        <v>-15.35</v>
      </c>
      <c r="J503" s="120">
        <v>-14.19</v>
      </c>
      <c r="K503" s="120">
        <v>-5.88</v>
      </c>
      <c r="L503" s="120">
        <v>5</v>
      </c>
      <c r="M503" s="120">
        <v>1.0900000000000001</v>
      </c>
      <c r="N503" s="120">
        <v>8.56</v>
      </c>
      <c r="O503" s="120">
        <v>2.8</v>
      </c>
      <c r="P503" s="120">
        <v>20.56</v>
      </c>
      <c r="Q503" s="120">
        <v>10.23</v>
      </c>
      <c r="R503" s="120">
        <v>-16.66</v>
      </c>
      <c r="S503" s="120">
        <v>-33.549999999999997</v>
      </c>
      <c r="T503" s="120">
        <v>-18.260000000000002</v>
      </c>
      <c r="U503" s="120">
        <v>36.31</v>
      </c>
      <c r="V503" s="120">
        <v>14.61</v>
      </c>
      <c r="W503" s="120">
        <v>19.45</v>
      </c>
      <c r="X503" s="120">
        <v>-2.2400000000000002</v>
      </c>
      <c r="Y503" s="120">
        <v>7.25</v>
      </c>
      <c r="Z503" s="120">
        <v>-13.15</v>
      </c>
      <c r="AA503" s="120">
        <v>-9.6199999999999992</v>
      </c>
      <c r="AB503" s="120">
        <v>13.71</v>
      </c>
      <c r="AC503" s="120">
        <v>39.19</v>
      </c>
      <c r="AD503" s="120">
        <v>-32.33</v>
      </c>
      <c r="AE503" s="120">
        <v>-11.8</v>
      </c>
      <c r="AF503" s="120">
        <v>-4.8099999999999996</v>
      </c>
      <c r="AG503" s="120">
        <v>-9.8699999999999992</v>
      </c>
      <c r="AH503" s="120">
        <v>38.32</v>
      </c>
      <c r="AI503" s="120">
        <v>-23.8</v>
      </c>
      <c r="AJ503" s="120">
        <v>-35.75</v>
      </c>
      <c r="AK503" s="120">
        <v>38.409999999999997</v>
      </c>
      <c r="AL503" s="120">
        <v>-7.24</v>
      </c>
      <c r="AM503" s="120">
        <v>20.170000000000002</v>
      </c>
      <c r="AN503" s="120">
        <v>-3.04</v>
      </c>
      <c r="AO503" s="120">
        <v>-0.25</v>
      </c>
      <c r="AP503" s="120">
        <v>-8.07</v>
      </c>
      <c r="AQ503" s="120">
        <v>5.62</v>
      </c>
      <c r="AR503" s="120">
        <v>28.7</v>
      </c>
      <c r="AS503" s="120">
        <v>-27.2</v>
      </c>
      <c r="AT503" s="120">
        <v>-5.88</v>
      </c>
      <c r="AU503" s="120">
        <v>32.78</v>
      </c>
      <c r="AV503" s="120">
        <v>-10.72</v>
      </c>
      <c r="AW503" s="120">
        <v>-24.17</v>
      </c>
      <c r="AX503" s="120">
        <v>15.78</v>
      </c>
      <c r="AY503" s="120">
        <v>4.07</v>
      </c>
      <c r="AZ503" s="120">
        <v>48.49</v>
      </c>
      <c r="BA503" s="120">
        <v>-11.49</v>
      </c>
      <c r="BB503" s="120">
        <v>-14.79</v>
      </c>
      <c r="BC503" s="120">
        <v>-21.93</v>
      </c>
    </row>
    <row r="504" spans="1:55" ht="42" x14ac:dyDescent="0.45">
      <c r="A504" s="261">
        <v>185</v>
      </c>
      <c r="B504" s="174" t="s">
        <v>280</v>
      </c>
      <c r="C504" s="174"/>
      <c r="D504" s="119">
        <v>-98.44</v>
      </c>
      <c r="E504" s="121">
        <v>15350</v>
      </c>
      <c r="F504" s="119">
        <v>31.39</v>
      </c>
      <c r="G504" s="119">
        <v>-24.88</v>
      </c>
      <c r="H504" s="119">
        <v>3.28</v>
      </c>
      <c r="I504" s="119">
        <v>-4.76</v>
      </c>
      <c r="J504" s="119">
        <v>-77.33</v>
      </c>
      <c r="K504" s="119">
        <v>163.24</v>
      </c>
      <c r="L504" s="119">
        <v>232.4</v>
      </c>
      <c r="M504" s="119">
        <v>-63.7</v>
      </c>
      <c r="N504" s="119">
        <v>38.43</v>
      </c>
      <c r="O504" s="119">
        <v>117.06</v>
      </c>
      <c r="P504" s="119">
        <v>-17.41</v>
      </c>
      <c r="Q504" s="119">
        <v>20.34</v>
      </c>
      <c r="R504" s="119">
        <v>-23.41</v>
      </c>
      <c r="S504" s="119">
        <v>-16.8</v>
      </c>
      <c r="T504" s="119">
        <v>-74.94</v>
      </c>
      <c r="U504" s="119">
        <v>330.1</v>
      </c>
      <c r="V504" s="119">
        <v>-82.62</v>
      </c>
      <c r="W504" s="119">
        <v>754.55</v>
      </c>
      <c r="X504" s="119">
        <v>-1.67</v>
      </c>
      <c r="Y504" s="119">
        <v>57.34</v>
      </c>
      <c r="Z504" s="119">
        <v>-1.96</v>
      </c>
      <c r="AA504" s="119">
        <v>-45.39</v>
      </c>
      <c r="AB504" s="119">
        <v>137.97999999999999</v>
      </c>
      <c r="AC504" s="119">
        <v>-44.87</v>
      </c>
      <c r="AD504" s="119">
        <v>-9.93</v>
      </c>
      <c r="AE504" s="119">
        <v>4.8099999999999996</v>
      </c>
      <c r="AF504" s="119">
        <v>-45.33</v>
      </c>
      <c r="AG504" s="119">
        <v>-48.24</v>
      </c>
      <c r="AH504" s="119">
        <v>212.04</v>
      </c>
      <c r="AI504" s="119">
        <v>-43.29</v>
      </c>
      <c r="AJ504" s="119">
        <v>63.61</v>
      </c>
      <c r="AK504" s="119">
        <v>91.86</v>
      </c>
      <c r="AL504" s="119">
        <v>-26.58</v>
      </c>
      <c r="AM504" s="119">
        <v>-34.53</v>
      </c>
      <c r="AN504" s="119">
        <v>49.61</v>
      </c>
      <c r="AO504" s="119">
        <v>-16.510000000000002</v>
      </c>
      <c r="AP504" s="119">
        <v>-25.59</v>
      </c>
      <c r="AQ504" s="119">
        <v>34.6</v>
      </c>
      <c r="AR504" s="119">
        <v>25.08</v>
      </c>
      <c r="AS504" s="119">
        <v>-25.19</v>
      </c>
      <c r="AT504" s="119">
        <v>483.25</v>
      </c>
      <c r="AU504" s="119">
        <v>-56.55</v>
      </c>
      <c r="AV504" s="119">
        <v>-32.78</v>
      </c>
      <c r="AW504" s="119">
        <v>-86.33</v>
      </c>
      <c r="AX504" s="119">
        <v>623.02</v>
      </c>
      <c r="AY504" s="119">
        <v>-58.81</v>
      </c>
      <c r="AZ504" s="119">
        <v>55.8</v>
      </c>
      <c r="BA504" s="119">
        <v>2.64</v>
      </c>
      <c r="BB504" s="119">
        <v>-62.69</v>
      </c>
      <c r="BC504" s="119">
        <v>292.31</v>
      </c>
    </row>
    <row r="505" spans="1:55" ht="29.25" x14ac:dyDescent="0.45">
      <c r="A505" s="260">
        <v>186</v>
      </c>
      <c r="B505" s="173" t="s">
        <v>61</v>
      </c>
      <c r="C505" s="173"/>
      <c r="D505" s="120">
        <v>655.58</v>
      </c>
      <c r="E505" s="120">
        <v>-38.5</v>
      </c>
      <c r="F505" s="120">
        <v>-40.83</v>
      </c>
      <c r="G505" s="120">
        <v>-27.36</v>
      </c>
      <c r="H505" s="120">
        <v>40.71</v>
      </c>
      <c r="I505" s="120">
        <v>67.459999999999994</v>
      </c>
      <c r="J505" s="120">
        <v>49.5</v>
      </c>
      <c r="K505" s="120">
        <v>-27.62</v>
      </c>
      <c r="L505" s="120">
        <v>-34.08</v>
      </c>
      <c r="M505" s="120">
        <v>-30.58</v>
      </c>
      <c r="N505" s="120">
        <v>37.15</v>
      </c>
      <c r="O505" s="120">
        <v>12.64</v>
      </c>
      <c r="P505" s="120">
        <v>-25.56</v>
      </c>
      <c r="Q505" s="120">
        <v>-12.22</v>
      </c>
      <c r="R505" s="120">
        <v>22.22</v>
      </c>
      <c r="S505" s="120">
        <v>-70.03</v>
      </c>
      <c r="T505" s="120">
        <v>109.06</v>
      </c>
      <c r="U505" s="120">
        <v>94.77</v>
      </c>
      <c r="V505" s="120">
        <v>-14.85</v>
      </c>
      <c r="W505" s="120">
        <v>-32.58</v>
      </c>
      <c r="X505" s="120">
        <v>91.7</v>
      </c>
      <c r="Y505" s="120">
        <v>-43.71</v>
      </c>
      <c r="Z505" s="120">
        <v>-27.2</v>
      </c>
      <c r="AA505" s="120">
        <v>-64.34</v>
      </c>
      <c r="AB505" s="120">
        <v>244.9</v>
      </c>
      <c r="AC505" s="120">
        <v>-30.76</v>
      </c>
      <c r="AD505" s="120">
        <v>77.2</v>
      </c>
      <c r="AE505" s="120">
        <v>-14.67</v>
      </c>
      <c r="AF505" s="120">
        <v>23.7</v>
      </c>
      <c r="AG505" s="120">
        <v>16.34</v>
      </c>
      <c r="AH505" s="120">
        <v>-6.48</v>
      </c>
      <c r="AI505" s="120">
        <v>95.8</v>
      </c>
      <c r="AJ505" s="120">
        <v>-17.62</v>
      </c>
      <c r="AK505" s="120">
        <v>-77.81</v>
      </c>
      <c r="AL505" s="120">
        <v>463.73</v>
      </c>
      <c r="AM505" s="120">
        <v>-6.5</v>
      </c>
      <c r="AN505" s="120">
        <v>-66.89</v>
      </c>
      <c r="AO505" s="120">
        <v>28.18</v>
      </c>
      <c r="AP505" s="120">
        <v>52.22</v>
      </c>
      <c r="AQ505" s="120">
        <v>42.73</v>
      </c>
      <c r="AR505" s="120">
        <v>-27.32</v>
      </c>
      <c r="AS505" s="120">
        <v>51.63</v>
      </c>
      <c r="AT505" s="120">
        <v>-40.43</v>
      </c>
      <c r="AU505" s="120">
        <v>6.6</v>
      </c>
      <c r="AV505" s="120">
        <v>32.979999999999997</v>
      </c>
      <c r="AW505" s="120">
        <v>-52.74</v>
      </c>
      <c r="AX505" s="120">
        <v>49.16</v>
      </c>
      <c r="AY505" s="120">
        <v>30.74</v>
      </c>
      <c r="AZ505" s="120">
        <v>-10.24</v>
      </c>
      <c r="BA505" s="120">
        <v>43.56</v>
      </c>
      <c r="BB505" s="120">
        <v>-59.06</v>
      </c>
      <c r="BC505" s="120">
        <v>-25.79</v>
      </c>
    </row>
    <row r="506" spans="1:55" x14ac:dyDescent="0.45">
      <c r="A506" s="261">
        <v>187</v>
      </c>
      <c r="B506" s="174" t="s">
        <v>59</v>
      </c>
      <c r="C506" s="174"/>
      <c r="D506" s="119">
        <v>-5.45</v>
      </c>
      <c r="E506" s="119">
        <v>6.49</v>
      </c>
      <c r="F506" s="119">
        <v>-7.29</v>
      </c>
      <c r="G506" s="119">
        <v>10.16</v>
      </c>
      <c r="H506" s="119">
        <v>-4.7</v>
      </c>
      <c r="I506" s="119">
        <v>-2.2999999999999998</v>
      </c>
      <c r="J506" s="119">
        <v>-13.14</v>
      </c>
      <c r="K506" s="119">
        <v>9.2200000000000006</v>
      </c>
      <c r="L506" s="119">
        <v>8.2100000000000009</v>
      </c>
      <c r="M506" s="119">
        <v>-2.54</v>
      </c>
      <c r="N506" s="119">
        <v>14.29</v>
      </c>
      <c r="O506" s="119">
        <v>-9.99</v>
      </c>
      <c r="P506" s="119">
        <v>-8.5399999999999991</v>
      </c>
      <c r="Q506" s="119">
        <v>22.92</v>
      </c>
      <c r="R506" s="119">
        <v>-15.42</v>
      </c>
      <c r="S506" s="119">
        <v>25.45</v>
      </c>
      <c r="T506" s="119">
        <v>-14.74</v>
      </c>
      <c r="U506" s="119">
        <v>3.7</v>
      </c>
      <c r="V506" s="119">
        <v>-2.19</v>
      </c>
      <c r="W506" s="119">
        <v>4.78</v>
      </c>
      <c r="X506" s="119">
        <v>-1.1299999999999999</v>
      </c>
      <c r="Y506" s="119">
        <v>13.58</v>
      </c>
      <c r="Z506" s="119">
        <v>11.42</v>
      </c>
      <c r="AA506" s="119">
        <v>-14.87</v>
      </c>
      <c r="AB506" s="119">
        <v>-13.12</v>
      </c>
      <c r="AC506" s="119">
        <v>17.48</v>
      </c>
      <c r="AD506" s="119">
        <v>-14.6</v>
      </c>
      <c r="AE506" s="119">
        <v>14.63</v>
      </c>
      <c r="AF506" s="119">
        <v>-10.43</v>
      </c>
      <c r="AG506" s="119">
        <v>-9.7200000000000006</v>
      </c>
      <c r="AH506" s="119">
        <v>7.45</v>
      </c>
      <c r="AI506" s="119">
        <v>-8.83</v>
      </c>
      <c r="AJ506" s="119">
        <v>12.23</v>
      </c>
      <c r="AK506" s="119">
        <v>9.94</v>
      </c>
      <c r="AL506" s="119">
        <v>10.8</v>
      </c>
      <c r="AM506" s="119">
        <v>-19.61</v>
      </c>
      <c r="AN506" s="119">
        <v>1.91</v>
      </c>
      <c r="AO506" s="119">
        <v>11.51</v>
      </c>
      <c r="AP506" s="119">
        <v>-18.260000000000002</v>
      </c>
      <c r="AQ506" s="119">
        <v>16.05</v>
      </c>
      <c r="AR506" s="119">
        <v>-9.36</v>
      </c>
      <c r="AS506" s="119">
        <v>-10.41</v>
      </c>
      <c r="AT506" s="119">
        <v>10.220000000000001</v>
      </c>
      <c r="AU506" s="119">
        <v>-3.7</v>
      </c>
      <c r="AV506" s="119">
        <v>1.34</v>
      </c>
      <c r="AW506" s="119">
        <v>20.88</v>
      </c>
      <c r="AX506" s="119">
        <v>1.61</v>
      </c>
      <c r="AY506" s="119">
        <v>-7.7</v>
      </c>
      <c r="AZ506" s="119">
        <v>-7.68</v>
      </c>
      <c r="BA506" s="119">
        <v>16.149999999999999</v>
      </c>
      <c r="BB506" s="119">
        <v>-20.99</v>
      </c>
      <c r="BC506" s="119">
        <v>23.92</v>
      </c>
    </row>
    <row r="507" spans="1:55" ht="29.25" x14ac:dyDescent="0.45">
      <c r="A507" s="260">
        <v>188</v>
      </c>
      <c r="B507" s="173" t="s">
        <v>281</v>
      </c>
      <c r="C507" s="173"/>
      <c r="D507" s="120">
        <v>19.46</v>
      </c>
      <c r="E507" s="120">
        <v>18.809999999999999</v>
      </c>
      <c r="F507" s="120">
        <v>-31.21</v>
      </c>
      <c r="G507" s="120">
        <v>11.38</v>
      </c>
      <c r="H507" s="120">
        <v>-10.68</v>
      </c>
      <c r="I507" s="120">
        <v>3.76</v>
      </c>
      <c r="J507" s="120">
        <v>-0.1</v>
      </c>
      <c r="K507" s="120">
        <v>9.26</v>
      </c>
      <c r="L507" s="120">
        <v>-19.77</v>
      </c>
      <c r="M507" s="120">
        <v>-6.77</v>
      </c>
      <c r="N507" s="120">
        <v>27.49</v>
      </c>
      <c r="O507" s="120">
        <v>-14.39</v>
      </c>
      <c r="P507" s="120">
        <v>32.68</v>
      </c>
      <c r="Q507" s="120">
        <v>15.47</v>
      </c>
      <c r="R507" s="120">
        <v>-16.96</v>
      </c>
      <c r="S507" s="120">
        <v>4.88</v>
      </c>
      <c r="T507" s="120">
        <v>-1.52</v>
      </c>
      <c r="U507" s="120">
        <v>-12.4</v>
      </c>
      <c r="V507" s="120">
        <v>-14.84</v>
      </c>
      <c r="W507" s="120">
        <v>53.51</v>
      </c>
      <c r="X507" s="120">
        <v>4.6900000000000004</v>
      </c>
      <c r="Y507" s="120">
        <v>-0.72</v>
      </c>
      <c r="Z507" s="120">
        <v>-12.36</v>
      </c>
      <c r="AA507" s="120">
        <v>-24.65</v>
      </c>
      <c r="AB507" s="120">
        <v>46.39</v>
      </c>
      <c r="AC507" s="120">
        <v>-6.52</v>
      </c>
      <c r="AD507" s="120">
        <v>-14.82</v>
      </c>
      <c r="AE507" s="120">
        <v>-14.29</v>
      </c>
      <c r="AF507" s="120">
        <v>-2.68</v>
      </c>
      <c r="AG507" s="120">
        <v>-2.56</v>
      </c>
      <c r="AH507" s="120">
        <v>-15.92</v>
      </c>
      <c r="AI507" s="120">
        <v>6.99</v>
      </c>
      <c r="AJ507" s="120">
        <v>-16.27</v>
      </c>
      <c r="AK507" s="120">
        <v>12.85</v>
      </c>
      <c r="AL507" s="120">
        <v>21.75</v>
      </c>
      <c r="AM507" s="120">
        <v>12.38</v>
      </c>
      <c r="AN507" s="120">
        <v>19.55</v>
      </c>
      <c r="AO507" s="120">
        <v>-29.67</v>
      </c>
      <c r="AP507" s="120">
        <v>-2.93</v>
      </c>
      <c r="AQ507" s="120">
        <v>12.11</v>
      </c>
      <c r="AR507" s="120">
        <v>5.88</v>
      </c>
      <c r="AS507" s="120">
        <v>-14.64</v>
      </c>
      <c r="AT507" s="120">
        <v>-2.4900000000000002</v>
      </c>
      <c r="AU507" s="120">
        <v>-33.92</v>
      </c>
      <c r="AV507" s="120">
        <v>87.76</v>
      </c>
      <c r="AW507" s="120">
        <v>-32.36</v>
      </c>
      <c r="AX507" s="120">
        <v>16.38</v>
      </c>
      <c r="AY507" s="120">
        <v>0.4</v>
      </c>
      <c r="AZ507" s="120">
        <v>-6.24</v>
      </c>
      <c r="BA507" s="120">
        <v>18.79</v>
      </c>
      <c r="BB507" s="120">
        <v>-8.93</v>
      </c>
      <c r="BC507" s="120">
        <v>4.37</v>
      </c>
    </row>
    <row r="508" spans="1:55" ht="29.25" x14ac:dyDescent="0.45">
      <c r="A508" s="261">
        <v>189</v>
      </c>
      <c r="B508" s="174" t="s">
        <v>282</v>
      </c>
      <c r="C508" s="174"/>
      <c r="D508" s="119">
        <v>-16.39</v>
      </c>
      <c r="E508" s="119">
        <v>100.42</v>
      </c>
      <c r="F508" s="119">
        <v>9.85</v>
      </c>
      <c r="G508" s="119">
        <v>0.57999999999999996</v>
      </c>
      <c r="H508" s="119">
        <v>-29.81</v>
      </c>
      <c r="I508" s="119">
        <v>101.09</v>
      </c>
      <c r="J508" s="119">
        <v>-63.63</v>
      </c>
      <c r="K508" s="119">
        <v>15.88</v>
      </c>
      <c r="L508" s="119">
        <v>15.2</v>
      </c>
      <c r="M508" s="119">
        <v>-60.5</v>
      </c>
      <c r="N508" s="119">
        <v>50.59</v>
      </c>
      <c r="O508" s="119">
        <v>83.75</v>
      </c>
      <c r="P508" s="119">
        <v>44.22</v>
      </c>
      <c r="Q508" s="119">
        <v>-5.54</v>
      </c>
      <c r="R508" s="119">
        <v>14.61</v>
      </c>
      <c r="S508" s="119">
        <v>-39.65</v>
      </c>
      <c r="T508" s="119">
        <v>32.22</v>
      </c>
      <c r="U508" s="119">
        <v>40</v>
      </c>
      <c r="V508" s="119">
        <v>-9.4600000000000009</v>
      </c>
      <c r="W508" s="119">
        <v>-14.59</v>
      </c>
      <c r="X508" s="119">
        <v>-25.41</v>
      </c>
      <c r="Y508" s="119">
        <v>47.34</v>
      </c>
      <c r="Z508" s="119">
        <v>-29.03</v>
      </c>
      <c r="AA508" s="119">
        <v>24.9</v>
      </c>
      <c r="AB508" s="119">
        <v>17.93</v>
      </c>
      <c r="AC508" s="119">
        <v>25.63</v>
      </c>
      <c r="AD508" s="119">
        <v>-27.7</v>
      </c>
      <c r="AE508" s="119">
        <v>-36.25</v>
      </c>
      <c r="AF508" s="119">
        <v>192.23</v>
      </c>
      <c r="AG508" s="119">
        <v>-53.52</v>
      </c>
      <c r="AH508" s="119">
        <v>58.83</v>
      </c>
      <c r="AI508" s="119">
        <v>-67</v>
      </c>
      <c r="AJ508" s="119">
        <v>98.54</v>
      </c>
      <c r="AK508" s="119">
        <v>-11.4</v>
      </c>
      <c r="AL508" s="119">
        <v>34.6</v>
      </c>
      <c r="AM508" s="119">
        <v>-6.52</v>
      </c>
      <c r="AN508" s="119">
        <v>-17.93</v>
      </c>
      <c r="AO508" s="119">
        <v>115.91</v>
      </c>
      <c r="AP508" s="119">
        <v>-42</v>
      </c>
      <c r="AQ508" s="119">
        <v>17.739999999999998</v>
      </c>
      <c r="AR508" s="119">
        <v>40.130000000000003</v>
      </c>
      <c r="AS508" s="119">
        <v>-15.51</v>
      </c>
      <c r="AT508" s="119">
        <v>-4.58</v>
      </c>
      <c r="AU508" s="119">
        <v>20.91</v>
      </c>
      <c r="AV508" s="119">
        <v>1.86</v>
      </c>
      <c r="AW508" s="119">
        <v>-3.18</v>
      </c>
      <c r="AX508" s="119">
        <v>-46.47</v>
      </c>
      <c r="AY508" s="119">
        <v>57.52</v>
      </c>
      <c r="AZ508" s="119">
        <v>-48.91</v>
      </c>
      <c r="BA508" s="119">
        <v>43.62</v>
      </c>
      <c r="BB508" s="119">
        <v>5.97</v>
      </c>
      <c r="BC508" s="119">
        <v>74.61</v>
      </c>
    </row>
    <row r="509" spans="1:55" ht="42" x14ac:dyDescent="0.45">
      <c r="A509" s="260">
        <v>190</v>
      </c>
      <c r="B509" s="173" t="s">
        <v>53</v>
      </c>
      <c r="C509" s="173"/>
      <c r="D509" s="120">
        <v>-22.85</v>
      </c>
      <c r="E509" s="120">
        <v>7.73</v>
      </c>
      <c r="F509" s="120">
        <v>-14.52</v>
      </c>
      <c r="G509" s="120">
        <v>53.96</v>
      </c>
      <c r="H509" s="120">
        <v>-6.94</v>
      </c>
      <c r="I509" s="120">
        <v>-16.829999999999998</v>
      </c>
      <c r="J509" s="120">
        <v>30.23</v>
      </c>
      <c r="K509" s="120">
        <v>6.27</v>
      </c>
      <c r="L509" s="120">
        <v>6.52</v>
      </c>
      <c r="M509" s="120">
        <v>2.5299999999999998</v>
      </c>
      <c r="N509" s="120">
        <v>-14.89</v>
      </c>
      <c r="O509" s="120">
        <v>22.81</v>
      </c>
      <c r="P509" s="120">
        <v>-26.92</v>
      </c>
      <c r="Q509" s="120">
        <v>21.26</v>
      </c>
      <c r="R509" s="120">
        <v>-37.840000000000003</v>
      </c>
      <c r="S509" s="120">
        <v>16.97</v>
      </c>
      <c r="T509" s="120">
        <v>23.85</v>
      </c>
      <c r="U509" s="120">
        <v>-9.25</v>
      </c>
      <c r="V509" s="120">
        <v>21.43</v>
      </c>
      <c r="W509" s="120">
        <v>-29.81</v>
      </c>
      <c r="X509" s="120">
        <v>8.4499999999999993</v>
      </c>
      <c r="Y509" s="120">
        <v>7.79</v>
      </c>
      <c r="Z509" s="120">
        <v>-25.37</v>
      </c>
      <c r="AA509" s="120">
        <v>-2.1</v>
      </c>
      <c r="AB509" s="120">
        <v>-2.75</v>
      </c>
      <c r="AC509" s="120">
        <v>-8.16</v>
      </c>
      <c r="AD509" s="120">
        <v>-32.71</v>
      </c>
      <c r="AE509" s="120">
        <v>93.04</v>
      </c>
      <c r="AF509" s="120">
        <v>85.1</v>
      </c>
      <c r="AG509" s="120">
        <v>-20.420000000000002</v>
      </c>
      <c r="AH509" s="120">
        <v>16.47</v>
      </c>
      <c r="AI509" s="120">
        <v>8.67</v>
      </c>
      <c r="AJ509" s="120">
        <v>-10.27</v>
      </c>
      <c r="AK509" s="120">
        <v>-22.04</v>
      </c>
      <c r="AL509" s="120">
        <v>4.1900000000000004</v>
      </c>
      <c r="AM509" s="120">
        <v>-27.49</v>
      </c>
      <c r="AN509" s="120">
        <v>7.86</v>
      </c>
      <c r="AO509" s="120">
        <v>5</v>
      </c>
      <c r="AP509" s="120">
        <v>-15.92</v>
      </c>
      <c r="AQ509" s="120">
        <v>-5.87</v>
      </c>
      <c r="AR509" s="120">
        <v>49.37</v>
      </c>
      <c r="AS509" s="120">
        <v>-18.34</v>
      </c>
      <c r="AT509" s="120">
        <v>6.07</v>
      </c>
      <c r="AU509" s="120">
        <v>-3.3</v>
      </c>
      <c r="AV509" s="120">
        <v>9.51</v>
      </c>
      <c r="AW509" s="120">
        <v>36.19</v>
      </c>
      <c r="AX509" s="120">
        <v>-16.72</v>
      </c>
      <c r="AY509" s="120">
        <v>11.26</v>
      </c>
      <c r="AZ509" s="120">
        <v>-17.88</v>
      </c>
      <c r="BA509" s="120">
        <v>-14.43</v>
      </c>
      <c r="BB509" s="120">
        <v>-2.34</v>
      </c>
      <c r="BC509" s="120">
        <v>17.21</v>
      </c>
    </row>
    <row r="510" spans="1:55" x14ac:dyDescent="0.45">
      <c r="A510" s="261">
        <v>191</v>
      </c>
      <c r="B510" s="174" t="s">
        <v>283</v>
      </c>
      <c r="C510" s="174"/>
      <c r="D510" s="119">
        <v>-9.92</v>
      </c>
      <c r="E510" s="119">
        <v>14.48</v>
      </c>
      <c r="F510" s="119">
        <v>-6.46</v>
      </c>
      <c r="G510" s="119">
        <v>41.88</v>
      </c>
      <c r="H510" s="119">
        <v>-14.48</v>
      </c>
      <c r="I510" s="119">
        <v>-8.3800000000000008</v>
      </c>
      <c r="J510" s="119">
        <v>-3.02</v>
      </c>
      <c r="K510" s="119">
        <v>18.03</v>
      </c>
      <c r="L510" s="119">
        <v>-5.09</v>
      </c>
      <c r="M510" s="119">
        <v>-5.24</v>
      </c>
      <c r="N510" s="119">
        <v>51.56</v>
      </c>
      <c r="O510" s="119">
        <v>-29.21</v>
      </c>
      <c r="P510" s="119">
        <v>-9.64</v>
      </c>
      <c r="Q510" s="119">
        <v>12.61</v>
      </c>
      <c r="R510" s="119">
        <v>-16.86</v>
      </c>
      <c r="S510" s="119">
        <v>-1.5</v>
      </c>
      <c r="T510" s="119">
        <v>4.8099999999999996</v>
      </c>
      <c r="U510" s="119">
        <v>10.85</v>
      </c>
      <c r="V510" s="119">
        <v>18.329999999999998</v>
      </c>
      <c r="W510" s="119">
        <v>-2.92</v>
      </c>
      <c r="X510" s="119">
        <v>-2.9</v>
      </c>
      <c r="Y510" s="119">
        <v>-8.2100000000000009</v>
      </c>
      <c r="Z510" s="119">
        <v>-9.98</v>
      </c>
      <c r="AA510" s="119">
        <v>4.3</v>
      </c>
      <c r="AB510" s="119">
        <v>17.28</v>
      </c>
      <c r="AC510" s="119">
        <v>-8.11</v>
      </c>
      <c r="AD510" s="119">
        <v>-22.15</v>
      </c>
      <c r="AE510" s="119">
        <v>11.25</v>
      </c>
      <c r="AF510" s="119">
        <v>14.25</v>
      </c>
      <c r="AG510" s="119">
        <v>-3.34</v>
      </c>
      <c r="AH510" s="119">
        <v>21.11</v>
      </c>
      <c r="AI510" s="119">
        <v>-1.49</v>
      </c>
      <c r="AJ510" s="119">
        <v>-0.56999999999999995</v>
      </c>
      <c r="AK510" s="119">
        <v>-9.24</v>
      </c>
      <c r="AL510" s="119">
        <v>-7.95</v>
      </c>
      <c r="AM510" s="119">
        <v>-1.75</v>
      </c>
      <c r="AN510" s="119">
        <v>13.28</v>
      </c>
      <c r="AO510" s="119">
        <v>5.24</v>
      </c>
      <c r="AP510" s="119">
        <v>-20.16</v>
      </c>
      <c r="AQ510" s="119">
        <v>25.86</v>
      </c>
      <c r="AR510" s="119">
        <v>-17.670000000000002</v>
      </c>
      <c r="AS510" s="119">
        <v>20.54</v>
      </c>
      <c r="AT510" s="119">
        <v>-7.98</v>
      </c>
      <c r="AU510" s="119">
        <v>-3.98</v>
      </c>
      <c r="AV510" s="119">
        <v>1.28</v>
      </c>
      <c r="AW510" s="119">
        <v>-6.36</v>
      </c>
      <c r="AX510" s="119">
        <v>-6.59</v>
      </c>
      <c r="AY510" s="119">
        <v>20.61</v>
      </c>
      <c r="AZ510" s="119">
        <v>2.64</v>
      </c>
      <c r="BA510" s="119">
        <v>7.58</v>
      </c>
      <c r="BB510" s="119">
        <v>-25.1</v>
      </c>
      <c r="BC510" s="119">
        <v>-2.93</v>
      </c>
    </row>
    <row r="511" spans="1:55" x14ac:dyDescent="0.45">
      <c r="A511" s="260">
        <v>192</v>
      </c>
      <c r="B511" s="173" t="s">
        <v>284</v>
      </c>
      <c r="C511" s="173"/>
      <c r="D511" s="120">
        <v>-24.32</v>
      </c>
      <c r="E511" s="120">
        <v>71.17</v>
      </c>
      <c r="F511" s="120">
        <v>79.930000000000007</v>
      </c>
      <c r="G511" s="120">
        <v>-64.77</v>
      </c>
      <c r="H511" s="120">
        <v>87.45</v>
      </c>
      <c r="I511" s="120">
        <v>11.3</v>
      </c>
      <c r="J511" s="120">
        <v>-67.25</v>
      </c>
      <c r="K511" s="120">
        <v>90.82</v>
      </c>
      <c r="L511" s="120">
        <v>42.33</v>
      </c>
      <c r="M511" s="120">
        <v>-24.41</v>
      </c>
      <c r="N511" s="120">
        <v>136.47999999999999</v>
      </c>
      <c r="O511" s="120">
        <v>-54.2</v>
      </c>
      <c r="P511" s="120">
        <v>54.65</v>
      </c>
      <c r="Q511" s="120">
        <v>-42.22</v>
      </c>
      <c r="R511" s="120">
        <v>139.41999999999999</v>
      </c>
      <c r="S511" s="120">
        <v>-29.49</v>
      </c>
      <c r="T511" s="120">
        <v>-9.1999999999999993</v>
      </c>
      <c r="U511" s="120">
        <v>-5.93</v>
      </c>
      <c r="V511" s="120">
        <v>78.319999999999993</v>
      </c>
      <c r="W511" s="120">
        <v>-41</v>
      </c>
      <c r="X511" s="120">
        <v>-20.89</v>
      </c>
      <c r="Y511" s="120">
        <v>32.49</v>
      </c>
      <c r="Z511" s="120">
        <v>-87.97</v>
      </c>
      <c r="AA511" s="120">
        <v>176.23</v>
      </c>
      <c r="AB511" s="120">
        <v>62.98</v>
      </c>
      <c r="AC511" s="120">
        <v>60.44</v>
      </c>
      <c r="AD511" s="120">
        <v>-62.7</v>
      </c>
      <c r="AE511" s="120">
        <v>56.72</v>
      </c>
      <c r="AF511" s="120">
        <v>-12.78</v>
      </c>
      <c r="AG511" s="120">
        <v>-36.07</v>
      </c>
      <c r="AH511" s="120">
        <v>-65.709999999999994</v>
      </c>
      <c r="AI511" s="120">
        <v>109.35</v>
      </c>
      <c r="AJ511" s="120">
        <v>24.78</v>
      </c>
      <c r="AK511" s="120">
        <v>403.94</v>
      </c>
      <c r="AL511" s="120">
        <v>-83.21</v>
      </c>
      <c r="AM511" s="120">
        <v>170.61</v>
      </c>
      <c r="AN511" s="120">
        <v>18.75</v>
      </c>
      <c r="AO511" s="120">
        <v>-59.74</v>
      </c>
      <c r="AP511" s="120">
        <v>277.45</v>
      </c>
      <c r="AQ511" s="120">
        <v>-7.66</v>
      </c>
      <c r="AR511" s="120">
        <v>-26.07</v>
      </c>
      <c r="AS511" s="120">
        <v>-18.579999999999998</v>
      </c>
      <c r="AT511" s="120">
        <v>5.84</v>
      </c>
      <c r="AU511" s="120">
        <v>-61.88</v>
      </c>
      <c r="AV511" s="120">
        <v>-36.68</v>
      </c>
      <c r="AW511" s="120">
        <v>307.01</v>
      </c>
      <c r="AX511" s="120">
        <v>-40.82</v>
      </c>
      <c r="AY511" s="120">
        <v>77.34</v>
      </c>
      <c r="AZ511" s="120">
        <v>1.64</v>
      </c>
      <c r="BA511" s="120">
        <v>7.0000000000000007E-2</v>
      </c>
      <c r="BB511" s="120">
        <v>-25.54</v>
      </c>
      <c r="BC511" s="120">
        <v>61.26</v>
      </c>
    </row>
    <row r="512" spans="1:55" ht="29.25" x14ac:dyDescent="0.45">
      <c r="A512" s="261">
        <v>193</v>
      </c>
      <c r="B512" s="174" t="s">
        <v>285</v>
      </c>
      <c r="C512" s="174"/>
      <c r="D512" s="119">
        <v>-35.380000000000003</v>
      </c>
      <c r="E512" s="119">
        <v>-82.87</v>
      </c>
      <c r="F512" s="119">
        <v>557.14</v>
      </c>
      <c r="G512" s="119">
        <v>23.64</v>
      </c>
      <c r="H512" s="119">
        <v>-1.1000000000000001</v>
      </c>
      <c r="I512" s="119">
        <v>29.56</v>
      </c>
      <c r="J512" s="119">
        <v>-54.03</v>
      </c>
      <c r="K512" s="119">
        <v>-57.84</v>
      </c>
      <c r="L512" s="119">
        <v>380.53</v>
      </c>
      <c r="M512" s="119">
        <v>-70.349999999999994</v>
      </c>
      <c r="N512" s="119">
        <v>83.23</v>
      </c>
      <c r="O512" s="119">
        <v>-14.24</v>
      </c>
      <c r="P512" s="119">
        <v>-99.6</v>
      </c>
      <c r="Q512" s="121">
        <v>16500</v>
      </c>
      <c r="R512" s="119">
        <v>-93.37</v>
      </c>
      <c r="S512" s="121">
        <v>1163.6400000000001</v>
      </c>
      <c r="T512" s="119">
        <v>-100</v>
      </c>
      <c r="U512" s="117"/>
      <c r="V512" s="119">
        <v>250</v>
      </c>
      <c r="W512" s="119">
        <v>650</v>
      </c>
      <c r="X512" s="119">
        <v>-87.62</v>
      </c>
      <c r="Y512" s="119">
        <v>338.46</v>
      </c>
      <c r="Z512" s="119">
        <v>-100</v>
      </c>
      <c r="AA512" s="117"/>
      <c r="AB512" s="117"/>
      <c r="AC512" s="119">
        <v>-73.58</v>
      </c>
      <c r="AD512" s="119">
        <v>104.76</v>
      </c>
      <c r="AE512" s="119">
        <v>-100</v>
      </c>
      <c r="AF512" s="117"/>
      <c r="AG512" s="117"/>
      <c r="AH512" s="119">
        <v>-100</v>
      </c>
      <c r="AI512" s="117"/>
      <c r="AJ512" s="119">
        <v>-96.15</v>
      </c>
      <c r="AK512" s="119">
        <v>-100</v>
      </c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  <c r="AZ512" s="117"/>
      <c r="BA512" s="119">
        <v>-100</v>
      </c>
      <c r="BB512" s="117"/>
      <c r="BC512" s="119">
        <v>-100</v>
      </c>
    </row>
    <row r="513" spans="1:55" x14ac:dyDescent="0.45">
      <c r="A513" s="260">
        <v>194</v>
      </c>
      <c r="B513" s="173" t="s">
        <v>63</v>
      </c>
      <c r="C513" s="173"/>
      <c r="D513" s="120">
        <v>-11.29</v>
      </c>
      <c r="E513" s="120">
        <v>-7.32</v>
      </c>
      <c r="F513" s="120">
        <v>-56.31</v>
      </c>
      <c r="G513" s="120">
        <v>122.5</v>
      </c>
      <c r="H513" s="120">
        <v>23.32</v>
      </c>
      <c r="I513" s="120">
        <v>3.52</v>
      </c>
      <c r="J513" s="120">
        <v>-26.22</v>
      </c>
      <c r="K513" s="120">
        <v>-38.840000000000003</v>
      </c>
      <c r="L513" s="120">
        <v>26.67</v>
      </c>
      <c r="M513" s="120">
        <v>-52.59</v>
      </c>
      <c r="N513" s="120">
        <v>15.78</v>
      </c>
      <c r="O513" s="120">
        <v>13.21</v>
      </c>
      <c r="P513" s="120">
        <v>-28.54</v>
      </c>
      <c r="Q513" s="120">
        <v>-16.36</v>
      </c>
      <c r="R513" s="120">
        <v>60.79</v>
      </c>
      <c r="S513" s="120">
        <v>16.34</v>
      </c>
      <c r="T513" s="120">
        <v>-15.16</v>
      </c>
      <c r="U513" s="120">
        <v>3.8</v>
      </c>
      <c r="V513" s="120">
        <v>-32.799999999999997</v>
      </c>
      <c r="W513" s="120">
        <v>83.63</v>
      </c>
      <c r="X513" s="120">
        <v>-24.16</v>
      </c>
      <c r="Y513" s="120">
        <v>8.3699999999999992</v>
      </c>
      <c r="Z513" s="120">
        <v>6.09</v>
      </c>
      <c r="AA513" s="120">
        <v>2.11</v>
      </c>
      <c r="AB513" s="120">
        <v>14.56</v>
      </c>
      <c r="AC513" s="120">
        <v>-11.89</v>
      </c>
      <c r="AD513" s="120">
        <v>-27.7</v>
      </c>
      <c r="AE513" s="120">
        <v>5.26</v>
      </c>
      <c r="AF513" s="120">
        <v>51.3</v>
      </c>
      <c r="AG513" s="120">
        <v>-30.58</v>
      </c>
      <c r="AH513" s="120">
        <v>-0.75</v>
      </c>
      <c r="AI513" s="120">
        <v>-7.73</v>
      </c>
      <c r="AJ513" s="120">
        <v>-40.94</v>
      </c>
      <c r="AK513" s="120">
        <v>12.36</v>
      </c>
      <c r="AL513" s="120">
        <v>82.28</v>
      </c>
      <c r="AM513" s="120">
        <v>-46.18</v>
      </c>
      <c r="AN513" s="120">
        <v>61.65</v>
      </c>
      <c r="AO513" s="120">
        <v>33.590000000000003</v>
      </c>
      <c r="AP513" s="120">
        <v>-41.8</v>
      </c>
      <c r="AQ513" s="120">
        <v>48.34</v>
      </c>
      <c r="AR513" s="120">
        <v>8.17</v>
      </c>
      <c r="AS513" s="120">
        <v>-17.02</v>
      </c>
      <c r="AT513" s="120">
        <v>-4.1900000000000004</v>
      </c>
      <c r="AU513" s="120">
        <v>4.03</v>
      </c>
      <c r="AV513" s="120">
        <v>25.52</v>
      </c>
      <c r="AW513" s="120">
        <v>-10.050000000000001</v>
      </c>
      <c r="AX513" s="120">
        <v>-27.31</v>
      </c>
      <c r="AY513" s="120">
        <v>7.88</v>
      </c>
      <c r="AZ513" s="120">
        <v>34.75</v>
      </c>
      <c r="BA513" s="120">
        <v>14.27</v>
      </c>
      <c r="BB513" s="120">
        <v>-10.62</v>
      </c>
      <c r="BC513" s="120">
        <v>-17.489999999999998</v>
      </c>
    </row>
    <row r="514" spans="1:55" ht="29.25" x14ac:dyDescent="0.45">
      <c r="A514" s="261">
        <v>195</v>
      </c>
      <c r="B514" s="174" t="s">
        <v>286</v>
      </c>
      <c r="C514" s="174"/>
      <c r="D514" s="119">
        <v>-57.49</v>
      </c>
      <c r="E514" s="119">
        <v>17.95</v>
      </c>
      <c r="F514" s="119">
        <v>-18.079999999999998</v>
      </c>
      <c r="G514" s="119">
        <v>98.32</v>
      </c>
      <c r="H514" s="119">
        <v>-79.680000000000007</v>
      </c>
      <c r="I514" s="119">
        <v>454.24</v>
      </c>
      <c r="J514" s="119">
        <v>-49.23</v>
      </c>
      <c r="K514" s="119">
        <v>-5.97</v>
      </c>
      <c r="L514" s="119">
        <v>-15.66</v>
      </c>
      <c r="M514" s="119">
        <v>-35.119999999999997</v>
      </c>
      <c r="N514" s="119">
        <v>236.32</v>
      </c>
      <c r="O514" s="119">
        <v>60.01</v>
      </c>
      <c r="P514" s="119">
        <v>-59.87</v>
      </c>
      <c r="Q514" s="119">
        <v>81.53</v>
      </c>
      <c r="R514" s="119">
        <v>-29.08</v>
      </c>
      <c r="S514" s="119">
        <v>-46.05</v>
      </c>
      <c r="T514" s="119">
        <v>43.91</v>
      </c>
      <c r="U514" s="119">
        <v>11.82</v>
      </c>
      <c r="V514" s="119">
        <v>-44.29</v>
      </c>
      <c r="W514" s="119">
        <v>26.15</v>
      </c>
      <c r="X514" s="119">
        <v>29.74</v>
      </c>
      <c r="Y514" s="119">
        <v>-60.89</v>
      </c>
      <c r="Z514" s="119">
        <v>72.23</v>
      </c>
      <c r="AA514" s="119">
        <v>193.95</v>
      </c>
      <c r="AB514" s="119">
        <v>-23.39</v>
      </c>
      <c r="AC514" s="119">
        <v>135.41999999999999</v>
      </c>
      <c r="AD514" s="119">
        <v>-73.52</v>
      </c>
      <c r="AE514" s="119">
        <v>50.97</v>
      </c>
      <c r="AF514" s="119">
        <v>-69.86</v>
      </c>
      <c r="AG514" s="119">
        <v>60.92</v>
      </c>
      <c r="AH514" s="119">
        <v>46.98</v>
      </c>
      <c r="AI514" s="119">
        <v>-28.32</v>
      </c>
      <c r="AJ514" s="119">
        <v>47.1</v>
      </c>
      <c r="AK514" s="119">
        <v>26.42</v>
      </c>
      <c r="AL514" s="119">
        <v>-67.86</v>
      </c>
      <c r="AM514" s="119">
        <v>-14.49</v>
      </c>
      <c r="AN514" s="119">
        <v>343.98</v>
      </c>
      <c r="AO514" s="119">
        <v>72.02</v>
      </c>
      <c r="AP514" s="119">
        <v>-65.67</v>
      </c>
      <c r="AQ514" s="119">
        <v>134.78</v>
      </c>
      <c r="AR514" s="119">
        <v>39.520000000000003</v>
      </c>
      <c r="AS514" s="119">
        <v>-55.04</v>
      </c>
      <c r="AT514" s="119">
        <v>-51.61</v>
      </c>
      <c r="AU514" s="119">
        <v>-25.64</v>
      </c>
      <c r="AV514" s="119">
        <v>-42.84</v>
      </c>
      <c r="AW514" s="119">
        <v>117.64</v>
      </c>
      <c r="AX514" s="119">
        <v>4.62</v>
      </c>
      <c r="AY514" s="119">
        <v>-21.15</v>
      </c>
      <c r="AZ514" s="119">
        <v>16.010000000000002</v>
      </c>
      <c r="BA514" s="119">
        <v>-31.75</v>
      </c>
      <c r="BB514" s="119">
        <v>36.35</v>
      </c>
      <c r="BC514" s="119">
        <v>182.35</v>
      </c>
    </row>
    <row r="515" spans="1:55" x14ac:dyDescent="0.45">
      <c r="A515" s="260">
        <v>196</v>
      </c>
      <c r="B515" s="173" t="s">
        <v>65</v>
      </c>
      <c r="C515" s="173"/>
      <c r="D515" s="120">
        <v>13.04</v>
      </c>
      <c r="E515" s="120">
        <v>-26.66</v>
      </c>
      <c r="F515" s="120">
        <v>2.41</v>
      </c>
      <c r="G515" s="120">
        <v>-1.4</v>
      </c>
      <c r="H515" s="120">
        <v>92.41</v>
      </c>
      <c r="I515" s="120">
        <v>-31.4</v>
      </c>
      <c r="J515" s="120">
        <v>37.590000000000003</v>
      </c>
      <c r="K515" s="120">
        <v>-21.01</v>
      </c>
      <c r="L515" s="120">
        <v>14.97</v>
      </c>
      <c r="M515" s="120">
        <v>-27.01</v>
      </c>
      <c r="N515" s="120">
        <v>19.149999999999999</v>
      </c>
      <c r="O515" s="120">
        <v>8.16</v>
      </c>
      <c r="P515" s="120">
        <v>-22.98</v>
      </c>
      <c r="Q515" s="120">
        <v>3.25</v>
      </c>
      <c r="R515" s="120">
        <v>-50.95</v>
      </c>
      <c r="S515" s="120">
        <v>56.52</v>
      </c>
      <c r="T515" s="120">
        <v>53.93</v>
      </c>
      <c r="U515" s="120">
        <v>14.14</v>
      </c>
      <c r="V515" s="120">
        <v>-1.51</v>
      </c>
      <c r="W515" s="120">
        <v>-7.07</v>
      </c>
      <c r="X515" s="120">
        <v>36.28</v>
      </c>
      <c r="Y515" s="120">
        <v>-34.75</v>
      </c>
      <c r="Z515" s="120">
        <v>38.880000000000003</v>
      </c>
      <c r="AA515" s="120">
        <v>-41.28</v>
      </c>
      <c r="AB515" s="120">
        <v>6.87</v>
      </c>
      <c r="AC515" s="120">
        <v>-2.13</v>
      </c>
      <c r="AD515" s="120">
        <v>-12.11</v>
      </c>
      <c r="AE515" s="120">
        <v>34.26</v>
      </c>
      <c r="AF515" s="120">
        <v>16.09</v>
      </c>
      <c r="AG515" s="120">
        <v>18.510000000000002</v>
      </c>
      <c r="AH515" s="120">
        <v>41.36</v>
      </c>
      <c r="AI515" s="120">
        <v>-25.83</v>
      </c>
      <c r="AJ515" s="120">
        <v>-42.74</v>
      </c>
      <c r="AK515" s="120">
        <v>23.71</v>
      </c>
      <c r="AL515" s="120">
        <v>11.86</v>
      </c>
      <c r="AM515" s="120">
        <v>1.05</v>
      </c>
      <c r="AN515" s="120">
        <v>27.84</v>
      </c>
      <c r="AO515" s="120">
        <v>10.5</v>
      </c>
      <c r="AP515" s="120">
        <v>-32.03</v>
      </c>
      <c r="AQ515" s="120">
        <v>-0.86</v>
      </c>
      <c r="AR515" s="120">
        <v>34.25</v>
      </c>
      <c r="AS515" s="120">
        <v>-9.34</v>
      </c>
      <c r="AT515" s="120">
        <v>-3.81</v>
      </c>
      <c r="AU515" s="120">
        <v>-0.62</v>
      </c>
      <c r="AV515" s="120">
        <v>24.04</v>
      </c>
      <c r="AW515" s="120">
        <v>-4.45</v>
      </c>
      <c r="AX515" s="120">
        <v>-32.54</v>
      </c>
      <c r="AY515" s="120">
        <v>13.22</v>
      </c>
      <c r="AZ515" s="120">
        <v>4.1900000000000004</v>
      </c>
      <c r="BA515" s="120">
        <v>-35.369999999999997</v>
      </c>
      <c r="BB515" s="120">
        <v>28.5</v>
      </c>
      <c r="BC515" s="120">
        <v>8.84</v>
      </c>
    </row>
    <row r="516" spans="1:55" x14ac:dyDescent="0.45">
      <c r="A516" s="261">
        <v>197</v>
      </c>
      <c r="B516" s="174" t="s">
        <v>287</v>
      </c>
      <c r="C516" s="174"/>
      <c r="D516" s="119">
        <v>29.6</v>
      </c>
      <c r="E516" s="119">
        <v>16.48</v>
      </c>
      <c r="F516" s="119">
        <v>-54.31</v>
      </c>
      <c r="G516" s="119">
        <v>13.46</v>
      </c>
      <c r="H516" s="119">
        <v>-17.97</v>
      </c>
      <c r="I516" s="119">
        <v>-19.93</v>
      </c>
      <c r="J516" s="119">
        <v>-72.66</v>
      </c>
      <c r="K516" s="119">
        <v>201.4</v>
      </c>
      <c r="L516" s="119">
        <v>-15.71</v>
      </c>
      <c r="M516" s="119">
        <v>41.63</v>
      </c>
      <c r="N516" s="119">
        <v>-3.02</v>
      </c>
      <c r="O516" s="119">
        <v>-3.22</v>
      </c>
      <c r="P516" s="119">
        <v>-26.24</v>
      </c>
      <c r="Q516" s="119">
        <v>18.309999999999999</v>
      </c>
      <c r="R516" s="119">
        <v>4.8</v>
      </c>
      <c r="S516" s="119">
        <v>-10.81</v>
      </c>
      <c r="T516" s="119">
        <v>-23.55</v>
      </c>
      <c r="U516" s="119">
        <v>-24.76</v>
      </c>
      <c r="V516" s="119">
        <v>-2.8</v>
      </c>
      <c r="W516" s="119">
        <v>15.85</v>
      </c>
      <c r="X516" s="119">
        <v>-30.22</v>
      </c>
      <c r="Y516" s="119">
        <v>115.53</v>
      </c>
      <c r="Z516" s="119">
        <v>20.67</v>
      </c>
      <c r="AA516" s="119">
        <v>-60.04</v>
      </c>
      <c r="AB516" s="119">
        <v>55.35</v>
      </c>
      <c r="AC516" s="119">
        <v>-3.19</v>
      </c>
      <c r="AD516" s="119">
        <v>-32.79</v>
      </c>
      <c r="AE516" s="119">
        <v>109.91</v>
      </c>
      <c r="AF516" s="119">
        <v>1</v>
      </c>
      <c r="AG516" s="119">
        <v>77.260000000000005</v>
      </c>
      <c r="AH516" s="119">
        <v>-10.52</v>
      </c>
      <c r="AI516" s="119">
        <v>11.06</v>
      </c>
      <c r="AJ516" s="119">
        <v>8.8000000000000007</v>
      </c>
      <c r="AK516" s="119">
        <v>-45.63</v>
      </c>
      <c r="AL516" s="119">
        <v>-26.91</v>
      </c>
      <c r="AM516" s="119">
        <v>-67.12</v>
      </c>
      <c r="AN516" s="119">
        <v>562.62</v>
      </c>
      <c r="AO516" s="119">
        <v>-37.86</v>
      </c>
      <c r="AP516" s="119">
        <v>-45.89</v>
      </c>
      <c r="AQ516" s="119">
        <v>128.78</v>
      </c>
      <c r="AR516" s="119">
        <v>-79.77</v>
      </c>
      <c r="AS516" s="119">
        <v>313.5</v>
      </c>
      <c r="AT516" s="119">
        <v>27.04</v>
      </c>
      <c r="AU516" s="119">
        <v>10.24</v>
      </c>
      <c r="AV516" s="119">
        <v>-16.510000000000002</v>
      </c>
      <c r="AW516" s="119">
        <v>-39.61</v>
      </c>
      <c r="AX516" s="119">
        <v>55.58</v>
      </c>
      <c r="AY516" s="119">
        <v>-37.86</v>
      </c>
      <c r="AZ516" s="119">
        <v>-55.6</v>
      </c>
      <c r="BA516" s="119">
        <v>186.14</v>
      </c>
      <c r="BB516" s="119">
        <v>-7.51</v>
      </c>
      <c r="BC516" s="119">
        <v>15.73</v>
      </c>
    </row>
    <row r="517" spans="1:55" ht="29.25" x14ac:dyDescent="0.45">
      <c r="A517" s="260">
        <v>198</v>
      </c>
      <c r="B517" s="173" t="s">
        <v>288</v>
      </c>
      <c r="C517" s="173"/>
      <c r="D517" s="120">
        <v>43.88</v>
      </c>
      <c r="E517" s="120">
        <v>53.16</v>
      </c>
      <c r="F517" s="120">
        <v>-56.16</v>
      </c>
      <c r="G517" s="120">
        <v>50.67</v>
      </c>
      <c r="H517" s="120">
        <v>-2.61</v>
      </c>
      <c r="I517" s="120">
        <v>-40.590000000000003</v>
      </c>
      <c r="J517" s="120">
        <v>-34.369999999999997</v>
      </c>
      <c r="K517" s="120">
        <v>-18.18</v>
      </c>
      <c r="L517" s="120">
        <v>54.56</v>
      </c>
      <c r="M517" s="120">
        <v>41.96</v>
      </c>
      <c r="N517" s="120">
        <v>-28.53</v>
      </c>
      <c r="O517" s="120">
        <v>32.229999999999997</v>
      </c>
      <c r="P517" s="120">
        <v>-19.989999999999998</v>
      </c>
      <c r="Q517" s="120">
        <v>16.920000000000002</v>
      </c>
      <c r="R517" s="120">
        <v>49.51</v>
      </c>
      <c r="S517" s="120">
        <v>-19.920000000000002</v>
      </c>
      <c r="T517" s="120">
        <v>-19.399999999999999</v>
      </c>
      <c r="U517" s="120">
        <v>35.840000000000003</v>
      </c>
      <c r="V517" s="120">
        <v>-25.98</v>
      </c>
      <c r="W517" s="120">
        <v>20.3</v>
      </c>
      <c r="X517" s="120">
        <v>3.06</v>
      </c>
      <c r="Y517" s="120">
        <v>1.75</v>
      </c>
      <c r="Z517" s="120">
        <v>-36.75</v>
      </c>
      <c r="AA517" s="120">
        <v>0.1</v>
      </c>
      <c r="AB517" s="120">
        <v>80.47</v>
      </c>
      <c r="AC517" s="120">
        <v>21.2</v>
      </c>
      <c r="AD517" s="120">
        <v>-5.13</v>
      </c>
      <c r="AE517" s="120">
        <v>-34.33</v>
      </c>
      <c r="AF517" s="120">
        <v>61.21</v>
      </c>
      <c r="AG517" s="120">
        <v>-20.81</v>
      </c>
      <c r="AH517" s="120">
        <v>39.799999999999997</v>
      </c>
      <c r="AI517" s="120">
        <v>-50.17</v>
      </c>
      <c r="AJ517" s="120">
        <v>-14.67</v>
      </c>
      <c r="AK517" s="120">
        <v>-14.51</v>
      </c>
      <c r="AL517" s="120">
        <v>87.05</v>
      </c>
      <c r="AM517" s="120">
        <v>-41.96</v>
      </c>
      <c r="AN517" s="120">
        <v>-3.56</v>
      </c>
      <c r="AO517" s="120">
        <v>183.64</v>
      </c>
      <c r="AP517" s="120">
        <v>-45.85</v>
      </c>
      <c r="AQ517" s="120">
        <v>28.31</v>
      </c>
      <c r="AR517" s="120">
        <v>-10.59</v>
      </c>
      <c r="AS517" s="120">
        <v>-45.95</v>
      </c>
      <c r="AT517" s="120">
        <v>-17.98</v>
      </c>
      <c r="AU517" s="120">
        <v>73.39</v>
      </c>
      <c r="AV517" s="120">
        <v>21.35</v>
      </c>
      <c r="AW517" s="120">
        <v>33.56</v>
      </c>
      <c r="AX517" s="120">
        <v>-16.440000000000001</v>
      </c>
      <c r="AY517" s="120">
        <v>-10.11</v>
      </c>
      <c r="AZ517" s="120">
        <v>9.4499999999999993</v>
      </c>
      <c r="BA517" s="120">
        <v>-8.2100000000000009</v>
      </c>
      <c r="BB517" s="120">
        <v>-29.39</v>
      </c>
      <c r="BC517" s="120">
        <v>94.38</v>
      </c>
    </row>
    <row r="518" spans="1:55" x14ac:dyDescent="0.45">
      <c r="A518" s="261">
        <v>199</v>
      </c>
      <c r="B518" s="174" t="s">
        <v>289</v>
      </c>
      <c r="C518" s="174"/>
      <c r="D518" s="119">
        <v>-34.9</v>
      </c>
      <c r="E518" s="119">
        <v>94.67</v>
      </c>
      <c r="F518" s="119">
        <v>76.489999999999995</v>
      </c>
      <c r="G518" s="119">
        <v>-39.96</v>
      </c>
      <c r="H518" s="119">
        <v>15.35</v>
      </c>
      <c r="I518" s="119">
        <v>14.23</v>
      </c>
      <c r="J518" s="119">
        <v>-19.95</v>
      </c>
      <c r="K518" s="119">
        <v>80.12</v>
      </c>
      <c r="L518" s="119">
        <v>123.84</v>
      </c>
      <c r="M518" s="119">
        <v>-56.43</v>
      </c>
      <c r="N518" s="119">
        <v>-64.73</v>
      </c>
      <c r="O518" s="119">
        <v>-9.77</v>
      </c>
      <c r="P518" s="119">
        <v>53.87</v>
      </c>
      <c r="Q518" s="119">
        <v>-44.56</v>
      </c>
      <c r="R518" s="119">
        <v>2.72</v>
      </c>
      <c r="S518" s="119">
        <v>55.88</v>
      </c>
      <c r="T518" s="119">
        <v>-38.11</v>
      </c>
      <c r="U518" s="119">
        <v>54.88</v>
      </c>
      <c r="V518" s="119">
        <v>-25.98</v>
      </c>
      <c r="W518" s="119">
        <v>30.05</v>
      </c>
      <c r="X518" s="119">
        <v>157.87</v>
      </c>
      <c r="Y518" s="119">
        <v>-17.13</v>
      </c>
      <c r="Z518" s="119">
        <v>-13.3</v>
      </c>
      <c r="AA518" s="119">
        <v>-53.2</v>
      </c>
      <c r="AB518" s="119">
        <v>8.9600000000000009</v>
      </c>
      <c r="AC518" s="119">
        <v>7.36</v>
      </c>
      <c r="AD518" s="119">
        <v>48.59</v>
      </c>
      <c r="AE518" s="119">
        <v>48.71</v>
      </c>
      <c r="AF518" s="119">
        <v>-55.84</v>
      </c>
      <c r="AG518" s="119">
        <v>-27.69</v>
      </c>
      <c r="AH518" s="119">
        <v>52.29</v>
      </c>
      <c r="AI518" s="119">
        <v>50.66</v>
      </c>
      <c r="AJ518" s="119">
        <v>3.99</v>
      </c>
      <c r="AK518" s="119">
        <v>79.64</v>
      </c>
      <c r="AL518" s="119">
        <v>-62.93</v>
      </c>
      <c r="AM518" s="119">
        <v>-19.96</v>
      </c>
      <c r="AN518" s="119">
        <v>28.09</v>
      </c>
      <c r="AO518" s="119">
        <v>-17.54</v>
      </c>
      <c r="AP518" s="119">
        <v>-24.26</v>
      </c>
      <c r="AQ518" s="119">
        <v>22.19</v>
      </c>
      <c r="AR518" s="119">
        <v>-54.94</v>
      </c>
      <c r="AS518" s="119">
        <v>97.45</v>
      </c>
      <c r="AT518" s="119">
        <v>54.78</v>
      </c>
      <c r="AU518" s="119">
        <v>-8.35</v>
      </c>
      <c r="AV518" s="119">
        <v>-24.41</v>
      </c>
      <c r="AW518" s="119">
        <v>93.01</v>
      </c>
      <c r="AX518" s="119">
        <v>-37.950000000000003</v>
      </c>
      <c r="AY518" s="119">
        <v>-28.77</v>
      </c>
      <c r="AZ518" s="119">
        <v>57.63</v>
      </c>
      <c r="BA518" s="119">
        <v>21.68</v>
      </c>
      <c r="BB518" s="119">
        <v>-53.17</v>
      </c>
      <c r="BC518" s="119">
        <v>27.36</v>
      </c>
    </row>
    <row r="519" spans="1:55" ht="29.25" x14ac:dyDescent="0.45">
      <c r="A519" s="260">
        <v>200</v>
      </c>
      <c r="B519" s="173" t="s">
        <v>290</v>
      </c>
      <c r="C519" s="173"/>
      <c r="D519" s="116"/>
      <c r="E519" s="120">
        <v>-63</v>
      </c>
      <c r="F519" s="120">
        <v>-68.92</v>
      </c>
      <c r="G519" s="118">
        <v>1060.8699999999999</v>
      </c>
      <c r="H519" s="120">
        <v>-86.52</v>
      </c>
      <c r="I519" s="120">
        <v>162.5</v>
      </c>
      <c r="J519" s="120">
        <v>-65.08</v>
      </c>
      <c r="K519" s="120">
        <v>303.02999999999997</v>
      </c>
      <c r="L519" s="120">
        <v>-80.08</v>
      </c>
      <c r="M519" s="120">
        <v>360.38</v>
      </c>
      <c r="N519" s="120">
        <v>-74.180000000000007</v>
      </c>
      <c r="O519" s="120">
        <v>65.08</v>
      </c>
      <c r="P519" s="120">
        <v>398.08</v>
      </c>
      <c r="Q519" s="120">
        <v>-61.39</v>
      </c>
      <c r="R519" s="120">
        <v>-74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20">
        <v>333.33</v>
      </c>
      <c r="AC519" s="120">
        <v>938.46</v>
      </c>
      <c r="AD519" s="120">
        <v>-9.6300000000000008</v>
      </c>
      <c r="AE519" s="120">
        <v>-65.569999999999993</v>
      </c>
      <c r="AF519" s="120">
        <v>-95.24</v>
      </c>
      <c r="AG519" s="118">
        <v>1800</v>
      </c>
      <c r="AH519" s="120">
        <v>-84.21</v>
      </c>
      <c r="AI519" s="118">
        <v>1683.33</v>
      </c>
      <c r="AJ519" s="120">
        <v>-100</v>
      </c>
      <c r="AK519" s="116"/>
      <c r="AL519" s="120">
        <v>-99.67</v>
      </c>
      <c r="AM519" s="120">
        <v>650</v>
      </c>
      <c r="AN519" s="120">
        <v>453.33</v>
      </c>
      <c r="AO519" s="120">
        <v>134.94</v>
      </c>
      <c r="AP519" s="120">
        <v>6.15</v>
      </c>
      <c r="AQ519" s="120">
        <v>-83.09</v>
      </c>
      <c r="AR519" s="120">
        <v>-100</v>
      </c>
      <c r="AS519" s="116"/>
      <c r="AT519" s="120">
        <v>-100</v>
      </c>
      <c r="AU519" s="116"/>
      <c r="AV519" s="120">
        <v>25</v>
      </c>
      <c r="AW519" s="120">
        <v>610</v>
      </c>
      <c r="AX519" s="120">
        <v>42.25</v>
      </c>
      <c r="AY519" s="120">
        <v>-75.25</v>
      </c>
      <c r="AZ519" s="118">
        <v>3996</v>
      </c>
      <c r="BA519" s="120">
        <v>-87.6</v>
      </c>
      <c r="BB519" s="120">
        <v>-48.82</v>
      </c>
      <c r="BC519" s="120">
        <v>-16.920000000000002</v>
      </c>
    </row>
    <row r="520" spans="1:55" ht="29.25" x14ac:dyDescent="0.45">
      <c r="A520" s="261">
        <v>201</v>
      </c>
      <c r="B520" s="174" t="s">
        <v>291</v>
      </c>
      <c r="C520" s="174"/>
      <c r="D520" s="119">
        <v>-14.88</v>
      </c>
      <c r="E520" s="119">
        <v>33.39</v>
      </c>
      <c r="F520" s="119">
        <v>-88.6</v>
      </c>
      <c r="G520" s="121">
        <v>1178.1600000000001</v>
      </c>
      <c r="H520" s="119">
        <v>-17.809999999999999</v>
      </c>
      <c r="I520" s="119">
        <v>24.62</v>
      </c>
      <c r="J520" s="119">
        <v>-43.9</v>
      </c>
      <c r="K520" s="119">
        <v>-28.01</v>
      </c>
      <c r="L520" s="119">
        <v>5.87</v>
      </c>
      <c r="M520" s="119">
        <v>33.06</v>
      </c>
      <c r="N520" s="119">
        <v>-77.930000000000007</v>
      </c>
      <c r="O520" s="119">
        <v>110.49</v>
      </c>
      <c r="P520" s="119">
        <v>153.16</v>
      </c>
      <c r="Q520" s="119">
        <v>-39.630000000000003</v>
      </c>
      <c r="R520" s="119">
        <v>-78.7</v>
      </c>
      <c r="S520" s="119">
        <v>83.67</v>
      </c>
      <c r="T520" s="119">
        <v>6.11</v>
      </c>
      <c r="U520" s="119">
        <v>219.9</v>
      </c>
      <c r="V520" s="119">
        <v>43.37</v>
      </c>
      <c r="W520" s="119">
        <v>73.06</v>
      </c>
      <c r="X520" s="119">
        <v>10.88</v>
      </c>
      <c r="Y520" s="119">
        <v>-90.12</v>
      </c>
      <c r="Z520" s="119">
        <v>104.22</v>
      </c>
      <c r="AA520" s="119">
        <v>3.83</v>
      </c>
      <c r="AB520" s="119">
        <v>-15.91</v>
      </c>
      <c r="AC520" s="119">
        <v>14.19</v>
      </c>
      <c r="AD520" s="119">
        <v>72.19</v>
      </c>
      <c r="AE520" s="119">
        <v>-46.05</v>
      </c>
      <c r="AF520" s="119">
        <v>289.17</v>
      </c>
      <c r="AG520" s="119">
        <v>-74.959999999999994</v>
      </c>
      <c r="AH520" s="119">
        <v>-8.5</v>
      </c>
      <c r="AI520" s="119">
        <v>129.63999999999999</v>
      </c>
      <c r="AJ520" s="119">
        <v>33.44</v>
      </c>
      <c r="AK520" s="119">
        <v>77.62</v>
      </c>
      <c r="AL520" s="119">
        <v>-84.12</v>
      </c>
      <c r="AM520" s="119">
        <v>-25.21</v>
      </c>
      <c r="AN520" s="119">
        <v>78.45</v>
      </c>
      <c r="AO520" s="119">
        <v>63.47</v>
      </c>
      <c r="AP520" s="119">
        <v>236.36</v>
      </c>
      <c r="AQ520" s="119">
        <v>-74.55</v>
      </c>
      <c r="AR520" s="119">
        <v>-80.97</v>
      </c>
      <c r="AS520" s="119">
        <v>881.4</v>
      </c>
      <c r="AT520" s="119">
        <v>-20.97</v>
      </c>
      <c r="AU520" s="119">
        <v>76.91</v>
      </c>
      <c r="AV520" s="119">
        <v>-100</v>
      </c>
      <c r="AW520" s="117"/>
      <c r="AX520" s="119">
        <v>-52.21</v>
      </c>
      <c r="AY520" s="119">
        <v>339.68</v>
      </c>
      <c r="AZ520" s="119">
        <v>-86.64</v>
      </c>
      <c r="BA520" s="119">
        <v>364.41</v>
      </c>
      <c r="BB520" s="119">
        <v>-22.6</v>
      </c>
      <c r="BC520" s="119">
        <v>17.54</v>
      </c>
    </row>
    <row r="521" spans="1:55" ht="67.5" x14ac:dyDescent="0.45">
      <c r="A521" s="260">
        <v>202</v>
      </c>
      <c r="B521" s="173" t="s">
        <v>388</v>
      </c>
      <c r="C521" s="173"/>
      <c r="D521" s="120">
        <v>-64.22</v>
      </c>
      <c r="E521" s="120">
        <v>100</v>
      </c>
      <c r="F521" s="120">
        <v>-11.64</v>
      </c>
      <c r="G521" s="120">
        <v>55.81</v>
      </c>
      <c r="H521" s="120">
        <v>-31.34</v>
      </c>
      <c r="I521" s="120">
        <v>-50</v>
      </c>
      <c r="J521" s="120">
        <v>97.1</v>
      </c>
      <c r="K521" s="120">
        <v>0</v>
      </c>
      <c r="L521" s="120">
        <v>-54.41</v>
      </c>
      <c r="M521" s="120">
        <v>11.29</v>
      </c>
      <c r="N521" s="120">
        <v>-57.97</v>
      </c>
      <c r="O521" s="116"/>
      <c r="P521" s="116"/>
      <c r="Q521" s="120">
        <v>-59.46</v>
      </c>
      <c r="R521" s="120">
        <v>900</v>
      </c>
      <c r="S521" s="120">
        <v>-98.67</v>
      </c>
      <c r="T521" s="120">
        <v>100</v>
      </c>
      <c r="U521" s="118">
        <v>1600</v>
      </c>
      <c r="V521" s="120">
        <v>-72.06</v>
      </c>
      <c r="W521" s="120">
        <v>426.32</v>
      </c>
      <c r="X521" s="120">
        <v>-37</v>
      </c>
      <c r="Y521" s="120">
        <v>312.7</v>
      </c>
      <c r="Z521" s="120">
        <v>-40</v>
      </c>
      <c r="AA521" s="116"/>
      <c r="AB521" s="116"/>
      <c r="AC521" s="120">
        <v>-1.06</v>
      </c>
      <c r="AD521" s="120">
        <v>0.71</v>
      </c>
      <c r="AE521" s="120">
        <v>-45.94</v>
      </c>
      <c r="AF521" s="120">
        <v>86.27</v>
      </c>
      <c r="AG521" s="120">
        <v>-100</v>
      </c>
      <c r="AH521" s="116"/>
      <c r="AI521" s="120">
        <v>-81.180000000000007</v>
      </c>
      <c r="AJ521" s="120">
        <v>213.43</v>
      </c>
      <c r="AK521" s="120">
        <v>65.709999999999994</v>
      </c>
      <c r="AL521" s="120">
        <v>-25.86</v>
      </c>
      <c r="AM521" s="120">
        <v>-94.96</v>
      </c>
      <c r="AN521" s="120">
        <v>615.38</v>
      </c>
      <c r="AO521" s="120">
        <v>-58.06</v>
      </c>
      <c r="AP521" s="120">
        <v>64.099999999999994</v>
      </c>
      <c r="AQ521" s="120">
        <v>-28.13</v>
      </c>
      <c r="AR521" s="120">
        <v>-4.3499999999999996</v>
      </c>
      <c r="AS521" s="120">
        <v>79.55</v>
      </c>
      <c r="AT521" s="120">
        <v>-25.32</v>
      </c>
      <c r="AU521" s="120">
        <v>20.34</v>
      </c>
      <c r="AV521" s="120">
        <v>909.86</v>
      </c>
      <c r="AW521" s="120">
        <v>-69.87</v>
      </c>
      <c r="AX521" s="120">
        <v>-94.44</v>
      </c>
      <c r="AY521" s="118">
        <v>2816.67</v>
      </c>
      <c r="AZ521" s="120">
        <v>177.71</v>
      </c>
      <c r="BA521" s="120">
        <v>11.63</v>
      </c>
      <c r="BB521" s="120">
        <v>-74.56</v>
      </c>
      <c r="BC521" s="120">
        <v>220.29</v>
      </c>
    </row>
    <row r="522" spans="1:55" ht="29.25" x14ac:dyDescent="0.45">
      <c r="A522" s="261">
        <v>203</v>
      </c>
      <c r="B522" s="174" t="s">
        <v>292</v>
      </c>
      <c r="C522" s="174"/>
      <c r="D522" s="119">
        <v>51.92</v>
      </c>
      <c r="E522" s="119">
        <v>10.37</v>
      </c>
      <c r="F522" s="119">
        <v>-37.619999999999997</v>
      </c>
      <c r="G522" s="119">
        <v>-4.3099999999999996</v>
      </c>
      <c r="H522" s="119">
        <v>-2.17</v>
      </c>
      <c r="I522" s="119">
        <v>38.33</v>
      </c>
      <c r="J522" s="119">
        <v>3.19</v>
      </c>
      <c r="K522" s="119">
        <v>-7.93</v>
      </c>
      <c r="L522" s="119">
        <v>-30.21</v>
      </c>
      <c r="M522" s="119">
        <v>-17.96</v>
      </c>
      <c r="N522" s="119">
        <v>-51.81</v>
      </c>
      <c r="O522" s="119">
        <v>155.6</v>
      </c>
      <c r="P522" s="119">
        <v>-35.07</v>
      </c>
      <c r="Q522" s="119">
        <v>17.829999999999998</v>
      </c>
      <c r="R522" s="119">
        <v>-15.85</v>
      </c>
      <c r="S522" s="119">
        <v>5.91</v>
      </c>
      <c r="T522" s="119">
        <v>55.85</v>
      </c>
      <c r="U522" s="119">
        <v>4.55</v>
      </c>
      <c r="V522" s="119">
        <v>-39.24</v>
      </c>
      <c r="W522" s="119">
        <v>-7.16</v>
      </c>
      <c r="X522" s="119">
        <v>7.11</v>
      </c>
      <c r="Y522" s="119">
        <v>-14.5</v>
      </c>
      <c r="Z522" s="119">
        <v>-6.97</v>
      </c>
      <c r="AA522" s="119">
        <v>-46.35</v>
      </c>
      <c r="AB522" s="119">
        <v>42.25</v>
      </c>
      <c r="AC522" s="119">
        <v>102.2</v>
      </c>
      <c r="AD522" s="119">
        <v>-60.5</v>
      </c>
      <c r="AE522" s="119">
        <v>3.85</v>
      </c>
      <c r="AF522" s="119">
        <v>-31.05</v>
      </c>
      <c r="AG522" s="119">
        <v>158.88</v>
      </c>
      <c r="AH522" s="119">
        <v>44.53</v>
      </c>
      <c r="AI522" s="119">
        <v>-31.72</v>
      </c>
      <c r="AJ522" s="119">
        <v>29.91</v>
      </c>
      <c r="AK522" s="119">
        <v>-7.69</v>
      </c>
      <c r="AL522" s="119">
        <v>-17.66</v>
      </c>
      <c r="AM522" s="119">
        <v>-20.12</v>
      </c>
      <c r="AN522" s="119">
        <v>58.67</v>
      </c>
      <c r="AO522" s="119">
        <v>4.3600000000000003</v>
      </c>
      <c r="AP522" s="119">
        <v>-28.3</v>
      </c>
      <c r="AQ522" s="119">
        <v>7.48</v>
      </c>
      <c r="AR522" s="119">
        <v>61.33</v>
      </c>
      <c r="AS522" s="119">
        <v>140.38</v>
      </c>
      <c r="AT522" s="119">
        <v>-68.63</v>
      </c>
      <c r="AU522" s="119">
        <v>16.5</v>
      </c>
      <c r="AV522" s="119">
        <v>-6.65</v>
      </c>
      <c r="AW522" s="119">
        <v>39.24</v>
      </c>
      <c r="AX522" s="119">
        <v>-34.69</v>
      </c>
      <c r="AY522" s="119">
        <v>-5.51</v>
      </c>
      <c r="AZ522" s="119">
        <v>-34.85</v>
      </c>
      <c r="BA522" s="119">
        <v>73</v>
      </c>
      <c r="BB522" s="119">
        <v>-26.01</v>
      </c>
      <c r="BC522" s="119">
        <v>-7.12</v>
      </c>
    </row>
    <row r="523" spans="1:55" ht="29.25" x14ac:dyDescent="0.45">
      <c r="A523" s="260">
        <v>204</v>
      </c>
      <c r="B523" s="173" t="s">
        <v>293</v>
      </c>
      <c r="C523" s="173"/>
      <c r="D523" s="120">
        <v>203.01</v>
      </c>
      <c r="E523" s="120">
        <v>-19.88</v>
      </c>
      <c r="F523" s="120">
        <v>0.25</v>
      </c>
      <c r="G523" s="120">
        <v>76.489999999999995</v>
      </c>
      <c r="H523" s="120">
        <v>-83.45</v>
      </c>
      <c r="I523" s="120">
        <v>398.31</v>
      </c>
      <c r="J523" s="120">
        <v>-74.66</v>
      </c>
      <c r="K523" s="120">
        <v>308.72000000000003</v>
      </c>
      <c r="L523" s="120">
        <v>-19.54</v>
      </c>
      <c r="M523" s="120">
        <v>-38.369999999999997</v>
      </c>
      <c r="N523" s="120">
        <v>-69.209999999999994</v>
      </c>
      <c r="O523" s="120">
        <v>310.75</v>
      </c>
      <c r="P523" s="120">
        <v>30.63</v>
      </c>
      <c r="Q523" s="120">
        <v>4.6100000000000003</v>
      </c>
      <c r="R523" s="120">
        <v>-58.81</v>
      </c>
      <c r="S523" s="120">
        <v>55.35</v>
      </c>
      <c r="T523" s="120">
        <v>20.66</v>
      </c>
      <c r="U523" s="120">
        <v>80.89</v>
      </c>
      <c r="V523" s="120">
        <v>-67.22</v>
      </c>
      <c r="W523" s="120">
        <v>54.81</v>
      </c>
      <c r="X523" s="120">
        <v>70</v>
      </c>
      <c r="Y523" s="120">
        <v>-72.81</v>
      </c>
      <c r="Z523" s="120">
        <v>196.49</v>
      </c>
      <c r="AA523" s="120">
        <v>-12.23</v>
      </c>
      <c r="AB523" s="120">
        <v>114.16</v>
      </c>
      <c r="AC523" s="120">
        <v>37.67</v>
      </c>
      <c r="AD523" s="120">
        <v>-24.62</v>
      </c>
      <c r="AE523" s="120">
        <v>-49.65</v>
      </c>
      <c r="AF523" s="120">
        <v>99.4</v>
      </c>
      <c r="AG523" s="120">
        <v>-32.83</v>
      </c>
      <c r="AH523" s="120">
        <v>-43.63</v>
      </c>
      <c r="AI523" s="120">
        <v>35.9</v>
      </c>
      <c r="AJ523" s="120">
        <v>-32.090000000000003</v>
      </c>
      <c r="AK523" s="120">
        <v>28.53</v>
      </c>
      <c r="AL523" s="120">
        <v>134.30000000000001</v>
      </c>
      <c r="AM523" s="120">
        <v>-67.27</v>
      </c>
      <c r="AN523" s="120">
        <v>-5.26</v>
      </c>
      <c r="AO523" s="120">
        <v>68.83</v>
      </c>
      <c r="AP523" s="120">
        <v>28.15</v>
      </c>
      <c r="AQ523" s="120">
        <v>-29.96</v>
      </c>
      <c r="AR523" s="120">
        <v>78</v>
      </c>
      <c r="AS523" s="120">
        <v>-30.66</v>
      </c>
      <c r="AT523" s="120">
        <v>50.83</v>
      </c>
      <c r="AU523" s="120">
        <v>-69.69</v>
      </c>
      <c r="AV523" s="118">
        <v>1845.13</v>
      </c>
      <c r="AW523" s="120">
        <v>-89.4</v>
      </c>
      <c r="AX523" s="120">
        <v>-62.87</v>
      </c>
      <c r="AY523" s="120">
        <v>225.47</v>
      </c>
      <c r="AZ523" s="120">
        <v>-53.91</v>
      </c>
      <c r="BA523" s="120">
        <v>85.22</v>
      </c>
      <c r="BB523" s="120">
        <v>6.96</v>
      </c>
      <c r="BC523" s="120">
        <v>81.59</v>
      </c>
    </row>
    <row r="524" spans="1:55" ht="29.25" x14ac:dyDescent="0.45">
      <c r="A524" s="261">
        <v>205</v>
      </c>
      <c r="B524" s="174" t="s">
        <v>294</v>
      </c>
      <c r="C524" s="174"/>
      <c r="D524" s="119">
        <v>-62.9</v>
      </c>
      <c r="E524" s="119">
        <v>175.64</v>
      </c>
      <c r="F524" s="119">
        <v>-14.27</v>
      </c>
      <c r="G524" s="119">
        <v>59.37</v>
      </c>
      <c r="H524" s="119">
        <v>-46.58</v>
      </c>
      <c r="I524" s="119">
        <v>262.86</v>
      </c>
      <c r="J524" s="119">
        <v>-42.8</v>
      </c>
      <c r="K524" s="119">
        <v>-56.03</v>
      </c>
      <c r="L524" s="119">
        <v>86.1</v>
      </c>
      <c r="M524" s="119">
        <v>-13.57</v>
      </c>
      <c r="N524" s="119">
        <v>-50.99</v>
      </c>
      <c r="O524" s="119">
        <v>46.76</v>
      </c>
      <c r="P524" s="119">
        <v>71.44</v>
      </c>
      <c r="Q524" s="119">
        <v>11.19</v>
      </c>
      <c r="R524" s="119">
        <v>-34.01</v>
      </c>
      <c r="S524" s="119">
        <v>4.82</v>
      </c>
      <c r="T524" s="119">
        <v>-22.99</v>
      </c>
      <c r="U524" s="119">
        <v>15.53</v>
      </c>
      <c r="V524" s="119">
        <v>38.159999999999997</v>
      </c>
      <c r="W524" s="119">
        <v>-25.31</v>
      </c>
      <c r="X524" s="119">
        <v>44.44</v>
      </c>
      <c r="Y524" s="119">
        <v>-26.1</v>
      </c>
      <c r="Z524" s="119">
        <v>-5.8</v>
      </c>
      <c r="AA524" s="119">
        <v>13.95</v>
      </c>
      <c r="AB524" s="119">
        <v>24.48</v>
      </c>
      <c r="AC524" s="119">
        <v>-14.5</v>
      </c>
      <c r="AD524" s="119">
        <v>-8.81</v>
      </c>
      <c r="AE524" s="119">
        <v>42.42</v>
      </c>
      <c r="AF524" s="119">
        <v>-19.440000000000001</v>
      </c>
      <c r="AG524" s="119">
        <v>-46.04</v>
      </c>
      <c r="AH524" s="119">
        <v>72.09</v>
      </c>
      <c r="AI524" s="119">
        <v>-52.11</v>
      </c>
      <c r="AJ524" s="119">
        <v>94.86</v>
      </c>
      <c r="AK524" s="119">
        <v>-33.11</v>
      </c>
      <c r="AL524" s="119">
        <v>-42.12</v>
      </c>
      <c r="AM524" s="119">
        <v>64.680000000000007</v>
      </c>
      <c r="AN524" s="119">
        <v>-41.21</v>
      </c>
      <c r="AO524" s="119">
        <v>67.03</v>
      </c>
      <c r="AP524" s="119">
        <v>61.58</v>
      </c>
      <c r="AQ524" s="119">
        <v>-31.6</v>
      </c>
      <c r="AR524" s="119">
        <v>123.21</v>
      </c>
      <c r="AS524" s="119">
        <v>-82.08</v>
      </c>
      <c r="AT524" s="119">
        <v>16.670000000000002</v>
      </c>
      <c r="AU524" s="119">
        <v>29.85</v>
      </c>
      <c r="AV524" s="119">
        <v>33.200000000000003</v>
      </c>
      <c r="AW524" s="119">
        <v>-40.270000000000003</v>
      </c>
      <c r="AX524" s="119">
        <v>32.1</v>
      </c>
      <c r="AY524" s="119">
        <v>167.48</v>
      </c>
      <c r="AZ524" s="119">
        <v>-49.13</v>
      </c>
      <c r="BA524" s="119">
        <v>62.36</v>
      </c>
      <c r="BB524" s="119">
        <v>-70.64</v>
      </c>
      <c r="BC524" s="119">
        <v>156.77000000000001</v>
      </c>
    </row>
    <row r="525" spans="1:55" ht="29.25" x14ac:dyDescent="0.45">
      <c r="A525" s="260">
        <v>206</v>
      </c>
      <c r="B525" s="173" t="s">
        <v>295</v>
      </c>
      <c r="C525" s="173"/>
      <c r="D525" s="120">
        <v>-96.01</v>
      </c>
      <c r="E525" s="118">
        <v>6190.7</v>
      </c>
      <c r="F525" s="120">
        <v>-80.3</v>
      </c>
      <c r="G525" s="120">
        <v>-6.75</v>
      </c>
      <c r="H525" s="120">
        <v>178.07</v>
      </c>
      <c r="I525" s="120">
        <v>-27.13</v>
      </c>
      <c r="J525" s="120">
        <v>229.89</v>
      </c>
      <c r="K525" s="120">
        <v>-76.459999999999994</v>
      </c>
      <c r="L525" s="120">
        <v>-73.27</v>
      </c>
      <c r="M525" s="120">
        <v>-77.510000000000005</v>
      </c>
      <c r="N525" s="120">
        <v>455.32</v>
      </c>
      <c r="O525" s="120">
        <v>348.28</v>
      </c>
      <c r="P525" s="120">
        <v>-20</v>
      </c>
      <c r="Q525" s="120">
        <v>65.28</v>
      </c>
      <c r="R525" s="120">
        <v>-18.23</v>
      </c>
      <c r="S525" s="120">
        <v>-32.020000000000003</v>
      </c>
      <c r="T525" s="120">
        <v>53.37</v>
      </c>
      <c r="U525" s="120">
        <v>43.37</v>
      </c>
      <c r="V525" s="120">
        <v>-50.5</v>
      </c>
      <c r="W525" s="120">
        <v>-88.89</v>
      </c>
      <c r="X525" s="118">
        <v>3085.58</v>
      </c>
      <c r="Y525" s="120">
        <v>-50.53</v>
      </c>
      <c r="Z525" s="120">
        <v>-5.67</v>
      </c>
      <c r="AA525" s="120">
        <v>-50.91</v>
      </c>
      <c r="AB525" s="120">
        <v>152.44</v>
      </c>
      <c r="AC525" s="120">
        <v>36.479999999999997</v>
      </c>
      <c r="AD525" s="120">
        <v>1.8</v>
      </c>
      <c r="AE525" s="120">
        <v>-29.45</v>
      </c>
      <c r="AF525" s="120">
        <v>328.27</v>
      </c>
      <c r="AG525" s="120">
        <v>-74.64</v>
      </c>
      <c r="AH525" s="120">
        <v>-62.75</v>
      </c>
      <c r="AI525" s="120">
        <v>176.45</v>
      </c>
      <c r="AJ525" s="120">
        <v>-92.24</v>
      </c>
      <c r="AK525" s="120">
        <v>615.34</v>
      </c>
      <c r="AL525" s="120">
        <v>93.05</v>
      </c>
      <c r="AM525" s="120">
        <v>-99.69</v>
      </c>
      <c r="AN525" s="118">
        <v>56614.29</v>
      </c>
      <c r="AO525" s="120">
        <v>-44.46</v>
      </c>
      <c r="AP525" s="120">
        <v>-4.9000000000000004</v>
      </c>
      <c r="AQ525" s="120">
        <v>39.869999999999997</v>
      </c>
      <c r="AR525" s="120">
        <v>-31.74</v>
      </c>
      <c r="AS525" s="120">
        <v>76.97</v>
      </c>
      <c r="AT525" s="120">
        <v>-30.06</v>
      </c>
      <c r="AU525" s="120">
        <v>-37.369999999999997</v>
      </c>
      <c r="AV525" s="120">
        <v>71.97</v>
      </c>
      <c r="AW525" s="120">
        <v>76.06</v>
      </c>
      <c r="AX525" s="120">
        <v>-77.95</v>
      </c>
      <c r="AY525" s="120">
        <v>67.37</v>
      </c>
      <c r="AZ525" s="120">
        <v>121.97</v>
      </c>
      <c r="BA525" s="120">
        <v>-74.62</v>
      </c>
      <c r="BB525" s="120">
        <v>225.9</v>
      </c>
      <c r="BC525" s="120">
        <v>-48.87</v>
      </c>
    </row>
    <row r="526" spans="1:55" x14ac:dyDescent="0.45">
      <c r="A526" s="261">
        <v>207</v>
      </c>
      <c r="B526" s="174" t="s">
        <v>427</v>
      </c>
      <c r="C526" s="174"/>
      <c r="D526" s="119">
        <v>1.19</v>
      </c>
      <c r="E526" s="119">
        <v>12.02</v>
      </c>
      <c r="F526" s="119">
        <v>-14.22</v>
      </c>
      <c r="G526" s="119">
        <v>15.48</v>
      </c>
      <c r="H526" s="119">
        <v>-17.98</v>
      </c>
      <c r="I526" s="119">
        <v>4.62</v>
      </c>
      <c r="J526" s="119">
        <v>0.12</v>
      </c>
      <c r="K526" s="119">
        <v>8.35</v>
      </c>
      <c r="L526" s="119">
        <v>-2.77</v>
      </c>
      <c r="M526" s="119">
        <v>-6.14</v>
      </c>
      <c r="N526" s="119">
        <v>15.21</v>
      </c>
      <c r="O526" s="119">
        <v>-5.28</v>
      </c>
      <c r="P526" s="119">
        <v>-0.41</v>
      </c>
      <c r="Q526" s="119">
        <v>10.43</v>
      </c>
      <c r="R526" s="119">
        <v>-18.510000000000002</v>
      </c>
      <c r="S526" s="119">
        <v>13.68</v>
      </c>
      <c r="T526" s="119">
        <v>-11.45</v>
      </c>
      <c r="U526" s="119">
        <v>-4.9800000000000004</v>
      </c>
      <c r="V526" s="119">
        <v>5.83</v>
      </c>
      <c r="W526" s="119">
        <v>19.55</v>
      </c>
      <c r="X526" s="119">
        <v>3.05</v>
      </c>
      <c r="Y526" s="119">
        <v>-5.71</v>
      </c>
      <c r="Z526" s="119">
        <v>11.28</v>
      </c>
      <c r="AA526" s="119">
        <v>-7.57</v>
      </c>
      <c r="AB526" s="119">
        <v>-0.67</v>
      </c>
      <c r="AC526" s="119">
        <v>7.37</v>
      </c>
      <c r="AD526" s="119">
        <v>-12.62</v>
      </c>
      <c r="AE526" s="119">
        <v>12.21</v>
      </c>
      <c r="AF526" s="119">
        <v>-8.56</v>
      </c>
      <c r="AG526" s="119">
        <v>-3.42</v>
      </c>
      <c r="AH526" s="119">
        <v>-2.2000000000000002</v>
      </c>
      <c r="AI526" s="119">
        <v>-1.41</v>
      </c>
      <c r="AJ526" s="119">
        <v>-1.94</v>
      </c>
      <c r="AK526" s="119">
        <v>10.67</v>
      </c>
      <c r="AL526" s="119">
        <v>12.14</v>
      </c>
      <c r="AM526" s="119">
        <v>-8</v>
      </c>
      <c r="AN526" s="119">
        <v>11.56</v>
      </c>
      <c r="AO526" s="119">
        <v>8.07</v>
      </c>
      <c r="AP526" s="119">
        <v>-28.47</v>
      </c>
      <c r="AQ526" s="119">
        <v>17.28</v>
      </c>
      <c r="AR526" s="119">
        <v>-9.8699999999999992</v>
      </c>
      <c r="AS526" s="119">
        <v>-4.76</v>
      </c>
      <c r="AT526" s="119">
        <v>5.25</v>
      </c>
      <c r="AU526" s="119">
        <v>6.92</v>
      </c>
      <c r="AV526" s="119">
        <v>-10.82</v>
      </c>
      <c r="AW526" s="119">
        <v>9.4499999999999993</v>
      </c>
      <c r="AX526" s="119">
        <v>-0.67</v>
      </c>
      <c r="AY526" s="119">
        <v>-3.64</v>
      </c>
      <c r="AZ526" s="119">
        <v>3.25</v>
      </c>
      <c r="BA526" s="119">
        <v>15.45</v>
      </c>
      <c r="BB526" s="119">
        <v>-15.05</v>
      </c>
      <c r="BC526" s="119">
        <v>17.43</v>
      </c>
    </row>
    <row r="527" spans="1:55" ht="29.25" x14ac:dyDescent="0.45">
      <c r="A527" s="260">
        <v>208</v>
      </c>
      <c r="B527" s="173" t="s">
        <v>296</v>
      </c>
      <c r="C527" s="173"/>
      <c r="D527" s="120">
        <v>97.7</v>
      </c>
      <c r="E527" s="120">
        <v>-3.47</v>
      </c>
      <c r="F527" s="120">
        <v>10.49</v>
      </c>
      <c r="G527" s="120">
        <v>-8.99</v>
      </c>
      <c r="H527" s="120">
        <v>1.7</v>
      </c>
      <c r="I527" s="120">
        <v>-32.299999999999997</v>
      </c>
      <c r="J527" s="120">
        <v>30.69</v>
      </c>
      <c r="K527" s="120">
        <v>-33.69</v>
      </c>
      <c r="L527" s="120">
        <v>7.52</v>
      </c>
      <c r="M527" s="120">
        <v>-1.79</v>
      </c>
      <c r="N527" s="120">
        <v>6.7</v>
      </c>
      <c r="O527" s="120">
        <v>-37.32</v>
      </c>
      <c r="P527" s="120">
        <v>61.01</v>
      </c>
      <c r="Q527" s="120">
        <v>-3.46</v>
      </c>
      <c r="R527" s="120">
        <v>-2.71</v>
      </c>
      <c r="S527" s="120">
        <v>43.13</v>
      </c>
      <c r="T527" s="120">
        <v>21.56</v>
      </c>
      <c r="U527" s="120">
        <v>-28.88</v>
      </c>
      <c r="V527" s="120">
        <v>6.3</v>
      </c>
      <c r="W527" s="120">
        <v>135.99</v>
      </c>
      <c r="X527" s="120">
        <v>-46.47</v>
      </c>
      <c r="Y527" s="120">
        <v>-40.97</v>
      </c>
      <c r="Z527" s="120">
        <v>-17.84</v>
      </c>
      <c r="AA527" s="120">
        <v>5.79</v>
      </c>
      <c r="AB527" s="120">
        <v>-30.51</v>
      </c>
      <c r="AC527" s="120">
        <v>153.68</v>
      </c>
      <c r="AD527" s="120">
        <v>-43.8</v>
      </c>
      <c r="AE527" s="120">
        <v>71.84</v>
      </c>
      <c r="AF527" s="120">
        <v>28.58</v>
      </c>
      <c r="AG527" s="120">
        <v>2.12</v>
      </c>
      <c r="AH527" s="120">
        <v>-16.95</v>
      </c>
      <c r="AI527" s="120">
        <v>-9.49</v>
      </c>
      <c r="AJ527" s="120">
        <v>16.89</v>
      </c>
      <c r="AK527" s="120">
        <v>21.94</v>
      </c>
      <c r="AL527" s="120">
        <v>-58.38</v>
      </c>
      <c r="AM527" s="120">
        <v>16.739999999999998</v>
      </c>
      <c r="AN527" s="120">
        <v>9.75</v>
      </c>
      <c r="AO527" s="120">
        <v>13.2</v>
      </c>
      <c r="AP527" s="120">
        <v>0.61</v>
      </c>
      <c r="AQ527" s="120">
        <v>21.64</v>
      </c>
      <c r="AR527" s="120">
        <v>-25.55</v>
      </c>
      <c r="AS527" s="120">
        <v>-1.31</v>
      </c>
      <c r="AT527" s="120">
        <v>6.11</v>
      </c>
      <c r="AU527" s="120">
        <v>-38.82</v>
      </c>
      <c r="AV527" s="120">
        <v>92.78</v>
      </c>
      <c r="AW527" s="120">
        <v>-60.5</v>
      </c>
      <c r="AX527" s="120">
        <v>111.81</v>
      </c>
      <c r="AY527" s="120">
        <v>-49.61</v>
      </c>
      <c r="AZ527" s="120">
        <v>87.84</v>
      </c>
      <c r="BA527" s="120">
        <v>-12.78</v>
      </c>
      <c r="BB527" s="120">
        <v>6.68</v>
      </c>
      <c r="BC527" s="120">
        <v>39.47</v>
      </c>
    </row>
    <row r="528" spans="1:55" x14ac:dyDescent="0.45">
      <c r="A528" s="261">
        <v>209</v>
      </c>
      <c r="B528" s="174" t="s">
        <v>297</v>
      </c>
      <c r="C528" s="174"/>
      <c r="D528" s="119">
        <v>23.2</v>
      </c>
      <c r="E528" s="119">
        <v>-11.11</v>
      </c>
      <c r="F528" s="119">
        <v>-9.4700000000000006</v>
      </c>
      <c r="G528" s="119">
        <v>4.32</v>
      </c>
      <c r="H528" s="119">
        <v>22.37</v>
      </c>
      <c r="I528" s="119">
        <v>-12.06</v>
      </c>
      <c r="J528" s="119">
        <v>-1.9</v>
      </c>
      <c r="K528" s="119">
        <v>-4.88</v>
      </c>
      <c r="L528" s="119">
        <v>66.44</v>
      </c>
      <c r="M528" s="119">
        <v>-35.159999999999997</v>
      </c>
      <c r="N528" s="119">
        <v>-11.21</v>
      </c>
      <c r="O528" s="119">
        <v>65.22</v>
      </c>
      <c r="P528" s="119">
        <v>-28.37</v>
      </c>
      <c r="Q528" s="119">
        <v>30.86</v>
      </c>
      <c r="R528" s="119">
        <v>-3.85</v>
      </c>
      <c r="S528" s="119">
        <v>-11.92</v>
      </c>
      <c r="T528" s="119">
        <v>-18.68</v>
      </c>
      <c r="U528" s="119">
        <v>111.34</v>
      </c>
      <c r="V528" s="119">
        <v>-26.25</v>
      </c>
      <c r="W528" s="119">
        <v>-43.71</v>
      </c>
      <c r="X528" s="119">
        <v>25.02</v>
      </c>
      <c r="Y528" s="119">
        <v>15.14</v>
      </c>
      <c r="Z528" s="119">
        <v>-22.13</v>
      </c>
      <c r="AA528" s="119">
        <v>50.01</v>
      </c>
      <c r="AB528" s="119">
        <v>-22.86</v>
      </c>
      <c r="AC528" s="119">
        <v>4.2300000000000004</v>
      </c>
      <c r="AD528" s="119">
        <v>-40.57</v>
      </c>
      <c r="AE528" s="119">
        <v>97.82</v>
      </c>
      <c r="AF528" s="119">
        <v>-5.07</v>
      </c>
      <c r="AG528" s="119">
        <v>-20.67</v>
      </c>
      <c r="AH528" s="119">
        <v>21.35</v>
      </c>
      <c r="AI528" s="119">
        <v>50.48</v>
      </c>
      <c r="AJ528" s="119">
        <v>-48.04</v>
      </c>
      <c r="AK528" s="119">
        <v>-2.36</v>
      </c>
      <c r="AL528" s="119">
        <v>22.06</v>
      </c>
      <c r="AM528" s="119">
        <v>3.81</v>
      </c>
      <c r="AN528" s="119">
        <v>22.26</v>
      </c>
      <c r="AO528" s="119">
        <v>-7.4</v>
      </c>
      <c r="AP528" s="119">
        <v>-38.49</v>
      </c>
      <c r="AQ528" s="119">
        <v>18.239999999999998</v>
      </c>
      <c r="AR528" s="119">
        <v>-5.78</v>
      </c>
      <c r="AS528" s="119">
        <v>-28.97</v>
      </c>
      <c r="AT528" s="119">
        <v>52.94</v>
      </c>
      <c r="AU528" s="119">
        <v>35.020000000000003</v>
      </c>
      <c r="AV528" s="119">
        <v>-33.369999999999997</v>
      </c>
      <c r="AW528" s="119">
        <v>2.0299999999999998</v>
      </c>
      <c r="AX528" s="119">
        <v>8.24</v>
      </c>
      <c r="AY528" s="119">
        <v>52.15</v>
      </c>
      <c r="AZ528" s="119">
        <v>-46.79</v>
      </c>
      <c r="BA528" s="119">
        <v>40.5</v>
      </c>
      <c r="BB528" s="119">
        <v>-36.119999999999997</v>
      </c>
      <c r="BC528" s="119">
        <v>38.28</v>
      </c>
    </row>
    <row r="529" spans="1:55" ht="42" x14ac:dyDescent="0.45">
      <c r="A529" s="260">
        <v>210</v>
      </c>
      <c r="B529" s="173" t="s">
        <v>298</v>
      </c>
      <c r="C529" s="173"/>
      <c r="D529" s="120">
        <v>71.77</v>
      </c>
      <c r="E529" s="120">
        <v>-34.74</v>
      </c>
      <c r="F529" s="120">
        <v>-38.85</v>
      </c>
      <c r="G529" s="120">
        <v>33.53</v>
      </c>
      <c r="H529" s="120">
        <v>-70.930000000000007</v>
      </c>
      <c r="I529" s="120">
        <v>239.39</v>
      </c>
      <c r="J529" s="120">
        <v>9.82</v>
      </c>
      <c r="K529" s="120">
        <v>-100</v>
      </c>
      <c r="L529" s="116"/>
      <c r="M529" s="120">
        <v>-91.99</v>
      </c>
      <c r="N529" s="120">
        <v>288</v>
      </c>
      <c r="O529" s="120">
        <v>-50</v>
      </c>
      <c r="P529" s="120">
        <v>805.15</v>
      </c>
      <c r="Q529" s="120">
        <v>-61.05</v>
      </c>
      <c r="R529" s="120">
        <v>-24.85</v>
      </c>
      <c r="S529" s="120">
        <v>-99.61</v>
      </c>
      <c r="T529" s="118">
        <v>7700</v>
      </c>
      <c r="U529" s="120">
        <v>244.87</v>
      </c>
      <c r="V529" s="120">
        <v>-51.3</v>
      </c>
      <c r="W529" s="120">
        <v>188.55</v>
      </c>
      <c r="X529" s="120">
        <v>-55.29</v>
      </c>
      <c r="Y529" s="120">
        <v>-43.79</v>
      </c>
      <c r="Z529" s="120">
        <v>44.21</v>
      </c>
      <c r="AA529" s="120">
        <v>190.51</v>
      </c>
      <c r="AB529" s="120">
        <v>-79.900000000000006</v>
      </c>
      <c r="AC529" s="120">
        <v>72.5</v>
      </c>
      <c r="AD529" s="120">
        <v>99.28</v>
      </c>
      <c r="AE529" s="120">
        <v>-36</v>
      </c>
      <c r="AF529" s="120">
        <v>182.95</v>
      </c>
      <c r="AG529" s="120">
        <v>-80.92</v>
      </c>
      <c r="AH529" s="120">
        <v>17.89</v>
      </c>
      <c r="AI529" s="120">
        <v>350.89</v>
      </c>
      <c r="AJ529" s="120">
        <v>-36.83</v>
      </c>
      <c r="AK529" s="120">
        <v>-37.93</v>
      </c>
      <c r="AL529" s="120">
        <v>-26.77</v>
      </c>
      <c r="AM529" s="120">
        <v>71.03</v>
      </c>
      <c r="AN529" s="120">
        <v>54.44</v>
      </c>
      <c r="AO529" s="120">
        <v>-26.37</v>
      </c>
      <c r="AP529" s="120">
        <v>68.44</v>
      </c>
      <c r="AQ529" s="120">
        <v>-76.63</v>
      </c>
      <c r="AR529" s="120">
        <v>500.9</v>
      </c>
      <c r="AS529" s="120">
        <v>-61.62</v>
      </c>
      <c r="AT529" s="120">
        <v>25</v>
      </c>
      <c r="AU529" s="120">
        <v>-41.25</v>
      </c>
      <c r="AV529" s="120">
        <v>42.02</v>
      </c>
      <c r="AW529" s="120">
        <v>135.96</v>
      </c>
      <c r="AX529" s="120">
        <v>-52.7</v>
      </c>
      <c r="AY529" s="120">
        <v>16.11</v>
      </c>
      <c r="AZ529" s="120">
        <v>18.79</v>
      </c>
      <c r="BA529" s="120">
        <v>22.14</v>
      </c>
      <c r="BB529" s="120">
        <v>-32.07</v>
      </c>
      <c r="BC529" s="120">
        <v>69.5</v>
      </c>
    </row>
    <row r="530" spans="1:55" x14ac:dyDescent="0.45">
      <c r="A530" s="261">
        <v>211</v>
      </c>
      <c r="B530" s="174" t="s">
        <v>299</v>
      </c>
      <c r="C530" s="174"/>
      <c r="D530" s="119">
        <v>-44.33</v>
      </c>
      <c r="E530" s="119">
        <v>85.74</v>
      </c>
      <c r="F530" s="119">
        <v>38.880000000000003</v>
      </c>
      <c r="G530" s="119">
        <v>-21.75</v>
      </c>
      <c r="H530" s="119">
        <v>37.71</v>
      </c>
      <c r="I530" s="119">
        <v>-13.06</v>
      </c>
      <c r="J530" s="119">
        <v>6.13</v>
      </c>
      <c r="K530" s="119">
        <v>-9.4600000000000009</v>
      </c>
      <c r="L530" s="119">
        <v>-28.07</v>
      </c>
      <c r="M530" s="119">
        <v>67.849999999999994</v>
      </c>
      <c r="N530" s="119">
        <v>6.8</v>
      </c>
      <c r="O530" s="119">
        <v>-21.46</v>
      </c>
      <c r="P530" s="119">
        <v>27.24</v>
      </c>
      <c r="Q530" s="119">
        <v>58.23</v>
      </c>
      <c r="R530" s="119">
        <v>46.23</v>
      </c>
      <c r="S530" s="119">
        <v>-72.59</v>
      </c>
      <c r="T530" s="119">
        <v>-20.29</v>
      </c>
      <c r="U530" s="119">
        <v>15.67</v>
      </c>
      <c r="V530" s="119">
        <v>27.41</v>
      </c>
      <c r="W530" s="119">
        <v>-28.9</v>
      </c>
      <c r="X530" s="119">
        <v>4.09</v>
      </c>
      <c r="Y530" s="119">
        <v>-8.75</v>
      </c>
      <c r="Z530" s="119">
        <v>-44.53</v>
      </c>
      <c r="AA530" s="119">
        <v>8.43</v>
      </c>
      <c r="AB530" s="119">
        <v>-64.83</v>
      </c>
      <c r="AC530" s="119">
        <v>227.91</v>
      </c>
      <c r="AD530" s="119">
        <v>34.93</v>
      </c>
      <c r="AE530" s="119">
        <v>-8.5399999999999991</v>
      </c>
      <c r="AF530" s="119">
        <v>41.95</v>
      </c>
      <c r="AG530" s="119">
        <v>-18.02</v>
      </c>
      <c r="AH530" s="119">
        <v>-55.19</v>
      </c>
      <c r="AI530" s="119">
        <v>185.95</v>
      </c>
      <c r="AJ530" s="119">
        <v>-26.01</v>
      </c>
      <c r="AK530" s="119">
        <v>-33.33</v>
      </c>
      <c r="AL530" s="119">
        <v>43.55</v>
      </c>
      <c r="AM530" s="119">
        <v>-38.229999999999997</v>
      </c>
      <c r="AN530" s="119">
        <v>-55.95</v>
      </c>
      <c r="AO530" s="119">
        <v>260.5</v>
      </c>
      <c r="AP530" s="119">
        <v>-7.91</v>
      </c>
      <c r="AQ530" s="119">
        <v>-21.23</v>
      </c>
      <c r="AR530" s="119">
        <v>9.94</v>
      </c>
      <c r="AS530" s="119">
        <v>22.78</v>
      </c>
      <c r="AT530" s="119">
        <v>-52.97</v>
      </c>
      <c r="AU530" s="119">
        <v>188.86</v>
      </c>
      <c r="AV530" s="119">
        <v>-54.95</v>
      </c>
      <c r="AW530" s="119">
        <v>29.86</v>
      </c>
      <c r="AX530" s="119">
        <v>22.99</v>
      </c>
      <c r="AY530" s="119">
        <v>24.06</v>
      </c>
      <c r="AZ530" s="119">
        <v>-33.18</v>
      </c>
      <c r="BA530" s="119">
        <v>68.36</v>
      </c>
      <c r="BB530" s="119">
        <v>-8.83</v>
      </c>
      <c r="BC530" s="119">
        <v>-25.4</v>
      </c>
    </row>
    <row r="531" spans="1:55" ht="29.25" x14ac:dyDescent="0.45">
      <c r="A531" s="260">
        <v>212</v>
      </c>
      <c r="B531" s="173" t="s">
        <v>300</v>
      </c>
      <c r="C531" s="173"/>
      <c r="D531" s="120">
        <v>-63.42</v>
      </c>
      <c r="E531" s="120">
        <v>91.49</v>
      </c>
      <c r="F531" s="120">
        <v>-68.73</v>
      </c>
      <c r="G531" s="120">
        <v>35.340000000000003</v>
      </c>
      <c r="H531" s="120">
        <v>-29.21</v>
      </c>
      <c r="I531" s="120">
        <v>58.42</v>
      </c>
      <c r="J531" s="120">
        <v>-6.76</v>
      </c>
      <c r="K531" s="120">
        <v>-35.380000000000003</v>
      </c>
      <c r="L531" s="120">
        <v>-54.61</v>
      </c>
      <c r="M531" s="120">
        <v>144.02000000000001</v>
      </c>
      <c r="N531" s="120">
        <v>51.07</v>
      </c>
      <c r="O531" s="120">
        <v>-59.97</v>
      </c>
      <c r="P531" s="120">
        <v>-33.79</v>
      </c>
      <c r="Q531" s="120">
        <v>68.81</v>
      </c>
      <c r="R531" s="120">
        <v>101.07</v>
      </c>
      <c r="S531" s="120">
        <v>95.18</v>
      </c>
      <c r="T531" s="120">
        <v>-78.02</v>
      </c>
      <c r="U531" s="120">
        <v>-45.84</v>
      </c>
      <c r="V531" s="120">
        <v>-31.42</v>
      </c>
      <c r="W531" s="120">
        <v>134.01</v>
      </c>
      <c r="X531" s="120">
        <v>-53.86</v>
      </c>
      <c r="Y531" s="120">
        <v>199.92</v>
      </c>
      <c r="Z531" s="120">
        <v>-33.89</v>
      </c>
      <c r="AA531" s="120">
        <v>-9.35</v>
      </c>
      <c r="AB531" s="120">
        <v>203.4</v>
      </c>
      <c r="AC531" s="120">
        <v>64.290000000000006</v>
      </c>
      <c r="AD531" s="120">
        <v>-38.520000000000003</v>
      </c>
      <c r="AE531" s="120">
        <v>-17.059999999999999</v>
      </c>
      <c r="AF531" s="120">
        <v>-21.18</v>
      </c>
      <c r="AG531" s="120">
        <v>-3.26</v>
      </c>
      <c r="AH531" s="120">
        <v>-4.26</v>
      </c>
      <c r="AI531" s="120">
        <v>12.66</v>
      </c>
      <c r="AJ531" s="120">
        <v>-51.96</v>
      </c>
      <c r="AK531" s="120">
        <v>29.1</v>
      </c>
      <c r="AL531" s="120">
        <v>60.12</v>
      </c>
      <c r="AM531" s="120">
        <v>63.22</v>
      </c>
      <c r="AN531" s="120">
        <v>-61.94</v>
      </c>
      <c r="AO531" s="120">
        <v>59.98</v>
      </c>
      <c r="AP531" s="120">
        <v>-73.09</v>
      </c>
      <c r="AQ531" s="120">
        <v>224.4</v>
      </c>
      <c r="AR531" s="120">
        <v>-14.97</v>
      </c>
      <c r="AS531" s="120">
        <v>-44.91</v>
      </c>
      <c r="AT531" s="120">
        <v>88.77</v>
      </c>
      <c r="AU531" s="120">
        <v>41.31</v>
      </c>
      <c r="AV531" s="120">
        <v>-19.41</v>
      </c>
      <c r="AW531" s="120">
        <v>98.47</v>
      </c>
      <c r="AX531" s="120">
        <v>25.58</v>
      </c>
      <c r="AY531" s="120">
        <v>-41.72</v>
      </c>
      <c r="AZ531" s="120">
        <v>175.28</v>
      </c>
      <c r="BA531" s="120">
        <v>-79.959999999999994</v>
      </c>
      <c r="BB531" s="120">
        <v>4.9000000000000004</v>
      </c>
      <c r="BC531" s="120">
        <v>-2.83</v>
      </c>
    </row>
    <row r="532" spans="1:55" ht="29.25" x14ac:dyDescent="0.45">
      <c r="A532" s="261">
        <v>213</v>
      </c>
      <c r="B532" s="174" t="s">
        <v>301</v>
      </c>
      <c r="C532" s="174"/>
      <c r="D532" s="119">
        <v>-100</v>
      </c>
      <c r="E532" s="117"/>
      <c r="F532" s="117"/>
      <c r="G532" s="117"/>
      <c r="H532" s="117"/>
      <c r="I532" s="119">
        <v>103.23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-56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180.95</v>
      </c>
      <c r="AX532" s="119">
        <v>-100</v>
      </c>
      <c r="AY532" s="117"/>
      <c r="AZ532" s="117"/>
      <c r="BA532" s="117"/>
      <c r="BB532" s="119">
        <v>-100</v>
      </c>
      <c r="BC532" s="117"/>
    </row>
    <row r="533" spans="1:55" x14ac:dyDescent="0.45">
      <c r="A533" s="260">
        <v>214</v>
      </c>
      <c r="B533" s="173" t="s">
        <v>64</v>
      </c>
      <c r="C533" s="173"/>
      <c r="D533" s="120">
        <v>-18.239999999999998</v>
      </c>
      <c r="E533" s="120">
        <v>49.81</v>
      </c>
      <c r="F533" s="120">
        <v>-4.4400000000000004</v>
      </c>
      <c r="G533" s="120">
        <v>-29.64</v>
      </c>
      <c r="H533" s="120">
        <v>6.69</v>
      </c>
      <c r="I533" s="120">
        <v>-12.93</v>
      </c>
      <c r="J533" s="120">
        <v>87.55</v>
      </c>
      <c r="K533" s="120">
        <v>-56.08</v>
      </c>
      <c r="L533" s="120">
        <v>-60.18</v>
      </c>
      <c r="M533" s="120">
        <v>151.35</v>
      </c>
      <c r="N533" s="120">
        <v>3.67</v>
      </c>
      <c r="O533" s="120">
        <v>1.24</v>
      </c>
      <c r="P533" s="120">
        <v>9.9499999999999993</v>
      </c>
      <c r="Q533" s="120">
        <v>5.57</v>
      </c>
      <c r="R533" s="120">
        <v>30.51</v>
      </c>
      <c r="S533" s="120">
        <v>9.5299999999999994</v>
      </c>
      <c r="T533" s="120">
        <v>-7.61</v>
      </c>
      <c r="U533" s="120">
        <v>-23.88</v>
      </c>
      <c r="V533" s="120">
        <v>82.14</v>
      </c>
      <c r="W533" s="120">
        <v>-35.79</v>
      </c>
      <c r="X533" s="120">
        <v>-35.28</v>
      </c>
      <c r="Y533" s="120">
        <v>75.98</v>
      </c>
      <c r="Z533" s="120">
        <v>-20.41</v>
      </c>
      <c r="AA533" s="120">
        <v>13.47</v>
      </c>
      <c r="AB533" s="120">
        <v>-22.34</v>
      </c>
      <c r="AC533" s="120">
        <v>18.149999999999999</v>
      </c>
      <c r="AD533" s="120">
        <v>23.34</v>
      </c>
      <c r="AE533" s="120">
        <v>78.36</v>
      </c>
      <c r="AF533" s="120">
        <v>-22.73</v>
      </c>
      <c r="AG533" s="120">
        <v>-44.89</v>
      </c>
      <c r="AH533" s="120">
        <v>26.71</v>
      </c>
      <c r="AI533" s="120">
        <v>67.459999999999994</v>
      </c>
      <c r="AJ533" s="120">
        <v>-31.56</v>
      </c>
      <c r="AK533" s="120">
        <v>-33.72</v>
      </c>
      <c r="AL533" s="120">
        <v>17.149999999999999</v>
      </c>
      <c r="AM533" s="120">
        <v>20.329999999999998</v>
      </c>
      <c r="AN533" s="120">
        <v>3.95</v>
      </c>
      <c r="AO533" s="120">
        <v>7.39</v>
      </c>
      <c r="AP533" s="120">
        <v>-39.29</v>
      </c>
      <c r="AQ533" s="120">
        <v>11.35</v>
      </c>
      <c r="AR533" s="120">
        <v>125.79</v>
      </c>
      <c r="AS533" s="120">
        <v>-47.43</v>
      </c>
      <c r="AT533" s="120">
        <v>-1.74</v>
      </c>
      <c r="AU533" s="120">
        <v>17.93</v>
      </c>
      <c r="AV533" s="120">
        <v>11.5</v>
      </c>
      <c r="AW533" s="120">
        <v>-3.84</v>
      </c>
      <c r="AX533" s="120">
        <v>15.59</v>
      </c>
      <c r="AY533" s="120">
        <v>-26.29</v>
      </c>
      <c r="AZ533" s="120">
        <v>30.88</v>
      </c>
      <c r="BA533" s="120">
        <v>-8.3000000000000007</v>
      </c>
      <c r="BB533" s="120">
        <v>-40.03</v>
      </c>
      <c r="BC533" s="120">
        <v>30.82</v>
      </c>
    </row>
    <row r="534" spans="1:55" ht="29.25" x14ac:dyDescent="0.45">
      <c r="A534" s="261">
        <v>215</v>
      </c>
      <c r="B534" s="174" t="s">
        <v>302</v>
      </c>
      <c r="C534" s="174"/>
      <c r="D534" s="119">
        <v>11.52</v>
      </c>
      <c r="E534" s="119">
        <v>6.48</v>
      </c>
      <c r="F534" s="119">
        <v>-17.84</v>
      </c>
      <c r="G534" s="119">
        <v>17.2</v>
      </c>
      <c r="H534" s="119">
        <v>14.99</v>
      </c>
      <c r="I534" s="119">
        <v>1.38</v>
      </c>
      <c r="J534" s="119">
        <v>4.9800000000000004</v>
      </c>
      <c r="K534" s="119">
        <v>-5.46</v>
      </c>
      <c r="L534" s="119">
        <v>21.96</v>
      </c>
      <c r="M534" s="119">
        <v>-28.45</v>
      </c>
      <c r="N534" s="119">
        <v>-22.13</v>
      </c>
      <c r="O534" s="119">
        <v>26.43</v>
      </c>
      <c r="P534" s="119">
        <v>-6.3</v>
      </c>
      <c r="Q534" s="119">
        <v>-2.0299999999999998</v>
      </c>
      <c r="R534" s="119">
        <v>-11.33</v>
      </c>
      <c r="S534" s="119">
        <v>-10.72</v>
      </c>
      <c r="T534" s="119">
        <v>19.61</v>
      </c>
      <c r="U534" s="119">
        <v>-9.11</v>
      </c>
      <c r="V534" s="119">
        <v>30.91</v>
      </c>
      <c r="W534" s="119">
        <v>-1.24</v>
      </c>
      <c r="X534" s="119">
        <v>2.81</v>
      </c>
      <c r="Y534" s="119">
        <v>-22.67</v>
      </c>
      <c r="Z534" s="119">
        <v>57.44</v>
      </c>
      <c r="AA534" s="119">
        <v>-41.85</v>
      </c>
      <c r="AB534" s="119">
        <v>-5.23</v>
      </c>
      <c r="AC534" s="119">
        <v>31.67</v>
      </c>
      <c r="AD534" s="119">
        <v>-24.41</v>
      </c>
      <c r="AE534" s="119">
        <v>-2.76</v>
      </c>
      <c r="AF534" s="119">
        <v>-6.96</v>
      </c>
      <c r="AG534" s="119">
        <v>17.760000000000002</v>
      </c>
      <c r="AH534" s="119">
        <v>41.92</v>
      </c>
      <c r="AI534" s="119">
        <v>-19.93</v>
      </c>
      <c r="AJ534" s="119">
        <v>2.64</v>
      </c>
      <c r="AK534" s="119">
        <v>-2.2400000000000002</v>
      </c>
      <c r="AL534" s="119">
        <v>-37.369999999999997</v>
      </c>
      <c r="AM534" s="119">
        <v>47.34</v>
      </c>
      <c r="AN534" s="119">
        <v>22.01</v>
      </c>
      <c r="AO534" s="119">
        <v>-13.24</v>
      </c>
      <c r="AP534" s="119">
        <v>-34.19</v>
      </c>
      <c r="AQ534" s="119">
        <v>38.17</v>
      </c>
      <c r="AR534" s="119">
        <v>18.7</v>
      </c>
      <c r="AS534" s="119">
        <v>-23.29</v>
      </c>
      <c r="AT534" s="119">
        <v>9.06</v>
      </c>
      <c r="AU534" s="119">
        <v>18.420000000000002</v>
      </c>
      <c r="AV534" s="119">
        <v>7.1</v>
      </c>
      <c r="AW534" s="119">
        <v>-9.11</v>
      </c>
      <c r="AX534" s="119">
        <v>-12.57</v>
      </c>
      <c r="AY534" s="119">
        <v>-6.3</v>
      </c>
      <c r="AZ534" s="119">
        <v>34.549999999999997</v>
      </c>
      <c r="BA534" s="119">
        <v>-7.75</v>
      </c>
      <c r="BB534" s="119">
        <v>17</v>
      </c>
      <c r="BC534" s="119">
        <v>-7.12</v>
      </c>
    </row>
    <row r="535" spans="1:55" x14ac:dyDescent="0.45">
      <c r="A535" s="260">
        <v>216</v>
      </c>
      <c r="B535" s="173" t="s">
        <v>303</v>
      </c>
      <c r="C535" s="173"/>
      <c r="D535" s="120">
        <v>37.22</v>
      </c>
      <c r="E535" s="120">
        <v>-4.59</v>
      </c>
      <c r="F535" s="120">
        <v>-17.25</v>
      </c>
      <c r="G535" s="120">
        <v>50.84</v>
      </c>
      <c r="H535" s="120">
        <v>-9.61</v>
      </c>
      <c r="I535" s="120">
        <v>-9.17</v>
      </c>
      <c r="J535" s="120">
        <v>-22.2</v>
      </c>
      <c r="K535" s="120">
        <v>38.44</v>
      </c>
      <c r="L535" s="120">
        <v>-18.96</v>
      </c>
      <c r="M535" s="120">
        <v>2.38</v>
      </c>
      <c r="N535" s="120">
        <v>13.34</v>
      </c>
      <c r="O535" s="120">
        <v>-36.94</v>
      </c>
      <c r="P535" s="120">
        <v>25.26</v>
      </c>
      <c r="Q535" s="120">
        <v>5.54</v>
      </c>
      <c r="R535" s="120">
        <v>15.84</v>
      </c>
      <c r="S535" s="120">
        <v>2.59</v>
      </c>
      <c r="T535" s="120">
        <v>0.02</v>
      </c>
      <c r="U535" s="120">
        <v>-7.46</v>
      </c>
      <c r="V535" s="120">
        <v>-3.74</v>
      </c>
      <c r="W535" s="120">
        <v>29.24</v>
      </c>
      <c r="X535" s="120">
        <v>-3.57</v>
      </c>
      <c r="Y535" s="120">
        <v>-5.51</v>
      </c>
      <c r="Z535" s="120">
        <v>9.16</v>
      </c>
      <c r="AA535" s="120">
        <v>-29.35</v>
      </c>
      <c r="AB535" s="120">
        <v>62.73</v>
      </c>
      <c r="AC535" s="120">
        <v>17.04</v>
      </c>
      <c r="AD535" s="120">
        <v>-22.63</v>
      </c>
      <c r="AE535" s="120">
        <v>10.55</v>
      </c>
      <c r="AF535" s="120">
        <v>19.88</v>
      </c>
      <c r="AG535" s="120">
        <v>-49.04</v>
      </c>
      <c r="AH535" s="120">
        <v>82.3</v>
      </c>
      <c r="AI535" s="120">
        <v>-32.369999999999997</v>
      </c>
      <c r="AJ535" s="120">
        <v>23.04</v>
      </c>
      <c r="AK535" s="120">
        <v>6.45</v>
      </c>
      <c r="AL535" s="120">
        <v>-6.27</v>
      </c>
      <c r="AM535" s="120">
        <v>-12.31</v>
      </c>
      <c r="AN535" s="120">
        <v>-11.39</v>
      </c>
      <c r="AO535" s="120">
        <v>38.869999999999997</v>
      </c>
      <c r="AP535" s="120">
        <v>-5.15</v>
      </c>
      <c r="AQ535" s="120">
        <v>15.59</v>
      </c>
      <c r="AR535" s="120">
        <v>-8.5299999999999994</v>
      </c>
      <c r="AS535" s="120">
        <v>-10.25</v>
      </c>
      <c r="AT535" s="120">
        <v>22.6</v>
      </c>
      <c r="AU535" s="120">
        <v>-30.91</v>
      </c>
      <c r="AV535" s="120">
        <v>38.159999999999997</v>
      </c>
      <c r="AW535" s="120">
        <v>-5.59</v>
      </c>
      <c r="AX535" s="120">
        <v>-5.71</v>
      </c>
      <c r="AY535" s="120">
        <v>6.86</v>
      </c>
      <c r="AZ535" s="120">
        <v>-17.5</v>
      </c>
      <c r="BA535" s="120">
        <v>47.99</v>
      </c>
      <c r="BB535" s="120">
        <v>-5.58</v>
      </c>
      <c r="BC535" s="120">
        <v>-11.13</v>
      </c>
    </row>
    <row r="536" spans="1:55" ht="29.25" x14ac:dyDescent="0.45">
      <c r="A536" s="261">
        <v>217</v>
      </c>
      <c r="B536" s="174" t="s">
        <v>304</v>
      </c>
      <c r="C536" s="174"/>
      <c r="D536" s="119">
        <v>-54.73</v>
      </c>
      <c r="E536" s="119">
        <v>-33.99</v>
      </c>
      <c r="F536" s="119">
        <v>-38.61</v>
      </c>
      <c r="G536" s="119">
        <v>58.06</v>
      </c>
      <c r="H536" s="119">
        <v>350.51</v>
      </c>
      <c r="I536" s="119">
        <v>68.290000000000006</v>
      </c>
      <c r="J536" s="119">
        <v>-70.05</v>
      </c>
      <c r="K536" s="121">
        <v>1265.6199999999999</v>
      </c>
      <c r="L536" s="119">
        <v>-78.53</v>
      </c>
      <c r="M536" s="119">
        <v>314.18</v>
      </c>
      <c r="N536" s="119">
        <v>-89.12</v>
      </c>
      <c r="O536" s="119">
        <v>-10.88</v>
      </c>
      <c r="P536" s="119">
        <v>-71.760000000000005</v>
      </c>
      <c r="Q536" s="119">
        <v>12.16</v>
      </c>
      <c r="R536" s="119">
        <v>181.33</v>
      </c>
      <c r="S536" s="119">
        <v>-98.29</v>
      </c>
      <c r="T536" s="121">
        <v>29462.5</v>
      </c>
      <c r="U536" s="119">
        <v>-66.17</v>
      </c>
      <c r="V536" s="119">
        <v>-84.5</v>
      </c>
      <c r="W536" s="119">
        <v>270.16000000000003</v>
      </c>
      <c r="X536" s="119">
        <v>47.71</v>
      </c>
      <c r="Y536" s="119">
        <v>-18.29</v>
      </c>
      <c r="Z536" s="119">
        <v>-44.95</v>
      </c>
      <c r="AA536" s="119">
        <v>-71.8</v>
      </c>
      <c r="AB536" s="119">
        <v>524.41999999999996</v>
      </c>
      <c r="AC536" s="119">
        <v>-39.659999999999997</v>
      </c>
      <c r="AD536" s="119">
        <v>253.4</v>
      </c>
      <c r="AE536" s="119">
        <v>-62.36</v>
      </c>
      <c r="AF536" s="119">
        <v>412.99</v>
      </c>
      <c r="AG536" s="119">
        <v>-64.22</v>
      </c>
      <c r="AH536" s="119">
        <v>-25.41</v>
      </c>
      <c r="AI536" s="119">
        <v>-55.08</v>
      </c>
      <c r="AJ536" s="119">
        <v>21.51</v>
      </c>
      <c r="AK536" s="119">
        <v>34.159999999999997</v>
      </c>
      <c r="AL536" s="119">
        <v>419.91</v>
      </c>
      <c r="AM536" s="119">
        <v>-97.91</v>
      </c>
      <c r="AN536" s="121">
        <v>3040.43</v>
      </c>
      <c r="AO536" s="119">
        <v>-68.77</v>
      </c>
      <c r="AP536" s="119">
        <v>-28.63</v>
      </c>
      <c r="AQ536" s="119">
        <v>-51.37</v>
      </c>
      <c r="AR536" s="119">
        <v>320.63</v>
      </c>
      <c r="AS536" s="119">
        <v>-73.7</v>
      </c>
      <c r="AT536" s="119">
        <v>709.6</v>
      </c>
      <c r="AU536" s="119">
        <v>-46.13</v>
      </c>
      <c r="AV536" s="119">
        <v>111.14</v>
      </c>
      <c r="AW536" s="119">
        <v>28.04</v>
      </c>
      <c r="AX536" s="119">
        <v>-8.91</v>
      </c>
      <c r="AY536" s="119">
        <v>-4.5199999999999996</v>
      </c>
      <c r="AZ536" s="119">
        <v>-53.83</v>
      </c>
      <c r="BA536" s="119">
        <v>143.91</v>
      </c>
      <c r="BB536" s="119">
        <v>-80.819999999999993</v>
      </c>
      <c r="BC536" s="119">
        <v>31.38</v>
      </c>
    </row>
    <row r="537" spans="1:55" x14ac:dyDescent="0.45">
      <c r="A537" s="260">
        <v>218</v>
      </c>
      <c r="B537" s="173" t="s">
        <v>21</v>
      </c>
      <c r="C537" s="173"/>
      <c r="D537" s="120">
        <v>1.23</v>
      </c>
      <c r="E537" s="120">
        <v>-0.42</v>
      </c>
      <c r="F537" s="120">
        <v>8.91</v>
      </c>
      <c r="G537" s="120">
        <v>5.09</v>
      </c>
      <c r="H537" s="120">
        <v>3.37</v>
      </c>
      <c r="I537" s="120">
        <v>12.2</v>
      </c>
      <c r="J537" s="120">
        <v>5.08</v>
      </c>
      <c r="K537" s="120">
        <v>-6.08</v>
      </c>
      <c r="L537" s="120">
        <v>9.51</v>
      </c>
      <c r="M537" s="120">
        <v>-16.89</v>
      </c>
      <c r="N537" s="120">
        <v>27.36</v>
      </c>
      <c r="O537" s="120">
        <v>-20.81</v>
      </c>
      <c r="P537" s="120">
        <v>12.35</v>
      </c>
      <c r="Q537" s="120">
        <v>18.04</v>
      </c>
      <c r="R537" s="120">
        <v>-15.97</v>
      </c>
      <c r="S537" s="120">
        <v>35.090000000000003</v>
      </c>
      <c r="T537" s="120">
        <v>-2.4500000000000002</v>
      </c>
      <c r="U537" s="120">
        <v>12.27</v>
      </c>
      <c r="V537" s="120">
        <v>-12.49</v>
      </c>
      <c r="W537" s="120">
        <v>23.39</v>
      </c>
      <c r="X537" s="120">
        <v>1.99</v>
      </c>
      <c r="Y537" s="120">
        <v>-27.39</v>
      </c>
      <c r="Z537" s="120">
        <v>25.27</v>
      </c>
      <c r="AA537" s="120">
        <v>-19.48</v>
      </c>
      <c r="AB537" s="120">
        <v>6.16</v>
      </c>
      <c r="AC537" s="120">
        <v>-8.5500000000000007</v>
      </c>
      <c r="AD537" s="120">
        <v>-2.42</v>
      </c>
      <c r="AE537" s="120">
        <v>3.53</v>
      </c>
      <c r="AF537" s="120">
        <v>6.91</v>
      </c>
      <c r="AG537" s="120">
        <v>1.57</v>
      </c>
      <c r="AH537" s="120">
        <v>50.78</v>
      </c>
      <c r="AI537" s="120">
        <v>-9.89</v>
      </c>
      <c r="AJ537" s="120">
        <v>-4.0599999999999996</v>
      </c>
      <c r="AK537" s="120">
        <v>-7.46</v>
      </c>
      <c r="AL537" s="120">
        <v>-1.74</v>
      </c>
      <c r="AM537" s="120">
        <v>-0.35</v>
      </c>
      <c r="AN537" s="120">
        <v>-15.55</v>
      </c>
      <c r="AO537" s="120">
        <v>41.59</v>
      </c>
      <c r="AP537" s="120">
        <v>-33</v>
      </c>
      <c r="AQ537" s="120">
        <v>14.99</v>
      </c>
      <c r="AR537" s="120">
        <v>3.91</v>
      </c>
      <c r="AS537" s="120">
        <v>-11.21</v>
      </c>
      <c r="AT537" s="120">
        <v>19.149999999999999</v>
      </c>
      <c r="AU537" s="120">
        <v>6.37</v>
      </c>
      <c r="AV537" s="120">
        <v>-12.54</v>
      </c>
      <c r="AW537" s="120">
        <v>7.3</v>
      </c>
      <c r="AX537" s="120">
        <v>-19.87</v>
      </c>
      <c r="AY537" s="120">
        <v>-13.08</v>
      </c>
      <c r="AZ537" s="120">
        <v>0.68</v>
      </c>
      <c r="BA537" s="120">
        <v>34.74</v>
      </c>
      <c r="BB537" s="120">
        <v>-14.75</v>
      </c>
      <c r="BC537" s="120">
        <v>-8.92</v>
      </c>
    </row>
    <row r="538" spans="1:55" x14ac:dyDescent="0.45">
      <c r="A538" s="261">
        <v>219</v>
      </c>
      <c r="B538" s="174" t="s">
        <v>45</v>
      </c>
      <c r="C538" s="174"/>
      <c r="D538" s="119">
        <v>1.94</v>
      </c>
      <c r="E538" s="119">
        <v>7.55</v>
      </c>
      <c r="F538" s="119">
        <v>-0.42</v>
      </c>
      <c r="G538" s="119">
        <v>3.51</v>
      </c>
      <c r="H538" s="119">
        <v>-7.9</v>
      </c>
      <c r="I538" s="119">
        <v>5.95</v>
      </c>
      <c r="J538" s="119">
        <v>-6.66</v>
      </c>
      <c r="K538" s="119">
        <v>-1.78</v>
      </c>
      <c r="L538" s="119">
        <v>-0.6</v>
      </c>
      <c r="M538" s="119">
        <v>25.82</v>
      </c>
      <c r="N538" s="119">
        <v>-17.420000000000002</v>
      </c>
      <c r="O538" s="119">
        <v>-15.29</v>
      </c>
      <c r="P538" s="119">
        <v>-8.06</v>
      </c>
      <c r="Q538" s="119">
        <v>18.72</v>
      </c>
      <c r="R538" s="119">
        <v>-13.75</v>
      </c>
      <c r="S538" s="119">
        <v>19.11</v>
      </c>
      <c r="T538" s="119">
        <v>-11.19</v>
      </c>
      <c r="U538" s="119">
        <v>8.06</v>
      </c>
      <c r="V538" s="119">
        <v>-6.94</v>
      </c>
      <c r="W538" s="119">
        <v>3.16</v>
      </c>
      <c r="X538" s="119">
        <v>1.5</v>
      </c>
      <c r="Y538" s="119">
        <v>-7.47</v>
      </c>
      <c r="Z538" s="119">
        <v>-4.59</v>
      </c>
      <c r="AA538" s="119">
        <v>-3.28</v>
      </c>
      <c r="AB538" s="119">
        <v>13.73</v>
      </c>
      <c r="AC538" s="119">
        <v>24.46</v>
      </c>
      <c r="AD538" s="119">
        <v>-27.82</v>
      </c>
      <c r="AE538" s="119">
        <v>11.78</v>
      </c>
      <c r="AF538" s="119">
        <v>-9.44</v>
      </c>
      <c r="AG538" s="119">
        <v>3.49</v>
      </c>
      <c r="AH538" s="119">
        <v>-0.76</v>
      </c>
      <c r="AI538" s="119">
        <v>8.32</v>
      </c>
      <c r="AJ538" s="119">
        <v>-4.25</v>
      </c>
      <c r="AK538" s="119">
        <v>1.7</v>
      </c>
      <c r="AL538" s="119">
        <v>-4.2</v>
      </c>
      <c r="AM538" s="119">
        <v>-2.17</v>
      </c>
      <c r="AN538" s="119">
        <v>0.64</v>
      </c>
      <c r="AO538" s="119">
        <v>19.18</v>
      </c>
      <c r="AP538" s="119">
        <v>-15.87</v>
      </c>
      <c r="AQ538" s="119">
        <v>5.87</v>
      </c>
      <c r="AR538" s="119">
        <v>5.75</v>
      </c>
      <c r="AS538" s="119">
        <v>-9.32</v>
      </c>
      <c r="AT538" s="119">
        <v>13.05</v>
      </c>
      <c r="AU538" s="119">
        <v>-2.88</v>
      </c>
      <c r="AV538" s="119">
        <v>3.35</v>
      </c>
      <c r="AW538" s="119">
        <v>4.0199999999999996</v>
      </c>
      <c r="AX538" s="119">
        <v>-11.73</v>
      </c>
      <c r="AY538" s="119">
        <v>8.2200000000000006</v>
      </c>
      <c r="AZ538" s="119">
        <v>-15.67</v>
      </c>
      <c r="BA538" s="119">
        <v>24.89</v>
      </c>
      <c r="BB538" s="119">
        <v>-18.329999999999998</v>
      </c>
      <c r="BC538" s="119">
        <v>19.55</v>
      </c>
    </row>
    <row r="539" spans="1:55" x14ac:dyDescent="0.45">
      <c r="A539" s="260">
        <v>220</v>
      </c>
      <c r="B539" s="173" t="s">
        <v>305</v>
      </c>
      <c r="C539" s="173"/>
      <c r="D539" s="120">
        <v>106.37</v>
      </c>
      <c r="E539" s="120">
        <v>14.16</v>
      </c>
      <c r="F539" s="120">
        <v>-20.28</v>
      </c>
      <c r="G539" s="120">
        <v>-36.61</v>
      </c>
      <c r="H539" s="120">
        <v>32.42</v>
      </c>
      <c r="I539" s="120">
        <v>-42.5</v>
      </c>
      <c r="J539" s="120">
        <v>153.87</v>
      </c>
      <c r="K539" s="120">
        <v>-35.94</v>
      </c>
      <c r="L539" s="120">
        <v>65.040000000000006</v>
      </c>
      <c r="M539" s="120">
        <v>-23.49</v>
      </c>
      <c r="N539" s="120">
        <v>59.5</v>
      </c>
      <c r="O539" s="120">
        <v>-81.17</v>
      </c>
      <c r="P539" s="120">
        <v>490.58</v>
      </c>
      <c r="Q539" s="120">
        <v>-44.62</v>
      </c>
      <c r="R539" s="120">
        <v>-35.04</v>
      </c>
      <c r="S539" s="120">
        <v>37.9</v>
      </c>
      <c r="T539" s="120">
        <v>48.95</v>
      </c>
      <c r="U539" s="120">
        <v>-37.81</v>
      </c>
      <c r="V539" s="120">
        <v>34.950000000000003</v>
      </c>
      <c r="W539" s="120">
        <v>30.62</v>
      </c>
      <c r="X539" s="120">
        <v>-35.93</v>
      </c>
      <c r="Y539" s="120">
        <v>-48.68</v>
      </c>
      <c r="Z539" s="120">
        <v>15.59</v>
      </c>
      <c r="AA539" s="120">
        <v>-50.06</v>
      </c>
      <c r="AB539" s="120">
        <v>302.08</v>
      </c>
      <c r="AC539" s="120">
        <v>-65.3</v>
      </c>
      <c r="AD539" s="120">
        <v>47.75</v>
      </c>
      <c r="AE539" s="120">
        <v>77.569999999999993</v>
      </c>
      <c r="AF539" s="120">
        <v>2.64</v>
      </c>
      <c r="AG539" s="120">
        <v>-39.18</v>
      </c>
      <c r="AH539" s="120">
        <v>32.770000000000003</v>
      </c>
      <c r="AI539" s="120">
        <v>5.85</v>
      </c>
      <c r="AJ539" s="120">
        <v>22.75</v>
      </c>
      <c r="AK539" s="120">
        <v>-5.05</v>
      </c>
      <c r="AL539" s="120">
        <v>-20.23</v>
      </c>
      <c r="AM539" s="120">
        <v>-6.2</v>
      </c>
      <c r="AN539" s="120">
        <v>52.25</v>
      </c>
      <c r="AO539" s="120">
        <v>-24.21</v>
      </c>
      <c r="AP539" s="120">
        <v>19.829999999999998</v>
      </c>
      <c r="AQ539" s="120">
        <v>-38.29</v>
      </c>
      <c r="AR539" s="120">
        <v>42.95</v>
      </c>
      <c r="AS539" s="120">
        <v>54.4</v>
      </c>
      <c r="AT539" s="120">
        <v>-36.630000000000003</v>
      </c>
      <c r="AU539" s="120">
        <v>-4.2699999999999996</v>
      </c>
      <c r="AV539" s="120">
        <v>30.41</v>
      </c>
      <c r="AW539" s="120">
        <v>28.02</v>
      </c>
      <c r="AX539" s="120">
        <v>-19.02</v>
      </c>
      <c r="AY539" s="120">
        <v>-23.43</v>
      </c>
      <c r="AZ539" s="120">
        <v>37.42</v>
      </c>
      <c r="BA539" s="120">
        <v>-57.43</v>
      </c>
      <c r="BB539" s="120">
        <v>150.71</v>
      </c>
      <c r="BC539" s="120">
        <v>-43.56</v>
      </c>
    </row>
    <row r="540" spans="1:55" ht="29.25" x14ac:dyDescent="0.45">
      <c r="A540" s="261">
        <v>221</v>
      </c>
      <c r="B540" s="174" t="s">
        <v>306</v>
      </c>
      <c r="C540" s="174"/>
      <c r="D540" s="119">
        <v>-59.41</v>
      </c>
      <c r="E540" s="119">
        <v>178.11</v>
      </c>
      <c r="F540" s="119">
        <v>-32.92</v>
      </c>
      <c r="G540" s="119">
        <v>-40.799999999999997</v>
      </c>
      <c r="H540" s="119">
        <v>99.77</v>
      </c>
      <c r="I540" s="119">
        <v>59.53</v>
      </c>
      <c r="J540" s="119">
        <v>-41.48</v>
      </c>
      <c r="K540" s="119">
        <v>79.349999999999994</v>
      </c>
      <c r="L540" s="119">
        <v>-50.4</v>
      </c>
      <c r="M540" s="119">
        <v>-20.37</v>
      </c>
      <c r="N540" s="119">
        <v>93.18</v>
      </c>
      <c r="O540" s="119">
        <v>-72.069999999999993</v>
      </c>
      <c r="P540" s="119">
        <v>142.97</v>
      </c>
      <c r="Q540" s="119">
        <v>-72.95</v>
      </c>
      <c r="R540" s="119">
        <v>112.74</v>
      </c>
      <c r="S540" s="119">
        <v>-9.49</v>
      </c>
      <c r="T540" s="119">
        <v>48.94</v>
      </c>
      <c r="U540" s="119">
        <v>-46.61</v>
      </c>
      <c r="V540" s="119">
        <v>-53.53</v>
      </c>
      <c r="W540" s="119">
        <v>53.38</v>
      </c>
      <c r="X540" s="119">
        <v>107.93</v>
      </c>
      <c r="Y540" s="119">
        <v>-88.88</v>
      </c>
      <c r="Z540" s="121">
        <v>1916.19</v>
      </c>
      <c r="AA540" s="119">
        <v>-87.58</v>
      </c>
      <c r="AB540" s="119">
        <v>801.14</v>
      </c>
      <c r="AC540" s="119">
        <v>85.82</v>
      </c>
      <c r="AD540" s="119">
        <v>-93.76</v>
      </c>
      <c r="AE540" s="119">
        <v>57.82</v>
      </c>
      <c r="AF540" s="119">
        <v>296.54000000000002</v>
      </c>
      <c r="AG540" s="119">
        <v>-90.06</v>
      </c>
      <c r="AH540" s="119">
        <v>306.43</v>
      </c>
      <c r="AI540" s="119">
        <v>-59.28</v>
      </c>
      <c r="AJ540" s="119">
        <v>-16.25</v>
      </c>
      <c r="AK540" s="119">
        <v>238.4</v>
      </c>
      <c r="AL540" s="119">
        <v>174.44</v>
      </c>
      <c r="AM540" s="119">
        <v>-84.46</v>
      </c>
      <c r="AN540" s="119">
        <v>123.68</v>
      </c>
      <c r="AO540" s="119">
        <v>-9.5399999999999991</v>
      </c>
      <c r="AP540" s="119">
        <v>-65.03</v>
      </c>
      <c r="AQ540" s="119">
        <v>83.47</v>
      </c>
      <c r="AR540" s="119">
        <v>-36.94</v>
      </c>
      <c r="AS540" s="119">
        <v>9.64</v>
      </c>
      <c r="AT540" s="119">
        <v>-90.23</v>
      </c>
      <c r="AU540" s="121">
        <v>6683.33</v>
      </c>
      <c r="AV540" s="119">
        <v>-42.16</v>
      </c>
      <c r="AW540" s="119">
        <v>239.17</v>
      </c>
      <c r="AX540" s="119">
        <v>-28.23</v>
      </c>
      <c r="AY540" s="119">
        <v>-69.63</v>
      </c>
      <c r="AZ540" s="119">
        <v>156.44</v>
      </c>
      <c r="BA540" s="119">
        <v>-54.28</v>
      </c>
      <c r="BB540" s="119">
        <v>28.43</v>
      </c>
      <c r="BC540" s="119">
        <v>-21.91</v>
      </c>
    </row>
    <row r="541" spans="1:55" ht="29.25" x14ac:dyDescent="0.45">
      <c r="A541" s="260">
        <v>222</v>
      </c>
      <c r="B541" s="173" t="s">
        <v>307</v>
      </c>
      <c r="C541" s="173"/>
      <c r="D541" s="120">
        <v>-12.18</v>
      </c>
      <c r="E541" s="120">
        <v>-17.37</v>
      </c>
      <c r="F541" s="120">
        <v>-3.69</v>
      </c>
      <c r="G541" s="120">
        <v>60.71</v>
      </c>
      <c r="H541" s="120">
        <v>-63.79</v>
      </c>
      <c r="I541" s="120">
        <v>148.08000000000001</v>
      </c>
      <c r="J541" s="120">
        <v>58.16</v>
      </c>
      <c r="K541" s="120">
        <v>-51.64</v>
      </c>
      <c r="L541" s="120">
        <v>61.02</v>
      </c>
      <c r="M541" s="120">
        <v>-29.63</v>
      </c>
      <c r="N541" s="120">
        <v>59.35</v>
      </c>
      <c r="O541" s="120">
        <v>-52.48</v>
      </c>
      <c r="P541" s="120">
        <v>118.98</v>
      </c>
      <c r="Q541" s="120">
        <v>7.39</v>
      </c>
      <c r="R541" s="120">
        <v>-8.17</v>
      </c>
      <c r="S541" s="120">
        <v>-49.48</v>
      </c>
      <c r="T541" s="120">
        <v>14.63</v>
      </c>
      <c r="U541" s="120">
        <v>14.98</v>
      </c>
      <c r="V541" s="120">
        <v>-28.04</v>
      </c>
      <c r="W541" s="120">
        <v>66.099999999999994</v>
      </c>
      <c r="X541" s="120">
        <v>10.18</v>
      </c>
      <c r="Y541" s="120">
        <v>-43.46</v>
      </c>
      <c r="Z541" s="120">
        <v>-1.6</v>
      </c>
      <c r="AA541" s="120">
        <v>15.69</v>
      </c>
      <c r="AB541" s="120">
        <v>-19.79</v>
      </c>
      <c r="AC541" s="120">
        <v>62.5</v>
      </c>
      <c r="AD541" s="120">
        <v>-33.03</v>
      </c>
      <c r="AE541" s="120">
        <v>-17.09</v>
      </c>
      <c r="AF541" s="120">
        <v>138.72999999999999</v>
      </c>
      <c r="AG541" s="120">
        <v>-72.98</v>
      </c>
      <c r="AH541" s="120">
        <v>196.11</v>
      </c>
      <c r="AI541" s="120">
        <v>-32.369999999999997</v>
      </c>
      <c r="AJ541" s="120">
        <v>-13.69</v>
      </c>
      <c r="AK541" s="120">
        <v>-11.99</v>
      </c>
      <c r="AL541" s="120">
        <v>19.98</v>
      </c>
      <c r="AM541" s="120">
        <v>-18.899999999999999</v>
      </c>
      <c r="AN541" s="120">
        <v>62.41</v>
      </c>
      <c r="AO541" s="120">
        <v>65.38</v>
      </c>
      <c r="AP541" s="120">
        <v>-46.68</v>
      </c>
      <c r="AQ541" s="120">
        <v>12.72</v>
      </c>
      <c r="AR541" s="120">
        <v>-33.42</v>
      </c>
      <c r="AS541" s="120">
        <v>57.58</v>
      </c>
      <c r="AT541" s="120">
        <v>-13.33</v>
      </c>
      <c r="AU541" s="120">
        <v>-19.510000000000002</v>
      </c>
      <c r="AV541" s="120">
        <v>19.079999999999998</v>
      </c>
      <c r="AW541" s="120">
        <v>53.54</v>
      </c>
      <c r="AX541" s="120">
        <v>-58.16</v>
      </c>
      <c r="AY541" s="120">
        <v>52.85</v>
      </c>
      <c r="AZ541" s="120">
        <v>-17.170000000000002</v>
      </c>
      <c r="BA541" s="120">
        <v>24.59</v>
      </c>
      <c r="BB541" s="120">
        <v>44.42</v>
      </c>
      <c r="BC541" s="120">
        <v>-40.270000000000003</v>
      </c>
    </row>
    <row r="542" spans="1:55" ht="29.25" x14ac:dyDescent="0.45">
      <c r="A542" s="261">
        <v>223</v>
      </c>
      <c r="B542" s="174" t="s">
        <v>308</v>
      </c>
      <c r="C542" s="174"/>
      <c r="D542" s="119">
        <v>6.85</v>
      </c>
      <c r="E542" s="119">
        <v>-62.57</v>
      </c>
      <c r="F542" s="119">
        <v>-20.170000000000002</v>
      </c>
      <c r="G542" s="119">
        <v>161.30000000000001</v>
      </c>
      <c r="H542" s="119">
        <v>74.180000000000007</v>
      </c>
      <c r="I542" s="119">
        <v>-16.649999999999999</v>
      </c>
      <c r="J542" s="119">
        <v>-23.82</v>
      </c>
      <c r="K542" s="119">
        <v>-63.65</v>
      </c>
      <c r="L542" s="119">
        <v>40.770000000000003</v>
      </c>
      <c r="M542" s="119">
        <v>-52.02</v>
      </c>
      <c r="N542" s="119">
        <v>171.81</v>
      </c>
      <c r="O542" s="119">
        <v>-89.07</v>
      </c>
      <c r="P542" s="119">
        <v>259.93</v>
      </c>
      <c r="Q542" s="119">
        <v>403.85</v>
      </c>
      <c r="R542" s="119">
        <v>-85.57</v>
      </c>
      <c r="S542" s="119">
        <v>75.3</v>
      </c>
      <c r="T542" s="119">
        <v>99.57</v>
      </c>
      <c r="U542" s="119">
        <v>69.72</v>
      </c>
      <c r="V542" s="119">
        <v>97.44</v>
      </c>
      <c r="W542" s="119">
        <v>-74.75</v>
      </c>
      <c r="X542" s="119">
        <v>43.72</v>
      </c>
      <c r="Y542" s="119">
        <v>-29.25</v>
      </c>
      <c r="Z542" s="119">
        <v>95.77</v>
      </c>
      <c r="AA542" s="119">
        <v>-31.56</v>
      </c>
      <c r="AB542" s="119">
        <v>-61.73</v>
      </c>
      <c r="AC542" s="119">
        <v>53.39</v>
      </c>
      <c r="AD542" s="119">
        <v>-89.5</v>
      </c>
      <c r="AE542" s="119">
        <v>579.70000000000005</v>
      </c>
      <c r="AF542" s="119">
        <v>-27.67</v>
      </c>
      <c r="AG542" s="119">
        <v>76.62</v>
      </c>
      <c r="AH542" s="119">
        <v>91.23</v>
      </c>
      <c r="AI542" s="119">
        <v>-8.94</v>
      </c>
      <c r="AJ542" s="119">
        <v>-28.17</v>
      </c>
      <c r="AK542" s="119">
        <v>112.54</v>
      </c>
      <c r="AL542" s="119">
        <v>-62.93</v>
      </c>
      <c r="AM542" s="119">
        <v>-88.45</v>
      </c>
      <c r="AN542" s="119">
        <v>-89.3</v>
      </c>
      <c r="AO542" s="121">
        <v>20212.7</v>
      </c>
      <c r="AP542" s="119">
        <v>-41.03</v>
      </c>
      <c r="AQ542" s="119">
        <v>-68.91</v>
      </c>
      <c r="AR542" s="119">
        <v>368.37</v>
      </c>
      <c r="AS542" s="119">
        <v>36.119999999999997</v>
      </c>
      <c r="AT542" s="119">
        <v>43.15</v>
      </c>
      <c r="AU542" s="119">
        <v>-64.69</v>
      </c>
      <c r="AV542" s="119">
        <v>-93.43</v>
      </c>
      <c r="AW542" s="121">
        <v>2385.71</v>
      </c>
      <c r="AX542" s="119">
        <v>-6.39</v>
      </c>
      <c r="AY542" s="119">
        <v>-57.54</v>
      </c>
      <c r="AZ542" s="119">
        <v>303.45999999999998</v>
      </c>
      <c r="BA542" s="119">
        <v>-91.45</v>
      </c>
      <c r="BB542" s="119">
        <v>-87.71</v>
      </c>
      <c r="BC542" s="119">
        <v>20.67</v>
      </c>
    </row>
    <row r="543" spans="1:55" ht="42" x14ac:dyDescent="0.45">
      <c r="A543" s="260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20">
        <v>-100</v>
      </c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</row>
    <row r="544" spans="1:55" x14ac:dyDescent="0.45">
      <c r="A544" s="261">
        <v>225</v>
      </c>
      <c r="B544" s="174" t="s">
        <v>97</v>
      </c>
      <c r="C544" s="174"/>
      <c r="D544" s="119">
        <v>-16.04</v>
      </c>
      <c r="E544" s="119">
        <v>-54.18</v>
      </c>
      <c r="F544" s="119">
        <v>10.01</v>
      </c>
      <c r="G544" s="119">
        <v>99.9</v>
      </c>
      <c r="H544" s="119">
        <v>-12.77</v>
      </c>
      <c r="I544" s="119">
        <v>44.44</v>
      </c>
      <c r="J544" s="119">
        <v>37.880000000000003</v>
      </c>
      <c r="K544" s="119">
        <v>7.82</v>
      </c>
      <c r="L544" s="119">
        <v>73.97</v>
      </c>
      <c r="M544" s="119">
        <v>-68.53</v>
      </c>
      <c r="N544" s="119">
        <v>109.34</v>
      </c>
      <c r="O544" s="119">
        <v>-48.06</v>
      </c>
      <c r="P544" s="119">
        <v>61.24</v>
      </c>
      <c r="Q544" s="119">
        <v>-57.34</v>
      </c>
      <c r="R544" s="119">
        <v>140.32</v>
      </c>
      <c r="S544" s="119">
        <v>-44.24</v>
      </c>
      <c r="T544" s="119">
        <v>-2.21</v>
      </c>
      <c r="U544" s="119">
        <v>-54.18</v>
      </c>
      <c r="V544" s="119">
        <v>19.079999999999998</v>
      </c>
      <c r="W544" s="119">
        <v>66.91</v>
      </c>
      <c r="X544" s="119">
        <v>15.91</v>
      </c>
      <c r="Y544" s="119">
        <v>-52.1</v>
      </c>
      <c r="Z544" s="119">
        <v>-5.0999999999999996</v>
      </c>
      <c r="AA544" s="119">
        <v>-39.200000000000003</v>
      </c>
      <c r="AB544" s="119">
        <v>21.14</v>
      </c>
      <c r="AC544" s="119">
        <v>-0.28999999999999998</v>
      </c>
      <c r="AD544" s="119">
        <v>-26.21</v>
      </c>
      <c r="AE544" s="119">
        <v>151.97999999999999</v>
      </c>
      <c r="AF544" s="119">
        <v>-39.43</v>
      </c>
      <c r="AG544" s="119">
        <v>-25.22</v>
      </c>
      <c r="AH544" s="119">
        <v>5.66</v>
      </c>
      <c r="AI544" s="119">
        <v>-15.02</v>
      </c>
      <c r="AJ544" s="119">
        <v>21.82</v>
      </c>
      <c r="AK544" s="119">
        <v>-26.62</v>
      </c>
      <c r="AL544" s="119">
        <v>-6.88</v>
      </c>
      <c r="AM544" s="119">
        <v>42.94</v>
      </c>
      <c r="AN544" s="119">
        <v>-24.75</v>
      </c>
      <c r="AO544" s="119">
        <v>11.74</v>
      </c>
      <c r="AP544" s="119">
        <v>-20.59</v>
      </c>
      <c r="AQ544" s="119">
        <v>63.37</v>
      </c>
      <c r="AR544" s="119">
        <v>2.9</v>
      </c>
      <c r="AS544" s="119">
        <v>-21.43</v>
      </c>
      <c r="AT544" s="119">
        <v>19.940000000000001</v>
      </c>
      <c r="AU544" s="119">
        <v>-11.41</v>
      </c>
      <c r="AV544" s="119">
        <v>-0.96</v>
      </c>
      <c r="AW544" s="119">
        <v>5.73</v>
      </c>
      <c r="AX544" s="119">
        <v>-31.21</v>
      </c>
      <c r="AY544" s="119">
        <v>13.99</v>
      </c>
      <c r="AZ544" s="119">
        <v>-19.54</v>
      </c>
      <c r="BA544" s="119">
        <v>87.13</v>
      </c>
      <c r="BB544" s="119">
        <v>-33.06</v>
      </c>
      <c r="BC544" s="119">
        <v>48.67</v>
      </c>
    </row>
    <row r="545" spans="1:55" x14ac:dyDescent="0.45">
      <c r="A545" s="260">
        <v>226</v>
      </c>
      <c r="B545" s="173" t="s">
        <v>310</v>
      </c>
      <c r="C545" s="173"/>
      <c r="D545" s="120">
        <v>-7.28</v>
      </c>
      <c r="E545" s="120">
        <v>80.75</v>
      </c>
      <c r="F545" s="120">
        <v>-53.89</v>
      </c>
      <c r="G545" s="120">
        <v>83.03</v>
      </c>
      <c r="H545" s="120">
        <v>-12.1</v>
      </c>
      <c r="I545" s="120">
        <v>32.18</v>
      </c>
      <c r="J545" s="120">
        <v>-17.420000000000002</v>
      </c>
      <c r="K545" s="120">
        <v>11.16</v>
      </c>
      <c r="L545" s="120">
        <v>-23.17</v>
      </c>
      <c r="M545" s="120">
        <v>-27.32</v>
      </c>
      <c r="N545" s="120">
        <v>44.56</v>
      </c>
      <c r="O545" s="120">
        <v>5.8</v>
      </c>
      <c r="P545" s="120">
        <v>10.64</v>
      </c>
      <c r="Q545" s="120">
        <v>28.43</v>
      </c>
      <c r="R545" s="120">
        <v>-10.050000000000001</v>
      </c>
      <c r="S545" s="120">
        <v>-35.5</v>
      </c>
      <c r="T545" s="120">
        <v>51.41</v>
      </c>
      <c r="U545" s="120">
        <v>75.87</v>
      </c>
      <c r="V545" s="120">
        <v>-44.27</v>
      </c>
      <c r="W545" s="120">
        <v>74.03</v>
      </c>
      <c r="X545" s="120">
        <v>-30.77</v>
      </c>
      <c r="Y545" s="120">
        <v>-15.61</v>
      </c>
      <c r="Z545" s="120">
        <v>10.37</v>
      </c>
      <c r="AA545" s="120">
        <v>-2.7</v>
      </c>
      <c r="AB545" s="120">
        <v>60.81</v>
      </c>
      <c r="AC545" s="120">
        <v>28.25</v>
      </c>
      <c r="AD545" s="120">
        <v>-62.38</v>
      </c>
      <c r="AE545" s="120">
        <v>89.67</v>
      </c>
      <c r="AF545" s="120">
        <v>30.2</v>
      </c>
      <c r="AG545" s="120">
        <v>-51.28</v>
      </c>
      <c r="AH545" s="120">
        <v>41.05</v>
      </c>
      <c r="AI545" s="120">
        <v>22.78</v>
      </c>
      <c r="AJ545" s="120">
        <v>-29.82</v>
      </c>
      <c r="AK545" s="120">
        <v>-47.79</v>
      </c>
      <c r="AL545" s="120">
        <v>-53.78</v>
      </c>
      <c r="AM545" s="120">
        <v>-22.19</v>
      </c>
      <c r="AN545" s="120">
        <v>64.239999999999995</v>
      </c>
      <c r="AO545" s="120">
        <v>-15.22</v>
      </c>
      <c r="AP545" s="120">
        <v>-23.74</v>
      </c>
      <c r="AQ545" s="120">
        <v>43.5</v>
      </c>
      <c r="AR545" s="120">
        <v>8.5</v>
      </c>
      <c r="AS545" s="120">
        <v>-17.62</v>
      </c>
      <c r="AT545" s="120">
        <v>11.13</v>
      </c>
      <c r="AU545" s="120">
        <v>5.63</v>
      </c>
      <c r="AV545" s="120">
        <v>-10.51</v>
      </c>
      <c r="AW545" s="120">
        <v>5.17</v>
      </c>
      <c r="AX545" s="120">
        <v>-50.41</v>
      </c>
      <c r="AY545" s="120">
        <v>93.69</v>
      </c>
      <c r="AZ545" s="120">
        <v>-32.15</v>
      </c>
      <c r="BA545" s="120">
        <v>112.28</v>
      </c>
      <c r="BB545" s="120">
        <v>-35.14</v>
      </c>
      <c r="BC545" s="120">
        <v>8.15</v>
      </c>
    </row>
    <row r="546" spans="1:55" ht="29.25" x14ac:dyDescent="0.45">
      <c r="A546" s="261">
        <v>227</v>
      </c>
      <c r="B546" s="174" t="s">
        <v>78</v>
      </c>
      <c r="C546" s="174"/>
      <c r="D546" s="119">
        <v>-9.98</v>
      </c>
      <c r="E546" s="119">
        <v>4.03</v>
      </c>
      <c r="F546" s="119">
        <v>-9.73</v>
      </c>
      <c r="G546" s="119">
        <v>23.62</v>
      </c>
      <c r="H546" s="119">
        <v>-5.28</v>
      </c>
      <c r="I546" s="119">
        <v>1.34</v>
      </c>
      <c r="J546" s="119">
        <v>0.18</v>
      </c>
      <c r="K546" s="119">
        <v>-6.75</v>
      </c>
      <c r="L546" s="119">
        <v>16.079999999999998</v>
      </c>
      <c r="M546" s="119">
        <v>-4.83</v>
      </c>
      <c r="N546" s="119">
        <v>-1.59</v>
      </c>
      <c r="O546" s="119">
        <v>-11.77</v>
      </c>
      <c r="P546" s="119">
        <v>-1.21</v>
      </c>
      <c r="Q546" s="119">
        <v>4.3499999999999996</v>
      </c>
      <c r="R546" s="119">
        <v>-8.1999999999999993</v>
      </c>
      <c r="S546" s="119">
        <v>9.17</v>
      </c>
      <c r="T546" s="119">
        <v>-1.74</v>
      </c>
      <c r="U546" s="119">
        <v>4.68</v>
      </c>
      <c r="V546" s="119">
        <v>4.42</v>
      </c>
      <c r="W546" s="119">
        <v>1.3</v>
      </c>
      <c r="X546" s="119">
        <v>7.77</v>
      </c>
      <c r="Y546" s="119">
        <v>-12.35</v>
      </c>
      <c r="Z546" s="119">
        <v>11.84</v>
      </c>
      <c r="AA546" s="119">
        <v>-0.41</v>
      </c>
      <c r="AB546" s="119">
        <v>-6.74</v>
      </c>
      <c r="AC546" s="119">
        <v>-4.17</v>
      </c>
      <c r="AD546" s="119">
        <v>-8.89</v>
      </c>
      <c r="AE546" s="119">
        <v>2.1</v>
      </c>
      <c r="AF546" s="119">
        <v>22.1</v>
      </c>
      <c r="AG546" s="119">
        <v>-13.84</v>
      </c>
      <c r="AH546" s="119">
        <v>-5.56</v>
      </c>
      <c r="AI546" s="119">
        <v>24.1</v>
      </c>
      <c r="AJ546" s="119">
        <v>-13.23</v>
      </c>
      <c r="AK546" s="119">
        <v>10.4</v>
      </c>
      <c r="AL546" s="119">
        <v>3.54</v>
      </c>
      <c r="AM546" s="119">
        <v>-5.19</v>
      </c>
      <c r="AN546" s="119">
        <v>10.91</v>
      </c>
      <c r="AO546" s="119">
        <v>-5.79</v>
      </c>
      <c r="AP546" s="119">
        <v>-17.18</v>
      </c>
      <c r="AQ546" s="119">
        <v>18.47</v>
      </c>
      <c r="AR546" s="119">
        <v>9.7100000000000009</v>
      </c>
      <c r="AS546" s="119">
        <v>-5.15</v>
      </c>
      <c r="AT546" s="119">
        <v>2.11</v>
      </c>
      <c r="AU546" s="119">
        <v>-5.78</v>
      </c>
      <c r="AV546" s="119">
        <v>9.89</v>
      </c>
      <c r="AW546" s="119">
        <v>-8.1</v>
      </c>
      <c r="AX546" s="119">
        <v>-1.1399999999999999</v>
      </c>
      <c r="AY546" s="119">
        <v>23.36</v>
      </c>
      <c r="AZ546" s="119">
        <v>-3.15</v>
      </c>
      <c r="BA546" s="119">
        <v>-7.02</v>
      </c>
      <c r="BB546" s="119">
        <v>-7.88</v>
      </c>
      <c r="BC546" s="119">
        <v>-2.11</v>
      </c>
    </row>
    <row r="547" spans="1:55" ht="29.25" x14ac:dyDescent="0.45">
      <c r="A547" s="260">
        <v>228</v>
      </c>
      <c r="B547" s="173" t="s">
        <v>52</v>
      </c>
      <c r="C547" s="173"/>
      <c r="D547" s="120">
        <v>-1.99</v>
      </c>
      <c r="E547" s="120">
        <v>-21.89</v>
      </c>
      <c r="F547" s="118">
        <v>1160.1500000000001</v>
      </c>
      <c r="G547" s="120">
        <v>-90.13</v>
      </c>
      <c r="H547" s="120">
        <v>3.2</v>
      </c>
      <c r="I547" s="120">
        <v>1.96</v>
      </c>
      <c r="J547" s="120">
        <v>15.64</v>
      </c>
      <c r="K547" s="120">
        <v>6.83</v>
      </c>
      <c r="L547" s="120">
        <v>-15.32</v>
      </c>
      <c r="M547" s="120">
        <v>-6.97</v>
      </c>
      <c r="N547" s="120">
        <v>11.96</v>
      </c>
      <c r="O547" s="120">
        <v>-12.44</v>
      </c>
      <c r="P547" s="120">
        <v>-19.57</v>
      </c>
      <c r="Q547" s="120">
        <v>26.39</v>
      </c>
      <c r="R547" s="120">
        <v>-17.940000000000001</v>
      </c>
      <c r="S547" s="120">
        <v>29.41</v>
      </c>
      <c r="T547" s="120">
        <v>-14.65</v>
      </c>
      <c r="U547" s="120">
        <v>3.73</v>
      </c>
      <c r="V547" s="120">
        <v>3.09</v>
      </c>
      <c r="W547" s="120">
        <v>10.01</v>
      </c>
      <c r="X547" s="120">
        <v>-22.1</v>
      </c>
      <c r="Y547" s="120">
        <v>10.16</v>
      </c>
      <c r="Z547" s="120">
        <v>-18.899999999999999</v>
      </c>
      <c r="AA547" s="120">
        <v>1.65</v>
      </c>
      <c r="AB547" s="120">
        <v>-11.36</v>
      </c>
      <c r="AC547" s="120">
        <v>16.16</v>
      </c>
      <c r="AD547" s="120">
        <v>-14.57</v>
      </c>
      <c r="AE547" s="120">
        <v>48.96</v>
      </c>
      <c r="AF547" s="120">
        <v>2.65</v>
      </c>
      <c r="AG547" s="120">
        <v>15.23</v>
      </c>
      <c r="AH547" s="120">
        <v>-5.76</v>
      </c>
      <c r="AI547" s="120">
        <v>0.37</v>
      </c>
      <c r="AJ547" s="120">
        <v>-27.72</v>
      </c>
      <c r="AK547" s="120">
        <v>2.6</v>
      </c>
      <c r="AL547" s="120">
        <v>14.65</v>
      </c>
      <c r="AM547" s="120">
        <v>-1.34</v>
      </c>
      <c r="AN547" s="120">
        <v>32.6</v>
      </c>
      <c r="AO547" s="120">
        <v>7.4</v>
      </c>
      <c r="AP547" s="120">
        <v>-40.409999999999997</v>
      </c>
      <c r="AQ547" s="120">
        <v>5.47</v>
      </c>
      <c r="AR547" s="120">
        <v>58.58</v>
      </c>
      <c r="AS547" s="118">
        <v>1187.74</v>
      </c>
      <c r="AT547" s="120">
        <v>-91.24</v>
      </c>
      <c r="AU547" s="120">
        <v>-15.19</v>
      </c>
      <c r="AV547" s="120">
        <v>-19.09</v>
      </c>
      <c r="AW547" s="120">
        <v>-24.3</v>
      </c>
      <c r="AX547" s="120">
        <v>-7</v>
      </c>
      <c r="AY547" s="120">
        <v>-7.78</v>
      </c>
      <c r="AZ547" s="120">
        <v>21.87</v>
      </c>
      <c r="BA547" s="120">
        <v>7.35</v>
      </c>
      <c r="BB547" s="120">
        <v>-22.28</v>
      </c>
      <c r="BC547" s="120">
        <v>14.64</v>
      </c>
    </row>
    <row r="548" spans="1:55" x14ac:dyDescent="0.45">
      <c r="A548" s="261">
        <v>229</v>
      </c>
      <c r="B548" s="174" t="s">
        <v>311</v>
      </c>
      <c r="C548" s="174"/>
      <c r="D548" s="119">
        <v>53.92</v>
      </c>
      <c r="E548" s="119">
        <v>19.63</v>
      </c>
      <c r="F548" s="119">
        <v>18.62</v>
      </c>
      <c r="G548" s="119">
        <v>5.15</v>
      </c>
      <c r="H548" s="119">
        <v>-0.13</v>
      </c>
      <c r="I548" s="119">
        <v>7.65</v>
      </c>
      <c r="J548" s="119">
        <v>-40.54</v>
      </c>
      <c r="K548" s="119">
        <v>22.15</v>
      </c>
      <c r="L548" s="119">
        <v>-39.130000000000003</v>
      </c>
      <c r="M548" s="119">
        <v>29.52</v>
      </c>
      <c r="N548" s="119">
        <v>-16.14</v>
      </c>
      <c r="O548" s="119">
        <v>31.05</v>
      </c>
      <c r="P548" s="119">
        <v>17.399999999999999</v>
      </c>
      <c r="Q548" s="119">
        <v>13.2</v>
      </c>
      <c r="R548" s="119">
        <v>-3.51</v>
      </c>
      <c r="S548" s="119">
        <v>-26.23</v>
      </c>
      <c r="T548" s="119">
        <v>43.94</v>
      </c>
      <c r="U548" s="119">
        <v>1.56</v>
      </c>
      <c r="V548" s="119">
        <v>-16.989999999999998</v>
      </c>
      <c r="W548" s="119">
        <v>-3.17</v>
      </c>
      <c r="X548" s="119">
        <v>-47.23</v>
      </c>
      <c r="Y548" s="119">
        <v>31.25</v>
      </c>
      <c r="Z548" s="119">
        <v>17.18</v>
      </c>
      <c r="AA548" s="119">
        <v>47.34</v>
      </c>
      <c r="AB548" s="119">
        <v>1.57</v>
      </c>
      <c r="AC548" s="119">
        <v>46.61</v>
      </c>
      <c r="AD548" s="119">
        <v>-7.85</v>
      </c>
      <c r="AE548" s="119">
        <v>-22.12</v>
      </c>
      <c r="AF548" s="119">
        <v>-22.82</v>
      </c>
      <c r="AG548" s="119">
        <v>0.71</v>
      </c>
      <c r="AH548" s="119">
        <v>40.630000000000003</v>
      </c>
      <c r="AI548" s="119">
        <v>5.22</v>
      </c>
      <c r="AJ548" s="119">
        <v>-46.56</v>
      </c>
      <c r="AK548" s="119">
        <v>13.47</v>
      </c>
      <c r="AL548" s="119">
        <v>49.66</v>
      </c>
      <c r="AM548" s="119">
        <v>-14.72</v>
      </c>
      <c r="AN548" s="119">
        <v>23.36</v>
      </c>
      <c r="AO548" s="119">
        <v>-7.91</v>
      </c>
      <c r="AP548" s="119">
        <v>-14.07</v>
      </c>
      <c r="AQ548" s="119">
        <v>29.4</v>
      </c>
      <c r="AR548" s="119">
        <v>-30.74</v>
      </c>
      <c r="AS548" s="119">
        <v>2.35</v>
      </c>
      <c r="AT548" s="119">
        <v>11.05</v>
      </c>
      <c r="AU548" s="119">
        <v>11.94</v>
      </c>
      <c r="AV548" s="119">
        <v>6.03</v>
      </c>
      <c r="AW548" s="119">
        <v>-6.13</v>
      </c>
      <c r="AX548" s="119">
        <v>-23.58</v>
      </c>
      <c r="AY548" s="119">
        <v>-24.5</v>
      </c>
      <c r="AZ548" s="119">
        <v>117.43</v>
      </c>
      <c r="BA548" s="119">
        <v>10.6</v>
      </c>
      <c r="BB548" s="119">
        <v>-27.44</v>
      </c>
      <c r="BC548" s="119">
        <v>16.7</v>
      </c>
    </row>
    <row r="549" spans="1:55" ht="29.25" x14ac:dyDescent="0.45">
      <c r="A549" s="260">
        <v>230</v>
      </c>
      <c r="B549" s="173" t="s">
        <v>312</v>
      </c>
      <c r="C549" s="173"/>
      <c r="D549" s="116"/>
      <c r="E549" s="120">
        <v>-97.56</v>
      </c>
      <c r="F549" s="120">
        <v>-100</v>
      </c>
      <c r="G549" s="116"/>
      <c r="H549" s="120">
        <v>-100</v>
      </c>
      <c r="I549" s="116"/>
      <c r="J549" s="120">
        <v>-100</v>
      </c>
      <c r="K549" s="116"/>
      <c r="L549" s="120">
        <v>409.23</v>
      </c>
      <c r="M549" s="120">
        <v>-90.03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8">
        <v>3400</v>
      </c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-72.73</v>
      </c>
      <c r="AE549" s="120">
        <v>41.03</v>
      </c>
      <c r="AF549" s="120">
        <v>36.36</v>
      </c>
      <c r="AG549" s="120">
        <v>86.67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-2.7</v>
      </c>
      <c r="AZ549" s="120">
        <v>-100</v>
      </c>
      <c r="BA549" s="116"/>
      <c r="BB549" s="120">
        <v>-81.87</v>
      </c>
      <c r="BC549" s="120">
        <v>-100</v>
      </c>
    </row>
    <row r="550" spans="1:55" x14ac:dyDescent="0.45">
      <c r="A550" s="261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9">
        <v>-100</v>
      </c>
      <c r="BB550" s="117"/>
      <c r="BC550" s="117"/>
    </row>
    <row r="551" spans="1:55" ht="29.25" x14ac:dyDescent="0.45">
      <c r="A551" s="260">
        <v>232</v>
      </c>
      <c r="B551" s="173" t="s">
        <v>93</v>
      </c>
      <c r="C551" s="173"/>
      <c r="D551" s="120">
        <v>26.38</v>
      </c>
      <c r="E551" s="120">
        <v>4.41</v>
      </c>
      <c r="F551" s="120">
        <v>-15.94</v>
      </c>
      <c r="G551" s="120">
        <v>15.47</v>
      </c>
      <c r="H551" s="120">
        <v>3.36</v>
      </c>
      <c r="I551" s="120">
        <v>-8.66</v>
      </c>
      <c r="J551" s="120">
        <v>-4.37</v>
      </c>
      <c r="K551" s="120">
        <v>21.28</v>
      </c>
      <c r="L551" s="120">
        <v>-6.09</v>
      </c>
      <c r="M551" s="120">
        <v>-20.67</v>
      </c>
      <c r="N551" s="120">
        <v>12.47</v>
      </c>
      <c r="O551" s="120">
        <v>-20.7</v>
      </c>
      <c r="P551" s="120">
        <v>50.85</v>
      </c>
      <c r="Q551" s="120">
        <v>9.1999999999999993</v>
      </c>
      <c r="R551" s="120">
        <v>-26.17</v>
      </c>
      <c r="S551" s="120">
        <v>21.75</v>
      </c>
      <c r="T551" s="120">
        <v>-20.47</v>
      </c>
      <c r="U551" s="120">
        <v>52.4</v>
      </c>
      <c r="V551" s="120">
        <v>-17.149999999999999</v>
      </c>
      <c r="W551" s="120">
        <v>6.93</v>
      </c>
      <c r="X551" s="120">
        <v>4.3600000000000003</v>
      </c>
      <c r="Y551" s="120">
        <v>-9.01</v>
      </c>
      <c r="Z551" s="120">
        <v>-3.88</v>
      </c>
      <c r="AA551" s="120">
        <v>-9.91</v>
      </c>
      <c r="AB551" s="120">
        <v>16.36</v>
      </c>
      <c r="AC551" s="120">
        <v>14.55</v>
      </c>
      <c r="AD551" s="120">
        <v>-16.260000000000002</v>
      </c>
      <c r="AE551" s="120">
        <v>-18.91</v>
      </c>
      <c r="AF551" s="120">
        <v>76.709999999999994</v>
      </c>
      <c r="AG551" s="120">
        <v>-20.63</v>
      </c>
      <c r="AH551" s="120">
        <v>16.57</v>
      </c>
      <c r="AI551" s="120">
        <v>0.32</v>
      </c>
      <c r="AJ551" s="120">
        <v>-17.190000000000001</v>
      </c>
      <c r="AK551" s="120">
        <v>2.77</v>
      </c>
      <c r="AL551" s="120">
        <v>3.78</v>
      </c>
      <c r="AM551" s="120">
        <v>-8.66</v>
      </c>
      <c r="AN551" s="120">
        <v>4.41</v>
      </c>
      <c r="AO551" s="120">
        <v>28.15</v>
      </c>
      <c r="AP551" s="120">
        <v>-27.7</v>
      </c>
      <c r="AQ551" s="120">
        <v>38.270000000000003</v>
      </c>
      <c r="AR551" s="120">
        <v>-6.76</v>
      </c>
      <c r="AS551" s="120">
        <v>-11.43</v>
      </c>
      <c r="AT551" s="120">
        <v>10.73</v>
      </c>
      <c r="AU551" s="120">
        <v>-0.06</v>
      </c>
      <c r="AV551" s="120">
        <v>8.4</v>
      </c>
      <c r="AW551" s="120">
        <v>-15.18</v>
      </c>
      <c r="AX551" s="120">
        <v>-5.98</v>
      </c>
      <c r="AY551" s="120">
        <v>0.69</v>
      </c>
      <c r="AZ551" s="120">
        <v>3.44</v>
      </c>
      <c r="BA551" s="120">
        <v>12</v>
      </c>
      <c r="BB551" s="120">
        <v>-16.12</v>
      </c>
      <c r="BC551" s="120">
        <v>29</v>
      </c>
    </row>
    <row r="552" spans="1:55" x14ac:dyDescent="0.45">
      <c r="A552" s="261">
        <v>233</v>
      </c>
      <c r="B552" s="174" t="s">
        <v>314</v>
      </c>
      <c r="C552" s="174"/>
      <c r="D552" s="119">
        <v>19.940000000000001</v>
      </c>
      <c r="E552" s="119">
        <v>5.38</v>
      </c>
      <c r="F552" s="119">
        <v>-11.87</v>
      </c>
      <c r="G552" s="119">
        <v>2.17</v>
      </c>
      <c r="H552" s="119">
        <v>23.12</v>
      </c>
      <c r="I552" s="119">
        <v>-23.97</v>
      </c>
      <c r="J552" s="119">
        <v>-11.36</v>
      </c>
      <c r="K552" s="119">
        <v>11.75</v>
      </c>
      <c r="L552" s="119">
        <v>-7.37</v>
      </c>
      <c r="M552" s="119">
        <v>-30.81</v>
      </c>
      <c r="N552" s="119">
        <v>6.19</v>
      </c>
      <c r="O552" s="119">
        <v>17.760000000000002</v>
      </c>
      <c r="P552" s="119">
        <v>53.05</v>
      </c>
      <c r="Q552" s="119">
        <v>0.12</v>
      </c>
      <c r="R552" s="119">
        <v>-21.54</v>
      </c>
      <c r="S552" s="119">
        <v>-35.75</v>
      </c>
      <c r="T552" s="119">
        <v>-11.17</v>
      </c>
      <c r="U552" s="119">
        <v>40.380000000000003</v>
      </c>
      <c r="V552" s="119">
        <v>17.86</v>
      </c>
      <c r="W552" s="119">
        <v>44.63</v>
      </c>
      <c r="X552" s="119">
        <v>-6.97</v>
      </c>
      <c r="Y552" s="119">
        <v>-1.28</v>
      </c>
      <c r="Z552" s="119">
        <v>-21.6</v>
      </c>
      <c r="AA552" s="119">
        <v>-7.61</v>
      </c>
      <c r="AB552" s="119">
        <v>45.89</v>
      </c>
      <c r="AC552" s="119">
        <v>-0.67</v>
      </c>
      <c r="AD552" s="119">
        <v>-20.87</v>
      </c>
      <c r="AE552" s="119">
        <v>-0.47</v>
      </c>
      <c r="AF552" s="119">
        <v>-19.63</v>
      </c>
      <c r="AG552" s="119">
        <v>-4.38</v>
      </c>
      <c r="AH552" s="119">
        <v>54.19</v>
      </c>
      <c r="AI552" s="119">
        <v>-13.79</v>
      </c>
      <c r="AJ552" s="119">
        <v>-31.59</v>
      </c>
      <c r="AK552" s="119">
        <v>-10.97</v>
      </c>
      <c r="AL552" s="119">
        <v>46.27</v>
      </c>
      <c r="AM552" s="119">
        <v>-16.52</v>
      </c>
      <c r="AN552" s="119">
        <v>14.62</v>
      </c>
      <c r="AO552" s="119">
        <v>11.01</v>
      </c>
      <c r="AP552" s="119">
        <v>-35.380000000000003</v>
      </c>
      <c r="AQ552" s="119">
        <v>75.3</v>
      </c>
      <c r="AR552" s="119">
        <v>-13.83</v>
      </c>
      <c r="AS552" s="119">
        <v>-5.01</v>
      </c>
      <c r="AT552" s="119">
        <v>-25.71</v>
      </c>
      <c r="AU552" s="119">
        <v>11.63</v>
      </c>
      <c r="AV552" s="119">
        <v>19.57</v>
      </c>
      <c r="AW552" s="119">
        <v>-13.81</v>
      </c>
      <c r="AX552" s="119">
        <v>-11.43</v>
      </c>
      <c r="AY552" s="119">
        <v>0.09</v>
      </c>
      <c r="AZ552" s="119">
        <v>28.37</v>
      </c>
      <c r="BA552" s="119">
        <v>5.0599999999999996</v>
      </c>
      <c r="BB552" s="119">
        <v>-20.25</v>
      </c>
      <c r="BC552" s="119">
        <v>12.55</v>
      </c>
    </row>
    <row r="553" spans="1:55" ht="29.25" x14ac:dyDescent="0.45">
      <c r="A553" s="260">
        <v>234</v>
      </c>
      <c r="B553" s="173" t="s">
        <v>164</v>
      </c>
      <c r="C553" s="173"/>
      <c r="D553" s="120">
        <v>42.76</v>
      </c>
      <c r="E553" s="120">
        <v>32.24</v>
      </c>
      <c r="F553" s="120">
        <v>-61.61</v>
      </c>
      <c r="G553" s="120">
        <v>-0.65</v>
      </c>
      <c r="H553" s="120">
        <v>53.95</v>
      </c>
      <c r="I553" s="120">
        <v>147.75</v>
      </c>
      <c r="J553" s="120">
        <v>-20.7</v>
      </c>
      <c r="K553" s="120">
        <v>-55.35</v>
      </c>
      <c r="L553" s="120">
        <v>102.37</v>
      </c>
      <c r="M553" s="120">
        <v>-2.0099999999999998</v>
      </c>
      <c r="N553" s="120">
        <v>43.79</v>
      </c>
      <c r="O553" s="120">
        <v>-39.770000000000003</v>
      </c>
      <c r="P553" s="120">
        <v>-29.84</v>
      </c>
      <c r="Q553" s="120">
        <v>19.059999999999999</v>
      </c>
      <c r="R553" s="120">
        <v>33.950000000000003</v>
      </c>
      <c r="S553" s="120">
        <v>-0.28000000000000003</v>
      </c>
      <c r="T553" s="120">
        <v>-40.08</v>
      </c>
      <c r="U553" s="120">
        <v>57.85</v>
      </c>
      <c r="V553" s="120">
        <v>-32.15</v>
      </c>
      <c r="W553" s="120">
        <v>1.28</v>
      </c>
      <c r="X553" s="120">
        <v>19.059999999999999</v>
      </c>
      <c r="Y553" s="120">
        <v>3.44</v>
      </c>
      <c r="Z553" s="120">
        <v>-45.39</v>
      </c>
      <c r="AA553" s="120">
        <v>23.18</v>
      </c>
      <c r="AB553" s="120">
        <v>-44.1</v>
      </c>
      <c r="AC553" s="120">
        <v>206.97</v>
      </c>
      <c r="AD553" s="120">
        <v>-52</v>
      </c>
      <c r="AE553" s="120">
        <v>31.27</v>
      </c>
      <c r="AF553" s="120">
        <v>-67.099999999999994</v>
      </c>
      <c r="AG553" s="120">
        <v>-28.08</v>
      </c>
      <c r="AH553" s="120">
        <v>817.18</v>
      </c>
      <c r="AI553" s="120">
        <v>-58.15</v>
      </c>
      <c r="AJ553" s="120">
        <v>-74.430000000000007</v>
      </c>
      <c r="AK553" s="120">
        <v>186.83</v>
      </c>
      <c r="AL553" s="120">
        <v>2.39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</row>
    <row r="554" spans="1:55" x14ac:dyDescent="0.45">
      <c r="A554" s="261">
        <v>235</v>
      </c>
      <c r="B554" s="174" t="s">
        <v>315</v>
      </c>
      <c r="C554" s="174"/>
      <c r="D554" s="119">
        <v>-60.64</v>
      </c>
      <c r="E554" s="119">
        <v>17.66</v>
      </c>
      <c r="F554" s="119">
        <v>15.76</v>
      </c>
      <c r="G554" s="119">
        <v>44.95</v>
      </c>
      <c r="H554" s="119">
        <v>-2.81</v>
      </c>
      <c r="I554" s="119">
        <v>62.94</v>
      </c>
      <c r="J554" s="119">
        <v>-25.93</v>
      </c>
      <c r="K554" s="119">
        <v>-2.02</v>
      </c>
      <c r="L554" s="119">
        <v>43.79</v>
      </c>
      <c r="M554" s="119">
        <v>-35.96</v>
      </c>
      <c r="N554" s="119">
        <v>-2.5299999999999998</v>
      </c>
      <c r="O554" s="119">
        <v>-4.67</v>
      </c>
      <c r="P554" s="119">
        <v>-10.29</v>
      </c>
      <c r="Q554" s="119">
        <v>18.059999999999999</v>
      </c>
      <c r="R554" s="119">
        <v>2.61</v>
      </c>
      <c r="S554" s="119">
        <v>-20.97</v>
      </c>
      <c r="T554" s="119">
        <v>85.47</v>
      </c>
      <c r="U554" s="119">
        <v>-8.5500000000000007</v>
      </c>
      <c r="V554" s="119">
        <v>-41.52</v>
      </c>
      <c r="W554" s="119">
        <v>19.02</v>
      </c>
      <c r="X554" s="119">
        <v>42.86</v>
      </c>
      <c r="Y554" s="119">
        <v>-41.28</v>
      </c>
      <c r="Z554" s="119">
        <v>-8.41</v>
      </c>
      <c r="AA554" s="119">
        <v>64.09</v>
      </c>
      <c r="AB554" s="119">
        <v>-38.92</v>
      </c>
      <c r="AC554" s="119">
        <v>10.14</v>
      </c>
      <c r="AD554" s="119">
        <v>24.21</v>
      </c>
      <c r="AE554" s="119">
        <v>-11.71</v>
      </c>
      <c r="AF554" s="119">
        <v>15.77</v>
      </c>
      <c r="AG554" s="119">
        <v>26.32</v>
      </c>
      <c r="AH554" s="119">
        <v>12.98</v>
      </c>
      <c r="AI554" s="119">
        <v>-11.93</v>
      </c>
      <c r="AJ554" s="119">
        <v>-1.74</v>
      </c>
      <c r="AK554" s="119">
        <v>-30.09</v>
      </c>
      <c r="AL554" s="119">
        <v>-26.05</v>
      </c>
      <c r="AM554" s="119">
        <v>27.18</v>
      </c>
      <c r="AN554" s="119">
        <v>-20.420000000000002</v>
      </c>
      <c r="AO554" s="119">
        <v>20.420000000000002</v>
      </c>
      <c r="AP554" s="119">
        <v>-44.65</v>
      </c>
      <c r="AQ554" s="119">
        <v>74.41</v>
      </c>
      <c r="AR554" s="119">
        <v>-14.36</v>
      </c>
      <c r="AS554" s="119">
        <v>14.33</v>
      </c>
      <c r="AT554" s="119">
        <v>-17.07</v>
      </c>
      <c r="AU554" s="119">
        <v>0.54</v>
      </c>
      <c r="AV554" s="119">
        <v>10.88</v>
      </c>
      <c r="AW554" s="119">
        <v>10.35</v>
      </c>
      <c r="AX554" s="119">
        <v>-12.3</v>
      </c>
      <c r="AY554" s="119">
        <v>23.68</v>
      </c>
      <c r="AZ554" s="119">
        <v>-28.44</v>
      </c>
      <c r="BA554" s="119">
        <v>30.69</v>
      </c>
      <c r="BB554" s="119">
        <v>-40.159999999999997</v>
      </c>
      <c r="BC554" s="119">
        <v>44.85</v>
      </c>
    </row>
    <row r="555" spans="1:55" x14ac:dyDescent="0.45">
      <c r="A555" s="260">
        <v>236</v>
      </c>
      <c r="B555" s="173" t="s">
        <v>316</v>
      </c>
      <c r="C555" s="173"/>
      <c r="D555" s="120">
        <v>-7.07</v>
      </c>
      <c r="E555" s="120">
        <v>-5.28</v>
      </c>
      <c r="F555" s="120">
        <v>-21.51</v>
      </c>
      <c r="G555" s="120">
        <v>19.329999999999998</v>
      </c>
      <c r="H555" s="120">
        <v>-2.4900000000000002</v>
      </c>
      <c r="I555" s="120">
        <v>50.51</v>
      </c>
      <c r="J555" s="120">
        <v>-40.119999999999997</v>
      </c>
      <c r="K555" s="120">
        <v>68.069999999999993</v>
      </c>
      <c r="L555" s="120">
        <v>-20.97</v>
      </c>
      <c r="M555" s="120">
        <v>-22.47</v>
      </c>
      <c r="N555" s="120">
        <v>-4.12</v>
      </c>
      <c r="O555" s="120">
        <v>53.01</v>
      </c>
      <c r="P555" s="120">
        <v>3.16</v>
      </c>
      <c r="Q555" s="120">
        <v>-0.06</v>
      </c>
      <c r="R555" s="120">
        <v>-15.07</v>
      </c>
      <c r="S555" s="120">
        <v>-31.22</v>
      </c>
      <c r="T555" s="120">
        <v>17.57</v>
      </c>
      <c r="U555" s="120">
        <v>115.68</v>
      </c>
      <c r="V555" s="120">
        <v>-54.38</v>
      </c>
      <c r="W555" s="120">
        <v>38.51</v>
      </c>
      <c r="X555" s="120">
        <v>-24.32</v>
      </c>
      <c r="Y555" s="120">
        <v>-29.19</v>
      </c>
      <c r="Z555" s="120">
        <v>-12.9</v>
      </c>
      <c r="AA555" s="120">
        <v>12.12</v>
      </c>
      <c r="AB555" s="120">
        <v>100.11</v>
      </c>
      <c r="AC555" s="120">
        <v>-1.52</v>
      </c>
      <c r="AD555" s="120">
        <v>-53.31</v>
      </c>
      <c r="AE555" s="120">
        <v>60.89</v>
      </c>
      <c r="AF555" s="120">
        <v>53.04</v>
      </c>
      <c r="AG555" s="120">
        <v>-47.83</v>
      </c>
      <c r="AH555" s="120">
        <v>30.78</v>
      </c>
      <c r="AI555" s="120">
        <v>8.3800000000000008</v>
      </c>
      <c r="AJ555" s="120">
        <v>-30.98</v>
      </c>
      <c r="AK555" s="120">
        <v>-4.08</v>
      </c>
      <c r="AL555" s="120">
        <v>-11.95</v>
      </c>
      <c r="AM555" s="120">
        <v>4.0999999999999996</v>
      </c>
      <c r="AN555" s="120">
        <v>45.9</v>
      </c>
      <c r="AO555" s="120">
        <v>14.01</v>
      </c>
      <c r="AP555" s="120">
        <v>-51.48</v>
      </c>
      <c r="AQ555" s="120">
        <v>58.73</v>
      </c>
      <c r="AR555" s="120">
        <v>25.05</v>
      </c>
      <c r="AS555" s="120">
        <v>-31.8</v>
      </c>
      <c r="AT555" s="120">
        <v>20.78</v>
      </c>
      <c r="AU555" s="120">
        <v>15.46</v>
      </c>
      <c r="AV555" s="120">
        <v>-16.940000000000001</v>
      </c>
      <c r="AW555" s="120">
        <v>-12.19</v>
      </c>
      <c r="AX555" s="120">
        <v>-3.52</v>
      </c>
      <c r="AY555" s="120">
        <v>-17.95</v>
      </c>
      <c r="AZ555" s="120">
        <v>29.26</v>
      </c>
      <c r="BA555" s="120">
        <v>1.01</v>
      </c>
      <c r="BB555" s="120">
        <v>-17.57</v>
      </c>
      <c r="BC555" s="120">
        <v>56.71</v>
      </c>
    </row>
    <row r="556" spans="1:55" ht="42" x14ac:dyDescent="0.45">
      <c r="A556" s="261">
        <v>237</v>
      </c>
      <c r="B556" s="174" t="s">
        <v>317</v>
      </c>
      <c r="C556" s="174"/>
      <c r="D556" s="119">
        <v>-29.82</v>
      </c>
      <c r="E556" s="119">
        <v>26.78</v>
      </c>
      <c r="F556" s="119">
        <v>-17.309999999999999</v>
      </c>
      <c r="G556" s="119">
        <v>33.450000000000003</v>
      </c>
      <c r="H556" s="119">
        <v>24.85</v>
      </c>
      <c r="I556" s="119">
        <v>11.73</v>
      </c>
      <c r="J556" s="119">
        <v>-34.909999999999997</v>
      </c>
      <c r="K556" s="119">
        <v>137.53</v>
      </c>
      <c r="L556" s="119">
        <v>-44.71</v>
      </c>
      <c r="M556" s="119">
        <v>-33.56</v>
      </c>
      <c r="N556" s="119">
        <v>-25.76</v>
      </c>
      <c r="O556" s="119">
        <v>65.75</v>
      </c>
      <c r="P556" s="119">
        <v>27.16</v>
      </c>
      <c r="Q556" s="119">
        <v>-9.16</v>
      </c>
      <c r="R556" s="119">
        <v>34.51</v>
      </c>
      <c r="S556" s="119">
        <v>-29.86</v>
      </c>
      <c r="T556" s="119">
        <v>-44.79</v>
      </c>
      <c r="U556" s="119">
        <v>142.66999999999999</v>
      </c>
      <c r="V556" s="119">
        <v>-41.95</v>
      </c>
      <c r="W556" s="119">
        <v>44.01</v>
      </c>
      <c r="X556" s="119">
        <v>-39.369999999999997</v>
      </c>
      <c r="Y556" s="119">
        <v>-13.58</v>
      </c>
      <c r="Z556" s="119">
        <v>32.4</v>
      </c>
      <c r="AA556" s="119">
        <v>-21.55</v>
      </c>
      <c r="AB556" s="119">
        <v>72.95</v>
      </c>
      <c r="AC556" s="119">
        <v>-45.86</v>
      </c>
      <c r="AD556" s="119">
        <v>-3.66</v>
      </c>
      <c r="AE556" s="119">
        <v>60.65</v>
      </c>
      <c r="AF556" s="119">
        <v>-0.02</v>
      </c>
      <c r="AG556" s="119">
        <v>-10.54</v>
      </c>
      <c r="AH556" s="119">
        <v>3.7</v>
      </c>
      <c r="AI556" s="119">
        <v>12.74</v>
      </c>
      <c r="AJ556" s="119">
        <v>11.62</v>
      </c>
      <c r="AK556" s="119">
        <v>-36.979999999999997</v>
      </c>
      <c r="AL556" s="119">
        <v>61.21</v>
      </c>
      <c r="AM556" s="119">
        <v>7.83</v>
      </c>
      <c r="AN556" s="119">
        <v>-16.670000000000002</v>
      </c>
      <c r="AO556" s="119">
        <v>47.34</v>
      </c>
      <c r="AP556" s="119">
        <v>-7.22</v>
      </c>
      <c r="AQ556" s="119">
        <v>28.01</v>
      </c>
      <c r="AR556" s="119">
        <v>4.16</v>
      </c>
      <c r="AS556" s="119">
        <v>-29.67</v>
      </c>
      <c r="AT556" s="119">
        <v>27.55</v>
      </c>
      <c r="AU556" s="119">
        <v>-7.94</v>
      </c>
      <c r="AV556" s="119">
        <v>-23.2</v>
      </c>
      <c r="AW556" s="119">
        <v>33.020000000000003</v>
      </c>
      <c r="AX556" s="119">
        <v>-34.51</v>
      </c>
      <c r="AY556" s="119">
        <v>69.42</v>
      </c>
      <c r="AZ556" s="119">
        <v>9.66</v>
      </c>
      <c r="BA556" s="119">
        <v>14.02</v>
      </c>
      <c r="BB556" s="119">
        <v>-38.42</v>
      </c>
      <c r="BC556" s="119">
        <v>9.01</v>
      </c>
    </row>
    <row r="557" spans="1:55" ht="29.25" x14ac:dyDescent="0.45">
      <c r="A557" s="260">
        <v>238</v>
      </c>
      <c r="B557" s="173" t="s">
        <v>318</v>
      </c>
      <c r="C557" s="173"/>
      <c r="D557" s="120">
        <v>-18.37</v>
      </c>
      <c r="E557" s="120">
        <v>57.92</v>
      </c>
      <c r="F557" s="120">
        <v>-37.64</v>
      </c>
      <c r="G557" s="120">
        <v>7.38</v>
      </c>
      <c r="H557" s="120">
        <v>16.93</v>
      </c>
      <c r="I557" s="120">
        <v>36.54</v>
      </c>
      <c r="J557" s="120">
        <v>-23.54</v>
      </c>
      <c r="K557" s="120">
        <v>2.02</v>
      </c>
      <c r="L557" s="120">
        <v>39.76</v>
      </c>
      <c r="M557" s="120">
        <v>-32.729999999999997</v>
      </c>
      <c r="N557" s="120">
        <v>5.45</v>
      </c>
      <c r="O557" s="120">
        <v>22.23</v>
      </c>
      <c r="P557" s="120">
        <v>1.27</v>
      </c>
      <c r="Q557" s="120">
        <v>1.32</v>
      </c>
      <c r="R557" s="120">
        <v>-29.12</v>
      </c>
      <c r="S557" s="120">
        <v>8.35</v>
      </c>
      <c r="T557" s="120">
        <v>36.799999999999997</v>
      </c>
      <c r="U557" s="120">
        <v>-14.29</v>
      </c>
      <c r="V557" s="120">
        <v>10.61</v>
      </c>
      <c r="W557" s="120">
        <v>-7.86</v>
      </c>
      <c r="X557" s="120">
        <v>-10.39</v>
      </c>
      <c r="Y557" s="120">
        <v>25.33</v>
      </c>
      <c r="Z557" s="120">
        <v>-13.93</v>
      </c>
      <c r="AA557" s="120">
        <v>0.83</v>
      </c>
      <c r="AB557" s="120">
        <v>1.67</v>
      </c>
      <c r="AC557" s="120">
        <v>49.62</v>
      </c>
      <c r="AD557" s="120">
        <v>-50.79</v>
      </c>
      <c r="AE557" s="120">
        <v>28.71</v>
      </c>
      <c r="AF557" s="120">
        <v>23.15</v>
      </c>
      <c r="AG557" s="120">
        <v>4.41</v>
      </c>
      <c r="AH557" s="120">
        <v>-1.27</v>
      </c>
      <c r="AI557" s="120">
        <v>8.85</v>
      </c>
      <c r="AJ557" s="120">
        <v>-39.94</v>
      </c>
      <c r="AK557" s="120">
        <v>17.190000000000001</v>
      </c>
      <c r="AL557" s="120">
        <v>-8.76</v>
      </c>
      <c r="AM557" s="120">
        <v>19.54</v>
      </c>
      <c r="AN557" s="120">
        <v>2.0099999999999998</v>
      </c>
      <c r="AO557" s="120">
        <v>31.42</v>
      </c>
      <c r="AP557" s="120">
        <v>-39.79</v>
      </c>
      <c r="AQ557" s="120">
        <v>12.59</v>
      </c>
      <c r="AR557" s="120">
        <v>2.91</v>
      </c>
      <c r="AS557" s="120">
        <v>0.83</v>
      </c>
      <c r="AT557" s="120">
        <v>2.69</v>
      </c>
      <c r="AU557" s="120">
        <v>30.06</v>
      </c>
      <c r="AV557" s="120">
        <v>-6.08</v>
      </c>
      <c r="AW557" s="120">
        <v>-11.99</v>
      </c>
      <c r="AX557" s="120">
        <v>-39.35</v>
      </c>
      <c r="AY557" s="120">
        <v>58.47</v>
      </c>
      <c r="AZ557" s="120">
        <v>-37.04</v>
      </c>
      <c r="BA557" s="120">
        <v>46.12</v>
      </c>
      <c r="BB557" s="120">
        <v>7.73</v>
      </c>
      <c r="BC557" s="120">
        <v>26.93</v>
      </c>
    </row>
    <row r="558" spans="1:55" x14ac:dyDescent="0.45">
      <c r="A558" s="261">
        <v>239</v>
      </c>
      <c r="B558" s="174" t="s">
        <v>47</v>
      </c>
      <c r="C558" s="174"/>
      <c r="D558" s="119">
        <v>8.7899999999999991</v>
      </c>
      <c r="E558" s="119">
        <v>-0.66</v>
      </c>
      <c r="F558" s="119">
        <v>-10.77</v>
      </c>
      <c r="G558" s="119">
        <v>9.33</v>
      </c>
      <c r="H558" s="119">
        <v>12.65</v>
      </c>
      <c r="I558" s="119">
        <v>-9.0299999999999994</v>
      </c>
      <c r="J558" s="119">
        <v>18.32</v>
      </c>
      <c r="K558" s="119">
        <v>6.63</v>
      </c>
      <c r="L558" s="119">
        <v>8.06</v>
      </c>
      <c r="M558" s="119">
        <v>-17.38</v>
      </c>
      <c r="N558" s="119">
        <v>-10.89</v>
      </c>
      <c r="O558" s="119">
        <v>0.6</v>
      </c>
      <c r="P558" s="119">
        <v>0.7</v>
      </c>
      <c r="Q558" s="119">
        <v>11.15</v>
      </c>
      <c r="R558" s="119">
        <v>-20.149999999999999</v>
      </c>
      <c r="S558" s="119">
        <v>15.1</v>
      </c>
      <c r="T558" s="119">
        <v>-6.08</v>
      </c>
      <c r="U558" s="119">
        <v>7.96</v>
      </c>
      <c r="V558" s="119">
        <v>6.27</v>
      </c>
      <c r="W558" s="119">
        <v>17.13</v>
      </c>
      <c r="X558" s="119">
        <v>33.97</v>
      </c>
      <c r="Y558" s="119">
        <v>-23.03</v>
      </c>
      <c r="Z558" s="119">
        <v>-14.61</v>
      </c>
      <c r="AA558" s="119">
        <v>3.72</v>
      </c>
      <c r="AB558" s="119">
        <v>11.75</v>
      </c>
      <c r="AC558" s="119">
        <v>9.77</v>
      </c>
      <c r="AD558" s="119">
        <v>-22.68</v>
      </c>
      <c r="AE558" s="119">
        <v>5.84</v>
      </c>
      <c r="AF558" s="119">
        <v>5.17</v>
      </c>
      <c r="AG558" s="119">
        <v>-13.3</v>
      </c>
      <c r="AH558" s="119">
        <v>22.88</v>
      </c>
      <c r="AI558" s="119">
        <v>1.88</v>
      </c>
      <c r="AJ558" s="119">
        <v>-3.14</v>
      </c>
      <c r="AK558" s="119">
        <v>-3.95</v>
      </c>
      <c r="AL558" s="119">
        <v>-2.0299999999999998</v>
      </c>
      <c r="AM558" s="119">
        <v>4.4800000000000004</v>
      </c>
      <c r="AN558" s="119">
        <v>-3.24</v>
      </c>
      <c r="AO558" s="119">
        <v>10.039999999999999</v>
      </c>
      <c r="AP558" s="119">
        <v>-17.55</v>
      </c>
      <c r="AQ558" s="119">
        <v>10.64</v>
      </c>
      <c r="AR558" s="119">
        <v>4.99</v>
      </c>
      <c r="AS558" s="119">
        <v>-6.65</v>
      </c>
      <c r="AT558" s="119">
        <v>10.86</v>
      </c>
      <c r="AU558" s="119">
        <v>-1.17</v>
      </c>
      <c r="AV558" s="119">
        <v>8.32</v>
      </c>
      <c r="AW558" s="119">
        <v>16.579999999999998</v>
      </c>
      <c r="AX558" s="119">
        <v>-35.19</v>
      </c>
      <c r="AY558" s="119">
        <v>28.68</v>
      </c>
      <c r="AZ558" s="119">
        <v>-6.83</v>
      </c>
      <c r="BA558" s="119">
        <v>-2.0499999999999998</v>
      </c>
      <c r="BB558" s="119">
        <v>-11.3</v>
      </c>
      <c r="BC558" s="119">
        <v>32.450000000000003</v>
      </c>
    </row>
    <row r="559" spans="1:55" ht="29.25" x14ac:dyDescent="0.45">
      <c r="A559" s="260">
        <v>240</v>
      </c>
      <c r="B559" s="173" t="s">
        <v>319</v>
      </c>
      <c r="C559" s="173"/>
      <c r="D559" s="120">
        <v>4.83</v>
      </c>
      <c r="E559" s="120">
        <v>-0.24</v>
      </c>
      <c r="F559" s="120">
        <v>4.5199999999999996</v>
      </c>
      <c r="G559" s="120">
        <v>1.91</v>
      </c>
      <c r="H559" s="120">
        <v>6.74</v>
      </c>
      <c r="I559" s="120">
        <v>-5.17</v>
      </c>
      <c r="J559" s="120">
        <v>15</v>
      </c>
      <c r="K559" s="120">
        <v>-5.54</v>
      </c>
      <c r="L559" s="120">
        <v>-0.53</v>
      </c>
      <c r="M559" s="120">
        <v>-21.24</v>
      </c>
      <c r="N559" s="120">
        <v>6.85</v>
      </c>
      <c r="O559" s="120">
        <v>-5.08</v>
      </c>
      <c r="P559" s="120">
        <v>17.37</v>
      </c>
      <c r="Q559" s="120">
        <v>18.309999999999999</v>
      </c>
      <c r="R559" s="120">
        <v>-7.61</v>
      </c>
      <c r="S559" s="120">
        <v>8.68</v>
      </c>
      <c r="T559" s="120">
        <v>-0.5</v>
      </c>
      <c r="U559" s="120">
        <v>-6.04</v>
      </c>
      <c r="V559" s="120">
        <v>-5.56</v>
      </c>
      <c r="W559" s="120">
        <v>-2.66</v>
      </c>
      <c r="X559" s="120">
        <v>0.65</v>
      </c>
      <c r="Y559" s="120">
        <v>0.55000000000000004</v>
      </c>
      <c r="Z559" s="120">
        <v>-0.98</v>
      </c>
      <c r="AA559" s="120">
        <v>-9.76</v>
      </c>
      <c r="AB559" s="120">
        <v>17.45</v>
      </c>
      <c r="AC559" s="120">
        <v>21.01</v>
      </c>
      <c r="AD559" s="120">
        <v>-7.7</v>
      </c>
      <c r="AE559" s="120">
        <v>19.670000000000002</v>
      </c>
      <c r="AF559" s="120">
        <v>-2.5099999999999998</v>
      </c>
      <c r="AG559" s="120">
        <v>-12.87</v>
      </c>
      <c r="AH559" s="120">
        <v>-10.77</v>
      </c>
      <c r="AI559" s="120">
        <v>5.86</v>
      </c>
      <c r="AJ559" s="120">
        <v>8.7200000000000006</v>
      </c>
      <c r="AK559" s="120">
        <v>-3.58</v>
      </c>
      <c r="AL559" s="120">
        <v>15.17</v>
      </c>
      <c r="AM559" s="120">
        <v>14.67</v>
      </c>
      <c r="AN559" s="120">
        <v>14.96</v>
      </c>
      <c r="AO559" s="120">
        <v>6.93</v>
      </c>
      <c r="AP559" s="120">
        <v>-21.29</v>
      </c>
      <c r="AQ559" s="120">
        <v>5.19</v>
      </c>
      <c r="AR559" s="120">
        <v>3.88</v>
      </c>
      <c r="AS559" s="120">
        <v>-16.440000000000001</v>
      </c>
      <c r="AT559" s="120">
        <v>2.94</v>
      </c>
      <c r="AU559" s="120">
        <v>43.01</v>
      </c>
      <c r="AV559" s="120">
        <v>-29.05</v>
      </c>
      <c r="AW559" s="120">
        <v>-3.25</v>
      </c>
      <c r="AX559" s="120">
        <v>5.77</v>
      </c>
      <c r="AY559" s="120">
        <v>3.96</v>
      </c>
      <c r="AZ559" s="120">
        <v>2.64</v>
      </c>
      <c r="BA559" s="120">
        <v>9.26</v>
      </c>
      <c r="BB559" s="120">
        <v>-12.14</v>
      </c>
      <c r="BC559" s="120">
        <v>8.18</v>
      </c>
    </row>
    <row r="560" spans="1:55" x14ac:dyDescent="0.45">
      <c r="A560" s="261">
        <v>241</v>
      </c>
      <c r="B560" s="174" t="s">
        <v>94</v>
      </c>
      <c r="C560" s="174"/>
      <c r="D560" s="119">
        <v>-7.48</v>
      </c>
      <c r="E560" s="119">
        <v>5.59</v>
      </c>
      <c r="F560" s="119">
        <v>-17.12</v>
      </c>
      <c r="G560" s="119">
        <v>18.190000000000001</v>
      </c>
      <c r="H560" s="119">
        <v>-11.49</v>
      </c>
      <c r="I560" s="119">
        <v>2.5499999999999998</v>
      </c>
      <c r="J560" s="119">
        <v>12.71</v>
      </c>
      <c r="K560" s="119">
        <v>-13.01</v>
      </c>
      <c r="L560" s="119">
        <v>28.9</v>
      </c>
      <c r="M560" s="119">
        <v>-25.39</v>
      </c>
      <c r="N560" s="119">
        <v>-0.94</v>
      </c>
      <c r="O560" s="119">
        <v>-4.51</v>
      </c>
      <c r="P560" s="119">
        <v>2.65</v>
      </c>
      <c r="Q560" s="119">
        <v>-12.4</v>
      </c>
      <c r="R560" s="119">
        <v>-8.58</v>
      </c>
      <c r="S560" s="119">
        <v>17.39</v>
      </c>
      <c r="T560" s="119">
        <v>4.7699999999999996</v>
      </c>
      <c r="U560" s="119">
        <v>25.84</v>
      </c>
      <c r="V560" s="119">
        <v>-6.85</v>
      </c>
      <c r="W560" s="119">
        <v>11.84</v>
      </c>
      <c r="X560" s="119">
        <v>3.82</v>
      </c>
      <c r="Y560" s="119">
        <v>-13.01</v>
      </c>
      <c r="Z560" s="119">
        <v>-13.83</v>
      </c>
      <c r="AA560" s="119">
        <v>8.56</v>
      </c>
      <c r="AB560" s="119">
        <v>13.46</v>
      </c>
      <c r="AC560" s="119">
        <v>-12.04</v>
      </c>
      <c r="AD560" s="119">
        <v>-12.72</v>
      </c>
      <c r="AE560" s="119">
        <v>9.3000000000000007</v>
      </c>
      <c r="AF560" s="119">
        <v>29.31</v>
      </c>
      <c r="AG560" s="119">
        <v>-26.44</v>
      </c>
      <c r="AH560" s="119">
        <v>7.15</v>
      </c>
      <c r="AI560" s="119">
        <v>10.46</v>
      </c>
      <c r="AJ560" s="119">
        <v>-19.38</v>
      </c>
      <c r="AK560" s="119">
        <v>15.88</v>
      </c>
      <c r="AL560" s="119">
        <v>6.65</v>
      </c>
      <c r="AM560" s="119">
        <v>13.04</v>
      </c>
      <c r="AN560" s="119">
        <v>8.42</v>
      </c>
      <c r="AO560" s="119">
        <v>-11.98</v>
      </c>
      <c r="AP560" s="119">
        <v>-16.260000000000002</v>
      </c>
      <c r="AQ560" s="119">
        <v>18.84</v>
      </c>
      <c r="AR560" s="119">
        <v>-0.15</v>
      </c>
      <c r="AS560" s="119">
        <v>-6.25</v>
      </c>
      <c r="AT560" s="119">
        <v>19.14</v>
      </c>
      <c r="AU560" s="119">
        <v>2.21</v>
      </c>
      <c r="AV560" s="119">
        <v>-22.85</v>
      </c>
      <c r="AW560" s="119">
        <v>8.2100000000000009</v>
      </c>
      <c r="AX560" s="119">
        <v>-13.96</v>
      </c>
      <c r="AY560" s="119">
        <v>4.93</v>
      </c>
      <c r="AZ560" s="119">
        <v>8.86</v>
      </c>
      <c r="BA560" s="119">
        <v>22.7</v>
      </c>
      <c r="BB560" s="119">
        <v>-28.04</v>
      </c>
      <c r="BC560" s="119">
        <v>6.37</v>
      </c>
    </row>
    <row r="561" spans="1:55" ht="54.75" x14ac:dyDescent="0.45">
      <c r="A561" s="260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20">
        <v>-100</v>
      </c>
      <c r="Q561" s="116"/>
      <c r="R561" s="120">
        <v>-100</v>
      </c>
      <c r="S561" s="116"/>
      <c r="T561" s="116"/>
      <c r="U561" s="116"/>
      <c r="V561" s="116"/>
      <c r="W561" s="116"/>
      <c r="X561" s="116"/>
      <c r="Y561" s="120">
        <v>-100</v>
      </c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20">
        <v>-100</v>
      </c>
      <c r="AV561" s="116"/>
      <c r="AW561" s="116"/>
      <c r="AX561" s="116"/>
      <c r="AY561" s="116"/>
      <c r="AZ561" s="116"/>
      <c r="BA561" s="116"/>
      <c r="BB561" s="116"/>
      <c r="BC561" s="116"/>
    </row>
    <row r="562" spans="1:55" ht="29.25" x14ac:dyDescent="0.45">
      <c r="A562" s="261">
        <v>243</v>
      </c>
      <c r="B562" s="174" t="s">
        <v>321</v>
      </c>
      <c r="C562" s="174"/>
      <c r="D562" s="119">
        <v>314.43</v>
      </c>
      <c r="E562" s="119">
        <v>-51.57</v>
      </c>
      <c r="F562" s="119">
        <v>-26.89</v>
      </c>
      <c r="G562" s="119">
        <v>-69.53</v>
      </c>
      <c r="H562" s="119">
        <v>299.64999999999998</v>
      </c>
      <c r="I562" s="119">
        <v>-28.64</v>
      </c>
      <c r="J562" s="119">
        <v>19.11</v>
      </c>
      <c r="K562" s="119">
        <v>61.1</v>
      </c>
      <c r="L562" s="119">
        <v>-73.27</v>
      </c>
      <c r="M562" s="119">
        <v>44.63</v>
      </c>
      <c r="N562" s="119">
        <v>40.65</v>
      </c>
      <c r="O562" s="119">
        <v>-51.89</v>
      </c>
      <c r="P562" s="119">
        <v>44.46</v>
      </c>
      <c r="Q562" s="119">
        <v>-28.96</v>
      </c>
      <c r="R562" s="119">
        <v>-1.5</v>
      </c>
      <c r="S562" s="119">
        <v>81</v>
      </c>
      <c r="T562" s="119">
        <v>-33.85</v>
      </c>
      <c r="U562" s="119">
        <v>46.81</v>
      </c>
      <c r="V562" s="119">
        <v>-50.7</v>
      </c>
      <c r="W562" s="119">
        <v>45.61</v>
      </c>
      <c r="X562" s="119">
        <v>14.02</v>
      </c>
      <c r="Y562" s="119">
        <v>-30.88</v>
      </c>
      <c r="Z562" s="119">
        <v>4.37</v>
      </c>
      <c r="AA562" s="119">
        <v>11.16</v>
      </c>
      <c r="AB562" s="119">
        <v>-26.92</v>
      </c>
      <c r="AC562" s="119">
        <v>108.54</v>
      </c>
      <c r="AD562" s="119">
        <v>-49.75</v>
      </c>
      <c r="AE562" s="119">
        <v>34.950000000000003</v>
      </c>
      <c r="AF562" s="119">
        <v>107.08</v>
      </c>
      <c r="AG562" s="119">
        <v>-30.35</v>
      </c>
      <c r="AH562" s="119">
        <v>22.35</v>
      </c>
      <c r="AI562" s="119">
        <v>27.64</v>
      </c>
      <c r="AJ562" s="119">
        <v>63.97</v>
      </c>
      <c r="AK562" s="119">
        <v>-25.95</v>
      </c>
      <c r="AL562" s="119">
        <v>-2.81</v>
      </c>
      <c r="AM562" s="119">
        <v>-20</v>
      </c>
      <c r="AN562" s="119">
        <v>-19.440000000000001</v>
      </c>
      <c r="AO562" s="119">
        <v>23.29</v>
      </c>
      <c r="AP562" s="119">
        <v>-69.290000000000006</v>
      </c>
      <c r="AQ562" s="119">
        <v>152.4</v>
      </c>
      <c r="AR562" s="119">
        <v>-4.29</v>
      </c>
      <c r="AS562" s="119">
        <v>-24.95</v>
      </c>
      <c r="AT562" s="119">
        <v>25.66</v>
      </c>
      <c r="AU562" s="119">
        <v>156.72</v>
      </c>
      <c r="AV562" s="119">
        <v>-61.58</v>
      </c>
      <c r="AW562" s="119">
        <v>33.75</v>
      </c>
      <c r="AX562" s="119">
        <v>-2.48</v>
      </c>
      <c r="AY562" s="119">
        <v>19.37</v>
      </c>
      <c r="AZ562" s="119">
        <v>-34.369999999999997</v>
      </c>
      <c r="BA562" s="119">
        <v>123.77</v>
      </c>
      <c r="BB562" s="119">
        <v>-17.2</v>
      </c>
      <c r="BC562" s="119">
        <v>8.7799999999999994</v>
      </c>
    </row>
    <row r="563" spans="1:55" ht="80.25" x14ac:dyDescent="0.45">
      <c r="A563" s="260">
        <v>244</v>
      </c>
      <c r="B563" s="173" t="s">
        <v>389</v>
      </c>
      <c r="C563" s="173"/>
      <c r="D563" s="116"/>
      <c r="E563" s="120">
        <v>758.68</v>
      </c>
      <c r="F563" s="120">
        <v>-100</v>
      </c>
      <c r="G563" s="116"/>
      <c r="H563" s="116"/>
      <c r="I563" s="116"/>
      <c r="J563" s="120">
        <v>777.48</v>
      </c>
      <c r="K563" s="120">
        <v>-1.78</v>
      </c>
      <c r="L563" s="120">
        <v>-89.9</v>
      </c>
      <c r="M563" s="120">
        <v>-100</v>
      </c>
      <c r="N563" s="116"/>
      <c r="O563" s="120">
        <v>-43.14</v>
      </c>
      <c r="P563" s="120">
        <v>65.28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20">
        <v>-100</v>
      </c>
      <c r="Y563" s="116"/>
      <c r="Z563" s="116"/>
      <c r="AA563" s="116"/>
      <c r="AB563" s="116"/>
      <c r="AC563" s="116"/>
      <c r="AD563" s="116"/>
      <c r="AE563" s="120">
        <v>805.16</v>
      </c>
      <c r="AF563" s="120">
        <v>-93.85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20">
        <v>722.09</v>
      </c>
      <c r="AO563" s="120">
        <v>-100</v>
      </c>
      <c r="AP563" s="116"/>
      <c r="AQ563" s="120">
        <v>-97.72</v>
      </c>
      <c r="AR563" s="120">
        <v>-100</v>
      </c>
      <c r="AS563" s="116"/>
      <c r="AT563" s="120">
        <v>213.11</v>
      </c>
      <c r="AU563" s="120">
        <v>22.51</v>
      </c>
      <c r="AV563" s="120">
        <v>-100</v>
      </c>
      <c r="AW563" s="116"/>
      <c r="AX563" s="120">
        <v>0.43</v>
      </c>
      <c r="AY563" s="120">
        <v>-56.77</v>
      </c>
      <c r="AZ563" s="120">
        <v>182.09</v>
      </c>
      <c r="BA563" s="120">
        <v>140.56</v>
      </c>
      <c r="BB563" s="120">
        <v>-34.380000000000003</v>
      </c>
      <c r="BC563" s="120">
        <v>-77.430000000000007</v>
      </c>
    </row>
    <row r="564" spans="1:55" x14ac:dyDescent="0.45">
      <c r="A564" s="261">
        <v>245</v>
      </c>
      <c r="B564" s="174" t="s">
        <v>322</v>
      </c>
      <c r="C564" s="174"/>
      <c r="D564" s="119">
        <v>-2.7</v>
      </c>
      <c r="E564" s="119">
        <v>-5.31</v>
      </c>
      <c r="F564" s="119">
        <v>-10.74</v>
      </c>
      <c r="G564" s="119">
        <v>7.8</v>
      </c>
      <c r="H564" s="119">
        <v>12.61</v>
      </c>
      <c r="I564" s="119">
        <v>15.33</v>
      </c>
      <c r="J564" s="119">
        <v>-19.920000000000002</v>
      </c>
      <c r="K564" s="119">
        <v>-10.6</v>
      </c>
      <c r="L564" s="119">
        <v>12.73</v>
      </c>
      <c r="M564" s="119">
        <v>-5.6</v>
      </c>
      <c r="N564" s="119">
        <v>-8.32</v>
      </c>
      <c r="O564" s="119">
        <v>19.7</v>
      </c>
      <c r="P564" s="119">
        <v>-28.05</v>
      </c>
      <c r="Q564" s="119">
        <v>29.48</v>
      </c>
      <c r="R564" s="119">
        <v>-8.6300000000000008</v>
      </c>
      <c r="S564" s="119">
        <v>-17.64</v>
      </c>
      <c r="T564" s="119">
        <v>32.19</v>
      </c>
      <c r="U564" s="119">
        <v>26.58</v>
      </c>
      <c r="V564" s="119">
        <v>-33.93</v>
      </c>
      <c r="W564" s="119">
        <v>0.52</v>
      </c>
      <c r="X564" s="119">
        <v>46.46</v>
      </c>
      <c r="Y564" s="119">
        <v>17.13</v>
      </c>
      <c r="Z564" s="119">
        <v>-1.39</v>
      </c>
      <c r="AA564" s="119">
        <v>-12.15</v>
      </c>
      <c r="AB564" s="119">
        <v>-18.489999999999998</v>
      </c>
      <c r="AC564" s="119">
        <v>30.03</v>
      </c>
      <c r="AD564" s="119">
        <v>41.28</v>
      </c>
      <c r="AE564" s="119">
        <v>-36.99</v>
      </c>
      <c r="AF564" s="119">
        <v>-13.14</v>
      </c>
      <c r="AG564" s="119">
        <v>-18.399999999999999</v>
      </c>
      <c r="AH564" s="119">
        <v>35.11</v>
      </c>
      <c r="AI564" s="119">
        <v>0.96</v>
      </c>
      <c r="AJ564" s="119">
        <v>-22.5</v>
      </c>
      <c r="AK564" s="119">
        <v>8.4</v>
      </c>
      <c r="AL564" s="119">
        <v>81.12</v>
      </c>
      <c r="AM564" s="119">
        <v>-37.83</v>
      </c>
      <c r="AN564" s="119">
        <v>5.91</v>
      </c>
      <c r="AO564" s="119">
        <v>30.2</v>
      </c>
      <c r="AP564" s="119">
        <v>-30.18</v>
      </c>
      <c r="AQ564" s="119">
        <v>20.32</v>
      </c>
      <c r="AR564" s="119">
        <v>-7.04</v>
      </c>
      <c r="AS564" s="119">
        <v>0.47</v>
      </c>
      <c r="AT564" s="119">
        <v>-7.32</v>
      </c>
      <c r="AU564" s="119">
        <v>1.5</v>
      </c>
      <c r="AV564" s="119">
        <v>64.64</v>
      </c>
      <c r="AW564" s="119">
        <v>-22.36</v>
      </c>
      <c r="AX564" s="119">
        <v>-9.27</v>
      </c>
      <c r="AY564" s="119">
        <v>-33.21</v>
      </c>
      <c r="AZ564" s="119">
        <v>31.27</v>
      </c>
      <c r="BA564" s="119">
        <v>2.5099999999999998</v>
      </c>
      <c r="BB564" s="119">
        <v>-17.149999999999999</v>
      </c>
      <c r="BC564" s="119">
        <v>71.31</v>
      </c>
    </row>
    <row r="565" spans="1:55" x14ac:dyDescent="0.45">
      <c r="A565" s="260">
        <v>246</v>
      </c>
      <c r="B565" s="173" t="s">
        <v>323</v>
      </c>
      <c r="C565" s="173"/>
      <c r="D565" s="120">
        <v>72.62</v>
      </c>
      <c r="E565" s="120">
        <v>-14.14</v>
      </c>
      <c r="F565" s="120">
        <v>-36.950000000000003</v>
      </c>
      <c r="G565" s="120">
        <v>-17.2</v>
      </c>
      <c r="H565" s="120">
        <v>78.459999999999994</v>
      </c>
      <c r="I565" s="120">
        <v>-53.45</v>
      </c>
      <c r="J565" s="120">
        <v>-45.37</v>
      </c>
      <c r="K565" s="120">
        <v>293.22000000000003</v>
      </c>
      <c r="L565" s="120">
        <v>-50.43</v>
      </c>
      <c r="M565" s="120">
        <v>-29.57</v>
      </c>
      <c r="N565" s="120">
        <v>-8.64</v>
      </c>
      <c r="O565" s="120">
        <v>572.97</v>
      </c>
      <c r="P565" s="120">
        <v>-75.7</v>
      </c>
      <c r="Q565" s="120">
        <v>161.16</v>
      </c>
      <c r="R565" s="120">
        <v>-75</v>
      </c>
      <c r="S565" s="120">
        <v>32.909999999999997</v>
      </c>
      <c r="T565" s="120">
        <v>69.52</v>
      </c>
      <c r="U565" s="120">
        <v>-41.01</v>
      </c>
      <c r="V565" s="120">
        <v>188.57</v>
      </c>
      <c r="W565" s="120">
        <v>-61.72</v>
      </c>
      <c r="X565" s="120">
        <v>100</v>
      </c>
      <c r="Y565" s="120">
        <v>-1.29</v>
      </c>
      <c r="Z565" s="120">
        <v>107.42</v>
      </c>
      <c r="AA565" s="120">
        <v>-86.95</v>
      </c>
      <c r="AB565" s="120">
        <v>90.32</v>
      </c>
      <c r="AC565" s="120">
        <v>72.88</v>
      </c>
      <c r="AD565" s="120">
        <v>-71.08</v>
      </c>
      <c r="AE565" s="120">
        <v>850.85</v>
      </c>
      <c r="AF565" s="120">
        <v>-64.349999999999994</v>
      </c>
      <c r="AG565" s="120">
        <v>42.5</v>
      </c>
      <c r="AH565" s="120">
        <v>-67.72</v>
      </c>
      <c r="AI565" s="120">
        <v>39.130000000000003</v>
      </c>
      <c r="AJ565" s="120">
        <v>-23.44</v>
      </c>
      <c r="AK565" s="120">
        <v>169.39</v>
      </c>
      <c r="AL565" s="120">
        <v>81.06</v>
      </c>
      <c r="AM565" s="120">
        <v>-67.150000000000006</v>
      </c>
      <c r="AN565" s="120">
        <v>-100</v>
      </c>
      <c r="AO565" s="116"/>
      <c r="AP565" s="120">
        <v>-83.33</v>
      </c>
      <c r="AQ565" s="120">
        <v>844.83</v>
      </c>
      <c r="AR565" s="120">
        <v>40.880000000000003</v>
      </c>
      <c r="AS565" s="120">
        <v>-42.49</v>
      </c>
      <c r="AT565" s="120">
        <v>-57.66</v>
      </c>
      <c r="AU565" s="120">
        <v>31.91</v>
      </c>
      <c r="AV565" s="120">
        <v>253.23</v>
      </c>
      <c r="AW565" s="120">
        <v>-22.83</v>
      </c>
      <c r="AX565" s="120">
        <v>-39.35</v>
      </c>
      <c r="AY565" s="120">
        <v>-64.39</v>
      </c>
      <c r="AZ565" s="120">
        <v>6.85</v>
      </c>
      <c r="BA565" s="120">
        <v>342.31</v>
      </c>
      <c r="BB565" s="120">
        <v>156.52000000000001</v>
      </c>
      <c r="BC565" s="120">
        <v>-58.98</v>
      </c>
    </row>
    <row r="566" spans="1:55" x14ac:dyDescent="0.45">
      <c r="A566" s="261">
        <v>247</v>
      </c>
      <c r="B566" s="174" t="s">
        <v>324</v>
      </c>
      <c r="C566" s="174"/>
      <c r="D566" s="119">
        <v>63.51</v>
      </c>
      <c r="E566" s="119">
        <v>20.54</v>
      </c>
      <c r="F566" s="119">
        <v>-20.48</v>
      </c>
      <c r="G566" s="119">
        <v>-65.28</v>
      </c>
      <c r="H566" s="119">
        <v>113.85</v>
      </c>
      <c r="I566" s="119">
        <v>-20.53</v>
      </c>
      <c r="J566" s="119">
        <v>97.14</v>
      </c>
      <c r="K566" s="119">
        <v>-21.99</v>
      </c>
      <c r="L566" s="119">
        <v>-13.91</v>
      </c>
      <c r="M566" s="119">
        <v>-16.78</v>
      </c>
      <c r="N566" s="119">
        <v>-16.260000000000002</v>
      </c>
      <c r="O566" s="119">
        <v>185.74</v>
      </c>
      <c r="P566" s="119">
        <v>-54.08</v>
      </c>
      <c r="Q566" s="119">
        <v>-9.42</v>
      </c>
      <c r="R566" s="119">
        <v>-41.73</v>
      </c>
      <c r="S566" s="119">
        <v>222.24</v>
      </c>
      <c r="T566" s="119">
        <v>-68.39</v>
      </c>
      <c r="U566" s="119">
        <v>174.22</v>
      </c>
      <c r="V566" s="119">
        <v>0.37</v>
      </c>
      <c r="W566" s="119">
        <v>-13.51</v>
      </c>
      <c r="X566" s="119">
        <v>-51.63</v>
      </c>
      <c r="Y566" s="119">
        <v>234.23</v>
      </c>
      <c r="Z566" s="119">
        <v>-55.8</v>
      </c>
      <c r="AA566" s="119">
        <v>-21.51</v>
      </c>
      <c r="AB566" s="119">
        <v>-1.46</v>
      </c>
      <c r="AC566" s="119">
        <v>14.11</v>
      </c>
      <c r="AD566" s="119">
        <v>-24.29</v>
      </c>
      <c r="AE566" s="119">
        <v>42.45</v>
      </c>
      <c r="AF566" s="119">
        <v>29.61</v>
      </c>
      <c r="AG566" s="119">
        <v>-43.39</v>
      </c>
      <c r="AH566" s="119">
        <v>39.11</v>
      </c>
      <c r="AI566" s="119">
        <v>33.61</v>
      </c>
      <c r="AJ566" s="119">
        <v>-39.53</v>
      </c>
      <c r="AK566" s="119">
        <v>10.82</v>
      </c>
      <c r="AL566" s="119">
        <v>35.020000000000003</v>
      </c>
      <c r="AM566" s="119">
        <v>5.0999999999999996</v>
      </c>
      <c r="AN566" s="119">
        <v>17.059999999999999</v>
      </c>
      <c r="AO566" s="119">
        <v>32.24</v>
      </c>
      <c r="AP566" s="119">
        <v>-49.49</v>
      </c>
      <c r="AQ566" s="119">
        <v>54.29</v>
      </c>
      <c r="AR566" s="119">
        <v>-35.86</v>
      </c>
      <c r="AS566" s="119">
        <v>45.04</v>
      </c>
      <c r="AT566" s="119">
        <v>13.22</v>
      </c>
      <c r="AU566" s="119">
        <v>10.63</v>
      </c>
      <c r="AV566" s="119">
        <v>18.84</v>
      </c>
      <c r="AW566" s="119">
        <v>-12.57</v>
      </c>
      <c r="AX566" s="119">
        <v>5.98</v>
      </c>
      <c r="AY566" s="119">
        <v>-12.41</v>
      </c>
      <c r="AZ566" s="119">
        <v>-40.770000000000003</v>
      </c>
      <c r="BA566" s="119">
        <v>160.99</v>
      </c>
      <c r="BB566" s="119">
        <v>-72.819999999999993</v>
      </c>
      <c r="BC566" s="119">
        <v>106.66</v>
      </c>
    </row>
    <row r="567" spans="1:55" x14ac:dyDescent="0.45">
      <c r="A567" s="260">
        <v>248</v>
      </c>
      <c r="B567" s="173" t="s">
        <v>325</v>
      </c>
      <c r="C567" s="173"/>
      <c r="D567" s="120">
        <v>-54.17</v>
      </c>
      <c r="E567" s="120">
        <v>-28.39</v>
      </c>
      <c r="F567" s="120">
        <v>-6.32</v>
      </c>
      <c r="G567" s="120">
        <v>-5.16</v>
      </c>
      <c r="H567" s="120">
        <v>13.04</v>
      </c>
      <c r="I567" s="120">
        <v>86.17</v>
      </c>
      <c r="J567" s="120">
        <v>-48.28</v>
      </c>
      <c r="K567" s="120">
        <v>105.44</v>
      </c>
      <c r="L567" s="120">
        <v>-40.549999999999997</v>
      </c>
      <c r="M567" s="120">
        <v>-19.71</v>
      </c>
      <c r="N567" s="120">
        <v>13.25</v>
      </c>
      <c r="O567" s="120">
        <v>-3.11</v>
      </c>
      <c r="P567" s="120">
        <v>92.88</v>
      </c>
      <c r="Q567" s="120">
        <v>-26.26</v>
      </c>
      <c r="R567" s="120">
        <v>-38.93</v>
      </c>
      <c r="S567" s="120">
        <v>4.41</v>
      </c>
      <c r="T567" s="120">
        <v>-21.59</v>
      </c>
      <c r="U567" s="120">
        <v>21.89</v>
      </c>
      <c r="V567" s="120">
        <v>4.3</v>
      </c>
      <c r="W567" s="120">
        <v>41.1</v>
      </c>
      <c r="X567" s="120">
        <v>-19.600000000000001</v>
      </c>
      <c r="Y567" s="120">
        <v>24.94</v>
      </c>
      <c r="Z567" s="120">
        <v>-15.21</v>
      </c>
      <c r="AA567" s="120">
        <v>-19.75</v>
      </c>
      <c r="AB567" s="120">
        <v>173.91</v>
      </c>
      <c r="AC567" s="120">
        <v>-46.21</v>
      </c>
      <c r="AD567" s="120">
        <v>-51.96</v>
      </c>
      <c r="AE567" s="120">
        <v>12</v>
      </c>
      <c r="AF567" s="120">
        <v>0.75</v>
      </c>
      <c r="AG567" s="120">
        <v>-29.08</v>
      </c>
      <c r="AH567" s="120">
        <v>79.17</v>
      </c>
      <c r="AI567" s="120">
        <v>-6.74</v>
      </c>
      <c r="AJ567" s="120">
        <v>-11.04</v>
      </c>
      <c r="AK567" s="120">
        <v>25.9</v>
      </c>
      <c r="AL567" s="120">
        <v>-9.0399999999999991</v>
      </c>
      <c r="AM567" s="120">
        <v>-24.48</v>
      </c>
      <c r="AN567" s="120">
        <v>199.76</v>
      </c>
      <c r="AO567" s="120">
        <v>-53.63</v>
      </c>
      <c r="AP567" s="120">
        <v>-37.11</v>
      </c>
      <c r="AQ567" s="120">
        <v>69.72</v>
      </c>
      <c r="AR567" s="120">
        <v>-33.51</v>
      </c>
      <c r="AS567" s="120">
        <v>63.31</v>
      </c>
      <c r="AT567" s="120">
        <v>-1.66</v>
      </c>
      <c r="AU567" s="120">
        <v>1.53</v>
      </c>
      <c r="AV567" s="120">
        <v>-5.4</v>
      </c>
      <c r="AW567" s="120">
        <v>3.93</v>
      </c>
      <c r="AX567" s="120">
        <v>-0.64</v>
      </c>
      <c r="AY567" s="120">
        <v>1.07</v>
      </c>
      <c r="AZ567" s="120">
        <v>182.21</v>
      </c>
      <c r="BA567" s="120">
        <v>-50.84</v>
      </c>
      <c r="BB567" s="120">
        <v>-39.840000000000003</v>
      </c>
      <c r="BC567" s="120">
        <v>3.63</v>
      </c>
    </row>
    <row r="568" spans="1:55" x14ac:dyDescent="0.45">
      <c r="A568" s="261">
        <v>249</v>
      </c>
      <c r="B568" s="174" t="s">
        <v>326</v>
      </c>
      <c r="C568" s="174"/>
      <c r="D568" s="119">
        <v>-19.62</v>
      </c>
      <c r="E568" s="119">
        <v>14.28</v>
      </c>
      <c r="F568" s="119">
        <v>-1.57</v>
      </c>
      <c r="G568" s="119">
        <v>-5.79</v>
      </c>
      <c r="H568" s="119">
        <v>-8.83</v>
      </c>
      <c r="I568" s="119">
        <v>-28.36</v>
      </c>
      <c r="J568" s="119">
        <v>38.4</v>
      </c>
      <c r="K568" s="119">
        <v>7.23</v>
      </c>
      <c r="L568" s="119">
        <v>33.49</v>
      </c>
      <c r="M568" s="119">
        <v>-25.71</v>
      </c>
      <c r="N568" s="119">
        <v>-18.989999999999998</v>
      </c>
      <c r="O568" s="119">
        <v>-19.940000000000001</v>
      </c>
      <c r="P568" s="119">
        <v>290.8</v>
      </c>
      <c r="Q568" s="119">
        <v>-54.62</v>
      </c>
      <c r="R568" s="119">
        <v>-53.84</v>
      </c>
      <c r="S568" s="119">
        <v>54.57</v>
      </c>
      <c r="T568" s="119">
        <v>-0.4</v>
      </c>
      <c r="U568" s="119">
        <v>30.98</v>
      </c>
      <c r="V568" s="119">
        <v>-37.770000000000003</v>
      </c>
      <c r="W568" s="119">
        <v>42.16</v>
      </c>
      <c r="X568" s="119">
        <v>-9.84</v>
      </c>
      <c r="Y568" s="119">
        <v>-7.51</v>
      </c>
      <c r="Z568" s="119">
        <v>3.85</v>
      </c>
      <c r="AA568" s="119">
        <v>-33.880000000000003</v>
      </c>
      <c r="AB568" s="119">
        <v>-7.29</v>
      </c>
      <c r="AC568" s="119">
        <v>38.65</v>
      </c>
      <c r="AD568" s="119">
        <v>-2.12</v>
      </c>
      <c r="AE568" s="119">
        <v>1.96</v>
      </c>
      <c r="AF568" s="119">
        <v>11.09</v>
      </c>
      <c r="AG568" s="119">
        <v>-23.39</v>
      </c>
      <c r="AH568" s="119">
        <v>58.54</v>
      </c>
      <c r="AI568" s="119">
        <v>-41.55</v>
      </c>
      <c r="AJ568" s="119">
        <v>65.61</v>
      </c>
      <c r="AK568" s="119">
        <v>-26.55</v>
      </c>
      <c r="AL568" s="119">
        <v>1.98</v>
      </c>
      <c r="AM568" s="119">
        <v>-19.16</v>
      </c>
      <c r="AN568" s="119">
        <v>26.04</v>
      </c>
      <c r="AO568" s="119">
        <v>35.130000000000003</v>
      </c>
      <c r="AP568" s="119">
        <v>-48.08</v>
      </c>
      <c r="AQ568" s="119">
        <v>37.28</v>
      </c>
      <c r="AR568" s="119">
        <v>2.17</v>
      </c>
      <c r="AS568" s="119">
        <v>4.8499999999999996</v>
      </c>
      <c r="AT568" s="119">
        <v>9.26</v>
      </c>
      <c r="AU568" s="119">
        <v>8.4</v>
      </c>
      <c r="AV568" s="119">
        <v>-19.77</v>
      </c>
      <c r="AW568" s="119">
        <v>38.880000000000003</v>
      </c>
      <c r="AX568" s="119">
        <v>-22.49</v>
      </c>
      <c r="AY568" s="119">
        <v>14.61</v>
      </c>
      <c r="AZ568" s="119">
        <v>-11.73</v>
      </c>
      <c r="BA568" s="119">
        <v>2.96</v>
      </c>
      <c r="BB568" s="119">
        <v>27.1</v>
      </c>
      <c r="BC568" s="119">
        <v>-18.510000000000002</v>
      </c>
    </row>
    <row r="569" spans="1:55" x14ac:dyDescent="0.45">
      <c r="A569" s="260">
        <v>250</v>
      </c>
      <c r="B569" s="173" t="s">
        <v>327</v>
      </c>
      <c r="C569" s="173"/>
      <c r="D569" s="120">
        <v>10.3</v>
      </c>
      <c r="E569" s="120">
        <v>18.100000000000001</v>
      </c>
      <c r="F569" s="120">
        <v>-26.89</v>
      </c>
      <c r="G569" s="120">
        <v>9.33</v>
      </c>
      <c r="H569" s="120">
        <v>3.1</v>
      </c>
      <c r="I569" s="120">
        <v>-9.31</v>
      </c>
      <c r="J569" s="120">
        <v>-6.73</v>
      </c>
      <c r="K569" s="120">
        <v>13.57</v>
      </c>
      <c r="L569" s="120">
        <v>-12.6</v>
      </c>
      <c r="M569" s="120">
        <v>-19.87</v>
      </c>
      <c r="N569" s="120">
        <v>12.23</v>
      </c>
      <c r="O569" s="120">
        <v>-3.63</v>
      </c>
      <c r="P569" s="120">
        <v>7.02</v>
      </c>
      <c r="Q569" s="120">
        <v>13.13</v>
      </c>
      <c r="R569" s="120">
        <v>-5.12</v>
      </c>
      <c r="S569" s="120">
        <v>0.14000000000000001</v>
      </c>
      <c r="T569" s="120">
        <v>22.11</v>
      </c>
      <c r="U569" s="120">
        <v>-5.98</v>
      </c>
      <c r="V569" s="120">
        <v>-0.85</v>
      </c>
      <c r="W569" s="120">
        <v>-3.92</v>
      </c>
      <c r="X569" s="120">
        <v>6.51</v>
      </c>
      <c r="Y569" s="120">
        <v>12.87</v>
      </c>
      <c r="Z569" s="120">
        <v>-12.75</v>
      </c>
      <c r="AA569" s="120">
        <v>-23.75</v>
      </c>
      <c r="AB569" s="120">
        <v>36.67</v>
      </c>
      <c r="AC569" s="120">
        <v>-18.260000000000002</v>
      </c>
      <c r="AD569" s="120">
        <v>12.25</v>
      </c>
      <c r="AE569" s="120">
        <v>-12.04</v>
      </c>
      <c r="AF569" s="120">
        <v>12.49</v>
      </c>
      <c r="AG569" s="120">
        <v>-3.95</v>
      </c>
      <c r="AH569" s="120">
        <v>12.83</v>
      </c>
      <c r="AI569" s="120">
        <v>6.34</v>
      </c>
      <c r="AJ569" s="120">
        <v>-18.14</v>
      </c>
      <c r="AK569" s="120">
        <v>-0.63</v>
      </c>
      <c r="AL569" s="120">
        <v>22.17</v>
      </c>
      <c r="AM569" s="120">
        <v>-30.93</v>
      </c>
      <c r="AN569" s="120">
        <v>6.64</v>
      </c>
      <c r="AO569" s="120">
        <v>45.17</v>
      </c>
      <c r="AP569" s="120">
        <v>-16.510000000000002</v>
      </c>
      <c r="AQ569" s="120">
        <v>10.25</v>
      </c>
      <c r="AR569" s="120">
        <v>-10.95</v>
      </c>
      <c r="AS569" s="120">
        <v>-18.62</v>
      </c>
      <c r="AT569" s="120">
        <v>39.049999999999997</v>
      </c>
      <c r="AU569" s="120">
        <v>35.869999999999997</v>
      </c>
      <c r="AV569" s="120">
        <v>-20.16</v>
      </c>
      <c r="AW569" s="120">
        <v>-7.9</v>
      </c>
      <c r="AX569" s="120">
        <v>-3.83</v>
      </c>
      <c r="AY569" s="120">
        <v>20.100000000000001</v>
      </c>
      <c r="AZ569" s="120">
        <v>-14.34</v>
      </c>
      <c r="BA569" s="120">
        <v>27.22</v>
      </c>
      <c r="BB569" s="120">
        <v>0.81</v>
      </c>
      <c r="BC569" s="120">
        <v>4.67</v>
      </c>
    </row>
    <row r="570" spans="1:55" ht="29.25" x14ac:dyDescent="0.45">
      <c r="A570" s="261">
        <v>251</v>
      </c>
      <c r="B570" s="174" t="s">
        <v>328</v>
      </c>
      <c r="C570" s="174"/>
      <c r="D570" s="119">
        <v>9.42</v>
      </c>
      <c r="E570" s="119">
        <v>-41.04</v>
      </c>
      <c r="F570" s="119">
        <v>-70.33</v>
      </c>
      <c r="G570" s="121">
        <v>1056.8399999999999</v>
      </c>
      <c r="H570" s="119">
        <v>-34</v>
      </c>
      <c r="I570" s="119">
        <v>-1.63</v>
      </c>
      <c r="J570" s="119">
        <v>5.67</v>
      </c>
      <c r="K570" s="119">
        <v>37.19</v>
      </c>
      <c r="L570" s="119">
        <v>-44.84</v>
      </c>
      <c r="M570" s="119">
        <v>-24.19</v>
      </c>
      <c r="N570" s="119">
        <v>95.39</v>
      </c>
      <c r="O570" s="119">
        <v>-26.68</v>
      </c>
      <c r="P570" s="119">
        <v>27.17</v>
      </c>
      <c r="Q570" s="119">
        <v>10.33</v>
      </c>
      <c r="R570" s="119">
        <v>-24.28</v>
      </c>
      <c r="S570" s="119">
        <v>4.47</v>
      </c>
      <c r="T570" s="119">
        <v>35.43</v>
      </c>
      <c r="U570" s="119">
        <v>-37.880000000000003</v>
      </c>
      <c r="V570" s="119">
        <v>-11.03</v>
      </c>
      <c r="W570" s="119">
        <v>78.91</v>
      </c>
      <c r="X570" s="119">
        <v>45.74</v>
      </c>
      <c r="Y570" s="119">
        <v>-59.88</v>
      </c>
      <c r="Z570" s="119">
        <v>154.91</v>
      </c>
      <c r="AA570" s="119">
        <v>-43.25</v>
      </c>
      <c r="AB570" s="119">
        <v>-22.61</v>
      </c>
      <c r="AC570" s="119">
        <v>62.88</v>
      </c>
      <c r="AD570" s="119">
        <v>-31.46</v>
      </c>
      <c r="AE570" s="119">
        <v>48.69</v>
      </c>
      <c r="AF570" s="119">
        <v>2.89</v>
      </c>
      <c r="AG570" s="119">
        <v>-9.1999999999999993</v>
      </c>
      <c r="AH570" s="119">
        <v>-6.76</v>
      </c>
      <c r="AI570" s="119">
        <v>-21.27</v>
      </c>
      <c r="AJ570" s="119">
        <v>30.54</v>
      </c>
      <c r="AK570" s="119">
        <v>22.82</v>
      </c>
      <c r="AL570" s="119">
        <v>-21.73</v>
      </c>
      <c r="AM570" s="119">
        <v>-6.3</v>
      </c>
      <c r="AN570" s="119">
        <v>-17.850000000000001</v>
      </c>
      <c r="AO570" s="119">
        <v>10.76</v>
      </c>
      <c r="AP570" s="119">
        <v>134.76</v>
      </c>
      <c r="AQ570" s="119">
        <v>-45.83</v>
      </c>
      <c r="AR570" s="119">
        <v>-9.1199999999999992</v>
      </c>
      <c r="AS570" s="119">
        <v>21.64</v>
      </c>
      <c r="AT570" s="119">
        <v>-5.57</v>
      </c>
      <c r="AU570" s="119">
        <v>-38.54</v>
      </c>
      <c r="AV570" s="119">
        <v>100.19</v>
      </c>
      <c r="AW570" s="119">
        <v>-21.91</v>
      </c>
      <c r="AX570" s="119">
        <v>40.909999999999997</v>
      </c>
      <c r="AY570" s="119">
        <v>6.13</v>
      </c>
      <c r="AZ570" s="119">
        <v>21.15</v>
      </c>
      <c r="BA570" s="119">
        <v>22.05</v>
      </c>
      <c r="BB570" s="119">
        <v>-27.63</v>
      </c>
      <c r="BC570" s="119">
        <v>24.89</v>
      </c>
    </row>
    <row r="571" spans="1:55" x14ac:dyDescent="0.45">
      <c r="A571" s="260">
        <v>252</v>
      </c>
      <c r="B571" s="173" t="s">
        <v>99</v>
      </c>
      <c r="C571" s="173"/>
      <c r="D571" s="120">
        <v>16.72</v>
      </c>
      <c r="E571" s="120">
        <v>11.11</v>
      </c>
      <c r="F571" s="120">
        <v>-24.93</v>
      </c>
      <c r="G571" s="120">
        <v>0.37</v>
      </c>
      <c r="H571" s="120">
        <v>6.13</v>
      </c>
      <c r="I571" s="120">
        <v>14.39</v>
      </c>
      <c r="J571" s="120">
        <v>-11.43</v>
      </c>
      <c r="K571" s="120">
        <v>4.2699999999999996</v>
      </c>
      <c r="L571" s="120">
        <v>5</v>
      </c>
      <c r="M571" s="120">
        <v>-21.63</v>
      </c>
      <c r="N571" s="120">
        <v>-0.69</v>
      </c>
      <c r="O571" s="120">
        <v>-29.47</v>
      </c>
      <c r="P571" s="120">
        <v>-32.56</v>
      </c>
      <c r="Q571" s="120">
        <v>20.21</v>
      </c>
      <c r="R571" s="120">
        <v>15.02</v>
      </c>
      <c r="S571" s="120">
        <v>-1.06</v>
      </c>
      <c r="T571" s="120">
        <v>42.33</v>
      </c>
      <c r="U571" s="120">
        <v>3.13</v>
      </c>
      <c r="V571" s="120">
        <v>-25.56</v>
      </c>
      <c r="W571" s="120">
        <v>23.17</v>
      </c>
      <c r="X571" s="120">
        <v>12.42</v>
      </c>
      <c r="Y571" s="120">
        <v>-29.36</v>
      </c>
      <c r="Z571" s="120">
        <v>-7.85</v>
      </c>
      <c r="AA571" s="120">
        <v>-7.61</v>
      </c>
      <c r="AB571" s="120">
        <v>2.62</v>
      </c>
      <c r="AC571" s="120">
        <v>-2.98</v>
      </c>
      <c r="AD571" s="120">
        <v>-23.81</v>
      </c>
      <c r="AE571" s="120">
        <v>29.9</v>
      </c>
      <c r="AF571" s="120">
        <v>2.75</v>
      </c>
      <c r="AG571" s="120">
        <v>3.5</v>
      </c>
      <c r="AH571" s="120">
        <v>7.64</v>
      </c>
      <c r="AI571" s="120">
        <v>3.56</v>
      </c>
      <c r="AJ571" s="120">
        <v>15.13</v>
      </c>
      <c r="AK571" s="120">
        <v>-20.350000000000001</v>
      </c>
      <c r="AL571" s="120">
        <v>-5.5</v>
      </c>
      <c r="AM571" s="120">
        <v>2.4900000000000002</v>
      </c>
      <c r="AN571" s="120">
        <v>10.08</v>
      </c>
      <c r="AO571" s="120">
        <v>89.22</v>
      </c>
      <c r="AP571" s="120">
        <v>-46.96</v>
      </c>
      <c r="AQ571" s="120">
        <v>29.09</v>
      </c>
      <c r="AR571" s="120">
        <v>23.91</v>
      </c>
      <c r="AS571" s="120">
        <v>8.52</v>
      </c>
      <c r="AT571" s="120">
        <v>-38.58</v>
      </c>
      <c r="AU571" s="120">
        <v>132.65</v>
      </c>
      <c r="AV571" s="120">
        <v>15.1</v>
      </c>
      <c r="AW571" s="120">
        <v>-44.38</v>
      </c>
      <c r="AX571" s="120">
        <v>-8</v>
      </c>
      <c r="AY571" s="120">
        <v>9.51</v>
      </c>
      <c r="AZ571" s="120">
        <v>16.86</v>
      </c>
      <c r="BA571" s="120">
        <v>-6.89</v>
      </c>
      <c r="BB571" s="120">
        <v>-26.45</v>
      </c>
      <c r="BC571" s="120">
        <v>12.9</v>
      </c>
    </row>
    <row r="572" spans="1:55" ht="29.25" x14ac:dyDescent="0.45">
      <c r="A572" s="261">
        <v>253</v>
      </c>
      <c r="B572" s="174" t="s">
        <v>329</v>
      </c>
      <c r="C572" s="174"/>
      <c r="D572" s="121">
        <v>1264.71</v>
      </c>
      <c r="E572" s="119">
        <v>32.520000000000003</v>
      </c>
      <c r="F572" s="119">
        <v>1.98</v>
      </c>
      <c r="G572" s="119">
        <v>-66.19</v>
      </c>
      <c r="H572" s="119">
        <v>207.8</v>
      </c>
      <c r="I572" s="119">
        <v>17.940000000000001</v>
      </c>
      <c r="J572" s="119">
        <v>-59.46</v>
      </c>
      <c r="K572" s="119">
        <v>43.12</v>
      </c>
      <c r="L572" s="119">
        <v>69.989999999999995</v>
      </c>
      <c r="M572" s="119">
        <v>-87.66</v>
      </c>
      <c r="N572" s="119">
        <v>36.119999999999997</v>
      </c>
      <c r="O572" s="119">
        <v>122.68</v>
      </c>
      <c r="P572" s="119">
        <v>5.19</v>
      </c>
      <c r="Q572" s="119">
        <v>48.29</v>
      </c>
      <c r="R572" s="119">
        <v>-95.03</v>
      </c>
      <c r="S572" s="119">
        <v>619.01</v>
      </c>
      <c r="T572" s="119">
        <v>231.61</v>
      </c>
      <c r="U572" s="119">
        <v>20.350000000000001</v>
      </c>
      <c r="V572" s="119">
        <v>-43.32</v>
      </c>
      <c r="W572" s="119">
        <v>-3.46</v>
      </c>
      <c r="X572" s="119">
        <v>-62.53</v>
      </c>
      <c r="Y572" s="119">
        <v>79.069999999999993</v>
      </c>
      <c r="Z572" s="119">
        <v>-65.88</v>
      </c>
      <c r="AA572" s="119">
        <v>-28.97</v>
      </c>
      <c r="AB572" s="119">
        <v>282.85000000000002</v>
      </c>
      <c r="AC572" s="119">
        <v>-50.89</v>
      </c>
      <c r="AD572" s="119">
        <v>23.92</v>
      </c>
      <c r="AE572" s="119">
        <v>84.44</v>
      </c>
      <c r="AF572" s="119">
        <v>-80.95</v>
      </c>
      <c r="AG572" s="119">
        <v>-10.67</v>
      </c>
      <c r="AH572" s="121">
        <v>2230.09</v>
      </c>
      <c r="AI572" s="119">
        <v>-73.260000000000005</v>
      </c>
      <c r="AJ572" s="119">
        <v>64.349999999999994</v>
      </c>
      <c r="AK572" s="119">
        <v>-65.900000000000006</v>
      </c>
      <c r="AL572" s="119">
        <v>28.64</v>
      </c>
      <c r="AM572" s="119">
        <v>-45.81</v>
      </c>
      <c r="AN572" s="119">
        <v>314.91000000000003</v>
      </c>
      <c r="AO572" s="119">
        <v>-17.7</v>
      </c>
      <c r="AP572" s="119">
        <v>-26.52</v>
      </c>
      <c r="AQ572" s="119">
        <v>-25.8</v>
      </c>
      <c r="AR572" s="119">
        <v>12.21</v>
      </c>
      <c r="AS572" s="119">
        <v>-77.98</v>
      </c>
      <c r="AT572" s="119">
        <v>377.47</v>
      </c>
      <c r="AU572" s="119">
        <v>-49.09</v>
      </c>
      <c r="AV572" s="119">
        <v>133.33000000000001</v>
      </c>
      <c r="AW572" s="119">
        <v>-21.11</v>
      </c>
      <c r="AX572" s="119">
        <v>-49.03</v>
      </c>
      <c r="AY572" s="119">
        <v>-13.69</v>
      </c>
      <c r="AZ572" s="119">
        <v>35.94</v>
      </c>
      <c r="BA572" s="119">
        <v>95.13</v>
      </c>
      <c r="BB572" s="119">
        <v>21.95</v>
      </c>
      <c r="BC572" s="119">
        <v>-25.45</v>
      </c>
    </row>
    <row r="573" spans="1:55" ht="29.25" x14ac:dyDescent="0.45">
      <c r="A573" s="260">
        <v>254</v>
      </c>
      <c r="B573" s="173" t="s">
        <v>82</v>
      </c>
      <c r="C573" s="173"/>
      <c r="D573" s="120">
        <v>-3.4</v>
      </c>
      <c r="E573" s="120">
        <v>48.47</v>
      </c>
      <c r="F573" s="120">
        <v>-26</v>
      </c>
      <c r="G573" s="120">
        <v>-10.15</v>
      </c>
      <c r="H573" s="120">
        <v>5.66</v>
      </c>
      <c r="I573" s="120">
        <v>-5.57</v>
      </c>
      <c r="J573" s="120">
        <v>-24.59</v>
      </c>
      <c r="K573" s="120">
        <v>11.75</v>
      </c>
      <c r="L573" s="120">
        <v>9.1199999999999992</v>
      </c>
      <c r="M573" s="120">
        <v>-6.72</v>
      </c>
      <c r="N573" s="120">
        <v>4.83</v>
      </c>
      <c r="O573" s="120">
        <v>13.21</v>
      </c>
      <c r="P573" s="120">
        <v>12.1</v>
      </c>
      <c r="Q573" s="120">
        <v>16.420000000000002</v>
      </c>
      <c r="R573" s="120">
        <v>-35.869999999999997</v>
      </c>
      <c r="S573" s="120">
        <v>-9.76</v>
      </c>
      <c r="T573" s="120">
        <v>1.06</v>
      </c>
      <c r="U573" s="120">
        <v>4.55</v>
      </c>
      <c r="V573" s="120">
        <v>7.61</v>
      </c>
      <c r="W573" s="120">
        <v>32.94</v>
      </c>
      <c r="X573" s="120">
        <v>-7.05</v>
      </c>
      <c r="Y573" s="120">
        <v>11.36</v>
      </c>
      <c r="Z573" s="120">
        <v>-24.04</v>
      </c>
      <c r="AA573" s="120">
        <v>3.21</v>
      </c>
      <c r="AB573" s="120">
        <v>15.64</v>
      </c>
      <c r="AC573" s="120">
        <v>6.51</v>
      </c>
      <c r="AD573" s="120">
        <v>-43.5</v>
      </c>
      <c r="AE573" s="120">
        <v>42.34</v>
      </c>
      <c r="AF573" s="120">
        <v>-15.37</v>
      </c>
      <c r="AG573" s="120">
        <v>-18.41</v>
      </c>
      <c r="AH573" s="120">
        <v>9.82</v>
      </c>
      <c r="AI573" s="120">
        <v>-7.75</v>
      </c>
      <c r="AJ573" s="120">
        <v>-2.97</v>
      </c>
      <c r="AK573" s="120">
        <v>11.71</v>
      </c>
      <c r="AL573" s="120">
        <v>-40.630000000000003</v>
      </c>
      <c r="AM573" s="120">
        <v>-1</v>
      </c>
      <c r="AN573" s="120">
        <v>16.13</v>
      </c>
      <c r="AO573" s="120">
        <v>38.93</v>
      </c>
      <c r="AP573" s="120">
        <v>-22.61</v>
      </c>
      <c r="AQ573" s="120">
        <v>46.46</v>
      </c>
      <c r="AR573" s="120">
        <v>-15.82</v>
      </c>
      <c r="AS573" s="120">
        <v>-21.09</v>
      </c>
      <c r="AT573" s="120">
        <v>22.66</v>
      </c>
      <c r="AU573" s="120">
        <v>2.69</v>
      </c>
      <c r="AV573" s="120">
        <v>0.04</v>
      </c>
      <c r="AW573" s="120">
        <v>1.3</v>
      </c>
      <c r="AX573" s="120">
        <v>-20.350000000000001</v>
      </c>
      <c r="AY573" s="120">
        <v>-7.21</v>
      </c>
      <c r="AZ573" s="120">
        <v>-1.34</v>
      </c>
      <c r="BA573" s="120">
        <v>21.69</v>
      </c>
      <c r="BB573" s="120">
        <v>-34.97</v>
      </c>
      <c r="BC573" s="120">
        <v>30.31</v>
      </c>
    </row>
    <row r="574" spans="1:55" ht="29.25" x14ac:dyDescent="0.45">
      <c r="A574" s="261">
        <v>255</v>
      </c>
      <c r="B574" s="174" t="s">
        <v>330</v>
      </c>
      <c r="C574" s="174"/>
      <c r="D574" s="119">
        <v>111.6</v>
      </c>
      <c r="E574" s="119">
        <v>26.98</v>
      </c>
      <c r="F574" s="119">
        <v>-27.04</v>
      </c>
      <c r="G574" s="119">
        <v>3.76</v>
      </c>
      <c r="H574" s="119">
        <v>-5.98</v>
      </c>
      <c r="I574" s="119">
        <v>-29.47</v>
      </c>
      <c r="J574" s="119">
        <v>47.93</v>
      </c>
      <c r="K574" s="119">
        <v>-13.21</v>
      </c>
      <c r="L574" s="119">
        <v>53.26</v>
      </c>
      <c r="M574" s="119">
        <v>0.09</v>
      </c>
      <c r="N574" s="119">
        <v>-3.6</v>
      </c>
      <c r="O574" s="119">
        <v>59.52</v>
      </c>
      <c r="P574" s="119">
        <v>-68.290000000000006</v>
      </c>
      <c r="Q574" s="119">
        <v>19.72</v>
      </c>
      <c r="R574" s="119">
        <v>7.01</v>
      </c>
      <c r="S574" s="119">
        <v>46.63</v>
      </c>
      <c r="T574" s="119">
        <v>58.8</v>
      </c>
      <c r="U574" s="119">
        <v>-8.35</v>
      </c>
      <c r="V574" s="119">
        <v>-24</v>
      </c>
      <c r="W574" s="119">
        <v>25.53</v>
      </c>
      <c r="X574" s="119">
        <v>4.99</v>
      </c>
      <c r="Y574" s="119">
        <v>-14.61</v>
      </c>
      <c r="Z574" s="119">
        <v>-41.72</v>
      </c>
      <c r="AA574" s="119">
        <v>-23.07</v>
      </c>
      <c r="AB574" s="119">
        <v>21.15</v>
      </c>
      <c r="AC574" s="119">
        <v>141.86000000000001</v>
      </c>
      <c r="AD574" s="119">
        <v>-54.03</v>
      </c>
      <c r="AE574" s="119">
        <v>7.72</v>
      </c>
      <c r="AF574" s="119">
        <v>54.63</v>
      </c>
      <c r="AG574" s="119">
        <v>-20.29</v>
      </c>
      <c r="AH574" s="119">
        <v>47.7</v>
      </c>
      <c r="AI574" s="119">
        <v>-7.28</v>
      </c>
      <c r="AJ574" s="119">
        <v>-35.61</v>
      </c>
      <c r="AK574" s="119">
        <v>-30.76</v>
      </c>
      <c r="AL574" s="119">
        <v>29.16</v>
      </c>
      <c r="AM574" s="119">
        <v>-4.83</v>
      </c>
      <c r="AN574" s="119">
        <v>-8.86</v>
      </c>
      <c r="AO574" s="119">
        <v>50.98</v>
      </c>
      <c r="AP574" s="119">
        <v>-47.09</v>
      </c>
      <c r="AQ574" s="119">
        <v>201.04</v>
      </c>
      <c r="AR574" s="119">
        <v>-49.38</v>
      </c>
      <c r="AS574" s="119">
        <v>50.86</v>
      </c>
      <c r="AT574" s="119">
        <v>-25.68</v>
      </c>
      <c r="AU574" s="119">
        <v>54.45</v>
      </c>
      <c r="AV574" s="119">
        <v>-11.65</v>
      </c>
      <c r="AW574" s="119">
        <v>-21.68</v>
      </c>
      <c r="AX574" s="119">
        <v>-43.96</v>
      </c>
      <c r="AY574" s="119">
        <v>-2.69</v>
      </c>
      <c r="AZ574" s="119">
        <v>110.99</v>
      </c>
      <c r="BA574" s="119">
        <v>14.66</v>
      </c>
      <c r="BB574" s="119">
        <v>-6.22</v>
      </c>
      <c r="BC574" s="119">
        <v>-21.24</v>
      </c>
    </row>
    <row r="575" spans="1:55" x14ac:dyDescent="0.45">
      <c r="A575" s="260">
        <v>256</v>
      </c>
      <c r="B575" s="173" t="s">
        <v>331</v>
      </c>
      <c r="C575" s="173"/>
      <c r="D575" s="120">
        <v>-7.82</v>
      </c>
      <c r="E575" s="120">
        <v>42.18</v>
      </c>
      <c r="F575" s="120">
        <v>-25.79</v>
      </c>
      <c r="G575" s="120">
        <v>45.46</v>
      </c>
      <c r="H575" s="120">
        <v>53.61</v>
      </c>
      <c r="I575" s="120">
        <v>-28.64</v>
      </c>
      <c r="J575" s="120">
        <v>-18.989999999999998</v>
      </c>
      <c r="K575" s="120">
        <v>81.7</v>
      </c>
      <c r="L575" s="120">
        <v>36.96</v>
      </c>
      <c r="M575" s="120">
        <v>-46.61</v>
      </c>
      <c r="N575" s="120">
        <v>-39.78</v>
      </c>
      <c r="O575" s="120">
        <v>0.56000000000000005</v>
      </c>
      <c r="P575" s="120">
        <v>-12.41</v>
      </c>
      <c r="Q575" s="120">
        <v>94.61</v>
      </c>
      <c r="R575" s="120">
        <v>-57.4</v>
      </c>
      <c r="S575" s="120">
        <v>19.23</v>
      </c>
      <c r="T575" s="120">
        <v>15.6</v>
      </c>
      <c r="U575" s="120">
        <v>-16.86</v>
      </c>
      <c r="V575" s="120">
        <v>-8.93</v>
      </c>
      <c r="W575" s="120">
        <v>67.260000000000005</v>
      </c>
      <c r="X575" s="120">
        <v>4.6399999999999997</v>
      </c>
      <c r="Y575" s="120">
        <v>-0.08</v>
      </c>
      <c r="Z575" s="120">
        <v>-52.9</v>
      </c>
      <c r="AA575" s="120">
        <v>-13.84</v>
      </c>
      <c r="AB575" s="120">
        <v>324.27999999999997</v>
      </c>
      <c r="AC575" s="120">
        <v>14.02</v>
      </c>
      <c r="AD575" s="120">
        <v>-41.09</v>
      </c>
      <c r="AE575" s="120">
        <v>52.49</v>
      </c>
      <c r="AF575" s="120">
        <v>-8.4</v>
      </c>
      <c r="AG575" s="120">
        <v>-19.399999999999999</v>
      </c>
      <c r="AH575" s="120">
        <v>-5.33</v>
      </c>
      <c r="AI575" s="120">
        <v>-0.43</v>
      </c>
      <c r="AJ575" s="120">
        <v>30.63</v>
      </c>
      <c r="AK575" s="120">
        <v>-31.65</v>
      </c>
      <c r="AL575" s="120">
        <v>-21.61</v>
      </c>
      <c r="AM575" s="120">
        <v>26.38</v>
      </c>
      <c r="AN575" s="120">
        <v>10.65</v>
      </c>
      <c r="AO575" s="120">
        <v>-10.38</v>
      </c>
      <c r="AP575" s="120">
        <v>-26.93</v>
      </c>
      <c r="AQ575" s="120">
        <v>206.26</v>
      </c>
      <c r="AR575" s="120">
        <v>-51.73</v>
      </c>
      <c r="AS575" s="120">
        <v>-42.95</v>
      </c>
      <c r="AT575" s="120">
        <v>34.49</v>
      </c>
      <c r="AU575" s="120">
        <v>15.75</v>
      </c>
      <c r="AV575" s="120">
        <v>104.51</v>
      </c>
      <c r="AW575" s="120">
        <v>46.39</v>
      </c>
      <c r="AX575" s="120">
        <v>48.58</v>
      </c>
      <c r="AY575" s="120">
        <v>-77.989999999999995</v>
      </c>
      <c r="AZ575" s="120">
        <v>-22.37</v>
      </c>
      <c r="BA575" s="120">
        <v>10.91</v>
      </c>
      <c r="BB575" s="120">
        <v>64.23</v>
      </c>
      <c r="BC575" s="120">
        <v>-17.89</v>
      </c>
    </row>
    <row r="576" spans="1:55" x14ac:dyDescent="0.45">
      <c r="A576" s="261">
        <v>257</v>
      </c>
      <c r="B576" s="174" t="s">
        <v>332</v>
      </c>
      <c r="C576" s="174"/>
      <c r="D576" s="119">
        <v>273.3</v>
      </c>
      <c r="E576" s="119">
        <v>72.62</v>
      </c>
      <c r="F576" s="119">
        <v>-77.97</v>
      </c>
      <c r="G576" s="119">
        <v>107.92</v>
      </c>
      <c r="H576" s="119">
        <v>26.91</v>
      </c>
      <c r="I576" s="119">
        <v>1.3</v>
      </c>
      <c r="J576" s="119">
        <v>-24.83</v>
      </c>
      <c r="K576" s="119">
        <v>55.02</v>
      </c>
      <c r="L576" s="119">
        <v>84.33</v>
      </c>
      <c r="M576" s="119">
        <v>-83</v>
      </c>
      <c r="N576" s="119">
        <v>76.95</v>
      </c>
      <c r="O576" s="119">
        <v>-51.26</v>
      </c>
      <c r="P576" s="119">
        <v>341.59</v>
      </c>
      <c r="Q576" s="119">
        <v>57.28</v>
      </c>
      <c r="R576" s="119">
        <v>36.21</v>
      </c>
      <c r="S576" s="119">
        <v>-78.900000000000006</v>
      </c>
      <c r="T576" s="119">
        <v>154.5</v>
      </c>
      <c r="U576" s="119">
        <v>127.09</v>
      </c>
      <c r="V576" s="119">
        <v>-62.05</v>
      </c>
      <c r="W576" s="119">
        <v>100.1</v>
      </c>
      <c r="X576" s="119">
        <v>-29.52</v>
      </c>
      <c r="Y576" s="119">
        <v>-22.93</v>
      </c>
      <c r="Z576" s="119">
        <v>-73.03</v>
      </c>
      <c r="AA576" s="119">
        <v>51.59</v>
      </c>
      <c r="AB576" s="119">
        <v>-17.600000000000001</v>
      </c>
      <c r="AC576" s="119">
        <v>-1.37</v>
      </c>
      <c r="AD576" s="119">
        <v>-12.78</v>
      </c>
      <c r="AE576" s="119">
        <v>-27.56</v>
      </c>
      <c r="AF576" s="119">
        <v>25.08</v>
      </c>
      <c r="AG576" s="119">
        <v>-30.17</v>
      </c>
      <c r="AH576" s="119">
        <v>68.64</v>
      </c>
      <c r="AI576" s="119">
        <v>-51.66</v>
      </c>
      <c r="AJ576" s="119">
        <v>20.13</v>
      </c>
      <c r="AK576" s="119">
        <v>-43.9</v>
      </c>
      <c r="AL576" s="119">
        <v>132.74</v>
      </c>
      <c r="AM576" s="119">
        <v>20.059999999999999</v>
      </c>
      <c r="AN576" s="119">
        <v>-14.06</v>
      </c>
      <c r="AO576" s="119">
        <v>2.78</v>
      </c>
      <c r="AP576" s="119">
        <v>-8.68</v>
      </c>
      <c r="AQ576" s="119">
        <v>30.21</v>
      </c>
      <c r="AR576" s="119">
        <v>-41.44</v>
      </c>
      <c r="AS576" s="119">
        <v>65.45</v>
      </c>
      <c r="AT576" s="119">
        <v>-8.1300000000000008</v>
      </c>
      <c r="AU576" s="119">
        <v>-14.8</v>
      </c>
      <c r="AV576" s="119">
        <v>183.98</v>
      </c>
      <c r="AW576" s="119">
        <v>-52.21</v>
      </c>
      <c r="AX576" s="119">
        <v>2.79</v>
      </c>
      <c r="AY576" s="119">
        <v>57.05</v>
      </c>
      <c r="AZ576" s="119">
        <v>-59.24</v>
      </c>
      <c r="BA576" s="119">
        <v>146.93</v>
      </c>
      <c r="BB576" s="119">
        <v>1.25</v>
      </c>
      <c r="BC576" s="119">
        <v>-35.07</v>
      </c>
    </row>
    <row r="577" spans="1:55" x14ac:dyDescent="0.45">
      <c r="A577" s="260">
        <v>258</v>
      </c>
      <c r="B577" s="173" t="s">
        <v>333</v>
      </c>
      <c r="C577" s="173"/>
      <c r="D577" s="120">
        <v>22.38</v>
      </c>
      <c r="E577" s="120">
        <v>-0.79</v>
      </c>
      <c r="F577" s="120">
        <v>-22.86</v>
      </c>
      <c r="G577" s="120">
        <v>-5.27</v>
      </c>
      <c r="H577" s="120">
        <v>7.74</v>
      </c>
      <c r="I577" s="120">
        <v>15.23</v>
      </c>
      <c r="J577" s="120">
        <v>1.94</v>
      </c>
      <c r="K577" s="120">
        <v>-4.1399999999999997</v>
      </c>
      <c r="L577" s="120">
        <v>-0.53</v>
      </c>
      <c r="M577" s="120">
        <v>-13.35</v>
      </c>
      <c r="N577" s="120">
        <v>0.24</v>
      </c>
      <c r="O577" s="120">
        <v>-7.51</v>
      </c>
      <c r="P577" s="120">
        <v>11.56</v>
      </c>
      <c r="Q577" s="120">
        <v>4.9800000000000004</v>
      </c>
      <c r="R577" s="120">
        <v>-8.06</v>
      </c>
      <c r="S577" s="120">
        <v>-2</v>
      </c>
      <c r="T577" s="120">
        <v>29.96</v>
      </c>
      <c r="U577" s="120">
        <v>-16.88</v>
      </c>
      <c r="V577" s="120">
        <v>-13.1</v>
      </c>
      <c r="W577" s="120">
        <v>14.99</v>
      </c>
      <c r="X577" s="120">
        <v>-11.65</v>
      </c>
      <c r="Y577" s="120">
        <v>-2.86</v>
      </c>
      <c r="Z577" s="120">
        <v>7.5</v>
      </c>
      <c r="AA577" s="120">
        <v>-17.75</v>
      </c>
      <c r="AB577" s="120">
        <v>11.87</v>
      </c>
      <c r="AC577" s="120">
        <v>13.69</v>
      </c>
      <c r="AD577" s="120">
        <v>-4.32</v>
      </c>
      <c r="AE577" s="120">
        <v>-15.73</v>
      </c>
      <c r="AF577" s="120">
        <v>11.63</v>
      </c>
      <c r="AG577" s="120">
        <v>-0.43</v>
      </c>
      <c r="AH577" s="120">
        <v>25.26</v>
      </c>
      <c r="AI577" s="120">
        <v>-14.73</v>
      </c>
      <c r="AJ577" s="120">
        <v>21.56</v>
      </c>
      <c r="AK577" s="120">
        <v>-4.08</v>
      </c>
      <c r="AL577" s="120">
        <v>-15.7</v>
      </c>
      <c r="AM577" s="120">
        <v>-1.03</v>
      </c>
      <c r="AN577" s="120">
        <v>-1.86</v>
      </c>
      <c r="AO577" s="120">
        <v>19.3</v>
      </c>
      <c r="AP577" s="120">
        <v>-18.28</v>
      </c>
      <c r="AQ577" s="120">
        <v>21.55</v>
      </c>
      <c r="AR577" s="120">
        <v>-1.98</v>
      </c>
      <c r="AS577" s="120">
        <v>-4.33</v>
      </c>
      <c r="AT577" s="120">
        <v>3.42</v>
      </c>
      <c r="AU577" s="120">
        <v>26.79</v>
      </c>
      <c r="AV577" s="120">
        <v>-16.79</v>
      </c>
      <c r="AW577" s="120">
        <v>-9.9</v>
      </c>
      <c r="AX577" s="120">
        <v>-18.829999999999998</v>
      </c>
      <c r="AY577" s="120">
        <v>-0.41</v>
      </c>
      <c r="AZ577" s="120">
        <v>22.26</v>
      </c>
      <c r="BA577" s="120">
        <v>10.79</v>
      </c>
      <c r="BB577" s="120">
        <v>-25.44</v>
      </c>
      <c r="BC577" s="120">
        <v>-3.54</v>
      </c>
    </row>
    <row r="578" spans="1:55" x14ac:dyDescent="0.45">
      <c r="A578" s="261">
        <v>259</v>
      </c>
      <c r="B578" s="174" t="s">
        <v>44</v>
      </c>
      <c r="C578" s="174"/>
      <c r="D578" s="119">
        <v>-3.29</v>
      </c>
      <c r="E578" s="119">
        <v>-1.9</v>
      </c>
      <c r="F578" s="119">
        <v>-8.14</v>
      </c>
      <c r="G578" s="119">
        <v>56.16</v>
      </c>
      <c r="H578" s="119">
        <v>5.15</v>
      </c>
      <c r="I578" s="119">
        <v>-26.5</v>
      </c>
      <c r="J578" s="119">
        <v>50.29</v>
      </c>
      <c r="K578" s="119">
        <v>-10.77</v>
      </c>
      <c r="L578" s="119">
        <v>-2.38</v>
      </c>
      <c r="M578" s="119">
        <v>-20.88</v>
      </c>
      <c r="N578" s="119">
        <v>-8.77</v>
      </c>
      <c r="O578" s="119">
        <v>6.96</v>
      </c>
      <c r="P578" s="119">
        <v>-27.52</v>
      </c>
      <c r="Q578" s="119">
        <v>20.97</v>
      </c>
      <c r="R578" s="119">
        <v>-3.13</v>
      </c>
      <c r="S578" s="119">
        <v>29.5</v>
      </c>
      <c r="T578" s="119">
        <v>42.83</v>
      </c>
      <c r="U578" s="119">
        <v>-40.950000000000003</v>
      </c>
      <c r="V578" s="119">
        <v>10.94</v>
      </c>
      <c r="W578" s="119">
        <v>4.58</v>
      </c>
      <c r="X578" s="119">
        <v>-12.86</v>
      </c>
      <c r="Y578" s="119">
        <v>-17.059999999999999</v>
      </c>
      <c r="Z578" s="119">
        <v>-2.82</v>
      </c>
      <c r="AA578" s="119">
        <v>-6.01</v>
      </c>
      <c r="AB578" s="119">
        <v>137.02000000000001</v>
      </c>
      <c r="AC578" s="119">
        <v>-33.75</v>
      </c>
      <c r="AD578" s="119">
        <v>-37.18</v>
      </c>
      <c r="AE578" s="119">
        <v>25.28</v>
      </c>
      <c r="AF578" s="119">
        <v>-3.54</v>
      </c>
      <c r="AG578" s="119">
        <v>4.71</v>
      </c>
      <c r="AH578" s="119">
        <v>-2.38</v>
      </c>
      <c r="AI578" s="119">
        <v>20.39</v>
      </c>
      <c r="AJ578" s="119">
        <v>-6.26</v>
      </c>
      <c r="AK578" s="119">
        <v>-18.89</v>
      </c>
      <c r="AL578" s="119">
        <v>13.86</v>
      </c>
      <c r="AM578" s="119">
        <v>17.27</v>
      </c>
      <c r="AN578" s="119">
        <v>-26.46</v>
      </c>
      <c r="AO578" s="119">
        <v>18.21</v>
      </c>
      <c r="AP578" s="119">
        <v>21.91</v>
      </c>
      <c r="AQ578" s="119">
        <v>-5.86</v>
      </c>
      <c r="AR578" s="119">
        <v>-3.86</v>
      </c>
      <c r="AS578" s="119">
        <v>-4.21</v>
      </c>
      <c r="AT578" s="119">
        <v>-13.32</v>
      </c>
      <c r="AU578" s="119">
        <v>3.48</v>
      </c>
      <c r="AV578" s="119">
        <v>-8.44</v>
      </c>
      <c r="AW578" s="119">
        <v>9</v>
      </c>
      <c r="AX578" s="119">
        <v>-8.5500000000000007</v>
      </c>
      <c r="AY578" s="119">
        <v>9.48</v>
      </c>
      <c r="AZ578" s="119">
        <v>-22.21</v>
      </c>
      <c r="BA578" s="119">
        <v>81.849999999999994</v>
      </c>
      <c r="BB578" s="119">
        <v>-43.14</v>
      </c>
      <c r="BC578" s="119">
        <v>28.86</v>
      </c>
    </row>
    <row r="579" spans="1:55" ht="29.25" x14ac:dyDescent="0.45">
      <c r="A579" s="260">
        <v>260</v>
      </c>
      <c r="B579" s="173" t="s">
        <v>334</v>
      </c>
      <c r="C579" s="173"/>
      <c r="D579" s="120">
        <v>-100</v>
      </c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67.86</v>
      </c>
      <c r="Z579" s="120">
        <v>-100</v>
      </c>
      <c r="AA579" s="116"/>
      <c r="AB579" s="116"/>
      <c r="AC579" s="120">
        <v>364.29</v>
      </c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</row>
    <row r="580" spans="1:55" x14ac:dyDescent="0.45">
      <c r="A580" s="261">
        <v>261</v>
      </c>
      <c r="B580" s="174" t="s">
        <v>335</v>
      </c>
      <c r="C580" s="174"/>
      <c r="D580" s="119">
        <v>-14.36</v>
      </c>
      <c r="E580" s="119">
        <v>44.28</v>
      </c>
      <c r="F580" s="119">
        <v>-0.9</v>
      </c>
      <c r="G580" s="119">
        <v>33.28</v>
      </c>
      <c r="H580" s="119">
        <v>-28.87</v>
      </c>
      <c r="I580" s="119">
        <v>71.42</v>
      </c>
      <c r="J580" s="119">
        <v>-23.64</v>
      </c>
      <c r="K580" s="119">
        <v>-20.51</v>
      </c>
      <c r="L580" s="119">
        <v>1</v>
      </c>
      <c r="M580" s="119">
        <v>-2.97</v>
      </c>
      <c r="N580" s="119">
        <v>1.68</v>
      </c>
      <c r="O580" s="119">
        <v>-22.82</v>
      </c>
      <c r="P580" s="119">
        <v>-0.48</v>
      </c>
      <c r="Q580" s="119">
        <v>11.98</v>
      </c>
      <c r="R580" s="119">
        <v>-8.34</v>
      </c>
      <c r="S580" s="119">
        <v>50.27</v>
      </c>
      <c r="T580" s="119">
        <v>5.87</v>
      </c>
      <c r="U580" s="119">
        <v>21.53</v>
      </c>
      <c r="V580" s="119">
        <v>-13.3</v>
      </c>
      <c r="W580" s="119">
        <v>12.22</v>
      </c>
      <c r="X580" s="119">
        <v>-5.62</v>
      </c>
      <c r="Y580" s="119">
        <v>-42.33</v>
      </c>
      <c r="Z580" s="119">
        <v>39.71</v>
      </c>
      <c r="AA580" s="119">
        <v>25.2</v>
      </c>
      <c r="AB580" s="119">
        <v>-29.5</v>
      </c>
      <c r="AC580" s="119">
        <v>72.959999999999994</v>
      </c>
      <c r="AD580" s="119">
        <v>-33.090000000000003</v>
      </c>
      <c r="AE580" s="119">
        <v>26.32</v>
      </c>
      <c r="AF580" s="119">
        <v>-10.83</v>
      </c>
      <c r="AG580" s="119">
        <v>-10.93</v>
      </c>
      <c r="AH580" s="119">
        <v>15.06</v>
      </c>
      <c r="AI580" s="119">
        <v>-27.23</v>
      </c>
      <c r="AJ580" s="119">
        <v>-23.71</v>
      </c>
      <c r="AK580" s="119">
        <v>12.47</v>
      </c>
      <c r="AL580" s="119">
        <v>50.56</v>
      </c>
      <c r="AM580" s="119">
        <v>25.9</v>
      </c>
      <c r="AN580" s="119">
        <v>-10.17</v>
      </c>
      <c r="AO580" s="119">
        <v>51.98</v>
      </c>
      <c r="AP580" s="119">
        <v>-9.02</v>
      </c>
      <c r="AQ580" s="119">
        <v>17.32</v>
      </c>
      <c r="AR580" s="119">
        <v>-31.74</v>
      </c>
      <c r="AS580" s="119">
        <v>27.46</v>
      </c>
      <c r="AT580" s="119">
        <v>-23.08</v>
      </c>
      <c r="AU580" s="119">
        <v>-13.34</v>
      </c>
      <c r="AV580" s="119">
        <v>23.95</v>
      </c>
      <c r="AW580" s="119">
        <v>-35.57</v>
      </c>
      <c r="AX580" s="119">
        <v>10.49</v>
      </c>
      <c r="AY580" s="119">
        <v>11.56</v>
      </c>
      <c r="AZ580" s="119">
        <v>-23.46</v>
      </c>
      <c r="BA580" s="119">
        <v>49.76</v>
      </c>
      <c r="BB580" s="119">
        <v>-50.08</v>
      </c>
      <c r="BC580" s="119">
        <v>86.6</v>
      </c>
    </row>
    <row r="581" spans="1:55" x14ac:dyDescent="0.45">
      <c r="A581" s="260">
        <v>262</v>
      </c>
      <c r="B581" s="173" t="s">
        <v>336</v>
      </c>
      <c r="C581" s="173"/>
      <c r="D581" s="120">
        <v>-10.81</v>
      </c>
      <c r="E581" s="120">
        <v>9.98</v>
      </c>
      <c r="F581" s="120">
        <v>-12.16</v>
      </c>
      <c r="G581" s="120">
        <v>19.43</v>
      </c>
      <c r="H581" s="120">
        <v>-3.95</v>
      </c>
      <c r="I581" s="120">
        <v>5.0999999999999996</v>
      </c>
      <c r="J581" s="120">
        <v>18.760000000000002</v>
      </c>
      <c r="K581" s="120">
        <v>-5.57</v>
      </c>
      <c r="L581" s="120">
        <v>42.2</v>
      </c>
      <c r="M581" s="120">
        <v>-30.69</v>
      </c>
      <c r="N581" s="120">
        <v>-1.65</v>
      </c>
      <c r="O581" s="120">
        <v>-20.29</v>
      </c>
      <c r="P581" s="120">
        <v>-22.69</v>
      </c>
      <c r="Q581" s="120">
        <v>23.45</v>
      </c>
      <c r="R581" s="120">
        <v>0.97</v>
      </c>
      <c r="S581" s="120">
        <v>11.14</v>
      </c>
      <c r="T581" s="120">
        <v>-11.29</v>
      </c>
      <c r="U581" s="120">
        <v>22.87</v>
      </c>
      <c r="V581" s="120">
        <v>19.73</v>
      </c>
      <c r="W581" s="120">
        <v>-12.58</v>
      </c>
      <c r="X581" s="120">
        <v>24.81</v>
      </c>
      <c r="Y581" s="120">
        <v>-29.96</v>
      </c>
      <c r="Z581" s="120">
        <v>-14.54</v>
      </c>
      <c r="AA581" s="120">
        <v>8.98</v>
      </c>
      <c r="AB581" s="120">
        <v>0.96</v>
      </c>
      <c r="AC581" s="120">
        <v>28.94</v>
      </c>
      <c r="AD581" s="120">
        <v>-11.34</v>
      </c>
      <c r="AE581" s="120">
        <v>-27.2</v>
      </c>
      <c r="AF581" s="120">
        <v>11.56</v>
      </c>
      <c r="AG581" s="120">
        <v>2.46</v>
      </c>
      <c r="AH581" s="120">
        <v>1.43</v>
      </c>
      <c r="AI581" s="120">
        <v>2.21</v>
      </c>
      <c r="AJ581" s="120">
        <v>-2.68</v>
      </c>
      <c r="AK581" s="120">
        <v>-15.91</v>
      </c>
      <c r="AL581" s="120">
        <v>-6.41</v>
      </c>
      <c r="AM581" s="120">
        <v>14.63</v>
      </c>
      <c r="AN581" s="120">
        <v>0.65</v>
      </c>
      <c r="AO581" s="120">
        <v>7.13</v>
      </c>
      <c r="AP581" s="120">
        <v>-16.88</v>
      </c>
      <c r="AQ581" s="120">
        <v>8.86</v>
      </c>
      <c r="AR581" s="120">
        <v>27.09</v>
      </c>
      <c r="AS581" s="120">
        <v>-3.82</v>
      </c>
      <c r="AT581" s="120">
        <v>4.7300000000000004</v>
      </c>
      <c r="AU581" s="120">
        <v>9.52</v>
      </c>
      <c r="AV581" s="120">
        <v>2.38</v>
      </c>
      <c r="AW581" s="120">
        <v>-19.95</v>
      </c>
      <c r="AX581" s="120">
        <v>-10.18</v>
      </c>
      <c r="AY581" s="120">
        <v>-0.1</v>
      </c>
      <c r="AZ581" s="120">
        <v>8.1199999999999992</v>
      </c>
      <c r="BA581" s="120">
        <v>12.32</v>
      </c>
      <c r="BB581" s="120">
        <v>-10.7</v>
      </c>
      <c r="BC581" s="120">
        <v>6.52</v>
      </c>
    </row>
    <row r="582" spans="1:55" ht="29.25" x14ac:dyDescent="0.45">
      <c r="A582" s="261">
        <v>263</v>
      </c>
      <c r="B582" s="174" t="s">
        <v>337</v>
      </c>
      <c r="C582" s="174"/>
      <c r="D582" s="119">
        <v>-74.78</v>
      </c>
      <c r="E582" s="119">
        <v>-27.87</v>
      </c>
      <c r="F582" s="119">
        <v>5.49</v>
      </c>
      <c r="G582" s="119">
        <v>599.05999999999995</v>
      </c>
      <c r="H582" s="119">
        <v>-83.23</v>
      </c>
      <c r="I582" s="119">
        <v>-13.28</v>
      </c>
      <c r="J582" s="119">
        <v>26.21</v>
      </c>
      <c r="K582" s="119">
        <v>-85.13</v>
      </c>
      <c r="L582" s="121">
        <v>1098.6300000000001</v>
      </c>
      <c r="M582" s="119">
        <v>-38.39</v>
      </c>
      <c r="N582" s="119">
        <v>204.17</v>
      </c>
      <c r="O582" s="119">
        <v>-60.67</v>
      </c>
      <c r="P582" s="119">
        <v>36.450000000000003</v>
      </c>
      <c r="Q582" s="119">
        <v>-12.66</v>
      </c>
      <c r="R582" s="119">
        <v>-38.65</v>
      </c>
      <c r="S582" s="119">
        <v>898.18</v>
      </c>
      <c r="T582" s="119">
        <v>-83.86</v>
      </c>
      <c r="U582" s="119">
        <v>-5.16</v>
      </c>
      <c r="V582" s="119">
        <v>-64</v>
      </c>
      <c r="W582" s="119">
        <v>109.88</v>
      </c>
      <c r="X582" s="119">
        <v>11.28</v>
      </c>
      <c r="Y582" s="119">
        <v>-61.74</v>
      </c>
      <c r="Z582" s="119">
        <v>78.260000000000005</v>
      </c>
      <c r="AA582" s="119">
        <v>19.02</v>
      </c>
      <c r="AB582" s="119">
        <v>26.58</v>
      </c>
      <c r="AC582" s="119">
        <v>-27.62</v>
      </c>
      <c r="AD582" s="119">
        <v>-13.54</v>
      </c>
      <c r="AE582" s="119">
        <v>27.6</v>
      </c>
      <c r="AF582" s="119">
        <v>345.42</v>
      </c>
      <c r="AG582" s="119">
        <v>-92.85</v>
      </c>
      <c r="AH582" s="119">
        <v>27.94</v>
      </c>
      <c r="AI582" s="119">
        <v>39.86</v>
      </c>
      <c r="AJ582" s="119">
        <v>58.87</v>
      </c>
      <c r="AK582" s="119">
        <v>-18.350000000000001</v>
      </c>
      <c r="AL582" s="119">
        <v>-21.93</v>
      </c>
      <c r="AM582" s="119">
        <v>216.07</v>
      </c>
      <c r="AN582" s="119">
        <v>-34.76</v>
      </c>
      <c r="AO582" s="119">
        <v>27.93</v>
      </c>
      <c r="AP582" s="119">
        <v>132.41</v>
      </c>
      <c r="AQ582" s="119">
        <v>-60.93</v>
      </c>
      <c r="AR582" s="119">
        <v>-17.899999999999999</v>
      </c>
      <c r="AS582" s="119">
        <v>-43.29</v>
      </c>
      <c r="AT582" s="119">
        <v>-7.11</v>
      </c>
      <c r="AU582" s="119">
        <v>41.57</v>
      </c>
      <c r="AV582" s="119">
        <v>18.95</v>
      </c>
      <c r="AW582" s="119">
        <v>-40.99</v>
      </c>
      <c r="AX582" s="119">
        <v>1.5</v>
      </c>
      <c r="AY582" s="119">
        <v>-6.88</v>
      </c>
      <c r="AZ582" s="119">
        <v>423.03</v>
      </c>
      <c r="BA582" s="119">
        <v>-62.5</v>
      </c>
      <c r="BB582" s="119">
        <v>-21.07</v>
      </c>
      <c r="BC582" s="119">
        <v>-7.12</v>
      </c>
    </row>
    <row r="583" spans="1:55" ht="29.25" x14ac:dyDescent="0.45">
      <c r="A583" s="260">
        <v>264</v>
      </c>
      <c r="B583" s="173" t="s">
        <v>338</v>
      </c>
      <c r="C583" s="173"/>
      <c r="D583" s="116"/>
      <c r="E583" s="120">
        <v>-97.06</v>
      </c>
      <c r="F583" s="120">
        <v>-100</v>
      </c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20">
        <v>-100</v>
      </c>
      <c r="S583" s="116"/>
      <c r="T583" s="116"/>
      <c r="U583" s="116"/>
      <c r="V583" s="116"/>
      <c r="W583" s="120">
        <v>-100</v>
      </c>
      <c r="X583" s="116"/>
      <c r="Y583" s="120">
        <v>-100</v>
      </c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20">
        <v>66.67</v>
      </c>
      <c r="AL583" s="120">
        <v>-100</v>
      </c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20">
        <v>-100</v>
      </c>
      <c r="AW583" s="116"/>
      <c r="AX583" s="116"/>
      <c r="AY583" s="116"/>
      <c r="AZ583" s="116"/>
      <c r="BA583" s="116"/>
      <c r="BB583" s="116"/>
      <c r="BC583" s="116"/>
    </row>
    <row r="584" spans="1:55" x14ac:dyDescent="0.45">
      <c r="A584" s="261">
        <v>265</v>
      </c>
      <c r="B584" s="174" t="s">
        <v>339</v>
      </c>
      <c r="C584" s="174"/>
      <c r="D584" s="119">
        <v>165.72</v>
      </c>
      <c r="E584" s="119">
        <v>-28.39</v>
      </c>
      <c r="F584" s="119">
        <v>-9.4700000000000006</v>
      </c>
      <c r="G584" s="119">
        <v>-66.14</v>
      </c>
      <c r="H584" s="119">
        <v>686.25</v>
      </c>
      <c r="I584" s="119">
        <v>-35.89</v>
      </c>
      <c r="J584" s="119">
        <v>-0.76</v>
      </c>
      <c r="K584" s="119">
        <v>-27.65</v>
      </c>
      <c r="L584" s="119">
        <v>-76.72</v>
      </c>
      <c r="M584" s="119">
        <v>75.97</v>
      </c>
      <c r="N584" s="119">
        <v>156.68</v>
      </c>
      <c r="O584" s="119">
        <v>-77</v>
      </c>
      <c r="P584" s="119">
        <v>375.21</v>
      </c>
      <c r="Q584" s="119">
        <v>-56.77</v>
      </c>
      <c r="R584" s="119">
        <v>-7.34</v>
      </c>
      <c r="S584" s="119">
        <v>280.08999999999997</v>
      </c>
      <c r="T584" s="119">
        <v>-49.21</v>
      </c>
      <c r="U584" s="119">
        <v>-55.81</v>
      </c>
      <c r="V584" s="119">
        <v>-28.04</v>
      </c>
      <c r="W584" s="119">
        <v>27.12</v>
      </c>
      <c r="X584" s="119">
        <v>544.03</v>
      </c>
      <c r="Y584" s="119">
        <v>-83.01</v>
      </c>
      <c r="Z584" s="119">
        <v>157.16999999999999</v>
      </c>
      <c r="AA584" s="119">
        <v>-14.13</v>
      </c>
      <c r="AB584" s="119">
        <v>17.079999999999998</v>
      </c>
      <c r="AC584" s="119">
        <v>-64.62</v>
      </c>
      <c r="AD584" s="119">
        <v>252.28</v>
      </c>
      <c r="AE584" s="119">
        <v>-55.38</v>
      </c>
      <c r="AF584" s="119">
        <v>49.38</v>
      </c>
      <c r="AG584" s="119">
        <v>-55.97</v>
      </c>
      <c r="AH584" s="119">
        <v>222.92</v>
      </c>
      <c r="AI584" s="119">
        <v>-36.520000000000003</v>
      </c>
      <c r="AJ584" s="119">
        <v>-36.99</v>
      </c>
      <c r="AK584" s="119">
        <v>11.21</v>
      </c>
      <c r="AL584" s="119">
        <v>423.09</v>
      </c>
      <c r="AM584" s="119">
        <v>-62.48</v>
      </c>
      <c r="AN584" s="119">
        <v>-53.44</v>
      </c>
      <c r="AO584" s="119">
        <v>65.83</v>
      </c>
      <c r="AP584" s="119">
        <v>106.19</v>
      </c>
      <c r="AQ584" s="119">
        <v>-41.61</v>
      </c>
      <c r="AR584" s="119">
        <v>9.2799999999999994</v>
      </c>
      <c r="AS584" s="119">
        <v>-33.78</v>
      </c>
      <c r="AT584" s="119">
        <v>209.71</v>
      </c>
      <c r="AU584" s="119">
        <v>-66.13</v>
      </c>
      <c r="AV584" s="119">
        <v>10.73</v>
      </c>
      <c r="AW584" s="119">
        <v>75.150000000000006</v>
      </c>
      <c r="AX584" s="119">
        <v>-14.75</v>
      </c>
      <c r="AY584" s="119">
        <v>-73.72</v>
      </c>
      <c r="AZ584" s="119">
        <v>78.03</v>
      </c>
      <c r="BA584" s="119">
        <v>216.57</v>
      </c>
      <c r="BB584" s="119">
        <v>-55.73</v>
      </c>
      <c r="BC584" s="119">
        <v>-30.02</v>
      </c>
    </row>
    <row r="585" spans="1:55" x14ac:dyDescent="0.45">
      <c r="A585" s="260">
        <v>266</v>
      </c>
      <c r="B585" s="173" t="s">
        <v>340</v>
      </c>
      <c r="C585" s="173"/>
      <c r="D585" s="120">
        <v>-29.1</v>
      </c>
      <c r="E585" s="120">
        <v>-74.88</v>
      </c>
      <c r="F585" s="120">
        <v>358.03</v>
      </c>
      <c r="G585" s="120">
        <v>122.03</v>
      </c>
      <c r="H585" s="120">
        <v>-83.96</v>
      </c>
      <c r="I585" s="120">
        <v>-24.5</v>
      </c>
      <c r="J585" s="120">
        <v>341.53</v>
      </c>
      <c r="K585" s="120">
        <v>233.03</v>
      </c>
      <c r="L585" s="120">
        <v>-88.17</v>
      </c>
      <c r="M585" s="120">
        <v>108.8</v>
      </c>
      <c r="N585" s="120">
        <v>11.91</v>
      </c>
      <c r="O585" s="120">
        <v>-3.4</v>
      </c>
      <c r="P585" s="120">
        <v>14.3</v>
      </c>
      <c r="Q585" s="120">
        <v>14.69</v>
      </c>
      <c r="R585" s="120">
        <v>-58.32</v>
      </c>
      <c r="S585" s="120">
        <v>136.34</v>
      </c>
      <c r="T585" s="120">
        <v>-51.46</v>
      </c>
      <c r="U585" s="120">
        <v>76.62</v>
      </c>
      <c r="V585" s="120">
        <v>-59.12</v>
      </c>
      <c r="W585" s="120">
        <v>-5.23</v>
      </c>
      <c r="X585" s="120">
        <v>73.23</v>
      </c>
      <c r="Y585" s="120">
        <v>-48.74</v>
      </c>
      <c r="Z585" s="120">
        <v>225.54</v>
      </c>
      <c r="AA585" s="120">
        <v>-1.29</v>
      </c>
      <c r="AB585" s="120">
        <v>-32.76</v>
      </c>
      <c r="AC585" s="120">
        <v>-51.21</v>
      </c>
      <c r="AD585" s="120">
        <v>34.880000000000003</v>
      </c>
      <c r="AE585" s="120">
        <v>412.17</v>
      </c>
      <c r="AF585" s="120">
        <v>-56.28</v>
      </c>
      <c r="AG585" s="120">
        <v>-47.58</v>
      </c>
      <c r="AH585" s="120">
        <v>-15.54</v>
      </c>
      <c r="AI585" s="120">
        <v>6.97</v>
      </c>
      <c r="AJ585" s="120">
        <v>-38.409999999999997</v>
      </c>
      <c r="AK585" s="120">
        <v>26.12</v>
      </c>
      <c r="AL585" s="120">
        <v>-3.12</v>
      </c>
      <c r="AM585" s="120">
        <v>-31.48</v>
      </c>
      <c r="AN585" s="120">
        <v>61.99</v>
      </c>
      <c r="AO585" s="120">
        <v>27.71</v>
      </c>
      <c r="AP585" s="120">
        <v>-45.04</v>
      </c>
      <c r="AQ585" s="120">
        <v>335.56</v>
      </c>
      <c r="AR585" s="120">
        <v>-7.0000000000000007E-2</v>
      </c>
      <c r="AS585" s="120">
        <v>-37.909999999999997</v>
      </c>
      <c r="AT585" s="120">
        <v>129.36000000000001</v>
      </c>
      <c r="AU585" s="120">
        <v>-85.65</v>
      </c>
      <c r="AV585" s="120">
        <v>286.81</v>
      </c>
      <c r="AW585" s="120">
        <v>6.93</v>
      </c>
      <c r="AX585" s="120">
        <v>89.07</v>
      </c>
      <c r="AY585" s="120">
        <v>-72.27</v>
      </c>
      <c r="AZ585" s="120">
        <v>19.670000000000002</v>
      </c>
      <c r="BA585" s="120">
        <v>-10.34</v>
      </c>
      <c r="BB585" s="120">
        <v>-35.090000000000003</v>
      </c>
      <c r="BC585" s="120">
        <v>21.39</v>
      </c>
    </row>
    <row r="586" spans="1:55" x14ac:dyDescent="0.45">
      <c r="A586" s="261">
        <v>267</v>
      </c>
      <c r="B586" s="174" t="s">
        <v>341</v>
      </c>
      <c r="C586" s="174"/>
      <c r="D586" s="119">
        <v>-32.39</v>
      </c>
      <c r="E586" s="119">
        <v>32.020000000000003</v>
      </c>
      <c r="F586" s="119">
        <v>-21.88</v>
      </c>
      <c r="G586" s="119">
        <v>66.58</v>
      </c>
      <c r="H586" s="119">
        <v>-18.37</v>
      </c>
      <c r="I586" s="119">
        <v>31.08</v>
      </c>
      <c r="J586" s="119">
        <v>-43.76</v>
      </c>
      <c r="K586" s="119">
        <v>-5.39</v>
      </c>
      <c r="L586" s="119">
        <v>58.55</v>
      </c>
      <c r="M586" s="119">
        <v>-20.48</v>
      </c>
      <c r="N586" s="119">
        <v>15.81</v>
      </c>
      <c r="O586" s="119">
        <v>34.07</v>
      </c>
      <c r="P586" s="119">
        <v>-39.76</v>
      </c>
      <c r="Q586" s="119">
        <v>10.41</v>
      </c>
      <c r="R586" s="119">
        <v>-50.13</v>
      </c>
      <c r="S586" s="119">
        <v>37.96</v>
      </c>
      <c r="T586" s="119">
        <v>60.45</v>
      </c>
      <c r="U586" s="119">
        <v>-33.520000000000003</v>
      </c>
      <c r="V586" s="119">
        <v>3.78</v>
      </c>
      <c r="W586" s="119">
        <v>-8.6</v>
      </c>
      <c r="X586" s="119">
        <v>13.6</v>
      </c>
      <c r="Y586" s="119">
        <v>41.62</v>
      </c>
      <c r="Z586" s="119">
        <v>-45.88</v>
      </c>
      <c r="AA586" s="119">
        <v>10.18</v>
      </c>
      <c r="AB586" s="119">
        <v>-29.59</v>
      </c>
      <c r="AC586" s="119">
        <v>42.06</v>
      </c>
      <c r="AD586" s="119">
        <v>-62.02</v>
      </c>
      <c r="AE586" s="119">
        <v>100.43</v>
      </c>
      <c r="AF586" s="119">
        <v>39.49</v>
      </c>
      <c r="AG586" s="119">
        <v>-34.700000000000003</v>
      </c>
      <c r="AH586" s="119">
        <v>-20.55</v>
      </c>
      <c r="AI586" s="119">
        <v>24.35</v>
      </c>
      <c r="AJ586" s="119">
        <v>10.62</v>
      </c>
      <c r="AK586" s="119">
        <v>279.31</v>
      </c>
      <c r="AL586" s="119">
        <v>-43.26</v>
      </c>
      <c r="AM586" s="119">
        <v>-53.65</v>
      </c>
      <c r="AN586" s="119">
        <v>32.43</v>
      </c>
      <c r="AO586" s="119">
        <v>88.64</v>
      </c>
      <c r="AP586" s="119">
        <v>-55.98</v>
      </c>
      <c r="AQ586" s="119">
        <v>57</v>
      </c>
      <c r="AR586" s="119">
        <v>-23.22</v>
      </c>
      <c r="AS586" s="119">
        <v>-6.13</v>
      </c>
      <c r="AT586" s="119">
        <v>21.91</v>
      </c>
      <c r="AU586" s="119">
        <v>27.88</v>
      </c>
      <c r="AV586" s="119">
        <v>-70.37</v>
      </c>
      <c r="AW586" s="119">
        <v>106.76</v>
      </c>
      <c r="AX586" s="119">
        <v>-39.94</v>
      </c>
      <c r="AY586" s="119">
        <v>59.76</v>
      </c>
      <c r="AZ586" s="119">
        <v>54.69</v>
      </c>
      <c r="BA586" s="119">
        <v>132.28</v>
      </c>
      <c r="BB586" s="119">
        <v>-51.47</v>
      </c>
      <c r="BC586" s="119">
        <v>11.02</v>
      </c>
    </row>
    <row r="587" spans="1:55" ht="29.25" x14ac:dyDescent="0.45">
      <c r="A587" s="260">
        <v>268</v>
      </c>
      <c r="B587" s="173" t="s">
        <v>390</v>
      </c>
      <c r="C587" s="173"/>
      <c r="D587" s="116"/>
      <c r="E587" s="120">
        <v>-18.66</v>
      </c>
      <c r="F587" s="120">
        <v>-94.12</v>
      </c>
      <c r="G587" s="118">
        <v>16490</v>
      </c>
      <c r="H587" s="120">
        <v>-100</v>
      </c>
      <c r="I587" s="116"/>
      <c r="J587" s="120">
        <v>450</v>
      </c>
      <c r="K587" s="120">
        <v>618.17999999999995</v>
      </c>
      <c r="L587" s="120">
        <v>221.84</v>
      </c>
      <c r="M587" s="120">
        <v>-98.43</v>
      </c>
      <c r="N587" s="120">
        <v>731.25</v>
      </c>
      <c r="O587" s="118">
        <v>2703.01</v>
      </c>
      <c r="P587" s="120">
        <v>1.82</v>
      </c>
      <c r="Q587" s="120">
        <v>-96.68</v>
      </c>
      <c r="R587" s="120">
        <v>330.16</v>
      </c>
      <c r="S587" s="120">
        <v>-85.06</v>
      </c>
      <c r="T587" s="120">
        <v>219.75</v>
      </c>
      <c r="U587" s="120">
        <v>27.41</v>
      </c>
      <c r="V587" s="120">
        <v>22.12</v>
      </c>
      <c r="W587" s="120">
        <v>-75.19</v>
      </c>
      <c r="X587" s="120">
        <v>231</v>
      </c>
      <c r="Y587" s="120">
        <v>-96.98</v>
      </c>
      <c r="Z587" s="120">
        <v>-100</v>
      </c>
      <c r="AA587" s="116"/>
      <c r="AB587" s="120">
        <v>-20.91</v>
      </c>
      <c r="AC587" s="120">
        <v>-98.85</v>
      </c>
      <c r="AD587" s="118">
        <v>70700</v>
      </c>
      <c r="AE587" s="120">
        <v>-99.86</v>
      </c>
      <c r="AF587" s="118">
        <v>22700</v>
      </c>
      <c r="AG587" s="120">
        <v>-100</v>
      </c>
      <c r="AH587" s="116"/>
      <c r="AI587" s="120">
        <v>-100</v>
      </c>
      <c r="AJ587" s="116"/>
      <c r="AK587" s="118">
        <v>7652.63</v>
      </c>
      <c r="AL587" s="120">
        <v>-18.399999999999999</v>
      </c>
      <c r="AM587" s="120">
        <v>-78.540000000000006</v>
      </c>
      <c r="AN587" s="120">
        <v>61.63</v>
      </c>
      <c r="AO587" s="120">
        <v>36.69</v>
      </c>
      <c r="AP587" s="120">
        <v>-98.95</v>
      </c>
      <c r="AQ587" s="120">
        <v>133.33000000000001</v>
      </c>
      <c r="AR587" s="118">
        <v>13385.71</v>
      </c>
      <c r="AS587" s="120">
        <v>-5.19</v>
      </c>
      <c r="AT587" s="120">
        <v>-92.91</v>
      </c>
      <c r="AU587" s="118">
        <v>1501.57</v>
      </c>
      <c r="AV587" s="120">
        <v>3.93</v>
      </c>
      <c r="AW587" s="120">
        <v>-17.64</v>
      </c>
      <c r="AX587" s="120">
        <v>-94.2</v>
      </c>
      <c r="AY587" s="118">
        <v>5583.17</v>
      </c>
      <c r="AZ587" s="120">
        <v>-91.74</v>
      </c>
      <c r="BA587" s="120">
        <v>60.34</v>
      </c>
      <c r="BB587" s="120">
        <v>-100</v>
      </c>
      <c r="BC587" s="116"/>
    </row>
    <row r="588" spans="1:55" ht="42" x14ac:dyDescent="0.45">
      <c r="A588" s="261">
        <v>269</v>
      </c>
      <c r="B588" s="174" t="s">
        <v>342</v>
      </c>
      <c r="C588" s="174"/>
      <c r="D588" s="117"/>
      <c r="E588" s="121">
        <v>30900</v>
      </c>
      <c r="F588" s="119">
        <v>-85.81</v>
      </c>
      <c r="G588" s="119">
        <v>425</v>
      </c>
      <c r="H588" s="119">
        <v>75.319999999999993</v>
      </c>
      <c r="I588" s="119">
        <v>-35.56</v>
      </c>
      <c r="J588" s="119">
        <v>95.4</v>
      </c>
      <c r="K588" s="119">
        <v>9.02</v>
      </c>
      <c r="L588" s="119">
        <v>79.86</v>
      </c>
      <c r="M588" s="119">
        <v>-65.5</v>
      </c>
      <c r="N588" s="119">
        <v>154.49</v>
      </c>
      <c r="O588" s="119">
        <v>-73.12</v>
      </c>
      <c r="P588" s="119">
        <v>-100</v>
      </c>
      <c r="Q588" s="117"/>
      <c r="R588" s="117"/>
      <c r="S588" s="119">
        <v>-87.94</v>
      </c>
      <c r="T588" s="119">
        <v>-100</v>
      </c>
      <c r="U588" s="117"/>
      <c r="V588" s="119">
        <v>-100</v>
      </c>
      <c r="W588" s="117"/>
      <c r="X588" s="119">
        <v>250.36</v>
      </c>
      <c r="Y588" s="119">
        <v>-74.38</v>
      </c>
      <c r="Z588" s="119">
        <v>-100</v>
      </c>
      <c r="AA588" s="117"/>
      <c r="AB588" s="119">
        <v>26.43</v>
      </c>
      <c r="AC588" s="119">
        <v>-5.65</v>
      </c>
      <c r="AD588" s="119">
        <v>-13.17</v>
      </c>
      <c r="AE588" s="119">
        <v>-7.59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146.6</v>
      </c>
      <c r="AM588" s="119">
        <v>-84.65</v>
      </c>
      <c r="AN588" s="119">
        <v>-100</v>
      </c>
      <c r="AO588" s="117"/>
      <c r="AP588" s="119">
        <v>-100</v>
      </c>
      <c r="AQ588" s="117"/>
      <c r="AR588" s="119">
        <v>-2.2000000000000002</v>
      </c>
      <c r="AS588" s="119">
        <v>-100</v>
      </c>
      <c r="AT588" s="117"/>
      <c r="AU588" s="119">
        <v>-100</v>
      </c>
      <c r="AV588" s="117"/>
      <c r="AW588" s="119">
        <v>-95.96</v>
      </c>
      <c r="AX588" s="119">
        <v>-100</v>
      </c>
      <c r="AY588" s="117"/>
      <c r="AZ588" s="117"/>
      <c r="BA588" s="119">
        <v>-100</v>
      </c>
      <c r="BB588" s="117"/>
      <c r="BC588" s="117"/>
    </row>
    <row r="589" spans="1:55" ht="29.25" x14ac:dyDescent="0.45">
      <c r="A589" s="260">
        <v>270</v>
      </c>
      <c r="B589" s="173" t="s">
        <v>343</v>
      </c>
      <c r="C589" s="173"/>
      <c r="D589" s="120">
        <v>26.26</v>
      </c>
      <c r="E589" s="120">
        <v>21.96</v>
      </c>
      <c r="F589" s="120">
        <v>5.2</v>
      </c>
      <c r="G589" s="120">
        <v>-27.04</v>
      </c>
      <c r="H589" s="120">
        <v>28.1</v>
      </c>
      <c r="I589" s="120">
        <v>-9.59</v>
      </c>
      <c r="J589" s="120">
        <v>-3.4</v>
      </c>
      <c r="K589" s="120">
        <v>1.42</v>
      </c>
      <c r="L589" s="120">
        <v>-18.61</v>
      </c>
      <c r="M589" s="120">
        <v>3.01</v>
      </c>
      <c r="N589" s="120">
        <v>38.619999999999997</v>
      </c>
      <c r="O589" s="120">
        <v>-17.11</v>
      </c>
      <c r="P589" s="120">
        <v>35.68</v>
      </c>
      <c r="Q589" s="120">
        <v>-21.53</v>
      </c>
      <c r="R589" s="120">
        <v>-7.08</v>
      </c>
      <c r="S589" s="120">
        <v>-35.380000000000003</v>
      </c>
      <c r="T589" s="120">
        <v>49.42</v>
      </c>
      <c r="U589" s="120">
        <v>47.06</v>
      </c>
      <c r="V589" s="120">
        <v>-12.93</v>
      </c>
      <c r="W589" s="120">
        <v>27.02</v>
      </c>
      <c r="X589" s="120">
        <v>-9.3699999999999992</v>
      </c>
      <c r="Y589" s="120">
        <v>-9.52</v>
      </c>
      <c r="Z589" s="120">
        <v>-41.83</v>
      </c>
      <c r="AA589" s="120">
        <v>47.2</v>
      </c>
      <c r="AB589" s="120">
        <v>36.6</v>
      </c>
      <c r="AC589" s="120">
        <v>16.559999999999999</v>
      </c>
      <c r="AD589" s="120">
        <v>-46.6</v>
      </c>
      <c r="AE589" s="120">
        <v>41.8</v>
      </c>
      <c r="AF589" s="120">
        <v>-12.49</v>
      </c>
      <c r="AG589" s="120">
        <v>-28.01</v>
      </c>
      <c r="AH589" s="120">
        <v>78.489999999999995</v>
      </c>
      <c r="AI589" s="120">
        <v>-6.99</v>
      </c>
      <c r="AJ589" s="120">
        <v>2.86</v>
      </c>
      <c r="AK589" s="120">
        <v>-45.63</v>
      </c>
      <c r="AL589" s="120">
        <v>8.75</v>
      </c>
      <c r="AM589" s="120">
        <v>-33.130000000000003</v>
      </c>
      <c r="AN589" s="120">
        <v>77.33</v>
      </c>
      <c r="AO589" s="120">
        <v>42.39</v>
      </c>
      <c r="AP589" s="120">
        <v>-56.83</v>
      </c>
      <c r="AQ589" s="120">
        <v>61.76</v>
      </c>
      <c r="AR589" s="120">
        <v>-12.82</v>
      </c>
      <c r="AS589" s="120">
        <v>12.94</v>
      </c>
      <c r="AT589" s="120">
        <v>-38.659999999999997</v>
      </c>
      <c r="AU589" s="120">
        <v>42.21</v>
      </c>
      <c r="AV589" s="120">
        <v>30.05</v>
      </c>
      <c r="AW589" s="120">
        <v>-19.02</v>
      </c>
      <c r="AX589" s="120">
        <v>-25.44</v>
      </c>
      <c r="AY589" s="120">
        <v>-21.48</v>
      </c>
      <c r="AZ589" s="120">
        <v>56.29</v>
      </c>
      <c r="BA589" s="120">
        <v>17.079999999999998</v>
      </c>
      <c r="BB589" s="120">
        <v>-32.79</v>
      </c>
      <c r="BC589" s="120">
        <v>98.38</v>
      </c>
    </row>
    <row r="590" spans="1:55" ht="42" x14ac:dyDescent="0.45">
      <c r="A590" s="261">
        <v>271</v>
      </c>
      <c r="B590" s="174" t="s">
        <v>393</v>
      </c>
      <c r="C590" s="174"/>
      <c r="D590" s="117"/>
      <c r="E590" s="119">
        <v>-10</v>
      </c>
      <c r="F590" s="121">
        <v>2244.44</v>
      </c>
      <c r="G590" s="119">
        <v>-99.53</v>
      </c>
      <c r="H590" s="121">
        <v>4500</v>
      </c>
      <c r="I590" s="119">
        <v>-100</v>
      </c>
      <c r="J590" s="117"/>
      <c r="K590" s="119">
        <v>-92.86</v>
      </c>
      <c r="L590" s="119">
        <v>750</v>
      </c>
      <c r="M590" s="119">
        <v>25.49</v>
      </c>
      <c r="N590" s="119">
        <v>-87.5</v>
      </c>
      <c r="O590" s="119">
        <v>12.5</v>
      </c>
      <c r="P590" s="119">
        <v>66.67</v>
      </c>
      <c r="Q590" s="119">
        <v>-53.33</v>
      </c>
      <c r="R590" s="119">
        <v>-71.430000000000007</v>
      </c>
      <c r="S590" s="121">
        <v>4750</v>
      </c>
      <c r="T590" s="119">
        <v>-95.88</v>
      </c>
      <c r="U590" s="119">
        <v>150</v>
      </c>
      <c r="V590" s="119">
        <v>-80</v>
      </c>
      <c r="W590" s="119">
        <v>0</v>
      </c>
      <c r="X590" s="121">
        <v>29950</v>
      </c>
      <c r="Y590" s="119">
        <v>-100</v>
      </c>
      <c r="Z590" s="117"/>
      <c r="AA590" s="119">
        <v>-58</v>
      </c>
      <c r="AB590" s="119">
        <v>361.9</v>
      </c>
      <c r="AC590" s="119">
        <v>-97.94</v>
      </c>
      <c r="AD590" s="121">
        <v>4750</v>
      </c>
      <c r="AE590" s="119">
        <v>129.9</v>
      </c>
      <c r="AF590" s="119">
        <v>-60.09</v>
      </c>
      <c r="AG590" s="119">
        <v>-92.13</v>
      </c>
      <c r="AH590" s="121">
        <v>1742.86</v>
      </c>
      <c r="AI590" s="119">
        <v>101.55</v>
      </c>
      <c r="AJ590" s="119">
        <v>-92.69</v>
      </c>
      <c r="AK590" s="119">
        <v>-100</v>
      </c>
      <c r="AL590" s="117"/>
      <c r="AM590" s="119">
        <v>478.57</v>
      </c>
      <c r="AN590" s="119">
        <v>14.81</v>
      </c>
      <c r="AO590" s="119">
        <v>62.37</v>
      </c>
      <c r="AP590" s="119">
        <v>69.540000000000006</v>
      </c>
      <c r="AQ590" s="119">
        <v>-34.770000000000003</v>
      </c>
      <c r="AR590" s="119">
        <v>69.459999999999994</v>
      </c>
      <c r="AS590" s="119">
        <v>199.29</v>
      </c>
      <c r="AT590" s="119">
        <v>176.98</v>
      </c>
      <c r="AU590" s="119">
        <v>-100</v>
      </c>
      <c r="AV590" s="117"/>
      <c r="AW590" s="119">
        <v>-57.22</v>
      </c>
      <c r="AX590" s="119">
        <v>67.53</v>
      </c>
      <c r="AY590" s="119">
        <v>-3.49</v>
      </c>
      <c r="AZ590" s="119">
        <v>-92.77</v>
      </c>
      <c r="BA590" s="119">
        <v>494.44</v>
      </c>
      <c r="BB590" s="119">
        <v>479.44</v>
      </c>
      <c r="BC590" s="119">
        <v>-84.52</v>
      </c>
    </row>
    <row r="591" spans="1:55" x14ac:dyDescent="0.45">
      <c r="A591" s="260">
        <v>272</v>
      </c>
      <c r="B591" s="173" t="s">
        <v>344</v>
      </c>
      <c r="C591" s="173"/>
      <c r="D591" s="120">
        <v>47.66</v>
      </c>
      <c r="E591" s="120">
        <v>-6.3</v>
      </c>
      <c r="F591" s="120">
        <v>13.26</v>
      </c>
      <c r="G591" s="120">
        <v>-38.76</v>
      </c>
      <c r="H591" s="120">
        <v>-8.43</v>
      </c>
      <c r="I591" s="120">
        <v>40.4</v>
      </c>
      <c r="J591" s="120">
        <v>3.95</v>
      </c>
      <c r="K591" s="120">
        <v>-38.36</v>
      </c>
      <c r="L591" s="120">
        <v>148.97</v>
      </c>
      <c r="M591" s="120">
        <v>-36.590000000000003</v>
      </c>
      <c r="N591" s="120">
        <v>-44.48</v>
      </c>
      <c r="O591" s="120">
        <v>2.33</v>
      </c>
      <c r="P591" s="120">
        <v>-28.16</v>
      </c>
      <c r="Q591" s="120">
        <v>-7.35</v>
      </c>
      <c r="R591" s="120">
        <v>34.43</v>
      </c>
      <c r="S591" s="120">
        <v>-18.97</v>
      </c>
      <c r="T591" s="120">
        <v>19.37</v>
      </c>
      <c r="U591" s="120">
        <v>304.87</v>
      </c>
      <c r="V591" s="120">
        <v>-84.67</v>
      </c>
      <c r="W591" s="120">
        <v>87.63</v>
      </c>
      <c r="X591" s="120">
        <v>-44.63</v>
      </c>
      <c r="Y591" s="120">
        <v>64.08</v>
      </c>
      <c r="Z591" s="120">
        <v>-8.6999999999999993</v>
      </c>
      <c r="AA591" s="120">
        <v>-9.48</v>
      </c>
      <c r="AB591" s="120">
        <v>0.05</v>
      </c>
      <c r="AC591" s="120">
        <v>-15.04</v>
      </c>
      <c r="AD591" s="120">
        <v>-35.450000000000003</v>
      </c>
      <c r="AE591" s="120">
        <v>-19.989999999999998</v>
      </c>
      <c r="AF591" s="120">
        <v>221.31</v>
      </c>
      <c r="AG591" s="120">
        <v>-49.22</v>
      </c>
      <c r="AH591" s="120">
        <v>-18.21</v>
      </c>
      <c r="AI591" s="120">
        <v>21.99</v>
      </c>
      <c r="AJ591" s="120">
        <v>167.59</v>
      </c>
      <c r="AK591" s="120">
        <v>-17.25</v>
      </c>
      <c r="AL591" s="120">
        <v>-16.97</v>
      </c>
      <c r="AM591" s="120">
        <v>-27.61</v>
      </c>
      <c r="AN591" s="120">
        <v>0.83</v>
      </c>
      <c r="AO591" s="120">
        <v>51.82</v>
      </c>
      <c r="AP591" s="120">
        <v>-55.59</v>
      </c>
      <c r="AQ591" s="120">
        <v>303.22000000000003</v>
      </c>
      <c r="AR591" s="120">
        <v>-67.2</v>
      </c>
      <c r="AS591" s="120">
        <v>-31.36</v>
      </c>
      <c r="AT591" s="120">
        <v>86.91</v>
      </c>
      <c r="AU591" s="120">
        <v>43.3</v>
      </c>
      <c r="AV591" s="120">
        <v>-22.13</v>
      </c>
      <c r="AW591" s="120">
        <v>35.99</v>
      </c>
      <c r="AX591" s="120">
        <v>-75.36</v>
      </c>
      <c r="AY591" s="120">
        <v>127.72</v>
      </c>
      <c r="AZ591" s="120">
        <v>83.82</v>
      </c>
      <c r="BA591" s="120">
        <v>25.15</v>
      </c>
      <c r="BB591" s="120">
        <v>-42.77</v>
      </c>
      <c r="BC591" s="120">
        <v>48.33</v>
      </c>
    </row>
    <row r="592" spans="1:55" ht="29.25" x14ac:dyDescent="0.45">
      <c r="A592" s="261">
        <v>273</v>
      </c>
      <c r="B592" s="174" t="s">
        <v>345</v>
      </c>
      <c r="C592" s="174"/>
      <c r="D592" s="121">
        <v>3287</v>
      </c>
      <c r="E592" s="119">
        <v>-97.13</v>
      </c>
      <c r="F592" s="119">
        <v>58.43</v>
      </c>
      <c r="G592" s="119">
        <v>-55.25</v>
      </c>
      <c r="H592" s="119">
        <v>19.059999999999999</v>
      </c>
      <c r="I592" s="119">
        <v>-28.59</v>
      </c>
      <c r="J592" s="119">
        <v>-12.07</v>
      </c>
      <c r="K592" s="119">
        <v>181.48</v>
      </c>
      <c r="L592" s="119">
        <v>-21.52</v>
      </c>
      <c r="M592" s="119">
        <v>-85.31</v>
      </c>
      <c r="N592" s="119">
        <v>559.05999999999995</v>
      </c>
      <c r="O592" s="119">
        <v>-77.19</v>
      </c>
      <c r="P592" s="119">
        <v>472.77</v>
      </c>
      <c r="Q592" s="119">
        <v>-74.510000000000005</v>
      </c>
      <c r="R592" s="119">
        <v>-64.53</v>
      </c>
      <c r="S592" s="119">
        <v>489.66</v>
      </c>
      <c r="T592" s="119">
        <v>-44.88</v>
      </c>
      <c r="U592" s="119">
        <v>18.04</v>
      </c>
      <c r="V592" s="121">
        <v>1793.71</v>
      </c>
      <c r="W592" s="119">
        <v>-98.59</v>
      </c>
      <c r="X592" s="119">
        <v>48.74</v>
      </c>
      <c r="Y592" s="119">
        <v>-49.72</v>
      </c>
      <c r="Z592" s="119">
        <v>176.4</v>
      </c>
      <c r="AA592" s="119">
        <v>31.71</v>
      </c>
      <c r="AB592" s="119">
        <v>130.56</v>
      </c>
      <c r="AC592" s="119">
        <v>-82.73</v>
      </c>
      <c r="AD592" s="119">
        <v>529.46</v>
      </c>
      <c r="AE592" s="119">
        <v>12.19</v>
      </c>
      <c r="AF592" s="119">
        <v>34.58</v>
      </c>
      <c r="AG592" s="119">
        <v>-90.95</v>
      </c>
      <c r="AH592" s="119">
        <v>-32.43</v>
      </c>
      <c r="AI592" s="119">
        <v>257.33</v>
      </c>
      <c r="AJ592" s="119">
        <v>-57.84</v>
      </c>
      <c r="AK592" s="119">
        <v>869.91</v>
      </c>
      <c r="AL592" s="119">
        <v>171.62</v>
      </c>
      <c r="AM592" s="119">
        <v>-83.94</v>
      </c>
      <c r="AN592" s="119">
        <v>18.41</v>
      </c>
      <c r="AO592" s="119">
        <v>-66.25</v>
      </c>
      <c r="AP592" s="119">
        <v>318.32</v>
      </c>
      <c r="AQ592" s="119">
        <v>-51.06</v>
      </c>
      <c r="AR592" s="119">
        <v>42.46</v>
      </c>
      <c r="AS592" s="119">
        <v>-89.41</v>
      </c>
      <c r="AT592" s="119">
        <v>47.46</v>
      </c>
      <c r="AU592" s="119">
        <v>751.72</v>
      </c>
      <c r="AV592" s="119">
        <v>166.4</v>
      </c>
      <c r="AW592" s="119">
        <v>-77.760000000000005</v>
      </c>
      <c r="AX592" s="119">
        <v>-21.18</v>
      </c>
      <c r="AY592" s="119">
        <v>-28.03</v>
      </c>
      <c r="AZ592" s="119">
        <v>-16.87</v>
      </c>
      <c r="BA592" s="119">
        <v>32.369999999999997</v>
      </c>
      <c r="BB592" s="119">
        <v>17.149999999999999</v>
      </c>
      <c r="BC592" s="119">
        <v>36.14</v>
      </c>
    </row>
    <row r="593" spans="1:55" ht="54.75" x14ac:dyDescent="0.45">
      <c r="A593" s="260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-97.26</v>
      </c>
      <c r="I593" s="120">
        <v>-100</v>
      </c>
      <c r="J593" s="116"/>
      <c r="K593" s="116"/>
      <c r="L593" s="116"/>
      <c r="M593" s="120">
        <v>-93.18</v>
      </c>
      <c r="N593" s="118">
        <v>1333.33</v>
      </c>
      <c r="O593" s="116"/>
      <c r="P593" s="116"/>
      <c r="Q593" s="116"/>
      <c r="R593" s="120">
        <v>400</v>
      </c>
      <c r="S593" s="120">
        <v>776.67</v>
      </c>
      <c r="T593" s="120">
        <v>-73</v>
      </c>
      <c r="U593" s="120">
        <v>-66.2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8">
        <v>1300</v>
      </c>
      <c r="AH593" s="120">
        <v>92.86</v>
      </c>
      <c r="AI593" s="120">
        <v>-47.41</v>
      </c>
      <c r="AJ593" s="120">
        <v>101.41</v>
      </c>
      <c r="AK593" s="120">
        <v>-100</v>
      </c>
      <c r="AL593" s="116"/>
      <c r="AM593" s="116"/>
      <c r="AN593" s="116"/>
      <c r="AO593" s="118">
        <v>8450</v>
      </c>
      <c r="AP593" s="120">
        <v>176.61</v>
      </c>
      <c r="AQ593" s="120">
        <v>-100</v>
      </c>
      <c r="AR593" s="116"/>
      <c r="AS593" s="120">
        <v>-71.599999999999994</v>
      </c>
      <c r="AT593" s="120">
        <v>-34.03</v>
      </c>
      <c r="AU593" s="120">
        <v>-100</v>
      </c>
      <c r="AV593" s="116"/>
      <c r="AW593" s="120">
        <v>-4.29</v>
      </c>
      <c r="AX593" s="120">
        <v>-100</v>
      </c>
      <c r="AY593" s="116"/>
      <c r="AZ593" s="120">
        <v>-100</v>
      </c>
      <c r="BA593" s="116"/>
      <c r="BB593" s="120">
        <v>-13.24</v>
      </c>
      <c r="BC593" s="120">
        <v>-78.900000000000006</v>
      </c>
    </row>
    <row r="594" spans="1:55" ht="29.25" x14ac:dyDescent="0.45">
      <c r="A594" s="261">
        <v>275</v>
      </c>
      <c r="B594" s="174" t="s">
        <v>347</v>
      </c>
      <c r="C594" s="174"/>
      <c r="D594" s="119">
        <v>310.81</v>
      </c>
      <c r="E594" s="119">
        <v>-37.99</v>
      </c>
      <c r="F594" s="119">
        <v>50.93</v>
      </c>
      <c r="G594" s="119">
        <v>747.45</v>
      </c>
      <c r="H594" s="119">
        <v>-97.41</v>
      </c>
      <c r="I594" s="119">
        <v>-8</v>
      </c>
      <c r="J594" s="119">
        <v>183.48</v>
      </c>
      <c r="K594" s="119">
        <v>5.83</v>
      </c>
      <c r="L594" s="119">
        <v>-70.72</v>
      </c>
      <c r="M594" s="119">
        <v>687.13</v>
      </c>
      <c r="N594" s="119">
        <v>-92.7</v>
      </c>
      <c r="O594" s="119">
        <v>525.86</v>
      </c>
      <c r="P594" s="119">
        <v>-58.95</v>
      </c>
      <c r="Q594" s="119">
        <v>477.18</v>
      </c>
      <c r="R594" s="119">
        <v>-64.42</v>
      </c>
      <c r="S594" s="119">
        <v>42.16</v>
      </c>
      <c r="T594" s="119">
        <v>-13.79</v>
      </c>
      <c r="U594" s="119">
        <v>-97.87</v>
      </c>
      <c r="V594" s="119">
        <v>-100</v>
      </c>
      <c r="W594" s="117"/>
      <c r="X594" s="119">
        <v>51.57</v>
      </c>
      <c r="Y594" s="119">
        <v>-100</v>
      </c>
      <c r="Z594" s="117"/>
      <c r="AA594" s="117"/>
      <c r="AB594" s="117"/>
      <c r="AC594" s="121">
        <v>5255.56</v>
      </c>
      <c r="AD594" s="119">
        <v>-100</v>
      </c>
      <c r="AE594" s="117"/>
      <c r="AF594" s="119">
        <v>207.56</v>
      </c>
      <c r="AG594" s="119">
        <v>-15.42</v>
      </c>
      <c r="AH594" s="119">
        <v>-36.06</v>
      </c>
      <c r="AI594" s="119">
        <v>-56.82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104.79</v>
      </c>
      <c r="AR594" s="119">
        <v>874.56</v>
      </c>
      <c r="AS594" s="119">
        <v>-85.09</v>
      </c>
      <c r="AT594" s="119">
        <v>-66.2</v>
      </c>
      <c r="AU594" s="119">
        <v>326.19</v>
      </c>
      <c r="AV594" s="119">
        <v>255.17</v>
      </c>
      <c r="AW594" s="119">
        <v>-99.92</v>
      </c>
      <c r="AX594" s="119">
        <v>-100</v>
      </c>
      <c r="AY594" s="117"/>
      <c r="AZ594" s="121">
        <v>171625</v>
      </c>
      <c r="BA594" s="119">
        <v>-16.579999999999998</v>
      </c>
      <c r="BB594" s="119">
        <v>-99.35</v>
      </c>
      <c r="BC594" s="119">
        <v>-59.46</v>
      </c>
    </row>
    <row r="595" spans="1:55" ht="29.25" x14ac:dyDescent="0.45">
      <c r="A595" s="260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20">
        <v>-100</v>
      </c>
      <c r="N595" s="116"/>
      <c r="O595" s="116"/>
      <c r="P595" s="120">
        <v>-100</v>
      </c>
      <c r="Q595" s="116"/>
      <c r="R595" s="116"/>
      <c r="S595" s="116"/>
      <c r="T595" s="120">
        <v>-100</v>
      </c>
      <c r="U595" s="116"/>
      <c r="V595" s="116"/>
      <c r="W595" s="116"/>
      <c r="X595" s="120">
        <v>-100</v>
      </c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20">
        <v>11.11</v>
      </c>
      <c r="AJ595" s="120">
        <v>-60</v>
      </c>
      <c r="AK595" s="120">
        <v>-100</v>
      </c>
      <c r="AL595" s="116"/>
      <c r="AM595" s="116"/>
      <c r="AN595" s="120">
        <v>-100</v>
      </c>
      <c r="AO595" s="116"/>
      <c r="AP595" s="116"/>
      <c r="AQ595" s="116"/>
      <c r="AR595" s="116"/>
      <c r="AS595" s="120">
        <v>-100</v>
      </c>
      <c r="AT595" s="116"/>
      <c r="AU595" s="120">
        <v>-92.83</v>
      </c>
      <c r="AV595" s="120">
        <v>-100</v>
      </c>
      <c r="AW595" s="116"/>
      <c r="AX595" s="116"/>
      <c r="AY595" s="116"/>
      <c r="AZ595" s="116"/>
      <c r="BA595" s="120">
        <v>-100</v>
      </c>
      <c r="BB595" s="116"/>
      <c r="BC595" s="116"/>
    </row>
    <row r="596" spans="1:55" x14ac:dyDescent="0.45">
      <c r="A596" s="261">
        <v>277</v>
      </c>
      <c r="B596" s="174" t="s">
        <v>349</v>
      </c>
      <c r="C596" s="174"/>
      <c r="D596" s="119">
        <v>-48.23</v>
      </c>
      <c r="E596" s="119">
        <v>298.62</v>
      </c>
      <c r="F596" s="119">
        <v>-77.09</v>
      </c>
      <c r="G596" s="119">
        <v>102.01</v>
      </c>
      <c r="H596" s="119">
        <v>-33.65</v>
      </c>
      <c r="I596" s="119">
        <v>60.44</v>
      </c>
      <c r="J596" s="119">
        <v>-47.2</v>
      </c>
      <c r="K596" s="119">
        <v>-18.84</v>
      </c>
      <c r="L596" s="119">
        <v>-12.44</v>
      </c>
      <c r="M596" s="119">
        <v>-5.63</v>
      </c>
      <c r="N596" s="119">
        <v>215.13</v>
      </c>
      <c r="O596" s="119">
        <v>-65.97</v>
      </c>
      <c r="P596" s="119">
        <v>119</v>
      </c>
      <c r="Q596" s="119">
        <v>-14.92</v>
      </c>
      <c r="R596" s="119">
        <v>-41.1</v>
      </c>
      <c r="S596" s="119">
        <v>37.19</v>
      </c>
      <c r="T596" s="119">
        <v>-36.86</v>
      </c>
      <c r="U596" s="119">
        <v>139.69</v>
      </c>
      <c r="V596" s="119">
        <v>8.5500000000000007</v>
      </c>
      <c r="W596" s="119">
        <v>-49.07</v>
      </c>
      <c r="X596" s="119">
        <v>209.47</v>
      </c>
      <c r="Y596" s="119">
        <v>-85.63</v>
      </c>
      <c r="Z596" s="119">
        <v>61.33</v>
      </c>
      <c r="AA596" s="119">
        <v>45.68</v>
      </c>
      <c r="AB596" s="119">
        <v>-46.46</v>
      </c>
      <c r="AC596" s="119">
        <v>0.45</v>
      </c>
      <c r="AD596" s="119">
        <v>41</v>
      </c>
      <c r="AE596" s="119">
        <v>-35.94</v>
      </c>
      <c r="AF596" s="119">
        <v>78.86</v>
      </c>
      <c r="AG596" s="119">
        <v>-51.15</v>
      </c>
      <c r="AH596" s="119">
        <v>54.59</v>
      </c>
      <c r="AI596" s="119">
        <v>-2.06</v>
      </c>
      <c r="AJ596" s="119">
        <v>-44.53</v>
      </c>
      <c r="AK596" s="119">
        <v>86.98</v>
      </c>
      <c r="AL596" s="119">
        <v>-10.82</v>
      </c>
      <c r="AM596" s="119">
        <v>-9.8800000000000008</v>
      </c>
      <c r="AN596" s="119">
        <v>13.52</v>
      </c>
      <c r="AO596" s="119">
        <v>6.59</v>
      </c>
      <c r="AP596" s="119">
        <v>-10.44</v>
      </c>
      <c r="AQ596" s="119">
        <v>-28.85</v>
      </c>
      <c r="AR596" s="119">
        <v>140.19</v>
      </c>
      <c r="AS596" s="119">
        <v>-2.5</v>
      </c>
      <c r="AT596" s="119">
        <v>30.16</v>
      </c>
      <c r="AU596" s="119">
        <v>-16.77</v>
      </c>
      <c r="AV596" s="119">
        <v>15.11</v>
      </c>
      <c r="AW596" s="119">
        <v>-40.85</v>
      </c>
      <c r="AX596" s="119">
        <v>43.82</v>
      </c>
      <c r="AY596" s="119">
        <v>-27.62</v>
      </c>
      <c r="AZ596" s="119">
        <v>168.3</v>
      </c>
      <c r="BA596" s="119">
        <v>-11.07</v>
      </c>
      <c r="BB596" s="119">
        <v>-55.63</v>
      </c>
      <c r="BC596" s="119">
        <v>-20.07</v>
      </c>
    </row>
    <row r="597" spans="1:55" ht="29.25" x14ac:dyDescent="0.45">
      <c r="A597" s="260">
        <v>278</v>
      </c>
      <c r="B597" s="173" t="s">
        <v>350</v>
      </c>
      <c r="C597" s="173"/>
      <c r="D597" s="120">
        <v>325</v>
      </c>
      <c r="E597" s="118">
        <v>5978.43</v>
      </c>
      <c r="F597" s="120">
        <v>-100</v>
      </c>
      <c r="G597" s="116"/>
      <c r="H597" s="118">
        <v>9392.31</v>
      </c>
      <c r="I597" s="120">
        <v>-35.979999999999997</v>
      </c>
      <c r="J597" s="120">
        <v>-31.39</v>
      </c>
      <c r="K597" s="120">
        <v>-72.14</v>
      </c>
      <c r="L597" s="120">
        <v>298.68</v>
      </c>
      <c r="M597" s="120">
        <v>-56.31</v>
      </c>
      <c r="N597" s="120">
        <v>-33.840000000000003</v>
      </c>
      <c r="O597" s="120">
        <v>107.47</v>
      </c>
      <c r="P597" s="120">
        <v>-13.3</v>
      </c>
      <c r="Q597" s="120">
        <v>-90.42</v>
      </c>
      <c r="R597" s="120">
        <v>-100</v>
      </c>
      <c r="S597" s="116"/>
      <c r="T597" s="120">
        <v>8.33</v>
      </c>
      <c r="U597" s="120">
        <v>-10.44</v>
      </c>
      <c r="V597" s="120">
        <v>-43.25</v>
      </c>
      <c r="W597" s="120">
        <v>94.59</v>
      </c>
      <c r="X597" s="120">
        <v>-68.06</v>
      </c>
      <c r="Y597" s="120">
        <v>593.91</v>
      </c>
      <c r="Z597" s="120">
        <v>-91.23</v>
      </c>
      <c r="AA597" s="120">
        <v>282.86</v>
      </c>
      <c r="AB597" s="120">
        <v>9.33</v>
      </c>
      <c r="AC597" s="120">
        <v>-100</v>
      </c>
      <c r="AD597" s="116"/>
      <c r="AE597" s="120">
        <v>-60.12</v>
      </c>
      <c r="AF597" s="120">
        <v>666.67</v>
      </c>
      <c r="AG597" s="120">
        <v>-87.71</v>
      </c>
      <c r="AH597" s="120">
        <v>416.92</v>
      </c>
      <c r="AI597" s="120">
        <v>44.64</v>
      </c>
      <c r="AJ597" s="120">
        <v>-100</v>
      </c>
      <c r="AK597" s="116"/>
      <c r="AL597" s="120">
        <v>135.66</v>
      </c>
      <c r="AM597" s="116"/>
      <c r="AN597" s="116"/>
      <c r="AO597" s="120">
        <v>-3.03</v>
      </c>
      <c r="AP597" s="120">
        <v>-100</v>
      </c>
      <c r="AQ597" s="116"/>
      <c r="AR597" s="120">
        <v>-100</v>
      </c>
      <c r="AS597" s="116"/>
      <c r="AT597" s="120">
        <v>-57.18</v>
      </c>
      <c r="AU597" s="120">
        <v>-63.41</v>
      </c>
      <c r="AV597" s="120">
        <v>14.04</v>
      </c>
      <c r="AW597" s="120">
        <v>-74.53</v>
      </c>
      <c r="AX597" s="120">
        <v>86.58</v>
      </c>
      <c r="AY597" s="120">
        <v>-56.12</v>
      </c>
      <c r="AZ597" s="120">
        <v>-98.36</v>
      </c>
      <c r="BA597" s="118">
        <v>20500</v>
      </c>
      <c r="BB597" s="120">
        <v>-45.87</v>
      </c>
      <c r="BC597" s="120">
        <v>-100</v>
      </c>
    </row>
    <row r="598" spans="1:55" x14ac:dyDescent="0.45">
      <c r="A598" s="261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-15.63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9">
        <v>-100</v>
      </c>
      <c r="BB598" s="117"/>
      <c r="BC598" s="117"/>
    </row>
    <row r="599" spans="1:55" ht="29.25" x14ac:dyDescent="0.45">
      <c r="A599" s="260">
        <v>280</v>
      </c>
      <c r="B599" s="173" t="s">
        <v>391</v>
      </c>
      <c r="C599" s="173"/>
      <c r="D599" s="120">
        <v>-77.97</v>
      </c>
      <c r="E599" s="120">
        <v>-98.06</v>
      </c>
      <c r="F599" s="118">
        <v>22768.75</v>
      </c>
      <c r="G599" s="120">
        <v>-15.4</v>
      </c>
      <c r="H599" s="120">
        <v>-27.61</v>
      </c>
      <c r="I599" s="120">
        <v>176.57</v>
      </c>
      <c r="J599" s="120">
        <v>-91.87</v>
      </c>
      <c r="K599" s="118">
        <v>1527.84</v>
      </c>
      <c r="L599" s="120">
        <v>-58.53</v>
      </c>
      <c r="M599" s="120">
        <v>186.04</v>
      </c>
      <c r="N599" s="120">
        <v>-80.58</v>
      </c>
      <c r="O599" s="120">
        <v>57.83</v>
      </c>
      <c r="P599" s="120">
        <v>21.52</v>
      </c>
      <c r="Q599" s="120">
        <v>12.07</v>
      </c>
      <c r="R599" s="120">
        <v>-88.05</v>
      </c>
      <c r="S599" s="120">
        <v>153.37</v>
      </c>
      <c r="T599" s="120">
        <v>-46.41</v>
      </c>
      <c r="U599" s="120">
        <v>318.97000000000003</v>
      </c>
      <c r="V599" s="120">
        <v>-93.99</v>
      </c>
      <c r="W599" s="120">
        <v>-38.549999999999997</v>
      </c>
      <c r="X599" s="120">
        <v>240.2</v>
      </c>
      <c r="Y599" s="120">
        <v>146.97</v>
      </c>
      <c r="Z599" s="120">
        <v>-6.11</v>
      </c>
      <c r="AA599" s="120">
        <v>-61.14</v>
      </c>
      <c r="AB599" s="120">
        <v>-55.76</v>
      </c>
      <c r="AC599" s="120">
        <v>205.54</v>
      </c>
      <c r="AD599" s="120">
        <v>4.42</v>
      </c>
      <c r="AE599" s="120">
        <v>-89.12</v>
      </c>
      <c r="AF599" s="118">
        <v>1521.53</v>
      </c>
      <c r="AG599" s="120">
        <v>-62.96</v>
      </c>
      <c r="AH599" s="120">
        <v>402.77</v>
      </c>
      <c r="AI599" s="120">
        <v>-74.180000000000007</v>
      </c>
      <c r="AJ599" s="120">
        <v>319.68</v>
      </c>
      <c r="AK599" s="120">
        <v>4.71</v>
      </c>
      <c r="AL599" s="120">
        <v>41.09</v>
      </c>
      <c r="AM599" s="120">
        <v>1.65</v>
      </c>
      <c r="AN599" s="120">
        <v>3.05</v>
      </c>
      <c r="AO599" s="120">
        <v>-43.04</v>
      </c>
      <c r="AP599" s="120">
        <v>16.899999999999999</v>
      </c>
      <c r="AQ599" s="120">
        <v>-24.71</v>
      </c>
      <c r="AR599" s="120">
        <v>107.66</v>
      </c>
      <c r="AS599" s="120">
        <v>-66.489999999999995</v>
      </c>
      <c r="AT599" s="120">
        <v>30.14</v>
      </c>
      <c r="AU599" s="120">
        <v>2.99</v>
      </c>
      <c r="AV599" s="120">
        <v>-69.540000000000006</v>
      </c>
      <c r="AW599" s="120">
        <v>668.43</v>
      </c>
      <c r="AX599" s="120">
        <v>37.9</v>
      </c>
      <c r="AY599" s="120">
        <v>-94.46</v>
      </c>
      <c r="AZ599" s="118">
        <v>2581.48</v>
      </c>
      <c r="BA599" s="120">
        <v>-28.75</v>
      </c>
      <c r="BB599" s="120">
        <v>-75.430000000000007</v>
      </c>
      <c r="BC599" s="120">
        <v>79.180000000000007</v>
      </c>
    </row>
    <row r="600" spans="1:55" ht="29.25" x14ac:dyDescent="0.45">
      <c r="A600" s="261">
        <v>281</v>
      </c>
      <c r="B600" s="174" t="s">
        <v>352</v>
      </c>
      <c r="C600" s="174"/>
      <c r="D600" s="119">
        <v>-35.75</v>
      </c>
      <c r="E600" s="119">
        <v>-51.54</v>
      </c>
      <c r="F600" s="119">
        <v>162.06</v>
      </c>
      <c r="G600" s="119">
        <v>-84.03</v>
      </c>
      <c r="H600" s="119">
        <v>58.76</v>
      </c>
      <c r="I600" s="119">
        <v>-91.13</v>
      </c>
      <c r="J600" s="121">
        <v>2670.41</v>
      </c>
      <c r="K600" s="119">
        <v>-67.180000000000007</v>
      </c>
      <c r="L600" s="119">
        <v>57.01</v>
      </c>
      <c r="M600" s="119">
        <v>45.03</v>
      </c>
      <c r="N600" s="119">
        <v>-25.53</v>
      </c>
      <c r="O600" s="119">
        <v>-52.55</v>
      </c>
      <c r="P600" s="119">
        <v>583.67999999999995</v>
      </c>
      <c r="Q600" s="119">
        <v>-59.4</v>
      </c>
      <c r="R600" s="119">
        <v>-66.53</v>
      </c>
      <c r="S600" s="119">
        <v>110.66</v>
      </c>
      <c r="T600" s="119">
        <v>31.43</v>
      </c>
      <c r="U600" s="119">
        <v>-3.9</v>
      </c>
      <c r="V600" s="119">
        <v>22.18</v>
      </c>
      <c r="W600" s="119">
        <v>133.72</v>
      </c>
      <c r="X600" s="119">
        <v>-99.74</v>
      </c>
      <c r="Y600" s="121">
        <v>8353.85</v>
      </c>
      <c r="Z600" s="119">
        <v>-22.38</v>
      </c>
      <c r="AA600" s="119">
        <v>299.64999999999998</v>
      </c>
      <c r="AB600" s="119">
        <v>-79.819999999999993</v>
      </c>
      <c r="AC600" s="119">
        <v>289.97000000000003</v>
      </c>
      <c r="AD600" s="119">
        <v>-75.36</v>
      </c>
      <c r="AE600" s="119">
        <v>341.45</v>
      </c>
      <c r="AF600" s="119">
        <v>95.13</v>
      </c>
      <c r="AG600" s="119">
        <v>1.1200000000000001</v>
      </c>
      <c r="AH600" s="119">
        <v>-44.08</v>
      </c>
      <c r="AI600" s="119">
        <v>-74.069999999999993</v>
      </c>
      <c r="AJ600" s="119">
        <v>120.36</v>
      </c>
      <c r="AK600" s="119">
        <v>53.15</v>
      </c>
      <c r="AL600" s="119">
        <v>-77.180000000000007</v>
      </c>
      <c r="AM600" s="119">
        <v>26.91</v>
      </c>
      <c r="AN600" s="119">
        <v>215.93</v>
      </c>
      <c r="AO600" s="119">
        <v>33.51</v>
      </c>
      <c r="AP600" s="119">
        <v>-60.08</v>
      </c>
      <c r="AQ600" s="119">
        <v>248.76</v>
      </c>
      <c r="AR600" s="119">
        <v>-81.72</v>
      </c>
      <c r="AS600" s="119">
        <v>55.37</v>
      </c>
      <c r="AT600" s="119">
        <v>9.4</v>
      </c>
      <c r="AU600" s="119">
        <v>214.84</v>
      </c>
      <c r="AV600" s="119">
        <v>-97.1</v>
      </c>
      <c r="AW600" s="119">
        <v>405.88</v>
      </c>
      <c r="AX600" s="119">
        <v>-23.4</v>
      </c>
      <c r="AY600" s="119">
        <v>-84.25</v>
      </c>
      <c r="AZ600" s="119">
        <v>326.51</v>
      </c>
      <c r="BA600" s="119">
        <v>41.24</v>
      </c>
      <c r="BB600" s="119">
        <v>-24.6</v>
      </c>
      <c r="BC600" s="119">
        <v>-74.8</v>
      </c>
    </row>
    <row r="601" spans="1:55" x14ac:dyDescent="0.45">
      <c r="A601" s="260">
        <v>282</v>
      </c>
      <c r="B601" s="173" t="s">
        <v>353</v>
      </c>
      <c r="C601" s="173"/>
      <c r="D601" s="120">
        <v>74.010000000000005</v>
      </c>
      <c r="E601" s="120">
        <v>-7.06</v>
      </c>
      <c r="F601" s="120">
        <v>14.95</v>
      </c>
      <c r="G601" s="120">
        <v>114.51</v>
      </c>
      <c r="H601" s="120">
        <v>-63.61</v>
      </c>
      <c r="I601" s="120">
        <v>13.01</v>
      </c>
      <c r="J601" s="120">
        <v>-42.45</v>
      </c>
      <c r="K601" s="120">
        <v>11.71</v>
      </c>
      <c r="L601" s="120">
        <v>-10.29</v>
      </c>
      <c r="M601" s="120">
        <v>-44.8</v>
      </c>
      <c r="N601" s="120">
        <v>57.54</v>
      </c>
      <c r="O601" s="120">
        <v>-22.42</v>
      </c>
      <c r="P601" s="120">
        <v>28.22</v>
      </c>
      <c r="Q601" s="120">
        <v>-7.22</v>
      </c>
      <c r="R601" s="120">
        <v>17.16</v>
      </c>
      <c r="S601" s="120">
        <v>79.56</v>
      </c>
      <c r="T601" s="120">
        <v>28.69</v>
      </c>
      <c r="U601" s="120">
        <v>-14.28</v>
      </c>
      <c r="V601" s="120">
        <v>-21</v>
      </c>
      <c r="W601" s="120">
        <v>18.510000000000002</v>
      </c>
      <c r="X601" s="120">
        <v>-11.06</v>
      </c>
      <c r="Y601" s="120">
        <v>-40.04</v>
      </c>
      <c r="Z601" s="120">
        <v>22.19</v>
      </c>
      <c r="AA601" s="120">
        <v>30.67</v>
      </c>
      <c r="AB601" s="120">
        <v>75.78</v>
      </c>
      <c r="AC601" s="120">
        <v>6.34</v>
      </c>
      <c r="AD601" s="120">
        <v>-26.64</v>
      </c>
      <c r="AE601" s="120">
        <v>-9.02</v>
      </c>
      <c r="AF601" s="120">
        <v>52.01</v>
      </c>
      <c r="AG601" s="120">
        <v>-39.409999999999997</v>
      </c>
      <c r="AH601" s="120">
        <v>-5.8</v>
      </c>
      <c r="AI601" s="120">
        <v>-36.08</v>
      </c>
      <c r="AJ601" s="120">
        <v>70.7</v>
      </c>
      <c r="AK601" s="120">
        <v>14.01</v>
      </c>
      <c r="AL601" s="120">
        <v>-31.58</v>
      </c>
      <c r="AM601" s="120">
        <v>-36.450000000000003</v>
      </c>
      <c r="AN601" s="120">
        <v>83.5</v>
      </c>
      <c r="AO601" s="120">
        <v>3.98</v>
      </c>
      <c r="AP601" s="120">
        <v>-1.94</v>
      </c>
      <c r="AQ601" s="120">
        <v>-57.65</v>
      </c>
      <c r="AR601" s="120">
        <v>-2.04</v>
      </c>
      <c r="AS601" s="120">
        <v>-8.66</v>
      </c>
      <c r="AT601" s="120">
        <v>-9.6</v>
      </c>
      <c r="AU601" s="120">
        <v>140.83000000000001</v>
      </c>
      <c r="AV601" s="120">
        <v>-39.39</v>
      </c>
      <c r="AW601" s="120">
        <v>116.44</v>
      </c>
      <c r="AX601" s="120">
        <v>-55</v>
      </c>
      <c r="AY601" s="120">
        <v>107.67</v>
      </c>
      <c r="AZ601" s="120">
        <v>18.93</v>
      </c>
      <c r="BA601" s="120">
        <v>-1.8</v>
      </c>
      <c r="BB601" s="120">
        <v>-14.51</v>
      </c>
      <c r="BC601" s="120">
        <v>30.39</v>
      </c>
    </row>
    <row r="602" spans="1:55" x14ac:dyDescent="0.45">
      <c r="A602" s="261">
        <v>283</v>
      </c>
      <c r="B602" s="174" t="s">
        <v>354</v>
      </c>
      <c r="C602" s="174"/>
      <c r="D602" s="119">
        <v>-68.510000000000005</v>
      </c>
      <c r="E602" s="119">
        <v>157.56</v>
      </c>
      <c r="F602" s="119">
        <v>-14.02</v>
      </c>
      <c r="G602" s="119">
        <v>131.28</v>
      </c>
      <c r="H602" s="119">
        <v>-63.71</v>
      </c>
      <c r="I602" s="119">
        <v>16.54</v>
      </c>
      <c r="J602" s="119">
        <v>96.62</v>
      </c>
      <c r="K602" s="119">
        <v>35.51</v>
      </c>
      <c r="L602" s="119">
        <v>-68.81</v>
      </c>
      <c r="M602" s="119">
        <v>-65.040000000000006</v>
      </c>
      <c r="N602" s="119">
        <v>-30.23</v>
      </c>
      <c r="O602" s="119">
        <v>535.55999999999995</v>
      </c>
      <c r="P602" s="119">
        <v>122.9</v>
      </c>
      <c r="Q602" s="119">
        <v>-49.8</v>
      </c>
      <c r="R602" s="119">
        <v>30.78</v>
      </c>
      <c r="S602" s="119">
        <v>-25.93</v>
      </c>
      <c r="T602" s="119">
        <v>28.71</v>
      </c>
      <c r="U602" s="119">
        <v>-6.39</v>
      </c>
      <c r="V602" s="119">
        <v>-67.739999999999995</v>
      </c>
      <c r="W602" s="119">
        <v>90.87</v>
      </c>
      <c r="X602" s="119">
        <v>10.65</v>
      </c>
      <c r="Y602" s="119">
        <v>-49.9</v>
      </c>
      <c r="Z602" s="119">
        <v>19.61</v>
      </c>
      <c r="AA602" s="119">
        <v>17.38</v>
      </c>
      <c r="AB602" s="119">
        <v>25.7</v>
      </c>
      <c r="AC602" s="119">
        <v>56.44</v>
      </c>
      <c r="AD602" s="119">
        <v>-24.86</v>
      </c>
      <c r="AE602" s="119">
        <v>71.27</v>
      </c>
      <c r="AF602" s="119">
        <v>-34.22</v>
      </c>
      <c r="AG602" s="119">
        <v>15.6</v>
      </c>
      <c r="AH602" s="119">
        <v>7.98</v>
      </c>
      <c r="AI602" s="119">
        <v>-32.659999999999997</v>
      </c>
      <c r="AJ602" s="119">
        <v>-33.33</v>
      </c>
      <c r="AK602" s="119">
        <v>131.44</v>
      </c>
      <c r="AL602" s="119">
        <v>-66.489999999999995</v>
      </c>
      <c r="AM602" s="119">
        <v>12.74</v>
      </c>
      <c r="AN602" s="119">
        <v>28.42</v>
      </c>
      <c r="AO602" s="119">
        <v>403.47</v>
      </c>
      <c r="AP602" s="119">
        <v>-72.510000000000005</v>
      </c>
      <c r="AQ602" s="119">
        <v>36.42</v>
      </c>
      <c r="AR602" s="119">
        <v>43.22</v>
      </c>
      <c r="AS602" s="119">
        <v>-68.34</v>
      </c>
      <c r="AT602" s="119">
        <v>57.01</v>
      </c>
      <c r="AU602" s="119">
        <v>104.76</v>
      </c>
      <c r="AV602" s="119">
        <v>-65.209999999999994</v>
      </c>
      <c r="AW602" s="119">
        <v>51.25</v>
      </c>
      <c r="AX602" s="119">
        <v>-32.229999999999997</v>
      </c>
      <c r="AY602" s="119">
        <v>-8.15</v>
      </c>
      <c r="AZ602" s="119">
        <v>-42.01</v>
      </c>
      <c r="BA602" s="119">
        <v>395.92</v>
      </c>
      <c r="BB602" s="119">
        <v>-19.34</v>
      </c>
      <c r="BC602" s="119">
        <v>-45.28</v>
      </c>
    </row>
    <row r="603" spans="1:55" ht="29.25" x14ac:dyDescent="0.45">
      <c r="A603" s="260">
        <v>284</v>
      </c>
      <c r="B603" s="173" t="s">
        <v>355</v>
      </c>
      <c r="C603" s="173"/>
      <c r="D603" s="120">
        <v>-35.22</v>
      </c>
      <c r="E603" s="120">
        <v>-78.02</v>
      </c>
      <c r="F603" s="120">
        <v>77.27</v>
      </c>
      <c r="G603" s="120">
        <v>-3.35</v>
      </c>
      <c r="H603" s="120">
        <v>583.13</v>
      </c>
      <c r="I603" s="120">
        <v>-61.39</v>
      </c>
      <c r="J603" s="120">
        <v>-5.16</v>
      </c>
      <c r="K603" s="120">
        <v>86.08</v>
      </c>
      <c r="L603" s="120">
        <v>-3.7</v>
      </c>
      <c r="M603" s="120">
        <v>-61.68</v>
      </c>
      <c r="N603" s="120">
        <v>307.92</v>
      </c>
      <c r="O603" s="120">
        <v>-96.14</v>
      </c>
      <c r="P603" s="120">
        <v>123.49</v>
      </c>
      <c r="Q603" s="120">
        <v>291.64</v>
      </c>
      <c r="R603" s="120">
        <v>-65.66</v>
      </c>
      <c r="S603" s="120">
        <v>254.88</v>
      </c>
      <c r="T603" s="120">
        <v>-83.82</v>
      </c>
      <c r="U603" s="120">
        <v>190.82</v>
      </c>
      <c r="V603" s="120">
        <v>-45.02</v>
      </c>
      <c r="W603" s="120">
        <v>-26.95</v>
      </c>
      <c r="X603" s="120">
        <v>543.78</v>
      </c>
      <c r="Y603" s="120">
        <v>-49.92</v>
      </c>
      <c r="Z603" s="120">
        <v>42.13</v>
      </c>
      <c r="AA603" s="120">
        <v>-33.19</v>
      </c>
      <c r="AB603" s="120">
        <v>5.0199999999999996</v>
      </c>
      <c r="AC603" s="120">
        <v>-9.36</v>
      </c>
      <c r="AD603" s="120">
        <v>-56.72</v>
      </c>
      <c r="AE603" s="120">
        <v>49.69</v>
      </c>
      <c r="AF603" s="120">
        <v>47.69</v>
      </c>
      <c r="AG603" s="120">
        <v>-59.07</v>
      </c>
      <c r="AH603" s="120">
        <v>63.96</v>
      </c>
      <c r="AI603" s="120">
        <v>-44.81</v>
      </c>
      <c r="AJ603" s="120">
        <v>-91.97</v>
      </c>
      <c r="AK603" s="118">
        <v>1563.83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</row>
    <row r="604" spans="1:55" x14ac:dyDescent="0.45">
      <c r="A604" s="261">
        <v>285</v>
      </c>
      <c r="B604" s="174" t="s">
        <v>91</v>
      </c>
      <c r="C604" s="174"/>
      <c r="D604" s="119">
        <v>32.76</v>
      </c>
      <c r="E604" s="119">
        <v>40.659999999999997</v>
      </c>
      <c r="F604" s="119">
        <v>-28.68</v>
      </c>
      <c r="G604" s="119">
        <v>12.1</v>
      </c>
      <c r="H604" s="119">
        <v>-3.95</v>
      </c>
      <c r="I604" s="119">
        <v>-11.29</v>
      </c>
      <c r="J604" s="119">
        <v>-12.42</v>
      </c>
      <c r="K604" s="119">
        <v>-0.09</v>
      </c>
      <c r="L604" s="119">
        <v>13.06</v>
      </c>
      <c r="M604" s="119">
        <v>5.43</v>
      </c>
      <c r="N604" s="119">
        <v>-12.24</v>
      </c>
      <c r="O604" s="119">
        <v>7.64</v>
      </c>
      <c r="P604" s="119">
        <v>1.36</v>
      </c>
      <c r="Q604" s="119">
        <v>21.88</v>
      </c>
      <c r="R604" s="119">
        <v>-26.7</v>
      </c>
      <c r="S604" s="119">
        <v>-6.81</v>
      </c>
      <c r="T604" s="119">
        <v>-5.38</v>
      </c>
      <c r="U604" s="119">
        <v>7.33</v>
      </c>
      <c r="V604" s="119">
        <v>15.16</v>
      </c>
      <c r="W604" s="119">
        <v>12.34</v>
      </c>
      <c r="X604" s="119">
        <v>-9.39</v>
      </c>
      <c r="Y604" s="119">
        <v>6.44</v>
      </c>
      <c r="Z604" s="119">
        <v>-7.27</v>
      </c>
      <c r="AA604" s="119">
        <v>-0.51</v>
      </c>
      <c r="AB604" s="119">
        <v>12.25</v>
      </c>
      <c r="AC604" s="119">
        <v>24.24</v>
      </c>
      <c r="AD604" s="119">
        <v>-12.52</v>
      </c>
      <c r="AE604" s="119">
        <v>-6.61</v>
      </c>
      <c r="AF604" s="119">
        <v>-0.52</v>
      </c>
      <c r="AG604" s="119">
        <v>-14.51</v>
      </c>
      <c r="AH604" s="119">
        <v>29.44</v>
      </c>
      <c r="AI604" s="119">
        <v>5.37</v>
      </c>
      <c r="AJ604" s="119">
        <v>-17.510000000000002</v>
      </c>
      <c r="AK604" s="119">
        <v>-7.16</v>
      </c>
      <c r="AL604" s="119">
        <v>1.34</v>
      </c>
      <c r="AM604" s="119">
        <v>10.23</v>
      </c>
      <c r="AN604" s="119">
        <v>3.4</v>
      </c>
      <c r="AO604" s="119">
        <v>27.79</v>
      </c>
      <c r="AP604" s="119">
        <v>-21.82</v>
      </c>
      <c r="AQ604" s="119">
        <v>16.260000000000002</v>
      </c>
      <c r="AR604" s="119">
        <v>8.1199999999999992</v>
      </c>
      <c r="AS604" s="119">
        <v>-10.76</v>
      </c>
      <c r="AT604" s="119">
        <v>2.42</v>
      </c>
      <c r="AU604" s="119">
        <v>4.4400000000000004</v>
      </c>
      <c r="AV604" s="119">
        <v>-2.4500000000000002</v>
      </c>
      <c r="AW604" s="119">
        <v>-16.91</v>
      </c>
      <c r="AX604" s="119">
        <v>-5.12</v>
      </c>
      <c r="AY604" s="119">
        <v>12.41</v>
      </c>
      <c r="AZ604" s="119">
        <v>-0.56000000000000005</v>
      </c>
      <c r="BA604" s="119">
        <v>11.62</v>
      </c>
      <c r="BB604" s="119">
        <v>-16.079999999999998</v>
      </c>
      <c r="BC604" s="119">
        <v>15.88</v>
      </c>
    </row>
    <row r="605" spans="1:55" ht="42" x14ac:dyDescent="0.45">
      <c r="A605" s="260">
        <v>286</v>
      </c>
      <c r="B605" s="173" t="s">
        <v>356</v>
      </c>
      <c r="C605" s="173"/>
      <c r="D605" s="120">
        <v>11.38</v>
      </c>
      <c r="E605" s="120">
        <v>43.87</v>
      </c>
      <c r="F605" s="120">
        <v>-30.16</v>
      </c>
      <c r="G605" s="120">
        <v>19.27</v>
      </c>
      <c r="H605" s="120">
        <v>-13.69</v>
      </c>
      <c r="I605" s="120">
        <v>5.32</v>
      </c>
      <c r="J605" s="120">
        <v>-10.33</v>
      </c>
      <c r="K605" s="120">
        <v>-7.26</v>
      </c>
      <c r="L605" s="120">
        <v>-30.52</v>
      </c>
      <c r="M605" s="120">
        <v>-3.08</v>
      </c>
      <c r="N605" s="120">
        <v>41.42</v>
      </c>
      <c r="O605" s="120">
        <v>34.39</v>
      </c>
      <c r="P605" s="120">
        <v>15.55</v>
      </c>
      <c r="Q605" s="120">
        <v>-7.73</v>
      </c>
      <c r="R605" s="120">
        <v>-39.79</v>
      </c>
      <c r="S605" s="120">
        <v>15.44</v>
      </c>
      <c r="T605" s="120">
        <v>10.4</v>
      </c>
      <c r="U605" s="120">
        <v>53.71</v>
      </c>
      <c r="V605" s="120">
        <v>-50.62</v>
      </c>
      <c r="W605" s="120">
        <v>54.38</v>
      </c>
      <c r="X605" s="120">
        <v>-35.51</v>
      </c>
      <c r="Y605" s="120">
        <v>44.62</v>
      </c>
      <c r="Z605" s="120">
        <v>-39.32</v>
      </c>
      <c r="AA605" s="120">
        <v>123.22</v>
      </c>
      <c r="AB605" s="120">
        <v>-7.9</v>
      </c>
      <c r="AC605" s="120">
        <v>-32.92</v>
      </c>
      <c r="AD605" s="120">
        <v>-56.79</v>
      </c>
      <c r="AE605" s="120">
        <v>156.02000000000001</v>
      </c>
      <c r="AF605" s="120">
        <v>-28.7</v>
      </c>
      <c r="AG605" s="120">
        <v>-10.41</v>
      </c>
      <c r="AH605" s="120">
        <v>-30.5</v>
      </c>
      <c r="AI605" s="120">
        <v>101.82</v>
      </c>
      <c r="AJ605" s="120">
        <v>1.18</v>
      </c>
      <c r="AK605" s="120">
        <v>-27.01</v>
      </c>
      <c r="AL605" s="120">
        <v>2.65</v>
      </c>
      <c r="AM605" s="120">
        <v>-39.89</v>
      </c>
      <c r="AN605" s="120">
        <v>5.87</v>
      </c>
      <c r="AO605" s="120">
        <v>67.23</v>
      </c>
      <c r="AP605" s="120">
        <v>-21.22</v>
      </c>
      <c r="AQ605" s="120">
        <v>88.43</v>
      </c>
      <c r="AR605" s="120">
        <v>-55.9</v>
      </c>
      <c r="AS605" s="120">
        <v>79.63</v>
      </c>
      <c r="AT605" s="120">
        <v>1.52</v>
      </c>
      <c r="AU605" s="120">
        <v>15.52</v>
      </c>
      <c r="AV605" s="120">
        <v>-5.58</v>
      </c>
      <c r="AW605" s="120">
        <v>39.049999999999997</v>
      </c>
      <c r="AX605" s="120">
        <v>-39.700000000000003</v>
      </c>
      <c r="AY605" s="120">
        <v>42.67</v>
      </c>
      <c r="AZ605" s="120">
        <v>-41.02</v>
      </c>
      <c r="BA605" s="120">
        <v>14.8</v>
      </c>
      <c r="BB605" s="120">
        <v>-33.630000000000003</v>
      </c>
      <c r="BC605" s="120">
        <v>27.17</v>
      </c>
    </row>
    <row r="606" spans="1:55" x14ac:dyDescent="0.45">
      <c r="A606" s="261">
        <v>287</v>
      </c>
      <c r="B606" s="174" t="s">
        <v>357</v>
      </c>
      <c r="C606" s="174"/>
      <c r="D606" s="119">
        <v>81.58</v>
      </c>
      <c r="E606" s="119">
        <v>-4.3499999999999996</v>
      </c>
      <c r="F606" s="119">
        <v>1.52</v>
      </c>
      <c r="G606" s="119">
        <v>20.9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-55.7</v>
      </c>
      <c r="P606" s="119">
        <v>-100</v>
      </c>
      <c r="Q606" s="117"/>
      <c r="R606" s="119">
        <v>-39.549999999999997</v>
      </c>
      <c r="S606" s="119">
        <v>-1.23</v>
      </c>
      <c r="T606" s="119">
        <v>43.75</v>
      </c>
      <c r="U606" s="119">
        <v>-100</v>
      </c>
      <c r="V606" s="117"/>
      <c r="W606" s="119">
        <v>-68.83</v>
      </c>
      <c r="X606" s="119">
        <v>33.33</v>
      </c>
      <c r="Y606" s="119">
        <v>-100</v>
      </c>
      <c r="Z606" s="117"/>
      <c r="AA606" s="117"/>
      <c r="AB606" s="119">
        <v>-6.45</v>
      </c>
      <c r="AC606" s="119">
        <v>-100</v>
      </c>
      <c r="AD606" s="117"/>
      <c r="AE606" s="119">
        <v>47.37</v>
      </c>
      <c r="AF606" s="119">
        <v>-41.07</v>
      </c>
      <c r="AG606" s="119">
        <v>-100</v>
      </c>
      <c r="AH606" s="117"/>
      <c r="AI606" s="119">
        <v>458.33</v>
      </c>
      <c r="AJ606" s="119">
        <v>-41.79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  <c r="AZ606" s="117"/>
      <c r="BA606" s="119">
        <v>-100</v>
      </c>
      <c r="BB606" s="117"/>
      <c r="BC606" s="117"/>
    </row>
    <row r="607" spans="1:55" x14ac:dyDescent="0.45">
      <c r="A607" s="260">
        <v>288</v>
      </c>
      <c r="B607" s="173" t="s">
        <v>4</v>
      </c>
      <c r="C607" s="173"/>
      <c r="D607" s="120">
        <v>8.5399999999999991</v>
      </c>
      <c r="E607" s="120">
        <v>15.33</v>
      </c>
      <c r="F607" s="120">
        <v>-6.67</v>
      </c>
      <c r="G607" s="120">
        <v>8.89</v>
      </c>
      <c r="H607" s="120">
        <v>-3.38</v>
      </c>
      <c r="I607" s="120">
        <v>3.59</v>
      </c>
      <c r="J607" s="120">
        <v>-1.27</v>
      </c>
      <c r="K607" s="120">
        <v>-4.78</v>
      </c>
      <c r="L607" s="120">
        <v>8.91</v>
      </c>
      <c r="M607" s="120">
        <v>-3.63</v>
      </c>
      <c r="N607" s="120">
        <v>15.92</v>
      </c>
      <c r="O607" s="120">
        <v>-6.98</v>
      </c>
      <c r="P607" s="120">
        <v>-21.18</v>
      </c>
      <c r="Q607" s="120">
        <v>1.38</v>
      </c>
      <c r="R607" s="120">
        <v>2.5</v>
      </c>
      <c r="S607" s="120">
        <v>-1.63</v>
      </c>
      <c r="T607" s="120">
        <v>0.54</v>
      </c>
      <c r="U607" s="120">
        <v>17.989999999999998</v>
      </c>
      <c r="V607" s="120">
        <v>-22.11</v>
      </c>
      <c r="W607" s="120">
        <v>8.2799999999999994</v>
      </c>
      <c r="X607" s="120">
        <v>1.0900000000000001</v>
      </c>
      <c r="Y607" s="120">
        <v>3.7</v>
      </c>
      <c r="Z607" s="120">
        <v>0.28000000000000003</v>
      </c>
      <c r="AA607" s="120">
        <v>-10.76</v>
      </c>
      <c r="AB607" s="120">
        <v>-1.57</v>
      </c>
      <c r="AC607" s="120">
        <v>12.7</v>
      </c>
      <c r="AD607" s="120">
        <v>2.23</v>
      </c>
      <c r="AE607" s="120">
        <v>0.35</v>
      </c>
      <c r="AF607" s="120">
        <v>2.02</v>
      </c>
      <c r="AG607" s="120">
        <v>-8.3800000000000008</v>
      </c>
      <c r="AH607" s="120">
        <v>-0.68</v>
      </c>
      <c r="AI607" s="120">
        <v>8.07</v>
      </c>
      <c r="AJ607" s="120">
        <v>-7.88</v>
      </c>
      <c r="AK607" s="120">
        <v>11.21</v>
      </c>
      <c r="AL607" s="120">
        <v>1.5</v>
      </c>
      <c r="AM607" s="120">
        <v>-12.5</v>
      </c>
      <c r="AN607" s="120">
        <v>7.62</v>
      </c>
      <c r="AO607" s="120">
        <v>23.45</v>
      </c>
      <c r="AP607" s="120">
        <v>-8.48</v>
      </c>
      <c r="AQ607" s="120">
        <v>17.170000000000002</v>
      </c>
      <c r="AR607" s="120">
        <v>-6.48</v>
      </c>
      <c r="AS607" s="120">
        <v>-9.41</v>
      </c>
      <c r="AT607" s="120">
        <v>3.92</v>
      </c>
      <c r="AU607" s="120">
        <v>4.3899999999999997</v>
      </c>
      <c r="AV607" s="120">
        <v>-10.37</v>
      </c>
      <c r="AW607" s="120">
        <v>-1.51</v>
      </c>
      <c r="AX607" s="120">
        <v>-3.05</v>
      </c>
      <c r="AY607" s="120">
        <v>-4.32</v>
      </c>
      <c r="AZ607" s="120">
        <v>-2.41</v>
      </c>
      <c r="BA607" s="120">
        <v>23.7</v>
      </c>
      <c r="BB607" s="120">
        <v>-19.27</v>
      </c>
      <c r="BC607" s="120">
        <v>19.29</v>
      </c>
    </row>
    <row r="608" spans="1:55" ht="29.25" x14ac:dyDescent="0.45">
      <c r="A608" s="261">
        <v>289</v>
      </c>
      <c r="B608" s="174" t="s">
        <v>358</v>
      </c>
      <c r="C608" s="174"/>
      <c r="D608" s="119">
        <v>22.05</v>
      </c>
      <c r="E608" s="119">
        <v>7.19</v>
      </c>
      <c r="F608" s="119">
        <v>9.93</v>
      </c>
      <c r="G608" s="119">
        <v>-10.08</v>
      </c>
      <c r="H608" s="119">
        <v>7.58</v>
      </c>
      <c r="I608" s="119">
        <v>-9.5399999999999991</v>
      </c>
      <c r="J608" s="119">
        <v>77.510000000000005</v>
      </c>
      <c r="K608" s="119">
        <v>-32.869999999999997</v>
      </c>
      <c r="L608" s="119">
        <v>-2.93</v>
      </c>
      <c r="M608" s="119">
        <v>-9.84</v>
      </c>
      <c r="N608" s="119">
        <v>3.53</v>
      </c>
      <c r="O608" s="119">
        <v>-16.45</v>
      </c>
      <c r="P608" s="119">
        <v>36.28</v>
      </c>
      <c r="Q608" s="119">
        <v>-4.3</v>
      </c>
      <c r="R608" s="119">
        <v>-18.8</v>
      </c>
      <c r="S608" s="119">
        <v>7.89</v>
      </c>
      <c r="T608" s="119">
        <v>-28.1</v>
      </c>
      <c r="U608" s="119">
        <v>-5.95</v>
      </c>
      <c r="V608" s="119">
        <v>-2.2999999999999998</v>
      </c>
      <c r="W608" s="119">
        <v>11.15</v>
      </c>
      <c r="X608" s="119">
        <v>-13.63</v>
      </c>
      <c r="Y608" s="119">
        <v>-3.61</v>
      </c>
      <c r="Z608" s="119">
        <v>14.41</v>
      </c>
      <c r="AA608" s="119">
        <v>-21.57</v>
      </c>
      <c r="AB608" s="119">
        <v>38.47</v>
      </c>
      <c r="AC608" s="119">
        <v>4.4400000000000004</v>
      </c>
      <c r="AD608" s="119">
        <v>-40.67</v>
      </c>
      <c r="AE608" s="119">
        <v>157.49</v>
      </c>
      <c r="AF608" s="119">
        <v>-20.85</v>
      </c>
      <c r="AG608" s="119">
        <v>-9.6199999999999992</v>
      </c>
      <c r="AH608" s="119">
        <v>-15.94</v>
      </c>
      <c r="AI608" s="119">
        <v>-2.72</v>
      </c>
      <c r="AJ608" s="119">
        <v>-15.2</v>
      </c>
      <c r="AK608" s="119">
        <v>4.8499999999999996</v>
      </c>
      <c r="AL608" s="119">
        <v>19.63</v>
      </c>
      <c r="AM608" s="119">
        <v>4.42</v>
      </c>
      <c r="AN608" s="119">
        <v>9.31</v>
      </c>
      <c r="AO608" s="119">
        <v>12.88</v>
      </c>
      <c r="AP608" s="119">
        <v>-7.16</v>
      </c>
      <c r="AQ608" s="119">
        <v>53.14</v>
      </c>
      <c r="AR608" s="119">
        <v>-36.909999999999997</v>
      </c>
      <c r="AS608" s="119">
        <v>-34.020000000000003</v>
      </c>
      <c r="AT608" s="119">
        <v>11.32</v>
      </c>
      <c r="AU608" s="119">
        <v>10.02</v>
      </c>
      <c r="AV608" s="119">
        <v>1.23</v>
      </c>
      <c r="AW608" s="119">
        <v>37.590000000000003</v>
      </c>
      <c r="AX608" s="119">
        <v>-19.09</v>
      </c>
      <c r="AY608" s="119">
        <v>-27.09</v>
      </c>
      <c r="AZ608" s="119">
        <v>62.5</v>
      </c>
      <c r="BA608" s="119">
        <v>96.26</v>
      </c>
      <c r="BB608" s="119">
        <v>-30.9</v>
      </c>
      <c r="BC608" s="119">
        <v>-11.76</v>
      </c>
    </row>
    <row r="609" spans="1:55" x14ac:dyDescent="0.45">
      <c r="A609" s="260">
        <v>290</v>
      </c>
      <c r="B609" s="173" t="s">
        <v>106</v>
      </c>
      <c r="C609" s="173"/>
      <c r="D609" s="120">
        <v>72.33</v>
      </c>
      <c r="E609" s="120">
        <v>-44.36</v>
      </c>
      <c r="F609" s="120">
        <v>-8.27</v>
      </c>
      <c r="G609" s="120">
        <v>-22.84</v>
      </c>
      <c r="H609" s="120">
        <v>-1.73</v>
      </c>
      <c r="I609" s="120">
        <v>-9.2799999999999994</v>
      </c>
      <c r="J609" s="120">
        <v>24.47</v>
      </c>
      <c r="K609" s="120">
        <v>-39.99</v>
      </c>
      <c r="L609" s="120">
        <v>100.41</v>
      </c>
      <c r="M609" s="120">
        <v>-53.25</v>
      </c>
      <c r="N609" s="120">
        <v>21.9</v>
      </c>
      <c r="O609" s="120">
        <v>-0.6</v>
      </c>
      <c r="P609" s="120">
        <v>15.81</v>
      </c>
      <c r="Q609" s="120">
        <v>-44.42</v>
      </c>
      <c r="R609" s="120">
        <v>-20.16</v>
      </c>
      <c r="S609" s="120">
        <v>27.45</v>
      </c>
      <c r="T609" s="120">
        <v>37.11</v>
      </c>
      <c r="U609" s="120">
        <v>-1.07</v>
      </c>
      <c r="V609" s="120">
        <v>2.94</v>
      </c>
      <c r="W609" s="120">
        <v>63.43</v>
      </c>
      <c r="X609" s="120">
        <v>-26.83</v>
      </c>
      <c r="Y609" s="120">
        <v>16.47</v>
      </c>
      <c r="Z609" s="120">
        <v>-1.53</v>
      </c>
      <c r="AA609" s="120">
        <v>-23.3</v>
      </c>
      <c r="AB609" s="120">
        <v>110.51</v>
      </c>
      <c r="AC609" s="120">
        <v>1.53</v>
      </c>
      <c r="AD609" s="120">
        <v>-19.86</v>
      </c>
      <c r="AE609" s="120">
        <v>5.36</v>
      </c>
      <c r="AF609" s="120">
        <v>-2.64</v>
      </c>
      <c r="AG609" s="120">
        <v>-1.1100000000000001</v>
      </c>
      <c r="AH609" s="120">
        <v>241.62</v>
      </c>
      <c r="AI609" s="120">
        <v>-61.55</v>
      </c>
      <c r="AJ609" s="120">
        <v>-52.41</v>
      </c>
      <c r="AK609" s="120">
        <v>58.33</v>
      </c>
      <c r="AL609" s="120">
        <v>-30.33</v>
      </c>
      <c r="AM609" s="120">
        <v>35.659999999999997</v>
      </c>
      <c r="AN609" s="120">
        <v>20.09</v>
      </c>
      <c r="AO609" s="120">
        <v>54.23</v>
      </c>
      <c r="AP609" s="120">
        <v>-34.99</v>
      </c>
      <c r="AQ609" s="120">
        <v>40.64</v>
      </c>
      <c r="AR609" s="120">
        <v>7.99</v>
      </c>
      <c r="AS609" s="120">
        <v>-21.36</v>
      </c>
      <c r="AT609" s="120">
        <v>-38.9</v>
      </c>
      <c r="AU609" s="120">
        <v>43.78</v>
      </c>
      <c r="AV609" s="120">
        <v>43.35</v>
      </c>
      <c r="AW609" s="120">
        <v>-31.12</v>
      </c>
      <c r="AX609" s="120">
        <v>-43.2</v>
      </c>
      <c r="AY609" s="120">
        <v>46.48</v>
      </c>
      <c r="AZ609" s="120">
        <v>-10.54</v>
      </c>
      <c r="BA609" s="120">
        <v>68.680000000000007</v>
      </c>
      <c r="BB609" s="120">
        <v>-41.32</v>
      </c>
      <c r="BC609" s="120">
        <v>5.05</v>
      </c>
    </row>
    <row r="610" spans="1:55" x14ac:dyDescent="0.45">
      <c r="A610" s="261">
        <v>291</v>
      </c>
      <c r="B610" s="174" t="s">
        <v>359</v>
      </c>
      <c r="C610" s="174"/>
      <c r="D610" s="119">
        <v>120.29</v>
      </c>
      <c r="E610" s="119">
        <v>-61.77</v>
      </c>
      <c r="F610" s="119">
        <v>125.86</v>
      </c>
      <c r="G610" s="119">
        <v>-27.68</v>
      </c>
      <c r="H610" s="119">
        <v>68.03</v>
      </c>
      <c r="I610" s="119">
        <v>-30.19</v>
      </c>
      <c r="J610" s="119">
        <v>12.7</v>
      </c>
      <c r="K610" s="119">
        <v>7.91</v>
      </c>
      <c r="L610" s="119">
        <v>65.28</v>
      </c>
      <c r="M610" s="119">
        <v>-64.319999999999993</v>
      </c>
      <c r="N610" s="119">
        <v>130.09</v>
      </c>
      <c r="O610" s="119">
        <v>-65.92</v>
      </c>
      <c r="P610" s="119">
        <v>-5.92</v>
      </c>
      <c r="Q610" s="119">
        <v>67.12</v>
      </c>
      <c r="R610" s="119">
        <v>-15.28</v>
      </c>
      <c r="S610" s="119">
        <v>11.06</v>
      </c>
      <c r="T610" s="119">
        <v>56.33</v>
      </c>
      <c r="U610" s="119">
        <v>-20.37</v>
      </c>
      <c r="V610" s="119">
        <v>24.62</v>
      </c>
      <c r="W610" s="119">
        <v>-35.409999999999997</v>
      </c>
      <c r="X610" s="119">
        <v>-7.16</v>
      </c>
      <c r="Y610" s="119">
        <v>1.79</v>
      </c>
      <c r="Z610" s="119">
        <v>80.94</v>
      </c>
      <c r="AA610" s="119">
        <v>-46.47</v>
      </c>
      <c r="AB610" s="119">
        <v>-21.13</v>
      </c>
      <c r="AC610" s="119">
        <v>-66.33</v>
      </c>
      <c r="AD610" s="119">
        <v>6.39</v>
      </c>
      <c r="AE610" s="119">
        <v>306.26</v>
      </c>
      <c r="AF610" s="119">
        <v>4.58</v>
      </c>
      <c r="AG610" s="119">
        <v>-85.91</v>
      </c>
      <c r="AH610" s="119">
        <v>407.31</v>
      </c>
      <c r="AI610" s="119">
        <v>-18.16</v>
      </c>
      <c r="AJ610" s="119">
        <v>122.08</v>
      </c>
      <c r="AK610" s="119">
        <v>-8.93</v>
      </c>
      <c r="AL610" s="119">
        <v>-44.43</v>
      </c>
      <c r="AM610" s="119">
        <v>-3.44</v>
      </c>
      <c r="AN610" s="119">
        <v>-44.58</v>
      </c>
      <c r="AO610" s="119">
        <v>205.11</v>
      </c>
      <c r="AP610" s="119">
        <v>18.52</v>
      </c>
      <c r="AQ610" s="119">
        <v>-54.69</v>
      </c>
      <c r="AR610" s="119">
        <v>61.52</v>
      </c>
      <c r="AS610" s="119">
        <v>-71.319999999999993</v>
      </c>
      <c r="AT610" s="119">
        <v>252.99</v>
      </c>
      <c r="AU610" s="119">
        <v>79.849999999999994</v>
      </c>
      <c r="AV610" s="119">
        <v>-75.2</v>
      </c>
      <c r="AW610" s="119">
        <v>197.79</v>
      </c>
      <c r="AX610" s="119">
        <v>69</v>
      </c>
      <c r="AY610" s="119">
        <v>-41.5</v>
      </c>
      <c r="AZ610" s="119">
        <v>-64.98</v>
      </c>
      <c r="BA610" s="119">
        <v>67.319999999999993</v>
      </c>
      <c r="BB610" s="119">
        <v>82.78</v>
      </c>
      <c r="BC610" s="119">
        <v>-4.6100000000000003</v>
      </c>
    </row>
    <row r="611" spans="1:55" ht="29.25" x14ac:dyDescent="0.45">
      <c r="A611" s="260">
        <v>292</v>
      </c>
      <c r="B611" s="173" t="s">
        <v>360</v>
      </c>
      <c r="C611" s="173"/>
      <c r="D611" s="116"/>
      <c r="E611" s="116"/>
      <c r="F611" s="120">
        <v>-61.7</v>
      </c>
      <c r="G611" s="120">
        <v>183.33</v>
      </c>
      <c r="H611" s="120">
        <v>-100</v>
      </c>
      <c r="I611" s="116"/>
      <c r="J611" s="120">
        <v>-100</v>
      </c>
      <c r="K611" s="116"/>
      <c r="L611" s="120">
        <v>-100</v>
      </c>
      <c r="M611" s="116"/>
      <c r="N611" s="120">
        <v>100</v>
      </c>
      <c r="O611" s="116"/>
      <c r="P611" s="116"/>
      <c r="Q611" s="120">
        <v>-100</v>
      </c>
      <c r="R611" s="116"/>
      <c r="S611" s="116"/>
      <c r="T611" s="116"/>
      <c r="U611" s="116"/>
      <c r="V611" s="116"/>
      <c r="W611" s="116"/>
      <c r="X611" s="116"/>
      <c r="Y611" s="120">
        <v>-100</v>
      </c>
      <c r="Z611" s="116"/>
      <c r="AA611" s="116"/>
      <c r="AB611" s="116"/>
      <c r="AC611" s="120">
        <v>-100</v>
      </c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20">
        <v>-100</v>
      </c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20">
        <v>-100</v>
      </c>
      <c r="BB611" s="116"/>
      <c r="BC611" s="116"/>
    </row>
    <row r="612" spans="1:55" ht="29.25" x14ac:dyDescent="0.45">
      <c r="A612" s="261">
        <v>293</v>
      </c>
      <c r="B612" s="174" t="s">
        <v>0</v>
      </c>
      <c r="C612" s="174"/>
      <c r="D612" s="119">
        <v>-2.59</v>
      </c>
      <c r="E612" s="119">
        <v>11.02</v>
      </c>
      <c r="F612" s="119">
        <v>-9.81</v>
      </c>
      <c r="G612" s="119">
        <v>15.59</v>
      </c>
      <c r="H612" s="119">
        <v>0.24</v>
      </c>
      <c r="I612" s="119">
        <v>-1.49</v>
      </c>
      <c r="J612" s="119">
        <v>-3.32</v>
      </c>
      <c r="K612" s="119">
        <v>3.95</v>
      </c>
      <c r="L612" s="119">
        <v>8.01</v>
      </c>
      <c r="M612" s="119">
        <v>-7.24</v>
      </c>
      <c r="N612" s="119">
        <v>2.82</v>
      </c>
      <c r="O612" s="119">
        <v>-7</v>
      </c>
      <c r="P612" s="119">
        <v>-5.0999999999999996</v>
      </c>
      <c r="Q612" s="119">
        <v>12.65</v>
      </c>
      <c r="R612" s="119">
        <v>-6.56</v>
      </c>
      <c r="S612" s="119">
        <v>6.19</v>
      </c>
      <c r="T612" s="119">
        <v>2.14</v>
      </c>
      <c r="U612" s="119">
        <v>0.84</v>
      </c>
      <c r="V612" s="119">
        <v>-2.78</v>
      </c>
      <c r="W612" s="119">
        <v>10.91</v>
      </c>
      <c r="X612" s="119">
        <v>4.9800000000000004</v>
      </c>
      <c r="Y612" s="119">
        <v>-13.44</v>
      </c>
      <c r="Z612" s="119">
        <v>2.0099999999999998</v>
      </c>
      <c r="AA612" s="119">
        <v>-7.98</v>
      </c>
      <c r="AB612" s="119">
        <v>5.25</v>
      </c>
      <c r="AC612" s="119">
        <v>8.9600000000000009</v>
      </c>
      <c r="AD612" s="119">
        <v>-13.51</v>
      </c>
      <c r="AE612" s="119">
        <v>18.96</v>
      </c>
      <c r="AF612" s="119">
        <v>2</v>
      </c>
      <c r="AG612" s="119">
        <v>-5.51</v>
      </c>
      <c r="AH612" s="119">
        <v>8.26</v>
      </c>
      <c r="AI612" s="119">
        <v>-1.33</v>
      </c>
      <c r="AJ612" s="119">
        <v>-6.34</v>
      </c>
      <c r="AK612" s="119">
        <v>2.44</v>
      </c>
      <c r="AL612" s="119">
        <v>-4.53</v>
      </c>
      <c r="AM612" s="119">
        <v>-2.15</v>
      </c>
      <c r="AN612" s="119">
        <v>-0.26</v>
      </c>
      <c r="AO612" s="119">
        <v>11.45</v>
      </c>
      <c r="AP612" s="119">
        <v>-15.6</v>
      </c>
      <c r="AQ612" s="119">
        <v>23.72</v>
      </c>
      <c r="AR612" s="119">
        <v>-0.49</v>
      </c>
      <c r="AS612" s="119">
        <v>-2.68</v>
      </c>
      <c r="AT612" s="119">
        <v>3.86</v>
      </c>
      <c r="AU612" s="119">
        <v>-2.88</v>
      </c>
      <c r="AV612" s="119">
        <v>-2.63</v>
      </c>
      <c r="AW612" s="119">
        <v>1.51</v>
      </c>
      <c r="AX612" s="119">
        <v>-7.16</v>
      </c>
      <c r="AY612" s="119">
        <v>-2.6</v>
      </c>
      <c r="AZ612" s="119">
        <v>-7.01</v>
      </c>
      <c r="BA612" s="119">
        <v>17.170000000000002</v>
      </c>
      <c r="BB612" s="119">
        <v>-16.61</v>
      </c>
      <c r="BC612" s="119">
        <v>19.079999999999998</v>
      </c>
    </row>
    <row r="613" spans="1:55" x14ac:dyDescent="0.45">
      <c r="A613" s="260">
        <v>294</v>
      </c>
      <c r="B613" s="173" t="s">
        <v>361</v>
      </c>
      <c r="C613" s="173"/>
      <c r="D613" s="120">
        <v>-2.74</v>
      </c>
      <c r="E613" s="120">
        <v>11.21</v>
      </c>
      <c r="F613" s="120">
        <v>-10.02</v>
      </c>
      <c r="G613" s="120">
        <v>49.74</v>
      </c>
      <c r="H613" s="120">
        <v>-7.2</v>
      </c>
      <c r="I613" s="120">
        <v>-13.54</v>
      </c>
      <c r="J613" s="120">
        <v>-2.5499999999999998</v>
      </c>
      <c r="K613" s="120">
        <v>-31.94</v>
      </c>
      <c r="L613" s="120">
        <v>50.7</v>
      </c>
      <c r="M613" s="120">
        <v>-5.03</v>
      </c>
      <c r="N613" s="120">
        <v>-2.79</v>
      </c>
      <c r="O613" s="120">
        <v>34.15</v>
      </c>
      <c r="P613" s="120">
        <v>-32.590000000000003</v>
      </c>
      <c r="Q613" s="120">
        <v>-14.58</v>
      </c>
      <c r="R613" s="120">
        <v>-19.88</v>
      </c>
      <c r="S613" s="120">
        <v>7.69</v>
      </c>
      <c r="T613" s="120">
        <v>56.04</v>
      </c>
      <c r="U613" s="120">
        <v>-14.59</v>
      </c>
      <c r="V613" s="120">
        <v>-22.51</v>
      </c>
      <c r="W613" s="120">
        <v>10.1</v>
      </c>
      <c r="X613" s="120">
        <v>49.63</v>
      </c>
      <c r="Y613" s="120">
        <v>-7.81</v>
      </c>
      <c r="Z613" s="120">
        <v>-41.87</v>
      </c>
      <c r="AA613" s="120">
        <v>38.06</v>
      </c>
      <c r="AB613" s="120">
        <v>-29.44</v>
      </c>
      <c r="AC613" s="120">
        <v>52.53</v>
      </c>
      <c r="AD613" s="120">
        <v>-33.409999999999997</v>
      </c>
      <c r="AE613" s="120">
        <v>-9.24</v>
      </c>
      <c r="AF613" s="120">
        <v>75.98</v>
      </c>
      <c r="AG613" s="120">
        <v>-48.23</v>
      </c>
      <c r="AH613" s="120">
        <v>53.88</v>
      </c>
      <c r="AI613" s="120">
        <v>3.15</v>
      </c>
      <c r="AJ613" s="120">
        <v>-6.84</v>
      </c>
      <c r="AK613" s="120">
        <v>5.96</v>
      </c>
      <c r="AL613" s="120">
        <v>-4.8499999999999996</v>
      </c>
      <c r="AM613" s="120">
        <v>-38.19</v>
      </c>
      <c r="AN613" s="120">
        <v>11.61</v>
      </c>
      <c r="AO613" s="120">
        <v>-15.48</v>
      </c>
      <c r="AP613" s="120">
        <v>11.44</v>
      </c>
      <c r="AQ613" s="120">
        <v>8.91</v>
      </c>
      <c r="AR613" s="120">
        <v>60.71</v>
      </c>
      <c r="AS613" s="120">
        <v>-11.77</v>
      </c>
      <c r="AT613" s="120">
        <v>28.95</v>
      </c>
      <c r="AU613" s="120">
        <v>-42.39</v>
      </c>
      <c r="AV613" s="120">
        <v>32.94</v>
      </c>
      <c r="AW613" s="120">
        <v>19.010000000000002</v>
      </c>
      <c r="AX613" s="120">
        <v>-38.049999999999997</v>
      </c>
      <c r="AY613" s="120">
        <v>-13.26</v>
      </c>
      <c r="AZ613" s="120">
        <v>-7.41</v>
      </c>
      <c r="BA613" s="120">
        <v>9.7899999999999991</v>
      </c>
      <c r="BB613" s="120">
        <v>61.73</v>
      </c>
      <c r="BC613" s="120">
        <v>-57.48</v>
      </c>
    </row>
    <row r="614" spans="1:55" ht="42" x14ac:dyDescent="0.45">
      <c r="A614" s="261">
        <v>295</v>
      </c>
      <c r="B614" s="174" t="s">
        <v>362</v>
      </c>
      <c r="C614" s="174"/>
      <c r="D614" s="119">
        <v>100.08</v>
      </c>
      <c r="E614" s="119">
        <v>-13.78</v>
      </c>
      <c r="F614" s="119">
        <v>9.73</v>
      </c>
      <c r="G614" s="119">
        <v>-22.04</v>
      </c>
      <c r="H614" s="119">
        <v>43.14</v>
      </c>
      <c r="I614" s="119">
        <v>-22.5</v>
      </c>
      <c r="J614" s="119">
        <v>28.99</v>
      </c>
      <c r="K614" s="119">
        <v>-62.02</v>
      </c>
      <c r="L614" s="119">
        <v>7.72</v>
      </c>
      <c r="M614" s="119">
        <v>-20.46</v>
      </c>
      <c r="N614" s="119">
        <v>237.4</v>
      </c>
      <c r="O614" s="119">
        <v>-48.17</v>
      </c>
      <c r="P614" s="119">
        <v>-49.19</v>
      </c>
      <c r="Q614" s="119">
        <v>-11.47</v>
      </c>
      <c r="R614" s="119">
        <v>177.02</v>
      </c>
      <c r="S614" s="119">
        <v>6.09</v>
      </c>
      <c r="T614" s="119">
        <v>-42.51</v>
      </c>
      <c r="U614" s="119">
        <v>242.73</v>
      </c>
      <c r="V614" s="119">
        <v>-65.010000000000005</v>
      </c>
      <c r="W614" s="119">
        <v>-79.430000000000007</v>
      </c>
      <c r="X614" s="119">
        <v>341.23</v>
      </c>
      <c r="Y614" s="119">
        <v>-56.23</v>
      </c>
      <c r="Z614" s="119">
        <v>-86.8</v>
      </c>
      <c r="AA614" s="121">
        <v>1186.52</v>
      </c>
      <c r="AB614" s="119">
        <v>-26.57</v>
      </c>
      <c r="AC614" s="119">
        <v>-35.14</v>
      </c>
      <c r="AD614" s="119">
        <v>68.17</v>
      </c>
      <c r="AE614" s="119">
        <v>-15.83</v>
      </c>
      <c r="AF614" s="119">
        <v>69.989999999999995</v>
      </c>
      <c r="AG614" s="119">
        <v>-20.059999999999999</v>
      </c>
      <c r="AH614" s="119">
        <v>498.44</v>
      </c>
      <c r="AI614" s="119">
        <v>-93.76</v>
      </c>
      <c r="AJ614" s="119">
        <v>13.2</v>
      </c>
      <c r="AK614" s="119">
        <v>124.47</v>
      </c>
      <c r="AL614" s="119">
        <v>-64.89</v>
      </c>
      <c r="AM614" s="119">
        <v>55.6</v>
      </c>
      <c r="AN614" s="119">
        <v>43.04</v>
      </c>
      <c r="AO614" s="119">
        <v>-20.68</v>
      </c>
      <c r="AP614" s="119">
        <v>65.34</v>
      </c>
      <c r="AQ614" s="119">
        <v>-27.27</v>
      </c>
      <c r="AR614" s="119">
        <v>190.82</v>
      </c>
      <c r="AS614" s="119">
        <v>-32.130000000000003</v>
      </c>
      <c r="AT614" s="119">
        <v>-14.22</v>
      </c>
      <c r="AU614" s="119">
        <v>-39.28</v>
      </c>
      <c r="AV614" s="119">
        <v>71.63</v>
      </c>
      <c r="AW614" s="119">
        <v>20.190000000000001</v>
      </c>
      <c r="AX614" s="119">
        <v>-34.799999999999997</v>
      </c>
      <c r="AY614" s="119">
        <v>69.5</v>
      </c>
      <c r="AZ614" s="119">
        <v>55.99</v>
      </c>
      <c r="BA614" s="119">
        <v>-22.24</v>
      </c>
      <c r="BB614" s="119">
        <v>-23.24</v>
      </c>
      <c r="BC614" s="119">
        <v>63.41</v>
      </c>
    </row>
    <row r="615" spans="1:55" ht="29.25" x14ac:dyDescent="0.45">
      <c r="A615" s="260">
        <v>296</v>
      </c>
      <c r="B615" s="173" t="s">
        <v>363</v>
      </c>
      <c r="C615" s="173"/>
      <c r="D615" s="116"/>
      <c r="E615" s="120">
        <v>-100</v>
      </c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-2.27</v>
      </c>
      <c r="Q615" s="120">
        <v>316.27999999999997</v>
      </c>
      <c r="R615" s="120">
        <v>-34.08</v>
      </c>
      <c r="S615" s="120">
        <v>-100</v>
      </c>
      <c r="T615" s="116"/>
      <c r="U615" s="116"/>
      <c r="V615" s="116"/>
      <c r="W615" s="116"/>
      <c r="X615" s="120">
        <v>27.94</v>
      </c>
      <c r="Y615" s="120">
        <v>-80.459999999999994</v>
      </c>
      <c r="Z615" s="120">
        <v>-7.84</v>
      </c>
      <c r="AA615" s="120">
        <v>125.53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-26.39</v>
      </c>
      <c r="AP615" s="120">
        <v>137.74</v>
      </c>
      <c r="AQ615" s="120">
        <v>-54.76</v>
      </c>
      <c r="AR615" s="120">
        <v>119.3</v>
      </c>
      <c r="AS615" s="120">
        <v>-100</v>
      </c>
      <c r="AT615" s="116"/>
      <c r="AU615" s="120">
        <v>-47.12</v>
      </c>
      <c r="AV615" s="120">
        <v>-100</v>
      </c>
      <c r="AW615" s="116"/>
      <c r="AX615" s="120">
        <v>315.38</v>
      </c>
      <c r="AY615" s="120">
        <v>-28.4</v>
      </c>
      <c r="AZ615" s="120">
        <v>-100</v>
      </c>
      <c r="BA615" s="116"/>
      <c r="BB615" s="116"/>
      <c r="BC615" s="120">
        <v>103.17</v>
      </c>
    </row>
    <row r="616" spans="1:55" ht="29.25" x14ac:dyDescent="0.45">
      <c r="A616" s="261">
        <v>297</v>
      </c>
      <c r="B616" s="174" t="s">
        <v>364</v>
      </c>
      <c r="C616" s="174"/>
      <c r="D616" s="119">
        <v>-90.49</v>
      </c>
      <c r="E616" s="119">
        <v>428.57</v>
      </c>
      <c r="F616" s="119">
        <v>-35.68</v>
      </c>
      <c r="G616" s="119">
        <v>-49.58</v>
      </c>
      <c r="H616" s="119">
        <v>8.33</v>
      </c>
      <c r="I616" s="119">
        <v>504.62</v>
      </c>
      <c r="J616" s="119">
        <v>20.100000000000001</v>
      </c>
      <c r="K616" s="119">
        <v>10.81</v>
      </c>
      <c r="L616" s="119">
        <v>12.05</v>
      </c>
      <c r="M616" s="119">
        <v>-93.34</v>
      </c>
      <c r="N616" s="119">
        <v>200</v>
      </c>
      <c r="O616" s="119">
        <v>-38.46</v>
      </c>
      <c r="P616" s="119">
        <v>-72.22</v>
      </c>
      <c r="Q616" s="121">
        <v>2940</v>
      </c>
      <c r="R616" s="119">
        <v>-98.52</v>
      </c>
      <c r="S616" s="121">
        <v>6822.22</v>
      </c>
      <c r="T616" s="119">
        <v>-94.7</v>
      </c>
      <c r="U616" s="119">
        <v>681.82</v>
      </c>
      <c r="V616" s="119">
        <v>-100</v>
      </c>
      <c r="W616" s="117"/>
      <c r="X616" s="119">
        <v>30.82</v>
      </c>
      <c r="Y616" s="119">
        <v>-72.25</v>
      </c>
      <c r="Z616" s="119">
        <v>400</v>
      </c>
      <c r="AA616" s="119">
        <v>107.55</v>
      </c>
      <c r="AB616" s="119">
        <v>-87.82</v>
      </c>
      <c r="AC616" s="119">
        <v>1.49</v>
      </c>
      <c r="AD616" s="119">
        <v>264.70999999999998</v>
      </c>
      <c r="AE616" s="119">
        <v>124.6</v>
      </c>
      <c r="AF616" s="119">
        <v>-54.04</v>
      </c>
      <c r="AG616" s="119">
        <v>-100</v>
      </c>
      <c r="AH616" s="117"/>
      <c r="AI616" s="119">
        <v>-100</v>
      </c>
      <c r="AJ616" s="117"/>
      <c r="AK616" s="119">
        <v>-99.44</v>
      </c>
      <c r="AL616" s="121">
        <v>14475</v>
      </c>
      <c r="AM616" s="119">
        <v>-91.6</v>
      </c>
      <c r="AN616" s="119">
        <v>212.24</v>
      </c>
      <c r="AO616" s="119">
        <v>-63.4</v>
      </c>
      <c r="AP616" s="119">
        <v>-19.64</v>
      </c>
      <c r="AQ616" s="119">
        <v>262.22000000000003</v>
      </c>
      <c r="AR616" s="119">
        <v>26.99</v>
      </c>
      <c r="AS616" s="119">
        <v>149.76</v>
      </c>
      <c r="AT616" s="119">
        <v>-88.01</v>
      </c>
      <c r="AU616" s="119">
        <v>87.1</v>
      </c>
      <c r="AV616" s="119">
        <v>76.72</v>
      </c>
      <c r="AW616" s="119">
        <v>-5.85</v>
      </c>
      <c r="AX616" s="119">
        <v>109.33</v>
      </c>
      <c r="AY616" s="119">
        <v>-32.18</v>
      </c>
      <c r="AZ616" s="119">
        <v>86.86</v>
      </c>
      <c r="BA616" s="119">
        <v>-75.78</v>
      </c>
      <c r="BB616" s="119">
        <v>126.61</v>
      </c>
      <c r="BC616" s="119">
        <v>6.76</v>
      </c>
    </row>
    <row r="617" spans="1:55" ht="29.25" x14ac:dyDescent="0.45">
      <c r="A617" s="260">
        <v>298</v>
      </c>
      <c r="B617" s="173" t="s">
        <v>365</v>
      </c>
      <c r="C617" s="173"/>
      <c r="D617" s="120">
        <v>77.17</v>
      </c>
      <c r="E617" s="120">
        <v>9.5</v>
      </c>
      <c r="F617" s="120">
        <v>-73.66</v>
      </c>
      <c r="G617" s="120">
        <v>544.55999999999995</v>
      </c>
      <c r="H617" s="120">
        <v>-90.51</v>
      </c>
      <c r="I617" s="120">
        <v>86.13</v>
      </c>
      <c r="J617" s="120">
        <v>221.24</v>
      </c>
      <c r="K617" s="120">
        <v>59.41</v>
      </c>
      <c r="L617" s="120">
        <v>-3.28</v>
      </c>
      <c r="M617" s="120">
        <v>-27.2</v>
      </c>
      <c r="N617" s="120">
        <v>-29.2</v>
      </c>
      <c r="O617" s="120">
        <v>-8.2200000000000006</v>
      </c>
      <c r="P617" s="120">
        <v>-44.54</v>
      </c>
      <c r="Q617" s="120">
        <v>-52.44</v>
      </c>
      <c r="R617" s="120">
        <v>-38</v>
      </c>
      <c r="S617" s="120">
        <v>9.52</v>
      </c>
      <c r="T617" s="120">
        <v>6.24</v>
      </c>
      <c r="U617" s="120">
        <v>153.01</v>
      </c>
      <c r="V617" s="120">
        <v>207.13</v>
      </c>
      <c r="W617" s="120">
        <v>-32.04</v>
      </c>
      <c r="X617" s="120">
        <v>104.38</v>
      </c>
      <c r="Y617" s="120">
        <v>-30.83</v>
      </c>
      <c r="Z617" s="120">
        <v>-52.78</v>
      </c>
      <c r="AA617" s="120">
        <v>-67</v>
      </c>
      <c r="AB617" s="120">
        <v>-77.849999999999994</v>
      </c>
      <c r="AC617" s="120">
        <v>722.21</v>
      </c>
      <c r="AD617" s="120">
        <v>14.95</v>
      </c>
      <c r="AE617" s="120">
        <v>179.09</v>
      </c>
      <c r="AF617" s="120">
        <v>19.170000000000002</v>
      </c>
      <c r="AG617" s="120">
        <v>-17.96</v>
      </c>
      <c r="AH617" s="120">
        <v>-9.41</v>
      </c>
      <c r="AI617" s="120">
        <v>-45.54</v>
      </c>
      <c r="AJ617" s="120">
        <v>125.06</v>
      </c>
      <c r="AK617" s="120">
        <v>63.39</v>
      </c>
      <c r="AL617" s="120">
        <v>-88.25</v>
      </c>
      <c r="AM617" s="120">
        <v>424.32</v>
      </c>
      <c r="AN617" s="120">
        <v>-50.22</v>
      </c>
      <c r="AO617" s="120">
        <v>-82.31</v>
      </c>
      <c r="AP617" s="120">
        <v>-22.42</v>
      </c>
      <c r="AQ617" s="120">
        <v>196.71</v>
      </c>
      <c r="AR617" s="120">
        <v>287.92</v>
      </c>
      <c r="AS617" s="120">
        <v>108.08</v>
      </c>
      <c r="AT617" s="120">
        <v>-0.02</v>
      </c>
      <c r="AU617" s="120">
        <v>-20.65</v>
      </c>
      <c r="AV617" s="120">
        <v>-61.68</v>
      </c>
      <c r="AW617" s="120">
        <v>-75.77</v>
      </c>
      <c r="AX617" s="120">
        <v>109.19</v>
      </c>
      <c r="AY617" s="120">
        <v>-43.47</v>
      </c>
      <c r="AZ617" s="120">
        <v>-41.82</v>
      </c>
      <c r="BA617" s="120">
        <v>89.85</v>
      </c>
      <c r="BB617" s="120">
        <v>25.93</v>
      </c>
      <c r="BC617" s="120">
        <v>-14.52</v>
      </c>
    </row>
    <row r="618" spans="1:55" ht="42" x14ac:dyDescent="0.45">
      <c r="A618" s="261">
        <v>299</v>
      </c>
      <c r="B618" s="174" t="s">
        <v>366</v>
      </c>
      <c r="C618" s="174"/>
      <c r="D618" s="119">
        <v>-44.02</v>
      </c>
      <c r="E618" s="119">
        <v>805.17</v>
      </c>
      <c r="F618" s="119">
        <v>-79.81</v>
      </c>
      <c r="G618" s="119">
        <v>660.19</v>
      </c>
      <c r="H618" s="119">
        <v>-99.98</v>
      </c>
      <c r="I618" s="121">
        <v>82400</v>
      </c>
      <c r="J618" s="119">
        <v>-34.79</v>
      </c>
      <c r="K618" s="119">
        <v>702.42</v>
      </c>
      <c r="L618" s="119">
        <v>-89.25</v>
      </c>
      <c r="M618" s="119">
        <v>14.01</v>
      </c>
      <c r="N618" s="119">
        <v>12.29</v>
      </c>
      <c r="O618" s="119">
        <v>-98.82</v>
      </c>
      <c r="P618" s="121">
        <v>35357.14</v>
      </c>
      <c r="Q618" s="119">
        <v>-80.540000000000006</v>
      </c>
      <c r="R618" s="119">
        <v>-99.17</v>
      </c>
      <c r="S618" s="121">
        <v>19050</v>
      </c>
      <c r="T618" s="119">
        <v>-98.3</v>
      </c>
      <c r="U618" s="121">
        <v>2707.69</v>
      </c>
      <c r="V618" s="119">
        <v>-99.45</v>
      </c>
      <c r="W618" s="121">
        <v>38200</v>
      </c>
      <c r="X618" s="119">
        <v>12.53</v>
      </c>
      <c r="Y618" s="119">
        <v>-84.69</v>
      </c>
      <c r="Z618" s="119">
        <v>186.36</v>
      </c>
      <c r="AA618" s="119">
        <v>93.65</v>
      </c>
      <c r="AB618" s="119">
        <v>-62.98</v>
      </c>
      <c r="AC618" s="119">
        <v>-39.11</v>
      </c>
      <c r="AD618" s="119">
        <v>224.85</v>
      </c>
      <c r="AE618" s="119">
        <v>-36.380000000000003</v>
      </c>
      <c r="AF618" s="119">
        <v>163.93</v>
      </c>
      <c r="AG618" s="119">
        <v>-43.78</v>
      </c>
      <c r="AH618" s="119">
        <v>35.57</v>
      </c>
      <c r="AI618" s="119">
        <v>-39.21</v>
      </c>
      <c r="AJ618" s="119">
        <v>-47.48</v>
      </c>
      <c r="AK618" s="119">
        <v>63.93</v>
      </c>
      <c r="AL618" s="119">
        <v>293.58999999999997</v>
      </c>
      <c r="AM618" s="119">
        <v>-44.44</v>
      </c>
      <c r="AN618" s="119">
        <v>-61.53</v>
      </c>
      <c r="AO618" s="119">
        <v>67.88</v>
      </c>
      <c r="AP618" s="119">
        <v>-76.13</v>
      </c>
      <c r="AQ618" s="119">
        <v>747.93</v>
      </c>
      <c r="AR618" s="119">
        <v>-73.2</v>
      </c>
      <c r="AS618" s="119">
        <v>-25.45</v>
      </c>
      <c r="AT618" s="119">
        <v>-54.63</v>
      </c>
      <c r="AU618" s="119">
        <v>446.24</v>
      </c>
      <c r="AV618" s="119">
        <v>-62.4</v>
      </c>
      <c r="AW618" s="119">
        <v>358.64</v>
      </c>
      <c r="AX618" s="119">
        <v>-98.4</v>
      </c>
      <c r="AY618" s="121">
        <v>2842.86</v>
      </c>
      <c r="AZ618" s="119">
        <v>156.07</v>
      </c>
      <c r="BA618" s="119">
        <v>-67.3</v>
      </c>
      <c r="BB618" s="119">
        <v>446.38</v>
      </c>
      <c r="BC618" s="119">
        <v>-10.5</v>
      </c>
    </row>
    <row r="619" spans="1:55" ht="42" x14ac:dyDescent="0.45">
      <c r="A619" s="260">
        <v>300</v>
      </c>
      <c r="B619" s="173" t="s">
        <v>367</v>
      </c>
      <c r="C619" s="173"/>
      <c r="D619" s="120">
        <v>120</v>
      </c>
      <c r="E619" s="120">
        <v>-9.09</v>
      </c>
      <c r="F619" s="120">
        <v>10</v>
      </c>
      <c r="G619" s="120">
        <v>309.08999999999997</v>
      </c>
      <c r="H619" s="120">
        <v>-93.33</v>
      </c>
      <c r="I619" s="118">
        <v>6066.67</v>
      </c>
      <c r="J619" s="120">
        <v>-100</v>
      </c>
      <c r="K619" s="116"/>
      <c r="L619" s="116"/>
      <c r="M619" s="120">
        <v>-100</v>
      </c>
      <c r="N619" s="116"/>
      <c r="O619" s="120">
        <v>-82.99</v>
      </c>
      <c r="P619" s="120">
        <v>-19.3</v>
      </c>
      <c r="Q619" s="120">
        <v>-100</v>
      </c>
      <c r="R619" s="116"/>
      <c r="S619" s="120">
        <v>-29.41</v>
      </c>
      <c r="T619" s="120">
        <v>283.33</v>
      </c>
      <c r="U619" s="120">
        <v>-100</v>
      </c>
      <c r="V619" s="116"/>
      <c r="W619" s="120">
        <v>173.85</v>
      </c>
      <c r="X619" s="120">
        <v>-94.94</v>
      </c>
      <c r="Y619" s="118">
        <v>2044.44</v>
      </c>
      <c r="Z619" s="120">
        <v>-95.34</v>
      </c>
      <c r="AA619" s="120">
        <v>922.22</v>
      </c>
      <c r="AB619" s="120">
        <v>-100</v>
      </c>
      <c r="AC619" s="116"/>
      <c r="AD619" s="120">
        <v>8.16</v>
      </c>
      <c r="AE619" s="120">
        <v>-16.98</v>
      </c>
      <c r="AF619" s="120">
        <v>-77.27</v>
      </c>
      <c r="AG619" s="120">
        <v>-100</v>
      </c>
      <c r="AH619" s="116"/>
      <c r="AI619" s="120">
        <v>635</v>
      </c>
      <c r="AJ619" s="120">
        <v>-1.7</v>
      </c>
      <c r="AK619" s="120">
        <v>-100</v>
      </c>
      <c r="AL619" s="116"/>
      <c r="AM619" s="118">
        <v>1460</v>
      </c>
      <c r="AN619" s="120">
        <v>326.92</v>
      </c>
      <c r="AO619" s="120">
        <v>-94.59</v>
      </c>
      <c r="AP619" s="120">
        <v>0</v>
      </c>
      <c r="AQ619" s="120">
        <v>855.56</v>
      </c>
      <c r="AR619" s="120">
        <v>-70.930000000000007</v>
      </c>
      <c r="AS619" s="120">
        <v>-70</v>
      </c>
      <c r="AT619" s="120">
        <v>-100</v>
      </c>
      <c r="AU619" s="116"/>
      <c r="AV619" s="120">
        <v>-18.829999999999998</v>
      </c>
      <c r="AW619" s="120">
        <v>-100</v>
      </c>
      <c r="AX619" s="116"/>
      <c r="AY619" s="120">
        <v>-44.44</v>
      </c>
      <c r="AZ619" s="120">
        <v>-100</v>
      </c>
      <c r="BA619" s="116"/>
      <c r="BB619" s="116"/>
      <c r="BC619" s="116"/>
    </row>
    <row r="620" spans="1:55" x14ac:dyDescent="0.45">
      <c r="A620" s="261">
        <v>301</v>
      </c>
      <c r="B620" s="174" t="s">
        <v>60</v>
      </c>
      <c r="C620" s="174"/>
      <c r="D620" s="119">
        <v>17.5</v>
      </c>
      <c r="E620" s="119">
        <v>3.77</v>
      </c>
      <c r="F620" s="119">
        <v>-1.1399999999999999</v>
      </c>
      <c r="G620" s="119">
        <v>5.52</v>
      </c>
      <c r="H620" s="119">
        <v>9.85</v>
      </c>
      <c r="I620" s="119">
        <v>-1.26</v>
      </c>
      <c r="J620" s="119">
        <v>4.82</v>
      </c>
      <c r="K620" s="119">
        <v>3.16</v>
      </c>
      <c r="L620" s="119">
        <v>9.4600000000000009</v>
      </c>
      <c r="M620" s="119">
        <v>-9.07</v>
      </c>
      <c r="N620" s="119">
        <v>-1.1000000000000001</v>
      </c>
      <c r="O620" s="119">
        <v>-7.92</v>
      </c>
      <c r="P620" s="119">
        <v>-13.7</v>
      </c>
      <c r="Q620" s="119">
        <v>27.06</v>
      </c>
      <c r="R620" s="119">
        <v>-7.21</v>
      </c>
      <c r="S620" s="119">
        <v>10.62</v>
      </c>
      <c r="T620" s="119">
        <v>11.39</v>
      </c>
      <c r="U620" s="119">
        <v>-2.7</v>
      </c>
      <c r="V620" s="119">
        <v>-3.77</v>
      </c>
      <c r="W620" s="119">
        <v>13.73</v>
      </c>
      <c r="X620" s="119">
        <v>9.86</v>
      </c>
      <c r="Y620" s="119">
        <v>-3.33</v>
      </c>
      <c r="Z620" s="119">
        <v>-11.81</v>
      </c>
      <c r="AA620" s="119">
        <v>-13.86</v>
      </c>
      <c r="AB620" s="119">
        <v>-4.6399999999999997</v>
      </c>
      <c r="AC620" s="119">
        <v>22.77</v>
      </c>
      <c r="AD620" s="119">
        <v>-11.71</v>
      </c>
      <c r="AE620" s="119">
        <v>15.05</v>
      </c>
      <c r="AF620" s="119">
        <v>-2.58</v>
      </c>
      <c r="AG620" s="119">
        <v>-3.84</v>
      </c>
      <c r="AH620" s="119">
        <v>9.39</v>
      </c>
      <c r="AI620" s="119">
        <v>12.76</v>
      </c>
      <c r="AJ620" s="119">
        <v>-3.49</v>
      </c>
      <c r="AK620" s="119">
        <v>9.65</v>
      </c>
      <c r="AL620" s="119">
        <v>1.41</v>
      </c>
      <c r="AM620" s="119">
        <v>-25.39</v>
      </c>
      <c r="AN620" s="119">
        <v>13.96</v>
      </c>
      <c r="AO620" s="119">
        <v>14.5</v>
      </c>
      <c r="AP620" s="119">
        <v>-13.72</v>
      </c>
      <c r="AQ620" s="119">
        <v>21.63</v>
      </c>
      <c r="AR620" s="119">
        <v>-5.75</v>
      </c>
      <c r="AS620" s="119">
        <v>-0.62</v>
      </c>
      <c r="AT620" s="119">
        <v>6.81</v>
      </c>
      <c r="AU620" s="119">
        <v>4.01</v>
      </c>
      <c r="AV620" s="119">
        <v>-6.9</v>
      </c>
      <c r="AW620" s="119">
        <v>9.35</v>
      </c>
      <c r="AX620" s="119">
        <v>3.49</v>
      </c>
      <c r="AY620" s="119">
        <v>-12.33</v>
      </c>
      <c r="AZ620" s="119">
        <v>-19.7</v>
      </c>
      <c r="BA620" s="119">
        <v>24.89</v>
      </c>
      <c r="BB620" s="119">
        <v>-14.64</v>
      </c>
      <c r="BC620" s="119">
        <v>13.17</v>
      </c>
    </row>
    <row r="621" spans="1:55" x14ac:dyDescent="0.45">
      <c r="A621" s="260">
        <v>302</v>
      </c>
      <c r="B621" s="173" t="s">
        <v>368</v>
      </c>
      <c r="C621" s="173"/>
      <c r="D621" s="120">
        <v>-6.6</v>
      </c>
      <c r="E621" s="120">
        <v>37.24</v>
      </c>
      <c r="F621" s="120">
        <v>-14.59</v>
      </c>
      <c r="G621" s="120">
        <v>-21.54</v>
      </c>
      <c r="H621" s="120">
        <v>7.65</v>
      </c>
      <c r="I621" s="120">
        <v>15.62</v>
      </c>
      <c r="J621" s="120">
        <v>-12.22</v>
      </c>
      <c r="K621" s="120">
        <v>4.6900000000000004</v>
      </c>
      <c r="L621" s="120">
        <v>-11.01</v>
      </c>
      <c r="M621" s="120">
        <v>37.729999999999997</v>
      </c>
      <c r="N621" s="120">
        <v>-4.21</v>
      </c>
      <c r="O621" s="120">
        <v>-46.65</v>
      </c>
      <c r="P621" s="120">
        <v>48.27</v>
      </c>
      <c r="Q621" s="120">
        <v>65.930000000000007</v>
      </c>
      <c r="R621" s="120">
        <v>-51.64</v>
      </c>
      <c r="S621" s="120">
        <v>65.849999999999994</v>
      </c>
      <c r="T621" s="120">
        <v>-43.67</v>
      </c>
      <c r="U621" s="120">
        <v>91.38</v>
      </c>
      <c r="V621" s="120">
        <v>-25.2</v>
      </c>
      <c r="W621" s="120">
        <v>55.26</v>
      </c>
      <c r="X621" s="120">
        <v>22.56</v>
      </c>
      <c r="Y621" s="120">
        <v>-28.98</v>
      </c>
      <c r="Z621" s="120">
        <v>-26.93</v>
      </c>
      <c r="AA621" s="120">
        <v>38.32</v>
      </c>
      <c r="AB621" s="120">
        <v>5.0199999999999996</v>
      </c>
      <c r="AC621" s="120">
        <v>4.41</v>
      </c>
      <c r="AD621" s="120">
        <v>-14.63</v>
      </c>
      <c r="AE621" s="120">
        <v>-27.9</v>
      </c>
      <c r="AF621" s="120">
        <v>43.78</v>
      </c>
      <c r="AG621" s="120">
        <v>-20.239999999999998</v>
      </c>
      <c r="AH621" s="120">
        <v>-10.02</v>
      </c>
      <c r="AI621" s="120">
        <v>107.81</v>
      </c>
      <c r="AJ621" s="120">
        <v>-50.53</v>
      </c>
      <c r="AK621" s="120">
        <v>0.7</v>
      </c>
      <c r="AL621" s="120">
        <v>45.28</v>
      </c>
      <c r="AM621" s="120">
        <v>-25.79</v>
      </c>
      <c r="AN621" s="120">
        <v>24.55</v>
      </c>
      <c r="AO621" s="120">
        <v>26.43</v>
      </c>
      <c r="AP621" s="120">
        <v>-40.76</v>
      </c>
      <c r="AQ621" s="120">
        <v>96.81</v>
      </c>
      <c r="AR621" s="120">
        <v>-39.119999999999997</v>
      </c>
      <c r="AS621" s="120">
        <v>-19.36</v>
      </c>
      <c r="AT621" s="120">
        <v>37.75</v>
      </c>
      <c r="AU621" s="120">
        <v>41.86</v>
      </c>
      <c r="AV621" s="120">
        <v>35.520000000000003</v>
      </c>
      <c r="AW621" s="120">
        <v>-44.38</v>
      </c>
      <c r="AX621" s="120">
        <v>-14.33</v>
      </c>
      <c r="AY621" s="120">
        <v>65.64</v>
      </c>
      <c r="AZ621" s="120">
        <v>-20.059999999999999</v>
      </c>
      <c r="BA621" s="120">
        <v>-5.36</v>
      </c>
      <c r="BB621" s="120">
        <v>-15.01</v>
      </c>
      <c r="BC621" s="120">
        <v>26.25</v>
      </c>
    </row>
    <row r="622" spans="1:55" ht="54.75" x14ac:dyDescent="0.45">
      <c r="A622" s="261">
        <v>303</v>
      </c>
      <c r="B622" s="174" t="s">
        <v>369</v>
      </c>
      <c r="C622" s="174"/>
      <c r="D622" s="119">
        <v>-7.37</v>
      </c>
      <c r="E622" s="119">
        <v>-9.34</v>
      </c>
      <c r="F622" s="119">
        <v>15.27</v>
      </c>
      <c r="G622" s="119">
        <v>-99.34</v>
      </c>
      <c r="H622" s="121">
        <v>13650</v>
      </c>
      <c r="I622" s="119">
        <v>11.64</v>
      </c>
      <c r="J622" s="119">
        <v>-12.7</v>
      </c>
      <c r="K622" s="119">
        <v>-100</v>
      </c>
      <c r="L622" s="117"/>
      <c r="M622" s="119">
        <v>-74.040000000000006</v>
      </c>
      <c r="N622" s="119">
        <v>-100</v>
      </c>
      <c r="O622" s="117"/>
      <c r="P622" s="117"/>
      <c r="Q622" s="121">
        <v>2525</v>
      </c>
      <c r="R622" s="119">
        <v>-100</v>
      </c>
      <c r="S622" s="117"/>
      <c r="T622" s="119">
        <v>-47.15</v>
      </c>
      <c r="U622" s="119">
        <v>743.08</v>
      </c>
      <c r="V622" s="119">
        <v>-28.47</v>
      </c>
      <c r="W622" s="119">
        <v>-58.67</v>
      </c>
      <c r="X622" s="119">
        <v>297.52999999999997</v>
      </c>
      <c r="Y622" s="119">
        <v>-21.89</v>
      </c>
      <c r="Z622" s="119">
        <v>-63.62</v>
      </c>
      <c r="AA622" s="119">
        <v>141.53</v>
      </c>
      <c r="AB622" s="119">
        <v>-48.19</v>
      </c>
      <c r="AC622" s="119">
        <v>99.13</v>
      </c>
      <c r="AD622" s="119">
        <v>-42.76</v>
      </c>
      <c r="AE622" s="119">
        <v>-16.48</v>
      </c>
      <c r="AF622" s="119">
        <v>-44.5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-53.97</v>
      </c>
      <c r="AN622" s="119">
        <v>-100</v>
      </c>
      <c r="AO622" s="117"/>
      <c r="AP622" s="121">
        <v>67700</v>
      </c>
      <c r="AQ622" s="119">
        <v>-77.73</v>
      </c>
      <c r="AR622" s="119">
        <v>209.27</v>
      </c>
      <c r="AS622" s="119">
        <v>-21.41</v>
      </c>
      <c r="AT622" s="119">
        <v>-4.3600000000000003</v>
      </c>
      <c r="AU622" s="119">
        <v>-75.209999999999994</v>
      </c>
      <c r="AV622" s="119">
        <v>-35.630000000000003</v>
      </c>
      <c r="AW622" s="119">
        <v>335.71</v>
      </c>
      <c r="AX622" s="119">
        <v>-74.180000000000007</v>
      </c>
      <c r="AY622" s="119">
        <v>420.63</v>
      </c>
      <c r="AZ622" s="119">
        <v>96.95</v>
      </c>
      <c r="BA622" s="119">
        <v>-89.47</v>
      </c>
      <c r="BB622" s="119">
        <v>-2.94</v>
      </c>
      <c r="BC622" s="119">
        <v>-33.33</v>
      </c>
    </row>
    <row r="623" spans="1:55" ht="29.25" x14ac:dyDescent="0.45">
      <c r="A623" s="260">
        <v>304</v>
      </c>
      <c r="B623" s="173" t="s">
        <v>370</v>
      </c>
      <c r="C623" s="173"/>
      <c r="D623" s="120">
        <v>-50.27</v>
      </c>
      <c r="E623" s="120">
        <v>88.95</v>
      </c>
      <c r="F623" s="120">
        <v>2.2400000000000002</v>
      </c>
      <c r="G623" s="120">
        <v>-33.28</v>
      </c>
      <c r="H623" s="120">
        <v>125.1</v>
      </c>
      <c r="I623" s="120">
        <v>-1.87</v>
      </c>
      <c r="J623" s="120">
        <v>23.69</v>
      </c>
      <c r="K623" s="120">
        <v>-14.59</v>
      </c>
      <c r="L623" s="120">
        <v>80.2</v>
      </c>
      <c r="M623" s="120">
        <v>-52.73</v>
      </c>
      <c r="N623" s="120">
        <v>31.29</v>
      </c>
      <c r="O623" s="120">
        <v>-16.86</v>
      </c>
      <c r="P623" s="120">
        <v>-11.04</v>
      </c>
      <c r="Q623" s="120">
        <v>3.84</v>
      </c>
      <c r="R623" s="120">
        <v>-0.73</v>
      </c>
      <c r="S623" s="120">
        <v>10.88</v>
      </c>
      <c r="T623" s="120">
        <v>-41.99</v>
      </c>
      <c r="U623" s="120">
        <v>618.95000000000005</v>
      </c>
      <c r="V623" s="120">
        <v>10.98</v>
      </c>
      <c r="W623" s="120">
        <v>-76.150000000000006</v>
      </c>
      <c r="X623" s="120">
        <v>27.32</v>
      </c>
      <c r="Y623" s="120">
        <v>-20.13</v>
      </c>
      <c r="Z623" s="120">
        <v>46.08</v>
      </c>
      <c r="AA623" s="120">
        <v>-36.549999999999997</v>
      </c>
      <c r="AB623" s="120">
        <v>17.13</v>
      </c>
      <c r="AC623" s="120">
        <v>-14.25</v>
      </c>
      <c r="AD623" s="120">
        <v>-36.96</v>
      </c>
      <c r="AE623" s="120">
        <v>103.37</v>
      </c>
      <c r="AF623" s="120">
        <v>11.93</v>
      </c>
      <c r="AG623" s="120">
        <v>-27.56</v>
      </c>
      <c r="AH623" s="120">
        <v>27.93</v>
      </c>
      <c r="AI623" s="120">
        <v>29.82</v>
      </c>
      <c r="AJ623" s="120">
        <v>-40.32</v>
      </c>
      <c r="AK623" s="120">
        <v>-8.41</v>
      </c>
      <c r="AL623" s="120">
        <v>20.29</v>
      </c>
      <c r="AM623" s="120">
        <v>-18.010000000000002</v>
      </c>
      <c r="AN623" s="120">
        <v>30.45</v>
      </c>
      <c r="AO623" s="120">
        <v>-27.44</v>
      </c>
      <c r="AP623" s="120">
        <v>-29.23</v>
      </c>
      <c r="AQ623" s="120">
        <v>-8.4600000000000009</v>
      </c>
      <c r="AR623" s="120">
        <v>26.22</v>
      </c>
      <c r="AS623" s="120">
        <v>-11.24</v>
      </c>
      <c r="AT623" s="120">
        <v>101.14</v>
      </c>
      <c r="AU623" s="120">
        <v>5.16</v>
      </c>
      <c r="AV623" s="120">
        <v>-27.85</v>
      </c>
      <c r="AW623" s="120">
        <v>-17.21</v>
      </c>
      <c r="AX623" s="120">
        <v>-10.88</v>
      </c>
      <c r="AY623" s="120">
        <v>38.159999999999997</v>
      </c>
      <c r="AZ623" s="120">
        <v>35.42</v>
      </c>
      <c r="BA623" s="120">
        <v>-38.08</v>
      </c>
      <c r="BB623" s="120">
        <v>-45.43</v>
      </c>
      <c r="BC623" s="120">
        <v>109.26</v>
      </c>
    </row>
    <row r="624" spans="1:55" x14ac:dyDescent="0.45">
      <c r="A624" s="261">
        <v>305</v>
      </c>
      <c r="B624" s="174" t="s">
        <v>371</v>
      </c>
      <c r="C624" s="174"/>
      <c r="D624" s="119">
        <v>1.1599999999999999</v>
      </c>
      <c r="E624" s="119">
        <v>29.31</v>
      </c>
      <c r="F624" s="119">
        <v>9.2200000000000006</v>
      </c>
      <c r="G624" s="119">
        <v>-33.43</v>
      </c>
      <c r="H624" s="119">
        <v>9.0500000000000007</v>
      </c>
      <c r="I624" s="119">
        <v>19.399999999999999</v>
      </c>
      <c r="J624" s="119">
        <v>-14.73</v>
      </c>
      <c r="K624" s="119">
        <v>47.41</v>
      </c>
      <c r="L624" s="119">
        <v>-21.45</v>
      </c>
      <c r="M624" s="119">
        <v>-30.44</v>
      </c>
      <c r="N624" s="119">
        <v>-10.82</v>
      </c>
      <c r="O624" s="119">
        <v>59.3</v>
      </c>
      <c r="P624" s="119">
        <v>-9.27</v>
      </c>
      <c r="Q624" s="119">
        <v>27.9</v>
      </c>
      <c r="R624" s="119">
        <v>-83.14</v>
      </c>
      <c r="S624" s="119">
        <v>37.89</v>
      </c>
      <c r="T624" s="119">
        <v>187.44</v>
      </c>
      <c r="U624" s="119">
        <v>26.7</v>
      </c>
      <c r="V624" s="119">
        <v>-80.84</v>
      </c>
      <c r="W624" s="119">
        <v>73.349999999999994</v>
      </c>
      <c r="X624" s="119">
        <v>-32.049999999999997</v>
      </c>
      <c r="Y624" s="119">
        <v>4.51</v>
      </c>
      <c r="Z624" s="119">
        <v>411.26</v>
      </c>
      <c r="AA624" s="119">
        <v>-74.709999999999994</v>
      </c>
      <c r="AB624" s="119">
        <v>-8.06</v>
      </c>
      <c r="AC624" s="119">
        <v>105.13</v>
      </c>
      <c r="AD624" s="119">
        <v>-37.47</v>
      </c>
      <c r="AE624" s="119">
        <v>25.19</v>
      </c>
      <c r="AF624" s="119">
        <v>-15.55</v>
      </c>
      <c r="AG624" s="119">
        <v>91.39</v>
      </c>
      <c r="AH624" s="119">
        <v>-53.59</v>
      </c>
      <c r="AI624" s="119">
        <v>26.88</v>
      </c>
      <c r="AJ624" s="119">
        <v>4.9800000000000004</v>
      </c>
      <c r="AK624" s="119">
        <v>-5.58</v>
      </c>
      <c r="AL624" s="119">
        <v>-11.19</v>
      </c>
      <c r="AM624" s="119">
        <v>-12.1</v>
      </c>
      <c r="AN624" s="119">
        <v>87.8</v>
      </c>
      <c r="AO624" s="119">
        <v>9.3000000000000007</v>
      </c>
      <c r="AP624" s="119">
        <v>-40.56</v>
      </c>
      <c r="AQ624" s="119">
        <v>84.44</v>
      </c>
      <c r="AR624" s="119">
        <v>-38.950000000000003</v>
      </c>
      <c r="AS624" s="119">
        <v>20.87</v>
      </c>
      <c r="AT624" s="119">
        <v>-10.1</v>
      </c>
      <c r="AU624" s="119">
        <v>-20.05</v>
      </c>
      <c r="AV624" s="119">
        <v>-12.62</v>
      </c>
      <c r="AW624" s="119">
        <v>119.29</v>
      </c>
      <c r="AX624" s="119">
        <v>-37.03</v>
      </c>
      <c r="AY624" s="119">
        <v>-23.6</v>
      </c>
      <c r="AZ624" s="119">
        <v>30.85</v>
      </c>
      <c r="BA624" s="119">
        <v>63.75</v>
      </c>
      <c r="BB624" s="119">
        <v>29.1</v>
      </c>
      <c r="BC624" s="119">
        <v>-29.33</v>
      </c>
    </row>
    <row r="625" spans="1:55" x14ac:dyDescent="0.45">
      <c r="A625" s="260">
        <v>306</v>
      </c>
      <c r="B625" s="173" t="s">
        <v>372</v>
      </c>
      <c r="C625" s="173"/>
      <c r="D625" s="120">
        <v>-2.2599999999999998</v>
      </c>
      <c r="E625" s="120">
        <v>-2.62</v>
      </c>
      <c r="F625" s="120">
        <v>22.48</v>
      </c>
      <c r="G625" s="120">
        <v>-22.45</v>
      </c>
      <c r="H625" s="120">
        <v>20.94</v>
      </c>
      <c r="I625" s="120">
        <v>28.18</v>
      </c>
      <c r="J625" s="120">
        <v>-30.18</v>
      </c>
      <c r="K625" s="120">
        <v>-28.53</v>
      </c>
      <c r="L625" s="120">
        <v>20.65</v>
      </c>
      <c r="M625" s="120">
        <v>-10.41</v>
      </c>
      <c r="N625" s="120">
        <v>-36.99</v>
      </c>
      <c r="O625" s="120">
        <v>92.35</v>
      </c>
      <c r="P625" s="120">
        <v>-17.02</v>
      </c>
      <c r="Q625" s="120">
        <v>21.59</v>
      </c>
      <c r="R625" s="120">
        <v>21.09</v>
      </c>
      <c r="S625" s="120">
        <v>-45.69</v>
      </c>
      <c r="T625" s="120">
        <v>77.09</v>
      </c>
      <c r="U625" s="120">
        <v>-0.48</v>
      </c>
      <c r="V625" s="120">
        <v>0.02</v>
      </c>
      <c r="W625" s="120">
        <v>-29.24</v>
      </c>
      <c r="X625" s="120">
        <v>16.63</v>
      </c>
      <c r="Y625" s="120">
        <v>-43.47</v>
      </c>
      <c r="Z625" s="120">
        <v>63.13</v>
      </c>
      <c r="AA625" s="120">
        <v>3.58</v>
      </c>
      <c r="AB625" s="120">
        <v>-1.18</v>
      </c>
      <c r="AC625" s="120">
        <v>43.18</v>
      </c>
      <c r="AD625" s="120">
        <v>-31.88</v>
      </c>
      <c r="AE625" s="120">
        <v>-7.76</v>
      </c>
      <c r="AF625" s="120">
        <v>44.53</v>
      </c>
      <c r="AG625" s="120">
        <v>-28.81</v>
      </c>
      <c r="AH625" s="120">
        <v>25.17</v>
      </c>
      <c r="AI625" s="120">
        <v>-42.42</v>
      </c>
      <c r="AJ625" s="120">
        <v>40.69</v>
      </c>
      <c r="AK625" s="120">
        <v>-13.7</v>
      </c>
      <c r="AL625" s="120">
        <v>22.73</v>
      </c>
      <c r="AM625" s="120">
        <v>-28.91</v>
      </c>
      <c r="AN625" s="120">
        <v>33.270000000000003</v>
      </c>
      <c r="AO625" s="120">
        <v>69.739999999999995</v>
      </c>
      <c r="AP625" s="120">
        <v>-43.32</v>
      </c>
      <c r="AQ625" s="120">
        <v>-12.21</v>
      </c>
      <c r="AR625" s="120">
        <v>9.07</v>
      </c>
      <c r="AS625" s="120">
        <v>11.35</v>
      </c>
      <c r="AT625" s="120">
        <v>25.46</v>
      </c>
      <c r="AU625" s="120">
        <v>-26.05</v>
      </c>
      <c r="AV625" s="120">
        <v>25.69</v>
      </c>
      <c r="AW625" s="120">
        <v>4.5999999999999996</v>
      </c>
      <c r="AX625" s="120">
        <v>-36.479999999999997</v>
      </c>
      <c r="AY625" s="120">
        <v>24.28</v>
      </c>
      <c r="AZ625" s="120">
        <v>2.39</v>
      </c>
      <c r="BA625" s="120">
        <v>120.39</v>
      </c>
      <c r="BB625" s="120">
        <v>-55.71</v>
      </c>
      <c r="BC625" s="120">
        <v>67.62</v>
      </c>
    </row>
    <row r="626" spans="1:55" ht="29.25" x14ac:dyDescent="0.45">
      <c r="A626" s="261">
        <v>307</v>
      </c>
      <c r="B626" s="174" t="s">
        <v>373</v>
      </c>
      <c r="C626" s="174"/>
      <c r="D626" s="119">
        <v>-64.58</v>
      </c>
      <c r="E626" s="119">
        <v>-94.12</v>
      </c>
      <c r="F626" s="121">
        <v>4700</v>
      </c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9">
        <v>-100</v>
      </c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</row>
    <row r="627" spans="1:55" ht="67.5" x14ac:dyDescent="0.45">
      <c r="A627" s="260">
        <v>308</v>
      </c>
      <c r="B627" s="173" t="s">
        <v>374</v>
      </c>
      <c r="C627" s="173"/>
      <c r="D627" s="120">
        <v>-90.48</v>
      </c>
      <c r="E627" s="120">
        <v>71.959999999999994</v>
      </c>
      <c r="F627" s="120">
        <v>245.25</v>
      </c>
      <c r="G627" s="120">
        <v>-100</v>
      </c>
      <c r="H627" s="116"/>
      <c r="I627" s="116"/>
      <c r="J627" s="116"/>
      <c r="K627" s="116"/>
      <c r="L627" s="120">
        <v>286.63</v>
      </c>
      <c r="M627" s="120">
        <v>-100</v>
      </c>
      <c r="N627" s="120">
        <v>-100</v>
      </c>
      <c r="O627" s="116"/>
      <c r="P627" s="116"/>
      <c r="Q627" s="116"/>
      <c r="R627" s="120">
        <v>171.05</v>
      </c>
      <c r="S627" s="120">
        <v>-86.65</v>
      </c>
      <c r="T627" s="120">
        <v>215.44</v>
      </c>
      <c r="U627" s="120">
        <v>-71.86</v>
      </c>
      <c r="V627" s="120">
        <v>-24.57</v>
      </c>
      <c r="W627" s="120">
        <v>56.54</v>
      </c>
      <c r="X627" s="120">
        <v>189.07</v>
      </c>
      <c r="Y627" s="120">
        <v>-17.37</v>
      </c>
      <c r="Z627" s="120">
        <v>-64.989999999999995</v>
      </c>
      <c r="AA627" s="120">
        <v>110.69</v>
      </c>
      <c r="AB627" s="120">
        <v>-98.52</v>
      </c>
      <c r="AC627" s="120">
        <v>100.23</v>
      </c>
      <c r="AD627" s="120">
        <v>-55.04</v>
      </c>
      <c r="AE627" s="120">
        <v>-56.56</v>
      </c>
      <c r="AF627" s="118">
        <v>11657.48</v>
      </c>
      <c r="AG627" s="120">
        <v>-3.43</v>
      </c>
      <c r="AH627" s="120">
        <v>-99.51</v>
      </c>
      <c r="AI627" s="120">
        <v>0</v>
      </c>
      <c r="AJ627" s="120">
        <v>257.58999999999997</v>
      </c>
      <c r="AK627" s="120">
        <v>-44.66</v>
      </c>
      <c r="AL627" s="120">
        <v>5.29</v>
      </c>
      <c r="AM627" s="120">
        <v>-46.48</v>
      </c>
      <c r="AN627" s="120">
        <v>36.619999999999997</v>
      </c>
      <c r="AO627" s="120">
        <v>134.02000000000001</v>
      </c>
      <c r="AP627" s="120">
        <v>-32.31</v>
      </c>
      <c r="AQ627" s="118">
        <v>5163.12</v>
      </c>
      <c r="AR627" s="120">
        <v>74.260000000000005</v>
      </c>
      <c r="AS627" s="120">
        <v>-99.69</v>
      </c>
      <c r="AT627" s="118">
        <v>69862.02</v>
      </c>
      <c r="AU627" s="120">
        <v>-26.66</v>
      </c>
      <c r="AV627" s="120">
        <v>-99.17</v>
      </c>
      <c r="AW627" s="118">
        <v>7701.65</v>
      </c>
      <c r="AX627" s="120">
        <v>-99</v>
      </c>
      <c r="AY627" s="120">
        <v>-21.6</v>
      </c>
      <c r="AZ627" s="120">
        <v>1.5</v>
      </c>
      <c r="BA627" s="120">
        <v>162.83000000000001</v>
      </c>
      <c r="BB627" s="118">
        <v>8410.2099999999991</v>
      </c>
      <c r="BC627" s="120">
        <v>-23.94</v>
      </c>
    </row>
    <row r="628" spans="1:55" ht="29.25" x14ac:dyDescent="0.45">
      <c r="A628" s="261">
        <v>309</v>
      </c>
      <c r="B628" s="174" t="s">
        <v>86</v>
      </c>
      <c r="C628" s="174"/>
      <c r="D628" s="119">
        <v>-9.68</v>
      </c>
      <c r="E628" s="119">
        <v>3.19</v>
      </c>
      <c r="F628" s="119">
        <v>-2.19</v>
      </c>
      <c r="G628" s="119">
        <v>3.59</v>
      </c>
      <c r="H628" s="119">
        <v>6.78</v>
      </c>
      <c r="I628" s="119">
        <v>-1.5</v>
      </c>
      <c r="J628" s="119">
        <v>-1.22</v>
      </c>
      <c r="K628" s="119">
        <v>-2.84</v>
      </c>
      <c r="L628" s="119">
        <v>-10.45</v>
      </c>
      <c r="M628" s="119">
        <v>-30.11</v>
      </c>
      <c r="N628" s="119">
        <v>50.03</v>
      </c>
      <c r="O628" s="119">
        <v>-14.25</v>
      </c>
      <c r="P628" s="119">
        <v>21.95</v>
      </c>
      <c r="Q628" s="119">
        <v>-15.55</v>
      </c>
      <c r="R628" s="119">
        <v>-7.09</v>
      </c>
      <c r="S628" s="119">
        <v>-0.12</v>
      </c>
      <c r="T628" s="119">
        <v>11.46</v>
      </c>
      <c r="U628" s="119">
        <v>14.68</v>
      </c>
      <c r="V628" s="119">
        <v>-1.6</v>
      </c>
      <c r="W628" s="119">
        <v>7.22</v>
      </c>
      <c r="X628" s="119">
        <v>-14.59</v>
      </c>
      <c r="Y628" s="119">
        <v>-41.83</v>
      </c>
      <c r="Z628" s="119">
        <v>77.52</v>
      </c>
      <c r="AA628" s="119">
        <v>-15</v>
      </c>
      <c r="AB628" s="119">
        <v>19.39</v>
      </c>
      <c r="AC628" s="119">
        <v>20.87</v>
      </c>
      <c r="AD628" s="119">
        <v>-18.34</v>
      </c>
      <c r="AE628" s="119">
        <v>7.23</v>
      </c>
      <c r="AF628" s="119">
        <v>2.64</v>
      </c>
      <c r="AG628" s="119">
        <v>-17.27</v>
      </c>
      <c r="AH628" s="119">
        <v>15.49</v>
      </c>
      <c r="AI628" s="119">
        <v>3.81</v>
      </c>
      <c r="AJ628" s="119">
        <v>-9.18</v>
      </c>
      <c r="AK628" s="119">
        <v>-7.27</v>
      </c>
      <c r="AL628" s="119">
        <v>12.2</v>
      </c>
      <c r="AM628" s="119">
        <v>-3.47</v>
      </c>
      <c r="AN628" s="119">
        <v>5.79</v>
      </c>
      <c r="AO628" s="119">
        <v>14.17</v>
      </c>
      <c r="AP628" s="119">
        <v>-11.2</v>
      </c>
      <c r="AQ628" s="119">
        <v>5.79</v>
      </c>
      <c r="AR628" s="119">
        <v>12.74</v>
      </c>
      <c r="AS628" s="119">
        <v>1.69</v>
      </c>
      <c r="AT628" s="119">
        <v>-4.6900000000000004</v>
      </c>
      <c r="AU628" s="119">
        <v>0.4</v>
      </c>
      <c r="AV628" s="119">
        <v>-4.38</v>
      </c>
      <c r="AW628" s="119">
        <v>-8.82</v>
      </c>
      <c r="AX628" s="119">
        <v>8.9700000000000006</v>
      </c>
      <c r="AY628" s="119">
        <v>4.8899999999999997</v>
      </c>
      <c r="AZ628" s="119">
        <v>-4.6500000000000004</v>
      </c>
      <c r="BA628" s="119">
        <v>0.04</v>
      </c>
      <c r="BB628" s="119">
        <v>0.14000000000000001</v>
      </c>
      <c r="BC628" s="119">
        <v>22.51</v>
      </c>
    </row>
    <row r="629" spans="1:55" x14ac:dyDescent="0.45">
      <c r="A629" s="260">
        <v>310</v>
      </c>
      <c r="B629" s="173" t="s">
        <v>375</v>
      </c>
      <c r="C629" s="173"/>
      <c r="D629" s="120">
        <v>-2.36</v>
      </c>
      <c r="E629" s="120">
        <v>-23.73</v>
      </c>
      <c r="F629" s="120">
        <v>-79.05</v>
      </c>
      <c r="G629" s="120">
        <v>711.65</v>
      </c>
      <c r="H629" s="120">
        <v>-54.55</v>
      </c>
      <c r="I629" s="120">
        <v>-39.74</v>
      </c>
      <c r="J629" s="120">
        <v>88.65</v>
      </c>
      <c r="K629" s="120">
        <v>23.39</v>
      </c>
      <c r="L629" s="120">
        <v>-27.55</v>
      </c>
      <c r="M629" s="120">
        <v>-4.41</v>
      </c>
      <c r="N629" s="120">
        <v>-22.76</v>
      </c>
      <c r="O629" s="120">
        <v>101.32</v>
      </c>
      <c r="P629" s="120">
        <v>-38.18</v>
      </c>
      <c r="Q629" s="120">
        <v>-30.56</v>
      </c>
      <c r="R629" s="120">
        <v>575.04999999999995</v>
      </c>
      <c r="S629" s="120">
        <v>-88.07</v>
      </c>
      <c r="T629" s="120">
        <v>52.45</v>
      </c>
      <c r="U629" s="120">
        <v>33.64</v>
      </c>
      <c r="V629" s="120">
        <v>-47.38</v>
      </c>
      <c r="W629" s="120">
        <v>24.88</v>
      </c>
      <c r="X629" s="120">
        <v>24.91</v>
      </c>
      <c r="Y629" s="120">
        <v>6.1</v>
      </c>
      <c r="Z629" s="120">
        <v>-82.51</v>
      </c>
      <c r="AA629" s="120">
        <v>46.44</v>
      </c>
      <c r="AB629" s="120">
        <v>187.27</v>
      </c>
      <c r="AC629" s="120">
        <v>15.95</v>
      </c>
      <c r="AD629" s="120">
        <v>-77.349999999999994</v>
      </c>
      <c r="AE629" s="120">
        <v>62.88</v>
      </c>
      <c r="AF629" s="120">
        <v>170.34</v>
      </c>
      <c r="AG629" s="120">
        <v>-78.400000000000006</v>
      </c>
      <c r="AH629" s="120">
        <v>-71.290000000000006</v>
      </c>
      <c r="AI629" s="120">
        <v>76.400000000000006</v>
      </c>
      <c r="AJ629" s="120">
        <v>-43.95</v>
      </c>
      <c r="AK629" s="120">
        <v>243.18</v>
      </c>
      <c r="AL629" s="120">
        <v>237.25</v>
      </c>
      <c r="AM629" s="120">
        <v>-67.84</v>
      </c>
      <c r="AN629" s="120">
        <v>-51.91</v>
      </c>
      <c r="AO629" s="120">
        <v>678.41</v>
      </c>
      <c r="AP629" s="120">
        <v>-93.27</v>
      </c>
      <c r="AQ629" s="120">
        <v>827.88</v>
      </c>
      <c r="AR629" s="120">
        <v>37.17</v>
      </c>
      <c r="AS629" s="120">
        <v>-59.57</v>
      </c>
      <c r="AT629" s="120">
        <v>166.55</v>
      </c>
      <c r="AU629" s="120">
        <v>88.64</v>
      </c>
      <c r="AV629" s="120">
        <v>-68.47</v>
      </c>
      <c r="AW629" s="120">
        <v>267.31</v>
      </c>
      <c r="AX629" s="120">
        <v>-31.86</v>
      </c>
      <c r="AY629" s="120">
        <v>132.71</v>
      </c>
      <c r="AZ629" s="120">
        <v>-70.89</v>
      </c>
      <c r="BA629" s="120">
        <v>302.06</v>
      </c>
      <c r="BB629" s="120">
        <v>-32.78</v>
      </c>
      <c r="BC629" s="120">
        <v>-41.61</v>
      </c>
    </row>
    <row r="630" spans="1:55" x14ac:dyDescent="0.45">
      <c r="A630" s="261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</row>
    <row r="631" spans="1:55" ht="29.25" x14ac:dyDescent="0.45">
      <c r="A631" s="260">
        <v>312</v>
      </c>
      <c r="B631" s="173" t="s">
        <v>377</v>
      </c>
      <c r="C631" s="173"/>
      <c r="D631" s="120">
        <v>-30.74</v>
      </c>
      <c r="E631" s="120">
        <v>160.06</v>
      </c>
      <c r="F631" s="120">
        <v>1.83</v>
      </c>
      <c r="G631" s="120">
        <v>173.84</v>
      </c>
      <c r="H631" s="120">
        <v>-76.95</v>
      </c>
      <c r="I631" s="120">
        <v>-17.28</v>
      </c>
      <c r="J631" s="120">
        <v>160.88999999999999</v>
      </c>
      <c r="K631" s="120">
        <v>-23.3</v>
      </c>
      <c r="L631" s="120">
        <v>100.44</v>
      </c>
      <c r="M631" s="120">
        <v>-37.090000000000003</v>
      </c>
      <c r="N631" s="120">
        <v>-7.31</v>
      </c>
      <c r="O631" s="120">
        <v>-60.57</v>
      </c>
      <c r="P631" s="120">
        <v>138.07</v>
      </c>
      <c r="Q631" s="120">
        <v>-77.38</v>
      </c>
      <c r="R631" s="120">
        <v>434.23</v>
      </c>
      <c r="S631" s="120">
        <v>-18.97</v>
      </c>
      <c r="T631" s="120">
        <v>31.16</v>
      </c>
      <c r="U631" s="120">
        <v>-67.02</v>
      </c>
      <c r="V631" s="120">
        <v>113.86</v>
      </c>
      <c r="W631" s="120">
        <v>-34.86</v>
      </c>
      <c r="X631" s="120">
        <v>121.78</v>
      </c>
      <c r="Y631" s="120">
        <v>-66.09</v>
      </c>
      <c r="Z631" s="120">
        <v>132.38</v>
      </c>
      <c r="AA631" s="120">
        <v>-27.63</v>
      </c>
      <c r="AB631" s="120">
        <v>-21.15</v>
      </c>
      <c r="AC631" s="120">
        <v>-42.48</v>
      </c>
      <c r="AD631" s="120">
        <v>39.909999999999997</v>
      </c>
      <c r="AE631" s="120">
        <v>81.62</v>
      </c>
      <c r="AF631" s="120">
        <v>57.47</v>
      </c>
      <c r="AG631" s="120">
        <v>-81.7</v>
      </c>
      <c r="AH631" s="120">
        <v>163.27000000000001</v>
      </c>
      <c r="AI631" s="120">
        <v>174.96</v>
      </c>
      <c r="AJ631" s="120">
        <v>-68.45</v>
      </c>
      <c r="AK631" s="120">
        <v>350.85</v>
      </c>
      <c r="AL631" s="120">
        <v>-86.8</v>
      </c>
      <c r="AM631" s="120">
        <v>768.47</v>
      </c>
      <c r="AN631" s="120">
        <v>-38.92</v>
      </c>
      <c r="AO631" s="120">
        <v>162.35</v>
      </c>
      <c r="AP631" s="120">
        <v>-84.25</v>
      </c>
      <c r="AQ631" s="120">
        <v>-74.66</v>
      </c>
      <c r="AR631" s="120">
        <v>24.59</v>
      </c>
      <c r="AS631" s="120">
        <v>525.16</v>
      </c>
      <c r="AT631" s="120">
        <v>-17.63</v>
      </c>
      <c r="AU631" s="120">
        <v>129.69999999999999</v>
      </c>
      <c r="AV631" s="120">
        <v>-59.44</v>
      </c>
      <c r="AW631" s="120">
        <v>19.850000000000001</v>
      </c>
      <c r="AX631" s="120">
        <v>-87.14</v>
      </c>
      <c r="AY631" s="118">
        <v>1632.55</v>
      </c>
      <c r="AZ631" s="120">
        <v>-45.5</v>
      </c>
      <c r="BA631" s="120">
        <v>48.98</v>
      </c>
      <c r="BB631" s="120">
        <v>-23.72</v>
      </c>
      <c r="BC631" s="120">
        <v>21.13</v>
      </c>
    </row>
    <row r="632" spans="1:55" ht="54.75" x14ac:dyDescent="0.45">
      <c r="A632" s="261">
        <v>313</v>
      </c>
      <c r="B632" s="174" t="s">
        <v>378</v>
      </c>
      <c r="C632" s="174"/>
      <c r="D632" s="119">
        <v>-19.78</v>
      </c>
      <c r="E632" s="119">
        <v>8.31</v>
      </c>
      <c r="F632" s="119">
        <v>-5.48</v>
      </c>
      <c r="G632" s="119">
        <v>26.19</v>
      </c>
      <c r="H632" s="119">
        <v>-19.28</v>
      </c>
      <c r="I632" s="119">
        <v>-4.1900000000000004</v>
      </c>
      <c r="J632" s="119">
        <v>20.21</v>
      </c>
      <c r="K632" s="119">
        <v>-5.71</v>
      </c>
      <c r="L632" s="119">
        <v>14.81</v>
      </c>
      <c r="M632" s="119">
        <v>-31.81</v>
      </c>
      <c r="N632" s="119">
        <v>54.01</v>
      </c>
      <c r="O632" s="119">
        <v>3.65</v>
      </c>
      <c r="P632" s="119">
        <v>-39.549999999999997</v>
      </c>
      <c r="Q632" s="119">
        <v>14.74</v>
      </c>
      <c r="R632" s="119">
        <v>58.16</v>
      </c>
      <c r="S632" s="119">
        <v>-14.25</v>
      </c>
      <c r="T632" s="119">
        <v>-10.55</v>
      </c>
      <c r="U632" s="119">
        <v>-52.06</v>
      </c>
      <c r="V632" s="119">
        <v>80.650000000000006</v>
      </c>
      <c r="W632" s="119">
        <v>-9.4</v>
      </c>
      <c r="X632" s="119">
        <v>-26.26</v>
      </c>
      <c r="Y632" s="119">
        <v>40.58</v>
      </c>
      <c r="Z632" s="119">
        <v>-26.92</v>
      </c>
      <c r="AA632" s="119">
        <v>18.27</v>
      </c>
      <c r="AB632" s="119">
        <v>2.41</v>
      </c>
      <c r="AC632" s="119">
        <v>-3.27</v>
      </c>
      <c r="AD632" s="119">
        <v>6.74</v>
      </c>
      <c r="AE632" s="119">
        <v>-27.3</v>
      </c>
      <c r="AF632" s="119">
        <v>66.19</v>
      </c>
      <c r="AG632" s="119">
        <v>-28.72</v>
      </c>
      <c r="AH632" s="119">
        <v>43.1</v>
      </c>
      <c r="AI632" s="119">
        <v>-14.73</v>
      </c>
      <c r="AJ632" s="119">
        <v>1.24</v>
      </c>
      <c r="AK632" s="119">
        <v>-22.59</v>
      </c>
      <c r="AL632" s="119">
        <v>-7.56</v>
      </c>
      <c r="AM632" s="119">
        <v>56.02</v>
      </c>
      <c r="AN632" s="119">
        <v>-18.559999999999999</v>
      </c>
      <c r="AO632" s="119">
        <v>3</v>
      </c>
      <c r="AP632" s="119">
        <v>-25.29</v>
      </c>
      <c r="AQ632" s="119">
        <v>39.340000000000003</v>
      </c>
      <c r="AR632" s="119">
        <v>-6.03</v>
      </c>
      <c r="AS632" s="119">
        <v>13.85</v>
      </c>
      <c r="AT632" s="119">
        <v>-16.48</v>
      </c>
      <c r="AU632" s="119">
        <v>-0.22</v>
      </c>
      <c r="AV632" s="119">
        <v>10.06</v>
      </c>
      <c r="AW632" s="119">
        <v>-24.85</v>
      </c>
      <c r="AX632" s="119">
        <v>10.99</v>
      </c>
      <c r="AY632" s="119">
        <v>-10.130000000000001</v>
      </c>
      <c r="AZ632" s="119">
        <v>47.15</v>
      </c>
      <c r="BA632" s="119">
        <v>-37.14</v>
      </c>
      <c r="BB632" s="119">
        <v>22.03</v>
      </c>
      <c r="BC632" s="119">
        <v>27.02</v>
      </c>
    </row>
    <row r="633" spans="1:55" ht="21" customHeight="1" x14ac:dyDescent="0.45">
      <c r="A633" s="325" t="s">
        <v>411</v>
      </c>
      <c r="B633" s="326"/>
      <c r="C633" s="320" t="s">
        <v>392</v>
      </c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2"/>
      <c r="O633" s="320" t="s">
        <v>402</v>
      </c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2"/>
      <c r="AA633" s="320" t="s">
        <v>409</v>
      </c>
      <c r="AB633" s="321"/>
      <c r="AC633" s="321"/>
      <c r="AD633" s="321"/>
      <c r="AE633" s="321"/>
      <c r="AF633" s="321"/>
      <c r="AG633" s="321"/>
      <c r="AH633" s="321"/>
      <c r="AI633" s="321"/>
      <c r="AJ633" s="321"/>
      <c r="AK633" s="321"/>
      <c r="AL633" s="322"/>
      <c r="AM633" s="320" t="s">
        <v>416</v>
      </c>
      <c r="AN633" s="321"/>
      <c r="AO633" s="321"/>
      <c r="AP633" s="321"/>
      <c r="AQ633" s="321"/>
      <c r="AR633" s="321"/>
      <c r="AS633" s="321"/>
      <c r="AT633" s="321"/>
      <c r="AU633" s="321"/>
      <c r="AV633" s="321"/>
      <c r="AW633" s="321"/>
      <c r="AX633" s="322"/>
      <c r="AY633" s="320" t="s">
        <v>426</v>
      </c>
      <c r="AZ633" s="321"/>
      <c r="BA633" s="321"/>
      <c r="BB633" s="321"/>
      <c r="BC633" s="322"/>
    </row>
    <row r="634" spans="1:55" ht="29.25" x14ac:dyDescent="0.45">
      <c r="A634" s="327"/>
      <c r="B634" s="328"/>
      <c r="C634" s="259" t="s">
        <v>142</v>
      </c>
      <c r="D634" s="259" t="s">
        <v>143</v>
      </c>
      <c r="E634" s="259" t="s">
        <v>144</v>
      </c>
      <c r="F634" s="259" t="s">
        <v>145</v>
      </c>
      <c r="G634" s="259" t="s">
        <v>146</v>
      </c>
      <c r="H634" s="259" t="s">
        <v>147</v>
      </c>
      <c r="I634" s="259" t="s">
        <v>148</v>
      </c>
      <c r="J634" s="259" t="s">
        <v>149</v>
      </c>
      <c r="K634" s="259" t="s">
        <v>150</v>
      </c>
      <c r="L634" s="259" t="s">
        <v>151</v>
      </c>
      <c r="M634" s="259" t="s">
        <v>152</v>
      </c>
      <c r="N634" s="259" t="s">
        <v>153</v>
      </c>
      <c r="O634" s="259" t="s">
        <v>142</v>
      </c>
      <c r="P634" s="259" t="s">
        <v>143</v>
      </c>
      <c r="Q634" s="259" t="s">
        <v>144</v>
      </c>
      <c r="R634" s="259" t="s">
        <v>145</v>
      </c>
      <c r="S634" s="259" t="s">
        <v>146</v>
      </c>
      <c r="T634" s="259" t="s">
        <v>147</v>
      </c>
      <c r="U634" s="259" t="s">
        <v>148</v>
      </c>
      <c r="V634" s="259" t="s">
        <v>149</v>
      </c>
      <c r="W634" s="259" t="s">
        <v>150</v>
      </c>
      <c r="X634" s="259" t="s">
        <v>151</v>
      </c>
      <c r="Y634" s="259" t="s">
        <v>152</v>
      </c>
      <c r="Z634" s="259" t="s">
        <v>153</v>
      </c>
      <c r="AA634" s="259" t="s">
        <v>142</v>
      </c>
      <c r="AB634" s="259" t="s">
        <v>143</v>
      </c>
      <c r="AC634" s="259" t="s">
        <v>144</v>
      </c>
      <c r="AD634" s="259" t="s">
        <v>145</v>
      </c>
      <c r="AE634" s="259" t="s">
        <v>146</v>
      </c>
      <c r="AF634" s="259" t="s">
        <v>147</v>
      </c>
      <c r="AG634" s="259" t="s">
        <v>148</v>
      </c>
      <c r="AH634" s="259" t="s">
        <v>149</v>
      </c>
      <c r="AI634" s="259" t="s">
        <v>150</v>
      </c>
      <c r="AJ634" s="259" t="s">
        <v>151</v>
      </c>
      <c r="AK634" s="259" t="s">
        <v>152</v>
      </c>
      <c r="AL634" s="259" t="s">
        <v>153</v>
      </c>
      <c r="AM634" s="259" t="s">
        <v>142</v>
      </c>
      <c r="AN634" s="259" t="s">
        <v>143</v>
      </c>
      <c r="AO634" s="259" t="s">
        <v>144</v>
      </c>
      <c r="AP634" s="259" t="s">
        <v>145</v>
      </c>
      <c r="AQ634" s="259" t="s">
        <v>146</v>
      </c>
      <c r="AR634" s="259" t="s">
        <v>147</v>
      </c>
      <c r="AS634" s="259" t="s">
        <v>148</v>
      </c>
      <c r="AT634" s="259" t="s">
        <v>149</v>
      </c>
      <c r="AU634" s="259" t="s">
        <v>150</v>
      </c>
      <c r="AV634" s="259" t="s">
        <v>151</v>
      </c>
      <c r="AW634" s="259" t="s">
        <v>152</v>
      </c>
      <c r="AX634" s="259" t="s">
        <v>153</v>
      </c>
      <c r="AY634" s="259" t="s">
        <v>142</v>
      </c>
      <c r="AZ634" s="259" t="s">
        <v>143</v>
      </c>
      <c r="BA634" s="259" t="s">
        <v>144</v>
      </c>
      <c r="BB634" s="259" t="s">
        <v>145</v>
      </c>
      <c r="BC634" s="259" t="s">
        <v>146</v>
      </c>
    </row>
    <row r="635" spans="1:55" x14ac:dyDescent="0.45">
      <c r="A635" s="260">
        <v>1</v>
      </c>
      <c r="B635" s="173" t="s">
        <v>154</v>
      </c>
      <c r="C635" s="120">
        <v>3.91</v>
      </c>
      <c r="D635" s="120">
        <v>13.07</v>
      </c>
      <c r="E635" s="120">
        <v>4.45</v>
      </c>
      <c r="F635" s="120">
        <v>8.9499999999999993</v>
      </c>
      <c r="G635" s="120">
        <v>9.69</v>
      </c>
      <c r="H635" s="120">
        <v>12.68</v>
      </c>
      <c r="I635" s="120">
        <v>4.18</v>
      </c>
      <c r="J635" s="120">
        <v>-4.5599999999999996</v>
      </c>
      <c r="K635" s="120">
        <v>4.16</v>
      </c>
      <c r="L635" s="120">
        <v>7.24</v>
      </c>
      <c r="M635" s="120">
        <v>2.82</v>
      </c>
      <c r="N635" s="120">
        <v>5.36</v>
      </c>
      <c r="O635" s="120">
        <v>-2.34</v>
      </c>
      <c r="P635" s="120">
        <v>-6.81</v>
      </c>
      <c r="Q635" s="120">
        <v>-4.16</v>
      </c>
      <c r="R635" s="120">
        <v>-0.54</v>
      </c>
      <c r="S635" s="120">
        <v>-4.53</v>
      </c>
      <c r="T635" s="120">
        <v>-5.14</v>
      </c>
      <c r="U635" s="120">
        <v>0.01</v>
      </c>
      <c r="V635" s="120">
        <v>0.64</v>
      </c>
      <c r="W635" s="120">
        <v>5.56</v>
      </c>
      <c r="X635" s="120">
        <v>2.23</v>
      </c>
      <c r="Y635" s="120">
        <v>1.1499999999999999</v>
      </c>
      <c r="Z635" s="120">
        <v>-0.17</v>
      </c>
      <c r="AA635" s="120">
        <v>-0.06</v>
      </c>
      <c r="AB635" s="120">
        <v>22.49</v>
      </c>
      <c r="AC635" s="120">
        <v>11.09</v>
      </c>
      <c r="AD635" s="120">
        <v>-1.1200000000000001</v>
      </c>
      <c r="AE635" s="120">
        <v>3.72</v>
      </c>
      <c r="AF635" s="120">
        <v>6.56</v>
      </c>
      <c r="AG635" s="120">
        <v>-1.96</v>
      </c>
      <c r="AH635" s="120">
        <v>7.79</v>
      </c>
      <c r="AI635" s="120">
        <v>0.39</v>
      </c>
      <c r="AJ635" s="120">
        <v>-7.24</v>
      </c>
      <c r="AK635" s="120">
        <v>9.2200000000000006</v>
      </c>
      <c r="AL635" s="120">
        <v>5.15</v>
      </c>
      <c r="AM635" s="120">
        <v>8.2799999999999994</v>
      </c>
      <c r="AN635" s="120">
        <v>-5.44</v>
      </c>
      <c r="AO635" s="120">
        <v>7.1</v>
      </c>
      <c r="AP635" s="120">
        <v>7.3</v>
      </c>
      <c r="AQ635" s="120">
        <v>10.84</v>
      </c>
      <c r="AR635" s="120">
        <v>7.11</v>
      </c>
      <c r="AS635" s="120">
        <v>6.62</v>
      </c>
      <c r="AT635" s="120">
        <v>9.3000000000000007</v>
      </c>
      <c r="AU635" s="120">
        <v>7.89</v>
      </c>
      <c r="AV635" s="120">
        <v>7.18</v>
      </c>
      <c r="AW635" s="120">
        <v>7.23</v>
      </c>
      <c r="AX635" s="120">
        <v>0.26</v>
      </c>
      <c r="AY635" s="120">
        <v>7.08</v>
      </c>
      <c r="AZ635" s="120">
        <v>-0.39</v>
      </c>
      <c r="BA635" s="120">
        <v>-4.0199999999999996</v>
      </c>
      <c r="BB635" s="120">
        <v>0.81</v>
      </c>
      <c r="BC635" s="120">
        <v>1.31</v>
      </c>
    </row>
    <row r="636" spans="1:55" ht="29.25" x14ac:dyDescent="0.45">
      <c r="A636" s="261">
        <v>2</v>
      </c>
      <c r="B636" s="174" t="s">
        <v>155</v>
      </c>
      <c r="C636" s="119">
        <v>-7.96</v>
      </c>
      <c r="D636" s="119">
        <v>156.97</v>
      </c>
      <c r="E636" s="119">
        <v>9.69</v>
      </c>
      <c r="F636" s="119">
        <v>20.309999999999999</v>
      </c>
      <c r="G636" s="119">
        <v>-33.549999999999997</v>
      </c>
      <c r="H636" s="119">
        <v>14.3</v>
      </c>
      <c r="I636" s="119">
        <v>-28.44</v>
      </c>
      <c r="J636" s="119">
        <v>23.57</v>
      </c>
      <c r="K636" s="119">
        <v>-18.25</v>
      </c>
      <c r="L636" s="119">
        <v>-30.73</v>
      </c>
      <c r="M636" s="119">
        <v>-59.49</v>
      </c>
      <c r="N636" s="119">
        <v>80.760000000000005</v>
      </c>
      <c r="O636" s="119">
        <v>51.52</v>
      </c>
      <c r="P636" s="119">
        <v>-55.15</v>
      </c>
      <c r="Q636" s="119">
        <v>-54.92</v>
      </c>
      <c r="R636" s="119">
        <v>-21.23</v>
      </c>
      <c r="S636" s="119">
        <v>-25.09</v>
      </c>
      <c r="T636" s="119">
        <v>-38.119999999999997</v>
      </c>
      <c r="U636" s="119">
        <v>-1.1299999999999999</v>
      </c>
      <c r="V636" s="119">
        <v>-48.21</v>
      </c>
      <c r="W636" s="119">
        <v>-43.19</v>
      </c>
      <c r="X636" s="119">
        <v>-0.48</v>
      </c>
      <c r="Y636" s="119">
        <v>-11.93</v>
      </c>
      <c r="Z636" s="119">
        <v>-64.23</v>
      </c>
      <c r="AA636" s="119">
        <v>-59.33</v>
      </c>
      <c r="AB636" s="119">
        <v>-40.840000000000003</v>
      </c>
      <c r="AC636" s="119">
        <v>-30.03</v>
      </c>
      <c r="AD636" s="119">
        <v>-24.52</v>
      </c>
      <c r="AE636" s="119">
        <v>31.18</v>
      </c>
      <c r="AF636" s="119">
        <v>55.27</v>
      </c>
      <c r="AG636" s="119">
        <v>-18.149999999999999</v>
      </c>
      <c r="AH636" s="119">
        <v>26.49</v>
      </c>
      <c r="AI636" s="119">
        <v>67.58</v>
      </c>
      <c r="AJ636" s="119">
        <v>12.46</v>
      </c>
      <c r="AK636" s="119">
        <v>-27.9</v>
      </c>
      <c r="AL636" s="119">
        <v>216.85</v>
      </c>
      <c r="AM636" s="119">
        <v>197.15</v>
      </c>
      <c r="AN636" s="119">
        <v>9.64</v>
      </c>
      <c r="AO636" s="119">
        <v>55.75</v>
      </c>
      <c r="AP636" s="119">
        <v>37.6</v>
      </c>
      <c r="AQ636" s="119">
        <v>105.62</v>
      </c>
      <c r="AR636" s="119">
        <v>-1.27</v>
      </c>
      <c r="AS636" s="119">
        <v>43.94</v>
      </c>
      <c r="AT636" s="119">
        <v>-28.27</v>
      </c>
      <c r="AU636" s="119">
        <v>-15.15</v>
      </c>
      <c r="AV636" s="119">
        <v>0.39</v>
      </c>
      <c r="AW636" s="119">
        <v>42.29</v>
      </c>
      <c r="AX636" s="119">
        <v>-36.380000000000003</v>
      </c>
      <c r="AY636" s="119">
        <v>-15.35</v>
      </c>
      <c r="AZ636" s="119">
        <v>73.599999999999994</v>
      </c>
      <c r="BA636" s="119">
        <v>83.86</v>
      </c>
      <c r="BB636" s="119">
        <v>-26.08</v>
      </c>
      <c r="BC636" s="119">
        <v>-57.58</v>
      </c>
    </row>
    <row r="637" spans="1:55" x14ac:dyDescent="0.45">
      <c r="A637" s="260">
        <v>3</v>
      </c>
      <c r="B637" s="173" t="s">
        <v>156</v>
      </c>
      <c r="C637" s="120">
        <v>-7.22</v>
      </c>
      <c r="D637" s="120">
        <v>1.67</v>
      </c>
      <c r="E637" s="120">
        <v>7.81</v>
      </c>
      <c r="F637" s="120">
        <v>13.12</v>
      </c>
      <c r="G637" s="120">
        <v>22.12</v>
      </c>
      <c r="H637" s="120">
        <v>22.92</v>
      </c>
      <c r="I637" s="120">
        <v>4.66</v>
      </c>
      <c r="J637" s="120">
        <v>0.47</v>
      </c>
      <c r="K637" s="120">
        <v>20.54</v>
      </c>
      <c r="L637" s="120">
        <v>20.77</v>
      </c>
      <c r="M637" s="120">
        <v>4.2</v>
      </c>
      <c r="N637" s="120">
        <v>12.75</v>
      </c>
      <c r="O637" s="120">
        <v>1.65</v>
      </c>
      <c r="P637" s="120">
        <v>6.69</v>
      </c>
      <c r="Q637" s="120">
        <v>7.13</v>
      </c>
      <c r="R637" s="120">
        <v>8.5</v>
      </c>
      <c r="S637" s="120">
        <v>-7.27</v>
      </c>
      <c r="T637" s="120">
        <v>-4.29</v>
      </c>
      <c r="U637" s="120">
        <v>2.77</v>
      </c>
      <c r="V637" s="120">
        <v>-4.4000000000000004</v>
      </c>
      <c r="W637" s="120">
        <v>0.79</v>
      </c>
      <c r="X637" s="120">
        <v>-4.53</v>
      </c>
      <c r="Y637" s="120">
        <v>5.84</v>
      </c>
      <c r="Z637" s="120">
        <v>-3.99</v>
      </c>
      <c r="AA637" s="120">
        <v>5.94</v>
      </c>
      <c r="AB637" s="120">
        <v>-2.15</v>
      </c>
      <c r="AC637" s="120">
        <v>9.8800000000000008</v>
      </c>
      <c r="AD637" s="120">
        <v>2.98</v>
      </c>
      <c r="AE637" s="120">
        <v>11.01</v>
      </c>
      <c r="AF637" s="120">
        <v>10.44</v>
      </c>
      <c r="AG637" s="120">
        <v>-4.25</v>
      </c>
      <c r="AH637" s="120">
        <v>8.66</v>
      </c>
      <c r="AI637" s="120">
        <v>-0.17</v>
      </c>
      <c r="AJ637" s="120">
        <v>1.69</v>
      </c>
      <c r="AK637" s="120">
        <v>9.99</v>
      </c>
      <c r="AL637" s="120">
        <v>11.96</v>
      </c>
      <c r="AM637" s="120">
        <v>21.21</v>
      </c>
      <c r="AN637" s="120">
        <v>22.22</v>
      </c>
      <c r="AO637" s="120">
        <v>16.71</v>
      </c>
      <c r="AP637" s="120">
        <v>9.58</v>
      </c>
      <c r="AQ637" s="120">
        <v>16.03</v>
      </c>
      <c r="AR637" s="120">
        <v>7.33</v>
      </c>
      <c r="AS637" s="120">
        <v>16.190000000000001</v>
      </c>
      <c r="AT637" s="120">
        <v>26.16</v>
      </c>
      <c r="AU637" s="120">
        <v>29.34</v>
      </c>
      <c r="AV637" s="120">
        <v>25.77</v>
      </c>
      <c r="AW637" s="120">
        <v>34.130000000000003</v>
      </c>
      <c r="AX637" s="120">
        <v>40.14</v>
      </c>
      <c r="AY637" s="120">
        <v>16.579999999999998</v>
      </c>
      <c r="AZ637" s="120">
        <v>17.32</v>
      </c>
      <c r="BA637" s="120">
        <v>5.22</v>
      </c>
      <c r="BB637" s="120">
        <v>11.89</v>
      </c>
      <c r="BC637" s="120">
        <v>13.45</v>
      </c>
    </row>
    <row r="638" spans="1:55" ht="42" x14ac:dyDescent="0.45">
      <c r="A638" s="261">
        <v>4</v>
      </c>
      <c r="B638" s="174" t="s">
        <v>157</v>
      </c>
      <c r="C638" s="119">
        <v>0.98</v>
      </c>
      <c r="D638" s="119">
        <v>11.3</v>
      </c>
      <c r="E638" s="119">
        <v>-3.04</v>
      </c>
      <c r="F638" s="119">
        <v>8.1300000000000008</v>
      </c>
      <c r="G638" s="119">
        <v>12.18</v>
      </c>
      <c r="H638" s="119">
        <v>10.84</v>
      </c>
      <c r="I638" s="119">
        <v>-0.34</v>
      </c>
      <c r="J638" s="119">
        <v>3.15</v>
      </c>
      <c r="K638" s="119">
        <v>9.92</v>
      </c>
      <c r="L638" s="119">
        <v>10.39</v>
      </c>
      <c r="M638" s="119">
        <v>13.16</v>
      </c>
      <c r="N638" s="119">
        <v>3.06</v>
      </c>
      <c r="O638" s="119">
        <v>0.39</v>
      </c>
      <c r="P638" s="119">
        <v>-9.08</v>
      </c>
      <c r="Q638" s="119">
        <v>1.76</v>
      </c>
      <c r="R638" s="119">
        <v>-5.0199999999999996</v>
      </c>
      <c r="S638" s="119">
        <v>-6.63</v>
      </c>
      <c r="T638" s="119">
        <v>-1.61</v>
      </c>
      <c r="U638" s="119">
        <v>-0.88</v>
      </c>
      <c r="V638" s="119">
        <v>-8.23</v>
      </c>
      <c r="W638" s="119">
        <v>-1.55</v>
      </c>
      <c r="X638" s="119">
        <v>-1.47</v>
      </c>
      <c r="Y638" s="119">
        <v>-1.46</v>
      </c>
      <c r="Z638" s="119">
        <v>2.46</v>
      </c>
      <c r="AA638" s="119">
        <v>0.41</v>
      </c>
      <c r="AB638" s="119">
        <v>29.67</v>
      </c>
      <c r="AC638" s="119">
        <v>15.21</v>
      </c>
      <c r="AD638" s="119">
        <v>2.58</v>
      </c>
      <c r="AE638" s="119">
        <v>0.01</v>
      </c>
      <c r="AF638" s="119">
        <v>-11.28</v>
      </c>
      <c r="AG638" s="119">
        <v>-1.98</v>
      </c>
      <c r="AH638" s="119">
        <v>3.3</v>
      </c>
      <c r="AI638" s="119">
        <v>0.32</v>
      </c>
      <c r="AJ638" s="119">
        <v>-3.05</v>
      </c>
      <c r="AK638" s="119">
        <v>1</v>
      </c>
      <c r="AL638" s="119">
        <v>7.94</v>
      </c>
      <c r="AM638" s="119">
        <v>9.69</v>
      </c>
      <c r="AN638" s="119">
        <v>-10.82</v>
      </c>
      <c r="AO638" s="119">
        <v>-1.01</v>
      </c>
      <c r="AP638" s="119">
        <v>11.65</v>
      </c>
      <c r="AQ638" s="119">
        <v>10.62</v>
      </c>
      <c r="AR638" s="119">
        <v>15.64</v>
      </c>
      <c r="AS638" s="119">
        <v>8.2899999999999991</v>
      </c>
      <c r="AT638" s="119">
        <v>6.32</v>
      </c>
      <c r="AU638" s="119">
        <v>1.76</v>
      </c>
      <c r="AV638" s="119">
        <v>2.2599999999999998</v>
      </c>
      <c r="AW638" s="119">
        <v>12.57</v>
      </c>
      <c r="AX638" s="119">
        <v>-0.92</v>
      </c>
      <c r="AY638" s="119">
        <v>5.32</v>
      </c>
      <c r="AZ638" s="119">
        <v>0.05</v>
      </c>
      <c r="BA638" s="119">
        <v>5.28</v>
      </c>
      <c r="BB638" s="119">
        <v>-5.04</v>
      </c>
      <c r="BC638" s="119">
        <v>4.34</v>
      </c>
    </row>
    <row r="639" spans="1:55" ht="29.25" x14ac:dyDescent="0.45">
      <c r="A639" s="260">
        <v>5</v>
      </c>
      <c r="B639" s="173" t="s">
        <v>158</v>
      </c>
      <c r="C639" s="120">
        <v>10.42</v>
      </c>
      <c r="D639" s="120">
        <v>10.6</v>
      </c>
      <c r="E639" s="120">
        <v>12.39</v>
      </c>
      <c r="F639" s="120">
        <v>38.03</v>
      </c>
      <c r="G639" s="120">
        <v>13.66</v>
      </c>
      <c r="H639" s="120">
        <v>12.1</v>
      </c>
      <c r="I639" s="120">
        <v>9.52</v>
      </c>
      <c r="J639" s="120">
        <v>-6.45</v>
      </c>
      <c r="K639" s="120">
        <v>-16.989999999999998</v>
      </c>
      <c r="L639" s="120">
        <v>-0.94</v>
      </c>
      <c r="M639" s="120">
        <v>-4.87</v>
      </c>
      <c r="N639" s="120">
        <v>14.66</v>
      </c>
      <c r="O639" s="120">
        <v>-8.1</v>
      </c>
      <c r="P639" s="120">
        <v>-0.85</v>
      </c>
      <c r="Q639" s="120">
        <v>-10.59</v>
      </c>
      <c r="R639" s="120">
        <v>-19</v>
      </c>
      <c r="S639" s="120">
        <v>-26.07</v>
      </c>
      <c r="T639" s="120">
        <v>-21.72</v>
      </c>
      <c r="U639" s="120">
        <v>-10.45</v>
      </c>
      <c r="V639" s="120">
        <v>1.53</v>
      </c>
      <c r="W639" s="120">
        <v>16.5</v>
      </c>
      <c r="X639" s="120">
        <v>3.27</v>
      </c>
      <c r="Y639" s="120">
        <v>18.78</v>
      </c>
      <c r="Z639" s="120">
        <v>0.37</v>
      </c>
      <c r="AA639" s="120">
        <v>-2.99</v>
      </c>
      <c r="AB639" s="120">
        <v>-0.31</v>
      </c>
      <c r="AC639" s="120">
        <v>2.67</v>
      </c>
      <c r="AD639" s="120">
        <v>-4.2300000000000004</v>
      </c>
      <c r="AE639" s="120">
        <v>13.54</v>
      </c>
      <c r="AF639" s="120">
        <v>4.84</v>
      </c>
      <c r="AG639" s="120">
        <v>-18.55</v>
      </c>
      <c r="AH639" s="120">
        <v>-3.18</v>
      </c>
      <c r="AI639" s="120">
        <v>-22.08</v>
      </c>
      <c r="AJ639" s="120">
        <v>-28.31</v>
      </c>
      <c r="AK639" s="120">
        <v>-23.16</v>
      </c>
      <c r="AL639" s="120">
        <v>-22.2</v>
      </c>
      <c r="AM639" s="120">
        <v>-21.97</v>
      </c>
      <c r="AN639" s="120">
        <v>-21.26</v>
      </c>
      <c r="AO639" s="120">
        <v>-23.36</v>
      </c>
      <c r="AP639" s="120">
        <v>-8.9</v>
      </c>
      <c r="AQ639" s="120">
        <v>5.54</v>
      </c>
      <c r="AR639" s="120">
        <v>2.12</v>
      </c>
      <c r="AS639" s="120">
        <v>2.79</v>
      </c>
      <c r="AT639" s="120">
        <v>-10.44</v>
      </c>
      <c r="AU639" s="120">
        <v>2.5099999999999998</v>
      </c>
      <c r="AV639" s="120">
        <v>4.1399999999999997</v>
      </c>
      <c r="AW639" s="120">
        <v>-2.2999999999999998</v>
      </c>
      <c r="AX639" s="120">
        <v>0.45</v>
      </c>
      <c r="AY639" s="120">
        <v>2.8</v>
      </c>
      <c r="AZ639" s="120">
        <v>-1.61</v>
      </c>
      <c r="BA639" s="120">
        <v>-0.71</v>
      </c>
      <c r="BB639" s="120">
        <v>-14.12</v>
      </c>
      <c r="BC639" s="120">
        <v>-20.75</v>
      </c>
    </row>
    <row r="640" spans="1:55" ht="29.25" x14ac:dyDescent="0.45">
      <c r="A640" s="261">
        <v>6</v>
      </c>
      <c r="B640" s="174" t="s">
        <v>159</v>
      </c>
      <c r="C640" s="119">
        <v>2.46</v>
      </c>
      <c r="D640" s="119">
        <v>11.1</v>
      </c>
      <c r="E640" s="119">
        <v>1.87</v>
      </c>
      <c r="F640" s="119">
        <v>8.4700000000000006</v>
      </c>
      <c r="G640" s="119">
        <v>10.130000000000001</v>
      </c>
      <c r="H640" s="119">
        <v>11.82</v>
      </c>
      <c r="I640" s="119">
        <v>2.88</v>
      </c>
      <c r="J640" s="119">
        <v>-2.94</v>
      </c>
      <c r="K640" s="119">
        <v>3.91</v>
      </c>
      <c r="L640" s="119">
        <v>5.9</v>
      </c>
      <c r="M640" s="119">
        <v>1.22</v>
      </c>
      <c r="N640" s="119">
        <v>1.19</v>
      </c>
      <c r="O640" s="119">
        <v>-3.78</v>
      </c>
      <c r="P640" s="119">
        <v>-7.99</v>
      </c>
      <c r="Q640" s="119">
        <v>-6.17</v>
      </c>
      <c r="R640" s="119">
        <v>-3.46</v>
      </c>
      <c r="S640" s="119">
        <v>-6.55</v>
      </c>
      <c r="T640" s="119">
        <v>-5.03</v>
      </c>
      <c r="U640" s="119">
        <v>-1.82</v>
      </c>
      <c r="V640" s="119">
        <v>-2.64</v>
      </c>
      <c r="W640" s="119">
        <v>3.4</v>
      </c>
      <c r="X640" s="119">
        <v>0.88</v>
      </c>
      <c r="Y640" s="119">
        <v>2.17</v>
      </c>
      <c r="Z640" s="119">
        <v>-0.36</v>
      </c>
      <c r="AA640" s="119">
        <v>-0.95</v>
      </c>
      <c r="AB640" s="119">
        <v>21.55</v>
      </c>
      <c r="AC640" s="119">
        <v>8.68</v>
      </c>
      <c r="AD640" s="119">
        <v>-0.45</v>
      </c>
      <c r="AE640" s="119">
        <v>-0.16</v>
      </c>
      <c r="AF640" s="119">
        <v>-3.55</v>
      </c>
      <c r="AG640" s="119">
        <v>-5.21</v>
      </c>
      <c r="AH640" s="119">
        <v>3.72</v>
      </c>
      <c r="AI640" s="119">
        <v>-0.71</v>
      </c>
      <c r="AJ640" s="119">
        <v>-3.56</v>
      </c>
      <c r="AK640" s="119">
        <v>6.57</v>
      </c>
      <c r="AL640" s="119">
        <v>8</v>
      </c>
      <c r="AM640" s="119">
        <v>10.18</v>
      </c>
      <c r="AN640" s="119">
        <v>-4.05</v>
      </c>
      <c r="AO640" s="119">
        <v>9.0299999999999994</v>
      </c>
      <c r="AP640" s="119">
        <v>9.84</v>
      </c>
      <c r="AQ640" s="119">
        <v>17.350000000000001</v>
      </c>
      <c r="AR640" s="119">
        <v>15.17</v>
      </c>
      <c r="AS640" s="119">
        <v>10.56</v>
      </c>
      <c r="AT640" s="119">
        <v>9.4700000000000006</v>
      </c>
      <c r="AU640" s="119">
        <v>6.23</v>
      </c>
      <c r="AV640" s="119">
        <v>4.88</v>
      </c>
      <c r="AW640" s="119">
        <v>9.56</v>
      </c>
      <c r="AX640" s="119">
        <v>0.98</v>
      </c>
      <c r="AY640" s="119">
        <v>6.12</v>
      </c>
      <c r="AZ640" s="119">
        <v>1.81</v>
      </c>
      <c r="BA640" s="119">
        <v>-3.1</v>
      </c>
      <c r="BB640" s="119">
        <v>-0.69</v>
      </c>
      <c r="BC640" s="119">
        <v>1.39</v>
      </c>
    </row>
    <row r="641" spans="1:55" ht="29.25" x14ac:dyDescent="0.45">
      <c r="A641" s="260">
        <v>7</v>
      </c>
      <c r="B641" s="173" t="s">
        <v>160</v>
      </c>
      <c r="C641" s="120">
        <v>21.12</v>
      </c>
      <c r="D641" s="120">
        <v>31.47</v>
      </c>
      <c r="E641" s="120">
        <v>21.36</v>
      </c>
      <c r="F641" s="120">
        <v>19.399999999999999</v>
      </c>
      <c r="G641" s="120">
        <v>21.64</v>
      </c>
      <c r="H641" s="120">
        <v>25.11</v>
      </c>
      <c r="I641" s="120">
        <v>16.05</v>
      </c>
      <c r="J641" s="120">
        <v>-14.61</v>
      </c>
      <c r="K641" s="120">
        <v>1.63</v>
      </c>
      <c r="L641" s="120">
        <v>4.2699999999999996</v>
      </c>
      <c r="M641" s="120">
        <v>4.0599999999999996</v>
      </c>
      <c r="N641" s="120">
        <v>10.4</v>
      </c>
      <c r="O641" s="120">
        <v>-3.32</v>
      </c>
      <c r="P641" s="120">
        <v>-17.79</v>
      </c>
      <c r="Q641" s="120">
        <v>-10.32</v>
      </c>
      <c r="R641" s="120">
        <v>-6.96</v>
      </c>
      <c r="S641" s="120">
        <v>-2.92</v>
      </c>
      <c r="T641" s="120">
        <v>-7.67</v>
      </c>
      <c r="U641" s="120">
        <v>-2.0499999999999998</v>
      </c>
      <c r="V641" s="120">
        <v>21.36</v>
      </c>
      <c r="W641" s="120">
        <v>12.29</v>
      </c>
      <c r="X641" s="120">
        <v>8.06</v>
      </c>
      <c r="Y641" s="120">
        <v>-4.93</v>
      </c>
      <c r="Z641" s="120">
        <v>2.72</v>
      </c>
      <c r="AA641" s="120">
        <v>-1.02</v>
      </c>
      <c r="AB641" s="120">
        <v>62.96</v>
      </c>
      <c r="AC641" s="120">
        <v>28.15</v>
      </c>
      <c r="AD641" s="120">
        <v>10.94</v>
      </c>
      <c r="AE641" s="120">
        <v>13.33</v>
      </c>
      <c r="AF641" s="120">
        <v>35.74</v>
      </c>
      <c r="AG641" s="120">
        <v>18.489999999999998</v>
      </c>
      <c r="AH641" s="120">
        <v>8.1199999999999992</v>
      </c>
      <c r="AI641" s="120">
        <v>2.61</v>
      </c>
      <c r="AJ641" s="120">
        <v>-21.76</v>
      </c>
      <c r="AK641" s="120">
        <v>22.83</v>
      </c>
      <c r="AL641" s="120">
        <v>2.73</v>
      </c>
      <c r="AM641" s="120">
        <v>5.05</v>
      </c>
      <c r="AN641" s="120">
        <v>-15.95</v>
      </c>
      <c r="AO641" s="120">
        <v>4.41</v>
      </c>
      <c r="AP641" s="120">
        <v>1.84</v>
      </c>
      <c r="AQ641" s="120">
        <v>-6.24</v>
      </c>
      <c r="AR641" s="120">
        <v>-9.59</v>
      </c>
      <c r="AS641" s="120">
        <v>-5.42</v>
      </c>
      <c r="AT641" s="120">
        <v>26.12</v>
      </c>
      <c r="AU641" s="120">
        <v>26.82</v>
      </c>
      <c r="AV641" s="120">
        <v>23.8</v>
      </c>
      <c r="AW641" s="120">
        <v>-7.38</v>
      </c>
      <c r="AX641" s="120">
        <v>-3.09</v>
      </c>
      <c r="AY641" s="120">
        <v>15.87</v>
      </c>
      <c r="AZ641" s="120">
        <v>-10.98</v>
      </c>
      <c r="BA641" s="120">
        <v>-8.83</v>
      </c>
      <c r="BB641" s="120">
        <v>3.63</v>
      </c>
      <c r="BC641" s="120">
        <v>2.37</v>
      </c>
    </row>
    <row r="642" spans="1:55" ht="42" x14ac:dyDescent="0.45">
      <c r="A642" s="261">
        <v>8</v>
      </c>
      <c r="B642" s="174" t="s">
        <v>161</v>
      </c>
      <c r="C642" s="119">
        <v>7.53</v>
      </c>
      <c r="D642" s="119">
        <v>8.52</v>
      </c>
      <c r="E642" s="119">
        <v>11.71</v>
      </c>
      <c r="F642" s="119">
        <v>11.75</v>
      </c>
      <c r="G642" s="119">
        <v>14.49</v>
      </c>
      <c r="H642" s="119">
        <v>20.04</v>
      </c>
      <c r="I642" s="119">
        <v>12.2</v>
      </c>
      <c r="J642" s="119">
        <v>3.04</v>
      </c>
      <c r="K642" s="119">
        <v>6.47</v>
      </c>
      <c r="L642" s="119">
        <v>9.7100000000000009</v>
      </c>
      <c r="M642" s="119">
        <v>6.4</v>
      </c>
      <c r="N642" s="119">
        <v>19.05</v>
      </c>
      <c r="O642" s="119">
        <v>7.08</v>
      </c>
      <c r="P642" s="119">
        <v>6.07</v>
      </c>
      <c r="Q642" s="119">
        <v>8.69</v>
      </c>
      <c r="R642" s="119">
        <v>10.6</v>
      </c>
      <c r="S642" s="119">
        <v>3.97</v>
      </c>
      <c r="T642" s="119">
        <v>6.23</v>
      </c>
      <c r="U642" s="119">
        <v>8.1300000000000008</v>
      </c>
      <c r="V642" s="119">
        <v>7.02</v>
      </c>
      <c r="W642" s="119">
        <v>16.170000000000002</v>
      </c>
      <c r="X642" s="119">
        <v>12.53</v>
      </c>
      <c r="Y642" s="119">
        <v>4.92</v>
      </c>
      <c r="Z642" s="119">
        <v>2.61</v>
      </c>
      <c r="AA642" s="119">
        <v>3</v>
      </c>
      <c r="AB642" s="119">
        <v>14.16</v>
      </c>
      <c r="AC642" s="119">
        <v>6.38</v>
      </c>
      <c r="AD642" s="119">
        <v>0.33</v>
      </c>
      <c r="AE642" s="119">
        <v>9.6199999999999992</v>
      </c>
      <c r="AF642" s="119">
        <v>9.58</v>
      </c>
      <c r="AG642" s="119">
        <v>0.23</v>
      </c>
      <c r="AH642" s="119">
        <v>20.04</v>
      </c>
      <c r="AI642" s="119">
        <v>3.48</v>
      </c>
      <c r="AJ642" s="119">
        <v>-5.91</v>
      </c>
      <c r="AK642" s="119">
        <v>9.58</v>
      </c>
      <c r="AL642" s="119">
        <v>1.81</v>
      </c>
      <c r="AM642" s="119">
        <v>8.3800000000000008</v>
      </c>
      <c r="AN642" s="119">
        <v>-0.06</v>
      </c>
      <c r="AO642" s="119">
        <v>8.9499999999999993</v>
      </c>
      <c r="AP642" s="119">
        <v>1.54</v>
      </c>
      <c r="AQ642" s="119">
        <v>6.61</v>
      </c>
      <c r="AR642" s="119">
        <v>2.89</v>
      </c>
      <c r="AS642" s="119">
        <v>6.91</v>
      </c>
      <c r="AT642" s="119">
        <v>-1.72</v>
      </c>
      <c r="AU642" s="119">
        <v>-0.91</v>
      </c>
      <c r="AV642" s="119">
        <v>1.4</v>
      </c>
      <c r="AW642" s="119">
        <v>4.41</v>
      </c>
      <c r="AX642" s="119">
        <v>-0.61</v>
      </c>
      <c r="AY642" s="119">
        <v>-1.28</v>
      </c>
      <c r="AZ642" s="119">
        <v>-5.86</v>
      </c>
      <c r="BA642" s="119">
        <v>-3.62</v>
      </c>
      <c r="BB642" s="119">
        <v>0.31</v>
      </c>
      <c r="BC642" s="119">
        <v>-6.03</v>
      </c>
    </row>
    <row r="643" spans="1:55" ht="42" x14ac:dyDescent="0.45">
      <c r="A643" s="260">
        <v>9</v>
      </c>
      <c r="B643" s="173" t="s">
        <v>162</v>
      </c>
      <c r="C643" s="120">
        <v>-8.69</v>
      </c>
      <c r="D643" s="120">
        <v>12.15</v>
      </c>
      <c r="E643" s="120">
        <v>-2.44</v>
      </c>
      <c r="F643" s="120">
        <v>-9.61</v>
      </c>
      <c r="G643" s="120">
        <v>-5.4</v>
      </c>
      <c r="H643" s="120">
        <v>-10.53</v>
      </c>
      <c r="I643" s="120">
        <v>9.67</v>
      </c>
      <c r="J643" s="120">
        <v>-20.16</v>
      </c>
      <c r="K643" s="120">
        <v>-17.09</v>
      </c>
      <c r="L643" s="120">
        <v>-12.52</v>
      </c>
      <c r="M643" s="120">
        <v>-20.95</v>
      </c>
      <c r="N643" s="120">
        <v>-2.88</v>
      </c>
      <c r="O643" s="120">
        <v>11.26</v>
      </c>
      <c r="P643" s="120">
        <v>-9.11</v>
      </c>
      <c r="Q643" s="120">
        <v>-3.74</v>
      </c>
      <c r="R643" s="120">
        <v>-15.8</v>
      </c>
      <c r="S643" s="120">
        <v>-24.29</v>
      </c>
      <c r="T643" s="120">
        <v>-25.48</v>
      </c>
      <c r="U643" s="120">
        <v>-7.15</v>
      </c>
      <c r="V643" s="120">
        <v>-23.76</v>
      </c>
      <c r="W643" s="120">
        <v>-15.55</v>
      </c>
      <c r="X643" s="120">
        <v>-23.79</v>
      </c>
      <c r="Y643" s="120">
        <v>-6.64</v>
      </c>
      <c r="Z643" s="120">
        <v>11.92</v>
      </c>
      <c r="AA643" s="120">
        <v>-32.81</v>
      </c>
      <c r="AB643" s="120">
        <v>-16.329999999999998</v>
      </c>
      <c r="AC643" s="120">
        <v>30.69</v>
      </c>
      <c r="AD643" s="120">
        <v>-18.95</v>
      </c>
      <c r="AE643" s="120">
        <v>10.97</v>
      </c>
      <c r="AF643" s="120">
        <v>26.43</v>
      </c>
      <c r="AG643" s="120">
        <v>-20.38</v>
      </c>
      <c r="AH643" s="120">
        <v>31.63</v>
      </c>
      <c r="AI643" s="120">
        <v>4.5199999999999996</v>
      </c>
      <c r="AJ643" s="120">
        <v>11.32</v>
      </c>
      <c r="AK643" s="120">
        <v>69.319999999999993</v>
      </c>
      <c r="AL643" s="120">
        <v>-14.05</v>
      </c>
      <c r="AM643" s="120">
        <v>14.32</v>
      </c>
      <c r="AN643" s="120">
        <v>5.31</v>
      </c>
      <c r="AO643" s="120">
        <v>-19.86</v>
      </c>
      <c r="AP643" s="120">
        <v>13.18</v>
      </c>
      <c r="AQ643" s="120">
        <v>13.63</v>
      </c>
      <c r="AR643" s="120">
        <v>-4.93</v>
      </c>
      <c r="AS643" s="120">
        <v>8.5399999999999991</v>
      </c>
      <c r="AT643" s="120">
        <v>6.47</v>
      </c>
      <c r="AU643" s="120">
        <v>14.07</v>
      </c>
      <c r="AV643" s="120">
        <v>25.87</v>
      </c>
      <c r="AW643" s="120">
        <v>-26.53</v>
      </c>
      <c r="AX643" s="120">
        <v>11.59</v>
      </c>
      <c r="AY643" s="120">
        <v>24.24</v>
      </c>
      <c r="AZ643" s="120">
        <v>12.18</v>
      </c>
      <c r="BA643" s="120">
        <v>-12.21</v>
      </c>
      <c r="BB643" s="120">
        <v>11.8</v>
      </c>
      <c r="BC643" s="120">
        <v>7.7</v>
      </c>
    </row>
    <row r="644" spans="1:55" ht="29.25" x14ac:dyDescent="0.45">
      <c r="A644" s="261">
        <v>10</v>
      </c>
      <c r="B644" s="174" t="s">
        <v>163</v>
      </c>
      <c r="C644" s="119">
        <v>7.09</v>
      </c>
      <c r="D644" s="119">
        <v>14.4</v>
      </c>
      <c r="E644" s="119">
        <v>16.18</v>
      </c>
      <c r="F644" s="119">
        <v>6.5</v>
      </c>
      <c r="G644" s="119">
        <v>7.47</v>
      </c>
      <c r="H644" s="119">
        <v>14.8</v>
      </c>
      <c r="I644" s="119">
        <v>3.52</v>
      </c>
      <c r="J644" s="119">
        <v>2.5299999999999998</v>
      </c>
      <c r="K644" s="119">
        <v>13.77</v>
      </c>
      <c r="L644" s="119">
        <v>20.58</v>
      </c>
      <c r="M644" s="119">
        <v>3.49</v>
      </c>
      <c r="N644" s="119">
        <v>25.65</v>
      </c>
      <c r="O644" s="119">
        <v>-18.55</v>
      </c>
      <c r="P644" s="119">
        <v>-5.26</v>
      </c>
      <c r="Q644" s="119">
        <v>-18.760000000000002</v>
      </c>
      <c r="R644" s="119">
        <v>-1.29</v>
      </c>
      <c r="S644" s="119">
        <v>-20.77</v>
      </c>
      <c r="T644" s="119">
        <v>-19.82</v>
      </c>
      <c r="U644" s="119">
        <v>-14.67</v>
      </c>
      <c r="V644" s="119">
        <v>-19.04</v>
      </c>
      <c r="W644" s="119">
        <v>-14.73</v>
      </c>
      <c r="X644" s="119">
        <v>-18.89</v>
      </c>
      <c r="Y644" s="119">
        <v>-15.51</v>
      </c>
      <c r="Z644" s="119">
        <v>-25.86</v>
      </c>
      <c r="AA644" s="119">
        <v>-0.96</v>
      </c>
      <c r="AB644" s="119">
        <v>-12.63</v>
      </c>
      <c r="AC644" s="119">
        <v>6.77</v>
      </c>
      <c r="AD644" s="119">
        <v>-17.77</v>
      </c>
      <c r="AE644" s="119">
        <v>1.53</v>
      </c>
      <c r="AF644" s="119">
        <v>9.4700000000000006</v>
      </c>
      <c r="AG644" s="119">
        <v>-27.99</v>
      </c>
      <c r="AH644" s="119">
        <v>-5.37</v>
      </c>
      <c r="AI644" s="119">
        <v>-3.3</v>
      </c>
      <c r="AJ644" s="119">
        <v>-20.56</v>
      </c>
      <c r="AK644" s="119">
        <v>16.690000000000001</v>
      </c>
      <c r="AL644" s="119">
        <v>9.77</v>
      </c>
      <c r="AM644" s="119">
        <v>-2.48</v>
      </c>
      <c r="AN644" s="119">
        <v>3.42</v>
      </c>
      <c r="AO644" s="119">
        <v>-4.57</v>
      </c>
      <c r="AP644" s="119">
        <v>7.84</v>
      </c>
      <c r="AQ644" s="119">
        <v>-7.32</v>
      </c>
      <c r="AR644" s="119">
        <v>3.69</v>
      </c>
      <c r="AS644" s="119">
        <v>31.68</v>
      </c>
      <c r="AT644" s="119">
        <v>20.3</v>
      </c>
      <c r="AU644" s="119">
        <v>-2.19</v>
      </c>
      <c r="AV644" s="119">
        <v>6.22</v>
      </c>
      <c r="AW644" s="119">
        <v>37.61</v>
      </c>
      <c r="AX644" s="119">
        <v>-0.84</v>
      </c>
      <c r="AY644" s="119">
        <v>24.54</v>
      </c>
      <c r="AZ644" s="119">
        <v>1.85</v>
      </c>
      <c r="BA644" s="119">
        <v>3.3</v>
      </c>
      <c r="BB644" s="119">
        <v>7.18</v>
      </c>
      <c r="BC644" s="119">
        <v>10.52</v>
      </c>
    </row>
    <row r="645" spans="1:55" ht="42" x14ac:dyDescent="0.45">
      <c r="A645" s="260">
        <v>11</v>
      </c>
      <c r="B645" s="173" t="s">
        <v>22</v>
      </c>
      <c r="C645" s="120">
        <v>-19.43</v>
      </c>
      <c r="D645" s="120">
        <v>11.36</v>
      </c>
      <c r="E645" s="120">
        <v>-16.510000000000002</v>
      </c>
      <c r="F645" s="120">
        <v>-4.76</v>
      </c>
      <c r="G645" s="120">
        <v>-18.739999999999998</v>
      </c>
      <c r="H645" s="120">
        <v>-2.97</v>
      </c>
      <c r="I645" s="120">
        <v>-21.03</v>
      </c>
      <c r="J645" s="120">
        <v>-13.77</v>
      </c>
      <c r="K645" s="120">
        <v>11.51</v>
      </c>
      <c r="L645" s="120">
        <v>18.37</v>
      </c>
      <c r="M645" s="120">
        <v>24.99</v>
      </c>
      <c r="N645" s="120">
        <v>7.94</v>
      </c>
      <c r="O645" s="120">
        <v>4.0999999999999996</v>
      </c>
      <c r="P645" s="120">
        <v>6.76</v>
      </c>
      <c r="Q645" s="120">
        <v>19.46</v>
      </c>
      <c r="R645" s="120">
        <v>28.24</v>
      </c>
      <c r="S645" s="120">
        <v>18.670000000000002</v>
      </c>
      <c r="T645" s="120">
        <v>-13.61</v>
      </c>
      <c r="U645" s="120">
        <v>26.08</v>
      </c>
      <c r="V645" s="120">
        <v>6.65</v>
      </c>
      <c r="W645" s="120">
        <v>18.46</v>
      </c>
      <c r="X645" s="120">
        <v>9.98</v>
      </c>
      <c r="Y645" s="120">
        <v>1.81</v>
      </c>
      <c r="Z645" s="120">
        <v>6.62</v>
      </c>
      <c r="AA645" s="120">
        <v>24.94</v>
      </c>
      <c r="AB645" s="120">
        <v>11.69</v>
      </c>
      <c r="AC645" s="120">
        <v>13.63</v>
      </c>
      <c r="AD645" s="120">
        <v>-10.9</v>
      </c>
      <c r="AE645" s="120">
        <v>15.99</v>
      </c>
      <c r="AF645" s="120">
        <v>66.25</v>
      </c>
      <c r="AG645" s="120">
        <v>9.02</v>
      </c>
      <c r="AH645" s="120">
        <v>25.55</v>
      </c>
      <c r="AI645" s="120">
        <v>2.4300000000000002</v>
      </c>
      <c r="AJ645" s="120">
        <v>-13.89</v>
      </c>
      <c r="AK645" s="120">
        <v>-1.1599999999999999</v>
      </c>
      <c r="AL645" s="120">
        <v>-8.4700000000000006</v>
      </c>
      <c r="AM645" s="120">
        <v>-0.94</v>
      </c>
      <c r="AN645" s="120">
        <v>-12.29</v>
      </c>
      <c r="AO645" s="120">
        <v>6.88</v>
      </c>
      <c r="AP645" s="120">
        <v>4.3099999999999996</v>
      </c>
      <c r="AQ645" s="120">
        <v>0.12</v>
      </c>
      <c r="AR645" s="120">
        <v>-12.65</v>
      </c>
      <c r="AS645" s="120">
        <v>-14.47</v>
      </c>
      <c r="AT645" s="120">
        <v>-6.95</v>
      </c>
      <c r="AU645" s="120">
        <v>10.79</v>
      </c>
      <c r="AV645" s="120">
        <v>13.98</v>
      </c>
      <c r="AW645" s="120">
        <v>19.170000000000002</v>
      </c>
      <c r="AX645" s="120">
        <v>-2.68</v>
      </c>
      <c r="AY645" s="120">
        <v>8.1300000000000008</v>
      </c>
      <c r="AZ645" s="120">
        <v>6.78</v>
      </c>
      <c r="BA645" s="120">
        <v>-4.79</v>
      </c>
      <c r="BB645" s="120">
        <v>4.96</v>
      </c>
      <c r="BC645" s="120">
        <v>9.94</v>
      </c>
    </row>
    <row r="646" spans="1:55" ht="29.25" x14ac:dyDescent="0.45">
      <c r="A646" s="261">
        <v>12</v>
      </c>
      <c r="B646" s="174" t="s">
        <v>164</v>
      </c>
      <c r="C646" s="119">
        <v>26.33</v>
      </c>
      <c r="D646" s="119">
        <v>-20.18</v>
      </c>
      <c r="E646" s="119">
        <v>-6.22</v>
      </c>
      <c r="F646" s="119">
        <v>1.37</v>
      </c>
      <c r="G646" s="119">
        <v>-30.01</v>
      </c>
      <c r="H646" s="119">
        <v>-40.19</v>
      </c>
      <c r="I646" s="119">
        <v>-1.76</v>
      </c>
      <c r="J646" s="119">
        <v>-24.94</v>
      </c>
      <c r="K646" s="119">
        <v>1.2</v>
      </c>
      <c r="L646" s="119">
        <v>105.71</v>
      </c>
      <c r="M646" s="119">
        <v>-32.869999999999997</v>
      </c>
      <c r="N646" s="119">
        <v>-13.3</v>
      </c>
      <c r="O646" s="119">
        <v>-22.36</v>
      </c>
      <c r="P646" s="119">
        <v>-21.01</v>
      </c>
      <c r="Q646" s="119">
        <v>35.44</v>
      </c>
      <c r="R646" s="119">
        <v>157.63999999999999</v>
      </c>
      <c r="S646" s="119">
        <v>27.54</v>
      </c>
      <c r="T646" s="119">
        <v>84.83</v>
      </c>
      <c r="U646" s="119">
        <v>-24.15</v>
      </c>
      <c r="V646" s="119">
        <v>-6.26</v>
      </c>
      <c r="W646" s="119">
        <v>-16.420000000000002</v>
      </c>
      <c r="X646" s="119">
        <v>-41.04</v>
      </c>
      <c r="Y646" s="119">
        <v>63.78</v>
      </c>
      <c r="Z646" s="119">
        <v>-36.450000000000003</v>
      </c>
      <c r="AA646" s="119">
        <v>-8.1300000000000008</v>
      </c>
      <c r="AB646" s="119">
        <v>-5.39</v>
      </c>
      <c r="AC646" s="119">
        <v>-46.96</v>
      </c>
      <c r="AD646" s="119">
        <v>-74.61</v>
      </c>
      <c r="AE646" s="119">
        <v>-58.12</v>
      </c>
      <c r="AF646" s="119">
        <v>-33.11</v>
      </c>
      <c r="AG646" s="119">
        <v>15.19</v>
      </c>
      <c r="AH646" s="119">
        <v>-1.5</v>
      </c>
      <c r="AI646" s="119">
        <v>-23.6</v>
      </c>
      <c r="AJ646" s="119">
        <v>-41.72</v>
      </c>
      <c r="AK646" s="119">
        <v>-55.74</v>
      </c>
      <c r="AL646" s="119">
        <v>-27.6</v>
      </c>
      <c r="AM646" s="119">
        <v>-27.05</v>
      </c>
      <c r="AN646" s="119">
        <v>-6.27</v>
      </c>
      <c r="AO646" s="119">
        <v>-11.26</v>
      </c>
      <c r="AP646" s="119">
        <v>-31.47</v>
      </c>
      <c r="AQ646" s="119">
        <v>51.95</v>
      </c>
      <c r="AR646" s="119">
        <v>-15.16</v>
      </c>
      <c r="AS646" s="119">
        <v>-12.7</v>
      </c>
      <c r="AT646" s="119">
        <v>23.31</v>
      </c>
      <c r="AU646" s="119">
        <v>36.79</v>
      </c>
      <c r="AV646" s="119">
        <v>-6.69</v>
      </c>
      <c r="AW646" s="119">
        <v>32.549999999999997</v>
      </c>
      <c r="AX646" s="119">
        <v>1.4</v>
      </c>
      <c r="AY646" s="119">
        <v>-35.6</v>
      </c>
      <c r="AZ646" s="119">
        <v>16.09</v>
      </c>
      <c r="BA646" s="119">
        <v>-28.85</v>
      </c>
      <c r="BB646" s="119">
        <v>115.12</v>
      </c>
      <c r="BC646" s="119">
        <v>30</v>
      </c>
    </row>
    <row r="647" spans="1:55" ht="29.25" x14ac:dyDescent="0.45">
      <c r="A647" s="260">
        <v>13</v>
      </c>
      <c r="B647" s="173" t="s">
        <v>165</v>
      </c>
      <c r="C647" s="120">
        <v>18.25</v>
      </c>
      <c r="D647" s="120">
        <v>28.78</v>
      </c>
      <c r="E647" s="120">
        <v>12.07</v>
      </c>
      <c r="F647" s="120">
        <v>57.88</v>
      </c>
      <c r="G647" s="120">
        <v>24.1</v>
      </c>
      <c r="H647" s="120">
        <v>26.87</v>
      </c>
      <c r="I647" s="120">
        <v>8.11</v>
      </c>
      <c r="J647" s="120">
        <v>0.28999999999999998</v>
      </c>
      <c r="K647" s="120">
        <v>9.92</v>
      </c>
      <c r="L647" s="120">
        <v>-2.84</v>
      </c>
      <c r="M647" s="120">
        <v>-1.59</v>
      </c>
      <c r="N647" s="120">
        <v>14.09</v>
      </c>
      <c r="O647" s="120">
        <v>-7.62</v>
      </c>
      <c r="P647" s="120">
        <v>-11.37</v>
      </c>
      <c r="Q647" s="120">
        <v>1.04</v>
      </c>
      <c r="R647" s="120">
        <v>-24.71</v>
      </c>
      <c r="S647" s="120">
        <v>-10.9</v>
      </c>
      <c r="T647" s="120">
        <v>7.67</v>
      </c>
      <c r="U647" s="120">
        <v>6.39</v>
      </c>
      <c r="V647" s="120">
        <v>6.59</v>
      </c>
      <c r="W647" s="120">
        <v>-5.55</v>
      </c>
      <c r="X647" s="120">
        <v>-6.42</v>
      </c>
      <c r="Y647" s="120">
        <v>-7.08</v>
      </c>
      <c r="Z647" s="120">
        <v>3.28</v>
      </c>
      <c r="AA647" s="120">
        <v>-7.61</v>
      </c>
      <c r="AB647" s="120">
        <v>1.76</v>
      </c>
      <c r="AC647" s="120">
        <v>-5.62</v>
      </c>
      <c r="AD647" s="120">
        <v>-0.02</v>
      </c>
      <c r="AE647" s="120">
        <v>5.4</v>
      </c>
      <c r="AF647" s="120">
        <v>-6.51</v>
      </c>
      <c r="AG647" s="120">
        <v>-18.62</v>
      </c>
      <c r="AH647" s="120">
        <v>9.8699999999999992</v>
      </c>
      <c r="AI647" s="120">
        <v>-0.52</v>
      </c>
      <c r="AJ647" s="120">
        <v>-7.26</v>
      </c>
      <c r="AK647" s="120">
        <v>28.23</v>
      </c>
      <c r="AL647" s="120">
        <v>17.5</v>
      </c>
      <c r="AM647" s="120">
        <v>45.37</v>
      </c>
      <c r="AN647" s="120">
        <v>6.33</v>
      </c>
      <c r="AO647" s="120">
        <v>13.24</v>
      </c>
      <c r="AP647" s="120">
        <v>-10.7</v>
      </c>
      <c r="AQ647" s="120">
        <v>6.83</v>
      </c>
      <c r="AR647" s="120">
        <v>-0.06</v>
      </c>
      <c r="AS647" s="120">
        <v>64.3</v>
      </c>
      <c r="AT647" s="120">
        <v>-12.04</v>
      </c>
      <c r="AU647" s="120">
        <v>-0.13</v>
      </c>
      <c r="AV647" s="120">
        <v>4.01</v>
      </c>
      <c r="AW647" s="120">
        <v>-8.81</v>
      </c>
      <c r="AX647" s="120">
        <v>-16.920000000000002</v>
      </c>
      <c r="AY647" s="120">
        <v>-25.94</v>
      </c>
      <c r="AZ647" s="120">
        <v>-3.83</v>
      </c>
      <c r="BA647" s="120">
        <v>-8.4700000000000006</v>
      </c>
      <c r="BB647" s="120">
        <v>3.61</v>
      </c>
      <c r="BC647" s="120">
        <v>-12.71</v>
      </c>
    </row>
    <row r="648" spans="1:55" x14ac:dyDescent="0.45">
      <c r="A648" s="261">
        <v>14</v>
      </c>
      <c r="B648" s="174" t="s">
        <v>166</v>
      </c>
      <c r="C648" s="119">
        <v>11.2</v>
      </c>
      <c r="D648" s="119">
        <v>15.8</v>
      </c>
      <c r="E648" s="119">
        <v>14.82</v>
      </c>
      <c r="F648" s="119">
        <v>22.7</v>
      </c>
      <c r="G648" s="119">
        <v>13.74</v>
      </c>
      <c r="H648" s="119">
        <v>23.98</v>
      </c>
      <c r="I648" s="119">
        <v>30.18</v>
      </c>
      <c r="J648" s="119">
        <v>3.45</v>
      </c>
      <c r="K648" s="119">
        <v>6.73</v>
      </c>
      <c r="L648" s="119">
        <v>20.43</v>
      </c>
      <c r="M648" s="119">
        <v>-19.399999999999999</v>
      </c>
      <c r="N648" s="119">
        <v>-19.489999999999998</v>
      </c>
      <c r="O648" s="119">
        <v>-1.83</v>
      </c>
      <c r="P648" s="119">
        <v>-13.87</v>
      </c>
      <c r="Q648" s="119">
        <v>-10.47</v>
      </c>
      <c r="R648" s="119">
        <v>-11.71</v>
      </c>
      <c r="S648" s="119">
        <v>-16.84</v>
      </c>
      <c r="T648" s="119">
        <v>-11.54</v>
      </c>
      <c r="U648" s="119">
        <v>-1.1399999999999999</v>
      </c>
      <c r="V648" s="119">
        <v>10</v>
      </c>
      <c r="W648" s="119">
        <v>0.85</v>
      </c>
      <c r="X648" s="119">
        <v>-2.67</v>
      </c>
      <c r="Y648" s="119">
        <v>23.01</v>
      </c>
      <c r="Z648" s="119">
        <v>33.630000000000003</v>
      </c>
      <c r="AA648" s="119">
        <v>9.7200000000000006</v>
      </c>
      <c r="AB648" s="119">
        <v>37.57</v>
      </c>
      <c r="AC648" s="119">
        <v>33.57</v>
      </c>
      <c r="AD648" s="119">
        <v>39.78</v>
      </c>
      <c r="AE648" s="119">
        <v>31.28</v>
      </c>
      <c r="AF648" s="119">
        <v>24.92</v>
      </c>
      <c r="AG648" s="119">
        <v>7.28</v>
      </c>
      <c r="AH648" s="119">
        <v>38.020000000000003</v>
      </c>
      <c r="AI648" s="119">
        <v>10.67</v>
      </c>
      <c r="AJ648" s="119">
        <v>-11.98</v>
      </c>
      <c r="AK648" s="119">
        <v>13.77</v>
      </c>
      <c r="AL648" s="119">
        <v>0.56999999999999995</v>
      </c>
      <c r="AM648" s="119">
        <v>6.93</v>
      </c>
      <c r="AN648" s="119">
        <v>0.16</v>
      </c>
      <c r="AO648" s="119">
        <v>11.5</v>
      </c>
      <c r="AP648" s="119">
        <v>-9.18</v>
      </c>
      <c r="AQ648" s="119">
        <v>14.08</v>
      </c>
      <c r="AR648" s="119">
        <v>12.04</v>
      </c>
      <c r="AS648" s="119">
        <v>1.97</v>
      </c>
      <c r="AT648" s="119">
        <v>-20.83</v>
      </c>
      <c r="AU648" s="119">
        <v>-6.52</v>
      </c>
      <c r="AV648" s="119">
        <v>44.52</v>
      </c>
      <c r="AW648" s="119">
        <v>-3.22</v>
      </c>
      <c r="AX648" s="119">
        <v>-8.56</v>
      </c>
      <c r="AY648" s="119">
        <v>0.81</v>
      </c>
      <c r="AZ648" s="119">
        <v>-0.68</v>
      </c>
      <c r="BA648" s="119">
        <v>-11.23</v>
      </c>
      <c r="BB648" s="119">
        <v>-2.75</v>
      </c>
      <c r="BC648" s="119">
        <v>-0.71</v>
      </c>
    </row>
    <row r="649" spans="1:55" ht="29.25" x14ac:dyDescent="0.45">
      <c r="A649" s="260">
        <v>15</v>
      </c>
      <c r="B649" s="173" t="s">
        <v>167</v>
      </c>
      <c r="C649" s="120">
        <v>27.61</v>
      </c>
      <c r="D649" s="120">
        <v>41.07</v>
      </c>
      <c r="E649" s="120">
        <v>28.86</v>
      </c>
      <c r="F649" s="120">
        <v>6.22</v>
      </c>
      <c r="G649" s="120">
        <v>29.87</v>
      </c>
      <c r="H649" s="120">
        <v>30.33</v>
      </c>
      <c r="I649" s="120">
        <v>19.690000000000001</v>
      </c>
      <c r="J649" s="120">
        <v>-22.94</v>
      </c>
      <c r="K649" s="120">
        <v>-2.1800000000000002</v>
      </c>
      <c r="L649" s="120">
        <v>4.1500000000000004</v>
      </c>
      <c r="M649" s="120">
        <v>13.14</v>
      </c>
      <c r="N649" s="120">
        <v>16.579999999999998</v>
      </c>
      <c r="O649" s="120">
        <v>1.53</v>
      </c>
      <c r="P649" s="120">
        <v>-17.39</v>
      </c>
      <c r="Q649" s="120">
        <v>-8.3800000000000008</v>
      </c>
      <c r="R649" s="120">
        <v>9.7100000000000009</v>
      </c>
      <c r="S649" s="120">
        <v>7.58</v>
      </c>
      <c r="T649" s="120">
        <v>-12.71</v>
      </c>
      <c r="U649" s="120">
        <v>-5.43</v>
      </c>
      <c r="V649" s="120">
        <v>36.51</v>
      </c>
      <c r="W649" s="120">
        <v>26.21</v>
      </c>
      <c r="X649" s="120">
        <v>19.829999999999998</v>
      </c>
      <c r="Y649" s="120">
        <v>-7.61</v>
      </c>
      <c r="Z649" s="120">
        <v>1.1299999999999999</v>
      </c>
      <c r="AA649" s="120">
        <v>-1.32</v>
      </c>
      <c r="AB649" s="120">
        <v>100.73</v>
      </c>
      <c r="AC649" s="120">
        <v>43.1</v>
      </c>
      <c r="AD649" s="120">
        <v>12.83</v>
      </c>
      <c r="AE649" s="120">
        <v>16.170000000000002</v>
      </c>
      <c r="AF649" s="120">
        <v>67.05</v>
      </c>
      <c r="AG649" s="120">
        <v>48.47</v>
      </c>
      <c r="AH649" s="120">
        <v>4.29</v>
      </c>
      <c r="AI649" s="120">
        <v>5.04</v>
      </c>
      <c r="AJ649" s="120">
        <v>-28.28</v>
      </c>
      <c r="AK649" s="120">
        <v>28.04</v>
      </c>
      <c r="AL649" s="120">
        <v>-3.05</v>
      </c>
      <c r="AM649" s="120">
        <v>-7.67</v>
      </c>
      <c r="AN649" s="120">
        <v>-24.25</v>
      </c>
      <c r="AO649" s="120">
        <v>-2.89</v>
      </c>
      <c r="AP649" s="120">
        <v>7.73</v>
      </c>
      <c r="AQ649" s="120">
        <v>-17.25</v>
      </c>
      <c r="AR649" s="120">
        <v>-18.93</v>
      </c>
      <c r="AS649" s="120">
        <v>-28.58</v>
      </c>
      <c r="AT649" s="120">
        <v>53.86</v>
      </c>
      <c r="AU649" s="120">
        <v>39.93</v>
      </c>
      <c r="AV649" s="120">
        <v>23.13</v>
      </c>
      <c r="AW649" s="120">
        <v>-12.35</v>
      </c>
      <c r="AX649" s="120">
        <v>2.5299999999999998</v>
      </c>
      <c r="AY649" s="120">
        <v>41.09</v>
      </c>
      <c r="AZ649" s="120">
        <v>-19.16</v>
      </c>
      <c r="BA649" s="120">
        <v>-9.4499999999999993</v>
      </c>
      <c r="BB649" s="120">
        <v>4.01</v>
      </c>
      <c r="BC649" s="120">
        <v>9.8000000000000007</v>
      </c>
    </row>
    <row r="650" spans="1:55" ht="29.25" x14ac:dyDescent="0.45">
      <c r="A650" s="261">
        <v>16</v>
      </c>
      <c r="B650" s="174" t="s">
        <v>168</v>
      </c>
      <c r="C650" s="119">
        <v>5.61</v>
      </c>
      <c r="D650" s="119">
        <v>6.97</v>
      </c>
      <c r="E650" s="119">
        <v>11.85</v>
      </c>
      <c r="F650" s="119">
        <v>10.45</v>
      </c>
      <c r="G650" s="119">
        <v>15.15</v>
      </c>
      <c r="H650" s="119">
        <v>21.53</v>
      </c>
      <c r="I650" s="119">
        <v>10.92</v>
      </c>
      <c r="J650" s="119">
        <v>1.76</v>
      </c>
      <c r="K650" s="119">
        <v>7.43</v>
      </c>
      <c r="L650" s="119">
        <v>9.43</v>
      </c>
      <c r="M650" s="119">
        <v>6.98</v>
      </c>
      <c r="N650" s="119">
        <v>16.940000000000001</v>
      </c>
      <c r="O650" s="119">
        <v>6.73</v>
      </c>
      <c r="P650" s="119">
        <v>3.79</v>
      </c>
      <c r="Q650" s="119">
        <v>5.95</v>
      </c>
      <c r="R650" s="119">
        <v>9.39</v>
      </c>
      <c r="S650" s="119">
        <v>0.96</v>
      </c>
      <c r="T650" s="119">
        <v>2.5099999999999998</v>
      </c>
      <c r="U650" s="119">
        <v>3.56</v>
      </c>
      <c r="V650" s="119">
        <v>5.77</v>
      </c>
      <c r="W650" s="119">
        <v>12.04</v>
      </c>
      <c r="X650" s="119">
        <v>9.15</v>
      </c>
      <c r="Y650" s="119">
        <v>2</v>
      </c>
      <c r="Z650" s="119">
        <v>0.57999999999999996</v>
      </c>
      <c r="AA650" s="119">
        <v>0.11</v>
      </c>
      <c r="AB650" s="119">
        <v>12.57</v>
      </c>
      <c r="AC650" s="119">
        <v>7.07</v>
      </c>
      <c r="AD650" s="119">
        <v>-0.1</v>
      </c>
      <c r="AE650" s="119">
        <v>11.53</v>
      </c>
      <c r="AF650" s="119">
        <v>10.89</v>
      </c>
      <c r="AG650" s="119">
        <v>4.3</v>
      </c>
      <c r="AH650" s="119">
        <v>16.059999999999999</v>
      </c>
      <c r="AI650" s="119">
        <v>3.33</v>
      </c>
      <c r="AJ650" s="119">
        <v>-7.13</v>
      </c>
      <c r="AK650" s="119">
        <v>8.74</v>
      </c>
      <c r="AL650" s="119">
        <v>2.2599999999999998</v>
      </c>
      <c r="AM650" s="119">
        <v>8.9700000000000006</v>
      </c>
      <c r="AN650" s="119">
        <v>2.1800000000000002</v>
      </c>
      <c r="AO650" s="119">
        <v>5.87</v>
      </c>
      <c r="AP650" s="119">
        <v>2.67</v>
      </c>
      <c r="AQ650" s="119">
        <v>6.4</v>
      </c>
      <c r="AR650" s="119">
        <v>4.22</v>
      </c>
      <c r="AS650" s="119">
        <v>8.36</v>
      </c>
      <c r="AT650" s="119">
        <v>3.03</v>
      </c>
      <c r="AU650" s="119">
        <v>1.69</v>
      </c>
      <c r="AV650" s="119">
        <v>5.23</v>
      </c>
      <c r="AW650" s="119">
        <v>5.21</v>
      </c>
      <c r="AX650" s="119">
        <v>1.83</v>
      </c>
      <c r="AY650" s="119">
        <v>1.2</v>
      </c>
      <c r="AZ650" s="119">
        <v>-4.9000000000000004</v>
      </c>
      <c r="BA650" s="119">
        <v>-1.47</v>
      </c>
      <c r="BB650" s="119">
        <v>-0.88</v>
      </c>
      <c r="BC650" s="119">
        <v>-4.84</v>
      </c>
    </row>
    <row r="651" spans="1:55" ht="42" x14ac:dyDescent="0.45">
      <c r="A651" s="260">
        <v>17</v>
      </c>
      <c r="B651" s="173" t="s">
        <v>20</v>
      </c>
      <c r="C651" s="120">
        <v>11.14</v>
      </c>
      <c r="D651" s="120">
        <v>18.18</v>
      </c>
      <c r="E651" s="120">
        <v>11.93</v>
      </c>
      <c r="F651" s="120">
        <v>16.2</v>
      </c>
      <c r="G651" s="120">
        <v>25.57</v>
      </c>
      <c r="H651" s="120">
        <v>25.65</v>
      </c>
      <c r="I651" s="120">
        <v>12.82</v>
      </c>
      <c r="J651" s="120">
        <v>-2.48</v>
      </c>
      <c r="K651" s="120">
        <v>5.5</v>
      </c>
      <c r="L651" s="120">
        <v>11.72</v>
      </c>
      <c r="M651" s="120">
        <v>-1.38</v>
      </c>
      <c r="N651" s="120">
        <v>5.26</v>
      </c>
      <c r="O651" s="120">
        <v>-4.04</v>
      </c>
      <c r="P651" s="120">
        <v>-5.34</v>
      </c>
      <c r="Q651" s="120">
        <v>-1.68</v>
      </c>
      <c r="R651" s="120">
        <v>-2.3199999999999998</v>
      </c>
      <c r="S651" s="120">
        <v>-13.33</v>
      </c>
      <c r="T651" s="120">
        <v>-4.68</v>
      </c>
      <c r="U651" s="120">
        <v>2.62</v>
      </c>
      <c r="V651" s="120">
        <v>5.4</v>
      </c>
      <c r="W651" s="120">
        <v>0.94</v>
      </c>
      <c r="X651" s="120">
        <v>-2.41</v>
      </c>
      <c r="Y651" s="120">
        <v>1.92</v>
      </c>
      <c r="Z651" s="120">
        <v>11.94</v>
      </c>
      <c r="AA651" s="120">
        <v>6.47</v>
      </c>
      <c r="AB651" s="120">
        <v>14.72</v>
      </c>
      <c r="AC651" s="120">
        <v>6.18</v>
      </c>
      <c r="AD651" s="120">
        <v>7.74</v>
      </c>
      <c r="AE651" s="120">
        <v>5</v>
      </c>
      <c r="AF651" s="120">
        <v>7.94</v>
      </c>
      <c r="AG651" s="120">
        <v>-7.61</v>
      </c>
      <c r="AH651" s="120">
        <v>13.66</v>
      </c>
      <c r="AI651" s="120">
        <v>5.98</v>
      </c>
      <c r="AJ651" s="120">
        <v>-12.37</v>
      </c>
      <c r="AK651" s="120">
        <v>12.84</v>
      </c>
      <c r="AL651" s="120">
        <v>3.27</v>
      </c>
      <c r="AM651" s="120">
        <v>10.35</v>
      </c>
      <c r="AN651" s="120">
        <v>2.02</v>
      </c>
      <c r="AO651" s="120">
        <v>8.27</v>
      </c>
      <c r="AP651" s="120">
        <v>-4</v>
      </c>
      <c r="AQ651" s="120">
        <v>11.36</v>
      </c>
      <c r="AR651" s="120">
        <v>2.2799999999999998</v>
      </c>
      <c r="AS651" s="120">
        <v>4.47</v>
      </c>
      <c r="AT651" s="120">
        <v>5.48</v>
      </c>
      <c r="AU651" s="120">
        <v>-1.9</v>
      </c>
      <c r="AV651" s="120">
        <v>22.34</v>
      </c>
      <c r="AW651" s="120">
        <v>-0.4</v>
      </c>
      <c r="AX651" s="120">
        <v>-5.65</v>
      </c>
      <c r="AY651" s="120">
        <v>-0.6</v>
      </c>
      <c r="AZ651" s="120">
        <v>2.73</v>
      </c>
      <c r="BA651" s="120">
        <v>-2.56</v>
      </c>
      <c r="BB651" s="120">
        <v>6.27</v>
      </c>
      <c r="BC651" s="120">
        <v>-0.01</v>
      </c>
    </row>
    <row r="652" spans="1:55" ht="42" x14ac:dyDescent="0.45">
      <c r="A652" s="261">
        <v>18</v>
      </c>
      <c r="B652" s="174" t="s">
        <v>169</v>
      </c>
      <c r="C652" s="119">
        <v>10.01</v>
      </c>
      <c r="D652" s="119">
        <v>10.89</v>
      </c>
      <c r="E652" s="119">
        <v>10.26</v>
      </c>
      <c r="F652" s="119">
        <v>35.51</v>
      </c>
      <c r="G652" s="119">
        <v>13.3</v>
      </c>
      <c r="H652" s="119">
        <v>13.24</v>
      </c>
      <c r="I652" s="119">
        <v>7.32</v>
      </c>
      <c r="J652" s="119">
        <v>-6.48</v>
      </c>
      <c r="K652" s="119">
        <v>-15.07</v>
      </c>
      <c r="L652" s="119">
        <v>-1.58</v>
      </c>
      <c r="M652" s="119">
        <v>-3.8</v>
      </c>
      <c r="N652" s="119">
        <v>12.63</v>
      </c>
      <c r="O652" s="119">
        <v>-7.27</v>
      </c>
      <c r="P652" s="119">
        <v>-0.49</v>
      </c>
      <c r="Q652" s="119">
        <v>-10.08</v>
      </c>
      <c r="R652" s="119">
        <v>-19</v>
      </c>
      <c r="S652" s="119">
        <v>-26.61</v>
      </c>
      <c r="T652" s="119">
        <v>-21.74</v>
      </c>
      <c r="U652" s="119">
        <v>-11.37</v>
      </c>
      <c r="V652" s="119">
        <v>0.72</v>
      </c>
      <c r="W652" s="119">
        <v>14.46</v>
      </c>
      <c r="X652" s="119">
        <v>2.91</v>
      </c>
      <c r="Y652" s="119">
        <v>18.329999999999998</v>
      </c>
      <c r="Z652" s="119">
        <v>-0.71</v>
      </c>
      <c r="AA652" s="119">
        <v>-3.24</v>
      </c>
      <c r="AB652" s="119">
        <v>-1.22</v>
      </c>
      <c r="AC652" s="119">
        <v>3.08</v>
      </c>
      <c r="AD652" s="119">
        <v>-3.29</v>
      </c>
      <c r="AE652" s="119">
        <v>13.28</v>
      </c>
      <c r="AF652" s="119">
        <v>5.57</v>
      </c>
      <c r="AG652" s="119">
        <v>-16.96</v>
      </c>
      <c r="AH652" s="119">
        <v>-1.25</v>
      </c>
      <c r="AI652" s="119">
        <v>-21.16</v>
      </c>
      <c r="AJ652" s="119">
        <v>-26.9</v>
      </c>
      <c r="AK652" s="119">
        <v>-22.04</v>
      </c>
      <c r="AL652" s="119">
        <v>-20.94</v>
      </c>
      <c r="AM652" s="119">
        <v>-21.4</v>
      </c>
      <c r="AN652" s="119">
        <v>-19.48</v>
      </c>
      <c r="AO652" s="119">
        <v>-22.78</v>
      </c>
      <c r="AP652" s="119">
        <v>-8.25</v>
      </c>
      <c r="AQ652" s="119">
        <v>8.68</v>
      </c>
      <c r="AR652" s="119">
        <v>6.14</v>
      </c>
      <c r="AS652" s="119">
        <v>13.32</v>
      </c>
      <c r="AT652" s="119">
        <v>-10.95</v>
      </c>
      <c r="AU652" s="119">
        <v>2.36</v>
      </c>
      <c r="AV652" s="119">
        <v>3.76</v>
      </c>
      <c r="AW652" s="119">
        <v>-1.45</v>
      </c>
      <c r="AX652" s="119">
        <v>0.12</v>
      </c>
      <c r="AY652" s="119">
        <v>3.09</v>
      </c>
      <c r="AZ652" s="119">
        <v>-1.54</v>
      </c>
      <c r="BA652" s="119">
        <v>-1.0900000000000001</v>
      </c>
      <c r="BB652" s="119">
        <v>-14.84</v>
      </c>
      <c r="BC652" s="119">
        <v>-21.91</v>
      </c>
    </row>
    <row r="653" spans="1:55" ht="42" x14ac:dyDescent="0.45">
      <c r="A653" s="260">
        <v>19</v>
      </c>
      <c r="B653" s="173" t="s">
        <v>170</v>
      </c>
      <c r="C653" s="120">
        <v>7.01</v>
      </c>
      <c r="D653" s="120">
        <v>10.59</v>
      </c>
      <c r="E653" s="120">
        <v>6.97</v>
      </c>
      <c r="F653" s="120">
        <v>8.7200000000000006</v>
      </c>
      <c r="G653" s="120">
        <v>3.4</v>
      </c>
      <c r="H653" s="120">
        <v>7.75</v>
      </c>
      <c r="I653" s="120">
        <v>11.81</v>
      </c>
      <c r="J653" s="120">
        <v>1.51</v>
      </c>
      <c r="K653" s="120">
        <v>6.68</v>
      </c>
      <c r="L653" s="120">
        <v>7.11</v>
      </c>
      <c r="M653" s="120">
        <v>-3.97</v>
      </c>
      <c r="N653" s="120">
        <v>12.41</v>
      </c>
      <c r="O653" s="120">
        <v>-2.88</v>
      </c>
      <c r="P653" s="120">
        <v>-7.58</v>
      </c>
      <c r="Q653" s="120">
        <v>-6.76</v>
      </c>
      <c r="R653" s="120">
        <v>-4.5599999999999996</v>
      </c>
      <c r="S653" s="120">
        <v>-6.61</v>
      </c>
      <c r="T653" s="120">
        <v>-4.96</v>
      </c>
      <c r="U653" s="120">
        <v>-5.78</v>
      </c>
      <c r="V653" s="120">
        <v>-1.25</v>
      </c>
      <c r="W653" s="120">
        <v>0.06</v>
      </c>
      <c r="X653" s="120">
        <v>-3.45</v>
      </c>
      <c r="Y653" s="120">
        <v>2.82</v>
      </c>
      <c r="Z653" s="120">
        <v>-6.56</v>
      </c>
      <c r="AA653" s="120">
        <v>-5.34</v>
      </c>
      <c r="AB653" s="120">
        <v>35.17</v>
      </c>
      <c r="AC653" s="120">
        <v>3.15</v>
      </c>
      <c r="AD653" s="120">
        <v>-4.42</v>
      </c>
      <c r="AE653" s="120">
        <v>0.06</v>
      </c>
      <c r="AF653" s="120">
        <v>2.4700000000000002</v>
      </c>
      <c r="AG653" s="120">
        <v>-6.04</v>
      </c>
      <c r="AH653" s="120">
        <v>6.23</v>
      </c>
      <c r="AI653" s="120">
        <v>3.9</v>
      </c>
      <c r="AJ653" s="120">
        <v>2.79</v>
      </c>
      <c r="AK653" s="120">
        <v>18.309999999999999</v>
      </c>
      <c r="AL653" s="120">
        <v>5.14</v>
      </c>
      <c r="AM653" s="120">
        <v>9.34</v>
      </c>
      <c r="AN653" s="120">
        <v>-17.47</v>
      </c>
      <c r="AO653" s="120">
        <v>13.62</v>
      </c>
      <c r="AP653" s="120">
        <v>7.36</v>
      </c>
      <c r="AQ653" s="120">
        <v>23.43</v>
      </c>
      <c r="AR653" s="120">
        <v>16.3</v>
      </c>
      <c r="AS653" s="120">
        <v>7.98</v>
      </c>
      <c r="AT653" s="120">
        <v>9.7200000000000006</v>
      </c>
      <c r="AU653" s="120">
        <v>6.47</v>
      </c>
      <c r="AV653" s="120">
        <v>2.1800000000000002</v>
      </c>
      <c r="AW653" s="120">
        <v>2.66</v>
      </c>
      <c r="AX653" s="120">
        <v>0.25</v>
      </c>
      <c r="AY653" s="120">
        <v>10.119999999999999</v>
      </c>
      <c r="AZ653" s="120">
        <v>20.04</v>
      </c>
      <c r="BA653" s="120">
        <v>-3.27</v>
      </c>
      <c r="BB653" s="120">
        <v>0.45</v>
      </c>
      <c r="BC653" s="120">
        <v>0.21</v>
      </c>
    </row>
    <row r="654" spans="1:55" ht="29.25" x14ac:dyDescent="0.45">
      <c r="A654" s="261">
        <v>20</v>
      </c>
      <c r="B654" s="174" t="s">
        <v>56</v>
      </c>
      <c r="C654" s="119">
        <v>0.96</v>
      </c>
      <c r="D654" s="119">
        <v>11.27</v>
      </c>
      <c r="E654" s="119">
        <v>-3.04</v>
      </c>
      <c r="F654" s="119">
        <v>8.1199999999999992</v>
      </c>
      <c r="G654" s="119">
        <v>12.17</v>
      </c>
      <c r="H654" s="119">
        <v>10.76</v>
      </c>
      <c r="I654" s="119">
        <v>-0.37</v>
      </c>
      <c r="J654" s="119">
        <v>3.12</v>
      </c>
      <c r="K654" s="119">
        <v>9.8699999999999992</v>
      </c>
      <c r="L654" s="119">
        <v>10.34</v>
      </c>
      <c r="M654" s="119">
        <v>13.15</v>
      </c>
      <c r="N654" s="119">
        <v>2.99</v>
      </c>
      <c r="O654" s="119">
        <v>0.44</v>
      </c>
      <c r="P654" s="119">
        <v>-9.06</v>
      </c>
      <c r="Q654" s="119">
        <v>1.74</v>
      </c>
      <c r="R654" s="119">
        <v>-5.01</v>
      </c>
      <c r="S654" s="119">
        <v>-6.65</v>
      </c>
      <c r="T654" s="119">
        <v>-1.53</v>
      </c>
      <c r="U654" s="119">
        <v>-0.87</v>
      </c>
      <c r="V654" s="119">
        <v>-8.2100000000000009</v>
      </c>
      <c r="W654" s="119">
        <v>-1.5</v>
      </c>
      <c r="X654" s="119">
        <v>-1.46</v>
      </c>
      <c r="Y654" s="119">
        <v>-1.46</v>
      </c>
      <c r="Z654" s="119">
        <v>2.5299999999999998</v>
      </c>
      <c r="AA654" s="119">
        <v>0.39</v>
      </c>
      <c r="AB654" s="119">
        <v>29.66</v>
      </c>
      <c r="AC654" s="119">
        <v>15.23</v>
      </c>
      <c r="AD654" s="119">
        <v>2.58</v>
      </c>
      <c r="AE654" s="119">
        <v>0.04</v>
      </c>
      <c r="AF654" s="119">
        <v>-11.3</v>
      </c>
      <c r="AG654" s="119">
        <v>-1.97</v>
      </c>
      <c r="AH654" s="119">
        <v>3.29</v>
      </c>
      <c r="AI654" s="119">
        <v>0.32</v>
      </c>
      <c r="AJ654" s="119">
        <v>-3.01</v>
      </c>
      <c r="AK654" s="119">
        <v>1.02</v>
      </c>
      <c r="AL654" s="119">
        <v>7.97</v>
      </c>
      <c r="AM654" s="119">
        <v>9.7200000000000006</v>
      </c>
      <c r="AN654" s="119">
        <v>-10.8</v>
      </c>
      <c r="AO654" s="119">
        <v>-0.99</v>
      </c>
      <c r="AP654" s="119">
        <v>11.66</v>
      </c>
      <c r="AQ654" s="119">
        <v>10.63</v>
      </c>
      <c r="AR654" s="119">
        <v>15.67</v>
      </c>
      <c r="AS654" s="119">
        <v>8.3000000000000007</v>
      </c>
      <c r="AT654" s="119">
        <v>6.33</v>
      </c>
      <c r="AU654" s="119">
        <v>1.77</v>
      </c>
      <c r="AV654" s="119">
        <v>2.2599999999999998</v>
      </c>
      <c r="AW654" s="119">
        <v>12.58</v>
      </c>
      <c r="AX654" s="119">
        <v>-0.92</v>
      </c>
      <c r="AY654" s="119">
        <v>5.32</v>
      </c>
      <c r="AZ654" s="119">
        <v>0.05</v>
      </c>
      <c r="BA654" s="119">
        <v>5.28</v>
      </c>
      <c r="BB654" s="119">
        <v>-5.04</v>
      </c>
      <c r="BC654" s="119">
        <v>4.34</v>
      </c>
    </row>
    <row r="655" spans="1:55" ht="29.25" x14ac:dyDescent="0.45">
      <c r="A655" s="260">
        <v>21</v>
      </c>
      <c r="B655" s="173" t="s">
        <v>39</v>
      </c>
      <c r="C655" s="120">
        <v>-5.26</v>
      </c>
      <c r="D655" s="120">
        <v>4.9800000000000004</v>
      </c>
      <c r="E655" s="120">
        <v>-8.8800000000000008</v>
      </c>
      <c r="F655" s="120">
        <v>1.1200000000000001</v>
      </c>
      <c r="G655" s="120">
        <v>8.1999999999999993</v>
      </c>
      <c r="H655" s="120">
        <v>7.79</v>
      </c>
      <c r="I655" s="120">
        <v>-6.96</v>
      </c>
      <c r="J655" s="120">
        <v>-2</v>
      </c>
      <c r="K655" s="120">
        <v>5.31</v>
      </c>
      <c r="L655" s="120">
        <v>9.61</v>
      </c>
      <c r="M655" s="120">
        <v>13.29</v>
      </c>
      <c r="N655" s="120">
        <v>0.56000000000000005</v>
      </c>
      <c r="O655" s="120">
        <v>-3.71</v>
      </c>
      <c r="P655" s="120">
        <v>-17.16</v>
      </c>
      <c r="Q655" s="120">
        <v>-6.85</v>
      </c>
      <c r="R655" s="120">
        <v>-10.62</v>
      </c>
      <c r="S655" s="120">
        <v>-11.66</v>
      </c>
      <c r="T655" s="120">
        <v>-8.9600000000000009</v>
      </c>
      <c r="U655" s="120">
        <v>-9.76</v>
      </c>
      <c r="V655" s="120">
        <v>-18.5</v>
      </c>
      <c r="W655" s="120">
        <v>-10.82</v>
      </c>
      <c r="X655" s="120">
        <v>-9.02</v>
      </c>
      <c r="Y655" s="120">
        <v>-16.43</v>
      </c>
      <c r="Z655" s="120">
        <v>-7.17</v>
      </c>
      <c r="AA655" s="120">
        <v>-6.21</v>
      </c>
      <c r="AB655" s="120">
        <v>46.41</v>
      </c>
      <c r="AC655" s="120">
        <v>24.37</v>
      </c>
      <c r="AD655" s="120">
        <v>2.95</v>
      </c>
      <c r="AE655" s="120">
        <v>-5.62</v>
      </c>
      <c r="AF655" s="120">
        <v>-17.809999999999999</v>
      </c>
      <c r="AG655" s="120">
        <v>-0.66</v>
      </c>
      <c r="AH655" s="120">
        <v>4.09</v>
      </c>
      <c r="AI655" s="120">
        <v>1.07</v>
      </c>
      <c r="AJ655" s="120">
        <v>-5.48</v>
      </c>
      <c r="AK655" s="120">
        <v>-0.37</v>
      </c>
      <c r="AL655" s="120">
        <v>1.64</v>
      </c>
      <c r="AM655" s="120">
        <v>12.64</v>
      </c>
      <c r="AN655" s="120">
        <v>-25.35</v>
      </c>
      <c r="AO655" s="120">
        <v>-10.83</v>
      </c>
      <c r="AP655" s="120">
        <v>15.25</v>
      </c>
      <c r="AQ655" s="120">
        <v>9.68</v>
      </c>
      <c r="AR655" s="120">
        <v>19.940000000000001</v>
      </c>
      <c r="AS655" s="120">
        <v>4.9000000000000004</v>
      </c>
      <c r="AT655" s="120">
        <v>2.29</v>
      </c>
      <c r="AU655" s="120">
        <v>-3.19</v>
      </c>
      <c r="AV655" s="120">
        <v>1.71</v>
      </c>
      <c r="AW655" s="120">
        <v>20.51</v>
      </c>
      <c r="AX655" s="120">
        <v>-2.4700000000000002</v>
      </c>
      <c r="AY655" s="120">
        <v>3.55</v>
      </c>
      <c r="AZ655" s="120">
        <v>0.06</v>
      </c>
      <c r="BA655" s="120">
        <v>7.76</v>
      </c>
      <c r="BB655" s="120">
        <v>-12.4</v>
      </c>
      <c r="BC655" s="120">
        <v>2.66</v>
      </c>
    </row>
    <row r="656" spans="1:55" ht="29.25" x14ac:dyDescent="0.45">
      <c r="A656" s="261">
        <v>22</v>
      </c>
      <c r="B656" s="174" t="s">
        <v>14</v>
      </c>
      <c r="C656" s="119">
        <v>14.7</v>
      </c>
      <c r="D656" s="119">
        <v>25.53</v>
      </c>
      <c r="E656" s="119">
        <v>9.6199999999999992</v>
      </c>
      <c r="F656" s="119">
        <v>22.96</v>
      </c>
      <c r="G656" s="119">
        <v>20.65</v>
      </c>
      <c r="H656" s="119">
        <v>17.579999999999998</v>
      </c>
      <c r="I656" s="119">
        <v>14.85</v>
      </c>
      <c r="J656" s="119">
        <v>16.11</v>
      </c>
      <c r="K656" s="119">
        <v>20.170000000000002</v>
      </c>
      <c r="L656" s="119">
        <v>11.72</v>
      </c>
      <c r="M656" s="119">
        <v>12.9</v>
      </c>
      <c r="N656" s="119">
        <v>6.99</v>
      </c>
      <c r="O656" s="119">
        <v>8.02</v>
      </c>
      <c r="P656" s="119">
        <v>6.3</v>
      </c>
      <c r="Q656" s="119">
        <v>17.2</v>
      </c>
      <c r="R656" s="119">
        <v>4.76</v>
      </c>
      <c r="S656" s="119">
        <v>2.94</v>
      </c>
      <c r="T656" s="119">
        <v>14.12</v>
      </c>
      <c r="U656" s="119">
        <v>15.78</v>
      </c>
      <c r="V656" s="119">
        <v>13.82</v>
      </c>
      <c r="W656" s="119">
        <v>16.920000000000002</v>
      </c>
      <c r="X656" s="119">
        <v>12.41</v>
      </c>
      <c r="Y656" s="119">
        <v>26.15</v>
      </c>
      <c r="Z656" s="119">
        <v>17.52</v>
      </c>
      <c r="AA656" s="119">
        <v>11.12</v>
      </c>
      <c r="AB656" s="119">
        <v>4.9000000000000004</v>
      </c>
      <c r="AC656" s="119">
        <v>2.14</v>
      </c>
      <c r="AD656" s="119">
        <v>2.02</v>
      </c>
      <c r="AE656" s="119">
        <v>9.33</v>
      </c>
      <c r="AF656" s="119">
        <v>-0.34</v>
      </c>
      <c r="AG656" s="119">
        <v>-3.89</v>
      </c>
      <c r="AH656" s="119">
        <v>2.08</v>
      </c>
      <c r="AI656" s="119">
        <v>-0.83</v>
      </c>
      <c r="AJ656" s="119">
        <v>0.67</v>
      </c>
      <c r="AK656" s="119">
        <v>2.71</v>
      </c>
      <c r="AL656" s="119">
        <v>15.7</v>
      </c>
      <c r="AM656" s="119">
        <v>5.7</v>
      </c>
      <c r="AN656" s="119">
        <v>19.190000000000001</v>
      </c>
      <c r="AO656" s="119">
        <v>16.149999999999999</v>
      </c>
      <c r="AP656" s="119">
        <v>6.28</v>
      </c>
      <c r="AQ656" s="119">
        <v>11.99</v>
      </c>
      <c r="AR656" s="119">
        <v>9.74</v>
      </c>
      <c r="AS656" s="119">
        <v>13.43</v>
      </c>
      <c r="AT656" s="119">
        <v>12.65</v>
      </c>
      <c r="AU656" s="119">
        <v>9.4</v>
      </c>
      <c r="AV656" s="119">
        <v>3.02</v>
      </c>
      <c r="AW656" s="119">
        <v>3.19</v>
      </c>
      <c r="AX656" s="119">
        <v>0.74</v>
      </c>
      <c r="AY656" s="119">
        <v>7.91</v>
      </c>
      <c r="AZ656" s="119">
        <v>0.04</v>
      </c>
      <c r="BA656" s="119">
        <v>1.96</v>
      </c>
      <c r="BB656" s="119">
        <v>6.94</v>
      </c>
      <c r="BC656" s="119">
        <v>6.68</v>
      </c>
    </row>
    <row r="657" spans="1:55" ht="29.25" x14ac:dyDescent="0.45">
      <c r="A657" s="260">
        <v>23</v>
      </c>
      <c r="B657" s="173" t="s">
        <v>57</v>
      </c>
      <c r="C657" s="120">
        <v>0.92</v>
      </c>
      <c r="D657" s="120">
        <v>12.73</v>
      </c>
      <c r="E657" s="120">
        <v>1.1000000000000001</v>
      </c>
      <c r="F657" s="120">
        <v>0.45</v>
      </c>
      <c r="G657" s="120">
        <v>9.1199999999999992</v>
      </c>
      <c r="H657" s="120">
        <v>14.04</v>
      </c>
      <c r="I657" s="120">
        <v>-0.66</v>
      </c>
      <c r="J657" s="120">
        <v>-14.42</v>
      </c>
      <c r="K657" s="120">
        <v>-2.91</v>
      </c>
      <c r="L657" s="120">
        <v>-2.09</v>
      </c>
      <c r="M657" s="120">
        <v>-9.49</v>
      </c>
      <c r="N657" s="120">
        <v>-13</v>
      </c>
      <c r="O657" s="120">
        <v>-10.52</v>
      </c>
      <c r="P657" s="120">
        <v>-11.24</v>
      </c>
      <c r="Q657" s="120">
        <v>-17.46</v>
      </c>
      <c r="R657" s="120">
        <v>3.28</v>
      </c>
      <c r="S657" s="120">
        <v>0.78</v>
      </c>
      <c r="T657" s="120">
        <v>-5.48</v>
      </c>
      <c r="U657" s="120">
        <v>2.17</v>
      </c>
      <c r="V657" s="120">
        <v>5.62</v>
      </c>
      <c r="W657" s="120">
        <v>11.04</v>
      </c>
      <c r="X657" s="120">
        <v>9.1999999999999993</v>
      </c>
      <c r="Y657" s="120">
        <v>2.42</v>
      </c>
      <c r="Z657" s="120">
        <v>1.65</v>
      </c>
      <c r="AA657" s="120">
        <v>0.21</v>
      </c>
      <c r="AB657" s="120">
        <v>12.71</v>
      </c>
      <c r="AC657" s="120">
        <v>4.49</v>
      </c>
      <c r="AD657" s="120">
        <v>-1.82</v>
      </c>
      <c r="AE657" s="120">
        <v>-6.39</v>
      </c>
      <c r="AF657" s="120">
        <v>-0.92</v>
      </c>
      <c r="AG657" s="120">
        <v>-6.29</v>
      </c>
      <c r="AH657" s="120">
        <v>2.81</v>
      </c>
      <c r="AI657" s="120">
        <v>0.14000000000000001</v>
      </c>
      <c r="AJ657" s="120">
        <v>-3.23</v>
      </c>
      <c r="AK657" s="120">
        <v>15.19</v>
      </c>
      <c r="AL657" s="120">
        <v>17.989999999999998</v>
      </c>
      <c r="AM657" s="120">
        <v>18.5</v>
      </c>
      <c r="AN657" s="120">
        <v>18.82</v>
      </c>
      <c r="AO657" s="120">
        <v>33.479999999999997</v>
      </c>
      <c r="AP657" s="120">
        <v>14.01</v>
      </c>
      <c r="AQ657" s="120">
        <v>26.96</v>
      </c>
      <c r="AR657" s="120">
        <v>18.149999999999999</v>
      </c>
      <c r="AS657" s="120">
        <v>14.37</v>
      </c>
      <c r="AT657" s="120">
        <v>15.96</v>
      </c>
      <c r="AU657" s="120">
        <v>8.77</v>
      </c>
      <c r="AV657" s="120">
        <v>7.16</v>
      </c>
      <c r="AW657" s="120">
        <v>8.73</v>
      </c>
      <c r="AX657" s="120">
        <v>-3.09</v>
      </c>
      <c r="AY657" s="120">
        <v>2.5</v>
      </c>
      <c r="AZ657" s="120">
        <v>-10.29</v>
      </c>
      <c r="BA657" s="120">
        <v>-17.03</v>
      </c>
      <c r="BB657" s="120">
        <v>5.59</v>
      </c>
      <c r="BC657" s="120">
        <v>1</v>
      </c>
    </row>
    <row r="658" spans="1:55" x14ac:dyDescent="0.45">
      <c r="A658" s="261">
        <v>24</v>
      </c>
      <c r="B658" s="174" t="s">
        <v>40</v>
      </c>
      <c r="C658" s="119">
        <v>-6.03</v>
      </c>
      <c r="D658" s="119">
        <v>-0.12</v>
      </c>
      <c r="E658" s="119">
        <v>16.100000000000001</v>
      </c>
      <c r="F658" s="119">
        <v>27.86</v>
      </c>
      <c r="G658" s="119">
        <v>34.03</v>
      </c>
      <c r="H658" s="119">
        <v>36.31</v>
      </c>
      <c r="I658" s="119">
        <v>8.18</v>
      </c>
      <c r="J658" s="119">
        <v>1.81</v>
      </c>
      <c r="K658" s="119">
        <v>23.88</v>
      </c>
      <c r="L658" s="119">
        <v>26.96</v>
      </c>
      <c r="M658" s="119">
        <v>3.87</v>
      </c>
      <c r="N658" s="119">
        <v>20.079999999999998</v>
      </c>
      <c r="O658" s="119">
        <v>3.36</v>
      </c>
      <c r="P658" s="119">
        <v>7.62</v>
      </c>
      <c r="Q658" s="119">
        <v>7.72</v>
      </c>
      <c r="R658" s="119">
        <v>7.04</v>
      </c>
      <c r="S658" s="119">
        <v>-9.6999999999999993</v>
      </c>
      <c r="T658" s="119">
        <v>-4.78</v>
      </c>
      <c r="U658" s="119">
        <v>-4.57</v>
      </c>
      <c r="V658" s="119">
        <v>-7.14</v>
      </c>
      <c r="W658" s="119">
        <v>-2.2799999999999998</v>
      </c>
      <c r="X658" s="119">
        <v>-8.61</v>
      </c>
      <c r="Y658" s="119">
        <v>6.09</v>
      </c>
      <c r="Z658" s="119">
        <v>-5.66</v>
      </c>
      <c r="AA658" s="119">
        <v>3.62</v>
      </c>
      <c r="AB658" s="119">
        <v>-9.31</v>
      </c>
      <c r="AC658" s="119">
        <v>5.45</v>
      </c>
      <c r="AD658" s="119">
        <v>-0.73</v>
      </c>
      <c r="AE658" s="119">
        <v>8.0500000000000007</v>
      </c>
      <c r="AF658" s="119">
        <v>6.48</v>
      </c>
      <c r="AG658" s="119">
        <v>-2.65</v>
      </c>
      <c r="AH658" s="119">
        <v>2.69</v>
      </c>
      <c r="AI658" s="119">
        <v>-2.6</v>
      </c>
      <c r="AJ658" s="119">
        <v>-3.99</v>
      </c>
      <c r="AK658" s="119">
        <v>4.42</v>
      </c>
      <c r="AL658" s="119">
        <v>6.89</v>
      </c>
      <c r="AM658" s="119">
        <v>15.99</v>
      </c>
      <c r="AN658" s="119">
        <v>19.62</v>
      </c>
      <c r="AO658" s="119">
        <v>12.54</v>
      </c>
      <c r="AP658" s="119">
        <v>8.15</v>
      </c>
      <c r="AQ658" s="119">
        <v>17.62</v>
      </c>
      <c r="AR658" s="119">
        <v>6.45</v>
      </c>
      <c r="AS658" s="119">
        <v>13.92</v>
      </c>
      <c r="AT658" s="119">
        <v>28.8</v>
      </c>
      <c r="AU658" s="119">
        <v>24.31</v>
      </c>
      <c r="AV658" s="119">
        <v>32.619999999999997</v>
      </c>
      <c r="AW658" s="119">
        <v>28.37</v>
      </c>
      <c r="AX658" s="119">
        <v>50.78</v>
      </c>
      <c r="AY658" s="119">
        <v>19.78</v>
      </c>
      <c r="AZ658" s="119">
        <v>28.96</v>
      </c>
      <c r="BA658" s="119">
        <v>9.58</v>
      </c>
      <c r="BB658" s="119">
        <v>15.49</v>
      </c>
      <c r="BC658" s="119">
        <v>19.28</v>
      </c>
    </row>
    <row r="659" spans="1:55" ht="42" x14ac:dyDescent="0.45">
      <c r="A659" s="260">
        <v>25</v>
      </c>
      <c r="B659" s="173" t="s">
        <v>171</v>
      </c>
      <c r="C659" s="120">
        <v>10.01</v>
      </c>
      <c r="D659" s="120">
        <v>10.89</v>
      </c>
      <c r="E659" s="120">
        <v>10.26</v>
      </c>
      <c r="F659" s="120">
        <v>35.51</v>
      </c>
      <c r="G659" s="120">
        <v>13.3</v>
      </c>
      <c r="H659" s="120">
        <v>13.24</v>
      </c>
      <c r="I659" s="120">
        <v>7.32</v>
      </c>
      <c r="J659" s="120">
        <v>-6.48</v>
      </c>
      <c r="K659" s="120">
        <v>-15.07</v>
      </c>
      <c r="L659" s="120">
        <v>-1.58</v>
      </c>
      <c r="M659" s="120">
        <v>-3.8</v>
      </c>
      <c r="N659" s="120">
        <v>12.63</v>
      </c>
      <c r="O659" s="120">
        <v>-7.27</v>
      </c>
      <c r="P659" s="120">
        <v>-0.49</v>
      </c>
      <c r="Q659" s="120">
        <v>-10.08</v>
      </c>
      <c r="R659" s="120">
        <v>-19</v>
      </c>
      <c r="S659" s="120">
        <v>-26.61</v>
      </c>
      <c r="T659" s="120">
        <v>-21.74</v>
      </c>
      <c r="U659" s="120">
        <v>-11.37</v>
      </c>
      <c r="V659" s="120">
        <v>0.72</v>
      </c>
      <c r="W659" s="120">
        <v>14.46</v>
      </c>
      <c r="X659" s="120">
        <v>2.91</v>
      </c>
      <c r="Y659" s="120">
        <v>18.329999999999998</v>
      </c>
      <c r="Z659" s="120">
        <v>-0.71</v>
      </c>
      <c r="AA659" s="120">
        <v>-3.24</v>
      </c>
      <c r="AB659" s="120">
        <v>-1.22</v>
      </c>
      <c r="AC659" s="120">
        <v>3.08</v>
      </c>
      <c r="AD659" s="120">
        <v>-3.29</v>
      </c>
      <c r="AE659" s="120">
        <v>13.28</v>
      </c>
      <c r="AF659" s="120">
        <v>5.57</v>
      </c>
      <c r="AG659" s="120">
        <v>-16.96</v>
      </c>
      <c r="AH659" s="120">
        <v>-1.25</v>
      </c>
      <c r="AI659" s="120">
        <v>-21.16</v>
      </c>
      <c r="AJ659" s="120">
        <v>-26.9</v>
      </c>
      <c r="AK659" s="120">
        <v>-22.04</v>
      </c>
      <c r="AL659" s="120">
        <v>-20.94</v>
      </c>
      <c r="AM659" s="120">
        <v>-21.4</v>
      </c>
      <c r="AN659" s="120">
        <v>-19.48</v>
      </c>
      <c r="AO659" s="120">
        <v>-22.78</v>
      </c>
      <c r="AP659" s="120">
        <v>-8.25</v>
      </c>
      <c r="AQ659" s="120">
        <v>8.68</v>
      </c>
      <c r="AR659" s="120">
        <v>6.14</v>
      </c>
      <c r="AS659" s="120">
        <v>13.32</v>
      </c>
      <c r="AT659" s="120">
        <v>-10.95</v>
      </c>
      <c r="AU659" s="120">
        <v>2.36</v>
      </c>
      <c r="AV659" s="120">
        <v>3.76</v>
      </c>
      <c r="AW659" s="120">
        <v>-1.45</v>
      </c>
      <c r="AX659" s="120">
        <v>0.12</v>
      </c>
      <c r="AY659" s="120">
        <v>3.09</v>
      </c>
      <c r="AZ659" s="120">
        <v>-1.54</v>
      </c>
      <c r="BA659" s="120">
        <v>-1.0900000000000001</v>
      </c>
      <c r="BB659" s="120">
        <v>-14.84</v>
      </c>
      <c r="BC659" s="120">
        <v>-21.91</v>
      </c>
    </row>
    <row r="660" spans="1:55" ht="29.25" x14ac:dyDescent="0.45">
      <c r="A660" s="261">
        <v>26</v>
      </c>
      <c r="B660" s="174" t="s">
        <v>15</v>
      </c>
      <c r="C660" s="119">
        <v>2.35</v>
      </c>
      <c r="D660" s="119">
        <v>15.9</v>
      </c>
      <c r="E660" s="119">
        <v>1.95</v>
      </c>
      <c r="F660" s="119">
        <v>0.97</v>
      </c>
      <c r="G660" s="119">
        <v>-0.19</v>
      </c>
      <c r="H660" s="119">
        <v>-4.13</v>
      </c>
      <c r="I660" s="119">
        <v>14.36</v>
      </c>
      <c r="J660" s="119">
        <v>-8.31</v>
      </c>
      <c r="K660" s="119">
        <v>-10.68</v>
      </c>
      <c r="L660" s="119">
        <v>-2.77</v>
      </c>
      <c r="M660" s="119">
        <v>-12</v>
      </c>
      <c r="N660" s="119">
        <v>12.17</v>
      </c>
      <c r="O660" s="119">
        <v>10.79</v>
      </c>
      <c r="P660" s="119">
        <v>3.08</v>
      </c>
      <c r="Q660" s="119">
        <v>9.3699999999999992</v>
      </c>
      <c r="R660" s="119">
        <v>-1.7</v>
      </c>
      <c r="S660" s="119">
        <v>-2.63</v>
      </c>
      <c r="T660" s="119">
        <v>-1.33</v>
      </c>
      <c r="U660" s="119">
        <v>11.69</v>
      </c>
      <c r="V660" s="119">
        <v>-6.42</v>
      </c>
      <c r="W660" s="119">
        <v>10.67</v>
      </c>
      <c r="X660" s="119">
        <v>4.9800000000000004</v>
      </c>
      <c r="Y660" s="119">
        <v>10.55</v>
      </c>
      <c r="Z660" s="119">
        <v>14.52</v>
      </c>
      <c r="AA660" s="119">
        <v>-10.15</v>
      </c>
      <c r="AB660" s="119">
        <v>1.59</v>
      </c>
      <c r="AC660" s="119">
        <v>17.829999999999998</v>
      </c>
      <c r="AD660" s="119">
        <v>-8.2200000000000006</v>
      </c>
      <c r="AE660" s="119">
        <v>3.35</v>
      </c>
      <c r="AF660" s="119">
        <v>12.99</v>
      </c>
      <c r="AG660" s="119">
        <v>-21.04</v>
      </c>
      <c r="AH660" s="119">
        <v>39.74</v>
      </c>
      <c r="AI660" s="119">
        <v>4.45</v>
      </c>
      <c r="AJ660" s="119">
        <v>5.47</v>
      </c>
      <c r="AK660" s="119">
        <v>39.99</v>
      </c>
      <c r="AL660" s="119">
        <v>-7.89</v>
      </c>
      <c r="AM660" s="119">
        <v>9.08</v>
      </c>
      <c r="AN660" s="119">
        <v>-4.9400000000000004</v>
      </c>
      <c r="AO660" s="119">
        <v>-0.35</v>
      </c>
      <c r="AP660" s="119">
        <v>2.52</v>
      </c>
      <c r="AQ660" s="119">
        <v>10.98</v>
      </c>
      <c r="AR660" s="119">
        <v>-5.62</v>
      </c>
      <c r="AS660" s="119">
        <v>2.69</v>
      </c>
      <c r="AT660" s="119">
        <v>-12.41</v>
      </c>
      <c r="AU660" s="119">
        <v>-2.41</v>
      </c>
      <c r="AV660" s="119">
        <v>-1.01</v>
      </c>
      <c r="AW660" s="119">
        <v>-15</v>
      </c>
      <c r="AX660" s="119">
        <v>-2.61</v>
      </c>
      <c r="AY660" s="119">
        <v>2.48</v>
      </c>
      <c r="AZ660" s="119">
        <v>0.04</v>
      </c>
      <c r="BA660" s="119">
        <v>-14.19</v>
      </c>
      <c r="BB660" s="119">
        <v>10.74</v>
      </c>
      <c r="BC660" s="119">
        <v>-3.39</v>
      </c>
    </row>
    <row r="661" spans="1:55" ht="29.25" x14ac:dyDescent="0.45">
      <c r="A661" s="260">
        <v>27</v>
      </c>
      <c r="B661" s="173" t="s">
        <v>172</v>
      </c>
      <c r="C661" s="120">
        <v>25.91</v>
      </c>
      <c r="D661" s="120">
        <v>13.49</v>
      </c>
      <c r="E661" s="120">
        <v>5.84</v>
      </c>
      <c r="F661" s="120">
        <v>17.34</v>
      </c>
      <c r="G661" s="120">
        <v>6.13</v>
      </c>
      <c r="H661" s="120">
        <v>3.12</v>
      </c>
      <c r="I661" s="120">
        <v>19.11</v>
      </c>
      <c r="J661" s="120">
        <v>15.02</v>
      </c>
      <c r="K661" s="120">
        <v>0.05</v>
      </c>
      <c r="L661" s="120">
        <v>14.45</v>
      </c>
      <c r="M661" s="120">
        <v>5.35</v>
      </c>
      <c r="N661" s="120">
        <v>36.11</v>
      </c>
      <c r="O661" s="120">
        <v>9.9499999999999993</v>
      </c>
      <c r="P661" s="120">
        <v>33.54</v>
      </c>
      <c r="Q661" s="120">
        <v>41.42</v>
      </c>
      <c r="R661" s="120">
        <v>26.29</v>
      </c>
      <c r="S661" s="120">
        <v>36.36</v>
      </c>
      <c r="T661" s="120">
        <v>46.66</v>
      </c>
      <c r="U661" s="120">
        <v>46.34</v>
      </c>
      <c r="V661" s="120">
        <v>19.2</v>
      </c>
      <c r="W661" s="120">
        <v>51.57</v>
      </c>
      <c r="X661" s="120">
        <v>40.950000000000003</v>
      </c>
      <c r="Y661" s="120">
        <v>29.16</v>
      </c>
      <c r="Z661" s="120">
        <v>23.78</v>
      </c>
      <c r="AA661" s="120">
        <v>28.05</v>
      </c>
      <c r="AB661" s="120">
        <v>26.33</v>
      </c>
      <c r="AC661" s="120">
        <v>2.62</v>
      </c>
      <c r="AD661" s="120">
        <v>8.9600000000000009</v>
      </c>
      <c r="AE661" s="120">
        <v>-3.32</v>
      </c>
      <c r="AF661" s="120">
        <v>-2.09</v>
      </c>
      <c r="AG661" s="120">
        <v>-20.010000000000002</v>
      </c>
      <c r="AH661" s="120">
        <v>50.61</v>
      </c>
      <c r="AI661" s="120">
        <v>7.7</v>
      </c>
      <c r="AJ661" s="120">
        <v>0.85</v>
      </c>
      <c r="AK661" s="120">
        <v>18.63</v>
      </c>
      <c r="AL661" s="120">
        <v>-4.49</v>
      </c>
      <c r="AM661" s="120">
        <v>10.14</v>
      </c>
      <c r="AN661" s="120">
        <v>-10.45</v>
      </c>
      <c r="AO661" s="120">
        <v>34.880000000000003</v>
      </c>
      <c r="AP661" s="120">
        <v>-7.17</v>
      </c>
      <c r="AQ661" s="120">
        <v>6.47</v>
      </c>
      <c r="AR661" s="120">
        <v>-3.42</v>
      </c>
      <c r="AS661" s="120">
        <v>-6.36</v>
      </c>
      <c r="AT661" s="120">
        <v>-29.1</v>
      </c>
      <c r="AU661" s="120">
        <v>-17.14</v>
      </c>
      <c r="AV661" s="120">
        <v>-20.74</v>
      </c>
      <c r="AW661" s="120">
        <v>-3.45</v>
      </c>
      <c r="AX661" s="120">
        <v>-17.670000000000002</v>
      </c>
      <c r="AY661" s="120">
        <v>-24.53</v>
      </c>
      <c r="AZ661" s="120">
        <v>-15.46</v>
      </c>
      <c r="BA661" s="120">
        <v>-19.05</v>
      </c>
      <c r="BB661" s="120">
        <v>4.03</v>
      </c>
      <c r="BC661" s="120">
        <v>-16.63</v>
      </c>
    </row>
    <row r="662" spans="1:55" x14ac:dyDescent="0.45">
      <c r="A662" s="261">
        <v>28</v>
      </c>
      <c r="B662" s="174" t="s">
        <v>173</v>
      </c>
      <c r="C662" s="119">
        <v>33.36</v>
      </c>
      <c r="D662" s="119">
        <v>98.02</v>
      </c>
      <c r="E662" s="119">
        <v>40.31</v>
      </c>
      <c r="F662" s="119">
        <v>77.66</v>
      </c>
      <c r="G662" s="119">
        <v>30.07</v>
      </c>
      <c r="H662" s="119">
        <v>59.32</v>
      </c>
      <c r="I662" s="119">
        <v>54.4</v>
      </c>
      <c r="J662" s="119">
        <v>4.1100000000000003</v>
      </c>
      <c r="K662" s="119">
        <v>-1.1299999999999999</v>
      </c>
      <c r="L662" s="119">
        <v>-5.36</v>
      </c>
      <c r="M662" s="119">
        <v>-21.68</v>
      </c>
      <c r="N662" s="119">
        <v>46.37</v>
      </c>
      <c r="O662" s="119">
        <v>10.55</v>
      </c>
      <c r="P662" s="119">
        <v>-12.32</v>
      </c>
      <c r="Q662" s="119">
        <v>-12.86</v>
      </c>
      <c r="R662" s="119">
        <v>-11.89</v>
      </c>
      <c r="S662" s="119">
        <v>-6.62</v>
      </c>
      <c r="T662" s="119">
        <v>-13.38</v>
      </c>
      <c r="U662" s="119">
        <v>13.62</v>
      </c>
      <c r="V662" s="119">
        <v>-6.59</v>
      </c>
      <c r="W662" s="119">
        <v>17.809999999999999</v>
      </c>
      <c r="X662" s="119">
        <v>23.19</v>
      </c>
      <c r="Y662" s="119">
        <v>43.85</v>
      </c>
      <c r="Z662" s="119">
        <v>-28.31</v>
      </c>
      <c r="AA662" s="119">
        <v>15.3</v>
      </c>
      <c r="AB662" s="119">
        <v>16.12</v>
      </c>
      <c r="AC662" s="119">
        <v>-6.06</v>
      </c>
      <c r="AD662" s="119">
        <v>-39.25</v>
      </c>
      <c r="AE662" s="119">
        <v>-4.12</v>
      </c>
      <c r="AF662" s="119">
        <v>34.22</v>
      </c>
      <c r="AG662" s="119">
        <v>-36.32</v>
      </c>
      <c r="AH662" s="119">
        <v>9.6</v>
      </c>
      <c r="AI662" s="119">
        <v>-19.78</v>
      </c>
      <c r="AJ662" s="119">
        <v>9.92</v>
      </c>
      <c r="AK662" s="119">
        <v>-8.67</v>
      </c>
      <c r="AL662" s="119">
        <v>43.85</v>
      </c>
      <c r="AM662" s="119">
        <v>-37.22</v>
      </c>
      <c r="AN662" s="119">
        <v>-38.869999999999997</v>
      </c>
      <c r="AO662" s="119">
        <v>0.53</v>
      </c>
      <c r="AP662" s="119">
        <v>0.87</v>
      </c>
      <c r="AQ662" s="119">
        <v>24.65</v>
      </c>
      <c r="AR662" s="119">
        <v>-28.38</v>
      </c>
      <c r="AS662" s="119">
        <v>26.04</v>
      </c>
      <c r="AT662" s="119">
        <v>1.94</v>
      </c>
      <c r="AU662" s="119">
        <v>1.39</v>
      </c>
      <c r="AV662" s="119">
        <v>-14.74</v>
      </c>
      <c r="AW662" s="119">
        <v>24.64</v>
      </c>
      <c r="AX662" s="119">
        <v>-6.12</v>
      </c>
      <c r="AY662" s="119">
        <v>69.209999999999994</v>
      </c>
      <c r="AZ662" s="119">
        <v>13.66</v>
      </c>
      <c r="BA662" s="119">
        <v>16.940000000000001</v>
      </c>
      <c r="BB662" s="119">
        <v>83.07</v>
      </c>
      <c r="BC662" s="119">
        <v>-4.18</v>
      </c>
    </row>
    <row r="663" spans="1:55" ht="42" x14ac:dyDescent="0.45">
      <c r="A663" s="260">
        <v>29</v>
      </c>
      <c r="B663" s="173" t="s">
        <v>23</v>
      </c>
      <c r="C663" s="120">
        <v>9.43</v>
      </c>
      <c r="D663" s="120">
        <v>13.29</v>
      </c>
      <c r="E663" s="120">
        <v>13.64</v>
      </c>
      <c r="F663" s="120">
        <v>9.5399999999999991</v>
      </c>
      <c r="G663" s="120">
        <v>-2.62</v>
      </c>
      <c r="H663" s="120">
        <v>3.2</v>
      </c>
      <c r="I663" s="120">
        <v>9.67</v>
      </c>
      <c r="J663" s="120">
        <v>-8.6999999999999993</v>
      </c>
      <c r="K663" s="120">
        <v>-0.59</v>
      </c>
      <c r="L663" s="120">
        <v>6.66</v>
      </c>
      <c r="M663" s="120">
        <v>-1.48</v>
      </c>
      <c r="N663" s="120">
        <v>6.55</v>
      </c>
      <c r="O663" s="120">
        <v>-19.920000000000002</v>
      </c>
      <c r="P663" s="120">
        <v>-33.5</v>
      </c>
      <c r="Q663" s="120">
        <v>-36.94</v>
      </c>
      <c r="R663" s="120">
        <v>-26.66</v>
      </c>
      <c r="S663" s="120">
        <v>-21.89</v>
      </c>
      <c r="T663" s="120">
        <v>-9.0399999999999991</v>
      </c>
      <c r="U663" s="120">
        <v>-4.37</v>
      </c>
      <c r="V663" s="120">
        <v>-6.32</v>
      </c>
      <c r="W663" s="120">
        <v>-0.22</v>
      </c>
      <c r="X663" s="120">
        <v>-5.04</v>
      </c>
      <c r="Y663" s="120">
        <v>-8.23</v>
      </c>
      <c r="Z663" s="120">
        <v>-13.39</v>
      </c>
      <c r="AA663" s="120">
        <v>4.46</v>
      </c>
      <c r="AB663" s="120">
        <v>24.56</v>
      </c>
      <c r="AC663" s="120">
        <v>20.02</v>
      </c>
      <c r="AD663" s="120">
        <v>-2.59</v>
      </c>
      <c r="AE663" s="120">
        <v>-2.82</v>
      </c>
      <c r="AF663" s="120">
        <v>-7.56</v>
      </c>
      <c r="AG663" s="120">
        <v>-23.55</v>
      </c>
      <c r="AH663" s="120">
        <v>0.97</v>
      </c>
      <c r="AI663" s="120">
        <v>-11.38</v>
      </c>
      <c r="AJ663" s="120">
        <v>-21.75</v>
      </c>
      <c r="AK663" s="120">
        <v>-3.3</v>
      </c>
      <c r="AL663" s="120">
        <v>0.56000000000000005</v>
      </c>
      <c r="AM663" s="120">
        <v>-1.02</v>
      </c>
      <c r="AN663" s="120">
        <v>-2.48</v>
      </c>
      <c r="AO663" s="120">
        <v>30.87</v>
      </c>
      <c r="AP663" s="120">
        <v>10.29</v>
      </c>
      <c r="AQ663" s="120">
        <v>20.45</v>
      </c>
      <c r="AR663" s="120">
        <v>26.02</v>
      </c>
      <c r="AS663" s="120">
        <v>26.63</v>
      </c>
      <c r="AT663" s="120">
        <v>-4.13</v>
      </c>
      <c r="AU663" s="120">
        <v>35.68</v>
      </c>
      <c r="AV663" s="120">
        <v>49.68</v>
      </c>
      <c r="AW663" s="120">
        <v>22.73</v>
      </c>
      <c r="AX663" s="120">
        <v>12.49</v>
      </c>
      <c r="AY663" s="120">
        <v>16.7</v>
      </c>
      <c r="AZ663" s="120">
        <v>17.899999999999999</v>
      </c>
      <c r="BA663" s="120">
        <v>-3.77</v>
      </c>
      <c r="BB663" s="120">
        <v>5.15</v>
      </c>
      <c r="BC663" s="120">
        <v>-2.2400000000000002</v>
      </c>
    </row>
    <row r="664" spans="1:55" ht="29.25" x14ac:dyDescent="0.45">
      <c r="A664" s="261">
        <v>30</v>
      </c>
      <c r="B664" s="174" t="s">
        <v>155</v>
      </c>
      <c r="C664" s="119">
        <v>-7.96</v>
      </c>
      <c r="D664" s="119">
        <v>156.97</v>
      </c>
      <c r="E664" s="119">
        <v>9.69</v>
      </c>
      <c r="F664" s="119">
        <v>20.309999999999999</v>
      </c>
      <c r="G664" s="119">
        <v>-33.549999999999997</v>
      </c>
      <c r="H664" s="119">
        <v>14.3</v>
      </c>
      <c r="I664" s="119">
        <v>-28.44</v>
      </c>
      <c r="J664" s="119">
        <v>23.57</v>
      </c>
      <c r="K664" s="119">
        <v>-18.25</v>
      </c>
      <c r="L664" s="119">
        <v>-30.73</v>
      </c>
      <c r="M664" s="119">
        <v>-59.49</v>
      </c>
      <c r="N664" s="119">
        <v>80.760000000000005</v>
      </c>
      <c r="O664" s="119">
        <v>51.52</v>
      </c>
      <c r="P664" s="119">
        <v>-55.15</v>
      </c>
      <c r="Q664" s="119">
        <v>-54.92</v>
      </c>
      <c r="R664" s="119">
        <v>-21.23</v>
      </c>
      <c r="S664" s="119">
        <v>-25.09</v>
      </c>
      <c r="T664" s="119">
        <v>-38.119999999999997</v>
      </c>
      <c r="U664" s="119">
        <v>-1.1299999999999999</v>
      </c>
      <c r="V664" s="119">
        <v>-48.21</v>
      </c>
      <c r="W664" s="119">
        <v>-43.19</v>
      </c>
      <c r="X664" s="119">
        <v>-0.48</v>
      </c>
      <c r="Y664" s="119">
        <v>-11.93</v>
      </c>
      <c r="Z664" s="119">
        <v>-64.23</v>
      </c>
      <c r="AA664" s="119">
        <v>-59.33</v>
      </c>
      <c r="AB664" s="119">
        <v>-40.840000000000003</v>
      </c>
      <c r="AC664" s="119">
        <v>-30.03</v>
      </c>
      <c r="AD664" s="119">
        <v>-24.52</v>
      </c>
      <c r="AE664" s="119">
        <v>31.18</v>
      </c>
      <c r="AF664" s="119">
        <v>55.27</v>
      </c>
      <c r="AG664" s="119">
        <v>-18.149999999999999</v>
      </c>
      <c r="AH664" s="119">
        <v>26.49</v>
      </c>
      <c r="AI664" s="119">
        <v>67.58</v>
      </c>
      <c r="AJ664" s="119">
        <v>12.46</v>
      </c>
      <c r="AK664" s="119">
        <v>-27.9</v>
      </c>
      <c r="AL664" s="119">
        <v>216.85</v>
      </c>
      <c r="AM664" s="119">
        <v>197.15</v>
      </c>
      <c r="AN664" s="119">
        <v>9.64</v>
      </c>
      <c r="AO664" s="119">
        <v>55.75</v>
      </c>
      <c r="AP664" s="119">
        <v>37.6</v>
      </c>
      <c r="AQ664" s="119">
        <v>105.62</v>
      </c>
      <c r="AR664" s="119">
        <v>-1.27</v>
      </c>
      <c r="AS664" s="119">
        <v>43.94</v>
      </c>
      <c r="AT664" s="119">
        <v>-28.27</v>
      </c>
      <c r="AU664" s="119">
        <v>-15.15</v>
      </c>
      <c r="AV664" s="119">
        <v>0.39</v>
      </c>
      <c r="AW664" s="119">
        <v>42.29</v>
      </c>
      <c r="AX664" s="119">
        <v>-36.380000000000003</v>
      </c>
      <c r="AY664" s="119">
        <v>-15.35</v>
      </c>
      <c r="AZ664" s="119">
        <v>73.599999999999994</v>
      </c>
      <c r="BA664" s="119">
        <v>83.86</v>
      </c>
      <c r="BB664" s="119">
        <v>-26.08</v>
      </c>
      <c r="BC664" s="119">
        <v>-57.58</v>
      </c>
    </row>
    <row r="665" spans="1:55" ht="105.75" x14ac:dyDescent="0.45">
      <c r="A665" s="260">
        <v>31</v>
      </c>
      <c r="B665" s="173" t="s">
        <v>380</v>
      </c>
      <c r="C665" s="120">
        <v>0.8</v>
      </c>
      <c r="D665" s="120">
        <v>9.9499999999999993</v>
      </c>
      <c r="E665" s="120">
        <v>-1.9</v>
      </c>
      <c r="F665" s="120">
        <v>5.69</v>
      </c>
      <c r="G665" s="120">
        <v>6.16</v>
      </c>
      <c r="H665" s="120">
        <v>9.83</v>
      </c>
      <c r="I665" s="120">
        <v>0.44</v>
      </c>
      <c r="J665" s="120">
        <v>-2.8</v>
      </c>
      <c r="K665" s="120">
        <v>7.52</v>
      </c>
      <c r="L665" s="120">
        <v>7.06</v>
      </c>
      <c r="M665" s="120">
        <v>2.62</v>
      </c>
      <c r="N665" s="120">
        <v>0.68</v>
      </c>
      <c r="O665" s="120">
        <v>-5.14</v>
      </c>
      <c r="P665" s="120">
        <v>-8.32</v>
      </c>
      <c r="Q665" s="120">
        <v>-0.3</v>
      </c>
      <c r="R665" s="120">
        <v>-0.48</v>
      </c>
      <c r="S665" s="120">
        <v>-2.75</v>
      </c>
      <c r="T665" s="120">
        <v>-2.66</v>
      </c>
      <c r="U665" s="120">
        <v>0.47</v>
      </c>
      <c r="V665" s="120">
        <v>-1.82</v>
      </c>
      <c r="W665" s="120">
        <v>2.95</v>
      </c>
      <c r="X665" s="120">
        <v>1.04</v>
      </c>
      <c r="Y665" s="120">
        <v>1.1200000000000001</v>
      </c>
      <c r="Z665" s="120">
        <v>0.44</v>
      </c>
      <c r="AA665" s="120">
        <v>2.64</v>
      </c>
      <c r="AB665" s="120">
        <v>23.12</v>
      </c>
      <c r="AC665" s="120">
        <v>9.8699999999999992</v>
      </c>
      <c r="AD665" s="120">
        <v>-0.9</v>
      </c>
      <c r="AE665" s="120">
        <v>0.49</v>
      </c>
      <c r="AF665" s="120">
        <v>-1.05</v>
      </c>
      <c r="AG665" s="120">
        <v>-2.66</v>
      </c>
      <c r="AH665" s="120">
        <v>6.32</v>
      </c>
      <c r="AI665" s="120">
        <v>1.91</v>
      </c>
      <c r="AJ665" s="120">
        <v>-2.31</v>
      </c>
      <c r="AK665" s="120">
        <v>8.86</v>
      </c>
      <c r="AL665" s="120">
        <v>9.48</v>
      </c>
      <c r="AM665" s="120">
        <v>12.86</v>
      </c>
      <c r="AN665" s="120">
        <v>-5.87</v>
      </c>
      <c r="AO665" s="120">
        <v>11.15</v>
      </c>
      <c r="AP665" s="120">
        <v>11.54</v>
      </c>
      <c r="AQ665" s="120">
        <v>15.15</v>
      </c>
      <c r="AR665" s="120">
        <v>13.61</v>
      </c>
      <c r="AS665" s="120">
        <v>8.69</v>
      </c>
      <c r="AT665" s="120">
        <v>9.1</v>
      </c>
      <c r="AU665" s="120">
        <v>5.64</v>
      </c>
      <c r="AV665" s="120">
        <v>5.94</v>
      </c>
      <c r="AW665" s="120">
        <v>11.16</v>
      </c>
      <c r="AX665" s="120">
        <v>1.47</v>
      </c>
      <c r="AY665" s="120">
        <v>6.37</v>
      </c>
      <c r="AZ665" s="120">
        <v>4.6900000000000004</v>
      </c>
      <c r="BA665" s="120">
        <v>-2.57</v>
      </c>
      <c r="BB665" s="120">
        <v>0.81</v>
      </c>
      <c r="BC665" s="120">
        <v>5.13</v>
      </c>
    </row>
    <row r="666" spans="1:55" ht="144" x14ac:dyDescent="0.45">
      <c r="A666" s="261">
        <v>32</v>
      </c>
      <c r="B666" s="174" t="s">
        <v>424</v>
      </c>
      <c r="C666" s="119">
        <v>0.22</v>
      </c>
      <c r="D666" s="119">
        <v>11.57</v>
      </c>
      <c r="E666" s="119">
        <v>0.55000000000000004</v>
      </c>
      <c r="F666" s="119">
        <v>7.47</v>
      </c>
      <c r="G666" s="119">
        <v>6.69</v>
      </c>
      <c r="H666" s="119">
        <v>9.65</v>
      </c>
      <c r="I666" s="119">
        <v>1.1599999999999999</v>
      </c>
      <c r="J666" s="119">
        <v>-2.4500000000000002</v>
      </c>
      <c r="K666" s="119">
        <v>7.39</v>
      </c>
      <c r="L666" s="119">
        <v>8.94</v>
      </c>
      <c r="M666" s="119">
        <v>7.16</v>
      </c>
      <c r="N666" s="119">
        <v>7.83</v>
      </c>
      <c r="O666" s="119">
        <v>3.14</v>
      </c>
      <c r="P666" s="119">
        <v>-5.99</v>
      </c>
      <c r="Q666" s="119">
        <v>2.59</v>
      </c>
      <c r="R666" s="119">
        <v>3.29</v>
      </c>
      <c r="S666" s="119">
        <v>0.23</v>
      </c>
      <c r="T666" s="119">
        <v>1.45</v>
      </c>
      <c r="U666" s="119">
        <v>2.85</v>
      </c>
      <c r="V666" s="119">
        <v>-2.41</v>
      </c>
      <c r="W666" s="119">
        <v>6.23</v>
      </c>
      <c r="X666" s="119">
        <v>1.66</v>
      </c>
      <c r="Y666" s="119">
        <v>-2.4700000000000002</v>
      </c>
      <c r="Z666" s="119">
        <v>-1.84</v>
      </c>
      <c r="AA666" s="119">
        <v>-1.82</v>
      </c>
      <c r="AB666" s="119">
        <v>31.98</v>
      </c>
      <c r="AC666" s="119">
        <v>10.050000000000001</v>
      </c>
      <c r="AD666" s="119">
        <v>-4.09</v>
      </c>
      <c r="AE666" s="119">
        <v>2.62</v>
      </c>
      <c r="AF666" s="119">
        <v>2.5299999999999998</v>
      </c>
      <c r="AG666" s="119">
        <v>-1.84</v>
      </c>
      <c r="AH666" s="119">
        <v>10.18</v>
      </c>
      <c r="AI666" s="119">
        <v>2.73</v>
      </c>
      <c r="AJ666" s="119">
        <v>-3.42</v>
      </c>
      <c r="AK666" s="119">
        <v>9.7200000000000006</v>
      </c>
      <c r="AL666" s="119">
        <v>5.04</v>
      </c>
      <c r="AM666" s="119">
        <v>10.62</v>
      </c>
      <c r="AN666" s="119">
        <v>-14.41</v>
      </c>
      <c r="AO666" s="119">
        <v>5.83</v>
      </c>
      <c r="AP666" s="119">
        <v>10.14</v>
      </c>
      <c r="AQ666" s="119">
        <v>12.08</v>
      </c>
      <c r="AR666" s="119">
        <v>7.83</v>
      </c>
      <c r="AS666" s="119">
        <v>5.19</v>
      </c>
      <c r="AT666" s="119">
        <v>4.32</v>
      </c>
      <c r="AU666" s="119">
        <v>3.21</v>
      </c>
      <c r="AV666" s="119">
        <v>3.84</v>
      </c>
      <c r="AW666" s="119">
        <v>8.09</v>
      </c>
      <c r="AX666" s="119">
        <v>1.47</v>
      </c>
      <c r="AY666" s="119">
        <v>7.03</v>
      </c>
      <c r="AZ666" s="119">
        <v>3.84</v>
      </c>
      <c r="BA666" s="119">
        <v>-0.01</v>
      </c>
      <c r="BB666" s="119">
        <v>-3.49</v>
      </c>
      <c r="BC666" s="119">
        <v>-1.21</v>
      </c>
    </row>
    <row r="667" spans="1:55" ht="182.25" x14ac:dyDescent="0.45">
      <c r="A667" s="260">
        <v>33</v>
      </c>
      <c r="B667" s="173" t="s">
        <v>428</v>
      </c>
      <c r="C667" s="120">
        <v>-1.88</v>
      </c>
      <c r="D667" s="120">
        <v>12.81</v>
      </c>
      <c r="E667" s="120">
        <v>-3.18</v>
      </c>
      <c r="F667" s="120">
        <v>6.29</v>
      </c>
      <c r="G667" s="120">
        <v>3.89</v>
      </c>
      <c r="H667" s="120">
        <v>6.08</v>
      </c>
      <c r="I667" s="120">
        <v>-1.59</v>
      </c>
      <c r="J667" s="120">
        <v>-4.08</v>
      </c>
      <c r="K667" s="120">
        <v>7.45</v>
      </c>
      <c r="L667" s="120">
        <v>8.76</v>
      </c>
      <c r="M667" s="120">
        <v>7.29</v>
      </c>
      <c r="N667" s="120">
        <v>4.6399999999999997</v>
      </c>
      <c r="O667" s="120">
        <v>1.7</v>
      </c>
      <c r="P667" s="120">
        <v>-9.36</v>
      </c>
      <c r="Q667" s="120">
        <v>1.4</v>
      </c>
      <c r="R667" s="120">
        <v>0.98</v>
      </c>
      <c r="S667" s="120">
        <v>0.01</v>
      </c>
      <c r="T667" s="120">
        <v>0.99</v>
      </c>
      <c r="U667" s="120">
        <v>2.02</v>
      </c>
      <c r="V667" s="120">
        <v>-5.15</v>
      </c>
      <c r="W667" s="120">
        <v>3.92</v>
      </c>
      <c r="X667" s="120">
        <v>-1.22</v>
      </c>
      <c r="Y667" s="120">
        <v>-4.1500000000000004</v>
      </c>
      <c r="Z667" s="120">
        <v>-3.11</v>
      </c>
      <c r="AA667" s="120">
        <v>-2.69</v>
      </c>
      <c r="AB667" s="120">
        <v>39.630000000000003</v>
      </c>
      <c r="AC667" s="120">
        <v>10.88</v>
      </c>
      <c r="AD667" s="120">
        <v>-5.6</v>
      </c>
      <c r="AE667" s="120">
        <v>-0.71</v>
      </c>
      <c r="AF667" s="120">
        <v>-0.68</v>
      </c>
      <c r="AG667" s="120">
        <v>-4.1900000000000004</v>
      </c>
      <c r="AH667" s="120">
        <v>7.83</v>
      </c>
      <c r="AI667" s="120">
        <v>2.39</v>
      </c>
      <c r="AJ667" s="120">
        <v>-1.77</v>
      </c>
      <c r="AK667" s="120">
        <v>9.83</v>
      </c>
      <c r="AL667" s="120">
        <v>6.08</v>
      </c>
      <c r="AM667" s="120">
        <v>11.3</v>
      </c>
      <c r="AN667" s="120">
        <v>-19.64</v>
      </c>
      <c r="AO667" s="120">
        <v>5.94</v>
      </c>
      <c r="AP667" s="120">
        <v>13.07</v>
      </c>
      <c r="AQ667" s="120">
        <v>14.12</v>
      </c>
      <c r="AR667" s="120">
        <v>9.16</v>
      </c>
      <c r="AS667" s="120">
        <v>4.22</v>
      </c>
      <c r="AT667" s="120">
        <v>4.75</v>
      </c>
      <c r="AU667" s="120">
        <v>3.81</v>
      </c>
      <c r="AV667" s="120">
        <v>3.16</v>
      </c>
      <c r="AW667" s="120">
        <v>9.35</v>
      </c>
      <c r="AX667" s="120">
        <v>1.35</v>
      </c>
      <c r="AY667" s="120">
        <v>9.18</v>
      </c>
      <c r="AZ667" s="120">
        <v>7.41</v>
      </c>
      <c r="BA667" s="120">
        <v>0.23</v>
      </c>
      <c r="BB667" s="120">
        <v>-4.09</v>
      </c>
      <c r="BC667" s="120">
        <v>0.45</v>
      </c>
    </row>
    <row r="668" spans="1:55" ht="118.5" x14ac:dyDescent="0.45">
      <c r="A668" s="261">
        <v>34</v>
      </c>
      <c r="B668" s="174" t="s">
        <v>174</v>
      </c>
      <c r="C668" s="119">
        <v>0.27</v>
      </c>
      <c r="D668" s="119">
        <v>10.32</v>
      </c>
      <c r="E668" s="119">
        <v>0.44</v>
      </c>
      <c r="F668" s="119">
        <v>4.8499999999999996</v>
      </c>
      <c r="G668" s="119">
        <v>6.55</v>
      </c>
      <c r="H668" s="119">
        <v>10.92</v>
      </c>
      <c r="I668" s="119">
        <v>1.69</v>
      </c>
      <c r="J668" s="119">
        <v>-3.98</v>
      </c>
      <c r="K668" s="119">
        <v>4.6100000000000003</v>
      </c>
      <c r="L668" s="119">
        <v>6.62</v>
      </c>
      <c r="M668" s="119">
        <v>3.36</v>
      </c>
      <c r="N668" s="119">
        <v>3.04</v>
      </c>
      <c r="O668" s="119">
        <v>-1.0900000000000001</v>
      </c>
      <c r="P668" s="119">
        <v>-7.9</v>
      </c>
      <c r="Q668" s="119">
        <v>-4.5</v>
      </c>
      <c r="R668" s="119">
        <v>1.18</v>
      </c>
      <c r="S668" s="119">
        <v>-1.8</v>
      </c>
      <c r="T668" s="119">
        <v>-3.77</v>
      </c>
      <c r="U668" s="119">
        <v>1.07</v>
      </c>
      <c r="V668" s="119">
        <v>-1.92</v>
      </c>
      <c r="W668" s="119">
        <v>5.07</v>
      </c>
      <c r="X668" s="119">
        <v>3.21</v>
      </c>
      <c r="Y668" s="119">
        <v>-0.67</v>
      </c>
      <c r="Z668" s="119">
        <v>-0.87</v>
      </c>
      <c r="AA668" s="119">
        <v>-0.6</v>
      </c>
      <c r="AB668" s="119">
        <v>24.78</v>
      </c>
      <c r="AC668" s="119">
        <v>10.36</v>
      </c>
      <c r="AD668" s="119">
        <v>-1.25</v>
      </c>
      <c r="AE668" s="119">
        <v>1.02</v>
      </c>
      <c r="AF668" s="119">
        <v>1.83</v>
      </c>
      <c r="AG668" s="119">
        <v>-2.4900000000000002</v>
      </c>
      <c r="AH668" s="119">
        <v>9.3000000000000007</v>
      </c>
      <c r="AI668" s="119">
        <v>2.4300000000000002</v>
      </c>
      <c r="AJ668" s="119">
        <v>-4.21</v>
      </c>
      <c r="AK668" s="119">
        <v>9.67</v>
      </c>
      <c r="AL668" s="119">
        <v>7.41</v>
      </c>
      <c r="AM668" s="119">
        <v>11.7</v>
      </c>
      <c r="AN668" s="119">
        <v>-4.97</v>
      </c>
      <c r="AO668" s="119">
        <v>11.49</v>
      </c>
      <c r="AP668" s="119">
        <v>10.79</v>
      </c>
      <c r="AQ668" s="119">
        <v>16.010000000000002</v>
      </c>
      <c r="AR668" s="119">
        <v>12.6</v>
      </c>
      <c r="AS668" s="119">
        <v>8.08</v>
      </c>
      <c r="AT668" s="119">
        <v>6.92</v>
      </c>
      <c r="AU668" s="119">
        <v>5.29</v>
      </c>
      <c r="AV668" s="119">
        <v>5.83</v>
      </c>
      <c r="AW668" s="119">
        <v>10.11</v>
      </c>
      <c r="AX668" s="119">
        <v>-0.3</v>
      </c>
      <c r="AY668" s="119">
        <v>5.9</v>
      </c>
      <c r="AZ668" s="119">
        <v>7.0000000000000007E-2</v>
      </c>
      <c r="BA668" s="119">
        <v>-4.7300000000000004</v>
      </c>
      <c r="BB668" s="119">
        <v>-1.24</v>
      </c>
      <c r="BC668" s="119">
        <v>0.16</v>
      </c>
    </row>
    <row r="669" spans="1:55" ht="80.25" x14ac:dyDescent="0.45">
      <c r="A669" s="260">
        <v>35</v>
      </c>
      <c r="B669" s="173" t="s">
        <v>175</v>
      </c>
      <c r="C669" s="120">
        <v>3.93</v>
      </c>
      <c r="D669" s="120">
        <v>10.86</v>
      </c>
      <c r="E669" s="120">
        <v>1.25</v>
      </c>
      <c r="F669" s="120">
        <v>7.92</v>
      </c>
      <c r="G669" s="120">
        <v>10.83</v>
      </c>
      <c r="H669" s="120">
        <v>13</v>
      </c>
      <c r="I669" s="120">
        <v>4.38</v>
      </c>
      <c r="J669" s="120">
        <v>-1.7</v>
      </c>
      <c r="K669" s="120">
        <v>6.7</v>
      </c>
      <c r="L669" s="120">
        <v>6.98</v>
      </c>
      <c r="M669" s="120">
        <v>0.37</v>
      </c>
      <c r="N669" s="120">
        <v>0.86</v>
      </c>
      <c r="O669" s="120">
        <v>-5.62</v>
      </c>
      <c r="P669" s="120">
        <v>-9.02</v>
      </c>
      <c r="Q669" s="120">
        <v>-2</v>
      </c>
      <c r="R669" s="120">
        <v>-2.83</v>
      </c>
      <c r="S669" s="120">
        <v>-5.84</v>
      </c>
      <c r="T669" s="120">
        <v>-2.0099999999999998</v>
      </c>
      <c r="U669" s="120">
        <v>-0.92</v>
      </c>
      <c r="V669" s="120">
        <v>-1.35</v>
      </c>
      <c r="W669" s="120">
        <v>1.55</v>
      </c>
      <c r="X669" s="120">
        <v>-0.26</v>
      </c>
      <c r="Y669" s="120">
        <v>1.31</v>
      </c>
      <c r="Z669" s="120">
        <v>1.62</v>
      </c>
      <c r="AA669" s="120">
        <v>1.75</v>
      </c>
      <c r="AB669" s="120">
        <v>22.69</v>
      </c>
      <c r="AC669" s="120">
        <v>9.1300000000000008</v>
      </c>
      <c r="AD669" s="120">
        <v>1.41</v>
      </c>
      <c r="AE669" s="120">
        <v>0</v>
      </c>
      <c r="AF669" s="120">
        <v>-4.03</v>
      </c>
      <c r="AG669" s="120">
        <v>-4.79</v>
      </c>
      <c r="AH669" s="120">
        <v>5.6</v>
      </c>
      <c r="AI669" s="120">
        <v>2.35</v>
      </c>
      <c r="AJ669" s="120">
        <v>-3.02</v>
      </c>
      <c r="AK669" s="120">
        <v>10.14</v>
      </c>
      <c r="AL669" s="120">
        <v>10.130000000000001</v>
      </c>
      <c r="AM669" s="120">
        <v>13.78</v>
      </c>
      <c r="AN669" s="120">
        <v>-3.63</v>
      </c>
      <c r="AO669" s="120">
        <v>11.38</v>
      </c>
      <c r="AP669" s="120">
        <v>9.58</v>
      </c>
      <c r="AQ669" s="120">
        <v>15.87</v>
      </c>
      <c r="AR669" s="120">
        <v>14.66</v>
      </c>
      <c r="AS669" s="120">
        <v>10.51</v>
      </c>
      <c r="AT669" s="120">
        <v>10.07</v>
      </c>
      <c r="AU669" s="120">
        <v>4.46</v>
      </c>
      <c r="AV669" s="120">
        <v>7.71</v>
      </c>
      <c r="AW669" s="120">
        <v>8.9</v>
      </c>
      <c r="AX669" s="120">
        <v>0.66</v>
      </c>
      <c r="AY669" s="120">
        <v>5</v>
      </c>
      <c r="AZ669" s="120">
        <v>3.9</v>
      </c>
      <c r="BA669" s="120">
        <v>-2.5499999999999998</v>
      </c>
      <c r="BB669" s="120">
        <v>1.24</v>
      </c>
      <c r="BC669" s="120">
        <v>3.84</v>
      </c>
    </row>
    <row r="670" spans="1:55" ht="67.5" x14ac:dyDescent="0.45">
      <c r="A670" s="261">
        <v>36</v>
      </c>
      <c r="B670" s="174" t="s">
        <v>176</v>
      </c>
      <c r="C670" s="119">
        <v>-6.15</v>
      </c>
      <c r="D670" s="119">
        <v>4</v>
      </c>
      <c r="E670" s="119">
        <v>-3.8</v>
      </c>
      <c r="F670" s="119">
        <v>2.5</v>
      </c>
      <c r="G670" s="119">
        <v>-3.68</v>
      </c>
      <c r="H670" s="119">
        <v>2.1800000000000002</v>
      </c>
      <c r="I670" s="119">
        <v>-1.67</v>
      </c>
      <c r="J670" s="119">
        <v>-5.25</v>
      </c>
      <c r="K670" s="119">
        <v>-7.32</v>
      </c>
      <c r="L670" s="119">
        <v>-1.19</v>
      </c>
      <c r="M670" s="119">
        <v>13.56</v>
      </c>
      <c r="N670" s="119">
        <v>0.55000000000000004</v>
      </c>
      <c r="O670" s="119">
        <v>-10.96</v>
      </c>
      <c r="P670" s="119">
        <v>-20.170000000000002</v>
      </c>
      <c r="Q670" s="119">
        <v>-13.41</v>
      </c>
      <c r="R670" s="119">
        <v>-18.25</v>
      </c>
      <c r="S670" s="119">
        <v>-14.38</v>
      </c>
      <c r="T670" s="119">
        <v>-21.92</v>
      </c>
      <c r="U670" s="119">
        <v>-14.69</v>
      </c>
      <c r="V670" s="119">
        <v>-14.58</v>
      </c>
      <c r="W670" s="119">
        <v>-11.13</v>
      </c>
      <c r="X670" s="119">
        <v>-11.49</v>
      </c>
      <c r="Y670" s="119">
        <v>-22.68</v>
      </c>
      <c r="Z670" s="119">
        <v>-8.01</v>
      </c>
      <c r="AA670" s="119">
        <v>-1.68</v>
      </c>
      <c r="AB670" s="119">
        <v>17.91</v>
      </c>
      <c r="AC670" s="119">
        <v>22.02</v>
      </c>
      <c r="AD670" s="119">
        <v>5.89</v>
      </c>
      <c r="AE670" s="119">
        <v>-4.22</v>
      </c>
      <c r="AF670" s="119">
        <v>-8.77</v>
      </c>
      <c r="AG670" s="119">
        <v>-0.4</v>
      </c>
      <c r="AH670" s="119">
        <v>9.57</v>
      </c>
      <c r="AI670" s="119">
        <v>1.94</v>
      </c>
      <c r="AJ670" s="119">
        <v>-0.4</v>
      </c>
      <c r="AK670" s="119">
        <v>0.79</v>
      </c>
      <c r="AL670" s="119">
        <v>-7.14</v>
      </c>
      <c r="AM670" s="119">
        <v>0.67</v>
      </c>
      <c r="AN670" s="119">
        <v>-10.75</v>
      </c>
      <c r="AO670" s="119">
        <v>-9.86</v>
      </c>
      <c r="AP670" s="119">
        <v>4.22</v>
      </c>
      <c r="AQ670" s="119">
        <v>6.49</v>
      </c>
      <c r="AR670" s="119">
        <v>25.92</v>
      </c>
      <c r="AS670" s="119">
        <v>0.03</v>
      </c>
      <c r="AT670" s="119">
        <v>4.12</v>
      </c>
      <c r="AU670" s="119">
        <v>2.84</v>
      </c>
      <c r="AV670" s="119">
        <v>8.01</v>
      </c>
      <c r="AW670" s="119">
        <v>19.68</v>
      </c>
      <c r="AX670" s="119">
        <v>5.37</v>
      </c>
      <c r="AY670" s="119">
        <v>12.45</v>
      </c>
      <c r="AZ670" s="119">
        <v>2.96</v>
      </c>
      <c r="BA670" s="119">
        <v>1.86</v>
      </c>
      <c r="BB670" s="119">
        <v>-3.33</v>
      </c>
      <c r="BC670" s="119">
        <v>4.8</v>
      </c>
    </row>
    <row r="671" spans="1:55" ht="54.75" x14ac:dyDescent="0.45">
      <c r="A671" s="260">
        <v>37</v>
      </c>
      <c r="B671" s="173" t="s">
        <v>177</v>
      </c>
      <c r="C671" s="120">
        <v>9.17</v>
      </c>
      <c r="D671" s="120">
        <v>15.66</v>
      </c>
      <c r="E671" s="120">
        <v>2.0499999999999998</v>
      </c>
      <c r="F671" s="120">
        <v>9.52</v>
      </c>
      <c r="G671" s="120">
        <v>12.35</v>
      </c>
      <c r="H671" s="120">
        <v>14.87</v>
      </c>
      <c r="I671" s="120">
        <v>8.16</v>
      </c>
      <c r="J671" s="120">
        <v>-1.1100000000000001</v>
      </c>
      <c r="K671" s="120">
        <v>7.76</v>
      </c>
      <c r="L671" s="120">
        <v>1.88</v>
      </c>
      <c r="M671" s="120">
        <v>-4.42</v>
      </c>
      <c r="N671" s="120">
        <v>-6.53</v>
      </c>
      <c r="O671" s="120">
        <v>-7.44</v>
      </c>
      <c r="P671" s="120">
        <v>-6.55</v>
      </c>
      <c r="Q671" s="120">
        <v>3.27</v>
      </c>
      <c r="R671" s="120">
        <v>3.51</v>
      </c>
      <c r="S671" s="120">
        <v>3.33</v>
      </c>
      <c r="T671" s="120">
        <v>7.65</v>
      </c>
      <c r="U671" s="120">
        <v>8.19</v>
      </c>
      <c r="V671" s="120">
        <v>10.76</v>
      </c>
      <c r="W671" s="120">
        <v>13.01</v>
      </c>
      <c r="X671" s="120">
        <v>9.58</v>
      </c>
      <c r="Y671" s="120">
        <v>13.45</v>
      </c>
      <c r="Z671" s="120">
        <v>7.41</v>
      </c>
      <c r="AA671" s="120">
        <v>7.15</v>
      </c>
      <c r="AB671" s="120">
        <v>4</v>
      </c>
      <c r="AC671" s="120">
        <v>2.82</v>
      </c>
      <c r="AD671" s="120">
        <v>1.49</v>
      </c>
      <c r="AE671" s="120">
        <v>1.38</v>
      </c>
      <c r="AF671" s="120">
        <v>-3.4</v>
      </c>
      <c r="AG671" s="120">
        <v>-6.32</v>
      </c>
      <c r="AH671" s="120">
        <v>3.81</v>
      </c>
      <c r="AI671" s="120">
        <v>2.14</v>
      </c>
      <c r="AJ671" s="120">
        <v>0.08</v>
      </c>
      <c r="AK671" s="120">
        <v>11.73</v>
      </c>
      <c r="AL671" s="120">
        <v>21.02</v>
      </c>
      <c r="AM671" s="120">
        <v>17.59</v>
      </c>
      <c r="AN671" s="120">
        <v>23.4</v>
      </c>
      <c r="AO671" s="120">
        <v>30.9</v>
      </c>
      <c r="AP671" s="120">
        <v>13.31</v>
      </c>
      <c r="AQ671" s="120">
        <v>19.149999999999999</v>
      </c>
      <c r="AR671" s="120">
        <v>17.760000000000002</v>
      </c>
      <c r="AS671" s="120">
        <v>19.2</v>
      </c>
      <c r="AT671" s="120">
        <v>16.95</v>
      </c>
      <c r="AU671" s="120">
        <v>8.85</v>
      </c>
      <c r="AV671" s="120">
        <v>7.43</v>
      </c>
      <c r="AW671" s="120">
        <v>7.27</v>
      </c>
      <c r="AX671" s="120">
        <v>0.28000000000000003</v>
      </c>
      <c r="AY671" s="120">
        <v>4.42</v>
      </c>
      <c r="AZ671" s="120">
        <v>-4.66</v>
      </c>
      <c r="BA671" s="120">
        <v>-9.43</v>
      </c>
      <c r="BB671" s="120">
        <v>6.89</v>
      </c>
      <c r="BC671" s="120">
        <v>5.45</v>
      </c>
    </row>
    <row r="672" spans="1:55" ht="220.5" x14ac:dyDescent="0.45">
      <c r="A672" s="261">
        <v>38</v>
      </c>
      <c r="B672" s="174" t="s">
        <v>396</v>
      </c>
      <c r="C672" s="119">
        <v>4.37</v>
      </c>
      <c r="D672" s="119">
        <v>13.55</v>
      </c>
      <c r="E672" s="119">
        <v>7.35</v>
      </c>
      <c r="F672" s="119">
        <v>25.09</v>
      </c>
      <c r="G672" s="119">
        <v>32.18</v>
      </c>
      <c r="H672" s="119">
        <v>30.77</v>
      </c>
      <c r="I672" s="119">
        <v>13.88</v>
      </c>
      <c r="J672" s="119">
        <v>9.6300000000000008</v>
      </c>
      <c r="K672" s="119">
        <v>21.55</v>
      </c>
      <c r="L672" s="119">
        <v>16.18</v>
      </c>
      <c r="M672" s="119">
        <v>2.5</v>
      </c>
      <c r="N672" s="119">
        <v>16.170000000000002</v>
      </c>
      <c r="O672" s="119">
        <v>3.5</v>
      </c>
      <c r="P672" s="119">
        <v>4.68</v>
      </c>
      <c r="Q672" s="119">
        <v>4.12</v>
      </c>
      <c r="R672" s="119">
        <v>3.23</v>
      </c>
      <c r="S672" s="119">
        <v>-8.2899999999999991</v>
      </c>
      <c r="T672" s="119">
        <v>-3.4</v>
      </c>
      <c r="U672" s="119">
        <v>-1.55</v>
      </c>
      <c r="V672" s="119">
        <v>-3.31</v>
      </c>
      <c r="W672" s="119">
        <v>3.95</v>
      </c>
      <c r="X672" s="119">
        <v>2.6</v>
      </c>
      <c r="Y672" s="119">
        <v>8.08</v>
      </c>
      <c r="Z672" s="119">
        <v>0.45</v>
      </c>
      <c r="AA672" s="119">
        <v>6.54</v>
      </c>
      <c r="AB672" s="119">
        <v>0.46</v>
      </c>
      <c r="AC672" s="119">
        <v>7.23</v>
      </c>
      <c r="AD672" s="119">
        <v>5.33</v>
      </c>
      <c r="AE672" s="119">
        <v>9.8699999999999992</v>
      </c>
      <c r="AF672" s="119">
        <v>10.53</v>
      </c>
      <c r="AG672" s="119">
        <v>1.51</v>
      </c>
      <c r="AH672" s="119">
        <v>8.31</v>
      </c>
      <c r="AI672" s="119">
        <v>-5.32</v>
      </c>
      <c r="AJ672" s="119">
        <v>-7.37</v>
      </c>
      <c r="AK672" s="119">
        <v>5.01</v>
      </c>
      <c r="AL672" s="119">
        <v>5</v>
      </c>
      <c r="AM672" s="119">
        <v>8.76</v>
      </c>
      <c r="AN672" s="119">
        <v>15.04</v>
      </c>
      <c r="AO672" s="119">
        <v>12.99</v>
      </c>
      <c r="AP672" s="119">
        <v>1.48</v>
      </c>
      <c r="AQ672" s="119">
        <v>8.7799999999999994</v>
      </c>
      <c r="AR672" s="119">
        <v>2</v>
      </c>
      <c r="AS672" s="119">
        <v>7.46</v>
      </c>
      <c r="AT672" s="119">
        <v>16.850000000000001</v>
      </c>
      <c r="AU672" s="119">
        <v>17.93</v>
      </c>
      <c r="AV672" s="119">
        <v>16.62</v>
      </c>
      <c r="AW672" s="119">
        <v>22.02</v>
      </c>
      <c r="AX672" s="119">
        <v>21.98</v>
      </c>
      <c r="AY672" s="119">
        <v>9.24</v>
      </c>
      <c r="AZ672" s="119">
        <v>8.0299999999999994</v>
      </c>
      <c r="BA672" s="119">
        <v>1.38</v>
      </c>
      <c r="BB672" s="119">
        <v>11.52</v>
      </c>
      <c r="BC672" s="119">
        <v>12.67</v>
      </c>
    </row>
    <row r="673" spans="1:55" ht="42" x14ac:dyDescent="0.45">
      <c r="A673" s="260">
        <v>39</v>
      </c>
      <c r="B673" s="173" t="s">
        <v>178</v>
      </c>
      <c r="C673" s="120">
        <v>8.36</v>
      </c>
      <c r="D673" s="120">
        <v>9.5299999999999994</v>
      </c>
      <c r="E673" s="120">
        <v>9.9700000000000006</v>
      </c>
      <c r="F673" s="120">
        <v>12.33</v>
      </c>
      <c r="G673" s="120">
        <v>2.11</v>
      </c>
      <c r="H673" s="120">
        <v>7.77</v>
      </c>
      <c r="I673" s="120">
        <v>8.69</v>
      </c>
      <c r="J673" s="120">
        <v>-4.9000000000000004</v>
      </c>
      <c r="K673" s="120">
        <v>-0.67</v>
      </c>
      <c r="L673" s="120">
        <v>9.17</v>
      </c>
      <c r="M673" s="120">
        <v>-0.69</v>
      </c>
      <c r="N673" s="120">
        <v>9.16</v>
      </c>
      <c r="O673" s="120">
        <v>-9.51</v>
      </c>
      <c r="P673" s="120">
        <v>-12.86</v>
      </c>
      <c r="Q673" s="120">
        <v>-19.649999999999999</v>
      </c>
      <c r="R673" s="120">
        <v>-16.95</v>
      </c>
      <c r="S673" s="120">
        <v>-12.9</v>
      </c>
      <c r="T673" s="120">
        <v>-7.51</v>
      </c>
      <c r="U673" s="120">
        <v>6.97</v>
      </c>
      <c r="V673" s="120">
        <v>7.12</v>
      </c>
      <c r="W673" s="120">
        <v>15.22</v>
      </c>
      <c r="X673" s="120">
        <v>2.69</v>
      </c>
      <c r="Y673" s="120">
        <v>-2.25</v>
      </c>
      <c r="Z673" s="120">
        <v>-4.1100000000000003</v>
      </c>
      <c r="AA673" s="120">
        <v>11.73</v>
      </c>
      <c r="AB673" s="120">
        <v>21.62</v>
      </c>
      <c r="AC673" s="120">
        <v>21.38</v>
      </c>
      <c r="AD673" s="120">
        <v>3.1</v>
      </c>
      <c r="AE673" s="120">
        <v>-2.25</v>
      </c>
      <c r="AF673" s="120">
        <v>6.04</v>
      </c>
      <c r="AG673" s="120">
        <v>-21.95</v>
      </c>
      <c r="AH673" s="120">
        <v>-4.6500000000000004</v>
      </c>
      <c r="AI673" s="120">
        <v>-9.73</v>
      </c>
      <c r="AJ673" s="120">
        <v>-23.99</v>
      </c>
      <c r="AK673" s="120">
        <v>-1.32</v>
      </c>
      <c r="AL673" s="120">
        <v>3.86</v>
      </c>
      <c r="AM673" s="120">
        <v>-3.39</v>
      </c>
      <c r="AN673" s="120">
        <v>-3.69</v>
      </c>
      <c r="AO673" s="120">
        <v>8.85</v>
      </c>
      <c r="AP673" s="120">
        <v>-2.5499999999999998</v>
      </c>
      <c r="AQ673" s="120">
        <v>6.05</v>
      </c>
      <c r="AR673" s="120">
        <v>6.59</v>
      </c>
      <c r="AS673" s="120">
        <v>6.55</v>
      </c>
      <c r="AT673" s="120">
        <v>-3.38</v>
      </c>
      <c r="AU673" s="120">
        <v>0.25</v>
      </c>
      <c r="AV673" s="120">
        <v>7.98</v>
      </c>
      <c r="AW673" s="120">
        <v>7.6</v>
      </c>
      <c r="AX673" s="120">
        <v>-3.66</v>
      </c>
      <c r="AY673" s="120">
        <v>-4.5999999999999996</v>
      </c>
      <c r="AZ673" s="120">
        <v>-6.43</v>
      </c>
      <c r="BA673" s="120">
        <v>-5.47</v>
      </c>
      <c r="BB673" s="120">
        <v>-5.2</v>
      </c>
      <c r="BC673" s="120">
        <v>-6.71</v>
      </c>
    </row>
    <row r="674" spans="1:55" ht="42" x14ac:dyDescent="0.45">
      <c r="A674" s="261">
        <v>40</v>
      </c>
      <c r="B674" s="174" t="s">
        <v>179</v>
      </c>
      <c r="C674" s="119">
        <v>10.88</v>
      </c>
      <c r="D674" s="119">
        <v>17.34</v>
      </c>
      <c r="E674" s="119">
        <v>11.75</v>
      </c>
      <c r="F674" s="119">
        <v>15.8</v>
      </c>
      <c r="G674" s="119">
        <v>23.02</v>
      </c>
      <c r="H674" s="119">
        <v>23.93</v>
      </c>
      <c r="I674" s="119">
        <v>12.42</v>
      </c>
      <c r="J674" s="119">
        <v>-2.72</v>
      </c>
      <c r="K674" s="119">
        <v>4.91</v>
      </c>
      <c r="L674" s="119">
        <v>11.48</v>
      </c>
      <c r="M674" s="119">
        <v>-1.32</v>
      </c>
      <c r="N674" s="119">
        <v>5.61</v>
      </c>
      <c r="O674" s="119">
        <v>-4.55</v>
      </c>
      <c r="P674" s="119">
        <v>-6.03</v>
      </c>
      <c r="Q674" s="119">
        <v>-3.35</v>
      </c>
      <c r="R674" s="119">
        <v>-3.77</v>
      </c>
      <c r="S674" s="119">
        <v>-13.29</v>
      </c>
      <c r="T674" s="119">
        <v>-4.91</v>
      </c>
      <c r="U674" s="119">
        <v>3.02</v>
      </c>
      <c r="V674" s="119">
        <v>5.56</v>
      </c>
      <c r="W674" s="119">
        <v>2.25</v>
      </c>
      <c r="X674" s="119">
        <v>-1.94</v>
      </c>
      <c r="Y674" s="119">
        <v>1.52</v>
      </c>
      <c r="Z674" s="119">
        <v>10.43</v>
      </c>
      <c r="AA674" s="119">
        <v>6.93</v>
      </c>
      <c r="AB674" s="119">
        <v>15.3</v>
      </c>
      <c r="AC674" s="119">
        <v>7.35</v>
      </c>
      <c r="AD674" s="119">
        <v>7.34</v>
      </c>
      <c r="AE674" s="119">
        <v>4.3499999999999996</v>
      </c>
      <c r="AF674" s="119">
        <v>7.79</v>
      </c>
      <c r="AG674" s="119">
        <v>-8.9700000000000006</v>
      </c>
      <c r="AH674" s="119">
        <v>11.88</v>
      </c>
      <c r="AI674" s="119">
        <v>4.37</v>
      </c>
      <c r="AJ674" s="119">
        <v>-13.51</v>
      </c>
      <c r="AK674" s="119">
        <v>11.52</v>
      </c>
      <c r="AL674" s="119">
        <v>3.32</v>
      </c>
      <c r="AM674" s="119">
        <v>9.09</v>
      </c>
      <c r="AN674" s="119">
        <v>1.51</v>
      </c>
      <c r="AO674" s="119">
        <v>8.32</v>
      </c>
      <c r="AP674" s="119">
        <v>-3.88</v>
      </c>
      <c r="AQ674" s="119">
        <v>10.91</v>
      </c>
      <c r="AR674" s="119">
        <v>2.63</v>
      </c>
      <c r="AS674" s="119">
        <v>4.6399999999999997</v>
      </c>
      <c r="AT674" s="119">
        <v>4.74</v>
      </c>
      <c r="AU674" s="119">
        <v>-1.71</v>
      </c>
      <c r="AV674" s="119">
        <v>21.11</v>
      </c>
      <c r="AW674" s="119">
        <v>0.26</v>
      </c>
      <c r="AX674" s="119">
        <v>-5.49</v>
      </c>
      <c r="AY674" s="119">
        <v>-0.93</v>
      </c>
      <c r="AZ674" s="119">
        <v>1.95</v>
      </c>
      <c r="BA674" s="119">
        <v>-2.82</v>
      </c>
      <c r="BB674" s="119">
        <v>5.31</v>
      </c>
      <c r="BC674" s="119">
        <v>-0.55000000000000004</v>
      </c>
    </row>
    <row r="675" spans="1:55" ht="42" x14ac:dyDescent="0.45">
      <c r="A675" s="260">
        <v>41</v>
      </c>
      <c r="B675" s="173" t="s">
        <v>180</v>
      </c>
      <c r="C675" s="120">
        <v>10.97</v>
      </c>
      <c r="D675" s="120">
        <v>17.54</v>
      </c>
      <c r="E675" s="120">
        <v>12.04</v>
      </c>
      <c r="F675" s="120">
        <v>15.91</v>
      </c>
      <c r="G675" s="120">
        <v>22.87</v>
      </c>
      <c r="H675" s="120">
        <v>23.84</v>
      </c>
      <c r="I675" s="120">
        <v>12.24</v>
      </c>
      <c r="J675" s="120">
        <v>-2.79</v>
      </c>
      <c r="K675" s="120">
        <v>4.8099999999999996</v>
      </c>
      <c r="L675" s="120">
        <v>11.44</v>
      </c>
      <c r="M675" s="120">
        <v>-1.38</v>
      </c>
      <c r="N675" s="120">
        <v>5.6</v>
      </c>
      <c r="O675" s="120">
        <v>-4.66</v>
      </c>
      <c r="P675" s="120">
        <v>-6.17</v>
      </c>
      <c r="Q675" s="120">
        <v>-3.55</v>
      </c>
      <c r="R675" s="120">
        <v>-3.89</v>
      </c>
      <c r="S675" s="120">
        <v>-13.29</v>
      </c>
      <c r="T675" s="120">
        <v>-4.79</v>
      </c>
      <c r="U675" s="120">
        <v>3.15</v>
      </c>
      <c r="V675" s="120">
        <v>5.67</v>
      </c>
      <c r="W675" s="120">
        <v>2.23</v>
      </c>
      <c r="X675" s="120">
        <v>-1.8</v>
      </c>
      <c r="Y675" s="120">
        <v>1.82</v>
      </c>
      <c r="Z675" s="120">
        <v>10.53</v>
      </c>
      <c r="AA675" s="120">
        <v>6.91</v>
      </c>
      <c r="AB675" s="120">
        <v>15.38</v>
      </c>
      <c r="AC675" s="120">
        <v>7.39</v>
      </c>
      <c r="AD675" s="120">
        <v>7.42</v>
      </c>
      <c r="AE675" s="120">
        <v>4.3600000000000003</v>
      </c>
      <c r="AF675" s="120">
        <v>7.68</v>
      </c>
      <c r="AG675" s="120">
        <v>-8.94</v>
      </c>
      <c r="AH675" s="120">
        <v>11.76</v>
      </c>
      <c r="AI675" s="120">
        <v>4.3899999999999997</v>
      </c>
      <c r="AJ675" s="120">
        <v>-13.54</v>
      </c>
      <c r="AK675" s="120">
        <v>11.25</v>
      </c>
      <c r="AL675" s="120">
        <v>3.29</v>
      </c>
      <c r="AM675" s="120">
        <v>9.07</v>
      </c>
      <c r="AN675" s="120">
        <v>1.4</v>
      </c>
      <c r="AO675" s="120">
        <v>8.43</v>
      </c>
      <c r="AP675" s="120">
        <v>-3.74</v>
      </c>
      <c r="AQ675" s="120">
        <v>11.01</v>
      </c>
      <c r="AR675" s="120">
        <v>2.62</v>
      </c>
      <c r="AS675" s="120">
        <v>4.5</v>
      </c>
      <c r="AT675" s="120">
        <v>4.79</v>
      </c>
      <c r="AU675" s="120">
        <v>-1.43</v>
      </c>
      <c r="AV675" s="120">
        <v>21.18</v>
      </c>
      <c r="AW675" s="120">
        <v>0.43</v>
      </c>
      <c r="AX675" s="120">
        <v>-5.38</v>
      </c>
      <c r="AY675" s="120">
        <v>-0.61</v>
      </c>
      <c r="AZ675" s="120">
        <v>2.16</v>
      </c>
      <c r="BA675" s="120">
        <v>-2.69</v>
      </c>
      <c r="BB675" s="120">
        <v>5.55</v>
      </c>
      <c r="BC675" s="120">
        <v>-0.32</v>
      </c>
    </row>
    <row r="676" spans="1:55" ht="93" x14ac:dyDescent="0.45">
      <c r="A676" s="261">
        <v>42</v>
      </c>
      <c r="B676" s="174" t="s">
        <v>181</v>
      </c>
      <c r="C676" s="119">
        <v>-7.87</v>
      </c>
      <c r="D676" s="119">
        <v>3.94</v>
      </c>
      <c r="E676" s="119">
        <v>-8.7799999999999994</v>
      </c>
      <c r="F676" s="119">
        <v>2.93</v>
      </c>
      <c r="G676" s="119">
        <v>3.15</v>
      </c>
      <c r="H676" s="119">
        <v>7.47</v>
      </c>
      <c r="I676" s="119">
        <v>-10.02</v>
      </c>
      <c r="J676" s="119">
        <v>-6.75</v>
      </c>
      <c r="K676" s="119">
        <v>6.43</v>
      </c>
      <c r="L676" s="119">
        <v>8.42</v>
      </c>
      <c r="M676" s="119">
        <v>11.87</v>
      </c>
      <c r="N676" s="119">
        <v>3.52</v>
      </c>
      <c r="O676" s="119">
        <v>-3.34</v>
      </c>
      <c r="P676" s="119">
        <v>-9.7899999999999991</v>
      </c>
      <c r="Q676" s="119">
        <v>-3.21</v>
      </c>
      <c r="R676" s="119">
        <v>-4.25</v>
      </c>
      <c r="S676" s="119">
        <v>-9.8800000000000008</v>
      </c>
      <c r="T676" s="119">
        <v>-10.07</v>
      </c>
      <c r="U676" s="119">
        <v>-3.31</v>
      </c>
      <c r="V676" s="119">
        <v>-13.07</v>
      </c>
      <c r="W676" s="119">
        <v>-4.22</v>
      </c>
      <c r="X676" s="119">
        <v>-8.98</v>
      </c>
      <c r="Y676" s="119">
        <v>-13.74</v>
      </c>
      <c r="Z676" s="119">
        <v>-6.42</v>
      </c>
      <c r="AA676" s="119">
        <v>-1.99</v>
      </c>
      <c r="AB676" s="119">
        <v>25.57</v>
      </c>
      <c r="AC676" s="119">
        <v>18.489999999999998</v>
      </c>
      <c r="AD676" s="119">
        <v>-2.4500000000000002</v>
      </c>
      <c r="AE676" s="119">
        <v>1.1100000000000001</v>
      </c>
      <c r="AF676" s="119">
        <v>-3.19</v>
      </c>
      <c r="AG676" s="119">
        <v>-1.03</v>
      </c>
      <c r="AH676" s="119">
        <v>6.76</v>
      </c>
      <c r="AI676" s="119">
        <v>-1.2</v>
      </c>
      <c r="AJ676" s="119">
        <v>-5.18</v>
      </c>
      <c r="AK676" s="119">
        <v>2.36</v>
      </c>
      <c r="AL676" s="119">
        <v>-1.0900000000000001</v>
      </c>
      <c r="AM676" s="119">
        <v>8.66</v>
      </c>
      <c r="AN676" s="119">
        <v>-18.059999999999999</v>
      </c>
      <c r="AO676" s="119">
        <v>-5.41</v>
      </c>
      <c r="AP676" s="119">
        <v>12.16</v>
      </c>
      <c r="AQ676" s="119">
        <v>8.2100000000000009</v>
      </c>
      <c r="AR676" s="119">
        <v>11.06</v>
      </c>
      <c r="AS676" s="119">
        <v>3.75</v>
      </c>
      <c r="AT676" s="119">
        <v>2.5099999999999998</v>
      </c>
      <c r="AU676" s="119">
        <v>4.37</v>
      </c>
      <c r="AV676" s="119">
        <v>5.73</v>
      </c>
      <c r="AW676" s="119">
        <v>19.38</v>
      </c>
      <c r="AX676" s="119">
        <v>6.08</v>
      </c>
      <c r="AY676" s="119">
        <v>6.23</v>
      </c>
      <c r="AZ676" s="119">
        <v>3.96</v>
      </c>
      <c r="BA676" s="119">
        <v>6.62</v>
      </c>
      <c r="BB676" s="119">
        <v>-6.51</v>
      </c>
      <c r="BC676" s="119">
        <v>3.18</v>
      </c>
    </row>
    <row r="677" spans="1:55" ht="67.5" x14ac:dyDescent="0.45">
      <c r="A677" s="260">
        <v>43</v>
      </c>
      <c r="B677" s="173" t="s">
        <v>182</v>
      </c>
      <c r="C677" s="120">
        <v>-6.93</v>
      </c>
      <c r="D677" s="120">
        <v>2.84</v>
      </c>
      <c r="E677" s="120">
        <v>9.16</v>
      </c>
      <c r="F677" s="120">
        <v>18.82</v>
      </c>
      <c r="G677" s="120">
        <v>25.23</v>
      </c>
      <c r="H677" s="120">
        <v>31.55</v>
      </c>
      <c r="I677" s="120">
        <v>6.15</v>
      </c>
      <c r="J677" s="120">
        <v>3.87</v>
      </c>
      <c r="K677" s="120">
        <v>20.43</v>
      </c>
      <c r="L677" s="120">
        <v>20.84</v>
      </c>
      <c r="M677" s="120">
        <v>4.05</v>
      </c>
      <c r="N677" s="120">
        <v>12.79</v>
      </c>
      <c r="O677" s="120">
        <v>2.33</v>
      </c>
      <c r="P677" s="120">
        <v>6.1</v>
      </c>
      <c r="Q677" s="120">
        <v>8.31</v>
      </c>
      <c r="R677" s="120">
        <v>8.66</v>
      </c>
      <c r="S677" s="120">
        <v>-6.84</v>
      </c>
      <c r="T677" s="120">
        <v>-4.01</v>
      </c>
      <c r="U677" s="120">
        <v>2.75</v>
      </c>
      <c r="V677" s="120">
        <v>-4.28</v>
      </c>
      <c r="W677" s="120">
        <v>0.91</v>
      </c>
      <c r="X677" s="120">
        <v>-4.25</v>
      </c>
      <c r="Y677" s="120">
        <v>5.91</v>
      </c>
      <c r="Z677" s="120">
        <v>-4.16</v>
      </c>
      <c r="AA677" s="120">
        <v>5.8</v>
      </c>
      <c r="AB677" s="120">
        <v>-2.21</v>
      </c>
      <c r="AC677" s="120">
        <v>9.49</v>
      </c>
      <c r="AD677" s="120">
        <v>2.63</v>
      </c>
      <c r="AE677" s="120">
        <v>10.96</v>
      </c>
      <c r="AF677" s="120">
        <v>10.15</v>
      </c>
      <c r="AG677" s="120">
        <v>-4.24</v>
      </c>
      <c r="AH677" s="120">
        <v>8.66</v>
      </c>
      <c r="AI677" s="120">
        <v>-0.22</v>
      </c>
      <c r="AJ677" s="120">
        <v>1.64</v>
      </c>
      <c r="AK677" s="120">
        <v>10.26</v>
      </c>
      <c r="AL677" s="120">
        <v>12.16</v>
      </c>
      <c r="AM677" s="120">
        <v>21.55</v>
      </c>
      <c r="AN677" s="120">
        <v>23.2</v>
      </c>
      <c r="AO677" s="120">
        <v>17.38</v>
      </c>
      <c r="AP677" s="120">
        <v>9.9700000000000006</v>
      </c>
      <c r="AQ677" s="120">
        <v>16.190000000000001</v>
      </c>
      <c r="AR677" s="120">
        <v>7.67</v>
      </c>
      <c r="AS677" s="120">
        <v>16.28</v>
      </c>
      <c r="AT677" s="120">
        <v>26.46</v>
      </c>
      <c r="AU677" s="120">
        <v>29.54</v>
      </c>
      <c r="AV677" s="120">
        <v>25.81</v>
      </c>
      <c r="AW677" s="120">
        <v>34.11</v>
      </c>
      <c r="AX677" s="120">
        <v>40.49</v>
      </c>
      <c r="AY677" s="120">
        <v>16.649999999999999</v>
      </c>
      <c r="AZ677" s="120">
        <v>17.399999999999999</v>
      </c>
      <c r="BA677" s="120">
        <v>5.31</v>
      </c>
      <c r="BB677" s="120">
        <v>11.8</v>
      </c>
      <c r="BC677" s="120">
        <v>13.48</v>
      </c>
    </row>
    <row r="678" spans="1:55" ht="105.75" x14ac:dyDescent="0.45">
      <c r="A678" s="261">
        <v>44</v>
      </c>
      <c r="B678" s="174" t="s">
        <v>183</v>
      </c>
      <c r="C678" s="119">
        <v>25.83</v>
      </c>
      <c r="D678" s="119">
        <v>13.92</v>
      </c>
      <c r="E678" s="119">
        <v>18.920000000000002</v>
      </c>
      <c r="F678" s="119">
        <v>59.49</v>
      </c>
      <c r="G678" s="119">
        <v>18.079999999999998</v>
      </c>
      <c r="H678" s="119">
        <v>19.45</v>
      </c>
      <c r="I678" s="119">
        <v>25.1</v>
      </c>
      <c r="J678" s="119">
        <v>-5.76</v>
      </c>
      <c r="K678" s="119">
        <v>-14.57</v>
      </c>
      <c r="L678" s="119">
        <v>-4.37</v>
      </c>
      <c r="M678" s="119">
        <v>-8.57</v>
      </c>
      <c r="N678" s="119">
        <v>8.58</v>
      </c>
      <c r="O678" s="119">
        <v>-9.35</v>
      </c>
      <c r="P678" s="119">
        <v>5.56</v>
      </c>
      <c r="Q678" s="119">
        <v>-6.17</v>
      </c>
      <c r="R678" s="119">
        <v>-14.4</v>
      </c>
      <c r="S678" s="119">
        <v>-22.12</v>
      </c>
      <c r="T678" s="119">
        <v>-23.69</v>
      </c>
      <c r="U678" s="119">
        <v>-12.48</v>
      </c>
      <c r="V678" s="119">
        <v>7.24</v>
      </c>
      <c r="W678" s="119">
        <v>19.41</v>
      </c>
      <c r="X678" s="119">
        <v>10.87</v>
      </c>
      <c r="Y678" s="119">
        <v>24.12</v>
      </c>
      <c r="Z678" s="119">
        <v>2.13</v>
      </c>
      <c r="AA678" s="119">
        <v>-2</v>
      </c>
      <c r="AB678" s="119">
        <v>0.43</v>
      </c>
      <c r="AC678" s="119">
        <v>2.12</v>
      </c>
      <c r="AD678" s="119">
        <v>-9.02</v>
      </c>
      <c r="AE678" s="119">
        <v>11.8</v>
      </c>
      <c r="AF678" s="119">
        <v>8.0299999999999994</v>
      </c>
      <c r="AG678" s="119">
        <v>-18.82</v>
      </c>
      <c r="AH678" s="119">
        <v>-7.11</v>
      </c>
      <c r="AI678" s="119">
        <v>-26.84</v>
      </c>
      <c r="AJ678" s="119">
        <v>-35.46</v>
      </c>
      <c r="AK678" s="119">
        <v>-26.46</v>
      </c>
      <c r="AL678" s="119">
        <v>-20.77</v>
      </c>
      <c r="AM678" s="119">
        <v>-31.25</v>
      </c>
      <c r="AN678" s="119">
        <v>-30.46</v>
      </c>
      <c r="AO678" s="119">
        <v>-31.9</v>
      </c>
      <c r="AP678" s="119">
        <v>-14.56</v>
      </c>
      <c r="AQ678" s="119">
        <v>-0.36</v>
      </c>
      <c r="AR678" s="119">
        <v>-2.23</v>
      </c>
      <c r="AS678" s="119">
        <v>-3.33</v>
      </c>
      <c r="AT678" s="119">
        <v>-14.54</v>
      </c>
      <c r="AU678" s="119">
        <v>0.24</v>
      </c>
      <c r="AV678" s="119">
        <v>-1.34</v>
      </c>
      <c r="AW678" s="119">
        <v>-5.01</v>
      </c>
      <c r="AX678" s="119">
        <v>-2.99</v>
      </c>
      <c r="AY678" s="119">
        <v>2.66</v>
      </c>
      <c r="AZ678" s="119">
        <v>0.54</v>
      </c>
      <c r="BA678" s="119">
        <v>3.63</v>
      </c>
      <c r="BB678" s="119">
        <v>-20.190000000000001</v>
      </c>
      <c r="BC678" s="119">
        <v>-25.07</v>
      </c>
    </row>
    <row r="679" spans="1:55" ht="67.5" x14ac:dyDescent="0.45">
      <c r="A679" s="260">
        <v>45</v>
      </c>
      <c r="B679" s="173" t="s">
        <v>184</v>
      </c>
      <c r="C679" s="120">
        <v>235.73</v>
      </c>
      <c r="D679" s="120">
        <v>374.68</v>
      </c>
      <c r="E679" s="120">
        <v>219.03</v>
      </c>
      <c r="F679" s="120">
        <v>64.45</v>
      </c>
      <c r="G679" s="120">
        <v>33.07</v>
      </c>
      <c r="H679" s="120">
        <v>54.09</v>
      </c>
      <c r="I679" s="120">
        <v>87.55</v>
      </c>
      <c r="J679" s="120">
        <v>-69.849999999999994</v>
      </c>
      <c r="K679" s="120">
        <v>-33.26</v>
      </c>
      <c r="L679" s="120">
        <v>-54.95</v>
      </c>
      <c r="M679" s="120">
        <v>116.05</v>
      </c>
      <c r="N679" s="120">
        <v>121.59</v>
      </c>
      <c r="O679" s="120">
        <v>19.8</v>
      </c>
      <c r="P679" s="120">
        <v>-66.92</v>
      </c>
      <c r="Q679" s="120">
        <v>-34.270000000000003</v>
      </c>
      <c r="R679" s="120">
        <v>-14.15</v>
      </c>
      <c r="S679" s="120">
        <v>228.29</v>
      </c>
      <c r="T679" s="120">
        <v>-28.7</v>
      </c>
      <c r="U679" s="120">
        <v>-43.48</v>
      </c>
      <c r="V679" s="120">
        <v>298.88</v>
      </c>
      <c r="W679" s="120">
        <v>233.35</v>
      </c>
      <c r="X679" s="120">
        <v>244.52</v>
      </c>
      <c r="Y679" s="120">
        <v>-55.2</v>
      </c>
      <c r="Z679" s="120">
        <v>-54.63</v>
      </c>
      <c r="AA679" s="120">
        <v>-40.72</v>
      </c>
      <c r="AB679" s="120">
        <v>844.78</v>
      </c>
      <c r="AC679" s="120">
        <v>248.93</v>
      </c>
      <c r="AD679" s="120">
        <v>47.46</v>
      </c>
      <c r="AE679" s="120">
        <v>60.37</v>
      </c>
      <c r="AF679" s="120">
        <v>427.42</v>
      </c>
      <c r="AG679" s="120">
        <v>646.34</v>
      </c>
      <c r="AH679" s="120">
        <v>-8.26</v>
      </c>
      <c r="AI679" s="120">
        <v>-2.81</v>
      </c>
      <c r="AJ679" s="120">
        <v>-70.45</v>
      </c>
      <c r="AK679" s="120">
        <v>280.45</v>
      </c>
      <c r="AL679" s="120">
        <v>-2.27</v>
      </c>
      <c r="AM679" s="120">
        <v>-33.46</v>
      </c>
      <c r="AN679" s="120">
        <v>-51.48</v>
      </c>
      <c r="AO679" s="120">
        <v>-17.739999999999998</v>
      </c>
      <c r="AP679" s="120">
        <v>26.45</v>
      </c>
      <c r="AQ679" s="120">
        <v>-68.319999999999993</v>
      </c>
      <c r="AR679" s="120">
        <v>-47.91</v>
      </c>
      <c r="AS679" s="120">
        <v>-38.83</v>
      </c>
      <c r="AT679" s="120">
        <v>133.13</v>
      </c>
      <c r="AU679" s="120">
        <v>176.17</v>
      </c>
      <c r="AV679" s="120">
        <v>-11.31</v>
      </c>
      <c r="AW679" s="120">
        <v>-67.2</v>
      </c>
      <c r="AX679" s="120">
        <v>12.4</v>
      </c>
      <c r="AY679" s="120">
        <v>251.4</v>
      </c>
      <c r="AZ679" s="120">
        <v>-76.45</v>
      </c>
      <c r="BA679" s="120">
        <v>-35.4</v>
      </c>
      <c r="BB679" s="120">
        <v>-7.17</v>
      </c>
      <c r="BC679" s="120">
        <v>33.4</v>
      </c>
    </row>
    <row r="680" spans="1:55" ht="54.75" x14ac:dyDescent="0.45">
      <c r="A680" s="261">
        <v>46</v>
      </c>
      <c r="B680" s="174" t="s">
        <v>185</v>
      </c>
      <c r="C680" s="119">
        <v>14.41</v>
      </c>
      <c r="D680" s="119">
        <v>28.46</v>
      </c>
      <c r="E680" s="119">
        <v>25.16</v>
      </c>
      <c r="F680" s="119">
        <v>10.97</v>
      </c>
      <c r="G680" s="119">
        <v>-6.03</v>
      </c>
      <c r="H680" s="119">
        <v>8.56</v>
      </c>
      <c r="I680" s="119">
        <v>11.9</v>
      </c>
      <c r="J680" s="119">
        <v>-4.26</v>
      </c>
      <c r="K680" s="119">
        <v>-2.5299999999999998</v>
      </c>
      <c r="L680" s="119">
        <v>4.03</v>
      </c>
      <c r="M680" s="119">
        <v>-11.18</v>
      </c>
      <c r="N680" s="119">
        <v>3.27</v>
      </c>
      <c r="O680" s="119">
        <v>-34.909999999999997</v>
      </c>
      <c r="P680" s="119">
        <v>-62.96</v>
      </c>
      <c r="Q680" s="119">
        <v>-62.68</v>
      </c>
      <c r="R680" s="119">
        <v>-42.99</v>
      </c>
      <c r="S680" s="119">
        <v>-40.479999999999997</v>
      </c>
      <c r="T680" s="119">
        <v>-23.99</v>
      </c>
      <c r="U680" s="119">
        <v>-26.7</v>
      </c>
      <c r="V680" s="119">
        <v>-39.299999999999997</v>
      </c>
      <c r="W680" s="119">
        <v>-27.12</v>
      </c>
      <c r="X680" s="119">
        <v>-25.94</v>
      </c>
      <c r="Y680" s="119">
        <v>-27.22</v>
      </c>
      <c r="Z680" s="119">
        <v>-37.369999999999997</v>
      </c>
      <c r="AA680" s="119">
        <v>-23.62</v>
      </c>
      <c r="AB680" s="119">
        <v>18.32</v>
      </c>
      <c r="AC680" s="119">
        <v>8.5399999999999991</v>
      </c>
      <c r="AD680" s="119">
        <v>-20.67</v>
      </c>
      <c r="AE680" s="119">
        <v>-1.05</v>
      </c>
      <c r="AF680" s="119">
        <v>-24.01</v>
      </c>
      <c r="AG680" s="119">
        <v>-26.75</v>
      </c>
      <c r="AH680" s="119">
        <v>28.83</v>
      </c>
      <c r="AI680" s="119">
        <v>-5.83</v>
      </c>
      <c r="AJ680" s="119">
        <v>-15.32</v>
      </c>
      <c r="AK680" s="119">
        <v>-5.58</v>
      </c>
      <c r="AL680" s="119">
        <v>2.2400000000000002</v>
      </c>
      <c r="AM680" s="119">
        <v>19.68</v>
      </c>
      <c r="AN680" s="119">
        <v>11.64</v>
      </c>
      <c r="AO680" s="119">
        <v>105.51</v>
      </c>
      <c r="AP680" s="119">
        <v>46.31</v>
      </c>
      <c r="AQ680" s="119">
        <v>56.51</v>
      </c>
      <c r="AR680" s="119">
        <v>69.58</v>
      </c>
      <c r="AS680" s="119">
        <v>78.59</v>
      </c>
      <c r="AT680" s="119">
        <v>-19.18</v>
      </c>
      <c r="AU680" s="119">
        <v>94.1</v>
      </c>
      <c r="AV680" s="119">
        <v>127.96</v>
      </c>
      <c r="AW680" s="119">
        <v>56.74</v>
      </c>
      <c r="AX680" s="119">
        <v>47.95</v>
      </c>
      <c r="AY680" s="119">
        <v>56.44</v>
      </c>
      <c r="AZ680" s="119">
        <v>70.180000000000007</v>
      </c>
      <c r="BA680" s="119">
        <v>-7.27</v>
      </c>
      <c r="BB680" s="119">
        <v>14.86</v>
      </c>
      <c r="BC680" s="119">
        <v>-2.09</v>
      </c>
    </row>
    <row r="681" spans="1:55" ht="80.25" x14ac:dyDescent="0.45">
      <c r="A681" s="260">
        <v>47</v>
      </c>
      <c r="B681" s="173" t="s">
        <v>186</v>
      </c>
      <c r="C681" s="120">
        <v>6.69</v>
      </c>
      <c r="D681" s="120">
        <v>7.33</v>
      </c>
      <c r="E681" s="120">
        <v>10.74</v>
      </c>
      <c r="F681" s="120">
        <v>11.65</v>
      </c>
      <c r="G681" s="120">
        <v>14</v>
      </c>
      <c r="H681" s="120">
        <v>19.97</v>
      </c>
      <c r="I681" s="120">
        <v>10.86</v>
      </c>
      <c r="J681" s="120">
        <v>3.31</v>
      </c>
      <c r="K681" s="120">
        <v>6.62</v>
      </c>
      <c r="L681" s="120">
        <v>10.26</v>
      </c>
      <c r="M681" s="120">
        <v>7.55</v>
      </c>
      <c r="N681" s="120">
        <v>19.13</v>
      </c>
      <c r="O681" s="120">
        <v>7.68</v>
      </c>
      <c r="P681" s="120">
        <v>5.88</v>
      </c>
      <c r="Q681" s="120">
        <v>9.23</v>
      </c>
      <c r="R681" s="120">
        <v>10.39</v>
      </c>
      <c r="S681" s="120">
        <v>4.8</v>
      </c>
      <c r="T681" s="120">
        <v>5.72</v>
      </c>
      <c r="U681" s="120">
        <v>7.09</v>
      </c>
      <c r="V681" s="120">
        <v>7.33</v>
      </c>
      <c r="W681" s="120">
        <v>15.95</v>
      </c>
      <c r="X681" s="120">
        <v>12.47</v>
      </c>
      <c r="Y681" s="120">
        <v>4.16</v>
      </c>
      <c r="Z681" s="120">
        <v>3.14</v>
      </c>
      <c r="AA681" s="120">
        <v>2.5299999999999998</v>
      </c>
      <c r="AB681" s="120">
        <v>13.7</v>
      </c>
      <c r="AC681" s="120">
        <v>6.2</v>
      </c>
      <c r="AD681" s="120">
        <v>0.97</v>
      </c>
      <c r="AE681" s="120">
        <v>9.01</v>
      </c>
      <c r="AF681" s="120">
        <v>9.35</v>
      </c>
      <c r="AG681" s="120">
        <v>2.3199999999999998</v>
      </c>
      <c r="AH681" s="120">
        <v>19.16</v>
      </c>
      <c r="AI681" s="120">
        <v>3.84</v>
      </c>
      <c r="AJ681" s="120">
        <v>-6.21</v>
      </c>
      <c r="AK681" s="120">
        <v>10.6</v>
      </c>
      <c r="AL681" s="120">
        <v>2.19</v>
      </c>
      <c r="AM681" s="120">
        <v>10.57</v>
      </c>
      <c r="AN681" s="120">
        <v>1.98</v>
      </c>
      <c r="AO681" s="120">
        <v>9.8800000000000008</v>
      </c>
      <c r="AP681" s="120">
        <v>3.01</v>
      </c>
      <c r="AQ681" s="120">
        <v>7.34</v>
      </c>
      <c r="AR681" s="120">
        <v>5.12</v>
      </c>
      <c r="AS681" s="120">
        <v>7.65</v>
      </c>
      <c r="AT681" s="120">
        <v>0.17</v>
      </c>
      <c r="AU681" s="120">
        <v>0.79</v>
      </c>
      <c r="AV681" s="120">
        <v>2.98</v>
      </c>
      <c r="AW681" s="120">
        <v>4.5599999999999996</v>
      </c>
      <c r="AX681" s="120">
        <v>-0.43</v>
      </c>
      <c r="AY681" s="120">
        <v>-2.14</v>
      </c>
      <c r="AZ681" s="120">
        <v>-5.95</v>
      </c>
      <c r="BA681" s="120">
        <v>-3.62</v>
      </c>
      <c r="BB681" s="120">
        <v>-0.64</v>
      </c>
      <c r="BC681" s="120">
        <v>-6.13</v>
      </c>
    </row>
    <row r="682" spans="1:55" ht="156.75" x14ac:dyDescent="0.45">
      <c r="A682" s="261">
        <v>48</v>
      </c>
      <c r="B682" s="174" t="s">
        <v>187</v>
      </c>
      <c r="C682" s="119">
        <v>-18.73</v>
      </c>
      <c r="D682" s="119">
        <v>12.74</v>
      </c>
      <c r="E682" s="119">
        <v>-15.74</v>
      </c>
      <c r="F682" s="119">
        <v>-4.0999999999999996</v>
      </c>
      <c r="G682" s="119">
        <v>-19.04</v>
      </c>
      <c r="H682" s="119">
        <v>-2.14</v>
      </c>
      <c r="I682" s="119">
        <v>-21.93</v>
      </c>
      <c r="J682" s="119">
        <v>-13.97</v>
      </c>
      <c r="K682" s="119">
        <v>13.03</v>
      </c>
      <c r="L682" s="119">
        <v>18.73</v>
      </c>
      <c r="M682" s="119">
        <v>26.06</v>
      </c>
      <c r="N682" s="119">
        <v>7.79</v>
      </c>
      <c r="O682" s="119">
        <v>3.67</v>
      </c>
      <c r="P682" s="119">
        <v>5.71</v>
      </c>
      <c r="Q682" s="119">
        <v>19.12</v>
      </c>
      <c r="R682" s="119">
        <v>28.48</v>
      </c>
      <c r="S682" s="119">
        <v>19.170000000000002</v>
      </c>
      <c r="T682" s="119">
        <v>-14.55</v>
      </c>
      <c r="U682" s="119">
        <v>27.32</v>
      </c>
      <c r="V682" s="119">
        <v>6.93</v>
      </c>
      <c r="W682" s="119">
        <v>18.64</v>
      </c>
      <c r="X682" s="119">
        <v>10.61</v>
      </c>
      <c r="Y682" s="119">
        <v>1.53</v>
      </c>
      <c r="Z682" s="119">
        <v>7</v>
      </c>
      <c r="AA682" s="119">
        <v>25.8</v>
      </c>
      <c r="AB682" s="119">
        <v>12.66</v>
      </c>
      <c r="AC682" s="119">
        <v>13.82</v>
      </c>
      <c r="AD682" s="119">
        <v>-10.94</v>
      </c>
      <c r="AE682" s="119">
        <v>16.260000000000002</v>
      </c>
      <c r="AF682" s="119">
        <v>67.72</v>
      </c>
      <c r="AG682" s="119">
        <v>9.6300000000000008</v>
      </c>
      <c r="AH682" s="119">
        <v>25.83</v>
      </c>
      <c r="AI682" s="119">
        <v>2.3199999999999998</v>
      </c>
      <c r="AJ682" s="119">
        <v>-13.55</v>
      </c>
      <c r="AK682" s="119">
        <v>-0.84</v>
      </c>
      <c r="AL682" s="119">
        <v>-8.6300000000000008</v>
      </c>
      <c r="AM682" s="119">
        <v>-0.83</v>
      </c>
      <c r="AN682" s="119">
        <v>-12.58</v>
      </c>
      <c r="AO682" s="119">
        <v>6.68</v>
      </c>
      <c r="AP682" s="119">
        <v>4.34</v>
      </c>
      <c r="AQ682" s="119">
        <v>-0.05</v>
      </c>
      <c r="AR682" s="119">
        <v>-12.26</v>
      </c>
      <c r="AS682" s="119">
        <v>-14.65</v>
      </c>
      <c r="AT682" s="119">
        <v>-6.83</v>
      </c>
      <c r="AU682" s="119">
        <v>11.18</v>
      </c>
      <c r="AV682" s="119">
        <v>13.39</v>
      </c>
      <c r="AW682" s="119">
        <v>18.809999999999999</v>
      </c>
      <c r="AX682" s="119">
        <v>-2.29</v>
      </c>
      <c r="AY682" s="119">
        <v>7.39</v>
      </c>
      <c r="AZ682" s="119">
        <v>6.91</v>
      </c>
      <c r="BA682" s="119">
        <v>-4.05</v>
      </c>
      <c r="BB682" s="119">
        <v>4.6399999999999997</v>
      </c>
      <c r="BC682" s="119">
        <v>9.98</v>
      </c>
    </row>
    <row r="683" spans="1:55" ht="80.25" x14ac:dyDescent="0.45">
      <c r="A683" s="260">
        <v>49</v>
      </c>
      <c r="B683" s="173" t="s">
        <v>188</v>
      </c>
      <c r="C683" s="120">
        <v>35.049999999999997</v>
      </c>
      <c r="D683" s="120">
        <v>16.850000000000001</v>
      </c>
      <c r="E683" s="120">
        <v>-43.55</v>
      </c>
      <c r="F683" s="120">
        <v>-3.88</v>
      </c>
      <c r="G683" s="120">
        <v>-7.51</v>
      </c>
      <c r="H683" s="120">
        <v>34.78</v>
      </c>
      <c r="I683" s="120">
        <v>88.66</v>
      </c>
      <c r="J683" s="120">
        <v>32.71</v>
      </c>
      <c r="K683" s="120">
        <v>83.18</v>
      </c>
      <c r="L683" s="120">
        <v>37.31</v>
      </c>
      <c r="M683" s="120">
        <v>90.09</v>
      </c>
      <c r="N683" s="120">
        <v>-38.47</v>
      </c>
      <c r="O683" s="120">
        <v>-7.52</v>
      </c>
      <c r="P683" s="120">
        <v>62.47</v>
      </c>
      <c r="Q683" s="120">
        <v>78.540000000000006</v>
      </c>
      <c r="R683" s="120">
        <v>38.130000000000003</v>
      </c>
      <c r="S683" s="120">
        <v>-42.6</v>
      </c>
      <c r="T683" s="120">
        <v>-34.18</v>
      </c>
      <c r="U683" s="120">
        <v>-34.03</v>
      </c>
      <c r="V683" s="120">
        <v>-19.88</v>
      </c>
      <c r="W683" s="120">
        <v>-17.77</v>
      </c>
      <c r="X683" s="120">
        <v>28.14</v>
      </c>
      <c r="Y683" s="120">
        <v>-7.28</v>
      </c>
      <c r="Z683" s="120">
        <v>56.75</v>
      </c>
      <c r="AA683" s="120">
        <v>14.97</v>
      </c>
      <c r="AB683" s="120">
        <v>-23.2</v>
      </c>
      <c r="AC683" s="120">
        <v>-11.59</v>
      </c>
      <c r="AD683" s="120">
        <v>34.770000000000003</v>
      </c>
      <c r="AE683" s="120">
        <v>62.84</v>
      </c>
      <c r="AF683" s="120">
        <v>33.659999999999997</v>
      </c>
      <c r="AG683" s="120">
        <v>22.33</v>
      </c>
      <c r="AH683" s="120">
        <v>14.36</v>
      </c>
      <c r="AI683" s="120">
        <v>-28.52</v>
      </c>
      <c r="AJ683" s="120">
        <v>-18.91</v>
      </c>
      <c r="AK683" s="120">
        <v>33.47</v>
      </c>
      <c r="AL683" s="120">
        <v>-35.15</v>
      </c>
      <c r="AM683" s="120">
        <v>-18.600000000000001</v>
      </c>
      <c r="AN683" s="120">
        <v>-17.34</v>
      </c>
      <c r="AO683" s="120">
        <v>12.87</v>
      </c>
      <c r="AP683" s="120">
        <v>65.92</v>
      </c>
      <c r="AQ683" s="120">
        <v>-26.04</v>
      </c>
      <c r="AR683" s="120">
        <v>-18.77</v>
      </c>
      <c r="AS683" s="120">
        <v>-27.41</v>
      </c>
      <c r="AT683" s="120">
        <v>-8.25</v>
      </c>
      <c r="AU683" s="120">
        <v>-5.73</v>
      </c>
      <c r="AV683" s="120">
        <v>-3.52</v>
      </c>
      <c r="AW683" s="120">
        <v>-11.88</v>
      </c>
      <c r="AX683" s="120">
        <v>45.1</v>
      </c>
      <c r="AY683" s="120">
        <v>96.33</v>
      </c>
      <c r="AZ683" s="120">
        <v>79.09</v>
      </c>
      <c r="BA683" s="120">
        <v>52.57</v>
      </c>
      <c r="BB683" s="120">
        <v>-20.21</v>
      </c>
      <c r="BC683" s="120">
        <v>66.13</v>
      </c>
    </row>
    <row r="684" spans="1:55" ht="93" x14ac:dyDescent="0.45">
      <c r="A684" s="261">
        <v>50</v>
      </c>
      <c r="B684" s="174" t="s">
        <v>189</v>
      </c>
      <c r="C684" s="119">
        <v>-21.32</v>
      </c>
      <c r="D684" s="119">
        <v>-12</v>
      </c>
      <c r="E684" s="119">
        <v>-11.24</v>
      </c>
      <c r="F684" s="119">
        <v>-18.61</v>
      </c>
      <c r="G684" s="119">
        <v>-20.329999999999998</v>
      </c>
      <c r="H684" s="119">
        <v>-15.16</v>
      </c>
      <c r="I684" s="119">
        <v>-11.33</v>
      </c>
      <c r="J684" s="119">
        <v>-16.14</v>
      </c>
      <c r="K684" s="119">
        <v>-21.61</v>
      </c>
      <c r="L684" s="119">
        <v>-18.48</v>
      </c>
      <c r="M684" s="119">
        <v>-29.24</v>
      </c>
      <c r="N684" s="119">
        <v>-10.54</v>
      </c>
      <c r="O684" s="119">
        <v>1.41</v>
      </c>
      <c r="P684" s="119">
        <v>-8.2200000000000006</v>
      </c>
      <c r="Q684" s="119">
        <v>1.54</v>
      </c>
      <c r="R684" s="119">
        <v>-17.329999999999998</v>
      </c>
      <c r="S684" s="119">
        <v>-18.72</v>
      </c>
      <c r="T684" s="119">
        <v>-26.21</v>
      </c>
      <c r="U684" s="119">
        <v>-23.79</v>
      </c>
      <c r="V684" s="119">
        <v>-31.83</v>
      </c>
      <c r="W684" s="119">
        <v>-20.57</v>
      </c>
      <c r="X684" s="119">
        <v>-22.88</v>
      </c>
      <c r="Y684" s="119">
        <v>-12.67</v>
      </c>
      <c r="Z684" s="119">
        <v>28.62</v>
      </c>
      <c r="AA684" s="119">
        <v>-19.829999999999998</v>
      </c>
      <c r="AB684" s="119">
        <v>-16.46</v>
      </c>
      <c r="AC684" s="119">
        <v>52.44</v>
      </c>
      <c r="AD684" s="119">
        <v>-6.87</v>
      </c>
      <c r="AE684" s="119">
        <v>7.84</v>
      </c>
      <c r="AF684" s="119">
        <v>22.93</v>
      </c>
      <c r="AG684" s="119">
        <v>15.92</v>
      </c>
      <c r="AH684" s="119">
        <v>41.4</v>
      </c>
      <c r="AI684" s="119">
        <v>15.97</v>
      </c>
      <c r="AJ684" s="119">
        <v>26.76</v>
      </c>
      <c r="AK684" s="119">
        <v>144.75</v>
      </c>
      <c r="AL684" s="119">
        <v>-26.8</v>
      </c>
      <c r="AM684" s="119">
        <v>13.94</v>
      </c>
      <c r="AN684" s="119">
        <v>10.050000000000001</v>
      </c>
      <c r="AO684" s="119">
        <v>-41</v>
      </c>
      <c r="AP684" s="119">
        <v>5.44</v>
      </c>
      <c r="AQ684" s="119">
        <v>9.43</v>
      </c>
      <c r="AR684" s="119">
        <v>-2.61</v>
      </c>
      <c r="AS684" s="119">
        <v>1.87</v>
      </c>
      <c r="AT684" s="119">
        <v>6.93</v>
      </c>
      <c r="AU684" s="119">
        <v>14.94</v>
      </c>
      <c r="AV684" s="119">
        <v>10.59</v>
      </c>
      <c r="AW684" s="119">
        <v>-44.78</v>
      </c>
      <c r="AX684" s="119">
        <v>9.5500000000000007</v>
      </c>
      <c r="AY684" s="119">
        <v>15.86</v>
      </c>
      <c r="AZ684" s="119">
        <v>13.94</v>
      </c>
      <c r="BA684" s="119">
        <v>-0.61</v>
      </c>
      <c r="BB684" s="119">
        <v>22.12</v>
      </c>
      <c r="BC684" s="119">
        <v>2.2799999999999998</v>
      </c>
    </row>
    <row r="685" spans="1:55" ht="29.25" x14ac:dyDescent="0.45">
      <c r="A685" s="260">
        <v>51</v>
      </c>
      <c r="B685" s="173" t="s">
        <v>190</v>
      </c>
      <c r="C685" s="120">
        <v>-0.94</v>
      </c>
      <c r="D685" s="120">
        <v>14.9</v>
      </c>
      <c r="E685" s="120">
        <v>16.45</v>
      </c>
      <c r="F685" s="120">
        <v>-5.43</v>
      </c>
      <c r="G685" s="120">
        <v>16.79</v>
      </c>
      <c r="H685" s="120">
        <v>-21.86</v>
      </c>
      <c r="I685" s="120">
        <v>-17.18</v>
      </c>
      <c r="J685" s="120">
        <v>-16.16</v>
      </c>
      <c r="K685" s="120">
        <v>-0.26</v>
      </c>
      <c r="L685" s="120">
        <v>30.09</v>
      </c>
      <c r="M685" s="120">
        <v>2.15</v>
      </c>
      <c r="N685" s="120">
        <v>0.59</v>
      </c>
      <c r="O685" s="120">
        <v>-6.83</v>
      </c>
      <c r="P685" s="120">
        <v>-20.260000000000002</v>
      </c>
      <c r="Q685" s="120">
        <v>-19.190000000000001</v>
      </c>
      <c r="R685" s="120">
        <v>17.37</v>
      </c>
      <c r="S685" s="120">
        <v>-30.48</v>
      </c>
      <c r="T685" s="120">
        <v>-3.38</v>
      </c>
      <c r="U685" s="120">
        <v>16.03</v>
      </c>
      <c r="V685" s="120">
        <v>-3.64</v>
      </c>
      <c r="W685" s="120">
        <v>-4.7300000000000004</v>
      </c>
      <c r="X685" s="120">
        <v>-21.61</v>
      </c>
      <c r="Y685" s="120">
        <v>3.77</v>
      </c>
      <c r="Z685" s="120">
        <v>-5.83</v>
      </c>
      <c r="AA685" s="120">
        <v>-11.2</v>
      </c>
      <c r="AB685" s="120">
        <v>-7.72</v>
      </c>
      <c r="AC685" s="120">
        <v>-19.46</v>
      </c>
      <c r="AD685" s="120">
        <v>-37.64</v>
      </c>
      <c r="AE685" s="120">
        <v>-12.98</v>
      </c>
      <c r="AF685" s="120">
        <v>-11.74</v>
      </c>
      <c r="AG685" s="120">
        <v>-32.06</v>
      </c>
      <c r="AH685" s="120">
        <v>-1.69</v>
      </c>
      <c r="AI685" s="120">
        <v>-22.53</v>
      </c>
      <c r="AJ685" s="120">
        <v>-30.63</v>
      </c>
      <c r="AK685" s="120">
        <v>-23.59</v>
      </c>
      <c r="AL685" s="120">
        <v>-15.81</v>
      </c>
      <c r="AM685" s="120">
        <v>-21.83</v>
      </c>
      <c r="AN685" s="120">
        <v>-15.55</v>
      </c>
      <c r="AO685" s="120">
        <v>-10.62</v>
      </c>
      <c r="AP685" s="120">
        <v>-6.77</v>
      </c>
      <c r="AQ685" s="120">
        <v>-23.52</v>
      </c>
      <c r="AR685" s="120">
        <v>-44.57</v>
      </c>
      <c r="AS685" s="120">
        <v>-31.93</v>
      </c>
      <c r="AT685" s="120">
        <v>-22.55</v>
      </c>
      <c r="AU685" s="120">
        <v>-15.18</v>
      </c>
      <c r="AV685" s="120">
        <v>14.24</v>
      </c>
      <c r="AW685" s="120">
        <v>1.34</v>
      </c>
      <c r="AX685" s="120">
        <v>2.9</v>
      </c>
      <c r="AY685" s="120">
        <v>32.85</v>
      </c>
      <c r="AZ685" s="120">
        <v>-14.87</v>
      </c>
      <c r="BA685" s="120">
        <v>10.029999999999999</v>
      </c>
      <c r="BB685" s="120">
        <v>11.96</v>
      </c>
      <c r="BC685" s="120">
        <v>41.59</v>
      </c>
    </row>
    <row r="686" spans="1:55" ht="29.25" x14ac:dyDescent="0.45">
      <c r="A686" s="261">
        <v>52</v>
      </c>
      <c r="B686" s="174" t="s">
        <v>191</v>
      </c>
      <c r="C686" s="119">
        <v>27.21</v>
      </c>
      <c r="D686" s="119">
        <v>-12.44</v>
      </c>
      <c r="E686" s="119">
        <v>50.1</v>
      </c>
      <c r="F686" s="119">
        <v>14.35</v>
      </c>
      <c r="G686" s="119">
        <v>63.12</v>
      </c>
      <c r="H686" s="119">
        <v>63.29</v>
      </c>
      <c r="I686" s="119">
        <v>-11.21</v>
      </c>
      <c r="J686" s="119">
        <v>-13.41</v>
      </c>
      <c r="K686" s="119">
        <v>46.72</v>
      </c>
      <c r="L686" s="119">
        <v>-23.37</v>
      </c>
      <c r="M686" s="119">
        <v>26.19</v>
      </c>
      <c r="N686" s="119">
        <v>113.89</v>
      </c>
      <c r="O686" s="119">
        <v>9.76</v>
      </c>
      <c r="P686" s="119">
        <v>-32.64</v>
      </c>
      <c r="Q686" s="119">
        <v>-19.98</v>
      </c>
      <c r="R686" s="119">
        <v>16.78</v>
      </c>
      <c r="S686" s="119">
        <v>-25.22</v>
      </c>
      <c r="T686" s="119">
        <v>-31.01</v>
      </c>
      <c r="U686" s="119">
        <v>16.68</v>
      </c>
      <c r="V686" s="119">
        <v>-15.15</v>
      </c>
      <c r="W686" s="119">
        <v>-54.04</v>
      </c>
      <c r="X686" s="119">
        <v>21.1</v>
      </c>
      <c r="Y686" s="119">
        <v>-7.55</v>
      </c>
      <c r="Z686" s="119">
        <v>-46.3</v>
      </c>
      <c r="AA686" s="119">
        <v>18.829999999999998</v>
      </c>
      <c r="AB686" s="119">
        <v>53.53</v>
      </c>
      <c r="AC686" s="119">
        <v>-24.45</v>
      </c>
      <c r="AD686" s="119">
        <v>-40.380000000000003</v>
      </c>
      <c r="AE686" s="119">
        <v>7.91</v>
      </c>
      <c r="AF686" s="119">
        <v>115.95</v>
      </c>
      <c r="AG686" s="119">
        <v>-34.75</v>
      </c>
      <c r="AH686" s="119">
        <v>-31.58</v>
      </c>
      <c r="AI686" s="119">
        <v>49.47</v>
      </c>
      <c r="AJ686" s="119">
        <v>-45.17</v>
      </c>
      <c r="AK686" s="119">
        <v>27.8</v>
      </c>
      <c r="AL686" s="119">
        <v>49.22</v>
      </c>
      <c r="AM686" s="119">
        <v>-5.98</v>
      </c>
      <c r="AN686" s="119">
        <v>4.25</v>
      </c>
      <c r="AO686" s="119">
        <v>41.07</v>
      </c>
      <c r="AP686" s="119">
        <v>29.9</v>
      </c>
      <c r="AQ686" s="119">
        <v>-39.43</v>
      </c>
      <c r="AR686" s="119">
        <v>-37.729999999999997</v>
      </c>
      <c r="AS686" s="119">
        <v>54.43</v>
      </c>
      <c r="AT686" s="119">
        <v>67.83</v>
      </c>
      <c r="AU686" s="119">
        <v>28.72</v>
      </c>
      <c r="AV686" s="119">
        <v>5.01</v>
      </c>
      <c r="AW686" s="119">
        <v>99.28</v>
      </c>
      <c r="AX686" s="119">
        <v>-15.37</v>
      </c>
      <c r="AY686" s="119">
        <v>-8.02</v>
      </c>
      <c r="AZ686" s="119">
        <v>-30.26</v>
      </c>
      <c r="BA686" s="119">
        <v>-7.51</v>
      </c>
      <c r="BB686" s="119">
        <v>-21.52</v>
      </c>
      <c r="BC686" s="119">
        <v>69.819999999999993</v>
      </c>
    </row>
    <row r="687" spans="1:55" ht="29.25" x14ac:dyDescent="0.45">
      <c r="A687" s="260">
        <v>53</v>
      </c>
      <c r="B687" s="173" t="s">
        <v>86</v>
      </c>
      <c r="C687" s="120">
        <v>14.97</v>
      </c>
      <c r="D687" s="120">
        <v>13.07</v>
      </c>
      <c r="E687" s="120">
        <v>0.52</v>
      </c>
      <c r="F687" s="120">
        <v>-6.28</v>
      </c>
      <c r="G687" s="120">
        <v>-16.29</v>
      </c>
      <c r="H687" s="120">
        <v>13.7</v>
      </c>
      <c r="I687" s="120">
        <v>-9.9499999999999993</v>
      </c>
      <c r="J687" s="120">
        <v>-8.74</v>
      </c>
      <c r="K687" s="120">
        <v>-8.0399999999999991</v>
      </c>
      <c r="L687" s="120">
        <v>-24.39</v>
      </c>
      <c r="M687" s="120">
        <v>-6.6</v>
      </c>
      <c r="N687" s="120">
        <v>-1.82</v>
      </c>
      <c r="O687" s="120">
        <v>-23.47</v>
      </c>
      <c r="P687" s="120">
        <v>-0.9</v>
      </c>
      <c r="Q687" s="120">
        <v>-15.48</v>
      </c>
      <c r="R687" s="120">
        <v>-19.68</v>
      </c>
      <c r="S687" s="120">
        <v>-22.33</v>
      </c>
      <c r="T687" s="120">
        <v>-19.04</v>
      </c>
      <c r="U687" s="120">
        <v>-6</v>
      </c>
      <c r="V687" s="120">
        <v>-4.95</v>
      </c>
      <c r="W687" s="120">
        <v>3.33</v>
      </c>
      <c r="X687" s="120">
        <v>-1.34</v>
      </c>
      <c r="Y687" s="120">
        <v>-17.79</v>
      </c>
      <c r="Z687" s="120">
        <v>-2.71</v>
      </c>
      <c r="AA687" s="120">
        <v>-3.41</v>
      </c>
      <c r="AB687" s="120">
        <v>-5.35</v>
      </c>
      <c r="AC687" s="120">
        <v>36.03</v>
      </c>
      <c r="AD687" s="120">
        <v>19.02</v>
      </c>
      <c r="AE687" s="120">
        <v>27.66</v>
      </c>
      <c r="AF687" s="120">
        <v>18.29</v>
      </c>
      <c r="AG687" s="120">
        <v>-15.22</v>
      </c>
      <c r="AH687" s="120">
        <v>-1.38</v>
      </c>
      <c r="AI687" s="120">
        <v>-3.61</v>
      </c>
      <c r="AJ687" s="120">
        <v>2.38</v>
      </c>
      <c r="AK687" s="120">
        <v>63.85</v>
      </c>
      <c r="AL687" s="120">
        <v>3.75</v>
      </c>
      <c r="AM687" s="120">
        <v>17.5</v>
      </c>
      <c r="AN687" s="120">
        <v>3.73</v>
      </c>
      <c r="AO687" s="120">
        <v>-2.2599999999999998</v>
      </c>
      <c r="AP687" s="120">
        <v>6.74</v>
      </c>
      <c r="AQ687" s="120">
        <v>5.3</v>
      </c>
      <c r="AR687" s="120">
        <v>14.9</v>
      </c>
      <c r="AS687" s="120">
        <v>42.2</v>
      </c>
      <c r="AT687" s="120">
        <v>16.91</v>
      </c>
      <c r="AU687" s="120">
        <v>13.79</v>
      </c>
      <c r="AV687" s="120">
        <v>20.11</v>
      </c>
      <c r="AW687" s="120">
        <v>18.02</v>
      </c>
      <c r="AX687" s="120">
        <v>13.8</v>
      </c>
      <c r="AY687" s="120">
        <v>23.83</v>
      </c>
      <c r="AZ687" s="120">
        <v>12.06</v>
      </c>
      <c r="BA687" s="120">
        <v>-2.0499999999999998</v>
      </c>
      <c r="BB687" s="120">
        <v>10.78</v>
      </c>
      <c r="BC687" s="120">
        <v>27.9</v>
      </c>
    </row>
    <row r="688" spans="1:55" ht="42" x14ac:dyDescent="0.45">
      <c r="A688" s="261">
        <v>54</v>
      </c>
      <c r="B688" s="174" t="s">
        <v>192</v>
      </c>
      <c r="C688" s="119">
        <v>14.23</v>
      </c>
      <c r="D688" s="119">
        <v>14.01</v>
      </c>
      <c r="E688" s="119">
        <v>11.62</v>
      </c>
      <c r="F688" s="119">
        <v>34.380000000000003</v>
      </c>
      <c r="G688" s="119">
        <v>21.54</v>
      </c>
      <c r="H688" s="119">
        <v>24.75</v>
      </c>
      <c r="I688" s="119">
        <v>6.52</v>
      </c>
      <c r="J688" s="119">
        <v>18.93</v>
      </c>
      <c r="K688" s="119">
        <v>0.06</v>
      </c>
      <c r="L688" s="119">
        <v>12.36</v>
      </c>
      <c r="M688" s="119">
        <v>4.41</v>
      </c>
      <c r="N688" s="119">
        <v>33.81</v>
      </c>
      <c r="O688" s="119">
        <v>-10.84</v>
      </c>
      <c r="P688" s="119">
        <v>11.21</v>
      </c>
      <c r="Q688" s="119">
        <v>-13.99</v>
      </c>
      <c r="R688" s="119">
        <v>-13.07</v>
      </c>
      <c r="S688" s="119">
        <v>-15.99</v>
      </c>
      <c r="T688" s="119">
        <v>3.32</v>
      </c>
      <c r="U688" s="119">
        <v>-26.61</v>
      </c>
      <c r="V688" s="119">
        <v>-23.63</v>
      </c>
      <c r="W688" s="119">
        <v>-13.27</v>
      </c>
      <c r="X688" s="119">
        <v>-37.9</v>
      </c>
      <c r="Y688" s="119">
        <v>-33.33</v>
      </c>
      <c r="Z688" s="119">
        <v>-29.65</v>
      </c>
      <c r="AA688" s="119">
        <v>-19.22</v>
      </c>
      <c r="AB688" s="119">
        <v>-23.82</v>
      </c>
      <c r="AC688" s="119">
        <v>-23.4</v>
      </c>
      <c r="AD688" s="119">
        <v>-27.48</v>
      </c>
      <c r="AE688" s="119">
        <v>13.42</v>
      </c>
      <c r="AF688" s="119">
        <v>-6.57</v>
      </c>
      <c r="AG688" s="119">
        <v>-21.67</v>
      </c>
      <c r="AH688" s="119">
        <v>-10.24</v>
      </c>
      <c r="AI688" s="119">
        <v>-19.600000000000001</v>
      </c>
      <c r="AJ688" s="119">
        <v>-2.41</v>
      </c>
      <c r="AK688" s="119">
        <v>30.68</v>
      </c>
      <c r="AL688" s="119">
        <v>-4.8899999999999997</v>
      </c>
      <c r="AM688" s="119">
        <v>33.97</v>
      </c>
      <c r="AN688" s="119">
        <v>22.13</v>
      </c>
      <c r="AO688" s="119">
        <v>37.159999999999997</v>
      </c>
      <c r="AP688" s="119">
        <v>41.3</v>
      </c>
      <c r="AQ688" s="119">
        <v>13.8</v>
      </c>
      <c r="AR688" s="119">
        <v>23.73</v>
      </c>
      <c r="AS688" s="119">
        <v>63.58</v>
      </c>
      <c r="AT688" s="119">
        <v>33.99</v>
      </c>
      <c r="AU688" s="119">
        <v>7.93</v>
      </c>
      <c r="AV688" s="119">
        <v>28.5</v>
      </c>
      <c r="AW688" s="119">
        <v>42.22</v>
      </c>
      <c r="AX688" s="119">
        <v>35.659999999999997</v>
      </c>
      <c r="AY688" s="119">
        <v>16.21</v>
      </c>
      <c r="AZ688" s="119">
        <v>-7.27</v>
      </c>
      <c r="BA688" s="119">
        <v>12.17</v>
      </c>
      <c r="BB688" s="119">
        <v>26.06</v>
      </c>
      <c r="BC688" s="119">
        <v>-2.13</v>
      </c>
    </row>
    <row r="689" spans="1:55" ht="29.25" x14ac:dyDescent="0.45">
      <c r="A689" s="260">
        <v>55</v>
      </c>
      <c r="B689" s="173" t="s">
        <v>193</v>
      </c>
      <c r="C689" s="120">
        <v>-1.39</v>
      </c>
      <c r="D689" s="120">
        <v>29.74</v>
      </c>
      <c r="E689" s="120">
        <v>30.16</v>
      </c>
      <c r="F689" s="120">
        <v>28.78</v>
      </c>
      <c r="G689" s="120">
        <v>17.05</v>
      </c>
      <c r="H689" s="120">
        <v>61.33</v>
      </c>
      <c r="I689" s="120">
        <v>48.56</v>
      </c>
      <c r="J689" s="120">
        <v>30.84</v>
      </c>
      <c r="K689" s="120">
        <v>66.86</v>
      </c>
      <c r="L689" s="120">
        <v>99.6</v>
      </c>
      <c r="M689" s="120">
        <v>9.23</v>
      </c>
      <c r="N689" s="120">
        <v>53.33</v>
      </c>
      <c r="O689" s="120">
        <v>-31.5</v>
      </c>
      <c r="P689" s="120">
        <v>7.99</v>
      </c>
      <c r="Q689" s="120">
        <v>-23.43</v>
      </c>
      <c r="R689" s="120">
        <v>5.2</v>
      </c>
      <c r="S689" s="120">
        <v>-10.42</v>
      </c>
      <c r="T689" s="120">
        <v>-39.54</v>
      </c>
      <c r="U689" s="120">
        <v>-42.24</v>
      </c>
      <c r="V689" s="120">
        <v>-38.799999999999997</v>
      </c>
      <c r="W689" s="120">
        <v>-27.46</v>
      </c>
      <c r="X689" s="120">
        <v>-28.03</v>
      </c>
      <c r="Y689" s="120">
        <v>-27.28</v>
      </c>
      <c r="Z689" s="120">
        <v>-45.01</v>
      </c>
      <c r="AA689" s="120">
        <v>12.62</v>
      </c>
      <c r="AB689" s="120">
        <v>-34.42</v>
      </c>
      <c r="AC689" s="120">
        <v>28.89</v>
      </c>
      <c r="AD689" s="120">
        <v>-21.67</v>
      </c>
      <c r="AE689" s="120">
        <v>-16.600000000000001</v>
      </c>
      <c r="AF689" s="120">
        <v>6.47</v>
      </c>
      <c r="AG689" s="120">
        <v>-41.07</v>
      </c>
      <c r="AH689" s="120">
        <v>-4.3099999999999996</v>
      </c>
      <c r="AI689" s="120">
        <v>13.82</v>
      </c>
      <c r="AJ689" s="120">
        <v>-29.07</v>
      </c>
      <c r="AK689" s="120">
        <v>14.4</v>
      </c>
      <c r="AL689" s="120">
        <v>33.51</v>
      </c>
      <c r="AM689" s="120">
        <v>-20.28</v>
      </c>
      <c r="AN689" s="120">
        <v>14.62</v>
      </c>
      <c r="AO689" s="120">
        <v>-24.06</v>
      </c>
      <c r="AP689" s="120">
        <v>3.78</v>
      </c>
      <c r="AQ689" s="120">
        <v>-13.39</v>
      </c>
      <c r="AR689" s="120">
        <v>48.06</v>
      </c>
      <c r="AS689" s="120">
        <v>79.38</v>
      </c>
      <c r="AT689" s="120">
        <v>48.34</v>
      </c>
      <c r="AU689" s="120">
        <v>-23.26</v>
      </c>
      <c r="AV689" s="120">
        <v>-20.78</v>
      </c>
      <c r="AW689" s="120">
        <v>72.930000000000007</v>
      </c>
      <c r="AX689" s="120">
        <v>-21.9</v>
      </c>
      <c r="AY689" s="120">
        <v>40.81</v>
      </c>
      <c r="AZ689" s="120">
        <v>20.94</v>
      </c>
      <c r="BA689" s="120">
        <v>5.21</v>
      </c>
      <c r="BB689" s="120">
        <v>-2.67</v>
      </c>
      <c r="BC689" s="120">
        <v>-43.32</v>
      </c>
    </row>
    <row r="690" spans="1:55" ht="54.75" x14ac:dyDescent="0.45">
      <c r="A690" s="261">
        <v>56</v>
      </c>
      <c r="B690" s="174" t="s">
        <v>194</v>
      </c>
      <c r="C690" s="119">
        <v>-18.73</v>
      </c>
      <c r="D690" s="119">
        <v>12.74</v>
      </c>
      <c r="E690" s="119">
        <v>-15.74</v>
      </c>
      <c r="F690" s="119">
        <v>-4.0999999999999996</v>
      </c>
      <c r="G690" s="119">
        <v>-19.04</v>
      </c>
      <c r="H690" s="119">
        <v>-2.13</v>
      </c>
      <c r="I690" s="119">
        <v>-21.93</v>
      </c>
      <c r="J690" s="119">
        <v>-13.97</v>
      </c>
      <c r="K690" s="119">
        <v>13.03</v>
      </c>
      <c r="L690" s="119">
        <v>18.73</v>
      </c>
      <c r="M690" s="119">
        <v>26.06</v>
      </c>
      <c r="N690" s="119">
        <v>7.79</v>
      </c>
      <c r="O690" s="119">
        <v>3.67</v>
      </c>
      <c r="P690" s="119">
        <v>5.71</v>
      </c>
      <c r="Q690" s="119">
        <v>19.12</v>
      </c>
      <c r="R690" s="119">
        <v>28.48</v>
      </c>
      <c r="S690" s="119">
        <v>19.170000000000002</v>
      </c>
      <c r="T690" s="119">
        <v>-14.56</v>
      </c>
      <c r="U690" s="119">
        <v>27.32</v>
      </c>
      <c r="V690" s="119">
        <v>6.93</v>
      </c>
      <c r="W690" s="119">
        <v>18.64</v>
      </c>
      <c r="X690" s="119">
        <v>10.61</v>
      </c>
      <c r="Y690" s="119">
        <v>1.53</v>
      </c>
      <c r="Z690" s="119">
        <v>7</v>
      </c>
      <c r="AA690" s="119">
        <v>25.83</v>
      </c>
      <c r="AB690" s="119">
        <v>12.66</v>
      </c>
      <c r="AC690" s="119">
        <v>13.82</v>
      </c>
      <c r="AD690" s="119">
        <v>-10.94</v>
      </c>
      <c r="AE690" s="119">
        <v>16.260000000000002</v>
      </c>
      <c r="AF690" s="119">
        <v>67.72</v>
      </c>
      <c r="AG690" s="119">
        <v>9.6300000000000008</v>
      </c>
      <c r="AH690" s="119">
        <v>25.83</v>
      </c>
      <c r="AI690" s="119">
        <v>2.3199999999999998</v>
      </c>
      <c r="AJ690" s="119">
        <v>-13.55</v>
      </c>
      <c r="AK690" s="119">
        <v>-0.84</v>
      </c>
      <c r="AL690" s="119">
        <v>-8.6300000000000008</v>
      </c>
      <c r="AM690" s="119">
        <v>-0.85</v>
      </c>
      <c r="AN690" s="119">
        <v>-12.58</v>
      </c>
      <c r="AO690" s="119">
        <v>6.68</v>
      </c>
      <c r="AP690" s="119">
        <v>4.34</v>
      </c>
      <c r="AQ690" s="119">
        <v>-0.05</v>
      </c>
      <c r="AR690" s="119">
        <v>-12.26</v>
      </c>
      <c r="AS690" s="119">
        <v>-14.65</v>
      </c>
      <c r="AT690" s="119">
        <v>-6.83</v>
      </c>
      <c r="AU690" s="119">
        <v>11.18</v>
      </c>
      <c r="AV690" s="119">
        <v>13.39</v>
      </c>
      <c r="AW690" s="119">
        <v>18.809999999999999</v>
      </c>
      <c r="AX690" s="119">
        <v>-2.29</v>
      </c>
      <c r="AY690" s="119">
        <v>7.39</v>
      </c>
      <c r="AZ690" s="119">
        <v>6.91</v>
      </c>
      <c r="BA690" s="119">
        <v>-4.05</v>
      </c>
      <c r="BB690" s="119">
        <v>4.6399999999999997</v>
      </c>
      <c r="BC690" s="119">
        <v>9.98</v>
      </c>
    </row>
    <row r="691" spans="1:55" ht="29.25" x14ac:dyDescent="0.45">
      <c r="A691" s="260">
        <v>57</v>
      </c>
      <c r="B691" s="173" t="s">
        <v>195</v>
      </c>
      <c r="C691" s="120">
        <v>-38.06</v>
      </c>
      <c r="D691" s="120">
        <v>-27.85</v>
      </c>
      <c r="E691" s="120">
        <v>-36.22</v>
      </c>
      <c r="F691" s="120">
        <v>-27.25</v>
      </c>
      <c r="G691" s="120">
        <v>-11.62</v>
      </c>
      <c r="H691" s="120">
        <v>-35.64</v>
      </c>
      <c r="I691" s="120">
        <v>6.14</v>
      </c>
      <c r="J691" s="120">
        <v>-7.71</v>
      </c>
      <c r="K691" s="120">
        <v>-34.33</v>
      </c>
      <c r="L691" s="120">
        <v>5.42</v>
      </c>
      <c r="M691" s="120">
        <v>-0.83</v>
      </c>
      <c r="N691" s="120">
        <v>16.97</v>
      </c>
      <c r="O691" s="120">
        <v>20.64</v>
      </c>
      <c r="P691" s="120">
        <v>52.89</v>
      </c>
      <c r="Q691" s="120">
        <v>26.78</v>
      </c>
      <c r="R691" s="120">
        <v>19.14</v>
      </c>
      <c r="S691" s="120">
        <v>-3.11</v>
      </c>
      <c r="T691" s="120">
        <v>39.479999999999997</v>
      </c>
      <c r="U691" s="120">
        <v>-15.2</v>
      </c>
      <c r="V691" s="120">
        <v>-13.53</v>
      </c>
      <c r="W691" s="120">
        <v>26.06</v>
      </c>
      <c r="X691" s="120">
        <v>-7.53</v>
      </c>
      <c r="Y691" s="120">
        <v>15.06</v>
      </c>
      <c r="Z691" s="120">
        <v>-12.85</v>
      </c>
      <c r="AA691" s="120">
        <v>-2.37</v>
      </c>
      <c r="AB691" s="120">
        <v>-22.27</v>
      </c>
      <c r="AC691" s="120">
        <v>14.04</v>
      </c>
      <c r="AD691" s="120">
        <v>-4.71</v>
      </c>
      <c r="AE691" s="120">
        <v>4.09</v>
      </c>
      <c r="AF691" s="120">
        <v>23.37</v>
      </c>
      <c r="AG691" s="120">
        <v>-5.16</v>
      </c>
      <c r="AH691" s="120">
        <v>32.020000000000003</v>
      </c>
      <c r="AI691" s="120">
        <v>8.41</v>
      </c>
      <c r="AJ691" s="120">
        <v>-27.29</v>
      </c>
      <c r="AK691" s="120">
        <v>-15.1</v>
      </c>
      <c r="AL691" s="120">
        <v>0.14000000000000001</v>
      </c>
      <c r="AM691" s="120">
        <v>-4.47</v>
      </c>
      <c r="AN691" s="120">
        <v>5.23</v>
      </c>
      <c r="AO691" s="120">
        <v>1.62</v>
      </c>
      <c r="AP691" s="120">
        <v>-4.6900000000000004</v>
      </c>
      <c r="AQ691" s="120">
        <v>13.45</v>
      </c>
      <c r="AR691" s="120">
        <v>-32.58</v>
      </c>
      <c r="AS691" s="120">
        <v>-2.2999999999999998</v>
      </c>
      <c r="AT691" s="120">
        <v>-16.440000000000001</v>
      </c>
      <c r="AU691" s="120">
        <v>-4.78</v>
      </c>
      <c r="AV691" s="120">
        <v>39.43</v>
      </c>
      <c r="AW691" s="120">
        <v>32.92</v>
      </c>
      <c r="AX691" s="120">
        <v>-17.32</v>
      </c>
      <c r="AY691" s="120">
        <v>35.68</v>
      </c>
      <c r="AZ691" s="120">
        <v>-6.32</v>
      </c>
      <c r="BA691" s="120">
        <v>-25.62</v>
      </c>
      <c r="BB691" s="120">
        <v>23.99</v>
      </c>
      <c r="BC691" s="120">
        <v>8.3699999999999992</v>
      </c>
    </row>
    <row r="692" spans="1:55" ht="29.25" x14ac:dyDescent="0.45">
      <c r="A692" s="261">
        <v>58</v>
      </c>
      <c r="B692" s="174" t="s">
        <v>196</v>
      </c>
      <c r="C692" s="119">
        <v>-24.35</v>
      </c>
      <c r="D692" s="119">
        <v>-21.61</v>
      </c>
      <c r="E692" s="119">
        <v>-7.63</v>
      </c>
      <c r="F692" s="119">
        <v>-9.76</v>
      </c>
      <c r="G692" s="119">
        <v>21.56</v>
      </c>
      <c r="H692" s="119">
        <v>6.92</v>
      </c>
      <c r="I692" s="119">
        <v>43.56</v>
      </c>
      <c r="J692" s="119">
        <v>4.6500000000000004</v>
      </c>
      <c r="K692" s="119">
        <v>17.7</v>
      </c>
      <c r="L692" s="119">
        <v>-0.54</v>
      </c>
      <c r="M692" s="119">
        <v>23.02</v>
      </c>
      <c r="N692" s="119">
        <v>-22.08</v>
      </c>
      <c r="O692" s="119">
        <v>1.06</v>
      </c>
      <c r="P692" s="119">
        <v>21.33</v>
      </c>
      <c r="Q692" s="119">
        <v>10.050000000000001</v>
      </c>
      <c r="R692" s="119">
        <v>-20.43</v>
      </c>
      <c r="S692" s="119">
        <v>8.8699999999999992</v>
      </c>
      <c r="T692" s="119">
        <v>-20.5</v>
      </c>
      <c r="U692" s="119">
        <v>-11.52</v>
      </c>
      <c r="V692" s="119">
        <v>-7.44</v>
      </c>
      <c r="W692" s="119">
        <v>-19.670000000000002</v>
      </c>
      <c r="X692" s="119">
        <v>-19.63</v>
      </c>
      <c r="Y692" s="119">
        <v>-29.75</v>
      </c>
      <c r="Z692" s="119">
        <v>33.15</v>
      </c>
      <c r="AA692" s="119">
        <v>-14.38</v>
      </c>
      <c r="AB692" s="119">
        <v>-8.2100000000000009</v>
      </c>
      <c r="AC692" s="119">
        <v>1.82</v>
      </c>
      <c r="AD692" s="119">
        <v>50.02</v>
      </c>
      <c r="AE692" s="119">
        <v>-2.57</v>
      </c>
      <c r="AF692" s="119">
        <v>57.18</v>
      </c>
      <c r="AG692" s="119">
        <v>14.86</v>
      </c>
      <c r="AH692" s="119">
        <v>-0.4</v>
      </c>
      <c r="AI692" s="119">
        <v>-7.57</v>
      </c>
      <c r="AJ692" s="119">
        <v>-19.38</v>
      </c>
      <c r="AK692" s="119">
        <v>51.34</v>
      </c>
      <c r="AL692" s="119">
        <v>5.74</v>
      </c>
      <c r="AM692" s="119">
        <v>24.73</v>
      </c>
      <c r="AN692" s="119">
        <v>-10.99</v>
      </c>
      <c r="AO692" s="119">
        <v>171.31</v>
      </c>
      <c r="AP692" s="119">
        <v>4.7300000000000004</v>
      </c>
      <c r="AQ692" s="119">
        <v>-3.68</v>
      </c>
      <c r="AR692" s="119">
        <v>-12.67</v>
      </c>
      <c r="AS692" s="119">
        <v>-21.11</v>
      </c>
      <c r="AT692" s="119">
        <v>33.17</v>
      </c>
      <c r="AU692" s="119">
        <v>-10.82</v>
      </c>
      <c r="AV692" s="119">
        <v>129.80000000000001</v>
      </c>
      <c r="AW692" s="119">
        <v>8.64</v>
      </c>
      <c r="AX692" s="119">
        <v>-16.899999999999999</v>
      </c>
      <c r="AY692" s="119">
        <v>42.2</v>
      </c>
      <c r="AZ692" s="119">
        <v>9.07</v>
      </c>
      <c r="BA692" s="119">
        <v>-63.7</v>
      </c>
      <c r="BB692" s="119">
        <v>-7.09</v>
      </c>
      <c r="BC692" s="119">
        <v>46.88</v>
      </c>
    </row>
    <row r="693" spans="1:55" ht="29.25" x14ac:dyDescent="0.45">
      <c r="A693" s="260">
        <v>59</v>
      </c>
      <c r="B693" s="173" t="s">
        <v>197</v>
      </c>
      <c r="C693" s="120">
        <v>-32.380000000000003</v>
      </c>
      <c r="D693" s="120">
        <v>-31.07</v>
      </c>
      <c r="E693" s="120">
        <v>-31.75</v>
      </c>
      <c r="F693" s="120">
        <v>25.35</v>
      </c>
      <c r="G693" s="120">
        <v>7.18</v>
      </c>
      <c r="H693" s="120">
        <v>22.32</v>
      </c>
      <c r="I693" s="120">
        <v>28.12</v>
      </c>
      <c r="J693" s="120">
        <v>-11.49</v>
      </c>
      <c r="K693" s="120">
        <v>46.12</v>
      </c>
      <c r="L693" s="120">
        <v>39.36</v>
      </c>
      <c r="M693" s="120">
        <v>-43.08</v>
      </c>
      <c r="N693" s="120">
        <v>3.11</v>
      </c>
      <c r="O693" s="120">
        <v>5.23</v>
      </c>
      <c r="P693" s="120">
        <v>80.28</v>
      </c>
      <c r="Q693" s="120">
        <v>65.78</v>
      </c>
      <c r="R693" s="120">
        <v>46.73</v>
      </c>
      <c r="S693" s="120">
        <v>42.83</v>
      </c>
      <c r="T693" s="120">
        <v>-26.28</v>
      </c>
      <c r="U693" s="120">
        <v>71.099999999999994</v>
      </c>
      <c r="V693" s="120">
        <v>97.01</v>
      </c>
      <c r="W693" s="120">
        <v>-25.62</v>
      </c>
      <c r="X693" s="120">
        <v>-10.83</v>
      </c>
      <c r="Y693" s="120">
        <v>24.22</v>
      </c>
      <c r="Z693" s="120">
        <v>31.74</v>
      </c>
      <c r="AA693" s="120">
        <v>20.89</v>
      </c>
      <c r="AB693" s="120">
        <v>11.41</v>
      </c>
      <c r="AC693" s="120">
        <v>-27.4</v>
      </c>
      <c r="AD693" s="120">
        <v>-48.38</v>
      </c>
      <c r="AE693" s="120">
        <v>20.76</v>
      </c>
      <c r="AF693" s="120">
        <v>40.340000000000003</v>
      </c>
      <c r="AG693" s="120">
        <v>-38.25</v>
      </c>
      <c r="AH693" s="120">
        <v>-33.770000000000003</v>
      </c>
      <c r="AI693" s="120">
        <v>-1.91</v>
      </c>
      <c r="AJ693" s="120">
        <v>-21.65</v>
      </c>
      <c r="AK693" s="120">
        <v>-16.68</v>
      </c>
      <c r="AL693" s="120">
        <v>-17.93</v>
      </c>
      <c r="AM693" s="120">
        <v>-10.82</v>
      </c>
      <c r="AN693" s="120">
        <v>-22.41</v>
      </c>
      <c r="AO693" s="120">
        <v>34.119999999999997</v>
      </c>
      <c r="AP693" s="120">
        <v>78.14</v>
      </c>
      <c r="AQ693" s="120">
        <v>-16.739999999999998</v>
      </c>
      <c r="AR693" s="120">
        <v>7.88</v>
      </c>
      <c r="AS693" s="120">
        <v>-25.63</v>
      </c>
      <c r="AT693" s="120">
        <v>11.04</v>
      </c>
      <c r="AU693" s="120">
        <v>15.31</v>
      </c>
      <c r="AV693" s="120">
        <v>-0.11</v>
      </c>
      <c r="AW693" s="120">
        <v>57.07</v>
      </c>
      <c r="AX693" s="120">
        <v>-14.2</v>
      </c>
      <c r="AY693" s="120">
        <v>34.71</v>
      </c>
      <c r="AZ693" s="120">
        <v>60.85</v>
      </c>
      <c r="BA693" s="120">
        <v>22.6</v>
      </c>
      <c r="BB693" s="120">
        <v>-15.86</v>
      </c>
      <c r="BC693" s="120">
        <v>-5.56</v>
      </c>
    </row>
    <row r="694" spans="1:55" ht="29.25" x14ac:dyDescent="0.45">
      <c r="A694" s="261">
        <v>60</v>
      </c>
      <c r="B694" s="174" t="s">
        <v>198</v>
      </c>
      <c r="C694" s="117"/>
      <c r="D694" s="119">
        <v>-100</v>
      </c>
      <c r="E694" s="117"/>
      <c r="F694" s="119">
        <v>-100</v>
      </c>
      <c r="G694" s="119">
        <v>200</v>
      </c>
      <c r="H694" s="119">
        <v>-52.11</v>
      </c>
      <c r="I694" s="117"/>
      <c r="J694" s="117"/>
      <c r="K694" s="117"/>
      <c r="L694" s="119">
        <v>-7.69</v>
      </c>
      <c r="M694" s="119">
        <v>-94.92</v>
      </c>
      <c r="N694" s="119">
        <v>-100</v>
      </c>
      <c r="O694" s="119">
        <v>-95.24</v>
      </c>
      <c r="P694" s="117"/>
      <c r="Q694" s="119">
        <v>16.670000000000002</v>
      </c>
      <c r="R694" s="117"/>
      <c r="S694" s="119">
        <v>13.33</v>
      </c>
      <c r="T694" s="119">
        <v>820.59</v>
      </c>
      <c r="U694" s="119">
        <v>50</v>
      </c>
      <c r="V694" s="119">
        <v>-98.76</v>
      </c>
      <c r="W694" s="119">
        <v>-100</v>
      </c>
      <c r="X694" s="121">
        <v>1108.33</v>
      </c>
      <c r="Y694" s="119">
        <v>146.15</v>
      </c>
      <c r="Z694" s="117"/>
      <c r="AA694" s="121">
        <v>6100</v>
      </c>
      <c r="AB694" s="119">
        <v>-18.75</v>
      </c>
      <c r="AC694" s="119">
        <v>-2.38</v>
      </c>
      <c r="AD694" s="117"/>
      <c r="AE694" s="119">
        <v>158.82</v>
      </c>
      <c r="AF694" s="119">
        <v>-99.36</v>
      </c>
      <c r="AG694" s="119">
        <v>-80.56</v>
      </c>
      <c r="AH694" s="119">
        <v>40</v>
      </c>
      <c r="AI694" s="117"/>
      <c r="AJ694" s="119">
        <v>-100</v>
      </c>
      <c r="AK694" s="119">
        <v>-100</v>
      </c>
      <c r="AL694" s="117"/>
      <c r="AM694" s="117"/>
      <c r="AN694" s="119">
        <v>-38.46</v>
      </c>
      <c r="AO694" s="119">
        <v>-92.68</v>
      </c>
      <c r="AP694" s="117"/>
      <c r="AQ694" s="119">
        <v>-100</v>
      </c>
      <c r="AR694" s="119">
        <v>-100</v>
      </c>
      <c r="AS694" s="119">
        <v>-100</v>
      </c>
      <c r="AT694" s="119">
        <v>-85.71</v>
      </c>
      <c r="AU694" s="119">
        <v>-55</v>
      </c>
      <c r="AV694" s="117"/>
      <c r="AW694" s="117"/>
      <c r="AX694" s="117"/>
      <c r="AY694" s="117"/>
      <c r="AZ694" s="119">
        <v>612.5</v>
      </c>
      <c r="BA694" s="121">
        <v>2566.67</v>
      </c>
      <c r="BB694" s="119">
        <v>43.86</v>
      </c>
      <c r="BC694" s="117"/>
    </row>
    <row r="695" spans="1:55" ht="42" x14ac:dyDescent="0.45">
      <c r="A695" s="260">
        <v>61</v>
      </c>
      <c r="B695" s="173" t="s">
        <v>81</v>
      </c>
      <c r="C695" s="120">
        <v>12.76</v>
      </c>
      <c r="D695" s="120">
        <v>3.56</v>
      </c>
      <c r="E695" s="120">
        <v>-1</v>
      </c>
      <c r="F695" s="120">
        <v>50.8</v>
      </c>
      <c r="G695" s="120">
        <v>18.899999999999999</v>
      </c>
      <c r="H695" s="120">
        <v>14.55</v>
      </c>
      <c r="I695" s="120">
        <v>12.8</v>
      </c>
      <c r="J695" s="120">
        <v>8.3699999999999992</v>
      </c>
      <c r="K695" s="120">
        <v>-5.34</v>
      </c>
      <c r="L695" s="120">
        <v>18.690000000000001</v>
      </c>
      <c r="M695" s="120">
        <v>6.18</v>
      </c>
      <c r="N695" s="120">
        <v>24.76</v>
      </c>
      <c r="O695" s="120">
        <v>2.37</v>
      </c>
      <c r="P695" s="120">
        <v>-7.67</v>
      </c>
      <c r="Q695" s="120">
        <v>-0.65</v>
      </c>
      <c r="R695" s="120">
        <v>-5.91</v>
      </c>
      <c r="S695" s="120">
        <v>-15.08</v>
      </c>
      <c r="T695" s="120">
        <v>-5.7</v>
      </c>
      <c r="U695" s="120">
        <v>5.01</v>
      </c>
      <c r="V695" s="120">
        <v>3.32</v>
      </c>
      <c r="W695" s="120">
        <v>10.72</v>
      </c>
      <c r="X695" s="120">
        <v>3.68</v>
      </c>
      <c r="Y695" s="120">
        <v>4.3</v>
      </c>
      <c r="Z695" s="120">
        <v>-3.33</v>
      </c>
      <c r="AA695" s="120">
        <v>2.81</v>
      </c>
      <c r="AB695" s="120">
        <v>-1.31</v>
      </c>
      <c r="AC695" s="120">
        <v>19.62</v>
      </c>
      <c r="AD695" s="120">
        <v>2.97</v>
      </c>
      <c r="AE695" s="120">
        <v>-0.14000000000000001</v>
      </c>
      <c r="AF695" s="120">
        <v>5.86</v>
      </c>
      <c r="AG695" s="120">
        <v>-19.09</v>
      </c>
      <c r="AH695" s="120">
        <v>-6.07</v>
      </c>
      <c r="AI695" s="120">
        <v>-7.51</v>
      </c>
      <c r="AJ695" s="120">
        <v>-27.13</v>
      </c>
      <c r="AK695" s="120">
        <v>-5.03</v>
      </c>
      <c r="AL695" s="120">
        <v>8.74</v>
      </c>
      <c r="AM695" s="120">
        <v>-12.72</v>
      </c>
      <c r="AN695" s="120">
        <v>-3.55</v>
      </c>
      <c r="AO695" s="120">
        <v>-20.95</v>
      </c>
      <c r="AP695" s="120">
        <v>-3.36</v>
      </c>
      <c r="AQ695" s="120">
        <v>14.95</v>
      </c>
      <c r="AR695" s="120">
        <v>6.67</v>
      </c>
      <c r="AS695" s="120">
        <v>2.1</v>
      </c>
      <c r="AT695" s="120">
        <v>-9.75</v>
      </c>
      <c r="AU695" s="120">
        <v>4.83</v>
      </c>
      <c r="AV695" s="120">
        <v>-13.24</v>
      </c>
      <c r="AW695" s="120">
        <v>-4.3499999999999996</v>
      </c>
      <c r="AX695" s="120">
        <v>-10.84</v>
      </c>
      <c r="AY695" s="120">
        <v>-2.38</v>
      </c>
      <c r="AZ695" s="120">
        <v>-11.51</v>
      </c>
      <c r="BA695" s="120">
        <v>9.7799999999999994</v>
      </c>
      <c r="BB695" s="120">
        <v>-28.12</v>
      </c>
      <c r="BC695" s="120">
        <v>-20.67</v>
      </c>
    </row>
    <row r="696" spans="1:55" ht="29.25" x14ac:dyDescent="0.45">
      <c r="A696" s="261">
        <v>62</v>
      </c>
      <c r="B696" s="174" t="s">
        <v>199</v>
      </c>
      <c r="C696" s="119">
        <v>-28.84</v>
      </c>
      <c r="D696" s="119">
        <v>-68.709999999999994</v>
      </c>
      <c r="E696" s="119">
        <v>-40.71</v>
      </c>
      <c r="F696" s="119">
        <v>-92.51</v>
      </c>
      <c r="G696" s="119">
        <v>-72.739999999999995</v>
      </c>
      <c r="H696" s="119">
        <v>-91.94</v>
      </c>
      <c r="I696" s="119">
        <v>-80.86</v>
      </c>
      <c r="J696" s="119">
        <v>-87.42</v>
      </c>
      <c r="K696" s="119">
        <v>64.5</v>
      </c>
      <c r="L696" s="119">
        <v>5.44</v>
      </c>
      <c r="M696" s="119">
        <v>34.74</v>
      </c>
      <c r="N696" s="119">
        <v>4.17</v>
      </c>
      <c r="O696" s="119">
        <v>-64.83</v>
      </c>
      <c r="P696" s="119">
        <v>123.1</v>
      </c>
      <c r="Q696" s="119">
        <v>-70.959999999999994</v>
      </c>
      <c r="R696" s="119">
        <v>-40.54</v>
      </c>
      <c r="S696" s="119">
        <v>-68.040000000000006</v>
      </c>
      <c r="T696" s="119">
        <v>-65.28</v>
      </c>
      <c r="U696" s="119">
        <v>9.19</v>
      </c>
      <c r="V696" s="119">
        <v>-30.3</v>
      </c>
      <c r="W696" s="119">
        <v>-33.61</v>
      </c>
      <c r="X696" s="119">
        <v>-67.61</v>
      </c>
      <c r="Y696" s="119">
        <v>-5.12</v>
      </c>
      <c r="Z696" s="119">
        <v>35.61</v>
      </c>
      <c r="AA696" s="119">
        <v>44.1</v>
      </c>
      <c r="AB696" s="119">
        <v>3.31</v>
      </c>
      <c r="AC696" s="119">
        <v>107.11</v>
      </c>
      <c r="AD696" s="119">
        <v>191.54</v>
      </c>
      <c r="AE696" s="119">
        <v>30.67</v>
      </c>
      <c r="AF696" s="119">
        <v>182.81</v>
      </c>
      <c r="AG696" s="119">
        <v>-8.32</v>
      </c>
      <c r="AH696" s="119">
        <v>7.67</v>
      </c>
      <c r="AI696" s="119">
        <v>25.6</v>
      </c>
      <c r="AJ696" s="119">
        <v>37.35</v>
      </c>
      <c r="AK696" s="119">
        <v>-37.369999999999997</v>
      </c>
      <c r="AL696" s="119">
        <v>-20.149999999999999</v>
      </c>
      <c r="AM696" s="119">
        <v>-49.71</v>
      </c>
      <c r="AN696" s="119">
        <v>-65.33</v>
      </c>
      <c r="AO696" s="119">
        <v>-70.22</v>
      </c>
      <c r="AP696" s="119">
        <v>-64</v>
      </c>
      <c r="AQ696" s="119">
        <v>-40.68</v>
      </c>
      <c r="AR696" s="119">
        <v>-72.8</v>
      </c>
      <c r="AS696" s="119">
        <v>-9.51</v>
      </c>
      <c r="AT696" s="119">
        <v>-63.91</v>
      </c>
      <c r="AU696" s="119">
        <v>-41.8</v>
      </c>
      <c r="AV696" s="119">
        <v>4.21</v>
      </c>
      <c r="AW696" s="119">
        <v>39.58</v>
      </c>
      <c r="AX696" s="119">
        <v>-42.52</v>
      </c>
      <c r="AY696" s="119">
        <v>-14.69</v>
      </c>
      <c r="AZ696" s="119">
        <v>-8.57</v>
      </c>
      <c r="BA696" s="119">
        <v>-44.07</v>
      </c>
      <c r="BB696" s="119">
        <v>63.8</v>
      </c>
      <c r="BC696" s="119">
        <v>-4.03</v>
      </c>
    </row>
    <row r="697" spans="1:55" ht="54.75" x14ac:dyDescent="0.45">
      <c r="A697" s="260">
        <v>63</v>
      </c>
      <c r="B697" s="173" t="s">
        <v>200</v>
      </c>
      <c r="C697" s="120">
        <v>440.94</v>
      </c>
      <c r="D697" s="120">
        <v>645.29999999999995</v>
      </c>
      <c r="E697" s="120">
        <v>677.59</v>
      </c>
      <c r="F697" s="120">
        <v>196.34</v>
      </c>
      <c r="G697" s="120">
        <v>447.16</v>
      </c>
      <c r="H697" s="120">
        <v>74.55</v>
      </c>
      <c r="I697" s="120">
        <v>14.96</v>
      </c>
      <c r="J697" s="118">
        <v>1064.94</v>
      </c>
      <c r="K697" s="120">
        <v>-42.16</v>
      </c>
      <c r="L697" s="120">
        <v>32.6</v>
      </c>
      <c r="M697" s="120">
        <v>-16.38</v>
      </c>
      <c r="N697" s="120">
        <v>179.37</v>
      </c>
      <c r="O697" s="120">
        <v>146.9</v>
      </c>
      <c r="P697" s="120">
        <v>-1.61</v>
      </c>
      <c r="Q697" s="120">
        <v>-6.76</v>
      </c>
      <c r="R697" s="120">
        <v>-65.98</v>
      </c>
      <c r="S697" s="120">
        <v>-45.12</v>
      </c>
      <c r="T697" s="120">
        <v>-68.67</v>
      </c>
      <c r="U697" s="118">
        <v>1230.1400000000001</v>
      </c>
      <c r="V697" s="120">
        <v>-3.45</v>
      </c>
      <c r="W697" s="120">
        <v>114.89</v>
      </c>
      <c r="X697" s="120">
        <v>68.569999999999993</v>
      </c>
      <c r="Y697" s="120">
        <v>45.03</v>
      </c>
      <c r="Z697" s="120">
        <v>-24.57</v>
      </c>
      <c r="AA697" s="120">
        <v>-33.119999999999997</v>
      </c>
      <c r="AB697" s="120">
        <v>51.98</v>
      </c>
      <c r="AC697" s="120">
        <v>-7.49</v>
      </c>
      <c r="AD697" s="120">
        <v>114.11</v>
      </c>
      <c r="AE697" s="120">
        <v>-34.549999999999997</v>
      </c>
      <c r="AF697" s="120">
        <v>682.51</v>
      </c>
      <c r="AG697" s="120">
        <v>-18.23</v>
      </c>
      <c r="AH697" s="120">
        <v>-66.58</v>
      </c>
      <c r="AI697" s="120">
        <v>-30.64</v>
      </c>
      <c r="AJ697" s="120">
        <v>7.32</v>
      </c>
      <c r="AK697" s="120">
        <v>51.81</v>
      </c>
      <c r="AL697" s="120">
        <v>156.5</v>
      </c>
      <c r="AM697" s="120">
        <v>-69.42</v>
      </c>
      <c r="AN697" s="120">
        <v>1.38</v>
      </c>
      <c r="AO697" s="120">
        <v>-6.04</v>
      </c>
      <c r="AP697" s="120">
        <v>6.03</v>
      </c>
      <c r="AQ697" s="120">
        <v>-2.19</v>
      </c>
      <c r="AR697" s="120">
        <v>-74.19</v>
      </c>
      <c r="AS697" s="120">
        <v>45.28</v>
      </c>
      <c r="AT697" s="120">
        <v>78.900000000000006</v>
      </c>
      <c r="AU697" s="120">
        <v>213.7</v>
      </c>
      <c r="AV697" s="120">
        <v>-47.19</v>
      </c>
      <c r="AW697" s="120">
        <v>1.79</v>
      </c>
      <c r="AX697" s="120">
        <v>-54.7</v>
      </c>
      <c r="AY697" s="120">
        <v>118.18</v>
      </c>
      <c r="AZ697" s="120">
        <v>-17.170000000000002</v>
      </c>
      <c r="BA697" s="120">
        <v>99.18</v>
      </c>
      <c r="BB697" s="120">
        <v>108.17</v>
      </c>
      <c r="BC697" s="120">
        <v>-8.44</v>
      </c>
    </row>
    <row r="698" spans="1:55" ht="29.25" x14ac:dyDescent="0.45">
      <c r="A698" s="261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9">
        <v>-100</v>
      </c>
      <c r="K698" s="119">
        <v>-100</v>
      </c>
      <c r="L698" s="117"/>
      <c r="M698" s="119">
        <v>-100</v>
      </c>
      <c r="N698" s="117"/>
      <c r="O698" s="117"/>
      <c r="P698" s="117"/>
      <c r="Q698" s="117"/>
      <c r="R698" s="117"/>
      <c r="S698" s="117"/>
      <c r="T698" s="117"/>
      <c r="U698" s="119">
        <v>-100</v>
      </c>
      <c r="V698" s="117"/>
      <c r="W698" s="117"/>
      <c r="X698" s="119">
        <v>490.91</v>
      </c>
      <c r="Y698" s="117"/>
      <c r="Z698" s="117"/>
      <c r="AA698" s="117"/>
      <c r="AB698" s="117"/>
      <c r="AC698" s="119">
        <v>-100</v>
      </c>
      <c r="AD698" s="117"/>
      <c r="AE698" s="121">
        <v>3525</v>
      </c>
      <c r="AF698" s="119">
        <v>-100</v>
      </c>
      <c r="AG698" s="117"/>
      <c r="AH698" s="117"/>
      <c r="AI698" s="119">
        <v>-100</v>
      </c>
      <c r="AJ698" s="119">
        <v>-100</v>
      </c>
      <c r="AK698" s="119">
        <v>-100</v>
      </c>
      <c r="AL698" s="117"/>
      <c r="AM698" s="117"/>
      <c r="AN698" s="117"/>
      <c r="AO698" s="117"/>
      <c r="AP698" s="119">
        <v>-100</v>
      </c>
      <c r="AQ698" s="119">
        <v>-99.31</v>
      </c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9">
        <v>100</v>
      </c>
    </row>
    <row r="699" spans="1:55" ht="29.25" x14ac:dyDescent="0.45">
      <c r="A699" s="260">
        <v>65</v>
      </c>
      <c r="B699" s="173" t="s">
        <v>202</v>
      </c>
      <c r="C699" s="120">
        <v>23.29</v>
      </c>
      <c r="D699" s="120">
        <v>53.45</v>
      </c>
      <c r="E699" s="120">
        <v>-73.5</v>
      </c>
      <c r="F699" s="120">
        <v>346.57</v>
      </c>
      <c r="G699" s="120">
        <v>-48.24</v>
      </c>
      <c r="H699" s="120">
        <v>-34.659999999999997</v>
      </c>
      <c r="I699" s="120">
        <v>38.659999999999997</v>
      </c>
      <c r="J699" s="120">
        <v>-33.22</v>
      </c>
      <c r="K699" s="120">
        <v>21.33</v>
      </c>
      <c r="L699" s="120">
        <v>-0.61</v>
      </c>
      <c r="M699" s="120">
        <v>66.88</v>
      </c>
      <c r="N699" s="120">
        <v>-30.78</v>
      </c>
      <c r="O699" s="120">
        <v>0.44</v>
      </c>
      <c r="P699" s="120">
        <v>25.49</v>
      </c>
      <c r="Q699" s="120">
        <v>144.18</v>
      </c>
      <c r="R699" s="120">
        <v>-34.630000000000003</v>
      </c>
      <c r="S699" s="120">
        <v>-54.39</v>
      </c>
      <c r="T699" s="120">
        <v>-68.37</v>
      </c>
      <c r="U699" s="120">
        <v>-30.01</v>
      </c>
      <c r="V699" s="120">
        <v>6.85</v>
      </c>
      <c r="W699" s="120">
        <v>-14.94</v>
      </c>
      <c r="X699" s="120">
        <v>-19.329999999999998</v>
      </c>
      <c r="Y699" s="120">
        <v>-21.63</v>
      </c>
      <c r="Z699" s="120">
        <v>19.14</v>
      </c>
      <c r="AA699" s="120">
        <v>-34.14</v>
      </c>
      <c r="AB699" s="120">
        <v>-13.88</v>
      </c>
      <c r="AC699" s="120">
        <v>-45.9</v>
      </c>
      <c r="AD699" s="120">
        <v>98.4</v>
      </c>
      <c r="AE699" s="120">
        <v>60.65</v>
      </c>
      <c r="AF699" s="120">
        <v>101.39</v>
      </c>
      <c r="AG699" s="120">
        <v>16.34</v>
      </c>
      <c r="AH699" s="120">
        <v>55.53</v>
      </c>
      <c r="AI699" s="120">
        <v>-38.99</v>
      </c>
      <c r="AJ699" s="120">
        <v>-9.7200000000000006</v>
      </c>
      <c r="AK699" s="120">
        <v>20.61</v>
      </c>
      <c r="AL699" s="120">
        <v>-53.72</v>
      </c>
      <c r="AM699" s="120">
        <v>-21.95</v>
      </c>
      <c r="AN699" s="120">
        <v>-53.36</v>
      </c>
      <c r="AO699" s="120">
        <v>109.68</v>
      </c>
      <c r="AP699" s="120">
        <v>27.25</v>
      </c>
      <c r="AQ699" s="120">
        <v>-7.65</v>
      </c>
      <c r="AR699" s="120">
        <v>-14.41</v>
      </c>
      <c r="AS699" s="120">
        <v>-42.76</v>
      </c>
      <c r="AT699" s="120">
        <v>-10.3</v>
      </c>
      <c r="AU699" s="120">
        <v>-14.89</v>
      </c>
      <c r="AV699" s="120">
        <v>-6.82</v>
      </c>
      <c r="AW699" s="120">
        <v>6.21</v>
      </c>
      <c r="AX699" s="120">
        <v>134.47</v>
      </c>
      <c r="AY699" s="120">
        <v>72.31</v>
      </c>
      <c r="AZ699" s="120">
        <v>94.73</v>
      </c>
      <c r="BA699" s="120">
        <v>9.52</v>
      </c>
      <c r="BB699" s="120">
        <v>-10.34</v>
      </c>
      <c r="BC699" s="120">
        <v>44.52</v>
      </c>
    </row>
    <row r="700" spans="1:55" ht="29.25" x14ac:dyDescent="0.45">
      <c r="A700" s="261">
        <v>66</v>
      </c>
      <c r="B700" s="174" t="s">
        <v>203</v>
      </c>
      <c r="C700" s="119">
        <v>-19.559999999999999</v>
      </c>
      <c r="D700" s="121">
        <v>1276.48</v>
      </c>
      <c r="E700" s="121">
        <v>3440.99</v>
      </c>
      <c r="F700" s="119">
        <v>882.77</v>
      </c>
      <c r="G700" s="119">
        <v>-41.43</v>
      </c>
      <c r="H700" s="119">
        <v>68.34</v>
      </c>
      <c r="I700" s="119">
        <v>505.21</v>
      </c>
      <c r="J700" s="119">
        <v>6.37</v>
      </c>
      <c r="K700" s="119">
        <v>246.45</v>
      </c>
      <c r="L700" s="119">
        <v>93.82</v>
      </c>
      <c r="M700" s="119">
        <v>263.20999999999998</v>
      </c>
      <c r="N700" s="119">
        <v>-52.79</v>
      </c>
      <c r="O700" s="119">
        <v>50.68</v>
      </c>
      <c r="P700" s="119">
        <v>-98.81</v>
      </c>
      <c r="Q700" s="119">
        <v>-98.57</v>
      </c>
      <c r="R700" s="119">
        <v>-96.04</v>
      </c>
      <c r="S700" s="119">
        <v>-50.17</v>
      </c>
      <c r="T700" s="119">
        <v>-68.81</v>
      </c>
      <c r="U700" s="119">
        <v>-91.14</v>
      </c>
      <c r="V700" s="119">
        <v>-85.91</v>
      </c>
      <c r="W700" s="119">
        <v>-50.17</v>
      </c>
      <c r="X700" s="119">
        <v>-97.17</v>
      </c>
      <c r="Y700" s="119">
        <v>-94.82</v>
      </c>
      <c r="Z700" s="119">
        <v>89.45</v>
      </c>
      <c r="AA700" s="119">
        <v>-23.68</v>
      </c>
      <c r="AB700" s="119">
        <v>344.77</v>
      </c>
      <c r="AC700" s="119">
        <v>-33.17</v>
      </c>
      <c r="AD700" s="119">
        <v>47.16</v>
      </c>
      <c r="AE700" s="119">
        <v>31.21</v>
      </c>
      <c r="AF700" s="119">
        <v>41.49</v>
      </c>
      <c r="AG700" s="119">
        <v>-12</v>
      </c>
      <c r="AH700" s="119">
        <v>145.08000000000001</v>
      </c>
      <c r="AI700" s="119">
        <v>-51.84</v>
      </c>
      <c r="AJ700" s="119">
        <v>286.94</v>
      </c>
      <c r="AK700" s="119">
        <v>793.87</v>
      </c>
      <c r="AL700" s="119">
        <v>-4.01</v>
      </c>
      <c r="AM700" s="119">
        <v>146.63999999999999</v>
      </c>
      <c r="AN700" s="119">
        <v>648.63</v>
      </c>
      <c r="AO700" s="121">
        <v>2464.29</v>
      </c>
      <c r="AP700" s="119">
        <v>780.72</v>
      </c>
      <c r="AQ700" s="121">
        <v>1422.51</v>
      </c>
      <c r="AR700" s="119">
        <v>148.37</v>
      </c>
      <c r="AS700" s="119">
        <v>685.71</v>
      </c>
      <c r="AT700" s="119">
        <v>80.97</v>
      </c>
      <c r="AU700" s="119">
        <v>118.68</v>
      </c>
      <c r="AV700" s="119">
        <v>-34.200000000000003</v>
      </c>
      <c r="AW700" s="119">
        <v>-43.99</v>
      </c>
      <c r="AX700" s="119">
        <v>283.99</v>
      </c>
      <c r="AY700" s="119">
        <v>-33.17</v>
      </c>
      <c r="AZ700" s="119">
        <v>-92.93</v>
      </c>
      <c r="BA700" s="119">
        <v>-89.11</v>
      </c>
      <c r="BB700" s="119">
        <v>-87.59</v>
      </c>
      <c r="BC700" s="119">
        <v>-91.16</v>
      </c>
    </row>
    <row r="701" spans="1:55" ht="54.75" x14ac:dyDescent="0.45">
      <c r="A701" s="260">
        <v>67</v>
      </c>
      <c r="B701" s="173" t="s">
        <v>204</v>
      </c>
      <c r="C701" s="120">
        <v>30.05</v>
      </c>
      <c r="D701" s="120">
        <v>-8.25</v>
      </c>
      <c r="E701" s="120">
        <v>-76.52</v>
      </c>
      <c r="F701" s="120">
        <v>27.14</v>
      </c>
      <c r="G701" s="120">
        <v>250.23</v>
      </c>
      <c r="H701" s="120">
        <v>-2.61</v>
      </c>
      <c r="I701" s="120">
        <v>-10.33</v>
      </c>
      <c r="J701" s="120">
        <v>-10.02</v>
      </c>
      <c r="K701" s="120">
        <v>49.07</v>
      </c>
      <c r="L701" s="120">
        <v>17.559999999999999</v>
      </c>
      <c r="M701" s="120">
        <v>196.72</v>
      </c>
      <c r="N701" s="120">
        <v>22.18</v>
      </c>
      <c r="O701" s="120">
        <v>17.96</v>
      </c>
      <c r="P701" s="120">
        <v>-38.159999999999997</v>
      </c>
      <c r="Q701" s="120">
        <v>4.53</v>
      </c>
      <c r="R701" s="120">
        <v>-16.37</v>
      </c>
      <c r="S701" s="120">
        <v>-32.25</v>
      </c>
      <c r="T701" s="120">
        <v>17.32</v>
      </c>
      <c r="U701" s="120">
        <v>37.82</v>
      </c>
      <c r="V701" s="120">
        <v>132.35</v>
      </c>
      <c r="W701" s="120">
        <v>112.73</v>
      </c>
      <c r="X701" s="120">
        <v>7.88</v>
      </c>
      <c r="Y701" s="120">
        <v>-58.39</v>
      </c>
      <c r="Z701" s="120">
        <v>8.24</v>
      </c>
      <c r="AA701" s="120">
        <v>-62.72</v>
      </c>
      <c r="AB701" s="120">
        <v>68.459999999999994</v>
      </c>
      <c r="AC701" s="120">
        <v>-33.200000000000003</v>
      </c>
      <c r="AD701" s="120">
        <v>-3.01</v>
      </c>
      <c r="AE701" s="120">
        <v>-26.82</v>
      </c>
      <c r="AF701" s="120">
        <v>-16.239999999999998</v>
      </c>
      <c r="AG701" s="120">
        <v>-9.4600000000000009</v>
      </c>
      <c r="AH701" s="120">
        <v>-21.52</v>
      </c>
      <c r="AI701" s="120">
        <v>-82.44</v>
      </c>
      <c r="AJ701" s="120">
        <v>-71.09</v>
      </c>
      <c r="AK701" s="120">
        <v>-72.11</v>
      </c>
      <c r="AL701" s="120">
        <v>-44.76</v>
      </c>
      <c r="AM701" s="120">
        <v>137.97</v>
      </c>
      <c r="AN701" s="120">
        <v>2.84</v>
      </c>
      <c r="AO701" s="120">
        <v>88.92</v>
      </c>
      <c r="AP701" s="120">
        <v>0.23</v>
      </c>
      <c r="AQ701" s="120">
        <v>-21.48</v>
      </c>
      <c r="AR701" s="120">
        <v>-54.65</v>
      </c>
      <c r="AS701" s="120">
        <v>-15.04</v>
      </c>
      <c r="AT701" s="120">
        <v>-39.9</v>
      </c>
      <c r="AU701" s="120">
        <v>-44.89</v>
      </c>
      <c r="AV701" s="120">
        <v>199.69</v>
      </c>
      <c r="AW701" s="120">
        <v>55.91</v>
      </c>
      <c r="AX701" s="120">
        <v>-6.84</v>
      </c>
      <c r="AY701" s="120">
        <v>-43.78</v>
      </c>
      <c r="AZ701" s="120">
        <v>-23.51</v>
      </c>
      <c r="BA701" s="120">
        <v>22.45</v>
      </c>
      <c r="BB701" s="120">
        <v>33.78</v>
      </c>
      <c r="BC701" s="120">
        <v>22.14</v>
      </c>
    </row>
    <row r="702" spans="1:55" x14ac:dyDescent="0.45">
      <c r="A702" s="261">
        <v>68</v>
      </c>
      <c r="B702" s="174" t="s">
        <v>205</v>
      </c>
      <c r="C702" s="119">
        <v>-8.76</v>
      </c>
      <c r="D702" s="119">
        <v>-10.92</v>
      </c>
      <c r="E702" s="119">
        <v>76.7</v>
      </c>
      <c r="F702" s="119">
        <v>-16.89</v>
      </c>
      <c r="G702" s="119">
        <v>37.520000000000003</v>
      </c>
      <c r="H702" s="119">
        <v>7</v>
      </c>
      <c r="I702" s="119">
        <v>26.79</v>
      </c>
      <c r="J702" s="119">
        <v>-9.56</v>
      </c>
      <c r="K702" s="119">
        <v>49.17</v>
      </c>
      <c r="L702" s="119">
        <v>56.52</v>
      </c>
      <c r="M702" s="119">
        <v>127.83</v>
      </c>
      <c r="N702" s="119">
        <v>101.72</v>
      </c>
      <c r="O702" s="119">
        <v>-20.18</v>
      </c>
      <c r="P702" s="119">
        <v>-10.63</v>
      </c>
      <c r="Q702" s="119">
        <v>-3.56</v>
      </c>
      <c r="R702" s="119">
        <v>-34.42</v>
      </c>
      <c r="S702" s="119">
        <v>-49.81</v>
      </c>
      <c r="T702" s="119">
        <v>-39.06</v>
      </c>
      <c r="U702" s="119">
        <v>2.61</v>
      </c>
      <c r="V702" s="119">
        <v>-47.63</v>
      </c>
      <c r="W702" s="119">
        <v>-57.78</v>
      </c>
      <c r="X702" s="119">
        <v>-7.21</v>
      </c>
      <c r="Y702" s="119">
        <v>-43.67</v>
      </c>
      <c r="Z702" s="119">
        <v>-59.49</v>
      </c>
      <c r="AA702" s="119">
        <v>-6.61</v>
      </c>
      <c r="AB702" s="119">
        <v>-56.4</v>
      </c>
      <c r="AC702" s="119">
        <v>-63.7</v>
      </c>
      <c r="AD702" s="119">
        <v>-41.88</v>
      </c>
      <c r="AE702" s="119">
        <v>11.67</v>
      </c>
      <c r="AF702" s="119">
        <v>109.34</v>
      </c>
      <c r="AG702" s="119">
        <v>-50.72</v>
      </c>
      <c r="AH702" s="119">
        <v>-4.55</v>
      </c>
      <c r="AI702" s="119">
        <v>-14.02</v>
      </c>
      <c r="AJ702" s="119">
        <v>-42.19</v>
      </c>
      <c r="AK702" s="119">
        <v>20.05</v>
      </c>
      <c r="AL702" s="119">
        <v>129.97</v>
      </c>
      <c r="AM702" s="119">
        <v>72.84</v>
      </c>
      <c r="AN702" s="119">
        <v>122.85</v>
      </c>
      <c r="AO702" s="119">
        <v>139.41</v>
      </c>
      <c r="AP702" s="119">
        <v>61.59</v>
      </c>
      <c r="AQ702" s="119">
        <v>-8.77</v>
      </c>
      <c r="AR702" s="119">
        <v>-53.86</v>
      </c>
      <c r="AS702" s="119">
        <v>96.2</v>
      </c>
      <c r="AT702" s="119">
        <v>27.9</v>
      </c>
      <c r="AU702" s="119">
        <v>124.98</v>
      </c>
      <c r="AV702" s="119">
        <v>-8.85</v>
      </c>
      <c r="AW702" s="119">
        <v>-35.81</v>
      </c>
      <c r="AX702" s="119">
        <v>-52.88</v>
      </c>
      <c r="AY702" s="119">
        <v>-61.94</v>
      </c>
      <c r="AZ702" s="119">
        <v>19.97</v>
      </c>
      <c r="BA702" s="119">
        <v>-19.29</v>
      </c>
      <c r="BB702" s="119">
        <v>8.8699999999999992</v>
      </c>
      <c r="BC702" s="119">
        <v>75.17</v>
      </c>
    </row>
    <row r="703" spans="1:55" ht="42" x14ac:dyDescent="0.45">
      <c r="A703" s="260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</row>
    <row r="704" spans="1:55" ht="29.25" x14ac:dyDescent="0.45">
      <c r="A704" s="261">
        <v>70</v>
      </c>
      <c r="B704" s="174" t="s">
        <v>98</v>
      </c>
      <c r="C704" s="119">
        <v>-25.02</v>
      </c>
      <c r="D704" s="119">
        <v>-25.25</v>
      </c>
      <c r="E704" s="119">
        <v>-17.63</v>
      </c>
      <c r="F704" s="119">
        <v>-35.76</v>
      </c>
      <c r="G704" s="119">
        <v>-25.04</v>
      </c>
      <c r="H704" s="119">
        <v>-32.58</v>
      </c>
      <c r="I704" s="119">
        <v>-35.35</v>
      </c>
      <c r="J704" s="119">
        <v>-24.58</v>
      </c>
      <c r="K704" s="119">
        <v>-20.73</v>
      </c>
      <c r="L704" s="119">
        <v>-27.36</v>
      </c>
      <c r="M704" s="119">
        <v>-49.3</v>
      </c>
      <c r="N704" s="119">
        <v>-29.47</v>
      </c>
      <c r="O704" s="119">
        <v>-15.04</v>
      </c>
      <c r="P704" s="119">
        <v>-3.38</v>
      </c>
      <c r="Q704" s="119">
        <v>19.260000000000002</v>
      </c>
      <c r="R704" s="119">
        <v>-14.94</v>
      </c>
      <c r="S704" s="119">
        <v>-11.23</v>
      </c>
      <c r="T704" s="119">
        <v>-20.309999999999999</v>
      </c>
      <c r="U704" s="119">
        <v>2.86</v>
      </c>
      <c r="V704" s="119">
        <v>-25.7</v>
      </c>
      <c r="W704" s="119">
        <v>3.16</v>
      </c>
      <c r="X704" s="119">
        <v>6.46</v>
      </c>
      <c r="Y704" s="119">
        <v>47.31</v>
      </c>
      <c r="Z704" s="119">
        <v>35.44</v>
      </c>
      <c r="AA704" s="119">
        <v>70.31</v>
      </c>
      <c r="AB704" s="119">
        <v>68.37</v>
      </c>
      <c r="AC704" s="119">
        <v>3.92</v>
      </c>
      <c r="AD704" s="119">
        <v>68.19</v>
      </c>
      <c r="AE704" s="119">
        <v>65.22</v>
      </c>
      <c r="AF704" s="119">
        <v>84.34</v>
      </c>
      <c r="AG704" s="119">
        <v>63.27</v>
      </c>
      <c r="AH704" s="119">
        <v>127.6</v>
      </c>
      <c r="AI704" s="119">
        <v>42.11</v>
      </c>
      <c r="AJ704" s="119">
        <v>44.66</v>
      </c>
      <c r="AK704" s="119">
        <v>39.92</v>
      </c>
      <c r="AL704" s="119">
        <v>10.84</v>
      </c>
      <c r="AM704" s="119">
        <v>-1.18</v>
      </c>
      <c r="AN704" s="119">
        <v>-9.14</v>
      </c>
      <c r="AO704" s="119">
        <v>23.13</v>
      </c>
      <c r="AP704" s="119">
        <v>0.14000000000000001</v>
      </c>
      <c r="AQ704" s="119">
        <v>13.89</v>
      </c>
      <c r="AR704" s="119">
        <v>-6.88</v>
      </c>
      <c r="AS704" s="119">
        <v>3.8</v>
      </c>
      <c r="AT704" s="119">
        <v>13.21</v>
      </c>
      <c r="AU704" s="119">
        <v>24.92</v>
      </c>
      <c r="AV704" s="119">
        <v>30.52</v>
      </c>
      <c r="AW704" s="119">
        <v>-2.78</v>
      </c>
      <c r="AX704" s="119">
        <v>14.14</v>
      </c>
      <c r="AY704" s="119">
        <v>18.59</v>
      </c>
      <c r="AZ704" s="119">
        <v>29.93</v>
      </c>
      <c r="BA704" s="119">
        <v>-2.16</v>
      </c>
      <c r="BB704" s="119">
        <v>33.78</v>
      </c>
      <c r="BC704" s="119">
        <v>2.0499999999999998</v>
      </c>
    </row>
    <row r="705" spans="1:55" ht="29.25" x14ac:dyDescent="0.45">
      <c r="A705" s="260">
        <v>71</v>
      </c>
      <c r="B705" s="173" t="s">
        <v>207</v>
      </c>
      <c r="C705" s="120">
        <v>-83.7</v>
      </c>
      <c r="D705" s="120">
        <v>875.68</v>
      </c>
      <c r="E705" s="120">
        <v>-87.28</v>
      </c>
      <c r="F705" s="118">
        <v>2182.35</v>
      </c>
      <c r="G705" s="120">
        <v>-31.93</v>
      </c>
      <c r="H705" s="120">
        <v>337.01</v>
      </c>
      <c r="I705" s="120">
        <v>542.54999999999995</v>
      </c>
      <c r="J705" s="120">
        <v>-75.709999999999994</v>
      </c>
      <c r="K705" s="120">
        <v>-68.53</v>
      </c>
      <c r="L705" s="120">
        <v>89.37</v>
      </c>
      <c r="M705" s="120">
        <v>90.4</v>
      </c>
      <c r="N705" s="118">
        <v>4752.5</v>
      </c>
      <c r="O705" s="120">
        <v>52.5</v>
      </c>
      <c r="P705" s="120">
        <v>-65.099999999999994</v>
      </c>
      <c r="Q705" s="118">
        <v>2985</v>
      </c>
      <c r="R705" s="120">
        <v>-38.92</v>
      </c>
      <c r="S705" s="120">
        <v>356.39</v>
      </c>
      <c r="T705" s="120">
        <v>65.510000000000005</v>
      </c>
      <c r="U705" s="120">
        <v>-45.45</v>
      </c>
      <c r="V705" s="120">
        <v>713.45</v>
      </c>
      <c r="W705" s="120">
        <v>761.29</v>
      </c>
      <c r="X705" s="120">
        <v>98.39</v>
      </c>
      <c r="Y705" s="120">
        <v>632.35</v>
      </c>
      <c r="Z705" s="120">
        <v>3.09</v>
      </c>
      <c r="AA705" s="118">
        <v>1095.08</v>
      </c>
      <c r="AB705" s="118">
        <v>1191.27</v>
      </c>
      <c r="AC705" s="120">
        <v>-47.13</v>
      </c>
      <c r="AD705" s="120">
        <v>-30.38</v>
      </c>
      <c r="AE705" s="120">
        <v>130.94</v>
      </c>
      <c r="AF705" s="120">
        <v>-22.16</v>
      </c>
      <c r="AG705" s="120">
        <v>658.73</v>
      </c>
      <c r="AH705" s="120">
        <v>133.57</v>
      </c>
      <c r="AI705" s="120">
        <v>-45.38</v>
      </c>
      <c r="AJ705" s="120">
        <v>-96.27</v>
      </c>
      <c r="AK705" s="120">
        <v>-87.32</v>
      </c>
      <c r="AL705" s="120">
        <v>-92.6</v>
      </c>
      <c r="AM705" s="116"/>
      <c r="AN705" s="120">
        <v>-92.93</v>
      </c>
      <c r="AO705" s="120">
        <v>-89.39</v>
      </c>
      <c r="AP705" s="120">
        <v>55.15</v>
      </c>
      <c r="AQ705" s="120">
        <v>-97.55</v>
      </c>
      <c r="AR705" s="120">
        <v>-93.57</v>
      </c>
      <c r="AS705" s="120">
        <v>-96.16</v>
      </c>
      <c r="AT705" s="120">
        <v>-93.2</v>
      </c>
      <c r="AU705" s="120">
        <v>-81.489999999999995</v>
      </c>
      <c r="AV705" s="120">
        <v>66.94</v>
      </c>
      <c r="AW705" s="120">
        <v>-8.6</v>
      </c>
      <c r="AX705" s="120">
        <v>-42.57</v>
      </c>
      <c r="AY705" s="116"/>
      <c r="AZ705" s="120">
        <v>-27.83</v>
      </c>
      <c r="BA705" s="120">
        <v>153.18</v>
      </c>
      <c r="BB705" s="120">
        <v>-80.209999999999994</v>
      </c>
      <c r="BC705" s="120">
        <v>164.96</v>
      </c>
    </row>
    <row r="706" spans="1:55" ht="29.25" x14ac:dyDescent="0.45">
      <c r="A706" s="261">
        <v>72</v>
      </c>
      <c r="B706" s="174" t="s">
        <v>104</v>
      </c>
      <c r="C706" s="119">
        <v>-19.850000000000001</v>
      </c>
      <c r="D706" s="119">
        <v>0.34</v>
      </c>
      <c r="E706" s="119">
        <v>-4.3099999999999996</v>
      </c>
      <c r="F706" s="119">
        <v>14.83</v>
      </c>
      <c r="G706" s="119">
        <v>6.12</v>
      </c>
      <c r="H706" s="119">
        <v>44.94</v>
      </c>
      <c r="I706" s="119">
        <v>27.96</v>
      </c>
      <c r="J706" s="119">
        <v>17.36</v>
      </c>
      <c r="K706" s="119">
        <v>2.46</v>
      </c>
      <c r="L706" s="119">
        <v>-2.83</v>
      </c>
      <c r="M706" s="119">
        <v>-10.71</v>
      </c>
      <c r="N706" s="119">
        <v>29.9</v>
      </c>
      <c r="O706" s="119">
        <v>1.9</v>
      </c>
      <c r="P706" s="119">
        <v>-7.32</v>
      </c>
      <c r="Q706" s="119">
        <v>42.3</v>
      </c>
      <c r="R706" s="119">
        <v>-6.9</v>
      </c>
      <c r="S706" s="119">
        <v>32.82</v>
      </c>
      <c r="T706" s="119">
        <v>-22.18</v>
      </c>
      <c r="U706" s="119">
        <v>7.5</v>
      </c>
      <c r="V706" s="119">
        <v>-4.38</v>
      </c>
      <c r="W706" s="119">
        <v>46.78</v>
      </c>
      <c r="X706" s="119">
        <v>17.38</v>
      </c>
      <c r="Y706" s="119">
        <v>14.79</v>
      </c>
      <c r="Z706" s="119">
        <v>-11.96</v>
      </c>
      <c r="AA706" s="119">
        <v>4.0999999999999996</v>
      </c>
      <c r="AB706" s="119">
        <v>6.52</v>
      </c>
      <c r="AC706" s="119">
        <v>-21.58</v>
      </c>
      <c r="AD706" s="119">
        <v>40.71</v>
      </c>
      <c r="AE706" s="119">
        <v>-28.67</v>
      </c>
      <c r="AF706" s="119">
        <v>11.01</v>
      </c>
      <c r="AG706" s="119">
        <v>-8.67</v>
      </c>
      <c r="AH706" s="119">
        <v>26.2</v>
      </c>
      <c r="AI706" s="119">
        <v>0.81</v>
      </c>
      <c r="AJ706" s="119">
        <v>-23.74</v>
      </c>
      <c r="AK706" s="119">
        <v>28.82</v>
      </c>
      <c r="AL706" s="119">
        <v>-3.67</v>
      </c>
      <c r="AM706" s="119">
        <v>-22.47</v>
      </c>
      <c r="AN706" s="119">
        <v>-8.9700000000000006</v>
      </c>
      <c r="AO706" s="119">
        <v>29.89</v>
      </c>
      <c r="AP706" s="119">
        <v>-13.94</v>
      </c>
      <c r="AQ706" s="119">
        <v>41.13</v>
      </c>
      <c r="AR706" s="119">
        <v>7.67</v>
      </c>
      <c r="AS706" s="119">
        <v>-16.41</v>
      </c>
      <c r="AT706" s="119">
        <v>-27.47</v>
      </c>
      <c r="AU706" s="119">
        <v>-7.37</v>
      </c>
      <c r="AV706" s="119">
        <v>5.79</v>
      </c>
      <c r="AW706" s="119">
        <v>-13.88</v>
      </c>
      <c r="AX706" s="119">
        <v>3.45</v>
      </c>
      <c r="AY706" s="119">
        <v>37.130000000000003</v>
      </c>
      <c r="AZ706" s="119">
        <v>63.91</v>
      </c>
      <c r="BA706" s="119">
        <v>-25.2</v>
      </c>
      <c r="BB706" s="119">
        <v>9.59</v>
      </c>
      <c r="BC706" s="119">
        <v>12.6</v>
      </c>
    </row>
    <row r="707" spans="1:55" ht="29.25" x14ac:dyDescent="0.45">
      <c r="A707" s="260">
        <v>73</v>
      </c>
      <c r="B707" s="173" t="s">
        <v>77</v>
      </c>
      <c r="C707" s="120">
        <v>-20.88</v>
      </c>
      <c r="D707" s="120">
        <v>8.5399999999999991</v>
      </c>
      <c r="E707" s="120">
        <v>-17.350000000000001</v>
      </c>
      <c r="F707" s="120">
        <v>-6.08</v>
      </c>
      <c r="G707" s="120">
        <v>-23.13</v>
      </c>
      <c r="H707" s="120">
        <v>-4.43</v>
      </c>
      <c r="I707" s="120">
        <v>-24.61</v>
      </c>
      <c r="J707" s="120">
        <v>-16.21</v>
      </c>
      <c r="K707" s="120">
        <v>10.61</v>
      </c>
      <c r="L707" s="120">
        <v>19.440000000000001</v>
      </c>
      <c r="M707" s="120">
        <v>28.96</v>
      </c>
      <c r="N707" s="120">
        <v>8.34</v>
      </c>
      <c r="O707" s="120">
        <v>5.04</v>
      </c>
      <c r="P707" s="120">
        <v>5</v>
      </c>
      <c r="Q707" s="120">
        <v>19.57</v>
      </c>
      <c r="R707" s="120">
        <v>32.6</v>
      </c>
      <c r="S707" s="120">
        <v>21.01</v>
      </c>
      <c r="T707" s="120">
        <v>-14.19</v>
      </c>
      <c r="U707" s="120">
        <v>25.78</v>
      </c>
      <c r="V707" s="120">
        <v>5.35</v>
      </c>
      <c r="W707" s="120">
        <v>20.5</v>
      </c>
      <c r="X707" s="120">
        <v>9.7899999999999991</v>
      </c>
      <c r="Y707" s="120">
        <v>-1.73</v>
      </c>
      <c r="Z707" s="120">
        <v>6.05</v>
      </c>
      <c r="AA707" s="120">
        <v>25.23</v>
      </c>
      <c r="AB707" s="120">
        <v>14.26</v>
      </c>
      <c r="AC707" s="120">
        <v>15.08</v>
      </c>
      <c r="AD707" s="120">
        <v>-14.68</v>
      </c>
      <c r="AE707" s="120">
        <v>21.46</v>
      </c>
      <c r="AF707" s="120">
        <v>66.39</v>
      </c>
      <c r="AG707" s="120">
        <v>12.27</v>
      </c>
      <c r="AH707" s="120">
        <v>25.24</v>
      </c>
      <c r="AI707" s="120">
        <v>-0.16</v>
      </c>
      <c r="AJ707" s="120">
        <v>-14.89</v>
      </c>
      <c r="AK707" s="120">
        <v>-2.2200000000000002</v>
      </c>
      <c r="AL707" s="120">
        <v>-12.04</v>
      </c>
      <c r="AM707" s="120">
        <v>-3.3</v>
      </c>
      <c r="AN707" s="120">
        <v>-14.99</v>
      </c>
      <c r="AO707" s="120">
        <v>4.7300000000000004</v>
      </c>
      <c r="AP707" s="120">
        <v>4.43</v>
      </c>
      <c r="AQ707" s="120">
        <v>-7.3</v>
      </c>
      <c r="AR707" s="120">
        <v>-13.07</v>
      </c>
      <c r="AS707" s="120">
        <v>-17.04</v>
      </c>
      <c r="AT707" s="120">
        <v>-7.67</v>
      </c>
      <c r="AU707" s="120">
        <v>13.11</v>
      </c>
      <c r="AV707" s="120">
        <v>11.09</v>
      </c>
      <c r="AW707" s="120">
        <v>20.66</v>
      </c>
      <c r="AX707" s="120">
        <v>-2.09</v>
      </c>
      <c r="AY707" s="120">
        <v>7.53</v>
      </c>
      <c r="AZ707" s="120">
        <v>7.13</v>
      </c>
      <c r="BA707" s="120">
        <v>-3.42</v>
      </c>
      <c r="BB707" s="120">
        <v>4.26</v>
      </c>
      <c r="BC707" s="120">
        <v>11.82</v>
      </c>
    </row>
    <row r="708" spans="1:55" x14ac:dyDescent="0.45">
      <c r="A708" s="261">
        <v>74</v>
      </c>
      <c r="B708" s="174" t="s">
        <v>208</v>
      </c>
      <c r="C708" s="119">
        <v>489.13</v>
      </c>
      <c r="D708" s="119">
        <v>-43.59</v>
      </c>
      <c r="E708" s="119">
        <v>-32.71</v>
      </c>
      <c r="F708" s="119">
        <v>121.25</v>
      </c>
      <c r="G708" s="119">
        <v>-8.59</v>
      </c>
      <c r="H708" s="119">
        <v>39.840000000000003</v>
      </c>
      <c r="I708" s="119">
        <v>160.24</v>
      </c>
      <c r="J708" s="119">
        <v>7.2</v>
      </c>
      <c r="K708" s="119">
        <v>83.11</v>
      </c>
      <c r="L708" s="119">
        <v>-49.01</v>
      </c>
      <c r="M708" s="119">
        <v>-71.36</v>
      </c>
      <c r="N708" s="119">
        <v>19.940000000000001</v>
      </c>
      <c r="O708" s="119">
        <v>-54.56</v>
      </c>
      <c r="P708" s="119">
        <v>91.98</v>
      </c>
      <c r="Q708" s="119">
        <v>109.88</v>
      </c>
      <c r="R708" s="119">
        <v>-67.900000000000006</v>
      </c>
      <c r="S708" s="119">
        <v>56.72</v>
      </c>
      <c r="T708" s="119">
        <v>-33.76</v>
      </c>
      <c r="U708" s="119">
        <v>-35.619999999999997</v>
      </c>
      <c r="V708" s="119">
        <v>7.6</v>
      </c>
      <c r="W708" s="119">
        <v>-33.840000000000003</v>
      </c>
      <c r="X708" s="119">
        <v>242.86</v>
      </c>
      <c r="Y708" s="119">
        <v>99.12</v>
      </c>
      <c r="Z708" s="119">
        <v>267.25</v>
      </c>
      <c r="AA708" s="119">
        <v>18.68</v>
      </c>
      <c r="AB708" s="119">
        <v>68.42</v>
      </c>
      <c r="AC708" s="119">
        <v>88.14</v>
      </c>
      <c r="AD708" s="119">
        <v>-63.25</v>
      </c>
      <c r="AE708" s="119">
        <v>128.31</v>
      </c>
      <c r="AF708" s="119">
        <v>91.33</v>
      </c>
      <c r="AG708" s="119">
        <v>9.66</v>
      </c>
      <c r="AH708" s="119">
        <v>64.12</v>
      </c>
      <c r="AI708" s="119">
        <v>0.51</v>
      </c>
      <c r="AJ708" s="119">
        <v>-36.36</v>
      </c>
      <c r="AK708" s="119">
        <v>73.02</v>
      </c>
      <c r="AL708" s="119">
        <v>-18.989999999999998</v>
      </c>
      <c r="AM708" s="119">
        <v>-0.98</v>
      </c>
      <c r="AN708" s="119">
        <v>-82.81</v>
      </c>
      <c r="AO708" s="119">
        <v>54.8</v>
      </c>
      <c r="AP708" s="119">
        <v>58.57</v>
      </c>
      <c r="AQ708" s="119">
        <v>-16.86</v>
      </c>
      <c r="AR708" s="119">
        <v>-40.75</v>
      </c>
      <c r="AS708" s="119">
        <v>-65.739999999999995</v>
      </c>
      <c r="AT708" s="119">
        <v>-11.36</v>
      </c>
      <c r="AU708" s="119">
        <v>-22.01</v>
      </c>
      <c r="AV708" s="119">
        <v>26.59</v>
      </c>
      <c r="AW708" s="119">
        <v>3.06</v>
      </c>
      <c r="AX708" s="119">
        <v>97.25</v>
      </c>
      <c r="AY708" s="119">
        <v>-61.01</v>
      </c>
      <c r="AZ708" s="119">
        <v>445.19</v>
      </c>
      <c r="BA708" s="119">
        <v>-52.96</v>
      </c>
      <c r="BB708" s="119">
        <v>29.28</v>
      </c>
      <c r="BC708" s="119">
        <v>-52.65</v>
      </c>
    </row>
    <row r="709" spans="1:55" ht="29.25" x14ac:dyDescent="0.45">
      <c r="A709" s="260">
        <v>75</v>
      </c>
      <c r="B709" s="173" t="s">
        <v>425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20">
        <v>-100</v>
      </c>
      <c r="BA709" s="116"/>
      <c r="BB709" s="120">
        <v>-100</v>
      </c>
      <c r="BC709" s="116"/>
    </row>
    <row r="710" spans="1:55" ht="29.25" x14ac:dyDescent="0.45">
      <c r="A710" s="261">
        <v>76</v>
      </c>
      <c r="B710" s="174" t="s">
        <v>209</v>
      </c>
      <c r="C710" s="119">
        <v>161.72</v>
      </c>
      <c r="D710" s="119">
        <v>45.3</v>
      </c>
      <c r="E710" s="119">
        <v>230.36</v>
      </c>
      <c r="F710" s="119">
        <v>110.62</v>
      </c>
      <c r="G710" s="119">
        <v>147.41999999999999</v>
      </c>
      <c r="H710" s="119">
        <v>292.17</v>
      </c>
      <c r="I710" s="119">
        <v>5.82</v>
      </c>
      <c r="J710" s="119">
        <v>151.41</v>
      </c>
      <c r="K710" s="119">
        <v>18.940000000000001</v>
      </c>
      <c r="L710" s="119">
        <v>258.20999999999998</v>
      </c>
      <c r="M710" s="119">
        <v>-40.04</v>
      </c>
      <c r="N710" s="119">
        <v>399.44</v>
      </c>
      <c r="O710" s="119">
        <v>24.37</v>
      </c>
      <c r="P710" s="119">
        <v>-51.02</v>
      </c>
      <c r="Q710" s="119">
        <v>-55.95</v>
      </c>
      <c r="R710" s="119">
        <v>-51.16</v>
      </c>
      <c r="S710" s="119">
        <v>-27.93</v>
      </c>
      <c r="T710" s="119">
        <v>-71.040000000000006</v>
      </c>
      <c r="U710" s="119">
        <v>145.30000000000001</v>
      </c>
      <c r="V710" s="119">
        <v>-33.49</v>
      </c>
      <c r="W710" s="119">
        <v>-42.16</v>
      </c>
      <c r="X710" s="119">
        <v>12.76</v>
      </c>
      <c r="Y710" s="119">
        <v>-18.309999999999999</v>
      </c>
      <c r="Z710" s="119">
        <v>-88.61</v>
      </c>
      <c r="AA710" s="119">
        <v>-96.01</v>
      </c>
      <c r="AB710" s="119">
        <v>-76.92</v>
      </c>
      <c r="AC710" s="119">
        <v>-86.37</v>
      </c>
      <c r="AD710" s="119">
        <v>-81.12</v>
      </c>
      <c r="AE710" s="119">
        <v>-83.33</v>
      </c>
      <c r="AF710" s="119">
        <v>-68.67</v>
      </c>
      <c r="AG710" s="119">
        <v>-51.98</v>
      </c>
      <c r="AH710" s="119">
        <v>305.62</v>
      </c>
      <c r="AI710" s="119">
        <v>234.88</v>
      </c>
      <c r="AJ710" s="119">
        <v>-70.88</v>
      </c>
      <c r="AK710" s="119">
        <v>-27.66</v>
      </c>
      <c r="AL710" s="119">
        <v>-40.729999999999997</v>
      </c>
      <c r="AM710" s="121">
        <v>1941.87</v>
      </c>
      <c r="AN710" s="119">
        <v>-17.97</v>
      </c>
      <c r="AO710" s="119">
        <v>770.36</v>
      </c>
      <c r="AP710" s="119">
        <v>152.87</v>
      </c>
      <c r="AQ710" s="119">
        <v>78.95</v>
      </c>
      <c r="AR710" s="119">
        <v>127.45</v>
      </c>
      <c r="AS710" s="119">
        <v>171.73</v>
      </c>
      <c r="AT710" s="119">
        <v>-84.45</v>
      </c>
      <c r="AU710" s="119">
        <v>-49.7</v>
      </c>
      <c r="AV710" s="119">
        <v>-56.32</v>
      </c>
      <c r="AW710" s="119">
        <v>-89.12</v>
      </c>
      <c r="AX710" s="119">
        <v>-22.46</v>
      </c>
      <c r="AY710" s="119">
        <v>-77.94</v>
      </c>
      <c r="AZ710" s="119">
        <v>119.17</v>
      </c>
      <c r="BA710" s="119">
        <v>-61.48</v>
      </c>
      <c r="BB710" s="119">
        <v>146.46</v>
      </c>
      <c r="BC710" s="119">
        <v>237.28</v>
      </c>
    </row>
    <row r="711" spans="1:55" ht="54.75" x14ac:dyDescent="0.45">
      <c r="A711" s="260">
        <v>77</v>
      </c>
      <c r="B711" s="173" t="s">
        <v>210</v>
      </c>
      <c r="C711" s="120">
        <v>23.5</v>
      </c>
      <c r="D711" s="120">
        <v>-7.78</v>
      </c>
      <c r="E711" s="120">
        <v>-31.87</v>
      </c>
      <c r="F711" s="120">
        <v>82.46</v>
      </c>
      <c r="G711" s="120">
        <v>-29.78</v>
      </c>
      <c r="H711" s="120">
        <v>243.87</v>
      </c>
      <c r="I711" s="120">
        <v>71.790000000000006</v>
      </c>
      <c r="J711" s="120">
        <v>100.72</v>
      </c>
      <c r="K711" s="118">
        <v>1689.47</v>
      </c>
      <c r="L711" s="120">
        <v>353.85</v>
      </c>
      <c r="M711" s="120">
        <v>281.85000000000002</v>
      </c>
      <c r="N711" s="120">
        <v>-39.5</v>
      </c>
      <c r="O711" s="120">
        <v>-34.61</v>
      </c>
      <c r="P711" s="120">
        <v>146.63999999999999</v>
      </c>
      <c r="Q711" s="120">
        <v>40.51</v>
      </c>
      <c r="R711" s="120">
        <v>18.96</v>
      </c>
      <c r="S711" s="120">
        <v>20.440000000000001</v>
      </c>
      <c r="T711" s="120">
        <v>-55.2</v>
      </c>
      <c r="U711" s="120">
        <v>29.89</v>
      </c>
      <c r="V711" s="120">
        <v>-44.23</v>
      </c>
      <c r="W711" s="120">
        <v>-73.459999999999994</v>
      </c>
      <c r="X711" s="120">
        <v>-55.61</v>
      </c>
      <c r="Y711" s="120">
        <v>13.47</v>
      </c>
      <c r="Z711" s="120">
        <v>88.67</v>
      </c>
      <c r="AA711" s="120">
        <v>104.58</v>
      </c>
      <c r="AB711" s="120">
        <v>-17.52</v>
      </c>
      <c r="AC711" s="120">
        <v>20.149999999999999</v>
      </c>
      <c r="AD711" s="120">
        <v>19.489999999999998</v>
      </c>
      <c r="AE711" s="120">
        <v>104.86</v>
      </c>
      <c r="AF711" s="120">
        <v>-3.48</v>
      </c>
      <c r="AG711" s="120">
        <v>39.51</v>
      </c>
      <c r="AH711" s="120">
        <v>12.22</v>
      </c>
      <c r="AI711" s="120">
        <v>54.68</v>
      </c>
      <c r="AJ711" s="120">
        <v>128.78</v>
      </c>
      <c r="AK711" s="120">
        <v>-65.31</v>
      </c>
      <c r="AL711" s="120">
        <v>7.62</v>
      </c>
      <c r="AM711" s="120">
        <v>-30.12</v>
      </c>
      <c r="AN711" s="120">
        <v>57.19</v>
      </c>
      <c r="AO711" s="120">
        <v>33.85</v>
      </c>
      <c r="AP711" s="120">
        <v>-10.18</v>
      </c>
      <c r="AQ711" s="120">
        <v>-59.09</v>
      </c>
      <c r="AR711" s="120">
        <v>-15.58</v>
      </c>
      <c r="AS711" s="120">
        <v>-92.39</v>
      </c>
      <c r="AT711" s="120">
        <v>-18.03</v>
      </c>
      <c r="AU711" s="120">
        <v>-12.82</v>
      </c>
      <c r="AV711" s="120">
        <v>10.98</v>
      </c>
      <c r="AW711" s="120">
        <v>129.69</v>
      </c>
      <c r="AX711" s="120">
        <v>-13.62</v>
      </c>
      <c r="AY711" s="120">
        <v>72.599999999999994</v>
      </c>
      <c r="AZ711" s="120">
        <v>-47.47</v>
      </c>
      <c r="BA711" s="120">
        <v>-25.25</v>
      </c>
      <c r="BB711" s="120">
        <v>24</v>
      </c>
      <c r="BC711" s="120">
        <v>46.64</v>
      </c>
    </row>
    <row r="712" spans="1:55" ht="29.25" x14ac:dyDescent="0.45">
      <c r="A712" s="261">
        <v>78</v>
      </c>
      <c r="B712" s="174" t="s">
        <v>211</v>
      </c>
      <c r="C712" s="119">
        <v>19.149999999999999</v>
      </c>
      <c r="D712" s="119">
        <v>8.7200000000000006</v>
      </c>
      <c r="E712" s="119">
        <v>54.46</v>
      </c>
      <c r="F712" s="119">
        <v>67.959999999999994</v>
      </c>
      <c r="G712" s="119">
        <v>56.77</v>
      </c>
      <c r="H712" s="119">
        <v>25.24</v>
      </c>
      <c r="I712" s="119">
        <v>29.17</v>
      </c>
      <c r="J712" s="119">
        <v>24.03</v>
      </c>
      <c r="K712" s="119">
        <v>33.06</v>
      </c>
      <c r="L712" s="119">
        <v>144.25</v>
      </c>
      <c r="M712" s="119">
        <v>-36.11</v>
      </c>
      <c r="N712" s="119">
        <v>80.42</v>
      </c>
      <c r="O712" s="119">
        <v>-7.82</v>
      </c>
      <c r="P712" s="119">
        <v>46.41</v>
      </c>
      <c r="Q712" s="119">
        <v>9.76</v>
      </c>
      <c r="R712" s="119">
        <v>90.3</v>
      </c>
      <c r="S712" s="119">
        <v>24.22</v>
      </c>
      <c r="T712" s="119">
        <v>23.47</v>
      </c>
      <c r="U712" s="119">
        <v>1.26</v>
      </c>
      <c r="V712" s="119">
        <v>71.52</v>
      </c>
      <c r="W712" s="119">
        <v>-24.59</v>
      </c>
      <c r="X712" s="119">
        <v>-26.47</v>
      </c>
      <c r="Y712" s="119">
        <v>53.16</v>
      </c>
      <c r="Z712" s="119">
        <v>-59.67</v>
      </c>
      <c r="AA712" s="119">
        <v>33.46</v>
      </c>
      <c r="AB712" s="119">
        <v>46.99</v>
      </c>
      <c r="AC712" s="119">
        <v>-13.14</v>
      </c>
      <c r="AD712" s="119">
        <v>-61.4</v>
      </c>
      <c r="AE712" s="119">
        <v>5.31</v>
      </c>
      <c r="AF712" s="119">
        <v>258.48</v>
      </c>
      <c r="AG712" s="119">
        <v>-42.18</v>
      </c>
      <c r="AH712" s="119">
        <v>41.39</v>
      </c>
      <c r="AI712" s="119">
        <v>-6.26</v>
      </c>
      <c r="AJ712" s="119">
        <v>19.09</v>
      </c>
      <c r="AK712" s="119">
        <v>99.95</v>
      </c>
      <c r="AL712" s="119">
        <v>107.17</v>
      </c>
      <c r="AM712" s="119">
        <v>21.54</v>
      </c>
      <c r="AN712" s="119">
        <v>41.36</v>
      </c>
      <c r="AO712" s="119">
        <v>29.57</v>
      </c>
      <c r="AP712" s="119">
        <v>73.739999999999995</v>
      </c>
      <c r="AQ712" s="119">
        <v>26.71</v>
      </c>
      <c r="AR712" s="119">
        <v>-62.02</v>
      </c>
      <c r="AS712" s="119">
        <v>157.97</v>
      </c>
      <c r="AT712" s="119">
        <v>23.38</v>
      </c>
      <c r="AU712" s="119">
        <v>50.68</v>
      </c>
      <c r="AV712" s="119">
        <v>81.8</v>
      </c>
      <c r="AW712" s="119">
        <v>-10.49</v>
      </c>
      <c r="AX712" s="119">
        <v>40.46</v>
      </c>
      <c r="AY712" s="119">
        <v>132.30000000000001</v>
      </c>
      <c r="AZ712" s="119">
        <v>-47.2</v>
      </c>
      <c r="BA712" s="119">
        <v>42.12</v>
      </c>
      <c r="BB712" s="119">
        <v>-1.78</v>
      </c>
      <c r="BC712" s="119">
        <v>-12.91</v>
      </c>
    </row>
    <row r="713" spans="1:55" ht="29.25" x14ac:dyDescent="0.45">
      <c r="A713" s="260">
        <v>79</v>
      </c>
      <c r="B713" s="173" t="s">
        <v>90</v>
      </c>
      <c r="C713" s="120">
        <v>-10.78</v>
      </c>
      <c r="D713" s="120">
        <v>27.88</v>
      </c>
      <c r="E713" s="120">
        <v>12.31</v>
      </c>
      <c r="F713" s="120">
        <v>-2.19</v>
      </c>
      <c r="G713" s="120">
        <v>23.42</v>
      </c>
      <c r="H713" s="120">
        <v>37.94</v>
      </c>
      <c r="I713" s="120">
        <v>3.61</v>
      </c>
      <c r="J713" s="120">
        <v>7.85</v>
      </c>
      <c r="K713" s="120">
        <v>-1.04</v>
      </c>
      <c r="L713" s="120">
        <v>-10.32</v>
      </c>
      <c r="M713" s="120">
        <v>6.44</v>
      </c>
      <c r="N713" s="120">
        <v>17.34</v>
      </c>
      <c r="O713" s="120">
        <v>-8.35</v>
      </c>
      <c r="P713" s="120">
        <v>-7.87</v>
      </c>
      <c r="Q713" s="120">
        <v>-8.6999999999999993</v>
      </c>
      <c r="R713" s="120">
        <v>14.86</v>
      </c>
      <c r="S713" s="120">
        <v>1.1299999999999999</v>
      </c>
      <c r="T713" s="120">
        <v>-12.2</v>
      </c>
      <c r="U713" s="120">
        <v>45.31</v>
      </c>
      <c r="V713" s="120">
        <v>-1.07</v>
      </c>
      <c r="W713" s="120">
        <v>24.95</v>
      </c>
      <c r="X713" s="120">
        <v>14.35</v>
      </c>
      <c r="Y713" s="120">
        <v>-10.7</v>
      </c>
      <c r="Z713" s="120">
        <v>7.73</v>
      </c>
      <c r="AA713" s="120">
        <v>21.21</v>
      </c>
      <c r="AB713" s="120">
        <v>13.27</v>
      </c>
      <c r="AC713" s="120">
        <v>31.81</v>
      </c>
      <c r="AD713" s="120">
        <v>13.58</v>
      </c>
      <c r="AE713" s="120">
        <v>12.91</v>
      </c>
      <c r="AF713" s="120">
        <v>18.02</v>
      </c>
      <c r="AG713" s="120">
        <v>-25.45</v>
      </c>
      <c r="AH713" s="120">
        <v>50.03</v>
      </c>
      <c r="AI713" s="120">
        <v>-2.37</v>
      </c>
      <c r="AJ713" s="120">
        <v>5.15</v>
      </c>
      <c r="AK713" s="120">
        <v>39.659999999999997</v>
      </c>
      <c r="AL713" s="120">
        <v>12.82</v>
      </c>
      <c r="AM713" s="120">
        <v>16.149999999999999</v>
      </c>
      <c r="AN713" s="120">
        <v>12.21</v>
      </c>
      <c r="AO713" s="120">
        <v>18.02</v>
      </c>
      <c r="AP713" s="120">
        <v>2.75</v>
      </c>
      <c r="AQ713" s="120">
        <v>6.13</v>
      </c>
      <c r="AR713" s="120">
        <v>9.32</v>
      </c>
      <c r="AS713" s="120">
        <v>26.88</v>
      </c>
      <c r="AT713" s="120">
        <v>29.12</v>
      </c>
      <c r="AU713" s="120">
        <v>36.17</v>
      </c>
      <c r="AV713" s="120">
        <v>20.65</v>
      </c>
      <c r="AW713" s="120">
        <v>97.27</v>
      </c>
      <c r="AX713" s="120">
        <v>57.46</v>
      </c>
      <c r="AY713" s="120">
        <v>26.81</v>
      </c>
      <c r="AZ713" s="120">
        <v>7.16</v>
      </c>
      <c r="BA713" s="120">
        <v>1.51</v>
      </c>
      <c r="BB713" s="120">
        <v>10.88</v>
      </c>
      <c r="BC713" s="120">
        <v>13.15</v>
      </c>
    </row>
    <row r="714" spans="1:55" x14ac:dyDescent="0.45">
      <c r="A714" s="261">
        <v>80</v>
      </c>
      <c r="B714" s="174" t="s">
        <v>85</v>
      </c>
      <c r="C714" s="119">
        <v>-16.04</v>
      </c>
      <c r="D714" s="119">
        <v>6.68</v>
      </c>
      <c r="E714" s="119">
        <v>9.25</v>
      </c>
      <c r="F714" s="119">
        <v>15.75</v>
      </c>
      <c r="G714" s="119">
        <v>28.09</v>
      </c>
      <c r="H714" s="119">
        <v>15.2</v>
      </c>
      <c r="I714" s="119">
        <v>2.98</v>
      </c>
      <c r="J714" s="119">
        <v>-9.24</v>
      </c>
      <c r="K714" s="119">
        <v>3.62</v>
      </c>
      <c r="L714" s="119">
        <v>38.51</v>
      </c>
      <c r="M714" s="119">
        <v>8.7899999999999991</v>
      </c>
      <c r="N714" s="119">
        <v>-1.91</v>
      </c>
      <c r="O714" s="119">
        <v>8.8800000000000008</v>
      </c>
      <c r="P714" s="119">
        <v>-6.81</v>
      </c>
      <c r="Q714" s="119">
        <v>-14.22</v>
      </c>
      <c r="R714" s="119">
        <v>-0.19</v>
      </c>
      <c r="S714" s="119">
        <v>-26.94</v>
      </c>
      <c r="T714" s="119">
        <v>-7.13</v>
      </c>
      <c r="U714" s="119">
        <v>16.63</v>
      </c>
      <c r="V714" s="119">
        <v>0.12</v>
      </c>
      <c r="W714" s="119">
        <v>-7.43</v>
      </c>
      <c r="X714" s="119">
        <v>-0.75</v>
      </c>
      <c r="Y714" s="119">
        <v>1.46</v>
      </c>
      <c r="Z714" s="119">
        <v>7.91</v>
      </c>
      <c r="AA714" s="119">
        <v>4.8499999999999996</v>
      </c>
      <c r="AB714" s="119">
        <v>9.01</v>
      </c>
      <c r="AC714" s="119">
        <v>-1.6</v>
      </c>
      <c r="AD714" s="119">
        <v>-5.7</v>
      </c>
      <c r="AE714" s="119">
        <v>1.79</v>
      </c>
      <c r="AF714" s="119">
        <v>11.96</v>
      </c>
      <c r="AG714" s="119">
        <v>-19.52</v>
      </c>
      <c r="AH714" s="119">
        <v>16.760000000000002</v>
      </c>
      <c r="AI714" s="119">
        <v>6.26</v>
      </c>
      <c r="AJ714" s="119">
        <v>-25.66</v>
      </c>
      <c r="AK714" s="119">
        <v>-16.18</v>
      </c>
      <c r="AL714" s="119">
        <v>3.16</v>
      </c>
      <c r="AM714" s="119">
        <v>-18.79</v>
      </c>
      <c r="AN714" s="119">
        <v>-4.13</v>
      </c>
      <c r="AO714" s="119">
        <v>5.74</v>
      </c>
      <c r="AP714" s="119">
        <v>5.39</v>
      </c>
      <c r="AQ714" s="119">
        <v>-1.91</v>
      </c>
      <c r="AR714" s="119">
        <v>-19.57</v>
      </c>
      <c r="AS714" s="119">
        <v>-8.1199999999999992</v>
      </c>
      <c r="AT714" s="119">
        <v>-23.09</v>
      </c>
      <c r="AU714" s="119">
        <v>-11.36</v>
      </c>
      <c r="AV714" s="119">
        <v>2.5</v>
      </c>
      <c r="AW714" s="119">
        <v>1.53</v>
      </c>
      <c r="AX714" s="119">
        <v>-15.69</v>
      </c>
      <c r="AY714" s="119">
        <v>-3.14</v>
      </c>
      <c r="AZ714" s="119">
        <v>-6.79</v>
      </c>
      <c r="BA714" s="119">
        <v>-2.86</v>
      </c>
      <c r="BB714" s="119">
        <v>-8.7200000000000006</v>
      </c>
      <c r="BC714" s="119">
        <v>5.9</v>
      </c>
    </row>
    <row r="715" spans="1:55" ht="29.25" x14ac:dyDescent="0.45">
      <c r="A715" s="260">
        <v>81</v>
      </c>
      <c r="B715" s="173" t="s">
        <v>212</v>
      </c>
      <c r="C715" s="120">
        <v>-61.16</v>
      </c>
      <c r="D715" s="120">
        <v>-65.760000000000005</v>
      </c>
      <c r="E715" s="120">
        <v>-34.840000000000003</v>
      </c>
      <c r="F715" s="120">
        <v>-60.78</v>
      </c>
      <c r="G715" s="120">
        <v>-60.54</v>
      </c>
      <c r="H715" s="120">
        <v>-68.88</v>
      </c>
      <c r="I715" s="120">
        <v>-56.25</v>
      </c>
      <c r="J715" s="120">
        <v>17.52</v>
      </c>
      <c r="K715" s="120">
        <v>-56.27</v>
      </c>
      <c r="L715" s="120">
        <v>-5.87</v>
      </c>
      <c r="M715" s="120">
        <v>-79.39</v>
      </c>
      <c r="N715" s="120">
        <v>36.19</v>
      </c>
      <c r="O715" s="120">
        <v>359.54</v>
      </c>
      <c r="P715" s="120">
        <v>155.25</v>
      </c>
      <c r="Q715" s="120">
        <v>-38.24</v>
      </c>
      <c r="R715" s="120">
        <v>-22.31</v>
      </c>
      <c r="S715" s="120">
        <v>261.93</v>
      </c>
      <c r="T715" s="120">
        <v>48.42</v>
      </c>
      <c r="U715" s="120">
        <v>234.67</v>
      </c>
      <c r="V715" s="120">
        <v>70.22</v>
      </c>
      <c r="W715" s="120">
        <v>155.77000000000001</v>
      </c>
      <c r="X715" s="120">
        <v>-35.11</v>
      </c>
      <c r="Y715" s="120">
        <v>3.77</v>
      </c>
      <c r="Z715" s="120">
        <v>-35.46</v>
      </c>
      <c r="AA715" s="120">
        <v>-64.569999999999993</v>
      </c>
      <c r="AB715" s="120">
        <v>36.56</v>
      </c>
      <c r="AC715" s="120">
        <v>118.56</v>
      </c>
      <c r="AD715" s="120">
        <v>223.26</v>
      </c>
      <c r="AE715" s="120">
        <v>-73.900000000000006</v>
      </c>
      <c r="AF715" s="120">
        <v>-36.92</v>
      </c>
      <c r="AG715" s="120">
        <v>-66.28</v>
      </c>
      <c r="AH715" s="120">
        <v>-27.13</v>
      </c>
      <c r="AI715" s="120">
        <v>-54.09</v>
      </c>
      <c r="AJ715" s="120">
        <v>-30.45</v>
      </c>
      <c r="AK715" s="120">
        <v>-20.95</v>
      </c>
      <c r="AL715" s="120">
        <v>862.96</v>
      </c>
      <c r="AM715" s="120">
        <v>67.34</v>
      </c>
      <c r="AN715" s="120">
        <v>-40.159999999999997</v>
      </c>
      <c r="AO715" s="120">
        <v>-2.11</v>
      </c>
      <c r="AP715" s="120">
        <v>257.43</v>
      </c>
      <c r="AQ715" s="120">
        <v>207.67</v>
      </c>
      <c r="AR715" s="118">
        <v>2577.91</v>
      </c>
      <c r="AS715" s="120">
        <v>-34.119999999999997</v>
      </c>
      <c r="AT715" s="120">
        <v>-40.770000000000003</v>
      </c>
      <c r="AU715" s="120">
        <v>968.17</v>
      </c>
      <c r="AV715" s="120">
        <v>47.01</v>
      </c>
      <c r="AW715" s="120">
        <v>26.95</v>
      </c>
      <c r="AX715" s="120">
        <v>-95.97</v>
      </c>
      <c r="AY715" s="120">
        <v>43.52</v>
      </c>
      <c r="AZ715" s="120">
        <v>673.67</v>
      </c>
      <c r="BA715" s="120">
        <v>78.89</v>
      </c>
      <c r="BB715" s="120">
        <v>-66.84</v>
      </c>
      <c r="BC715" s="120">
        <v>-46.85</v>
      </c>
    </row>
    <row r="716" spans="1:55" ht="29.25" x14ac:dyDescent="0.45">
      <c r="A716" s="261">
        <v>82</v>
      </c>
      <c r="B716" s="174" t="s">
        <v>213</v>
      </c>
      <c r="C716" s="119">
        <v>97.54</v>
      </c>
      <c r="D716" s="119">
        <v>23.7</v>
      </c>
      <c r="E716" s="119">
        <v>12.7</v>
      </c>
      <c r="F716" s="119">
        <v>191.94</v>
      </c>
      <c r="G716" s="119">
        <v>0.78</v>
      </c>
      <c r="H716" s="119">
        <v>-20.7</v>
      </c>
      <c r="I716" s="119">
        <v>-16.11</v>
      </c>
      <c r="J716" s="119">
        <v>5.05</v>
      </c>
      <c r="K716" s="119">
        <v>12.81</v>
      </c>
      <c r="L716" s="119">
        <v>12.85</v>
      </c>
      <c r="M716" s="119">
        <v>35.619999999999997</v>
      </c>
      <c r="N716" s="119">
        <v>47.32</v>
      </c>
      <c r="O716" s="119">
        <v>-12.24</v>
      </c>
      <c r="P716" s="119">
        <v>-19.350000000000001</v>
      </c>
      <c r="Q716" s="119">
        <v>-20.399999999999999</v>
      </c>
      <c r="R716" s="119">
        <v>-47.51</v>
      </c>
      <c r="S716" s="119">
        <v>-5.53</v>
      </c>
      <c r="T716" s="119">
        <v>62.77</v>
      </c>
      <c r="U716" s="119">
        <v>111.56</v>
      </c>
      <c r="V716" s="119">
        <v>54.77</v>
      </c>
      <c r="W716" s="119">
        <v>17.71</v>
      </c>
      <c r="X716" s="119">
        <v>34.369999999999997</v>
      </c>
      <c r="Y716" s="119">
        <v>17.420000000000002</v>
      </c>
      <c r="Z716" s="119">
        <v>16.04</v>
      </c>
      <c r="AA716" s="119">
        <v>16.420000000000002</v>
      </c>
      <c r="AB716" s="119">
        <v>26.68</v>
      </c>
      <c r="AC716" s="119">
        <v>90.68</v>
      </c>
      <c r="AD716" s="119">
        <v>53.61</v>
      </c>
      <c r="AE716" s="119">
        <v>41.52</v>
      </c>
      <c r="AF716" s="119">
        <v>14.89</v>
      </c>
      <c r="AG716" s="119">
        <v>7.47</v>
      </c>
      <c r="AH716" s="119">
        <v>-21.96</v>
      </c>
      <c r="AI716" s="119">
        <v>-16.82</v>
      </c>
      <c r="AJ716" s="119">
        <v>-33.4</v>
      </c>
      <c r="AK716" s="119">
        <v>-0.14000000000000001</v>
      </c>
      <c r="AL716" s="119">
        <v>-26.45</v>
      </c>
      <c r="AM716" s="119">
        <v>31.8</v>
      </c>
      <c r="AN716" s="119">
        <v>31.52</v>
      </c>
      <c r="AO716" s="119">
        <v>-1.94</v>
      </c>
      <c r="AP716" s="119">
        <v>50.74</v>
      </c>
      <c r="AQ716" s="119">
        <v>18.05</v>
      </c>
      <c r="AR716" s="119">
        <v>6.67</v>
      </c>
      <c r="AS716" s="119">
        <v>-6.4</v>
      </c>
      <c r="AT716" s="119">
        <v>35.43</v>
      </c>
      <c r="AU716" s="119">
        <v>37.99</v>
      </c>
      <c r="AV716" s="119">
        <v>33.020000000000003</v>
      </c>
      <c r="AW716" s="119">
        <v>46.85</v>
      </c>
      <c r="AX716" s="119">
        <v>73.010000000000005</v>
      </c>
      <c r="AY716" s="119">
        <v>19.16</v>
      </c>
      <c r="AZ716" s="119">
        <v>39.28</v>
      </c>
      <c r="BA716" s="119">
        <v>4.2</v>
      </c>
      <c r="BB716" s="119">
        <v>9.19</v>
      </c>
      <c r="BC716" s="119">
        <v>14.12</v>
      </c>
    </row>
    <row r="717" spans="1:55" x14ac:dyDescent="0.45">
      <c r="A717" s="260">
        <v>83</v>
      </c>
      <c r="B717" s="173" t="s">
        <v>214</v>
      </c>
      <c r="C717" s="120">
        <v>4.26</v>
      </c>
      <c r="D717" s="120">
        <v>14.65</v>
      </c>
      <c r="E717" s="120">
        <v>-6.26</v>
      </c>
      <c r="F717" s="120">
        <v>51.57</v>
      </c>
      <c r="G717" s="120">
        <v>33.75</v>
      </c>
      <c r="H717" s="120">
        <v>12.08</v>
      </c>
      <c r="I717" s="120">
        <v>41.08</v>
      </c>
      <c r="J717" s="120">
        <v>-9.01</v>
      </c>
      <c r="K717" s="120">
        <v>0.52</v>
      </c>
      <c r="L717" s="120">
        <v>2.19</v>
      </c>
      <c r="M717" s="120">
        <v>27.52</v>
      </c>
      <c r="N717" s="120">
        <v>29.96</v>
      </c>
      <c r="O717" s="120">
        <v>2.14</v>
      </c>
      <c r="P717" s="120">
        <v>-1.45</v>
      </c>
      <c r="Q717" s="120">
        <v>-5.27</v>
      </c>
      <c r="R717" s="120">
        <v>-13.13</v>
      </c>
      <c r="S717" s="120">
        <v>-25.15</v>
      </c>
      <c r="T717" s="120">
        <v>-36.17</v>
      </c>
      <c r="U717" s="120">
        <v>-12.03</v>
      </c>
      <c r="V717" s="120">
        <v>3.81</v>
      </c>
      <c r="W717" s="120">
        <v>21.5</v>
      </c>
      <c r="X717" s="120">
        <v>-1.35</v>
      </c>
      <c r="Y717" s="120">
        <v>2.46</v>
      </c>
      <c r="Z717" s="120">
        <v>6.14</v>
      </c>
      <c r="AA717" s="120">
        <v>14.83</v>
      </c>
      <c r="AB717" s="120">
        <v>66.209999999999994</v>
      </c>
      <c r="AC717" s="120">
        <v>12.26</v>
      </c>
      <c r="AD717" s="120">
        <v>-3.04</v>
      </c>
      <c r="AE717" s="120">
        <v>6.14</v>
      </c>
      <c r="AF717" s="120">
        <v>27.92</v>
      </c>
      <c r="AG717" s="120">
        <v>-20.75</v>
      </c>
      <c r="AH717" s="120">
        <v>-17.07</v>
      </c>
      <c r="AI717" s="120">
        <v>-52.08</v>
      </c>
      <c r="AJ717" s="120">
        <v>-34.47</v>
      </c>
      <c r="AK717" s="120">
        <v>-15.29</v>
      </c>
      <c r="AL717" s="120">
        <v>-43.45</v>
      </c>
      <c r="AM717" s="120">
        <v>-41.99</v>
      </c>
      <c r="AN717" s="120">
        <v>-51.08</v>
      </c>
      <c r="AO717" s="120">
        <v>-48.25</v>
      </c>
      <c r="AP717" s="120">
        <v>-9.98</v>
      </c>
      <c r="AQ717" s="120">
        <v>-1.24</v>
      </c>
      <c r="AR717" s="120">
        <v>-12.24</v>
      </c>
      <c r="AS717" s="120">
        <v>-34.26</v>
      </c>
      <c r="AT717" s="120">
        <v>18.190000000000001</v>
      </c>
      <c r="AU717" s="120">
        <v>-2.2400000000000002</v>
      </c>
      <c r="AV717" s="120">
        <v>-24.53</v>
      </c>
      <c r="AW717" s="120">
        <v>-15.93</v>
      </c>
      <c r="AX717" s="120">
        <v>0.8</v>
      </c>
      <c r="AY717" s="120">
        <v>-27.32</v>
      </c>
      <c r="AZ717" s="120">
        <v>-13.45</v>
      </c>
      <c r="BA717" s="120">
        <v>23.24</v>
      </c>
      <c r="BB717" s="120">
        <v>-38.42</v>
      </c>
      <c r="BC717" s="120">
        <v>-2.42</v>
      </c>
    </row>
    <row r="718" spans="1:55" ht="29.25" x14ac:dyDescent="0.45">
      <c r="A718" s="261">
        <v>84</v>
      </c>
      <c r="B718" s="174" t="s">
        <v>215</v>
      </c>
      <c r="C718" s="119">
        <v>228.57</v>
      </c>
      <c r="D718" s="119">
        <v>-87.4</v>
      </c>
      <c r="E718" s="119">
        <v>30.67</v>
      </c>
      <c r="F718" s="119">
        <v>-27.27</v>
      </c>
      <c r="G718" s="119">
        <v>62.5</v>
      </c>
      <c r="H718" s="119">
        <v>-79.27</v>
      </c>
      <c r="I718" s="121">
        <v>3733.33</v>
      </c>
      <c r="J718" s="119">
        <v>22.54</v>
      </c>
      <c r="K718" s="121">
        <v>2330</v>
      </c>
      <c r="L718" s="121">
        <v>3785.71</v>
      </c>
      <c r="M718" s="119">
        <v>-98.35</v>
      </c>
      <c r="N718" s="119">
        <v>-16.53</v>
      </c>
      <c r="O718" s="119">
        <v>141.30000000000001</v>
      </c>
      <c r="P718" s="119">
        <v>687.1</v>
      </c>
      <c r="Q718" s="119">
        <v>-91</v>
      </c>
      <c r="R718" s="119">
        <v>21.67</v>
      </c>
      <c r="S718" s="119">
        <v>-96.15</v>
      </c>
      <c r="T718" s="119">
        <v>11.76</v>
      </c>
      <c r="U718" s="119">
        <v>-84.67</v>
      </c>
      <c r="V718" s="119">
        <v>-31.87</v>
      </c>
      <c r="W718" s="119">
        <v>-57.41</v>
      </c>
      <c r="X718" s="119">
        <v>-39.71</v>
      </c>
      <c r="Y718" s="121">
        <v>2382.35</v>
      </c>
      <c r="Z718" s="119">
        <v>-97.44</v>
      </c>
      <c r="AA718" s="119">
        <v>-92.79</v>
      </c>
      <c r="AB718" s="119">
        <v>15.98</v>
      </c>
      <c r="AC718" s="119">
        <v>-67.86</v>
      </c>
      <c r="AD718" s="119">
        <v>-90.07</v>
      </c>
      <c r="AE718" s="121">
        <v>49000</v>
      </c>
      <c r="AF718" s="121">
        <v>1405.26</v>
      </c>
      <c r="AG718" s="119">
        <v>-95.74</v>
      </c>
      <c r="AH718" s="119">
        <v>-38.4</v>
      </c>
      <c r="AI718" s="119">
        <v>196.62</v>
      </c>
      <c r="AJ718" s="119">
        <v>-6.1</v>
      </c>
      <c r="AK718" s="119">
        <v>-2.84</v>
      </c>
      <c r="AL718" s="121">
        <v>2825</v>
      </c>
      <c r="AM718" s="119">
        <v>25</v>
      </c>
      <c r="AN718" s="119">
        <v>262.89999999999998</v>
      </c>
      <c r="AO718" s="121">
        <v>2977.78</v>
      </c>
      <c r="AP718" s="119">
        <v>265.52</v>
      </c>
      <c r="AQ718" s="119">
        <v>-100</v>
      </c>
      <c r="AR718" s="119">
        <v>72.03</v>
      </c>
      <c r="AS718" s="121">
        <v>11983.33</v>
      </c>
      <c r="AT718" s="119">
        <v>-22.22</v>
      </c>
      <c r="AU718" s="119">
        <v>-58.79</v>
      </c>
      <c r="AV718" s="119">
        <v>-97.4</v>
      </c>
      <c r="AW718" s="119">
        <v>70</v>
      </c>
      <c r="AX718" s="119">
        <v>107.26</v>
      </c>
      <c r="AY718" s="117"/>
      <c r="AZ718" s="119">
        <v>-50.83</v>
      </c>
      <c r="BA718" s="119">
        <v>316.61</v>
      </c>
      <c r="BB718" s="119">
        <v>183.96</v>
      </c>
      <c r="BC718" s="117"/>
    </row>
    <row r="719" spans="1:55" x14ac:dyDescent="0.45">
      <c r="A719" s="260">
        <v>85</v>
      </c>
      <c r="B719" s="173" t="s">
        <v>216</v>
      </c>
      <c r="C719" s="120">
        <v>-60.2</v>
      </c>
      <c r="D719" s="120">
        <v>64.400000000000006</v>
      </c>
      <c r="E719" s="120">
        <v>-25.7</v>
      </c>
      <c r="F719" s="120">
        <v>93.16</v>
      </c>
      <c r="G719" s="120">
        <v>55.95</v>
      </c>
      <c r="H719" s="120">
        <v>89.27</v>
      </c>
      <c r="I719" s="120">
        <v>45.26</v>
      </c>
      <c r="J719" s="120">
        <v>19.829999999999998</v>
      </c>
      <c r="K719" s="120">
        <v>8.11</v>
      </c>
      <c r="L719" s="120">
        <v>-57.17</v>
      </c>
      <c r="M719" s="120">
        <v>-40.450000000000003</v>
      </c>
      <c r="N719" s="120">
        <v>17.260000000000002</v>
      </c>
      <c r="O719" s="120">
        <v>-57.13</v>
      </c>
      <c r="P719" s="120">
        <v>-87.04</v>
      </c>
      <c r="Q719" s="120">
        <v>-56.12</v>
      </c>
      <c r="R719" s="120">
        <v>-88.17</v>
      </c>
      <c r="S719" s="120">
        <v>-47.58</v>
      </c>
      <c r="T719" s="120">
        <v>-70.73</v>
      </c>
      <c r="U719" s="120">
        <v>-58.25</v>
      </c>
      <c r="V719" s="120">
        <v>-38.79</v>
      </c>
      <c r="W719" s="120">
        <v>54.56</v>
      </c>
      <c r="X719" s="120">
        <v>88.65</v>
      </c>
      <c r="Y719" s="120">
        <v>10.81</v>
      </c>
      <c r="Z719" s="120">
        <v>23.49</v>
      </c>
      <c r="AA719" s="120">
        <v>677.75</v>
      </c>
      <c r="AB719" s="120">
        <v>756.81</v>
      </c>
      <c r="AC719" s="120">
        <v>145.85</v>
      </c>
      <c r="AD719" s="120">
        <v>710.77</v>
      </c>
      <c r="AE719" s="120">
        <v>33.51</v>
      </c>
      <c r="AF719" s="120">
        <v>59.68</v>
      </c>
      <c r="AG719" s="120">
        <v>-18.91</v>
      </c>
      <c r="AH719" s="120">
        <v>-30.63</v>
      </c>
      <c r="AI719" s="120">
        <v>39.47</v>
      </c>
      <c r="AJ719" s="120">
        <v>68.33</v>
      </c>
      <c r="AK719" s="120">
        <v>144.29</v>
      </c>
      <c r="AL719" s="120">
        <v>73.150000000000006</v>
      </c>
      <c r="AM719" s="120">
        <v>-48.48</v>
      </c>
      <c r="AN719" s="120">
        <v>87.7</v>
      </c>
      <c r="AO719" s="120">
        <v>35.409999999999997</v>
      </c>
      <c r="AP719" s="120">
        <v>39.71</v>
      </c>
      <c r="AQ719" s="120">
        <v>24.77</v>
      </c>
      <c r="AR719" s="120">
        <v>175.99</v>
      </c>
      <c r="AS719" s="120">
        <v>155.59</v>
      </c>
      <c r="AT719" s="120">
        <v>210.02</v>
      </c>
      <c r="AU719" s="120">
        <v>-27.59</v>
      </c>
      <c r="AV719" s="120">
        <v>-46.99</v>
      </c>
      <c r="AW719" s="120">
        <v>54.99</v>
      </c>
      <c r="AX719" s="120">
        <v>-2.39</v>
      </c>
      <c r="AY719" s="120">
        <v>298.64999999999998</v>
      </c>
      <c r="AZ719" s="120">
        <v>24.41</v>
      </c>
      <c r="BA719" s="120">
        <v>-0.82</v>
      </c>
      <c r="BB719" s="120">
        <v>-23.31</v>
      </c>
      <c r="BC719" s="120">
        <v>-93.46</v>
      </c>
    </row>
    <row r="720" spans="1:55" ht="42" x14ac:dyDescent="0.45">
      <c r="A720" s="261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-94.71</v>
      </c>
      <c r="O720" s="117"/>
      <c r="P720" s="117"/>
      <c r="Q720" s="119">
        <v>81.819999999999993</v>
      </c>
      <c r="R720" s="117"/>
      <c r="S720" s="117"/>
      <c r="T720" s="117"/>
      <c r="U720" s="117"/>
      <c r="V720" s="117"/>
      <c r="W720" s="117"/>
      <c r="X720" s="117"/>
      <c r="Y720" s="119">
        <v>-71.430000000000007</v>
      </c>
      <c r="Z720" s="119">
        <v>666.67</v>
      </c>
      <c r="AA720" s="117"/>
      <c r="AB720" s="117"/>
      <c r="AC720" s="119">
        <v>-100</v>
      </c>
      <c r="AD720" s="117"/>
      <c r="AE720" s="119">
        <v>-77.5</v>
      </c>
      <c r="AF720" s="119">
        <v>-100</v>
      </c>
      <c r="AG720" s="117"/>
      <c r="AH720" s="117"/>
      <c r="AI720" s="119">
        <v>-100</v>
      </c>
      <c r="AJ720" s="117"/>
      <c r="AK720" s="121">
        <v>1063.6400000000001</v>
      </c>
      <c r="AL720" s="119">
        <v>-100</v>
      </c>
      <c r="AM720" s="117"/>
      <c r="AN720" s="117"/>
      <c r="AO720" s="117"/>
      <c r="AP720" s="117"/>
      <c r="AQ720" s="119">
        <v>-100</v>
      </c>
      <c r="AR720" s="117"/>
      <c r="AS720" s="117"/>
      <c r="AT720" s="117"/>
      <c r="AU720" s="117"/>
      <c r="AV720" s="117"/>
      <c r="AW720" s="119">
        <v>-66.02</v>
      </c>
      <c r="AX720" s="117"/>
      <c r="AY720" s="117"/>
      <c r="AZ720" s="117"/>
      <c r="BA720" s="117"/>
      <c r="BB720" s="117"/>
      <c r="BC720" s="117"/>
    </row>
    <row r="721" spans="1:55" ht="29.25" x14ac:dyDescent="0.45">
      <c r="A721" s="260">
        <v>87</v>
      </c>
      <c r="B721" s="173" t="s">
        <v>217</v>
      </c>
      <c r="C721" s="120">
        <v>10.82</v>
      </c>
      <c r="D721" s="120">
        <v>189.25</v>
      </c>
      <c r="E721" s="120">
        <v>87.68</v>
      </c>
      <c r="F721" s="120">
        <v>-67.63</v>
      </c>
      <c r="G721" s="118">
        <v>1022.09</v>
      </c>
      <c r="H721" s="120">
        <v>0.5</v>
      </c>
      <c r="I721" s="120">
        <v>-58.1</v>
      </c>
      <c r="J721" s="120">
        <v>-33.380000000000003</v>
      </c>
      <c r="K721" s="120">
        <v>18.14</v>
      </c>
      <c r="L721" s="120">
        <v>-63.05</v>
      </c>
      <c r="M721" s="120">
        <v>122.32</v>
      </c>
      <c r="N721" s="120">
        <v>55.89</v>
      </c>
      <c r="O721" s="120">
        <v>14.48</v>
      </c>
      <c r="P721" s="120">
        <v>-14.38</v>
      </c>
      <c r="Q721" s="120">
        <v>92.87</v>
      </c>
      <c r="R721" s="120">
        <v>671.64</v>
      </c>
      <c r="S721" s="120">
        <v>22.07</v>
      </c>
      <c r="T721" s="120">
        <v>-2.5</v>
      </c>
      <c r="U721" s="120">
        <v>145.4</v>
      </c>
      <c r="V721" s="120">
        <v>220</v>
      </c>
      <c r="W721" s="120">
        <v>453.18</v>
      </c>
      <c r="X721" s="120">
        <v>174</v>
      </c>
      <c r="Y721" s="120">
        <v>44.18</v>
      </c>
      <c r="Z721" s="120">
        <v>17.04</v>
      </c>
      <c r="AA721" s="120">
        <v>-40.590000000000003</v>
      </c>
      <c r="AB721" s="120">
        <v>200.94</v>
      </c>
      <c r="AC721" s="120">
        <v>-14.49</v>
      </c>
      <c r="AD721" s="120">
        <v>66.92</v>
      </c>
      <c r="AE721" s="120">
        <v>37.78</v>
      </c>
      <c r="AF721" s="120">
        <v>306.14999999999998</v>
      </c>
      <c r="AG721" s="120">
        <v>-26.5</v>
      </c>
      <c r="AH721" s="120">
        <v>-44.83</v>
      </c>
      <c r="AI721" s="120">
        <v>-17.2</v>
      </c>
      <c r="AJ721" s="120">
        <v>-21.41</v>
      </c>
      <c r="AK721" s="120">
        <v>47.08</v>
      </c>
      <c r="AL721" s="120">
        <v>14.81</v>
      </c>
      <c r="AM721" s="120">
        <v>-44.06</v>
      </c>
      <c r="AN721" s="120">
        <v>-33.979999999999997</v>
      </c>
      <c r="AO721" s="120">
        <v>1.93</v>
      </c>
      <c r="AP721" s="120">
        <v>17.38</v>
      </c>
      <c r="AQ721" s="120">
        <v>1.79</v>
      </c>
      <c r="AR721" s="120">
        <v>-15.28</v>
      </c>
      <c r="AS721" s="120">
        <v>58.67</v>
      </c>
      <c r="AT721" s="120">
        <v>96.22</v>
      </c>
      <c r="AU721" s="120">
        <v>-5.81</v>
      </c>
      <c r="AV721" s="120">
        <v>-44.12</v>
      </c>
      <c r="AW721" s="120">
        <v>-65.34</v>
      </c>
      <c r="AX721" s="120">
        <v>-24.92</v>
      </c>
      <c r="AY721" s="120">
        <v>555.75</v>
      </c>
      <c r="AZ721" s="120">
        <v>-7.12</v>
      </c>
      <c r="BA721" s="120">
        <v>11.16</v>
      </c>
      <c r="BB721" s="120">
        <v>64.260000000000005</v>
      </c>
      <c r="BC721" s="120">
        <v>-16.04</v>
      </c>
    </row>
    <row r="722" spans="1:55" x14ac:dyDescent="0.45">
      <c r="A722" s="261">
        <v>88</v>
      </c>
      <c r="B722" s="174" t="s">
        <v>43</v>
      </c>
      <c r="C722" s="119">
        <v>21.66</v>
      </c>
      <c r="D722" s="119">
        <v>57.93</v>
      </c>
      <c r="E722" s="119">
        <v>4.55</v>
      </c>
      <c r="F722" s="119">
        <v>-31.9</v>
      </c>
      <c r="G722" s="119">
        <v>-14.86</v>
      </c>
      <c r="H722" s="119">
        <v>-19.8</v>
      </c>
      <c r="I722" s="119">
        <v>-27.06</v>
      </c>
      <c r="J722" s="119">
        <v>16.53</v>
      </c>
      <c r="K722" s="119">
        <v>-43.63</v>
      </c>
      <c r="L722" s="119">
        <v>0.81</v>
      </c>
      <c r="M722" s="119">
        <v>-17.489999999999998</v>
      </c>
      <c r="N722" s="119">
        <v>-8.76</v>
      </c>
      <c r="O722" s="119">
        <v>-15.76</v>
      </c>
      <c r="P722" s="119">
        <v>-53.81</v>
      </c>
      <c r="Q722" s="119">
        <v>-1.68</v>
      </c>
      <c r="R722" s="119">
        <v>-26.41</v>
      </c>
      <c r="S722" s="119">
        <v>-26.08</v>
      </c>
      <c r="T722" s="119">
        <v>-43.56</v>
      </c>
      <c r="U722" s="119">
        <v>-56.38</v>
      </c>
      <c r="V722" s="119">
        <v>-4.04</v>
      </c>
      <c r="W722" s="119">
        <v>58.14</v>
      </c>
      <c r="X722" s="119">
        <v>-24.36</v>
      </c>
      <c r="Y722" s="119">
        <v>-33.25</v>
      </c>
      <c r="Z722" s="119">
        <v>-1.97</v>
      </c>
      <c r="AA722" s="119">
        <v>-50.01</v>
      </c>
      <c r="AB722" s="119">
        <v>15.43</v>
      </c>
      <c r="AC722" s="119">
        <v>-46.71</v>
      </c>
      <c r="AD722" s="119">
        <v>-12.11</v>
      </c>
      <c r="AE722" s="119">
        <v>1.1000000000000001</v>
      </c>
      <c r="AF722" s="119">
        <v>-20.9</v>
      </c>
      <c r="AG722" s="119">
        <v>7.03</v>
      </c>
      <c r="AH722" s="119">
        <v>-52.36</v>
      </c>
      <c r="AI722" s="119">
        <v>4.51</v>
      </c>
      <c r="AJ722" s="119">
        <v>-13.31</v>
      </c>
      <c r="AK722" s="119">
        <v>6.29</v>
      </c>
      <c r="AL722" s="119">
        <v>-39.380000000000003</v>
      </c>
      <c r="AM722" s="119">
        <v>-8.17</v>
      </c>
      <c r="AN722" s="119">
        <v>4.82</v>
      </c>
      <c r="AO722" s="119">
        <v>18.420000000000002</v>
      </c>
      <c r="AP722" s="119">
        <v>7.17</v>
      </c>
      <c r="AQ722" s="119">
        <v>44.57</v>
      </c>
      <c r="AR722" s="119">
        <v>33.020000000000003</v>
      </c>
      <c r="AS722" s="119">
        <v>14.57</v>
      </c>
      <c r="AT722" s="119">
        <v>36.24</v>
      </c>
      <c r="AU722" s="119">
        <v>-56.89</v>
      </c>
      <c r="AV722" s="119">
        <v>-27.33</v>
      </c>
      <c r="AW722" s="119">
        <v>-25.55</v>
      </c>
      <c r="AX722" s="119">
        <v>9.0299999999999994</v>
      </c>
      <c r="AY722" s="119">
        <v>49.16</v>
      </c>
      <c r="AZ722" s="119">
        <v>17.440000000000001</v>
      </c>
      <c r="BA722" s="119">
        <v>66.27</v>
      </c>
      <c r="BB722" s="119">
        <v>19.14</v>
      </c>
      <c r="BC722" s="119">
        <v>-30.09</v>
      </c>
    </row>
    <row r="723" spans="1:55" ht="29.25" x14ac:dyDescent="0.45">
      <c r="A723" s="260">
        <v>89</v>
      </c>
      <c r="B723" s="173" t="s">
        <v>218</v>
      </c>
      <c r="C723" s="120">
        <v>132.44</v>
      </c>
      <c r="D723" s="118">
        <v>1679.61</v>
      </c>
      <c r="E723" s="120">
        <v>132.46</v>
      </c>
      <c r="F723" s="120">
        <v>333.39</v>
      </c>
      <c r="G723" s="120">
        <v>266.41000000000003</v>
      </c>
      <c r="H723" s="120">
        <v>43.4</v>
      </c>
      <c r="I723" s="120">
        <v>-0.79</v>
      </c>
      <c r="J723" s="120">
        <v>-0.87</v>
      </c>
      <c r="K723" s="120">
        <v>-55.37</v>
      </c>
      <c r="L723" s="120">
        <v>-31.45</v>
      </c>
      <c r="M723" s="120">
        <v>-28.54</v>
      </c>
      <c r="N723" s="120">
        <v>2.88</v>
      </c>
      <c r="O723" s="120">
        <v>-78.92</v>
      </c>
      <c r="P723" s="120">
        <v>11.7</v>
      </c>
      <c r="Q723" s="120">
        <v>-38.44</v>
      </c>
      <c r="R723" s="120">
        <v>-70.78</v>
      </c>
      <c r="S723" s="120">
        <v>-75.040000000000006</v>
      </c>
      <c r="T723" s="120">
        <v>-66.319999999999993</v>
      </c>
      <c r="U723" s="120">
        <v>149.63999999999999</v>
      </c>
      <c r="V723" s="120">
        <v>-44.49</v>
      </c>
      <c r="W723" s="120">
        <v>134.96</v>
      </c>
      <c r="X723" s="120">
        <v>31.78</v>
      </c>
      <c r="Y723" s="120">
        <v>112.87</v>
      </c>
      <c r="Z723" s="120">
        <v>-48.13</v>
      </c>
      <c r="AA723" s="120">
        <v>313.88</v>
      </c>
      <c r="AB723" s="120">
        <v>-27.91</v>
      </c>
      <c r="AC723" s="120">
        <v>-5.82</v>
      </c>
      <c r="AD723" s="120">
        <v>-12.15</v>
      </c>
      <c r="AE723" s="120">
        <v>360.3</v>
      </c>
      <c r="AF723" s="120">
        <v>143.18</v>
      </c>
      <c r="AG723" s="120">
        <v>-94.91</v>
      </c>
      <c r="AH723" s="120">
        <v>-41.4</v>
      </c>
      <c r="AI723" s="120">
        <v>-94.14</v>
      </c>
      <c r="AJ723" s="120">
        <v>-65.489999999999995</v>
      </c>
      <c r="AK723" s="120">
        <v>-74.5</v>
      </c>
      <c r="AL723" s="120">
        <v>11.48</v>
      </c>
      <c r="AM723" s="120">
        <v>-53.94</v>
      </c>
      <c r="AN723" s="120">
        <v>-53.92</v>
      </c>
      <c r="AO723" s="120">
        <v>-57.95</v>
      </c>
      <c r="AP723" s="120">
        <v>1.38</v>
      </c>
      <c r="AQ723" s="120">
        <v>-90.73</v>
      </c>
      <c r="AR723" s="120">
        <v>-49.03</v>
      </c>
      <c r="AS723" s="120">
        <v>60.85</v>
      </c>
      <c r="AT723" s="120">
        <v>81.239999999999995</v>
      </c>
      <c r="AU723" s="120">
        <v>294.76</v>
      </c>
      <c r="AV723" s="120">
        <v>132.08000000000001</v>
      </c>
      <c r="AW723" s="120">
        <v>63.28</v>
      </c>
      <c r="AX723" s="120">
        <v>-17.149999999999999</v>
      </c>
      <c r="AY723" s="120">
        <v>3.71</v>
      </c>
      <c r="AZ723" s="120">
        <v>-21.64</v>
      </c>
      <c r="BA723" s="120">
        <v>99.47</v>
      </c>
      <c r="BB723" s="120">
        <v>-71.22</v>
      </c>
      <c r="BC723" s="120">
        <v>106.27</v>
      </c>
    </row>
    <row r="724" spans="1:55" ht="93" x14ac:dyDescent="0.45">
      <c r="A724" s="261">
        <v>90</v>
      </c>
      <c r="B724" s="174" t="s">
        <v>382</v>
      </c>
      <c r="C724" s="117"/>
      <c r="D724" s="117"/>
      <c r="E724" s="119">
        <v>-100</v>
      </c>
      <c r="F724" s="119">
        <v>0</v>
      </c>
      <c r="G724" s="117"/>
      <c r="H724" s="117"/>
      <c r="I724" s="117"/>
      <c r="J724" s="119">
        <v>-100</v>
      </c>
      <c r="K724" s="117"/>
      <c r="L724" s="117"/>
      <c r="M724" s="117"/>
      <c r="N724" s="117"/>
      <c r="O724" s="119">
        <v>-10</v>
      </c>
      <c r="P724" s="119">
        <v>30</v>
      </c>
      <c r="Q724" s="117"/>
      <c r="R724" s="119">
        <v>-100</v>
      </c>
      <c r="S724" s="119">
        <v>-100</v>
      </c>
      <c r="T724" s="117"/>
      <c r="U724" s="119">
        <v>-100</v>
      </c>
      <c r="V724" s="117"/>
      <c r="W724" s="117"/>
      <c r="X724" s="117"/>
      <c r="Y724" s="119">
        <v>25</v>
      </c>
      <c r="Z724" s="117"/>
      <c r="AA724" s="119">
        <v>22.22</v>
      </c>
      <c r="AB724" s="119">
        <v>-53.85</v>
      </c>
      <c r="AC724" s="119">
        <v>-100</v>
      </c>
      <c r="AD724" s="117"/>
      <c r="AE724" s="117"/>
      <c r="AF724" s="117"/>
      <c r="AG724" s="117"/>
      <c r="AH724" s="117"/>
      <c r="AI724" s="117"/>
      <c r="AJ724" s="119">
        <v>-22.22</v>
      </c>
      <c r="AK724" s="119">
        <v>-100</v>
      </c>
      <c r="AL724" s="117"/>
      <c r="AM724" s="119">
        <v>-81.819999999999993</v>
      </c>
      <c r="AN724" s="119">
        <v>400</v>
      </c>
      <c r="AO724" s="117"/>
      <c r="AP724" s="117"/>
      <c r="AQ724" s="117"/>
      <c r="AR724" s="119">
        <v>-100</v>
      </c>
      <c r="AS724" s="117"/>
      <c r="AT724" s="119">
        <v>-100</v>
      </c>
      <c r="AU724" s="117"/>
      <c r="AV724" s="119">
        <v>-67.86</v>
      </c>
      <c r="AW724" s="117"/>
      <c r="AX724" s="119">
        <v>242.86</v>
      </c>
      <c r="AY724" s="117"/>
      <c r="AZ724" s="119">
        <v>-66.67</v>
      </c>
      <c r="BA724" s="117"/>
      <c r="BB724" s="117"/>
      <c r="BC724" s="117"/>
    </row>
    <row r="725" spans="1:55" x14ac:dyDescent="0.45">
      <c r="A725" s="260">
        <v>91</v>
      </c>
      <c r="B725" s="173" t="s">
        <v>87</v>
      </c>
      <c r="C725" s="120">
        <v>-17.12</v>
      </c>
      <c r="D725" s="120">
        <v>-6.81</v>
      </c>
      <c r="E725" s="120">
        <v>-2.74</v>
      </c>
      <c r="F725" s="120">
        <v>-4.3600000000000003</v>
      </c>
      <c r="G725" s="120">
        <v>-16.239999999999998</v>
      </c>
      <c r="H725" s="120">
        <v>-3.68</v>
      </c>
      <c r="I725" s="120">
        <v>5.21</v>
      </c>
      <c r="J725" s="120">
        <v>-11.04</v>
      </c>
      <c r="K725" s="120">
        <v>-14.77</v>
      </c>
      <c r="L725" s="120">
        <v>-13.43</v>
      </c>
      <c r="M725" s="120">
        <v>-22.08</v>
      </c>
      <c r="N725" s="120">
        <v>3.22</v>
      </c>
      <c r="O725" s="120">
        <v>4.66</v>
      </c>
      <c r="P725" s="120">
        <v>-7.81</v>
      </c>
      <c r="Q725" s="120">
        <v>-1.02</v>
      </c>
      <c r="R725" s="120">
        <v>-16.43</v>
      </c>
      <c r="S725" s="120">
        <v>-17.59</v>
      </c>
      <c r="T725" s="120">
        <v>-28.11</v>
      </c>
      <c r="U725" s="120">
        <v>-33.36</v>
      </c>
      <c r="V725" s="120">
        <v>-35.549999999999997</v>
      </c>
      <c r="W725" s="120">
        <v>-28.89</v>
      </c>
      <c r="X725" s="120">
        <v>-36.049999999999997</v>
      </c>
      <c r="Y725" s="120">
        <v>-35.24</v>
      </c>
      <c r="Z725" s="120">
        <v>29.96</v>
      </c>
      <c r="AA725" s="120">
        <v>-48.22</v>
      </c>
      <c r="AB725" s="120">
        <v>-45.22</v>
      </c>
      <c r="AC725" s="120">
        <v>78.7</v>
      </c>
      <c r="AD725" s="120">
        <v>-34.85</v>
      </c>
      <c r="AE725" s="120">
        <v>-18.05</v>
      </c>
      <c r="AF725" s="120">
        <v>-3.17</v>
      </c>
      <c r="AG725" s="120">
        <v>-4.93</v>
      </c>
      <c r="AH725" s="120">
        <v>17.059999999999999</v>
      </c>
      <c r="AI725" s="120">
        <v>3.98</v>
      </c>
      <c r="AJ725" s="120">
        <v>24.23</v>
      </c>
      <c r="AK725" s="120">
        <v>251.56</v>
      </c>
      <c r="AL725" s="120">
        <v>-41.86</v>
      </c>
      <c r="AM725" s="120">
        <v>27.2</v>
      </c>
      <c r="AN725" s="120">
        <v>26.9</v>
      </c>
      <c r="AO725" s="120">
        <v>-60.74</v>
      </c>
      <c r="AP725" s="120">
        <v>12.33</v>
      </c>
      <c r="AQ725" s="120">
        <v>9.61</v>
      </c>
      <c r="AR725" s="120">
        <v>2.37</v>
      </c>
      <c r="AS725" s="120">
        <v>-5</v>
      </c>
      <c r="AT725" s="120">
        <v>-2.39</v>
      </c>
      <c r="AU725" s="120">
        <v>4</v>
      </c>
      <c r="AV725" s="120">
        <v>-3.31</v>
      </c>
      <c r="AW725" s="120">
        <v>-56.85</v>
      </c>
      <c r="AX725" s="120">
        <v>5.75</v>
      </c>
      <c r="AY725" s="120">
        <v>19.100000000000001</v>
      </c>
      <c r="AZ725" s="120">
        <v>6.22</v>
      </c>
      <c r="BA725" s="120">
        <v>-1.04</v>
      </c>
      <c r="BB725" s="120">
        <v>12.18</v>
      </c>
      <c r="BC725" s="120">
        <v>3.62</v>
      </c>
    </row>
    <row r="726" spans="1:55" ht="29.25" x14ac:dyDescent="0.45">
      <c r="A726" s="261">
        <v>92</v>
      </c>
      <c r="B726" s="174" t="s">
        <v>219</v>
      </c>
      <c r="C726" s="119">
        <v>-63.5</v>
      </c>
      <c r="D726" s="119">
        <v>-8.48</v>
      </c>
      <c r="E726" s="119">
        <v>173.65</v>
      </c>
      <c r="F726" s="119">
        <v>87.63</v>
      </c>
      <c r="G726" s="119">
        <v>529.85</v>
      </c>
      <c r="H726" s="119">
        <v>142.97999999999999</v>
      </c>
      <c r="I726" s="119">
        <v>-47.05</v>
      </c>
      <c r="J726" s="119">
        <v>-7.69</v>
      </c>
      <c r="K726" s="119">
        <v>-32.130000000000003</v>
      </c>
      <c r="L726" s="119">
        <v>-6.93</v>
      </c>
      <c r="M726" s="119">
        <v>-66.78</v>
      </c>
      <c r="N726" s="119">
        <v>-44.16</v>
      </c>
      <c r="O726" s="119">
        <v>136.80000000000001</v>
      </c>
      <c r="P726" s="119">
        <v>214.79</v>
      </c>
      <c r="Q726" s="119">
        <v>64.260000000000005</v>
      </c>
      <c r="R726" s="119">
        <v>16.760000000000002</v>
      </c>
      <c r="S726" s="119">
        <v>2.66</v>
      </c>
      <c r="T726" s="119">
        <v>-68.099999999999994</v>
      </c>
      <c r="U726" s="119">
        <v>177.13</v>
      </c>
      <c r="V726" s="119">
        <v>4.4400000000000004</v>
      </c>
      <c r="W726" s="119">
        <v>34.229999999999997</v>
      </c>
      <c r="X726" s="119">
        <v>-68.77</v>
      </c>
      <c r="Y726" s="119">
        <v>15.58</v>
      </c>
      <c r="Z726" s="119">
        <v>-28.51</v>
      </c>
      <c r="AA726" s="119">
        <v>11.7</v>
      </c>
      <c r="AB726" s="119">
        <v>8.17</v>
      </c>
      <c r="AC726" s="119">
        <v>29.62</v>
      </c>
      <c r="AD726" s="119">
        <v>-65.92</v>
      </c>
      <c r="AE726" s="119">
        <v>-72.709999999999994</v>
      </c>
      <c r="AF726" s="119">
        <v>-38.630000000000003</v>
      </c>
      <c r="AG726" s="119">
        <v>-56.17</v>
      </c>
      <c r="AH726" s="119">
        <v>-34.630000000000003</v>
      </c>
      <c r="AI726" s="119">
        <v>46.5</v>
      </c>
      <c r="AJ726" s="119">
        <v>546.36</v>
      </c>
      <c r="AK726" s="119">
        <v>28.09</v>
      </c>
      <c r="AL726" s="119">
        <v>161.69999999999999</v>
      </c>
      <c r="AM726" s="119">
        <v>-57.77</v>
      </c>
      <c r="AN726" s="119">
        <v>-75.88</v>
      </c>
      <c r="AO726" s="119">
        <v>50.53</v>
      </c>
      <c r="AP726" s="119">
        <v>450.31</v>
      </c>
      <c r="AQ726" s="119">
        <v>109.38</v>
      </c>
      <c r="AR726" s="119">
        <v>253.01</v>
      </c>
      <c r="AS726" s="119">
        <v>238.83</v>
      </c>
      <c r="AT726" s="119">
        <v>121.27</v>
      </c>
      <c r="AU726" s="119">
        <v>-2.5099999999999998</v>
      </c>
      <c r="AV726" s="119">
        <v>90.47</v>
      </c>
      <c r="AW726" s="119">
        <v>155.88</v>
      </c>
      <c r="AX726" s="119">
        <v>-31.11</v>
      </c>
      <c r="AY726" s="119">
        <v>330.27</v>
      </c>
      <c r="AZ726" s="119">
        <v>-20.43</v>
      </c>
      <c r="BA726" s="119">
        <v>-64.27</v>
      </c>
      <c r="BB726" s="119">
        <v>-58.27</v>
      </c>
      <c r="BC726" s="119">
        <v>-14.5</v>
      </c>
    </row>
    <row r="727" spans="1:55" x14ac:dyDescent="0.45">
      <c r="A727" s="260">
        <v>93</v>
      </c>
      <c r="B727" s="173" t="s">
        <v>220</v>
      </c>
      <c r="C727" s="120">
        <v>-56.95</v>
      </c>
      <c r="D727" s="120">
        <v>-79.72</v>
      </c>
      <c r="E727" s="120">
        <v>-94.85</v>
      </c>
      <c r="F727" s="120">
        <v>-88.55</v>
      </c>
      <c r="G727" s="120">
        <v>-86.59</v>
      </c>
      <c r="H727" s="120">
        <v>-90.94</v>
      </c>
      <c r="I727" s="120">
        <v>-90.69</v>
      </c>
      <c r="J727" s="120">
        <v>-87.76</v>
      </c>
      <c r="K727" s="120">
        <v>-55.4</v>
      </c>
      <c r="L727" s="120">
        <v>-88.39</v>
      </c>
      <c r="M727" s="120">
        <v>-73.66</v>
      </c>
      <c r="N727" s="120">
        <v>-70.739999999999995</v>
      </c>
      <c r="O727" s="120">
        <v>17.68</v>
      </c>
      <c r="P727" s="120">
        <v>65.38</v>
      </c>
      <c r="Q727" s="120">
        <v>383.6</v>
      </c>
      <c r="R727" s="120">
        <v>355.68</v>
      </c>
      <c r="S727" s="120">
        <v>-25.84</v>
      </c>
      <c r="T727" s="120">
        <v>207.24</v>
      </c>
      <c r="U727" s="120">
        <v>88.47</v>
      </c>
      <c r="V727" s="120">
        <v>263.86</v>
      </c>
      <c r="W727" s="120">
        <v>687.41</v>
      </c>
      <c r="X727" s="120">
        <v>563.61</v>
      </c>
      <c r="Y727" s="120">
        <v>252.82</v>
      </c>
      <c r="Z727" s="120">
        <v>308.88</v>
      </c>
      <c r="AA727" s="120">
        <v>121.83</v>
      </c>
      <c r="AB727" s="120">
        <v>267.2</v>
      </c>
      <c r="AC727" s="120">
        <v>112.43</v>
      </c>
      <c r="AD727" s="120">
        <v>42.16</v>
      </c>
      <c r="AE727" s="120">
        <v>307.62</v>
      </c>
      <c r="AF727" s="120">
        <v>156.97</v>
      </c>
      <c r="AG727" s="120">
        <v>323.7</v>
      </c>
      <c r="AH727" s="120">
        <v>205.14</v>
      </c>
      <c r="AI727" s="120">
        <v>12.78</v>
      </c>
      <c r="AJ727" s="120">
        <v>121.67</v>
      </c>
      <c r="AK727" s="120">
        <v>10.49</v>
      </c>
      <c r="AL727" s="120">
        <v>172.17</v>
      </c>
      <c r="AM727" s="120">
        <v>66.23</v>
      </c>
      <c r="AN727" s="120">
        <v>171.61</v>
      </c>
      <c r="AO727" s="120">
        <v>206.76</v>
      </c>
      <c r="AP727" s="120">
        <v>36.61</v>
      </c>
      <c r="AQ727" s="120">
        <v>136.94999999999999</v>
      </c>
      <c r="AR727" s="120">
        <v>28.49</v>
      </c>
      <c r="AS727" s="120">
        <v>171.99</v>
      </c>
      <c r="AT727" s="120">
        <v>214.26</v>
      </c>
      <c r="AU727" s="120">
        <v>57.56</v>
      </c>
      <c r="AV727" s="120">
        <v>33.090000000000003</v>
      </c>
      <c r="AW727" s="120">
        <v>160.72</v>
      </c>
      <c r="AX727" s="120">
        <v>-8.15</v>
      </c>
      <c r="AY727" s="120">
        <v>47.25</v>
      </c>
      <c r="AZ727" s="120">
        <v>-10.27</v>
      </c>
      <c r="BA727" s="120">
        <v>-25.07</v>
      </c>
      <c r="BB727" s="120">
        <v>14.23</v>
      </c>
      <c r="BC727" s="120">
        <v>-15.8</v>
      </c>
    </row>
    <row r="728" spans="1:55" ht="29.25" x14ac:dyDescent="0.45">
      <c r="A728" s="261">
        <v>94</v>
      </c>
      <c r="B728" s="174" t="s">
        <v>221</v>
      </c>
      <c r="C728" s="119">
        <v>-26.47</v>
      </c>
      <c r="D728" s="119">
        <v>-90.14</v>
      </c>
      <c r="E728" s="119">
        <v>-59.23</v>
      </c>
      <c r="F728" s="119">
        <v>-88.93</v>
      </c>
      <c r="G728" s="119">
        <v>-94.77</v>
      </c>
      <c r="H728" s="119">
        <v>-97.06</v>
      </c>
      <c r="I728" s="119">
        <v>-64.28</v>
      </c>
      <c r="J728" s="119">
        <v>-69.38</v>
      </c>
      <c r="K728" s="119">
        <v>241.67</v>
      </c>
      <c r="L728" s="119">
        <v>100.41</v>
      </c>
      <c r="M728" s="119">
        <v>-68.52</v>
      </c>
      <c r="N728" s="119">
        <v>7.14</v>
      </c>
      <c r="O728" s="119">
        <v>-48</v>
      </c>
      <c r="P728" s="119">
        <v>52.15</v>
      </c>
      <c r="Q728" s="119">
        <v>-41.69</v>
      </c>
      <c r="R728" s="119">
        <v>323.33</v>
      </c>
      <c r="S728" s="119">
        <v>-65.17</v>
      </c>
      <c r="T728" s="119">
        <v>25.49</v>
      </c>
      <c r="U728" s="119">
        <v>-20.65</v>
      </c>
      <c r="V728" s="119">
        <v>268.18</v>
      </c>
      <c r="W728" s="119">
        <v>757.72</v>
      </c>
      <c r="X728" s="119">
        <v>10.220000000000001</v>
      </c>
      <c r="Y728" s="119">
        <v>376.47</v>
      </c>
      <c r="Z728" s="119">
        <v>-25.08</v>
      </c>
      <c r="AA728" s="121">
        <v>2192.31</v>
      </c>
      <c r="AB728" s="119">
        <v>-90.88</v>
      </c>
      <c r="AC728" s="119">
        <v>86.84</v>
      </c>
      <c r="AD728" s="119">
        <v>131.5</v>
      </c>
      <c r="AE728" s="119">
        <v>301.43</v>
      </c>
      <c r="AF728" s="121">
        <v>1963.28</v>
      </c>
      <c r="AG728" s="119">
        <v>-24.23</v>
      </c>
      <c r="AH728" s="119">
        <v>266.49</v>
      </c>
      <c r="AI728" s="119">
        <v>-48.82</v>
      </c>
      <c r="AJ728" s="119">
        <v>-40.26</v>
      </c>
      <c r="AK728" s="119">
        <v>-12.35</v>
      </c>
      <c r="AL728" s="119">
        <v>-80.08</v>
      </c>
      <c r="AM728" s="119">
        <v>-99.33</v>
      </c>
      <c r="AN728" s="121">
        <v>2424.14</v>
      </c>
      <c r="AO728" s="119">
        <v>46.24</v>
      </c>
      <c r="AP728" s="119">
        <v>-17.350000000000001</v>
      </c>
      <c r="AQ728" s="119">
        <v>21.35</v>
      </c>
      <c r="AR728" s="119">
        <v>-92.35</v>
      </c>
      <c r="AS728" s="119">
        <v>14.29</v>
      </c>
      <c r="AT728" s="119">
        <v>-83.83</v>
      </c>
      <c r="AU728" s="119">
        <v>-2.78</v>
      </c>
      <c r="AV728" s="119">
        <v>293.17</v>
      </c>
      <c r="AW728" s="119">
        <v>189.79</v>
      </c>
      <c r="AX728" s="121">
        <v>1265.96</v>
      </c>
      <c r="AY728" s="121">
        <v>4600</v>
      </c>
      <c r="AZ728" s="119">
        <v>-3.83</v>
      </c>
      <c r="BA728" s="119">
        <v>-84.43</v>
      </c>
      <c r="BB728" s="119">
        <v>590.12</v>
      </c>
      <c r="BC728" s="119">
        <v>-66.86</v>
      </c>
    </row>
    <row r="729" spans="1:55" x14ac:dyDescent="0.45">
      <c r="A729" s="260">
        <v>95</v>
      </c>
      <c r="B729" s="173" t="s">
        <v>222</v>
      </c>
      <c r="C729" s="120">
        <v>84.46</v>
      </c>
      <c r="D729" s="120">
        <v>-85.06</v>
      </c>
      <c r="E729" s="120">
        <v>317.69</v>
      </c>
      <c r="F729" s="120">
        <v>-39.69</v>
      </c>
      <c r="G729" s="120">
        <v>-47.16</v>
      </c>
      <c r="H729" s="120">
        <v>-88.51</v>
      </c>
      <c r="I729" s="120">
        <v>-68.62</v>
      </c>
      <c r="J729" s="120">
        <v>-77.22</v>
      </c>
      <c r="K729" s="120">
        <v>-60.44</v>
      </c>
      <c r="L729" s="120">
        <v>-52.39</v>
      </c>
      <c r="M729" s="120">
        <v>-84.72</v>
      </c>
      <c r="N729" s="120">
        <v>55.58</v>
      </c>
      <c r="O729" s="120">
        <v>-68.36</v>
      </c>
      <c r="P729" s="120">
        <v>-53.28</v>
      </c>
      <c r="Q729" s="120">
        <v>-96.54</v>
      </c>
      <c r="R729" s="120">
        <v>-83.58</v>
      </c>
      <c r="S729" s="120">
        <v>-64.16</v>
      </c>
      <c r="T729" s="120">
        <v>-43.59</v>
      </c>
      <c r="U729" s="120">
        <v>-13.53</v>
      </c>
      <c r="V729" s="120">
        <v>-38.78</v>
      </c>
      <c r="W729" s="120">
        <v>-82.57</v>
      </c>
      <c r="X729" s="120">
        <v>-76.010000000000005</v>
      </c>
      <c r="Y729" s="120">
        <v>-35.479999999999997</v>
      </c>
      <c r="Z729" s="120">
        <v>-96.43</v>
      </c>
      <c r="AA729" s="120">
        <v>-66.38</v>
      </c>
      <c r="AB729" s="120">
        <v>21.75</v>
      </c>
      <c r="AC729" s="120">
        <v>307.25</v>
      </c>
      <c r="AD729" s="120">
        <v>7.53</v>
      </c>
      <c r="AE729" s="120">
        <v>8.16</v>
      </c>
      <c r="AF729" s="120">
        <v>162.93</v>
      </c>
      <c r="AG729" s="120">
        <v>40.299999999999997</v>
      </c>
      <c r="AH729" s="120">
        <v>290.61</v>
      </c>
      <c r="AI729" s="120">
        <v>216.14</v>
      </c>
      <c r="AJ729" s="120">
        <v>60.69</v>
      </c>
      <c r="AK729" s="120">
        <v>-9.9700000000000006</v>
      </c>
      <c r="AL729" s="120">
        <v>741.86</v>
      </c>
      <c r="AM729" s="120">
        <v>-64.94</v>
      </c>
      <c r="AN729" s="120">
        <v>76.38</v>
      </c>
      <c r="AO729" s="120">
        <v>-28.43</v>
      </c>
      <c r="AP729" s="120">
        <v>206.3</v>
      </c>
      <c r="AQ729" s="120">
        <v>54.02</v>
      </c>
      <c r="AR729" s="120">
        <v>-35.03</v>
      </c>
      <c r="AS729" s="120">
        <v>50.05</v>
      </c>
      <c r="AT729" s="120">
        <v>13.15</v>
      </c>
      <c r="AU729" s="120">
        <v>-11.62</v>
      </c>
      <c r="AV729" s="120">
        <v>-30.64</v>
      </c>
      <c r="AW729" s="120">
        <v>44.38</v>
      </c>
      <c r="AX729" s="120">
        <v>-40.22</v>
      </c>
      <c r="AY729" s="120">
        <v>110.92</v>
      </c>
      <c r="AZ729" s="120">
        <v>23.92</v>
      </c>
      <c r="BA729" s="120">
        <v>14.85</v>
      </c>
      <c r="BB729" s="120">
        <v>-14.41</v>
      </c>
      <c r="BC729" s="120">
        <v>39.520000000000003</v>
      </c>
    </row>
    <row r="730" spans="1:55" x14ac:dyDescent="0.45">
      <c r="A730" s="261">
        <v>96</v>
      </c>
      <c r="B730" s="174" t="s">
        <v>223</v>
      </c>
      <c r="C730" s="119">
        <v>-45.69</v>
      </c>
      <c r="D730" s="119">
        <v>-78.400000000000006</v>
      </c>
      <c r="E730" s="119">
        <v>321.62</v>
      </c>
      <c r="F730" s="119">
        <v>4.8899999999999997</v>
      </c>
      <c r="G730" s="119">
        <v>-27.43</v>
      </c>
      <c r="H730" s="119">
        <v>-37.69</v>
      </c>
      <c r="I730" s="119">
        <v>-81.39</v>
      </c>
      <c r="J730" s="119">
        <v>-92.3</v>
      </c>
      <c r="K730" s="119">
        <v>59.96</v>
      </c>
      <c r="L730" s="119">
        <v>754.08</v>
      </c>
      <c r="M730" s="119">
        <v>-65.09</v>
      </c>
      <c r="N730" s="119">
        <v>32.74</v>
      </c>
      <c r="O730" s="119">
        <v>3.43</v>
      </c>
      <c r="P730" s="119">
        <v>337.07</v>
      </c>
      <c r="Q730" s="119">
        <v>96.88</v>
      </c>
      <c r="R730" s="119">
        <v>98.03</v>
      </c>
      <c r="S730" s="119">
        <v>404.27</v>
      </c>
      <c r="T730" s="119">
        <v>-36.979999999999997</v>
      </c>
      <c r="U730" s="119">
        <v>601.65</v>
      </c>
      <c r="V730" s="119">
        <v>544.79999999999995</v>
      </c>
      <c r="W730" s="119">
        <v>-17.68</v>
      </c>
      <c r="X730" s="119">
        <v>-67.5</v>
      </c>
      <c r="Y730" s="119">
        <v>53.47</v>
      </c>
      <c r="Z730" s="119">
        <v>-0.99</v>
      </c>
      <c r="AA730" s="119">
        <v>84.65</v>
      </c>
      <c r="AB730" s="119">
        <v>205.72</v>
      </c>
      <c r="AC730" s="119">
        <v>-66.540000000000006</v>
      </c>
      <c r="AD730" s="119">
        <v>-30.5</v>
      </c>
      <c r="AE730" s="119">
        <v>-57.5</v>
      </c>
      <c r="AF730" s="119">
        <v>39.520000000000003</v>
      </c>
      <c r="AG730" s="119">
        <v>-51.14</v>
      </c>
      <c r="AH730" s="119">
        <v>-55.96</v>
      </c>
      <c r="AI730" s="119">
        <v>-86</v>
      </c>
      <c r="AJ730" s="119">
        <v>-86.03</v>
      </c>
      <c r="AK730" s="119">
        <v>87.74</v>
      </c>
      <c r="AL730" s="119">
        <v>-66.709999999999994</v>
      </c>
      <c r="AM730" s="119">
        <v>-54.61</v>
      </c>
      <c r="AN730" s="119">
        <v>-68.900000000000006</v>
      </c>
      <c r="AO730" s="119">
        <v>-55.84</v>
      </c>
      <c r="AP730" s="119">
        <v>-85.81</v>
      </c>
      <c r="AQ730" s="119">
        <v>-48.93</v>
      </c>
      <c r="AR730" s="119">
        <v>-46.1</v>
      </c>
      <c r="AS730" s="119">
        <v>-36.380000000000003</v>
      </c>
      <c r="AT730" s="119">
        <v>-83.94</v>
      </c>
      <c r="AU730" s="119">
        <v>85.06</v>
      </c>
      <c r="AV730" s="119">
        <v>32.46</v>
      </c>
      <c r="AW730" s="119">
        <v>-94.96</v>
      </c>
      <c r="AX730" s="119">
        <v>-36.130000000000003</v>
      </c>
      <c r="AY730" s="119">
        <v>38.61</v>
      </c>
      <c r="AZ730" s="119">
        <v>-44.19</v>
      </c>
      <c r="BA730" s="119">
        <v>-13.77</v>
      </c>
      <c r="BB730" s="119">
        <v>205.5</v>
      </c>
      <c r="BC730" s="119">
        <v>80.5</v>
      </c>
    </row>
    <row r="731" spans="1:55" x14ac:dyDescent="0.45">
      <c r="A731" s="260">
        <v>97</v>
      </c>
      <c r="B731" s="173" t="s">
        <v>6</v>
      </c>
      <c r="C731" s="120">
        <v>-8.84</v>
      </c>
      <c r="D731" s="120">
        <v>-7.03</v>
      </c>
      <c r="E731" s="120">
        <v>-0.82</v>
      </c>
      <c r="F731" s="120">
        <v>2.68</v>
      </c>
      <c r="G731" s="120">
        <v>12.32</v>
      </c>
      <c r="H731" s="120">
        <v>23.47</v>
      </c>
      <c r="I731" s="120">
        <v>28.76</v>
      </c>
      <c r="J731" s="120">
        <v>-12.93</v>
      </c>
      <c r="K731" s="120">
        <v>10.84</v>
      </c>
      <c r="L731" s="120">
        <v>9.0299999999999994</v>
      </c>
      <c r="M731" s="120">
        <v>10.33</v>
      </c>
      <c r="N731" s="120">
        <v>10.28</v>
      </c>
      <c r="O731" s="120">
        <v>-0.52</v>
      </c>
      <c r="P731" s="120">
        <v>-7.23</v>
      </c>
      <c r="Q731" s="120">
        <v>5.96</v>
      </c>
      <c r="R731" s="120">
        <v>2.6</v>
      </c>
      <c r="S731" s="120">
        <v>2.93</v>
      </c>
      <c r="T731" s="120">
        <v>-1.34</v>
      </c>
      <c r="U731" s="120">
        <v>-19.93</v>
      </c>
      <c r="V731" s="120">
        <v>5.48</v>
      </c>
      <c r="W731" s="120">
        <v>-1.0900000000000001</v>
      </c>
      <c r="X731" s="120">
        <v>0.22</v>
      </c>
      <c r="Y731" s="120">
        <v>-3.99</v>
      </c>
      <c r="Z731" s="120">
        <v>-14.9</v>
      </c>
      <c r="AA731" s="120">
        <v>-6.55</v>
      </c>
      <c r="AB731" s="120">
        <v>34.57</v>
      </c>
      <c r="AC731" s="120">
        <v>-4.57</v>
      </c>
      <c r="AD731" s="120">
        <v>1.82</v>
      </c>
      <c r="AE731" s="120">
        <v>7.1</v>
      </c>
      <c r="AF731" s="120">
        <v>-1.19</v>
      </c>
      <c r="AG731" s="120">
        <v>-1.48</v>
      </c>
      <c r="AH731" s="120">
        <v>8.91</v>
      </c>
      <c r="AI731" s="120">
        <v>-1.95</v>
      </c>
      <c r="AJ731" s="120">
        <v>0.28000000000000003</v>
      </c>
      <c r="AK731" s="120">
        <v>-2.84</v>
      </c>
      <c r="AL731" s="120">
        <v>-0.24</v>
      </c>
      <c r="AM731" s="120">
        <v>10.63</v>
      </c>
      <c r="AN731" s="120">
        <v>-14.25</v>
      </c>
      <c r="AO731" s="120">
        <v>11.72</v>
      </c>
      <c r="AP731" s="120">
        <v>-3.18</v>
      </c>
      <c r="AQ731" s="120">
        <v>-6.29</v>
      </c>
      <c r="AR731" s="120">
        <v>-0.78</v>
      </c>
      <c r="AS731" s="120">
        <v>23.13</v>
      </c>
      <c r="AT731" s="120">
        <v>-0.9</v>
      </c>
      <c r="AU731" s="120">
        <v>2.78</v>
      </c>
      <c r="AV731" s="120">
        <v>-1.7</v>
      </c>
      <c r="AW731" s="120">
        <v>15.25</v>
      </c>
      <c r="AX731" s="120">
        <v>2.13</v>
      </c>
      <c r="AY731" s="120">
        <v>-1.41</v>
      </c>
      <c r="AZ731" s="120">
        <v>7.15</v>
      </c>
      <c r="BA731" s="120">
        <v>-14.98</v>
      </c>
      <c r="BB731" s="120">
        <v>18.57</v>
      </c>
      <c r="BC731" s="120">
        <v>9.42</v>
      </c>
    </row>
    <row r="732" spans="1:55" ht="29.25" x14ac:dyDescent="0.45">
      <c r="A732" s="261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204.55</v>
      </c>
      <c r="M732" s="117"/>
      <c r="N732" s="117"/>
      <c r="O732" s="117"/>
      <c r="P732" s="117"/>
      <c r="Q732" s="117"/>
      <c r="R732" s="117"/>
      <c r="S732" s="119">
        <v>-53.57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9">
        <v>-100</v>
      </c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9">
        <v>-100</v>
      </c>
    </row>
    <row r="733" spans="1:55" ht="80.25" x14ac:dyDescent="0.45">
      <c r="A733" s="260">
        <v>99</v>
      </c>
      <c r="B733" s="173" t="s">
        <v>383</v>
      </c>
      <c r="C733" s="120">
        <v>-97.54</v>
      </c>
      <c r="D733" s="118">
        <v>3782.26</v>
      </c>
      <c r="E733" s="120">
        <v>-21.13</v>
      </c>
      <c r="F733" s="118">
        <v>86200</v>
      </c>
      <c r="G733" s="118">
        <v>1035.92</v>
      </c>
      <c r="H733" s="118">
        <v>1497.9</v>
      </c>
      <c r="I733" s="120">
        <v>-23.17</v>
      </c>
      <c r="J733" s="120">
        <v>159.41</v>
      </c>
      <c r="K733" s="120">
        <v>224.55</v>
      </c>
      <c r="L733" s="118">
        <v>2857.14</v>
      </c>
      <c r="M733" s="118">
        <v>1068.8399999999999</v>
      </c>
      <c r="N733" s="120">
        <v>796.4</v>
      </c>
      <c r="O733" s="118">
        <v>1344.58</v>
      </c>
      <c r="P733" s="120">
        <v>61.99</v>
      </c>
      <c r="Q733" s="120">
        <v>158.03</v>
      </c>
      <c r="R733" s="120">
        <v>93.57</v>
      </c>
      <c r="S733" s="120">
        <v>-5.64</v>
      </c>
      <c r="T733" s="120">
        <v>-50.07</v>
      </c>
      <c r="U733" s="120">
        <v>284.45</v>
      </c>
      <c r="V733" s="120">
        <v>-49.63</v>
      </c>
      <c r="W733" s="120">
        <v>84.59</v>
      </c>
      <c r="X733" s="120">
        <v>66.760000000000005</v>
      </c>
      <c r="Y733" s="120">
        <v>-73.5</v>
      </c>
      <c r="Z733" s="120">
        <v>144.32</v>
      </c>
      <c r="AA733" s="120">
        <v>-16.93</v>
      </c>
      <c r="AB733" s="120">
        <v>-81</v>
      </c>
      <c r="AC733" s="120">
        <v>26.69</v>
      </c>
      <c r="AD733" s="120">
        <v>-83.63</v>
      </c>
      <c r="AE733" s="120">
        <v>-72.19</v>
      </c>
      <c r="AF733" s="120">
        <v>-64.650000000000006</v>
      </c>
      <c r="AG733" s="120">
        <v>-16.64</v>
      </c>
      <c r="AH733" s="120">
        <v>13.87</v>
      </c>
      <c r="AI733" s="120">
        <v>-79.319999999999993</v>
      </c>
      <c r="AJ733" s="120">
        <v>-66.34</v>
      </c>
      <c r="AK733" s="120">
        <v>541</v>
      </c>
      <c r="AL733" s="120">
        <v>-59.89</v>
      </c>
      <c r="AM733" s="118">
        <v>1443.57</v>
      </c>
      <c r="AN733" s="120">
        <v>30.77</v>
      </c>
      <c r="AO733" s="120">
        <v>-44.5</v>
      </c>
      <c r="AP733" s="120">
        <v>189.95</v>
      </c>
      <c r="AQ733" s="120">
        <v>559.28</v>
      </c>
      <c r="AR733" s="120">
        <v>380.36</v>
      </c>
      <c r="AS733" s="120">
        <v>-45.85</v>
      </c>
      <c r="AT733" s="120">
        <v>158.66999999999999</v>
      </c>
      <c r="AU733" s="120">
        <v>464.18</v>
      </c>
      <c r="AV733" s="120">
        <v>65.92</v>
      </c>
      <c r="AW733" s="120">
        <v>-68.680000000000007</v>
      </c>
      <c r="AX733" s="120">
        <v>121.74</v>
      </c>
      <c r="AY733" s="120">
        <v>-94.11</v>
      </c>
      <c r="AZ733" s="120">
        <v>491.54</v>
      </c>
      <c r="BA733" s="120">
        <v>39.229999999999997</v>
      </c>
      <c r="BB733" s="120">
        <v>48.23</v>
      </c>
      <c r="BC733" s="120">
        <v>-74.95</v>
      </c>
    </row>
    <row r="734" spans="1:55" ht="29.25" x14ac:dyDescent="0.45">
      <c r="A734" s="261">
        <v>100</v>
      </c>
      <c r="B734" s="174" t="s">
        <v>191</v>
      </c>
      <c r="C734" s="117"/>
      <c r="D734" s="117"/>
      <c r="E734" s="119">
        <v>-20.63</v>
      </c>
      <c r="F734" s="117"/>
      <c r="G734" s="119">
        <v>20</v>
      </c>
      <c r="H734" s="117"/>
      <c r="I734" s="117"/>
      <c r="J734" s="119">
        <v>-81.59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9">
        <v>-100</v>
      </c>
      <c r="T734" s="119">
        <v>-100</v>
      </c>
      <c r="U734" s="119">
        <v>-100</v>
      </c>
      <c r="V734" s="119">
        <v>27.78</v>
      </c>
      <c r="W734" s="119">
        <v>-73.75</v>
      </c>
      <c r="X734" s="121">
        <v>1492.22</v>
      </c>
      <c r="Y734" s="119">
        <v>-85.71</v>
      </c>
      <c r="Z734" s="119">
        <v>316.67</v>
      </c>
      <c r="AA734" s="119">
        <v>-25.3</v>
      </c>
      <c r="AB734" s="119">
        <v>-100</v>
      </c>
      <c r="AC734" s="117"/>
      <c r="AD734" s="117"/>
      <c r="AE734" s="117"/>
      <c r="AF734" s="117"/>
      <c r="AG734" s="117"/>
      <c r="AH734" s="119">
        <v>-93.48</v>
      </c>
      <c r="AI734" s="119">
        <v>-98.77</v>
      </c>
      <c r="AJ734" s="119">
        <v>-95.67</v>
      </c>
      <c r="AK734" s="121">
        <v>1390.14</v>
      </c>
      <c r="AL734" s="119">
        <v>-76</v>
      </c>
      <c r="AM734" s="119">
        <v>101.59</v>
      </c>
      <c r="AN734" s="117"/>
      <c r="AO734" s="119">
        <v>-99.52</v>
      </c>
      <c r="AP734" s="119">
        <v>-72.41</v>
      </c>
      <c r="AQ734" s="119">
        <v>-100</v>
      </c>
      <c r="AR734" s="119">
        <v>-39.28</v>
      </c>
      <c r="AS734" s="119">
        <v>323.33</v>
      </c>
      <c r="AT734" s="121">
        <v>10450</v>
      </c>
      <c r="AU734" s="121">
        <v>49250</v>
      </c>
      <c r="AV734" s="121">
        <v>1988.71</v>
      </c>
      <c r="AW734" s="119">
        <v>-100</v>
      </c>
      <c r="AX734" s="121">
        <v>3083.33</v>
      </c>
      <c r="AY734" s="119">
        <v>-94.75</v>
      </c>
      <c r="AZ734" s="119">
        <v>-100</v>
      </c>
      <c r="BA734" s="119">
        <v>-100</v>
      </c>
      <c r="BB734" s="119">
        <v>-100</v>
      </c>
      <c r="BC734" s="117"/>
    </row>
    <row r="735" spans="1:55" x14ac:dyDescent="0.45">
      <c r="A735" s="260">
        <v>101</v>
      </c>
      <c r="B735" s="173" t="s">
        <v>225</v>
      </c>
      <c r="C735" s="120">
        <v>-18.22</v>
      </c>
      <c r="D735" s="120">
        <v>-62.02</v>
      </c>
      <c r="E735" s="120">
        <v>-16.34</v>
      </c>
      <c r="F735" s="120">
        <v>-22.05</v>
      </c>
      <c r="G735" s="120">
        <v>260.87</v>
      </c>
      <c r="H735" s="120">
        <v>-11.18</v>
      </c>
      <c r="I735" s="120">
        <v>-53.59</v>
      </c>
      <c r="J735" s="120">
        <v>42.43</v>
      </c>
      <c r="K735" s="120">
        <v>-7.23</v>
      </c>
      <c r="L735" s="120">
        <v>-58.68</v>
      </c>
      <c r="M735" s="120">
        <v>-71.5</v>
      </c>
      <c r="N735" s="120">
        <v>42.95</v>
      </c>
      <c r="O735" s="120">
        <v>52.68</v>
      </c>
      <c r="P735" s="120">
        <v>72.13</v>
      </c>
      <c r="Q735" s="120">
        <v>22.67</v>
      </c>
      <c r="R735" s="120">
        <v>66.94</v>
      </c>
      <c r="S735" s="120">
        <v>-33.67</v>
      </c>
      <c r="T735" s="120">
        <v>13.17</v>
      </c>
      <c r="U735" s="120">
        <v>42.89</v>
      </c>
      <c r="V735" s="120">
        <v>0.89</v>
      </c>
      <c r="W735" s="120">
        <v>-39.869999999999997</v>
      </c>
      <c r="X735" s="120">
        <v>-54.05</v>
      </c>
      <c r="Y735" s="120">
        <v>-26.53</v>
      </c>
      <c r="Z735" s="120">
        <v>-55.72</v>
      </c>
      <c r="AA735" s="120">
        <v>56.73</v>
      </c>
      <c r="AB735" s="120">
        <v>-66.180000000000007</v>
      </c>
      <c r="AC735" s="120">
        <v>-62.83</v>
      </c>
      <c r="AD735" s="120">
        <v>-34.119999999999997</v>
      </c>
      <c r="AE735" s="120">
        <v>106.66</v>
      </c>
      <c r="AF735" s="120">
        <v>98.21</v>
      </c>
      <c r="AG735" s="120">
        <v>38.46</v>
      </c>
      <c r="AH735" s="120">
        <v>-36.93</v>
      </c>
      <c r="AI735" s="120">
        <v>41.14</v>
      </c>
      <c r="AJ735" s="120">
        <v>-68</v>
      </c>
      <c r="AK735" s="120">
        <v>268.69</v>
      </c>
      <c r="AL735" s="120">
        <v>2.7</v>
      </c>
      <c r="AM735" s="120">
        <v>-35.06</v>
      </c>
      <c r="AN735" s="120">
        <v>276.52999999999997</v>
      </c>
      <c r="AO735" s="120">
        <v>61.8</v>
      </c>
      <c r="AP735" s="120">
        <v>3.62</v>
      </c>
      <c r="AQ735" s="120">
        <v>-90.2</v>
      </c>
      <c r="AR735" s="120">
        <v>14.17</v>
      </c>
      <c r="AS735" s="120">
        <v>-77.599999999999994</v>
      </c>
      <c r="AT735" s="120">
        <v>15.34</v>
      </c>
      <c r="AU735" s="120">
        <v>-73.040000000000006</v>
      </c>
      <c r="AV735" s="120">
        <v>511.44</v>
      </c>
      <c r="AW735" s="120">
        <v>2.19</v>
      </c>
      <c r="AX735" s="120">
        <v>8.16</v>
      </c>
      <c r="AY735" s="120">
        <v>13.33</v>
      </c>
      <c r="AZ735" s="120">
        <v>-35.729999999999997</v>
      </c>
      <c r="BA735" s="120">
        <v>-80.86</v>
      </c>
      <c r="BB735" s="120">
        <v>-5.51</v>
      </c>
      <c r="BC735" s="120">
        <v>258.31</v>
      </c>
    </row>
    <row r="736" spans="1:55" ht="29.25" x14ac:dyDescent="0.45">
      <c r="A736" s="261">
        <v>102</v>
      </c>
      <c r="B736" s="174" t="s">
        <v>50</v>
      </c>
      <c r="C736" s="119">
        <v>323.66000000000003</v>
      </c>
      <c r="D736" s="119">
        <v>527.95000000000005</v>
      </c>
      <c r="E736" s="119">
        <v>296.57</v>
      </c>
      <c r="F736" s="119">
        <v>-50.37</v>
      </c>
      <c r="G736" s="119">
        <v>28.97</v>
      </c>
      <c r="H736" s="119">
        <v>56.84</v>
      </c>
      <c r="I736" s="119">
        <v>111.68</v>
      </c>
      <c r="J736" s="119">
        <v>-76.989999999999995</v>
      </c>
      <c r="K736" s="119">
        <v>-48.29</v>
      </c>
      <c r="L736" s="119">
        <v>-66.41</v>
      </c>
      <c r="M736" s="119">
        <v>155.01</v>
      </c>
      <c r="N736" s="119">
        <v>172.15</v>
      </c>
      <c r="O736" s="119">
        <v>21.18</v>
      </c>
      <c r="P736" s="119">
        <v>-72.849999999999994</v>
      </c>
      <c r="Q736" s="119">
        <v>-40.869999999999997</v>
      </c>
      <c r="R736" s="119">
        <v>196.74</v>
      </c>
      <c r="S736" s="119">
        <v>323.44</v>
      </c>
      <c r="T736" s="119">
        <v>-33.229999999999997</v>
      </c>
      <c r="U736" s="119">
        <v>-53.03</v>
      </c>
      <c r="V736" s="119">
        <v>421.11</v>
      </c>
      <c r="W736" s="119">
        <v>375.26</v>
      </c>
      <c r="X736" s="119">
        <v>385.41</v>
      </c>
      <c r="Y736" s="119">
        <v>-63.75</v>
      </c>
      <c r="Z736" s="119">
        <v>-59.17</v>
      </c>
      <c r="AA736" s="119">
        <v>-41.46</v>
      </c>
      <c r="AB736" s="121">
        <v>1134.28</v>
      </c>
      <c r="AC736" s="119">
        <v>311</v>
      </c>
      <c r="AD736" s="119">
        <v>57.19</v>
      </c>
      <c r="AE736" s="119">
        <v>66.37</v>
      </c>
      <c r="AF736" s="119">
        <v>531.35</v>
      </c>
      <c r="AG736" s="119">
        <v>939.46</v>
      </c>
      <c r="AH736" s="119">
        <v>-9.92</v>
      </c>
      <c r="AI736" s="119">
        <v>-6.01</v>
      </c>
      <c r="AJ736" s="119">
        <v>-77.87</v>
      </c>
      <c r="AK736" s="119">
        <v>422.32</v>
      </c>
      <c r="AL736" s="119">
        <v>-15.98</v>
      </c>
      <c r="AM736" s="119">
        <v>-40.35</v>
      </c>
      <c r="AN736" s="119">
        <v>-53.8</v>
      </c>
      <c r="AO736" s="119">
        <v>-20.53</v>
      </c>
      <c r="AP736" s="119">
        <v>25.24</v>
      </c>
      <c r="AQ736" s="119">
        <v>-71.17</v>
      </c>
      <c r="AR736" s="119">
        <v>-50.3</v>
      </c>
      <c r="AS736" s="119">
        <v>-82.59</v>
      </c>
      <c r="AT736" s="119">
        <v>144.9</v>
      </c>
      <c r="AU736" s="119">
        <v>201</v>
      </c>
      <c r="AV736" s="119">
        <v>-15.08</v>
      </c>
      <c r="AW736" s="119">
        <v>-74.459999999999994</v>
      </c>
      <c r="AX736" s="119">
        <v>23.36</v>
      </c>
      <c r="AY736" s="119">
        <v>315.36</v>
      </c>
      <c r="AZ736" s="119">
        <v>-80.760000000000005</v>
      </c>
      <c r="BA736" s="119">
        <v>-36.26</v>
      </c>
      <c r="BB736" s="119">
        <v>-6.96</v>
      </c>
      <c r="BC736" s="119">
        <v>36.979999999999997</v>
      </c>
    </row>
    <row r="737" spans="1:55" x14ac:dyDescent="0.45">
      <c r="A737" s="260">
        <v>103</v>
      </c>
      <c r="B737" s="173" t="s">
        <v>226</v>
      </c>
      <c r="C737" s="120">
        <v>-1.73</v>
      </c>
      <c r="D737" s="120">
        <v>97.87</v>
      </c>
      <c r="E737" s="120">
        <v>41.58</v>
      </c>
      <c r="F737" s="120">
        <v>-8.26</v>
      </c>
      <c r="G737" s="120">
        <v>-21.45</v>
      </c>
      <c r="H737" s="120">
        <v>-52.17</v>
      </c>
      <c r="I737" s="120">
        <v>3.14</v>
      </c>
      <c r="J737" s="120">
        <v>13.05</v>
      </c>
      <c r="K737" s="120">
        <v>134.83000000000001</v>
      </c>
      <c r="L737" s="120">
        <v>434.08</v>
      </c>
      <c r="M737" s="120">
        <v>-8.18</v>
      </c>
      <c r="N737" s="120">
        <v>119.53</v>
      </c>
      <c r="O737" s="120">
        <v>-41.84</v>
      </c>
      <c r="P737" s="120">
        <v>-22.27</v>
      </c>
      <c r="Q737" s="120">
        <v>9.9700000000000006</v>
      </c>
      <c r="R737" s="120">
        <v>-8.15</v>
      </c>
      <c r="S737" s="120">
        <v>-3.16</v>
      </c>
      <c r="T737" s="120">
        <v>-30.35</v>
      </c>
      <c r="U737" s="120">
        <v>-7.64</v>
      </c>
      <c r="V737" s="120">
        <v>-4.37</v>
      </c>
      <c r="W737" s="120">
        <v>-59.48</v>
      </c>
      <c r="X737" s="120">
        <v>-48.09</v>
      </c>
      <c r="Y737" s="120">
        <v>-40.520000000000003</v>
      </c>
      <c r="Z737" s="120">
        <v>-20.13</v>
      </c>
      <c r="AA737" s="120">
        <v>3.77</v>
      </c>
      <c r="AB737" s="120">
        <v>24.83</v>
      </c>
      <c r="AC737" s="120">
        <v>139.30000000000001</v>
      </c>
      <c r="AD737" s="120">
        <v>-21.17</v>
      </c>
      <c r="AE737" s="120">
        <v>82.64</v>
      </c>
      <c r="AF737" s="120">
        <v>283.60000000000002</v>
      </c>
      <c r="AG737" s="120">
        <v>-55.25</v>
      </c>
      <c r="AH737" s="120">
        <v>38.49</v>
      </c>
      <c r="AI737" s="120">
        <v>269.94</v>
      </c>
      <c r="AJ737" s="120">
        <v>-59.12</v>
      </c>
      <c r="AK737" s="120">
        <v>-41.36</v>
      </c>
      <c r="AL737" s="120">
        <v>5.57</v>
      </c>
      <c r="AM737" s="120">
        <v>-4.42</v>
      </c>
      <c r="AN737" s="120">
        <v>63.14</v>
      </c>
      <c r="AO737" s="120">
        <v>-59.86</v>
      </c>
      <c r="AP737" s="120">
        <v>-25.5</v>
      </c>
      <c r="AQ737" s="120">
        <v>-57.95</v>
      </c>
      <c r="AR737" s="120">
        <v>-12.37</v>
      </c>
      <c r="AS737" s="120">
        <v>63.8</v>
      </c>
      <c r="AT737" s="120">
        <v>-24.02</v>
      </c>
      <c r="AU737" s="120">
        <v>-67.66</v>
      </c>
      <c r="AV737" s="120">
        <v>57.78</v>
      </c>
      <c r="AW737" s="120">
        <v>359.6</v>
      </c>
      <c r="AX737" s="120">
        <v>-37.65</v>
      </c>
      <c r="AY737" s="120">
        <v>-60.31</v>
      </c>
      <c r="AZ737" s="120">
        <v>-51.36</v>
      </c>
      <c r="BA737" s="120">
        <v>-65.73</v>
      </c>
      <c r="BB737" s="120">
        <v>165.8</v>
      </c>
      <c r="BC737" s="120">
        <v>15.44</v>
      </c>
    </row>
    <row r="738" spans="1:55" ht="29.25" x14ac:dyDescent="0.45">
      <c r="A738" s="261">
        <v>104</v>
      </c>
      <c r="B738" s="174" t="s">
        <v>227</v>
      </c>
      <c r="C738" s="119">
        <v>-62.5</v>
      </c>
      <c r="D738" s="119">
        <v>73.930000000000007</v>
      </c>
      <c r="E738" s="119">
        <v>-56.08</v>
      </c>
      <c r="F738" s="119">
        <v>130.69999999999999</v>
      </c>
      <c r="G738" s="119">
        <v>141</v>
      </c>
      <c r="H738" s="119">
        <v>100.86</v>
      </c>
      <c r="I738" s="119">
        <v>-12.56</v>
      </c>
      <c r="J738" s="119">
        <v>26.26</v>
      </c>
      <c r="K738" s="119">
        <v>-20.05</v>
      </c>
      <c r="L738" s="119">
        <v>-39.93</v>
      </c>
      <c r="M738" s="119">
        <v>-1.47</v>
      </c>
      <c r="N738" s="119">
        <v>-19.16</v>
      </c>
      <c r="O738" s="119">
        <v>373.68</v>
      </c>
      <c r="P738" s="119">
        <v>38.520000000000003</v>
      </c>
      <c r="Q738" s="119">
        <v>178.66</v>
      </c>
      <c r="R738" s="119">
        <v>-58.1</v>
      </c>
      <c r="S738" s="119">
        <v>17.63</v>
      </c>
      <c r="T738" s="119">
        <v>-33.33</v>
      </c>
      <c r="U738" s="119">
        <v>31.03</v>
      </c>
      <c r="V738" s="119">
        <v>-1.07</v>
      </c>
      <c r="W738" s="119">
        <v>52.06</v>
      </c>
      <c r="X738" s="119">
        <v>73.84</v>
      </c>
      <c r="Y738" s="119">
        <v>43.75</v>
      </c>
      <c r="Z738" s="119">
        <v>71.78</v>
      </c>
      <c r="AA738" s="119">
        <v>46.3</v>
      </c>
      <c r="AB738" s="119">
        <v>21.92</v>
      </c>
      <c r="AC738" s="119">
        <v>-3.31</v>
      </c>
      <c r="AD738" s="119">
        <v>-22.33</v>
      </c>
      <c r="AE738" s="119">
        <v>-19.93</v>
      </c>
      <c r="AF738" s="119">
        <v>93.59</v>
      </c>
      <c r="AG738" s="119">
        <v>-31.51</v>
      </c>
      <c r="AH738" s="119">
        <v>-68.73</v>
      </c>
      <c r="AI738" s="119">
        <v>-31.53</v>
      </c>
      <c r="AJ738" s="119">
        <v>-15.99</v>
      </c>
      <c r="AK738" s="119">
        <v>-21.95</v>
      </c>
      <c r="AL738" s="119">
        <v>-88.3</v>
      </c>
      <c r="AM738" s="119">
        <v>-7.85</v>
      </c>
      <c r="AN738" s="119">
        <v>-61.91</v>
      </c>
      <c r="AO738" s="119">
        <v>-45.51</v>
      </c>
      <c r="AP738" s="119">
        <v>96.76</v>
      </c>
      <c r="AQ738" s="119">
        <v>-17.84</v>
      </c>
      <c r="AR738" s="119">
        <v>3.48</v>
      </c>
      <c r="AS738" s="119">
        <v>-18</v>
      </c>
      <c r="AT738" s="119">
        <v>637.92999999999995</v>
      </c>
      <c r="AU738" s="119">
        <v>40.26</v>
      </c>
      <c r="AV738" s="119">
        <v>-47.57</v>
      </c>
      <c r="AW738" s="119">
        <v>66.31</v>
      </c>
      <c r="AX738" s="119">
        <v>356.18</v>
      </c>
      <c r="AY738" s="119">
        <v>-46.15</v>
      </c>
      <c r="AZ738" s="119">
        <v>73.16</v>
      </c>
      <c r="BA738" s="119">
        <v>9.11</v>
      </c>
      <c r="BB738" s="119">
        <v>-29.42</v>
      </c>
      <c r="BC738" s="119">
        <v>27.35</v>
      </c>
    </row>
    <row r="739" spans="1:55" x14ac:dyDescent="0.45">
      <c r="A739" s="260">
        <v>105</v>
      </c>
      <c r="B739" s="173" t="s">
        <v>101</v>
      </c>
      <c r="C739" s="120">
        <v>4</v>
      </c>
      <c r="D739" s="120">
        <v>159.53</v>
      </c>
      <c r="E739" s="120">
        <v>27.99</v>
      </c>
      <c r="F739" s="120">
        <v>21.8</v>
      </c>
      <c r="G739" s="120">
        <v>54.29</v>
      </c>
      <c r="H739" s="120">
        <v>-13.42</v>
      </c>
      <c r="I739" s="120">
        <v>122.25</v>
      </c>
      <c r="J739" s="120">
        <v>-52.89</v>
      </c>
      <c r="K739" s="120">
        <v>-34.65</v>
      </c>
      <c r="L739" s="120">
        <v>-14</v>
      </c>
      <c r="M739" s="120">
        <v>1.86</v>
      </c>
      <c r="N739" s="120">
        <v>7.58</v>
      </c>
      <c r="O739" s="120">
        <v>102.68</v>
      </c>
      <c r="P739" s="120">
        <v>-31.76</v>
      </c>
      <c r="Q739" s="120">
        <v>-18.649999999999999</v>
      </c>
      <c r="R739" s="120">
        <v>-16.809999999999999</v>
      </c>
      <c r="S739" s="120">
        <v>-40.57</v>
      </c>
      <c r="T739" s="120">
        <v>-23.72</v>
      </c>
      <c r="U739" s="120">
        <v>20.51</v>
      </c>
      <c r="V739" s="120">
        <v>11.35</v>
      </c>
      <c r="W739" s="120">
        <v>20.51</v>
      </c>
      <c r="X739" s="120">
        <v>-24.75</v>
      </c>
      <c r="Y739" s="120">
        <v>52.41</v>
      </c>
      <c r="Z739" s="120">
        <v>0.23</v>
      </c>
      <c r="AA739" s="120">
        <v>-51.92</v>
      </c>
      <c r="AB739" s="120">
        <v>-8.3800000000000008</v>
      </c>
      <c r="AC739" s="120">
        <v>-14.08</v>
      </c>
      <c r="AD739" s="120">
        <v>-45.46</v>
      </c>
      <c r="AE739" s="120">
        <v>47.27</v>
      </c>
      <c r="AF739" s="120">
        <v>58.85</v>
      </c>
      <c r="AG739" s="120">
        <v>-44.87</v>
      </c>
      <c r="AH739" s="120">
        <v>56.91</v>
      </c>
      <c r="AI739" s="120">
        <v>8.49</v>
      </c>
      <c r="AJ739" s="120">
        <v>-7.68</v>
      </c>
      <c r="AK739" s="120">
        <v>-26.19</v>
      </c>
      <c r="AL739" s="120">
        <v>42.92</v>
      </c>
      <c r="AM739" s="120">
        <v>26.97</v>
      </c>
      <c r="AN739" s="120">
        <v>25.86</v>
      </c>
      <c r="AO739" s="120">
        <v>117.78</v>
      </c>
      <c r="AP739" s="120">
        <v>94.95</v>
      </c>
      <c r="AQ739" s="120">
        <v>46.56</v>
      </c>
      <c r="AR739" s="120">
        <v>-11.75</v>
      </c>
      <c r="AS739" s="120">
        <v>20.34</v>
      </c>
      <c r="AT739" s="120">
        <v>12.3</v>
      </c>
      <c r="AU739" s="120">
        <v>-0.53</v>
      </c>
      <c r="AV739" s="120">
        <v>111.93</v>
      </c>
      <c r="AW739" s="120">
        <v>46.37</v>
      </c>
      <c r="AX739" s="120">
        <v>13.21</v>
      </c>
      <c r="AY739" s="120">
        <v>71.22</v>
      </c>
      <c r="AZ739" s="120">
        <v>16.420000000000002</v>
      </c>
      <c r="BA739" s="120">
        <v>-33.5</v>
      </c>
      <c r="BB739" s="120">
        <v>-15.65</v>
      </c>
      <c r="BC739" s="120">
        <v>30.63</v>
      </c>
    </row>
    <row r="740" spans="1:55" ht="29.25" x14ac:dyDescent="0.45">
      <c r="A740" s="261">
        <v>106</v>
      </c>
      <c r="B740" s="174" t="s">
        <v>228</v>
      </c>
      <c r="C740" s="119">
        <v>243.74</v>
      </c>
      <c r="D740" s="119">
        <v>73.650000000000006</v>
      </c>
      <c r="E740" s="119">
        <v>94.66</v>
      </c>
      <c r="F740" s="119">
        <v>149.38999999999999</v>
      </c>
      <c r="G740" s="119">
        <v>94.86</v>
      </c>
      <c r="H740" s="119">
        <v>711.59</v>
      </c>
      <c r="I740" s="119">
        <v>-19.309999999999999</v>
      </c>
      <c r="J740" s="119">
        <v>-31.13</v>
      </c>
      <c r="K740" s="119">
        <v>90.67</v>
      </c>
      <c r="L740" s="119">
        <v>-58.13</v>
      </c>
      <c r="M740" s="119">
        <v>271.69</v>
      </c>
      <c r="N740" s="119">
        <v>243.61</v>
      </c>
      <c r="O740" s="119">
        <v>32.58</v>
      </c>
      <c r="P740" s="119">
        <v>-91.22</v>
      </c>
      <c r="Q740" s="119">
        <v>-59.35</v>
      </c>
      <c r="R740" s="119">
        <v>49.91</v>
      </c>
      <c r="S740" s="119">
        <v>-10.37</v>
      </c>
      <c r="T740" s="119">
        <v>-33.64</v>
      </c>
      <c r="U740" s="119">
        <v>0.31</v>
      </c>
      <c r="V740" s="119">
        <v>-0.74</v>
      </c>
      <c r="W740" s="119">
        <v>-64.25</v>
      </c>
      <c r="X740" s="119">
        <v>69.819999999999993</v>
      </c>
      <c r="Y740" s="119">
        <v>68.52</v>
      </c>
      <c r="Z740" s="119">
        <v>-43.74</v>
      </c>
      <c r="AA740" s="119">
        <v>60.73</v>
      </c>
      <c r="AB740" s="121">
        <v>1700.81</v>
      </c>
      <c r="AC740" s="119">
        <v>-3.42</v>
      </c>
      <c r="AD740" s="119">
        <v>-40.119999999999997</v>
      </c>
      <c r="AE740" s="119">
        <v>-34.53</v>
      </c>
      <c r="AF740" s="119">
        <v>45.59</v>
      </c>
      <c r="AG740" s="119">
        <v>-62.38</v>
      </c>
      <c r="AH740" s="119">
        <v>-78.400000000000006</v>
      </c>
      <c r="AI740" s="119">
        <v>141.06</v>
      </c>
      <c r="AJ740" s="119">
        <v>-45.5</v>
      </c>
      <c r="AK740" s="119">
        <v>15.3</v>
      </c>
      <c r="AL740" s="119">
        <v>18.989999999999998</v>
      </c>
      <c r="AM740" s="119">
        <v>-39.409999999999997</v>
      </c>
      <c r="AN740" s="119">
        <v>-49.93</v>
      </c>
      <c r="AO740" s="119">
        <v>174.68</v>
      </c>
      <c r="AP740" s="119">
        <v>24.62</v>
      </c>
      <c r="AQ740" s="119">
        <v>4.49</v>
      </c>
      <c r="AR740" s="119">
        <v>-9.35</v>
      </c>
      <c r="AS740" s="119">
        <v>319.63</v>
      </c>
      <c r="AT740" s="119">
        <v>464.4</v>
      </c>
      <c r="AU740" s="119">
        <v>40.65</v>
      </c>
      <c r="AV740" s="119">
        <v>-2.5299999999999998</v>
      </c>
      <c r="AW740" s="119">
        <v>323.08</v>
      </c>
      <c r="AX740" s="119">
        <v>50.37</v>
      </c>
      <c r="AY740" s="119">
        <v>47.36</v>
      </c>
      <c r="AZ740" s="119">
        <v>-71.739999999999995</v>
      </c>
      <c r="BA740" s="119">
        <v>36.08</v>
      </c>
      <c r="BB740" s="119">
        <v>-56.75</v>
      </c>
      <c r="BC740" s="119">
        <v>68.05</v>
      </c>
    </row>
    <row r="741" spans="1:55" x14ac:dyDescent="0.45">
      <c r="A741" s="260">
        <v>107</v>
      </c>
      <c r="B741" s="173" t="s">
        <v>3</v>
      </c>
      <c r="C741" s="120">
        <v>5.45</v>
      </c>
      <c r="D741" s="120">
        <v>9.5299999999999994</v>
      </c>
      <c r="E741" s="120">
        <v>-3.35</v>
      </c>
      <c r="F741" s="120">
        <v>-0.22</v>
      </c>
      <c r="G741" s="120">
        <v>5.8</v>
      </c>
      <c r="H741" s="120">
        <v>12.65</v>
      </c>
      <c r="I741" s="120">
        <v>3.35</v>
      </c>
      <c r="J741" s="120">
        <v>-11.78</v>
      </c>
      <c r="K741" s="120">
        <v>-0.79</v>
      </c>
      <c r="L741" s="120">
        <v>-5.15</v>
      </c>
      <c r="M741" s="120">
        <v>-15.43</v>
      </c>
      <c r="N741" s="120">
        <v>-15.82</v>
      </c>
      <c r="O741" s="120">
        <v>-18.760000000000002</v>
      </c>
      <c r="P741" s="120">
        <v>-15.69</v>
      </c>
      <c r="Q741" s="120">
        <v>-8</v>
      </c>
      <c r="R741" s="120">
        <v>2.39</v>
      </c>
      <c r="S741" s="120">
        <v>3.69</v>
      </c>
      <c r="T741" s="120">
        <v>2.13</v>
      </c>
      <c r="U741" s="120">
        <v>2.13</v>
      </c>
      <c r="V741" s="120">
        <v>8.26</v>
      </c>
      <c r="W741" s="120">
        <v>9.75</v>
      </c>
      <c r="X741" s="120">
        <v>7.2</v>
      </c>
      <c r="Y741" s="120">
        <v>2.67</v>
      </c>
      <c r="Z741" s="120">
        <v>-1.42</v>
      </c>
      <c r="AA741" s="120">
        <v>3.29</v>
      </c>
      <c r="AB741" s="120">
        <v>3.2</v>
      </c>
      <c r="AC741" s="120">
        <v>3.52</v>
      </c>
      <c r="AD741" s="120">
        <v>1.01</v>
      </c>
      <c r="AE741" s="120">
        <v>-5.72</v>
      </c>
      <c r="AF741" s="120">
        <v>-6.32</v>
      </c>
      <c r="AG741" s="120">
        <v>-8.5299999999999994</v>
      </c>
      <c r="AH741" s="120">
        <v>5.29</v>
      </c>
      <c r="AI741" s="120">
        <v>4.7699999999999996</v>
      </c>
      <c r="AJ741" s="120">
        <v>-0.43</v>
      </c>
      <c r="AK741" s="120">
        <v>21.14</v>
      </c>
      <c r="AL741" s="120">
        <v>26.55</v>
      </c>
      <c r="AM741" s="120">
        <v>30.04</v>
      </c>
      <c r="AN741" s="120">
        <v>27.25</v>
      </c>
      <c r="AO741" s="120">
        <v>45.87</v>
      </c>
      <c r="AP741" s="120">
        <v>19.809999999999999</v>
      </c>
      <c r="AQ741" s="120">
        <v>26.57</v>
      </c>
      <c r="AR741" s="120">
        <v>25.91</v>
      </c>
      <c r="AS741" s="120">
        <v>24.69</v>
      </c>
      <c r="AT741" s="120">
        <v>20.52</v>
      </c>
      <c r="AU741" s="120">
        <v>8.3800000000000008</v>
      </c>
      <c r="AV741" s="120">
        <v>11.37</v>
      </c>
      <c r="AW741" s="120">
        <v>10.89</v>
      </c>
      <c r="AX741" s="120">
        <v>-0.16</v>
      </c>
      <c r="AY741" s="120">
        <v>1.45</v>
      </c>
      <c r="AZ741" s="120">
        <v>-8.67</v>
      </c>
      <c r="BA741" s="120">
        <v>-18.64</v>
      </c>
      <c r="BB741" s="120">
        <v>6.85</v>
      </c>
      <c r="BC741" s="120">
        <v>4.32</v>
      </c>
    </row>
    <row r="742" spans="1:55" ht="29.25" x14ac:dyDescent="0.45">
      <c r="A742" s="261">
        <v>108</v>
      </c>
      <c r="B742" s="174" t="s">
        <v>229</v>
      </c>
      <c r="C742" s="119">
        <v>-13.85</v>
      </c>
      <c r="D742" s="119">
        <v>17.34</v>
      </c>
      <c r="E742" s="119">
        <v>-30.46</v>
      </c>
      <c r="F742" s="119">
        <v>2.62</v>
      </c>
      <c r="G742" s="119">
        <v>46.38</v>
      </c>
      <c r="H742" s="119">
        <v>78.02</v>
      </c>
      <c r="I742" s="119">
        <v>-12.76</v>
      </c>
      <c r="J742" s="119">
        <v>17.09</v>
      </c>
      <c r="K742" s="119">
        <v>1.31</v>
      </c>
      <c r="L742" s="119">
        <v>6.07</v>
      </c>
      <c r="M742" s="119">
        <v>10.64</v>
      </c>
      <c r="N742" s="119">
        <v>-2.4500000000000002</v>
      </c>
      <c r="O742" s="119">
        <v>-23.11</v>
      </c>
      <c r="P742" s="119">
        <v>-11.45</v>
      </c>
      <c r="Q742" s="119">
        <v>19.11</v>
      </c>
      <c r="R742" s="119">
        <v>2.2400000000000002</v>
      </c>
      <c r="S742" s="119">
        <v>-10.43</v>
      </c>
      <c r="T742" s="119">
        <v>-29.4</v>
      </c>
      <c r="U742" s="119">
        <v>32.58</v>
      </c>
      <c r="V742" s="119">
        <v>-1.62</v>
      </c>
      <c r="W742" s="119">
        <v>4.74</v>
      </c>
      <c r="X742" s="119">
        <v>-11.94</v>
      </c>
      <c r="Y742" s="119">
        <v>-6.38</v>
      </c>
      <c r="Z742" s="119">
        <v>-1.01</v>
      </c>
      <c r="AA742" s="119">
        <v>-18.52</v>
      </c>
      <c r="AB742" s="119">
        <v>2.73</v>
      </c>
      <c r="AC742" s="119">
        <v>-0.76</v>
      </c>
      <c r="AD742" s="119">
        <v>-6.16</v>
      </c>
      <c r="AE742" s="119">
        <v>-8.41</v>
      </c>
      <c r="AF742" s="119">
        <v>6.14</v>
      </c>
      <c r="AG742" s="119">
        <v>-32.08</v>
      </c>
      <c r="AH742" s="119">
        <v>21.21</v>
      </c>
      <c r="AI742" s="119">
        <v>-23.13</v>
      </c>
      <c r="AJ742" s="119">
        <v>-16.059999999999999</v>
      </c>
      <c r="AK742" s="119">
        <v>-28.83</v>
      </c>
      <c r="AL742" s="119">
        <v>-14.97</v>
      </c>
      <c r="AM742" s="119">
        <v>32.119999999999997</v>
      </c>
      <c r="AN742" s="119">
        <v>-5.93</v>
      </c>
      <c r="AO742" s="119">
        <v>7.01</v>
      </c>
      <c r="AP742" s="119">
        <v>-3.88</v>
      </c>
      <c r="AQ742" s="119">
        <v>6.56</v>
      </c>
      <c r="AR742" s="119">
        <v>9.77</v>
      </c>
      <c r="AS742" s="119">
        <v>15.36</v>
      </c>
      <c r="AT742" s="119">
        <v>-42.43</v>
      </c>
      <c r="AU742" s="119">
        <v>2.1800000000000002</v>
      </c>
      <c r="AV742" s="119">
        <v>40.17</v>
      </c>
      <c r="AW742" s="119">
        <v>44.84</v>
      </c>
      <c r="AX742" s="119">
        <v>1.55</v>
      </c>
      <c r="AY742" s="119">
        <v>-10.5</v>
      </c>
      <c r="AZ742" s="119">
        <v>2.57</v>
      </c>
      <c r="BA742" s="119">
        <v>-23.03</v>
      </c>
      <c r="BB742" s="119">
        <v>-8.56</v>
      </c>
      <c r="BC742" s="119">
        <v>-14.02</v>
      </c>
    </row>
    <row r="743" spans="1:55" ht="29.25" x14ac:dyDescent="0.45">
      <c r="A743" s="260">
        <v>109</v>
      </c>
      <c r="B743" s="173" t="s">
        <v>230</v>
      </c>
      <c r="C743" s="120">
        <v>18.41</v>
      </c>
      <c r="D743" s="120">
        <v>77.69</v>
      </c>
      <c r="E743" s="120">
        <v>110.03</v>
      </c>
      <c r="F743" s="120">
        <v>-20.399999999999999</v>
      </c>
      <c r="G743" s="120">
        <v>21.43</v>
      </c>
      <c r="H743" s="120">
        <v>-14.09</v>
      </c>
      <c r="I743" s="120">
        <v>26.46</v>
      </c>
      <c r="J743" s="120">
        <v>-22.24</v>
      </c>
      <c r="K743" s="120">
        <v>-15.87</v>
      </c>
      <c r="L743" s="120">
        <v>-44.58</v>
      </c>
      <c r="M743" s="120">
        <v>-22.91</v>
      </c>
      <c r="N743" s="120">
        <v>-10.77</v>
      </c>
      <c r="O743" s="120">
        <v>-35.06</v>
      </c>
      <c r="P743" s="120">
        <v>30.76</v>
      </c>
      <c r="Q743" s="120">
        <v>22.2</v>
      </c>
      <c r="R743" s="120">
        <v>34.99</v>
      </c>
      <c r="S743" s="120">
        <v>2.36</v>
      </c>
      <c r="T743" s="120">
        <v>17.5</v>
      </c>
      <c r="U743" s="120">
        <v>50.72</v>
      </c>
      <c r="V743" s="120">
        <v>40.83</v>
      </c>
      <c r="W743" s="120">
        <v>23.24</v>
      </c>
      <c r="X743" s="120">
        <v>69.12</v>
      </c>
      <c r="Y743" s="120">
        <v>16.93</v>
      </c>
      <c r="Z743" s="120">
        <v>74.260000000000005</v>
      </c>
      <c r="AA743" s="120">
        <v>18.86</v>
      </c>
      <c r="AB743" s="120">
        <v>59.72</v>
      </c>
      <c r="AC743" s="120">
        <v>-16.72</v>
      </c>
      <c r="AD743" s="120">
        <v>13.96</v>
      </c>
      <c r="AE743" s="120">
        <v>21.94</v>
      </c>
      <c r="AF743" s="120">
        <v>64.56</v>
      </c>
      <c r="AG743" s="120">
        <v>-33.020000000000003</v>
      </c>
      <c r="AH743" s="120">
        <v>115.27</v>
      </c>
      <c r="AI743" s="120">
        <v>53.88</v>
      </c>
      <c r="AJ743" s="120">
        <v>50.37</v>
      </c>
      <c r="AK743" s="120">
        <v>-43.05</v>
      </c>
      <c r="AL743" s="120">
        <v>-72.849999999999994</v>
      </c>
      <c r="AM743" s="120">
        <v>-57.86</v>
      </c>
      <c r="AN743" s="120">
        <v>-49.77</v>
      </c>
      <c r="AO743" s="120">
        <v>29.38</v>
      </c>
      <c r="AP743" s="120">
        <v>-45.79</v>
      </c>
      <c r="AQ743" s="120">
        <v>-5.91</v>
      </c>
      <c r="AR743" s="120">
        <v>-49.05</v>
      </c>
      <c r="AS743" s="120">
        <v>-8.2799999999999994</v>
      </c>
      <c r="AT743" s="120">
        <v>-65.37</v>
      </c>
      <c r="AU743" s="120">
        <v>-56.41</v>
      </c>
      <c r="AV743" s="120">
        <v>-62.38</v>
      </c>
      <c r="AW743" s="120">
        <v>29.82</v>
      </c>
      <c r="AX743" s="120">
        <v>104.25</v>
      </c>
      <c r="AY743" s="120">
        <v>19.66</v>
      </c>
      <c r="AZ743" s="120">
        <v>-27.38</v>
      </c>
      <c r="BA743" s="120">
        <v>-25.3</v>
      </c>
      <c r="BB743" s="120">
        <v>41.57</v>
      </c>
      <c r="BC743" s="120">
        <v>-49.16</v>
      </c>
    </row>
    <row r="744" spans="1:55" ht="42" x14ac:dyDescent="0.45">
      <c r="A744" s="261">
        <v>110</v>
      </c>
      <c r="B744" s="174" t="s">
        <v>231</v>
      </c>
      <c r="C744" s="119">
        <v>-82.35</v>
      </c>
      <c r="D744" s="119">
        <v>-53.91</v>
      </c>
      <c r="E744" s="119">
        <v>-60.68</v>
      </c>
      <c r="F744" s="119">
        <v>-84.26</v>
      </c>
      <c r="G744" s="119">
        <v>-49.67</v>
      </c>
      <c r="H744" s="119">
        <v>-69.87</v>
      </c>
      <c r="I744" s="119">
        <v>553.49</v>
      </c>
      <c r="J744" s="119">
        <v>-76.099999999999994</v>
      </c>
      <c r="K744" s="119">
        <v>-67.010000000000005</v>
      </c>
      <c r="L744" s="119">
        <v>-51.59</v>
      </c>
      <c r="M744" s="119">
        <v>-44.19</v>
      </c>
      <c r="N744" s="119">
        <v>-49.14</v>
      </c>
      <c r="O744" s="119">
        <v>163.32</v>
      </c>
      <c r="P744" s="119">
        <v>130.9</v>
      </c>
      <c r="Q744" s="119">
        <v>314.63</v>
      </c>
      <c r="R744" s="119">
        <v>-14.86</v>
      </c>
      <c r="S744" s="119">
        <v>-100</v>
      </c>
      <c r="T744" s="119">
        <v>112.4</v>
      </c>
      <c r="U744" s="119">
        <v>-29.81</v>
      </c>
      <c r="V744" s="119">
        <v>159.28</v>
      </c>
      <c r="W744" s="119">
        <v>638.61</v>
      </c>
      <c r="X744" s="119">
        <v>3.22</v>
      </c>
      <c r="Y744" s="119">
        <v>-81.010000000000005</v>
      </c>
      <c r="Z744" s="119">
        <v>-94.17</v>
      </c>
      <c r="AA744" s="117"/>
      <c r="AB744" s="117"/>
      <c r="AC744" s="117"/>
      <c r="AD744" s="117"/>
      <c r="AE744" s="117"/>
      <c r="AF744" s="119">
        <v>-100</v>
      </c>
      <c r="AG744" s="119">
        <v>-91.44</v>
      </c>
      <c r="AH744" s="119">
        <v>-100</v>
      </c>
      <c r="AI744" s="119">
        <v>-100</v>
      </c>
      <c r="AJ744" s="119">
        <v>-91.04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</row>
    <row r="745" spans="1:55" ht="29.25" x14ac:dyDescent="0.45">
      <c r="A745" s="260">
        <v>111</v>
      </c>
      <c r="B745" s="173" t="s">
        <v>232</v>
      </c>
      <c r="C745" s="120">
        <v>302.66000000000003</v>
      </c>
      <c r="D745" s="120">
        <v>348.53</v>
      </c>
      <c r="E745" s="120">
        <v>169.41</v>
      </c>
      <c r="F745" s="120">
        <v>141.18</v>
      </c>
      <c r="G745" s="118">
        <v>1940.91</v>
      </c>
      <c r="H745" s="120">
        <v>16.97</v>
      </c>
      <c r="I745" s="120">
        <v>518.97</v>
      </c>
      <c r="J745" s="120">
        <v>434.76</v>
      </c>
      <c r="K745" s="120">
        <v>-10.52</v>
      </c>
      <c r="L745" s="120">
        <v>14.31</v>
      </c>
      <c r="M745" s="120">
        <v>97.27</v>
      </c>
      <c r="N745" s="120">
        <v>598.49</v>
      </c>
      <c r="O745" s="120">
        <v>72.89</v>
      </c>
      <c r="P745" s="120">
        <v>55.41</v>
      </c>
      <c r="Q745" s="120">
        <v>-74.44</v>
      </c>
      <c r="R745" s="120">
        <v>29.05</v>
      </c>
      <c r="S745" s="120">
        <v>28.58</v>
      </c>
      <c r="T745" s="120">
        <v>-60.34</v>
      </c>
      <c r="U745" s="120">
        <v>-98.18</v>
      </c>
      <c r="V745" s="120">
        <v>107.98</v>
      </c>
      <c r="W745" s="120">
        <v>28.36</v>
      </c>
      <c r="X745" s="120">
        <v>20.13</v>
      </c>
      <c r="Y745" s="120">
        <v>484.79</v>
      </c>
      <c r="Z745" s="120">
        <v>56.04</v>
      </c>
      <c r="AA745" s="120">
        <v>-3.4</v>
      </c>
      <c r="AB745" s="120">
        <v>98.1</v>
      </c>
      <c r="AC745" s="120">
        <v>222.86</v>
      </c>
      <c r="AD745" s="120">
        <v>-26.54</v>
      </c>
      <c r="AE745" s="120">
        <v>15.24</v>
      </c>
      <c r="AF745" s="120">
        <v>311.63</v>
      </c>
      <c r="AG745" s="120">
        <v>727.27</v>
      </c>
      <c r="AH745" s="120">
        <v>-57.57</v>
      </c>
      <c r="AI745" s="120">
        <v>-4.6500000000000004</v>
      </c>
      <c r="AJ745" s="120">
        <v>-24.42</v>
      </c>
      <c r="AK745" s="120">
        <v>14.34</v>
      </c>
      <c r="AL745" s="120">
        <v>-33.56</v>
      </c>
      <c r="AM745" s="120">
        <v>-76.95</v>
      </c>
      <c r="AN745" s="120">
        <v>19.91</v>
      </c>
      <c r="AO745" s="120">
        <v>13.92</v>
      </c>
      <c r="AP745" s="120">
        <v>-47.57</v>
      </c>
      <c r="AQ745" s="120">
        <v>31.46</v>
      </c>
      <c r="AR745" s="120">
        <v>-9.7100000000000009</v>
      </c>
      <c r="AS745" s="118">
        <v>1651.1</v>
      </c>
      <c r="AT745" s="120">
        <v>-92.7</v>
      </c>
      <c r="AU745" s="120">
        <v>245.05</v>
      </c>
      <c r="AV745" s="120">
        <v>271.24</v>
      </c>
      <c r="AW745" s="120">
        <v>282.29000000000002</v>
      </c>
      <c r="AX745" s="120">
        <v>149.27000000000001</v>
      </c>
      <c r="AY745" s="120">
        <v>215.65</v>
      </c>
      <c r="AZ745" s="120">
        <v>95.6</v>
      </c>
      <c r="BA745" s="120">
        <v>-50.35</v>
      </c>
      <c r="BB745" s="120">
        <v>199.31</v>
      </c>
      <c r="BC745" s="120">
        <v>51.33</v>
      </c>
    </row>
    <row r="746" spans="1:55" ht="42" x14ac:dyDescent="0.45">
      <c r="A746" s="261">
        <v>112</v>
      </c>
      <c r="B746" s="174" t="s">
        <v>233</v>
      </c>
      <c r="C746" s="119">
        <v>153.06</v>
      </c>
      <c r="D746" s="119">
        <v>64.58</v>
      </c>
      <c r="E746" s="119">
        <v>23.61</v>
      </c>
      <c r="F746" s="119">
        <v>-82.18</v>
      </c>
      <c r="G746" s="119">
        <v>100.43</v>
      </c>
      <c r="H746" s="119">
        <v>-65.25</v>
      </c>
      <c r="I746" s="119">
        <v>13.52</v>
      </c>
      <c r="J746" s="119">
        <v>42.98</v>
      </c>
      <c r="K746" s="119">
        <v>11.62</v>
      </c>
      <c r="L746" s="119">
        <v>-80.849999999999994</v>
      </c>
      <c r="M746" s="119">
        <v>-72.06</v>
      </c>
      <c r="N746" s="119">
        <v>-22.02</v>
      </c>
      <c r="O746" s="119">
        <v>12.1</v>
      </c>
      <c r="P746" s="119">
        <v>-87.99</v>
      </c>
      <c r="Q746" s="119">
        <v>72.900000000000006</v>
      </c>
      <c r="R746" s="119">
        <v>452.08</v>
      </c>
      <c r="S746" s="119">
        <v>-47.27</v>
      </c>
      <c r="T746" s="119">
        <v>-45.06</v>
      </c>
      <c r="U746" s="119">
        <v>576.53</v>
      </c>
      <c r="V746" s="119">
        <v>-46.26</v>
      </c>
      <c r="W746" s="119">
        <v>-43.98</v>
      </c>
      <c r="X746" s="119">
        <v>63.46</v>
      </c>
      <c r="Y746" s="121">
        <v>1055.08</v>
      </c>
      <c r="Z746" s="119">
        <v>-57.78</v>
      </c>
      <c r="AA746" s="117"/>
      <c r="AB746" s="119">
        <v>36.94</v>
      </c>
      <c r="AC746" s="119">
        <v>3.11</v>
      </c>
      <c r="AD746" s="119">
        <v>-68.87</v>
      </c>
      <c r="AE746" s="119">
        <v>106.6</v>
      </c>
      <c r="AF746" s="119">
        <v>115.19</v>
      </c>
      <c r="AG746" s="119">
        <v>-96.88</v>
      </c>
      <c r="AH746" s="119">
        <v>-88.31</v>
      </c>
      <c r="AI746" s="119">
        <v>-47.35</v>
      </c>
      <c r="AJ746" s="119">
        <v>33.9</v>
      </c>
      <c r="AK746" s="119">
        <v>-90</v>
      </c>
      <c r="AL746" s="119">
        <v>890.08</v>
      </c>
      <c r="AM746" s="117"/>
      <c r="AN746" s="119">
        <v>102.58</v>
      </c>
      <c r="AO746" s="119">
        <v>-65.89</v>
      </c>
      <c r="AP746" s="119">
        <v>80.61</v>
      </c>
      <c r="AQ746" s="119">
        <v>-74.89</v>
      </c>
      <c r="AR746" s="119">
        <v>9.66</v>
      </c>
      <c r="AS746" s="119">
        <v>65.150000000000006</v>
      </c>
      <c r="AT746" s="119">
        <v>707.28</v>
      </c>
      <c r="AU746" s="119">
        <v>29.43</v>
      </c>
      <c r="AV746" s="119">
        <v>134.4</v>
      </c>
      <c r="AW746" s="119">
        <v>38.630000000000003</v>
      </c>
      <c r="AX746" s="119">
        <v>-94.25</v>
      </c>
      <c r="AY746" s="119">
        <v>82.61</v>
      </c>
      <c r="AZ746" s="119">
        <v>-70.180000000000007</v>
      </c>
      <c r="BA746" s="119">
        <v>-8.93</v>
      </c>
      <c r="BB746" s="119">
        <v>164.48</v>
      </c>
      <c r="BC746" s="119">
        <v>-68.099999999999994</v>
      </c>
    </row>
    <row r="747" spans="1:55" ht="29.25" x14ac:dyDescent="0.45">
      <c r="A747" s="260">
        <v>113</v>
      </c>
      <c r="B747" s="173" t="s">
        <v>384</v>
      </c>
      <c r="C747" s="116"/>
      <c r="D747" s="120">
        <v>-11.39</v>
      </c>
      <c r="E747" s="118">
        <v>3820</v>
      </c>
      <c r="F747" s="116"/>
      <c r="G747" s="120">
        <v>76.03</v>
      </c>
      <c r="H747" s="118">
        <v>45050</v>
      </c>
      <c r="I747" s="118">
        <v>1052.24</v>
      </c>
      <c r="J747" s="118">
        <v>1695.16</v>
      </c>
      <c r="K747" s="120">
        <v>355.52</v>
      </c>
      <c r="L747" s="120">
        <v>-49.18</v>
      </c>
      <c r="M747" s="120">
        <v>-46.67</v>
      </c>
      <c r="N747" s="120">
        <v>253.59</v>
      </c>
      <c r="O747" s="116"/>
      <c r="P747" s="120">
        <v>59.78</v>
      </c>
      <c r="Q747" s="120">
        <v>69.39</v>
      </c>
      <c r="R747" s="120">
        <v>-52.23</v>
      </c>
      <c r="S747" s="120">
        <v>-2.4500000000000002</v>
      </c>
      <c r="T747" s="120">
        <v>-89.7</v>
      </c>
      <c r="U747" s="120">
        <v>-58.94</v>
      </c>
      <c r="V747" s="120">
        <v>-47.17</v>
      </c>
      <c r="W747" s="120">
        <v>-79.36</v>
      </c>
      <c r="X747" s="120">
        <v>-82.5</v>
      </c>
      <c r="Y747" s="120">
        <v>338.46</v>
      </c>
      <c r="Z747" s="120">
        <v>204.25</v>
      </c>
      <c r="AA747" s="120">
        <v>709.4</v>
      </c>
      <c r="AB747" s="120">
        <v>516.08000000000004</v>
      </c>
      <c r="AC747" s="120">
        <v>298.49</v>
      </c>
      <c r="AD747" s="120">
        <v>91.06</v>
      </c>
      <c r="AE747" s="120">
        <v>-6.42</v>
      </c>
      <c r="AF747" s="118">
        <v>1427.96</v>
      </c>
      <c r="AG747" s="120">
        <v>75.39</v>
      </c>
      <c r="AH747" s="120">
        <v>265.48</v>
      </c>
      <c r="AI747" s="120">
        <v>813.02</v>
      </c>
      <c r="AJ747" s="118">
        <v>2133.67</v>
      </c>
      <c r="AK747" s="120">
        <v>22.08</v>
      </c>
      <c r="AL747" s="120">
        <v>-31.9</v>
      </c>
      <c r="AM747" s="120">
        <v>-21.86</v>
      </c>
      <c r="AN747" s="120">
        <v>-63.79</v>
      </c>
      <c r="AO747" s="120">
        <v>-19.73</v>
      </c>
      <c r="AP747" s="120">
        <v>88.3</v>
      </c>
      <c r="AQ747" s="120">
        <v>66.53</v>
      </c>
      <c r="AR747" s="120">
        <v>-48.63</v>
      </c>
      <c r="AS747" s="120">
        <v>190.29</v>
      </c>
      <c r="AT747" s="120">
        <v>-21.41</v>
      </c>
      <c r="AU747" s="120">
        <v>-63.28</v>
      </c>
      <c r="AV747" s="120">
        <v>-53.36</v>
      </c>
      <c r="AW747" s="120">
        <v>-34.01</v>
      </c>
      <c r="AX747" s="120">
        <v>31.67</v>
      </c>
      <c r="AY747" s="120">
        <v>-41.76</v>
      </c>
      <c r="AZ747" s="120">
        <v>-17.079999999999998</v>
      </c>
      <c r="BA747" s="120">
        <v>2.92</v>
      </c>
      <c r="BB747" s="120">
        <v>47.01</v>
      </c>
      <c r="BC747" s="120">
        <v>-49.96</v>
      </c>
    </row>
    <row r="748" spans="1:55" ht="42" x14ac:dyDescent="0.45">
      <c r="A748" s="261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9">
        <v>-100</v>
      </c>
      <c r="BC748" s="117"/>
    </row>
    <row r="749" spans="1:55" x14ac:dyDescent="0.45">
      <c r="A749" s="260">
        <v>115</v>
      </c>
      <c r="B749" s="173" t="s">
        <v>235</v>
      </c>
      <c r="C749" s="120">
        <v>-15.34</v>
      </c>
      <c r="D749" s="120">
        <v>-18.39</v>
      </c>
      <c r="E749" s="120">
        <v>77.290000000000006</v>
      </c>
      <c r="F749" s="120">
        <v>-11.28</v>
      </c>
      <c r="G749" s="120">
        <v>28.48</v>
      </c>
      <c r="H749" s="120">
        <v>29.6</v>
      </c>
      <c r="I749" s="120">
        <v>-9.4</v>
      </c>
      <c r="J749" s="120">
        <v>22.14</v>
      </c>
      <c r="K749" s="120">
        <v>-22.21</v>
      </c>
      <c r="L749" s="120">
        <v>2.67</v>
      </c>
      <c r="M749" s="120">
        <v>-9.85</v>
      </c>
      <c r="N749" s="120">
        <v>-11.85</v>
      </c>
      <c r="O749" s="120">
        <v>-19.489999999999998</v>
      </c>
      <c r="P749" s="120">
        <v>-20.28</v>
      </c>
      <c r="Q749" s="120">
        <v>-33.130000000000003</v>
      </c>
      <c r="R749" s="120">
        <v>12.91</v>
      </c>
      <c r="S749" s="120">
        <v>-37.26</v>
      </c>
      <c r="T749" s="120">
        <v>-49.48</v>
      </c>
      <c r="U749" s="120">
        <v>26.89</v>
      </c>
      <c r="V749" s="120">
        <v>-10.29</v>
      </c>
      <c r="W749" s="120">
        <v>-20.8</v>
      </c>
      <c r="X749" s="120">
        <v>-9.99</v>
      </c>
      <c r="Y749" s="120">
        <v>8.1199999999999992</v>
      </c>
      <c r="Z749" s="120">
        <v>39.94</v>
      </c>
      <c r="AA749" s="120">
        <v>29.56</v>
      </c>
      <c r="AB749" s="120">
        <v>-5.77</v>
      </c>
      <c r="AC749" s="120">
        <v>25.86</v>
      </c>
      <c r="AD749" s="120">
        <v>85</v>
      </c>
      <c r="AE749" s="120">
        <v>-7.46</v>
      </c>
      <c r="AF749" s="120">
        <v>70.3</v>
      </c>
      <c r="AG749" s="120">
        <v>-32.090000000000003</v>
      </c>
      <c r="AH749" s="120">
        <v>-9.4700000000000006</v>
      </c>
      <c r="AI749" s="120">
        <v>34.08</v>
      </c>
      <c r="AJ749" s="120">
        <v>-17.04</v>
      </c>
      <c r="AK749" s="120">
        <v>7.19</v>
      </c>
      <c r="AL749" s="120">
        <v>-26.05</v>
      </c>
      <c r="AM749" s="120">
        <v>75.8</v>
      </c>
      <c r="AN749" s="120">
        <v>62.68</v>
      </c>
      <c r="AO749" s="120">
        <v>-30.65</v>
      </c>
      <c r="AP749" s="120">
        <v>-34.19</v>
      </c>
      <c r="AQ749" s="120">
        <v>75.27</v>
      </c>
      <c r="AR749" s="120">
        <v>-12.65</v>
      </c>
      <c r="AS749" s="120">
        <v>28.53</v>
      </c>
      <c r="AT749" s="120">
        <v>26.7</v>
      </c>
      <c r="AU749" s="120">
        <v>6.22</v>
      </c>
      <c r="AV749" s="120">
        <v>54.43</v>
      </c>
      <c r="AW749" s="120">
        <v>-27.26</v>
      </c>
      <c r="AX749" s="120">
        <v>33.4</v>
      </c>
      <c r="AY749" s="120">
        <v>-37.72</v>
      </c>
      <c r="AZ749" s="120">
        <v>-27.97</v>
      </c>
      <c r="BA749" s="120">
        <v>39.450000000000003</v>
      </c>
      <c r="BB749" s="120">
        <v>-24.96</v>
      </c>
      <c r="BC749" s="120">
        <v>-1</v>
      </c>
    </row>
    <row r="750" spans="1:55" ht="29.25" x14ac:dyDescent="0.45">
      <c r="A750" s="261">
        <v>116</v>
      </c>
      <c r="B750" s="174" t="s">
        <v>88</v>
      </c>
      <c r="C750" s="119">
        <v>-2.44</v>
      </c>
      <c r="D750" s="119">
        <v>-1.04</v>
      </c>
      <c r="E750" s="119">
        <v>21.44</v>
      </c>
      <c r="F750" s="119">
        <v>42.46</v>
      </c>
      <c r="G750" s="119">
        <v>21.35</v>
      </c>
      <c r="H750" s="119">
        <v>16.579999999999998</v>
      </c>
      <c r="I750" s="119">
        <v>7.01</v>
      </c>
      <c r="J750" s="119">
        <v>-6.67</v>
      </c>
      <c r="K750" s="119">
        <v>18.46</v>
      </c>
      <c r="L750" s="119">
        <v>7.4</v>
      </c>
      <c r="M750" s="119">
        <v>16.84</v>
      </c>
      <c r="N750" s="119">
        <v>16.73</v>
      </c>
      <c r="O750" s="119">
        <v>15.32</v>
      </c>
      <c r="P750" s="119">
        <v>-2.0699999999999998</v>
      </c>
      <c r="Q750" s="119">
        <v>-17.079999999999998</v>
      </c>
      <c r="R750" s="119">
        <v>-22.37</v>
      </c>
      <c r="S750" s="119">
        <v>0.25</v>
      </c>
      <c r="T750" s="119">
        <v>-9.6199999999999992</v>
      </c>
      <c r="U750" s="119">
        <v>31.85</v>
      </c>
      <c r="V750" s="119">
        <v>18.62</v>
      </c>
      <c r="W750" s="119">
        <v>14.43</v>
      </c>
      <c r="X750" s="119">
        <v>18.239999999999998</v>
      </c>
      <c r="Y750" s="119">
        <v>-4.58</v>
      </c>
      <c r="Z750" s="119">
        <v>-1.65</v>
      </c>
      <c r="AA750" s="119">
        <v>13.14</v>
      </c>
      <c r="AB750" s="119">
        <v>22.39</v>
      </c>
      <c r="AC750" s="119">
        <v>17.77</v>
      </c>
      <c r="AD750" s="119">
        <v>-2.44</v>
      </c>
      <c r="AE750" s="119">
        <v>-12.86</v>
      </c>
      <c r="AF750" s="119">
        <v>7.76</v>
      </c>
      <c r="AG750" s="119">
        <v>-27.14</v>
      </c>
      <c r="AH750" s="119">
        <v>-5.43</v>
      </c>
      <c r="AI750" s="119">
        <v>-5.63</v>
      </c>
      <c r="AJ750" s="119">
        <v>-22.23</v>
      </c>
      <c r="AK750" s="119">
        <v>12.01</v>
      </c>
      <c r="AL750" s="119">
        <v>9.5500000000000007</v>
      </c>
      <c r="AM750" s="119">
        <v>-16.37</v>
      </c>
      <c r="AN750" s="119">
        <v>-15.18</v>
      </c>
      <c r="AO750" s="119">
        <v>11.58</v>
      </c>
      <c r="AP750" s="119">
        <v>-1.95</v>
      </c>
      <c r="AQ750" s="119">
        <v>-3.21</v>
      </c>
      <c r="AR750" s="119">
        <v>13.67</v>
      </c>
      <c r="AS750" s="119">
        <v>-5.78</v>
      </c>
      <c r="AT750" s="119">
        <v>-13.97</v>
      </c>
      <c r="AU750" s="119">
        <v>-11.88</v>
      </c>
      <c r="AV750" s="119">
        <v>-11.63</v>
      </c>
      <c r="AW750" s="119">
        <v>5.87</v>
      </c>
      <c r="AX750" s="119">
        <v>-13.14</v>
      </c>
      <c r="AY750" s="119">
        <v>1.34</v>
      </c>
      <c r="AZ750" s="119">
        <v>3.8</v>
      </c>
      <c r="BA750" s="119">
        <v>-4.99</v>
      </c>
      <c r="BB750" s="119">
        <v>3.75</v>
      </c>
      <c r="BC750" s="119">
        <v>-5.47</v>
      </c>
    </row>
    <row r="751" spans="1:55" x14ac:dyDescent="0.45">
      <c r="A751" s="260">
        <v>117</v>
      </c>
      <c r="B751" s="173" t="s">
        <v>80</v>
      </c>
      <c r="C751" s="120">
        <v>27.65</v>
      </c>
      <c r="D751" s="120">
        <v>17.95</v>
      </c>
      <c r="E751" s="120">
        <v>12.54</v>
      </c>
      <c r="F751" s="120">
        <v>22.4</v>
      </c>
      <c r="G751" s="120">
        <v>51.17</v>
      </c>
      <c r="H751" s="120">
        <v>37.979999999999997</v>
      </c>
      <c r="I751" s="120">
        <v>24.98</v>
      </c>
      <c r="J751" s="120">
        <v>-8.4700000000000006</v>
      </c>
      <c r="K751" s="120">
        <v>9.8699999999999992</v>
      </c>
      <c r="L751" s="120">
        <v>31.58</v>
      </c>
      <c r="M751" s="120">
        <v>0.27</v>
      </c>
      <c r="N751" s="120">
        <v>5</v>
      </c>
      <c r="O751" s="120">
        <v>-4.82</v>
      </c>
      <c r="P751" s="120">
        <v>3.03</v>
      </c>
      <c r="Q751" s="120">
        <v>2.72</v>
      </c>
      <c r="R751" s="120">
        <v>-2.97</v>
      </c>
      <c r="S751" s="120">
        <v>-12.82</v>
      </c>
      <c r="T751" s="120">
        <v>-12.79</v>
      </c>
      <c r="U751" s="120">
        <v>0.42</v>
      </c>
      <c r="V751" s="120">
        <v>7.72</v>
      </c>
      <c r="W751" s="120">
        <v>-2.11</v>
      </c>
      <c r="X751" s="120">
        <v>-9.64</v>
      </c>
      <c r="Y751" s="120">
        <v>9.2899999999999991</v>
      </c>
      <c r="Z751" s="120">
        <v>21.5</v>
      </c>
      <c r="AA751" s="120">
        <v>12.1</v>
      </c>
      <c r="AB751" s="120">
        <v>26.38</v>
      </c>
      <c r="AC751" s="120">
        <v>11.49</v>
      </c>
      <c r="AD751" s="120">
        <v>9.0500000000000007</v>
      </c>
      <c r="AE751" s="120">
        <v>-2.64</v>
      </c>
      <c r="AF751" s="120">
        <v>11.53</v>
      </c>
      <c r="AG751" s="120">
        <v>0.77</v>
      </c>
      <c r="AH751" s="120">
        <v>30.94</v>
      </c>
      <c r="AI751" s="120">
        <v>13.53</v>
      </c>
      <c r="AJ751" s="120">
        <v>-9.23</v>
      </c>
      <c r="AK751" s="120">
        <v>9.5399999999999991</v>
      </c>
      <c r="AL751" s="120">
        <v>-6.09</v>
      </c>
      <c r="AM751" s="120">
        <v>8.49</v>
      </c>
      <c r="AN751" s="120">
        <v>-4.0599999999999996</v>
      </c>
      <c r="AO751" s="120">
        <v>6.39</v>
      </c>
      <c r="AP751" s="120">
        <v>0.08</v>
      </c>
      <c r="AQ751" s="120">
        <v>15.72</v>
      </c>
      <c r="AR751" s="120">
        <v>3.69</v>
      </c>
      <c r="AS751" s="120">
        <v>1.53</v>
      </c>
      <c r="AT751" s="120">
        <v>36.770000000000003</v>
      </c>
      <c r="AU751" s="120">
        <v>-1.48</v>
      </c>
      <c r="AV751" s="120">
        <v>12.04</v>
      </c>
      <c r="AW751" s="120">
        <v>9.56</v>
      </c>
      <c r="AX751" s="120">
        <v>11.59</v>
      </c>
      <c r="AY751" s="120">
        <v>5.29</v>
      </c>
      <c r="AZ751" s="120">
        <v>1.08</v>
      </c>
      <c r="BA751" s="120">
        <v>-7.22</v>
      </c>
      <c r="BB751" s="120">
        <v>2.17</v>
      </c>
      <c r="BC751" s="120">
        <v>8.75</v>
      </c>
    </row>
    <row r="752" spans="1:55" x14ac:dyDescent="0.45">
      <c r="A752" s="261">
        <v>118</v>
      </c>
      <c r="B752" s="174" t="s">
        <v>236</v>
      </c>
      <c r="C752" s="119">
        <v>166.09</v>
      </c>
      <c r="D752" s="119">
        <v>-41.78</v>
      </c>
      <c r="E752" s="119">
        <v>38.340000000000003</v>
      </c>
      <c r="F752" s="119">
        <v>13.83</v>
      </c>
      <c r="G752" s="119">
        <v>-39.93</v>
      </c>
      <c r="H752" s="119">
        <v>17.09</v>
      </c>
      <c r="I752" s="119">
        <v>50.93</v>
      </c>
      <c r="J752" s="119">
        <v>-55.35</v>
      </c>
      <c r="K752" s="119">
        <v>-70.86</v>
      </c>
      <c r="L752" s="119">
        <v>-27.46</v>
      </c>
      <c r="M752" s="119">
        <v>-58.39</v>
      </c>
      <c r="N752" s="119">
        <v>-31.12</v>
      </c>
      <c r="O752" s="119">
        <v>-45.38</v>
      </c>
      <c r="P752" s="119">
        <v>69.34</v>
      </c>
      <c r="Q752" s="119">
        <v>62.15</v>
      </c>
      <c r="R752" s="119">
        <v>-32.97</v>
      </c>
      <c r="S752" s="119">
        <v>27.94</v>
      </c>
      <c r="T752" s="119">
        <v>-4.58</v>
      </c>
      <c r="U752" s="119">
        <v>-87.78</v>
      </c>
      <c r="V752" s="119">
        <v>0.57999999999999996</v>
      </c>
      <c r="W752" s="119">
        <v>142.91</v>
      </c>
      <c r="X752" s="119">
        <v>15.86</v>
      </c>
      <c r="Y752" s="119">
        <v>-52.51</v>
      </c>
      <c r="Z752" s="119">
        <v>67.599999999999994</v>
      </c>
      <c r="AA752" s="119">
        <v>27.39</v>
      </c>
      <c r="AB752" s="119">
        <v>74.430000000000007</v>
      </c>
      <c r="AC752" s="119">
        <v>22.03</v>
      </c>
      <c r="AD752" s="119">
        <v>15.19</v>
      </c>
      <c r="AE752" s="119">
        <v>-3.41</v>
      </c>
      <c r="AF752" s="119">
        <v>39.81</v>
      </c>
      <c r="AG752" s="119">
        <v>-42.59</v>
      </c>
      <c r="AH752" s="119">
        <v>-12.42</v>
      </c>
      <c r="AI752" s="119">
        <v>-40.24</v>
      </c>
      <c r="AJ752" s="119">
        <v>22.39</v>
      </c>
      <c r="AK752" s="119">
        <v>34.74</v>
      </c>
      <c r="AL752" s="119">
        <v>-17.77</v>
      </c>
      <c r="AM752" s="119">
        <v>-15.56</v>
      </c>
      <c r="AN752" s="119">
        <v>-8.9</v>
      </c>
      <c r="AO752" s="119">
        <v>-25.46</v>
      </c>
      <c r="AP752" s="119">
        <v>141.68</v>
      </c>
      <c r="AQ752" s="119">
        <v>175.5</v>
      </c>
      <c r="AR752" s="119">
        <v>98.89</v>
      </c>
      <c r="AS752" s="119">
        <v>260.52999999999997</v>
      </c>
      <c r="AT752" s="119">
        <v>33.54</v>
      </c>
      <c r="AU752" s="119">
        <v>50.45</v>
      </c>
      <c r="AV752" s="119">
        <v>234.36</v>
      </c>
      <c r="AW752" s="119">
        <v>369.84</v>
      </c>
      <c r="AX752" s="119">
        <v>11.65</v>
      </c>
      <c r="AY752" s="119">
        <v>95.06</v>
      </c>
      <c r="AZ752" s="119">
        <v>-52.96</v>
      </c>
      <c r="BA752" s="119">
        <v>57.35</v>
      </c>
      <c r="BB752" s="119">
        <v>-54.55</v>
      </c>
      <c r="BC752" s="119">
        <v>-8.81</v>
      </c>
    </row>
    <row r="753" spans="1:55" x14ac:dyDescent="0.45">
      <c r="A753" s="260">
        <v>119</v>
      </c>
      <c r="B753" s="173" t="s">
        <v>96</v>
      </c>
      <c r="C753" s="120">
        <v>-11.93</v>
      </c>
      <c r="D753" s="120">
        <v>14.47</v>
      </c>
      <c r="E753" s="120">
        <v>7.24</v>
      </c>
      <c r="F753" s="120">
        <v>-8.1</v>
      </c>
      <c r="G753" s="120">
        <v>-30.1</v>
      </c>
      <c r="H753" s="120">
        <v>25.1</v>
      </c>
      <c r="I753" s="120">
        <v>15.24</v>
      </c>
      <c r="J753" s="120">
        <v>11.68</v>
      </c>
      <c r="K753" s="120">
        <v>75.22</v>
      </c>
      <c r="L753" s="120">
        <v>28.5</v>
      </c>
      <c r="M753" s="120">
        <v>6.11</v>
      </c>
      <c r="N753" s="120">
        <v>32.36</v>
      </c>
      <c r="O753" s="120">
        <v>9.5399999999999991</v>
      </c>
      <c r="P753" s="120">
        <v>4.3600000000000003</v>
      </c>
      <c r="Q753" s="120">
        <v>13.94</v>
      </c>
      <c r="R753" s="120">
        <v>37.86</v>
      </c>
      <c r="S753" s="120">
        <v>17.18</v>
      </c>
      <c r="T753" s="120">
        <v>-4.67</v>
      </c>
      <c r="U753" s="120">
        <v>11.75</v>
      </c>
      <c r="V753" s="120">
        <v>12.78</v>
      </c>
      <c r="W753" s="120">
        <v>-14.85</v>
      </c>
      <c r="X753" s="120">
        <v>-20.88</v>
      </c>
      <c r="Y753" s="120">
        <v>-2.25</v>
      </c>
      <c r="Z753" s="120">
        <v>26.89</v>
      </c>
      <c r="AA753" s="120">
        <v>8.7200000000000006</v>
      </c>
      <c r="AB753" s="120">
        <v>-1.78</v>
      </c>
      <c r="AC753" s="120">
        <v>-5.76</v>
      </c>
      <c r="AD753" s="120">
        <v>-6</v>
      </c>
      <c r="AE753" s="120">
        <v>-30.73</v>
      </c>
      <c r="AF753" s="120">
        <v>-0.99</v>
      </c>
      <c r="AG753" s="120">
        <v>-19.29</v>
      </c>
      <c r="AH753" s="120">
        <v>3.31</v>
      </c>
      <c r="AI753" s="120">
        <v>-11.73</v>
      </c>
      <c r="AJ753" s="120">
        <v>-3.91</v>
      </c>
      <c r="AK753" s="120">
        <v>18.420000000000002</v>
      </c>
      <c r="AL753" s="120">
        <v>-38.5</v>
      </c>
      <c r="AM753" s="120">
        <v>-13.56</v>
      </c>
      <c r="AN753" s="120">
        <v>3.23</v>
      </c>
      <c r="AO753" s="120">
        <v>10.85</v>
      </c>
      <c r="AP753" s="120">
        <v>-27.65</v>
      </c>
      <c r="AQ753" s="120">
        <v>23.29</v>
      </c>
      <c r="AR753" s="120">
        <v>1.78</v>
      </c>
      <c r="AS753" s="120">
        <v>-4.55</v>
      </c>
      <c r="AT753" s="120">
        <v>-5.76</v>
      </c>
      <c r="AU753" s="120">
        <v>8.18</v>
      </c>
      <c r="AV753" s="120">
        <v>-3.26</v>
      </c>
      <c r="AW753" s="120">
        <v>-14.81</v>
      </c>
      <c r="AX753" s="120">
        <v>4.05</v>
      </c>
      <c r="AY753" s="120">
        <v>4.78</v>
      </c>
      <c r="AZ753" s="120">
        <v>-2.11</v>
      </c>
      <c r="BA753" s="120">
        <v>-27.44</v>
      </c>
      <c r="BB753" s="120">
        <v>-2.72</v>
      </c>
      <c r="BC753" s="120">
        <v>-8.08</v>
      </c>
    </row>
    <row r="754" spans="1:55" ht="29.25" x14ac:dyDescent="0.45">
      <c r="A754" s="261">
        <v>120</v>
      </c>
      <c r="B754" s="174" t="s">
        <v>237</v>
      </c>
      <c r="C754" s="119">
        <v>-42.09</v>
      </c>
      <c r="D754" s="119">
        <v>131.99</v>
      </c>
      <c r="E754" s="119">
        <v>77.58</v>
      </c>
      <c r="F754" s="119">
        <v>98.28</v>
      </c>
      <c r="G754" s="119">
        <v>-10.83</v>
      </c>
      <c r="H754" s="119">
        <v>17.329999999999998</v>
      </c>
      <c r="I754" s="121">
        <v>1095.71</v>
      </c>
      <c r="J754" s="119">
        <v>83.1</v>
      </c>
      <c r="K754" s="119">
        <v>154.63999999999999</v>
      </c>
      <c r="L754" s="119">
        <v>-5.56</v>
      </c>
      <c r="M754" s="119">
        <v>67.290000000000006</v>
      </c>
      <c r="N754" s="119">
        <v>-84.66</v>
      </c>
      <c r="O754" s="119">
        <v>-90.16</v>
      </c>
      <c r="P754" s="119">
        <v>13.65</v>
      </c>
      <c r="Q754" s="119">
        <v>44.69</v>
      </c>
      <c r="R754" s="119">
        <v>67.39</v>
      </c>
      <c r="S754" s="119">
        <v>-56.77</v>
      </c>
      <c r="T754" s="119">
        <v>910.98</v>
      </c>
      <c r="U754" s="119">
        <v>565.83000000000004</v>
      </c>
      <c r="V754" s="119">
        <v>715.13</v>
      </c>
      <c r="W754" s="121">
        <v>1874.49</v>
      </c>
      <c r="X754" s="121">
        <v>1427.27</v>
      </c>
      <c r="Y754" s="119">
        <v>144.13</v>
      </c>
      <c r="Z754" s="119">
        <v>608.92999999999995</v>
      </c>
      <c r="AA754" s="121">
        <v>4227.78</v>
      </c>
      <c r="AB754" s="119">
        <v>934.86</v>
      </c>
      <c r="AC754" s="119">
        <v>402.49</v>
      </c>
      <c r="AD754" s="119">
        <v>2.21</v>
      </c>
      <c r="AE754" s="119">
        <v>489.86</v>
      </c>
      <c r="AF754" s="119">
        <v>-51.74</v>
      </c>
      <c r="AG754" s="119">
        <v>-99.96</v>
      </c>
      <c r="AH754" s="119">
        <v>-69.42</v>
      </c>
      <c r="AI754" s="119">
        <v>-95.55</v>
      </c>
      <c r="AJ754" s="119">
        <v>-99.31</v>
      </c>
      <c r="AK754" s="119">
        <v>33.18</v>
      </c>
      <c r="AL754" s="119">
        <v>102.02</v>
      </c>
      <c r="AM754" s="119">
        <v>-72.790000000000006</v>
      </c>
      <c r="AN754" s="119">
        <v>-98.42</v>
      </c>
      <c r="AO754" s="119">
        <v>-56.75</v>
      </c>
      <c r="AP754" s="119">
        <v>-37.229999999999997</v>
      </c>
      <c r="AQ754" s="119">
        <v>-29.14</v>
      </c>
      <c r="AR754" s="119">
        <v>-78.73</v>
      </c>
      <c r="AS754" s="121">
        <v>31250</v>
      </c>
      <c r="AT754" s="119">
        <v>-44.65</v>
      </c>
      <c r="AU754" s="119">
        <v>164.98</v>
      </c>
      <c r="AV754" s="119">
        <v>941.46</v>
      </c>
      <c r="AW754" s="119">
        <v>-58.51</v>
      </c>
      <c r="AX754" s="119">
        <v>-68.58</v>
      </c>
      <c r="AY754" s="119">
        <v>177.59</v>
      </c>
      <c r="AZ754" s="119">
        <v>519.41999999999996</v>
      </c>
      <c r="BA754" s="119">
        <v>-33.590000000000003</v>
      </c>
      <c r="BB754" s="119">
        <v>26.11</v>
      </c>
      <c r="BC754" s="119">
        <v>-57</v>
      </c>
    </row>
    <row r="755" spans="1:55" ht="42" x14ac:dyDescent="0.45">
      <c r="A755" s="260">
        <v>121</v>
      </c>
      <c r="B755" s="173" t="s">
        <v>238</v>
      </c>
      <c r="C755" s="120">
        <v>4.9000000000000004</v>
      </c>
      <c r="D755" s="120">
        <v>59.85</v>
      </c>
      <c r="E755" s="120">
        <v>29.69</v>
      </c>
      <c r="F755" s="120">
        <v>55</v>
      </c>
      <c r="G755" s="120">
        <v>38.33</v>
      </c>
      <c r="H755" s="120">
        <v>122.19</v>
      </c>
      <c r="I755" s="120">
        <v>51.67</v>
      </c>
      <c r="J755" s="120">
        <v>18.940000000000001</v>
      </c>
      <c r="K755" s="120">
        <v>19.37</v>
      </c>
      <c r="L755" s="120">
        <v>127.47</v>
      </c>
      <c r="M755" s="120">
        <v>-1.1000000000000001</v>
      </c>
      <c r="N755" s="120">
        <v>172.04</v>
      </c>
      <c r="O755" s="120">
        <v>19.25</v>
      </c>
      <c r="P755" s="120">
        <v>46</v>
      </c>
      <c r="Q755" s="120">
        <v>25.85</v>
      </c>
      <c r="R755" s="120">
        <v>7.85</v>
      </c>
      <c r="S755" s="120">
        <v>-19.16</v>
      </c>
      <c r="T755" s="120">
        <v>9.7799999999999994</v>
      </c>
      <c r="U755" s="120">
        <v>-11.45</v>
      </c>
      <c r="V755" s="120">
        <v>5.37</v>
      </c>
      <c r="W755" s="120">
        <v>48.35</v>
      </c>
      <c r="X755" s="120">
        <v>-3.23</v>
      </c>
      <c r="Y755" s="120">
        <v>62.42</v>
      </c>
      <c r="Z755" s="120">
        <v>-31.09</v>
      </c>
      <c r="AA755" s="120">
        <v>-10.66</v>
      </c>
      <c r="AB755" s="120">
        <v>7.34</v>
      </c>
      <c r="AC755" s="120">
        <v>-28.13</v>
      </c>
      <c r="AD755" s="120">
        <v>-54.22</v>
      </c>
      <c r="AE755" s="120">
        <v>-35.44</v>
      </c>
      <c r="AF755" s="120">
        <v>-15.28</v>
      </c>
      <c r="AG755" s="120">
        <v>-20.36</v>
      </c>
      <c r="AH755" s="120">
        <v>41.86</v>
      </c>
      <c r="AI755" s="120">
        <v>-34.72</v>
      </c>
      <c r="AJ755" s="120">
        <v>-21.66</v>
      </c>
      <c r="AK755" s="120">
        <v>-23.79</v>
      </c>
      <c r="AL755" s="120">
        <v>6.68</v>
      </c>
      <c r="AM755" s="120">
        <v>-42.5</v>
      </c>
      <c r="AN755" s="120">
        <v>-47.22</v>
      </c>
      <c r="AO755" s="120">
        <v>-7.09</v>
      </c>
      <c r="AP755" s="120">
        <v>-33.82</v>
      </c>
      <c r="AQ755" s="120">
        <v>120.18</v>
      </c>
      <c r="AR755" s="120">
        <v>8.02</v>
      </c>
      <c r="AS755" s="120">
        <v>-8.99</v>
      </c>
      <c r="AT755" s="120">
        <v>-48.16</v>
      </c>
      <c r="AU755" s="120">
        <v>-58.59</v>
      </c>
      <c r="AV755" s="120">
        <v>-47.29</v>
      </c>
      <c r="AW755" s="120">
        <v>-12.11</v>
      </c>
      <c r="AX755" s="120">
        <v>-21.55</v>
      </c>
      <c r="AY755" s="120">
        <v>-2.57</v>
      </c>
      <c r="AZ755" s="120">
        <v>17.71</v>
      </c>
      <c r="BA755" s="120">
        <v>23.72</v>
      </c>
      <c r="BB755" s="120">
        <v>224.69</v>
      </c>
      <c r="BC755" s="120">
        <v>-1.48</v>
      </c>
    </row>
    <row r="756" spans="1:55" x14ac:dyDescent="0.45">
      <c r="A756" s="261">
        <v>122</v>
      </c>
      <c r="B756" s="174" t="s">
        <v>239</v>
      </c>
      <c r="C756" s="119">
        <v>-16.93</v>
      </c>
      <c r="D756" s="119">
        <v>-25.67</v>
      </c>
      <c r="E756" s="119">
        <v>-37.78</v>
      </c>
      <c r="F756" s="119">
        <v>-17.12</v>
      </c>
      <c r="G756" s="119">
        <v>-2.98</v>
      </c>
      <c r="H756" s="119">
        <v>-1.08</v>
      </c>
      <c r="I756" s="119">
        <v>-14.78</v>
      </c>
      <c r="J756" s="119">
        <v>-38.26</v>
      </c>
      <c r="K756" s="119">
        <v>-37.83</v>
      </c>
      <c r="L756" s="119">
        <v>76.569999999999993</v>
      </c>
      <c r="M756" s="119">
        <v>35.65</v>
      </c>
      <c r="N756" s="119">
        <v>-30.2</v>
      </c>
      <c r="O756" s="119">
        <v>29.09</v>
      </c>
      <c r="P756" s="119">
        <v>-15.46</v>
      </c>
      <c r="Q756" s="119">
        <v>-21.92</v>
      </c>
      <c r="R756" s="119">
        <v>-46.33</v>
      </c>
      <c r="S756" s="119">
        <v>-61.76</v>
      </c>
      <c r="T756" s="119">
        <v>-64.55</v>
      </c>
      <c r="U756" s="119">
        <v>-56.21</v>
      </c>
      <c r="V756" s="119">
        <v>-52.98</v>
      </c>
      <c r="W756" s="119">
        <v>-64.819999999999993</v>
      </c>
      <c r="X756" s="119">
        <v>-83.26</v>
      </c>
      <c r="Y756" s="119">
        <v>-67.900000000000006</v>
      </c>
      <c r="Z756" s="119">
        <v>-41.73</v>
      </c>
      <c r="AA756" s="119">
        <v>-64.23</v>
      </c>
      <c r="AB756" s="119">
        <v>-49.11</v>
      </c>
      <c r="AC756" s="119">
        <v>-45.1</v>
      </c>
      <c r="AD756" s="119">
        <v>-32.61</v>
      </c>
      <c r="AE756" s="119">
        <v>15.68</v>
      </c>
      <c r="AF756" s="119">
        <v>38.64</v>
      </c>
      <c r="AG756" s="119">
        <v>108.78</v>
      </c>
      <c r="AH756" s="119">
        <v>10.5</v>
      </c>
      <c r="AI756" s="119">
        <v>7.17</v>
      </c>
      <c r="AJ756" s="119">
        <v>142.72999999999999</v>
      </c>
      <c r="AK756" s="119">
        <v>63.01</v>
      </c>
      <c r="AL756" s="119">
        <v>17.79</v>
      </c>
      <c r="AM756" s="119">
        <v>24.51</v>
      </c>
      <c r="AN756" s="119">
        <v>2.76</v>
      </c>
      <c r="AO756" s="119">
        <v>34.200000000000003</v>
      </c>
      <c r="AP756" s="119">
        <v>212.29</v>
      </c>
      <c r="AQ756" s="119">
        <v>-19.97</v>
      </c>
      <c r="AR756" s="119">
        <v>-35.24</v>
      </c>
      <c r="AS756" s="119">
        <v>-72.3</v>
      </c>
      <c r="AT756" s="119">
        <v>15.14</v>
      </c>
      <c r="AU756" s="119">
        <v>-25.57</v>
      </c>
      <c r="AV756" s="119">
        <v>-39.33</v>
      </c>
      <c r="AW756" s="119">
        <v>-41.18</v>
      </c>
      <c r="AX756" s="119">
        <v>-41.67</v>
      </c>
      <c r="AY756" s="119">
        <v>5.65</v>
      </c>
      <c r="AZ756" s="119">
        <v>-48.08</v>
      </c>
      <c r="BA756" s="119">
        <v>-12.57</v>
      </c>
      <c r="BB756" s="119">
        <v>-82.82</v>
      </c>
      <c r="BC756" s="119">
        <v>6.9</v>
      </c>
    </row>
    <row r="757" spans="1:55" ht="29.25" x14ac:dyDescent="0.45">
      <c r="A757" s="260">
        <v>123</v>
      </c>
      <c r="B757" s="173" t="s">
        <v>240</v>
      </c>
      <c r="C757" s="120">
        <v>24.52</v>
      </c>
      <c r="D757" s="120">
        <v>60.94</v>
      </c>
      <c r="E757" s="120">
        <v>94.37</v>
      </c>
      <c r="F757" s="120">
        <v>31.12</v>
      </c>
      <c r="G757" s="120">
        <v>13.36</v>
      </c>
      <c r="H757" s="120">
        <v>24.93</v>
      </c>
      <c r="I757" s="120">
        <v>54.67</v>
      </c>
      <c r="J757" s="120">
        <v>48.61</v>
      </c>
      <c r="K757" s="120">
        <v>54.15</v>
      </c>
      <c r="L757" s="120">
        <v>15.89</v>
      </c>
      <c r="M757" s="120">
        <v>10.43</v>
      </c>
      <c r="N757" s="120">
        <v>8.2799999999999994</v>
      </c>
      <c r="O757" s="120">
        <v>11.61</v>
      </c>
      <c r="P757" s="120">
        <v>1.99</v>
      </c>
      <c r="Q757" s="120">
        <v>-50.74</v>
      </c>
      <c r="R757" s="120">
        <v>-51.45</v>
      </c>
      <c r="S757" s="120">
        <v>-41.18</v>
      </c>
      <c r="T757" s="120">
        <v>-38.520000000000003</v>
      </c>
      <c r="U757" s="120">
        <v>-36.9</v>
      </c>
      <c r="V757" s="120">
        <v>-39.1</v>
      </c>
      <c r="W757" s="120">
        <v>-63.94</v>
      </c>
      <c r="X757" s="120">
        <v>-67.569999999999993</v>
      </c>
      <c r="Y757" s="120">
        <v>-60.99</v>
      </c>
      <c r="Z757" s="120">
        <v>-44.32</v>
      </c>
      <c r="AA757" s="120">
        <v>-79.31</v>
      </c>
      <c r="AB757" s="120">
        <v>-62.25</v>
      </c>
      <c r="AC757" s="120">
        <v>-0.6</v>
      </c>
      <c r="AD757" s="120">
        <v>-27.68</v>
      </c>
      <c r="AE757" s="120">
        <v>-54.25</v>
      </c>
      <c r="AF757" s="120">
        <v>-71.03</v>
      </c>
      <c r="AG757" s="120">
        <v>-70.88</v>
      </c>
      <c r="AH757" s="120">
        <v>-47.48</v>
      </c>
      <c r="AI757" s="120">
        <v>-5.03</v>
      </c>
      <c r="AJ757" s="120">
        <v>49.47</v>
      </c>
      <c r="AK757" s="120">
        <v>51.04</v>
      </c>
      <c r="AL757" s="120">
        <v>26.04</v>
      </c>
      <c r="AM757" s="120">
        <v>35.31</v>
      </c>
      <c r="AN757" s="120">
        <v>15.06</v>
      </c>
      <c r="AO757" s="120">
        <v>38.520000000000003</v>
      </c>
      <c r="AP757" s="120">
        <v>32.049999999999997</v>
      </c>
      <c r="AQ757" s="120">
        <v>169.44</v>
      </c>
      <c r="AR757" s="120">
        <v>215.96</v>
      </c>
      <c r="AS757" s="120">
        <v>182.26</v>
      </c>
      <c r="AT757" s="120">
        <v>131.34</v>
      </c>
      <c r="AU757" s="120">
        <v>152.63999999999999</v>
      </c>
      <c r="AV757" s="120">
        <v>69.790000000000006</v>
      </c>
      <c r="AW757" s="120">
        <v>61.46</v>
      </c>
      <c r="AX757" s="120">
        <v>54.44</v>
      </c>
      <c r="AY757" s="120">
        <v>136.97999999999999</v>
      </c>
      <c r="AZ757" s="120">
        <v>74.33</v>
      </c>
      <c r="BA757" s="120">
        <v>-8.76</v>
      </c>
      <c r="BB757" s="120">
        <v>-9.9600000000000009</v>
      </c>
      <c r="BC757" s="120">
        <v>-2.0299999999999998</v>
      </c>
    </row>
    <row r="758" spans="1:55" ht="29.25" x14ac:dyDescent="0.45">
      <c r="A758" s="261">
        <v>124</v>
      </c>
      <c r="B758" s="174" t="s">
        <v>54</v>
      </c>
      <c r="C758" s="119">
        <v>60.84</v>
      </c>
      <c r="D758" s="119">
        <v>0.16</v>
      </c>
      <c r="E758" s="119">
        <v>22.46</v>
      </c>
      <c r="F758" s="119">
        <v>-2.82</v>
      </c>
      <c r="G758" s="119">
        <v>51.52</v>
      </c>
      <c r="H758" s="119">
        <v>83.43</v>
      </c>
      <c r="I758" s="119">
        <v>42.73</v>
      </c>
      <c r="J758" s="119">
        <v>55.33</v>
      </c>
      <c r="K758" s="119">
        <v>-35.840000000000003</v>
      </c>
      <c r="L758" s="119">
        <v>17.98</v>
      </c>
      <c r="M758" s="119">
        <v>6.84</v>
      </c>
      <c r="N758" s="119">
        <v>-29.84</v>
      </c>
      <c r="O758" s="119">
        <v>-39.380000000000003</v>
      </c>
      <c r="P758" s="119">
        <v>-17.38</v>
      </c>
      <c r="Q758" s="119">
        <v>-17.239999999999998</v>
      </c>
      <c r="R758" s="119">
        <v>-0.41</v>
      </c>
      <c r="S758" s="119">
        <v>-30.22</v>
      </c>
      <c r="T758" s="119">
        <v>-33.159999999999997</v>
      </c>
      <c r="U758" s="119">
        <v>-39.68</v>
      </c>
      <c r="V758" s="119">
        <v>-48.98</v>
      </c>
      <c r="W758" s="119">
        <v>-17.79</v>
      </c>
      <c r="X758" s="119">
        <v>-51.31</v>
      </c>
      <c r="Y758" s="119">
        <v>-54.62</v>
      </c>
      <c r="Z758" s="119">
        <v>-17.47</v>
      </c>
      <c r="AA758" s="119">
        <v>-30.69</v>
      </c>
      <c r="AB758" s="119">
        <v>8.81</v>
      </c>
      <c r="AC758" s="119">
        <v>-7.37</v>
      </c>
      <c r="AD758" s="119">
        <v>-35.75</v>
      </c>
      <c r="AE758" s="119">
        <v>22.57</v>
      </c>
      <c r="AF758" s="119">
        <v>-12.56</v>
      </c>
      <c r="AG758" s="119">
        <v>-23.32</v>
      </c>
      <c r="AH758" s="119">
        <v>79.72</v>
      </c>
      <c r="AI758" s="119">
        <v>-17.989999999999998</v>
      </c>
      <c r="AJ758" s="119">
        <v>-9.35</v>
      </c>
      <c r="AK758" s="119">
        <v>11.47</v>
      </c>
      <c r="AL758" s="119">
        <v>25.07</v>
      </c>
      <c r="AM758" s="119">
        <v>-6.71</v>
      </c>
      <c r="AN758" s="119">
        <v>-10.69</v>
      </c>
      <c r="AO758" s="119">
        <v>74.849999999999994</v>
      </c>
      <c r="AP758" s="119">
        <v>-4.37</v>
      </c>
      <c r="AQ758" s="119">
        <v>22.14</v>
      </c>
      <c r="AR758" s="119">
        <v>12.72</v>
      </c>
      <c r="AS758" s="119">
        <v>31.78</v>
      </c>
      <c r="AT758" s="119">
        <v>-53.84</v>
      </c>
      <c r="AU758" s="119">
        <v>0.38</v>
      </c>
      <c r="AV758" s="119">
        <v>11.34</v>
      </c>
      <c r="AW758" s="119">
        <v>1.44</v>
      </c>
      <c r="AX758" s="119">
        <v>-11.8</v>
      </c>
      <c r="AY758" s="119">
        <v>40.479999999999997</v>
      </c>
      <c r="AZ758" s="119">
        <v>-11.46</v>
      </c>
      <c r="BA758" s="119">
        <v>-48.54</v>
      </c>
      <c r="BB758" s="119">
        <v>-48.91</v>
      </c>
      <c r="BC758" s="119">
        <v>-9.34</v>
      </c>
    </row>
    <row r="759" spans="1:55" x14ac:dyDescent="0.45">
      <c r="A759" s="260">
        <v>125</v>
      </c>
      <c r="B759" s="173" t="s">
        <v>92</v>
      </c>
      <c r="C759" s="120">
        <v>2.42</v>
      </c>
      <c r="D759" s="120">
        <v>20.81</v>
      </c>
      <c r="E759" s="120">
        <v>25.43</v>
      </c>
      <c r="F759" s="120">
        <v>18.940000000000001</v>
      </c>
      <c r="G759" s="120">
        <v>33.81</v>
      </c>
      <c r="H759" s="120">
        <v>8.06</v>
      </c>
      <c r="I759" s="120">
        <v>56.16</v>
      </c>
      <c r="J759" s="120">
        <v>49.25</v>
      </c>
      <c r="K759" s="120">
        <v>37.32</v>
      </c>
      <c r="L759" s="120">
        <v>28.33</v>
      </c>
      <c r="M759" s="120">
        <v>19.54</v>
      </c>
      <c r="N759" s="120">
        <v>21.97</v>
      </c>
      <c r="O759" s="120">
        <v>4.95</v>
      </c>
      <c r="P759" s="120">
        <v>0.48</v>
      </c>
      <c r="Q759" s="120">
        <v>5.07</v>
      </c>
      <c r="R759" s="120">
        <v>10.8</v>
      </c>
      <c r="S759" s="120">
        <v>-7.13</v>
      </c>
      <c r="T759" s="120">
        <v>12.51</v>
      </c>
      <c r="U759" s="120">
        <v>5.29</v>
      </c>
      <c r="V759" s="120">
        <v>-12.63</v>
      </c>
      <c r="W759" s="120">
        <v>-20.59</v>
      </c>
      <c r="X759" s="120">
        <v>-15.75</v>
      </c>
      <c r="Y759" s="120">
        <v>2.37</v>
      </c>
      <c r="Z759" s="120">
        <v>2.5099999999999998</v>
      </c>
      <c r="AA759" s="120">
        <v>-1.73</v>
      </c>
      <c r="AB759" s="120">
        <v>-4.54</v>
      </c>
      <c r="AC759" s="120">
        <v>-17.8</v>
      </c>
      <c r="AD759" s="120">
        <v>-29.98</v>
      </c>
      <c r="AE759" s="120">
        <v>-17.84</v>
      </c>
      <c r="AF759" s="120">
        <v>-18.12</v>
      </c>
      <c r="AG759" s="120">
        <v>-35.130000000000003</v>
      </c>
      <c r="AH759" s="120">
        <v>-11.25</v>
      </c>
      <c r="AI759" s="120">
        <v>-6.5</v>
      </c>
      <c r="AJ759" s="120">
        <v>-46.15</v>
      </c>
      <c r="AK759" s="120">
        <v>-25.46</v>
      </c>
      <c r="AL759" s="120">
        <v>-26.05</v>
      </c>
      <c r="AM759" s="120">
        <v>-22.01</v>
      </c>
      <c r="AN759" s="120">
        <v>-20.83</v>
      </c>
      <c r="AO759" s="120">
        <v>-17.059999999999999</v>
      </c>
      <c r="AP759" s="120">
        <v>-25.51</v>
      </c>
      <c r="AQ759" s="120">
        <v>-35.83</v>
      </c>
      <c r="AR759" s="120">
        <v>-37.67</v>
      </c>
      <c r="AS759" s="120">
        <v>-14.17</v>
      </c>
      <c r="AT759" s="120">
        <v>-13.97</v>
      </c>
      <c r="AU759" s="120">
        <v>-22.61</v>
      </c>
      <c r="AV759" s="120">
        <v>41.21</v>
      </c>
      <c r="AW759" s="120">
        <v>-1.1000000000000001</v>
      </c>
      <c r="AX759" s="120">
        <v>9.59</v>
      </c>
      <c r="AY759" s="120">
        <v>16.100000000000001</v>
      </c>
      <c r="AZ759" s="120">
        <v>-5.83</v>
      </c>
      <c r="BA759" s="120">
        <v>21.14</v>
      </c>
      <c r="BB759" s="120">
        <v>52.47</v>
      </c>
      <c r="BC759" s="120">
        <v>61.37</v>
      </c>
    </row>
    <row r="760" spans="1:55" ht="29.25" x14ac:dyDescent="0.45">
      <c r="A760" s="261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</row>
    <row r="761" spans="1:55" ht="29.25" x14ac:dyDescent="0.45">
      <c r="A761" s="260">
        <v>127</v>
      </c>
      <c r="B761" s="173" t="s">
        <v>242</v>
      </c>
      <c r="C761" s="116"/>
      <c r="D761" s="116"/>
      <c r="E761" s="116"/>
      <c r="F761" s="116"/>
      <c r="G761" s="118">
        <v>10472.52</v>
      </c>
      <c r="H761" s="120">
        <v>-99.67</v>
      </c>
      <c r="I761" s="116"/>
      <c r="J761" s="116"/>
      <c r="K761" s="120">
        <v>-100</v>
      </c>
      <c r="L761" s="116"/>
      <c r="M761" s="116"/>
      <c r="N761" s="120">
        <v>-99.13</v>
      </c>
      <c r="O761" s="116"/>
      <c r="P761" s="120">
        <v>-100</v>
      </c>
      <c r="Q761" s="118">
        <v>1952.63</v>
      </c>
      <c r="R761" s="118">
        <v>33854.550000000003</v>
      </c>
      <c r="S761" s="120">
        <v>-100</v>
      </c>
      <c r="T761" s="120">
        <v>136.36000000000001</v>
      </c>
      <c r="U761" s="120">
        <v>-36.97</v>
      </c>
      <c r="V761" s="120">
        <v>35.18</v>
      </c>
      <c r="W761" s="116"/>
      <c r="X761" s="120">
        <v>-96.2</v>
      </c>
      <c r="Y761" s="120">
        <v>-100</v>
      </c>
      <c r="Z761" s="120">
        <v>-100</v>
      </c>
      <c r="AA761" s="120">
        <v>-90.63</v>
      </c>
      <c r="AB761" s="116"/>
      <c r="AC761" s="120">
        <v>-44.1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20">
        <v>-23.39</v>
      </c>
      <c r="AN761" s="120">
        <v>-100</v>
      </c>
      <c r="AO761" s="120">
        <v>173.85</v>
      </c>
      <c r="AP761" s="116"/>
      <c r="AQ761" s="116"/>
      <c r="AR761" s="116"/>
      <c r="AS761" s="116"/>
      <c r="AT761" s="116"/>
      <c r="AU761" s="116"/>
      <c r="AV761" s="116"/>
      <c r="AW761" s="118">
        <v>13305.26</v>
      </c>
      <c r="AX761" s="120">
        <v>506.25</v>
      </c>
      <c r="AY761" s="118">
        <v>17803.16</v>
      </c>
      <c r="AZ761" s="116"/>
      <c r="BA761" s="120">
        <v>111.73</v>
      </c>
      <c r="BB761" s="116"/>
      <c r="BC761" s="120">
        <v>-86.17</v>
      </c>
    </row>
    <row r="762" spans="1:55" x14ac:dyDescent="0.45">
      <c r="A762" s="261">
        <v>128</v>
      </c>
      <c r="B762" s="174" t="s">
        <v>89</v>
      </c>
      <c r="C762" s="119">
        <v>11.62</v>
      </c>
      <c r="D762" s="119">
        <v>10.3</v>
      </c>
      <c r="E762" s="119">
        <v>0.53</v>
      </c>
      <c r="F762" s="119">
        <v>25.32</v>
      </c>
      <c r="G762" s="119">
        <v>11.09</v>
      </c>
      <c r="H762" s="119">
        <v>16.829999999999998</v>
      </c>
      <c r="I762" s="119">
        <v>15.2</v>
      </c>
      <c r="J762" s="119">
        <v>-2.58</v>
      </c>
      <c r="K762" s="119">
        <v>4.8899999999999997</v>
      </c>
      <c r="L762" s="119">
        <v>6.38</v>
      </c>
      <c r="M762" s="119">
        <v>-22.25</v>
      </c>
      <c r="N762" s="119">
        <v>-23.53</v>
      </c>
      <c r="O762" s="119">
        <v>29.47</v>
      </c>
      <c r="P762" s="119">
        <v>-13.82</v>
      </c>
      <c r="Q762" s="119">
        <v>10.35</v>
      </c>
      <c r="R762" s="119">
        <v>-23.96</v>
      </c>
      <c r="S762" s="119">
        <v>-5.35</v>
      </c>
      <c r="T762" s="119">
        <v>-17.5</v>
      </c>
      <c r="U762" s="119">
        <v>6.49</v>
      </c>
      <c r="V762" s="119">
        <v>1.52</v>
      </c>
      <c r="W762" s="119">
        <v>16.46</v>
      </c>
      <c r="X762" s="119">
        <v>31.76</v>
      </c>
      <c r="Y762" s="119">
        <v>43.79</v>
      </c>
      <c r="Z762" s="119">
        <v>75.19</v>
      </c>
      <c r="AA762" s="119">
        <v>-5.32</v>
      </c>
      <c r="AB762" s="119">
        <v>65.95</v>
      </c>
      <c r="AC762" s="119">
        <v>39.85</v>
      </c>
      <c r="AD762" s="119">
        <v>49.74</v>
      </c>
      <c r="AE762" s="119">
        <v>53.01</v>
      </c>
      <c r="AF762" s="119">
        <v>60.84</v>
      </c>
      <c r="AG762" s="119">
        <v>17.350000000000001</v>
      </c>
      <c r="AH762" s="119">
        <v>48.28</v>
      </c>
      <c r="AI762" s="119">
        <v>6.36</v>
      </c>
      <c r="AJ762" s="119">
        <v>-21.24</v>
      </c>
      <c r="AK762" s="119">
        <v>3.82</v>
      </c>
      <c r="AL762" s="119">
        <v>-25.46</v>
      </c>
      <c r="AM762" s="119">
        <v>-1.57</v>
      </c>
      <c r="AN762" s="119">
        <v>-11.63</v>
      </c>
      <c r="AO762" s="119">
        <v>4.04</v>
      </c>
      <c r="AP762" s="119">
        <v>2.17</v>
      </c>
      <c r="AQ762" s="119">
        <v>3.9</v>
      </c>
      <c r="AR762" s="119">
        <v>-12.37</v>
      </c>
      <c r="AS762" s="119">
        <v>-2.67</v>
      </c>
      <c r="AT762" s="119">
        <v>-0.15</v>
      </c>
      <c r="AU762" s="119">
        <v>-2.85</v>
      </c>
      <c r="AV762" s="119">
        <v>24.8</v>
      </c>
      <c r="AW762" s="119">
        <v>-13.77</v>
      </c>
      <c r="AX762" s="119">
        <v>9.25</v>
      </c>
      <c r="AY762" s="119">
        <v>7.4</v>
      </c>
      <c r="AZ762" s="119">
        <v>1.53</v>
      </c>
      <c r="BA762" s="119">
        <v>1.43</v>
      </c>
      <c r="BB762" s="119">
        <v>0.46</v>
      </c>
      <c r="BC762" s="119">
        <v>-0.01</v>
      </c>
    </row>
    <row r="763" spans="1:55" ht="29.25" x14ac:dyDescent="0.45">
      <c r="A763" s="260">
        <v>129</v>
      </c>
      <c r="B763" s="173" t="s">
        <v>243</v>
      </c>
      <c r="C763" s="120">
        <v>105.34</v>
      </c>
      <c r="D763" s="120">
        <v>37.78</v>
      </c>
      <c r="E763" s="120">
        <v>9.3800000000000008</v>
      </c>
      <c r="F763" s="120">
        <v>-45.49</v>
      </c>
      <c r="G763" s="120">
        <v>-6.13</v>
      </c>
      <c r="H763" s="120">
        <v>0.26</v>
      </c>
      <c r="I763" s="120">
        <v>-26.67</v>
      </c>
      <c r="J763" s="120">
        <v>13.35</v>
      </c>
      <c r="K763" s="120">
        <v>2.71</v>
      </c>
      <c r="L763" s="120">
        <v>13.57</v>
      </c>
      <c r="M763" s="120">
        <v>37.159999999999997</v>
      </c>
      <c r="N763" s="120">
        <v>20.93</v>
      </c>
      <c r="O763" s="120">
        <v>-26.67</v>
      </c>
      <c r="P763" s="120">
        <v>-16.3</v>
      </c>
      <c r="Q763" s="120">
        <v>-39.01</v>
      </c>
      <c r="R763" s="120">
        <v>72.459999999999994</v>
      </c>
      <c r="S763" s="120">
        <v>20.89</v>
      </c>
      <c r="T763" s="120">
        <v>26.83</v>
      </c>
      <c r="U763" s="120">
        <v>66.12</v>
      </c>
      <c r="V763" s="120">
        <v>33</v>
      </c>
      <c r="W763" s="120">
        <v>-23.27</v>
      </c>
      <c r="X763" s="120">
        <v>-78.5</v>
      </c>
      <c r="Y763" s="120">
        <v>-31.48</v>
      </c>
      <c r="Z763" s="120">
        <v>-7.17</v>
      </c>
      <c r="AA763" s="120">
        <v>-3.18</v>
      </c>
      <c r="AB763" s="120">
        <v>169.42</v>
      </c>
      <c r="AC763" s="120">
        <v>48.32</v>
      </c>
      <c r="AD763" s="120">
        <v>-7.95</v>
      </c>
      <c r="AE763" s="120">
        <v>-13.11</v>
      </c>
      <c r="AF763" s="120">
        <v>-22.72</v>
      </c>
      <c r="AG763" s="120">
        <v>-40.049999999999997</v>
      </c>
      <c r="AH763" s="120">
        <v>-54.82</v>
      </c>
      <c r="AI763" s="120">
        <v>33.47</v>
      </c>
      <c r="AJ763" s="120">
        <v>64.05</v>
      </c>
      <c r="AK763" s="120">
        <v>41.11</v>
      </c>
      <c r="AL763" s="120">
        <v>-28.88</v>
      </c>
      <c r="AM763" s="120">
        <v>-21.32</v>
      </c>
      <c r="AN763" s="120">
        <v>-62.08</v>
      </c>
      <c r="AO763" s="120">
        <v>-41.94</v>
      </c>
      <c r="AP763" s="120">
        <v>4.1100000000000003</v>
      </c>
      <c r="AQ763" s="120">
        <v>23.23</v>
      </c>
      <c r="AR763" s="120">
        <v>-1.29</v>
      </c>
      <c r="AS763" s="120">
        <v>1.04</v>
      </c>
      <c r="AT763" s="120">
        <v>105.69</v>
      </c>
      <c r="AU763" s="120">
        <v>-16.23</v>
      </c>
      <c r="AV763" s="120">
        <v>102.21</v>
      </c>
      <c r="AW763" s="120">
        <v>-7.89</v>
      </c>
      <c r="AX763" s="120">
        <v>15.41</v>
      </c>
      <c r="AY763" s="120">
        <v>0.43</v>
      </c>
      <c r="AZ763" s="120">
        <v>42.16</v>
      </c>
      <c r="BA763" s="120">
        <v>-7.48</v>
      </c>
      <c r="BB763" s="120">
        <v>-35.090000000000003</v>
      </c>
      <c r="BC763" s="120">
        <v>-45.03</v>
      </c>
    </row>
    <row r="764" spans="1:55" x14ac:dyDescent="0.45">
      <c r="A764" s="261">
        <v>130</v>
      </c>
      <c r="B764" s="174" t="s">
        <v>244</v>
      </c>
      <c r="C764" s="119">
        <v>-5.64</v>
      </c>
      <c r="D764" s="119">
        <v>5.79</v>
      </c>
      <c r="E764" s="119">
        <v>13.26</v>
      </c>
      <c r="F764" s="119">
        <v>-2.76</v>
      </c>
      <c r="G764" s="119">
        <v>11.79</v>
      </c>
      <c r="H764" s="119">
        <v>-6.56</v>
      </c>
      <c r="I764" s="119">
        <v>19.38</v>
      </c>
      <c r="J764" s="119">
        <v>-10.46</v>
      </c>
      <c r="K764" s="119">
        <v>-0.16</v>
      </c>
      <c r="L764" s="119">
        <v>4.62</v>
      </c>
      <c r="M764" s="119">
        <v>-10.74</v>
      </c>
      <c r="N764" s="119">
        <v>0.38</v>
      </c>
      <c r="O764" s="119">
        <v>-27.38</v>
      </c>
      <c r="P764" s="119">
        <v>-38.130000000000003</v>
      </c>
      <c r="Q764" s="119">
        <v>-41.64</v>
      </c>
      <c r="R764" s="119">
        <v>-10.43</v>
      </c>
      <c r="S764" s="119">
        <v>-16.43</v>
      </c>
      <c r="T764" s="119">
        <v>-40.56</v>
      </c>
      <c r="U764" s="119">
        <v>-17.91</v>
      </c>
      <c r="V764" s="119">
        <v>-18.829999999999998</v>
      </c>
      <c r="W764" s="119">
        <v>-21.36</v>
      </c>
      <c r="X764" s="119">
        <v>-8.31</v>
      </c>
      <c r="Y764" s="119">
        <v>-24.99</v>
      </c>
      <c r="Z764" s="119">
        <v>-32.21</v>
      </c>
      <c r="AA764" s="119">
        <v>-31.54</v>
      </c>
      <c r="AB764" s="119">
        <v>-38.44</v>
      </c>
      <c r="AC764" s="119">
        <v>-39.47</v>
      </c>
      <c r="AD764" s="119">
        <v>-20.440000000000001</v>
      </c>
      <c r="AE764" s="119">
        <v>-25.78</v>
      </c>
      <c r="AF764" s="119">
        <v>13.01</v>
      </c>
      <c r="AG764" s="119">
        <v>-29.88</v>
      </c>
      <c r="AH764" s="119">
        <v>-6.11</v>
      </c>
      <c r="AI764" s="119">
        <v>-14.1</v>
      </c>
      <c r="AJ764" s="119">
        <v>-9.9600000000000009</v>
      </c>
      <c r="AK764" s="119">
        <v>-11.81</v>
      </c>
      <c r="AL764" s="119">
        <v>-20.58</v>
      </c>
      <c r="AM764" s="119">
        <v>73.22</v>
      </c>
      <c r="AN764" s="119">
        <v>49.17</v>
      </c>
      <c r="AO764" s="119">
        <v>93.74</v>
      </c>
      <c r="AP764" s="119">
        <v>-9.0299999999999994</v>
      </c>
      <c r="AQ764" s="119">
        <v>14.15</v>
      </c>
      <c r="AR764" s="119">
        <v>15.02</v>
      </c>
      <c r="AS764" s="119">
        <v>6.11</v>
      </c>
      <c r="AT764" s="119">
        <v>-4.32</v>
      </c>
      <c r="AU764" s="119">
        <v>-4.17</v>
      </c>
      <c r="AV764" s="119">
        <v>-22.8</v>
      </c>
      <c r="AW764" s="119">
        <v>2.96</v>
      </c>
      <c r="AX764" s="119">
        <v>2.6</v>
      </c>
      <c r="AY764" s="119">
        <v>-37.07</v>
      </c>
      <c r="AZ764" s="119">
        <v>2.29</v>
      </c>
      <c r="BA764" s="119">
        <v>-10.42</v>
      </c>
      <c r="BB764" s="119">
        <v>12.53</v>
      </c>
      <c r="BC764" s="119">
        <v>-17.53</v>
      </c>
    </row>
    <row r="765" spans="1:55" x14ac:dyDescent="0.45">
      <c r="A765" s="260">
        <v>131</v>
      </c>
      <c r="B765" s="173" t="s">
        <v>245</v>
      </c>
      <c r="C765" s="120">
        <v>-38.71</v>
      </c>
      <c r="D765" s="120">
        <v>-22.9</v>
      </c>
      <c r="E765" s="120">
        <v>-25.91</v>
      </c>
      <c r="F765" s="120">
        <v>-22.23</v>
      </c>
      <c r="G765" s="120">
        <v>-12.31</v>
      </c>
      <c r="H765" s="120">
        <v>-36.659999999999997</v>
      </c>
      <c r="I765" s="120">
        <v>23.69</v>
      </c>
      <c r="J765" s="120">
        <v>0.48</v>
      </c>
      <c r="K765" s="120">
        <v>-24.06</v>
      </c>
      <c r="L765" s="120">
        <v>14.17</v>
      </c>
      <c r="M765" s="120">
        <v>42.67</v>
      </c>
      <c r="N765" s="120">
        <v>21.11</v>
      </c>
      <c r="O765" s="120">
        <v>55.43</v>
      </c>
      <c r="P765" s="120">
        <v>51.63</v>
      </c>
      <c r="Q765" s="120">
        <v>44.1</v>
      </c>
      <c r="R765" s="120">
        <v>-25.76</v>
      </c>
      <c r="S765" s="120">
        <v>-15.5</v>
      </c>
      <c r="T765" s="120">
        <v>11.23</v>
      </c>
      <c r="U765" s="120">
        <v>-42.4</v>
      </c>
      <c r="V765" s="120">
        <v>-35.299999999999997</v>
      </c>
      <c r="W765" s="120">
        <v>21.24</v>
      </c>
      <c r="X765" s="120">
        <v>12.25</v>
      </c>
      <c r="Y765" s="120">
        <v>1.65</v>
      </c>
      <c r="Z765" s="120">
        <v>-9.5399999999999991</v>
      </c>
      <c r="AA765" s="120">
        <v>5.62</v>
      </c>
      <c r="AB765" s="120">
        <v>-28.92</v>
      </c>
      <c r="AC765" s="120">
        <v>12.95</v>
      </c>
      <c r="AD765" s="120">
        <v>75.19</v>
      </c>
      <c r="AE765" s="120">
        <v>15.91</v>
      </c>
      <c r="AF765" s="120">
        <v>57.95</v>
      </c>
      <c r="AG765" s="120">
        <v>-12.11</v>
      </c>
      <c r="AH765" s="120">
        <v>87.69</v>
      </c>
      <c r="AI765" s="120">
        <v>0.91</v>
      </c>
      <c r="AJ765" s="120">
        <v>-24.07</v>
      </c>
      <c r="AK765" s="120">
        <v>9.3800000000000008</v>
      </c>
      <c r="AL765" s="120">
        <v>30.36</v>
      </c>
      <c r="AM765" s="120">
        <v>0.19</v>
      </c>
      <c r="AN765" s="120">
        <v>-8.4600000000000009</v>
      </c>
      <c r="AO765" s="120">
        <v>9.07</v>
      </c>
      <c r="AP765" s="120">
        <v>-31.65</v>
      </c>
      <c r="AQ765" s="120">
        <v>0.96</v>
      </c>
      <c r="AR765" s="120">
        <v>-38.54</v>
      </c>
      <c r="AS765" s="120">
        <v>-3.65</v>
      </c>
      <c r="AT765" s="120">
        <v>-5.9</v>
      </c>
      <c r="AU765" s="120">
        <v>-6.02</v>
      </c>
      <c r="AV765" s="120">
        <v>6.7</v>
      </c>
      <c r="AW765" s="120">
        <v>28.43</v>
      </c>
      <c r="AX765" s="120">
        <v>2.84</v>
      </c>
      <c r="AY765" s="120">
        <v>120.38</v>
      </c>
      <c r="AZ765" s="120">
        <v>101.92</v>
      </c>
      <c r="BA765" s="120">
        <v>-1.03</v>
      </c>
      <c r="BB765" s="120">
        <v>-6.13</v>
      </c>
      <c r="BC765" s="120">
        <v>-7.29</v>
      </c>
    </row>
    <row r="766" spans="1:55" ht="42" x14ac:dyDescent="0.45">
      <c r="A766" s="261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-21.05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9">
        <v>-100</v>
      </c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</row>
    <row r="767" spans="1:55" ht="29.25" x14ac:dyDescent="0.45">
      <c r="A767" s="260">
        <v>133</v>
      </c>
      <c r="B767" s="173" t="s">
        <v>247</v>
      </c>
      <c r="C767" s="120">
        <v>29.73</v>
      </c>
      <c r="D767" s="120">
        <v>-39.619999999999997</v>
      </c>
      <c r="E767" s="120">
        <v>-35.700000000000003</v>
      </c>
      <c r="F767" s="120">
        <v>-33.21</v>
      </c>
      <c r="G767" s="120">
        <v>-18.87</v>
      </c>
      <c r="H767" s="120">
        <v>12.33</v>
      </c>
      <c r="I767" s="120">
        <v>-13.72</v>
      </c>
      <c r="J767" s="120">
        <v>102.45</v>
      </c>
      <c r="K767" s="120">
        <v>-10.130000000000001</v>
      </c>
      <c r="L767" s="120">
        <v>17.63</v>
      </c>
      <c r="M767" s="120">
        <v>129.72999999999999</v>
      </c>
      <c r="N767" s="120">
        <v>21.29</v>
      </c>
      <c r="O767" s="120">
        <v>-45.62</v>
      </c>
      <c r="P767" s="120">
        <v>-35.56</v>
      </c>
      <c r="Q767" s="120">
        <v>7.86</v>
      </c>
      <c r="R767" s="120">
        <v>-32.909999999999997</v>
      </c>
      <c r="S767" s="120">
        <v>47.7</v>
      </c>
      <c r="T767" s="120">
        <v>-21.4</v>
      </c>
      <c r="U767" s="120">
        <v>46.51</v>
      </c>
      <c r="V767" s="120">
        <v>4.54</v>
      </c>
      <c r="W767" s="120">
        <v>-38.22</v>
      </c>
      <c r="X767" s="120">
        <v>-16.59</v>
      </c>
      <c r="Y767" s="120">
        <v>-15.29</v>
      </c>
      <c r="Z767" s="120">
        <v>2.19</v>
      </c>
      <c r="AA767" s="120">
        <v>4.7699999999999996</v>
      </c>
      <c r="AB767" s="120">
        <v>99.39</v>
      </c>
      <c r="AC767" s="120">
        <v>-30.41</v>
      </c>
      <c r="AD767" s="120">
        <v>99.18</v>
      </c>
      <c r="AE767" s="120">
        <v>-39.479999999999997</v>
      </c>
      <c r="AF767" s="120">
        <v>106.91</v>
      </c>
      <c r="AG767" s="120">
        <v>-25.66</v>
      </c>
      <c r="AH767" s="120">
        <v>-30.28</v>
      </c>
      <c r="AI767" s="120">
        <v>6.3</v>
      </c>
      <c r="AJ767" s="120">
        <v>-52.73</v>
      </c>
      <c r="AK767" s="120">
        <v>40.03</v>
      </c>
      <c r="AL767" s="120">
        <v>43.25</v>
      </c>
      <c r="AM767" s="120">
        <v>26.57</v>
      </c>
      <c r="AN767" s="120">
        <v>21.87</v>
      </c>
      <c r="AO767" s="120">
        <v>189.36</v>
      </c>
      <c r="AP767" s="120">
        <v>62.93</v>
      </c>
      <c r="AQ767" s="120">
        <v>16.07</v>
      </c>
      <c r="AR767" s="120">
        <v>-78.12</v>
      </c>
      <c r="AS767" s="120">
        <v>12.41</v>
      </c>
      <c r="AT767" s="120">
        <v>37.9</v>
      </c>
      <c r="AU767" s="120">
        <v>-21.12</v>
      </c>
      <c r="AV767" s="120">
        <v>48.64</v>
      </c>
      <c r="AW767" s="120">
        <v>10.55</v>
      </c>
      <c r="AX767" s="120">
        <v>-9.74</v>
      </c>
      <c r="AY767" s="120">
        <v>74.959999999999994</v>
      </c>
      <c r="AZ767" s="120">
        <v>-26.22</v>
      </c>
      <c r="BA767" s="120">
        <v>5.54</v>
      </c>
      <c r="BB767" s="120">
        <v>-85.81</v>
      </c>
      <c r="BC767" s="120">
        <v>-1.86</v>
      </c>
    </row>
    <row r="768" spans="1:55" ht="54.75" x14ac:dyDescent="0.45">
      <c r="A768" s="261">
        <v>134</v>
      </c>
      <c r="B768" s="174" t="s">
        <v>248</v>
      </c>
      <c r="C768" s="117"/>
      <c r="D768" s="117"/>
      <c r="E768" s="117"/>
      <c r="F768" s="117"/>
      <c r="G768" s="117"/>
      <c r="H768" s="119">
        <v>150</v>
      </c>
      <c r="I768" s="117"/>
      <c r="J768" s="117"/>
      <c r="K768" s="117"/>
      <c r="L768" s="117"/>
      <c r="M768" s="117"/>
      <c r="N768" s="117"/>
      <c r="O768" s="117"/>
      <c r="P768" s="117"/>
      <c r="Q768" s="117"/>
      <c r="R768" s="119">
        <v>-100</v>
      </c>
      <c r="S768" s="117"/>
      <c r="T768" s="119">
        <v>-100</v>
      </c>
      <c r="U768" s="117"/>
      <c r="V768" s="117"/>
      <c r="W768" s="119">
        <v>-100</v>
      </c>
      <c r="X768" s="117"/>
      <c r="Y768" s="117"/>
      <c r="Z768" s="119">
        <v>-100</v>
      </c>
      <c r="AA768" s="119">
        <v>-83.33</v>
      </c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-2.71</v>
      </c>
      <c r="AO768" s="117"/>
      <c r="AP768" s="117"/>
      <c r="AQ768" s="119">
        <v>-1.88</v>
      </c>
      <c r="AR768" s="119">
        <v>-3.49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  <c r="AZ768" s="117"/>
      <c r="BA768" s="119">
        <v>-10.3</v>
      </c>
      <c r="BB768" s="119">
        <v>-100</v>
      </c>
      <c r="BC768" s="119">
        <v>-99.24</v>
      </c>
    </row>
    <row r="769" spans="1:55" x14ac:dyDescent="0.45">
      <c r="A769" s="260">
        <v>135</v>
      </c>
      <c r="B769" s="173" t="s">
        <v>84</v>
      </c>
      <c r="C769" s="120">
        <v>4.88</v>
      </c>
      <c r="D769" s="120">
        <v>21.57</v>
      </c>
      <c r="E769" s="120">
        <v>11</v>
      </c>
      <c r="F769" s="120">
        <v>25.56</v>
      </c>
      <c r="G769" s="120">
        <v>3.29</v>
      </c>
      <c r="H769" s="120">
        <v>21.32</v>
      </c>
      <c r="I769" s="120">
        <v>8.1199999999999992</v>
      </c>
      <c r="J769" s="120">
        <v>-7.14</v>
      </c>
      <c r="K769" s="120">
        <v>-6.96</v>
      </c>
      <c r="L769" s="120">
        <v>-4.95</v>
      </c>
      <c r="M769" s="120">
        <v>-14.93</v>
      </c>
      <c r="N769" s="120">
        <v>5.34</v>
      </c>
      <c r="O769" s="120">
        <v>4.5199999999999996</v>
      </c>
      <c r="P769" s="120">
        <v>-2.65</v>
      </c>
      <c r="Q769" s="120">
        <v>-3.14</v>
      </c>
      <c r="R769" s="120">
        <v>-13.33</v>
      </c>
      <c r="S769" s="120">
        <v>-13.76</v>
      </c>
      <c r="T769" s="120">
        <v>-6.35</v>
      </c>
      <c r="U769" s="120">
        <v>-1.63</v>
      </c>
      <c r="V769" s="120">
        <v>0.92</v>
      </c>
      <c r="W769" s="120">
        <v>19.13</v>
      </c>
      <c r="X769" s="120">
        <v>22.7</v>
      </c>
      <c r="Y769" s="120">
        <v>12.51</v>
      </c>
      <c r="Z769" s="120">
        <v>11.05</v>
      </c>
      <c r="AA769" s="120">
        <v>4.4000000000000004</v>
      </c>
      <c r="AB769" s="120">
        <v>7.19</v>
      </c>
      <c r="AC769" s="120">
        <v>11.75</v>
      </c>
      <c r="AD769" s="120">
        <v>3.72</v>
      </c>
      <c r="AE769" s="120">
        <v>21.89</v>
      </c>
      <c r="AF769" s="120">
        <v>2.11</v>
      </c>
      <c r="AG769" s="120">
        <v>-5.48</v>
      </c>
      <c r="AH769" s="120">
        <v>10.4</v>
      </c>
      <c r="AI769" s="120">
        <v>-6.86</v>
      </c>
      <c r="AJ769" s="120">
        <v>-22.26</v>
      </c>
      <c r="AK769" s="120">
        <v>1.5</v>
      </c>
      <c r="AL769" s="120">
        <v>-9.0299999999999994</v>
      </c>
      <c r="AM769" s="120">
        <v>-7.85</v>
      </c>
      <c r="AN769" s="120">
        <v>-7.57</v>
      </c>
      <c r="AO769" s="120">
        <v>-8.64</v>
      </c>
      <c r="AP769" s="120">
        <v>4.04</v>
      </c>
      <c r="AQ769" s="120">
        <v>1.6</v>
      </c>
      <c r="AR769" s="120">
        <v>4.67</v>
      </c>
      <c r="AS769" s="120">
        <v>8.1300000000000008</v>
      </c>
      <c r="AT769" s="120">
        <v>9.85</v>
      </c>
      <c r="AU769" s="120">
        <v>17.510000000000002</v>
      </c>
      <c r="AV769" s="120">
        <v>108.84</v>
      </c>
      <c r="AW769" s="120">
        <v>8.5</v>
      </c>
      <c r="AX769" s="120">
        <v>0.97</v>
      </c>
      <c r="AY769" s="120">
        <v>13.85</v>
      </c>
      <c r="AZ769" s="120">
        <v>7.91</v>
      </c>
      <c r="BA769" s="120">
        <v>18.489999999999998</v>
      </c>
      <c r="BB769" s="120">
        <v>6.53</v>
      </c>
      <c r="BC769" s="120">
        <v>10.98</v>
      </c>
    </row>
    <row r="770" spans="1:55" ht="42" x14ac:dyDescent="0.45">
      <c r="A770" s="261">
        <v>136</v>
      </c>
      <c r="B770" s="174" t="s">
        <v>249</v>
      </c>
      <c r="C770" s="119">
        <v>-18.71</v>
      </c>
      <c r="D770" s="119">
        <v>36.93</v>
      </c>
      <c r="E770" s="119">
        <v>7.73</v>
      </c>
      <c r="F770" s="119">
        <v>-67.430000000000007</v>
      </c>
      <c r="G770" s="119">
        <v>51.37</v>
      </c>
      <c r="H770" s="119">
        <v>23.82</v>
      </c>
      <c r="I770" s="119">
        <v>35.25</v>
      </c>
      <c r="J770" s="119">
        <v>-59.29</v>
      </c>
      <c r="K770" s="119">
        <v>365.05</v>
      </c>
      <c r="L770" s="119">
        <v>-5.57</v>
      </c>
      <c r="M770" s="119">
        <v>14.32</v>
      </c>
      <c r="N770" s="119">
        <v>-100</v>
      </c>
      <c r="O770" s="119">
        <v>-83</v>
      </c>
      <c r="P770" s="119">
        <v>-80.489999999999995</v>
      </c>
      <c r="Q770" s="119">
        <v>-65.89</v>
      </c>
      <c r="R770" s="119">
        <v>-100</v>
      </c>
      <c r="S770" s="119">
        <v>-99.34</v>
      </c>
      <c r="T770" s="119">
        <v>-100</v>
      </c>
      <c r="U770" s="119">
        <v>-99.25</v>
      </c>
      <c r="V770" s="119">
        <v>-98.3</v>
      </c>
      <c r="W770" s="119">
        <v>-99.31</v>
      </c>
      <c r="X770" s="119">
        <v>-100</v>
      </c>
      <c r="Y770" s="119">
        <v>-100</v>
      </c>
      <c r="Z770" s="117"/>
      <c r="AA770" s="117"/>
      <c r="AB770" s="117"/>
      <c r="AC770" s="119">
        <v>-97.99</v>
      </c>
      <c r="AD770" s="117"/>
      <c r="AE770" s="119">
        <v>-44.44</v>
      </c>
      <c r="AF770" s="117"/>
      <c r="AG770" s="119">
        <v>-2.78</v>
      </c>
      <c r="AH770" s="119">
        <v>-68.75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</row>
    <row r="771" spans="1:55" x14ac:dyDescent="0.45">
      <c r="A771" s="260">
        <v>137</v>
      </c>
      <c r="B771" s="173" t="s">
        <v>250</v>
      </c>
      <c r="C771" s="120">
        <v>60.13</v>
      </c>
      <c r="D771" s="120">
        <v>-76.03</v>
      </c>
      <c r="E771" s="120">
        <v>83.43</v>
      </c>
      <c r="F771" s="120">
        <v>-11.06</v>
      </c>
      <c r="G771" s="120">
        <v>-27.27</v>
      </c>
      <c r="H771" s="120">
        <v>-39.770000000000003</v>
      </c>
      <c r="I771" s="120">
        <v>-25.74</v>
      </c>
      <c r="J771" s="120">
        <v>-8.4499999999999993</v>
      </c>
      <c r="K771" s="120">
        <v>13.72</v>
      </c>
      <c r="L771" s="120">
        <v>197.54</v>
      </c>
      <c r="M771" s="120">
        <v>-61.92</v>
      </c>
      <c r="N771" s="120">
        <v>-12.78</v>
      </c>
      <c r="O771" s="120">
        <v>32.35</v>
      </c>
      <c r="P771" s="120">
        <v>153.19999999999999</v>
      </c>
      <c r="Q771" s="120">
        <v>-70.540000000000006</v>
      </c>
      <c r="R771" s="120">
        <v>68.59</v>
      </c>
      <c r="S771" s="120">
        <v>81.28</v>
      </c>
      <c r="T771" s="120">
        <v>0.57999999999999996</v>
      </c>
      <c r="U771" s="120">
        <v>121.14</v>
      </c>
      <c r="V771" s="120">
        <v>17.43</v>
      </c>
      <c r="W771" s="120">
        <v>-3.24</v>
      </c>
      <c r="X771" s="120">
        <v>105.96</v>
      </c>
      <c r="Y771" s="120">
        <v>247.56</v>
      </c>
      <c r="Z771" s="120">
        <v>45.19</v>
      </c>
      <c r="AA771" s="120">
        <v>-47.93</v>
      </c>
      <c r="AB771" s="120">
        <v>-4.1399999999999997</v>
      </c>
      <c r="AC771" s="120">
        <v>790.55</v>
      </c>
      <c r="AD771" s="120">
        <v>-51.81</v>
      </c>
      <c r="AE771" s="120">
        <v>15.8</v>
      </c>
      <c r="AF771" s="120">
        <v>525.30999999999995</v>
      </c>
      <c r="AG771" s="120">
        <v>-28.81</v>
      </c>
      <c r="AH771" s="120">
        <v>56.18</v>
      </c>
      <c r="AI771" s="120">
        <v>86.98</v>
      </c>
      <c r="AJ771" s="120">
        <v>-25.84</v>
      </c>
      <c r="AK771" s="120">
        <v>-49.92</v>
      </c>
      <c r="AL771" s="120">
        <v>18.25</v>
      </c>
      <c r="AM771" s="120">
        <v>-8.5299999999999994</v>
      </c>
      <c r="AN771" s="120">
        <v>25.18</v>
      </c>
      <c r="AO771" s="120">
        <v>-77.430000000000007</v>
      </c>
      <c r="AP771" s="120">
        <v>33.119999999999997</v>
      </c>
      <c r="AQ771" s="120">
        <v>-56.29</v>
      </c>
      <c r="AR771" s="120">
        <v>-89.38</v>
      </c>
      <c r="AS771" s="120">
        <v>-8.68</v>
      </c>
      <c r="AT771" s="120">
        <v>-15.12</v>
      </c>
      <c r="AU771" s="120">
        <v>-60.77</v>
      </c>
      <c r="AV771" s="120">
        <v>-31.41</v>
      </c>
      <c r="AW771" s="120">
        <v>-3.68</v>
      </c>
      <c r="AX771" s="120">
        <v>-69.61</v>
      </c>
      <c r="AY771" s="120">
        <v>54.72</v>
      </c>
      <c r="AZ771" s="120">
        <v>-52.02</v>
      </c>
      <c r="BA771" s="120">
        <v>-24.3</v>
      </c>
      <c r="BB771" s="120">
        <v>11.89</v>
      </c>
      <c r="BC771" s="120">
        <v>-11.31</v>
      </c>
    </row>
    <row r="772" spans="1:55" ht="42" x14ac:dyDescent="0.45">
      <c r="A772" s="261">
        <v>138</v>
      </c>
      <c r="B772" s="174" t="s">
        <v>79</v>
      </c>
      <c r="C772" s="119">
        <v>19.68</v>
      </c>
      <c r="D772" s="119">
        <v>26.71</v>
      </c>
      <c r="E772" s="119">
        <v>10.68</v>
      </c>
      <c r="F772" s="119">
        <v>23.01</v>
      </c>
      <c r="G772" s="119">
        <v>42.15</v>
      </c>
      <c r="H772" s="119">
        <v>36.14</v>
      </c>
      <c r="I772" s="119">
        <v>8.8800000000000008</v>
      </c>
      <c r="J772" s="119">
        <v>-5.89</v>
      </c>
      <c r="K772" s="119">
        <v>7.06</v>
      </c>
      <c r="L772" s="119">
        <v>-8.83</v>
      </c>
      <c r="M772" s="119">
        <v>-5.72</v>
      </c>
      <c r="N772" s="119">
        <v>14.13</v>
      </c>
      <c r="O772" s="119">
        <v>-4.97</v>
      </c>
      <c r="P772" s="119">
        <v>-7.45</v>
      </c>
      <c r="Q772" s="119">
        <v>6.93</v>
      </c>
      <c r="R772" s="119">
        <v>0.44</v>
      </c>
      <c r="S772" s="119">
        <v>-17.75</v>
      </c>
      <c r="T772" s="119">
        <v>5.45</v>
      </c>
      <c r="U772" s="119">
        <v>8.9600000000000009</v>
      </c>
      <c r="V772" s="119">
        <v>12.62</v>
      </c>
      <c r="W772" s="119">
        <v>-1.52</v>
      </c>
      <c r="X772" s="119">
        <v>-3.84</v>
      </c>
      <c r="Y772" s="119">
        <v>-4.83</v>
      </c>
      <c r="Z772" s="119">
        <v>6.84</v>
      </c>
      <c r="AA772" s="119">
        <v>-4.66</v>
      </c>
      <c r="AB772" s="119">
        <v>0.9</v>
      </c>
      <c r="AC772" s="119">
        <v>-5.73</v>
      </c>
      <c r="AD772" s="119">
        <v>6.1</v>
      </c>
      <c r="AE772" s="119">
        <v>16</v>
      </c>
      <c r="AF772" s="119">
        <v>1.82</v>
      </c>
      <c r="AG772" s="119">
        <v>-19.14</v>
      </c>
      <c r="AH772" s="119">
        <v>11.27</v>
      </c>
      <c r="AI772" s="119">
        <v>1.22</v>
      </c>
      <c r="AJ772" s="119">
        <v>-7.54</v>
      </c>
      <c r="AK772" s="119">
        <v>33.53</v>
      </c>
      <c r="AL772" s="119">
        <v>32.840000000000003</v>
      </c>
      <c r="AM772" s="119">
        <v>59.35</v>
      </c>
      <c r="AN772" s="119">
        <v>12.63</v>
      </c>
      <c r="AO772" s="119">
        <v>11.23</v>
      </c>
      <c r="AP772" s="119">
        <v>-13.31</v>
      </c>
      <c r="AQ772" s="119">
        <v>6.49</v>
      </c>
      <c r="AR772" s="119">
        <v>-3.74</v>
      </c>
      <c r="AS772" s="119">
        <v>4.3600000000000003</v>
      </c>
      <c r="AT772" s="119">
        <v>-13.26</v>
      </c>
      <c r="AU772" s="119">
        <v>-1.7</v>
      </c>
      <c r="AV772" s="119">
        <v>6.83</v>
      </c>
      <c r="AW772" s="119">
        <v>-2.4900000000000002</v>
      </c>
      <c r="AX772" s="119">
        <v>-18.95</v>
      </c>
      <c r="AY772" s="119">
        <v>-30.83</v>
      </c>
      <c r="AZ772" s="119">
        <v>-3.99</v>
      </c>
      <c r="BA772" s="119">
        <v>-3.1</v>
      </c>
      <c r="BB772" s="119">
        <v>8.6300000000000008</v>
      </c>
      <c r="BC772" s="119">
        <v>-11.73</v>
      </c>
    </row>
    <row r="773" spans="1:55" ht="29.25" x14ac:dyDescent="0.45">
      <c r="A773" s="260">
        <v>139</v>
      </c>
      <c r="B773" s="173" t="s">
        <v>251</v>
      </c>
      <c r="C773" s="120">
        <v>-17.399999999999999</v>
      </c>
      <c r="D773" s="120">
        <v>-53.04</v>
      </c>
      <c r="E773" s="120">
        <v>217.61</v>
      </c>
      <c r="F773" s="120">
        <v>695.33</v>
      </c>
      <c r="G773" s="120">
        <v>53.97</v>
      </c>
      <c r="H773" s="120">
        <v>515.96</v>
      </c>
      <c r="I773" s="120">
        <v>881.58</v>
      </c>
      <c r="J773" s="120">
        <v>3.19</v>
      </c>
      <c r="K773" s="120">
        <v>4.0199999999999996</v>
      </c>
      <c r="L773" s="120">
        <v>12.07</v>
      </c>
      <c r="M773" s="120">
        <v>-87.31</v>
      </c>
      <c r="N773" s="120">
        <v>68.349999999999994</v>
      </c>
      <c r="O773" s="120">
        <v>69.73</v>
      </c>
      <c r="P773" s="120">
        <v>235.75</v>
      </c>
      <c r="Q773" s="120">
        <v>-23.21</v>
      </c>
      <c r="R773" s="120">
        <v>56.05</v>
      </c>
      <c r="S773" s="120">
        <v>-58.91</v>
      </c>
      <c r="T773" s="120">
        <v>-78.930000000000007</v>
      </c>
      <c r="U773" s="120">
        <v>17.43</v>
      </c>
      <c r="V773" s="120">
        <v>24.47</v>
      </c>
      <c r="W773" s="120">
        <v>141.80000000000001</v>
      </c>
      <c r="X773" s="120">
        <v>132.31</v>
      </c>
      <c r="Y773" s="120">
        <v>440.85</v>
      </c>
      <c r="Z773" s="120">
        <v>133.08000000000001</v>
      </c>
      <c r="AA773" s="120">
        <v>106.13</v>
      </c>
      <c r="AB773" s="120">
        <v>11.88</v>
      </c>
      <c r="AC773" s="120">
        <v>52.26</v>
      </c>
      <c r="AD773" s="120">
        <v>3.69</v>
      </c>
      <c r="AE773" s="120">
        <v>80.19</v>
      </c>
      <c r="AF773" s="118">
        <v>1223.77</v>
      </c>
      <c r="AG773" s="120">
        <v>-59.06</v>
      </c>
      <c r="AH773" s="120">
        <v>120.68</v>
      </c>
      <c r="AI773" s="120">
        <v>29.02</v>
      </c>
      <c r="AJ773" s="120">
        <v>-3.31</v>
      </c>
      <c r="AK773" s="120">
        <v>-53.91</v>
      </c>
      <c r="AL773" s="120">
        <v>74.19</v>
      </c>
      <c r="AM773" s="120">
        <v>-81.59</v>
      </c>
      <c r="AN773" s="120">
        <v>86.48</v>
      </c>
      <c r="AO773" s="120">
        <v>-54.5</v>
      </c>
      <c r="AP773" s="120">
        <v>-86.78</v>
      </c>
      <c r="AQ773" s="120">
        <v>-0.26</v>
      </c>
      <c r="AR773" s="120">
        <v>-63.47</v>
      </c>
      <c r="AS773" s="120">
        <v>163.19999999999999</v>
      </c>
      <c r="AT773" s="120">
        <v>-34.36</v>
      </c>
      <c r="AU773" s="120">
        <v>-59.5</v>
      </c>
      <c r="AV773" s="120">
        <v>47.26</v>
      </c>
      <c r="AW773" s="120">
        <v>291.24</v>
      </c>
      <c r="AX773" s="120">
        <v>-86.76</v>
      </c>
      <c r="AY773" s="120">
        <v>483.83</v>
      </c>
      <c r="AZ773" s="120">
        <v>-27.07</v>
      </c>
      <c r="BA773" s="120">
        <v>91.17</v>
      </c>
      <c r="BB773" s="120">
        <v>559.89</v>
      </c>
      <c r="BC773" s="120">
        <v>56.85</v>
      </c>
    </row>
    <row r="774" spans="1:55" x14ac:dyDescent="0.45">
      <c r="A774" s="261">
        <v>140</v>
      </c>
      <c r="B774" s="174" t="s">
        <v>62</v>
      </c>
      <c r="C774" s="119">
        <v>74.760000000000005</v>
      </c>
      <c r="D774" s="119">
        <v>119.04</v>
      </c>
      <c r="E774" s="119">
        <v>-12.56</v>
      </c>
      <c r="F774" s="119">
        <v>45.16</v>
      </c>
      <c r="G774" s="119">
        <v>20.96</v>
      </c>
      <c r="H774" s="119">
        <v>9.09</v>
      </c>
      <c r="I774" s="119">
        <v>-33.18</v>
      </c>
      <c r="J774" s="119">
        <v>-36.630000000000003</v>
      </c>
      <c r="K774" s="119">
        <v>-6.25</v>
      </c>
      <c r="L774" s="119">
        <v>-32.46</v>
      </c>
      <c r="M774" s="119">
        <v>-65.069999999999993</v>
      </c>
      <c r="N774" s="119">
        <v>-20.48</v>
      </c>
      <c r="O774" s="119">
        <v>-35.15</v>
      </c>
      <c r="P774" s="119">
        <v>-38.57</v>
      </c>
      <c r="Q774" s="119">
        <v>-21.53</v>
      </c>
      <c r="R774" s="119">
        <v>-37.6</v>
      </c>
      <c r="S774" s="119">
        <v>-42.73</v>
      </c>
      <c r="T774" s="119">
        <v>-50.33</v>
      </c>
      <c r="U774" s="119">
        <v>-52.35</v>
      </c>
      <c r="V774" s="119">
        <v>16.850000000000001</v>
      </c>
      <c r="W774" s="119">
        <v>-17.72</v>
      </c>
      <c r="X774" s="119">
        <v>-49.6</v>
      </c>
      <c r="Y774" s="119">
        <v>-16.96</v>
      </c>
      <c r="Z774" s="119">
        <v>-22.98</v>
      </c>
      <c r="AA774" s="119">
        <v>-74.44</v>
      </c>
      <c r="AB774" s="119">
        <v>-53.27</v>
      </c>
      <c r="AC774" s="119">
        <v>-22.62</v>
      </c>
      <c r="AD774" s="119">
        <v>48.82</v>
      </c>
      <c r="AE774" s="119">
        <v>27.64</v>
      </c>
      <c r="AF774" s="119">
        <v>68.53</v>
      </c>
      <c r="AG774" s="119">
        <v>190.59</v>
      </c>
      <c r="AH774" s="119">
        <v>3.03</v>
      </c>
      <c r="AI774" s="119">
        <v>81.8</v>
      </c>
      <c r="AJ774" s="119">
        <v>117.88</v>
      </c>
      <c r="AK774" s="119">
        <v>22.49</v>
      </c>
      <c r="AL774" s="119">
        <v>-5.04</v>
      </c>
      <c r="AM774" s="119">
        <v>116.67</v>
      </c>
      <c r="AN774" s="119">
        <v>33.5</v>
      </c>
      <c r="AO774" s="119">
        <v>70.87</v>
      </c>
      <c r="AP774" s="119">
        <v>1.72</v>
      </c>
      <c r="AQ774" s="119">
        <v>48.5</v>
      </c>
      <c r="AR774" s="119">
        <v>19.579999999999998</v>
      </c>
      <c r="AS774" s="119">
        <v>12.08</v>
      </c>
      <c r="AT774" s="119">
        <v>-0.35</v>
      </c>
      <c r="AU774" s="119">
        <v>-40.299999999999997</v>
      </c>
      <c r="AV774" s="119">
        <v>68.989999999999995</v>
      </c>
      <c r="AW774" s="119">
        <v>-21.61</v>
      </c>
      <c r="AX774" s="119">
        <v>69.56</v>
      </c>
      <c r="AY774" s="119">
        <v>94.2</v>
      </c>
      <c r="AZ774" s="119">
        <v>79.94</v>
      </c>
      <c r="BA774" s="119">
        <v>-6.18</v>
      </c>
      <c r="BB774" s="119">
        <v>-8.34</v>
      </c>
      <c r="BC774" s="119">
        <v>-24.75</v>
      </c>
    </row>
    <row r="775" spans="1:55" ht="29.25" x14ac:dyDescent="0.45">
      <c r="A775" s="260">
        <v>141</v>
      </c>
      <c r="B775" s="173" t="s">
        <v>252</v>
      </c>
      <c r="C775" s="120">
        <v>-44.04</v>
      </c>
      <c r="D775" s="120">
        <v>120.52</v>
      </c>
      <c r="E775" s="120">
        <v>125.7</v>
      </c>
      <c r="F775" s="120">
        <v>-53.96</v>
      </c>
      <c r="G775" s="120">
        <v>-8.14</v>
      </c>
      <c r="H775" s="120">
        <v>-15</v>
      </c>
      <c r="I775" s="120">
        <v>14.5</v>
      </c>
      <c r="J775" s="120">
        <v>-75.72</v>
      </c>
      <c r="K775" s="120">
        <v>461.63</v>
      </c>
      <c r="L775" s="120">
        <v>-67.69</v>
      </c>
      <c r="M775" s="120">
        <v>-55.45</v>
      </c>
      <c r="N775" s="120">
        <v>-71.27</v>
      </c>
      <c r="O775" s="120">
        <v>0</v>
      </c>
      <c r="P775" s="120">
        <v>-69.739999999999995</v>
      </c>
      <c r="Q775" s="120">
        <v>-17.57</v>
      </c>
      <c r="R775" s="120">
        <v>-89.06</v>
      </c>
      <c r="S775" s="120">
        <v>-9.25</v>
      </c>
      <c r="T775" s="120">
        <v>-50</v>
      </c>
      <c r="U775" s="120">
        <v>-37.99</v>
      </c>
      <c r="V775" s="120">
        <v>65.67</v>
      </c>
      <c r="W775" s="120">
        <v>-26.92</v>
      </c>
      <c r="X775" s="120">
        <v>15.08</v>
      </c>
      <c r="Y775" s="120">
        <v>28.27</v>
      </c>
      <c r="Z775" s="120">
        <v>43.2</v>
      </c>
      <c r="AA775" s="120">
        <v>38.700000000000003</v>
      </c>
      <c r="AB775" s="120">
        <v>17.48</v>
      </c>
      <c r="AC775" s="120">
        <v>181.38</v>
      </c>
      <c r="AD775" s="118">
        <v>3628.57</v>
      </c>
      <c r="AE775" s="120">
        <v>-70.5</v>
      </c>
      <c r="AF775" s="120">
        <v>155.15</v>
      </c>
      <c r="AG775" s="120">
        <v>-2.82</v>
      </c>
      <c r="AH775" s="120">
        <v>-13.06</v>
      </c>
      <c r="AI775" s="120">
        <v>-7.65</v>
      </c>
      <c r="AJ775" s="120">
        <v>64.19</v>
      </c>
      <c r="AK775" s="120">
        <v>55.26</v>
      </c>
      <c r="AL775" s="120">
        <v>-29.15</v>
      </c>
      <c r="AM775" s="120">
        <v>35.11</v>
      </c>
      <c r="AN775" s="120">
        <v>-45.45</v>
      </c>
      <c r="AO775" s="120">
        <v>-73.11</v>
      </c>
      <c r="AP775" s="120">
        <v>-78.930000000000007</v>
      </c>
      <c r="AQ775" s="120">
        <v>321.32</v>
      </c>
      <c r="AR775" s="120">
        <v>-52.45</v>
      </c>
      <c r="AS775" s="120">
        <v>-56.88</v>
      </c>
      <c r="AT775" s="120">
        <v>119.17</v>
      </c>
      <c r="AU775" s="120">
        <v>80.98</v>
      </c>
      <c r="AV775" s="120">
        <v>-2.93</v>
      </c>
      <c r="AW775" s="120">
        <v>-50.42</v>
      </c>
      <c r="AX775" s="120">
        <v>88.04</v>
      </c>
      <c r="AY775" s="120">
        <v>-35.96</v>
      </c>
      <c r="AZ775" s="120">
        <v>285.35000000000002</v>
      </c>
      <c r="BA775" s="120">
        <v>30.16</v>
      </c>
      <c r="BB775" s="120">
        <v>758.18</v>
      </c>
      <c r="BC775" s="120">
        <v>-46.77</v>
      </c>
    </row>
    <row r="776" spans="1:55" ht="29.25" x14ac:dyDescent="0.45">
      <c r="A776" s="261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-80.52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9">
        <v>-100</v>
      </c>
      <c r="X776" s="117"/>
      <c r="Y776" s="117"/>
      <c r="Z776" s="117"/>
      <c r="AA776" s="117"/>
      <c r="AB776" s="117"/>
      <c r="AC776" s="117"/>
      <c r="AD776" s="119">
        <v>-94.3</v>
      </c>
      <c r="AE776" s="119">
        <v>-100</v>
      </c>
      <c r="AF776" s="117"/>
      <c r="AG776" s="119">
        <v>-89.66</v>
      </c>
      <c r="AH776" s="117"/>
      <c r="AI776" s="117"/>
      <c r="AJ776" s="117"/>
      <c r="AK776" s="119">
        <v>-100</v>
      </c>
      <c r="AL776" s="117"/>
      <c r="AM776" s="117"/>
      <c r="AN776" s="117"/>
      <c r="AO776" s="117"/>
      <c r="AP776" s="119">
        <v>-100</v>
      </c>
      <c r="AQ776" s="117"/>
      <c r="AR776" s="117"/>
      <c r="AS776" s="119">
        <v>-100</v>
      </c>
      <c r="AT776" s="119">
        <v>-44.25</v>
      </c>
      <c r="AU776" s="117"/>
      <c r="AV776" s="117"/>
      <c r="AW776" s="117"/>
      <c r="AX776" s="117"/>
      <c r="AY776" s="117"/>
      <c r="AZ776" s="117"/>
      <c r="BA776" s="119">
        <v>-100</v>
      </c>
      <c r="BB776" s="117"/>
      <c r="BC776" s="117"/>
    </row>
    <row r="777" spans="1:55" x14ac:dyDescent="0.45">
      <c r="A777" s="260">
        <v>143</v>
      </c>
      <c r="B777" s="173" t="s">
        <v>103</v>
      </c>
      <c r="C777" s="120">
        <v>-30.32</v>
      </c>
      <c r="D777" s="120">
        <v>-33.26</v>
      </c>
      <c r="E777" s="120">
        <v>-13.44</v>
      </c>
      <c r="F777" s="120">
        <v>32.18</v>
      </c>
      <c r="G777" s="120">
        <v>-18.91</v>
      </c>
      <c r="H777" s="120">
        <v>-1.94</v>
      </c>
      <c r="I777" s="120">
        <v>-51.6</v>
      </c>
      <c r="J777" s="120">
        <v>-51.36</v>
      </c>
      <c r="K777" s="120">
        <v>57.01</v>
      </c>
      <c r="L777" s="120">
        <v>124.18</v>
      </c>
      <c r="M777" s="120">
        <v>-1.77</v>
      </c>
      <c r="N777" s="120">
        <v>129.07</v>
      </c>
      <c r="O777" s="120">
        <v>4.78</v>
      </c>
      <c r="P777" s="120">
        <v>-34.17</v>
      </c>
      <c r="Q777" s="120">
        <v>-12.98</v>
      </c>
      <c r="R777" s="120">
        <v>-46.9</v>
      </c>
      <c r="S777" s="120">
        <v>-33.92</v>
      </c>
      <c r="T777" s="120">
        <v>-28.04</v>
      </c>
      <c r="U777" s="120">
        <v>52.85</v>
      </c>
      <c r="V777" s="120">
        <v>5.0199999999999996</v>
      </c>
      <c r="W777" s="120">
        <v>-38.25</v>
      </c>
      <c r="X777" s="120">
        <v>-63.1</v>
      </c>
      <c r="Y777" s="120">
        <v>-33.340000000000003</v>
      </c>
      <c r="Z777" s="120">
        <v>-54.48</v>
      </c>
      <c r="AA777" s="120">
        <v>7.81</v>
      </c>
      <c r="AB777" s="120">
        <v>22.94</v>
      </c>
      <c r="AC777" s="120">
        <v>-10.53</v>
      </c>
      <c r="AD777" s="120">
        <v>64.849999999999994</v>
      </c>
      <c r="AE777" s="120">
        <v>39.5</v>
      </c>
      <c r="AF777" s="120">
        <v>23.28</v>
      </c>
      <c r="AG777" s="120">
        <v>-36.229999999999997</v>
      </c>
      <c r="AH777" s="120">
        <v>47.81</v>
      </c>
      <c r="AI777" s="120">
        <v>19.3</v>
      </c>
      <c r="AJ777" s="120">
        <v>-10.89</v>
      </c>
      <c r="AK777" s="120">
        <v>4.8099999999999996</v>
      </c>
      <c r="AL777" s="120">
        <v>7.02</v>
      </c>
      <c r="AM777" s="120">
        <v>-9.6199999999999992</v>
      </c>
      <c r="AN777" s="120">
        <v>-13.07</v>
      </c>
      <c r="AO777" s="120">
        <v>-23.38</v>
      </c>
      <c r="AP777" s="120">
        <v>-65.290000000000006</v>
      </c>
      <c r="AQ777" s="120">
        <v>-17.8</v>
      </c>
      <c r="AR777" s="120">
        <v>-8.57</v>
      </c>
      <c r="AS777" s="120">
        <v>50.54</v>
      </c>
      <c r="AT777" s="120">
        <v>-26.96</v>
      </c>
      <c r="AU777" s="120">
        <v>-14.77</v>
      </c>
      <c r="AV777" s="120">
        <v>-16.670000000000002</v>
      </c>
      <c r="AW777" s="120">
        <v>83.57</v>
      </c>
      <c r="AX777" s="120">
        <v>-10.06</v>
      </c>
      <c r="AY777" s="120">
        <v>-21.62</v>
      </c>
      <c r="AZ777" s="120">
        <v>11.92</v>
      </c>
      <c r="BA777" s="120">
        <v>13</v>
      </c>
      <c r="BB777" s="120">
        <v>30.36</v>
      </c>
      <c r="BC777" s="120">
        <v>-5.09</v>
      </c>
    </row>
    <row r="778" spans="1:55" ht="29.25" x14ac:dyDescent="0.45">
      <c r="A778" s="261">
        <v>144</v>
      </c>
      <c r="B778" s="174" t="s">
        <v>253</v>
      </c>
      <c r="C778" s="117"/>
      <c r="D778" s="119">
        <v>-86.64</v>
      </c>
      <c r="E778" s="119">
        <v>262.26</v>
      </c>
      <c r="F778" s="121">
        <v>1042.8599999999999</v>
      </c>
      <c r="G778" s="119">
        <v>-95.24</v>
      </c>
      <c r="H778" s="117"/>
      <c r="I778" s="119">
        <v>-100</v>
      </c>
      <c r="J778" s="119">
        <v>-100</v>
      </c>
      <c r="K778" s="119">
        <v>-100</v>
      </c>
      <c r="L778" s="119">
        <v>0.74</v>
      </c>
      <c r="M778" s="121">
        <v>2235</v>
      </c>
      <c r="N778" s="119">
        <v>0</v>
      </c>
      <c r="O778" s="117"/>
      <c r="P778" s="119">
        <v>-97.44</v>
      </c>
      <c r="Q778" s="119">
        <v>-94.79</v>
      </c>
      <c r="R778" s="119">
        <v>-80</v>
      </c>
      <c r="S778" s="119">
        <v>-100</v>
      </c>
      <c r="T778" s="117"/>
      <c r="U778" s="117"/>
      <c r="V778" s="117"/>
      <c r="W778" s="117"/>
      <c r="X778" s="119">
        <v>-91.18</v>
      </c>
      <c r="Y778" s="119">
        <v>-97.22</v>
      </c>
      <c r="Z778" s="119">
        <v>-100</v>
      </c>
      <c r="AA778" s="121">
        <v>4128.57</v>
      </c>
      <c r="AB778" s="119">
        <v>-100</v>
      </c>
      <c r="AC778" s="119">
        <v>20</v>
      </c>
      <c r="AD778" s="121">
        <v>1212.5</v>
      </c>
      <c r="AE778" s="117"/>
      <c r="AF778" s="119">
        <v>-96.77</v>
      </c>
      <c r="AG778" s="119">
        <v>-100</v>
      </c>
      <c r="AH778" s="117"/>
      <c r="AI778" s="117"/>
      <c r="AJ778" s="119">
        <v>41.67</v>
      </c>
      <c r="AK778" s="119">
        <v>23.08</v>
      </c>
      <c r="AL778" s="117"/>
      <c r="AM778" s="119">
        <v>-78.040000000000006</v>
      </c>
      <c r="AN778" s="117"/>
      <c r="AO778" s="119">
        <v>-100</v>
      </c>
      <c r="AP778" s="119">
        <v>-95.71</v>
      </c>
      <c r="AQ778" s="119">
        <v>186.96</v>
      </c>
      <c r="AR778" s="119">
        <v>16.670000000000002</v>
      </c>
      <c r="AS778" s="117"/>
      <c r="AT778" s="119">
        <v>-62.97</v>
      </c>
      <c r="AU778" s="121">
        <v>13000</v>
      </c>
      <c r="AV778" s="119">
        <v>-73.53</v>
      </c>
      <c r="AW778" s="121">
        <v>1800</v>
      </c>
      <c r="AX778" s="117"/>
      <c r="AY778" s="117"/>
      <c r="AZ778" s="121">
        <v>14840</v>
      </c>
      <c r="BA778" s="117"/>
      <c r="BB778" s="119">
        <v>-100</v>
      </c>
      <c r="BC778" s="119">
        <v>131.82</v>
      </c>
    </row>
    <row r="779" spans="1:55" ht="54.75" x14ac:dyDescent="0.45">
      <c r="A779" s="260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-99.13</v>
      </c>
      <c r="K779" s="116"/>
      <c r="L779" s="120">
        <v>405.56</v>
      </c>
      <c r="M779" s="116"/>
      <c r="N779" s="116"/>
      <c r="O779" s="116"/>
      <c r="P779" s="116"/>
      <c r="Q779" s="116"/>
      <c r="R779" s="116"/>
      <c r="S779" s="120">
        <v>50</v>
      </c>
      <c r="T779" s="116"/>
      <c r="U779" s="116"/>
      <c r="V779" s="120">
        <v>-100</v>
      </c>
      <c r="W779" s="120">
        <v>-100</v>
      </c>
      <c r="X779" s="120">
        <v>-100</v>
      </c>
      <c r="Y779" s="116"/>
      <c r="Z779" s="120">
        <v>-100</v>
      </c>
      <c r="AA779" s="116"/>
      <c r="AB779" s="116"/>
      <c r="AC779" s="116"/>
      <c r="AD779" s="116"/>
      <c r="AE779" s="120">
        <v>-100</v>
      </c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  <c r="AZ779" s="116"/>
      <c r="BA779" s="116"/>
      <c r="BB779" s="116"/>
      <c r="BC779" s="120">
        <v>100</v>
      </c>
    </row>
    <row r="780" spans="1:55" x14ac:dyDescent="0.45">
      <c r="A780" s="261">
        <v>146</v>
      </c>
      <c r="B780" s="174" t="s">
        <v>255</v>
      </c>
      <c r="C780" s="119">
        <v>26.55</v>
      </c>
      <c r="D780" s="119">
        <v>-3.18</v>
      </c>
      <c r="E780" s="119">
        <v>30.7</v>
      </c>
      <c r="F780" s="119">
        <v>-14.68</v>
      </c>
      <c r="G780" s="119">
        <v>192.35</v>
      </c>
      <c r="H780" s="119">
        <v>47.16</v>
      </c>
      <c r="I780" s="119">
        <v>57.72</v>
      </c>
      <c r="J780" s="119">
        <v>24.74</v>
      </c>
      <c r="K780" s="119">
        <v>29.68</v>
      </c>
      <c r="L780" s="119">
        <v>20.04</v>
      </c>
      <c r="M780" s="119">
        <v>134.01</v>
      </c>
      <c r="N780" s="119">
        <v>11.93</v>
      </c>
      <c r="O780" s="119">
        <v>-19.77</v>
      </c>
      <c r="P780" s="119">
        <v>100.9</v>
      </c>
      <c r="Q780" s="119">
        <v>44.09</v>
      </c>
      <c r="R780" s="119">
        <v>37.770000000000003</v>
      </c>
      <c r="S780" s="119">
        <v>-13.82</v>
      </c>
      <c r="T780" s="119">
        <v>-49.05</v>
      </c>
      <c r="U780" s="119">
        <v>-9.77</v>
      </c>
      <c r="V780" s="119">
        <v>-39.729999999999997</v>
      </c>
      <c r="W780" s="119">
        <v>13.03</v>
      </c>
      <c r="X780" s="119">
        <v>5.85</v>
      </c>
      <c r="Y780" s="119">
        <v>-31.33</v>
      </c>
      <c r="Z780" s="119">
        <v>-22.78</v>
      </c>
      <c r="AA780" s="119">
        <v>-2.63</v>
      </c>
      <c r="AB780" s="119">
        <v>-19.14</v>
      </c>
      <c r="AC780" s="119">
        <v>-11.41</v>
      </c>
      <c r="AD780" s="119">
        <v>-75.72</v>
      </c>
      <c r="AE780" s="119">
        <v>-75.510000000000005</v>
      </c>
      <c r="AF780" s="119">
        <v>46.96</v>
      </c>
      <c r="AG780" s="119">
        <v>-43.8</v>
      </c>
      <c r="AH780" s="119">
        <v>84.65</v>
      </c>
      <c r="AI780" s="119">
        <v>-7.33</v>
      </c>
      <c r="AJ780" s="119">
        <v>-24.58</v>
      </c>
      <c r="AK780" s="119">
        <v>11.75</v>
      </c>
      <c r="AL780" s="119">
        <v>-42.9</v>
      </c>
      <c r="AM780" s="119">
        <v>11.92</v>
      </c>
      <c r="AN780" s="119">
        <v>-32.979999999999997</v>
      </c>
      <c r="AO780" s="119">
        <v>-20.56</v>
      </c>
      <c r="AP780" s="119">
        <v>160.26</v>
      </c>
      <c r="AQ780" s="119">
        <v>81.75</v>
      </c>
      <c r="AR780" s="119">
        <v>55.98</v>
      </c>
      <c r="AS780" s="119">
        <v>105.25</v>
      </c>
      <c r="AT780" s="119">
        <v>-11.84</v>
      </c>
      <c r="AU780" s="119">
        <v>-22.94</v>
      </c>
      <c r="AV780" s="119">
        <v>13.21</v>
      </c>
      <c r="AW780" s="119">
        <v>5.28</v>
      </c>
      <c r="AX780" s="119">
        <v>72.48</v>
      </c>
      <c r="AY780" s="119">
        <v>13.77</v>
      </c>
      <c r="AZ780" s="119">
        <v>-29.71</v>
      </c>
      <c r="BA780" s="119">
        <v>23.01</v>
      </c>
      <c r="BB780" s="119">
        <v>15.42</v>
      </c>
      <c r="BC780" s="119">
        <v>-45.23</v>
      </c>
    </row>
    <row r="781" spans="1:55" ht="29.25" x14ac:dyDescent="0.45">
      <c r="A781" s="260">
        <v>147</v>
      </c>
      <c r="B781" s="173" t="s">
        <v>256</v>
      </c>
      <c r="C781" s="120">
        <v>370.92</v>
      </c>
      <c r="D781" s="120">
        <v>13.37</v>
      </c>
      <c r="E781" s="120">
        <v>957.3</v>
      </c>
      <c r="F781" s="120">
        <v>561.20000000000005</v>
      </c>
      <c r="G781" s="120">
        <v>352.3</v>
      </c>
      <c r="H781" s="120">
        <v>468.86</v>
      </c>
      <c r="I781" s="118">
        <v>2686.86</v>
      </c>
      <c r="J781" s="120">
        <v>31.88</v>
      </c>
      <c r="K781" s="120">
        <v>161.19</v>
      </c>
      <c r="L781" s="120">
        <v>5.3</v>
      </c>
      <c r="M781" s="120">
        <v>48.74</v>
      </c>
      <c r="N781" s="120">
        <v>-31.44</v>
      </c>
      <c r="O781" s="120">
        <v>-69.260000000000005</v>
      </c>
      <c r="P781" s="120">
        <v>59.53</v>
      </c>
      <c r="Q781" s="120">
        <v>-82.8</v>
      </c>
      <c r="R781" s="120">
        <v>-83.43</v>
      </c>
      <c r="S781" s="120">
        <v>-84.96</v>
      </c>
      <c r="T781" s="120">
        <v>-68.62</v>
      </c>
      <c r="U781" s="120">
        <v>-88.33</v>
      </c>
      <c r="V781" s="120">
        <v>59.64</v>
      </c>
      <c r="W781" s="120">
        <v>-42.66</v>
      </c>
      <c r="X781" s="120">
        <v>-29.67</v>
      </c>
      <c r="Y781" s="120">
        <v>271.26</v>
      </c>
      <c r="Z781" s="120">
        <v>-13.9</v>
      </c>
      <c r="AA781" s="120">
        <v>235.45</v>
      </c>
      <c r="AB781" s="120">
        <v>-27.93</v>
      </c>
      <c r="AC781" s="120">
        <v>364.39</v>
      </c>
      <c r="AD781" s="120">
        <v>2.2400000000000002</v>
      </c>
      <c r="AE781" s="120">
        <v>57.09</v>
      </c>
      <c r="AF781" s="120">
        <v>-14.35</v>
      </c>
      <c r="AG781" s="120">
        <v>90.34</v>
      </c>
      <c r="AH781" s="120">
        <v>265.14</v>
      </c>
      <c r="AI781" s="120">
        <v>304.06</v>
      </c>
      <c r="AJ781" s="120">
        <v>794.71</v>
      </c>
      <c r="AK781" s="120">
        <v>-82.66</v>
      </c>
      <c r="AL781" s="120">
        <v>0.48</v>
      </c>
      <c r="AM781" s="120">
        <v>-59.33</v>
      </c>
      <c r="AN781" s="120">
        <v>16.09</v>
      </c>
      <c r="AO781" s="120">
        <v>-86.71</v>
      </c>
      <c r="AP781" s="120">
        <v>-25.57</v>
      </c>
      <c r="AQ781" s="120">
        <v>50.79</v>
      </c>
      <c r="AR781" s="120">
        <v>13.68</v>
      </c>
      <c r="AS781" s="120">
        <v>-46.99</v>
      </c>
      <c r="AT781" s="120">
        <v>-79.66</v>
      </c>
      <c r="AU781" s="120">
        <v>-79.64</v>
      </c>
      <c r="AV781" s="120">
        <v>-89.93</v>
      </c>
      <c r="AW781" s="120">
        <v>-0.5</v>
      </c>
      <c r="AX781" s="120">
        <v>-16.760000000000002</v>
      </c>
      <c r="AY781" s="120">
        <v>-19.36</v>
      </c>
      <c r="AZ781" s="120">
        <v>-17.72</v>
      </c>
      <c r="BA781" s="120">
        <v>-11.74</v>
      </c>
      <c r="BB781" s="120">
        <v>-30.08</v>
      </c>
      <c r="BC781" s="120">
        <v>-74.91</v>
      </c>
    </row>
    <row r="782" spans="1:55" ht="29.25" x14ac:dyDescent="0.45">
      <c r="A782" s="261">
        <v>148</v>
      </c>
      <c r="B782" s="174" t="s">
        <v>257</v>
      </c>
      <c r="C782" s="119">
        <v>-17.89</v>
      </c>
      <c r="D782" s="119">
        <v>64.52</v>
      </c>
      <c r="E782" s="119">
        <v>51.69</v>
      </c>
      <c r="F782" s="119">
        <v>42.07</v>
      </c>
      <c r="G782" s="119">
        <v>79.03</v>
      </c>
      <c r="H782" s="119">
        <v>19.66</v>
      </c>
      <c r="I782" s="119">
        <v>403.9</v>
      </c>
      <c r="J782" s="119">
        <v>176.79</v>
      </c>
      <c r="K782" s="119">
        <v>-35.06</v>
      </c>
      <c r="L782" s="119">
        <v>9.39</v>
      </c>
      <c r="M782" s="119">
        <v>75.8</v>
      </c>
      <c r="N782" s="119">
        <v>19.649999999999999</v>
      </c>
      <c r="O782" s="119">
        <v>-41.53</v>
      </c>
      <c r="P782" s="119">
        <v>-40.11</v>
      </c>
      <c r="Q782" s="119">
        <v>22.72</v>
      </c>
      <c r="R782" s="119">
        <v>167.12</v>
      </c>
      <c r="S782" s="119">
        <v>39.03</v>
      </c>
      <c r="T782" s="119">
        <v>2.86</v>
      </c>
      <c r="U782" s="119">
        <v>-1.29</v>
      </c>
      <c r="V782" s="119">
        <v>41.42</v>
      </c>
      <c r="W782" s="119">
        <v>-33.65</v>
      </c>
      <c r="X782" s="119">
        <v>-35.57</v>
      </c>
      <c r="Y782" s="119">
        <v>-84.9</v>
      </c>
      <c r="Z782" s="119">
        <v>-42.37</v>
      </c>
      <c r="AA782" s="119">
        <v>-51.68</v>
      </c>
      <c r="AB782" s="119">
        <v>-24.4</v>
      </c>
      <c r="AC782" s="119">
        <v>-55.37</v>
      </c>
      <c r="AD782" s="119">
        <v>-89.4</v>
      </c>
      <c r="AE782" s="119">
        <v>-73.61</v>
      </c>
      <c r="AF782" s="119">
        <v>-51.59</v>
      </c>
      <c r="AG782" s="119">
        <v>-75.459999999999994</v>
      </c>
      <c r="AH782" s="119">
        <v>-81.38</v>
      </c>
      <c r="AI782" s="119">
        <v>5.0599999999999996</v>
      </c>
      <c r="AJ782" s="119">
        <v>-37.049999999999997</v>
      </c>
      <c r="AK782" s="119">
        <v>66.78</v>
      </c>
      <c r="AL782" s="119">
        <v>-33.06</v>
      </c>
      <c r="AM782" s="119">
        <v>-33.08</v>
      </c>
      <c r="AN782" s="119">
        <v>12.6</v>
      </c>
      <c r="AO782" s="119">
        <v>29.07</v>
      </c>
      <c r="AP782" s="119">
        <v>125.72</v>
      </c>
      <c r="AQ782" s="119">
        <v>-11.03</v>
      </c>
      <c r="AR782" s="119">
        <v>-22.13</v>
      </c>
      <c r="AS782" s="119">
        <v>1.77</v>
      </c>
      <c r="AT782" s="119">
        <v>-3.42</v>
      </c>
      <c r="AU782" s="119">
        <v>-38.93</v>
      </c>
      <c r="AV782" s="119">
        <v>-23.46</v>
      </c>
      <c r="AW782" s="119">
        <v>-11.23</v>
      </c>
      <c r="AX782" s="119">
        <v>-29.72</v>
      </c>
      <c r="AY782" s="119">
        <v>126.39</v>
      </c>
      <c r="AZ782" s="119">
        <v>12.24</v>
      </c>
      <c r="BA782" s="119">
        <v>23.39</v>
      </c>
      <c r="BB782" s="119">
        <v>-16.399999999999999</v>
      </c>
      <c r="BC782" s="119">
        <v>48.48</v>
      </c>
    </row>
    <row r="783" spans="1:55" ht="29.25" x14ac:dyDescent="0.45">
      <c r="A783" s="260">
        <v>149</v>
      </c>
      <c r="B783" s="173" t="s">
        <v>258</v>
      </c>
      <c r="C783" s="120">
        <v>87.55</v>
      </c>
      <c r="D783" s="120">
        <v>533.17999999999995</v>
      </c>
      <c r="E783" s="120">
        <v>90.06</v>
      </c>
      <c r="F783" s="120">
        <v>263.91000000000003</v>
      </c>
      <c r="G783" s="120">
        <v>-67.8</v>
      </c>
      <c r="H783" s="120">
        <v>27.67</v>
      </c>
      <c r="I783" s="120">
        <v>-21.32</v>
      </c>
      <c r="J783" s="120">
        <v>71.459999999999994</v>
      </c>
      <c r="K783" s="120">
        <v>-44.9</v>
      </c>
      <c r="L783" s="120">
        <v>52.23</v>
      </c>
      <c r="M783" s="120">
        <v>-68.19</v>
      </c>
      <c r="N783" s="120">
        <v>806.53</v>
      </c>
      <c r="O783" s="120">
        <v>94.02</v>
      </c>
      <c r="P783" s="120">
        <v>-77.81</v>
      </c>
      <c r="Q783" s="120">
        <v>-72.67</v>
      </c>
      <c r="R783" s="120">
        <v>65.47</v>
      </c>
      <c r="S783" s="120">
        <v>753.28</v>
      </c>
      <c r="T783" s="120">
        <v>-49.03</v>
      </c>
      <c r="U783" s="120">
        <v>-34.520000000000003</v>
      </c>
      <c r="V783" s="120">
        <v>-37.86</v>
      </c>
      <c r="W783" s="120">
        <v>36.299999999999997</v>
      </c>
      <c r="X783" s="120">
        <v>2.34</v>
      </c>
      <c r="Y783" s="120">
        <v>117.03</v>
      </c>
      <c r="Z783" s="120">
        <v>-82.34</v>
      </c>
      <c r="AA783" s="120">
        <v>-70.34</v>
      </c>
      <c r="AB783" s="120">
        <v>349.63</v>
      </c>
      <c r="AC783" s="120">
        <v>959.57</v>
      </c>
      <c r="AD783" s="120">
        <v>-54.66</v>
      </c>
      <c r="AE783" s="120">
        <v>-74.83</v>
      </c>
      <c r="AF783" s="120">
        <v>360.7</v>
      </c>
      <c r="AG783" s="120">
        <v>685.71</v>
      </c>
      <c r="AH783" s="120">
        <v>-33.58</v>
      </c>
      <c r="AI783" s="120">
        <v>-34.06</v>
      </c>
      <c r="AJ783" s="120">
        <v>-90.67</v>
      </c>
      <c r="AK783" s="120">
        <v>67.900000000000006</v>
      </c>
      <c r="AL783" s="120">
        <v>329.29</v>
      </c>
      <c r="AM783" s="120">
        <v>-11.91</v>
      </c>
      <c r="AN783" s="120">
        <v>-0.02</v>
      </c>
      <c r="AO783" s="120">
        <v>-88.92</v>
      </c>
      <c r="AP783" s="120">
        <v>97.13</v>
      </c>
      <c r="AQ783" s="120">
        <v>-35.159999999999997</v>
      </c>
      <c r="AR783" s="120">
        <v>152.36000000000001</v>
      </c>
      <c r="AS783" s="120">
        <v>-86.97</v>
      </c>
      <c r="AT783" s="120">
        <v>57.73</v>
      </c>
      <c r="AU783" s="120">
        <v>-37.14</v>
      </c>
      <c r="AV783" s="120">
        <v>66.180000000000007</v>
      </c>
      <c r="AW783" s="120">
        <v>282.63</v>
      </c>
      <c r="AX783" s="120">
        <v>-85.56</v>
      </c>
      <c r="AY783" s="120">
        <v>740.43</v>
      </c>
      <c r="AZ783" s="120">
        <v>-74.03</v>
      </c>
      <c r="BA783" s="120">
        <v>-41.73</v>
      </c>
      <c r="BB783" s="120">
        <v>504.93</v>
      </c>
      <c r="BC783" s="120">
        <v>53.27</v>
      </c>
    </row>
    <row r="784" spans="1:55" x14ac:dyDescent="0.45">
      <c r="A784" s="261">
        <v>150</v>
      </c>
      <c r="B784" s="174" t="s">
        <v>259</v>
      </c>
      <c r="C784" s="119">
        <v>39.69</v>
      </c>
      <c r="D784" s="119">
        <v>-9.89</v>
      </c>
      <c r="E784" s="119">
        <v>14.8</v>
      </c>
      <c r="F784" s="119">
        <v>26.79</v>
      </c>
      <c r="G784" s="119">
        <v>20.21</v>
      </c>
      <c r="H784" s="119">
        <v>9.44</v>
      </c>
      <c r="I784" s="119">
        <v>14.87</v>
      </c>
      <c r="J784" s="119">
        <v>-11.15</v>
      </c>
      <c r="K784" s="119">
        <v>5.39</v>
      </c>
      <c r="L784" s="119">
        <v>14.66</v>
      </c>
      <c r="M784" s="119">
        <v>-15.22</v>
      </c>
      <c r="N784" s="119">
        <v>23.02</v>
      </c>
      <c r="O784" s="119">
        <v>-33</v>
      </c>
      <c r="P784" s="119">
        <v>-16.91</v>
      </c>
      <c r="Q784" s="119">
        <v>-17.96</v>
      </c>
      <c r="R784" s="119">
        <v>58.87</v>
      </c>
      <c r="S784" s="119">
        <v>1.65</v>
      </c>
      <c r="T784" s="119">
        <v>-8.44</v>
      </c>
      <c r="U784" s="119">
        <v>-24.37</v>
      </c>
      <c r="V784" s="119">
        <v>-32.86</v>
      </c>
      <c r="W784" s="119">
        <v>-27.42</v>
      </c>
      <c r="X784" s="119">
        <v>21.98</v>
      </c>
      <c r="Y784" s="119">
        <v>32.18</v>
      </c>
      <c r="Z784" s="119">
        <v>23.81</v>
      </c>
      <c r="AA784" s="119">
        <v>99.14</v>
      </c>
      <c r="AB784" s="119">
        <v>48.49</v>
      </c>
      <c r="AC784" s="119">
        <v>20.51</v>
      </c>
      <c r="AD784" s="119">
        <v>-23.82</v>
      </c>
      <c r="AE784" s="119">
        <v>-28.13</v>
      </c>
      <c r="AF784" s="119">
        <v>23.88</v>
      </c>
      <c r="AG784" s="119">
        <v>37.729999999999997</v>
      </c>
      <c r="AH784" s="119">
        <v>75.81</v>
      </c>
      <c r="AI784" s="119">
        <v>37.409999999999997</v>
      </c>
      <c r="AJ784" s="119">
        <v>-38.39</v>
      </c>
      <c r="AK784" s="119">
        <v>-37.270000000000003</v>
      </c>
      <c r="AL784" s="119">
        <v>-34.67</v>
      </c>
      <c r="AM784" s="119">
        <v>-39.229999999999997</v>
      </c>
      <c r="AN784" s="119">
        <v>-20.59</v>
      </c>
      <c r="AO784" s="119">
        <v>-7.14</v>
      </c>
      <c r="AP784" s="119">
        <v>-25.96</v>
      </c>
      <c r="AQ784" s="119">
        <v>37.06</v>
      </c>
      <c r="AR784" s="119">
        <v>-1.2</v>
      </c>
      <c r="AS784" s="119">
        <v>-6.67</v>
      </c>
      <c r="AT784" s="119">
        <v>-1.48</v>
      </c>
      <c r="AU784" s="119">
        <v>-8.01</v>
      </c>
      <c r="AV784" s="119">
        <v>29.29</v>
      </c>
      <c r="AW784" s="119">
        <v>16.77</v>
      </c>
      <c r="AX784" s="119">
        <v>-5.94</v>
      </c>
      <c r="AY784" s="119">
        <v>17.420000000000002</v>
      </c>
      <c r="AZ784" s="119">
        <v>11.79</v>
      </c>
      <c r="BA784" s="119">
        <v>-3.71</v>
      </c>
      <c r="BB784" s="119">
        <v>34.28</v>
      </c>
      <c r="BC784" s="119">
        <v>7.79</v>
      </c>
    </row>
    <row r="785" spans="1:55" x14ac:dyDescent="0.45">
      <c r="A785" s="260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</row>
    <row r="786" spans="1:55" ht="29.25" x14ac:dyDescent="0.45">
      <c r="A786" s="261">
        <v>152</v>
      </c>
      <c r="B786" s="174" t="s">
        <v>261</v>
      </c>
      <c r="C786" s="119">
        <v>37.65</v>
      </c>
      <c r="D786" s="119">
        <v>84.61</v>
      </c>
      <c r="E786" s="119">
        <v>91.73</v>
      </c>
      <c r="F786" s="119">
        <v>12.32</v>
      </c>
      <c r="G786" s="119">
        <v>89.01</v>
      </c>
      <c r="H786" s="119">
        <v>44.58</v>
      </c>
      <c r="I786" s="119">
        <v>28.79</v>
      </c>
      <c r="J786" s="119">
        <v>-18.649999999999999</v>
      </c>
      <c r="K786" s="119">
        <v>-17.95</v>
      </c>
      <c r="L786" s="119">
        <v>-18.45</v>
      </c>
      <c r="M786" s="119">
        <v>-25.26</v>
      </c>
      <c r="N786" s="119">
        <v>18.96</v>
      </c>
      <c r="O786" s="119">
        <v>30.74</v>
      </c>
      <c r="P786" s="119">
        <v>-16.53</v>
      </c>
      <c r="Q786" s="119">
        <v>-57.72</v>
      </c>
      <c r="R786" s="119">
        <v>31.53</v>
      </c>
      <c r="S786" s="119">
        <v>-45.27</v>
      </c>
      <c r="T786" s="119">
        <v>54.35</v>
      </c>
      <c r="U786" s="119">
        <v>126.41</v>
      </c>
      <c r="V786" s="119">
        <v>41.54</v>
      </c>
      <c r="W786" s="119">
        <v>38.950000000000003</v>
      </c>
      <c r="X786" s="119">
        <v>5.93</v>
      </c>
      <c r="Y786" s="119">
        <v>30.22</v>
      </c>
      <c r="Z786" s="119">
        <v>-19.940000000000001</v>
      </c>
      <c r="AA786" s="119">
        <v>-49.42</v>
      </c>
      <c r="AB786" s="119">
        <v>9.2899999999999991</v>
      </c>
      <c r="AC786" s="119">
        <v>63.87</v>
      </c>
      <c r="AD786" s="119">
        <v>-20.12</v>
      </c>
      <c r="AE786" s="119">
        <v>64.75</v>
      </c>
      <c r="AF786" s="119">
        <v>-14.18</v>
      </c>
      <c r="AG786" s="119">
        <v>-54.94</v>
      </c>
      <c r="AH786" s="119">
        <v>46.05</v>
      </c>
      <c r="AI786" s="119">
        <v>-25.42</v>
      </c>
      <c r="AJ786" s="119">
        <v>-13.5</v>
      </c>
      <c r="AK786" s="119">
        <v>-2.5499999999999998</v>
      </c>
      <c r="AL786" s="119">
        <v>13.26</v>
      </c>
      <c r="AM786" s="119">
        <v>15.56</v>
      </c>
      <c r="AN786" s="119">
        <v>-29.4</v>
      </c>
      <c r="AO786" s="119">
        <v>-6.05</v>
      </c>
      <c r="AP786" s="119">
        <v>-53.36</v>
      </c>
      <c r="AQ786" s="119">
        <v>-30.06</v>
      </c>
      <c r="AR786" s="119">
        <v>-44.6</v>
      </c>
      <c r="AS786" s="119">
        <v>-30.45</v>
      </c>
      <c r="AT786" s="119">
        <v>-48.32</v>
      </c>
      <c r="AU786" s="119">
        <v>-58.65</v>
      </c>
      <c r="AV786" s="119">
        <v>-40.74</v>
      </c>
      <c r="AW786" s="119">
        <v>-61.79</v>
      </c>
      <c r="AX786" s="119">
        <v>-40.79</v>
      </c>
      <c r="AY786" s="119">
        <v>31.51</v>
      </c>
      <c r="AZ786" s="119">
        <v>9.15</v>
      </c>
      <c r="BA786" s="119">
        <v>-6.5</v>
      </c>
      <c r="BB786" s="119">
        <v>32.549999999999997</v>
      </c>
      <c r="BC786" s="119">
        <v>80.08</v>
      </c>
    </row>
    <row r="787" spans="1:55" x14ac:dyDescent="0.45">
      <c r="A787" s="260">
        <v>153</v>
      </c>
      <c r="B787" s="173" t="s">
        <v>262</v>
      </c>
      <c r="C787" s="120">
        <v>-15.65</v>
      </c>
      <c r="D787" s="120">
        <v>-37.450000000000003</v>
      </c>
      <c r="E787" s="120">
        <v>-8</v>
      </c>
      <c r="F787" s="120">
        <v>-38.76</v>
      </c>
      <c r="G787" s="120">
        <v>41.42</v>
      </c>
      <c r="H787" s="120">
        <v>19.940000000000001</v>
      </c>
      <c r="I787" s="120">
        <v>33.950000000000003</v>
      </c>
      <c r="J787" s="120">
        <v>-28.26</v>
      </c>
      <c r="K787" s="120">
        <v>13.59</v>
      </c>
      <c r="L787" s="120">
        <v>-37.380000000000003</v>
      </c>
      <c r="M787" s="120">
        <v>20.149999999999999</v>
      </c>
      <c r="N787" s="120">
        <v>-29.95</v>
      </c>
      <c r="O787" s="120">
        <v>2.63</v>
      </c>
      <c r="P787" s="120">
        <v>18.809999999999999</v>
      </c>
      <c r="Q787" s="120">
        <v>38.479999999999997</v>
      </c>
      <c r="R787" s="120">
        <v>9.1300000000000008</v>
      </c>
      <c r="S787" s="120">
        <v>29.25</v>
      </c>
      <c r="T787" s="120">
        <v>-26.5</v>
      </c>
      <c r="U787" s="120">
        <v>10.86</v>
      </c>
      <c r="V787" s="120">
        <v>7.52</v>
      </c>
      <c r="W787" s="120">
        <v>-4.67</v>
      </c>
      <c r="X787" s="120">
        <v>33.880000000000003</v>
      </c>
      <c r="Y787" s="120">
        <v>-11.66</v>
      </c>
      <c r="Z787" s="120">
        <v>36.75</v>
      </c>
      <c r="AA787" s="120">
        <v>-18.54</v>
      </c>
      <c r="AB787" s="120">
        <v>6.05</v>
      </c>
      <c r="AC787" s="120">
        <v>-3.75</v>
      </c>
      <c r="AD787" s="120">
        <v>23.47</v>
      </c>
      <c r="AE787" s="120">
        <v>-41.69</v>
      </c>
      <c r="AF787" s="120">
        <v>21.47</v>
      </c>
      <c r="AG787" s="120">
        <v>-2.36</v>
      </c>
      <c r="AH787" s="120">
        <v>-3.11</v>
      </c>
      <c r="AI787" s="120">
        <v>-26.63</v>
      </c>
      <c r="AJ787" s="120">
        <v>-9.2200000000000006</v>
      </c>
      <c r="AK787" s="120">
        <v>38.67</v>
      </c>
      <c r="AL787" s="120">
        <v>-21.2</v>
      </c>
      <c r="AM787" s="120">
        <v>17.72</v>
      </c>
      <c r="AN787" s="120">
        <v>-21.27</v>
      </c>
      <c r="AO787" s="120">
        <v>237.14</v>
      </c>
      <c r="AP787" s="120">
        <v>-22.81</v>
      </c>
      <c r="AQ787" s="120">
        <v>17.14</v>
      </c>
      <c r="AR787" s="120">
        <v>-1.75</v>
      </c>
      <c r="AS787" s="120">
        <v>-34.75</v>
      </c>
      <c r="AT787" s="120">
        <v>24.97</v>
      </c>
      <c r="AU787" s="120">
        <v>-4.08</v>
      </c>
      <c r="AV787" s="120">
        <v>-10.9</v>
      </c>
      <c r="AW787" s="120">
        <v>7.0000000000000007E-2</v>
      </c>
      <c r="AX787" s="120">
        <v>-4.1500000000000004</v>
      </c>
      <c r="AY787" s="120">
        <v>32.36</v>
      </c>
      <c r="AZ787" s="120">
        <v>34.369999999999997</v>
      </c>
      <c r="BA787" s="120">
        <v>-81.36</v>
      </c>
      <c r="BB787" s="120">
        <v>6.5</v>
      </c>
      <c r="BC787" s="120">
        <v>77.94</v>
      </c>
    </row>
    <row r="788" spans="1:55" ht="29.25" x14ac:dyDescent="0.45">
      <c r="A788" s="261">
        <v>154</v>
      </c>
      <c r="B788" s="174" t="s">
        <v>263</v>
      </c>
      <c r="C788" s="119">
        <v>451.52</v>
      </c>
      <c r="D788" s="119">
        <v>210.26</v>
      </c>
      <c r="E788" s="119">
        <v>700</v>
      </c>
      <c r="F788" s="119">
        <v>-31.49</v>
      </c>
      <c r="G788" s="119">
        <v>64.88</v>
      </c>
      <c r="H788" s="117"/>
      <c r="I788" s="117"/>
      <c r="J788" s="119">
        <v>691.3</v>
      </c>
      <c r="K788" s="119">
        <v>-100</v>
      </c>
      <c r="L788" s="121">
        <v>6200</v>
      </c>
      <c r="M788" s="121">
        <v>3700</v>
      </c>
      <c r="N788" s="117"/>
      <c r="O788" s="119">
        <v>-94.51</v>
      </c>
      <c r="P788" s="119">
        <v>-99.59</v>
      </c>
      <c r="Q788" s="119">
        <v>137.5</v>
      </c>
      <c r="R788" s="119">
        <v>-69.05</v>
      </c>
      <c r="S788" s="119">
        <v>-87.02</v>
      </c>
      <c r="T788" s="119">
        <v>-94.32</v>
      </c>
      <c r="U788" s="119">
        <v>-71.150000000000006</v>
      </c>
      <c r="V788" s="119">
        <v>102.2</v>
      </c>
      <c r="W788" s="117"/>
      <c r="X788" s="121">
        <v>4768.25</v>
      </c>
      <c r="Y788" s="119">
        <v>-45.07</v>
      </c>
      <c r="Z788" s="119">
        <v>0</v>
      </c>
      <c r="AA788" s="121">
        <v>5710</v>
      </c>
      <c r="AB788" s="121">
        <v>33900</v>
      </c>
      <c r="AC788" s="119">
        <v>-16.84</v>
      </c>
      <c r="AD788" s="119">
        <v>302.24</v>
      </c>
      <c r="AE788" s="119">
        <v>-100</v>
      </c>
      <c r="AF788" s="119">
        <v>237.66</v>
      </c>
      <c r="AG788" s="119">
        <v>26.03</v>
      </c>
      <c r="AH788" s="119">
        <v>-73.91</v>
      </c>
      <c r="AI788" s="117"/>
      <c r="AJ788" s="119">
        <v>-98.49</v>
      </c>
      <c r="AK788" s="119">
        <v>-30.54</v>
      </c>
      <c r="AL788" s="119">
        <v>-100</v>
      </c>
      <c r="AM788" s="117"/>
      <c r="AN788" s="117"/>
      <c r="AO788" s="119">
        <v>-21.52</v>
      </c>
      <c r="AP788" s="119">
        <v>14.66</v>
      </c>
      <c r="AQ788" s="117"/>
      <c r="AR788" s="119">
        <v>153.46</v>
      </c>
      <c r="AS788" s="119">
        <v>-14.13</v>
      </c>
      <c r="AT788" s="119">
        <v>-100</v>
      </c>
      <c r="AU788" s="117"/>
      <c r="AV788" s="119">
        <v>-15.68</v>
      </c>
      <c r="AW788" s="119">
        <v>-10.34</v>
      </c>
      <c r="AX788" s="117"/>
      <c r="AY788" s="117"/>
      <c r="AZ788" s="117"/>
      <c r="BA788" s="119">
        <v>-100</v>
      </c>
      <c r="BB788" s="119">
        <v>-44.98</v>
      </c>
      <c r="BC788" s="119">
        <v>-32.880000000000003</v>
      </c>
    </row>
    <row r="789" spans="1:55" ht="29.25" x14ac:dyDescent="0.45">
      <c r="A789" s="260">
        <v>155</v>
      </c>
      <c r="B789" s="173" t="s">
        <v>264</v>
      </c>
      <c r="C789" s="120">
        <v>224.66</v>
      </c>
      <c r="D789" s="120">
        <v>147.4</v>
      </c>
      <c r="E789" s="120">
        <v>-40.01</v>
      </c>
      <c r="F789" s="120">
        <v>-87.55</v>
      </c>
      <c r="G789" s="120">
        <v>-33.94</v>
      </c>
      <c r="H789" s="120">
        <v>-56.76</v>
      </c>
      <c r="I789" s="120">
        <v>27.89</v>
      </c>
      <c r="J789" s="120">
        <v>39.46</v>
      </c>
      <c r="K789" s="120">
        <v>-9.8800000000000008</v>
      </c>
      <c r="L789" s="120">
        <v>-71.78</v>
      </c>
      <c r="M789" s="120">
        <v>-49.95</v>
      </c>
      <c r="N789" s="120">
        <v>-32.58</v>
      </c>
      <c r="O789" s="120">
        <v>-74.599999999999994</v>
      </c>
      <c r="P789" s="120">
        <v>47.15</v>
      </c>
      <c r="Q789" s="120">
        <v>-2.5099999999999998</v>
      </c>
      <c r="R789" s="120">
        <v>66.72</v>
      </c>
      <c r="S789" s="120">
        <v>4.78</v>
      </c>
      <c r="T789" s="120">
        <v>179.53</v>
      </c>
      <c r="U789" s="120">
        <v>-1.67</v>
      </c>
      <c r="V789" s="120">
        <v>-74.2</v>
      </c>
      <c r="W789" s="120">
        <v>76.41</v>
      </c>
      <c r="X789" s="120">
        <v>67.62</v>
      </c>
      <c r="Y789" s="120">
        <v>-8.23</v>
      </c>
      <c r="Z789" s="120">
        <v>155.72999999999999</v>
      </c>
      <c r="AA789" s="120">
        <v>95.73</v>
      </c>
      <c r="AB789" s="120">
        <v>-39.79</v>
      </c>
      <c r="AC789" s="120">
        <v>48.53</v>
      </c>
      <c r="AD789" s="120">
        <v>4.71</v>
      </c>
      <c r="AE789" s="120">
        <v>-0.4</v>
      </c>
      <c r="AF789" s="120">
        <v>-1.65</v>
      </c>
      <c r="AG789" s="120">
        <v>12.17</v>
      </c>
      <c r="AH789" s="120">
        <v>275.99</v>
      </c>
      <c r="AI789" s="120">
        <v>-48.85</v>
      </c>
      <c r="AJ789" s="120">
        <v>-64.3</v>
      </c>
      <c r="AK789" s="120">
        <v>168.12</v>
      </c>
      <c r="AL789" s="120">
        <v>8.1300000000000008</v>
      </c>
      <c r="AM789" s="120">
        <v>-46.49</v>
      </c>
      <c r="AN789" s="120">
        <v>-21.91</v>
      </c>
      <c r="AO789" s="120">
        <v>-34.31</v>
      </c>
      <c r="AP789" s="120">
        <v>11.02</v>
      </c>
      <c r="AQ789" s="120">
        <v>59.94</v>
      </c>
      <c r="AR789" s="120">
        <v>-25.57</v>
      </c>
      <c r="AS789" s="120">
        <v>1.93</v>
      </c>
      <c r="AT789" s="120">
        <v>36.270000000000003</v>
      </c>
      <c r="AU789" s="120">
        <v>96.54</v>
      </c>
      <c r="AV789" s="120">
        <v>119.46</v>
      </c>
      <c r="AW789" s="120">
        <v>-44.74</v>
      </c>
      <c r="AX789" s="120">
        <v>-16.63</v>
      </c>
      <c r="AY789" s="120">
        <v>137.22999999999999</v>
      </c>
      <c r="AZ789" s="120">
        <v>89.61</v>
      </c>
      <c r="BA789" s="120">
        <v>101.96</v>
      </c>
      <c r="BB789" s="120">
        <v>25.8</v>
      </c>
      <c r="BC789" s="120">
        <v>-50.02</v>
      </c>
    </row>
    <row r="790" spans="1:55" x14ac:dyDescent="0.45">
      <c r="A790" s="261">
        <v>156</v>
      </c>
      <c r="B790" s="174" t="s">
        <v>2</v>
      </c>
      <c r="C790" s="119">
        <v>-8.64</v>
      </c>
      <c r="D790" s="119">
        <v>20.079999999999998</v>
      </c>
      <c r="E790" s="119">
        <v>8.9499999999999993</v>
      </c>
      <c r="F790" s="119">
        <v>2.0099999999999998</v>
      </c>
      <c r="G790" s="119">
        <v>17.18</v>
      </c>
      <c r="H790" s="119">
        <v>16.190000000000001</v>
      </c>
      <c r="I790" s="119">
        <v>-8.7899999999999991</v>
      </c>
      <c r="J790" s="119">
        <v>-19.45</v>
      </c>
      <c r="K790" s="119">
        <v>-5.92</v>
      </c>
      <c r="L790" s="119">
        <v>5.94</v>
      </c>
      <c r="M790" s="119">
        <v>5.89</v>
      </c>
      <c r="N790" s="119">
        <v>-6.1</v>
      </c>
      <c r="O790" s="119">
        <v>9.52</v>
      </c>
      <c r="P790" s="119">
        <v>-1.91</v>
      </c>
      <c r="Q790" s="119">
        <v>-32.29</v>
      </c>
      <c r="R790" s="119">
        <v>5.3</v>
      </c>
      <c r="S790" s="119">
        <v>-5.6</v>
      </c>
      <c r="T790" s="119">
        <v>-16.850000000000001</v>
      </c>
      <c r="U790" s="119">
        <v>2.27</v>
      </c>
      <c r="V790" s="119">
        <v>0.1</v>
      </c>
      <c r="W790" s="119">
        <v>12.98</v>
      </c>
      <c r="X790" s="119">
        <v>13.89</v>
      </c>
      <c r="Y790" s="119">
        <v>1.91</v>
      </c>
      <c r="Z790" s="119">
        <v>8.39</v>
      </c>
      <c r="AA790" s="119">
        <v>-5.36</v>
      </c>
      <c r="AB790" s="119">
        <v>29.83</v>
      </c>
      <c r="AC790" s="119">
        <v>6.56</v>
      </c>
      <c r="AD790" s="119">
        <v>-8.0399999999999991</v>
      </c>
      <c r="AE790" s="119">
        <v>-8.01</v>
      </c>
      <c r="AF790" s="119">
        <v>8.99</v>
      </c>
      <c r="AG790" s="119">
        <v>-1.17</v>
      </c>
      <c r="AH790" s="119">
        <v>-2.81</v>
      </c>
      <c r="AI790" s="119">
        <v>-6.59</v>
      </c>
      <c r="AJ790" s="119">
        <v>-9.41</v>
      </c>
      <c r="AK790" s="119">
        <v>2.8</v>
      </c>
      <c r="AL790" s="119">
        <v>0.93</v>
      </c>
      <c r="AM790" s="119">
        <v>-4.2300000000000004</v>
      </c>
      <c r="AN790" s="119">
        <v>6.77</v>
      </c>
      <c r="AO790" s="119">
        <v>7.86</v>
      </c>
      <c r="AP790" s="119">
        <v>0.01</v>
      </c>
      <c r="AQ790" s="119">
        <v>27.93</v>
      </c>
      <c r="AR790" s="119">
        <v>5.9</v>
      </c>
      <c r="AS790" s="119">
        <v>-7.58</v>
      </c>
      <c r="AT790" s="119">
        <v>4.79</v>
      </c>
      <c r="AU790" s="119">
        <v>9.41</v>
      </c>
      <c r="AV790" s="119">
        <v>-3.06</v>
      </c>
      <c r="AW790" s="119">
        <v>3.42</v>
      </c>
      <c r="AX790" s="119">
        <v>-10.41</v>
      </c>
      <c r="AY790" s="119">
        <v>5.31</v>
      </c>
      <c r="AZ790" s="119">
        <v>-13.06</v>
      </c>
      <c r="BA790" s="119">
        <v>-12.52</v>
      </c>
      <c r="BB790" s="119">
        <v>1.96</v>
      </c>
      <c r="BC790" s="119">
        <v>-7.11</v>
      </c>
    </row>
    <row r="791" spans="1:55" ht="67.5" x14ac:dyDescent="0.45">
      <c r="A791" s="260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</row>
    <row r="792" spans="1:55" x14ac:dyDescent="0.45">
      <c r="A792" s="261">
        <v>158</v>
      </c>
      <c r="B792" s="174" t="s">
        <v>266</v>
      </c>
      <c r="C792" s="119">
        <v>-14.69</v>
      </c>
      <c r="D792" s="119">
        <v>-43.7</v>
      </c>
      <c r="E792" s="119">
        <v>-39.31</v>
      </c>
      <c r="F792" s="119">
        <v>-30.89</v>
      </c>
      <c r="G792" s="119">
        <v>-23.68</v>
      </c>
      <c r="H792" s="119">
        <v>46.11</v>
      </c>
      <c r="I792" s="119">
        <v>106.2</v>
      </c>
      <c r="J792" s="119">
        <v>27.64</v>
      </c>
      <c r="K792" s="119">
        <v>50.82</v>
      </c>
      <c r="L792" s="119">
        <v>31.83</v>
      </c>
      <c r="M792" s="119">
        <v>-29.4</v>
      </c>
      <c r="N792" s="119">
        <v>-30.09</v>
      </c>
      <c r="O792" s="119">
        <v>-36.75</v>
      </c>
      <c r="P792" s="119">
        <v>29.51</v>
      </c>
      <c r="Q792" s="119">
        <v>-11.96</v>
      </c>
      <c r="R792" s="119">
        <v>-1.86</v>
      </c>
      <c r="S792" s="119">
        <v>-54.41</v>
      </c>
      <c r="T792" s="119">
        <v>30.22</v>
      </c>
      <c r="U792" s="119">
        <v>88.4</v>
      </c>
      <c r="V792" s="119">
        <v>-1.23</v>
      </c>
      <c r="W792" s="119">
        <v>27.21</v>
      </c>
      <c r="X792" s="119">
        <v>24.53</v>
      </c>
      <c r="Y792" s="119">
        <v>84.36</v>
      </c>
      <c r="Z792" s="119">
        <v>11.33</v>
      </c>
      <c r="AA792" s="119">
        <v>127.56</v>
      </c>
      <c r="AB792" s="119">
        <v>55.43</v>
      </c>
      <c r="AC792" s="119">
        <v>131.53</v>
      </c>
      <c r="AD792" s="119">
        <v>23.88</v>
      </c>
      <c r="AE792" s="119">
        <v>251.25</v>
      </c>
      <c r="AF792" s="119">
        <v>29.47</v>
      </c>
      <c r="AG792" s="119">
        <v>-63.62</v>
      </c>
      <c r="AH792" s="119">
        <v>2.12</v>
      </c>
      <c r="AI792" s="119">
        <v>-42.97</v>
      </c>
      <c r="AJ792" s="119">
        <v>-26.86</v>
      </c>
      <c r="AK792" s="119">
        <v>-36.94</v>
      </c>
      <c r="AL792" s="119">
        <v>-31.79</v>
      </c>
      <c r="AM792" s="119">
        <v>-52.76</v>
      </c>
      <c r="AN792" s="119">
        <v>-41.76</v>
      </c>
      <c r="AO792" s="119">
        <v>-17.02</v>
      </c>
      <c r="AP792" s="119">
        <v>-59.19</v>
      </c>
      <c r="AQ792" s="119">
        <v>-39.58</v>
      </c>
      <c r="AR792" s="119">
        <v>-65.959999999999994</v>
      </c>
      <c r="AS792" s="119">
        <v>11.04</v>
      </c>
      <c r="AT792" s="119">
        <v>-47.03</v>
      </c>
      <c r="AU792" s="119">
        <v>-16.73</v>
      </c>
      <c r="AV792" s="119">
        <v>4.1399999999999997</v>
      </c>
      <c r="AW792" s="119">
        <v>34.950000000000003</v>
      </c>
      <c r="AX792" s="119">
        <v>-18.850000000000001</v>
      </c>
      <c r="AY792" s="119">
        <v>3</v>
      </c>
      <c r="AZ792" s="119">
        <v>-1.67</v>
      </c>
      <c r="BA792" s="119">
        <v>-24.48</v>
      </c>
      <c r="BB792" s="119">
        <v>40.590000000000003</v>
      </c>
      <c r="BC792" s="119">
        <v>3.08</v>
      </c>
    </row>
    <row r="793" spans="1:55" ht="29.25" x14ac:dyDescent="0.45">
      <c r="A793" s="260">
        <v>159</v>
      </c>
      <c r="B793" s="173" t="s">
        <v>267</v>
      </c>
      <c r="C793" s="120">
        <v>117.21</v>
      </c>
      <c r="D793" s="120">
        <v>-7.33</v>
      </c>
      <c r="E793" s="120">
        <v>-2.2400000000000002</v>
      </c>
      <c r="F793" s="120">
        <v>-16.86</v>
      </c>
      <c r="G793" s="120">
        <v>45.8</v>
      </c>
      <c r="H793" s="120">
        <v>68.14</v>
      </c>
      <c r="I793" s="120">
        <v>20.92</v>
      </c>
      <c r="J793" s="120">
        <v>18.46</v>
      </c>
      <c r="K793" s="120">
        <v>-21.6</v>
      </c>
      <c r="L793" s="120">
        <v>-33.090000000000003</v>
      </c>
      <c r="M793" s="120">
        <v>19.559999999999999</v>
      </c>
      <c r="N793" s="120">
        <v>-49.92</v>
      </c>
      <c r="O793" s="120">
        <v>-70.55</v>
      </c>
      <c r="P793" s="120">
        <v>-32.64</v>
      </c>
      <c r="Q793" s="120">
        <v>-61.26</v>
      </c>
      <c r="R793" s="120">
        <v>-32.590000000000003</v>
      </c>
      <c r="S793" s="120">
        <v>-14.75</v>
      </c>
      <c r="T793" s="120">
        <v>-21.64</v>
      </c>
      <c r="U793" s="120">
        <v>-20.8</v>
      </c>
      <c r="V793" s="120">
        <v>7.79</v>
      </c>
      <c r="W793" s="120">
        <v>-21.37</v>
      </c>
      <c r="X793" s="120">
        <v>27.77</v>
      </c>
      <c r="Y793" s="120">
        <v>-16.16</v>
      </c>
      <c r="Z793" s="120">
        <v>57.44</v>
      </c>
      <c r="AA793" s="120">
        <v>110.13</v>
      </c>
      <c r="AB793" s="120">
        <v>20.61</v>
      </c>
      <c r="AC793" s="120">
        <v>110.54</v>
      </c>
      <c r="AD793" s="120">
        <v>58.97</v>
      </c>
      <c r="AE793" s="120">
        <v>-17.66</v>
      </c>
      <c r="AF793" s="120">
        <v>-12.14</v>
      </c>
      <c r="AG793" s="120">
        <v>17.600000000000001</v>
      </c>
      <c r="AH793" s="120">
        <v>12.45</v>
      </c>
      <c r="AI793" s="120">
        <v>3.33</v>
      </c>
      <c r="AJ793" s="120">
        <v>17.91</v>
      </c>
      <c r="AK793" s="120">
        <v>-10.96</v>
      </c>
      <c r="AL793" s="120">
        <v>-51.84</v>
      </c>
      <c r="AM793" s="120">
        <v>3.69</v>
      </c>
      <c r="AN793" s="120">
        <v>0.71</v>
      </c>
      <c r="AO793" s="120">
        <v>-12.49</v>
      </c>
      <c r="AP793" s="120">
        <v>6.52</v>
      </c>
      <c r="AQ793" s="120">
        <v>200.07</v>
      </c>
      <c r="AR793" s="120">
        <v>134.4</v>
      </c>
      <c r="AS793" s="120">
        <v>72.73</v>
      </c>
      <c r="AT793" s="120">
        <v>77.81</v>
      </c>
      <c r="AU793" s="120">
        <v>53.62</v>
      </c>
      <c r="AV793" s="120">
        <v>11.65</v>
      </c>
      <c r="AW793" s="120">
        <v>50.08</v>
      </c>
      <c r="AX793" s="120">
        <v>38.4</v>
      </c>
      <c r="AY793" s="120">
        <v>6.69</v>
      </c>
      <c r="AZ793" s="120">
        <v>-24.16</v>
      </c>
      <c r="BA793" s="120">
        <v>42.64</v>
      </c>
      <c r="BB793" s="120">
        <v>-45.84</v>
      </c>
      <c r="BC793" s="120">
        <v>-59.97</v>
      </c>
    </row>
    <row r="794" spans="1:55" x14ac:dyDescent="0.45">
      <c r="A794" s="261">
        <v>160</v>
      </c>
      <c r="B794" s="174" t="s">
        <v>268</v>
      </c>
      <c r="C794" s="119">
        <v>-3.53</v>
      </c>
      <c r="D794" s="119">
        <v>34.36</v>
      </c>
      <c r="E794" s="119">
        <v>78.03</v>
      </c>
      <c r="F794" s="119">
        <v>198.61</v>
      </c>
      <c r="G794" s="119">
        <v>117.25</v>
      </c>
      <c r="H794" s="119">
        <v>19.75</v>
      </c>
      <c r="I794" s="119">
        <v>23.19</v>
      </c>
      <c r="J794" s="119">
        <v>57.53</v>
      </c>
      <c r="K794" s="119">
        <v>42.21</v>
      </c>
      <c r="L794" s="119">
        <v>46.05</v>
      </c>
      <c r="M794" s="119">
        <v>-30.52</v>
      </c>
      <c r="N794" s="119">
        <v>180.21</v>
      </c>
      <c r="O794" s="119">
        <v>29.77</v>
      </c>
      <c r="P794" s="119">
        <v>-23.78</v>
      </c>
      <c r="Q794" s="119">
        <v>-4.3899999999999997</v>
      </c>
      <c r="R794" s="119">
        <v>-24.22</v>
      </c>
      <c r="S794" s="119">
        <v>18.96</v>
      </c>
      <c r="T794" s="119">
        <v>-61.21</v>
      </c>
      <c r="U794" s="119">
        <v>-4.3899999999999997</v>
      </c>
      <c r="V794" s="119">
        <v>10.63</v>
      </c>
      <c r="W794" s="119">
        <v>-1.93</v>
      </c>
      <c r="X794" s="119">
        <v>-24.86</v>
      </c>
      <c r="Y794" s="119">
        <v>11.82</v>
      </c>
      <c r="Z794" s="119">
        <v>-63.88</v>
      </c>
      <c r="AA794" s="119">
        <v>17.43</v>
      </c>
      <c r="AB794" s="119">
        <v>146.36000000000001</v>
      </c>
      <c r="AC794" s="119">
        <v>31.39</v>
      </c>
      <c r="AD794" s="119">
        <v>-32.090000000000003</v>
      </c>
      <c r="AE794" s="119">
        <v>-22.55</v>
      </c>
      <c r="AF794" s="119">
        <v>392.59</v>
      </c>
      <c r="AG794" s="119">
        <v>-76.709999999999994</v>
      </c>
      <c r="AH794" s="119">
        <v>18.27</v>
      </c>
      <c r="AI794" s="119">
        <v>-79.12</v>
      </c>
      <c r="AJ794" s="119">
        <v>-8.61</v>
      </c>
      <c r="AK794" s="119">
        <v>-8.11</v>
      </c>
      <c r="AL794" s="119">
        <v>36.729999999999997</v>
      </c>
      <c r="AM794" s="119">
        <v>-65.14</v>
      </c>
      <c r="AN794" s="119">
        <v>-80.8</v>
      </c>
      <c r="AO794" s="119">
        <v>-35.14</v>
      </c>
      <c r="AP794" s="119">
        <v>-68.03</v>
      </c>
      <c r="AQ794" s="119">
        <v>14.08</v>
      </c>
      <c r="AR794" s="119">
        <v>-57.77</v>
      </c>
      <c r="AS794" s="119">
        <v>117.34</v>
      </c>
      <c r="AT794" s="119">
        <v>-41.7</v>
      </c>
      <c r="AU794" s="119">
        <v>113.42</v>
      </c>
      <c r="AV794" s="119">
        <v>35.53</v>
      </c>
      <c r="AW794" s="119">
        <v>17.32</v>
      </c>
      <c r="AX794" s="119">
        <v>5.35</v>
      </c>
      <c r="AY794" s="119">
        <v>86.6</v>
      </c>
      <c r="AZ794" s="119">
        <v>221.55</v>
      </c>
      <c r="BA794" s="119">
        <v>10.66</v>
      </c>
      <c r="BB794" s="119">
        <v>204.26</v>
      </c>
      <c r="BC794" s="119">
        <v>0.56000000000000005</v>
      </c>
    </row>
    <row r="795" spans="1:55" x14ac:dyDescent="0.45">
      <c r="A795" s="260">
        <v>161</v>
      </c>
      <c r="B795" s="173" t="s">
        <v>100</v>
      </c>
      <c r="C795" s="120">
        <v>43.18</v>
      </c>
      <c r="D795" s="120">
        <v>59.62</v>
      </c>
      <c r="E795" s="120">
        <v>39.090000000000003</v>
      </c>
      <c r="F795" s="120">
        <v>59.38</v>
      </c>
      <c r="G795" s="120">
        <v>33.630000000000003</v>
      </c>
      <c r="H795" s="120">
        <v>16.34</v>
      </c>
      <c r="I795" s="120">
        <v>35.450000000000003</v>
      </c>
      <c r="J795" s="120">
        <v>-24.8</v>
      </c>
      <c r="K795" s="120">
        <v>-11.31</v>
      </c>
      <c r="L795" s="120">
        <v>10.23</v>
      </c>
      <c r="M795" s="120">
        <v>-3.57</v>
      </c>
      <c r="N795" s="120">
        <v>16.68</v>
      </c>
      <c r="O795" s="120">
        <v>-17.170000000000002</v>
      </c>
      <c r="P795" s="120">
        <v>-16.79</v>
      </c>
      <c r="Q795" s="120">
        <v>-11.44</v>
      </c>
      <c r="R795" s="120">
        <v>-12.12</v>
      </c>
      <c r="S795" s="120">
        <v>-21.73</v>
      </c>
      <c r="T795" s="120">
        <v>13.79</v>
      </c>
      <c r="U795" s="120">
        <v>-8.4700000000000006</v>
      </c>
      <c r="V795" s="120">
        <v>36.75</v>
      </c>
      <c r="W795" s="120">
        <v>25.05</v>
      </c>
      <c r="X795" s="120">
        <v>3.63</v>
      </c>
      <c r="Y795" s="120">
        <v>0.3</v>
      </c>
      <c r="Z795" s="120">
        <v>-8.6999999999999993</v>
      </c>
      <c r="AA795" s="120">
        <v>13.53</v>
      </c>
      <c r="AB795" s="120">
        <v>18.510000000000002</v>
      </c>
      <c r="AC795" s="120">
        <v>15.53</v>
      </c>
      <c r="AD795" s="120">
        <v>-8.57</v>
      </c>
      <c r="AE795" s="120">
        <v>3.23</v>
      </c>
      <c r="AF795" s="120">
        <v>-20.91</v>
      </c>
      <c r="AG795" s="120">
        <v>-18.8</v>
      </c>
      <c r="AH795" s="120">
        <v>-5.86</v>
      </c>
      <c r="AI795" s="120">
        <v>-16.420000000000002</v>
      </c>
      <c r="AJ795" s="120">
        <v>-14.23</v>
      </c>
      <c r="AK795" s="120">
        <v>-9.27</v>
      </c>
      <c r="AL795" s="120">
        <v>-9.23</v>
      </c>
      <c r="AM795" s="120">
        <v>-4.59</v>
      </c>
      <c r="AN795" s="120">
        <v>-11.51</v>
      </c>
      <c r="AO795" s="120">
        <v>-0.77</v>
      </c>
      <c r="AP795" s="120">
        <v>-11.96</v>
      </c>
      <c r="AQ795" s="120">
        <v>0.1</v>
      </c>
      <c r="AR795" s="120">
        <v>5.84</v>
      </c>
      <c r="AS795" s="120">
        <v>1.37</v>
      </c>
      <c r="AT795" s="120">
        <v>-8.64</v>
      </c>
      <c r="AU795" s="120">
        <v>-3.44</v>
      </c>
      <c r="AV795" s="120">
        <v>5.49</v>
      </c>
      <c r="AW795" s="120">
        <v>-1.1299999999999999</v>
      </c>
      <c r="AX795" s="120">
        <v>19.63</v>
      </c>
      <c r="AY795" s="120">
        <v>-0.67</v>
      </c>
      <c r="AZ795" s="120">
        <v>-7.61</v>
      </c>
      <c r="BA795" s="120">
        <v>-14.2</v>
      </c>
      <c r="BB795" s="120">
        <v>-11.32</v>
      </c>
      <c r="BC795" s="120">
        <v>-1.57</v>
      </c>
    </row>
    <row r="796" spans="1:55" ht="29.25" x14ac:dyDescent="0.45">
      <c r="A796" s="261">
        <v>162</v>
      </c>
      <c r="B796" s="174" t="s">
        <v>46</v>
      </c>
      <c r="C796" s="119">
        <v>-15.25</v>
      </c>
      <c r="D796" s="119">
        <v>-9.14</v>
      </c>
      <c r="E796" s="119">
        <v>-14.15</v>
      </c>
      <c r="F796" s="119">
        <v>-17.07</v>
      </c>
      <c r="G796" s="119">
        <v>-8.99</v>
      </c>
      <c r="H796" s="119">
        <v>-2.2799999999999998</v>
      </c>
      <c r="I796" s="119">
        <v>-10.26</v>
      </c>
      <c r="J796" s="119">
        <v>-10.49</v>
      </c>
      <c r="K796" s="119">
        <v>-3.26</v>
      </c>
      <c r="L796" s="119">
        <v>3.25</v>
      </c>
      <c r="M796" s="119">
        <v>9.23</v>
      </c>
      <c r="N796" s="119">
        <v>9.52</v>
      </c>
      <c r="O796" s="119">
        <v>-10.199999999999999</v>
      </c>
      <c r="P796" s="119">
        <v>-20.100000000000001</v>
      </c>
      <c r="Q796" s="119">
        <v>-15.32</v>
      </c>
      <c r="R796" s="119">
        <v>-10.029999999999999</v>
      </c>
      <c r="S796" s="119">
        <v>-17.07</v>
      </c>
      <c r="T796" s="119">
        <v>-29.19</v>
      </c>
      <c r="U796" s="119">
        <v>-16.170000000000002</v>
      </c>
      <c r="V796" s="119">
        <v>-15.4</v>
      </c>
      <c r="W796" s="119">
        <v>-13.03</v>
      </c>
      <c r="X796" s="119">
        <v>-16.28</v>
      </c>
      <c r="Y796" s="119">
        <v>-6.22</v>
      </c>
      <c r="Z796" s="119">
        <v>13.57</v>
      </c>
      <c r="AA796" s="119">
        <v>9.8000000000000007</v>
      </c>
      <c r="AB796" s="119">
        <v>26.59</v>
      </c>
      <c r="AC796" s="119">
        <v>29.92</v>
      </c>
      <c r="AD796" s="119">
        <v>16.98</v>
      </c>
      <c r="AE796" s="119">
        <v>1.82</v>
      </c>
      <c r="AF796" s="119">
        <v>-11.11</v>
      </c>
      <c r="AG796" s="119">
        <v>15.46</v>
      </c>
      <c r="AH796" s="119">
        <v>28.63</v>
      </c>
      <c r="AI796" s="119">
        <v>4.8</v>
      </c>
      <c r="AJ796" s="119">
        <v>7.28</v>
      </c>
      <c r="AK796" s="119">
        <v>-2.5099999999999998</v>
      </c>
      <c r="AL796" s="119">
        <v>-19.190000000000001</v>
      </c>
      <c r="AM796" s="119">
        <v>-3.96</v>
      </c>
      <c r="AN796" s="119">
        <v>-14.66</v>
      </c>
      <c r="AO796" s="119">
        <v>-8.48</v>
      </c>
      <c r="AP796" s="119">
        <v>4.75</v>
      </c>
      <c r="AQ796" s="119">
        <v>16.28</v>
      </c>
      <c r="AR796" s="119">
        <v>41.45</v>
      </c>
      <c r="AS796" s="119">
        <v>-0.53</v>
      </c>
      <c r="AT796" s="119">
        <v>-5.86</v>
      </c>
      <c r="AU796" s="119">
        <v>3.08</v>
      </c>
      <c r="AV796" s="119">
        <v>4.6100000000000003</v>
      </c>
      <c r="AW796" s="119">
        <v>28.2</v>
      </c>
      <c r="AX796" s="119">
        <v>6.73</v>
      </c>
      <c r="AY796" s="119">
        <v>8.89</v>
      </c>
      <c r="AZ796" s="119">
        <v>10.11</v>
      </c>
      <c r="BA796" s="119">
        <v>2.38</v>
      </c>
      <c r="BB796" s="119">
        <v>-5.2</v>
      </c>
      <c r="BC796" s="119">
        <v>-1.57</v>
      </c>
    </row>
    <row r="797" spans="1:55" ht="29.25" x14ac:dyDescent="0.45">
      <c r="A797" s="260">
        <v>163</v>
      </c>
      <c r="B797" s="173" t="s">
        <v>269</v>
      </c>
      <c r="C797" s="120">
        <v>32.85</v>
      </c>
      <c r="D797" s="120">
        <v>44.96</v>
      </c>
      <c r="E797" s="120">
        <v>1.92</v>
      </c>
      <c r="F797" s="120">
        <v>-9.01</v>
      </c>
      <c r="G797" s="120">
        <v>-4.1100000000000003</v>
      </c>
      <c r="H797" s="120">
        <v>17.100000000000001</v>
      </c>
      <c r="I797" s="120">
        <v>-6.8</v>
      </c>
      <c r="J797" s="120">
        <v>9.5299999999999994</v>
      </c>
      <c r="K797" s="120">
        <v>-4.7300000000000004</v>
      </c>
      <c r="L797" s="120">
        <v>-8.58</v>
      </c>
      <c r="M797" s="120">
        <v>33.450000000000003</v>
      </c>
      <c r="N797" s="120">
        <v>41.71</v>
      </c>
      <c r="O797" s="120">
        <v>-10.54</v>
      </c>
      <c r="P797" s="120">
        <v>-9.99</v>
      </c>
      <c r="Q797" s="120">
        <v>2.86</v>
      </c>
      <c r="R797" s="120">
        <v>26.21</v>
      </c>
      <c r="S797" s="120">
        <v>25.19</v>
      </c>
      <c r="T797" s="120">
        <v>93.36</v>
      </c>
      <c r="U797" s="120">
        <v>53.62</v>
      </c>
      <c r="V797" s="120">
        <v>54.2</v>
      </c>
      <c r="W797" s="120">
        <v>-7.6</v>
      </c>
      <c r="X797" s="120">
        <v>23.34</v>
      </c>
      <c r="Y797" s="120">
        <v>-7.33</v>
      </c>
      <c r="Z797" s="120">
        <v>-3.09</v>
      </c>
      <c r="AA797" s="120">
        <v>-19.52</v>
      </c>
      <c r="AB797" s="120">
        <v>47.61</v>
      </c>
      <c r="AC797" s="120">
        <v>16.97</v>
      </c>
      <c r="AD797" s="120">
        <v>-21.12</v>
      </c>
      <c r="AE797" s="120">
        <v>2.4500000000000002</v>
      </c>
      <c r="AF797" s="120">
        <v>-46.13</v>
      </c>
      <c r="AG797" s="120">
        <v>-31.11</v>
      </c>
      <c r="AH797" s="120">
        <v>-11.23</v>
      </c>
      <c r="AI797" s="120">
        <v>13.55</v>
      </c>
      <c r="AJ797" s="120">
        <v>-29.69</v>
      </c>
      <c r="AK797" s="120">
        <v>46.61</v>
      </c>
      <c r="AL797" s="120">
        <v>-8.08</v>
      </c>
      <c r="AM797" s="120">
        <v>8.6300000000000008</v>
      </c>
      <c r="AN797" s="120">
        <v>-48.07</v>
      </c>
      <c r="AO797" s="120">
        <v>-14.42</v>
      </c>
      <c r="AP797" s="120">
        <v>11.38</v>
      </c>
      <c r="AQ797" s="120">
        <v>-21.16</v>
      </c>
      <c r="AR797" s="120">
        <v>-8.8699999999999992</v>
      </c>
      <c r="AS797" s="120">
        <v>-27.56</v>
      </c>
      <c r="AT797" s="120">
        <v>-27.75</v>
      </c>
      <c r="AU797" s="120">
        <v>-37.21</v>
      </c>
      <c r="AV797" s="120">
        <v>-6.53</v>
      </c>
      <c r="AW797" s="120">
        <v>-51.58</v>
      </c>
      <c r="AX797" s="120">
        <v>-20.84</v>
      </c>
      <c r="AY797" s="120">
        <v>1.49</v>
      </c>
      <c r="AZ797" s="120">
        <v>3.07</v>
      </c>
      <c r="BA797" s="120">
        <v>-22.83</v>
      </c>
      <c r="BB797" s="120">
        <v>-5.99</v>
      </c>
      <c r="BC797" s="120">
        <v>-11.74</v>
      </c>
    </row>
    <row r="798" spans="1:55" x14ac:dyDescent="0.45">
      <c r="A798" s="261">
        <v>164</v>
      </c>
      <c r="B798" s="174" t="s">
        <v>95</v>
      </c>
      <c r="C798" s="119">
        <v>4.24</v>
      </c>
      <c r="D798" s="119">
        <v>67.239999999999995</v>
      </c>
      <c r="E798" s="119">
        <v>32.47</v>
      </c>
      <c r="F798" s="119">
        <v>17.309999999999999</v>
      </c>
      <c r="G798" s="119">
        <v>3.7</v>
      </c>
      <c r="H798" s="119">
        <v>36.01</v>
      </c>
      <c r="I798" s="119">
        <v>1.32</v>
      </c>
      <c r="J798" s="119">
        <v>16.260000000000002</v>
      </c>
      <c r="K798" s="119">
        <v>-7.42</v>
      </c>
      <c r="L798" s="119">
        <v>28.99</v>
      </c>
      <c r="M798" s="119">
        <v>-0.68</v>
      </c>
      <c r="N798" s="119">
        <v>27.04</v>
      </c>
      <c r="O798" s="119">
        <v>-17.670000000000002</v>
      </c>
      <c r="P798" s="119">
        <v>-36.42</v>
      </c>
      <c r="Q798" s="119">
        <v>-37.880000000000003</v>
      </c>
      <c r="R798" s="119">
        <v>-16.829999999999998</v>
      </c>
      <c r="S798" s="119">
        <v>2.5299999999999998</v>
      </c>
      <c r="T798" s="119">
        <v>14.43</v>
      </c>
      <c r="U798" s="119">
        <v>48.12</v>
      </c>
      <c r="V798" s="119">
        <v>3.33</v>
      </c>
      <c r="W798" s="119">
        <v>26.2</v>
      </c>
      <c r="X798" s="119">
        <v>-27.44</v>
      </c>
      <c r="Y798" s="119">
        <v>27.48</v>
      </c>
      <c r="Z798" s="119">
        <v>5.49</v>
      </c>
      <c r="AA798" s="119">
        <v>8.4700000000000006</v>
      </c>
      <c r="AB798" s="119">
        <v>51.76</v>
      </c>
      <c r="AC798" s="119">
        <v>62.43</v>
      </c>
      <c r="AD798" s="119">
        <v>4.95</v>
      </c>
      <c r="AE798" s="119">
        <v>17.96</v>
      </c>
      <c r="AF798" s="119">
        <v>-22.74</v>
      </c>
      <c r="AG798" s="119">
        <v>-34.08</v>
      </c>
      <c r="AH798" s="119">
        <v>0.86</v>
      </c>
      <c r="AI798" s="119">
        <v>-16.28</v>
      </c>
      <c r="AJ798" s="119">
        <v>14.28</v>
      </c>
      <c r="AK798" s="119">
        <v>7.49</v>
      </c>
      <c r="AL798" s="119">
        <v>-33.950000000000003</v>
      </c>
      <c r="AM798" s="119">
        <v>20.75</v>
      </c>
      <c r="AN798" s="119">
        <v>-5.76</v>
      </c>
      <c r="AO798" s="119">
        <v>-2.11</v>
      </c>
      <c r="AP798" s="119">
        <v>2.91</v>
      </c>
      <c r="AQ798" s="119">
        <v>-11.86</v>
      </c>
      <c r="AR798" s="119">
        <v>-5.79</v>
      </c>
      <c r="AS798" s="119">
        <v>13.19</v>
      </c>
      <c r="AT798" s="119">
        <v>-15.71</v>
      </c>
      <c r="AU798" s="119">
        <v>14.54</v>
      </c>
      <c r="AV798" s="119">
        <v>6.87</v>
      </c>
      <c r="AW798" s="119">
        <v>-12.41</v>
      </c>
      <c r="AX798" s="119">
        <v>2.69</v>
      </c>
      <c r="AY798" s="119">
        <v>-2.76</v>
      </c>
      <c r="AZ798" s="119">
        <v>-7.21</v>
      </c>
      <c r="BA798" s="119">
        <v>-19.47</v>
      </c>
      <c r="BB798" s="119">
        <v>-17.059999999999999</v>
      </c>
      <c r="BC798" s="119">
        <v>-12.92</v>
      </c>
    </row>
    <row r="799" spans="1:55" ht="29.25" x14ac:dyDescent="0.45">
      <c r="A799" s="260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20">
        <v>-100</v>
      </c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</row>
    <row r="800" spans="1:55" x14ac:dyDescent="0.45">
      <c r="A800" s="261">
        <v>166</v>
      </c>
      <c r="B800" s="174" t="s">
        <v>40</v>
      </c>
      <c r="C800" s="119">
        <v>-6.03</v>
      </c>
      <c r="D800" s="119">
        <v>-0.12</v>
      </c>
      <c r="E800" s="119">
        <v>16.100000000000001</v>
      </c>
      <c r="F800" s="119">
        <v>27.86</v>
      </c>
      <c r="G800" s="119">
        <v>34.03</v>
      </c>
      <c r="H800" s="119">
        <v>36.31</v>
      </c>
      <c r="I800" s="119">
        <v>8.18</v>
      </c>
      <c r="J800" s="119">
        <v>1.81</v>
      </c>
      <c r="K800" s="119">
        <v>23.88</v>
      </c>
      <c r="L800" s="119">
        <v>26.96</v>
      </c>
      <c r="M800" s="119">
        <v>3.87</v>
      </c>
      <c r="N800" s="119">
        <v>20.079999999999998</v>
      </c>
      <c r="O800" s="119">
        <v>3.36</v>
      </c>
      <c r="P800" s="119">
        <v>7.62</v>
      </c>
      <c r="Q800" s="119">
        <v>7.72</v>
      </c>
      <c r="R800" s="119">
        <v>7.04</v>
      </c>
      <c r="S800" s="119">
        <v>-9.6999999999999993</v>
      </c>
      <c r="T800" s="119">
        <v>-4.78</v>
      </c>
      <c r="U800" s="119">
        <v>-4.57</v>
      </c>
      <c r="V800" s="119">
        <v>-7.14</v>
      </c>
      <c r="W800" s="119">
        <v>-2.2799999999999998</v>
      </c>
      <c r="X800" s="119">
        <v>-8.61</v>
      </c>
      <c r="Y800" s="119">
        <v>6.09</v>
      </c>
      <c r="Z800" s="119">
        <v>-5.66</v>
      </c>
      <c r="AA800" s="119">
        <v>3.62</v>
      </c>
      <c r="AB800" s="119">
        <v>-9.31</v>
      </c>
      <c r="AC800" s="119">
        <v>5.45</v>
      </c>
      <c r="AD800" s="119">
        <v>-0.73</v>
      </c>
      <c r="AE800" s="119">
        <v>8.0500000000000007</v>
      </c>
      <c r="AF800" s="119">
        <v>6.48</v>
      </c>
      <c r="AG800" s="119">
        <v>-2.65</v>
      </c>
      <c r="AH800" s="119">
        <v>2.69</v>
      </c>
      <c r="AI800" s="119">
        <v>-2.6</v>
      </c>
      <c r="AJ800" s="119">
        <v>-3.99</v>
      </c>
      <c r="AK800" s="119">
        <v>4.42</v>
      </c>
      <c r="AL800" s="119">
        <v>6.89</v>
      </c>
      <c r="AM800" s="119">
        <v>15.99</v>
      </c>
      <c r="AN800" s="119">
        <v>19.62</v>
      </c>
      <c r="AO800" s="119">
        <v>12.54</v>
      </c>
      <c r="AP800" s="119">
        <v>8.15</v>
      </c>
      <c r="AQ800" s="119">
        <v>17.62</v>
      </c>
      <c r="AR800" s="119">
        <v>6.45</v>
      </c>
      <c r="AS800" s="119">
        <v>13.92</v>
      </c>
      <c r="AT800" s="119">
        <v>28.8</v>
      </c>
      <c r="AU800" s="119">
        <v>24.31</v>
      </c>
      <c r="AV800" s="119">
        <v>32.619999999999997</v>
      </c>
      <c r="AW800" s="119">
        <v>28.37</v>
      </c>
      <c r="AX800" s="119">
        <v>50.78</v>
      </c>
      <c r="AY800" s="119">
        <v>19.78</v>
      </c>
      <c r="AZ800" s="119">
        <v>28.96</v>
      </c>
      <c r="BA800" s="119">
        <v>9.58</v>
      </c>
      <c r="BB800" s="119">
        <v>15.49</v>
      </c>
      <c r="BC800" s="119">
        <v>19.28</v>
      </c>
    </row>
    <row r="801" spans="1:55" ht="42" x14ac:dyDescent="0.45">
      <c r="A801" s="260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20">
        <v>133.33000000000001</v>
      </c>
      <c r="W801" s="116"/>
      <c r="X801" s="120">
        <v>-100</v>
      </c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20">
        <v>-100</v>
      </c>
      <c r="BB801" s="116"/>
      <c r="BC801" s="116"/>
    </row>
    <row r="802" spans="1:55" x14ac:dyDescent="0.45">
      <c r="A802" s="261">
        <v>168</v>
      </c>
      <c r="B802" s="174" t="s">
        <v>271</v>
      </c>
      <c r="C802" s="119">
        <v>-67.7</v>
      </c>
      <c r="D802" s="119">
        <v>-52.3</v>
      </c>
      <c r="E802" s="119">
        <v>-54.9</v>
      </c>
      <c r="F802" s="119">
        <v>-12</v>
      </c>
      <c r="G802" s="119">
        <v>-39.08</v>
      </c>
      <c r="H802" s="119">
        <v>-50.58</v>
      </c>
      <c r="I802" s="119">
        <v>-69.98</v>
      </c>
      <c r="J802" s="119">
        <v>-37.54</v>
      </c>
      <c r="K802" s="119">
        <v>-87.31</v>
      </c>
      <c r="L802" s="119">
        <v>-63.29</v>
      </c>
      <c r="M802" s="119">
        <v>-65.900000000000006</v>
      </c>
      <c r="N802" s="119">
        <v>98.98</v>
      </c>
      <c r="O802" s="119">
        <v>-61.68</v>
      </c>
      <c r="P802" s="119">
        <v>9</v>
      </c>
      <c r="Q802" s="119">
        <v>-15.65</v>
      </c>
      <c r="R802" s="119">
        <v>-66.67</v>
      </c>
      <c r="S802" s="119">
        <v>-80.64</v>
      </c>
      <c r="T802" s="119">
        <v>-74.48</v>
      </c>
      <c r="U802" s="119">
        <v>-56.97</v>
      </c>
      <c r="V802" s="119">
        <v>-47.18</v>
      </c>
      <c r="W802" s="119">
        <v>120.92</v>
      </c>
      <c r="X802" s="119">
        <v>-3.59</v>
      </c>
      <c r="Y802" s="119">
        <v>146.41999999999999</v>
      </c>
      <c r="Z802" s="119">
        <v>-75.22</v>
      </c>
      <c r="AA802" s="119">
        <v>7.32</v>
      </c>
      <c r="AB802" s="119">
        <v>-73.63</v>
      </c>
      <c r="AC802" s="119">
        <v>-59.84</v>
      </c>
      <c r="AD802" s="119">
        <v>-25.91</v>
      </c>
      <c r="AE802" s="119">
        <v>10.67</v>
      </c>
      <c r="AF802" s="119">
        <v>23.77</v>
      </c>
      <c r="AG802" s="119">
        <v>-29.39</v>
      </c>
      <c r="AH802" s="119">
        <v>-41.09</v>
      </c>
      <c r="AI802" s="119">
        <v>-51.61</v>
      </c>
      <c r="AJ802" s="119">
        <v>-24.41</v>
      </c>
      <c r="AK802" s="119">
        <v>-34.21</v>
      </c>
      <c r="AL802" s="119">
        <v>-1.26</v>
      </c>
      <c r="AM802" s="119">
        <v>8.73</v>
      </c>
      <c r="AN802" s="119">
        <v>134.41</v>
      </c>
      <c r="AO802" s="119">
        <v>62.68</v>
      </c>
      <c r="AP802" s="119">
        <v>201</v>
      </c>
      <c r="AQ802" s="119">
        <v>197.76</v>
      </c>
      <c r="AR802" s="119">
        <v>104.91</v>
      </c>
      <c r="AS802" s="119">
        <v>54.11</v>
      </c>
      <c r="AT802" s="119">
        <v>42.82</v>
      </c>
      <c r="AU802" s="119">
        <v>83.98</v>
      </c>
      <c r="AV802" s="119">
        <v>73.8</v>
      </c>
      <c r="AW802" s="119">
        <v>40.85</v>
      </c>
      <c r="AX802" s="119">
        <v>50.85</v>
      </c>
      <c r="AY802" s="119">
        <v>20.99</v>
      </c>
      <c r="AZ802" s="119">
        <v>-27.38</v>
      </c>
      <c r="BA802" s="119">
        <v>-8.16</v>
      </c>
      <c r="BB802" s="119">
        <v>-25.26</v>
      </c>
      <c r="BC802" s="119">
        <v>-34.64</v>
      </c>
    </row>
    <row r="803" spans="1:55" x14ac:dyDescent="0.45">
      <c r="A803" s="260">
        <v>169</v>
      </c>
      <c r="B803" s="173" t="s">
        <v>102</v>
      </c>
      <c r="C803" s="120">
        <v>4.38</v>
      </c>
      <c r="D803" s="120">
        <v>70.86</v>
      </c>
      <c r="E803" s="120">
        <v>-21.88</v>
      </c>
      <c r="F803" s="120">
        <v>-9.35</v>
      </c>
      <c r="G803" s="120">
        <v>6.31</v>
      </c>
      <c r="H803" s="120">
        <v>124.2</v>
      </c>
      <c r="I803" s="120">
        <v>-34.6</v>
      </c>
      <c r="J803" s="120">
        <v>-8.93</v>
      </c>
      <c r="K803" s="120">
        <v>129.94999999999999</v>
      </c>
      <c r="L803" s="120">
        <v>-16.46</v>
      </c>
      <c r="M803" s="120">
        <v>29.54</v>
      </c>
      <c r="N803" s="120">
        <v>-22.66</v>
      </c>
      <c r="O803" s="120">
        <v>26.98</v>
      </c>
      <c r="P803" s="120">
        <v>-15.46</v>
      </c>
      <c r="Q803" s="120">
        <v>-22.14</v>
      </c>
      <c r="R803" s="120">
        <v>-36.49</v>
      </c>
      <c r="S803" s="120">
        <v>-45.81</v>
      </c>
      <c r="T803" s="120">
        <v>-33.880000000000003</v>
      </c>
      <c r="U803" s="120">
        <v>-44.92</v>
      </c>
      <c r="V803" s="120">
        <v>-31.18</v>
      </c>
      <c r="W803" s="120">
        <v>-44.81</v>
      </c>
      <c r="X803" s="120">
        <v>-33.799999999999997</v>
      </c>
      <c r="Y803" s="120">
        <v>-10.31</v>
      </c>
      <c r="Z803" s="120">
        <v>-39.32</v>
      </c>
      <c r="AA803" s="120">
        <v>-24.86</v>
      </c>
      <c r="AB803" s="120">
        <v>-49.13</v>
      </c>
      <c r="AC803" s="120">
        <v>13</v>
      </c>
      <c r="AD803" s="120">
        <v>42.2</v>
      </c>
      <c r="AE803" s="120">
        <v>-4.8600000000000003</v>
      </c>
      <c r="AF803" s="120">
        <v>41.69</v>
      </c>
      <c r="AG803" s="120">
        <v>74.05</v>
      </c>
      <c r="AH803" s="120">
        <v>117.76</v>
      </c>
      <c r="AI803" s="120">
        <v>53.42</v>
      </c>
      <c r="AJ803" s="120">
        <v>72.42</v>
      </c>
      <c r="AK803" s="120">
        <v>41.24</v>
      </c>
      <c r="AL803" s="120">
        <v>37.85</v>
      </c>
      <c r="AM803" s="120">
        <v>15.48</v>
      </c>
      <c r="AN803" s="120">
        <v>145.86000000000001</v>
      </c>
      <c r="AO803" s="120">
        <v>22.01</v>
      </c>
      <c r="AP803" s="120">
        <v>23.43</v>
      </c>
      <c r="AQ803" s="120">
        <v>190.4</v>
      </c>
      <c r="AR803" s="120">
        <v>149.15</v>
      </c>
      <c r="AS803" s="120">
        <v>274.45</v>
      </c>
      <c r="AT803" s="120">
        <v>-27.9</v>
      </c>
      <c r="AU803" s="120">
        <v>-12.73</v>
      </c>
      <c r="AV803" s="120">
        <v>-1.94</v>
      </c>
      <c r="AW803" s="120">
        <v>16.989999999999998</v>
      </c>
      <c r="AX803" s="120">
        <v>-3.68</v>
      </c>
      <c r="AY803" s="120">
        <v>10.54</v>
      </c>
      <c r="AZ803" s="120">
        <v>0.83</v>
      </c>
      <c r="BA803" s="120">
        <v>-19.84</v>
      </c>
      <c r="BB803" s="120">
        <v>-32.71</v>
      </c>
      <c r="BC803" s="120">
        <v>-44.33</v>
      </c>
    </row>
    <row r="804" spans="1:55" ht="29.25" x14ac:dyDescent="0.45">
      <c r="A804" s="261">
        <v>170</v>
      </c>
      <c r="B804" s="174" t="s">
        <v>272</v>
      </c>
      <c r="C804" s="119">
        <v>141.25</v>
      </c>
      <c r="D804" s="119">
        <v>0.21</v>
      </c>
      <c r="E804" s="119">
        <v>-21.18</v>
      </c>
      <c r="F804" s="119">
        <v>107.69</v>
      </c>
      <c r="G804" s="119">
        <v>6.3</v>
      </c>
      <c r="H804" s="119">
        <v>3</v>
      </c>
      <c r="I804" s="119">
        <v>12.42</v>
      </c>
      <c r="J804" s="119">
        <v>-53.63</v>
      </c>
      <c r="K804" s="119">
        <v>40.31</v>
      </c>
      <c r="L804" s="119">
        <v>-44.01</v>
      </c>
      <c r="M804" s="119">
        <v>38.06</v>
      </c>
      <c r="N804" s="119">
        <v>-1.06</v>
      </c>
      <c r="O804" s="119">
        <v>-72.14</v>
      </c>
      <c r="P804" s="119">
        <v>-0.91</v>
      </c>
      <c r="Q804" s="119">
        <v>-17.47</v>
      </c>
      <c r="R804" s="119">
        <v>-39.549999999999997</v>
      </c>
      <c r="S804" s="119">
        <v>-43.43</v>
      </c>
      <c r="T804" s="119">
        <v>47.35</v>
      </c>
      <c r="U804" s="119">
        <v>-9.01</v>
      </c>
      <c r="V804" s="119">
        <v>45.85</v>
      </c>
      <c r="W804" s="119">
        <v>67.11</v>
      </c>
      <c r="X804" s="119">
        <v>52.46</v>
      </c>
      <c r="Y804" s="119">
        <v>25.22</v>
      </c>
      <c r="Z804" s="119">
        <v>12.67</v>
      </c>
      <c r="AA804" s="119">
        <v>86.31</v>
      </c>
      <c r="AB804" s="119">
        <v>0.21</v>
      </c>
      <c r="AC804" s="119">
        <v>105.92</v>
      </c>
      <c r="AD804" s="119">
        <v>5.99</v>
      </c>
      <c r="AE804" s="119">
        <v>41.92</v>
      </c>
      <c r="AF804" s="119">
        <v>-15.79</v>
      </c>
      <c r="AG804" s="119">
        <v>-50.59</v>
      </c>
      <c r="AH804" s="119">
        <v>-41.95</v>
      </c>
      <c r="AI804" s="119">
        <v>-31.54</v>
      </c>
      <c r="AJ804" s="119">
        <v>6.21</v>
      </c>
      <c r="AK804" s="119">
        <v>-16.87</v>
      </c>
      <c r="AL804" s="119">
        <v>-20.45</v>
      </c>
      <c r="AM804" s="119">
        <v>18.37</v>
      </c>
      <c r="AN804" s="119">
        <v>4.07</v>
      </c>
      <c r="AO804" s="119">
        <v>8.84</v>
      </c>
      <c r="AP804" s="119">
        <v>325.75</v>
      </c>
      <c r="AQ804" s="119">
        <v>80.61</v>
      </c>
      <c r="AR804" s="119">
        <v>-22.16</v>
      </c>
      <c r="AS804" s="119">
        <v>19.59</v>
      </c>
      <c r="AT804" s="119">
        <v>89.93</v>
      </c>
      <c r="AU804" s="119">
        <v>-53.02</v>
      </c>
      <c r="AV804" s="119">
        <v>21.29</v>
      </c>
      <c r="AW804" s="119">
        <v>-2.25</v>
      </c>
      <c r="AX804" s="119">
        <v>459.98</v>
      </c>
      <c r="AY804" s="119">
        <v>117.79</v>
      </c>
      <c r="AZ804" s="119">
        <v>-44.03</v>
      </c>
      <c r="BA804" s="119">
        <v>1.72</v>
      </c>
      <c r="BB804" s="119">
        <v>-84.1</v>
      </c>
      <c r="BC804" s="119">
        <v>-5.35</v>
      </c>
    </row>
    <row r="805" spans="1:55" x14ac:dyDescent="0.45">
      <c r="A805" s="260">
        <v>171</v>
      </c>
      <c r="B805" s="173" t="s">
        <v>83</v>
      </c>
      <c r="C805" s="120">
        <v>6.73</v>
      </c>
      <c r="D805" s="120">
        <v>18.12</v>
      </c>
      <c r="E805" s="120">
        <v>21.4</v>
      </c>
      <c r="F805" s="120">
        <v>21.01</v>
      </c>
      <c r="G805" s="120">
        <v>16.079999999999998</v>
      </c>
      <c r="H805" s="120">
        <v>32.11</v>
      </c>
      <c r="I805" s="120">
        <v>34.35</v>
      </c>
      <c r="J805" s="120">
        <v>2.13</v>
      </c>
      <c r="K805" s="120">
        <v>10.33</v>
      </c>
      <c r="L805" s="120">
        <v>30.44</v>
      </c>
      <c r="M805" s="120">
        <v>-19.78</v>
      </c>
      <c r="N805" s="120">
        <v>-20.67</v>
      </c>
      <c r="O805" s="120">
        <v>-11.99</v>
      </c>
      <c r="P805" s="120">
        <v>-13.34</v>
      </c>
      <c r="Q805" s="120">
        <v>-18.45</v>
      </c>
      <c r="R805" s="120">
        <v>-11.46</v>
      </c>
      <c r="S805" s="120">
        <v>-23.76</v>
      </c>
      <c r="T805" s="120">
        <v>-9.61</v>
      </c>
      <c r="U805" s="120">
        <v>-1.68</v>
      </c>
      <c r="V805" s="120">
        <v>23.04</v>
      </c>
      <c r="W805" s="120">
        <v>-4.9800000000000004</v>
      </c>
      <c r="X805" s="120">
        <v>-24.02</v>
      </c>
      <c r="Y805" s="120">
        <v>9.7200000000000006</v>
      </c>
      <c r="Z805" s="120">
        <v>9.99</v>
      </c>
      <c r="AA805" s="120">
        <v>11.33</v>
      </c>
      <c r="AB805" s="120">
        <v>25.42</v>
      </c>
      <c r="AC805" s="120">
        <v>29.91</v>
      </c>
      <c r="AD805" s="120">
        <v>38.81</v>
      </c>
      <c r="AE805" s="120">
        <v>24.94</v>
      </c>
      <c r="AF805" s="120">
        <v>9.86</v>
      </c>
      <c r="AG805" s="120">
        <v>5.99</v>
      </c>
      <c r="AH805" s="120">
        <v>35.5</v>
      </c>
      <c r="AI805" s="120">
        <v>12.17</v>
      </c>
      <c r="AJ805" s="120">
        <v>0.43</v>
      </c>
      <c r="AK805" s="120">
        <v>36.130000000000003</v>
      </c>
      <c r="AL805" s="120">
        <v>24.9</v>
      </c>
      <c r="AM805" s="120">
        <v>18.989999999999998</v>
      </c>
      <c r="AN805" s="120">
        <v>7.2</v>
      </c>
      <c r="AO805" s="120">
        <v>17.2</v>
      </c>
      <c r="AP805" s="120">
        <v>-12.89</v>
      </c>
      <c r="AQ805" s="120">
        <v>17.91</v>
      </c>
      <c r="AR805" s="120">
        <v>30.59</v>
      </c>
      <c r="AS805" s="120">
        <v>-1.27</v>
      </c>
      <c r="AT805" s="120">
        <v>-35.99</v>
      </c>
      <c r="AU805" s="120">
        <v>-10.81</v>
      </c>
      <c r="AV805" s="120">
        <v>52.22</v>
      </c>
      <c r="AW805" s="120">
        <v>-3.84</v>
      </c>
      <c r="AX805" s="120">
        <v>-17.21</v>
      </c>
      <c r="AY805" s="120">
        <v>-1.94</v>
      </c>
      <c r="AZ805" s="120">
        <v>-2.2400000000000002</v>
      </c>
      <c r="BA805" s="120">
        <v>-18.5</v>
      </c>
      <c r="BB805" s="120">
        <v>-1.61</v>
      </c>
      <c r="BC805" s="120">
        <v>-1</v>
      </c>
    </row>
    <row r="806" spans="1:55" x14ac:dyDescent="0.45">
      <c r="A806" s="261">
        <v>172</v>
      </c>
      <c r="B806" s="174" t="s">
        <v>387</v>
      </c>
      <c r="C806" s="117"/>
      <c r="D806" s="117"/>
      <c r="E806" s="117"/>
      <c r="F806" s="117"/>
      <c r="G806" s="119">
        <v>-13.45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</row>
    <row r="807" spans="1:55" x14ac:dyDescent="0.45">
      <c r="A807" s="260">
        <v>173</v>
      </c>
      <c r="B807" s="173" t="s">
        <v>273</v>
      </c>
      <c r="C807" s="120">
        <v>24.29</v>
      </c>
      <c r="D807" s="120">
        <v>16.100000000000001</v>
      </c>
      <c r="E807" s="120">
        <v>-26.89</v>
      </c>
      <c r="F807" s="120">
        <v>17.690000000000001</v>
      </c>
      <c r="G807" s="120">
        <v>-19.13</v>
      </c>
      <c r="H807" s="120">
        <v>-6.65</v>
      </c>
      <c r="I807" s="120">
        <v>7.35</v>
      </c>
      <c r="J807" s="120">
        <v>-14.51</v>
      </c>
      <c r="K807" s="120">
        <v>33.35</v>
      </c>
      <c r="L807" s="120">
        <v>18.12</v>
      </c>
      <c r="M807" s="120">
        <v>-16.45</v>
      </c>
      <c r="N807" s="120">
        <v>45.61</v>
      </c>
      <c r="O807" s="120">
        <v>-21.27</v>
      </c>
      <c r="P807" s="120">
        <v>-38.630000000000003</v>
      </c>
      <c r="Q807" s="120">
        <v>8.9</v>
      </c>
      <c r="R807" s="120">
        <v>1.02</v>
      </c>
      <c r="S807" s="120">
        <v>37.78</v>
      </c>
      <c r="T807" s="120">
        <v>19.420000000000002</v>
      </c>
      <c r="U807" s="120">
        <v>38.79</v>
      </c>
      <c r="V807" s="120">
        <v>53</v>
      </c>
      <c r="W807" s="120">
        <v>88.14</v>
      </c>
      <c r="X807" s="120">
        <v>40.35</v>
      </c>
      <c r="Y807" s="120">
        <v>123.46</v>
      </c>
      <c r="Z807" s="120">
        <v>7.68</v>
      </c>
      <c r="AA807" s="120">
        <v>67.64</v>
      </c>
      <c r="AB807" s="120">
        <v>134.91999999999999</v>
      </c>
      <c r="AC807" s="120">
        <v>55.08</v>
      </c>
      <c r="AD807" s="120">
        <v>25.4</v>
      </c>
      <c r="AE807" s="120">
        <v>37.51</v>
      </c>
      <c r="AF807" s="120">
        <v>141.69999999999999</v>
      </c>
      <c r="AG807" s="120">
        <v>10.67</v>
      </c>
      <c r="AH807" s="120">
        <v>14.35</v>
      </c>
      <c r="AI807" s="120">
        <v>9.52</v>
      </c>
      <c r="AJ807" s="120">
        <v>4.12</v>
      </c>
      <c r="AK807" s="120">
        <v>-40.46</v>
      </c>
      <c r="AL807" s="120">
        <v>71.510000000000005</v>
      </c>
      <c r="AM807" s="120">
        <v>-5.66</v>
      </c>
      <c r="AN807" s="120">
        <v>-8.66</v>
      </c>
      <c r="AO807" s="120">
        <v>19.48</v>
      </c>
      <c r="AP807" s="120">
        <v>-5.13</v>
      </c>
      <c r="AQ807" s="120">
        <v>0.2</v>
      </c>
      <c r="AR807" s="120">
        <v>-36.03</v>
      </c>
      <c r="AS807" s="120">
        <v>46.1</v>
      </c>
      <c r="AT807" s="120">
        <v>69.97</v>
      </c>
      <c r="AU807" s="120">
        <v>-31.12</v>
      </c>
      <c r="AV807" s="120">
        <v>-12.81</v>
      </c>
      <c r="AW807" s="120">
        <v>60.71</v>
      </c>
      <c r="AX807" s="120">
        <v>6.49</v>
      </c>
      <c r="AY807" s="120">
        <v>94.83</v>
      </c>
      <c r="AZ807" s="120">
        <v>-2.5099999999999998</v>
      </c>
      <c r="BA807" s="120">
        <v>18.670000000000002</v>
      </c>
      <c r="BB807" s="120">
        <v>76</v>
      </c>
      <c r="BC807" s="120">
        <v>-33.549999999999997</v>
      </c>
    </row>
    <row r="808" spans="1:55" x14ac:dyDescent="0.45">
      <c r="A808" s="261">
        <v>174</v>
      </c>
      <c r="B808" s="174" t="s">
        <v>274</v>
      </c>
      <c r="C808" s="119">
        <v>15.46</v>
      </c>
      <c r="D808" s="119">
        <v>-30.63</v>
      </c>
      <c r="E808" s="119">
        <v>-21.85</v>
      </c>
      <c r="F808" s="119">
        <v>22.45</v>
      </c>
      <c r="G808" s="119">
        <v>117.41</v>
      </c>
      <c r="H808" s="119">
        <v>-10.19</v>
      </c>
      <c r="I808" s="119">
        <v>9.5</v>
      </c>
      <c r="J808" s="119">
        <v>-13.52</v>
      </c>
      <c r="K808" s="119">
        <v>27.01</v>
      </c>
      <c r="L808" s="119">
        <v>41.91</v>
      </c>
      <c r="M808" s="119">
        <v>194.85</v>
      </c>
      <c r="N808" s="119">
        <v>-13.47</v>
      </c>
      <c r="O808" s="119">
        <v>1.4</v>
      </c>
      <c r="P808" s="119">
        <v>-32.82</v>
      </c>
      <c r="Q808" s="119">
        <v>-3.91</v>
      </c>
      <c r="R808" s="119">
        <v>-32.549999999999997</v>
      </c>
      <c r="S808" s="119">
        <v>-72.63</v>
      </c>
      <c r="T808" s="119">
        <v>1.1000000000000001</v>
      </c>
      <c r="U808" s="119">
        <v>-46.09</v>
      </c>
      <c r="V808" s="119">
        <v>-9.0299999999999994</v>
      </c>
      <c r="W808" s="119">
        <v>-19.71</v>
      </c>
      <c r="X808" s="119">
        <v>-5.07</v>
      </c>
      <c r="Y808" s="119">
        <v>-26.6</v>
      </c>
      <c r="Z808" s="119">
        <v>69.7</v>
      </c>
      <c r="AA808" s="119">
        <v>30.27</v>
      </c>
      <c r="AB808" s="119">
        <v>7.33</v>
      </c>
      <c r="AC808" s="119">
        <v>17.989999999999998</v>
      </c>
      <c r="AD808" s="119">
        <v>-47.01</v>
      </c>
      <c r="AE808" s="119">
        <v>10.86</v>
      </c>
      <c r="AF808" s="119">
        <v>-17.05</v>
      </c>
      <c r="AG808" s="119">
        <v>-0.73</v>
      </c>
      <c r="AH808" s="119">
        <v>-4.12</v>
      </c>
      <c r="AI808" s="119">
        <v>-45.28</v>
      </c>
      <c r="AJ808" s="119">
        <v>-46.6</v>
      </c>
      <c r="AK808" s="119">
        <v>-58.41</v>
      </c>
      <c r="AL808" s="119">
        <v>-60.87</v>
      </c>
      <c r="AM808" s="119">
        <v>-57.55</v>
      </c>
      <c r="AN808" s="119">
        <v>-4.7</v>
      </c>
      <c r="AO808" s="119">
        <v>-40.93</v>
      </c>
      <c r="AP808" s="119">
        <v>33.53</v>
      </c>
      <c r="AQ808" s="119">
        <v>31.99</v>
      </c>
      <c r="AR808" s="119">
        <v>-40.71</v>
      </c>
      <c r="AS808" s="119">
        <v>-24.91</v>
      </c>
      <c r="AT808" s="119">
        <v>-41.7</v>
      </c>
      <c r="AU808" s="119">
        <v>2.65</v>
      </c>
      <c r="AV808" s="119">
        <v>-34.44</v>
      </c>
      <c r="AW808" s="119">
        <v>-17.22</v>
      </c>
      <c r="AX808" s="119">
        <v>51.21</v>
      </c>
      <c r="AY808" s="119">
        <v>26.56</v>
      </c>
      <c r="AZ808" s="119">
        <v>12.15</v>
      </c>
      <c r="BA808" s="119">
        <v>-1.29</v>
      </c>
      <c r="BB808" s="119">
        <v>-0.33</v>
      </c>
      <c r="BC808" s="119">
        <v>-23.35</v>
      </c>
    </row>
    <row r="809" spans="1:55" x14ac:dyDescent="0.45">
      <c r="A809" s="260">
        <v>175</v>
      </c>
      <c r="B809" s="173" t="s">
        <v>1</v>
      </c>
      <c r="C809" s="120">
        <v>5.81</v>
      </c>
      <c r="D809" s="120">
        <v>13.15</v>
      </c>
      <c r="E809" s="120">
        <v>8.0500000000000007</v>
      </c>
      <c r="F809" s="120">
        <v>4.9400000000000004</v>
      </c>
      <c r="G809" s="120">
        <v>0.45</v>
      </c>
      <c r="H809" s="120">
        <v>4.66</v>
      </c>
      <c r="I809" s="120">
        <v>8.39</v>
      </c>
      <c r="J809" s="120">
        <v>-5.12</v>
      </c>
      <c r="K809" s="120">
        <v>1.98</v>
      </c>
      <c r="L809" s="120">
        <v>6.95</v>
      </c>
      <c r="M809" s="120">
        <v>-7.95</v>
      </c>
      <c r="N809" s="120">
        <v>6.55</v>
      </c>
      <c r="O809" s="120">
        <v>-6.48</v>
      </c>
      <c r="P809" s="120">
        <v>-12.19</v>
      </c>
      <c r="Q809" s="120">
        <v>-7.53</v>
      </c>
      <c r="R809" s="120">
        <v>-2.12</v>
      </c>
      <c r="S809" s="120">
        <v>-3.13</v>
      </c>
      <c r="T809" s="120">
        <v>-1.4</v>
      </c>
      <c r="U809" s="120">
        <v>-7.06</v>
      </c>
      <c r="V809" s="120">
        <v>0.67</v>
      </c>
      <c r="W809" s="120">
        <v>4.4000000000000004</v>
      </c>
      <c r="X809" s="120">
        <v>-4.1900000000000004</v>
      </c>
      <c r="Y809" s="120">
        <v>4.1399999999999997</v>
      </c>
      <c r="Z809" s="120">
        <v>-1.0900000000000001</v>
      </c>
      <c r="AA809" s="120">
        <v>-2.41</v>
      </c>
      <c r="AB809" s="120">
        <v>49.9</v>
      </c>
      <c r="AC809" s="120">
        <v>3.08</v>
      </c>
      <c r="AD809" s="120">
        <v>-5.83</v>
      </c>
      <c r="AE809" s="120">
        <v>-1.76</v>
      </c>
      <c r="AF809" s="120">
        <v>1.65</v>
      </c>
      <c r="AG809" s="120">
        <v>-4.29</v>
      </c>
      <c r="AH809" s="120">
        <v>7.34</v>
      </c>
      <c r="AI809" s="120">
        <v>1.84</v>
      </c>
      <c r="AJ809" s="120">
        <v>5.64</v>
      </c>
      <c r="AK809" s="120">
        <v>20.99</v>
      </c>
      <c r="AL809" s="120">
        <v>1.64</v>
      </c>
      <c r="AM809" s="120">
        <v>7.1</v>
      </c>
      <c r="AN809" s="120">
        <v>-26.1</v>
      </c>
      <c r="AO809" s="120">
        <v>10.86</v>
      </c>
      <c r="AP809" s="120">
        <v>3.41</v>
      </c>
      <c r="AQ809" s="120">
        <v>23.42</v>
      </c>
      <c r="AR809" s="120">
        <v>13.99</v>
      </c>
      <c r="AS809" s="120">
        <v>5.31</v>
      </c>
      <c r="AT809" s="120">
        <v>7.1</v>
      </c>
      <c r="AU809" s="120">
        <v>5.91</v>
      </c>
      <c r="AV809" s="120">
        <v>0.99</v>
      </c>
      <c r="AW809" s="120">
        <v>3.55</v>
      </c>
      <c r="AX809" s="120">
        <v>3.33</v>
      </c>
      <c r="AY809" s="120">
        <v>14.98</v>
      </c>
      <c r="AZ809" s="120">
        <v>29.73</v>
      </c>
      <c r="BA809" s="120">
        <v>-3.83</v>
      </c>
      <c r="BB809" s="120">
        <v>4.1100000000000003</v>
      </c>
      <c r="BC809" s="120">
        <v>1.48</v>
      </c>
    </row>
    <row r="810" spans="1:55" x14ac:dyDescent="0.45">
      <c r="A810" s="261">
        <v>176</v>
      </c>
      <c r="B810" s="174" t="s">
        <v>105</v>
      </c>
      <c r="C810" s="119">
        <v>-18.03</v>
      </c>
      <c r="D810" s="119">
        <v>-1.01</v>
      </c>
      <c r="E810" s="119">
        <v>-0.82</v>
      </c>
      <c r="F810" s="119">
        <v>3.57</v>
      </c>
      <c r="G810" s="119">
        <v>-10.37</v>
      </c>
      <c r="H810" s="119">
        <v>4.9000000000000004</v>
      </c>
      <c r="I810" s="119">
        <v>10.23</v>
      </c>
      <c r="J810" s="119">
        <v>-2.48</v>
      </c>
      <c r="K810" s="119">
        <v>11.27</v>
      </c>
      <c r="L810" s="119">
        <v>-12.72</v>
      </c>
      <c r="M810" s="119">
        <v>1.34</v>
      </c>
      <c r="N810" s="119">
        <v>40.26</v>
      </c>
      <c r="O810" s="119">
        <v>-0.5</v>
      </c>
      <c r="P810" s="119">
        <v>-16.96</v>
      </c>
      <c r="Q810" s="119">
        <v>-17.12</v>
      </c>
      <c r="R810" s="119">
        <v>-38.71</v>
      </c>
      <c r="S810" s="119">
        <v>-5.48</v>
      </c>
      <c r="T810" s="119">
        <v>-2.17</v>
      </c>
      <c r="U810" s="119">
        <v>-15.62</v>
      </c>
      <c r="V810" s="119">
        <v>-11.83</v>
      </c>
      <c r="W810" s="119">
        <v>-25.77</v>
      </c>
      <c r="X810" s="119">
        <v>-19.62</v>
      </c>
      <c r="Y810" s="119">
        <v>-8.7799999999999994</v>
      </c>
      <c r="Z810" s="119">
        <v>-35.68</v>
      </c>
      <c r="AA810" s="119">
        <v>2.71</v>
      </c>
      <c r="AB810" s="119">
        <v>-21.87</v>
      </c>
      <c r="AC810" s="119">
        <v>-15.63</v>
      </c>
      <c r="AD810" s="119">
        <v>17.29</v>
      </c>
      <c r="AE810" s="119">
        <v>24.5</v>
      </c>
      <c r="AF810" s="119">
        <v>14.01</v>
      </c>
      <c r="AG810" s="119">
        <v>-10.47</v>
      </c>
      <c r="AH810" s="119">
        <v>-2.85</v>
      </c>
      <c r="AI810" s="119">
        <v>-9.17</v>
      </c>
      <c r="AJ810" s="119">
        <v>-27.17</v>
      </c>
      <c r="AK810" s="119">
        <v>12.56</v>
      </c>
      <c r="AL810" s="119">
        <v>7.89</v>
      </c>
      <c r="AM810" s="119">
        <v>34.229999999999997</v>
      </c>
      <c r="AN810" s="119">
        <v>129.27000000000001</v>
      </c>
      <c r="AO810" s="119">
        <v>63.51</v>
      </c>
      <c r="AP810" s="119">
        <v>21.04</v>
      </c>
      <c r="AQ810" s="119">
        <v>48.19</v>
      </c>
      <c r="AR810" s="119">
        <v>67.19</v>
      </c>
      <c r="AS810" s="119">
        <v>74.89</v>
      </c>
      <c r="AT810" s="119">
        <v>122.26</v>
      </c>
      <c r="AU810" s="119">
        <v>-6.77</v>
      </c>
      <c r="AV810" s="119">
        <v>29.64</v>
      </c>
      <c r="AW810" s="119">
        <v>-9.8000000000000007</v>
      </c>
      <c r="AX810" s="119">
        <v>7.69</v>
      </c>
      <c r="AY810" s="119">
        <v>-22.04</v>
      </c>
      <c r="AZ810" s="119">
        <v>-25.72</v>
      </c>
      <c r="BA810" s="119">
        <v>14.51</v>
      </c>
      <c r="BB810" s="119">
        <v>25.55</v>
      </c>
      <c r="BC810" s="119">
        <v>5.76</v>
      </c>
    </row>
    <row r="811" spans="1:55" ht="29.25" x14ac:dyDescent="0.45">
      <c r="A811" s="260">
        <v>177</v>
      </c>
      <c r="B811" s="173" t="s">
        <v>275</v>
      </c>
      <c r="C811" s="120">
        <v>12.22</v>
      </c>
      <c r="D811" s="120">
        <v>123.89</v>
      </c>
      <c r="E811" s="120">
        <v>2.1</v>
      </c>
      <c r="F811" s="120">
        <v>-86.65</v>
      </c>
      <c r="G811" s="120">
        <v>-22.85</v>
      </c>
      <c r="H811" s="120">
        <v>40.94</v>
      </c>
      <c r="I811" s="120">
        <v>7.87</v>
      </c>
      <c r="J811" s="120">
        <v>90.87</v>
      </c>
      <c r="K811" s="120">
        <v>159.27000000000001</v>
      </c>
      <c r="L811" s="120">
        <v>76.98</v>
      </c>
      <c r="M811" s="120">
        <v>-17.8</v>
      </c>
      <c r="N811" s="120">
        <v>-7.45</v>
      </c>
      <c r="O811" s="120">
        <v>-27.95</v>
      </c>
      <c r="P811" s="120">
        <v>-67.569999999999993</v>
      </c>
      <c r="Q811" s="120">
        <v>-100</v>
      </c>
      <c r="R811" s="120">
        <v>-98.58</v>
      </c>
      <c r="S811" s="120">
        <v>7.75</v>
      </c>
      <c r="T811" s="120">
        <v>-44.65</v>
      </c>
      <c r="U811" s="120">
        <v>-56.94</v>
      </c>
      <c r="V811" s="120">
        <v>188.76</v>
      </c>
      <c r="W811" s="120">
        <v>-99.69</v>
      </c>
      <c r="X811" s="120">
        <v>-72.58</v>
      </c>
      <c r="Y811" s="120">
        <v>7.09</v>
      </c>
      <c r="Z811" s="120">
        <v>-86.67</v>
      </c>
      <c r="AA811" s="116"/>
      <c r="AB811" s="120">
        <v>48.68</v>
      </c>
      <c r="AC811" s="116"/>
      <c r="AD811" s="118">
        <v>5600</v>
      </c>
      <c r="AE811" s="120">
        <v>-55.9</v>
      </c>
      <c r="AF811" s="120">
        <v>-16.190000000000001</v>
      </c>
      <c r="AG811" s="120">
        <v>97.52</v>
      </c>
      <c r="AH811" s="120">
        <v>-95.48</v>
      </c>
      <c r="AI811" s="120">
        <v>800</v>
      </c>
      <c r="AJ811" s="120">
        <v>20.93</v>
      </c>
      <c r="AK811" s="120">
        <v>-37.130000000000003</v>
      </c>
      <c r="AL811" s="120">
        <v>21.55</v>
      </c>
      <c r="AM811" s="116"/>
      <c r="AN811" s="120">
        <v>-31.56</v>
      </c>
      <c r="AO811" s="116"/>
      <c r="AP811" s="120">
        <v>-26.32</v>
      </c>
      <c r="AQ811" s="120">
        <v>64.849999999999994</v>
      </c>
      <c r="AR811" s="120">
        <v>-16.510000000000002</v>
      </c>
      <c r="AS811" s="120">
        <v>-32.22</v>
      </c>
      <c r="AT811" s="120">
        <v>66.06</v>
      </c>
      <c r="AU811" s="120">
        <v>391.67</v>
      </c>
      <c r="AV811" s="120">
        <v>-91.54</v>
      </c>
      <c r="AW811" s="120">
        <v>205.85</v>
      </c>
      <c r="AX811" s="120">
        <v>34.04</v>
      </c>
      <c r="AY811" s="120">
        <v>-86.22</v>
      </c>
      <c r="AZ811" s="120">
        <v>123.28</v>
      </c>
      <c r="BA811" s="120">
        <v>19.05</v>
      </c>
      <c r="BB811" s="120">
        <v>338.1</v>
      </c>
      <c r="BC811" s="120">
        <v>-23.6</v>
      </c>
    </row>
    <row r="812" spans="1:55" x14ac:dyDescent="0.45">
      <c r="A812" s="261">
        <v>178</v>
      </c>
      <c r="B812" s="174" t="s">
        <v>58</v>
      </c>
      <c r="C812" s="119">
        <v>22.85</v>
      </c>
      <c r="D812" s="119">
        <v>32.78</v>
      </c>
      <c r="E812" s="119">
        <v>18.38</v>
      </c>
      <c r="F812" s="119">
        <v>24.73</v>
      </c>
      <c r="G812" s="119">
        <v>24.84</v>
      </c>
      <c r="H812" s="119">
        <v>-2.76</v>
      </c>
      <c r="I812" s="119">
        <v>-5.03</v>
      </c>
      <c r="J812" s="119">
        <v>12.21</v>
      </c>
      <c r="K812" s="119">
        <v>9.15</v>
      </c>
      <c r="L812" s="119">
        <v>19.61</v>
      </c>
      <c r="M812" s="119">
        <v>20.91</v>
      </c>
      <c r="N812" s="119">
        <v>-9.43</v>
      </c>
      <c r="O812" s="119">
        <v>-12.48</v>
      </c>
      <c r="P812" s="119">
        <v>31.82</v>
      </c>
      <c r="Q812" s="119">
        <v>33.270000000000003</v>
      </c>
      <c r="R812" s="119">
        <v>1.94</v>
      </c>
      <c r="S812" s="119">
        <v>-21.49</v>
      </c>
      <c r="T812" s="119">
        <v>22.82</v>
      </c>
      <c r="U812" s="119">
        <v>39.799999999999997</v>
      </c>
      <c r="V812" s="119">
        <v>31.33</v>
      </c>
      <c r="W812" s="119">
        <v>17.32</v>
      </c>
      <c r="X812" s="119">
        <v>-3.45</v>
      </c>
      <c r="Y812" s="119">
        <v>30.94</v>
      </c>
      <c r="Z812" s="119">
        <v>23.9</v>
      </c>
      <c r="AA812" s="119">
        <v>16.13</v>
      </c>
      <c r="AB812" s="119">
        <v>-18.02</v>
      </c>
      <c r="AC812" s="119">
        <v>-19.829999999999998</v>
      </c>
      <c r="AD812" s="119">
        <v>-21.59</v>
      </c>
      <c r="AE812" s="119">
        <v>12.77</v>
      </c>
      <c r="AF812" s="119">
        <v>-13.3</v>
      </c>
      <c r="AG812" s="119">
        <v>-16.07</v>
      </c>
      <c r="AH812" s="119">
        <v>-15.62</v>
      </c>
      <c r="AI812" s="119">
        <v>-2.91</v>
      </c>
      <c r="AJ812" s="119">
        <v>31.2</v>
      </c>
      <c r="AK812" s="119">
        <v>-0.66</v>
      </c>
      <c r="AL812" s="119">
        <v>32.26</v>
      </c>
      <c r="AM812" s="119">
        <v>21.29</v>
      </c>
      <c r="AN812" s="119">
        <v>20.16</v>
      </c>
      <c r="AO812" s="119">
        <v>25.35</v>
      </c>
      <c r="AP812" s="119">
        <v>5.79</v>
      </c>
      <c r="AQ812" s="119">
        <v>14.76</v>
      </c>
      <c r="AR812" s="119">
        <v>10.220000000000001</v>
      </c>
      <c r="AS812" s="119">
        <v>20.93</v>
      </c>
      <c r="AT812" s="119">
        <v>12.93</v>
      </c>
      <c r="AU812" s="119">
        <v>3.41</v>
      </c>
      <c r="AV812" s="119">
        <v>-0.24</v>
      </c>
      <c r="AW812" s="119">
        <v>-4.84</v>
      </c>
      <c r="AX812" s="119">
        <v>-3.4</v>
      </c>
      <c r="AY812" s="119">
        <v>-14.53</v>
      </c>
      <c r="AZ812" s="119">
        <v>31.83</v>
      </c>
      <c r="BA812" s="119">
        <v>15.07</v>
      </c>
      <c r="BB812" s="119">
        <v>33.75</v>
      </c>
      <c r="BC812" s="119">
        <v>39.68</v>
      </c>
    </row>
    <row r="813" spans="1:55" x14ac:dyDescent="0.45">
      <c r="A813" s="260">
        <v>179</v>
      </c>
      <c r="B813" s="173" t="s">
        <v>276</v>
      </c>
      <c r="C813" s="120">
        <v>-77.84</v>
      </c>
      <c r="D813" s="120">
        <v>0.63</v>
      </c>
      <c r="E813" s="120">
        <v>-18.54</v>
      </c>
      <c r="F813" s="120">
        <v>158.69</v>
      </c>
      <c r="G813" s="120">
        <v>-14.77</v>
      </c>
      <c r="H813" s="120">
        <v>3.87</v>
      </c>
      <c r="I813" s="120">
        <v>778.57</v>
      </c>
      <c r="J813" s="120">
        <v>93.48</v>
      </c>
      <c r="K813" s="120">
        <v>80.91</v>
      </c>
      <c r="L813" s="120">
        <v>63.08</v>
      </c>
      <c r="M813" s="120">
        <v>80.56</v>
      </c>
      <c r="N813" s="120">
        <v>-13.5</v>
      </c>
      <c r="O813" s="120">
        <v>7.12</v>
      </c>
      <c r="P813" s="120">
        <v>97.09</v>
      </c>
      <c r="Q813" s="120">
        <v>-53.59</v>
      </c>
      <c r="R813" s="120">
        <v>-54.72</v>
      </c>
      <c r="S813" s="120">
        <v>-59.84</v>
      </c>
      <c r="T813" s="120">
        <v>-21.72</v>
      </c>
      <c r="U813" s="120">
        <v>-84.76</v>
      </c>
      <c r="V813" s="120">
        <v>-63.32</v>
      </c>
      <c r="W813" s="120">
        <v>-45.52</v>
      </c>
      <c r="X813" s="120">
        <v>-69.010000000000005</v>
      </c>
      <c r="Y813" s="120">
        <v>-79.69</v>
      </c>
      <c r="Z813" s="120">
        <v>-60.25</v>
      </c>
      <c r="AA813" s="120">
        <v>-60.84</v>
      </c>
      <c r="AB813" s="120">
        <v>-53.16</v>
      </c>
      <c r="AC813" s="120">
        <v>-16.350000000000001</v>
      </c>
      <c r="AD813" s="120">
        <v>-8.82</v>
      </c>
      <c r="AE813" s="120">
        <v>490.98</v>
      </c>
      <c r="AF813" s="120">
        <v>103.28</v>
      </c>
      <c r="AG813" s="120">
        <v>401.33</v>
      </c>
      <c r="AH813" s="120">
        <v>103.55</v>
      </c>
      <c r="AI813" s="120">
        <v>8.2899999999999991</v>
      </c>
      <c r="AJ813" s="120">
        <v>4.88</v>
      </c>
      <c r="AK813" s="120">
        <v>145.44999999999999</v>
      </c>
      <c r="AL813" s="120">
        <v>10.96</v>
      </c>
      <c r="AM813" s="120">
        <v>491.96</v>
      </c>
      <c r="AN813" s="120">
        <v>63.06</v>
      </c>
      <c r="AO813" s="120">
        <v>528.19000000000005</v>
      </c>
      <c r="AP813" s="120">
        <v>89.86</v>
      </c>
      <c r="AQ813" s="120">
        <v>-21.83</v>
      </c>
      <c r="AR813" s="120">
        <v>-7.03</v>
      </c>
      <c r="AS813" s="120">
        <v>-15.16</v>
      </c>
      <c r="AT813" s="120">
        <v>-8.31</v>
      </c>
      <c r="AU813" s="120">
        <v>21.72</v>
      </c>
      <c r="AV813" s="120">
        <v>-12.85</v>
      </c>
      <c r="AW813" s="120">
        <v>-31.11</v>
      </c>
      <c r="AX813" s="120">
        <v>103.29</v>
      </c>
      <c r="AY813" s="120">
        <v>21.72</v>
      </c>
      <c r="AZ813" s="120">
        <v>-17.68</v>
      </c>
      <c r="BA813" s="120">
        <v>-86.64</v>
      </c>
      <c r="BB813" s="120">
        <v>-13.04</v>
      </c>
      <c r="BC813" s="120">
        <v>-32.090000000000003</v>
      </c>
    </row>
    <row r="814" spans="1:55" ht="29.25" x14ac:dyDescent="0.45">
      <c r="A814" s="261">
        <v>180</v>
      </c>
      <c r="B814" s="174" t="s">
        <v>277</v>
      </c>
      <c r="C814" s="117"/>
      <c r="D814" s="121">
        <v>1378.05</v>
      </c>
      <c r="E814" s="119">
        <v>448.06</v>
      </c>
      <c r="F814" s="119">
        <v>165.67</v>
      </c>
      <c r="G814" s="119">
        <v>438.97</v>
      </c>
      <c r="H814" s="119">
        <v>102.38</v>
      </c>
      <c r="I814" s="117"/>
      <c r="J814" s="119">
        <v>491.84</v>
      </c>
      <c r="K814" s="119">
        <v>-100</v>
      </c>
      <c r="L814" s="119">
        <v>-1.27</v>
      </c>
      <c r="M814" s="119">
        <v>238.16</v>
      </c>
      <c r="N814" s="119">
        <v>-100</v>
      </c>
      <c r="O814" s="117"/>
      <c r="P814" s="119">
        <v>-34.65</v>
      </c>
      <c r="Q814" s="119">
        <v>-67.47</v>
      </c>
      <c r="R814" s="119">
        <v>242.7</v>
      </c>
      <c r="S814" s="119">
        <v>-73.790000000000006</v>
      </c>
      <c r="T814" s="119">
        <v>409.41</v>
      </c>
      <c r="U814" s="119">
        <v>68.03</v>
      </c>
      <c r="V814" s="119">
        <v>-3.45</v>
      </c>
      <c r="W814" s="117"/>
      <c r="X814" s="119">
        <v>-25.46</v>
      </c>
      <c r="Y814" s="119">
        <v>11.67</v>
      </c>
      <c r="Z814" s="117"/>
      <c r="AA814" s="119">
        <v>54.94</v>
      </c>
      <c r="AB814" s="119">
        <v>67.42</v>
      </c>
      <c r="AC814" s="119">
        <v>438.7</v>
      </c>
      <c r="AD814" s="119">
        <v>12.3</v>
      </c>
      <c r="AE814" s="119">
        <v>-78.22</v>
      </c>
      <c r="AF814" s="119">
        <v>104.39</v>
      </c>
      <c r="AG814" s="119">
        <v>-46.05</v>
      </c>
      <c r="AH814" s="119">
        <v>-100</v>
      </c>
      <c r="AI814" s="119">
        <v>59.7</v>
      </c>
      <c r="AJ814" s="119">
        <v>-48.16</v>
      </c>
      <c r="AK814" s="119">
        <v>46.69</v>
      </c>
      <c r="AL814" s="119">
        <v>537.70000000000005</v>
      </c>
      <c r="AM814" s="119">
        <v>23.6</v>
      </c>
      <c r="AN814" s="119">
        <v>146.30000000000001</v>
      </c>
      <c r="AO814" s="119">
        <v>138.34</v>
      </c>
      <c r="AP814" s="119">
        <v>138.83000000000001</v>
      </c>
      <c r="AQ814" s="121">
        <v>1260</v>
      </c>
      <c r="AR814" s="119">
        <v>-71.53</v>
      </c>
      <c r="AS814" s="119">
        <v>124.77</v>
      </c>
      <c r="AT814" s="117"/>
      <c r="AU814" s="119">
        <v>94.29</v>
      </c>
      <c r="AV814" s="119">
        <v>58.77</v>
      </c>
      <c r="AW814" s="119">
        <v>-48.22</v>
      </c>
      <c r="AX814" s="119">
        <v>-94.09</v>
      </c>
      <c r="AY814" s="119">
        <v>-50.68</v>
      </c>
      <c r="AZ814" s="119">
        <v>-37.840000000000003</v>
      </c>
      <c r="BA814" s="119">
        <v>-60.04</v>
      </c>
      <c r="BB814" s="119">
        <v>-48.84</v>
      </c>
      <c r="BC814" s="119">
        <v>-52.27</v>
      </c>
    </row>
    <row r="815" spans="1:55" ht="42" x14ac:dyDescent="0.45">
      <c r="A815" s="260">
        <v>181</v>
      </c>
      <c r="B815" s="173" t="s">
        <v>278</v>
      </c>
      <c r="C815" s="120">
        <v>408.25</v>
      </c>
      <c r="D815" s="120">
        <v>63.48</v>
      </c>
      <c r="E815" s="120">
        <v>399.7</v>
      </c>
      <c r="F815" s="120">
        <v>329.79</v>
      </c>
      <c r="G815" s="120">
        <v>32.49</v>
      </c>
      <c r="H815" s="120">
        <v>2.29</v>
      </c>
      <c r="I815" s="120">
        <v>125.83</v>
      </c>
      <c r="J815" s="118">
        <v>3122.73</v>
      </c>
      <c r="K815" s="120">
        <v>-10.79</v>
      </c>
      <c r="L815" s="120">
        <v>-90.92</v>
      </c>
      <c r="M815" s="120">
        <v>200</v>
      </c>
      <c r="N815" s="120">
        <v>28.06</v>
      </c>
      <c r="O815" s="120">
        <v>83.57</v>
      </c>
      <c r="P815" s="120">
        <v>89.89</v>
      </c>
      <c r="Q815" s="120">
        <v>-67.88</v>
      </c>
      <c r="R815" s="120">
        <v>11.55</v>
      </c>
      <c r="S815" s="120">
        <v>-17.829999999999998</v>
      </c>
      <c r="T815" s="120">
        <v>-84.53</v>
      </c>
      <c r="U815" s="120">
        <v>13.84</v>
      </c>
      <c r="V815" s="120">
        <v>9.59</v>
      </c>
      <c r="W815" s="120">
        <v>65.69</v>
      </c>
      <c r="X815" s="118">
        <v>1455.84</v>
      </c>
      <c r="Y815" s="120">
        <v>-23.14</v>
      </c>
      <c r="Z815" s="120">
        <v>-50.63</v>
      </c>
      <c r="AA815" s="120">
        <v>-36.130000000000003</v>
      </c>
      <c r="AB815" s="120">
        <v>34.729999999999997</v>
      </c>
      <c r="AC815" s="120">
        <v>155.78</v>
      </c>
      <c r="AD815" s="120">
        <v>-99.7</v>
      </c>
      <c r="AE815" s="120">
        <v>293.41000000000003</v>
      </c>
      <c r="AF815" s="118">
        <v>1481.16</v>
      </c>
      <c r="AG815" s="120">
        <v>-50.41</v>
      </c>
      <c r="AH815" s="120">
        <v>11.58</v>
      </c>
      <c r="AI815" s="120">
        <v>-24.26</v>
      </c>
      <c r="AJ815" s="120">
        <v>-38.4</v>
      </c>
      <c r="AK815" s="120">
        <v>-81.88</v>
      </c>
      <c r="AL815" s="120">
        <v>499.49</v>
      </c>
      <c r="AM815" s="120">
        <v>-78.55</v>
      </c>
      <c r="AN815" s="120">
        <v>92.72</v>
      </c>
      <c r="AO815" s="120">
        <v>-83.44</v>
      </c>
      <c r="AP815" s="118">
        <v>20650</v>
      </c>
      <c r="AQ815" s="120">
        <v>-49.85</v>
      </c>
      <c r="AR815" s="120">
        <v>-69.39</v>
      </c>
      <c r="AS815" s="120">
        <v>276.14</v>
      </c>
      <c r="AT815" s="120">
        <v>-6</v>
      </c>
      <c r="AU815" s="120">
        <v>124.09</v>
      </c>
      <c r="AV815" s="120">
        <v>100.41</v>
      </c>
      <c r="AW815" s="120">
        <v>114.17</v>
      </c>
      <c r="AX815" s="120">
        <v>-41.02</v>
      </c>
      <c r="AY815" s="120">
        <v>146.77000000000001</v>
      </c>
      <c r="AZ815" s="120">
        <v>-86.62</v>
      </c>
      <c r="BA815" s="120">
        <v>-4.8499999999999996</v>
      </c>
      <c r="BB815" s="120">
        <v>98.31</v>
      </c>
      <c r="BC815" s="120">
        <v>289.98</v>
      </c>
    </row>
    <row r="816" spans="1:55" ht="29.25" x14ac:dyDescent="0.45">
      <c r="A816" s="261">
        <v>182</v>
      </c>
      <c r="B816" s="174" t="s">
        <v>51</v>
      </c>
      <c r="C816" s="119">
        <v>63.58</v>
      </c>
      <c r="D816" s="119">
        <v>19.84</v>
      </c>
      <c r="E816" s="119">
        <v>32.43</v>
      </c>
      <c r="F816" s="119">
        <v>-55.5</v>
      </c>
      <c r="G816" s="119">
        <v>0.51</v>
      </c>
      <c r="H816" s="119">
        <v>11.7</v>
      </c>
      <c r="I816" s="119">
        <v>17.739999999999998</v>
      </c>
      <c r="J816" s="119">
        <v>-20.329999999999998</v>
      </c>
      <c r="K816" s="119">
        <v>47.52</v>
      </c>
      <c r="L816" s="119">
        <v>68.62</v>
      </c>
      <c r="M816" s="119">
        <v>47.31</v>
      </c>
      <c r="N816" s="119">
        <v>-14.25</v>
      </c>
      <c r="O816" s="119">
        <v>-41.02</v>
      </c>
      <c r="P816" s="119">
        <v>-65.3</v>
      </c>
      <c r="Q816" s="119">
        <v>-29.12</v>
      </c>
      <c r="R816" s="119">
        <v>8.2200000000000006</v>
      </c>
      <c r="S816" s="119">
        <v>-30.05</v>
      </c>
      <c r="T816" s="119">
        <v>13.4</v>
      </c>
      <c r="U816" s="119">
        <v>17.72</v>
      </c>
      <c r="V816" s="119">
        <v>-13.75</v>
      </c>
      <c r="W816" s="119">
        <v>-41.38</v>
      </c>
      <c r="X816" s="119">
        <v>-39.75</v>
      </c>
      <c r="Y816" s="119">
        <v>-12.88</v>
      </c>
      <c r="Z816" s="119">
        <v>-35.19</v>
      </c>
      <c r="AA816" s="119">
        <v>-53.5</v>
      </c>
      <c r="AB816" s="119">
        <v>-46.81</v>
      </c>
      <c r="AC816" s="119">
        <v>-70.16</v>
      </c>
      <c r="AD816" s="119">
        <v>-31.5</v>
      </c>
      <c r="AE816" s="119">
        <v>-63.94</v>
      </c>
      <c r="AF816" s="119">
        <v>-60.3</v>
      </c>
      <c r="AG816" s="119">
        <v>-65.56</v>
      </c>
      <c r="AH816" s="119">
        <v>-41.59</v>
      </c>
      <c r="AI816" s="119">
        <v>-23.39</v>
      </c>
      <c r="AJ816" s="119">
        <v>-89.79</v>
      </c>
      <c r="AK816" s="119">
        <v>-96.38</v>
      </c>
      <c r="AL816" s="119">
        <v>-86.35</v>
      </c>
      <c r="AM816" s="119">
        <v>-98.58</v>
      </c>
      <c r="AN816" s="119">
        <v>-98.79</v>
      </c>
      <c r="AO816" s="119">
        <v>-93.91</v>
      </c>
      <c r="AP816" s="119">
        <v>-97.93</v>
      </c>
      <c r="AQ816" s="119">
        <v>-84.86</v>
      </c>
      <c r="AR816" s="119">
        <v>-99.01</v>
      </c>
      <c r="AS816" s="119">
        <v>-82.73</v>
      </c>
      <c r="AT816" s="119">
        <v>-99.11</v>
      </c>
      <c r="AU816" s="119">
        <v>-98.81</v>
      </c>
      <c r="AV816" s="119">
        <v>-75.73</v>
      </c>
      <c r="AW816" s="119">
        <v>109.93</v>
      </c>
      <c r="AX816" s="119">
        <v>-96.22</v>
      </c>
      <c r="AY816" s="119">
        <v>111.29</v>
      </c>
      <c r="AZ816" s="119">
        <v>317.14</v>
      </c>
      <c r="BA816" s="119">
        <v>142.88999999999999</v>
      </c>
      <c r="BB816" s="119">
        <v>-88.02</v>
      </c>
      <c r="BC816" s="119">
        <v>-100</v>
      </c>
    </row>
    <row r="817" spans="1:55" x14ac:dyDescent="0.45">
      <c r="A817" s="260">
        <v>183</v>
      </c>
      <c r="B817" s="173" t="s">
        <v>5</v>
      </c>
      <c r="C817" s="120">
        <v>5.98</v>
      </c>
      <c r="D817" s="120">
        <v>-12.96</v>
      </c>
      <c r="E817" s="120">
        <v>-10.41</v>
      </c>
      <c r="F817" s="120">
        <v>9.6999999999999993</v>
      </c>
      <c r="G817" s="120">
        <v>-2.63</v>
      </c>
      <c r="H817" s="120">
        <v>12.73</v>
      </c>
      <c r="I817" s="120">
        <v>12.98</v>
      </c>
      <c r="J817" s="120">
        <v>11.32</v>
      </c>
      <c r="K817" s="120">
        <v>21.4</v>
      </c>
      <c r="L817" s="120">
        <v>-5.42</v>
      </c>
      <c r="M817" s="120">
        <v>-2.1800000000000002</v>
      </c>
      <c r="N817" s="120">
        <v>25.68</v>
      </c>
      <c r="O817" s="120">
        <v>-13.5</v>
      </c>
      <c r="P817" s="120">
        <v>15.52</v>
      </c>
      <c r="Q817" s="120">
        <v>3.62</v>
      </c>
      <c r="R817" s="120">
        <v>-14.09</v>
      </c>
      <c r="S817" s="120">
        <v>-15.53</v>
      </c>
      <c r="T817" s="120">
        <v>-15.7</v>
      </c>
      <c r="U817" s="120">
        <v>-6.13</v>
      </c>
      <c r="V817" s="120">
        <v>7.47</v>
      </c>
      <c r="W817" s="120">
        <v>-11.63</v>
      </c>
      <c r="X817" s="120">
        <v>12.9</v>
      </c>
      <c r="Y817" s="120">
        <v>8.1300000000000008</v>
      </c>
      <c r="Z817" s="120">
        <v>-16.170000000000002</v>
      </c>
      <c r="AA817" s="120">
        <v>1.05</v>
      </c>
      <c r="AB817" s="120">
        <v>-0.88</v>
      </c>
      <c r="AC817" s="120">
        <v>2.0699999999999998</v>
      </c>
      <c r="AD817" s="120">
        <v>-5.83</v>
      </c>
      <c r="AE817" s="120">
        <v>3.43</v>
      </c>
      <c r="AF817" s="120">
        <v>1.72</v>
      </c>
      <c r="AG817" s="120">
        <v>-5.17</v>
      </c>
      <c r="AH817" s="120">
        <v>0.42</v>
      </c>
      <c r="AI817" s="120">
        <v>11.76</v>
      </c>
      <c r="AJ817" s="120">
        <v>-6.41</v>
      </c>
      <c r="AK817" s="120">
        <v>16.77</v>
      </c>
      <c r="AL817" s="120">
        <v>22.44</v>
      </c>
      <c r="AM817" s="120">
        <v>25.59</v>
      </c>
      <c r="AN817" s="120">
        <v>19.989999999999998</v>
      </c>
      <c r="AO817" s="120">
        <v>18.43</v>
      </c>
      <c r="AP817" s="120">
        <v>21.78</v>
      </c>
      <c r="AQ817" s="120">
        <v>17.649999999999999</v>
      </c>
      <c r="AR817" s="120">
        <v>25.25</v>
      </c>
      <c r="AS817" s="120">
        <v>12.52</v>
      </c>
      <c r="AT817" s="120">
        <v>11.8</v>
      </c>
      <c r="AU817" s="120">
        <v>-0.95</v>
      </c>
      <c r="AV817" s="120">
        <v>-2.69</v>
      </c>
      <c r="AW817" s="120">
        <v>-1.96</v>
      </c>
      <c r="AX817" s="120">
        <v>-11.16</v>
      </c>
      <c r="AY817" s="120">
        <v>-9.15</v>
      </c>
      <c r="AZ817" s="120">
        <v>-5.74</v>
      </c>
      <c r="BA817" s="120">
        <v>-1.29</v>
      </c>
      <c r="BB817" s="120">
        <v>-1.1499999999999999</v>
      </c>
      <c r="BC817" s="120">
        <v>6.23</v>
      </c>
    </row>
    <row r="818" spans="1:55" x14ac:dyDescent="0.45">
      <c r="A818" s="261">
        <v>184</v>
      </c>
      <c r="B818" s="174" t="s">
        <v>279</v>
      </c>
      <c r="C818" s="119">
        <v>30.7</v>
      </c>
      <c r="D818" s="119">
        <v>47.72</v>
      </c>
      <c r="E818" s="119">
        <v>62.1</v>
      </c>
      <c r="F818" s="119">
        <v>53.02</v>
      </c>
      <c r="G818" s="119">
        <v>40.86</v>
      </c>
      <c r="H818" s="119">
        <v>33.83</v>
      </c>
      <c r="I818" s="119">
        <v>10.029999999999999</v>
      </c>
      <c r="J818" s="119">
        <v>-21.83</v>
      </c>
      <c r="K818" s="119">
        <v>-8.1300000000000008</v>
      </c>
      <c r="L818" s="119">
        <v>-7.94</v>
      </c>
      <c r="M818" s="119">
        <v>-18.510000000000002</v>
      </c>
      <c r="N818" s="119">
        <v>-3.54</v>
      </c>
      <c r="O818" s="119">
        <v>-1.1100000000000001</v>
      </c>
      <c r="P818" s="119">
        <v>18.66</v>
      </c>
      <c r="Q818" s="119">
        <v>-27.93</v>
      </c>
      <c r="R818" s="119">
        <v>-16.41</v>
      </c>
      <c r="S818" s="119">
        <v>-45</v>
      </c>
      <c r="T818" s="119">
        <v>-51.28</v>
      </c>
      <c r="U818" s="119">
        <v>-21.54</v>
      </c>
      <c r="V818" s="119">
        <v>4.78</v>
      </c>
      <c r="W818" s="119">
        <v>32.979999999999997</v>
      </c>
      <c r="X818" s="119">
        <v>23.81</v>
      </c>
      <c r="Y818" s="119">
        <v>31.35</v>
      </c>
      <c r="Z818" s="119">
        <v>5.09</v>
      </c>
      <c r="AA818" s="119">
        <v>-7.6</v>
      </c>
      <c r="AB818" s="119">
        <v>-12.85</v>
      </c>
      <c r="AC818" s="119">
        <v>10.050000000000001</v>
      </c>
      <c r="AD818" s="119">
        <v>-10.64</v>
      </c>
      <c r="AE818" s="119">
        <v>18.61</v>
      </c>
      <c r="AF818" s="119">
        <v>38.11</v>
      </c>
      <c r="AG818" s="119">
        <v>-8.68</v>
      </c>
      <c r="AH818" s="119">
        <v>10.220000000000001</v>
      </c>
      <c r="AI818" s="119">
        <v>-29.69</v>
      </c>
      <c r="AJ818" s="119">
        <v>-53.78</v>
      </c>
      <c r="AK818" s="119">
        <v>-40.36</v>
      </c>
      <c r="AL818" s="119">
        <v>-36.299999999999997</v>
      </c>
      <c r="AM818" s="119">
        <v>-15.31</v>
      </c>
      <c r="AN818" s="119">
        <v>-27.79</v>
      </c>
      <c r="AO818" s="119">
        <v>-48.25</v>
      </c>
      <c r="AP818" s="119">
        <v>-29.69</v>
      </c>
      <c r="AQ818" s="119">
        <v>-15.81</v>
      </c>
      <c r="AR818" s="119">
        <v>13.82</v>
      </c>
      <c r="AS818" s="119">
        <v>-8.06</v>
      </c>
      <c r="AT818" s="119">
        <v>-37.44</v>
      </c>
      <c r="AU818" s="119">
        <v>9.02</v>
      </c>
      <c r="AV818" s="119">
        <v>51.48</v>
      </c>
      <c r="AW818" s="119">
        <v>-17.010000000000002</v>
      </c>
      <c r="AX818" s="119">
        <v>3.58</v>
      </c>
      <c r="AY818" s="119">
        <v>-10.29</v>
      </c>
      <c r="AZ818" s="119">
        <v>37.39</v>
      </c>
      <c r="BA818" s="119">
        <v>21.91</v>
      </c>
      <c r="BB818" s="119">
        <v>13</v>
      </c>
      <c r="BC818" s="119">
        <v>-16.47</v>
      </c>
    </row>
    <row r="819" spans="1:55" ht="42" x14ac:dyDescent="0.45">
      <c r="A819" s="260">
        <v>185</v>
      </c>
      <c r="B819" s="173" t="s">
        <v>280</v>
      </c>
      <c r="C819" s="120">
        <v>5.79</v>
      </c>
      <c r="D819" s="120">
        <v>-99.03</v>
      </c>
      <c r="E819" s="120">
        <v>-23.51</v>
      </c>
      <c r="F819" s="120">
        <v>91.51</v>
      </c>
      <c r="G819" s="120">
        <v>177.27</v>
      </c>
      <c r="H819" s="120">
        <v>-62.09</v>
      </c>
      <c r="I819" s="120">
        <v>33.93</v>
      </c>
      <c r="J819" s="120">
        <v>-61.58</v>
      </c>
      <c r="K819" s="120">
        <v>265.31</v>
      </c>
      <c r="L819" s="120">
        <v>225.14</v>
      </c>
      <c r="M819" s="120">
        <v>191.89</v>
      </c>
      <c r="N819" s="120">
        <v>133.59</v>
      </c>
      <c r="O819" s="120">
        <v>407.03</v>
      </c>
      <c r="P819" s="118">
        <v>26700</v>
      </c>
      <c r="Q819" s="120">
        <v>108.74</v>
      </c>
      <c r="R819" s="120">
        <v>21.67</v>
      </c>
      <c r="S819" s="120">
        <v>34.75</v>
      </c>
      <c r="T819" s="120">
        <v>-67.3</v>
      </c>
      <c r="U819" s="120">
        <v>47.67</v>
      </c>
      <c r="V819" s="120">
        <v>13.24</v>
      </c>
      <c r="W819" s="120">
        <v>267.60000000000002</v>
      </c>
      <c r="X819" s="120">
        <v>8.74</v>
      </c>
      <c r="Y819" s="120">
        <v>371.3</v>
      </c>
      <c r="Z819" s="120">
        <v>233.78</v>
      </c>
      <c r="AA819" s="120">
        <v>-16.02</v>
      </c>
      <c r="AB819" s="120">
        <v>141.97999999999999</v>
      </c>
      <c r="AC819" s="120">
        <v>10.85</v>
      </c>
      <c r="AD819" s="120">
        <v>30.36</v>
      </c>
      <c r="AE819" s="120">
        <v>64.23</v>
      </c>
      <c r="AF819" s="120">
        <v>258.25</v>
      </c>
      <c r="AG819" s="120">
        <v>-56.88</v>
      </c>
      <c r="AH819" s="120">
        <v>674.03</v>
      </c>
      <c r="AI819" s="120">
        <v>-48.63</v>
      </c>
      <c r="AJ819" s="120">
        <v>-14.53</v>
      </c>
      <c r="AK819" s="120">
        <v>4.22</v>
      </c>
      <c r="AL819" s="120">
        <v>-21.94</v>
      </c>
      <c r="AM819" s="120">
        <v>-6.42</v>
      </c>
      <c r="AN819" s="120">
        <v>-41.17</v>
      </c>
      <c r="AO819" s="120">
        <v>-10.91</v>
      </c>
      <c r="AP819" s="120">
        <v>-26.4</v>
      </c>
      <c r="AQ819" s="120">
        <v>-5.48</v>
      </c>
      <c r="AR819" s="120">
        <v>116.26</v>
      </c>
      <c r="AS819" s="120">
        <v>212.57</v>
      </c>
      <c r="AT819" s="120">
        <v>484.23</v>
      </c>
      <c r="AU819" s="120">
        <v>347.63</v>
      </c>
      <c r="AV819" s="120">
        <v>83.91</v>
      </c>
      <c r="AW819" s="120">
        <v>-86.9</v>
      </c>
      <c r="AX819" s="120">
        <v>29.01</v>
      </c>
      <c r="AY819" s="120">
        <v>-18.82</v>
      </c>
      <c r="AZ819" s="120">
        <v>-15.47</v>
      </c>
      <c r="BA819" s="120">
        <v>3.92</v>
      </c>
      <c r="BB819" s="120">
        <v>-47.89</v>
      </c>
      <c r="BC819" s="120">
        <v>51.88</v>
      </c>
    </row>
    <row r="820" spans="1:55" ht="29.25" x14ac:dyDescent="0.45">
      <c r="A820" s="261">
        <v>186</v>
      </c>
      <c r="B820" s="174" t="s">
        <v>61</v>
      </c>
      <c r="C820" s="119">
        <v>-51.89</v>
      </c>
      <c r="D820" s="119">
        <v>188.25</v>
      </c>
      <c r="E820" s="119">
        <v>0.35</v>
      </c>
      <c r="F820" s="119">
        <v>-5.53</v>
      </c>
      <c r="G820" s="119">
        <v>-43.48</v>
      </c>
      <c r="H820" s="119">
        <v>28.15</v>
      </c>
      <c r="I820" s="119">
        <v>11.23</v>
      </c>
      <c r="J820" s="119">
        <v>18.38</v>
      </c>
      <c r="K820" s="119">
        <v>-19.22</v>
      </c>
      <c r="L820" s="119">
        <v>-40.43</v>
      </c>
      <c r="M820" s="119">
        <v>4.53</v>
      </c>
      <c r="N820" s="119">
        <v>61.45</v>
      </c>
      <c r="O820" s="119">
        <v>259.99</v>
      </c>
      <c r="P820" s="119">
        <v>-64.53</v>
      </c>
      <c r="Q820" s="119">
        <v>-49.38</v>
      </c>
      <c r="R820" s="119">
        <v>4.5599999999999996</v>
      </c>
      <c r="S820" s="119">
        <v>-56.86</v>
      </c>
      <c r="T820" s="119">
        <v>-35.9</v>
      </c>
      <c r="U820" s="119">
        <v>-25.45</v>
      </c>
      <c r="V820" s="119">
        <v>-57.54</v>
      </c>
      <c r="W820" s="119">
        <v>-60.45</v>
      </c>
      <c r="X820" s="119">
        <v>15.03</v>
      </c>
      <c r="Y820" s="119">
        <v>-6.72</v>
      </c>
      <c r="Z820" s="119">
        <v>-50.49</v>
      </c>
      <c r="AA820" s="119">
        <v>-84.33</v>
      </c>
      <c r="AB820" s="119">
        <v>-27.38</v>
      </c>
      <c r="AC820" s="119">
        <v>-42.72</v>
      </c>
      <c r="AD820" s="119">
        <v>-16.95</v>
      </c>
      <c r="AE820" s="119">
        <v>136.41999999999999</v>
      </c>
      <c r="AF820" s="119">
        <v>39.89</v>
      </c>
      <c r="AG820" s="119">
        <v>-16.440000000000001</v>
      </c>
      <c r="AH820" s="119">
        <v>-8.2200000000000006</v>
      </c>
      <c r="AI820" s="119">
        <v>166.55</v>
      </c>
      <c r="AJ820" s="119">
        <v>14.54</v>
      </c>
      <c r="AK820" s="119">
        <v>-54.85</v>
      </c>
      <c r="AL820" s="119">
        <v>249.65</v>
      </c>
      <c r="AM820" s="119">
        <v>816.83</v>
      </c>
      <c r="AN820" s="119">
        <v>-11.99</v>
      </c>
      <c r="AO820" s="119">
        <v>62.94</v>
      </c>
      <c r="AP820" s="119">
        <v>39.979999999999997</v>
      </c>
      <c r="AQ820" s="119">
        <v>134.13</v>
      </c>
      <c r="AR820" s="119">
        <v>37.57</v>
      </c>
      <c r="AS820" s="119">
        <v>79.290000000000006</v>
      </c>
      <c r="AT820" s="119">
        <v>14.2</v>
      </c>
      <c r="AU820" s="119">
        <v>-37.82</v>
      </c>
      <c r="AV820" s="119">
        <v>0.37</v>
      </c>
      <c r="AW820" s="119">
        <v>113.77</v>
      </c>
      <c r="AX820" s="119">
        <v>-43.44</v>
      </c>
      <c r="AY820" s="119">
        <v>-20.91</v>
      </c>
      <c r="AZ820" s="119">
        <v>114.4</v>
      </c>
      <c r="BA820" s="119">
        <v>140.12</v>
      </c>
      <c r="BB820" s="119">
        <v>-35.43</v>
      </c>
      <c r="BC820" s="119">
        <v>-66.430000000000007</v>
      </c>
    </row>
    <row r="821" spans="1:55" x14ac:dyDescent="0.45">
      <c r="A821" s="260">
        <v>187</v>
      </c>
      <c r="B821" s="173" t="s">
        <v>59</v>
      </c>
      <c r="C821" s="120">
        <v>9.56</v>
      </c>
      <c r="D821" s="120">
        <v>11.36</v>
      </c>
      <c r="E821" s="120">
        <v>10.18</v>
      </c>
      <c r="F821" s="120">
        <v>18.510000000000002</v>
      </c>
      <c r="G821" s="120">
        <v>16.309999999999999</v>
      </c>
      <c r="H821" s="120">
        <v>25.29</v>
      </c>
      <c r="I821" s="120">
        <v>21.55</v>
      </c>
      <c r="J821" s="120">
        <v>-5.17</v>
      </c>
      <c r="K821" s="120">
        <v>24.7</v>
      </c>
      <c r="L821" s="120">
        <v>20.45</v>
      </c>
      <c r="M821" s="120">
        <v>11.71</v>
      </c>
      <c r="N821" s="120">
        <v>11.14</v>
      </c>
      <c r="O821" s="120">
        <v>-1.44</v>
      </c>
      <c r="P821" s="120">
        <v>-4.66</v>
      </c>
      <c r="Q821" s="120">
        <v>10.050000000000001</v>
      </c>
      <c r="R821" s="120">
        <v>0.4</v>
      </c>
      <c r="S821" s="120">
        <v>14.33</v>
      </c>
      <c r="T821" s="120">
        <v>2.29</v>
      </c>
      <c r="U821" s="120">
        <v>8.57</v>
      </c>
      <c r="V821" s="120">
        <v>22.26</v>
      </c>
      <c r="W821" s="120">
        <v>17.29</v>
      </c>
      <c r="X821" s="120">
        <v>7.16</v>
      </c>
      <c r="Y821" s="120">
        <v>24.89</v>
      </c>
      <c r="Z821" s="120">
        <v>21.75</v>
      </c>
      <c r="AA821" s="120">
        <v>15.15</v>
      </c>
      <c r="AB821" s="120">
        <v>9.3699999999999992</v>
      </c>
      <c r="AC821" s="120">
        <v>4.53</v>
      </c>
      <c r="AD821" s="120">
        <v>5.54</v>
      </c>
      <c r="AE821" s="120">
        <v>-3.56</v>
      </c>
      <c r="AF821" s="120">
        <v>1.32</v>
      </c>
      <c r="AG821" s="120">
        <v>-11.79</v>
      </c>
      <c r="AH821" s="120">
        <v>-3.11</v>
      </c>
      <c r="AI821" s="120">
        <v>-15.69</v>
      </c>
      <c r="AJ821" s="120">
        <v>-4.3</v>
      </c>
      <c r="AK821" s="120">
        <v>-7.37</v>
      </c>
      <c r="AL821" s="120">
        <v>-7.88</v>
      </c>
      <c r="AM821" s="120">
        <v>-13.02</v>
      </c>
      <c r="AN821" s="120">
        <v>2.0299999999999998</v>
      </c>
      <c r="AO821" s="120">
        <v>-3.15</v>
      </c>
      <c r="AP821" s="120">
        <v>-7.3</v>
      </c>
      <c r="AQ821" s="120">
        <v>-6.15</v>
      </c>
      <c r="AR821" s="120">
        <v>-5.03</v>
      </c>
      <c r="AS821" s="120">
        <v>-5.76</v>
      </c>
      <c r="AT821" s="120">
        <v>-3.33</v>
      </c>
      <c r="AU821" s="120">
        <v>2.1</v>
      </c>
      <c r="AV821" s="120">
        <v>-7.81</v>
      </c>
      <c r="AW821" s="120">
        <v>1.38</v>
      </c>
      <c r="AX821" s="120">
        <v>-7.03</v>
      </c>
      <c r="AY821" s="120">
        <v>6.75</v>
      </c>
      <c r="AZ821" s="120">
        <v>-3.3</v>
      </c>
      <c r="BA821" s="120">
        <v>0.72</v>
      </c>
      <c r="BB821" s="120">
        <v>-2.64</v>
      </c>
      <c r="BC821" s="120">
        <v>3.96</v>
      </c>
    </row>
    <row r="822" spans="1:55" ht="29.25" x14ac:dyDescent="0.45">
      <c r="A822" s="261">
        <v>188</v>
      </c>
      <c r="B822" s="174" t="s">
        <v>281</v>
      </c>
      <c r="C822" s="119">
        <v>10.53</v>
      </c>
      <c r="D822" s="119">
        <v>17.28</v>
      </c>
      <c r="E822" s="119">
        <v>17.3</v>
      </c>
      <c r="F822" s="119">
        <v>-8.06</v>
      </c>
      <c r="G822" s="119">
        <v>0.3</v>
      </c>
      <c r="H822" s="119">
        <v>-10.74</v>
      </c>
      <c r="I822" s="119">
        <v>24.41</v>
      </c>
      <c r="J822" s="119">
        <v>6.3</v>
      </c>
      <c r="K822" s="119">
        <v>2.61</v>
      </c>
      <c r="L822" s="119">
        <v>-0.56000000000000005</v>
      </c>
      <c r="M822" s="119">
        <v>-9.0399999999999991</v>
      </c>
      <c r="N822" s="119">
        <v>-1.59</v>
      </c>
      <c r="O822" s="119">
        <v>-10.18</v>
      </c>
      <c r="P822" s="119">
        <v>-0.24</v>
      </c>
      <c r="Q822" s="119">
        <v>-3.05</v>
      </c>
      <c r="R822" s="119">
        <v>17.02</v>
      </c>
      <c r="S822" s="119">
        <v>10.18</v>
      </c>
      <c r="T822" s="119">
        <v>21.48</v>
      </c>
      <c r="U822" s="119">
        <v>2.56</v>
      </c>
      <c r="V822" s="119">
        <v>-12.56</v>
      </c>
      <c r="W822" s="119">
        <v>22.85</v>
      </c>
      <c r="X822" s="119">
        <v>60.29</v>
      </c>
      <c r="Y822" s="119">
        <v>70.69</v>
      </c>
      <c r="Z822" s="119">
        <v>17.34</v>
      </c>
      <c r="AA822" s="119">
        <v>3.28</v>
      </c>
      <c r="AB822" s="119">
        <v>13.95</v>
      </c>
      <c r="AC822" s="119">
        <v>-7.75</v>
      </c>
      <c r="AD822" s="119">
        <v>-5.37</v>
      </c>
      <c r="AE822" s="119">
        <v>-22.67</v>
      </c>
      <c r="AF822" s="119">
        <v>-23.58</v>
      </c>
      <c r="AG822" s="119">
        <v>-15</v>
      </c>
      <c r="AH822" s="119">
        <v>-16.079999999999998</v>
      </c>
      <c r="AI822" s="119">
        <v>-41.51</v>
      </c>
      <c r="AJ822" s="119">
        <v>-53.22</v>
      </c>
      <c r="AK822" s="119">
        <v>-46.82</v>
      </c>
      <c r="AL822" s="119">
        <v>-26.12</v>
      </c>
      <c r="AM822" s="119">
        <v>10.18</v>
      </c>
      <c r="AN822" s="119">
        <v>-10.02</v>
      </c>
      <c r="AO822" s="119">
        <v>-32.299999999999997</v>
      </c>
      <c r="AP822" s="119">
        <v>-22.85</v>
      </c>
      <c r="AQ822" s="119">
        <v>0.91</v>
      </c>
      <c r="AR822" s="119">
        <v>9.7899999999999991</v>
      </c>
      <c r="AS822" s="119">
        <v>-3.82</v>
      </c>
      <c r="AT822" s="119">
        <v>11.55</v>
      </c>
      <c r="AU822" s="119">
        <v>-31.11</v>
      </c>
      <c r="AV822" s="119">
        <v>54.48</v>
      </c>
      <c r="AW822" s="119">
        <v>-7.41</v>
      </c>
      <c r="AX822" s="119">
        <v>-11.49</v>
      </c>
      <c r="AY822" s="119">
        <v>-20.92</v>
      </c>
      <c r="AZ822" s="119">
        <v>-37.979999999999997</v>
      </c>
      <c r="BA822" s="119">
        <v>4.75</v>
      </c>
      <c r="BB822" s="119">
        <v>-1.72</v>
      </c>
      <c r="BC822" s="119">
        <v>-8.51</v>
      </c>
    </row>
    <row r="823" spans="1:55" ht="29.25" x14ac:dyDescent="0.45">
      <c r="A823" s="260">
        <v>189</v>
      </c>
      <c r="B823" s="173" t="s">
        <v>282</v>
      </c>
      <c r="C823" s="120">
        <v>-41.64</v>
      </c>
      <c r="D823" s="120">
        <v>-50.11</v>
      </c>
      <c r="E823" s="120">
        <v>94.92</v>
      </c>
      <c r="F823" s="120">
        <v>56.57</v>
      </c>
      <c r="G823" s="120">
        <v>5.51</v>
      </c>
      <c r="H823" s="120">
        <v>13.26</v>
      </c>
      <c r="I823" s="120">
        <v>33.01</v>
      </c>
      <c r="J823" s="120">
        <v>24</v>
      </c>
      <c r="K823" s="120">
        <v>-49.68</v>
      </c>
      <c r="L823" s="120">
        <v>448.98</v>
      </c>
      <c r="M823" s="120">
        <v>-61.08</v>
      </c>
      <c r="N823" s="120">
        <v>-11.85</v>
      </c>
      <c r="O823" s="120">
        <v>38.68</v>
      </c>
      <c r="P823" s="120">
        <v>139.21</v>
      </c>
      <c r="Q823" s="120">
        <v>12.74</v>
      </c>
      <c r="R823" s="120">
        <v>17.62</v>
      </c>
      <c r="S823" s="120">
        <v>-29.43</v>
      </c>
      <c r="T823" s="120">
        <v>32.94</v>
      </c>
      <c r="U823" s="120">
        <v>-7.45</v>
      </c>
      <c r="V823" s="120">
        <v>130.4</v>
      </c>
      <c r="W823" s="120">
        <v>69.81</v>
      </c>
      <c r="X823" s="120">
        <v>9.94</v>
      </c>
      <c r="Y823" s="120">
        <v>310.12</v>
      </c>
      <c r="Z823" s="120">
        <v>93.28</v>
      </c>
      <c r="AA823" s="120">
        <v>31.38</v>
      </c>
      <c r="AB823" s="120">
        <v>7.43</v>
      </c>
      <c r="AC823" s="120">
        <v>42.88</v>
      </c>
      <c r="AD823" s="120">
        <v>-9.86</v>
      </c>
      <c r="AE823" s="120">
        <v>-4.78</v>
      </c>
      <c r="AF823" s="120">
        <v>110.44</v>
      </c>
      <c r="AG823" s="120">
        <v>-30.13</v>
      </c>
      <c r="AH823" s="120">
        <v>22.56</v>
      </c>
      <c r="AI823" s="120">
        <v>-52.65</v>
      </c>
      <c r="AJ823" s="120">
        <v>26.04</v>
      </c>
      <c r="AK823" s="120">
        <v>-24.21</v>
      </c>
      <c r="AL823" s="120">
        <v>43.73</v>
      </c>
      <c r="AM823" s="120">
        <v>7.57</v>
      </c>
      <c r="AN823" s="120">
        <v>-25.14</v>
      </c>
      <c r="AO823" s="120">
        <v>28.66</v>
      </c>
      <c r="AP823" s="120">
        <v>3.2</v>
      </c>
      <c r="AQ823" s="120">
        <v>90.62</v>
      </c>
      <c r="AR823" s="120">
        <v>-8.6</v>
      </c>
      <c r="AS823" s="120">
        <v>66.150000000000006</v>
      </c>
      <c r="AT823" s="120">
        <v>-0.18</v>
      </c>
      <c r="AU823" s="120">
        <v>265.77999999999997</v>
      </c>
      <c r="AV823" s="120">
        <v>87.66</v>
      </c>
      <c r="AW823" s="120">
        <v>105.07</v>
      </c>
      <c r="AX823" s="120">
        <v>-18.45</v>
      </c>
      <c r="AY823" s="120">
        <v>37.42</v>
      </c>
      <c r="AZ823" s="120">
        <v>-14.44</v>
      </c>
      <c r="BA823" s="120">
        <v>-43.09</v>
      </c>
      <c r="BB823" s="120">
        <v>3.98</v>
      </c>
      <c r="BC823" s="120">
        <v>54.2</v>
      </c>
    </row>
    <row r="824" spans="1:55" ht="42" x14ac:dyDescent="0.45">
      <c r="A824" s="261">
        <v>190</v>
      </c>
      <c r="B824" s="174" t="s">
        <v>53</v>
      </c>
      <c r="C824" s="119">
        <v>14.85</v>
      </c>
      <c r="D824" s="119">
        <v>14.87</v>
      </c>
      <c r="E824" s="119">
        <v>47.94</v>
      </c>
      <c r="F824" s="119">
        <v>22.49</v>
      </c>
      <c r="G824" s="119">
        <v>84.36</v>
      </c>
      <c r="H824" s="119">
        <v>53.57</v>
      </c>
      <c r="I824" s="119">
        <v>16.73</v>
      </c>
      <c r="J824" s="119">
        <v>28.01</v>
      </c>
      <c r="K824" s="119">
        <v>56.43</v>
      </c>
      <c r="L824" s="119">
        <v>28.08</v>
      </c>
      <c r="M824" s="119">
        <v>60.25</v>
      </c>
      <c r="N824" s="119">
        <v>37.79</v>
      </c>
      <c r="O824" s="119">
        <v>33.74</v>
      </c>
      <c r="P824" s="119">
        <v>26.68</v>
      </c>
      <c r="Q824" s="119">
        <v>42.59</v>
      </c>
      <c r="R824" s="119">
        <v>3.69</v>
      </c>
      <c r="S824" s="119">
        <v>-21.22</v>
      </c>
      <c r="T824" s="119">
        <v>4.8499999999999996</v>
      </c>
      <c r="U824" s="119">
        <v>14.39</v>
      </c>
      <c r="V824" s="119">
        <v>6.66</v>
      </c>
      <c r="W824" s="119">
        <v>-29.55</v>
      </c>
      <c r="X824" s="119">
        <v>-28.27</v>
      </c>
      <c r="Y824" s="119">
        <v>-24.59</v>
      </c>
      <c r="Z824" s="119">
        <v>-33.880000000000003</v>
      </c>
      <c r="AA824" s="119">
        <v>-47.29</v>
      </c>
      <c r="AB824" s="119">
        <v>-29.86</v>
      </c>
      <c r="AC824" s="119">
        <v>-46.87</v>
      </c>
      <c r="AD824" s="119">
        <v>-42.49</v>
      </c>
      <c r="AE824" s="119">
        <v>-5.09</v>
      </c>
      <c r="AF824" s="119">
        <v>41.84</v>
      </c>
      <c r="AG824" s="119">
        <v>24.38</v>
      </c>
      <c r="AH824" s="119">
        <v>19.3</v>
      </c>
      <c r="AI824" s="119">
        <v>84.7</v>
      </c>
      <c r="AJ824" s="119">
        <v>52.82</v>
      </c>
      <c r="AK824" s="119">
        <v>10.53</v>
      </c>
      <c r="AL824" s="119">
        <v>54.31</v>
      </c>
      <c r="AM824" s="119">
        <v>14.3</v>
      </c>
      <c r="AN824" s="119">
        <v>26.77</v>
      </c>
      <c r="AO824" s="119">
        <v>44.94</v>
      </c>
      <c r="AP824" s="119">
        <v>81.12</v>
      </c>
      <c r="AQ824" s="119">
        <v>-11.68</v>
      </c>
      <c r="AR824" s="119">
        <v>-28.73</v>
      </c>
      <c r="AS824" s="119">
        <v>-26.86</v>
      </c>
      <c r="AT824" s="119">
        <v>-33.39</v>
      </c>
      <c r="AU824" s="119">
        <v>-40.72</v>
      </c>
      <c r="AV824" s="119">
        <v>-27.65</v>
      </c>
      <c r="AW824" s="119">
        <v>26.38</v>
      </c>
      <c r="AX824" s="119">
        <v>1.02</v>
      </c>
      <c r="AY824" s="119">
        <v>54.99</v>
      </c>
      <c r="AZ824" s="119">
        <v>18</v>
      </c>
      <c r="BA824" s="119">
        <v>-3.84</v>
      </c>
      <c r="BB824" s="119">
        <v>11.68</v>
      </c>
      <c r="BC824" s="119">
        <v>39.06</v>
      </c>
    </row>
    <row r="825" spans="1:55" x14ac:dyDescent="0.45">
      <c r="A825" s="260">
        <v>191</v>
      </c>
      <c r="B825" s="173" t="s">
        <v>283</v>
      </c>
      <c r="C825" s="120">
        <v>15.48</v>
      </c>
      <c r="D825" s="120">
        <v>-4.8</v>
      </c>
      <c r="E825" s="120">
        <v>-2.94</v>
      </c>
      <c r="F825" s="120">
        <v>48.54</v>
      </c>
      <c r="G825" s="120">
        <v>49.12</v>
      </c>
      <c r="H825" s="120">
        <v>19.760000000000002</v>
      </c>
      <c r="I825" s="120">
        <v>12.15</v>
      </c>
      <c r="J825" s="120">
        <v>5.4</v>
      </c>
      <c r="K825" s="120">
        <v>37.17</v>
      </c>
      <c r="L825" s="120">
        <v>36.229999999999997</v>
      </c>
      <c r="M825" s="120">
        <v>5.89</v>
      </c>
      <c r="N825" s="120">
        <v>-13.01</v>
      </c>
      <c r="O825" s="120">
        <v>18.420000000000002</v>
      </c>
      <c r="P825" s="120">
        <v>18.79</v>
      </c>
      <c r="Q825" s="120">
        <v>16.86</v>
      </c>
      <c r="R825" s="120">
        <v>3.88</v>
      </c>
      <c r="S825" s="120">
        <v>-27.88</v>
      </c>
      <c r="T825" s="120">
        <v>-11.62</v>
      </c>
      <c r="U825" s="120">
        <v>6.94</v>
      </c>
      <c r="V825" s="120">
        <v>30.48</v>
      </c>
      <c r="W825" s="120">
        <v>7.33</v>
      </c>
      <c r="X825" s="120">
        <v>9.81</v>
      </c>
      <c r="Y825" s="120">
        <v>6.37</v>
      </c>
      <c r="Z825" s="120">
        <v>-36.82</v>
      </c>
      <c r="AA825" s="120">
        <v>-6.91</v>
      </c>
      <c r="AB825" s="120">
        <v>20.81</v>
      </c>
      <c r="AC825" s="120">
        <v>-1.42</v>
      </c>
      <c r="AD825" s="120">
        <v>-7.7</v>
      </c>
      <c r="AE825" s="120">
        <v>4.25</v>
      </c>
      <c r="AF825" s="120">
        <v>13.64</v>
      </c>
      <c r="AG825" s="120">
        <v>-0.9</v>
      </c>
      <c r="AH825" s="120">
        <v>1.43</v>
      </c>
      <c r="AI825" s="120">
        <v>2.92</v>
      </c>
      <c r="AJ825" s="120">
        <v>5.38</v>
      </c>
      <c r="AK825" s="120">
        <v>4.2</v>
      </c>
      <c r="AL825" s="120">
        <v>6.54</v>
      </c>
      <c r="AM825" s="120">
        <v>0.36</v>
      </c>
      <c r="AN825" s="120">
        <v>-3.06</v>
      </c>
      <c r="AO825" s="120">
        <v>11.02</v>
      </c>
      <c r="AP825" s="120">
        <v>13.87</v>
      </c>
      <c r="AQ825" s="120">
        <v>28.82</v>
      </c>
      <c r="AR825" s="120">
        <v>-7.18</v>
      </c>
      <c r="AS825" s="120">
        <v>15.75</v>
      </c>
      <c r="AT825" s="120">
        <v>-12.06</v>
      </c>
      <c r="AU825" s="120">
        <v>-14.28</v>
      </c>
      <c r="AV825" s="120">
        <v>-12.69</v>
      </c>
      <c r="AW825" s="120">
        <v>-9.92</v>
      </c>
      <c r="AX825" s="120">
        <v>-8.59</v>
      </c>
      <c r="AY825" s="120">
        <v>12.23</v>
      </c>
      <c r="AZ825" s="120">
        <v>1.69</v>
      </c>
      <c r="BA825" s="120">
        <v>3.95</v>
      </c>
      <c r="BB825" s="120">
        <v>-2.48</v>
      </c>
      <c r="BC825" s="120">
        <v>-24.79</v>
      </c>
    </row>
    <row r="826" spans="1:55" x14ac:dyDescent="0.45">
      <c r="A826" s="261">
        <v>192</v>
      </c>
      <c r="B826" s="174" t="s">
        <v>284</v>
      </c>
      <c r="C826" s="119">
        <v>-8.14</v>
      </c>
      <c r="D826" s="119">
        <v>-57.47</v>
      </c>
      <c r="E826" s="119">
        <v>-20.62</v>
      </c>
      <c r="F826" s="119">
        <v>37.53</v>
      </c>
      <c r="G826" s="119">
        <v>-62.22</v>
      </c>
      <c r="H826" s="119">
        <v>-22.21</v>
      </c>
      <c r="I826" s="119">
        <v>-24.49</v>
      </c>
      <c r="J826" s="119">
        <v>-77.239999999999995</v>
      </c>
      <c r="K826" s="119">
        <v>-27.68</v>
      </c>
      <c r="L826" s="119">
        <v>-11.58</v>
      </c>
      <c r="M826" s="119">
        <v>-50.02</v>
      </c>
      <c r="N826" s="119">
        <v>272.27999999999997</v>
      </c>
      <c r="O826" s="119">
        <v>24.8</v>
      </c>
      <c r="P826" s="119">
        <v>155</v>
      </c>
      <c r="Q826" s="119">
        <v>-13.92</v>
      </c>
      <c r="R826" s="119">
        <v>14.54</v>
      </c>
      <c r="S826" s="119">
        <v>129.22</v>
      </c>
      <c r="T826" s="119">
        <v>11.04</v>
      </c>
      <c r="U826" s="119">
        <v>-6.16</v>
      </c>
      <c r="V826" s="119">
        <v>410.9</v>
      </c>
      <c r="W826" s="119">
        <v>57.97</v>
      </c>
      <c r="X826" s="119">
        <v>-12.2</v>
      </c>
      <c r="Y826" s="119">
        <v>53.88</v>
      </c>
      <c r="Z826" s="119">
        <v>-92.17</v>
      </c>
      <c r="AA826" s="119">
        <v>-52.77</v>
      </c>
      <c r="AB826" s="119">
        <v>-50.23</v>
      </c>
      <c r="AC826" s="119">
        <v>38.19</v>
      </c>
      <c r="AD826" s="119">
        <v>-78.47</v>
      </c>
      <c r="AE826" s="119">
        <v>-52.14</v>
      </c>
      <c r="AF826" s="119">
        <v>-54.03</v>
      </c>
      <c r="AG826" s="119">
        <v>-68.75</v>
      </c>
      <c r="AH826" s="119">
        <v>-93.99</v>
      </c>
      <c r="AI826" s="119">
        <v>-78.680000000000007</v>
      </c>
      <c r="AJ826" s="119">
        <v>-66.37</v>
      </c>
      <c r="AK826" s="119">
        <v>27.93</v>
      </c>
      <c r="AL826" s="119">
        <v>78.489999999999995</v>
      </c>
      <c r="AM826" s="119">
        <v>74.86</v>
      </c>
      <c r="AN826" s="119">
        <v>27.41</v>
      </c>
      <c r="AO826" s="119">
        <v>-68.03</v>
      </c>
      <c r="AP826" s="119">
        <v>223.53</v>
      </c>
      <c r="AQ826" s="119">
        <v>90.62</v>
      </c>
      <c r="AR826" s="119">
        <v>61.58</v>
      </c>
      <c r="AS826" s="119">
        <v>105.77</v>
      </c>
      <c r="AT826" s="119">
        <v>535.04999999999995</v>
      </c>
      <c r="AU826" s="119">
        <v>15.63</v>
      </c>
      <c r="AV826" s="119">
        <v>-41.32</v>
      </c>
      <c r="AW826" s="119">
        <v>-52.61</v>
      </c>
      <c r="AX826" s="119">
        <v>67.02</v>
      </c>
      <c r="AY826" s="119">
        <v>9.4499999999999993</v>
      </c>
      <c r="AZ826" s="119">
        <v>-6.32</v>
      </c>
      <c r="BA826" s="119">
        <v>132.84</v>
      </c>
      <c r="BB826" s="119">
        <v>-54.07</v>
      </c>
      <c r="BC826" s="119">
        <v>-19.78</v>
      </c>
    </row>
    <row r="827" spans="1:55" ht="29.25" x14ac:dyDescent="0.45">
      <c r="A827" s="260">
        <v>193</v>
      </c>
      <c r="B827" s="173" t="s">
        <v>285</v>
      </c>
      <c r="C827" s="116"/>
      <c r="D827" s="116"/>
      <c r="E827" s="118">
        <v>5500</v>
      </c>
      <c r="F827" s="116"/>
      <c r="G827" s="116"/>
      <c r="H827" s="118">
        <v>3990.91</v>
      </c>
      <c r="I827" s="120">
        <v>-17.420000000000002</v>
      </c>
      <c r="J827" s="120">
        <v>6.77</v>
      </c>
      <c r="K827" s="120">
        <v>-86.53</v>
      </c>
      <c r="L827" s="120">
        <v>75.73</v>
      </c>
      <c r="M827" s="120">
        <v>1.9</v>
      </c>
      <c r="N827" s="120">
        <v>309.72000000000003</v>
      </c>
      <c r="O827" s="120">
        <v>-50</v>
      </c>
      <c r="P827" s="120">
        <v>-99.69</v>
      </c>
      <c r="Q827" s="120">
        <v>196.43</v>
      </c>
      <c r="R827" s="120">
        <v>-97.01</v>
      </c>
      <c r="S827" s="120">
        <v>-69.45</v>
      </c>
      <c r="T827" s="120">
        <v>-100</v>
      </c>
      <c r="U827" s="120">
        <v>-99.31</v>
      </c>
      <c r="V827" s="120">
        <v>-94.78</v>
      </c>
      <c r="W827" s="120">
        <v>-7.08</v>
      </c>
      <c r="X827" s="120">
        <v>-97.61</v>
      </c>
      <c r="Y827" s="120">
        <v>-64.599999999999994</v>
      </c>
      <c r="Z827" s="120">
        <v>-100</v>
      </c>
      <c r="AA827" s="116"/>
      <c r="AB827" s="118">
        <v>15800</v>
      </c>
      <c r="AC827" s="120">
        <v>-74.7</v>
      </c>
      <c r="AD827" s="120">
        <v>681.82</v>
      </c>
      <c r="AE827" s="120">
        <v>-100</v>
      </c>
      <c r="AF827" s="116"/>
      <c r="AG827" s="120">
        <v>75</v>
      </c>
      <c r="AH827" s="120">
        <v>-100</v>
      </c>
      <c r="AI827" s="120">
        <v>98.1</v>
      </c>
      <c r="AJ827" s="120">
        <v>-38.46</v>
      </c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20">
        <v>-100</v>
      </c>
      <c r="AT827" s="116"/>
      <c r="AU827" s="120">
        <v>-100</v>
      </c>
      <c r="AV827" s="120">
        <v>-100</v>
      </c>
      <c r="AW827" s="116"/>
      <c r="AX827" s="116"/>
      <c r="AY827" s="116"/>
      <c r="AZ827" s="116"/>
      <c r="BA827" s="116"/>
      <c r="BB827" s="116"/>
      <c r="BC827" s="120">
        <v>-100</v>
      </c>
    </row>
    <row r="828" spans="1:55" x14ac:dyDescent="0.45">
      <c r="A828" s="261">
        <v>194</v>
      </c>
      <c r="B828" s="174" t="s">
        <v>63</v>
      </c>
      <c r="C828" s="119">
        <v>165.83</v>
      </c>
      <c r="D828" s="119">
        <v>68.760000000000005</v>
      </c>
      <c r="E828" s="119">
        <v>52.3</v>
      </c>
      <c r="F828" s="119">
        <v>48.92</v>
      </c>
      <c r="G828" s="119">
        <v>108.1</v>
      </c>
      <c r="H828" s="119">
        <v>210.85</v>
      </c>
      <c r="I828" s="119">
        <v>64.790000000000006</v>
      </c>
      <c r="J828" s="119">
        <v>32.17</v>
      </c>
      <c r="K828" s="119">
        <v>-15.05</v>
      </c>
      <c r="L828" s="119">
        <v>7.75</v>
      </c>
      <c r="M828" s="119">
        <v>-41.84</v>
      </c>
      <c r="N828" s="119">
        <v>-43.97</v>
      </c>
      <c r="O828" s="119">
        <v>-63.76</v>
      </c>
      <c r="P828" s="119">
        <v>-70.81</v>
      </c>
      <c r="Q828" s="119">
        <v>-73.650000000000006</v>
      </c>
      <c r="R828" s="119">
        <v>-3.03</v>
      </c>
      <c r="S828" s="119">
        <v>-49.3</v>
      </c>
      <c r="T828" s="119">
        <v>-65.12</v>
      </c>
      <c r="U828" s="119">
        <v>-65.03</v>
      </c>
      <c r="V828" s="119">
        <v>-68.150000000000006</v>
      </c>
      <c r="W828" s="119">
        <v>-4.3600000000000003</v>
      </c>
      <c r="X828" s="119">
        <v>-42.74</v>
      </c>
      <c r="Y828" s="119">
        <v>30.87</v>
      </c>
      <c r="Z828" s="119">
        <v>19.91</v>
      </c>
      <c r="AA828" s="119">
        <v>8.16</v>
      </c>
      <c r="AB828" s="119">
        <v>73.400000000000006</v>
      </c>
      <c r="AC828" s="119">
        <v>82.66</v>
      </c>
      <c r="AD828" s="119">
        <v>-17.87</v>
      </c>
      <c r="AE828" s="119">
        <v>-25.69</v>
      </c>
      <c r="AF828" s="119">
        <v>32.53</v>
      </c>
      <c r="AG828" s="119">
        <v>-11.37</v>
      </c>
      <c r="AH828" s="119">
        <v>30.91</v>
      </c>
      <c r="AI828" s="119">
        <v>-34.22</v>
      </c>
      <c r="AJ828" s="119">
        <v>-48.76</v>
      </c>
      <c r="AK828" s="119">
        <v>-46.88</v>
      </c>
      <c r="AL828" s="119">
        <v>-8.73</v>
      </c>
      <c r="AM828" s="119">
        <v>-51.89</v>
      </c>
      <c r="AN828" s="119">
        <v>-32.119999999999997</v>
      </c>
      <c r="AO828" s="119">
        <v>2.92</v>
      </c>
      <c r="AP828" s="119">
        <v>-17.149999999999999</v>
      </c>
      <c r="AQ828" s="119">
        <v>16.75</v>
      </c>
      <c r="AR828" s="119">
        <v>-16.53</v>
      </c>
      <c r="AS828" s="119">
        <v>-0.22</v>
      </c>
      <c r="AT828" s="119">
        <v>-3.68</v>
      </c>
      <c r="AU828" s="119">
        <v>8.58</v>
      </c>
      <c r="AV828" s="119">
        <v>130.75</v>
      </c>
      <c r="AW828" s="119">
        <v>84.73</v>
      </c>
      <c r="AX828" s="119">
        <v>-26.33</v>
      </c>
      <c r="AY828" s="119">
        <v>47.66</v>
      </c>
      <c r="AZ828" s="119">
        <v>23.09</v>
      </c>
      <c r="BA828" s="119">
        <v>5.29</v>
      </c>
      <c r="BB828" s="119">
        <v>61.72</v>
      </c>
      <c r="BC828" s="119">
        <v>-10.050000000000001</v>
      </c>
    </row>
    <row r="829" spans="1:55" ht="29.25" x14ac:dyDescent="0.45">
      <c r="A829" s="260">
        <v>195</v>
      </c>
      <c r="B829" s="173" t="s">
        <v>286</v>
      </c>
      <c r="C829" s="120">
        <v>160.03</v>
      </c>
      <c r="D829" s="120">
        <v>6.05</v>
      </c>
      <c r="E829" s="120">
        <v>-38.89</v>
      </c>
      <c r="F829" s="120">
        <v>-26.15</v>
      </c>
      <c r="G829" s="120">
        <v>79.650000000000006</v>
      </c>
      <c r="H829" s="120">
        <v>-11.75</v>
      </c>
      <c r="I829" s="120">
        <v>153.88999999999999</v>
      </c>
      <c r="J829" s="120">
        <v>-7.8</v>
      </c>
      <c r="K829" s="120">
        <v>-28.12</v>
      </c>
      <c r="L829" s="120">
        <v>-20.079999999999998</v>
      </c>
      <c r="M829" s="120">
        <v>109.13</v>
      </c>
      <c r="N829" s="120">
        <v>52</v>
      </c>
      <c r="O829" s="120">
        <v>28.98</v>
      </c>
      <c r="P829" s="120">
        <v>21.78</v>
      </c>
      <c r="Q829" s="120">
        <v>87.42</v>
      </c>
      <c r="R829" s="120">
        <v>62.24</v>
      </c>
      <c r="S829" s="120">
        <v>-55.87</v>
      </c>
      <c r="T829" s="120">
        <v>212.48</v>
      </c>
      <c r="U829" s="120">
        <v>-36.96</v>
      </c>
      <c r="V829" s="120">
        <v>-30.81</v>
      </c>
      <c r="W829" s="120">
        <v>-7.17</v>
      </c>
      <c r="X829" s="120">
        <v>42.8</v>
      </c>
      <c r="Y829" s="120">
        <v>-13.91</v>
      </c>
      <c r="Z829" s="120">
        <v>-55.91</v>
      </c>
      <c r="AA829" s="120">
        <v>-19.010000000000002</v>
      </c>
      <c r="AB829" s="120">
        <v>54.6</v>
      </c>
      <c r="AC829" s="120">
        <v>100.5</v>
      </c>
      <c r="AD829" s="120">
        <v>-25.13</v>
      </c>
      <c r="AE829" s="120">
        <v>109.5</v>
      </c>
      <c r="AF829" s="120">
        <v>-56.12</v>
      </c>
      <c r="AG829" s="120">
        <v>-36.86</v>
      </c>
      <c r="AH829" s="120">
        <v>66.58</v>
      </c>
      <c r="AI829" s="120">
        <v>-5.35</v>
      </c>
      <c r="AJ829" s="120">
        <v>7.31</v>
      </c>
      <c r="AK829" s="120">
        <v>246.86</v>
      </c>
      <c r="AL829" s="120">
        <v>-35.270000000000003</v>
      </c>
      <c r="AM829" s="120">
        <v>-81.17</v>
      </c>
      <c r="AN829" s="120">
        <v>9.1199999999999992</v>
      </c>
      <c r="AO829" s="120">
        <v>-20.27</v>
      </c>
      <c r="AP829" s="120">
        <v>3.37</v>
      </c>
      <c r="AQ829" s="120">
        <v>60.75</v>
      </c>
      <c r="AR829" s="120">
        <v>644.16999999999996</v>
      </c>
      <c r="AS829" s="120">
        <v>107.92</v>
      </c>
      <c r="AT829" s="120">
        <v>-31.55</v>
      </c>
      <c r="AU829" s="120">
        <v>-28.99</v>
      </c>
      <c r="AV829" s="120">
        <v>-72.41</v>
      </c>
      <c r="AW829" s="120">
        <v>-52.5</v>
      </c>
      <c r="AX829" s="120">
        <v>54.61</v>
      </c>
      <c r="AY829" s="120">
        <v>42.58</v>
      </c>
      <c r="AZ829" s="120">
        <v>-62.74</v>
      </c>
      <c r="BA829" s="120">
        <v>-85.22</v>
      </c>
      <c r="BB829" s="120">
        <v>-41.29</v>
      </c>
      <c r="BC829" s="120">
        <v>-29.4</v>
      </c>
    </row>
    <row r="830" spans="1:55" x14ac:dyDescent="0.45">
      <c r="A830" s="261">
        <v>196</v>
      </c>
      <c r="B830" s="174" t="s">
        <v>65</v>
      </c>
      <c r="C830" s="119">
        <v>-18.62</v>
      </c>
      <c r="D830" s="119">
        <v>36.03</v>
      </c>
      <c r="E830" s="119">
        <v>-0.6</v>
      </c>
      <c r="F830" s="119">
        <v>33.42</v>
      </c>
      <c r="G830" s="119">
        <v>-13.53</v>
      </c>
      <c r="H830" s="119">
        <v>145.30000000000001</v>
      </c>
      <c r="I830" s="119">
        <v>36.130000000000003</v>
      </c>
      <c r="J830" s="119">
        <v>33.51</v>
      </c>
      <c r="K830" s="119">
        <v>42.63</v>
      </c>
      <c r="L830" s="119">
        <v>41.19</v>
      </c>
      <c r="M830" s="119">
        <v>49.74</v>
      </c>
      <c r="N830" s="119">
        <v>2.4</v>
      </c>
      <c r="O830" s="119">
        <v>29.89</v>
      </c>
      <c r="P830" s="119">
        <v>-11.51</v>
      </c>
      <c r="Q830" s="119">
        <v>24.58</v>
      </c>
      <c r="R830" s="119">
        <v>-40.33</v>
      </c>
      <c r="S830" s="119">
        <v>-5.28</v>
      </c>
      <c r="T830" s="119">
        <v>-24.23</v>
      </c>
      <c r="U830" s="119">
        <v>26.08</v>
      </c>
      <c r="V830" s="119">
        <v>-9.76</v>
      </c>
      <c r="W830" s="119">
        <v>6.16</v>
      </c>
      <c r="X830" s="119">
        <v>25.84</v>
      </c>
      <c r="Y830" s="119">
        <v>12.49</v>
      </c>
      <c r="Z830" s="119">
        <v>31.11</v>
      </c>
      <c r="AA830" s="119">
        <v>-28.81</v>
      </c>
      <c r="AB830" s="119">
        <v>-1.22</v>
      </c>
      <c r="AC830" s="119">
        <v>-6.37</v>
      </c>
      <c r="AD830" s="119">
        <v>67.77</v>
      </c>
      <c r="AE830" s="119">
        <v>43.92</v>
      </c>
      <c r="AF830" s="119">
        <v>8.5399999999999991</v>
      </c>
      <c r="AG830" s="119">
        <v>12.69</v>
      </c>
      <c r="AH830" s="119">
        <v>61.74</v>
      </c>
      <c r="AI830" s="119">
        <v>29.09</v>
      </c>
      <c r="AJ830" s="119">
        <v>-45.76</v>
      </c>
      <c r="AK830" s="119">
        <v>2.84</v>
      </c>
      <c r="AL830" s="119">
        <v>-17.170000000000002</v>
      </c>
      <c r="AM830" s="119">
        <v>42.53</v>
      </c>
      <c r="AN830" s="119">
        <v>70.510000000000005</v>
      </c>
      <c r="AO830" s="119">
        <v>92.51</v>
      </c>
      <c r="AP830" s="119">
        <v>48.89</v>
      </c>
      <c r="AQ830" s="119">
        <v>9.94</v>
      </c>
      <c r="AR830" s="119">
        <v>27.15</v>
      </c>
      <c r="AS830" s="119">
        <v>-2.73</v>
      </c>
      <c r="AT830" s="119">
        <v>-33.81</v>
      </c>
      <c r="AU830" s="119">
        <v>-11.31</v>
      </c>
      <c r="AV830" s="119">
        <v>92.14</v>
      </c>
      <c r="AW830" s="119">
        <v>48.4</v>
      </c>
      <c r="AX830" s="119">
        <v>-10.51</v>
      </c>
      <c r="AY830" s="119">
        <v>0.27</v>
      </c>
      <c r="AZ830" s="119">
        <v>-18.29</v>
      </c>
      <c r="BA830" s="119">
        <v>-52.2</v>
      </c>
      <c r="BB830" s="119">
        <v>-9.64</v>
      </c>
      <c r="BC830" s="119">
        <v>-0.81</v>
      </c>
    </row>
    <row r="831" spans="1:55" x14ac:dyDescent="0.45">
      <c r="A831" s="260">
        <v>197</v>
      </c>
      <c r="B831" s="173" t="s">
        <v>287</v>
      </c>
      <c r="C831" s="120">
        <v>9.89</v>
      </c>
      <c r="D831" s="120">
        <v>24.03</v>
      </c>
      <c r="E831" s="120">
        <v>-13.39</v>
      </c>
      <c r="F831" s="120">
        <v>-40.229999999999997</v>
      </c>
      <c r="G831" s="120">
        <v>-30.72</v>
      </c>
      <c r="H831" s="120">
        <v>-63.69</v>
      </c>
      <c r="I831" s="120">
        <v>-53.09</v>
      </c>
      <c r="J831" s="120">
        <v>-89.41</v>
      </c>
      <c r="K831" s="120">
        <v>-58.8</v>
      </c>
      <c r="L831" s="120">
        <v>-66.41</v>
      </c>
      <c r="M831" s="120">
        <v>-50.93</v>
      </c>
      <c r="N831" s="120">
        <v>-36.36</v>
      </c>
      <c r="O831" s="120">
        <v>-52.53</v>
      </c>
      <c r="P831" s="120">
        <v>-72.98</v>
      </c>
      <c r="Q831" s="120">
        <v>-72.56</v>
      </c>
      <c r="R831" s="120">
        <v>-37.049999999999997</v>
      </c>
      <c r="S831" s="120">
        <v>-50.52</v>
      </c>
      <c r="T831" s="120">
        <v>-53.88</v>
      </c>
      <c r="U831" s="120">
        <v>-56.67</v>
      </c>
      <c r="V831" s="120">
        <v>54.06</v>
      </c>
      <c r="W831" s="120">
        <v>-40.78</v>
      </c>
      <c r="X831" s="120">
        <v>-50.98</v>
      </c>
      <c r="Y831" s="120">
        <v>-25.4</v>
      </c>
      <c r="Z831" s="120">
        <v>-7.18</v>
      </c>
      <c r="AA831" s="120">
        <v>-61.68</v>
      </c>
      <c r="AB831" s="120">
        <v>-19.29</v>
      </c>
      <c r="AC831" s="120">
        <v>-33.96</v>
      </c>
      <c r="AD831" s="120">
        <v>-57.64</v>
      </c>
      <c r="AE831" s="120">
        <v>-0.32</v>
      </c>
      <c r="AF831" s="120">
        <v>31.68</v>
      </c>
      <c r="AG831" s="120">
        <v>210.23</v>
      </c>
      <c r="AH831" s="120">
        <v>185.58</v>
      </c>
      <c r="AI831" s="120">
        <v>173.78</v>
      </c>
      <c r="AJ831" s="120">
        <v>326.89</v>
      </c>
      <c r="AK831" s="120">
        <v>7.69</v>
      </c>
      <c r="AL831" s="120">
        <v>-34.78</v>
      </c>
      <c r="AM831" s="120">
        <v>-46.33</v>
      </c>
      <c r="AN831" s="120">
        <v>128.93</v>
      </c>
      <c r="AO831" s="120">
        <v>46.93</v>
      </c>
      <c r="AP831" s="120">
        <v>18.29</v>
      </c>
      <c r="AQ831" s="120">
        <v>28.92</v>
      </c>
      <c r="AR831" s="120">
        <v>-74.17</v>
      </c>
      <c r="AS831" s="120">
        <v>-39.75</v>
      </c>
      <c r="AT831" s="120">
        <v>-14.46</v>
      </c>
      <c r="AU831" s="120">
        <v>-15.1</v>
      </c>
      <c r="AV831" s="120">
        <v>-34.85</v>
      </c>
      <c r="AW831" s="120">
        <v>-27.63</v>
      </c>
      <c r="AX831" s="120">
        <v>54.04</v>
      </c>
      <c r="AY831" s="120">
        <v>191.1</v>
      </c>
      <c r="AZ831" s="120">
        <v>-80.5</v>
      </c>
      <c r="BA831" s="120">
        <v>-10.18</v>
      </c>
      <c r="BB831" s="120">
        <v>53.53</v>
      </c>
      <c r="BC831" s="120">
        <v>-22.33</v>
      </c>
    </row>
    <row r="832" spans="1:55" ht="29.25" x14ac:dyDescent="0.45">
      <c r="A832" s="261">
        <v>198</v>
      </c>
      <c r="B832" s="174" t="s">
        <v>288</v>
      </c>
      <c r="C832" s="119">
        <v>-18.03</v>
      </c>
      <c r="D832" s="119">
        <v>-17.690000000000001</v>
      </c>
      <c r="E832" s="119">
        <v>76</v>
      </c>
      <c r="F832" s="119">
        <v>-38.619999999999997</v>
      </c>
      <c r="G832" s="119">
        <v>12.53</v>
      </c>
      <c r="H832" s="119">
        <v>-15.95</v>
      </c>
      <c r="I832" s="119">
        <v>-50.41</v>
      </c>
      <c r="J832" s="119">
        <v>-57.13</v>
      </c>
      <c r="K832" s="119">
        <v>-72.790000000000006</v>
      </c>
      <c r="L832" s="119">
        <v>-6.9</v>
      </c>
      <c r="M832" s="119">
        <v>21.19</v>
      </c>
      <c r="N832" s="119">
        <v>-28.99</v>
      </c>
      <c r="O832" s="119">
        <v>-6.23</v>
      </c>
      <c r="P832" s="119">
        <v>-47.86</v>
      </c>
      <c r="Q832" s="119">
        <v>-60.2</v>
      </c>
      <c r="R832" s="119">
        <v>35.74</v>
      </c>
      <c r="S832" s="119">
        <v>-27.85</v>
      </c>
      <c r="T832" s="119">
        <v>-40.29</v>
      </c>
      <c r="U832" s="119">
        <v>36.54</v>
      </c>
      <c r="V832" s="119">
        <v>53.99</v>
      </c>
      <c r="W832" s="119">
        <v>126.43</v>
      </c>
      <c r="X832" s="119">
        <v>50.98</v>
      </c>
      <c r="Y832" s="119">
        <v>8.2200000000000006</v>
      </c>
      <c r="Z832" s="119">
        <v>-4.22</v>
      </c>
      <c r="AA832" s="119">
        <v>-27.49</v>
      </c>
      <c r="AB832" s="119">
        <v>63.56</v>
      </c>
      <c r="AC832" s="119">
        <v>69.55</v>
      </c>
      <c r="AD832" s="119">
        <v>7.58</v>
      </c>
      <c r="AE832" s="119">
        <v>-11.78</v>
      </c>
      <c r="AF832" s="119">
        <v>76.45</v>
      </c>
      <c r="AG832" s="119">
        <v>2.86</v>
      </c>
      <c r="AH832" s="119">
        <v>94.26</v>
      </c>
      <c r="AI832" s="119">
        <v>-19.54</v>
      </c>
      <c r="AJ832" s="119">
        <v>-33.380000000000003</v>
      </c>
      <c r="AK832" s="119">
        <v>-44.03</v>
      </c>
      <c r="AL832" s="119">
        <v>65.53</v>
      </c>
      <c r="AM832" s="119">
        <v>-4.03</v>
      </c>
      <c r="AN832" s="119">
        <v>-48.72</v>
      </c>
      <c r="AO832" s="119">
        <v>20.010000000000002</v>
      </c>
      <c r="AP832" s="119">
        <v>-31.5</v>
      </c>
      <c r="AQ832" s="119">
        <v>33.83</v>
      </c>
      <c r="AR832" s="119">
        <v>-25.78</v>
      </c>
      <c r="AS832" s="119">
        <v>-49.34</v>
      </c>
      <c r="AT832" s="119">
        <v>-70.28</v>
      </c>
      <c r="AU832" s="119">
        <v>3.43</v>
      </c>
      <c r="AV832" s="119">
        <v>47.08</v>
      </c>
      <c r="AW832" s="119">
        <v>129.79</v>
      </c>
      <c r="AX832" s="119">
        <v>2.65</v>
      </c>
      <c r="AY832" s="119">
        <v>58.99</v>
      </c>
      <c r="AZ832" s="119">
        <v>80.45</v>
      </c>
      <c r="BA832" s="119">
        <v>-41.6</v>
      </c>
      <c r="BB832" s="119">
        <v>-23.85</v>
      </c>
      <c r="BC832" s="119">
        <v>15.36</v>
      </c>
    </row>
    <row r="833" spans="1:55" x14ac:dyDescent="0.45">
      <c r="A833" s="260">
        <v>199</v>
      </c>
      <c r="B833" s="173" t="s">
        <v>289</v>
      </c>
      <c r="C833" s="120">
        <v>-22.47</v>
      </c>
      <c r="D833" s="120">
        <v>-43.04</v>
      </c>
      <c r="E833" s="120">
        <v>-39.65</v>
      </c>
      <c r="F833" s="120">
        <v>83.28</v>
      </c>
      <c r="G833" s="120">
        <v>-32.65</v>
      </c>
      <c r="H833" s="120">
        <v>12.95</v>
      </c>
      <c r="I833" s="120">
        <v>24.21</v>
      </c>
      <c r="J833" s="120">
        <v>34.76</v>
      </c>
      <c r="K833" s="120">
        <v>196.91</v>
      </c>
      <c r="L833" s="120">
        <v>165.97</v>
      </c>
      <c r="M833" s="120">
        <v>31.64</v>
      </c>
      <c r="N833" s="120">
        <v>-21.96</v>
      </c>
      <c r="O833" s="120">
        <v>-20.82</v>
      </c>
      <c r="P833" s="120">
        <v>87.15</v>
      </c>
      <c r="Q833" s="120">
        <v>-46.7</v>
      </c>
      <c r="R833" s="120">
        <v>-68.98</v>
      </c>
      <c r="S833" s="120">
        <v>-19.45</v>
      </c>
      <c r="T833" s="120">
        <v>-56.79</v>
      </c>
      <c r="U833" s="120">
        <v>-41.41</v>
      </c>
      <c r="V833" s="120">
        <v>-45.82</v>
      </c>
      <c r="W833" s="120">
        <v>-60.88</v>
      </c>
      <c r="X833" s="120">
        <v>-54.93</v>
      </c>
      <c r="Y833" s="120">
        <v>-14.27</v>
      </c>
      <c r="Z833" s="120">
        <v>110.7</v>
      </c>
      <c r="AA833" s="120">
        <v>9.2799999999999994</v>
      </c>
      <c r="AB833" s="120">
        <v>-22.61</v>
      </c>
      <c r="AC833" s="120">
        <v>49.85</v>
      </c>
      <c r="AD833" s="120">
        <v>116.76</v>
      </c>
      <c r="AE833" s="120">
        <v>106.79</v>
      </c>
      <c r="AF833" s="120">
        <v>47.56</v>
      </c>
      <c r="AG833" s="120">
        <v>-31.1</v>
      </c>
      <c r="AH833" s="120">
        <v>41.76</v>
      </c>
      <c r="AI833" s="120">
        <v>64.209999999999994</v>
      </c>
      <c r="AJ833" s="120">
        <v>-33.78</v>
      </c>
      <c r="AK833" s="120">
        <v>43.54</v>
      </c>
      <c r="AL833" s="120">
        <v>-38.630000000000003</v>
      </c>
      <c r="AM833" s="120">
        <v>4.95</v>
      </c>
      <c r="AN833" s="120">
        <v>23.38</v>
      </c>
      <c r="AO833" s="120">
        <v>-5.24</v>
      </c>
      <c r="AP833" s="120">
        <v>-51.7</v>
      </c>
      <c r="AQ833" s="120">
        <v>-60.31</v>
      </c>
      <c r="AR833" s="120">
        <v>-59.5</v>
      </c>
      <c r="AS833" s="120">
        <v>10.57</v>
      </c>
      <c r="AT833" s="120">
        <v>12.38</v>
      </c>
      <c r="AU833" s="120">
        <v>-31.63</v>
      </c>
      <c r="AV833" s="120">
        <v>-50.3</v>
      </c>
      <c r="AW833" s="120">
        <v>-46.6</v>
      </c>
      <c r="AX833" s="120">
        <v>-10.61</v>
      </c>
      <c r="AY833" s="120">
        <v>-20.45</v>
      </c>
      <c r="AZ833" s="120">
        <v>-2.11</v>
      </c>
      <c r="BA833" s="120">
        <v>44.47</v>
      </c>
      <c r="BB833" s="120">
        <v>-10.67</v>
      </c>
      <c r="BC833" s="120">
        <v>-6.9</v>
      </c>
    </row>
    <row r="834" spans="1:55" ht="29.25" x14ac:dyDescent="0.45">
      <c r="A834" s="261">
        <v>200</v>
      </c>
      <c r="B834" s="174" t="s">
        <v>290</v>
      </c>
      <c r="C834" s="119">
        <v>-100</v>
      </c>
      <c r="D834" s="119">
        <v>185.71</v>
      </c>
      <c r="E834" s="119">
        <v>-31.8</v>
      </c>
      <c r="F834" s="119">
        <v>-11.54</v>
      </c>
      <c r="G834" s="119">
        <v>273.43</v>
      </c>
      <c r="H834" s="119">
        <v>-70.25</v>
      </c>
      <c r="I834" s="121">
        <v>18800</v>
      </c>
      <c r="J834" s="119">
        <v>-51.11</v>
      </c>
      <c r="K834" s="119">
        <v>163.37</v>
      </c>
      <c r="L834" s="119">
        <v>-84.41</v>
      </c>
      <c r="M834" s="119">
        <v>397.96</v>
      </c>
      <c r="N834" s="119">
        <v>-77.09</v>
      </c>
      <c r="O834" s="117"/>
      <c r="P834" s="119">
        <v>29.5</v>
      </c>
      <c r="Q834" s="119">
        <v>35.14</v>
      </c>
      <c r="R834" s="119">
        <v>13.04</v>
      </c>
      <c r="S834" s="119">
        <v>-100</v>
      </c>
      <c r="T834" s="119">
        <v>261.11</v>
      </c>
      <c r="U834" s="119">
        <v>-100</v>
      </c>
      <c r="V834" s="119">
        <v>383.33</v>
      </c>
      <c r="W834" s="119">
        <v>-100</v>
      </c>
      <c r="X834" s="119">
        <v>-100</v>
      </c>
      <c r="Y834" s="119">
        <v>-92.62</v>
      </c>
      <c r="Z834" s="119">
        <v>-100</v>
      </c>
      <c r="AA834" s="119">
        <v>-97.12</v>
      </c>
      <c r="AB834" s="119">
        <v>-97.49</v>
      </c>
      <c r="AC834" s="119">
        <v>-32.5</v>
      </c>
      <c r="AD834" s="119">
        <v>134.62</v>
      </c>
      <c r="AE834" s="117"/>
      <c r="AF834" s="119">
        <v>-99.23</v>
      </c>
      <c r="AG834" s="117"/>
      <c r="AH834" s="119">
        <v>-98.12</v>
      </c>
      <c r="AI834" s="117"/>
      <c r="AJ834" s="117"/>
      <c r="AK834" s="121">
        <v>3222.22</v>
      </c>
      <c r="AL834" s="117"/>
      <c r="AM834" s="119">
        <v>400</v>
      </c>
      <c r="AN834" s="119">
        <v>538.46</v>
      </c>
      <c r="AO834" s="119">
        <v>44.44</v>
      </c>
      <c r="AP834" s="119">
        <v>69.67</v>
      </c>
      <c r="AQ834" s="119">
        <v>-16.670000000000002</v>
      </c>
      <c r="AR834" s="119">
        <v>-100</v>
      </c>
      <c r="AS834" s="119">
        <v>297.37</v>
      </c>
      <c r="AT834" s="119">
        <v>-100</v>
      </c>
      <c r="AU834" s="119">
        <v>-92.52</v>
      </c>
      <c r="AV834" s="117"/>
      <c r="AW834" s="119">
        <v>-88.13</v>
      </c>
      <c r="AX834" s="121">
        <v>4950</v>
      </c>
      <c r="AY834" s="119">
        <v>66.67</v>
      </c>
      <c r="AZ834" s="121">
        <v>1133.73</v>
      </c>
      <c r="BA834" s="119">
        <v>-34.869999999999997</v>
      </c>
      <c r="BB834" s="119">
        <v>-68.599999999999994</v>
      </c>
      <c r="BC834" s="119">
        <v>54.29</v>
      </c>
    </row>
    <row r="835" spans="1:55" ht="29.25" x14ac:dyDescent="0.45">
      <c r="A835" s="260">
        <v>201</v>
      </c>
      <c r="B835" s="173" t="s">
        <v>291</v>
      </c>
      <c r="C835" s="120">
        <v>132.53</v>
      </c>
      <c r="D835" s="120">
        <v>-52.96</v>
      </c>
      <c r="E835" s="120">
        <v>469.4</v>
      </c>
      <c r="F835" s="120">
        <v>-86.38</v>
      </c>
      <c r="G835" s="120">
        <v>182.95</v>
      </c>
      <c r="H835" s="120">
        <v>126.8</v>
      </c>
      <c r="I835" s="120">
        <v>124.65</v>
      </c>
      <c r="J835" s="120">
        <v>87.94</v>
      </c>
      <c r="K835" s="120">
        <v>-49.39</v>
      </c>
      <c r="L835" s="120">
        <v>13.79</v>
      </c>
      <c r="M835" s="120">
        <v>19.12</v>
      </c>
      <c r="N835" s="120">
        <v>-76.400000000000006</v>
      </c>
      <c r="O835" s="120">
        <v>-55.21</v>
      </c>
      <c r="P835" s="120">
        <v>33.22</v>
      </c>
      <c r="Q835" s="120">
        <v>-39.71</v>
      </c>
      <c r="R835" s="120">
        <v>12.64</v>
      </c>
      <c r="S835" s="120">
        <v>-83.81</v>
      </c>
      <c r="T835" s="120">
        <v>-79.099999999999994</v>
      </c>
      <c r="U835" s="120">
        <v>-46.36</v>
      </c>
      <c r="V835" s="120">
        <v>37.090000000000003</v>
      </c>
      <c r="W835" s="120">
        <v>229.57</v>
      </c>
      <c r="X835" s="120">
        <v>245.17</v>
      </c>
      <c r="Y835" s="120">
        <v>-74.38</v>
      </c>
      <c r="Z835" s="120">
        <v>137.06</v>
      </c>
      <c r="AA835" s="120">
        <v>16.940000000000001</v>
      </c>
      <c r="AB835" s="120">
        <v>-61.15</v>
      </c>
      <c r="AC835" s="120">
        <v>-26.52</v>
      </c>
      <c r="AD835" s="120">
        <v>493.88</v>
      </c>
      <c r="AE835" s="120">
        <v>74.44</v>
      </c>
      <c r="AF835" s="120">
        <v>539.79</v>
      </c>
      <c r="AG835" s="120">
        <v>-49.92</v>
      </c>
      <c r="AH835" s="120">
        <v>-68.040000000000006</v>
      </c>
      <c r="AI835" s="120">
        <v>-57.59</v>
      </c>
      <c r="AJ835" s="120">
        <v>-48.96</v>
      </c>
      <c r="AK835" s="120">
        <v>818.07</v>
      </c>
      <c r="AL835" s="120">
        <v>-28.61</v>
      </c>
      <c r="AM835" s="120">
        <v>-48.58</v>
      </c>
      <c r="AN835" s="120">
        <v>9.1199999999999992</v>
      </c>
      <c r="AO835" s="120">
        <v>56.21</v>
      </c>
      <c r="AP835" s="120">
        <v>205.15</v>
      </c>
      <c r="AQ835" s="120">
        <v>43.95</v>
      </c>
      <c r="AR835" s="120">
        <v>-92.96</v>
      </c>
      <c r="AS835" s="120">
        <v>175.82</v>
      </c>
      <c r="AT835" s="120">
        <v>138.21</v>
      </c>
      <c r="AU835" s="120">
        <v>83.51</v>
      </c>
      <c r="AV835" s="120">
        <v>-100</v>
      </c>
      <c r="AW835" s="120">
        <v>-48.1</v>
      </c>
      <c r="AX835" s="120">
        <v>56.2</v>
      </c>
      <c r="AY835" s="120">
        <v>818.23</v>
      </c>
      <c r="AZ835" s="120">
        <v>-31.27</v>
      </c>
      <c r="BA835" s="120">
        <v>95.27</v>
      </c>
      <c r="BB835" s="120">
        <v>-55.07</v>
      </c>
      <c r="BC835" s="120">
        <v>107.52</v>
      </c>
    </row>
    <row r="836" spans="1:55" ht="67.5" x14ac:dyDescent="0.45">
      <c r="A836" s="261">
        <v>202</v>
      </c>
      <c r="B836" s="174" t="s">
        <v>388</v>
      </c>
      <c r="C836" s="117"/>
      <c r="D836" s="117"/>
      <c r="E836" s="119">
        <v>111.59</v>
      </c>
      <c r="F836" s="121">
        <v>2050</v>
      </c>
      <c r="G836" s="117"/>
      <c r="H836" s="119">
        <v>86.49</v>
      </c>
      <c r="I836" s="119">
        <v>-44.35</v>
      </c>
      <c r="J836" s="121">
        <v>6700</v>
      </c>
      <c r="K836" s="119">
        <v>325</v>
      </c>
      <c r="L836" s="119">
        <v>-65.930000000000007</v>
      </c>
      <c r="M836" s="119">
        <v>-47.73</v>
      </c>
      <c r="N836" s="119">
        <v>-65.88</v>
      </c>
      <c r="O836" s="117"/>
      <c r="P836" s="119">
        <v>-49.32</v>
      </c>
      <c r="Q836" s="119">
        <v>-89.73</v>
      </c>
      <c r="R836" s="119">
        <v>16.28</v>
      </c>
      <c r="S836" s="119">
        <v>-99</v>
      </c>
      <c r="T836" s="119">
        <v>-97.1</v>
      </c>
      <c r="U836" s="119">
        <v>-1.45</v>
      </c>
      <c r="V836" s="119">
        <v>-86.03</v>
      </c>
      <c r="W836" s="119">
        <v>-26.47</v>
      </c>
      <c r="X836" s="119">
        <v>1.61</v>
      </c>
      <c r="Y836" s="119">
        <v>276.81</v>
      </c>
      <c r="Z836" s="119">
        <v>437.93</v>
      </c>
      <c r="AA836" s="117"/>
      <c r="AB836" s="119">
        <v>667.57</v>
      </c>
      <c r="AC836" s="121">
        <v>1773.33</v>
      </c>
      <c r="AD836" s="119">
        <v>88.67</v>
      </c>
      <c r="AE836" s="121">
        <v>7550</v>
      </c>
      <c r="AF836" s="121">
        <v>7025</v>
      </c>
      <c r="AG836" s="119">
        <v>-100</v>
      </c>
      <c r="AH836" s="121">
        <v>1773.68</v>
      </c>
      <c r="AI836" s="119">
        <v>-33</v>
      </c>
      <c r="AJ836" s="119">
        <v>233.33</v>
      </c>
      <c r="AK836" s="119">
        <v>33.85</v>
      </c>
      <c r="AL836" s="119">
        <v>65.38</v>
      </c>
      <c r="AM836" s="117"/>
      <c r="AN836" s="119">
        <v>-67.25</v>
      </c>
      <c r="AO836" s="119">
        <v>-86.12</v>
      </c>
      <c r="AP836" s="119">
        <v>-77.39</v>
      </c>
      <c r="AQ836" s="119">
        <v>-69.930000000000007</v>
      </c>
      <c r="AR836" s="119">
        <v>-84.56</v>
      </c>
      <c r="AS836" s="117"/>
      <c r="AT836" s="119">
        <v>-83.43</v>
      </c>
      <c r="AU836" s="119">
        <v>5.97</v>
      </c>
      <c r="AV836" s="119">
        <v>241.43</v>
      </c>
      <c r="AW836" s="119">
        <v>-37.93</v>
      </c>
      <c r="AX836" s="119">
        <v>-95.35</v>
      </c>
      <c r="AY836" s="121">
        <v>2592.31</v>
      </c>
      <c r="AZ836" s="119">
        <v>945.16</v>
      </c>
      <c r="BA836" s="121">
        <v>2682.05</v>
      </c>
      <c r="BB836" s="119">
        <v>331.25</v>
      </c>
      <c r="BC836" s="121">
        <v>1821.74</v>
      </c>
    </row>
    <row r="837" spans="1:55" ht="29.25" x14ac:dyDescent="0.45">
      <c r="A837" s="260">
        <v>203</v>
      </c>
      <c r="B837" s="173" t="s">
        <v>292</v>
      </c>
      <c r="C837" s="120">
        <v>-38.54</v>
      </c>
      <c r="D837" s="120">
        <v>2.86</v>
      </c>
      <c r="E837" s="120">
        <v>41.26</v>
      </c>
      <c r="F837" s="120">
        <v>52.2</v>
      </c>
      <c r="G837" s="120">
        <v>18.309999999999999</v>
      </c>
      <c r="H837" s="120">
        <v>25.75</v>
      </c>
      <c r="I837" s="120">
        <v>42.95</v>
      </c>
      <c r="J837" s="120">
        <v>195.61</v>
      </c>
      <c r="K837" s="120">
        <v>75.63</v>
      </c>
      <c r="L837" s="120">
        <v>32.46</v>
      </c>
      <c r="M837" s="120">
        <v>10.16</v>
      </c>
      <c r="N837" s="120">
        <v>-34.770000000000003</v>
      </c>
      <c r="O837" s="120">
        <v>-9.26</v>
      </c>
      <c r="P837" s="120">
        <v>-61.22</v>
      </c>
      <c r="Q837" s="120">
        <v>-58.59</v>
      </c>
      <c r="R837" s="120">
        <v>-44.15</v>
      </c>
      <c r="S837" s="120">
        <v>-38.18</v>
      </c>
      <c r="T837" s="120">
        <v>-1.53</v>
      </c>
      <c r="U837" s="120">
        <v>-25.58</v>
      </c>
      <c r="V837" s="120">
        <v>-56.18</v>
      </c>
      <c r="W837" s="120">
        <v>-55.81</v>
      </c>
      <c r="X837" s="120">
        <v>-32.18</v>
      </c>
      <c r="Y837" s="120">
        <v>-29.32</v>
      </c>
      <c r="Z837" s="120">
        <v>36.47</v>
      </c>
      <c r="AA837" s="120">
        <v>-71.36</v>
      </c>
      <c r="AB837" s="120">
        <v>-37.24</v>
      </c>
      <c r="AC837" s="120">
        <v>7.69</v>
      </c>
      <c r="AD837" s="120">
        <v>-49.45</v>
      </c>
      <c r="AE837" s="120">
        <v>-50.44</v>
      </c>
      <c r="AF837" s="120">
        <v>-78.069999999999993</v>
      </c>
      <c r="AG837" s="120">
        <v>-45.71</v>
      </c>
      <c r="AH837" s="120">
        <v>29.14</v>
      </c>
      <c r="AI837" s="120">
        <v>-5.0199999999999996</v>
      </c>
      <c r="AJ837" s="120">
        <v>15.2</v>
      </c>
      <c r="AK837" s="120">
        <v>24.38</v>
      </c>
      <c r="AL837" s="120">
        <v>10.08</v>
      </c>
      <c r="AM837" s="120">
        <v>63.9</v>
      </c>
      <c r="AN837" s="120">
        <v>82.82</v>
      </c>
      <c r="AO837" s="120">
        <v>-5.64</v>
      </c>
      <c r="AP837" s="120">
        <v>71.290000000000006</v>
      </c>
      <c r="AQ837" s="120">
        <v>77.28</v>
      </c>
      <c r="AR837" s="120">
        <v>314.8</v>
      </c>
      <c r="AS837" s="120">
        <v>285.17</v>
      </c>
      <c r="AT837" s="120">
        <v>-16.39</v>
      </c>
      <c r="AU837" s="120">
        <v>42.65</v>
      </c>
      <c r="AV837" s="120">
        <v>2.5099999999999998</v>
      </c>
      <c r="AW837" s="120">
        <v>54.63</v>
      </c>
      <c r="AX837" s="120">
        <v>22.64</v>
      </c>
      <c r="AY837" s="120">
        <v>45.07</v>
      </c>
      <c r="AZ837" s="120">
        <v>-40.43</v>
      </c>
      <c r="BA837" s="120">
        <v>-1.25</v>
      </c>
      <c r="BB837" s="120">
        <v>1.9</v>
      </c>
      <c r="BC837" s="120">
        <v>-11.94</v>
      </c>
    </row>
    <row r="838" spans="1:55" ht="29.25" x14ac:dyDescent="0.45">
      <c r="A838" s="261">
        <v>204</v>
      </c>
      <c r="B838" s="174" t="s">
        <v>293</v>
      </c>
      <c r="C838" s="119">
        <v>-38.97</v>
      </c>
      <c r="D838" s="119">
        <v>44.54</v>
      </c>
      <c r="E838" s="121">
        <v>1450</v>
      </c>
      <c r="F838" s="119">
        <v>405</v>
      </c>
      <c r="G838" s="119">
        <v>285.41000000000003</v>
      </c>
      <c r="H838" s="119">
        <v>73.53</v>
      </c>
      <c r="I838" s="119">
        <v>-24.03</v>
      </c>
      <c r="J838" s="119">
        <v>-63.48</v>
      </c>
      <c r="K838" s="119">
        <v>173.09</v>
      </c>
      <c r="L838" s="119">
        <v>-15.81</v>
      </c>
      <c r="M838" s="119">
        <v>93.59</v>
      </c>
      <c r="N838" s="119">
        <v>-43.64</v>
      </c>
      <c r="O838" s="119">
        <v>130.12</v>
      </c>
      <c r="P838" s="119">
        <v>-0.8</v>
      </c>
      <c r="Q838" s="119">
        <v>29.53</v>
      </c>
      <c r="R838" s="119">
        <v>-46.78</v>
      </c>
      <c r="S838" s="119">
        <v>-53.16</v>
      </c>
      <c r="T838" s="119">
        <v>241.53</v>
      </c>
      <c r="U838" s="119">
        <v>23.98</v>
      </c>
      <c r="V838" s="119">
        <v>60.4</v>
      </c>
      <c r="W838" s="119">
        <v>-39.24</v>
      </c>
      <c r="X838" s="119">
        <v>28.37</v>
      </c>
      <c r="Y838" s="119">
        <v>-43.38</v>
      </c>
      <c r="Z838" s="119">
        <v>445.16</v>
      </c>
      <c r="AA838" s="119">
        <v>16.489999999999998</v>
      </c>
      <c r="AB838" s="119">
        <v>90.98</v>
      </c>
      <c r="AC838" s="119">
        <v>151.34</v>
      </c>
      <c r="AD838" s="119">
        <v>360</v>
      </c>
      <c r="AE838" s="119">
        <v>49.1</v>
      </c>
      <c r="AF838" s="119">
        <v>146.4</v>
      </c>
      <c r="AG838" s="119">
        <v>-8.5</v>
      </c>
      <c r="AH838" s="119">
        <v>57.32</v>
      </c>
      <c r="AI838" s="119">
        <v>38.11</v>
      </c>
      <c r="AJ838" s="119">
        <v>-44.83</v>
      </c>
      <c r="AK838" s="119">
        <v>160.82</v>
      </c>
      <c r="AL838" s="119">
        <v>106.11</v>
      </c>
      <c r="AM838" s="119">
        <v>-23.15</v>
      </c>
      <c r="AN838" s="119">
        <v>-66</v>
      </c>
      <c r="AO838" s="119">
        <v>-58.31</v>
      </c>
      <c r="AP838" s="119">
        <v>-29.12</v>
      </c>
      <c r="AQ838" s="119">
        <v>-1.41</v>
      </c>
      <c r="AR838" s="119">
        <v>-11.98</v>
      </c>
      <c r="AS838" s="119">
        <v>-9.15</v>
      </c>
      <c r="AT838" s="119">
        <v>143.09</v>
      </c>
      <c r="AU838" s="119">
        <v>-45.79</v>
      </c>
      <c r="AV838" s="121">
        <v>1452.74</v>
      </c>
      <c r="AW838" s="119">
        <v>28.03</v>
      </c>
      <c r="AX838" s="119">
        <v>-79.709999999999994</v>
      </c>
      <c r="AY838" s="119">
        <v>101.75</v>
      </c>
      <c r="AZ838" s="119">
        <v>-1.85</v>
      </c>
      <c r="BA838" s="119">
        <v>7.68</v>
      </c>
      <c r="BB838" s="119">
        <v>-10.130000000000001</v>
      </c>
      <c r="BC838" s="119">
        <v>132.99</v>
      </c>
    </row>
    <row r="839" spans="1:55" ht="29.25" x14ac:dyDescent="0.45">
      <c r="A839" s="260">
        <v>205</v>
      </c>
      <c r="B839" s="173" t="s">
        <v>294</v>
      </c>
      <c r="C839" s="120">
        <v>30.8</v>
      </c>
      <c r="D839" s="120">
        <v>-48.68</v>
      </c>
      <c r="E839" s="120">
        <v>15.39</v>
      </c>
      <c r="F839" s="120">
        <v>94.04</v>
      </c>
      <c r="G839" s="120">
        <v>49.44</v>
      </c>
      <c r="H839" s="120">
        <v>3</v>
      </c>
      <c r="I839" s="120">
        <v>318.39</v>
      </c>
      <c r="J839" s="120">
        <v>101.7</v>
      </c>
      <c r="K839" s="120">
        <v>-31.53</v>
      </c>
      <c r="L839" s="120">
        <v>24.7</v>
      </c>
      <c r="M839" s="120">
        <v>36.770000000000003</v>
      </c>
      <c r="N839" s="120">
        <v>-51.53</v>
      </c>
      <c r="O839" s="120">
        <v>-21.2</v>
      </c>
      <c r="P839" s="120">
        <v>264.17</v>
      </c>
      <c r="Q839" s="120">
        <v>46.9</v>
      </c>
      <c r="R839" s="120">
        <v>13.08</v>
      </c>
      <c r="S839" s="120">
        <v>-25.62</v>
      </c>
      <c r="T839" s="120">
        <v>7.22</v>
      </c>
      <c r="U839" s="120">
        <v>-65.86</v>
      </c>
      <c r="V839" s="120">
        <v>-17.55</v>
      </c>
      <c r="W839" s="120">
        <v>40.049999999999997</v>
      </c>
      <c r="X839" s="120">
        <v>8.6999999999999993</v>
      </c>
      <c r="Y839" s="120">
        <v>-7.06</v>
      </c>
      <c r="Z839" s="120">
        <v>78.64</v>
      </c>
      <c r="AA839" s="120">
        <v>38.700000000000003</v>
      </c>
      <c r="AB839" s="120">
        <v>0.71</v>
      </c>
      <c r="AC839" s="120">
        <v>-22.56</v>
      </c>
      <c r="AD839" s="120">
        <v>7.01</v>
      </c>
      <c r="AE839" s="120">
        <v>45.4</v>
      </c>
      <c r="AF839" s="120">
        <v>52.12</v>
      </c>
      <c r="AG839" s="120">
        <v>-28.95</v>
      </c>
      <c r="AH839" s="120">
        <v>-11.5</v>
      </c>
      <c r="AI839" s="120">
        <v>-43.26</v>
      </c>
      <c r="AJ839" s="120">
        <v>-23.46</v>
      </c>
      <c r="AK839" s="120">
        <v>-30.72</v>
      </c>
      <c r="AL839" s="120">
        <v>-57.43</v>
      </c>
      <c r="AM839" s="120">
        <v>-38.47</v>
      </c>
      <c r="AN839" s="120">
        <v>-70.95</v>
      </c>
      <c r="AO839" s="120">
        <v>-43.24</v>
      </c>
      <c r="AP839" s="120">
        <v>0.56999999999999995</v>
      </c>
      <c r="AQ839" s="120">
        <v>-51.7</v>
      </c>
      <c r="AR839" s="120">
        <v>33.83</v>
      </c>
      <c r="AS839" s="120">
        <v>-55.56</v>
      </c>
      <c r="AT839" s="120">
        <v>-69.87</v>
      </c>
      <c r="AU839" s="120">
        <v>-18.3</v>
      </c>
      <c r="AV839" s="120">
        <v>-44.15</v>
      </c>
      <c r="AW839" s="120">
        <v>-50.12</v>
      </c>
      <c r="AX839" s="120">
        <v>13.83</v>
      </c>
      <c r="AY839" s="120">
        <v>84.88</v>
      </c>
      <c r="AZ839" s="120">
        <v>60</v>
      </c>
      <c r="BA839" s="120">
        <v>55.53</v>
      </c>
      <c r="BB839" s="120">
        <v>-71.739999999999995</v>
      </c>
      <c r="BC839" s="120">
        <v>6.07</v>
      </c>
    </row>
    <row r="840" spans="1:55" ht="29.25" x14ac:dyDescent="0.45">
      <c r="A840" s="261">
        <v>206</v>
      </c>
      <c r="B840" s="174" t="s">
        <v>295</v>
      </c>
      <c r="C840" s="119">
        <v>208.88</v>
      </c>
      <c r="D840" s="119">
        <v>760</v>
      </c>
      <c r="E840" s="119">
        <v>-32.590000000000003</v>
      </c>
      <c r="F840" s="119">
        <v>-58.78</v>
      </c>
      <c r="G840" s="119">
        <v>392.08</v>
      </c>
      <c r="H840" s="119">
        <v>65.31</v>
      </c>
      <c r="I840" s="119">
        <v>19.170000000000002</v>
      </c>
      <c r="J840" s="119">
        <v>-59.66</v>
      </c>
      <c r="K840" s="119">
        <v>-37.14</v>
      </c>
      <c r="L840" s="119">
        <v>-85</v>
      </c>
      <c r="M840" s="119">
        <v>-93.11</v>
      </c>
      <c r="N840" s="121">
        <v>1907.69</v>
      </c>
      <c r="O840" s="119">
        <v>8.5299999999999994</v>
      </c>
      <c r="P840" s="121">
        <v>2076.7399999999998</v>
      </c>
      <c r="Q840" s="119">
        <v>-42.81</v>
      </c>
      <c r="R840" s="119">
        <v>137.34</v>
      </c>
      <c r="S840" s="119">
        <v>73.040000000000006</v>
      </c>
      <c r="T840" s="119">
        <v>-4.5599999999999996</v>
      </c>
      <c r="U840" s="119">
        <v>87.79</v>
      </c>
      <c r="V840" s="119">
        <v>-71.819999999999993</v>
      </c>
      <c r="W840" s="119">
        <v>-86.7</v>
      </c>
      <c r="X840" s="121">
        <v>1485.17</v>
      </c>
      <c r="Y840" s="121">
        <v>3387.23</v>
      </c>
      <c r="Z840" s="119">
        <v>492.34</v>
      </c>
      <c r="AA840" s="119">
        <v>-35.130000000000003</v>
      </c>
      <c r="AB840" s="119">
        <v>104.7</v>
      </c>
      <c r="AC840" s="119">
        <v>69.040000000000006</v>
      </c>
      <c r="AD840" s="119">
        <v>110.43</v>
      </c>
      <c r="AE840" s="119">
        <v>118.37</v>
      </c>
      <c r="AF840" s="119">
        <v>509.78</v>
      </c>
      <c r="AG840" s="119">
        <v>7.88</v>
      </c>
      <c r="AH840" s="119">
        <v>-18.8</v>
      </c>
      <c r="AI840" s="121">
        <v>1920.19</v>
      </c>
      <c r="AJ840" s="119">
        <v>-95.08</v>
      </c>
      <c r="AK840" s="119">
        <v>-28.86</v>
      </c>
      <c r="AL840" s="119">
        <v>45.6</v>
      </c>
      <c r="AM840" s="119">
        <v>-99.08</v>
      </c>
      <c r="AN840" s="119">
        <v>107.2</v>
      </c>
      <c r="AO840" s="119">
        <v>-15.68</v>
      </c>
      <c r="AP840" s="119">
        <v>-21.22</v>
      </c>
      <c r="AQ840" s="119">
        <v>56.18</v>
      </c>
      <c r="AR840" s="119">
        <v>-75.11</v>
      </c>
      <c r="AS840" s="119">
        <v>73.680000000000007</v>
      </c>
      <c r="AT840" s="119">
        <v>226.05</v>
      </c>
      <c r="AU840" s="119">
        <v>-26.13</v>
      </c>
      <c r="AV840" s="121">
        <v>1537.42</v>
      </c>
      <c r="AW840" s="119">
        <v>303</v>
      </c>
      <c r="AX840" s="119">
        <v>-53.98</v>
      </c>
      <c r="AY840" s="121">
        <v>24671.43</v>
      </c>
      <c r="AZ840" s="119">
        <v>-3.05</v>
      </c>
      <c r="BA840" s="119">
        <v>-55.69</v>
      </c>
      <c r="BB840" s="119">
        <v>51.84</v>
      </c>
      <c r="BC840" s="119">
        <v>-44.49</v>
      </c>
    </row>
    <row r="841" spans="1:55" x14ac:dyDescent="0.45">
      <c r="A841" s="260">
        <v>207</v>
      </c>
      <c r="B841" s="173" t="s">
        <v>427</v>
      </c>
      <c r="C841" s="120">
        <v>24.59</v>
      </c>
      <c r="D841" s="120">
        <v>36.119999999999997</v>
      </c>
      <c r="E841" s="120">
        <v>-1.0900000000000001</v>
      </c>
      <c r="F841" s="120">
        <v>27.64</v>
      </c>
      <c r="G841" s="120">
        <v>31.3</v>
      </c>
      <c r="H841" s="120">
        <v>23.12</v>
      </c>
      <c r="I841" s="120">
        <v>27.42</v>
      </c>
      <c r="J841" s="120">
        <v>25.65</v>
      </c>
      <c r="K841" s="120">
        <v>22.04</v>
      </c>
      <c r="L841" s="120">
        <v>9.32</v>
      </c>
      <c r="M841" s="120">
        <v>-0.26</v>
      </c>
      <c r="N841" s="120">
        <v>17.809999999999999</v>
      </c>
      <c r="O841" s="120">
        <v>4.07</v>
      </c>
      <c r="P841" s="120">
        <v>2.42</v>
      </c>
      <c r="Q841" s="120">
        <v>0.97</v>
      </c>
      <c r="R841" s="120">
        <v>-4.07</v>
      </c>
      <c r="S841" s="120">
        <v>-5.56</v>
      </c>
      <c r="T841" s="120">
        <v>1.96</v>
      </c>
      <c r="U841" s="120">
        <v>-7.39</v>
      </c>
      <c r="V841" s="120">
        <v>-2.12</v>
      </c>
      <c r="W841" s="120">
        <v>8</v>
      </c>
      <c r="X841" s="120">
        <v>14.46</v>
      </c>
      <c r="Y841" s="120">
        <v>14.99</v>
      </c>
      <c r="Z841" s="120">
        <v>11.06</v>
      </c>
      <c r="AA841" s="120">
        <v>8.3800000000000008</v>
      </c>
      <c r="AB841" s="120">
        <v>8.1</v>
      </c>
      <c r="AC841" s="120">
        <v>5.0999999999999996</v>
      </c>
      <c r="AD841" s="120">
        <v>12.7</v>
      </c>
      <c r="AE841" s="120">
        <v>11.25</v>
      </c>
      <c r="AF841" s="120">
        <v>14.87</v>
      </c>
      <c r="AG841" s="120">
        <v>16.760000000000002</v>
      </c>
      <c r="AH841" s="120">
        <v>7.9</v>
      </c>
      <c r="AI841" s="120">
        <v>-11.02</v>
      </c>
      <c r="AJ841" s="120">
        <v>-15.32</v>
      </c>
      <c r="AK841" s="120">
        <v>-0.61</v>
      </c>
      <c r="AL841" s="120">
        <v>0.16</v>
      </c>
      <c r="AM841" s="120">
        <v>-0.31</v>
      </c>
      <c r="AN841" s="120">
        <v>11.97</v>
      </c>
      <c r="AO841" s="120">
        <v>12.71</v>
      </c>
      <c r="AP841" s="120">
        <v>-7.74</v>
      </c>
      <c r="AQ841" s="120">
        <v>-3.57</v>
      </c>
      <c r="AR841" s="120">
        <v>-4.95</v>
      </c>
      <c r="AS841" s="120">
        <v>-6.27</v>
      </c>
      <c r="AT841" s="120">
        <v>0.87</v>
      </c>
      <c r="AU841" s="120">
        <v>9.39</v>
      </c>
      <c r="AV841" s="120">
        <v>-0.51</v>
      </c>
      <c r="AW841" s="120">
        <v>-1.61</v>
      </c>
      <c r="AX841" s="120">
        <v>-12.85</v>
      </c>
      <c r="AY841" s="120">
        <v>-8.7200000000000006</v>
      </c>
      <c r="AZ841" s="120">
        <v>-15.52</v>
      </c>
      <c r="BA841" s="120">
        <v>-9.76</v>
      </c>
      <c r="BB841" s="120">
        <v>7.17</v>
      </c>
      <c r="BC841" s="120">
        <v>7.31</v>
      </c>
    </row>
    <row r="842" spans="1:55" ht="29.25" x14ac:dyDescent="0.45">
      <c r="A842" s="261">
        <v>208</v>
      </c>
      <c r="B842" s="174" t="s">
        <v>296</v>
      </c>
      <c r="C842" s="119">
        <v>-21.67</v>
      </c>
      <c r="D842" s="119">
        <v>38.090000000000003</v>
      </c>
      <c r="E842" s="119">
        <v>-9.06</v>
      </c>
      <c r="F842" s="119">
        <v>119.23</v>
      </c>
      <c r="G842" s="119">
        <v>21.04</v>
      </c>
      <c r="H842" s="119">
        <v>15.87</v>
      </c>
      <c r="I842" s="119">
        <v>-54.7</v>
      </c>
      <c r="J842" s="119">
        <v>-21.26</v>
      </c>
      <c r="K842" s="119">
        <v>-53.29</v>
      </c>
      <c r="L842" s="119">
        <v>-34.19</v>
      </c>
      <c r="M842" s="119">
        <v>-15.61</v>
      </c>
      <c r="N842" s="119">
        <v>6.58</v>
      </c>
      <c r="O842" s="119">
        <v>-19.14</v>
      </c>
      <c r="P842" s="119">
        <v>-34.15</v>
      </c>
      <c r="Q842" s="119">
        <v>-34.15</v>
      </c>
      <c r="R842" s="119">
        <v>-42.01</v>
      </c>
      <c r="S842" s="119">
        <v>-8.8000000000000007</v>
      </c>
      <c r="T842" s="119">
        <v>9.01</v>
      </c>
      <c r="U842" s="119">
        <v>14.52</v>
      </c>
      <c r="V842" s="119">
        <v>-6.85</v>
      </c>
      <c r="W842" s="119">
        <v>231.51</v>
      </c>
      <c r="X842" s="119">
        <v>65.05</v>
      </c>
      <c r="Y842" s="119">
        <v>-0.8</v>
      </c>
      <c r="Z842" s="119">
        <v>-23.62</v>
      </c>
      <c r="AA842" s="119">
        <v>28.91</v>
      </c>
      <c r="AB842" s="119">
        <v>-44.36</v>
      </c>
      <c r="AC842" s="119">
        <v>46.21</v>
      </c>
      <c r="AD842" s="119">
        <v>-15.54</v>
      </c>
      <c r="AE842" s="119">
        <v>1.39</v>
      </c>
      <c r="AF842" s="119">
        <v>7.25</v>
      </c>
      <c r="AG842" s="119">
        <v>53.98</v>
      </c>
      <c r="AH842" s="119">
        <v>20.309999999999999</v>
      </c>
      <c r="AI842" s="119">
        <v>-53.86</v>
      </c>
      <c r="AJ842" s="119">
        <v>0.77</v>
      </c>
      <c r="AK842" s="119">
        <v>108.17</v>
      </c>
      <c r="AL842" s="119">
        <v>5.46</v>
      </c>
      <c r="AM842" s="119">
        <v>16.38</v>
      </c>
      <c r="AN842" s="119">
        <v>83.8</v>
      </c>
      <c r="AO842" s="119">
        <v>-17.98</v>
      </c>
      <c r="AP842" s="119">
        <v>46.84</v>
      </c>
      <c r="AQ842" s="119">
        <v>3.94</v>
      </c>
      <c r="AR842" s="119">
        <v>-39.81</v>
      </c>
      <c r="AS842" s="119">
        <v>-41.83</v>
      </c>
      <c r="AT842" s="119">
        <v>-25.68</v>
      </c>
      <c r="AU842" s="119">
        <v>-49.76</v>
      </c>
      <c r="AV842" s="119">
        <v>-17.149999999999999</v>
      </c>
      <c r="AW842" s="119">
        <v>-73.16</v>
      </c>
      <c r="AX842" s="119">
        <v>36.58</v>
      </c>
      <c r="AY842" s="119">
        <v>-41.05</v>
      </c>
      <c r="AZ842" s="119">
        <v>0.9</v>
      </c>
      <c r="BA842" s="119">
        <v>-22.26</v>
      </c>
      <c r="BB842" s="119">
        <v>-17.57</v>
      </c>
      <c r="BC842" s="119">
        <v>-5.49</v>
      </c>
    </row>
    <row r="843" spans="1:55" x14ac:dyDescent="0.45">
      <c r="A843" s="260">
        <v>209</v>
      </c>
      <c r="B843" s="173" t="s">
        <v>297</v>
      </c>
      <c r="C843" s="120">
        <v>21.22</v>
      </c>
      <c r="D843" s="120">
        <v>45.76</v>
      </c>
      <c r="E843" s="120">
        <v>61.23</v>
      </c>
      <c r="F843" s="120">
        <v>-16.72</v>
      </c>
      <c r="G843" s="120">
        <v>-12.38</v>
      </c>
      <c r="H843" s="120">
        <v>32.659999999999997</v>
      </c>
      <c r="I843" s="120">
        <v>12.82</v>
      </c>
      <c r="J843" s="120">
        <v>-26.22</v>
      </c>
      <c r="K843" s="120">
        <v>-41.2</v>
      </c>
      <c r="L843" s="120">
        <v>19.309999999999999</v>
      </c>
      <c r="M843" s="120">
        <v>-30.86</v>
      </c>
      <c r="N843" s="120">
        <v>-11.89</v>
      </c>
      <c r="O843" s="120">
        <v>64.42</v>
      </c>
      <c r="P843" s="120">
        <v>-4.41</v>
      </c>
      <c r="Q843" s="120">
        <v>40.729999999999997</v>
      </c>
      <c r="R843" s="120">
        <v>49.47</v>
      </c>
      <c r="S843" s="120">
        <v>26.2</v>
      </c>
      <c r="T843" s="120">
        <v>-16.14</v>
      </c>
      <c r="U843" s="120">
        <v>101.54</v>
      </c>
      <c r="V843" s="120">
        <v>51.51</v>
      </c>
      <c r="W843" s="120">
        <v>-10.33</v>
      </c>
      <c r="X843" s="120">
        <v>-32.65</v>
      </c>
      <c r="Y843" s="120">
        <v>19.600000000000001</v>
      </c>
      <c r="Z843" s="120">
        <v>4.8899999999999997</v>
      </c>
      <c r="AA843" s="120">
        <v>-4.7699999999999996</v>
      </c>
      <c r="AB843" s="120">
        <v>2.56</v>
      </c>
      <c r="AC843" s="120">
        <v>-18.309999999999999</v>
      </c>
      <c r="AD843" s="120">
        <v>-49.51</v>
      </c>
      <c r="AE843" s="120">
        <v>13.4</v>
      </c>
      <c r="AF843" s="120">
        <v>32.39</v>
      </c>
      <c r="AG843" s="120">
        <v>-50.31</v>
      </c>
      <c r="AH843" s="120">
        <v>-18.239999999999998</v>
      </c>
      <c r="AI843" s="120">
        <v>118.56</v>
      </c>
      <c r="AJ843" s="120">
        <v>-9.17</v>
      </c>
      <c r="AK843" s="120">
        <v>-22.97</v>
      </c>
      <c r="AL843" s="120">
        <v>20.74</v>
      </c>
      <c r="AM843" s="120">
        <v>-16.440000000000001</v>
      </c>
      <c r="AN843" s="120">
        <v>32.43</v>
      </c>
      <c r="AO843" s="120">
        <v>17.66</v>
      </c>
      <c r="AP843" s="120">
        <v>21.79</v>
      </c>
      <c r="AQ843" s="120">
        <v>-27.2</v>
      </c>
      <c r="AR843" s="120">
        <v>-27.75</v>
      </c>
      <c r="AS843" s="120">
        <v>-35.31</v>
      </c>
      <c r="AT843" s="120">
        <v>-18.47</v>
      </c>
      <c r="AU843" s="120">
        <v>-26.85</v>
      </c>
      <c r="AV843" s="120">
        <v>-6.2</v>
      </c>
      <c r="AW843" s="120">
        <v>-1.99</v>
      </c>
      <c r="AX843" s="120">
        <v>-13.08</v>
      </c>
      <c r="AY843" s="120">
        <v>27.39</v>
      </c>
      <c r="AZ843" s="120">
        <v>-44.56</v>
      </c>
      <c r="BA843" s="120">
        <v>-15.88</v>
      </c>
      <c r="BB843" s="120">
        <v>-12.64</v>
      </c>
      <c r="BC843" s="120">
        <v>2.16</v>
      </c>
    </row>
    <row r="844" spans="1:55" ht="42" x14ac:dyDescent="0.45">
      <c r="A844" s="261">
        <v>210</v>
      </c>
      <c r="B844" s="174" t="s">
        <v>298</v>
      </c>
      <c r="C844" s="119">
        <v>3.33</v>
      </c>
      <c r="D844" s="119">
        <v>10.94</v>
      </c>
      <c r="E844" s="119">
        <v>-8.25</v>
      </c>
      <c r="F844" s="119">
        <v>-41.18</v>
      </c>
      <c r="G844" s="119">
        <v>-39.950000000000003</v>
      </c>
      <c r="H844" s="119">
        <v>186.96</v>
      </c>
      <c r="I844" s="119">
        <v>-59.42</v>
      </c>
      <c r="J844" s="117"/>
      <c r="K844" s="119">
        <v>-100</v>
      </c>
      <c r="L844" s="119">
        <v>73.33</v>
      </c>
      <c r="M844" s="119">
        <v>-94</v>
      </c>
      <c r="N844" s="121">
        <v>19300</v>
      </c>
      <c r="O844" s="119">
        <v>-60.89</v>
      </c>
      <c r="P844" s="119">
        <v>106.1</v>
      </c>
      <c r="Q844" s="119">
        <v>23.02</v>
      </c>
      <c r="R844" s="119">
        <v>51.18</v>
      </c>
      <c r="S844" s="119">
        <v>-99.56</v>
      </c>
      <c r="T844" s="119">
        <v>18.18</v>
      </c>
      <c r="U844" s="119">
        <v>20.09</v>
      </c>
      <c r="V844" s="119">
        <v>-46.75</v>
      </c>
      <c r="W844" s="117"/>
      <c r="X844" s="119">
        <v>-72.92</v>
      </c>
      <c r="Y844" s="119">
        <v>90</v>
      </c>
      <c r="Z844" s="119">
        <v>-29.38</v>
      </c>
      <c r="AA844" s="119">
        <v>310.31</v>
      </c>
      <c r="AB844" s="119">
        <v>-90.89</v>
      </c>
      <c r="AC844" s="119">
        <v>-59.65</v>
      </c>
      <c r="AD844" s="119">
        <v>7</v>
      </c>
      <c r="AE844" s="121">
        <v>17500</v>
      </c>
      <c r="AF844" s="119">
        <v>538.46</v>
      </c>
      <c r="AG844" s="119">
        <v>-64.680000000000007</v>
      </c>
      <c r="AH844" s="119">
        <v>-14.5</v>
      </c>
      <c r="AI844" s="119">
        <v>33.6</v>
      </c>
      <c r="AJ844" s="119">
        <v>88.76</v>
      </c>
      <c r="AK844" s="119">
        <v>108.42</v>
      </c>
      <c r="AL844" s="119">
        <v>5.84</v>
      </c>
      <c r="AM844" s="119">
        <v>-37.69</v>
      </c>
      <c r="AN844" s="119">
        <v>378.75</v>
      </c>
      <c r="AO844" s="119">
        <v>104.35</v>
      </c>
      <c r="AP844" s="119">
        <v>72.73</v>
      </c>
      <c r="AQ844" s="119">
        <v>-36.93</v>
      </c>
      <c r="AR844" s="119">
        <v>33.94</v>
      </c>
      <c r="AS844" s="119">
        <v>169.47</v>
      </c>
      <c r="AT844" s="119">
        <v>185.71</v>
      </c>
      <c r="AU844" s="119">
        <v>-62.77</v>
      </c>
      <c r="AV844" s="119">
        <v>-16.3</v>
      </c>
      <c r="AW844" s="119">
        <v>218.18</v>
      </c>
      <c r="AX844" s="119">
        <v>105.52</v>
      </c>
      <c r="AY844" s="119">
        <v>39.520000000000003</v>
      </c>
      <c r="AZ844" s="119">
        <v>7.31</v>
      </c>
      <c r="BA844" s="119">
        <v>78.010000000000005</v>
      </c>
      <c r="BB844" s="119">
        <v>-28.21</v>
      </c>
      <c r="BC844" s="119">
        <v>420.72</v>
      </c>
    </row>
    <row r="845" spans="1:55" x14ac:dyDescent="0.45">
      <c r="A845" s="260">
        <v>211</v>
      </c>
      <c r="B845" s="173" t="s">
        <v>299</v>
      </c>
      <c r="C845" s="120">
        <v>-29.45</v>
      </c>
      <c r="D845" s="120">
        <v>-33.33</v>
      </c>
      <c r="E845" s="120">
        <v>-24.3</v>
      </c>
      <c r="F845" s="120">
        <v>21.55</v>
      </c>
      <c r="G845" s="120">
        <v>-46.62</v>
      </c>
      <c r="H845" s="120">
        <v>21.64</v>
      </c>
      <c r="I845" s="120">
        <v>10.88</v>
      </c>
      <c r="J845" s="120">
        <v>54.06</v>
      </c>
      <c r="K845" s="120">
        <v>60.98</v>
      </c>
      <c r="L845" s="120">
        <v>-21.43</v>
      </c>
      <c r="M845" s="120">
        <v>49.9</v>
      </c>
      <c r="N845" s="120">
        <v>99.38</v>
      </c>
      <c r="O845" s="120">
        <v>30.93</v>
      </c>
      <c r="P845" s="120">
        <v>199.26</v>
      </c>
      <c r="Q845" s="120">
        <v>154.94</v>
      </c>
      <c r="R845" s="120">
        <v>168.41</v>
      </c>
      <c r="S845" s="120">
        <v>-5.96</v>
      </c>
      <c r="T845" s="120">
        <v>-45.57</v>
      </c>
      <c r="U845" s="120">
        <v>-27.59</v>
      </c>
      <c r="V845" s="120">
        <v>-13.07</v>
      </c>
      <c r="W845" s="120">
        <v>-31.74</v>
      </c>
      <c r="X845" s="120">
        <v>-1.22</v>
      </c>
      <c r="Y845" s="120">
        <v>-46.3</v>
      </c>
      <c r="Z845" s="120">
        <v>-72.11</v>
      </c>
      <c r="AA845" s="120">
        <v>-61.5</v>
      </c>
      <c r="AB845" s="120">
        <v>-89.36</v>
      </c>
      <c r="AC845" s="120">
        <v>-77.94</v>
      </c>
      <c r="AD845" s="120">
        <v>-79.650000000000006</v>
      </c>
      <c r="AE845" s="120">
        <v>-32.1</v>
      </c>
      <c r="AF845" s="120">
        <v>20.93</v>
      </c>
      <c r="AG845" s="120">
        <v>-14.29</v>
      </c>
      <c r="AH845" s="120">
        <v>-69.849999999999994</v>
      </c>
      <c r="AI845" s="120">
        <v>21.26</v>
      </c>
      <c r="AJ845" s="120">
        <v>-13.8</v>
      </c>
      <c r="AK845" s="120">
        <v>-37.020000000000003</v>
      </c>
      <c r="AL845" s="120">
        <v>62.97</v>
      </c>
      <c r="AM845" s="120">
        <v>-7.16</v>
      </c>
      <c r="AN845" s="120">
        <v>16.28</v>
      </c>
      <c r="AO845" s="120">
        <v>27.84</v>
      </c>
      <c r="AP845" s="120">
        <v>-12.75</v>
      </c>
      <c r="AQ845" s="120">
        <v>-24.86</v>
      </c>
      <c r="AR845" s="120">
        <v>-41.8</v>
      </c>
      <c r="AS845" s="120">
        <v>-12.84</v>
      </c>
      <c r="AT845" s="120">
        <v>-8.5399999999999991</v>
      </c>
      <c r="AU845" s="120">
        <v>-7.61</v>
      </c>
      <c r="AV845" s="120">
        <v>-43.75</v>
      </c>
      <c r="AW845" s="120">
        <v>9.57</v>
      </c>
      <c r="AX845" s="120">
        <v>-6.12</v>
      </c>
      <c r="AY845" s="120">
        <v>88.55</v>
      </c>
      <c r="AZ845" s="120">
        <v>186</v>
      </c>
      <c r="BA845" s="120">
        <v>33.56</v>
      </c>
      <c r="BB845" s="120">
        <v>32.229999999999997</v>
      </c>
      <c r="BC845" s="120">
        <v>25.24</v>
      </c>
    </row>
    <row r="846" spans="1:55" ht="29.25" x14ac:dyDescent="0.45">
      <c r="A846" s="261">
        <v>212</v>
      </c>
      <c r="B846" s="174" t="s">
        <v>300</v>
      </c>
      <c r="C846" s="119">
        <v>292.56</v>
      </c>
      <c r="D846" s="119">
        <v>29.94</v>
      </c>
      <c r="E846" s="119">
        <v>185.86</v>
      </c>
      <c r="F846" s="119">
        <v>59.68</v>
      </c>
      <c r="G846" s="119">
        <v>-79.930000000000007</v>
      </c>
      <c r="H846" s="119">
        <v>70.58</v>
      </c>
      <c r="I846" s="119">
        <v>152.87</v>
      </c>
      <c r="J846" s="119">
        <v>312.54000000000002</v>
      </c>
      <c r="K846" s="119">
        <v>161.96</v>
      </c>
      <c r="L846" s="119">
        <v>20.77</v>
      </c>
      <c r="M846" s="119">
        <v>11.6</v>
      </c>
      <c r="N846" s="119">
        <v>-59.47</v>
      </c>
      <c r="O846" s="119">
        <v>-86.58</v>
      </c>
      <c r="P846" s="119">
        <v>-75.709999999999994</v>
      </c>
      <c r="Q846" s="119">
        <v>-78.59</v>
      </c>
      <c r="R846" s="119">
        <v>37.69</v>
      </c>
      <c r="S846" s="119">
        <v>98.58</v>
      </c>
      <c r="T846" s="119">
        <v>-38.36</v>
      </c>
      <c r="U846" s="119">
        <v>-78.930000000000007</v>
      </c>
      <c r="V846" s="119">
        <v>-84.5</v>
      </c>
      <c r="W846" s="119">
        <v>-43.87</v>
      </c>
      <c r="X846" s="119">
        <v>-42.95</v>
      </c>
      <c r="Y846" s="119">
        <v>-29.88</v>
      </c>
      <c r="Z846" s="119">
        <v>-69.319999999999993</v>
      </c>
      <c r="AA846" s="119">
        <v>-30.53</v>
      </c>
      <c r="AB846" s="119">
        <v>218.35</v>
      </c>
      <c r="AC846" s="119">
        <v>209.83</v>
      </c>
      <c r="AD846" s="119">
        <v>-5.26</v>
      </c>
      <c r="AE846" s="119">
        <v>-59.74</v>
      </c>
      <c r="AF846" s="119">
        <v>44.39</v>
      </c>
      <c r="AG846" s="119">
        <v>157.91999999999999</v>
      </c>
      <c r="AH846" s="119">
        <v>260.05</v>
      </c>
      <c r="AI846" s="119">
        <v>73.33</v>
      </c>
      <c r="AJ846" s="119">
        <v>80.48</v>
      </c>
      <c r="AK846" s="119">
        <v>-22.31</v>
      </c>
      <c r="AL846" s="119">
        <v>88.18</v>
      </c>
      <c r="AM846" s="119">
        <v>238.83</v>
      </c>
      <c r="AN846" s="119">
        <v>-57.49</v>
      </c>
      <c r="AO846" s="119">
        <v>-58.61</v>
      </c>
      <c r="AP846" s="119">
        <v>-81.89</v>
      </c>
      <c r="AQ846" s="119">
        <v>-29.15</v>
      </c>
      <c r="AR846" s="119">
        <v>-23.57</v>
      </c>
      <c r="AS846" s="119">
        <v>-56.47</v>
      </c>
      <c r="AT846" s="119">
        <v>-14.17</v>
      </c>
      <c r="AU846" s="119">
        <v>7.66</v>
      </c>
      <c r="AV846" s="119">
        <v>80.58</v>
      </c>
      <c r="AW846" s="119">
        <v>177.62</v>
      </c>
      <c r="AX846" s="119">
        <v>117.73</v>
      </c>
      <c r="AY846" s="119">
        <v>-22.25</v>
      </c>
      <c r="AZ846" s="119">
        <v>462.29</v>
      </c>
      <c r="BA846" s="119">
        <v>-29.57</v>
      </c>
      <c r="BB846" s="119">
        <v>174.62</v>
      </c>
      <c r="BC846" s="119">
        <v>-17.739999999999998</v>
      </c>
    </row>
    <row r="847" spans="1:55" ht="29.25" x14ac:dyDescent="0.45">
      <c r="A847" s="260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5.6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-4.55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  <c r="AZ847" s="116"/>
      <c r="BA847" s="120">
        <v>-54.76</v>
      </c>
      <c r="BB847" s="116"/>
      <c r="BC847" s="116"/>
    </row>
    <row r="848" spans="1:55" x14ac:dyDescent="0.45">
      <c r="A848" s="261">
        <v>214</v>
      </c>
      <c r="B848" s="174" t="s">
        <v>64</v>
      </c>
      <c r="C848" s="119">
        <v>-24.61</v>
      </c>
      <c r="D848" s="119">
        <v>-0.7</v>
      </c>
      <c r="E848" s="119">
        <v>-4.93</v>
      </c>
      <c r="F848" s="119">
        <v>65.290000000000006</v>
      </c>
      <c r="G848" s="119">
        <v>65.64</v>
      </c>
      <c r="H848" s="119">
        <v>-6.13</v>
      </c>
      <c r="I848" s="119">
        <v>-6.62</v>
      </c>
      <c r="J848" s="119">
        <v>231.57</v>
      </c>
      <c r="K848" s="119">
        <v>8.39</v>
      </c>
      <c r="L848" s="119">
        <v>-48.3</v>
      </c>
      <c r="M848" s="119">
        <v>4.72</v>
      </c>
      <c r="N848" s="119">
        <v>-43.79</v>
      </c>
      <c r="O848" s="119">
        <v>-33.81</v>
      </c>
      <c r="P848" s="119">
        <v>-10.99</v>
      </c>
      <c r="Q848" s="119">
        <v>-37.270000000000003</v>
      </c>
      <c r="R848" s="119">
        <v>-14.33</v>
      </c>
      <c r="S848" s="119">
        <v>33.36</v>
      </c>
      <c r="T848" s="119">
        <v>15.49</v>
      </c>
      <c r="U848" s="119">
        <v>0.97</v>
      </c>
      <c r="V848" s="119">
        <v>-1.94</v>
      </c>
      <c r="W848" s="119">
        <v>43.36</v>
      </c>
      <c r="X848" s="119">
        <v>133.03</v>
      </c>
      <c r="Y848" s="119">
        <v>63.15</v>
      </c>
      <c r="Z848" s="119">
        <v>25.25</v>
      </c>
      <c r="AA848" s="119">
        <v>40.380000000000003</v>
      </c>
      <c r="AB848" s="119">
        <v>-0.84</v>
      </c>
      <c r="AC848" s="119">
        <v>10.98</v>
      </c>
      <c r="AD848" s="119">
        <v>4.88</v>
      </c>
      <c r="AE848" s="119">
        <v>70.78</v>
      </c>
      <c r="AF848" s="119">
        <v>42.82</v>
      </c>
      <c r="AG848" s="119">
        <v>3.4</v>
      </c>
      <c r="AH848" s="119">
        <v>-28.06</v>
      </c>
      <c r="AI848" s="119">
        <v>87.61</v>
      </c>
      <c r="AJ848" s="119">
        <v>98.39</v>
      </c>
      <c r="AK848" s="119">
        <v>-25.29</v>
      </c>
      <c r="AL848" s="119">
        <v>9.98</v>
      </c>
      <c r="AM848" s="119">
        <v>16.63</v>
      </c>
      <c r="AN848" s="119">
        <v>56.11</v>
      </c>
      <c r="AO848" s="119">
        <v>41.88</v>
      </c>
      <c r="AP848" s="119">
        <v>-30.17</v>
      </c>
      <c r="AQ848" s="119">
        <v>-56.4</v>
      </c>
      <c r="AR848" s="119">
        <v>27.4</v>
      </c>
      <c r="AS848" s="119">
        <v>21.52</v>
      </c>
      <c r="AT848" s="119">
        <v>-5.77</v>
      </c>
      <c r="AU848" s="119">
        <v>-33.64</v>
      </c>
      <c r="AV848" s="119">
        <v>8.11</v>
      </c>
      <c r="AW848" s="119">
        <v>56.86</v>
      </c>
      <c r="AX848" s="119">
        <v>54.78</v>
      </c>
      <c r="AY848" s="119">
        <v>-5.19</v>
      </c>
      <c r="AZ848" s="119">
        <v>19.37</v>
      </c>
      <c r="BA848" s="119">
        <v>1.93</v>
      </c>
      <c r="BB848" s="119">
        <v>0.7</v>
      </c>
      <c r="BC848" s="119">
        <v>18.309999999999999</v>
      </c>
    </row>
    <row r="849" spans="1:55" ht="29.25" x14ac:dyDescent="0.45">
      <c r="A849" s="260">
        <v>215</v>
      </c>
      <c r="B849" s="173" t="s">
        <v>302</v>
      </c>
      <c r="C849" s="120">
        <v>-4.38</v>
      </c>
      <c r="D849" s="120">
        <v>10.54</v>
      </c>
      <c r="E849" s="120">
        <v>40.409999999999997</v>
      </c>
      <c r="F849" s="120">
        <v>-8.61</v>
      </c>
      <c r="G849" s="120">
        <v>15.64</v>
      </c>
      <c r="H849" s="120">
        <v>37.69</v>
      </c>
      <c r="I849" s="120">
        <v>12.9</v>
      </c>
      <c r="J849" s="120">
        <v>12.71</v>
      </c>
      <c r="K849" s="120">
        <v>-8.42</v>
      </c>
      <c r="L849" s="120">
        <v>26.81</v>
      </c>
      <c r="M849" s="120">
        <v>0.28000000000000003</v>
      </c>
      <c r="N849" s="120">
        <v>-13.06</v>
      </c>
      <c r="O849" s="120">
        <v>13.68</v>
      </c>
      <c r="P849" s="120">
        <v>-4.49</v>
      </c>
      <c r="Q849" s="120">
        <v>-12.12</v>
      </c>
      <c r="R849" s="120">
        <v>-5.17</v>
      </c>
      <c r="S849" s="120">
        <v>-27.76</v>
      </c>
      <c r="T849" s="120">
        <v>-24.86</v>
      </c>
      <c r="U849" s="120">
        <v>-32.64</v>
      </c>
      <c r="V849" s="120">
        <v>-15.99</v>
      </c>
      <c r="W849" s="120">
        <v>-12.24</v>
      </c>
      <c r="X849" s="120">
        <v>-26.03</v>
      </c>
      <c r="Y849" s="120">
        <v>-20.059999999999999</v>
      </c>
      <c r="Z849" s="120">
        <v>61.62</v>
      </c>
      <c r="AA849" s="120">
        <v>-25.67</v>
      </c>
      <c r="AB849" s="120">
        <v>-24.81</v>
      </c>
      <c r="AC849" s="120">
        <v>1.05</v>
      </c>
      <c r="AD849" s="120">
        <v>-13.85</v>
      </c>
      <c r="AE849" s="120">
        <v>-6.17</v>
      </c>
      <c r="AF849" s="120">
        <v>-27.01</v>
      </c>
      <c r="AG849" s="120">
        <v>-5.43</v>
      </c>
      <c r="AH849" s="120">
        <v>2.52</v>
      </c>
      <c r="AI849" s="120">
        <v>-16.88</v>
      </c>
      <c r="AJ849" s="120">
        <v>-17.010000000000002</v>
      </c>
      <c r="AK849" s="120">
        <v>4.92</v>
      </c>
      <c r="AL849" s="120">
        <v>-58.26</v>
      </c>
      <c r="AM849" s="120">
        <v>5.76</v>
      </c>
      <c r="AN849" s="120">
        <v>36.159999999999997</v>
      </c>
      <c r="AO849" s="120">
        <v>-10.29</v>
      </c>
      <c r="AP849" s="120">
        <v>-21.9</v>
      </c>
      <c r="AQ849" s="120">
        <v>10.97</v>
      </c>
      <c r="AR849" s="120">
        <v>41.58</v>
      </c>
      <c r="AS849" s="120">
        <v>-7.78</v>
      </c>
      <c r="AT849" s="120">
        <v>-29.13</v>
      </c>
      <c r="AU849" s="120">
        <v>4.8099999999999996</v>
      </c>
      <c r="AV849" s="120">
        <v>9.3699999999999992</v>
      </c>
      <c r="AW849" s="120">
        <v>1.68</v>
      </c>
      <c r="AX849" s="120">
        <v>41.93</v>
      </c>
      <c r="AY849" s="120">
        <v>-9.74</v>
      </c>
      <c r="AZ849" s="120">
        <v>-0.47</v>
      </c>
      <c r="BA849" s="120">
        <v>5.84</v>
      </c>
      <c r="BB849" s="120">
        <v>88.18</v>
      </c>
      <c r="BC849" s="120">
        <v>26.49</v>
      </c>
    </row>
    <row r="850" spans="1:55" x14ac:dyDescent="0.45">
      <c r="A850" s="261">
        <v>216</v>
      </c>
      <c r="B850" s="174" t="s">
        <v>303</v>
      </c>
      <c r="C850" s="119">
        <v>-12</v>
      </c>
      <c r="D850" s="119">
        <v>39.659999999999997</v>
      </c>
      <c r="E850" s="119">
        <v>21.79</v>
      </c>
      <c r="F850" s="119">
        <v>-22.02</v>
      </c>
      <c r="G850" s="119">
        <v>6.17</v>
      </c>
      <c r="H850" s="119">
        <v>26.43</v>
      </c>
      <c r="I850" s="119">
        <v>22.23</v>
      </c>
      <c r="J850" s="119">
        <v>10.210000000000001</v>
      </c>
      <c r="K850" s="119">
        <v>14.43</v>
      </c>
      <c r="L850" s="119">
        <v>16.77</v>
      </c>
      <c r="M850" s="119">
        <v>19.3</v>
      </c>
      <c r="N850" s="119">
        <v>29.27</v>
      </c>
      <c r="O850" s="119">
        <v>-14.32</v>
      </c>
      <c r="P850" s="119">
        <v>-21.79</v>
      </c>
      <c r="Q850" s="119">
        <v>-13.48</v>
      </c>
      <c r="R850" s="119">
        <v>21.12</v>
      </c>
      <c r="S850" s="119">
        <v>-17.62</v>
      </c>
      <c r="T850" s="119">
        <v>-8.84</v>
      </c>
      <c r="U850" s="119">
        <v>-7.13</v>
      </c>
      <c r="V850" s="119">
        <v>14.91</v>
      </c>
      <c r="W850" s="119">
        <v>7.27</v>
      </c>
      <c r="X850" s="119">
        <v>27.65</v>
      </c>
      <c r="Y850" s="119">
        <v>17.809999999999999</v>
      </c>
      <c r="Z850" s="119">
        <v>13.47</v>
      </c>
      <c r="AA850" s="119">
        <v>27.13</v>
      </c>
      <c r="AB850" s="119">
        <v>65.16</v>
      </c>
      <c r="AC850" s="119">
        <v>83.15</v>
      </c>
      <c r="AD850" s="119">
        <v>22.33</v>
      </c>
      <c r="AE850" s="119">
        <v>31.81</v>
      </c>
      <c r="AF850" s="119">
        <v>57.98</v>
      </c>
      <c r="AG850" s="119">
        <v>-13</v>
      </c>
      <c r="AH850" s="119">
        <v>64.75</v>
      </c>
      <c r="AI850" s="119">
        <v>-13.79</v>
      </c>
      <c r="AJ850" s="119">
        <v>10</v>
      </c>
      <c r="AK850" s="119">
        <v>23.94</v>
      </c>
      <c r="AL850" s="119">
        <v>6.41</v>
      </c>
      <c r="AM850" s="119">
        <v>32.08</v>
      </c>
      <c r="AN850" s="119">
        <v>-28.08</v>
      </c>
      <c r="AO850" s="119">
        <v>-14.67</v>
      </c>
      <c r="AP850" s="119">
        <v>4.6100000000000003</v>
      </c>
      <c r="AQ850" s="119">
        <v>9.3800000000000008</v>
      </c>
      <c r="AR850" s="119">
        <v>-16.54</v>
      </c>
      <c r="AS850" s="119">
        <v>47</v>
      </c>
      <c r="AT850" s="119">
        <v>-1.1399999999999999</v>
      </c>
      <c r="AU850" s="119">
        <v>1</v>
      </c>
      <c r="AV850" s="119">
        <v>13.41</v>
      </c>
      <c r="AW850" s="119">
        <v>0.57999999999999996</v>
      </c>
      <c r="AX850" s="119">
        <v>1.19</v>
      </c>
      <c r="AY850" s="119">
        <v>23.3</v>
      </c>
      <c r="AZ850" s="119">
        <v>14.79</v>
      </c>
      <c r="BA850" s="119">
        <v>22.33</v>
      </c>
      <c r="BB850" s="119">
        <v>21.78</v>
      </c>
      <c r="BC850" s="119">
        <v>-6.38</v>
      </c>
    </row>
    <row r="851" spans="1:55" ht="29.25" x14ac:dyDescent="0.45">
      <c r="A851" s="260">
        <v>217</v>
      </c>
      <c r="B851" s="173" t="s">
        <v>304</v>
      </c>
      <c r="C851" s="120">
        <v>53.99</v>
      </c>
      <c r="D851" s="120">
        <v>-61.89</v>
      </c>
      <c r="E851" s="120">
        <v>2.54</v>
      </c>
      <c r="F851" s="120">
        <v>-22.01</v>
      </c>
      <c r="G851" s="120">
        <v>-2.4900000000000002</v>
      </c>
      <c r="H851" s="120">
        <v>80.569999999999993</v>
      </c>
      <c r="I851" s="120">
        <v>-5.83</v>
      </c>
      <c r="J851" s="120">
        <v>-68.349999999999994</v>
      </c>
      <c r="K851" s="120">
        <v>384.22</v>
      </c>
      <c r="L851" s="120">
        <v>108.8</v>
      </c>
      <c r="M851" s="120">
        <v>392.71</v>
      </c>
      <c r="N851" s="120">
        <v>-0.51</v>
      </c>
      <c r="O851" s="120">
        <v>-22.49</v>
      </c>
      <c r="P851" s="120">
        <v>-51.63</v>
      </c>
      <c r="Q851" s="120">
        <v>-17.82</v>
      </c>
      <c r="R851" s="120">
        <v>276.61</v>
      </c>
      <c r="S851" s="120">
        <v>-95.92</v>
      </c>
      <c r="T851" s="120">
        <v>167.84</v>
      </c>
      <c r="U851" s="120">
        <v>-46.16</v>
      </c>
      <c r="V851" s="120">
        <v>-72.13</v>
      </c>
      <c r="W851" s="120">
        <v>-92.45</v>
      </c>
      <c r="X851" s="120">
        <v>-48.05</v>
      </c>
      <c r="Y851" s="120">
        <v>-89.75</v>
      </c>
      <c r="Z851" s="120">
        <v>-48.13</v>
      </c>
      <c r="AA851" s="120">
        <v>-83.59</v>
      </c>
      <c r="AB851" s="120">
        <v>262.83999999999997</v>
      </c>
      <c r="AC851" s="120">
        <v>95.18</v>
      </c>
      <c r="AD851" s="120">
        <v>145.18</v>
      </c>
      <c r="AE851" s="118">
        <v>5287.5</v>
      </c>
      <c r="AF851" s="120">
        <v>-6.51</v>
      </c>
      <c r="AG851" s="120">
        <v>-1.1299999999999999</v>
      </c>
      <c r="AH851" s="120">
        <v>375.81</v>
      </c>
      <c r="AI851" s="120">
        <v>-42.27</v>
      </c>
      <c r="AJ851" s="120">
        <v>-52.51</v>
      </c>
      <c r="AK851" s="120">
        <v>-22.02</v>
      </c>
      <c r="AL851" s="120">
        <v>636.39</v>
      </c>
      <c r="AM851" s="120">
        <v>-45.35</v>
      </c>
      <c r="AN851" s="120">
        <v>174.86</v>
      </c>
      <c r="AO851" s="120">
        <v>42.28</v>
      </c>
      <c r="AP851" s="120">
        <v>-71.27</v>
      </c>
      <c r="AQ851" s="120">
        <v>-62.88</v>
      </c>
      <c r="AR851" s="120">
        <v>-69.56</v>
      </c>
      <c r="AS851" s="120">
        <v>-77.62</v>
      </c>
      <c r="AT851" s="120">
        <v>142.88</v>
      </c>
      <c r="AU851" s="120">
        <v>191.32</v>
      </c>
      <c r="AV851" s="120">
        <v>406.21</v>
      </c>
      <c r="AW851" s="120">
        <v>383.1</v>
      </c>
      <c r="AX851" s="120">
        <v>-15.36</v>
      </c>
      <c r="AY851" s="118">
        <v>3761.7</v>
      </c>
      <c r="AZ851" s="120">
        <v>-43.22</v>
      </c>
      <c r="BA851" s="120">
        <v>343.38</v>
      </c>
      <c r="BB851" s="120">
        <v>19.149999999999999</v>
      </c>
      <c r="BC851" s="120">
        <v>221.88</v>
      </c>
    </row>
    <row r="852" spans="1:55" x14ac:dyDescent="0.45">
      <c r="A852" s="261">
        <v>218</v>
      </c>
      <c r="B852" s="174" t="s">
        <v>21</v>
      </c>
      <c r="C852" s="119">
        <v>24.89</v>
      </c>
      <c r="D852" s="119">
        <v>12.51</v>
      </c>
      <c r="E852" s="119">
        <v>-3.85</v>
      </c>
      <c r="F852" s="119">
        <v>29.33</v>
      </c>
      <c r="G852" s="119">
        <v>0.14000000000000001</v>
      </c>
      <c r="H852" s="119">
        <v>2.11</v>
      </c>
      <c r="I852" s="119">
        <v>10.1</v>
      </c>
      <c r="J852" s="119">
        <v>23.96</v>
      </c>
      <c r="K852" s="119">
        <v>-2.31</v>
      </c>
      <c r="L852" s="119">
        <v>21.26</v>
      </c>
      <c r="M852" s="119">
        <v>15.83</v>
      </c>
      <c r="N852" s="119">
        <v>49.16</v>
      </c>
      <c r="O852" s="119">
        <v>21.22</v>
      </c>
      <c r="P852" s="119">
        <v>34.54</v>
      </c>
      <c r="Q852" s="119">
        <v>59.48</v>
      </c>
      <c r="R852" s="119">
        <v>23.06</v>
      </c>
      <c r="S852" s="119">
        <v>58.18</v>
      </c>
      <c r="T852" s="119">
        <v>49.29</v>
      </c>
      <c r="U852" s="119">
        <v>49.38</v>
      </c>
      <c r="V852" s="119">
        <v>24.4</v>
      </c>
      <c r="W852" s="119">
        <v>63.43</v>
      </c>
      <c r="X852" s="119">
        <v>52.2</v>
      </c>
      <c r="Y852" s="119">
        <v>32.979999999999997</v>
      </c>
      <c r="Z852" s="119">
        <v>30.8</v>
      </c>
      <c r="AA852" s="119">
        <v>32.99</v>
      </c>
      <c r="AB852" s="119">
        <v>25.65</v>
      </c>
      <c r="AC852" s="119">
        <v>-2.66</v>
      </c>
      <c r="AD852" s="119">
        <v>13.04</v>
      </c>
      <c r="AE852" s="119">
        <v>-13.37</v>
      </c>
      <c r="AF852" s="119">
        <v>-5.0599999999999996</v>
      </c>
      <c r="AG852" s="119">
        <v>-14.11</v>
      </c>
      <c r="AH852" s="119">
        <v>47.99</v>
      </c>
      <c r="AI852" s="119">
        <v>8.08</v>
      </c>
      <c r="AJ852" s="119">
        <v>1.67</v>
      </c>
      <c r="AK852" s="119">
        <v>29.57</v>
      </c>
      <c r="AL852" s="119">
        <v>1.64</v>
      </c>
      <c r="AM852" s="119">
        <v>25.78</v>
      </c>
      <c r="AN852" s="119">
        <v>0.06</v>
      </c>
      <c r="AO852" s="119">
        <v>54.93</v>
      </c>
      <c r="AP852" s="119">
        <v>6.37</v>
      </c>
      <c r="AQ852" s="119">
        <v>18.149999999999999</v>
      </c>
      <c r="AR852" s="119">
        <v>14.84</v>
      </c>
      <c r="AS852" s="119">
        <v>0.4</v>
      </c>
      <c r="AT852" s="119">
        <v>-20.66</v>
      </c>
      <c r="AU852" s="119">
        <v>-6.35</v>
      </c>
      <c r="AV852" s="119">
        <v>-14.62</v>
      </c>
      <c r="AW852" s="119">
        <v>-1.01</v>
      </c>
      <c r="AX852" s="119">
        <v>-19.27</v>
      </c>
      <c r="AY852" s="119">
        <v>-29.58</v>
      </c>
      <c r="AZ852" s="119">
        <v>-16.05</v>
      </c>
      <c r="BA852" s="119">
        <v>-20.11</v>
      </c>
      <c r="BB852" s="119">
        <v>1.65</v>
      </c>
      <c r="BC852" s="119">
        <v>-19.489999999999998</v>
      </c>
    </row>
    <row r="853" spans="1:55" x14ac:dyDescent="0.45">
      <c r="A853" s="260">
        <v>219</v>
      </c>
      <c r="B853" s="173" t="s">
        <v>45</v>
      </c>
      <c r="C853" s="120">
        <v>2.1</v>
      </c>
      <c r="D853" s="120">
        <v>18.04</v>
      </c>
      <c r="E853" s="120">
        <v>6.12</v>
      </c>
      <c r="F853" s="120">
        <v>21.6</v>
      </c>
      <c r="G853" s="120">
        <v>1.04</v>
      </c>
      <c r="H853" s="120">
        <v>6.56</v>
      </c>
      <c r="I853" s="120">
        <v>5.23</v>
      </c>
      <c r="J853" s="120">
        <v>-0.73</v>
      </c>
      <c r="K853" s="120">
        <v>-10.34</v>
      </c>
      <c r="L853" s="120">
        <v>-4.4400000000000004</v>
      </c>
      <c r="M853" s="120">
        <v>16.2</v>
      </c>
      <c r="N853" s="120">
        <v>-4.37</v>
      </c>
      <c r="O853" s="120">
        <v>-11.53</v>
      </c>
      <c r="P853" s="120">
        <v>-20.22</v>
      </c>
      <c r="Q853" s="120">
        <v>-11.93</v>
      </c>
      <c r="R853" s="120">
        <v>-23.72</v>
      </c>
      <c r="S853" s="120">
        <v>-12.22</v>
      </c>
      <c r="T853" s="120">
        <v>-15.36</v>
      </c>
      <c r="U853" s="120">
        <v>-13.68</v>
      </c>
      <c r="V853" s="120">
        <v>-13.93</v>
      </c>
      <c r="W853" s="120">
        <v>-9.61</v>
      </c>
      <c r="X853" s="120">
        <v>-7.7</v>
      </c>
      <c r="Y853" s="120">
        <v>-32.119999999999997</v>
      </c>
      <c r="Z853" s="120">
        <v>-21.57</v>
      </c>
      <c r="AA853" s="120">
        <v>-10.45</v>
      </c>
      <c r="AB853" s="120">
        <v>10.77</v>
      </c>
      <c r="AC853" s="120">
        <v>16.12</v>
      </c>
      <c r="AD853" s="120">
        <v>-2.82</v>
      </c>
      <c r="AE853" s="120">
        <v>-8.8000000000000007</v>
      </c>
      <c r="AF853" s="120">
        <v>-7</v>
      </c>
      <c r="AG853" s="120">
        <v>-10.94</v>
      </c>
      <c r="AH853" s="120">
        <v>-5.03</v>
      </c>
      <c r="AI853" s="120">
        <v>-0.28000000000000003</v>
      </c>
      <c r="AJ853" s="120">
        <v>-5.92</v>
      </c>
      <c r="AK853" s="120">
        <v>3.4</v>
      </c>
      <c r="AL853" s="120">
        <v>3.82</v>
      </c>
      <c r="AM853" s="120">
        <v>5.01</v>
      </c>
      <c r="AN853" s="120">
        <v>-7.07</v>
      </c>
      <c r="AO853" s="120">
        <v>-11.01</v>
      </c>
      <c r="AP853" s="120">
        <v>3.71</v>
      </c>
      <c r="AQ853" s="120">
        <v>-1.78</v>
      </c>
      <c r="AR853" s="120">
        <v>14.7</v>
      </c>
      <c r="AS853" s="120">
        <v>0.5</v>
      </c>
      <c r="AT853" s="120">
        <v>14.49</v>
      </c>
      <c r="AU853" s="120">
        <v>2.64</v>
      </c>
      <c r="AV853" s="120">
        <v>10.79</v>
      </c>
      <c r="AW853" s="120">
        <v>13.33</v>
      </c>
      <c r="AX853" s="120">
        <v>4.41</v>
      </c>
      <c r="AY853" s="120">
        <v>15.5</v>
      </c>
      <c r="AZ853" s="120">
        <v>-3.22</v>
      </c>
      <c r="BA853" s="120">
        <v>1.42</v>
      </c>
      <c r="BB853" s="120">
        <v>-1.55</v>
      </c>
      <c r="BC853" s="120">
        <v>11.17</v>
      </c>
    </row>
    <row r="854" spans="1:55" x14ac:dyDescent="0.45">
      <c r="A854" s="261">
        <v>220</v>
      </c>
      <c r="B854" s="174" t="s">
        <v>305</v>
      </c>
      <c r="C854" s="119">
        <v>92.02</v>
      </c>
      <c r="D854" s="119">
        <v>59.75</v>
      </c>
      <c r="E854" s="119">
        <v>113.02</v>
      </c>
      <c r="F854" s="119">
        <v>224.47</v>
      </c>
      <c r="G854" s="119">
        <v>-7.8</v>
      </c>
      <c r="H854" s="119">
        <v>105.94</v>
      </c>
      <c r="I854" s="119">
        <v>-55.9</v>
      </c>
      <c r="J854" s="119">
        <v>38.090000000000003</v>
      </c>
      <c r="K854" s="119">
        <v>-30.41</v>
      </c>
      <c r="L854" s="119">
        <v>25.65</v>
      </c>
      <c r="M854" s="119">
        <v>102.17</v>
      </c>
      <c r="N854" s="119">
        <v>125.42</v>
      </c>
      <c r="O854" s="119">
        <v>-44.07</v>
      </c>
      <c r="P854" s="119">
        <v>60.06</v>
      </c>
      <c r="Q854" s="119">
        <v>-22.36</v>
      </c>
      <c r="R854" s="119">
        <v>-36.74</v>
      </c>
      <c r="S854" s="119">
        <v>37.619999999999997</v>
      </c>
      <c r="T854" s="119">
        <v>54.79</v>
      </c>
      <c r="U854" s="119">
        <v>67.41</v>
      </c>
      <c r="V854" s="119">
        <v>-11.01</v>
      </c>
      <c r="W854" s="119">
        <v>81.44</v>
      </c>
      <c r="X854" s="119">
        <v>-29.57</v>
      </c>
      <c r="Y854" s="119">
        <v>-52.76</v>
      </c>
      <c r="Z854" s="119">
        <v>-65.760000000000005</v>
      </c>
      <c r="AA854" s="119">
        <v>-9.2100000000000009</v>
      </c>
      <c r="AB854" s="119">
        <v>-38.19</v>
      </c>
      <c r="AC854" s="119">
        <v>-61.27</v>
      </c>
      <c r="AD854" s="119">
        <v>-11.91</v>
      </c>
      <c r="AE854" s="119">
        <v>13.44</v>
      </c>
      <c r="AF854" s="119">
        <v>-21.83</v>
      </c>
      <c r="AG854" s="119">
        <v>-23.55</v>
      </c>
      <c r="AH854" s="119">
        <v>-24.79</v>
      </c>
      <c r="AI854" s="119">
        <v>-39.049999999999997</v>
      </c>
      <c r="AJ854" s="119">
        <v>16.78</v>
      </c>
      <c r="AK854" s="119">
        <v>116.06</v>
      </c>
      <c r="AL854" s="119">
        <v>49.1</v>
      </c>
      <c r="AM854" s="119">
        <v>180.05</v>
      </c>
      <c r="AN854" s="119">
        <v>6.04</v>
      </c>
      <c r="AO854" s="119">
        <v>131.63</v>
      </c>
      <c r="AP854" s="119">
        <v>87.86</v>
      </c>
      <c r="AQ854" s="119">
        <v>-34.72</v>
      </c>
      <c r="AR854" s="119">
        <v>-9.09</v>
      </c>
      <c r="AS854" s="119">
        <v>130.81</v>
      </c>
      <c r="AT854" s="119">
        <v>10.16</v>
      </c>
      <c r="AU854" s="119">
        <v>-0.38</v>
      </c>
      <c r="AV854" s="119">
        <v>5.84</v>
      </c>
      <c r="AW854" s="119">
        <v>42.7</v>
      </c>
      <c r="AX854" s="119">
        <v>44.86</v>
      </c>
      <c r="AY854" s="119">
        <v>18.260000000000002</v>
      </c>
      <c r="AZ854" s="119">
        <v>6.74</v>
      </c>
      <c r="BA854" s="119">
        <v>-40.04</v>
      </c>
      <c r="BB854" s="119">
        <v>25.45</v>
      </c>
      <c r="BC854" s="119">
        <v>14.74</v>
      </c>
    </row>
    <row r="855" spans="1:55" x14ac:dyDescent="0.45">
      <c r="A855" s="260">
        <v>221</v>
      </c>
      <c r="B855" s="173" t="s">
        <v>306</v>
      </c>
      <c r="C855" s="120">
        <v>23.27</v>
      </c>
      <c r="D855" s="120">
        <v>-79.42</v>
      </c>
      <c r="E855" s="120">
        <v>-19.940000000000001</v>
      </c>
      <c r="F855" s="120">
        <v>-48.29</v>
      </c>
      <c r="G855" s="120">
        <v>-42.3</v>
      </c>
      <c r="H855" s="120">
        <v>-39.520000000000003</v>
      </c>
      <c r="I855" s="120">
        <v>135.44</v>
      </c>
      <c r="J855" s="120">
        <v>-16.11</v>
      </c>
      <c r="K855" s="120">
        <v>-18.87</v>
      </c>
      <c r="L855" s="120">
        <v>-52.04</v>
      </c>
      <c r="M855" s="120">
        <v>-50.57</v>
      </c>
      <c r="N855" s="120">
        <v>-57.09</v>
      </c>
      <c r="O855" s="120">
        <v>-68.05</v>
      </c>
      <c r="P855" s="120">
        <v>91.29</v>
      </c>
      <c r="Q855" s="120">
        <v>-81.400000000000006</v>
      </c>
      <c r="R855" s="120">
        <v>-41</v>
      </c>
      <c r="S855" s="120">
        <v>-9.8000000000000007</v>
      </c>
      <c r="T855" s="120">
        <v>-32.75</v>
      </c>
      <c r="U855" s="120">
        <v>-77.489999999999995</v>
      </c>
      <c r="V855" s="120">
        <v>-82.13</v>
      </c>
      <c r="W855" s="120">
        <v>-84.71</v>
      </c>
      <c r="X855" s="120">
        <v>-35.909999999999997</v>
      </c>
      <c r="Y855" s="120">
        <v>-91.05</v>
      </c>
      <c r="Z855" s="120">
        <v>-6.58</v>
      </c>
      <c r="AA855" s="120">
        <v>-58.45</v>
      </c>
      <c r="AB855" s="120">
        <v>54.1</v>
      </c>
      <c r="AC855" s="120">
        <v>958.65</v>
      </c>
      <c r="AD855" s="120">
        <v>-68.930000000000007</v>
      </c>
      <c r="AE855" s="120">
        <v>-45.82</v>
      </c>
      <c r="AF855" s="120">
        <v>44.26</v>
      </c>
      <c r="AG855" s="120">
        <v>-73.16</v>
      </c>
      <c r="AH855" s="120">
        <v>134.80000000000001</v>
      </c>
      <c r="AI855" s="120">
        <v>-37.67</v>
      </c>
      <c r="AJ855" s="120">
        <v>-74.89</v>
      </c>
      <c r="AK855" s="120">
        <v>663.81</v>
      </c>
      <c r="AL855" s="120">
        <v>3.97</v>
      </c>
      <c r="AM855" s="120">
        <v>30.04</v>
      </c>
      <c r="AN855" s="120">
        <v>-67.72</v>
      </c>
      <c r="AO855" s="120">
        <v>-84.29</v>
      </c>
      <c r="AP855" s="120">
        <v>-12</v>
      </c>
      <c r="AQ855" s="120">
        <v>2.2999999999999998</v>
      </c>
      <c r="AR855" s="120">
        <v>-83.73</v>
      </c>
      <c r="AS855" s="120">
        <v>79.53</v>
      </c>
      <c r="AT855" s="120">
        <v>-95.68</v>
      </c>
      <c r="AU855" s="120">
        <v>619.08000000000004</v>
      </c>
      <c r="AV855" s="120">
        <v>396.62</v>
      </c>
      <c r="AW855" s="120">
        <v>397.76</v>
      </c>
      <c r="AX855" s="120">
        <v>30.17</v>
      </c>
      <c r="AY855" s="120">
        <v>154.38999999999999</v>
      </c>
      <c r="AZ855" s="120">
        <v>191.63</v>
      </c>
      <c r="BA855" s="120">
        <v>47.4</v>
      </c>
      <c r="BB855" s="120">
        <v>441.32</v>
      </c>
      <c r="BC855" s="120">
        <v>130.41</v>
      </c>
    </row>
    <row r="856" spans="1:55" ht="29.25" x14ac:dyDescent="0.45">
      <c r="A856" s="261">
        <v>222</v>
      </c>
      <c r="B856" s="174" t="s">
        <v>307</v>
      </c>
      <c r="C856" s="119">
        <v>36.82</v>
      </c>
      <c r="D856" s="119">
        <v>-18.28</v>
      </c>
      <c r="E856" s="119">
        <v>-25.96</v>
      </c>
      <c r="F856" s="119">
        <v>-42.24</v>
      </c>
      <c r="G856" s="119">
        <v>8.77</v>
      </c>
      <c r="H856" s="119">
        <v>-62.53</v>
      </c>
      <c r="I856" s="119">
        <v>0.63</v>
      </c>
      <c r="J856" s="119">
        <v>50.5</v>
      </c>
      <c r="K856" s="119">
        <v>-51.99</v>
      </c>
      <c r="L856" s="119">
        <v>-27.28</v>
      </c>
      <c r="M856" s="119">
        <v>-12.42</v>
      </c>
      <c r="N856" s="119">
        <v>47.67</v>
      </c>
      <c r="O856" s="119">
        <v>-33.79</v>
      </c>
      <c r="P856" s="119">
        <v>65.09</v>
      </c>
      <c r="Q856" s="119">
        <v>114.56</v>
      </c>
      <c r="R856" s="119">
        <v>104.57</v>
      </c>
      <c r="S856" s="119">
        <v>-35.700000000000003</v>
      </c>
      <c r="T856" s="119">
        <v>103.59</v>
      </c>
      <c r="U856" s="119">
        <v>-5.65</v>
      </c>
      <c r="V856" s="119">
        <v>-57.07</v>
      </c>
      <c r="W856" s="119">
        <v>47.44</v>
      </c>
      <c r="X856" s="119">
        <v>0.89</v>
      </c>
      <c r="Y856" s="119">
        <v>-18.940000000000001</v>
      </c>
      <c r="Z856" s="119">
        <v>-49.94</v>
      </c>
      <c r="AA856" s="119">
        <v>21.85</v>
      </c>
      <c r="AB856" s="119">
        <v>-55.37</v>
      </c>
      <c r="AC856" s="119">
        <v>-32.46</v>
      </c>
      <c r="AD856" s="119">
        <v>-50.74</v>
      </c>
      <c r="AE856" s="119">
        <v>-19.149999999999999</v>
      </c>
      <c r="AF856" s="119">
        <v>68.38</v>
      </c>
      <c r="AG856" s="119">
        <v>-60.43</v>
      </c>
      <c r="AH856" s="119">
        <v>62.84</v>
      </c>
      <c r="AI856" s="119">
        <v>-33.700000000000003</v>
      </c>
      <c r="AJ856" s="119">
        <v>-48.06</v>
      </c>
      <c r="AK856" s="119">
        <v>-19.149999999999999</v>
      </c>
      <c r="AL856" s="119">
        <v>-1.42</v>
      </c>
      <c r="AM856" s="119">
        <v>-30.89</v>
      </c>
      <c r="AN856" s="119">
        <v>39.94</v>
      </c>
      <c r="AO856" s="119">
        <v>42.42</v>
      </c>
      <c r="AP856" s="119">
        <v>13.38</v>
      </c>
      <c r="AQ856" s="119">
        <v>54.14</v>
      </c>
      <c r="AR856" s="119">
        <v>-57.01</v>
      </c>
      <c r="AS856" s="119">
        <v>150.71</v>
      </c>
      <c r="AT856" s="119">
        <v>-26.62</v>
      </c>
      <c r="AU856" s="119">
        <v>-12.67</v>
      </c>
      <c r="AV856" s="119">
        <v>20.48</v>
      </c>
      <c r="AW856" s="119">
        <v>110.18</v>
      </c>
      <c r="AX856" s="119">
        <v>-26.71</v>
      </c>
      <c r="AY856" s="119">
        <v>38.119999999999997</v>
      </c>
      <c r="AZ856" s="119">
        <v>-29.56</v>
      </c>
      <c r="BA856" s="119">
        <v>-46.93</v>
      </c>
      <c r="BB856" s="119">
        <v>43.74</v>
      </c>
      <c r="BC856" s="119">
        <v>-23.83</v>
      </c>
    </row>
    <row r="857" spans="1:55" ht="29.25" x14ac:dyDescent="0.45">
      <c r="A857" s="260">
        <v>223</v>
      </c>
      <c r="B857" s="173" t="s">
        <v>308</v>
      </c>
      <c r="C857" s="120">
        <v>23.22</v>
      </c>
      <c r="D857" s="120">
        <v>42.09</v>
      </c>
      <c r="E857" s="120">
        <v>-47.64</v>
      </c>
      <c r="F857" s="120">
        <v>-48.02</v>
      </c>
      <c r="G857" s="120">
        <v>-32.79</v>
      </c>
      <c r="H857" s="120">
        <v>127.96</v>
      </c>
      <c r="I857" s="120">
        <v>-5.45</v>
      </c>
      <c r="J857" s="120">
        <v>-49.51</v>
      </c>
      <c r="K857" s="120">
        <v>-81.05</v>
      </c>
      <c r="L857" s="120">
        <v>-58.9</v>
      </c>
      <c r="M857" s="120">
        <v>-48.46</v>
      </c>
      <c r="N857" s="120">
        <v>-25.6</v>
      </c>
      <c r="O857" s="120">
        <v>-93.27</v>
      </c>
      <c r="P857" s="120">
        <v>-77.33</v>
      </c>
      <c r="Q857" s="120">
        <v>205.14</v>
      </c>
      <c r="R857" s="120">
        <v>-44.85</v>
      </c>
      <c r="S857" s="120">
        <v>-63</v>
      </c>
      <c r="T857" s="120">
        <v>-57.6</v>
      </c>
      <c r="U857" s="120">
        <v>-13.67</v>
      </c>
      <c r="V857" s="120">
        <v>123.75</v>
      </c>
      <c r="W857" s="120">
        <v>55.42</v>
      </c>
      <c r="X857" s="120">
        <v>58.68</v>
      </c>
      <c r="Y857" s="120">
        <v>133.99</v>
      </c>
      <c r="Z857" s="120">
        <v>68.53</v>
      </c>
      <c r="AA857" s="120">
        <v>955.24</v>
      </c>
      <c r="AB857" s="120">
        <v>12.19</v>
      </c>
      <c r="AC857" s="120">
        <v>-65.84</v>
      </c>
      <c r="AD857" s="120">
        <v>-75.14</v>
      </c>
      <c r="AE857" s="120">
        <v>-3.59</v>
      </c>
      <c r="AF857" s="120">
        <v>-65.06</v>
      </c>
      <c r="AG857" s="120">
        <v>-63.64</v>
      </c>
      <c r="AH857" s="120">
        <v>-64.78</v>
      </c>
      <c r="AI857" s="120">
        <v>27</v>
      </c>
      <c r="AJ857" s="120">
        <v>-36.520000000000003</v>
      </c>
      <c r="AK857" s="120">
        <v>90.71</v>
      </c>
      <c r="AL857" s="120">
        <v>-63.89</v>
      </c>
      <c r="AM857" s="120">
        <v>-93.91</v>
      </c>
      <c r="AN857" s="120">
        <v>-98.3</v>
      </c>
      <c r="AO857" s="120">
        <v>125.54</v>
      </c>
      <c r="AP857" s="118">
        <v>1166.28</v>
      </c>
      <c r="AQ857" s="120">
        <v>-42.09</v>
      </c>
      <c r="AR857" s="120">
        <v>275.02</v>
      </c>
      <c r="AS857" s="120">
        <v>189.02</v>
      </c>
      <c r="AT857" s="120">
        <v>116.36</v>
      </c>
      <c r="AU857" s="120">
        <v>-16.09</v>
      </c>
      <c r="AV857" s="120">
        <v>-92.32</v>
      </c>
      <c r="AW857" s="120">
        <v>-10.199999999999999</v>
      </c>
      <c r="AX857" s="120">
        <v>126.76</v>
      </c>
      <c r="AY857" s="120">
        <v>733.62</v>
      </c>
      <c r="AZ857" s="118">
        <v>31344.44</v>
      </c>
      <c r="BA857" s="120">
        <v>-86.77</v>
      </c>
      <c r="BB857" s="120">
        <v>-97.24</v>
      </c>
      <c r="BC857" s="120">
        <v>-89.3</v>
      </c>
    </row>
    <row r="858" spans="1:55" ht="42" x14ac:dyDescent="0.45">
      <c r="A858" s="261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9">
        <v>-100</v>
      </c>
      <c r="AA858" s="117"/>
      <c r="AB858" s="119">
        <v>-100</v>
      </c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</row>
    <row r="859" spans="1:55" x14ac:dyDescent="0.45">
      <c r="A859" s="260">
        <v>225</v>
      </c>
      <c r="B859" s="173" t="s">
        <v>97</v>
      </c>
      <c r="C859" s="120">
        <v>90.2</v>
      </c>
      <c r="D859" s="120">
        <v>69.11</v>
      </c>
      <c r="E859" s="120">
        <v>-0.53</v>
      </c>
      <c r="F859" s="120">
        <v>23.9</v>
      </c>
      <c r="G859" s="120">
        <v>69.709999999999994</v>
      </c>
      <c r="H859" s="120">
        <v>87.27</v>
      </c>
      <c r="I859" s="120">
        <v>120.82</v>
      </c>
      <c r="J859" s="120">
        <v>155.97</v>
      </c>
      <c r="K859" s="120">
        <v>140.1</v>
      </c>
      <c r="L859" s="120">
        <v>519.96</v>
      </c>
      <c r="M859" s="120">
        <v>154.22999999999999</v>
      </c>
      <c r="N859" s="120">
        <v>42.63</v>
      </c>
      <c r="O859" s="120">
        <v>-5.66</v>
      </c>
      <c r="P859" s="120">
        <v>81.180000000000007</v>
      </c>
      <c r="Q859" s="120">
        <v>68.69</v>
      </c>
      <c r="R859" s="120">
        <v>268.5</v>
      </c>
      <c r="S859" s="120">
        <v>2.79</v>
      </c>
      <c r="T859" s="120">
        <v>15.24</v>
      </c>
      <c r="U859" s="120">
        <v>-63.44</v>
      </c>
      <c r="V859" s="120">
        <v>-68.42</v>
      </c>
      <c r="W859" s="120">
        <v>-51.12</v>
      </c>
      <c r="X859" s="120">
        <v>-67.430000000000007</v>
      </c>
      <c r="Y859" s="120">
        <v>-50.43</v>
      </c>
      <c r="Z859" s="120">
        <v>-77.53</v>
      </c>
      <c r="AA859" s="120">
        <v>-73.7</v>
      </c>
      <c r="AB859" s="120">
        <v>-80.239999999999995</v>
      </c>
      <c r="AC859" s="120">
        <v>-53.82</v>
      </c>
      <c r="AD859" s="120">
        <v>-85.82</v>
      </c>
      <c r="AE859" s="120">
        <v>-35.92</v>
      </c>
      <c r="AF859" s="120">
        <v>-60.31</v>
      </c>
      <c r="AG859" s="120">
        <v>-35.24</v>
      </c>
      <c r="AH859" s="120">
        <v>-42.54</v>
      </c>
      <c r="AI859" s="120">
        <v>-70.739999999999995</v>
      </c>
      <c r="AJ859" s="120">
        <v>-69.25</v>
      </c>
      <c r="AK859" s="120">
        <v>-52.9</v>
      </c>
      <c r="AL859" s="120">
        <v>-53.78</v>
      </c>
      <c r="AM859" s="120">
        <v>8.67</v>
      </c>
      <c r="AN859" s="120">
        <v>-32.49</v>
      </c>
      <c r="AO859" s="120">
        <v>-24.35</v>
      </c>
      <c r="AP859" s="120">
        <v>-18.579999999999998</v>
      </c>
      <c r="AQ859" s="120">
        <v>-47.21</v>
      </c>
      <c r="AR859" s="120">
        <v>-10.32</v>
      </c>
      <c r="AS859" s="120">
        <v>-5.77</v>
      </c>
      <c r="AT859" s="120">
        <v>6.97</v>
      </c>
      <c r="AU859" s="120">
        <v>11.51</v>
      </c>
      <c r="AV859" s="120">
        <v>-9.34</v>
      </c>
      <c r="AW859" s="120">
        <v>30.62</v>
      </c>
      <c r="AX859" s="120">
        <v>-3.51</v>
      </c>
      <c r="AY859" s="120">
        <v>-23.06</v>
      </c>
      <c r="AZ859" s="120">
        <v>-17.73</v>
      </c>
      <c r="BA859" s="120">
        <v>37.770000000000003</v>
      </c>
      <c r="BB859" s="120">
        <v>16.14</v>
      </c>
      <c r="BC859" s="120">
        <v>5.69</v>
      </c>
    </row>
    <row r="860" spans="1:55" x14ac:dyDescent="0.45">
      <c r="A860" s="261">
        <v>226</v>
      </c>
      <c r="B860" s="174" t="s">
        <v>310</v>
      </c>
      <c r="C860" s="119">
        <v>-17.940000000000001</v>
      </c>
      <c r="D860" s="119">
        <v>59.35</v>
      </c>
      <c r="E860" s="119">
        <v>38.43</v>
      </c>
      <c r="F860" s="119">
        <v>15.9</v>
      </c>
      <c r="G860" s="119">
        <v>41.68</v>
      </c>
      <c r="H860" s="119">
        <v>-36.96</v>
      </c>
      <c r="I860" s="119">
        <v>55.24</v>
      </c>
      <c r="J860" s="119">
        <v>-5.75</v>
      </c>
      <c r="K860" s="119">
        <v>0.59</v>
      </c>
      <c r="L860" s="119">
        <v>53.07</v>
      </c>
      <c r="M860" s="119">
        <v>9.59</v>
      </c>
      <c r="N860" s="119">
        <v>46.79</v>
      </c>
      <c r="O860" s="119">
        <v>28.82</v>
      </c>
      <c r="P860" s="119">
        <v>53.72</v>
      </c>
      <c r="Q860" s="119">
        <v>9.23</v>
      </c>
      <c r="R860" s="119">
        <v>113.08</v>
      </c>
      <c r="S860" s="119">
        <v>-24.91</v>
      </c>
      <c r="T860" s="119">
        <v>29.34</v>
      </c>
      <c r="U860" s="119">
        <v>72.099999999999994</v>
      </c>
      <c r="V860" s="119">
        <v>16.149999999999999</v>
      </c>
      <c r="W860" s="119">
        <v>81.83</v>
      </c>
      <c r="X860" s="119">
        <v>63.86</v>
      </c>
      <c r="Y860" s="119">
        <v>90.25</v>
      </c>
      <c r="Z860" s="119">
        <v>45.26</v>
      </c>
      <c r="AA860" s="119">
        <v>33.6</v>
      </c>
      <c r="AB860" s="119">
        <v>94.18</v>
      </c>
      <c r="AC860" s="119">
        <v>93.9</v>
      </c>
      <c r="AD860" s="119">
        <v>-18.899999999999999</v>
      </c>
      <c r="AE860" s="119">
        <v>138.49</v>
      </c>
      <c r="AF860" s="119">
        <v>105.07</v>
      </c>
      <c r="AG860" s="119">
        <v>-43.19</v>
      </c>
      <c r="AH860" s="119">
        <v>43.77</v>
      </c>
      <c r="AI860" s="119">
        <v>1.43</v>
      </c>
      <c r="AJ860" s="119">
        <v>2.81</v>
      </c>
      <c r="AK860" s="119">
        <v>-36.39</v>
      </c>
      <c r="AL860" s="119">
        <v>-73.36</v>
      </c>
      <c r="AM860" s="119">
        <v>-78.7</v>
      </c>
      <c r="AN860" s="119">
        <v>-78.239999999999995</v>
      </c>
      <c r="AO860" s="119">
        <v>-85.62</v>
      </c>
      <c r="AP860" s="119">
        <v>-70.849999999999994</v>
      </c>
      <c r="AQ860" s="119">
        <v>-77.94</v>
      </c>
      <c r="AR860" s="119">
        <v>-81.62</v>
      </c>
      <c r="AS860" s="119">
        <v>-68.92</v>
      </c>
      <c r="AT860" s="119">
        <v>-75.510000000000005</v>
      </c>
      <c r="AU860" s="119">
        <v>-78.930000000000007</v>
      </c>
      <c r="AV860" s="119">
        <v>-73.13</v>
      </c>
      <c r="AW860" s="119">
        <v>-45.87</v>
      </c>
      <c r="AX860" s="119">
        <v>-41.93</v>
      </c>
      <c r="AY860" s="119">
        <v>44.54</v>
      </c>
      <c r="AZ860" s="119">
        <v>-40.29</v>
      </c>
      <c r="BA860" s="119">
        <v>49.5</v>
      </c>
      <c r="BB860" s="119">
        <v>27.14</v>
      </c>
      <c r="BC860" s="119">
        <v>-4.18</v>
      </c>
    </row>
    <row r="861" spans="1:55" ht="29.25" x14ac:dyDescent="0.45">
      <c r="A861" s="260">
        <v>227</v>
      </c>
      <c r="B861" s="173" t="s">
        <v>78</v>
      </c>
      <c r="C861" s="120">
        <v>8.7100000000000009</v>
      </c>
      <c r="D861" s="120">
        <v>11.87</v>
      </c>
      <c r="E861" s="120">
        <v>10.77</v>
      </c>
      <c r="F861" s="120">
        <v>4.57</v>
      </c>
      <c r="G861" s="120">
        <v>23.65</v>
      </c>
      <c r="H861" s="120">
        <v>21.84</v>
      </c>
      <c r="I861" s="120">
        <v>8.4700000000000006</v>
      </c>
      <c r="J861" s="120">
        <v>5.38</v>
      </c>
      <c r="K861" s="120">
        <v>0.41</v>
      </c>
      <c r="L861" s="120">
        <v>10.51</v>
      </c>
      <c r="M861" s="120">
        <v>11.86</v>
      </c>
      <c r="N861" s="120">
        <v>10.029999999999999</v>
      </c>
      <c r="O861" s="120">
        <v>-10.11</v>
      </c>
      <c r="P861" s="120">
        <v>-1.35</v>
      </c>
      <c r="Q861" s="120">
        <v>-1.05</v>
      </c>
      <c r="R861" s="120">
        <v>0.64</v>
      </c>
      <c r="S861" s="120">
        <v>-11.13</v>
      </c>
      <c r="T861" s="120">
        <v>-7.81</v>
      </c>
      <c r="U861" s="120">
        <v>-4.7699999999999996</v>
      </c>
      <c r="V861" s="120">
        <v>-0.74</v>
      </c>
      <c r="W861" s="120">
        <v>7.83</v>
      </c>
      <c r="X861" s="120">
        <v>0.12</v>
      </c>
      <c r="Y861" s="120">
        <v>-7.8</v>
      </c>
      <c r="Z861" s="120">
        <v>4.78</v>
      </c>
      <c r="AA861" s="120">
        <v>18.260000000000002</v>
      </c>
      <c r="AB861" s="120">
        <v>11.65</v>
      </c>
      <c r="AC861" s="120">
        <v>2.5299999999999998</v>
      </c>
      <c r="AD861" s="120">
        <v>1.75</v>
      </c>
      <c r="AE861" s="120">
        <v>-4.83</v>
      </c>
      <c r="AF861" s="120">
        <v>18.260000000000002</v>
      </c>
      <c r="AG861" s="120">
        <v>-2.67</v>
      </c>
      <c r="AH861" s="120">
        <v>-11.97</v>
      </c>
      <c r="AI861" s="120">
        <v>7.84</v>
      </c>
      <c r="AJ861" s="120">
        <v>-13.18</v>
      </c>
      <c r="AK861" s="120">
        <v>9.36</v>
      </c>
      <c r="AL861" s="120">
        <v>1.25</v>
      </c>
      <c r="AM861" s="120">
        <v>-3.61</v>
      </c>
      <c r="AN861" s="120">
        <v>14.63</v>
      </c>
      <c r="AO861" s="120">
        <v>12.69</v>
      </c>
      <c r="AP861" s="120">
        <v>2.44</v>
      </c>
      <c r="AQ861" s="120">
        <v>18.86</v>
      </c>
      <c r="AR861" s="120">
        <v>6.79</v>
      </c>
      <c r="AS861" s="120">
        <v>17.57</v>
      </c>
      <c r="AT861" s="120">
        <v>27.12</v>
      </c>
      <c r="AU861" s="120">
        <v>-3.49</v>
      </c>
      <c r="AV861" s="120">
        <v>22.22</v>
      </c>
      <c r="AW861" s="120">
        <v>1.74</v>
      </c>
      <c r="AX861" s="120">
        <v>-2.86</v>
      </c>
      <c r="AY861" s="120">
        <v>26.39</v>
      </c>
      <c r="AZ861" s="120">
        <v>10.36</v>
      </c>
      <c r="BA861" s="120">
        <v>8.92</v>
      </c>
      <c r="BB861" s="120">
        <v>21.15</v>
      </c>
      <c r="BC861" s="120">
        <v>0.11</v>
      </c>
    </row>
    <row r="862" spans="1:55" ht="29.25" x14ac:dyDescent="0.45">
      <c r="A862" s="261">
        <v>228</v>
      </c>
      <c r="B862" s="174" t="s">
        <v>52</v>
      </c>
      <c r="C862" s="119">
        <v>37.49</v>
      </c>
      <c r="D862" s="119">
        <v>46.45</v>
      </c>
      <c r="E862" s="119">
        <v>-11.53</v>
      </c>
      <c r="F862" s="121">
        <v>1067.83</v>
      </c>
      <c r="G862" s="119">
        <v>23.78</v>
      </c>
      <c r="H862" s="119">
        <v>32.9</v>
      </c>
      <c r="I862" s="119">
        <v>29.1</v>
      </c>
      <c r="J862" s="119">
        <v>47.78</v>
      </c>
      <c r="K862" s="119">
        <v>29.45</v>
      </c>
      <c r="L862" s="119">
        <v>34.03</v>
      </c>
      <c r="M862" s="119">
        <v>5.5</v>
      </c>
      <c r="N862" s="119">
        <v>8.27</v>
      </c>
      <c r="O862" s="119">
        <v>-4.41</v>
      </c>
      <c r="P862" s="119">
        <v>-21.55</v>
      </c>
      <c r="Q862" s="119">
        <v>26.94</v>
      </c>
      <c r="R862" s="119">
        <v>-91.73</v>
      </c>
      <c r="S862" s="119">
        <v>8.3699999999999992</v>
      </c>
      <c r="T862" s="119">
        <v>-10.37</v>
      </c>
      <c r="U862" s="119">
        <v>-8.81</v>
      </c>
      <c r="V862" s="119">
        <v>-18.71</v>
      </c>
      <c r="W862" s="119">
        <v>-16.29</v>
      </c>
      <c r="X862" s="119">
        <v>-22.99</v>
      </c>
      <c r="Y862" s="119">
        <v>-8.82</v>
      </c>
      <c r="Z862" s="119">
        <v>-33.950000000000003</v>
      </c>
      <c r="AA862" s="119">
        <v>-23.32</v>
      </c>
      <c r="AB862" s="119">
        <v>-15.5</v>
      </c>
      <c r="AC862" s="119">
        <v>-22.34</v>
      </c>
      <c r="AD862" s="119">
        <v>-19.149999999999999</v>
      </c>
      <c r="AE862" s="119">
        <v>-6.93</v>
      </c>
      <c r="AF862" s="119">
        <v>11.93</v>
      </c>
      <c r="AG862" s="119">
        <v>24.34</v>
      </c>
      <c r="AH862" s="119">
        <v>13.66</v>
      </c>
      <c r="AI862" s="119">
        <v>3.71</v>
      </c>
      <c r="AJ862" s="119">
        <v>-3.78</v>
      </c>
      <c r="AK862" s="119">
        <v>-10.38</v>
      </c>
      <c r="AL862" s="119">
        <v>26.69</v>
      </c>
      <c r="AM862" s="119">
        <v>22.97</v>
      </c>
      <c r="AN862" s="119">
        <v>83.95</v>
      </c>
      <c r="AO862" s="119">
        <v>70.069999999999993</v>
      </c>
      <c r="AP862" s="119">
        <v>18.63</v>
      </c>
      <c r="AQ862" s="119">
        <v>-16.010000000000002</v>
      </c>
      <c r="AR862" s="119">
        <v>29.76</v>
      </c>
      <c r="AS862" s="121">
        <v>1350.1</v>
      </c>
      <c r="AT862" s="119">
        <v>34.770000000000003</v>
      </c>
      <c r="AU862" s="119">
        <v>13.87</v>
      </c>
      <c r="AV862" s="119">
        <v>27.47</v>
      </c>
      <c r="AW862" s="119">
        <v>-5.96</v>
      </c>
      <c r="AX862" s="119">
        <v>-23.71</v>
      </c>
      <c r="AY862" s="119">
        <v>-28.69</v>
      </c>
      <c r="AZ862" s="119">
        <v>-34.46</v>
      </c>
      <c r="BA862" s="119">
        <v>-34.479999999999997</v>
      </c>
      <c r="BB862" s="119">
        <v>-14.55</v>
      </c>
      <c r="BC862" s="119">
        <v>-7.13</v>
      </c>
    </row>
    <row r="863" spans="1:55" x14ac:dyDescent="0.45">
      <c r="A863" s="260">
        <v>229</v>
      </c>
      <c r="B863" s="173" t="s">
        <v>311</v>
      </c>
      <c r="C863" s="120">
        <v>-10.75</v>
      </c>
      <c r="D863" s="120">
        <v>1.26</v>
      </c>
      <c r="E863" s="120">
        <v>20.55</v>
      </c>
      <c r="F863" s="120">
        <v>18.66</v>
      </c>
      <c r="G863" s="120">
        <v>36.97</v>
      </c>
      <c r="H863" s="120">
        <v>62.9</v>
      </c>
      <c r="I863" s="120">
        <v>15.56</v>
      </c>
      <c r="J863" s="120">
        <v>-14.28</v>
      </c>
      <c r="K863" s="120">
        <v>23.19</v>
      </c>
      <c r="L863" s="120">
        <v>-40.83</v>
      </c>
      <c r="M863" s="120">
        <v>33.86</v>
      </c>
      <c r="N863" s="120">
        <v>-7.9</v>
      </c>
      <c r="O863" s="120">
        <v>55.4</v>
      </c>
      <c r="P863" s="120">
        <v>18.53</v>
      </c>
      <c r="Q863" s="120">
        <v>12.16</v>
      </c>
      <c r="R863" s="120">
        <v>-8.77</v>
      </c>
      <c r="S863" s="120">
        <v>-36</v>
      </c>
      <c r="T863" s="120">
        <v>-7.76</v>
      </c>
      <c r="U863" s="120">
        <v>-12.98</v>
      </c>
      <c r="V863" s="120">
        <v>21.49</v>
      </c>
      <c r="W863" s="120">
        <v>-3.69</v>
      </c>
      <c r="X863" s="120">
        <v>-16.510000000000002</v>
      </c>
      <c r="Y863" s="120">
        <v>-15.39</v>
      </c>
      <c r="Z863" s="120">
        <v>18.23</v>
      </c>
      <c r="AA863" s="120">
        <v>32.92</v>
      </c>
      <c r="AB863" s="120">
        <v>15</v>
      </c>
      <c r="AC863" s="120">
        <v>48.93</v>
      </c>
      <c r="AD863" s="120">
        <v>42.23</v>
      </c>
      <c r="AE863" s="120">
        <v>50.16</v>
      </c>
      <c r="AF863" s="120">
        <v>-19.489999999999998</v>
      </c>
      <c r="AG863" s="120">
        <v>-20.16</v>
      </c>
      <c r="AH863" s="120">
        <v>35.26</v>
      </c>
      <c r="AI863" s="120">
        <v>46.97</v>
      </c>
      <c r="AJ863" s="120">
        <v>48.85</v>
      </c>
      <c r="AK863" s="120">
        <v>28.68</v>
      </c>
      <c r="AL863" s="120">
        <v>64.349999999999994</v>
      </c>
      <c r="AM863" s="120">
        <v>-4.87</v>
      </c>
      <c r="AN863" s="120">
        <v>15.54</v>
      </c>
      <c r="AO863" s="120">
        <v>-27.43</v>
      </c>
      <c r="AP863" s="120">
        <v>-32.33</v>
      </c>
      <c r="AQ863" s="120">
        <v>12.44</v>
      </c>
      <c r="AR863" s="120">
        <v>0.9</v>
      </c>
      <c r="AS863" s="120">
        <v>2.54</v>
      </c>
      <c r="AT863" s="120">
        <v>-19.03</v>
      </c>
      <c r="AU863" s="120">
        <v>-13.85</v>
      </c>
      <c r="AV863" s="120">
        <v>70.900000000000006</v>
      </c>
      <c r="AW863" s="120">
        <v>41.39</v>
      </c>
      <c r="AX863" s="120">
        <v>-27.8</v>
      </c>
      <c r="AY863" s="120">
        <v>-36.08</v>
      </c>
      <c r="AZ863" s="120">
        <v>12.66</v>
      </c>
      <c r="BA863" s="120">
        <v>35.31</v>
      </c>
      <c r="BB863" s="120">
        <v>14.27</v>
      </c>
      <c r="BC863" s="120">
        <v>3.06</v>
      </c>
    </row>
    <row r="864" spans="1:55" ht="29.25" x14ac:dyDescent="0.45">
      <c r="A864" s="261">
        <v>230</v>
      </c>
      <c r="B864" s="174" t="s">
        <v>312</v>
      </c>
      <c r="C864" s="117"/>
      <c r="D864" s="117"/>
      <c r="E864" s="119">
        <v>0</v>
      </c>
      <c r="F864" s="119">
        <v>-100</v>
      </c>
      <c r="G864" s="117"/>
      <c r="H864" s="117"/>
      <c r="I864" s="117"/>
      <c r="J864" s="117"/>
      <c r="K864" s="119">
        <v>-78.959999999999994</v>
      </c>
      <c r="L864" s="117"/>
      <c r="M864" s="119">
        <v>-8.33</v>
      </c>
      <c r="N864" s="117"/>
      <c r="O864" s="117"/>
      <c r="P864" s="117"/>
      <c r="Q864" s="121">
        <v>3500</v>
      </c>
      <c r="R864" s="117"/>
      <c r="S864" s="119">
        <v>692.5</v>
      </c>
      <c r="T864" s="117"/>
      <c r="U864" s="119">
        <v>-97.44</v>
      </c>
      <c r="V864" s="117"/>
      <c r="W864" s="119">
        <v>-100</v>
      </c>
      <c r="X864" s="119">
        <v>-100</v>
      </c>
      <c r="Y864" s="119">
        <v>118.18</v>
      </c>
      <c r="Z864" s="117"/>
      <c r="AA864" s="117"/>
      <c r="AB864" s="117"/>
      <c r="AC864" s="119">
        <v>297.22000000000003</v>
      </c>
      <c r="AD864" s="117"/>
      <c r="AE864" s="119">
        <v>-82.65</v>
      </c>
      <c r="AF864" s="117"/>
      <c r="AG864" s="121">
        <v>13900</v>
      </c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-31.47</v>
      </c>
      <c r="AP864" s="119">
        <v>-100</v>
      </c>
      <c r="AQ864" s="119">
        <v>30.91</v>
      </c>
      <c r="AR864" s="119">
        <v>-100</v>
      </c>
      <c r="AS864" s="119">
        <v>-70</v>
      </c>
      <c r="AT864" s="117"/>
      <c r="AU864" s="117"/>
      <c r="AV864" s="117"/>
      <c r="AW864" s="117"/>
      <c r="AX864" s="117"/>
      <c r="AY864" s="117"/>
      <c r="AZ864" s="117"/>
      <c r="BA864" s="119">
        <v>85.71</v>
      </c>
      <c r="BB864" s="117"/>
      <c r="BC864" s="119">
        <v>-100</v>
      </c>
    </row>
    <row r="865" spans="1:55" x14ac:dyDescent="0.45">
      <c r="A865" s="260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</row>
    <row r="866" spans="1:55" ht="29.25" x14ac:dyDescent="0.45">
      <c r="A866" s="261">
        <v>232</v>
      </c>
      <c r="B866" s="174" t="s">
        <v>93</v>
      </c>
      <c r="C866" s="119">
        <v>2.76</v>
      </c>
      <c r="D866" s="119">
        <v>61.42</v>
      </c>
      <c r="E866" s="119">
        <v>-4.1399999999999997</v>
      </c>
      <c r="F866" s="119">
        <v>10.88</v>
      </c>
      <c r="G866" s="119">
        <v>21.23</v>
      </c>
      <c r="H866" s="119">
        <v>18.12</v>
      </c>
      <c r="I866" s="119">
        <v>4.53</v>
      </c>
      <c r="J866" s="119">
        <v>10.210000000000001</v>
      </c>
      <c r="K866" s="119">
        <v>33.479999999999997</v>
      </c>
      <c r="L866" s="119">
        <v>13.15</v>
      </c>
      <c r="M866" s="119">
        <v>2.6</v>
      </c>
      <c r="N866" s="119">
        <v>3.37</v>
      </c>
      <c r="O866" s="119">
        <v>-6.82</v>
      </c>
      <c r="P866" s="119">
        <v>11.22</v>
      </c>
      <c r="Q866" s="119">
        <v>16.329999999999998</v>
      </c>
      <c r="R866" s="119">
        <v>2.17</v>
      </c>
      <c r="S866" s="119">
        <v>7.73</v>
      </c>
      <c r="T866" s="119">
        <v>-17.11</v>
      </c>
      <c r="U866" s="119">
        <v>38.299999999999997</v>
      </c>
      <c r="V866" s="119">
        <v>19.82</v>
      </c>
      <c r="W866" s="119">
        <v>5.65</v>
      </c>
      <c r="X866" s="119">
        <v>17.399999999999999</v>
      </c>
      <c r="Y866" s="119">
        <v>34.65</v>
      </c>
      <c r="Z866" s="119">
        <v>15.08</v>
      </c>
      <c r="AA866" s="119">
        <v>30.74</v>
      </c>
      <c r="AB866" s="119">
        <v>0.85</v>
      </c>
      <c r="AC866" s="119">
        <v>5.79</v>
      </c>
      <c r="AD866" s="119">
        <v>20</v>
      </c>
      <c r="AE866" s="119">
        <v>-20.079999999999998</v>
      </c>
      <c r="AF866" s="119">
        <v>77.59</v>
      </c>
      <c r="AG866" s="119">
        <v>-7.51</v>
      </c>
      <c r="AH866" s="119">
        <v>30.12</v>
      </c>
      <c r="AI866" s="119">
        <v>22.08</v>
      </c>
      <c r="AJ866" s="119">
        <v>-3.12</v>
      </c>
      <c r="AK866" s="119">
        <v>9.42</v>
      </c>
      <c r="AL866" s="119">
        <v>18.13</v>
      </c>
      <c r="AM866" s="119">
        <v>19.77</v>
      </c>
      <c r="AN866" s="119">
        <v>7.47</v>
      </c>
      <c r="AO866" s="119">
        <v>20.239999999999998</v>
      </c>
      <c r="AP866" s="119">
        <v>3.81</v>
      </c>
      <c r="AQ866" s="119">
        <v>77.010000000000005</v>
      </c>
      <c r="AR866" s="119">
        <v>-6.61</v>
      </c>
      <c r="AS866" s="119">
        <v>4.2300000000000004</v>
      </c>
      <c r="AT866" s="119">
        <v>-1</v>
      </c>
      <c r="AU866" s="119">
        <v>-1.38</v>
      </c>
      <c r="AV866" s="119">
        <v>29.1</v>
      </c>
      <c r="AW866" s="119">
        <v>6.56</v>
      </c>
      <c r="AX866" s="119">
        <v>-3.46</v>
      </c>
      <c r="AY866" s="119">
        <v>6.41</v>
      </c>
      <c r="AZ866" s="119">
        <v>5.42</v>
      </c>
      <c r="BA866" s="119">
        <v>-7.87</v>
      </c>
      <c r="BB866" s="119">
        <v>6.88</v>
      </c>
      <c r="BC866" s="119">
        <v>-0.28999999999999998</v>
      </c>
    </row>
    <row r="867" spans="1:55" x14ac:dyDescent="0.45">
      <c r="A867" s="260">
        <v>233</v>
      </c>
      <c r="B867" s="173" t="s">
        <v>314</v>
      </c>
      <c r="C867" s="120">
        <v>-3.06</v>
      </c>
      <c r="D867" s="120">
        <v>35.81</v>
      </c>
      <c r="E867" s="120">
        <v>24.4</v>
      </c>
      <c r="F867" s="120">
        <v>17.71</v>
      </c>
      <c r="G867" s="120">
        <v>-6.5</v>
      </c>
      <c r="H867" s="120">
        <v>27.13</v>
      </c>
      <c r="I867" s="120">
        <v>-2.91</v>
      </c>
      <c r="J867" s="120">
        <v>-36.130000000000003</v>
      </c>
      <c r="K867" s="120">
        <v>-14.59</v>
      </c>
      <c r="L867" s="120">
        <v>-17.739999999999998</v>
      </c>
      <c r="M867" s="120">
        <v>-38.29</v>
      </c>
      <c r="N867" s="120">
        <v>-36.03</v>
      </c>
      <c r="O867" s="120">
        <v>-15.42</v>
      </c>
      <c r="P867" s="120">
        <v>7.93</v>
      </c>
      <c r="Q867" s="120">
        <v>2.54</v>
      </c>
      <c r="R867" s="120">
        <v>-8.6999999999999993</v>
      </c>
      <c r="S867" s="120">
        <v>-42.58</v>
      </c>
      <c r="T867" s="120">
        <v>-58.57</v>
      </c>
      <c r="U867" s="120">
        <v>-23.51</v>
      </c>
      <c r="V867" s="120">
        <v>1.7</v>
      </c>
      <c r="W867" s="120">
        <v>31.63</v>
      </c>
      <c r="X867" s="120">
        <v>32.200000000000003</v>
      </c>
      <c r="Y867" s="120">
        <v>88.61</v>
      </c>
      <c r="Z867" s="120">
        <v>39.24</v>
      </c>
      <c r="AA867" s="120">
        <v>9.24</v>
      </c>
      <c r="AB867" s="120">
        <v>4.12</v>
      </c>
      <c r="AC867" s="120">
        <v>3.3</v>
      </c>
      <c r="AD867" s="120">
        <v>4.18</v>
      </c>
      <c r="AE867" s="120">
        <v>61.37</v>
      </c>
      <c r="AF867" s="120">
        <v>46</v>
      </c>
      <c r="AG867" s="120">
        <v>-0.55000000000000004</v>
      </c>
      <c r="AH867" s="120">
        <v>30.11</v>
      </c>
      <c r="AI867" s="120">
        <v>-22.45</v>
      </c>
      <c r="AJ867" s="120">
        <v>-42.97</v>
      </c>
      <c r="AK867" s="120">
        <v>-48.57</v>
      </c>
      <c r="AL867" s="120">
        <v>-4.04</v>
      </c>
      <c r="AM867" s="120">
        <v>-13.29</v>
      </c>
      <c r="AN867" s="120">
        <v>-31.88</v>
      </c>
      <c r="AO867" s="120">
        <v>-23.87</v>
      </c>
      <c r="AP867" s="120">
        <v>-37.83</v>
      </c>
      <c r="AQ867" s="120">
        <v>9.49</v>
      </c>
      <c r="AR867" s="120">
        <v>17.399999999999999</v>
      </c>
      <c r="AS867" s="120">
        <v>16.62</v>
      </c>
      <c r="AT867" s="120">
        <v>-43.82</v>
      </c>
      <c r="AU867" s="120">
        <v>-27.25</v>
      </c>
      <c r="AV867" s="120">
        <v>27.16</v>
      </c>
      <c r="AW867" s="120">
        <v>23.1</v>
      </c>
      <c r="AX867" s="120">
        <v>-25.46</v>
      </c>
      <c r="AY867" s="120">
        <v>-10.63</v>
      </c>
      <c r="AZ867" s="120">
        <v>0.1</v>
      </c>
      <c r="BA867" s="120">
        <v>-5.27</v>
      </c>
      <c r="BB867" s="120">
        <v>16.91</v>
      </c>
      <c r="BC867" s="120">
        <v>-24.94</v>
      </c>
    </row>
    <row r="868" spans="1:55" ht="29.25" x14ac:dyDescent="0.45">
      <c r="A868" s="261">
        <v>234</v>
      </c>
      <c r="B868" s="174" t="s">
        <v>164</v>
      </c>
      <c r="C868" s="119">
        <v>-4.63</v>
      </c>
      <c r="D868" s="119">
        <v>58.08</v>
      </c>
      <c r="E868" s="119">
        <v>40.82</v>
      </c>
      <c r="F868" s="119">
        <v>14.9</v>
      </c>
      <c r="G868" s="119">
        <v>-56.43</v>
      </c>
      <c r="H868" s="119">
        <v>104.67</v>
      </c>
      <c r="I868" s="119">
        <v>383.05</v>
      </c>
      <c r="J868" s="119">
        <v>72.13</v>
      </c>
      <c r="K868" s="119">
        <v>-41.22</v>
      </c>
      <c r="L868" s="119">
        <v>165.58</v>
      </c>
      <c r="M868" s="119">
        <v>95.02</v>
      </c>
      <c r="N868" s="119">
        <v>279.58</v>
      </c>
      <c r="O868" s="119">
        <v>67.02</v>
      </c>
      <c r="P868" s="119">
        <v>-17.91</v>
      </c>
      <c r="Q868" s="119">
        <v>-26.1</v>
      </c>
      <c r="R868" s="119">
        <v>157.83000000000001</v>
      </c>
      <c r="S868" s="119">
        <v>158.77000000000001</v>
      </c>
      <c r="T868" s="119">
        <v>0.71</v>
      </c>
      <c r="U868" s="119">
        <v>-35.840000000000003</v>
      </c>
      <c r="V868" s="119">
        <v>-45.1</v>
      </c>
      <c r="W868" s="119">
        <v>24.54</v>
      </c>
      <c r="X868" s="119">
        <v>-26.72</v>
      </c>
      <c r="Y868" s="119">
        <v>-22.65</v>
      </c>
      <c r="Z868" s="119">
        <v>-70.62</v>
      </c>
      <c r="AA868" s="119">
        <v>-39.92</v>
      </c>
      <c r="AB868" s="119">
        <v>-52.13</v>
      </c>
      <c r="AC868" s="119">
        <v>23.42</v>
      </c>
      <c r="AD868" s="119">
        <v>-55.78</v>
      </c>
      <c r="AE868" s="119">
        <v>-41.78</v>
      </c>
      <c r="AF868" s="119">
        <v>-68.040000000000006</v>
      </c>
      <c r="AG868" s="119">
        <v>-85.44</v>
      </c>
      <c r="AH868" s="119">
        <v>96.88</v>
      </c>
      <c r="AI868" s="119">
        <v>-18.649999999999999</v>
      </c>
      <c r="AJ868" s="119">
        <v>-82.53</v>
      </c>
      <c r="AK868" s="119">
        <v>-51.57</v>
      </c>
      <c r="AL868" s="119">
        <v>-9.19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</row>
    <row r="869" spans="1:55" x14ac:dyDescent="0.45">
      <c r="A869" s="260">
        <v>235</v>
      </c>
      <c r="B869" s="173" t="s">
        <v>315</v>
      </c>
      <c r="C869" s="120">
        <v>87.52</v>
      </c>
      <c r="D869" s="120">
        <v>-15.11</v>
      </c>
      <c r="E869" s="120">
        <v>-5.89</v>
      </c>
      <c r="F869" s="120">
        <v>-15.96</v>
      </c>
      <c r="G869" s="120">
        <v>42.59</v>
      </c>
      <c r="H869" s="120">
        <v>30.22</v>
      </c>
      <c r="I869" s="120">
        <v>55.55</v>
      </c>
      <c r="J869" s="120">
        <v>-3.7</v>
      </c>
      <c r="K869" s="120">
        <v>37.5</v>
      </c>
      <c r="L869" s="120">
        <v>16.510000000000002</v>
      </c>
      <c r="M869" s="120">
        <v>-10.63</v>
      </c>
      <c r="N869" s="120">
        <v>13.9</v>
      </c>
      <c r="O869" s="120">
        <v>-23.59</v>
      </c>
      <c r="P869" s="120">
        <v>74.17</v>
      </c>
      <c r="Q869" s="120">
        <v>74.75</v>
      </c>
      <c r="R869" s="120">
        <v>54.9</v>
      </c>
      <c r="S869" s="120">
        <v>-15.54</v>
      </c>
      <c r="T869" s="120">
        <v>61.17</v>
      </c>
      <c r="U869" s="120">
        <v>-9.5500000000000007</v>
      </c>
      <c r="V869" s="120">
        <v>-28.58</v>
      </c>
      <c r="W869" s="120">
        <v>-13.24</v>
      </c>
      <c r="X869" s="120">
        <v>-13.8</v>
      </c>
      <c r="Y869" s="120">
        <v>-20.97</v>
      </c>
      <c r="Z869" s="120">
        <v>-25.73</v>
      </c>
      <c r="AA869" s="120">
        <v>27.83</v>
      </c>
      <c r="AB869" s="120">
        <v>-12.97</v>
      </c>
      <c r="AC869" s="120">
        <v>-18.809999999999999</v>
      </c>
      <c r="AD869" s="120">
        <v>-1.72</v>
      </c>
      <c r="AE869" s="120">
        <v>9.8000000000000007</v>
      </c>
      <c r="AF869" s="120">
        <v>-31.46</v>
      </c>
      <c r="AG869" s="120">
        <v>-5.33</v>
      </c>
      <c r="AH869" s="120">
        <v>82.89</v>
      </c>
      <c r="AI869" s="120">
        <v>35.33</v>
      </c>
      <c r="AJ869" s="120">
        <v>-6.92</v>
      </c>
      <c r="AK869" s="120">
        <v>10.82</v>
      </c>
      <c r="AL869" s="120">
        <v>-10.52</v>
      </c>
      <c r="AM869" s="120">
        <v>-30.65</v>
      </c>
      <c r="AN869" s="120">
        <v>-9.64</v>
      </c>
      <c r="AO869" s="120">
        <v>-1.2</v>
      </c>
      <c r="AP869" s="120">
        <v>-55.98</v>
      </c>
      <c r="AQ869" s="120">
        <v>-13.03</v>
      </c>
      <c r="AR869" s="120">
        <v>-35.659999999999997</v>
      </c>
      <c r="AS869" s="120">
        <v>-41.77</v>
      </c>
      <c r="AT869" s="120">
        <v>-57.25</v>
      </c>
      <c r="AU869" s="120">
        <v>-51.2</v>
      </c>
      <c r="AV869" s="120">
        <v>-44.94</v>
      </c>
      <c r="AW869" s="120">
        <v>-13.08</v>
      </c>
      <c r="AX869" s="120">
        <v>3.08</v>
      </c>
      <c r="AY869" s="120">
        <v>0.24</v>
      </c>
      <c r="AZ869" s="120">
        <v>-9.86</v>
      </c>
      <c r="BA869" s="120">
        <v>-2.17</v>
      </c>
      <c r="BB869" s="120">
        <v>5.76</v>
      </c>
      <c r="BC869" s="120">
        <v>-12.16</v>
      </c>
    </row>
    <row r="870" spans="1:55" x14ac:dyDescent="0.45">
      <c r="A870" s="261">
        <v>236</v>
      </c>
      <c r="B870" s="174" t="s">
        <v>316</v>
      </c>
      <c r="C870" s="119">
        <v>60.87</v>
      </c>
      <c r="D870" s="119">
        <v>11.66</v>
      </c>
      <c r="E870" s="119">
        <v>-15.21</v>
      </c>
      <c r="F870" s="119">
        <v>-24.08</v>
      </c>
      <c r="G870" s="119">
        <v>9.36</v>
      </c>
      <c r="H870" s="119">
        <v>-27.56</v>
      </c>
      <c r="I870" s="119">
        <v>82.18</v>
      </c>
      <c r="J870" s="119">
        <v>-37.56</v>
      </c>
      <c r="K870" s="119">
        <v>5.23</v>
      </c>
      <c r="L870" s="119">
        <v>9.8800000000000008</v>
      </c>
      <c r="M870" s="119">
        <v>-23.54</v>
      </c>
      <c r="N870" s="119">
        <v>56.9</v>
      </c>
      <c r="O870" s="119">
        <v>9.4600000000000009</v>
      </c>
      <c r="P870" s="119">
        <v>21.5</v>
      </c>
      <c r="Q870" s="119">
        <v>28.2</v>
      </c>
      <c r="R870" s="119">
        <v>38.71</v>
      </c>
      <c r="S870" s="119">
        <v>-20.05</v>
      </c>
      <c r="T870" s="119">
        <v>-3.59</v>
      </c>
      <c r="U870" s="119">
        <v>38.159999999999997</v>
      </c>
      <c r="V870" s="119">
        <v>5.26</v>
      </c>
      <c r="W870" s="119">
        <v>-13.25</v>
      </c>
      <c r="X870" s="119">
        <v>-16.93</v>
      </c>
      <c r="Y870" s="119">
        <v>-24.13</v>
      </c>
      <c r="Z870" s="119">
        <v>-31.08</v>
      </c>
      <c r="AA870" s="119">
        <v>-49.5</v>
      </c>
      <c r="AB870" s="119">
        <v>-2.0299999999999998</v>
      </c>
      <c r="AC870" s="119">
        <v>-3.46</v>
      </c>
      <c r="AD870" s="119">
        <v>-46.92</v>
      </c>
      <c r="AE870" s="119">
        <v>24.15</v>
      </c>
      <c r="AF870" s="119">
        <v>61.61</v>
      </c>
      <c r="AG870" s="119">
        <v>-60.91</v>
      </c>
      <c r="AH870" s="119">
        <v>12.06</v>
      </c>
      <c r="AI870" s="119">
        <v>-12.31</v>
      </c>
      <c r="AJ870" s="119">
        <v>-20.03</v>
      </c>
      <c r="AK870" s="119">
        <v>8.31</v>
      </c>
      <c r="AL870" s="119">
        <v>9.49</v>
      </c>
      <c r="AM870" s="119">
        <v>1.66</v>
      </c>
      <c r="AN870" s="119">
        <v>-25.88</v>
      </c>
      <c r="AO870" s="119">
        <v>-14.19</v>
      </c>
      <c r="AP870" s="119">
        <v>-10.84</v>
      </c>
      <c r="AQ870" s="119">
        <v>-12.03</v>
      </c>
      <c r="AR870" s="119">
        <v>-28.12</v>
      </c>
      <c r="AS870" s="119">
        <v>-6.03</v>
      </c>
      <c r="AT870" s="119">
        <v>-13.22</v>
      </c>
      <c r="AU870" s="119">
        <v>-7.55</v>
      </c>
      <c r="AV870" s="119">
        <v>11.26</v>
      </c>
      <c r="AW870" s="119">
        <v>1.86</v>
      </c>
      <c r="AX870" s="119">
        <v>11.62</v>
      </c>
      <c r="AY870" s="119">
        <v>-12.03</v>
      </c>
      <c r="AZ870" s="119">
        <v>-22.06</v>
      </c>
      <c r="BA870" s="119">
        <v>-30.95</v>
      </c>
      <c r="BB870" s="119">
        <v>17.309999999999999</v>
      </c>
      <c r="BC870" s="119">
        <v>15.81</v>
      </c>
    </row>
    <row r="871" spans="1:55" ht="42" x14ac:dyDescent="0.45">
      <c r="A871" s="260">
        <v>237</v>
      </c>
      <c r="B871" s="173" t="s">
        <v>317</v>
      </c>
      <c r="C871" s="120">
        <v>-29.7</v>
      </c>
      <c r="D871" s="120">
        <v>-26.79</v>
      </c>
      <c r="E871" s="120">
        <v>-23.5</v>
      </c>
      <c r="F871" s="120">
        <v>4.68</v>
      </c>
      <c r="G871" s="120">
        <v>23.84</v>
      </c>
      <c r="H871" s="120">
        <v>17.7</v>
      </c>
      <c r="I871" s="120">
        <v>28.87</v>
      </c>
      <c r="J871" s="120">
        <v>-24.03</v>
      </c>
      <c r="K871" s="120">
        <v>109.4</v>
      </c>
      <c r="L871" s="120">
        <v>24.86</v>
      </c>
      <c r="M871" s="120">
        <v>-52.23</v>
      </c>
      <c r="N871" s="120">
        <v>-28.83</v>
      </c>
      <c r="O871" s="120">
        <v>-4.2699999999999996</v>
      </c>
      <c r="P871" s="120">
        <v>73.44</v>
      </c>
      <c r="Q871" s="120">
        <v>24.28</v>
      </c>
      <c r="R871" s="120">
        <v>102.16</v>
      </c>
      <c r="S871" s="120">
        <v>6.26</v>
      </c>
      <c r="T871" s="120">
        <v>-53.01</v>
      </c>
      <c r="U871" s="120">
        <v>2.0499999999999998</v>
      </c>
      <c r="V871" s="120">
        <v>-8.99</v>
      </c>
      <c r="W871" s="120">
        <v>-44.82</v>
      </c>
      <c r="X871" s="120">
        <v>-39.5</v>
      </c>
      <c r="Y871" s="120">
        <v>-21.31</v>
      </c>
      <c r="Z871" s="120">
        <v>40.340000000000003</v>
      </c>
      <c r="AA871" s="120">
        <v>-33.57</v>
      </c>
      <c r="AB871" s="120">
        <v>-9.65</v>
      </c>
      <c r="AC871" s="120">
        <v>-46.16</v>
      </c>
      <c r="AD871" s="120">
        <v>-61.44</v>
      </c>
      <c r="AE871" s="120">
        <v>-11.68</v>
      </c>
      <c r="AF871" s="120">
        <v>59.95</v>
      </c>
      <c r="AG871" s="120">
        <v>-41.04</v>
      </c>
      <c r="AH871" s="120">
        <v>5.33</v>
      </c>
      <c r="AI871" s="120">
        <v>-17.54</v>
      </c>
      <c r="AJ871" s="120">
        <v>51.82</v>
      </c>
      <c r="AK871" s="120">
        <v>10.72</v>
      </c>
      <c r="AL871" s="120">
        <v>34.81</v>
      </c>
      <c r="AM871" s="120">
        <v>85.27</v>
      </c>
      <c r="AN871" s="120">
        <v>-10.73</v>
      </c>
      <c r="AO871" s="120">
        <v>142.94</v>
      </c>
      <c r="AP871" s="120">
        <v>133.97999999999999</v>
      </c>
      <c r="AQ871" s="120">
        <v>86.44</v>
      </c>
      <c r="AR871" s="120">
        <v>94.23</v>
      </c>
      <c r="AS871" s="120">
        <v>52.69</v>
      </c>
      <c r="AT871" s="120">
        <v>87.81</v>
      </c>
      <c r="AU871" s="120">
        <v>53.37</v>
      </c>
      <c r="AV871" s="120">
        <v>5.52</v>
      </c>
      <c r="AW871" s="120">
        <v>122.73</v>
      </c>
      <c r="AX871" s="120">
        <v>-9.52</v>
      </c>
      <c r="AY871" s="120">
        <v>42.16</v>
      </c>
      <c r="AZ871" s="120">
        <v>87.09</v>
      </c>
      <c r="BA871" s="120">
        <v>44.79</v>
      </c>
      <c r="BB871" s="120">
        <v>-3.91</v>
      </c>
      <c r="BC871" s="120">
        <v>-18.170000000000002</v>
      </c>
    </row>
    <row r="872" spans="1:55" ht="29.25" x14ac:dyDescent="0.45">
      <c r="A872" s="261">
        <v>238</v>
      </c>
      <c r="B872" s="174" t="s">
        <v>318</v>
      </c>
      <c r="C872" s="119">
        <v>-51.13</v>
      </c>
      <c r="D872" s="119">
        <v>-37.64</v>
      </c>
      <c r="E872" s="119">
        <v>-44.45</v>
      </c>
      <c r="F872" s="119">
        <v>-29.49</v>
      </c>
      <c r="G872" s="119">
        <v>-21.62</v>
      </c>
      <c r="H872" s="119">
        <v>-29.93</v>
      </c>
      <c r="I872" s="119">
        <v>7.81</v>
      </c>
      <c r="J872" s="119">
        <v>-31.14</v>
      </c>
      <c r="K872" s="119">
        <v>-31.08</v>
      </c>
      <c r="L872" s="119">
        <v>31.21</v>
      </c>
      <c r="M872" s="119">
        <v>-10.57</v>
      </c>
      <c r="N872" s="119">
        <v>6.27</v>
      </c>
      <c r="O872" s="119">
        <v>30.26</v>
      </c>
      <c r="P872" s="119">
        <v>61.61</v>
      </c>
      <c r="Q872" s="119">
        <v>3.68</v>
      </c>
      <c r="R872" s="119">
        <v>17.850000000000001</v>
      </c>
      <c r="S872" s="119">
        <v>18.91</v>
      </c>
      <c r="T872" s="119">
        <v>39.119999999999997</v>
      </c>
      <c r="U872" s="119">
        <v>-12.67</v>
      </c>
      <c r="V872" s="119">
        <v>26.34</v>
      </c>
      <c r="W872" s="119">
        <v>14.1</v>
      </c>
      <c r="X872" s="119">
        <v>-26.84</v>
      </c>
      <c r="Y872" s="119">
        <v>36.299999999999997</v>
      </c>
      <c r="Z872" s="119">
        <v>11.25</v>
      </c>
      <c r="AA872" s="119">
        <v>-8.23</v>
      </c>
      <c r="AB872" s="119">
        <v>-7.86</v>
      </c>
      <c r="AC872" s="119">
        <v>36.07</v>
      </c>
      <c r="AD872" s="119">
        <v>-5.55</v>
      </c>
      <c r="AE872" s="119">
        <v>12.21</v>
      </c>
      <c r="AF872" s="119">
        <v>1.01</v>
      </c>
      <c r="AG872" s="119">
        <v>23.05</v>
      </c>
      <c r="AH872" s="119">
        <v>9.83</v>
      </c>
      <c r="AI872" s="119">
        <v>29.75</v>
      </c>
      <c r="AJ872" s="119">
        <v>-13.03</v>
      </c>
      <c r="AK872" s="119">
        <v>-18.670000000000002</v>
      </c>
      <c r="AL872" s="119">
        <v>-13.78</v>
      </c>
      <c r="AM872" s="119">
        <v>2.21</v>
      </c>
      <c r="AN872" s="119">
        <v>2.5499999999999998</v>
      </c>
      <c r="AO872" s="119">
        <v>-9.92</v>
      </c>
      <c r="AP872" s="119">
        <v>10.23</v>
      </c>
      <c r="AQ872" s="119">
        <v>-3.58</v>
      </c>
      <c r="AR872" s="119">
        <v>-19.43</v>
      </c>
      <c r="AS872" s="119">
        <v>-22.19</v>
      </c>
      <c r="AT872" s="119">
        <v>-19.07</v>
      </c>
      <c r="AU872" s="119">
        <v>-3.29</v>
      </c>
      <c r="AV872" s="119">
        <v>51.21</v>
      </c>
      <c r="AW872" s="119">
        <v>13.56</v>
      </c>
      <c r="AX872" s="119">
        <v>-24.51</v>
      </c>
      <c r="AY872" s="119">
        <v>0.08</v>
      </c>
      <c r="AZ872" s="119">
        <v>-38.229999999999997</v>
      </c>
      <c r="BA872" s="119">
        <v>-31.33</v>
      </c>
      <c r="BB872" s="119">
        <v>22.87</v>
      </c>
      <c r="BC872" s="119">
        <v>38.520000000000003</v>
      </c>
    </row>
    <row r="873" spans="1:55" x14ac:dyDescent="0.45">
      <c r="A873" s="260">
        <v>239</v>
      </c>
      <c r="B873" s="173" t="s">
        <v>47</v>
      </c>
      <c r="C873" s="120">
        <v>17.510000000000002</v>
      </c>
      <c r="D873" s="120">
        <v>29.24</v>
      </c>
      <c r="E873" s="120">
        <v>21.37</v>
      </c>
      <c r="F873" s="120">
        <v>22.01</v>
      </c>
      <c r="G873" s="120">
        <v>20.420000000000002</v>
      </c>
      <c r="H873" s="120">
        <v>37.56</v>
      </c>
      <c r="I873" s="120">
        <v>19.02</v>
      </c>
      <c r="J873" s="120">
        <v>34.159999999999997</v>
      </c>
      <c r="K873" s="120">
        <v>11.54</v>
      </c>
      <c r="L873" s="120">
        <v>32.83</v>
      </c>
      <c r="M873" s="120">
        <v>27.24</v>
      </c>
      <c r="N873" s="120">
        <v>12.33</v>
      </c>
      <c r="O873" s="120">
        <v>9.1</v>
      </c>
      <c r="P873" s="120">
        <v>0.98</v>
      </c>
      <c r="Q873" s="120">
        <v>12.98</v>
      </c>
      <c r="R873" s="120">
        <v>1.1100000000000001</v>
      </c>
      <c r="S873" s="120">
        <v>6.45</v>
      </c>
      <c r="T873" s="120">
        <v>-11.24</v>
      </c>
      <c r="U873" s="120">
        <v>5.33</v>
      </c>
      <c r="V873" s="120">
        <v>-5.4</v>
      </c>
      <c r="W873" s="120">
        <v>3.92</v>
      </c>
      <c r="X873" s="120">
        <v>28.84</v>
      </c>
      <c r="Y873" s="120">
        <v>20.02</v>
      </c>
      <c r="Z873" s="120">
        <v>15.02</v>
      </c>
      <c r="AA873" s="120">
        <v>18.579999999999998</v>
      </c>
      <c r="AB873" s="120">
        <v>31.6</v>
      </c>
      <c r="AC873" s="120">
        <v>29.97</v>
      </c>
      <c r="AD873" s="120">
        <v>25.85</v>
      </c>
      <c r="AE873" s="120">
        <v>15.73</v>
      </c>
      <c r="AF873" s="120">
        <v>29.59</v>
      </c>
      <c r="AG873" s="120">
        <v>4.07</v>
      </c>
      <c r="AH873" s="120">
        <v>20.350000000000001</v>
      </c>
      <c r="AI873" s="120">
        <v>4.67</v>
      </c>
      <c r="AJ873" s="120">
        <v>-24.32</v>
      </c>
      <c r="AK873" s="120">
        <v>-5.56</v>
      </c>
      <c r="AL873" s="120">
        <v>8.35</v>
      </c>
      <c r="AM873" s="120">
        <v>9.14</v>
      </c>
      <c r="AN873" s="120">
        <v>-5.51</v>
      </c>
      <c r="AO873" s="120">
        <v>-5.27</v>
      </c>
      <c r="AP873" s="120">
        <v>1.01</v>
      </c>
      <c r="AQ873" s="120">
        <v>5.59</v>
      </c>
      <c r="AR873" s="120">
        <v>5.4</v>
      </c>
      <c r="AS873" s="120">
        <v>13.49</v>
      </c>
      <c r="AT873" s="120">
        <v>2.38</v>
      </c>
      <c r="AU873" s="120">
        <v>-0.68</v>
      </c>
      <c r="AV873" s="120">
        <v>11.07</v>
      </c>
      <c r="AW873" s="120">
        <v>34.799999999999997</v>
      </c>
      <c r="AX873" s="120">
        <v>-10.82</v>
      </c>
      <c r="AY873" s="120">
        <v>9.83</v>
      </c>
      <c r="AZ873" s="120">
        <v>5.76</v>
      </c>
      <c r="BA873" s="120">
        <v>-5.86</v>
      </c>
      <c r="BB873" s="120">
        <v>1.28</v>
      </c>
      <c r="BC873" s="120">
        <v>21.25</v>
      </c>
    </row>
    <row r="874" spans="1:55" ht="29.25" x14ac:dyDescent="0.45">
      <c r="A874" s="261">
        <v>240</v>
      </c>
      <c r="B874" s="174" t="s">
        <v>319</v>
      </c>
      <c r="C874" s="119">
        <v>-14.83</v>
      </c>
      <c r="D874" s="119">
        <v>1.49</v>
      </c>
      <c r="E874" s="119">
        <v>-19.850000000000001</v>
      </c>
      <c r="F874" s="119">
        <v>-4.51</v>
      </c>
      <c r="G874" s="119">
        <v>-14.92</v>
      </c>
      <c r="H874" s="119">
        <v>9.34</v>
      </c>
      <c r="I874" s="119">
        <v>-5.14</v>
      </c>
      <c r="J874" s="119">
        <v>16.39</v>
      </c>
      <c r="K874" s="119">
        <v>15</v>
      </c>
      <c r="L874" s="119">
        <v>21.24</v>
      </c>
      <c r="M874" s="119">
        <v>0.52</v>
      </c>
      <c r="N874" s="119">
        <v>-5.35</v>
      </c>
      <c r="O874" s="119">
        <v>-2.68</v>
      </c>
      <c r="P874" s="119">
        <v>8.9700000000000006</v>
      </c>
      <c r="Q874" s="119">
        <v>29.23</v>
      </c>
      <c r="R874" s="119">
        <v>14.23</v>
      </c>
      <c r="S874" s="119">
        <v>21.81</v>
      </c>
      <c r="T874" s="119">
        <v>13.55</v>
      </c>
      <c r="U874" s="119">
        <v>12.51</v>
      </c>
      <c r="V874" s="119">
        <v>-7.61</v>
      </c>
      <c r="W874" s="119">
        <v>-4.79</v>
      </c>
      <c r="X874" s="119">
        <v>-3.66</v>
      </c>
      <c r="Y874" s="119">
        <v>23</v>
      </c>
      <c r="Z874" s="119">
        <v>13.99</v>
      </c>
      <c r="AA874" s="119">
        <v>8.3800000000000008</v>
      </c>
      <c r="AB874" s="119">
        <v>8.4499999999999993</v>
      </c>
      <c r="AC874" s="119">
        <v>10.92</v>
      </c>
      <c r="AD874" s="119">
        <v>10.82</v>
      </c>
      <c r="AE874" s="119">
        <v>22.02</v>
      </c>
      <c r="AF874" s="119">
        <v>19.55</v>
      </c>
      <c r="AG874" s="119">
        <v>10.86</v>
      </c>
      <c r="AH874" s="119">
        <v>4.75</v>
      </c>
      <c r="AI874" s="119">
        <v>13.91</v>
      </c>
      <c r="AJ874" s="119">
        <v>23.05</v>
      </c>
      <c r="AK874" s="119">
        <v>18</v>
      </c>
      <c r="AL874" s="119">
        <v>37.229999999999997</v>
      </c>
      <c r="AM874" s="119">
        <v>74.38</v>
      </c>
      <c r="AN874" s="119">
        <v>70.67</v>
      </c>
      <c r="AO874" s="119">
        <v>50.82</v>
      </c>
      <c r="AP874" s="119">
        <v>28.61</v>
      </c>
      <c r="AQ874" s="119">
        <v>13.05</v>
      </c>
      <c r="AR874" s="119">
        <v>20.46</v>
      </c>
      <c r="AS874" s="119">
        <v>15.52</v>
      </c>
      <c r="AT874" s="119">
        <v>33.270000000000003</v>
      </c>
      <c r="AU874" s="119">
        <v>80.040000000000006</v>
      </c>
      <c r="AV874" s="119">
        <v>17.48</v>
      </c>
      <c r="AW874" s="119">
        <v>17.89</v>
      </c>
      <c r="AX874" s="119">
        <v>8.27</v>
      </c>
      <c r="AY874" s="119">
        <v>-1.84</v>
      </c>
      <c r="AZ874" s="119">
        <v>-12.36</v>
      </c>
      <c r="BA874" s="119">
        <v>-10.45</v>
      </c>
      <c r="BB874" s="119">
        <v>-0.04</v>
      </c>
      <c r="BC874" s="119">
        <v>2.8</v>
      </c>
    </row>
    <row r="875" spans="1:55" x14ac:dyDescent="0.45">
      <c r="A875" s="260">
        <v>241</v>
      </c>
      <c r="B875" s="173" t="s">
        <v>94</v>
      </c>
      <c r="C875" s="120">
        <v>-16.8</v>
      </c>
      <c r="D875" s="120">
        <v>-18.11</v>
      </c>
      <c r="E875" s="120">
        <v>-27.31</v>
      </c>
      <c r="F875" s="120">
        <v>-36.729999999999997</v>
      </c>
      <c r="G875" s="120">
        <v>-38.1</v>
      </c>
      <c r="H875" s="120">
        <v>-25.57</v>
      </c>
      <c r="I875" s="120">
        <v>-21.83</v>
      </c>
      <c r="J875" s="120">
        <v>-16.940000000000001</v>
      </c>
      <c r="K875" s="120">
        <v>-18.04</v>
      </c>
      <c r="L875" s="120">
        <v>10.89</v>
      </c>
      <c r="M875" s="120">
        <v>-27.02</v>
      </c>
      <c r="N875" s="120">
        <v>1.32</v>
      </c>
      <c r="O875" s="120">
        <v>-22.53</v>
      </c>
      <c r="P875" s="120">
        <v>-14.04</v>
      </c>
      <c r="Q875" s="120">
        <v>-28.68</v>
      </c>
      <c r="R875" s="120">
        <v>-21.34</v>
      </c>
      <c r="S875" s="120">
        <v>-21.87</v>
      </c>
      <c r="T875" s="120">
        <v>-7.51</v>
      </c>
      <c r="U875" s="120">
        <v>13.5</v>
      </c>
      <c r="V875" s="120">
        <v>-6.2</v>
      </c>
      <c r="W875" s="120">
        <v>20.61</v>
      </c>
      <c r="X875" s="120">
        <v>-2.86</v>
      </c>
      <c r="Y875" s="120">
        <v>13.26</v>
      </c>
      <c r="Z875" s="120">
        <v>-1.47</v>
      </c>
      <c r="AA875" s="120">
        <v>12.01</v>
      </c>
      <c r="AB875" s="120">
        <v>23.8</v>
      </c>
      <c r="AC875" s="120">
        <v>24.31</v>
      </c>
      <c r="AD875" s="120">
        <v>18.670000000000002</v>
      </c>
      <c r="AE875" s="120">
        <v>10.49</v>
      </c>
      <c r="AF875" s="120">
        <v>36.369999999999997</v>
      </c>
      <c r="AG875" s="120">
        <v>-20.28</v>
      </c>
      <c r="AH875" s="120">
        <v>-8.3000000000000007</v>
      </c>
      <c r="AI875" s="120">
        <v>-9.44</v>
      </c>
      <c r="AJ875" s="120">
        <v>-29.67</v>
      </c>
      <c r="AK875" s="120">
        <v>-6.32</v>
      </c>
      <c r="AL875" s="120">
        <v>15.94</v>
      </c>
      <c r="AM875" s="120">
        <v>20.72</v>
      </c>
      <c r="AN875" s="120">
        <v>15.36</v>
      </c>
      <c r="AO875" s="120">
        <v>15.42</v>
      </c>
      <c r="AP875" s="120">
        <v>10.75</v>
      </c>
      <c r="AQ875" s="120">
        <v>20.420000000000002</v>
      </c>
      <c r="AR875" s="120">
        <v>-7.02</v>
      </c>
      <c r="AS875" s="120">
        <v>18.5</v>
      </c>
      <c r="AT875" s="120">
        <v>31.76</v>
      </c>
      <c r="AU875" s="120">
        <v>21.93</v>
      </c>
      <c r="AV875" s="120">
        <v>16.670000000000002</v>
      </c>
      <c r="AW875" s="120">
        <v>8.9600000000000009</v>
      </c>
      <c r="AX875" s="120">
        <v>-12.1</v>
      </c>
      <c r="AY875" s="120">
        <v>-18.41</v>
      </c>
      <c r="AZ875" s="120">
        <v>-18.07</v>
      </c>
      <c r="BA875" s="120">
        <v>14.21</v>
      </c>
      <c r="BB875" s="120">
        <v>-1.86</v>
      </c>
      <c r="BC875" s="120">
        <v>-12.16</v>
      </c>
    </row>
    <row r="876" spans="1:55" ht="54.75" x14ac:dyDescent="0.45">
      <c r="A876" s="261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9">
        <v>-100</v>
      </c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</row>
    <row r="877" spans="1:55" ht="29.25" x14ac:dyDescent="0.45">
      <c r="A877" s="260">
        <v>243</v>
      </c>
      <c r="B877" s="173" t="s">
        <v>321</v>
      </c>
      <c r="C877" s="120">
        <v>135.99</v>
      </c>
      <c r="D877" s="118">
        <v>1115.52</v>
      </c>
      <c r="E877" s="120">
        <v>251.16</v>
      </c>
      <c r="F877" s="120">
        <v>104.74</v>
      </c>
      <c r="G877" s="120">
        <v>-32.75</v>
      </c>
      <c r="H877" s="120">
        <v>231.5</v>
      </c>
      <c r="I877" s="120">
        <v>297.52999999999997</v>
      </c>
      <c r="J877" s="120">
        <v>-42.81</v>
      </c>
      <c r="K877" s="120">
        <v>-14.29</v>
      </c>
      <c r="L877" s="120">
        <v>-70.319999999999993</v>
      </c>
      <c r="M877" s="120">
        <v>-40.619999999999997</v>
      </c>
      <c r="N877" s="120">
        <v>181.46</v>
      </c>
      <c r="O877" s="120">
        <v>-36</v>
      </c>
      <c r="P877" s="120">
        <v>-77.69</v>
      </c>
      <c r="Q877" s="120">
        <v>-67.27</v>
      </c>
      <c r="R877" s="120">
        <v>-55.91</v>
      </c>
      <c r="S877" s="120">
        <v>161.97</v>
      </c>
      <c r="T877" s="120">
        <v>-56.64</v>
      </c>
      <c r="U877" s="120">
        <v>-10.79</v>
      </c>
      <c r="V877" s="120">
        <v>-63.07</v>
      </c>
      <c r="W877" s="120">
        <v>-66.62</v>
      </c>
      <c r="X877" s="120">
        <v>42.35</v>
      </c>
      <c r="Y877" s="120">
        <v>-31.97</v>
      </c>
      <c r="Z877" s="120">
        <v>-49.52</v>
      </c>
      <c r="AA877" s="120">
        <v>16.64</v>
      </c>
      <c r="AB877" s="120">
        <v>-40.99</v>
      </c>
      <c r="AC877" s="120">
        <v>73.22</v>
      </c>
      <c r="AD877" s="120">
        <v>-11.62</v>
      </c>
      <c r="AE877" s="120">
        <v>-34.11</v>
      </c>
      <c r="AF877" s="120">
        <v>106.25</v>
      </c>
      <c r="AG877" s="120">
        <v>-2.16</v>
      </c>
      <c r="AH877" s="120">
        <v>142.81</v>
      </c>
      <c r="AI877" s="120">
        <v>112.85</v>
      </c>
      <c r="AJ877" s="120">
        <v>206.12</v>
      </c>
      <c r="AK877" s="120">
        <v>227.94</v>
      </c>
      <c r="AL877" s="120">
        <v>205.39</v>
      </c>
      <c r="AM877" s="120">
        <v>119.79</v>
      </c>
      <c r="AN877" s="120">
        <v>142.28</v>
      </c>
      <c r="AO877" s="120">
        <v>43.23</v>
      </c>
      <c r="AP877" s="120">
        <v>-12.49</v>
      </c>
      <c r="AQ877" s="120">
        <v>63.68</v>
      </c>
      <c r="AR877" s="120">
        <v>-24.35</v>
      </c>
      <c r="AS877" s="120">
        <v>-18.48</v>
      </c>
      <c r="AT877" s="120">
        <v>-16.28</v>
      </c>
      <c r="AU877" s="120">
        <v>68.38</v>
      </c>
      <c r="AV877" s="120">
        <v>-60.54</v>
      </c>
      <c r="AW877" s="120">
        <v>-28.73</v>
      </c>
      <c r="AX877" s="120">
        <v>-28.5</v>
      </c>
      <c r="AY877" s="120">
        <v>6.68</v>
      </c>
      <c r="AZ877" s="120">
        <v>-13.08</v>
      </c>
      <c r="BA877" s="120">
        <v>57.76</v>
      </c>
      <c r="BB877" s="120">
        <v>325.43</v>
      </c>
      <c r="BC877" s="120">
        <v>83.35</v>
      </c>
    </row>
    <row r="878" spans="1:55" ht="80.25" x14ac:dyDescent="0.45">
      <c r="A878" s="261">
        <v>244</v>
      </c>
      <c r="B878" s="174" t="s">
        <v>389</v>
      </c>
      <c r="C878" s="117"/>
      <c r="D878" s="121">
        <v>1236.9000000000001</v>
      </c>
      <c r="E878" s="121">
        <v>5473.99</v>
      </c>
      <c r="F878" s="119">
        <v>-100</v>
      </c>
      <c r="G878" s="119">
        <v>-100</v>
      </c>
      <c r="H878" s="117"/>
      <c r="I878" s="117"/>
      <c r="J878" s="117"/>
      <c r="K878" s="119">
        <v>-0.88</v>
      </c>
      <c r="L878" s="119">
        <v>-32.340000000000003</v>
      </c>
      <c r="M878" s="119">
        <v>-100</v>
      </c>
      <c r="N878" s="119">
        <v>-37.450000000000003</v>
      </c>
      <c r="O878" s="117"/>
      <c r="P878" s="119">
        <v>16.559999999999999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-99.96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413.11</v>
      </c>
      <c r="AG878" s="117"/>
      <c r="AH878" s="117"/>
      <c r="AI878" s="119">
        <v>-100</v>
      </c>
      <c r="AJ878" s="117"/>
      <c r="AK878" s="117"/>
      <c r="AL878" s="117"/>
      <c r="AM878" s="117"/>
      <c r="AN878" s="117"/>
      <c r="AO878" s="117"/>
      <c r="AP878" s="119">
        <v>860.85</v>
      </c>
      <c r="AQ878" s="119">
        <v>-97.58</v>
      </c>
      <c r="AR878" s="119">
        <v>-100</v>
      </c>
      <c r="AS878" s="117"/>
      <c r="AT878" s="119">
        <v>-77.709999999999994</v>
      </c>
      <c r="AU878" s="117"/>
      <c r="AV878" s="119">
        <v>-100</v>
      </c>
      <c r="AW878" s="117"/>
      <c r="AX878" s="117"/>
      <c r="AY878" s="119">
        <v>-19.28</v>
      </c>
      <c r="AZ878" s="119">
        <v>-72.3</v>
      </c>
      <c r="BA878" s="117"/>
      <c r="BB878" s="119">
        <v>-83.43</v>
      </c>
      <c r="BC878" s="119">
        <v>64.23</v>
      </c>
    </row>
    <row r="879" spans="1:55" x14ac:dyDescent="0.45">
      <c r="A879" s="260">
        <v>245</v>
      </c>
      <c r="B879" s="173" t="s">
        <v>322</v>
      </c>
      <c r="C879" s="120">
        <v>41.3</v>
      </c>
      <c r="D879" s="120">
        <v>63.81</v>
      </c>
      <c r="E879" s="120">
        <v>45.14</v>
      </c>
      <c r="F879" s="120">
        <v>29.66</v>
      </c>
      <c r="G879" s="120">
        <v>-16.86</v>
      </c>
      <c r="H879" s="120">
        <v>-1.2</v>
      </c>
      <c r="I879" s="120">
        <v>49.74</v>
      </c>
      <c r="J879" s="120">
        <v>6.32</v>
      </c>
      <c r="K879" s="120">
        <v>-22.34</v>
      </c>
      <c r="L879" s="120">
        <v>29.57</v>
      </c>
      <c r="M879" s="120">
        <v>-31.04</v>
      </c>
      <c r="N879" s="120">
        <v>0.61</v>
      </c>
      <c r="O879" s="120">
        <v>-3.74</v>
      </c>
      <c r="P879" s="120">
        <v>-28.81</v>
      </c>
      <c r="Q879" s="120">
        <v>-2.66</v>
      </c>
      <c r="R879" s="120">
        <v>-0.37</v>
      </c>
      <c r="S879" s="120">
        <v>-23.88</v>
      </c>
      <c r="T879" s="120">
        <v>-10.65</v>
      </c>
      <c r="U879" s="120">
        <v>-1.93</v>
      </c>
      <c r="V879" s="120">
        <v>-19.09</v>
      </c>
      <c r="W879" s="120">
        <v>-9.02</v>
      </c>
      <c r="X879" s="120">
        <v>18.2</v>
      </c>
      <c r="Y879" s="120">
        <v>46.67</v>
      </c>
      <c r="Z879" s="120">
        <v>57.76</v>
      </c>
      <c r="AA879" s="120">
        <v>15.78</v>
      </c>
      <c r="AB879" s="120">
        <v>31.16</v>
      </c>
      <c r="AC879" s="120">
        <v>31.73</v>
      </c>
      <c r="AD879" s="120">
        <v>103.69</v>
      </c>
      <c r="AE879" s="120">
        <v>55.84</v>
      </c>
      <c r="AF879" s="120">
        <v>2.4</v>
      </c>
      <c r="AG879" s="120">
        <v>-33.99</v>
      </c>
      <c r="AH879" s="120">
        <v>34.979999999999997</v>
      </c>
      <c r="AI879" s="120">
        <v>35.57</v>
      </c>
      <c r="AJ879" s="120">
        <v>-28.26</v>
      </c>
      <c r="AK879" s="120">
        <v>-33.61</v>
      </c>
      <c r="AL879" s="120">
        <v>21.95</v>
      </c>
      <c r="AM879" s="120">
        <v>-13.7</v>
      </c>
      <c r="AN879" s="120">
        <v>12.14</v>
      </c>
      <c r="AO879" s="120">
        <v>12.28</v>
      </c>
      <c r="AP879" s="120">
        <v>-44.51</v>
      </c>
      <c r="AQ879" s="120">
        <v>5.95</v>
      </c>
      <c r="AR879" s="120">
        <v>13.39</v>
      </c>
      <c r="AS879" s="120">
        <v>39.6</v>
      </c>
      <c r="AT879" s="120">
        <v>-4.2300000000000004</v>
      </c>
      <c r="AU879" s="120">
        <v>-3.72</v>
      </c>
      <c r="AV879" s="120">
        <v>104.54</v>
      </c>
      <c r="AW879" s="120">
        <v>46.5</v>
      </c>
      <c r="AX879" s="120">
        <v>-26.61</v>
      </c>
      <c r="AY879" s="120">
        <v>-21.16</v>
      </c>
      <c r="AZ879" s="120">
        <v>-2.29</v>
      </c>
      <c r="BA879" s="120">
        <v>-23.06</v>
      </c>
      <c r="BB879" s="120">
        <v>-8.7100000000000009</v>
      </c>
      <c r="BC879" s="120">
        <v>29.98</v>
      </c>
    </row>
    <row r="880" spans="1:55" ht="29.25" x14ac:dyDescent="0.45">
      <c r="A880" s="261">
        <v>246</v>
      </c>
      <c r="B880" s="174" t="s">
        <v>323</v>
      </c>
      <c r="C880" s="119">
        <v>55.56</v>
      </c>
      <c r="D880" s="119">
        <v>15.54</v>
      </c>
      <c r="E880" s="119">
        <v>141.75</v>
      </c>
      <c r="F880" s="119">
        <v>21.71</v>
      </c>
      <c r="G880" s="119">
        <v>209.52</v>
      </c>
      <c r="H880" s="119">
        <v>-72.510000000000005</v>
      </c>
      <c r="I880" s="117"/>
      <c r="J880" s="119">
        <v>-47.32</v>
      </c>
      <c r="K880" s="119">
        <v>129.69999999999999</v>
      </c>
      <c r="L880" s="119">
        <v>-65.98</v>
      </c>
      <c r="M880" s="119">
        <v>0</v>
      </c>
      <c r="N880" s="119">
        <v>-79.95</v>
      </c>
      <c r="O880" s="119">
        <v>196.43</v>
      </c>
      <c r="P880" s="119">
        <v>-58.28</v>
      </c>
      <c r="Q880" s="119">
        <v>26.91</v>
      </c>
      <c r="R880" s="119">
        <v>-49.68</v>
      </c>
      <c r="S880" s="119">
        <v>-19.23</v>
      </c>
      <c r="T880" s="119">
        <v>-23.28</v>
      </c>
      <c r="U880" s="119">
        <v>-2.78</v>
      </c>
      <c r="V880" s="119">
        <v>413.56</v>
      </c>
      <c r="W880" s="119">
        <v>-50</v>
      </c>
      <c r="X880" s="119">
        <v>101.74</v>
      </c>
      <c r="Y880" s="119">
        <v>182.72</v>
      </c>
      <c r="Z880" s="119">
        <v>541.89</v>
      </c>
      <c r="AA880" s="119">
        <v>-87.55</v>
      </c>
      <c r="AB880" s="119">
        <v>-2.48</v>
      </c>
      <c r="AC880" s="119">
        <v>-35.44</v>
      </c>
      <c r="AD880" s="119">
        <v>-25.32</v>
      </c>
      <c r="AE880" s="119">
        <v>434.29</v>
      </c>
      <c r="AF880" s="119">
        <v>12.36</v>
      </c>
      <c r="AG880" s="119">
        <v>171.43</v>
      </c>
      <c r="AH880" s="119">
        <v>-69.64</v>
      </c>
      <c r="AI880" s="119">
        <v>10.34</v>
      </c>
      <c r="AJ880" s="119">
        <v>-57.76</v>
      </c>
      <c r="AK880" s="119">
        <v>15.28</v>
      </c>
      <c r="AL880" s="119">
        <v>0.63</v>
      </c>
      <c r="AM880" s="119">
        <v>153.22999999999999</v>
      </c>
      <c r="AN880" s="119">
        <v>-100</v>
      </c>
      <c r="AO880" s="119">
        <v>-14.71</v>
      </c>
      <c r="AP880" s="119">
        <v>-50.85</v>
      </c>
      <c r="AQ880" s="119">
        <v>-51.16</v>
      </c>
      <c r="AR880" s="119">
        <v>93</v>
      </c>
      <c r="AS880" s="119">
        <v>-22.11</v>
      </c>
      <c r="AT880" s="119">
        <v>2.17</v>
      </c>
      <c r="AU880" s="119">
        <v>-3.13</v>
      </c>
      <c r="AV880" s="119">
        <v>346.94</v>
      </c>
      <c r="AW880" s="119">
        <v>28.03</v>
      </c>
      <c r="AX880" s="119">
        <v>-57.11</v>
      </c>
      <c r="AY880" s="119">
        <v>-53.5</v>
      </c>
      <c r="AZ880" s="117"/>
      <c r="BA880" s="119">
        <v>98.28</v>
      </c>
      <c r="BB880" s="121">
        <v>2951.72</v>
      </c>
      <c r="BC880" s="119">
        <v>32.479999999999997</v>
      </c>
    </row>
    <row r="881" spans="1:55" x14ac:dyDescent="0.45">
      <c r="A881" s="260">
        <v>247</v>
      </c>
      <c r="B881" s="173" t="s">
        <v>324</v>
      </c>
      <c r="C881" s="120">
        <v>-43.49</v>
      </c>
      <c r="D881" s="120">
        <v>-19.7</v>
      </c>
      <c r="E881" s="120">
        <v>-19.59</v>
      </c>
      <c r="F881" s="120">
        <v>-27.15</v>
      </c>
      <c r="G881" s="120">
        <v>-75.62</v>
      </c>
      <c r="H881" s="120">
        <v>-7.02</v>
      </c>
      <c r="I881" s="120">
        <v>-54.5</v>
      </c>
      <c r="J881" s="120">
        <v>-12.92</v>
      </c>
      <c r="K881" s="120">
        <v>-60.24</v>
      </c>
      <c r="L881" s="120">
        <v>-65.33</v>
      </c>
      <c r="M881" s="120">
        <v>-57.19</v>
      </c>
      <c r="N881" s="120">
        <v>-74.930000000000007</v>
      </c>
      <c r="O881" s="120">
        <v>143.82</v>
      </c>
      <c r="P881" s="120">
        <v>-31.52</v>
      </c>
      <c r="Q881" s="120">
        <v>-48.54</v>
      </c>
      <c r="R881" s="120">
        <v>-62.29</v>
      </c>
      <c r="S881" s="120">
        <v>249.99</v>
      </c>
      <c r="T881" s="120">
        <v>-48.26</v>
      </c>
      <c r="U881" s="120">
        <v>78.510000000000005</v>
      </c>
      <c r="V881" s="120">
        <v>-9.11</v>
      </c>
      <c r="W881" s="120">
        <v>0.77</v>
      </c>
      <c r="X881" s="120">
        <v>-43.38</v>
      </c>
      <c r="Y881" s="120">
        <v>127.4</v>
      </c>
      <c r="Z881" s="120">
        <v>20.03</v>
      </c>
      <c r="AA881" s="120">
        <v>-67.03</v>
      </c>
      <c r="AB881" s="120">
        <v>-29.25</v>
      </c>
      <c r="AC881" s="120">
        <v>-10.88</v>
      </c>
      <c r="AD881" s="120">
        <v>15.78</v>
      </c>
      <c r="AE881" s="120">
        <v>-48.82</v>
      </c>
      <c r="AF881" s="120">
        <v>109.85</v>
      </c>
      <c r="AG881" s="120">
        <v>-56.68</v>
      </c>
      <c r="AH881" s="120">
        <v>-39.96</v>
      </c>
      <c r="AI881" s="120">
        <v>-7.25</v>
      </c>
      <c r="AJ881" s="120">
        <v>15.96</v>
      </c>
      <c r="AK881" s="120">
        <v>-61.55</v>
      </c>
      <c r="AL881" s="120">
        <v>17.45</v>
      </c>
      <c r="AM881" s="120">
        <v>57.27</v>
      </c>
      <c r="AN881" s="120">
        <v>86.83</v>
      </c>
      <c r="AO881" s="120">
        <v>116.52</v>
      </c>
      <c r="AP881" s="120">
        <v>44.47</v>
      </c>
      <c r="AQ881" s="120">
        <v>56.48</v>
      </c>
      <c r="AR881" s="120">
        <v>-22.56</v>
      </c>
      <c r="AS881" s="120">
        <v>98.42</v>
      </c>
      <c r="AT881" s="120">
        <v>61.48</v>
      </c>
      <c r="AU881" s="120">
        <v>33.71</v>
      </c>
      <c r="AV881" s="120">
        <v>162.75</v>
      </c>
      <c r="AW881" s="120">
        <v>107.28</v>
      </c>
      <c r="AX881" s="120">
        <v>62.7</v>
      </c>
      <c r="AY881" s="120">
        <v>35.6</v>
      </c>
      <c r="AZ881" s="120">
        <v>-31.39</v>
      </c>
      <c r="BA881" s="120">
        <v>35.4</v>
      </c>
      <c r="BB881" s="120">
        <v>-27.15</v>
      </c>
      <c r="BC881" s="120">
        <v>-2.42</v>
      </c>
    </row>
    <row r="882" spans="1:55" x14ac:dyDescent="0.45">
      <c r="A882" s="261">
        <v>248</v>
      </c>
      <c r="B882" s="174" t="s">
        <v>325</v>
      </c>
      <c r="C882" s="119">
        <v>202.15</v>
      </c>
      <c r="D882" s="119">
        <v>-28.46</v>
      </c>
      <c r="E882" s="119">
        <v>-26.66</v>
      </c>
      <c r="F882" s="119">
        <v>39.090000000000003</v>
      </c>
      <c r="G882" s="119">
        <v>-3.32</v>
      </c>
      <c r="H882" s="119">
        <v>-0.28000000000000003</v>
      </c>
      <c r="I882" s="119">
        <v>76.47</v>
      </c>
      <c r="J882" s="119">
        <v>-4.8099999999999996</v>
      </c>
      <c r="K882" s="119">
        <v>73.11</v>
      </c>
      <c r="L882" s="119">
        <v>19.41</v>
      </c>
      <c r="M882" s="119">
        <v>-32.200000000000003</v>
      </c>
      <c r="N882" s="119">
        <v>54.4</v>
      </c>
      <c r="O882" s="119">
        <v>-65.849999999999994</v>
      </c>
      <c r="P882" s="119">
        <v>43.71</v>
      </c>
      <c r="Q882" s="119">
        <v>47.98</v>
      </c>
      <c r="R882" s="119">
        <v>-3.52</v>
      </c>
      <c r="S882" s="119">
        <v>6.21</v>
      </c>
      <c r="T882" s="119">
        <v>-26.33</v>
      </c>
      <c r="U882" s="119">
        <v>-51.77</v>
      </c>
      <c r="V882" s="119">
        <v>-2.73</v>
      </c>
      <c r="W882" s="119">
        <v>-33.19</v>
      </c>
      <c r="X882" s="119">
        <v>-9.64</v>
      </c>
      <c r="Y882" s="119">
        <v>40.6</v>
      </c>
      <c r="Z882" s="119">
        <v>5.26</v>
      </c>
      <c r="AA882" s="119">
        <v>-12.81</v>
      </c>
      <c r="AB882" s="119">
        <v>23.81</v>
      </c>
      <c r="AC882" s="119">
        <v>-9.68</v>
      </c>
      <c r="AD882" s="119">
        <v>-28.95</v>
      </c>
      <c r="AE882" s="119">
        <v>-23.78</v>
      </c>
      <c r="AF882" s="119">
        <v>-2.0699999999999998</v>
      </c>
      <c r="AG882" s="119">
        <v>-43.02</v>
      </c>
      <c r="AH882" s="119">
        <v>-2.12</v>
      </c>
      <c r="AI882" s="119">
        <v>-35.31</v>
      </c>
      <c r="AJ882" s="119">
        <v>-28.42</v>
      </c>
      <c r="AK882" s="119">
        <v>-27.87</v>
      </c>
      <c r="AL882" s="119">
        <v>-22.62</v>
      </c>
      <c r="AM882" s="119">
        <v>-27.18</v>
      </c>
      <c r="AN882" s="119">
        <v>-20.309999999999999</v>
      </c>
      <c r="AO882" s="119">
        <v>-31.31</v>
      </c>
      <c r="AP882" s="119">
        <v>-10.08</v>
      </c>
      <c r="AQ882" s="119">
        <v>36.26</v>
      </c>
      <c r="AR882" s="119">
        <v>-10.06</v>
      </c>
      <c r="AS882" s="119">
        <v>107.09</v>
      </c>
      <c r="AT882" s="119">
        <v>13.67</v>
      </c>
      <c r="AU882" s="119">
        <v>23.76</v>
      </c>
      <c r="AV882" s="119">
        <v>31.6</v>
      </c>
      <c r="AW882" s="119">
        <v>8.65</v>
      </c>
      <c r="AX882" s="119">
        <v>18.68</v>
      </c>
      <c r="AY882" s="119">
        <v>58.83</v>
      </c>
      <c r="AZ882" s="119">
        <v>49.53</v>
      </c>
      <c r="BA882" s="119">
        <v>58.53</v>
      </c>
      <c r="BB882" s="119">
        <v>51.65</v>
      </c>
      <c r="BC882" s="119">
        <v>-7.4</v>
      </c>
    </row>
    <row r="883" spans="1:55" x14ac:dyDescent="0.45">
      <c r="A883" s="260">
        <v>249</v>
      </c>
      <c r="B883" s="173" t="s">
        <v>326</v>
      </c>
      <c r="C883" s="120">
        <v>14.34</v>
      </c>
      <c r="D883" s="120">
        <v>3.47</v>
      </c>
      <c r="E883" s="120">
        <v>-56.51</v>
      </c>
      <c r="F883" s="120">
        <v>-10.63</v>
      </c>
      <c r="G883" s="120">
        <v>-20.8</v>
      </c>
      <c r="H883" s="120">
        <v>-8.5500000000000007</v>
      </c>
      <c r="I883" s="120">
        <v>-52.95</v>
      </c>
      <c r="J883" s="120">
        <v>-5.8</v>
      </c>
      <c r="K883" s="120">
        <v>-20.27</v>
      </c>
      <c r="L883" s="120">
        <v>12.06</v>
      </c>
      <c r="M883" s="120">
        <v>-46.54</v>
      </c>
      <c r="N883" s="120">
        <v>-27.44</v>
      </c>
      <c r="O883" s="120">
        <v>-46.89</v>
      </c>
      <c r="P883" s="120">
        <v>158.21</v>
      </c>
      <c r="Q883" s="120">
        <v>2.54</v>
      </c>
      <c r="R883" s="120">
        <v>-51.91</v>
      </c>
      <c r="S883" s="120">
        <v>-21.1</v>
      </c>
      <c r="T883" s="120">
        <v>-13.81</v>
      </c>
      <c r="U883" s="120">
        <v>57.57</v>
      </c>
      <c r="V883" s="120">
        <v>-29.15</v>
      </c>
      <c r="W883" s="120">
        <v>-6.07</v>
      </c>
      <c r="X883" s="120">
        <v>-36.57</v>
      </c>
      <c r="Y883" s="120">
        <v>-21.02</v>
      </c>
      <c r="Z883" s="120">
        <v>1.24</v>
      </c>
      <c r="AA883" s="120">
        <v>-16.39</v>
      </c>
      <c r="AB883" s="120">
        <v>-80.16</v>
      </c>
      <c r="AC883" s="120">
        <v>-39.4</v>
      </c>
      <c r="AD883" s="120">
        <v>28.5</v>
      </c>
      <c r="AE883" s="120">
        <v>-15.23</v>
      </c>
      <c r="AF883" s="120">
        <v>-5.45</v>
      </c>
      <c r="AG883" s="120">
        <v>-44.7</v>
      </c>
      <c r="AH883" s="120">
        <v>40.89</v>
      </c>
      <c r="AI883" s="120">
        <v>-42.08</v>
      </c>
      <c r="AJ883" s="120">
        <v>6.4</v>
      </c>
      <c r="AK883" s="120">
        <v>-15.51</v>
      </c>
      <c r="AL883" s="120">
        <v>-17.03</v>
      </c>
      <c r="AM883" s="120">
        <v>1.45</v>
      </c>
      <c r="AN883" s="120">
        <v>37.93</v>
      </c>
      <c r="AO883" s="120">
        <v>34.43</v>
      </c>
      <c r="AP883" s="120">
        <v>-28.69</v>
      </c>
      <c r="AQ883" s="120">
        <v>-3.98</v>
      </c>
      <c r="AR883" s="120">
        <v>-11.7</v>
      </c>
      <c r="AS883" s="120">
        <v>20.85</v>
      </c>
      <c r="AT883" s="120">
        <v>-16.71</v>
      </c>
      <c r="AU883" s="120">
        <v>54.48</v>
      </c>
      <c r="AV883" s="120">
        <v>-25.16</v>
      </c>
      <c r="AW883" s="120">
        <v>41.51</v>
      </c>
      <c r="AX883" s="120">
        <v>7.54</v>
      </c>
      <c r="AY883" s="120">
        <v>52.46</v>
      </c>
      <c r="AZ883" s="120">
        <v>6.77</v>
      </c>
      <c r="BA883" s="120">
        <v>-18.649999999999999</v>
      </c>
      <c r="BB883" s="120">
        <v>99.13</v>
      </c>
      <c r="BC883" s="120">
        <v>18.2</v>
      </c>
    </row>
    <row r="884" spans="1:55" x14ac:dyDescent="0.45">
      <c r="A884" s="261">
        <v>250</v>
      </c>
      <c r="B884" s="174" t="s">
        <v>327</v>
      </c>
      <c r="C884" s="119">
        <v>13.13</v>
      </c>
      <c r="D884" s="119">
        <v>56.87</v>
      </c>
      <c r="E884" s="119">
        <v>71.67</v>
      </c>
      <c r="F884" s="119">
        <v>7.14</v>
      </c>
      <c r="G884" s="119">
        <v>4.93</v>
      </c>
      <c r="H884" s="119">
        <v>23.33</v>
      </c>
      <c r="I884" s="119">
        <v>-8.51</v>
      </c>
      <c r="J884" s="119">
        <v>-15.82</v>
      </c>
      <c r="K884" s="119">
        <v>-11.09</v>
      </c>
      <c r="L884" s="119">
        <v>4.13</v>
      </c>
      <c r="M884" s="119">
        <v>-19.510000000000002</v>
      </c>
      <c r="N884" s="119">
        <v>-6.19</v>
      </c>
      <c r="O884" s="119">
        <v>-21.88</v>
      </c>
      <c r="P884" s="119">
        <v>-24.2</v>
      </c>
      <c r="Q884" s="119">
        <v>-27.4</v>
      </c>
      <c r="R884" s="119">
        <v>-5.78</v>
      </c>
      <c r="S884" s="119">
        <v>-13.69</v>
      </c>
      <c r="T884" s="119">
        <v>2.21</v>
      </c>
      <c r="U884" s="119">
        <v>5.97</v>
      </c>
      <c r="V884" s="119">
        <v>12.65</v>
      </c>
      <c r="W884" s="119">
        <v>-4.71</v>
      </c>
      <c r="X884" s="119">
        <v>16.13</v>
      </c>
      <c r="Y884" s="119">
        <v>63.58</v>
      </c>
      <c r="Z884" s="119">
        <v>27.17</v>
      </c>
      <c r="AA884" s="119">
        <v>0.62</v>
      </c>
      <c r="AB884" s="119">
        <v>28.5</v>
      </c>
      <c r="AC884" s="119">
        <v>-7.15</v>
      </c>
      <c r="AD884" s="119">
        <v>9.85</v>
      </c>
      <c r="AE884" s="119">
        <v>-3.51</v>
      </c>
      <c r="AF884" s="119">
        <v>-11.11</v>
      </c>
      <c r="AG884" s="119">
        <v>-9.19</v>
      </c>
      <c r="AH884" s="119">
        <v>3.34</v>
      </c>
      <c r="AI884" s="119">
        <v>14.38</v>
      </c>
      <c r="AJ884" s="119">
        <v>-12.09</v>
      </c>
      <c r="AK884" s="119">
        <v>-22.61</v>
      </c>
      <c r="AL884" s="119">
        <v>8.36</v>
      </c>
      <c r="AM884" s="119">
        <v>-1.85</v>
      </c>
      <c r="AN884" s="119">
        <v>-23.41</v>
      </c>
      <c r="AO884" s="119">
        <v>36.020000000000003</v>
      </c>
      <c r="AP884" s="119">
        <v>1.17</v>
      </c>
      <c r="AQ884" s="119">
        <v>26.8</v>
      </c>
      <c r="AR884" s="119">
        <v>0.38</v>
      </c>
      <c r="AS884" s="119">
        <v>-14.96</v>
      </c>
      <c r="AT884" s="119">
        <v>4.8099999999999996</v>
      </c>
      <c r="AU884" s="119">
        <v>33.909999999999997</v>
      </c>
      <c r="AV884" s="119">
        <v>30.61</v>
      </c>
      <c r="AW884" s="119">
        <v>21.06</v>
      </c>
      <c r="AX884" s="119">
        <v>-4.7</v>
      </c>
      <c r="AY884" s="119">
        <v>65.709999999999994</v>
      </c>
      <c r="AZ884" s="119">
        <v>33.11</v>
      </c>
      <c r="BA884" s="119">
        <v>16.649999999999999</v>
      </c>
      <c r="BB884" s="119">
        <v>40.85</v>
      </c>
      <c r="BC884" s="119">
        <v>33.72</v>
      </c>
    </row>
    <row r="885" spans="1:55" x14ac:dyDescent="0.45">
      <c r="A885" s="260">
        <v>251</v>
      </c>
      <c r="B885" s="173" t="s">
        <v>328</v>
      </c>
      <c r="C885" s="120">
        <v>50.26</v>
      </c>
      <c r="D885" s="120">
        <v>112.3</v>
      </c>
      <c r="E885" s="120">
        <v>-53.25</v>
      </c>
      <c r="F885" s="120">
        <v>-86.02</v>
      </c>
      <c r="G885" s="120">
        <v>60.79</v>
      </c>
      <c r="H885" s="120">
        <v>92.79</v>
      </c>
      <c r="I885" s="120">
        <v>33.06</v>
      </c>
      <c r="J885" s="120">
        <v>12.45</v>
      </c>
      <c r="K885" s="120">
        <v>184.06</v>
      </c>
      <c r="L885" s="120">
        <v>136.65</v>
      </c>
      <c r="M885" s="120">
        <v>85.4</v>
      </c>
      <c r="N885" s="120">
        <v>-30.26</v>
      </c>
      <c r="O885" s="120">
        <v>24.84</v>
      </c>
      <c r="P885" s="120">
        <v>45.08</v>
      </c>
      <c r="Q885" s="120">
        <v>171.51</v>
      </c>
      <c r="R885" s="120">
        <v>593.01</v>
      </c>
      <c r="S885" s="120">
        <v>-37.409999999999997</v>
      </c>
      <c r="T885" s="120">
        <v>28.42</v>
      </c>
      <c r="U885" s="120">
        <v>-18.899999999999999</v>
      </c>
      <c r="V885" s="120">
        <v>-31.71</v>
      </c>
      <c r="W885" s="120">
        <v>-10.94</v>
      </c>
      <c r="X885" s="120">
        <v>135.27000000000001</v>
      </c>
      <c r="Y885" s="120">
        <v>24.5</v>
      </c>
      <c r="Z885" s="120">
        <v>62.42</v>
      </c>
      <c r="AA885" s="120">
        <v>25.72</v>
      </c>
      <c r="AB885" s="120">
        <v>-23.49</v>
      </c>
      <c r="AC885" s="120">
        <v>12.95</v>
      </c>
      <c r="AD885" s="120">
        <v>2.2400000000000002</v>
      </c>
      <c r="AE885" s="120">
        <v>45.51</v>
      </c>
      <c r="AF885" s="120">
        <v>10.54</v>
      </c>
      <c r="AG885" s="120">
        <v>61.58</v>
      </c>
      <c r="AH885" s="120">
        <v>69.319999999999993</v>
      </c>
      <c r="AI885" s="120">
        <v>-25.49</v>
      </c>
      <c r="AJ885" s="120">
        <v>-33.25</v>
      </c>
      <c r="AK885" s="120">
        <v>104.34</v>
      </c>
      <c r="AL885" s="120">
        <v>-37.25</v>
      </c>
      <c r="AM885" s="120">
        <v>3.6</v>
      </c>
      <c r="AN885" s="120">
        <v>9.9600000000000009</v>
      </c>
      <c r="AO885" s="120">
        <v>-25.23</v>
      </c>
      <c r="AP885" s="120">
        <v>156.11000000000001</v>
      </c>
      <c r="AQ885" s="120">
        <v>-6.69</v>
      </c>
      <c r="AR885" s="120">
        <v>-17.579999999999998</v>
      </c>
      <c r="AS885" s="120">
        <v>10.41</v>
      </c>
      <c r="AT885" s="120">
        <v>11.83</v>
      </c>
      <c r="AU885" s="120">
        <v>-12.71</v>
      </c>
      <c r="AV885" s="120">
        <v>33.869999999999997</v>
      </c>
      <c r="AW885" s="120">
        <v>-14.88</v>
      </c>
      <c r="AX885" s="120">
        <v>53.23</v>
      </c>
      <c r="AY885" s="120">
        <v>73.56</v>
      </c>
      <c r="AZ885" s="120">
        <v>155.97</v>
      </c>
      <c r="BA885" s="120">
        <v>182.07</v>
      </c>
      <c r="BB885" s="120">
        <v>-13.05</v>
      </c>
      <c r="BC885" s="120">
        <v>100.46</v>
      </c>
    </row>
    <row r="886" spans="1:55" x14ac:dyDescent="0.45">
      <c r="A886" s="261">
        <v>252</v>
      </c>
      <c r="B886" s="174" t="s">
        <v>99</v>
      </c>
      <c r="C886" s="119">
        <v>11.35</v>
      </c>
      <c r="D886" s="119">
        <v>16.02</v>
      </c>
      <c r="E886" s="119">
        <v>19.64</v>
      </c>
      <c r="F886" s="119">
        <v>10.82</v>
      </c>
      <c r="G886" s="119">
        <v>0.33</v>
      </c>
      <c r="H886" s="119">
        <v>16.39</v>
      </c>
      <c r="I886" s="119">
        <v>26.17</v>
      </c>
      <c r="J886" s="119">
        <v>-2.4900000000000002</v>
      </c>
      <c r="K886" s="119">
        <v>10.97</v>
      </c>
      <c r="L886" s="119">
        <v>5.89</v>
      </c>
      <c r="M886" s="119">
        <v>5.32</v>
      </c>
      <c r="N886" s="119">
        <v>2.15</v>
      </c>
      <c r="O886" s="119">
        <v>-36.85</v>
      </c>
      <c r="P886" s="119">
        <v>-63.51</v>
      </c>
      <c r="Q886" s="119">
        <v>-60.52</v>
      </c>
      <c r="R886" s="119">
        <v>-39.520000000000003</v>
      </c>
      <c r="S886" s="119">
        <v>-40.380000000000003</v>
      </c>
      <c r="T886" s="119">
        <v>-20.05</v>
      </c>
      <c r="U886" s="119">
        <v>-27.92</v>
      </c>
      <c r="V886" s="119">
        <v>-39.42</v>
      </c>
      <c r="W886" s="119">
        <v>-28.44</v>
      </c>
      <c r="X886" s="119">
        <v>-23.39</v>
      </c>
      <c r="Y886" s="119">
        <v>-30.94</v>
      </c>
      <c r="Z886" s="119">
        <v>-35.92</v>
      </c>
      <c r="AA886" s="119">
        <v>-16.05</v>
      </c>
      <c r="AB886" s="119">
        <v>27.72</v>
      </c>
      <c r="AC886" s="119">
        <v>3.09</v>
      </c>
      <c r="AD886" s="119">
        <v>-31.72</v>
      </c>
      <c r="AE886" s="119">
        <v>-10.35</v>
      </c>
      <c r="AF886" s="119">
        <v>-35.270000000000003</v>
      </c>
      <c r="AG886" s="119">
        <v>-35.04</v>
      </c>
      <c r="AH886" s="119">
        <v>-6.07</v>
      </c>
      <c r="AI886" s="119">
        <v>-21.03</v>
      </c>
      <c r="AJ886" s="119">
        <v>-19.12</v>
      </c>
      <c r="AK886" s="119">
        <v>-8.8000000000000007</v>
      </c>
      <c r="AL886" s="119">
        <v>-6.47</v>
      </c>
      <c r="AM886" s="119">
        <v>3.75</v>
      </c>
      <c r="AN886" s="119">
        <v>11.3</v>
      </c>
      <c r="AO886" s="119">
        <v>117.05</v>
      </c>
      <c r="AP886" s="119">
        <v>51.12</v>
      </c>
      <c r="AQ886" s="119">
        <v>50.17</v>
      </c>
      <c r="AR886" s="119">
        <v>81.09</v>
      </c>
      <c r="AS886" s="119">
        <v>89.88</v>
      </c>
      <c r="AT886" s="119">
        <v>8.36</v>
      </c>
      <c r="AU886" s="119">
        <v>143.43</v>
      </c>
      <c r="AV886" s="119">
        <v>143.35</v>
      </c>
      <c r="AW886" s="119">
        <v>69.92</v>
      </c>
      <c r="AX886" s="119">
        <v>65.42</v>
      </c>
      <c r="AY886" s="119">
        <v>76.75</v>
      </c>
      <c r="AZ886" s="119">
        <v>87.63</v>
      </c>
      <c r="BA886" s="119">
        <v>-7.67</v>
      </c>
      <c r="BB886" s="119">
        <v>28.03</v>
      </c>
      <c r="BC886" s="119">
        <v>11.97</v>
      </c>
    </row>
    <row r="887" spans="1:55" ht="29.25" x14ac:dyDescent="0.45">
      <c r="A887" s="260">
        <v>253</v>
      </c>
      <c r="B887" s="173" t="s">
        <v>329</v>
      </c>
      <c r="C887" s="120">
        <v>62.61</v>
      </c>
      <c r="D887" s="120">
        <v>208.59</v>
      </c>
      <c r="E887" s="120">
        <v>534.52</v>
      </c>
      <c r="F887" s="120">
        <v>520.32000000000005</v>
      </c>
      <c r="G887" s="120">
        <v>5.42</v>
      </c>
      <c r="H887" s="118">
        <v>1502.23</v>
      </c>
      <c r="I887" s="120">
        <v>444.09</v>
      </c>
      <c r="J887" s="120">
        <v>138.33000000000001</v>
      </c>
      <c r="K887" s="120">
        <v>152.41999999999999</v>
      </c>
      <c r="L887" s="120">
        <v>58.81</v>
      </c>
      <c r="M887" s="120">
        <v>-81.61</v>
      </c>
      <c r="N887" s="120">
        <v>10.39</v>
      </c>
      <c r="O887" s="120">
        <v>734.76</v>
      </c>
      <c r="P887" s="120">
        <v>-35.659999999999997</v>
      </c>
      <c r="Q887" s="120">
        <v>-28</v>
      </c>
      <c r="R887" s="120">
        <v>-96.49</v>
      </c>
      <c r="S887" s="120">
        <v>-25.39</v>
      </c>
      <c r="T887" s="120">
        <v>-19.62</v>
      </c>
      <c r="U887" s="120">
        <v>-17.98</v>
      </c>
      <c r="V887" s="120">
        <v>14.69</v>
      </c>
      <c r="W887" s="120">
        <v>-22.64</v>
      </c>
      <c r="X887" s="120">
        <v>-82.95</v>
      </c>
      <c r="Y887" s="120">
        <v>147.57</v>
      </c>
      <c r="Z887" s="120">
        <v>-37.950000000000003</v>
      </c>
      <c r="AA887" s="120">
        <v>-80.2</v>
      </c>
      <c r="AB887" s="120">
        <v>-27.95</v>
      </c>
      <c r="AC887" s="120">
        <v>-76.14</v>
      </c>
      <c r="AD887" s="120">
        <v>495.04</v>
      </c>
      <c r="AE887" s="120">
        <v>52.64</v>
      </c>
      <c r="AF887" s="120">
        <v>-91.23</v>
      </c>
      <c r="AG887" s="120">
        <v>-93.49</v>
      </c>
      <c r="AH887" s="120">
        <v>167.58</v>
      </c>
      <c r="AI887" s="120">
        <v>-25.89</v>
      </c>
      <c r="AJ887" s="120">
        <v>225</v>
      </c>
      <c r="AK887" s="120">
        <v>-38.119999999999997</v>
      </c>
      <c r="AL887" s="120">
        <v>133.33000000000001</v>
      </c>
      <c r="AM887" s="120">
        <v>77.989999999999995</v>
      </c>
      <c r="AN887" s="120">
        <v>92.9</v>
      </c>
      <c r="AO887" s="120">
        <v>223.24</v>
      </c>
      <c r="AP887" s="120">
        <v>91.67</v>
      </c>
      <c r="AQ887" s="120">
        <v>-22.89</v>
      </c>
      <c r="AR887" s="120">
        <v>354.15</v>
      </c>
      <c r="AS887" s="120">
        <v>11.95</v>
      </c>
      <c r="AT887" s="120">
        <v>-77.06</v>
      </c>
      <c r="AU887" s="120">
        <v>-56.32</v>
      </c>
      <c r="AV887" s="120">
        <v>-37.99</v>
      </c>
      <c r="AW887" s="120">
        <v>43.47</v>
      </c>
      <c r="AX887" s="120">
        <v>-43.15</v>
      </c>
      <c r="AY887" s="120">
        <v>-9.4499999999999993</v>
      </c>
      <c r="AZ887" s="120">
        <v>-70.33</v>
      </c>
      <c r="BA887" s="120">
        <v>-29.66</v>
      </c>
      <c r="BB887" s="120">
        <v>16.739999999999998</v>
      </c>
      <c r="BC887" s="120">
        <v>17.29</v>
      </c>
    </row>
    <row r="888" spans="1:55" ht="29.25" x14ac:dyDescent="0.45">
      <c r="A888" s="261">
        <v>254</v>
      </c>
      <c r="B888" s="174" t="s">
        <v>82</v>
      </c>
      <c r="C888" s="119">
        <v>24.49</v>
      </c>
      <c r="D888" s="119">
        <v>29.86</v>
      </c>
      <c r="E888" s="119">
        <v>39.979999999999997</v>
      </c>
      <c r="F888" s="119">
        <v>86.39</v>
      </c>
      <c r="G888" s="119">
        <v>22.54</v>
      </c>
      <c r="H888" s="119">
        <v>23.56</v>
      </c>
      <c r="I888" s="119">
        <v>43.14</v>
      </c>
      <c r="J888" s="119">
        <v>-7.69</v>
      </c>
      <c r="K888" s="119">
        <v>-32.49</v>
      </c>
      <c r="L888" s="119">
        <v>-22.8</v>
      </c>
      <c r="M888" s="119">
        <v>-17.059999999999999</v>
      </c>
      <c r="N888" s="119">
        <v>0.95</v>
      </c>
      <c r="O888" s="119">
        <v>-3.15</v>
      </c>
      <c r="P888" s="119">
        <v>12.39</v>
      </c>
      <c r="Q888" s="119">
        <v>-11.87</v>
      </c>
      <c r="R888" s="119">
        <v>-23.63</v>
      </c>
      <c r="S888" s="119">
        <v>-23.3</v>
      </c>
      <c r="T888" s="119">
        <v>-26.64</v>
      </c>
      <c r="U888" s="119">
        <v>-18.77</v>
      </c>
      <c r="V888" s="119">
        <v>15.91</v>
      </c>
      <c r="W888" s="119">
        <v>37.89</v>
      </c>
      <c r="X888" s="119">
        <v>17.45</v>
      </c>
      <c r="Y888" s="119">
        <v>40.22</v>
      </c>
      <c r="Z888" s="119">
        <v>1.6</v>
      </c>
      <c r="AA888" s="119">
        <v>-7.36</v>
      </c>
      <c r="AB888" s="119">
        <v>-4.4400000000000004</v>
      </c>
      <c r="AC888" s="119">
        <v>-12.57</v>
      </c>
      <c r="AD888" s="119">
        <v>-22.97</v>
      </c>
      <c r="AE888" s="119">
        <v>21.5</v>
      </c>
      <c r="AF888" s="119">
        <v>1.74</v>
      </c>
      <c r="AG888" s="119">
        <v>-20.6</v>
      </c>
      <c r="AH888" s="119">
        <v>-18.97</v>
      </c>
      <c r="AI888" s="119">
        <v>-43.77</v>
      </c>
      <c r="AJ888" s="119">
        <v>-41.3</v>
      </c>
      <c r="AK888" s="119">
        <v>-41.12</v>
      </c>
      <c r="AL888" s="119">
        <v>-53.98</v>
      </c>
      <c r="AM888" s="119">
        <v>-55.86</v>
      </c>
      <c r="AN888" s="119">
        <v>-55.67</v>
      </c>
      <c r="AO888" s="119">
        <v>-42.18</v>
      </c>
      <c r="AP888" s="119">
        <v>-20.8</v>
      </c>
      <c r="AQ888" s="119">
        <v>-18.510000000000002</v>
      </c>
      <c r="AR888" s="119">
        <v>-18.940000000000001</v>
      </c>
      <c r="AS888" s="119">
        <v>-21.6</v>
      </c>
      <c r="AT888" s="119">
        <v>-12.44</v>
      </c>
      <c r="AU888" s="119">
        <v>-2.5299999999999998</v>
      </c>
      <c r="AV888" s="119">
        <v>0.5</v>
      </c>
      <c r="AW888" s="119">
        <v>-8.8699999999999992</v>
      </c>
      <c r="AX888" s="119">
        <v>22.26</v>
      </c>
      <c r="AY888" s="119">
        <v>14.59</v>
      </c>
      <c r="AZ888" s="119">
        <v>-2.65</v>
      </c>
      <c r="BA888" s="119">
        <v>-14.73</v>
      </c>
      <c r="BB888" s="119">
        <v>-28.35</v>
      </c>
      <c r="BC888" s="119">
        <v>-36.25</v>
      </c>
    </row>
    <row r="889" spans="1:55" ht="29.25" x14ac:dyDescent="0.45">
      <c r="A889" s="260">
        <v>255</v>
      </c>
      <c r="B889" s="173" t="s">
        <v>330</v>
      </c>
      <c r="C889" s="120">
        <v>-52.36</v>
      </c>
      <c r="D889" s="120">
        <v>6.66</v>
      </c>
      <c r="E889" s="120">
        <v>3.11</v>
      </c>
      <c r="F889" s="120">
        <v>57.05</v>
      </c>
      <c r="G889" s="120">
        <v>13.02</v>
      </c>
      <c r="H889" s="120">
        <v>5.88</v>
      </c>
      <c r="I889" s="120">
        <v>-61.93</v>
      </c>
      <c r="J889" s="120">
        <v>-21.33</v>
      </c>
      <c r="K889" s="120">
        <v>-38.22</v>
      </c>
      <c r="L889" s="120">
        <v>-25.99</v>
      </c>
      <c r="M889" s="120">
        <v>65.319999999999993</v>
      </c>
      <c r="N889" s="120">
        <v>-7.74</v>
      </c>
      <c r="O889" s="120">
        <v>308.43</v>
      </c>
      <c r="P889" s="120">
        <v>-38.79</v>
      </c>
      <c r="Q889" s="120">
        <v>-42.29</v>
      </c>
      <c r="R889" s="120">
        <v>-15.35</v>
      </c>
      <c r="S889" s="120">
        <v>19.62</v>
      </c>
      <c r="T889" s="120">
        <v>102.04</v>
      </c>
      <c r="U889" s="120">
        <v>162.54</v>
      </c>
      <c r="V889" s="120">
        <v>34.880000000000003</v>
      </c>
      <c r="W889" s="120">
        <v>95.08</v>
      </c>
      <c r="X889" s="120">
        <v>33.65</v>
      </c>
      <c r="Y889" s="120">
        <v>14.02</v>
      </c>
      <c r="Z889" s="120">
        <v>-31.07</v>
      </c>
      <c r="AA889" s="120">
        <v>-66.760000000000005</v>
      </c>
      <c r="AB889" s="120">
        <v>26.99</v>
      </c>
      <c r="AC889" s="120">
        <v>156.54</v>
      </c>
      <c r="AD889" s="120">
        <v>10.220000000000001</v>
      </c>
      <c r="AE889" s="120">
        <v>-19.03</v>
      </c>
      <c r="AF889" s="120">
        <v>-21.16</v>
      </c>
      <c r="AG889" s="120">
        <v>-31.42</v>
      </c>
      <c r="AH889" s="120">
        <v>33.270000000000003</v>
      </c>
      <c r="AI889" s="120">
        <v>-1.56</v>
      </c>
      <c r="AJ889" s="120">
        <v>-39.630000000000003</v>
      </c>
      <c r="AK889" s="120">
        <v>-51.04</v>
      </c>
      <c r="AL889" s="120">
        <v>8.5</v>
      </c>
      <c r="AM889" s="120">
        <v>34.229999999999997</v>
      </c>
      <c r="AN889" s="120">
        <v>0.99</v>
      </c>
      <c r="AO889" s="120">
        <v>-36.96</v>
      </c>
      <c r="AP889" s="120">
        <v>-27.45</v>
      </c>
      <c r="AQ889" s="120">
        <v>102.76</v>
      </c>
      <c r="AR889" s="120">
        <v>-33.630000000000003</v>
      </c>
      <c r="AS889" s="120">
        <v>25.62</v>
      </c>
      <c r="AT889" s="120">
        <v>-36.79</v>
      </c>
      <c r="AU889" s="120">
        <v>5.29</v>
      </c>
      <c r="AV889" s="120">
        <v>44.47</v>
      </c>
      <c r="AW889" s="120">
        <v>63.4</v>
      </c>
      <c r="AX889" s="120">
        <v>-29.1</v>
      </c>
      <c r="AY889" s="120">
        <v>-27.5</v>
      </c>
      <c r="AZ889" s="120">
        <v>67.819999999999993</v>
      </c>
      <c r="BA889" s="120">
        <v>27.46</v>
      </c>
      <c r="BB889" s="120">
        <v>125.92</v>
      </c>
      <c r="BC889" s="120">
        <v>-40.89</v>
      </c>
    </row>
    <row r="890" spans="1:55" x14ac:dyDescent="0.45">
      <c r="A890" s="261">
        <v>256</v>
      </c>
      <c r="B890" s="174" t="s">
        <v>331</v>
      </c>
      <c r="C890" s="119">
        <v>-38.4</v>
      </c>
      <c r="D890" s="119">
        <v>5.95</v>
      </c>
      <c r="E890" s="119">
        <v>84.69</v>
      </c>
      <c r="F890" s="119">
        <v>-18.68</v>
      </c>
      <c r="G890" s="119">
        <v>107.06</v>
      </c>
      <c r="H890" s="119">
        <v>126.03</v>
      </c>
      <c r="I890" s="119">
        <v>49.98</v>
      </c>
      <c r="J890" s="119">
        <v>35.47</v>
      </c>
      <c r="K890" s="119">
        <v>51.98</v>
      </c>
      <c r="L890" s="119">
        <v>126.68</v>
      </c>
      <c r="M890" s="119">
        <v>84.62</v>
      </c>
      <c r="N890" s="119">
        <v>40.83</v>
      </c>
      <c r="O890" s="119">
        <v>1.07</v>
      </c>
      <c r="P890" s="119">
        <v>-3.96</v>
      </c>
      <c r="Q890" s="119">
        <v>31.45</v>
      </c>
      <c r="R890" s="119">
        <v>-24.53</v>
      </c>
      <c r="S890" s="119">
        <v>-38.14</v>
      </c>
      <c r="T890" s="119">
        <v>-53.45</v>
      </c>
      <c r="U890" s="119">
        <v>-45.76</v>
      </c>
      <c r="V890" s="119">
        <v>-39.03</v>
      </c>
      <c r="W890" s="119">
        <v>-43.87</v>
      </c>
      <c r="X890" s="119">
        <v>-57.12</v>
      </c>
      <c r="Y890" s="119">
        <v>-19.739999999999998</v>
      </c>
      <c r="Z890" s="119">
        <v>-37.22</v>
      </c>
      <c r="AA890" s="119">
        <v>-46.21</v>
      </c>
      <c r="AB890" s="119">
        <v>160.55000000000001</v>
      </c>
      <c r="AC890" s="119">
        <v>52.65</v>
      </c>
      <c r="AD890" s="119">
        <v>111.07</v>
      </c>
      <c r="AE890" s="119">
        <v>169.95</v>
      </c>
      <c r="AF890" s="119">
        <v>113.9</v>
      </c>
      <c r="AG890" s="119">
        <v>107.36</v>
      </c>
      <c r="AH890" s="119">
        <v>115.57</v>
      </c>
      <c r="AI890" s="119">
        <v>28.33</v>
      </c>
      <c r="AJ890" s="119">
        <v>60.2</v>
      </c>
      <c r="AK890" s="119">
        <v>9.59</v>
      </c>
      <c r="AL890" s="119">
        <v>82.38</v>
      </c>
      <c r="AM890" s="119">
        <v>167.51</v>
      </c>
      <c r="AN890" s="119">
        <v>-30.24</v>
      </c>
      <c r="AO890" s="119">
        <v>-45.17</v>
      </c>
      <c r="AP890" s="119">
        <v>-31.98</v>
      </c>
      <c r="AQ890" s="119">
        <v>36.61</v>
      </c>
      <c r="AR890" s="119">
        <v>-28.01</v>
      </c>
      <c r="AS890" s="119">
        <v>-49.04</v>
      </c>
      <c r="AT890" s="119">
        <v>-27.61</v>
      </c>
      <c r="AU890" s="119">
        <v>-15.84</v>
      </c>
      <c r="AV890" s="119">
        <v>31.77</v>
      </c>
      <c r="AW890" s="119">
        <v>182.19</v>
      </c>
      <c r="AX890" s="119">
        <v>434.89</v>
      </c>
      <c r="AY890" s="119">
        <v>-6.84</v>
      </c>
      <c r="AZ890" s="119">
        <v>-34.64</v>
      </c>
      <c r="BA890" s="119">
        <v>-19.11</v>
      </c>
      <c r="BB890" s="119">
        <v>81.790000000000006</v>
      </c>
      <c r="BC890" s="119">
        <v>-51.26</v>
      </c>
    </row>
    <row r="891" spans="1:55" x14ac:dyDescent="0.45">
      <c r="A891" s="260">
        <v>257</v>
      </c>
      <c r="B891" s="173" t="s">
        <v>332</v>
      </c>
      <c r="C891" s="120">
        <v>-35.08</v>
      </c>
      <c r="D891" s="120">
        <v>254.23</v>
      </c>
      <c r="E891" s="120">
        <v>258.51</v>
      </c>
      <c r="F891" s="120">
        <v>-28.39</v>
      </c>
      <c r="G891" s="120">
        <v>12.78</v>
      </c>
      <c r="H891" s="120">
        <v>-57.85</v>
      </c>
      <c r="I891" s="120">
        <v>-75.66</v>
      </c>
      <c r="J891" s="120">
        <v>-37.770000000000003</v>
      </c>
      <c r="K891" s="120">
        <v>121.3</v>
      </c>
      <c r="L891" s="120">
        <v>634.32000000000005</v>
      </c>
      <c r="M891" s="120">
        <v>30.62</v>
      </c>
      <c r="N891" s="120">
        <v>77.459999999999994</v>
      </c>
      <c r="O891" s="120">
        <v>19.53</v>
      </c>
      <c r="P891" s="120">
        <v>41.39</v>
      </c>
      <c r="Q891" s="120">
        <v>28.82</v>
      </c>
      <c r="R891" s="120">
        <v>696.51</v>
      </c>
      <c r="S891" s="120">
        <v>-19.16</v>
      </c>
      <c r="T891" s="120">
        <v>62.11</v>
      </c>
      <c r="U891" s="120">
        <v>263.43</v>
      </c>
      <c r="V891" s="120">
        <v>83.48</v>
      </c>
      <c r="W891" s="120">
        <v>136.84</v>
      </c>
      <c r="X891" s="120">
        <v>-9.44</v>
      </c>
      <c r="Y891" s="120">
        <v>310.49</v>
      </c>
      <c r="Z891" s="120">
        <v>-37.44</v>
      </c>
      <c r="AA891" s="120">
        <v>94.57</v>
      </c>
      <c r="AB891" s="120">
        <v>-63.7</v>
      </c>
      <c r="AC891" s="120">
        <v>-77.23</v>
      </c>
      <c r="AD891" s="120">
        <v>-85.42</v>
      </c>
      <c r="AE891" s="120">
        <v>-49.95</v>
      </c>
      <c r="AF891" s="120">
        <v>-75.400000000000006</v>
      </c>
      <c r="AG891" s="120">
        <v>-92.44</v>
      </c>
      <c r="AH891" s="120">
        <v>-66.39</v>
      </c>
      <c r="AI891" s="120">
        <v>-91.88</v>
      </c>
      <c r="AJ891" s="120">
        <v>-86.16</v>
      </c>
      <c r="AK891" s="120">
        <v>-89.93</v>
      </c>
      <c r="AL891" s="120">
        <v>-13.06</v>
      </c>
      <c r="AM891" s="120">
        <v>-31.14</v>
      </c>
      <c r="AN891" s="120">
        <v>-28.18</v>
      </c>
      <c r="AO891" s="120">
        <v>-25.16</v>
      </c>
      <c r="AP891" s="120">
        <v>-21.64</v>
      </c>
      <c r="AQ891" s="120">
        <v>40.840000000000003</v>
      </c>
      <c r="AR891" s="120">
        <v>-34.06</v>
      </c>
      <c r="AS891" s="120">
        <v>56.24</v>
      </c>
      <c r="AT891" s="120">
        <v>-14.89</v>
      </c>
      <c r="AU891" s="120">
        <v>50</v>
      </c>
      <c r="AV891" s="120">
        <v>254.6</v>
      </c>
      <c r="AW891" s="120">
        <v>202.06</v>
      </c>
      <c r="AX891" s="120">
        <v>33.409999999999997</v>
      </c>
      <c r="AY891" s="120">
        <v>74.52</v>
      </c>
      <c r="AZ891" s="120">
        <v>-17.23</v>
      </c>
      <c r="BA891" s="120">
        <v>98.87</v>
      </c>
      <c r="BB891" s="120">
        <v>120.5</v>
      </c>
      <c r="BC891" s="120">
        <v>9.9600000000000009</v>
      </c>
    </row>
    <row r="892" spans="1:55" x14ac:dyDescent="0.45">
      <c r="A892" s="261">
        <v>258</v>
      </c>
      <c r="B892" s="174" t="s">
        <v>333</v>
      </c>
      <c r="C892" s="119">
        <v>18.53</v>
      </c>
      <c r="D892" s="119">
        <v>52.51</v>
      </c>
      <c r="E892" s="119">
        <v>42.66</v>
      </c>
      <c r="F892" s="119">
        <v>16.22</v>
      </c>
      <c r="G892" s="119">
        <v>0.81</v>
      </c>
      <c r="H892" s="119">
        <v>-11.87</v>
      </c>
      <c r="I892" s="119">
        <v>-10.73</v>
      </c>
      <c r="J892" s="119">
        <v>11.13</v>
      </c>
      <c r="K892" s="119">
        <v>14.59</v>
      </c>
      <c r="L892" s="119">
        <v>7.7</v>
      </c>
      <c r="M892" s="119">
        <v>-2.57</v>
      </c>
      <c r="N892" s="119">
        <v>3.62</v>
      </c>
      <c r="O892" s="119">
        <v>-13.99</v>
      </c>
      <c r="P892" s="119">
        <v>-21.59</v>
      </c>
      <c r="Q892" s="119">
        <v>-17.02</v>
      </c>
      <c r="R892" s="119">
        <v>-1.1100000000000001</v>
      </c>
      <c r="S892" s="119">
        <v>2.31</v>
      </c>
      <c r="T892" s="119">
        <v>23.41</v>
      </c>
      <c r="U892" s="119">
        <v>-10.98</v>
      </c>
      <c r="V892" s="119">
        <v>-24.12</v>
      </c>
      <c r="W892" s="119">
        <v>-8.9700000000000006</v>
      </c>
      <c r="X892" s="119">
        <v>-19.149999999999999</v>
      </c>
      <c r="Y892" s="119">
        <v>-9.3699999999999992</v>
      </c>
      <c r="Z892" s="119">
        <v>-2.81</v>
      </c>
      <c r="AA892" s="119">
        <v>-13.57</v>
      </c>
      <c r="AB892" s="119">
        <v>-13.34</v>
      </c>
      <c r="AC892" s="119">
        <v>-6.15</v>
      </c>
      <c r="AD892" s="119">
        <v>-2.33</v>
      </c>
      <c r="AE892" s="119">
        <v>-16.010000000000002</v>
      </c>
      <c r="AF892" s="119">
        <v>-27.86</v>
      </c>
      <c r="AG892" s="119">
        <v>-13.58</v>
      </c>
      <c r="AH892" s="119">
        <v>24.57</v>
      </c>
      <c r="AI892" s="119">
        <v>-7.63</v>
      </c>
      <c r="AJ892" s="119">
        <v>27.11</v>
      </c>
      <c r="AK892" s="119">
        <v>25.51</v>
      </c>
      <c r="AL892" s="119">
        <v>-1.57</v>
      </c>
      <c r="AM892" s="119">
        <v>18.440000000000001</v>
      </c>
      <c r="AN892" s="119">
        <v>3.91</v>
      </c>
      <c r="AO892" s="119">
        <v>9.0399999999999991</v>
      </c>
      <c r="AP892" s="119">
        <v>-6.87</v>
      </c>
      <c r="AQ892" s="119">
        <v>34.33</v>
      </c>
      <c r="AR892" s="119">
        <v>17.95</v>
      </c>
      <c r="AS892" s="119">
        <v>13.33</v>
      </c>
      <c r="AT892" s="119">
        <v>-6.43</v>
      </c>
      <c r="AU892" s="119">
        <v>39.14</v>
      </c>
      <c r="AV892" s="119">
        <v>-4.76</v>
      </c>
      <c r="AW892" s="119">
        <v>-10.53</v>
      </c>
      <c r="AX892" s="119">
        <v>-13.86</v>
      </c>
      <c r="AY892" s="119">
        <v>-13.32</v>
      </c>
      <c r="AZ892" s="119">
        <v>7.98</v>
      </c>
      <c r="BA892" s="119">
        <v>0.28000000000000003</v>
      </c>
      <c r="BB892" s="119">
        <v>-8.51</v>
      </c>
      <c r="BC892" s="119">
        <v>-27.4</v>
      </c>
    </row>
    <row r="893" spans="1:55" x14ac:dyDescent="0.45">
      <c r="A893" s="260">
        <v>259</v>
      </c>
      <c r="B893" s="173" t="s">
        <v>44</v>
      </c>
      <c r="C893" s="120">
        <v>-13.29</v>
      </c>
      <c r="D893" s="120">
        <v>-4.79</v>
      </c>
      <c r="E893" s="120">
        <v>-30.42</v>
      </c>
      <c r="F893" s="120">
        <v>-11.13</v>
      </c>
      <c r="G893" s="120">
        <v>36.14</v>
      </c>
      <c r="H893" s="120">
        <v>8.2899999999999991</v>
      </c>
      <c r="I893" s="120">
        <v>-25.65</v>
      </c>
      <c r="J893" s="120">
        <v>-8.6199999999999992</v>
      </c>
      <c r="K893" s="120">
        <v>33.590000000000003</v>
      </c>
      <c r="L893" s="120">
        <v>19.95</v>
      </c>
      <c r="M893" s="120">
        <v>5.86</v>
      </c>
      <c r="N893" s="120">
        <v>-5.44</v>
      </c>
      <c r="O893" s="120">
        <v>6.3</v>
      </c>
      <c r="P893" s="120">
        <v>-20.329999999999998</v>
      </c>
      <c r="Q893" s="120">
        <v>-1.77</v>
      </c>
      <c r="R893" s="120">
        <v>3.6</v>
      </c>
      <c r="S893" s="120">
        <v>-14.09</v>
      </c>
      <c r="T893" s="120">
        <v>16.7</v>
      </c>
      <c r="U893" s="120">
        <v>-6.24</v>
      </c>
      <c r="V893" s="120">
        <v>-30.79</v>
      </c>
      <c r="W893" s="120">
        <v>-18.88</v>
      </c>
      <c r="X893" s="120">
        <v>-27.59</v>
      </c>
      <c r="Y893" s="120">
        <v>-24.09</v>
      </c>
      <c r="Z893" s="120">
        <v>-19.14</v>
      </c>
      <c r="AA893" s="120">
        <v>-28.94</v>
      </c>
      <c r="AB893" s="120">
        <v>132.38999999999999</v>
      </c>
      <c r="AC893" s="120">
        <v>27.27</v>
      </c>
      <c r="AD893" s="120">
        <v>-17.47</v>
      </c>
      <c r="AE893" s="120">
        <v>-20.16</v>
      </c>
      <c r="AF893" s="120">
        <v>-46.08</v>
      </c>
      <c r="AG893" s="120">
        <v>-4.3899999999999997</v>
      </c>
      <c r="AH893" s="120">
        <v>-15.87</v>
      </c>
      <c r="AI893" s="120">
        <v>-3.15</v>
      </c>
      <c r="AJ893" s="120">
        <v>4.17</v>
      </c>
      <c r="AK893" s="120">
        <v>1.88</v>
      </c>
      <c r="AL893" s="120">
        <v>19.36</v>
      </c>
      <c r="AM893" s="120">
        <v>48.93</v>
      </c>
      <c r="AN893" s="120">
        <v>-53.8</v>
      </c>
      <c r="AO893" s="120">
        <v>-17.559999999999999</v>
      </c>
      <c r="AP893" s="120">
        <v>59.99</v>
      </c>
      <c r="AQ893" s="120">
        <v>20.23</v>
      </c>
      <c r="AR893" s="120">
        <v>19.829999999999998</v>
      </c>
      <c r="AS893" s="120">
        <v>9.6300000000000008</v>
      </c>
      <c r="AT893" s="120">
        <v>-2.66</v>
      </c>
      <c r="AU893" s="120">
        <v>-16.329999999999998</v>
      </c>
      <c r="AV893" s="120">
        <v>-18.28</v>
      </c>
      <c r="AW893" s="120">
        <v>9.82</v>
      </c>
      <c r="AX893" s="120">
        <v>-11.79</v>
      </c>
      <c r="AY893" s="120">
        <v>-17.649999999999999</v>
      </c>
      <c r="AZ893" s="120">
        <v>-12.89</v>
      </c>
      <c r="BA893" s="120">
        <v>34.020000000000003</v>
      </c>
      <c r="BB893" s="120">
        <v>-37.49</v>
      </c>
      <c r="BC893" s="120">
        <v>-14.45</v>
      </c>
    </row>
    <row r="894" spans="1:55" ht="29.25" x14ac:dyDescent="0.45">
      <c r="A894" s="261">
        <v>260</v>
      </c>
      <c r="B894" s="174" t="s">
        <v>334</v>
      </c>
      <c r="C894" s="119">
        <v>-92.68</v>
      </c>
      <c r="D894" s="119">
        <v>-100</v>
      </c>
      <c r="E894" s="117"/>
      <c r="F894" s="117"/>
      <c r="G894" s="119">
        <v>-100</v>
      </c>
      <c r="H894" s="117"/>
      <c r="I894" s="119">
        <v>-100</v>
      </c>
      <c r="J894" s="119">
        <v>-100</v>
      </c>
      <c r="K894" s="117"/>
      <c r="L894" s="119">
        <v>-64.099999999999994</v>
      </c>
      <c r="M894" s="117"/>
      <c r="N894" s="119">
        <v>-100</v>
      </c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-33.33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</row>
    <row r="895" spans="1:55" x14ac:dyDescent="0.45">
      <c r="A895" s="260">
        <v>261</v>
      </c>
      <c r="B895" s="173" t="s">
        <v>335</v>
      </c>
      <c r="C895" s="120">
        <v>-1.58</v>
      </c>
      <c r="D895" s="120">
        <v>66.61</v>
      </c>
      <c r="E895" s="120">
        <v>48.06</v>
      </c>
      <c r="F895" s="120">
        <v>28.64</v>
      </c>
      <c r="G895" s="120">
        <v>67.260000000000005</v>
      </c>
      <c r="H895" s="120">
        <v>86.2</v>
      </c>
      <c r="I895" s="120">
        <v>190.8</v>
      </c>
      <c r="J895" s="120">
        <v>164.88</v>
      </c>
      <c r="K895" s="120">
        <v>38.56</v>
      </c>
      <c r="L895" s="120">
        <v>-6.12</v>
      </c>
      <c r="M895" s="120">
        <v>36.18</v>
      </c>
      <c r="N895" s="120">
        <v>7.6</v>
      </c>
      <c r="O895" s="120">
        <v>-7.1</v>
      </c>
      <c r="P895" s="120">
        <v>7.95</v>
      </c>
      <c r="Q895" s="120">
        <v>-16.21</v>
      </c>
      <c r="R895" s="120">
        <v>-22.5</v>
      </c>
      <c r="S895" s="120">
        <v>-12.63</v>
      </c>
      <c r="T895" s="120">
        <v>30.06</v>
      </c>
      <c r="U895" s="120">
        <v>-7.8</v>
      </c>
      <c r="V895" s="120">
        <v>4.68</v>
      </c>
      <c r="W895" s="120">
        <v>47.78</v>
      </c>
      <c r="X895" s="120">
        <v>38.090000000000003</v>
      </c>
      <c r="Y895" s="120">
        <v>-17.93</v>
      </c>
      <c r="Z895" s="120">
        <v>12.77</v>
      </c>
      <c r="AA895" s="120">
        <v>82.92</v>
      </c>
      <c r="AB895" s="120">
        <v>29.58</v>
      </c>
      <c r="AC895" s="120">
        <v>100.14</v>
      </c>
      <c r="AD895" s="120">
        <v>46.1</v>
      </c>
      <c r="AE895" s="120">
        <v>22.82</v>
      </c>
      <c r="AF895" s="120">
        <v>3.44</v>
      </c>
      <c r="AG895" s="120">
        <v>-24.18</v>
      </c>
      <c r="AH895" s="120">
        <v>0.62</v>
      </c>
      <c r="AI895" s="120">
        <v>-34.76</v>
      </c>
      <c r="AJ895" s="120">
        <v>-47.26</v>
      </c>
      <c r="AK895" s="120">
        <v>2.86</v>
      </c>
      <c r="AL895" s="120">
        <v>10.85</v>
      </c>
      <c r="AM895" s="120">
        <v>11.47</v>
      </c>
      <c r="AN895" s="120">
        <v>42.04</v>
      </c>
      <c r="AO895" s="120">
        <v>24.81</v>
      </c>
      <c r="AP895" s="120">
        <v>69.69</v>
      </c>
      <c r="AQ895" s="120">
        <v>57.6</v>
      </c>
      <c r="AR895" s="120">
        <v>20.65</v>
      </c>
      <c r="AS895" s="120">
        <v>72.650000000000006</v>
      </c>
      <c r="AT895" s="120">
        <v>15.42</v>
      </c>
      <c r="AU895" s="120">
        <v>37.450000000000003</v>
      </c>
      <c r="AV895" s="120">
        <v>123.32</v>
      </c>
      <c r="AW895" s="120">
        <v>27.94</v>
      </c>
      <c r="AX895" s="120">
        <v>-6.11</v>
      </c>
      <c r="AY895" s="120">
        <v>-16.809999999999999</v>
      </c>
      <c r="AZ895" s="120">
        <v>-29.12</v>
      </c>
      <c r="BA895" s="120">
        <v>-30.15</v>
      </c>
      <c r="BB895" s="120">
        <v>-61.67</v>
      </c>
      <c r="BC895" s="120">
        <v>-39.04</v>
      </c>
    </row>
    <row r="896" spans="1:55" x14ac:dyDescent="0.45">
      <c r="A896" s="261">
        <v>262</v>
      </c>
      <c r="B896" s="174" t="s">
        <v>336</v>
      </c>
      <c r="C896" s="119">
        <v>59.39</v>
      </c>
      <c r="D896" s="119">
        <v>40.5</v>
      </c>
      <c r="E896" s="119">
        <v>15.73</v>
      </c>
      <c r="F896" s="119">
        <v>-13.76</v>
      </c>
      <c r="G896" s="119">
        <v>-24.31</v>
      </c>
      <c r="H896" s="119">
        <v>-16.46</v>
      </c>
      <c r="I896" s="119">
        <v>-13.53</v>
      </c>
      <c r="J896" s="119">
        <v>18.18</v>
      </c>
      <c r="K896" s="119">
        <v>16.559999999999999</v>
      </c>
      <c r="L896" s="119">
        <v>8.66</v>
      </c>
      <c r="M896" s="119">
        <v>13.74</v>
      </c>
      <c r="N896" s="119">
        <v>29.06</v>
      </c>
      <c r="O896" s="119">
        <v>-9.99</v>
      </c>
      <c r="P896" s="119">
        <v>-21.98</v>
      </c>
      <c r="Q896" s="119">
        <v>-12.42</v>
      </c>
      <c r="R896" s="119">
        <v>0.67</v>
      </c>
      <c r="S896" s="119">
        <v>-6.33</v>
      </c>
      <c r="T896" s="119">
        <v>-13.49</v>
      </c>
      <c r="U896" s="119">
        <v>1.1399999999999999</v>
      </c>
      <c r="V896" s="119">
        <v>1.97</v>
      </c>
      <c r="W896" s="119">
        <v>-5.6</v>
      </c>
      <c r="X896" s="119">
        <v>-17.149999999999999</v>
      </c>
      <c r="Y896" s="119">
        <v>-16.27</v>
      </c>
      <c r="Z896" s="119">
        <v>-27.24</v>
      </c>
      <c r="AA896" s="119">
        <v>-0.53</v>
      </c>
      <c r="AB896" s="119">
        <v>29.91</v>
      </c>
      <c r="AC896" s="119">
        <v>35.68</v>
      </c>
      <c r="AD896" s="119">
        <v>19.14</v>
      </c>
      <c r="AE896" s="119">
        <v>-21.95</v>
      </c>
      <c r="AF896" s="119">
        <v>-1.85</v>
      </c>
      <c r="AG896" s="119">
        <v>-18.149999999999999</v>
      </c>
      <c r="AH896" s="119">
        <v>-30.66</v>
      </c>
      <c r="AI896" s="119">
        <v>-18.93</v>
      </c>
      <c r="AJ896" s="119">
        <v>-36.78</v>
      </c>
      <c r="AK896" s="119">
        <v>-24.11</v>
      </c>
      <c r="AL896" s="119">
        <v>-16.89</v>
      </c>
      <c r="AM896" s="119">
        <v>-12.58</v>
      </c>
      <c r="AN896" s="119">
        <v>-12.85</v>
      </c>
      <c r="AO896" s="119">
        <v>-27.59</v>
      </c>
      <c r="AP896" s="119">
        <v>-32.11</v>
      </c>
      <c r="AQ896" s="119">
        <v>1.52</v>
      </c>
      <c r="AR896" s="119">
        <v>15.65</v>
      </c>
      <c r="AS896" s="119">
        <v>8.56</v>
      </c>
      <c r="AT896" s="119">
        <v>12.09</v>
      </c>
      <c r="AU896" s="119">
        <v>20.11</v>
      </c>
      <c r="AV896" s="119">
        <v>26.36</v>
      </c>
      <c r="AW896" s="119">
        <v>20.29</v>
      </c>
      <c r="AX896" s="119">
        <v>15.44</v>
      </c>
      <c r="AY896" s="119">
        <v>0.61</v>
      </c>
      <c r="AZ896" s="119">
        <v>8.08</v>
      </c>
      <c r="BA896" s="119">
        <v>13.31</v>
      </c>
      <c r="BB896" s="119">
        <v>21.74</v>
      </c>
      <c r="BC896" s="119">
        <v>19.12</v>
      </c>
    </row>
    <row r="897" spans="1:55" ht="29.25" x14ac:dyDescent="0.45">
      <c r="A897" s="260">
        <v>263</v>
      </c>
      <c r="B897" s="173" t="s">
        <v>337</v>
      </c>
      <c r="C897" s="120">
        <v>678.16</v>
      </c>
      <c r="D897" s="120">
        <v>17.18</v>
      </c>
      <c r="E897" s="120">
        <v>-33.25</v>
      </c>
      <c r="F897" s="120">
        <v>-8.68</v>
      </c>
      <c r="G897" s="120">
        <v>799.23</v>
      </c>
      <c r="H897" s="120">
        <v>-11.02</v>
      </c>
      <c r="I897" s="120">
        <v>-27.22</v>
      </c>
      <c r="J897" s="120">
        <v>1.75</v>
      </c>
      <c r="K897" s="120">
        <v>-72.12</v>
      </c>
      <c r="L897" s="120">
        <v>178.24</v>
      </c>
      <c r="M897" s="120">
        <v>11.52</v>
      </c>
      <c r="N897" s="120">
        <v>481.18</v>
      </c>
      <c r="O897" s="120">
        <v>-67.66</v>
      </c>
      <c r="P897" s="120">
        <v>74.98</v>
      </c>
      <c r="Q897" s="120">
        <v>111.88</v>
      </c>
      <c r="R897" s="120">
        <v>23.23</v>
      </c>
      <c r="S897" s="120">
        <v>75.959999999999994</v>
      </c>
      <c r="T897" s="120">
        <v>69.42</v>
      </c>
      <c r="U897" s="120">
        <v>85.28</v>
      </c>
      <c r="V897" s="120">
        <v>-47.16</v>
      </c>
      <c r="W897" s="120">
        <v>645.69000000000005</v>
      </c>
      <c r="X897" s="120">
        <v>-30.77</v>
      </c>
      <c r="Y897" s="120">
        <v>-57.01</v>
      </c>
      <c r="Z897" s="120">
        <v>-74.81</v>
      </c>
      <c r="AA897" s="120">
        <v>-23.75</v>
      </c>
      <c r="AB897" s="120">
        <v>-29.27</v>
      </c>
      <c r="AC897" s="120">
        <v>-41.39</v>
      </c>
      <c r="AD897" s="120">
        <v>-17.399999999999999</v>
      </c>
      <c r="AE897" s="120">
        <v>-89.44</v>
      </c>
      <c r="AF897" s="120">
        <v>191.35</v>
      </c>
      <c r="AG897" s="120">
        <v>-78.03</v>
      </c>
      <c r="AH897" s="120">
        <v>-21.91</v>
      </c>
      <c r="AI897" s="120">
        <v>-47.96</v>
      </c>
      <c r="AJ897" s="120">
        <v>-25.71</v>
      </c>
      <c r="AK897" s="120">
        <v>58.55</v>
      </c>
      <c r="AL897" s="120">
        <v>-30.56</v>
      </c>
      <c r="AM897" s="120">
        <v>84.4</v>
      </c>
      <c r="AN897" s="120">
        <v>-4.97</v>
      </c>
      <c r="AO897" s="120">
        <v>67.97</v>
      </c>
      <c r="AP897" s="120">
        <v>351.49</v>
      </c>
      <c r="AQ897" s="120">
        <v>38.25</v>
      </c>
      <c r="AR897" s="120">
        <v>-74.52</v>
      </c>
      <c r="AS897" s="120">
        <v>102.08</v>
      </c>
      <c r="AT897" s="120">
        <v>46.71</v>
      </c>
      <c r="AU897" s="120">
        <v>48.51</v>
      </c>
      <c r="AV897" s="120">
        <v>11.2</v>
      </c>
      <c r="AW897" s="120">
        <v>-19.63</v>
      </c>
      <c r="AX897" s="120">
        <v>4.49</v>
      </c>
      <c r="AY897" s="120">
        <v>-69.209999999999994</v>
      </c>
      <c r="AZ897" s="120">
        <v>146.83000000000001</v>
      </c>
      <c r="BA897" s="120">
        <v>-27.64</v>
      </c>
      <c r="BB897" s="120">
        <v>-75.430000000000007</v>
      </c>
      <c r="BC897" s="120">
        <v>-41.58</v>
      </c>
    </row>
    <row r="898" spans="1:55" ht="29.25" x14ac:dyDescent="0.45">
      <c r="A898" s="261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9">
        <v>-100</v>
      </c>
      <c r="I898" s="117"/>
      <c r="J898" s="117"/>
      <c r="K898" s="117"/>
      <c r="L898" s="117"/>
      <c r="M898" s="121">
        <v>4400</v>
      </c>
      <c r="N898" s="119">
        <v>-100</v>
      </c>
      <c r="O898" s="117"/>
      <c r="P898" s="117"/>
      <c r="Q898" s="119">
        <v>800</v>
      </c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9">
        <v>200</v>
      </c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9">
        <v>-100</v>
      </c>
      <c r="AW898" s="119">
        <v>-100</v>
      </c>
      <c r="AX898" s="117"/>
      <c r="AY898" s="117"/>
      <c r="AZ898" s="117"/>
      <c r="BA898" s="117"/>
      <c r="BB898" s="117"/>
      <c r="BC898" s="117"/>
    </row>
    <row r="899" spans="1:55" x14ac:dyDescent="0.45">
      <c r="A899" s="260">
        <v>265</v>
      </c>
      <c r="B899" s="173" t="s">
        <v>339</v>
      </c>
      <c r="C899" s="120">
        <v>-77.88</v>
      </c>
      <c r="D899" s="120">
        <v>21.05</v>
      </c>
      <c r="E899" s="120">
        <v>214.49</v>
      </c>
      <c r="F899" s="120">
        <v>87.47</v>
      </c>
      <c r="G899" s="120">
        <v>-81.11</v>
      </c>
      <c r="H899" s="120">
        <v>422.03</v>
      </c>
      <c r="I899" s="120">
        <v>257.97000000000003</v>
      </c>
      <c r="J899" s="120">
        <v>40.82</v>
      </c>
      <c r="K899" s="120">
        <v>185.59</v>
      </c>
      <c r="L899" s="120">
        <v>-70.540000000000006</v>
      </c>
      <c r="M899" s="120">
        <v>-22.74</v>
      </c>
      <c r="N899" s="120">
        <v>11.02</v>
      </c>
      <c r="O899" s="120">
        <v>-48.94</v>
      </c>
      <c r="P899" s="120">
        <v>-8.69</v>
      </c>
      <c r="Q899" s="120">
        <v>-44.87</v>
      </c>
      <c r="R899" s="120">
        <v>-43.57</v>
      </c>
      <c r="S899" s="120">
        <v>533.36</v>
      </c>
      <c r="T899" s="120">
        <v>-59.09</v>
      </c>
      <c r="U899" s="120">
        <v>-71.8</v>
      </c>
      <c r="V899" s="120">
        <v>-79.56</v>
      </c>
      <c r="W899" s="120">
        <v>-64.08</v>
      </c>
      <c r="X899" s="120">
        <v>893.71</v>
      </c>
      <c r="Y899" s="120">
        <v>-4.05</v>
      </c>
      <c r="Z899" s="120">
        <v>-3.87</v>
      </c>
      <c r="AA899" s="120">
        <v>258.95</v>
      </c>
      <c r="AB899" s="120">
        <v>-11.57</v>
      </c>
      <c r="AC899" s="120">
        <v>-27.63</v>
      </c>
      <c r="AD899" s="120">
        <v>175.14</v>
      </c>
      <c r="AE899" s="120">
        <v>-67.7</v>
      </c>
      <c r="AF899" s="120">
        <v>-4.99</v>
      </c>
      <c r="AG899" s="120">
        <v>-5.33</v>
      </c>
      <c r="AH899" s="120">
        <v>324.86</v>
      </c>
      <c r="AI899" s="120">
        <v>112.16</v>
      </c>
      <c r="AJ899" s="120">
        <v>-79.239999999999995</v>
      </c>
      <c r="AK899" s="120">
        <v>35.85</v>
      </c>
      <c r="AL899" s="120">
        <v>176.33</v>
      </c>
      <c r="AM899" s="120">
        <v>20.72</v>
      </c>
      <c r="AN899" s="120">
        <v>-51.99</v>
      </c>
      <c r="AO899" s="120">
        <v>125</v>
      </c>
      <c r="AP899" s="120">
        <v>31.7</v>
      </c>
      <c r="AQ899" s="120">
        <v>72.319999999999993</v>
      </c>
      <c r="AR899" s="120">
        <v>26.07</v>
      </c>
      <c r="AS899" s="120">
        <v>89.58</v>
      </c>
      <c r="AT899" s="120">
        <v>81.819999999999993</v>
      </c>
      <c r="AU899" s="120">
        <v>-3</v>
      </c>
      <c r="AV899" s="120">
        <v>70.48</v>
      </c>
      <c r="AW899" s="120">
        <v>168.5</v>
      </c>
      <c r="AX899" s="120">
        <v>-56.24</v>
      </c>
      <c r="AY899" s="120">
        <v>-69.349999999999994</v>
      </c>
      <c r="AZ899" s="120">
        <v>17.21</v>
      </c>
      <c r="BA899" s="120">
        <v>123.75</v>
      </c>
      <c r="BB899" s="120">
        <v>-51.96</v>
      </c>
      <c r="BC899" s="120">
        <v>-42.42</v>
      </c>
    </row>
    <row r="900" spans="1:55" x14ac:dyDescent="0.45">
      <c r="A900" s="261">
        <v>266</v>
      </c>
      <c r="B900" s="174" t="s">
        <v>340</v>
      </c>
      <c r="C900" s="119">
        <v>465.85</v>
      </c>
      <c r="D900" s="119">
        <v>386.54</v>
      </c>
      <c r="E900" s="119">
        <v>-79.09</v>
      </c>
      <c r="F900" s="119">
        <v>155.19999999999999</v>
      </c>
      <c r="G900" s="119">
        <v>273.79000000000002</v>
      </c>
      <c r="H900" s="119">
        <v>-5.23</v>
      </c>
      <c r="I900" s="119">
        <v>-9.74</v>
      </c>
      <c r="J900" s="119">
        <v>393.44</v>
      </c>
      <c r="K900" s="119">
        <v>138.63</v>
      </c>
      <c r="L900" s="119">
        <v>-91.49</v>
      </c>
      <c r="M900" s="119">
        <v>-10.9</v>
      </c>
      <c r="N900" s="119">
        <v>-44.75</v>
      </c>
      <c r="O900" s="119">
        <v>-13.93</v>
      </c>
      <c r="P900" s="119">
        <v>38.76</v>
      </c>
      <c r="Q900" s="119">
        <v>533.64</v>
      </c>
      <c r="R900" s="119">
        <v>-42.34</v>
      </c>
      <c r="S900" s="119">
        <v>-38.630000000000003</v>
      </c>
      <c r="T900" s="119">
        <v>85.77</v>
      </c>
      <c r="U900" s="119">
        <v>334.56</v>
      </c>
      <c r="V900" s="119">
        <v>-59.76</v>
      </c>
      <c r="W900" s="119">
        <v>-88.55</v>
      </c>
      <c r="X900" s="119">
        <v>67.709999999999994</v>
      </c>
      <c r="Y900" s="119">
        <v>-58.82</v>
      </c>
      <c r="Z900" s="119">
        <v>19.78</v>
      </c>
      <c r="AA900" s="119">
        <v>22.39</v>
      </c>
      <c r="AB900" s="119">
        <v>-28</v>
      </c>
      <c r="AC900" s="119">
        <v>-69.37</v>
      </c>
      <c r="AD900" s="119">
        <v>-0.86</v>
      </c>
      <c r="AE900" s="119">
        <v>114.85</v>
      </c>
      <c r="AF900" s="119">
        <v>93.5</v>
      </c>
      <c r="AG900" s="119">
        <v>-42.57</v>
      </c>
      <c r="AH900" s="119">
        <v>18.649999999999999</v>
      </c>
      <c r="AI900" s="119">
        <v>33.909999999999997</v>
      </c>
      <c r="AJ900" s="119">
        <v>-52.39</v>
      </c>
      <c r="AK900" s="119">
        <v>17.13</v>
      </c>
      <c r="AL900" s="119">
        <v>-65.14</v>
      </c>
      <c r="AM900" s="119">
        <v>-75.8</v>
      </c>
      <c r="AN900" s="119">
        <v>-41.71</v>
      </c>
      <c r="AO900" s="119">
        <v>52.56</v>
      </c>
      <c r="AP900" s="119">
        <v>-37.840000000000003</v>
      </c>
      <c r="AQ900" s="119">
        <v>-47.14</v>
      </c>
      <c r="AR900" s="119">
        <v>20.83</v>
      </c>
      <c r="AS900" s="119">
        <v>43.1</v>
      </c>
      <c r="AT900" s="119">
        <v>288.63</v>
      </c>
      <c r="AU900" s="119">
        <v>-47.86</v>
      </c>
      <c r="AV900" s="119">
        <v>227.45</v>
      </c>
      <c r="AW900" s="119">
        <v>177.61</v>
      </c>
      <c r="AX900" s="119">
        <v>441.79</v>
      </c>
      <c r="AY900" s="119">
        <v>119.27</v>
      </c>
      <c r="AZ900" s="119">
        <v>61.99</v>
      </c>
      <c r="BA900" s="119">
        <v>13.72</v>
      </c>
      <c r="BB900" s="119">
        <v>34.32</v>
      </c>
      <c r="BC900" s="119">
        <v>-62.57</v>
      </c>
    </row>
    <row r="901" spans="1:55" x14ac:dyDescent="0.45">
      <c r="A901" s="260">
        <v>267</v>
      </c>
      <c r="B901" s="173" t="s">
        <v>341</v>
      </c>
      <c r="C901" s="120">
        <v>67.09</v>
      </c>
      <c r="D901" s="120">
        <v>-33.76</v>
      </c>
      <c r="E901" s="120">
        <v>-19.7</v>
      </c>
      <c r="F901" s="120">
        <v>-13.73</v>
      </c>
      <c r="G901" s="120">
        <v>60.93</v>
      </c>
      <c r="H901" s="120">
        <v>-19.52</v>
      </c>
      <c r="I901" s="120">
        <v>72.12</v>
      </c>
      <c r="J901" s="120">
        <v>-50.9</v>
      </c>
      <c r="K901" s="120">
        <v>-43.24</v>
      </c>
      <c r="L901" s="120">
        <v>109.63</v>
      </c>
      <c r="M901" s="120">
        <v>-53.61</v>
      </c>
      <c r="N901" s="120">
        <v>77.7</v>
      </c>
      <c r="O901" s="120">
        <v>29.47</v>
      </c>
      <c r="P901" s="120">
        <v>15.36</v>
      </c>
      <c r="Q901" s="120">
        <v>-3.52</v>
      </c>
      <c r="R901" s="120">
        <v>-38.42</v>
      </c>
      <c r="S901" s="120">
        <v>-49</v>
      </c>
      <c r="T901" s="120">
        <v>0.25</v>
      </c>
      <c r="U901" s="120">
        <v>-49.16</v>
      </c>
      <c r="V901" s="120">
        <v>-6.18</v>
      </c>
      <c r="W901" s="120">
        <v>-9.3699999999999992</v>
      </c>
      <c r="X901" s="120">
        <v>-35.07</v>
      </c>
      <c r="Y901" s="120">
        <v>15.65</v>
      </c>
      <c r="Z901" s="120">
        <v>-45.96</v>
      </c>
      <c r="AA901" s="120">
        <v>-55.58</v>
      </c>
      <c r="AB901" s="120">
        <v>-48.08</v>
      </c>
      <c r="AC901" s="120">
        <v>-33.200000000000003</v>
      </c>
      <c r="AD901" s="120">
        <v>-49.12</v>
      </c>
      <c r="AE901" s="120">
        <v>-26.08</v>
      </c>
      <c r="AF901" s="120">
        <v>-35.74</v>
      </c>
      <c r="AG901" s="120">
        <v>-36.880000000000003</v>
      </c>
      <c r="AH901" s="120">
        <v>-51.68</v>
      </c>
      <c r="AI901" s="120">
        <v>-34.26</v>
      </c>
      <c r="AJ901" s="120">
        <v>-35.979999999999997</v>
      </c>
      <c r="AK901" s="120">
        <v>71.459999999999994</v>
      </c>
      <c r="AL901" s="120">
        <v>79.75</v>
      </c>
      <c r="AM901" s="120">
        <v>-24.39</v>
      </c>
      <c r="AN901" s="120">
        <v>42.21</v>
      </c>
      <c r="AO901" s="120">
        <v>88.85</v>
      </c>
      <c r="AP901" s="120">
        <v>118.87</v>
      </c>
      <c r="AQ901" s="120">
        <v>71.44</v>
      </c>
      <c r="AR901" s="120">
        <v>-5.63</v>
      </c>
      <c r="AS901" s="120">
        <v>35.659999999999997</v>
      </c>
      <c r="AT901" s="120">
        <v>108.17</v>
      </c>
      <c r="AU901" s="120">
        <v>114.08</v>
      </c>
      <c r="AV901" s="120">
        <v>-42.66</v>
      </c>
      <c r="AW901" s="120">
        <v>-68.739999999999995</v>
      </c>
      <c r="AX901" s="120">
        <v>-66.91</v>
      </c>
      <c r="AY901" s="120">
        <v>14.04</v>
      </c>
      <c r="AZ901" s="120">
        <v>33.21</v>
      </c>
      <c r="BA901" s="120">
        <v>64.02</v>
      </c>
      <c r="BB901" s="120">
        <v>80.819999999999993</v>
      </c>
      <c r="BC901" s="120">
        <v>27.86</v>
      </c>
    </row>
    <row r="902" spans="1:55" ht="29.25" x14ac:dyDescent="0.45">
      <c r="A902" s="261">
        <v>268</v>
      </c>
      <c r="B902" s="174" t="s">
        <v>390</v>
      </c>
      <c r="C902" s="117"/>
      <c r="D902" s="119">
        <v>-49.15</v>
      </c>
      <c r="E902" s="119">
        <v>-23.08</v>
      </c>
      <c r="F902" s="117"/>
      <c r="G902" s="121">
        <v>14981.82</v>
      </c>
      <c r="H902" s="119">
        <v>-100</v>
      </c>
      <c r="I902" s="119">
        <v>700</v>
      </c>
      <c r="J902" s="119">
        <v>-86.59</v>
      </c>
      <c r="K902" s="119">
        <v>426.67</v>
      </c>
      <c r="L902" s="121">
        <v>50750</v>
      </c>
      <c r="M902" s="119">
        <v>-60</v>
      </c>
      <c r="N902" s="119">
        <v>454.17</v>
      </c>
      <c r="O902" s="117"/>
      <c r="P902" s="121">
        <v>1716.27</v>
      </c>
      <c r="Q902" s="119">
        <v>-25.88</v>
      </c>
      <c r="R902" s="121">
        <v>5320</v>
      </c>
      <c r="S902" s="119">
        <v>-95.12</v>
      </c>
      <c r="T902" s="117"/>
      <c r="U902" s="121">
        <v>4025</v>
      </c>
      <c r="V902" s="119">
        <v>815.91</v>
      </c>
      <c r="W902" s="119">
        <v>-68.349999999999994</v>
      </c>
      <c r="X902" s="119">
        <v>-67.45</v>
      </c>
      <c r="Y902" s="119">
        <v>-37.5</v>
      </c>
      <c r="Z902" s="119">
        <v>-100</v>
      </c>
      <c r="AA902" s="119">
        <v>-97.05</v>
      </c>
      <c r="AB902" s="119">
        <v>-97.71</v>
      </c>
      <c r="AC902" s="119">
        <v>-99.21</v>
      </c>
      <c r="AD902" s="119">
        <v>30.63</v>
      </c>
      <c r="AE902" s="119">
        <v>-98.77</v>
      </c>
      <c r="AF902" s="119">
        <v>-11.97</v>
      </c>
      <c r="AG902" s="119">
        <v>-100</v>
      </c>
      <c r="AH902" s="119">
        <v>-95.78</v>
      </c>
      <c r="AI902" s="119">
        <v>-100</v>
      </c>
      <c r="AJ902" s="119">
        <v>-94.26</v>
      </c>
      <c r="AK902" s="121">
        <v>14630</v>
      </c>
      <c r="AL902" s="117"/>
      <c r="AM902" s="119">
        <v>134.55000000000001</v>
      </c>
      <c r="AN902" s="119">
        <v>379.31</v>
      </c>
      <c r="AO902" s="121">
        <v>56900</v>
      </c>
      <c r="AP902" s="119">
        <v>-99.15</v>
      </c>
      <c r="AQ902" s="121">
        <v>1300</v>
      </c>
      <c r="AR902" s="119">
        <v>728.07</v>
      </c>
      <c r="AS902" s="117"/>
      <c r="AT902" s="119">
        <v>647.05999999999995</v>
      </c>
      <c r="AU902" s="117"/>
      <c r="AV902" s="121">
        <v>11026.32</v>
      </c>
      <c r="AW902" s="119">
        <v>18.190000000000001</v>
      </c>
      <c r="AX902" s="119">
        <v>-91.6</v>
      </c>
      <c r="AY902" s="121">
        <v>2124.81</v>
      </c>
      <c r="AZ902" s="119">
        <v>13.67</v>
      </c>
      <c r="BA902" s="119">
        <v>33.33</v>
      </c>
      <c r="BB902" s="119">
        <v>-100</v>
      </c>
      <c r="BC902" s="119">
        <v>100</v>
      </c>
    </row>
    <row r="903" spans="1:55" ht="42" x14ac:dyDescent="0.45">
      <c r="A903" s="260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304.86</v>
      </c>
      <c r="M903" s="116"/>
      <c r="N903" s="116"/>
      <c r="O903" s="116"/>
      <c r="P903" s="120">
        <v>-100</v>
      </c>
      <c r="Q903" s="120">
        <v>-100</v>
      </c>
      <c r="R903" s="118">
        <v>1068.18</v>
      </c>
      <c r="S903" s="120">
        <v>-73.16</v>
      </c>
      <c r="T903" s="120">
        <v>-100</v>
      </c>
      <c r="U903" s="120">
        <v>6.51</v>
      </c>
      <c r="V903" s="120">
        <v>-100</v>
      </c>
      <c r="W903" s="120">
        <v>-75.36</v>
      </c>
      <c r="X903" s="120">
        <v>-52</v>
      </c>
      <c r="Y903" s="120">
        <v>-64.349999999999994</v>
      </c>
      <c r="Z903" s="120">
        <v>-100</v>
      </c>
      <c r="AA903" s="120">
        <v>-40.68</v>
      </c>
      <c r="AB903" s="116"/>
      <c r="AC903" s="116"/>
      <c r="AD903" s="120">
        <v>-71.790000000000006</v>
      </c>
      <c r="AE903" s="120">
        <v>116.13</v>
      </c>
      <c r="AF903" s="116"/>
      <c r="AG903" s="120">
        <v>-100</v>
      </c>
      <c r="AH903" s="116"/>
      <c r="AI903" s="120">
        <v>198.54</v>
      </c>
      <c r="AJ903" s="120">
        <v>-100</v>
      </c>
      <c r="AK903" s="120">
        <v>-16.260000000000002</v>
      </c>
      <c r="AL903" s="116"/>
      <c r="AM903" s="120">
        <v>-72.14</v>
      </c>
      <c r="AN903" s="120">
        <v>-100</v>
      </c>
      <c r="AO903" s="120">
        <v>-77.84</v>
      </c>
      <c r="AP903" s="120">
        <v>-100</v>
      </c>
      <c r="AQ903" s="120">
        <v>137.31</v>
      </c>
      <c r="AR903" s="116"/>
      <c r="AS903" s="116"/>
      <c r="AT903" s="116"/>
      <c r="AU903" s="120">
        <v>-100</v>
      </c>
      <c r="AV903" s="116"/>
      <c r="AW903" s="120">
        <v>-88.35</v>
      </c>
      <c r="AX903" s="120">
        <v>-100</v>
      </c>
      <c r="AY903" s="116"/>
      <c r="AZ903" s="116"/>
      <c r="BA903" s="120">
        <v>-100</v>
      </c>
      <c r="BB903" s="116"/>
      <c r="BC903" s="120">
        <v>-100</v>
      </c>
    </row>
    <row r="904" spans="1:55" ht="29.25" x14ac:dyDescent="0.45">
      <c r="A904" s="261">
        <v>270</v>
      </c>
      <c r="B904" s="174" t="s">
        <v>343</v>
      </c>
      <c r="C904" s="119">
        <v>-24.47</v>
      </c>
      <c r="D904" s="119">
        <v>-4.79</v>
      </c>
      <c r="E904" s="119">
        <v>-0.72</v>
      </c>
      <c r="F904" s="119">
        <v>6.1</v>
      </c>
      <c r="G904" s="119">
        <v>-26.01</v>
      </c>
      <c r="H904" s="119">
        <v>-29.51</v>
      </c>
      <c r="I904" s="119">
        <v>49.9</v>
      </c>
      <c r="J904" s="119">
        <v>-1.86</v>
      </c>
      <c r="K904" s="119">
        <v>-9.6199999999999992</v>
      </c>
      <c r="L904" s="119">
        <v>-39.36</v>
      </c>
      <c r="M904" s="119">
        <v>-7.56</v>
      </c>
      <c r="N904" s="119">
        <v>-8.0399999999999991</v>
      </c>
      <c r="O904" s="119">
        <v>29.2</v>
      </c>
      <c r="P904" s="119">
        <v>38.840000000000003</v>
      </c>
      <c r="Q904" s="119">
        <v>-10.67</v>
      </c>
      <c r="R904" s="119">
        <v>-21.1</v>
      </c>
      <c r="S904" s="119">
        <v>-30.11</v>
      </c>
      <c r="T904" s="119">
        <v>-18.48</v>
      </c>
      <c r="U904" s="119">
        <v>32.590000000000003</v>
      </c>
      <c r="V904" s="119">
        <v>19.5</v>
      </c>
      <c r="W904" s="119">
        <v>49.66</v>
      </c>
      <c r="X904" s="119">
        <v>66.650000000000006</v>
      </c>
      <c r="Y904" s="119">
        <v>46.39</v>
      </c>
      <c r="Z904" s="119">
        <v>-38.57</v>
      </c>
      <c r="AA904" s="119">
        <v>9.08</v>
      </c>
      <c r="AB904" s="119">
        <v>9.82</v>
      </c>
      <c r="AC904" s="119">
        <v>63.15</v>
      </c>
      <c r="AD904" s="119">
        <v>-6.25</v>
      </c>
      <c r="AE904" s="119">
        <v>105.72</v>
      </c>
      <c r="AF904" s="119">
        <v>20.48</v>
      </c>
      <c r="AG904" s="119">
        <v>-41.02</v>
      </c>
      <c r="AH904" s="119">
        <v>20.9</v>
      </c>
      <c r="AI904" s="119">
        <v>-11.47</v>
      </c>
      <c r="AJ904" s="119">
        <v>0.49</v>
      </c>
      <c r="AK904" s="119">
        <v>-39.619999999999997</v>
      </c>
      <c r="AL904" s="119">
        <v>12.88</v>
      </c>
      <c r="AM904" s="119">
        <v>-48.72</v>
      </c>
      <c r="AN904" s="119">
        <v>-33.43</v>
      </c>
      <c r="AO904" s="119">
        <v>-18.68</v>
      </c>
      <c r="AP904" s="119">
        <v>-34.26</v>
      </c>
      <c r="AQ904" s="119">
        <v>-25.01</v>
      </c>
      <c r="AR904" s="119">
        <v>-25.29</v>
      </c>
      <c r="AS904" s="119">
        <v>17.21</v>
      </c>
      <c r="AT904" s="119">
        <v>-59.72</v>
      </c>
      <c r="AU904" s="119">
        <v>-38.409999999999997</v>
      </c>
      <c r="AV904" s="119">
        <v>-22.14</v>
      </c>
      <c r="AW904" s="119">
        <v>15.97</v>
      </c>
      <c r="AX904" s="119">
        <v>-20.49</v>
      </c>
      <c r="AY904" s="119">
        <v>-6.65</v>
      </c>
      <c r="AZ904" s="119">
        <v>-17.72</v>
      </c>
      <c r="BA904" s="119">
        <v>-32.35</v>
      </c>
      <c r="BB904" s="119">
        <v>5.33</v>
      </c>
      <c r="BC904" s="119">
        <v>29.17</v>
      </c>
    </row>
    <row r="905" spans="1:55" ht="42" x14ac:dyDescent="0.45">
      <c r="A905" s="260">
        <v>271</v>
      </c>
      <c r="B905" s="173" t="s">
        <v>393</v>
      </c>
      <c r="C905" s="116"/>
      <c r="D905" s="116"/>
      <c r="E905" s="116"/>
      <c r="F905" s="120">
        <v>330.61</v>
      </c>
      <c r="G905" s="116"/>
      <c r="H905" s="120">
        <v>76.92</v>
      </c>
      <c r="I905" s="116"/>
      <c r="J905" s="116"/>
      <c r="K905" s="116"/>
      <c r="L905" s="116"/>
      <c r="M905" s="116"/>
      <c r="N905" s="116"/>
      <c r="O905" s="116"/>
      <c r="P905" s="120">
        <v>50</v>
      </c>
      <c r="Q905" s="120">
        <v>-22.22</v>
      </c>
      <c r="R905" s="120">
        <v>-99.05</v>
      </c>
      <c r="S905" s="118">
        <v>9600</v>
      </c>
      <c r="T905" s="120">
        <v>-91.3</v>
      </c>
      <c r="U905" s="116"/>
      <c r="V905" s="120">
        <v>-97.62</v>
      </c>
      <c r="W905" s="120">
        <v>-66.67</v>
      </c>
      <c r="X905" s="118">
        <v>1078.43</v>
      </c>
      <c r="Y905" s="120">
        <v>-100</v>
      </c>
      <c r="Z905" s="120">
        <v>525</v>
      </c>
      <c r="AA905" s="120">
        <v>133.33000000000001</v>
      </c>
      <c r="AB905" s="120">
        <v>546.66999999999996</v>
      </c>
      <c r="AC905" s="120">
        <v>-71.430000000000007</v>
      </c>
      <c r="AD905" s="118">
        <v>4750</v>
      </c>
      <c r="AE905" s="120">
        <v>129.9</v>
      </c>
      <c r="AF905" s="118">
        <v>2125</v>
      </c>
      <c r="AG905" s="120">
        <v>-30</v>
      </c>
      <c r="AH905" s="118">
        <v>6350</v>
      </c>
      <c r="AI905" s="118">
        <v>12900</v>
      </c>
      <c r="AJ905" s="120">
        <v>-96.84</v>
      </c>
      <c r="AK905" s="116"/>
      <c r="AL905" s="120">
        <v>-72</v>
      </c>
      <c r="AM905" s="120">
        <v>285.70999999999998</v>
      </c>
      <c r="AN905" s="120">
        <v>-4.12</v>
      </c>
      <c r="AO905" s="118">
        <v>7450</v>
      </c>
      <c r="AP905" s="120">
        <v>163.92</v>
      </c>
      <c r="AQ905" s="120">
        <v>-25.11</v>
      </c>
      <c r="AR905" s="120">
        <v>217.98</v>
      </c>
      <c r="AS905" s="118">
        <v>12000</v>
      </c>
      <c r="AT905" s="118">
        <v>1718.6</v>
      </c>
      <c r="AU905" s="120">
        <v>-100</v>
      </c>
      <c r="AV905" s="118">
        <v>1794.74</v>
      </c>
      <c r="AW905" s="116"/>
      <c r="AX905" s="118">
        <v>1742.86</v>
      </c>
      <c r="AY905" s="120">
        <v>207.41</v>
      </c>
      <c r="AZ905" s="120">
        <v>-80.650000000000006</v>
      </c>
      <c r="BA905" s="120">
        <v>-29.14</v>
      </c>
      <c r="BB905" s="120">
        <v>142.19</v>
      </c>
      <c r="BC905" s="120">
        <v>-42.51</v>
      </c>
    </row>
    <row r="906" spans="1:55" x14ac:dyDescent="0.45">
      <c r="A906" s="261">
        <v>272</v>
      </c>
      <c r="B906" s="174" t="s">
        <v>344</v>
      </c>
      <c r="C906" s="119">
        <v>9.36</v>
      </c>
      <c r="D906" s="119">
        <v>63.07</v>
      </c>
      <c r="E906" s="119">
        <v>-18.670000000000002</v>
      </c>
      <c r="F906" s="119">
        <v>28.81</v>
      </c>
      <c r="G906" s="119">
        <v>-0.98</v>
      </c>
      <c r="H906" s="119">
        <v>107.87</v>
      </c>
      <c r="I906" s="119">
        <v>126.88</v>
      </c>
      <c r="J906" s="119">
        <v>90.09</v>
      </c>
      <c r="K906" s="119">
        <v>273.24</v>
      </c>
      <c r="L906" s="119">
        <v>201.92</v>
      </c>
      <c r="M906" s="119">
        <v>23.59</v>
      </c>
      <c r="N906" s="119">
        <v>-21.76</v>
      </c>
      <c r="O906" s="119">
        <v>-29.1</v>
      </c>
      <c r="P906" s="119">
        <v>-65.5</v>
      </c>
      <c r="Q906" s="119">
        <v>-65.89</v>
      </c>
      <c r="R906" s="119">
        <v>-59.52</v>
      </c>
      <c r="S906" s="119">
        <v>-46.43</v>
      </c>
      <c r="T906" s="119">
        <v>-30.17</v>
      </c>
      <c r="U906" s="119">
        <v>101.37</v>
      </c>
      <c r="V906" s="119">
        <v>-70.31</v>
      </c>
      <c r="W906" s="119">
        <v>-9.6300000000000008</v>
      </c>
      <c r="X906" s="119">
        <v>-79.900000000000006</v>
      </c>
      <c r="Y906" s="119">
        <v>-47.99</v>
      </c>
      <c r="Z906" s="119">
        <v>-14.46</v>
      </c>
      <c r="AA906" s="119">
        <v>-24.33</v>
      </c>
      <c r="AB906" s="119">
        <v>5.38</v>
      </c>
      <c r="AC906" s="119">
        <v>-3.37</v>
      </c>
      <c r="AD906" s="119">
        <v>-53.6</v>
      </c>
      <c r="AE906" s="119">
        <v>-54.18</v>
      </c>
      <c r="AF906" s="119">
        <v>23.32</v>
      </c>
      <c r="AG906" s="119">
        <v>-84.53</v>
      </c>
      <c r="AH906" s="119">
        <v>-17.46</v>
      </c>
      <c r="AI906" s="119">
        <v>-46.34</v>
      </c>
      <c r="AJ906" s="119">
        <v>159.35</v>
      </c>
      <c r="AK906" s="119">
        <v>30.8</v>
      </c>
      <c r="AL906" s="119">
        <v>18.95</v>
      </c>
      <c r="AM906" s="119">
        <v>-4.87</v>
      </c>
      <c r="AN906" s="119">
        <v>-4.1399999999999997</v>
      </c>
      <c r="AO906" s="119">
        <v>71.290000000000006</v>
      </c>
      <c r="AP906" s="119">
        <v>17.86</v>
      </c>
      <c r="AQ906" s="119">
        <v>494</v>
      </c>
      <c r="AR906" s="119">
        <v>-39.36</v>
      </c>
      <c r="AS906" s="119">
        <v>-18.03</v>
      </c>
      <c r="AT906" s="119">
        <v>87.31</v>
      </c>
      <c r="AU906" s="119">
        <v>120.04</v>
      </c>
      <c r="AV906" s="119">
        <v>-35.97</v>
      </c>
      <c r="AW906" s="119">
        <v>5.23</v>
      </c>
      <c r="AX906" s="119">
        <v>-68.77</v>
      </c>
      <c r="AY906" s="119">
        <v>-1.77</v>
      </c>
      <c r="AZ906" s="119">
        <v>79.069999999999993</v>
      </c>
      <c r="BA906" s="119">
        <v>47.62</v>
      </c>
      <c r="BB906" s="119">
        <v>90.2</v>
      </c>
      <c r="BC906" s="119">
        <v>-30.03</v>
      </c>
    </row>
    <row r="907" spans="1:55" ht="29.25" x14ac:dyDescent="0.45">
      <c r="A907" s="260">
        <v>273</v>
      </c>
      <c r="B907" s="173" t="s">
        <v>345</v>
      </c>
      <c r="C907" s="120">
        <v>-96.88</v>
      </c>
      <c r="D907" s="118">
        <v>3021.07</v>
      </c>
      <c r="E907" s="120">
        <v>6.78</v>
      </c>
      <c r="F907" s="120">
        <v>15.39</v>
      </c>
      <c r="G907" s="120">
        <v>-16.010000000000002</v>
      </c>
      <c r="H907" s="120">
        <v>-67.44</v>
      </c>
      <c r="I907" s="120">
        <v>-49.9</v>
      </c>
      <c r="J907" s="120">
        <v>-57.85</v>
      </c>
      <c r="K907" s="120">
        <v>1.25</v>
      </c>
      <c r="L907" s="120">
        <v>-23.93</v>
      </c>
      <c r="M907" s="120">
        <v>-70.5</v>
      </c>
      <c r="N907" s="120">
        <v>118.71</v>
      </c>
      <c r="O907" s="120">
        <v>-74.89</v>
      </c>
      <c r="P907" s="120">
        <v>-95.75</v>
      </c>
      <c r="Q907" s="120">
        <v>-62.24</v>
      </c>
      <c r="R907" s="120">
        <v>-91.55</v>
      </c>
      <c r="S907" s="120">
        <v>11.4</v>
      </c>
      <c r="T907" s="120">
        <v>-48.43</v>
      </c>
      <c r="U907" s="120">
        <v>-14.75</v>
      </c>
      <c r="V907" s="118">
        <v>1735.95</v>
      </c>
      <c r="W907" s="120">
        <v>-90.79</v>
      </c>
      <c r="X907" s="120">
        <v>-82.54</v>
      </c>
      <c r="Y907" s="120">
        <v>-40.270000000000003</v>
      </c>
      <c r="Z907" s="120">
        <v>-74.95</v>
      </c>
      <c r="AA907" s="120">
        <v>44.64</v>
      </c>
      <c r="AB907" s="120">
        <v>-41.78</v>
      </c>
      <c r="AC907" s="120">
        <v>-60.55</v>
      </c>
      <c r="AD907" s="120">
        <v>600</v>
      </c>
      <c r="AE907" s="120">
        <v>33.19</v>
      </c>
      <c r="AF907" s="120">
        <v>225.2</v>
      </c>
      <c r="AG907" s="120">
        <v>-75.06</v>
      </c>
      <c r="AH907" s="120">
        <v>-99.11</v>
      </c>
      <c r="AI907" s="120">
        <v>125.21</v>
      </c>
      <c r="AJ907" s="120">
        <v>-36.159999999999997</v>
      </c>
      <c r="AK907" s="118">
        <v>1131.46</v>
      </c>
      <c r="AL907" s="118">
        <v>1110.1600000000001</v>
      </c>
      <c r="AM907" s="120">
        <v>47.53</v>
      </c>
      <c r="AN907" s="120">
        <v>-24.23</v>
      </c>
      <c r="AO907" s="120">
        <v>48.06</v>
      </c>
      <c r="AP907" s="120">
        <v>-1.6</v>
      </c>
      <c r="AQ907" s="120">
        <v>-57.08</v>
      </c>
      <c r="AR907" s="120">
        <v>-54.57</v>
      </c>
      <c r="AS907" s="120">
        <v>-46.85</v>
      </c>
      <c r="AT907" s="120">
        <v>16</v>
      </c>
      <c r="AU907" s="120">
        <v>176.49</v>
      </c>
      <c r="AV907" s="118">
        <v>1646.9</v>
      </c>
      <c r="AW907" s="120">
        <v>-59.95</v>
      </c>
      <c r="AX907" s="120">
        <v>-88.38</v>
      </c>
      <c r="AY907" s="120">
        <v>-47.91</v>
      </c>
      <c r="AZ907" s="120">
        <v>-63.43</v>
      </c>
      <c r="BA907" s="120">
        <v>43.46</v>
      </c>
      <c r="BB907" s="120">
        <v>-59.82</v>
      </c>
      <c r="BC907" s="120">
        <v>11.76</v>
      </c>
    </row>
    <row r="908" spans="1:55" ht="54.75" x14ac:dyDescent="0.45">
      <c r="A908" s="261">
        <v>274</v>
      </c>
      <c r="B908" s="174" t="s">
        <v>346</v>
      </c>
      <c r="C908" s="119">
        <v>52.94</v>
      </c>
      <c r="D908" s="117"/>
      <c r="E908" s="117"/>
      <c r="F908" s="117"/>
      <c r="G908" s="119">
        <v>8.9600000000000009</v>
      </c>
      <c r="H908" s="117"/>
      <c r="I908" s="119">
        <v>-100</v>
      </c>
      <c r="J908" s="117"/>
      <c r="K908" s="117"/>
      <c r="L908" s="117"/>
      <c r="M908" s="117"/>
      <c r="N908" s="119">
        <v>-83.65</v>
      </c>
      <c r="O908" s="117"/>
      <c r="P908" s="117"/>
      <c r="Q908" s="117"/>
      <c r="R908" s="117"/>
      <c r="S908" s="119">
        <v>260.27</v>
      </c>
      <c r="T908" s="121">
        <v>3450</v>
      </c>
      <c r="U908" s="117"/>
      <c r="V908" s="117"/>
      <c r="W908" s="117"/>
      <c r="X908" s="119">
        <v>-100</v>
      </c>
      <c r="Y908" s="121">
        <v>5166.67</v>
      </c>
      <c r="Z908" s="119">
        <v>-100</v>
      </c>
      <c r="AA908" s="117"/>
      <c r="AB908" s="117"/>
      <c r="AC908" s="117"/>
      <c r="AD908" s="119">
        <v>360</v>
      </c>
      <c r="AE908" s="119">
        <v>-100</v>
      </c>
      <c r="AF908" s="119">
        <v>-92.96</v>
      </c>
      <c r="AG908" s="119">
        <v>191.67</v>
      </c>
      <c r="AH908" s="117"/>
      <c r="AI908" s="119">
        <v>-72.05</v>
      </c>
      <c r="AJ908" s="117"/>
      <c r="AK908" s="119">
        <v>-100</v>
      </c>
      <c r="AL908" s="117"/>
      <c r="AM908" s="117"/>
      <c r="AN908" s="117"/>
      <c r="AO908" s="117"/>
      <c r="AP908" s="119">
        <v>242.75</v>
      </c>
      <c r="AQ908" s="117"/>
      <c r="AR908" s="121">
        <v>10040</v>
      </c>
      <c r="AS908" s="119">
        <v>105.71</v>
      </c>
      <c r="AT908" s="119">
        <v>-29.63</v>
      </c>
      <c r="AU908" s="119">
        <v>-100</v>
      </c>
      <c r="AV908" s="119">
        <v>193.71</v>
      </c>
      <c r="AW908" s="117"/>
      <c r="AX908" s="117"/>
      <c r="AY908" s="117"/>
      <c r="AZ908" s="119">
        <v>-100</v>
      </c>
      <c r="BA908" s="119">
        <v>107.6</v>
      </c>
      <c r="BB908" s="119">
        <v>-34.880000000000003</v>
      </c>
      <c r="BC908" s="117"/>
    </row>
    <row r="909" spans="1:55" ht="29.25" x14ac:dyDescent="0.45">
      <c r="A909" s="260">
        <v>275</v>
      </c>
      <c r="B909" s="173" t="s">
        <v>347</v>
      </c>
      <c r="C909" s="120">
        <v>38.32</v>
      </c>
      <c r="D909" s="118">
        <v>2663.64</v>
      </c>
      <c r="E909" s="118">
        <v>9325</v>
      </c>
      <c r="F909" s="116"/>
      <c r="G909" s="118">
        <v>5198.8999999999996</v>
      </c>
      <c r="H909" s="120">
        <v>-65.66</v>
      </c>
      <c r="I909" s="120">
        <v>101.75</v>
      </c>
      <c r="J909" s="120">
        <v>372.46</v>
      </c>
      <c r="K909" s="116"/>
      <c r="L909" s="120">
        <v>-57.02</v>
      </c>
      <c r="M909" s="120">
        <v>-39.86</v>
      </c>
      <c r="N909" s="120">
        <v>-90.97</v>
      </c>
      <c r="O909" s="120">
        <v>145.27000000000001</v>
      </c>
      <c r="P909" s="120">
        <v>-75.489999999999995</v>
      </c>
      <c r="Q909" s="120">
        <v>128.12</v>
      </c>
      <c r="R909" s="120">
        <v>-46.22</v>
      </c>
      <c r="S909" s="120">
        <v>-90.98</v>
      </c>
      <c r="T909" s="120">
        <v>200</v>
      </c>
      <c r="U909" s="120">
        <v>-93.04</v>
      </c>
      <c r="V909" s="120">
        <v>-100</v>
      </c>
      <c r="W909" s="120">
        <v>353.62</v>
      </c>
      <c r="X909" s="118">
        <v>2248.5100000000002</v>
      </c>
      <c r="Y909" s="120">
        <v>-100</v>
      </c>
      <c r="Z909" s="118">
        <v>2681.03</v>
      </c>
      <c r="AA909" s="116"/>
      <c r="AB909" s="120">
        <v>-93.96</v>
      </c>
      <c r="AC909" s="120">
        <v>-43.95</v>
      </c>
      <c r="AD909" s="120">
        <v>-100</v>
      </c>
      <c r="AE909" s="120">
        <v>-33.1</v>
      </c>
      <c r="AF909" s="120">
        <v>138.66999999999999</v>
      </c>
      <c r="AG909" s="118">
        <v>9362.5</v>
      </c>
      <c r="AH909" s="116"/>
      <c r="AI909" s="120">
        <v>-86.65</v>
      </c>
      <c r="AJ909" s="120">
        <v>-100</v>
      </c>
      <c r="AK909" s="116"/>
      <c r="AL909" s="120">
        <v>-100</v>
      </c>
      <c r="AM909" s="116"/>
      <c r="AN909" s="118">
        <v>1122.22</v>
      </c>
      <c r="AO909" s="120">
        <v>-100</v>
      </c>
      <c r="AP909" s="116"/>
      <c r="AQ909" s="120">
        <v>17.53</v>
      </c>
      <c r="AR909" s="120">
        <v>272.39999999999998</v>
      </c>
      <c r="AS909" s="120">
        <v>-34.35</v>
      </c>
      <c r="AT909" s="120">
        <v>-65.290000000000006</v>
      </c>
      <c r="AU909" s="120">
        <v>242.58</v>
      </c>
      <c r="AV909" s="116"/>
      <c r="AW909" s="120">
        <v>-93.55</v>
      </c>
      <c r="AX909" s="116"/>
      <c r="AY909" s="116"/>
      <c r="AZ909" s="118">
        <v>6144.55</v>
      </c>
      <c r="BA909" s="116"/>
      <c r="BB909" s="120">
        <v>-77.84</v>
      </c>
      <c r="BC909" s="120">
        <v>-95.61</v>
      </c>
    </row>
    <row r="910" spans="1:55" ht="29.25" x14ac:dyDescent="0.45">
      <c r="A910" s="261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9">
        <v>-100</v>
      </c>
      <c r="L910" s="117"/>
      <c r="M910" s="119">
        <v>-100</v>
      </c>
      <c r="N910" s="119">
        <v>-100</v>
      </c>
      <c r="O910" s="117"/>
      <c r="P910" s="119">
        <v>-100</v>
      </c>
      <c r="Q910" s="117"/>
      <c r="R910" s="117"/>
      <c r="S910" s="119">
        <v>-98.25</v>
      </c>
      <c r="T910" s="117"/>
      <c r="U910" s="117"/>
      <c r="V910" s="117"/>
      <c r="W910" s="117"/>
      <c r="X910" s="119">
        <v>-100</v>
      </c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9">
        <v>-37.5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21">
        <v>3155.56</v>
      </c>
      <c r="AU910" s="119">
        <v>110</v>
      </c>
      <c r="AV910" s="119">
        <v>-100</v>
      </c>
      <c r="AW910" s="117"/>
      <c r="AX910" s="117"/>
      <c r="AY910" s="117"/>
      <c r="AZ910" s="117"/>
      <c r="BA910" s="117"/>
      <c r="BB910" s="117"/>
      <c r="BC910" s="117"/>
    </row>
    <row r="911" spans="1:55" x14ac:dyDescent="0.45">
      <c r="A911" s="260">
        <v>277</v>
      </c>
      <c r="B911" s="173" t="s">
        <v>349</v>
      </c>
      <c r="C911" s="120">
        <v>62.95</v>
      </c>
      <c r="D911" s="120">
        <v>11.12</v>
      </c>
      <c r="E911" s="120">
        <v>368.49</v>
      </c>
      <c r="F911" s="120">
        <v>-34.6</v>
      </c>
      <c r="G911" s="120">
        <v>142.72</v>
      </c>
      <c r="H911" s="120">
        <v>57.59</v>
      </c>
      <c r="I911" s="120">
        <v>58.81</v>
      </c>
      <c r="J911" s="120">
        <v>7.71</v>
      </c>
      <c r="K911" s="120">
        <v>2.0299999999999998</v>
      </c>
      <c r="L911" s="120">
        <v>-24.7</v>
      </c>
      <c r="M911" s="120">
        <v>-12.27</v>
      </c>
      <c r="N911" s="120">
        <v>166.16</v>
      </c>
      <c r="O911" s="120">
        <v>-61.4</v>
      </c>
      <c r="P911" s="120">
        <v>63.31</v>
      </c>
      <c r="Q911" s="120">
        <v>-65.150000000000006</v>
      </c>
      <c r="R911" s="120">
        <v>-10.4</v>
      </c>
      <c r="S911" s="120">
        <v>-39.15</v>
      </c>
      <c r="T911" s="120">
        <v>-42.1</v>
      </c>
      <c r="U911" s="120">
        <v>-13.5</v>
      </c>
      <c r="V911" s="120">
        <v>77.849999999999994</v>
      </c>
      <c r="W911" s="120">
        <v>11.6</v>
      </c>
      <c r="X911" s="120">
        <v>294.42</v>
      </c>
      <c r="Y911" s="120">
        <v>-39.950000000000003</v>
      </c>
      <c r="Z911" s="120">
        <v>-69.260000000000005</v>
      </c>
      <c r="AA911" s="120">
        <v>31.63</v>
      </c>
      <c r="AB911" s="120">
        <v>-67.819999999999993</v>
      </c>
      <c r="AC911" s="120">
        <v>-62.01</v>
      </c>
      <c r="AD911" s="120">
        <v>-9.0399999999999991</v>
      </c>
      <c r="AE911" s="120">
        <v>-57.53</v>
      </c>
      <c r="AF911" s="120">
        <v>20.329999999999998</v>
      </c>
      <c r="AG911" s="120">
        <v>-75.48</v>
      </c>
      <c r="AH911" s="120">
        <v>-65.08</v>
      </c>
      <c r="AI911" s="120">
        <v>-32.840000000000003</v>
      </c>
      <c r="AJ911" s="120">
        <v>-87.96</v>
      </c>
      <c r="AK911" s="120">
        <v>56.65</v>
      </c>
      <c r="AL911" s="120">
        <v>-13.41</v>
      </c>
      <c r="AM911" s="120">
        <v>-46.43</v>
      </c>
      <c r="AN911" s="120">
        <v>13.58</v>
      </c>
      <c r="AO911" s="120">
        <v>20.52</v>
      </c>
      <c r="AP911" s="120">
        <v>-23.45</v>
      </c>
      <c r="AQ911" s="120">
        <v>-14.98</v>
      </c>
      <c r="AR911" s="120">
        <v>14.16</v>
      </c>
      <c r="AS911" s="120">
        <v>127.87</v>
      </c>
      <c r="AT911" s="120">
        <v>91.86</v>
      </c>
      <c r="AU911" s="120">
        <v>63.04</v>
      </c>
      <c r="AV911" s="120">
        <v>238.34</v>
      </c>
      <c r="AW911" s="120">
        <v>7.04</v>
      </c>
      <c r="AX911" s="120">
        <v>72.63</v>
      </c>
      <c r="AY911" s="120">
        <v>38.64</v>
      </c>
      <c r="AZ911" s="120">
        <v>227.66</v>
      </c>
      <c r="BA911" s="120">
        <v>173.37</v>
      </c>
      <c r="BB911" s="120">
        <v>35.43</v>
      </c>
      <c r="BC911" s="120">
        <v>52.14</v>
      </c>
    </row>
    <row r="912" spans="1:55" ht="29.25" x14ac:dyDescent="0.45">
      <c r="A912" s="261">
        <v>278</v>
      </c>
      <c r="B912" s="174" t="s">
        <v>350</v>
      </c>
      <c r="C912" s="117"/>
      <c r="D912" s="119">
        <v>-96.76</v>
      </c>
      <c r="E912" s="119">
        <v>332.36</v>
      </c>
      <c r="F912" s="119">
        <v>-100</v>
      </c>
      <c r="G912" s="119">
        <v>-95.91</v>
      </c>
      <c r="H912" s="119">
        <v>275.08</v>
      </c>
      <c r="I912" s="119">
        <v>54.6</v>
      </c>
      <c r="J912" s="119">
        <v>50.56</v>
      </c>
      <c r="K912" s="119">
        <v>-15.17</v>
      </c>
      <c r="L912" s="119">
        <v>48.28</v>
      </c>
      <c r="M912" s="119">
        <v>-24.86</v>
      </c>
      <c r="N912" s="119">
        <v>-51.12</v>
      </c>
      <c r="O912" s="121">
        <v>2908.33</v>
      </c>
      <c r="P912" s="119">
        <v>513.73</v>
      </c>
      <c r="Q912" s="119">
        <v>-99.03</v>
      </c>
      <c r="R912" s="117"/>
      <c r="S912" s="121">
        <v>2484.62</v>
      </c>
      <c r="T912" s="119">
        <v>-70.5</v>
      </c>
      <c r="U912" s="119">
        <v>-58.73</v>
      </c>
      <c r="V912" s="119">
        <v>-65.87</v>
      </c>
      <c r="W912" s="119">
        <v>138.41</v>
      </c>
      <c r="X912" s="119">
        <v>-80.900000000000006</v>
      </c>
      <c r="Y912" s="119">
        <v>203.42</v>
      </c>
      <c r="Z912" s="119">
        <v>-59.77</v>
      </c>
      <c r="AA912" s="119">
        <v>-25.76</v>
      </c>
      <c r="AB912" s="119">
        <v>-6.39</v>
      </c>
      <c r="AC912" s="119">
        <v>-100</v>
      </c>
      <c r="AD912" s="117"/>
      <c r="AE912" s="119">
        <v>-79.459999999999994</v>
      </c>
      <c r="AF912" s="119">
        <v>45.33</v>
      </c>
      <c r="AG912" s="119">
        <v>-80.06</v>
      </c>
      <c r="AH912" s="119">
        <v>81.62</v>
      </c>
      <c r="AI912" s="119">
        <v>35</v>
      </c>
      <c r="AJ912" s="119">
        <v>-100</v>
      </c>
      <c r="AK912" s="119">
        <v>-83.83</v>
      </c>
      <c r="AL912" s="119">
        <v>334.29</v>
      </c>
      <c r="AM912" s="117"/>
      <c r="AN912" s="119">
        <v>91.47</v>
      </c>
      <c r="AO912" s="117"/>
      <c r="AP912" s="119">
        <v>-100</v>
      </c>
      <c r="AQ912" s="119">
        <v>544.92999999999995</v>
      </c>
      <c r="AR912" s="119">
        <v>-100</v>
      </c>
      <c r="AS912" s="121">
        <v>4936.92</v>
      </c>
      <c r="AT912" s="119">
        <v>317.26</v>
      </c>
      <c r="AU912" s="119">
        <v>5.56</v>
      </c>
      <c r="AV912" s="117"/>
      <c r="AW912" s="119">
        <v>15.5</v>
      </c>
      <c r="AX912" s="119">
        <v>-8.5500000000000007</v>
      </c>
      <c r="AY912" s="117"/>
      <c r="AZ912" s="119">
        <v>-99.64</v>
      </c>
      <c r="BA912" s="119">
        <v>-24.26</v>
      </c>
      <c r="BB912" s="117"/>
      <c r="BC912" s="119">
        <v>-100</v>
      </c>
    </row>
    <row r="913" spans="1:55" x14ac:dyDescent="0.45">
      <c r="A913" s="260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</row>
    <row r="914" spans="1:55" ht="29.25" x14ac:dyDescent="0.45">
      <c r="A914" s="261">
        <v>280</v>
      </c>
      <c r="B914" s="174" t="s">
        <v>391</v>
      </c>
      <c r="C914" s="117"/>
      <c r="D914" s="121">
        <v>6591.89</v>
      </c>
      <c r="E914" s="119">
        <v>-96.21</v>
      </c>
      <c r="F914" s="121">
        <v>2617.08</v>
      </c>
      <c r="G914" s="119">
        <v>251.48</v>
      </c>
      <c r="H914" s="119">
        <v>54.88</v>
      </c>
      <c r="I914" s="121">
        <v>19677.66</v>
      </c>
      <c r="J914" s="119">
        <v>19.149999999999999</v>
      </c>
      <c r="K914" s="121">
        <v>3623.6</v>
      </c>
      <c r="L914" s="121">
        <v>1009.35</v>
      </c>
      <c r="M914" s="121">
        <v>2925.18</v>
      </c>
      <c r="N914" s="119">
        <v>202.88</v>
      </c>
      <c r="O914" s="119">
        <v>-20.36</v>
      </c>
      <c r="P914" s="119">
        <v>339.22</v>
      </c>
      <c r="Q914" s="121">
        <v>25291.67</v>
      </c>
      <c r="R914" s="119">
        <v>-86.74</v>
      </c>
      <c r="S914" s="119">
        <v>-60.27</v>
      </c>
      <c r="T914" s="119">
        <v>-70.59</v>
      </c>
      <c r="U914" s="119">
        <v>-55.45</v>
      </c>
      <c r="V914" s="119">
        <v>-67.06</v>
      </c>
      <c r="W914" s="119">
        <v>-98.76</v>
      </c>
      <c r="X914" s="119">
        <v>-89.8</v>
      </c>
      <c r="Y914" s="119">
        <v>-91.19</v>
      </c>
      <c r="Z914" s="119">
        <v>-57.43</v>
      </c>
      <c r="AA914" s="119">
        <v>-89.52</v>
      </c>
      <c r="AB914" s="119">
        <v>-96.18</v>
      </c>
      <c r="AC914" s="119">
        <v>-89.6</v>
      </c>
      <c r="AD914" s="119">
        <v>-9.07</v>
      </c>
      <c r="AE914" s="119">
        <v>-96.1</v>
      </c>
      <c r="AF914" s="119">
        <v>18.11</v>
      </c>
      <c r="AG914" s="119">
        <v>-89.56</v>
      </c>
      <c r="AH914" s="119">
        <v>773.29</v>
      </c>
      <c r="AI914" s="119">
        <v>266.99</v>
      </c>
      <c r="AJ914" s="119">
        <v>352.74</v>
      </c>
      <c r="AK914" s="119">
        <v>91.95</v>
      </c>
      <c r="AL914" s="119">
        <v>188.44</v>
      </c>
      <c r="AM914" s="119">
        <v>654.58000000000004</v>
      </c>
      <c r="AN914" s="121">
        <v>1657.59</v>
      </c>
      <c r="AO914" s="119">
        <v>227.68</v>
      </c>
      <c r="AP914" s="119">
        <v>266.83999999999997</v>
      </c>
      <c r="AQ914" s="121">
        <v>2439.58</v>
      </c>
      <c r="AR914" s="119">
        <v>225.22</v>
      </c>
      <c r="AS914" s="119">
        <v>194.22</v>
      </c>
      <c r="AT914" s="119">
        <v>-23.84</v>
      </c>
      <c r="AU914" s="119">
        <v>203.74</v>
      </c>
      <c r="AV914" s="119">
        <v>-77.95</v>
      </c>
      <c r="AW914" s="119">
        <v>61.78</v>
      </c>
      <c r="AX914" s="119">
        <v>58.12</v>
      </c>
      <c r="AY914" s="119">
        <v>-91.38</v>
      </c>
      <c r="AZ914" s="119">
        <v>124.25</v>
      </c>
      <c r="BA914" s="119">
        <v>180.48</v>
      </c>
      <c r="BB914" s="119">
        <v>-41.05</v>
      </c>
      <c r="BC914" s="119">
        <v>40.28</v>
      </c>
    </row>
    <row r="915" spans="1:55" ht="29.25" x14ac:dyDescent="0.45">
      <c r="A915" s="260">
        <v>281</v>
      </c>
      <c r="B915" s="173" t="s">
        <v>352</v>
      </c>
      <c r="C915" s="120">
        <v>264.39</v>
      </c>
      <c r="D915" s="120">
        <v>168.33</v>
      </c>
      <c r="E915" s="120">
        <v>4.79</v>
      </c>
      <c r="F915" s="120">
        <v>802.28</v>
      </c>
      <c r="G915" s="120">
        <v>-66.84</v>
      </c>
      <c r="H915" s="120">
        <v>-21.24</v>
      </c>
      <c r="I915" s="120">
        <v>-96.25</v>
      </c>
      <c r="J915" s="120">
        <v>-32.700000000000003</v>
      </c>
      <c r="K915" s="120">
        <v>-71.180000000000007</v>
      </c>
      <c r="L915" s="120">
        <v>2.64</v>
      </c>
      <c r="M915" s="120">
        <v>-21.05</v>
      </c>
      <c r="N915" s="120">
        <v>241.08</v>
      </c>
      <c r="O915" s="120">
        <v>-86.58</v>
      </c>
      <c r="P915" s="120">
        <v>42.83</v>
      </c>
      <c r="Q915" s="120">
        <v>19.66</v>
      </c>
      <c r="R915" s="120">
        <v>-84.72</v>
      </c>
      <c r="S915" s="120">
        <v>101.58</v>
      </c>
      <c r="T915" s="120">
        <v>66.88</v>
      </c>
      <c r="U915" s="118">
        <v>1708.16</v>
      </c>
      <c r="V915" s="120">
        <v>-20.260000000000002</v>
      </c>
      <c r="W915" s="120">
        <v>467.9</v>
      </c>
      <c r="X915" s="120">
        <v>-99.07</v>
      </c>
      <c r="Y915" s="120">
        <v>-45.84</v>
      </c>
      <c r="Z915" s="120">
        <v>-43.55</v>
      </c>
      <c r="AA915" s="120">
        <v>375.45</v>
      </c>
      <c r="AB915" s="120">
        <v>-85.96</v>
      </c>
      <c r="AC915" s="120">
        <v>34.82</v>
      </c>
      <c r="AD915" s="120">
        <v>-0.75</v>
      </c>
      <c r="AE915" s="120">
        <v>107.98</v>
      </c>
      <c r="AF915" s="120">
        <v>208.79</v>
      </c>
      <c r="AG915" s="120">
        <v>224.94</v>
      </c>
      <c r="AH915" s="120">
        <v>48.73</v>
      </c>
      <c r="AI915" s="120">
        <v>-83.5</v>
      </c>
      <c r="AJ915" s="118">
        <v>14053.85</v>
      </c>
      <c r="AK915" s="120">
        <v>156.41</v>
      </c>
      <c r="AL915" s="120">
        <v>-24.62</v>
      </c>
      <c r="AM915" s="120">
        <v>-76.06</v>
      </c>
      <c r="AN915" s="120">
        <v>274.70999999999998</v>
      </c>
      <c r="AO915" s="120">
        <v>28.29</v>
      </c>
      <c r="AP915" s="120">
        <v>107.87</v>
      </c>
      <c r="AQ915" s="120">
        <v>64.22</v>
      </c>
      <c r="AR915" s="120">
        <v>-84.62</v>
      </c>
      <c r="AS915" s="120">
        <v>-76.36</v>
      </c>
      <c r="AT915" s="120">
        <v>-53.76</v>
      </c>
      <c r="AU915" s="120">
        <v>461.44</v>
      </c>
      <c r="AV915" s="120">
        <v>-92.61</v>
      </c>
      <c r="AW915" s="120">
        <v>-75.59</v>
      </c>
      <c r="AX915" s="120">
        <v>-18.04</v>
      </c>
      <c r="AY915" s="120">
        <v>-89.83</v>
      </c>
      <c r="AZ915" s="120">
        <v>-86.27</v>
      </c>
      <c r="BA915" s="120">
        <v>-85.47</v>
      </c>
      <c r="BB915" s="120">
        <v>-72.56</v>
      </c>
      <c r="BC915" s="120">
        <v>-98.02</v>
      </c>
    </row>
    <row r="916" spans="1:55" x14ac:dyDescent="0.45">
      <c r="A916" s="261">
        <v>282</v>
      </c>
      <c r="B916" s="174" t="s">
        <v>353</v>
      </c>
      <c r="C916" s="119">
        <v>27.63</v>
      </c>
      <c r="D916" s="119">
        <v>30.14</v>
      </c>
      <c r="E916" s="119">
        <v>46.45</v>
      </c>
      <c r="F916" s="119">
        <v>34.729999999999997</v>
      </c>
      <c r="G916" s="119">
        <v>73.88</v>
      </c>
      <c r="H916" s="119">
        <v>2.9</v>
      </c>
      <c r="I916" s="119">
        <v>28.18</v>
      </c>
      <c r="J916" s="119">
        <v>7.72</v>
      </c>
      <c r="K916" s="119">
        <v>-1.24</v>
      </c>
      <c r="L916" s="119">
        <v>16.3</v>
      </c>
      <c r="M916" s="119">
        <v>-56.68</v>
      </c>
      <c r="N916" s="119">
        <v>-12.5</v>
      </c>
      <c r="O916" s="119">
        <v>-36.19</v>
      </c>
      <c r="P916" s="119">
        <v>-52.98</v>
      </c>
      <c r="Q916" s="119">
        <v>-53.07</v>
      </c>
      <c r="R916" s="119">
        <v>-52.16</v>
      </c>
      <c r="S916" s="119">
        <v>-59.96</v>
      </c>
      <c r="T916" s="119">
        <v>41.6</v>
      </c>
      <c r="U916" s="119">
        <v>7.4</v>
      </c>
      <c r="V916" s="119">
        <v>47.44</v>
      </c>
      <c r="W916" s="119">
        <v>56.42</v>
      </c>
      <c r="X916" s="119">
        <v>55.08</v>
      </c>
      <c r="Y916" s="119">
        <v>68.459999999999994</v>
      </c>
      <c r="Z916" s="119">
        <v>30.65</v>
      </c>
      <c r="AA916" s="119">
        <v>120.07</v>
      </c>
      <c r="AB916" s="119">
        <v>201.7</v>
      </c>
      <c r="AC916" s="119">
        <v>245.81</v>
      </c>
      <c r="AD916" s="119">
        <v>116.54</v>
      </c>
      <c r="AE916" s="119">
        <v>9.7100000000000009</v>
      </c>
      <c r="AF916" s="119">
        <v>29.59</v>
      </c>
      <c r="AG916" s="119">
        <v>-8.4</v>
      </c>
      <c r="AH916" s="119">
        <v>9.2200000000000006</v>
      </c>
      <c r="AI916" s="119">
        <v>-41.09</v>
      </c>
      <c r="AJ916" s="119">
        <v>13.07</v>
      </c>
      <c r="AK916" s="119">
        <v>114.99</v>
      </c>
      <c r="AL916" s="119">
        <v>20.38</v>
      </c>
      <c r="AM916" s="119">
        <v>-41.45</v>
      </c>
      <c r="AN916" s="119">
        <v>-38.880000000000003</v>
      </c>
      <c r="AO916" s="119">
        <v>-40.24</v>
      </c>
      <c r="AP916" s="119">
        <v>-20.12</v>
      </c>
      <c r="AQ916" s="119">
        <v>-62.81</v>
      </c>
      <c r="AR916" s="119">
        <v>-76.03</v>
      </c>
      <c r="AS916" s="119">
        <v>-63.87</v>
      </c>
      <c r="AT916" s="119">
        <v>-65.33</v>
      </c>
      <c r="AU916" s="119">
        <v>30.62</v>
      </c>
      <c r="AV916" s="119">
        <v>-53.62</v>
      </c>
      <c r="AW916" s="119">
        <v>-11.96</v>
      </c>
      <c r="AX916" s="119">
        <v>-42.09</v>
      </c>
      <c r="AY916" s="119">
        <v>89.25</v>
      </c>
      <c r="AZ916" s="119">
        <v>22.66</v>
      </c>
      <c r="BA916" s="119">
        <v>15.84</v>
      </c>
      <c r="BB916" s="119">
        <v>0.98</v>
      </c>
      <c r="BC916" s="119">
        <v>210.89</v>
      </c>
    </row>
    <row r="917" spans="1:55" x14ac:dyDescent="0.45">
      <c r="A917" s="260">
        <v>283</v>
      </c>
      <c r="B917" s="173" t="s">
        <v>354</v>
      </c>
      <c r="C917" s="120">
        <v>287.5</v>
      </c>
      <c r="D917" s="120">
        <v>-57.11</v>
      </c>
      <c r="E917" s="120">
        <v>188.52</v>
      </c>
      <c r="F917" s="120">
        <v>59.86</v>
      </c>
      <c r="G917" s="120">
        <v>214.37</v>
      </c>
      <c r="H917" s="120">
        <v>-23.65</v>
      </c>
      <c r="I917" s="120">
        <v>-41.58</v>
      </c>
      <c r="J917" s="120">
        <v>46.48</v>
      </c>
      <c r="K917" s="120">
        <v>79.239999999999995</v>
      </c>
      <c r="L917" s="120">
        <v>16.77</v>
      </c>
      <c r="M917" s="120">
        <v>-70</v>
      </c>
      <c r="N917" s="120">
        <v>-64.569999999999993</v>
      </c>
      <c r="O917" s="120">
        <v>-12.14</v>
      </c>
      <c r="P917" s="120">
        <v>521.95000000000005</v>
      </c>
      <c r="Q917" s="120">
        <v>21.21</v>
      </c>
      <c r="R917" s="120">
        <v>84.36</v>
      </c>
      <c r="S917" s="120">
        <v>-40.950000000000003</v>
      </c>
      <c r="T917" s="120">
        <v>109.45</v>
      </c>
      <c r="U917" s="120">
        <v>68.239999999999995</v>
      </c>
      <c r="V917" s="120">
        <v>-72.39</v>
      </c>
      <c r="W917" s="120">
        <v>-61.12</v>
      </c>
      <c r="X917" s="120">
        <v>37.94</v>
      </c>
      <c r="Y917" s="120">
        <v>97.67</v>
      </c>
      <c r="Z917" s="120">
        <v>238.89</v>
      </c>
      <c r="AA917" s="120">
        <v>-37.409999999999997</v>
      </c>
      <c r="AB917" s="120">
        <v>-64.709999999999994</v>
      </c>
      <c r="AC917" s="120">
        <v>10</v>
      </c>
      <c r="AD917" s="120">
        <v>-36.799999999999997</v>
      </c>
      <c r="AE917" s="120">
        <v>46.13</v>
      </c>
      <c r="AF917" s="120">
        <v>-25.31</v>
      </c>
      <c r="AG917" s="120">
        <v>-7.76</v>
      </c>
      <c r="AH917" s="120">
        <v>208.71</v>
      </c>
      <c r="AI917" s="120">
        <v>8.91</v>
      </c>
      <c r="AJ917" s="120">
        <v>-34.380000000000003</v>
      </c>
      <c r="AK917" s="120">
        <v>203.14</v>
      </c>
      <c r="AL917" s="120">
        <v>-15.08</v>
      </c>
      <c r="AM917" s="120">
        <v>-18.440000000000001</v>
      </c>
      <c r="AN917" s="120">
        <v>-16.670000000000002</v>
      </c>
      <c r="AO917" s="120">
        <v>168.18</v>
      </c>
      <c r="AP917" s="120">
        <v>-1.89</v>
      </c>
      <c r="AQ917" s="120">
        <v>-21.85</v>
      </c>
      <c r="AR917" s="120">
        <v>70.13</v>
      </c>
      <c r="AS917" s="120">
        <v>-53.41</v>
      </c>
      <c r="AT917" s="120">
        <v>-32.26</v>
      </c>
      <c r="AU917" s="120">
        <v>105.99</v>
      </c>
      <c r="AV917" s="120">
        <v>7.49</v>
      </c>
      <c r="AW917" s="120">
        <v>-29.75</v>
      </c>
      <c r="AX917" s="120">
        <v>42.08</v>
      </c>
      <c r="AY917" s="120">
        <v>15.75</v>
      </c>
      <c r="AZ917" s="120">
        <v>-47.73</v>
      </c>
      <c r="BA917" s="120">
        <v>-48.52</v>
      </c>
      <c r="BB917" s="120">
        <v>51.06</v>
      </c>
      <c r="BC917" s="120">
        <v>-39.409999999999997</v>
      </c>
    </row>
    <row r="918" spans="1:55" ht="29.25" x14ac:dyDescent="0.45">
      <c r="A918" s="261">
        <v>284</v>
      </c>
      <c r="B918" s="174" t="s">
        <v>355</v>
      </c>
      <c r="C918" s="119">
        <v>72.12</v>
      </c>
      <c r="D918" s="119">
        <v>218.57</v>
      </c>
      <c r="E918" s="119">
        <v>1.08</v>
      </c>
      <c r="F918" s="119">
        <v>161.16999999999999</v>
      </c>
      <c r="G918" s="119">
        <v>54.42</v>
      </c>
      <c r="H918" s="121">
        <v>2049.62</v>
      </c>
      <c r="I918" s="119">
        <v>325.27</v>
      </c>
      <c r="J918" s="119">
        <v>272.17</v>
      </c>
      <c r="K918" s="119">
        <v>281.93</v>
      </c>
      <c r="L918" s="119">
        <v>341.27</v>
      </c>
      <c r="M918" s="119">
        <v>58.59</v>
      </c>
      <c r="N918" s="119">
        <v>256.36</v>
      </c>
      <c r="O918" s="119">
        <v>-93.41</v>
      </c>
      <c r="P918" s="119">
        <v>-77.260000000000005</v>
      </c>
      <c r="Q918" s="119">
        <v>305.19</v>
      </c>
      <c r="R918" s="119">
        <v>-21.51</v>
      </c>
      <c r="S918" s="119">
        <v>188.17</v>
      </c>
      <c r="T918" s="119">
        <v>-93.17</v>
      </c>
      <c r="U918" s="119">
        <v>-48.58</v>
      </c>
      <c r="V918" s="119">
        <v>-70.19</v>
      </c>
      <c r="W918" s="119">
        <v>-88.3</v>
      </c>
      <c r="X918" s="119">
        <v>-21.77</v>
      </c>
      <c r="Y918" s="119">
        <v>2.2400000000000002</v>
      </c>
      <c r="Z918" s="119">
        <v>-64.38</v>
      </c>
      <c r="AA918" s="119">
        <v>517.26</v>
      </c>
      <c r="AB918" s="119">
        <v>190.05</v>
      </c>
      <c r="AC918" s="119">
        <v>-32.869999999999997</v>
      </c>
      <c r="AD918" s="119">
        <v>-15.39</v>
      </c>
      <c r="AE918" s="119">
        <v>-64.31</v>
      </c>
      <c r="AF918" s="119">
        <v>225.67</v>
      </c>
      <c r="AG918" s="119">
        <v>-54.17</v>
      </c>
      <c r="AH918" s="119">
        <v>36.69</v>
      </c>
      <c r="AI918" s="119">
        <v>3.27</v>
      </c>
      <c r="AJ918" s="119">
        <v>-98.71</v>
      </c>
      <c r="AK918" s="119">
        <v>-57.19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</row>
    <row r="919" spans="1:55" x14ac:dyDescent="0.45">
      <c r="A919" s="260">
        <v>285</v>
      </c>
      <c r="B919" s="173" t="s">
        <v>91</v>
      </c>
      <c r="C919" s="120">
        <v>-16.16</v>
      </c>
      <c r="D919" s="120">
        <v>10.8</v>
      </c>
      <c r="E919" s="120">
        <v>7.03</v>
      </c>
      <c r="F919" s="120">
        <v>-3.87</v>
      </c>
      <c r="G919" s="120">
        <v>12.73</v>
      </c>
      <c r="H919" s="120">
        <v>1.56</v>
      </c>
      <c r="I919" s="120">
        <v>14.31</v>
      </c>
      <c r="J919" s="120">
        <v>-14.52</v>
      </c>
      <c r="K919" s="120">
        <v>-25.93</v>
      </c>
      <c r="L919" s="120">
        <v>21.28</v>
      </c>
      <c r="M919" s="120">
        <v>17.7</v>
      </c>
      <c r="N919" s="120">
        <v>45.6</v>
      </c>
      <c r="O919" s="120">
        <v>25.32</v>
      </c>
      <c r="P919" s="120">
        <v>-4.32</v>
      </c>
      <c r="Q919" s="120">
        <v>-17.100000000000001</v>
      </c>
      <c r="R919" s="120">
        <v>-14.79</v>
      </c>
      <c r="S919" s="120">
        <v>-29.17</v>
      </c>
      <c r="T919" s="120">
        <v>-30.22</v>
      </c>
      <c r="U919" s="120">
        <v>-15.58</v>
      </c>
      <c r="V919" s="120">
        <v>11.01</v>
      </c>
      <c r="W919" s="120">
        <v>24.82</v>
      </c>
      <c r="X919" s="120">
        <v>0.03</v>
      </c>
      <c r="Y919" s="120">
        <v>0.99</v>
      </c>
      <c r="Z919" s="120">
        <v>6.72</v>
      </c>
      <c r="AA919" s="120">
        <v>-1.36</v>
      </c>
      <c r="AB919" s="120">
        <v>9.24</v>
      </c>
      <c r="AC919" s="120">
        <v>11.36</v>
      </c>
      <c r="AD919" s="120">
        <v>32.909999999999997</v>
      </c>
      <c r="AE919" s="120">
        <v>33.19</v>
      </c>
      <c r="AF919" s="120">
        <v>40.04</v>
      </c>
      <c r="AG919" s="120">
        <v>11.54</v>
      </c>
      <c r="AH919" s="120">
        <v>25.37</v>
      </c>
      <c r="AI919" s="120">
        <v>17.600000000000001</v>
      </c>
      <c r="AJ919" s="120">
        <v>7.06</v>
      </c>
      <c r="AK919" s="120">
        <v>-6.62</v>
      </c>
      <c r="AL919" s="120">
        <v>2.04</v>
      </c>
      <c r="AM919" s="120">
        <v>13.05</v>
      </c>
      <c r="AN919" s="120">
        <v>4.1399999999999997</v>
      </c>
      <c r="AO919" s="120">
        <v>7.12</v>
      </c>
      <c r="AP919" s="120">
        <v>-4.2699999999999996</v>
      </c>
      <c r="AQ919" s="120">
        <v>19.18</v>
      </c>
      <c r="AR919" s="120">
        <v>29.53</v>
      </c>
      <c r="AS919" s="120">
        <v>35.21</v>
      </c>
      <c r="AT919" s="120">
        <v>6.98</v>
      </c>
      <c r="AU919" s="120">
        <v>6.04</v>
      </c>
      <c r="AV919" s="120">
        <v>25.41</v>
      </c>
      <c r="AW919" s="120">
        <v>12.24</v>
      </c>
      <c r="AX919" s="120">
        <v>5.09</v>
      </c>
      <c r="AY919" s="120">
        <v>7.17</v>
      </c>
      <c r="AZ919" s="120">
        <v>3.06</v>
      </c>
      <c r="BA919" s="120">
        <v>-9.98</v>
      </c>
      <c r="BB919" s="120">
        <v>-3.37</v>
      </c>
      <c r="BC919" s="120">
        <v>-3.69</v>
      </c>
    </row>
    <row r="920" spans="1:55" ht="42" x14ac:dyDescent="0.45">
      <c r="A920" s="261">
        <v>286</v>
      </c>
      <c r="B920" s="174" t="s">
        <v>356</v>
      </c>
      <c r="C920" s="119">
        <v>63.13</v>
      </c>
      <c r="D920" s="119">
        <v>28.05</v>
      </c>
      <c r="E920" s="119">
        <v>39.869999999999997</v>
      </c>
      <c r="F920" s="119">
        <v>95.94</v>
      </c>
      <c r="G920" s="119">
        <v>33.79</v>
      </c>
      <c r="H920" s="119">
        <v>34.119999999999997</v>
      </c>
      <c r="I920" s="119">
        <v>55.72</v>
      </c>
      <c r="J920" s="119">
        <v>27.69</v>
      </c>
      <c r="K920" s="119">
        <v>-28.93</v>
      </c>
      <c r="L920" s="119">
        <v>-29.78</v>
      </c>
      <c r="M920" s="119">
        <v>-34.17</v>
      </c>
      <c r="N920" s="119">
        <v>-14.02</v>
      </c>
      <c r="O920" s="119">
        <v>29.14</v>
      </c>
      <c r="P920" s="119">
        <v>33.97</v>
      </c>
      <c r="Q920" s="119">
        <v>-14.08</v>
      </c>
      <c r="R920" s="119">
        <v>-25.94</v>
      </c>
      <c r="S920" s="119">
        <v>-28.31</v>
      </c>
      <c r="T920" s="119">
        <v>-8.3000000000000007</v>
      </c>
      <c r="U920" s="119">
        <v>33.840000000000003</v>
      </c>
      <c r="V920" s="119">
        <v>-26.3</v>
      </c>
      <c r="W920" s="119">
        <v>22.68</v>
      </c>
      <c r="X920" s="119">
        <v>13.86</v>
      </c>
      <c r="Y920" s="119">
        <v>69.900000000000006</v>
      </c>
      <c r="Z920" s="119">
        <v>-27.1</v>
      </c>
      <c r="AA920" s="119">
        <v>21.1</v>
      </c>
      <c r="AB920" s="119">
        <v>-3.48</v>
      </c>
      <c r="AC920" s="119">
        <v>-29.83</v>
      </c>
      <c r="AD920" s="119">
        <v>-49.64</v>
      </c>
      <c r="AE920" s="119">
        <v>11.69</v>
      </c>
      <c r="AF920" s="119">
        <v>-27.87</v>
      </c>
      <c r="AG920" s="119">
        <v>-57.96</v>
      </c>
      <c r="AH920" s="119">
        <v>-40.82</v>
      </c>
      <c r="AI920" s="119">
        <v>-22.64</v>
      </c>
      <c r="AJ920" s="119">
        <v>21.39</v>
      </c>
      <c r="AK920" s="119">
        <v>-38.74</v>
      </c>
      <c r="AL920" s="119">
        <v>3.64</v>
      </c>
      <c r="AM920" s="119">
        <v>-72.09</v>
      </c>
      <c r="AN920" s="119">
        <v>-67.92</v>
      </c>
      <c r="AO920" s="119">
        <v>-20.02</v>
      </c>
      <c r="AP920" s="119">
        <v>45.82</v>
      </c>
      <c r="AQ920" s="119">
        <v>7.32</v>
      </c>
      <c r="AR920" s="119">
        <v>-33.619999999999997</v>
      </c>
      <c r="AS920" s="119">
        <v>33.090000000000003</v>
      </c>
      <c r="AT920" s="119">
        <v>94.4</v>
      </c>
      <c r="AU920" s="119">
        <v>11.28</v>
      </c>
      <c r="AV920" s="119">
        <v>3.84</v>
      </c>
      <c r="AW920" s="119">
        <v>97.82</v>
      </c>
      <c r="AX920" s="119">
        <v>16.2</v>
      </c>
      <c r="AY920" s="119">
        <v>175.8</v>
      </c>
      <c r="AZ920" s="119">
        <v>53.65</v>
      </c>
      <c r="BA920" s="119">
        <v>5.48</v>
      </c>
      <c r="BB920" s="119">
        <v>-11.14</v>
      </c>
      <c r="BC920" s="119">
        <v>-40.03</v>
      </c>
    </row>
    <row r="921" spans="1:55" x14ac:dyDescent="0.45">
      <c r="A921" s="260">
        <v>287</v>
      </c>
      <c r="B921" s="173" t="s">
        <v>357</v>
      </c>
      <c r="C921" s="120">
        <v>-46.48</v>
      </c>
      <c r="D921" s="116"/>
      <c r="E921" s="120">
        <v>65</v>
      </c>
      <c r="F921" s="120">
        <v>55.81</v>
      </c>
      <c r="G921" s="120">
        <v>153.13</v>
      </c>
      <c r="H921" s="120">
        <v>-100</v>
      </c>
      <c r="I921" s="116"/>
      <c r="J921" s="116"/>
      <c r="K921" s="116"/>
      <c r="L921" s="116"/>
      <c r="M921" s="116"/>
      <c r="N921" s="120">
        <v>-22.55</v>
      </c>
      <c r="O921" s="120">
        <v>-7.89</v>
      </c>
      <c r="P921" s="120">
        <v>-100</v>
      </c>
      <c r="Q921" s="120">
        <v>103.03</v>
      </c>
      <c r="R921" s="120">
        <v>20.9</v>
      </c>
      <c r="S921" s="120">
        <v>-1.23</v>
      </c>
      <c r="T921" s="116"/>
      <c r="U921" s="120">
        <v>-100</v>
      </c>
      <c r="V921" s="116"/>
      <c r="W921" s="120">
        <v>-92.77</v>
      </c>
      <c r="X921" s="116"/>
      <c r="Y921" s="116"/>
      <c r="Z921" s="120">
        <v>-100</v>
      </c>
      <c r="AA921" s="120">
        <v>-11.43</v>
      </c>
      <c r="AB921" s="116"/>
      <c r="AC921" s="120">
        <v>-100</v>
      </c>
      <c r="AD921" s="120">
        <v>-53.09</v>
      </c>
      <c r="AE921" s="120">
        <v>-30</v>
      </c>
      <c r="AF921" s="120">
        <v>-71.3</v>
      </c>
      <c r="AG921" s="116"/>
      <c r="AH921" s="120">
        <v>-84.42</v>
      </c>
      <c r="AI921" s="120">
        <v>179.17</v>
      </c>
      <c r="AJ921" s="120">
        <v>21.88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-44.78</v>
      </c>
      <c r="AV921" s="120">
        <v>-100</v>
      </c>
      <c r="AW921" s="116"/>
      <c r="AX921" s="120">
        <v>11.88</v>
      </c>
      <c r="AY921" s="116"/>
      <c r="AZ921" s="116"/>
      <c r="BA921" s="116"/>
      <c r="BB921" s="116"/>
      <c r="BC921" s="116"/>
    </row>
    <row r="922" spans="1:55" x14ac:dyDescent="0.45">
      <c r="A922" s="261">
        <v>288</v>
      </c>
      <c r="B922" s="174" t="s">
        <v>4</v>
      </c>
      <c r="C922" s="119">
        <v>17.43</v>
      </c>
      <c r="D922" s="119">
        <v>27.11</v>
      </c>
      <c r="E922" s="119">
        <v>26.23</v>
      </c>
      <c r="F922" s="119">
        <v>31.83</v>
      </c>
      <c r="G922" s="119">
        <v>33.64</v>
      </c>
      <c r="H922" s="119">
        <v>20.440000000000001</v>
      </c>
      <c r="I922" s="119">
        <v>33.42</v>
      </c>
      <c r="J922" s="119">
        <v>36.229999999999997</v>
      </c>
      <c r="K922" s="119">
        <v>18.29</v>
      </c>
      <c r="L922" s="119">
        <v>23.96</v>
      </c>
      <c r="M922" s="119">
        <v>20.03</v>
      </c>
      <c r="N922" s="119">
        <v>30.37</v>
      </c>
      <c r="O922" s="119">
        <v>35.46</v>
      </c>
      <c r="P922" s="119">
        <v>-1.63</v>
      </c>
      <c r="Q922" s="119">
        <v>-13.53</v>
      </c>
      <c r="R922" s="119">
        <v>-5.04</v>
      </c>
      <c r="S922" s="119">
        <v>-14.21</v>
      </c>
      <c r="T922" s="119">
        <v>-10.72</v>
      </c>
      <c r="U922" s="119">
        <v>1.69</v>
      </c>
      <c r="V922" s="119">
        <v>-19.78</v>
      </c>
      <c r="W922" s="119">
        <v>-8.7799999999999994</v>
      </c>
      <c r="X922" s="119">
        <v>-15.32</v>
      </c>
      <c r="Y922" s="119">
        <v>-8.89</v>
      </c>
      <c r="Z922" s="119">
        <v>-21.17</v>
      </c>
      <c r="AA922" s="119">
        <v>-24.38</v>
      </c>
      <c r="AB922" s="119">
        <v>-5.56</v>
      </c>
      <c r="AC922" s="119">
        <v>4.99</v>
      </c>
      <c r="AD922" s="119">
        <v>4.71</v>
      </c>
      <c r="AE922" s="119">
        <v>6.82</v>
      </c>
      <c r="AF922" s="119">
        <v>8.4</v>
      </c>
      <c r="AG922" s="119">
        <v>-15.83</v>
      </c>
      <c r="AH922" s="119">
        <v>7.33</v>
      </c>
      <c r="AI922" s="119">
        <v>7.13</v>
      </c>
      <c r="AJ922" s="119">
        <v>-2.38</v>
      </c>
      <c r="AK922" s="119">
        <v>4.6900000000000004</v>
      </c>
      <c r="AL922" s="119">
        <v>5.96</v>
      </c>
      <c r="AM922" s="119">
        <v>3.89</v>
      </c>
      <c r="AN922" s="119">
        <v>13.59</v>
      </c>
      <c r="AO922" s="119">
        <v>24.42</v>
      </c>
      <c r="AP922" s="119">
        <v>11.38</v>
      </c>
      <c r="AQ922" s="119">
        <v>30.04</v>
      </c>
      <c r="AR922" s="119">
        <v>19.190000000000001</v>
      </c>
      <c r="AS922" s="119">
        <v>17.850000000000001</v>
      </c>
      <c r="AT922" s="119">
        <v>23.31</v>
      </c>
      <c r="AU922" s="119">
        <v>19.11</v>
      </c>
      <c r="AV922" s="119">
        <v>15.9</v>
      </c>
      <c r="AW922" s="119">
        <v>2.65</v>
      </c>
      <c r="AX922" s="119">
        <v>-1.96</v>
      </c>
      <c r="AY922" s="119">
        <v>7.21</v>
      </c>
      <c r="AZ922" s="119">
        <v>-2.78</v>
      </c>
      <c r="BA922" s="119">
        <v>-2.57</v>
      </c>
      <c r="BB922" s="119">
        <v>-14.05</v>
      </c>
      <c r="BC922" s="119">
        <v>-12.49</v>
      </c>
    </row>
    <row r="923" spans="1:55" ht="29.25" x14ac:dyDescent="0.45">
      <c r="A923" s="260">
        <v>289</v>
      </c>
      <c r="B923" s="173" t="s">
        <v>358</v>
      </c>
      <c r="C923" s="120">
        <v>4.5</v>
      </c>
      <c r="D923" s="120">
        <v>-26.37</v>
      </c>
      <c r="E923" s="120">
        <v>-34.74</v>
      </c>
      <c r="F923" s="120">
        <v>64.87</v>
      </c>
      <c r="G923" s="120">
        <v>37.08</v>
      </c>
      <c r="H923" s="120">
        <v>68.63</v>
      </c>
      <c r="I923" s="120">
        <v>31.05</v>
      </c>
      <c r="J923" s="120">
        <v>67.78</v>
      </c>
      <c r="K923" s="120">
        <v>9.57</v>
      </c>
      <c r="L923" s="120">
        <v>31.25</v>
      </c>
      <c r="M923" s="120">
        <v>9.52</v>
      </c>
      <c r="N923" s="120">
        <v>49.87</v>
      </c>
      <c r="O923" s="120">
        <v>13.52</v>
      </c>
      <c r="P923" s="120">
        <v>26.76</v>
      </c>
      <c r="Q923" s="120">
        <v>13.18</v>
      </c>
      <c r="R923" s="120">
        <v>-16.41</v>
      </c>
      <c r="S923" s="120">
        <v>0.3</v>
      </c>
      <c r="T923" s="120">
        <v>-32.97</v>
      </c>
      <c r="U923" s="120">
        <v>-30.3</v>
      </c>
      <c r="V923" s="120">
        <v>-61.64</v>
      </c>
      <c r="W923" s="120">
        <v>-36.49</v>
      </c>
      <c r="X923" s="120">
        <v>-43.49</v>
      </c>
      <c r="Y923" s="120">
        <v>-39.58</v>
      </c>
      <c r="Z923" s="120">
        <v>-33.229999999999997</v>
      </c>
      <c r="AA923" s="120">
        <v>-37.32</v>
      </c>
      <c r="AB923" s="120">
        <v>-36.32</v>
      </c>
      <c r="AC923" s="120">
        <v>-30.5</v>
      </c>
      <c r="AD923" s="120">
        <v>-49.22</v>
      </c>
      <c r="AE923" s="120">
        <v>21.2</v>
      </c>
      <c r="AF923" s="120">
        <v>33.44</v>
      </c>
      <c r="AG923" s="120">
        <v>28.22</v>
      </c>
      <c r="AH923" s="120">
        <v>10.33</v>
      </c>
      <c r="AI923" s="120">
        <v>-3.44</v>
      </c>
      <c r="AJ923" s="120">
        <v>-5.19</v>
      </c>
      <c r="AK923" s="120">
        <v>3.13</v>
      </c>
      <c r="AL923" s="120">
        <v>7.82</v>
      </c>
      <c r="AM923" s="120">
        <v>43.56</v>
      </c>
      <c r="AN923" s="120">
        <v>13.33</v>
      </c>
      <c r="AO923" s="120">
        <v>22.49</v>
      </c>
      <c r="AP923" s="120">
        <v>91.66</v>
      </c>
      <c r="AQ923" s="120">
        <v>13.99</v>
      </c>
      <c r="AR923" s="120">
        <v>-9.15</v>
      </c>
      <c r="AS923" s="120">
        <v>-33.68</v>
      </c>
      <c r="AT923" s="120">
        <v>-12.17</v>
      </c>
      <c r="AU923" s="120">
        <v>-0.67</v>
      </c>
      <c r="AV923" s="120">
        <v>18.579999999999998</v>
      </c>
      <c r="AW923" s="120">
        <v>55.61</v>
      </c>
      <c r="AX923" s="120">
        <v>5.25</v>
      </c>
      <c r="AY923" s="120">
        <v>-26.51</v>
      </c>
      <c r="AZ923" s="120">
        <v>9.24</v>
      </c>
      <c r="BA923" s="120">
        <v>89.93</v>
      </c>
      <c r="BB923" s="120">
        <v>41.38</v>
      </c>
      <c r="BC923" s="120">
        <v>-18.53</v>
      </c>
    </row>
    <row r="924" spans="1:55" x14ac:dyDescent="0.45">
      <c r="A924" s="261">
        <v>290</v>
      </c>
      <c r="B924" s="174" t="s">
        <v>106</v>
      </c>
      <c r="C924" s="119">
        <v>11.87</v>
      </c>
      <c r="D924" s="119">
        <v>59.47</v>
      </c>
      <c r="E924" s="119">
        <v>-24.77</v>
      </c>
      <c r="F924" s="119">
        <v>-34.28</v>
      </c>
      <c r="G924" s="119">
        <v>-52.42</v>
      </c>
      <c r="H924" s="119">
        <v>-49.42</v>
      </c>
      <c r="I924" s="119">
        <v>-55.34</v>
      </c>
      <c r="J924" s="119">
        <v>-35.79</v>
      </c>
      <c r="K924" s="119">
        <v>-71.739999999999995</v>
      </c>
      <c r="L924" s="119">
        <v>23.29</v>
      </c>
      <c r="M924" s="119">
        <v>-43.83</v>
      </c>
      <c r="N924" s="119">
        <v>-46.11</v>
      </c>
      <c r="O924" s="119">
        <v>-48.69</v>
      </c>
      <c r="P924" s="119">
        <v>-65.52</v>
      </c>
      <c r="Q924" s="119">
        <v>-65.56</v>
      </c>
      <c r="R924" s="119">
        <v>-70.02</v>
      </c>
      <c r="S924" s="119">
        <v>-50.48</v>
      </c>
      <c r="T924" s="119">
        <v>-30.92</v>
      </c>
      <c r="U924" s="119">
        <v>-24.66</v>
      </c>
      <c r="V924" s="119">
        <v>-37.69</v>
      </c>
      <c r="W924" s="119">
        <v>69.680000000000007</v>
      </c>
      <c r="X924" s="119">
        <v>-38.049999999999997</v>
      </c>
      <c r="Y924" s="119">
        <v>54.34</v>
      </c>
      <c r="Z924" s="119">
        <v>24.68</v>
      </c>
      <c r="AA924" s="119">
        <v>-3.79</v>
      </c>
      <c r="AB924" s="119">
        <v>74.87</v>
      </c>
      <c r="AC924" s="119">
        <v>219.44</v>
      </c>
      <c r="AD924" s="119">
        <v>220.65</v>
      </c>
      <c r="AE924" s="119">
        <v>165.07</v>
      </c>
      <c r="AF924" s="119">
        <v>88.22</v>
      </c>
      <c r="AG924" s="119">
        <v>88.13</v>
      </c>
      <c r="AH924" s="119">
        <v>524.35</v>
      </c>
      <c r="AI924" s="119">
        <v>46.89</v>
      </c>
      <c r="AJ924" s="119">
        <v>-4.46</v>
      </c>
      <c r="AK924" s="119">
        <v>29.88</v>
      </c>
      <c r="AL924" s="119">
        <v>-8.11</v>
      </c>
      <c r="AM924" s="119">
        <v>62.54</v>
      </c>
      <c r="AN924" s="119">
        <v>-7.28</v>
      </c>
      <c r="AO924" s="119">
        <v>40.85</v>
      </c>
      <c r="AP924" s="119">
        <v>14.25</v>
      </c>
      <c r="AQ924" s="119">
        <v>52.51</v>
      </c>
      <c r="AR924" s="119">
        <v>69.17</v>
      </c>
      <c r="AS924" s="119">
        <v>34.54</v>
      </c>
      <c r="AT924" s="119">
        <v>-75.94</v>
      </c>
      <c r="AU924" s="119">
        <v>-10.029999999999999</v>
      </c>
      <c r="AV924" s="119">
        <v>170.99</v>
      </c>
      <c r="AW924" s="119">
        <v>17.89</v>
      </c>
      <c r="AX924" s="119">
        <v>-3.88</v>
      </c>
      <c r="AY924" s="119">
        <v>3.78</v>
      </c>
      <c r="AZ924" s="119">
        <v>-22.69</v>
      </c>
      <c r="BA924" s="119">
        <v>-15.44</v>
      </c>
      <c r="BB924" s="119">
        <v>-23.68</v>
      </c>
      <c r="BC924" s="119">
        <v>-42.99</v>
      </c>
    </row>
    <row r="925" spans="1:55" x14ac:dyDescent="0.45">
      <c r="A925" s="260">
        <v>291</v>
      </c>
      <c r="B925" s="173" t="s">
        <v>359</v>
      </c>
      <c r="C925" s="120">
        <v>13.67</v>
      </c>
      <c r="D925" s="120">
        <v>107.42</v>
      </c>
      <c r="E925" s="120">
        <v>-40.33</v>
      </c>
      <c r="F925" s="120">
        <v>166.67</v>
      </c>
      <c r="G925" s="120">
        <v>-6.13</v>
      </c>
      <c r="H925" s="120">
        <v>272.86</v>
      </c>
      <c r="I925" s="120">
        <v>82.74</v>
      </c>
      <c r="J925" s="120">
        <v>-3.27</v>
      </c>
      <c r="K925" s="120">
        <v>-23.54</v>
      </c>
      <c r="L925" s="120">
        <v>119.02</v>
      </c>
      <c r="M925" s="120">
        <v>-39.729999999999997</v>
      </c>
      <c r="N925" s="120">
        <v>186.33</v>
      </c>
      <c r="O925" s="120">
        <v>-9.25</v>
      </c>
      <c r="P925" s="120">
        <v>-61.24</v>
      </c>
      <c r="Q925" s="120">
        <v>69.430000000000007</v>
      </c>
      <c r="R925" s="120">
        <v>-36.450000000000003</v>
      </c>
      <c r="S925" s="120">
        <v>-2.41</v>
      </c>
      <c r="T925" s="120">
        <v>-9.1999999999999993</v>
      </c>
      <c r="U925" s="120">
        <v>3.57</v>
      </c>
      <c r="V925" s="120">
        <v>14.52</v>
      </c>
      <c r="W925" s="120">
        <v>-31.45</v>
      </c>
      <c r="X925" s="120">
        <v>-61.5</v>
      </c>
      <c r="Y925" s="120">
        <v>9.85</v>
      </c>
      <c r="Z925" s="120">
        <v>-13.61</v>
      </c>
      <c r="AA925" s="120">
        <v>35.67</v>
      </c>
      <c r="AB925" s="120">
        <v>13.73</v>
      </c>
      <c r="AC925" s="120">
        <v>-77.09</v>
      </c>
      <c r="AD925" s="120">
        <v>-71.22</v>
      </c>
      <c r="AE925" s="120">
        <v>5.27</v>
      </c>
      <c r="AF925" s="120">
        <v>-29.58</v>
      </c>
      <c r="AG925" s="120">
        <v>-87.54</v>
      </c>
      <c r="AH925" s="120">
        <v>-49.28</v>
      </c>
      <c r="AI925" s="120">
        <v>-35.729999999999997</v>
      </c>
      <c r="AJ925" s="120">
        <v>53.75</v>
      </c>
      <c r="AK925" s="120">
        <v>37.549999999999997</v>
      </c>
      <c r="AL925" s="120">
        <v>-57.76</v>
      </c>
      <c r="AM925" s="120">
        <v>-23.79</v>
      </c>
      <c r="AN925" s="120">
        <v>-46.45</v>
      </c>
      <c r="AO925" s="120">
        <v>385.22</v>
      </c>
      <c r="AP925" s="120">
        <v>440.57</v>
      </c>
      <c r="AQ925" s="120">
        <v>-39.71</v>
      </c>
      <c r="AR925" s="120">
        <v>-6.88</v>
      </c>
      <c r="AS925" s="120">
        <v>89.54</v>
      </c>
      <c r="AT925" s="120">
        <v>31.88</v>
      </c>
      <c r="AU925" s="120">
        <v>189.82</v>
      </c>
      <c r="AV925" s="120">
        <v>-67.64</v>
      </c>
      <c r="AW925" s="120">
        <v>5.84</v>
      </c>
      <c r="AX925" s="120">
        <v>221.86</v>
      </c>
      <c r="AY925" s="120">
        <v>95.01</v>
      </c>
      <c r="AZ925" s="120">
        <v>23.24</v>
      </c>
      <c r="BA925" s="120">
        <v>-32.42</v>
      </c>
      <c r="BB925" s="120">
        <v>4.22</v>
      </c>
      <c r="BC925" s="120">
        <v>119.4</v>
      </c>
    </row>
    <row r="926" spans="1:55" ht="29.25" x14ac:dyDescent="0.45">
      <c r="A926" s="261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9">
        <v>-100</v>
      </c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9">
        <v>0</v>
      </c>
      <c r="AC926" s="117"/>
      <c r="AD926" s="117"/>
      <c r="AE926" s="117"/>
      <c r="AF926" s="117"/>
      <c r="AG926" s="117"/>
      <c r="AH926" s="117"/>
      <c r="AI926" s="117"/>
      <c r="AJ926" s="119">
        <v>-100</v>
      </c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  <c r="AZ926" s="117"/>
      <c r="BA926" s="117"/>
      <c r="BB926" s="119">
        <v>-100</v>
      </c>
      <c r="BC926" s="117"/>
    </row>
    <row r="927" spans="1:55" ht="29.25" x14ac:dyDescent="0.45">
      <c r="A927" s="260">
        <v>293</v>
      </c>
      <c r="B927" s="173" t="s">
        <v>0</v>
      </c>
      <c r="C927" s="120">
        <v>6.66</v>
      </c>
      <c r="D927" s="120">
        <v>7.9</v>
      </c>
      <c r="E927" s="120">
        <v>12.77</v>
      </c>
      <c r="F927" s="120">
        <v>10.93</v>
      </c>
      <c r="G927" s="120">
        <v>15.32</v>
      </c>
      <c r="H927" s="120">
        <v>21.41</v>
      </c>
      <c r="I927" s="120">
        <v>9.86</v>
      </c>
      <c r="J927" s="120">
        <v>2.78</v>
      </c>
      <c r="K927" s="120">
        <v>7.22</v>
      </c>
      <c r="L927" s="120">
        <v>9.4499999999999993</v>
      </c>
      <c r="M927" s="120">
        <v>6.78</v>
      </c>
      <c r="N927" s="120">
        <v>17.399999999999999</v>
      </c>
      <c r="O927" s="120">
        <v>7.18</v>
      </c>
      <c r="P927" s="120">
        <v>4.42</v>
      </c>
      <c r="Q927" s="120">
        <v>5.95</v>
      </c>
      <c r="R927" s="120">
        <v>9.77</v>
      </c>
      <c r="S927" s="120">
        <v>0.85</v>
      </c>
      <c r="T927" s="120">
        <v>2.76</v>
      </c>
      <c r="U927" s="120">
        <v>5.19</v>
      </c>
      <c r="V927" s="120">
        <v>5.78</v>
      </c>
      <c r="W927" s="120">
        <v>12.87</v>
      </c>
      <c r="X927" s="120">
        <v>9.6999999999999993</v>
      </c>
      <c r="Y927" s="120">
        <v>2.37</v>
      </c>
      <c r="Z927" s="120">
        <v>1.57</v>
      </c>
      <c r="AA927" s="120">
        <v>0.49</v>
      </c>
      <c r="AB927" s="120">
        <v>11.46</v>
      </c>
      <c r="AC927" s="120">
        <v>7.81</v>
      </c>
      <c r="AD927" s="120">
        <v>-0.21</v>
      </c>
      <c r="AE927" s="120">
        <v>11.79</v>
      </c>
      <c r="AF927" s="120">
        <v>11.64</v>
      </c>
      <c r="AG927" s="120">
        <v>4.5999999999999996</v>
      </c>
      <c r="AH927" s="120">
        <v>16.48</v>
      </c>
      <c r="AI927" s="120">
        <v>3.62</v>
      </c>
      <c r="AJ927" s="120">
        <v>-7.56</v>
      </c>
      <c r="AK927" s="120">
        <v>9.41</v>
      </c>
      <c r="AL927" s="120">
        <v>2.39</v>
      </c>
      <c r="AM927" s="120">
        <v>8.8800000000000008</v>
      </c>
      <c r="AN927" s="120">
        <v>3.18</v>
      </c>
      <c r="AO927" s="120">
        <v>5.54</v>
      </c>
      <c r="AP927" s="120">
        <v>2.99</v>
      </c>
      <c r="AQ927" s="120">
        <v>7.11</v>
      </c>
      <c r="AR927" s="120">
        <v>4.49</v>
      </c>
      <c r="AS927" s="120">
        <v>7.63</v>
      </c>
      <c r="AT927" s="120">
        <v>3.25</v>
      </c>
      <c r="AU927" s="120">
        <v>1.63</v>
      </c>
      <c r="AV927" s="120">
        <v>5.66</v>
      </c>
      <c r="AW927" s="120">
        <v>4.7</v>
      </c>
      <c r="AX927" s="120">
        <v>1.81</v>
      </c>
      <c r="AY927" s="120">
        <v>1.34</v>
      </c>
      <c r="AZ927" s="120">
        <v>-5.51</v>
      </c>
      <c r="BA927" s="120">
        <v>-0.67</v>
      </c>
      <c r="BB927" s="120">
        <v>-1.86</v>
      </c>
      <c r="BC927" s="120">
        <v>-5.54</v>
      </c>
    </row>
    <row r="928" spans="1:55" x14ac:dyDescent="0.45">
      <c r="A928" s="261">
        <v>294</v>
      </c>
      <c r="B928" s="174" t="s">
        <v>361</v>
      </c>
      <c r="C928" s="119">
        <v>-30.49</v>
      </c>
      <c r="D928" s="119">
        <v>24.56</v>
      </c>
      <c r="E928" s="119">
        <v>-5.72</v>
      </c>
      <c r="F928" s="119">
        <v>5.96</v>
      </c>
      <c r="G928" s="119">
        <v>33.32</v>
      </c>
      <c r="H928" s="119">
        <v>4.25</v>
      </c>
      <c r="I928" s="119">
        <v>6.74</v>
      </c>
      <c r="J928" s="119">
        <v>-4.6399999999999997</v>
      </c>
      <c r="K928" s="119">
        <v>-57</v>
      </c>
      <c r="L928" s="119">
        <v>7.19</v>
      </c>
      <c r="M928" s="119">
        <v>68.8</v>
      </c>
      <c r="N928" s="119">
        <v>2.14</v>
      </c>
      <c r="O928" s="119">
        <v>44.75</v>
      </c>
      <c r="P928" s="119">
        <v>0.33</v>
      </c>
      <c r="Q928" s="119">
        <v>-22.93</v>
      </c>
      <c r="R928" s="119">
        <v>-31.38</v>
      </c>
      <c r="S928" s="119">
        <v>-50.65</v>
      </c>
      <c r="T928" s="119">
        <v>-17.02</v>
      </c>
      <c r="U928" s="119">
        <v>-18.03</v>
      </c>
      <c r="V928" s="119">
        <v>-34.82</v>
      </c>
      <c r="W928" s="119">
        <v>5.44</v>
      </c>
      <c r="X928" s="119">
        <v>4.6900000000000004</v>
      </c>
      <c r="Y928" s="119">
        <v>1.62</v>
      </c>
      <c r="Z928" s="119">
        <v>-39.229999999999997</v>
      </c>
      <c r="AA928" s="119">
        <v>-37.46</v>
      </c>
      <c r="AB928" s="119">
        <v>-34.54</v>
      </c>
      <c r="AC928" s="119">
        <v>16.88</v>
      </c>
      <c r="AD928" s="119">
        <v>-2.85</v>
      </c>
      <c r="AE928" s="119">
        <v>-18.12</v>
      </c>
      <c r="AF928" s="119">
        <v>-7.66</v>
      </c>
      <c r="AG928" s="119">
        <v>-44.03</v>
      </c>
      <c r="AH928" s="119">
        <v>11.15</v>
      </c>
      <c r="AI928" s="119">
        <v>4.1399999999999997</v>
      </c>
      <c r="AJ928" s="119">
        <v>-35.17</v>
      </c>
      <c r="AK928" s="119">
        <v>-25.48</v>
      </c>
      <c r="AL928" s="119">
        <v>21.97</v>
      </c>
      <c r="AM928" s="119">
        <v>-45.4</v>
      </c>
      <c r="AN928" s="119">
        <v>-13.63</v>
      </c>
      <c r="AO928" s="119">
        <v>-52.14</v>
      </c>
      <c r="AP928" s="119">
        <v>-19.91</v>
      </c>
      <c r="AQ928" s="119">
        <v>-3.9</v>
      </c>
      <c r="AR928" s="119">
        <v>-12.23</v>
      </c>
      <c r="AS928" s="119">
        <v>49.59</v>
      </c>
      <c r="AT928" s="119">
        <v>25.36</v>
      </c>
      <c r="AU928" s="119">
        <v>-29.99</v>
      </c>
      <c r="AV928" s="119">
        <v>-0.09</v>
      </c>
      <c r="AW928" s="119">
        <v>12.21</v>
      </c>
      <c r="AX928" s="119">
        <v>-26.94</v>
      </c>
      <c r="AY928" s="119">
        <v>2.54</v>
      </c>
      <c r="AZ928" s="119">
        <v>-14.94</v>
      </c>
      <c r="BA928" s="119">
        <v>10.5</v>
      </c>
      <c r="BB928" s="119">
        <v>60.37</v>
      </c>
      <c r="BC928" s="119">
        <v>-37.380000000000003</v>
      </c>
    </row>
    <row r="929" spans="1:55" ht="42" x14ac:dyDescent="0.45">
      <c r="A929" s="260">
        <v>295</v>
      </c>
      <c r="B929" s="173" t="s">
        <v>362</v>
      </c>
      <c r="C929" s="120">
        <v>-22.43</v>
      </c>
      <c r="D929" s="120">
        <v>195.73</v>
      </c>
      <c r="E929" s="120">
        <v>-0.56000000000000005</v>
      </c>
      <c r="F929" s="120">
        <v>61.8</v>
      </c>
      <c r="G929" s="120">
        <v>74.52</v>
      </c>
      <c r="H929" s="120">
        <v>-14.08</v>
      </c>
      <c r="I929" s="120">
        <v>-70.14</v>
      </c>
      <c r="J929" s="120">
        <v>211.16</v>
      </c>
      <c r="K929" s="120">
        <v>67.010000000000005</v>
      </c>
      <c r="L929" s="120">
        <v>25.88</v>
      </c>
      <c r="M929" s="120">
        <v>-92.13</v>
      </c>
      <c r="N929" s="120">
        <v>188.64</v>
      </c>
      <c r="O929" s="120">
        <v>20.16</v>
      </c>
      <c r="P929" s="120">
        <v>-69.48</v>
      </c>
      <c r="Q929" s="120">
        <v>-68.67</v>
      </c>
      <c r="R929" s="120">
        <v>-20.9</v>
      </c>
      <c r="S929" s="120">
        <v>7.65</v>
      </c>
      <c r="T929" s="120">
        <v>-56.77</v>
      </c>
      <c r="U929" s="120">
        <v>91.19</v>
      </c>
      <c r="V929" s="120">
        <v>-48.13</v>
      </c>
      <c r="W929" s="120">
        <v>-71.91</v>
      </c>
      <c r="X929" s="120">
        <v>15.04</v>
      </c>
      <c r="Y929" s="120">
        <v>-36.69</v>
      </c>
      <c r="Z929" s="120">
        <v>-97.52</v>
      </c>
      <c r="AA929" s="120">
        <v>-38.51</v>
      </c>
      <c r="AB929" s="120">
        <v>-11.14</v>
      </c>
      <c r="AC929" s="120">
        <v>-34.89</v>
      </c>
      <c r="AD929" s="120">
        <v>-60.47</v>
      </c>
      <c r="AE929" s="120">
        <v>-68.64</v>
      </c>
      <c r="AF929" s="120">
        <v>-7.27</v>
      </c>
      <c r="AG929" s="120">
        <v>-78.37</v>
      </c>
      <c r="AH929" s="120">
        <v>269.88</v>
      </c>
      <c r="AI929" s="120">
        <v>12.3</v>
      </c>
      <c r="AJ929" s="120">
        <v>-71.19</v>
      </c>
      <c r="AK929" s="120">
        <v>47.75</v>
      </c>
      <c r="AL929" s="120">
        <v>292.91000000000003</v>
      </c>
      <c r="AM929" s="120">
        <v>-52.48</v>
      </c>
      <c r="AN929" s="120">
        <v>-7.43</v>
      </c>
      <c r="AO929" s="120">
        <v>13.19</v>
      </c>
      <c r="AP929" s="120">
        <v>11.29</v>
      </c>
      <c r="AQ929" s="120">
        <v>-3.84</v>
      </c>
      <c r="AR929" s="120">
        <v>64.5</v>
      </c>
      <c r="AS929" s="120">
        <v>39.65</v>
      </c>
      <c r="AT929" s="120">
        <v>-79.98</v>
      </c>
      <c r="AU929" s="120">
        <v>94.69</v>
      </c>
      <c r="AV929" s="120">
        <v>195.16</v>
      </c>
      <c r="AW929" s="120">
        <v>58.05</v>
      </c>
      <c r="AX929" s="120">
        <v>193.5</v>
      </c>
      <c r="AY929" s="120">
        <v>219.72</v>
      </c>
      <c r="AZ929" s="120">
        <v>248.66</v>
      </c>
      <c r="BA929" s="120">
        <v>241.82</v>
      </c>
      <c r="BB929" s="120">
        <v>58.69</v>
      </c>
      <c r="BC929" s="120">
        <v>256.55</v>
      </c>
    </row>
    <row r="930" spans="1:55" ht="29.25" x14ac:dyDescent="0.45">
      <c r="A930" s="261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164.52</v>
      </c>
      <c r="J930" s="119">
        <v>-100</v>
      </c>
      <c r="K930" s="119">
        <v>-100</v>
      </c>
      <c r="L930" s="119">
        <v>-100</v>
      </c>
      <c r="M930" s="119">
        <v>-100</v>
      </c>
      <c r="N930" s="117"/>
      <c r="O930" s="117"/>
      <c r="P930" s="121">
        <v>4200</v>
      </c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140.91</v>
      </c>
      <c r="AB930" s="119">
        <v>-100</v>
      </c>
      <c r="AC930" s="119">
        <v>-51.4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590.20000000000005</v>
      </c>
      <c r="AL930" s="119">
        <v>-100</v>
      </c>
      <c r="AM930" s="117"/>
      <c r="AN930" s="117"/>
      <c r="AO930" s="119">
        <v>-39.08</v>
      </c>
      <c r="AP930" s="117"/>
      <c r="AQ930" s="119">
        <v>-59.57</v>
      </c>
      <c r="AR930" s="117"/>
      <c r="AS930" s="117"/>
      <c r="AT930" s="117"/>
      <c r="AU930" s="117"/>
      <c r="AV930" s="117"/>
      <c r="AW930" s="119">
        <v>-88.92</v>
      </c>
      <c r="AX930" s="117"/>
      <c r="AY930" s="117"/>
      <c r="AZ930" s="119">
        <v>-100</v>
      </c>
      <c r="BA930" s="119">
        <v>-100</v>
      </c>
      <c r="BB930" s="119">
        <v>-50</v>
      </c>
      <c r="BC930" s="119">
        <v>124.56</v>
      </c>
    </row>
    <row r="931" spans="1:55" ht="29.25" x14ac:dyDescent="0.45">
      <c r="A931" s="260">
        <v>297</v>
      </c>
      <c r="B931" s="173" t="s">
        <v>364</v>
      </c>
      <c r="C931" s="118">
        <v>1944.44</v>
      </c>
      <c r="D931" s="120">
        <v>-53.33</v>
      </c>
      <c r="E931" s="120">
        <v>27.59</v>
      </c>
      <c r="F931" s="118">
        <v>1600</v>
      </c>
      <c r="G931" s="120">
        <v>-67.03</v>
      </c>
      <c r="H931" s="120">
        <v>22.64</v>
      </c>
      <c r="I931" s="120">
        <v>73.13</v>
      </c>
      <c r="J931" s="120">
        <v>140.82</v>
      </c>
      <c r="K931" s="116"/>
      <c r="L931" s="118">
        <v>8271.43</v>
      </c>
      <c r="M931" s="120">
        <v>-76.650000000000006</v>
      </c>
      <c r="N931" s="120">
        <v>134</v>
      </c>
      <c r="O931" s="120">
        <v>-80.430000000000007</v>
      </c>
      <c r="P931" s="120">
        <v>-42.86</v>
      </c>
      <c r="Q931" s="120">
        <v>228.65</v>
      </c>
      <c r="R931" s="120">
        <v>-92.44</v>
      </c>
      <c r="S931" s="120">
        <v>938.33</v>
      </c>
      <c r="T931" s="120">
        <v>-49.23</v>
      </c>
      <c r="U931" s="120">
        <v>-34.35</v>
      </c>
      <c r="V931" s="120">
        <v>-100</v>
      </c>
      <c r="W931" s="120">
        <v>-72.08</v>
      </c>
      <c r="X931" s="120">
        <v>-67.41</v>
      </c>
      <c r="Y931" s="120">
        <v>35.9</v>
      </c>
      <c r="Z931" s="120">
        <v>126.5</v>
      </c>
      <c r="AA931" s="120">
        <v>663.89</v>
      </c>
      <c r="AB931" s="120">
        <v>235</v>
      </c>
      <c r="AC931" s="120">
        <v>-88.82</v>
      </c>
      <c r="AD931" s="118">
        <v>2655.56</v>
      </c>
      <c r="AE931" s="120">
        <v>-10.59</v>
      </c>
      <c r="AF931" s="120">
        <v>675.76</v>
      </c>
      <c r="AG931" s="120">
        <v>-100</v>
      </c>
      <c r="AH931" s="116"/>
      <c r="AI931" s="120">
        <v>-100</v>
      </c>
      <c r="AJ931" s="120">
        <v>274.35000000000002</v>
      </c>
      <c r="AK931" s="120">
        <v>-92.45</v>
      </c>
      <c r="AL931" s="120">
        <v>120</v>
      </c>
      <c r="AM931" s="120">
        <v>-91.09</v>
      </c>
      <c r="AN931" s="120">
        <v>128.36000000000001</v>
      </c>
      <c r="AO931" s="120">
        <v>-17.649999999999999</v>
      </c>
      <c r="AP931" s="120">
        <v>-81.849999999999994</v>
      </c>
      <c r="AQ931" s="120">
        <v>-70.739999999999995</v>
      </c>
      <c r="AR931" s="120">
        <v>-19.14</v>
      </c>
      <c r="AS931" s="116"/>
      <c r="AT931" s="120">
        <v>-83.24</v>
      </c>
      <c r="AU931" s="116"/>
      <c r="AV931" s="120">
        <v>-71.33</v>
      </c>
      <c r="AW931" s="118">
        <v>4725</v>
      </c>
      <c r="AX931" s="120">
        <v>-30.7</v>
      </c>
      <c r="AY931" s="120">
        <v>459.18</v>
      </c>
      <c r="AZ931" s="120">
        <v>234.64</v>
      </c>
      <c r="BA931" s="120">
        <v>121.43</v>
      </c>
      <c r="BB931" s="120">
        <v>524.44000000000005</v>
      </c>
      <c r="BC931" s="120">
        <v>84.05</v>
      </c>
    </row>
    <row r="932" spans="1:55" ht="29.25" x14ac:dyDescent="0.45">
      <c r="A932" s="261">
        <v>298</v>
      </c>
      <c r="B932" s="174" t="s">
        <v>365</v>
      </c>
      <c r="C932" s="119">
        <v>-58.96</v>
      </c>
      <c r="D932" s="119">
        <v>-10.3</v>
      </c>
      <c r="E932" s="119">
        <v>-64.069999999999993</v>
      </c>
      <c r="F932" s="119">
        <v>-87.91</v>
      </c>
      <c r="G932" s="119">
        <v>-38.96</v>
      </c>
      <c r="H932" s="119">
        <v>-90.42</v>
      </c>
      <c r="I932" s="119">
        <v>-83.39</v>
      </c>
      <c r="J932" s="119">
        <v>-52.65</v>
      </c>
      <c r="K932" s="119">
        <v>-58.8</v>
      </c>
      <c r="L932" s="119">
        <v>-8.06</v>
      </c>
      <c r="M932" s="119">
        <v>19.48</v>
      </c>
      <c r="N932" s="119">
        <v>-28.65</v>
      </c>
      <c r="O932" s="119">
        <v>36.36</v>
      </c>
      <c r="P932" s="119">
        <v>-57.31</v>
      </c>
      <c r="Q932" s="119">
        <v>-81.459999999999994</v>
      </c>
      <c r="R932" s="119">
        <v>-56.37</v>
      </c>
      <c r="S932" s="119">
        <v>-92.59</v>
      </c>
      <c r="T932" s="119">
        <v>-17.010000000000002</v>
      </c>
      <c r="U932" s="119">
        <v>12.81</v>
      </c>
      <c r="V932" s="119">
        <v>7.85</v>
      </c>
      <c r="W932" s="119">
        <v>-54.02</v>
      </c>
      <c r="X932" s="119">
        <v>-2.84</v>
      </c>
      <c r="Y932" s="119">
        <v>-7.68</v>
      </c>
      <c r="Z932" s="119">
        <v>-38.44</v>
      </c>
      <c r="AA932" s="119">
        <v>-77.86</v>
      </c>
      <c r="AB932" s="119">
        <v>-91.16</v>
      </c>
      <c r="AC932" s="119">
        <v>52.84</v>
      </c>
      <c r="AD932" s="119">
        <v>183.38</v>
      </c>
      <c r="AE932" s="119">
        <v>622.1</v>
      </c>
      <c r="AF932" s="119">
        <v>710</v>
      </c>
      <c r="AG932" s="119">
        <v>162.63</v>
      </c>
      <c r="AH932" s="119">
        <v>-22.54</v>
      </c>
      <c r="AI932" s="119">
        <v>-37.93</v>
      </c>
      <c r="AJ932" s="119">
        <v>-31.65</v>
      </c>
      <c r="AK932" s="119">
        <v>61.47</v>
      </c>
      <c r="AL932" s="119">
        <v>-59.82</v>
      </c>
      <c r="AM932" s="119">
        <v>538.4</v>
      </c>
      <c r="AN932" s="121">
        <v>1334.85</v>
      </c>
      <c r="AO932" s="119">
        <v>-69.13</v>
      </c>
      <c r="AP932" s="119">
        <v>-79.17</v>
      </c>
      <c r="AQ932" s="119">
        <v>-77.849999999999994</v>
      </c>
      <c r="AR932" s="119">
        <v>-27.9</v>
      </c>
      <c r="AS932" s="119">
        <v>82.88</v>
      </c>
      <c r="AT932" s="119">
        <v>101.86</v>
      </c>
      <c r="AU932" s="119">
        <v>194.12</v>
      </c>
      <c r="AV932" s="119">
        <v>-49.92</v>
      </c>
      <c r="AW932" s="119">
        <v>-92.58</v>
      </c>
      <c r="AX932" s="119">
        <v>32.18</v>
      </c>
      <c r="AY932" s="119">
        <v>-85.75</v>
      </c>
      <c r="AZ932" s="119">
        <v>-83.35</v>
      </c>
      <c r="BA932" s="119">
        <v>78.739999999999995</v>
      </c>
      <c r="BB932" s="119">
        <v>190.14</v>
      </c>
      <c r="BC932" s="119">
        <v>-16.41</v>
      </c>
    </row>
    <row r="933" spans="1:55" ht="42" x14ac:dyDescent="0.45">
      <c r="A933" s="260">
        <v>299</v>
      </c>
      <c r="B933" s="173" t="s">
        <v>366</v>
      </c>
      <c r="C933" s="120">
        <v>-62.22</v>
      </c>
      <c r="D933" s="116"/>
      <c r="E933" s="118">
        <v>29066.67</v>
      </c>
      <c r="F933" s="120">
        <v>146.51</v>
      </c>
      <c r="G933" s="120">
        <v>37.51</v>
      </c>
      <c r="H933" s="120">
        <v>-97.14</v>
      </c>
      <c r="I933" s="120">
        <v>-64.040000000000006</v>
      </c>
      <c r="J933" s="120">
        <v>74.680000000000007</v>
      </c>
      <c r="K933" s="118">
        <v>107825</v>
      </c>
      <c r="L933" s="120">
        <v>2.2000000000000002</v>
      </c>
      <c r="M933" s="120">
        <v>-37.619999999999997</v>
      </c>
      <c r="N933" s="120">
        <v>-75.959999999999994</v>
      </c>
      <c r="O933" s="120">
        <v>-98.65</v>
      </c>
      <c r="P933" s="120">
        <v>755.86</v>
      </c>
      <c r="Q933" s="120">
        <v>-81.599999999999994</v>
      </c>
      <c r="R933" s="120">
        <v>-99.25</v>
      </c>
      <c r="S933" s="120">
        <v>-80.989999999999995</v>
      </c>
      <c r="T933" s="118">
        <v>1200</v>
      </c>
      <c r="U933" s="120">
        <v>-55.76</v>
      </c>
      <c r="V933" s="120">
        <v>-99.63</v>
      </c>
      <c r="W933" s="120">
        <v>-82.26</v>
      </c>
      <c r="X933" s="120">
        <v>85.78</v>
      </c>
      <c r="Y933" s="120">
        <v>-75.05</v>
      </c>
      <c r="Z933" s="120">
        <v>-36.36</v>
      </c>
      <c r="AA933" s="118">
        <v>10357.14</v>
      </c>
      <c r="AB933" s="120">
        <v>-89.08</v>
      </c>
      <c r="AC933" s="120">
        <v>-65.84</v>
      </c>
      <c r="AD933" s="118">
        <v>13300</v>
      </c>
      <c r="AE933" s="120">
        <v>-55.48</v>
      </c>
      <c r="AF933" s="118">
        <v>6823.08</v>
      </c>
      <c r="AG933" s="120">
        <v>38.630000000000003</v>
      </c>
      <c r="AH933" s="118">
        <v>34200</v>
      </c>
      <c r="AI933" s="120">
        <v>-45.56</v>
      </c>
      <c r="AJ933" s="120">
        <v>-74.59</v>
      </c>
      <c r="AK933" s="120">
        <v>171.97</v>
      </c>
      <c r="AL933" s="120">
        <v>273.81</v>
      </c>
      <c r="AM933" s="120">
        <v>7.24</v>
      </c>
      <c r="AN933" s="120">
        <v>11.44</v>
      </c>
      <c r="AO933" s="120">
        <v>207.27</v>
      </c>
      <c r="AP933" s="120">
        <v>-77.430000000000007</v>
      </c>
      <c r="AQ933" s="120">
        <v>200.88</v>
      </c>
      <c r="AR933" s="120">
        <v>-69.44</v>
      </c>
      <c r="AS933" s="120">
        <v>-59.49</v>
      </c>
      <c r="AT933" s="120">
        <v>-86.44</v>
      </c>
      <c r="AU933" s="120">
        <v>21.82</v>
      </c>
      <c r="AV933" s="120">
        <v>-12.79</v>
      </c>
      <c r="AW933" s="120">
        <v>144.01</v>
      </c>
      <c r="AX933" s="120">
        <v>-99.01</v>
      </c>
      <c r="AY933" s="120">
        <v>-47.52</v>
      </c>
      <c r="AZ933" s="120">
        <v>249.34</v>
      </c>
      <c r="BA933" s="120">
        <v>-31.95</v>
      </c>
      <c r="BB933" s="118">
        <v>1457.85</v>
      </c>
      <c r="BC933" s="120">
        <v>64.42</v>
      </c>
    </row>
    <row r="934" spans="1:55" ht="42" x14ac:dyDescent="0.45">
      <c r="A934" s="261">
        <v>300</v>
      </c>
      <c r="B934" s="174" t="s">
        <v>367</v>
      </c>
      <c r="C934" s="119">
        <v>-97.41</v>
      </c>
      <c r="D934" s="119">
        <v>-91.34</v>
      </c>
      <c r="E934" s="119">
        <v>-99.76</v>
      </c>
      <c r="F934" s="119">
        <v>-98.49</v>
      </c>
      <c r="G934" s="119">
        <v>25</v>
      </c>
      <c r="H934" s="119">
        <v>-94.74</v>
      </c>
      <c r="I934" s="119">
        <v>-86.34</v>
      </c>
      <c r="J934" s="119">
        <v>-100</v>
      </c>
      <c r="K934" s="117"/>
      <c r="L934" s="119">
        <v>-31.91</v>
      </c>
      <c r="M934" s="119">
        <v>-100</v>
      </c>
      <c r="N934" s="119">
        <v>378.57</v>
      </c>
      <c r="O934" s="121">
        <v>1040</v>
      </c>
      <c r="P934" s="119">
        <v>318.18</v>
      </c>
      <c r="Q934" s="119">
        <v>-100</v>
      </c>
      <c r="R934" s="119">
        <v>363.64</v>
      </c>
      <c r="S934" s="119">
        <v>-20</v>
      </c>
      <c r="T934" s="121">
        <v>4500</v>
      </c>
      <c r="U934" s="119">
        <v>-100</v>
      </c>
      <c r="V934" s="117"/>
      <c r="W934" s="117"/>
      <c r="X934" s="119">
        <v>-95.31</v>
      </c>
      <c r="Y934" s="117"/>
      <c r="Z934" s="119">
        <v>-97.31</v>
      </c>
      <c r="AA934" s="119">
        <v>61.4</v>
      </c>
      <c r="AB934" s="119">
        <v>-100</v>
      </c>
      <c r="AC934" s="117"/>
      <c r="AD934" s="119">
        <v>107.84</v>
      </c>
      <c r="AE934" s="119">
        <v>144.44</v>
      </c>
      <c r="AF934" s="119">
        <v>-85.51</v>
      </c>
      <c r="AG934" s="117"/>
      <c r="AH934" s="119">
        <v>-38.46</v>
      </c>
      <c r="AI934" s="119">
        <v>65.17</v>
      </c>
      <c r="AJ934" s="121">
        <v>3111.11</v>
      </c>
      <c r="AK934" s="119">
        <v>-100</v>
      </c>
      <c r="AL934" s="119">
        <v>-44.44</v>
      </c>
      <c r="AM934" s="119">
        <v>-15.22</v>
      </c>
      <c r="AN934" s="117"/>
      <c r="AO934" s="119">
        <v>-81.63</v>
      </c>
      <c r="AP934" s="119">
        <v>-83.02</v>
      </c>
      <c r="AQ934" s="119">
        <v>95.45</v>
      </c>
      <c r="AR934" s="119">
        <v>150</v>
      </c>
      <c r="AS934" s="117"/>
      <c r="AT934" s="119">
        <v>-100</v>
      </c>
      <c r="AU934" s="119">
        <v>-24.15</v>
      </c>
      <c r="AV934" s="119">
        <v>-37.369999999999997</v>
      </c>
      <c r="AW934" s="117"/>
      <c r="AX934" s="119">
        <v>260</v>
      </c>
      <c r="AY934" s="119">
        <v>-87.18</v>
      </c>
      <c r="AZ934" s="119">
        <v>-100</v>
      </c>
      <c r="BA934" s="119">
        <v>-100</v>
      </c>
      <c r="BB934" s="119">
        <v>-100</v>
      </c>
      <c r="BC934" s="119">
        <v>-100</v>
      </c>
    </row>
    <row r="935" spans="1:55" x14ac:dyDescent="0.45">
      <c r="A935" s="260">
        <v>301</v>
      </c>
      <c r="B935" s="173" t="s">
        <v>60</v>
      </c>
      <c r="C935" s="120">
        <v>6.17</v>
      </c>
      <c r="D935" s="120">
        <v>24.51</v>
      </c>
      <c r="E935" s="120">
        <v>11.89</v>
      </c>
      <c r="F935" s="120">
        <v>21.76</v>
      </c>
      <c r="G935" s="120">
        <v>14.43</v>
      </c>
      <c r="H935" s="120">
        <v>24.2</v>
      </c>
      <c r="I935" s="120">
        <v>17.440000000000001</v>
      </c>
      <c r="J935" s="120">
        <v>25.12</v>
      </c>
      <c r="K935" s="120">
        <v>23.01</v>
      </c>
      <c r="L935" s="120">
        <v>6.05</v>
      </c>
      <c r="M935" s="120">
        <v>16.149999999999999</v>
      </c>
      <c r="N935" s="120">
        <v>10.52</v>
      </c>
      <c r="O935" s="120">
        <v>35.24</v>
      </c>
      <c r="P935" s="120">
        <v>-0.67</v>
      </c>
      <c r="Q935" s="120">
        <v>21.63</v>
      </c>
      <c r="R935" s="120">
        <v>14.17</v>
      </c>
      <c r="S935" s="120">
        <v>19.690000000000001</v>
      </c>
      <c r="T935" s="120">
        <v>21.37</v>
      </c>
      <c r="U935" s="120">
        <v>19.59</v>
      </c>
      <c r="V935" s="120">
        <v>9.7899999999999991</v>
      </c>
      <c r="W935" s="120">
        <v>21.04</v>
      </c>
      <c r="X935" s="120">
        <v>21.48</v>
      </c>
      <c r="Y935" s="120">
        <v>29.15</v>
      </c>
      <c r="Z935" s="120">
        <v>15.16</v>
      </c>
      <c r="AA935" s="120">
        <v>7.73</v>
      </c>
      <c r="AB935" s="120">
        <v>19.04</v>
      </c>
      <c r="AC935" s="120">
        <v>15.02</v>
      </c>
      <c r="AD935" s="120">
        <v>9.43</v>
      </c>
      <c r="AE935" s="120">
        <v>13.82</v>
      </c>
      <c r="AF935" s="120">
        <v>-0.45</v>
      </c>
      <c r="AG935" s="120">
        <v>-1.62</v>
      </c>
      <c r="AH935" s="120">
        <v>11.83</v>
      </c>
      <c r="AI935" s="120">
        <v>10.88</v>
      </c>
      <c r="AJ935" s="120">
        <v>-2.6</v>
      </c>
      <c r="AK935" s="120">
        <v>10.48</v>
      </c>
      <c r="AL935" s="120">
        <v>27.03</v>
      </c>
      <c r="AM935" s="120">
        <v>10.029999999999999</v>
      </c>
      <c r="AN935" s="120">
        <v>31.48</v>
      </c>
      <c r="AO935" s="120">
        <v>22.62</v>
      </c>
      <c r="AP935" s="120">
        <v>19.829999999999998</v>
      </c>
      <c r="AQ935" s="120">
        <v>26.67</v>
      </c>
      <c r="AR935" s="120">
        <v>22.54</v>
      </c>
      <c r="AS935" s="120">
        <v>26.64</v>
      </c>
      <c r="AT935" s="120">
        <v>23.66</v>
      </c>
      <c r="AU935" s="120">
        <v>14.07</v>
      </c>
      <c r="AV935" s="120">
        <v>10.039999999999999</v>
      </c>
      <c r="AW935" s="120">
        <v>9.74</v>
      </c>
      <c r="AX935" s="120">
        <v>12</v>
      </c>
      <c r="AY935" s="120">
        <v>31.6</v>
      </c>
      <c r="AZ935" s="120">
        <v>-7.27</v>
      </c>
      <c r="BA935" s="120">
        <v>1.1399999999999999</v>
      </c>
      <c r="BB935" s="120">
        <v>0.06</v>
      </c>
      <c r="BC935" s="120">
        <v>-6.9</v>
      </c>
    </row>
    <row r="936" spans="1:55" x14ac:dyDescent="0.45">
      <c r="A936" s="261">
        <v>302</v>
      </c>
      <c r="B936" s="174" t="s">
        <v>368</v>
      </c>
      <c r="C936" s="119">
        <v>-22.7</v>
      </c>
      <c r="D936" s="119">
        <v>8.68</v>
      </c>
      <c r="E936" s="119">
        <v>12.84</v>
      </c>
      <c r="F936" s="119">
        <v>38.07</v>
      </c>
      <c r="G936" s="119">
        <v>-17.61</v>
      </c>
      <c r="H936" s="119">
        <v>24.4</v>
      </c>
      <c r="I936" s="119">
        <v>-4.3099999999999996</v>
      </c>
      <c r="J936" s="119">
        <v>28.51</v>
      </c>
      <c r="K936" s="119">
        <v>6.64</v>
      </c>
      <c r="L936" s="119">
        <v>-19.29</v>
      </c>
      <c r="M936" s="119">
        <v>-17.07</v>
      </c>
      <c r="N936" s="119">
        <v>-5.47</v>
      </c>
      <c r="O936" s="119">
        <v>-38.47</v>
      </c>
      <c r="P936" s="119">
        <v>-2.3199999999999998</v>
      </c>
      <c r="Q936" s="119">
        <v>18.11</v>
      </c>
      <c r="R936" s="119">
        <v>-33.130000000000003</v>
      </c>
      <c r="S936" s="119">
        <v>41.36</v>
      </c>
      <c r="T936" s="119">
        <v>-26.03</v>
      </c>
      <c r="U936" s="119">
        <v>22.44</v>
      </c>
      <c r="V936" s="119">
        <v>4.33</v>
      </c>
      <c r="W936" s="119">
        <v>54.73</v>
      </c>
      <c r="X936" s="119">
        <v>113.1</v>
      </c>
      <c r="Y936" s="119">
        <v>9.89</v>
      </c>
      <c r="Z936" s="119">
        <v>-16.18</v>
      </c>
      <c r="AA936" s="119">
        <v>117.34</v>
      </c>
      <c r="AB936" s="119">
        <v>53.95</v>
      </c>
      <c r="AC936" s="119">
        <v>-3.13</v>
      </c>
      <c r="AD936" s="119">
        <v>71</v>
      </c>
      <c r="AE936" s="119">
        <v>-25.66</v>
      </c>
      <c r="AF936" s="119">
        <v>89.74</v>
      </c>
      <c r="AG936" s="119">
        <v>-20.92</v>
      </c>
      <c r="AH936" s="119">
        <v>-4.88</v>
      </c>
      <c r="AI936" s="119">
        <v>27.32</v>
      </c>
      <c r="AJ936" s="119">
        <v>-48.61</v>
      </c>
      <c r="AK936" s="119">
        <v>-27.13</v>
      </c>
      <c r="AL936" s="119">
        <v>44.89</v>
      </c>
      <c r="AM936" s="119">
        <v>-22.27</v>
      </c>
      <c r="AN936" s="119">
        <v>-7.81</v>
      </c>
      <c r="AO936" s="119">
        <v>11.63</v>
      </c>
      <c r="AP936" s="119">
        <v>-22.53</v>
      </c>
      <c r="AQ936" s="119">
        <v>111.45</v>
      </c>
      <c r="AR936" s="119">
        <v>-10.47</v>
      </c>
      <c r="AS936" s="119">
        <v>-9.48</v>
      </c>
      <c r="AT936" s="119">
        <v>38.58</v>
      </c>
      <c r="AU936" s="119">
        <v>-5.4</v>
      </c>
      <c r="AV936" s="119">
        <v>159.16</v>
      </c>
      <c r="AW936" s="119">
        <v>43.15</v>
      </c>
      <c r="AX936" s="119">
        <v>-15.58</v>
      </c>
      <c r="AY936" s="119">
        <v>88.41</v>
      </c>
      <c r="AZ936" s="119">
        <v>20.92</v>
      </c>
      <c r="BA936" s="119">
        <v>-9.48</v>
      </c>
      <c r="BB936" s="119">
        <v>29.86</v>
      </c>
      <c r="BC936" s="119">
        <v>-16.7</v>
      </c>
    </row>
    <row r="937" spans="1:55" ht="54.75" x14ac:dyDescent="0.45">
      <c r="A937" s="260">
        <v>303</v>
      </c>
      <c r="B937" s="173" t="s">
        <v>369</v>
      </c>
      <c r="C937" s="120">
        <v>-12.11</v>
      </c>
      <c r="D937" s="120">
        <v>92.67</v>
      </c>
      <c r="E937" s="120">
        <v>-45.42</v>
      </c>
      <c r="F937" s="120">
        <v>9.42</v>
      </c>
      <c r="G937" s="116"/>
      <c r="H937" s="120">
        <v>14.11</v>
      </c>
      <c r="I937" s="120">
        <v>46.89</v>
      </c>
      <c r="J937" s="120">
        <v>7.63</v>
      </c>
      <c r="K937" s="120">
        <v>-100</v>
      </c>
      <c r="L937" s="120">
        <v>-41.54</v>
      </c>
      <c r="M937" s="120">
        <v>-89.8</v>
      </c>
      <c r="N937" s="120">
        <v>-100</v>
      </c>
      <c r="O937" s="116"/>
      <c r="P937" s="120">
        <v>-98.62</v>
      </c>
      <c r="Q937" s="120">
        <v>-59.92</v>
      </c>
      <c r="R937" s="120">
        <v>-100</v>
      </c>
      <c r="S937" s="118">
        <v>6050</v>
      </c>
      <c r="T937" s="120">
        <v>-76.36</v>
      </c>
      <c r="U937" s="120">
        <v>78.5</v>
      </c>
      <c r="V937" s="120">
        <v>46.27</v>
      </c>
      <c r="W937" s="116"/>
      <c r="X937" s="120">
        <v>174.04</v>
      </c>
      <c r="Y937" s="120">
        <v>724.59</v>
      </c>
      <c r="Z937" s="116"/>
      <c r="AA937" s="116"/>
      <c r="AB937" s="118">
        <v>5625</v>
      </c>
      <c r="AC937" s="120">
        <v>334.29</v>
      </c>
      <c r="AD937" s="116"/>
      <c r="AE937" s="120">
        <v>77.239999999999995</v>
      </c>
      <c r="AF937" s="120">
        <v>86.15</v>
      </c>
      <c r="AG937" s="120">
        <v>-100</v>
      </c>
      <c r="AH937" s="120">
        <v>31.63</v>
      </c>
      <c r="AI937" s="120">
        <v>-100</v>
      </c>
      <c r="AJ937" s="120">
        <v>-90.37</v>
      </c>
      <c r="AK937" s="120">
        <v>-100</v>
      </c>
      <c r="AL937" s="120">
        <v>-65.569999999999993</v>
      </c>
      <c r="AM937" s="120">
        <v>-93.44</v>
      </c>
      <c r="AN937" s="120">
        <v>-100</v>
      </c>
      <c r="AO937" s="120">
        <v>-99.78</v>
      </c>
      <c r="AP937" s="120">
        <v>159.77000000000001</v>
      </c>
      <c r="AQ937" s="120">
        <v>-30.73</v>
      </c>
      <c r="AR937" s="120">
        <v>285.95</v>
      </c>
      <c r="AS937" s="116"/>
      <c r="AT937" s="120">
        <v>-31.98</v>
      </c>
      <c r="AU937" s="116"/>
      <c r="AV937" s="120">
        <v>-9.68</v>
      </c>
      <c r="AW937" s="116"/>
      <c r="AX937" s="120">
        <v>0</v>
      </c>
      <c r="AY937" s="118">
        <v>1031.03</v>
      </c>
      <c r="AZ937" s="116"/>
      <c r="BA937" s="118">
        <v>6700</v>
      </c>
      <c r="BB937" s="120">
        <v>-90.27</v>
      </c>
      <c r="BC937" s="120">
        <v>-70.86</v>
      </c>
    </row>
    <row r="938" spans="1:55" ht="29.25" x14ac:dyDescent="0.45">
      <c r="A938" s="261">
        <v>304</v>
      </c>
      <c r="B938" s="174" t="s">
        <v>370</v>
      </c>
      <c r="C938" s="119">
        <v>-36.83</v>
      </c>
      <c r="D938" s="119">
        <v>-65.599999999999994</v>
      </c>
      <c r="E938" s="119">
        <v>-43.01</v>
      </c>
      <c r="F938" s="119">
        <v>-6.71</v>
      </c>
      <c r="G938" s="119">
        <v>-50.29</v>
      </c>
      <c r="H938" s="119">
        <v>-9.5299999999999994</v>
      </c>
      <c r="I938" s="119">
        <v>13.17</v>
      </c>
      <c r="J938" s="119">
        <v>13.91</v>
      </c>
      <c r="K938" s="119">
        <v>-23.58</v>
      </c>
      <c r="L938" s="119">
        <v>79.31</v>
      </c>
      <c r="M938" s="119">
        <v>-10.44</v>
      </c>
      <c r="N938" s="119">
        <v>7.81</v>
      </c>
      <c r="O938" s="119">
        <v>39.090000000000003</v>
      </c>
      <c r="P938" s="119">
        <v>148.82</v>
      </c>
      <c r="Q938" s="119">
        <v>36.74</v>
      </c>
      <c r="R938" s="119">
        <v>32.770000000000003</v>
      </c>
      <c r="S938" s="119">
        <v>120.66</v>
      </c>
      <c r="T938" s="119">
        <v>-43.13</v>
      </c>
      <c r="U938" s="119">
        <v>316.63</v>
      </c>
      <c r="V938" s="119">
        <v>273.82</v>
      </c>
      <c r="W938" s="119">
        <v>4.3899999999999997</v>
      </c>
      <c r="X938" s="119">
        <v>-26.24</v>
      </c>
      <c r="Y938" s="119">
        <v>24.63</v>
      </c>
      <c r="Z938" s="119">
        <v>38.67</v>
      </c>
      <c r="AA938" s="119">
        <v>5.82</v>
      </c>
      <c r="AB938" s="119">
        <v>39.32</v>
      </c>
      <c r="AC938" s="119">
        <v>15.04</v>
      </c>
      <c r="AD938" s="119">
        <v>-26.95</v>
      </c>
      <c r="AE938" s="119">
        <v>33.979999999999997</v>
      </c>
      <c r="AF938" s="119">
        <v>158.52000000000001</v>
      </c>
      <c r="AG938" s="119">
        <v>-73.95</v>
      </c>
      <c r="AH938" s="119">
        <v>-69.98</v>
      </c>
      <c r="AI938" s="119">
        <v>63.41</v>
      </c>
      <c r="AJ938" s="119">
        <v>-23.41</v>
      </c>
      <c r="AK938" s="119">
        <v>-12.17</v>
      </c>
      <c r="AL938" s="119">
        <v>-27.67</v>
      </c>
      <c r="AM938" s="119">
        <v>-6.53</v>
      </c>
      <c r="AN938" s="119">
        <v>4.0999999999999996</v>
      </c>
      <c r="AO938" s="119">
        <v>-11.91</v>
      </c>
      <c r="AP938" s="119">
        <v>-1.1100000000000001</v>
      </c>
      <c r="AQ938" s="119">
        <v>-55.49</v>
      </c>
      <c r="AR938" s="119">
        <v>-49.8</v>
      </c>
      <c r="AS938" s="119">
        <v>-38.49</v>
      </c>
      <c r="AT938" s="119">
        <v>-3.29</v>
      </c>
      <c r="AU938" s="119">
        <v>-21.66</v>
      </c>
      <c r="AV938" s="119">
        <v>-5.28</v>
      </c>
      <c r="AW938" s="119">
        <v>-14.38</v>
      </c>
      <c r="AX938" s="119">
        <v>-36.57</v>
      </c>
      <c r="AY938" s="119">
        <v>6.88</v>
      </c>
      <c r="AZ938" s="119">
        <v>10.96</v>
      </c>
      <c r="BA938" s="119">
        <v>-5.31</v>
      </c>
      <c r="BB938" s="119">
        <v>-26.98</v>
      </c>
      <c r="BC938" s="119">
        <v>66.92</v>
      </c>
    </row>
    <row r="939" spans="1:55" x14ac:dyDescent="0.45">
      <c r="A939" s="260">
        <v>305</v>
      </c>
      <c r="B939" s="173" t="s">
        <v>371</v>
      </c>
      <c r="C939" s="120">
        <v>43.29</v>
      </c>
      <c r="D939" s="120">
        <v>4.33</v>
      </c>
      <c r="E939" s="120">
        <v>1.67</v>
      </c>
      <c r="F939" s="120">
        <v>-14.38</v>
      </c>
      <c r="G939" s="120">
        <v>-0.33</v>
      </c>
      <c r="H939" s="120">
        <v>-10.42</v>
      </c>
      <c r="I939" s="120">
        <v>-4.01</v>
      </c>
      <c r="J939" s="120">
        <v>-1.79</v>
      </c>
      <c r="K939" s="120">
        <v>110.85</v>
      </c>
      <c r="L939" s="120">
        <v>7.55</v>
      </c>
      <c r="M939" s="120">
        <v>-15.64</v>
      </c>
      <c r="N939" s="120">
        <v>-17.18</v>
      </c>
      <c r="O939" s="120">
        <v>20.82</v>
      </c>
      <c r="P939" s="120">
        <v>8.3699999999999992</v>
      </c>
      <c r="Q939" s="120">
        <v>7.19</v>
      </c>
      <c r="R939" s="120">
        <v>-83.45</v>
      </c>
      <c r="S939" s="120">
        <v>-65.72</v>
      </c>
      <c r="T939" s="120">
        <v>-9.64</v>
      </c>
      <c r="U939" s="120">
        <v>-4.12</v>
      </c>
      <c r="V939" s="120">
        <v>-78.459999999999994</v>
      </c>
      <c r="W939" s="120">
        <v>-74.66</v>
      </c>
      <c r="X939" s="120">
        <v>-78.08</v>
      </c>
      <c r="Y939" s="120">
        <v>-67.069999999999993</v>
      </c>
      <c r="Z939" s="120">
        <v>88.78</v>
      </c>
      <c r="AA939" s="120">
        <v>-70.03</v>
      </c>
      <c r="AB939" s="120">
        <v>-69.64</v>
      </c>
      <c r="AC939" s="120">
        <v>-51.3</v>
      </c>
      <c r="AD939" s="120">
        <v>80.569999999999993</v>
      </c>
      <c r="AE939" s="120">
        <v>63.94</v>
      </c>
      <c r="AF939" s="120">
        <v>-51.83</v>
      </c>
      <c r="AG939" s="120">
        <v>-27.24</v>
      </c>
      <c r="AH939" s="120">
        <v>76.239999999999995</v>
      </c>
      <c r="AI939" s="120">
        <v>29</v>
      </c>
      <c r="AJ939" s="120">
        <v>99.29</v>
      </c>
      <c r="AK939" s="120">
        <v>80.040000000000006</v>
      </c>
      <c r="AL939" s="120">
        <v>-68.72</v>
      </c>
      <c r="AM939" s="120">
        <v>8.7200000000000006</v>
      </c>
      <c r="AN939" s="120">
        <v>122.09</v>
      </c>
      <c r="AO939" s="120">
        <v>18.329999999999998</v>
      </c>
      <c r="AP939" s="120">
        <v>12.48</v>
      </c>
      <c r="AQ939" s="120">
        <v>65.709999999999994</v>
      </c>
      <c r="AR939" s="120">
        <v>19.79</v>
      </c>
      <c r="AS939" s="120">
        <v>-24.35</v>
      </c>
      <c r="AT939" s="120">
        <v>46.56</v>
      </c>
      <c r="AU939" s="120">
        <v>-7.65</v>
      </c>
      <c r="AV939" s="120">
        <v>-23.14</v>
      </c>
      <c r="AW939" s="120">
        <v>78.52</v>
      </c>
      <c r="AX939" s="120">
        <v>26.58</v>
      </c>
      <c r="AY939" s="120">
        <v>10.01</v>
      </c>
      <c r="AZ939" s="120">
        <v>-23.35</v>
      </c>
      <c r="BA939" s="120">
        <v>14.84</v>
      </c>
      <c r="BB939" s="120">
        <v>149.43</v>
      </c>
      <c r="BC939" s="120">
        <v>-4.43</v>
      </c>
    </row>
    <row r="940" spans="1:55" x14ac:dyDescent="0.45">
      <c r="A940" s="261">
        <v>306</v>
      </c>
      <c r="B940" s="174" t="s">
        <v>372</v>
      </c>
      <c r="C940" s="119">
        <v>3.93</v>
      </c>
      <c r="D940" s="119">
        <v>83.23</v>
      </c>
      <c r="E940" s="119">
        <v>58.64</v>
      </c>
      <c r="F940" s="119">
        <v>141.74</v>
      </c>
      <c r="G940" s="119">
        <v>-21.83</v>
      </c>
      <c r="H940" s="119">
        <v>74.58</v>
      </c>
      <c r="I940" s="119">
        <v>12.79</v>
      </c>
      <c r="J940" s="119">
        <v>-2.5</v>
      </c>
      <c r="K940" s="119">
        <v>10.84</v>
      </c>
      <c r="L940" s="119">
        <v>-12.57</v>
      </c>
      <c r="M940" s="119">
        <v>-13.25</v>
      </c>
      <c r="N940" s="119">
        <v>-50.73</v>
      </c>
      <c r="O940" s="119">
        <v>-8.3800000000000008</v>
      </c>
      <c r="P940" s="119">
        <v>-22.21</v>
      </c>
      <c r="Q940" s="119">
        <v>-2.88</v>
      </c>
      <c r="R940" s="119">
        <v>-3.98</v>
      </c>
      <c r="S940" s="119">
        <v>-32.76</v>
      </c>
      <c r="T940" s="119">
        <v>-1.53</v>
      </c>
      <c r="U940" s="119">
        <v>-23.55</v>
      </c>
      <c r="V940" s="119">
        <v>9.51</v>
      </c>
      <c r="W940" s="119">
        <v>8.42</v>
      </c>
      <c r="X940" s="119">
        <v>4.8</v>
      </c>
      <c r="Y940" s="119">
        <v>-33.869999999999997</v>
      </c>
      <c r="Z940" s="119">
        <v>71.2</v>
      </c>
      <c r="AA940" s="119">
        <v>-7.81</v>
      </c>
      <c r="AB940" s="119">
        <v>9.8000000000000007</v>
      </c>
      <c r="AC940" s="119">
        <v>29.29</v>
      </c>
      <c r="AD940" s="119">
        <v>-27.27</v>
      </c>
      <c r="AE940" s="119">
        <v>23.54</v>
      </c>
      <c r="AF940" s="119">
        <v>0.82</v>
      </c>
      <c r="AG940" s="119">
        <v>-27.87</v>
      </c>
      <c r="AH940" s="119">
        <v>-9.74</v>
      </c>
      <c r="AI940" s="119">
        <v>-26.55</v>
      </c>
      <c r="AJ940" s="119">
        <v>-11.39</v>
      </c>
      <c r="AK940" s="119">
        <v>35.28</v>
      </c>
      <c r="AL940" s="119">
        <v>1.78</v>
      </c>
      <c r="AM940" s="119">
        <v>-30.15</v>
      </c>
      <c r="AN940" s="119">
        <v>-5.8</v>
      </c>
      <c r="AO940" s="119">
        <v>11.67</v>
      </c>
      <c r="AP940" s="119">
        <v>-7.09</v>
      </c>
      <c r="AQ940" s="119">
        <v>-11.58</v>
      </c>
      <c r="AR940" s="119">
        <v>-33.270000000000003</v>
      </c>
      <c r="AS940" s="119">
        <v>4.37</v>
      </c>
      <c r="AT940" s="119">
        <v>4.6100000000000003</v>
      </c>
      <c r="AU940" s="119">
        <v>34.35</v>
      </c>
      <c r="AV940" s="119">
        <v>20.02</v>
      </c>
      <c r="AW940" s="119">
        <v>45.46</v>
      </c>
      <c r="AX940" s="119">
        <v>-24.71</v>
      </c>
      <c r="AY940" s="119">
        <v>31.62</v>
      </c>
      <c r="AZ940" s="119">
        <v>1.1200000000000001</v>
      </c>
      <c r="BA940" s="119">
        <v>31.3</v>
      </c>
      <c r="BB940" s="119">
        <v>2.6</v>
      </c>
      <c r="BC940" s="119">
        <v>95.91</v>
      </c>
    </row>
    <row r="941" spans="1:55" ht="29.25" x14ac:dyDescent="0.45">
      <c r="A941" s="260">
        <v>307</v>
      </c>
      <c r="B941" s="173" t="s">
        <v>373</v>
      </c>
      <c r="C941" s="116"/>
      <c r="D941" s="120">
        <v>-5.56</v>
      </c>
      <c r="E941" s="120">
        <v>-95</v>
      </c>
      <c r="F941" s="118">
        <v>2300</v>
      </c>
      <c r="G941" s="120">
        <v>-100</v>
      </c>
      <c r="H941" s="120">
        <v>585.71</v>
      </c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20">
        <v>800</v>
      </c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</row>
    <row r="942" spans="1:55" ht="67.5" x14ac:dyDescent="0.45">
      <c r="A942" s="261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606.80999999999995</v>
      </c>
      <c r="R942" s="119">
        <v>454.9</v>
      </c>
      <c r="S942" s="117"/>
      <c r="T942" s="117"/>
      <c r="U942" s="117"/>
      <c r="V942" s="117"/>
      <c r="W942" s="119">
        <v>-14.48</v>
      </c>
      <c r="X942" s="119">
        <v>-36.06</v>
      </c>
      <c r="Y942" s="121">
        <v>1995500</v>
      </c>
      <c r="Z942" s="117"/>
      <c r="AA942" s="117"/>
      <c r="AB942" s="117"/>
      <c r="AC942" s="119">
        <v>-98.02</v>
      </c>
      <c r="AD942" s="119">
        <v>-99.67</v>
      </c>
      <c r="AE942" s="119">
        <v>-98.93</v>
      </c>
      <c r="AF942" s="119">
        <v>-60.13</v>
      </c>
      <c r="AG942" s="119">
        <v>36.81</v>
      </c>
      <c r="AH942" s="119">
        <v>-99.11</v>
      </c>
      <c r="AI942" s="119">
        <v>-99.43</v>
      </c>
      <c r="AJ942" s="119">
        <v>-99.29</v>
      </c>
      <c r="AK942" s="119">
        <v>-99.53</v>
      </c>
      <c r="AL942" s="119">
        <v>-98.58</v>
      </c>
      <c r="AM942" s="119">
        <v>-99.64</v>
      </c>
      <c r="AN942" s="119">
        <v>-66.63</v>
      </c>
      <c r="AO942" s="119">
        <v>-61</v>
      </c>
      <c r="AP942" s="119">
        <v>-41.27</v>
      </c>
      <c r="AQ942" s="121">
        <v>7015.25</v>
      </c>
      <c r="AR942" s="119">
        <v>5.45</v>
      </c>
      <c r="AS942" s="119">
        <v>-99.67</v>
      </c>
      <c r="AT942" s="121">
        <v>47151.83</v>
      </c>
      <c r="AU942" s="121">
        <v>34555.5</v>
      </c>
      <c r="AV942" s="119">
        <v>-19.91</v>
      </c>
      <c r="AW942" s="121">
        <v>11189.68</v>
      </c>
      <c r="AX942" s="119">
        <v>7.04</v>
      </c>
      <c r="AY942" s="119">
        <v>56.81</v>
      </c>
      <c r="AZ942" s="119">
        <v>16.489999999999998</v>
      </c>
      <c r="BA942" s="119">
        <v>30.84</v>
      </c>
      <c r="BB942" s="121">
        <v>16348.16</v>
      </c>
      <c r="BC942" s="119">
        <v>137.69</v>
      </c>
    </row>
    <row r="943" spans="1:55" ht="29.25" x14ac:dyDescent="0.45">
      <c r="A943" s="260">
        <v>309</v>
      </c>
      <c r="B943" s="173" t="s">
        <v>86</v>
      </c>
      <c r="C943" s="120">
        <v>20.45</v>
      </c>
      <c r="D943" s="120">
        <v>8.93</v>
      </c>
      <c r="E943" s="120">
        <v>0.68</v>
      </c>
      <c r="F943" s="120">
        <v>-6.16</v>
      </c>
      <c r="G943" s="120">
        <v>-15.9</v>
      </c>
      <c r="H943" s="120">
        <v>14.82</v>
      </c>
      <c r="I943" s="120">
        <v>-10.02</v>
      </c>
      <c r="J943" s="120">
        <v>-8.61</v>
      </c>
      <c r="K943" s="120">
        <v>-7.93</v>
      </c>
      <c r="L943" s="120">
        <v>-24.36</v>
      </c>
      <c r="M943" s="120">
        <v>-6.26</v>
      </c>
      <c r="N943" s="120">
        <v>-1.48</v>
      </c>
      <c r="O943" s="120">
        <v>-23.25</v>
      </c>
      <c r="P943" s="120">
        <v>3.62</v>
      </c>
      <c r="Q943" s="120">
        <v>-15.19</v>
      </c>
      <c r="R943" s="120">
        <v>-19.45</v>
      </c>
      <c r="S943" s="120">
        <v>-22.33</v>
      </c>
      <c r="T943" s="120">
        <v>-18.920000000000002</v>
      </c>
      <c r="U943" s="120">
        <v>-5.61</v>
      </c>
      <c r="V943" s="120">
        <v>-5.97</v>
      </c>
      <c r="W943" s="120">
        <v>3.77</v>
      </c>
      <c r="X943" s="120">
        <v>-1.03</v>
      </c>
      <c r="Y943" s="120">
        <v>-17.62</v>
      </c>
      <c r="Z943" s="120">
        <v>-2.52</v>
      </c>
      <c r="AA943" s="120">
        <v>-3.37</v>
      </c>
      <c r="AB943" s="120">
        <v>-5.4</v>
      </c>
      <c r="AC943" s="120">
        <v>35.39</v>
      </c>
      <c r="AD943" s="120">
        <v>19</v>
      </c>
      <c r="AE943" s="120">
        <v>27.77</v>
      </c>
      <c r="AF943" s="120">
        <v>17.66</v>
      </c>
      <c r="AG943" s="120">
        <v>-15.12</v>
      </c>
      <c r="AH943" s="120">
        <v>-0.38</v>
      </c>
      <c r="AI943" s="120">
        <v>-3.55</v>
      </c>
      <c r="AJ943" s="120">
        <v>2.56</v>
      </c>
      <c r="AK943" s="120">
        <v>63.48</v>
      </c>
      <c r="AL943" s="120">
        <v>3.32</v>
      </c>
      <c r="AM943" s="120">
        <v>17.329999999999998</v>
      </c>
      <c r="AN943" s="120">
        <v>3.96</v>
      </c>
      <c r="AO943" s="120">
        <v>-1.8</v>
      </c>
      <c r="AP943" s="120">
        <v>6.79</v>
      </c>
      <c r="AQ943" s="120">
        <v>5.35</v>
      </c>
      <c r="AR943" s="120">
        <v>15.71</v>
      </c>
      <c r="AS943" s="120">
        <v>42.22</v>
      </c>
      <c r="AT943" s="120">
        <v>17.37</v>
      </c>
      <c r="AU943" s="120">
        <v>13.51</v>
      </c>
      <c r="AV943" s="120">
        <v>19.510000000000002</v>
      </c>
      <c r="AW943" s="120">
        <v>17.510000000000002</v>
      </c>
      <c r="AX943" s="120">
        <v>14.14</v>
      </c>
      <c r="AY943" s="120">
        <v>24.03</v>
      </c>
      <c r="AZ943" s="120">
        <v>11.79</v>
      </c>
      <c r="BA943" s="120">
        <v>-2.04</v>
      </c>
      <c r="BB943" s="120">
        <v>10.47</v>
      </c>
      <c r="BC943" s="120">
        <v>27.93</v>
      </c>
    </row>
    <row r="944" spans="1:55" ht="29.25" x14ac:dyDescent="0.45">
      <c r="A944" s="261">
        <v>310</v>
      </c>
      <c r="B944" s="174" t="s">
        <v>375</v>
      </c>
      <c r="C944" s="119">
        <v>167.48</v>
      </c>
      <c r="D944" s="119">
        <v>455.99</v>
      </c>
      <c r="E944" s="119">
        <v>364.14</v>
      </c>
      <c r="F944" s="119">
        <v>-79.680000000000007</v>
      </c>
      <c r="G944" s="119">
        <v>385.52</v>
      </c>
      <c r="H944" s="119">
        <v>247.09</v>
      </c>
      <c r="I944" s="119">
        <v>-5.19</v>
      </c>
      <c r="J944" s="119">
        <v>45.94</v>
      </c>
      <c r="K944" s="119">
        <v>187.23</v>
      </c>
      <c r="L944" s="119">
        <v>84.54</v>
      </c>
      <c r="M944" s="119">
        <v>-51.53</v>
      </c>
      <c r="N944" s="119">
        <v>-35.76</v>
      </c>
      <c r="O944" s="119">
        <v>-13.06</v>
      </c>
      <c r="P944" s="119">
        <v>-44.96</v>
      </c>
      <c r="Q944" s="119">
        <v>-49.88</v>
      </c>
      <c r="R944" s="121">
        <v>1514.79</v>
      </c>
      <c r="S944" s="119">
        <v>-76.27</v>
      </c>
      <c r="T944" s="119">
        <v>-20.41</v>
      </c>
      <c r="U944" s="119">
        <v>76.53</v>
      </c>
      <c r="V944" s="119">
        <v>-50.76</v>
      </c>
      <c r="W944" s="119">
        <v>-50.17</v>
      </c>
      <c r="X944" s="119">
        <v>-14.08</v>
      </c>
      <c r="Y944" s="119">
        <v>-4.6399999999999997</v>
      </c>
      <c r="Z944" s="119">
        <v>-78.400000000000006</v>
      </c>
      <c r="AA944" s="119">
        <v>-84.29</v>
      </c>
      <c r="AB944" s="119">
        <v>-27</v>
      </c>
      <c r="AC944" s="119">
        <v>21.9</v>
      </c>
      <c r="AD944" s="119">
        <v>-95.91</v>
      </c>
      <c r="AE944" s="119">
        <v>-44.13</v>
      </c>
      <c r="AF944" s="119">
        <v>-0.93</v>
      </c>
      <c r="AG944" s="119">
        <v>-83.99</v>
      </c>
      <c r="AH944" s="119">
        <v>-91.27</v>
      </c>
      <c r="AI944" s="119">
        <v>-87.66</v>
      </c>
      <c r="AJ944" s="119">
        <v>-94.46</v>
      </c>
      <c r="AK944" s="119">
        <v>-82.09</v>
      </c>
      <c r="AL944" s="119">
        <v>245.25</v>
      </c>
      <c r="AM944" s="119">
        <v>-24.19</v>
      </c>
      <c r="AN944" s="119">
        <v>-87.31</v>
      </c>
      <c r="AO944" s="119">
        <v>-14.8</v>
      </c>
      <c r="AP944" s="119">
        <v>-74.69</v>
      </c>
      <c r="AQ944" s="119">
        <v>44.16</v>
      </c>
      <c r="AR944" s="119">
        <v>-26.85</v>
      </c>
      <c r="AS944" s="119">
        <v>36.94</v>
      </c>
      <c r="AT944" s="121">
        <v>1171.3499999999999</v>
      </c>
      <c r="AU944" s="121">
        <v>1259.55</v>
      </c>
      <c r="AV944" s="119">
        <v>664.77</v>
      </c>
      <c r="AW944" s="119">
        <v>718.54</v>
      </c>
      <c r="AX944" s="119">
        <v>65.39</v>
      </c>
      <c r="AY944" s="121">
        <v>1096.95</v>
      </c>
      <c r="AZ944" s="119">
        <v>624.44000000000005</v>
      </c>
      <c r="BA944" s="119">
        <v>274.18</v>
      </c>
      <c r="BB944" s="121">
        <v>3637.58</v>
      </c>
      <c r="BC944" s="119">
        <v>135.21</v>
      </c>
    </row>
    <row r="945" spans="1:55" x14ac:dyDescent="0.45">
      <c r="A945" s="260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</row>
    <row r="946" spans="1:55" ht="29.25" x14ac:dyDescent="0.45">
      <c r="A946" s="261">
        <v>312</v>
      </c>
      <c r="B946" s="174" t="s">
        <v>377</v>
      </c>
      <c r="C946" s="119">
        <v>38.85</v>
      </c>
      <c r="D946" s="119">
        <v>8.86</v>
      </c>
      <c r="E946" s="119">
        <v>-18.170000000000002</v>
      </c>
      <c r="F946" s="119">
        <v>65.290000000000006</v>
      </c>
      <c r="G946" s="119">
        <v>369.75</v>
      </c>
      <c r="H946" s="119">
        <v>-65.78</v>
      </c>
      <c r="I946" s="119">
        <v>-33.53</v>
      </c>
      <c r="J946" s="119">
        <v>221.2</v>
      </c>
      <c r="K946" s="119">
        <v>89.58</v>
      </c>
      <c r="L946" s="119">
        <v>149.31</v>
      </c>
      <c r="M946" s="119">
        <v>94.77</v>
      </c>
      <c r="N946" s="119">
        <v>31.81</v>
      </c>
      <c r="O946" s="119">
        <v>-11.7</v>
      </c>
      <c r="P946" s="119">
        <v>203.53</v>
      </c>
      <c r="Q946" s="119">
        <v>-73.599999999999994</v>
      </c>
      <c r="R946" s="119">
        <v>38.520000000000003</v>
      </c>
      <c r="S946" s="119">
        <v>-59.01</v>
      </c>
      <c r="T946" s="119">
        <v>133.27000000000001</v>
      </c>
      <c r="U946" s="119">
        <v>-7</v>
      </c>
      <c r="V946" s="119">
        <v>-23.76</v>
      </c>
      <c r="W946" s="119">
        <v>-35.26</v>
      </c>
      <c r="X946" s="119">
        <v>-28.37</v>
      </c>
      <c r="Y946" s="119">
        <v>-61.38</v>
      </c>
      <c r="Z946" s="119">
        <v>-3.18</v>
      </c>
      <c r="AA946" s="119">
        <v>77.709999999999994</v>
      </c>
      <c r="AB946" s="119">
        <v>-41.14</v>
      </c>
      <c r="AC946" s="119">
        <v>49.66</v>
      </c>
      <c r="AD946" s="119">
        <v>-60.8</v>
      </c>
      <c r="AE946" s="119">
        <v>-12.14</v>
      </c>
      <c r="AF946" s="119">
        <v>5.48</v>
      </c>
      <c r="AG946" s="119">
        <v>-41.46</v>
      </c>
      <c r="AH946" s="119">
        <v>-27.93</v>
      </c>
      <c r="AI946" s="119">
        <v>204.2</v>
      </c>
      <c r="AJ946" s="119">
        <v>-56.73</v>
      </c>
      <c r="AK946" s="119">
        <v>475.26</v>
      </c>
      <c r="AL946" s="119">
        <v>-67.319999999999993</v>
      </c>
      <c r="AM946" s="119">
        <v>292.14</v>
      </c>
      <c r="AN946" s="119">
        <v>203.78</v>
      </c>
      <c r="AO946" s="121">
        <v>1285.5</v>
      </c>
      <c r="AP946" s="119">
        <v>55.98</v>
      </c>
      <c r="AQ946" s="119">
        <v>-78.239999999999995</v>
      </c>
      <c r="AR946" s="119">
        <v>-82.78</v>
      </c>
      <c r="AS946" s="119">
        <v>488.16</v>
      </c>
      <c r="AT946" s="119">
        <v>84.03</v>
      </c>
      <c r="AU946" s="119">
        <v>53.74</v>
      </c>
      <c r="AV946" s="119">
        <v>97.68</v>
      </c>
      <c r="AW946" s="119">
        <v>-47.45</v>
      </c>
      <c r="AX946" s="119">
        <v>-48.8</v>
      </c>
      <c r="AY946" s="119">
        <v>2.14</v>
      </c>
      <c r="AZ946" s="119">
        <v>-8.86</v>
      </c>
      <c r="BA946" s="119">
        <v>-48.25</v>
      </c>
      <c r="BB946" s="119">
        <v>150.62</v>
      </c>
      <c r="BC946" s="121">
        <v>1097.8399999999999</v>
      </c>
    </row>
    <row r="947" spans="1:55" ht="54.75" x14ac:dyDescent="0.45">
      <c r="A947" s="260">
        <v>313</v>
      </c>
      <c r="B947" s="173" t="s">
        <v>378</v>
      </c>
      <c r="C947" s="120">
        <v>-15.84</v>
      </c>
      <c r="D947" s="120">
        <v>-30.05</v>
      </c>
      <c r="E947" s="120">
        <v>-19.010000000000002</v>
      </c>
      <c r="F947" s="120">
        <v>-24.82</v>
      </c>
      <c r="G947" s="120">
        <v>-29.02</v>
      </c>
      <c r="H947" s="120">
        <v>-44.82</v>
      </c>
      <c r="I947" s="120">
        <v>-18.809999999999999</v>
      </c>
      <c r="J947" s="120">
        <v>-30.61</v>
      </c>
      <c r="K947" s="120">
        <v>-20.37</v>
      </c>
      <c r="L947" s="120">
        <v>1.43</v>
      </c>
      <c r="M947" s="120">
        <v>-41.55</v>
      </c>
      <c r="N947" s="120">
        <v>-4.99</v>
      </c>
      <c r="O947" s="120">
        <v>13.53</v>
      </c>
      <c r="P947" s="120">
        <v>-14.46</v>
      </c>
      <c r="Q947" s="120">
        <v>-9.3800000000000008</v>
      </c>
      <c r="R947" s="120">
        <v>51.64</v>
      </c>
      <c r="S947" s="120">
        <v>3.05</v>
      </c>
      <c r="T947" s="120">
        <v>14.2</v>
      </c>
      <c r="U947" s="120">
        <v>-42.85</v>
      </c>
      <c r="V947" s="120">
        <v>-14.13</v>
      </c>
      <c r="W947" s="120">
        <v>-17.48</v>
      </c>
      <c r="X947" s="120">
        <v>-47</v>
      </c>
      <c r="Y947" s="120">
        <v>9.27</v>
      </c>
      <c r="Z947" s="120">
        <v>-48.14</v>
      </c>
      <c r="AA947" s="120">
        <v>-40.83</v>
      </c>
      <c r="AB947" s="120">
        <v>0.24</v>
      </c>
      <c r="AC947" s="120">
        <v>-15.49</v>
      </c>
      <c r="AD947" s="120">
        <v>-42.97</v>
      </c>
      <c r="AE947" s="120">
        <v>-51.65</v>
      </c>
      <c r="AF947" s="120">
        <v>-10.17</v>
      </c>
      <c r="AG947" s="120">
        <v>33.549999999999997</v>
      </c>
      <c r="AH947" s="120">
        <v>5.79</v>
      </c>
      <c r="AI947" s="120">
        <v>-0.44</v>
      </c>
      <c r="AJ947" s="120">
        <v>36.68</v>
      </c>
      <c r="AK947" s="120">
        <v>-24.74</v>
      </c>
      <c r="AL947" s="120">
        <v>-4.8099999999999996</v>
      </c>
      <c r="AM947" s="120">
        <v>25.57</v>
      </c>
      <c r="AN947" s="120">
        <v>-0.13</v>
      </c>
      <c r="AO947" s="120">
        <v>6.34</v>
      </c>
      <c r="AP947" s="120">
        <v>-25.57</v>
      </c>
      <c r="AQ947" s="120">
        <v>42.66</v>
      </c>
      <c r="AR947" s="120">
        <v>-19.329999999999998</v>
      </c>
      <c r="AS947" s="120">
        <v>28.85</v>
      </c>
      <c r="AT947" s="120">
        <v>-24.8</v>
      </c>
      <c r="AU947" s="120">
        <v>-12</v>
      </c>
      <c r="AV947" s="120">
        <v>-4.33</v>
      </c>
      <c r="AW947" s="120">
        <v>-7.13</v>
      </c>
      <c r="AX947" s="120">
        <v>11.52</v>
      </c>
      <c r="AY947" s="120">
        <v>-35.76</v>
      </c>
      <c r="AZ947" s="120">
        <v>16.07</v>
      </c>
      <c r="BA947" s="120">
        <v>-29.16</v>
      </c>
      <c r="BB947" s="120">
        <v>15.71</v>
      </c>
      <c r="BC947" s="120">
        <v>5.48</v>
      </c>
    </row>
    <row r="948" spans="1:55" x14ac:dyDescent="0.45">
      <c r="A948" s="325" t="s">
        <v>13</v>
      </c>
      <c r="B948" s="326"/>
      <c r="C948" s="320" t="s">
        <v>392</v>
      </c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2"/>
      <c r="O948" s="320" t="s">
        <v>402</v>
      </c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2"/>
      <c r="AA948" s="320" t="s">
        <v>409</v>
      </c>
      <c r="AB948" s="321"/>
      <c r="AC948" s="321"/>
      <c r="AD948" s="321"/>
      <c r="AE948" s="321"/>
      <c r="AF948" s="321"/>
      <c r="AG948" s="321"/>
      <c r="AH948" s="321"/>
      <c r="AI948" s="321"/>
      <c r="AJ948" s="321"/>
      <c r="AK948" s="321"/>
      <c r="AL948" s="322"/>
      <c r="AM948" s="320" t="s">
        <v>416</v>
      </c>
      <c r="AN948" s="321"/>
      <c r="AO948" s="321"/>
      <c r="AP948" s="321"/>
      <c r="AQ948" s="321"/>
      <c r="AR948" s="321"/>
      <c r="AS948" s="321"/>
      <c r="AT948" s="321"/>
      <c r="AU948" s="321"/>
      <c r="AV948" s="321"/>
      <c r="AW948" s="321"/>
      <c r="AX948" s="322"/>
      <c r="AY948" s="320" t="s">
        <v>426</v>
      </c>
      <c r="AZ948" s="321"/>
      <c r="BA948" s="321"/>
      <c r="BB948" s="321"/>
      <c r="BC948" s="322"/>
    </row>
    <row r="949" spans="1:55" ht="29.25" x14ac:dyDescent="0.45">
      <c r="A949" s="327"/>
      <c r="B949" s="328"/>
      <c r="C949" s="259" t="s">
        <v>142</v>
      </c>
      <c r="D949" s="259" t="s">
        <v>143</v>
      </c>
      <c r="E949" s="259" t="s">
        <v>144</v>
      </c>
      <c r="F949" s="259" t="s">
        <v>145</v>
      </c>
      <c r="G949" s="259" t="s">
        <v>146</v>
      </c>
      <c r="H949" s="259" t="s">
        <v>147</v>
      </c>
      <c r="I949" s="259" t="s">
        <v>148</v>
      </c>
      <c r="J949" s="259" t="s">
        <v>149</v>
      </c>
      <c r="K949" s="259" t="s">
        <v>150</v>
      </c>
      <c r="L949" s="259" t="s">
        <v>151</v>
      </c>
      <c r="M949" s="259" t="s">
        <v>152</v>
      </c>
      <c r="N949" s="259" t="s">
        <v>153</v>
      </c>
      <c r="O949" s="259" t="s">
        <v>142</v>
      </c>
      <c r="P949" s="259" t="s">
        <v>143</v>
      </c>
      <c r="Q949" s="259" t="s">
        <v>144</v>
      </c>
      <c r="R949" s="259" t="s">
        <v>145</v>
      </c>
      <c r="S949" s="259" t="s">
        <v>146</v>
      </c>
      <c r="T949" s="259" t="s">
        <v>147</v>
      </c>
      <c r="U949" s="259" t="s">
        <v>148</v>
      </c>
      <c r="V949" s="259" t="s">
        <v>149</v>
      </c>
      <c r="W949" s="259" t="s">
        <v>150</v>
      </c>
      <c r="X949" s="259" t="s">
        <v>151</v>
      </c>
      <c r="Y949" s="259" t="s">
        <v>152</v>
      </c>
      <c r="Z949" s="259" t="s">
        <v>153</v>
      </c>
      <c r="AA949" s="259" t="s">
        <v>142</v>
      </c>
      <c r="AB949" s="259" t="s">
        <v>143</v>
      </c>
      <c r="AC949" s="259" t="s">
        <v>144</v>
      </c>
      <c r="AD949" s="259" t="s">
        <v>145</v>
      </c>
      <c r="AE949" s="259" t="s">
        <v>146</v>
      </c>
      <c r="AF949" s="259" t="s">
        <v>147</v>
      </c>
      <c r="AG949" s="259" t="s">
        <v>148</v>
      </c>
      <c r="AH949" s="259" t="s">
        <v>149</v>
      </c>
      <c r="AI949" s="259" t="s">
        <v>150</v>
      </c>
      <c r="AJ949" s="259" t="s">
        <v>151</v>
      </c>
      <c r="AK949" s="259" t="s">
        <v>152</v>
      </c>
      <c r="AL949" s="259" t="s">
        <v>153</v>
      </c>
      <c r="AM949" s="259" t="s">
        <v>142</v>
      </c>
      <c r="AN949" s="259" t="s">
        <v>143</v>
      </c>
      <c r="AO949" s="259" t="s">
        <v>144</v>
      </c>
      <c r="AP949" s="259" t="s">
        <v>145</v>
      </c>
      <c r="AQ949" s="259" t="s">
        <v>146</v>
      </c>
      <c r="AR949" s="259" t="s">
        <v>147</v>
      </c>
      <c r="AS949" s="259" t="s">
        <v>148</v>
      </c>
      <c r="AT949" s="259" t="s">
        <v>149</v>
      </c>
      <c r="AU949" s="259" t="s">
        <v>150</v>
      </c>
      <c r="AV949" s="259" t="s">
        <v>151</v>
      </c>
      <c r="AW949" s="259" t="s">
        <v>152</v>
      </c>
      <c r="AX949" s="259" t="s">
        <v>153</v>
      </c>
      <c r="AY949" s="259" t="s">
        <v>142</v>
      </c>
      <c r="AZ949" s="259" t="s">
        <v>143</v>
      </c>
      <c r="BA949" s="259" t="s">
        <v>144</v>
      </c>
      <c r="BB949" s="259" t="s">
        <v>145</v>
      </c>
      <c r="BC949" s="259" t="s">
        <v>146</v>
      </c>
    </row>
    <row r="950" spans="1:55" x14ac:dyDescent="0.45">
      <c r="A950" s="261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  <c r="AZ950" s="119">
        <v>100</v>
      </c>
      <c r="BA950" s="119">
        <v>100</v>
      </c>
      <c r="BB950" s="119">
        <v>100</v>
      </c>
      <c r="BC950" s="119">
        <v>100</v>
      </c>
    </row>
    <row r="951" spans="1:55" ht="29.25" x14ac:dyDescent="0.45">
      <c r="A951" s="260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0.02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  <c r="AZ951" s="120">
        <v>0.03</v>
      </c>
      <c r="BA951" s="120">
        <v>0.04</v>
      </c>
      <c r="BB951" s="120">
        <v>0.02</v>
      </c>
      <c r="BC951" s="120">
        <v>0.02</v>
      </c>
    </row>
    <row r="952" spans="1:55" x14ac:dyDescent="0.45">
      <c r="A952" s="261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4.13</v>
      </c>
      <c r="AN952" s="119">
        <v>3.98</v>
      </c>
      <c r="AO952" s="119">
        <v>4.17</v>
      </c>
      <c r="AP952" s="119">
        <v>4.2</v>
      </c>
      <c r="AQ952" s="119">
        <v>4.0999999999999996</v>
      </c>
      <c r="AR952" s="119">
        <v>3.85</v>
      </c>
      <c r="AS952" s="119">
        <v>3.97</v>
      </c>
      <c r="AT952" s="119">
        <v>4.05</v>
      </c>
      <c r="AU952" s="119">
        <v>4.1100000000000003</v>
      </c>
      <c r="AV952" s="119">
        <v>3.96</v>
      </c>
      <c r="AW952" s="119">
        <v>4.24</v>
      </c>
      <c r="AX952" s="119">
        <v>5.01</v>
      </c>
      <c r="AY952" s="119">
        <v>4.5</v>
      </c>
      <c r="AZ952" s="119">
        <v>4.6900000000000004</v>
      </c>
      <c r="BA952" s="119">
        <v>4.57</v>
      </c>
      <c r="BB952" s="119">
        <v>4.66</v>
      </c>
      <c r="BC952" s="119">
        <v>4.59</v>
      </c>
    </row>
    <row r="953" spans="1:55" ht="42" x14ac:dyDescent="0.45">
      <c r="A953" s="260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26.4</v>
      </c>
      <c r="AN953" s="120">
        <v>24.27</v>
      </c>
      <c r="AO953" s="120">
        <v>24.84</v>
      </c>
      <c r="AP953" s="120">
        <v>27.17</v>
      </c>
      <c r="AQ953" s="120">
        <v>25.88</v>
      </c>
      <c r="AR953" s="120">
        <v>24.68</v>
      </c>
      <c r="AS953" s="120">
        <v>25.26</v>
      </c>
      <c r="AT953" s="120">
        <v>23.67</v>
      </c>
      <c r="AU953" s="120">
        <v>23.23</v>
      </c>
      <c r="AV953" s="120">
        <v>25.44</v>
      </c>
      <c r="AW953" s="120">
        <v>26.09</v>
      </c>
      <c r="AX953" s="120">
        <v>26.2</v>
      </c>
      <c r="AY953" s="120">
        <v>25.96</v>
      </c>
      <c r="AZ953" s="120">
        <v>24.38</v>
      </c>
      <c r="BA953" s="120">
        <v>27.25</v>
      </c>
      <c r="BB953" s="120">
        <v>25.59</v>
      </c>
      <c r="BC953" s="120">
        <v>26.66</v>
      </c>
    </row>
    <row r="954" spans="1:55" ht="29.25" x14ac:dyDescent="0.45">
      <c r="A954" s="261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3.34</v>
      </c>
      <c r="AN954" s="119">
        <v>3.78</v>
      </c>
      <c r="AO954" s="119">
        <v>3.69</v>
      </c>
      <c r="AP954" s="119">
        <v>3.73</v>
      </c>
      <c r="AQ954" s="119">
        <v>4.09</v>
      </c>
      <c r="AR954" s="119">
        <v>3.85</v>
      </c>
      <c r="AS954" s="119">
        <v>3.52</v>
      </c>
      <c r="AT954" s="119">
        <v>3.26</v>
      </c>
      <c r="AU954" s="119">
        <v>3.6</v>
      </c>
      <c r="AV954" s="119">
        <v>3.48</v>
      </c>
      <c r="AW954" s="119">
        <v>3.53</v>
      </c>
      <c r="AX954" s="119">
        <v>3.58</v>
      </c>
      <c r="AY954" s="119">
        <v>3.21</v>
      </c>
      <c r="AZ954" s="119">
        <v>3.73</v>
      </c>
      <c r="BA954" s="119">
        <v>3.81</v>
      </c>
      <c r="BB954" s="119">
        <v>3.18</v>
      </c>
      <c r="BC954" s="119">
        <v>3.2</v>
      </c>
    </row>
    <row r="955" spans="1:55" ht="29.25" x14ac:dyDescent="0.45">
      <c r="A955" s="260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64.53</v>
      </c>
      <c r="AO955" s="120">
        <v>63.72</v>
      </c>
      <c r="AP955" s="120">
        <v>65.12</v>
      </c>
      <c r="AQ955" s="120">
        <v>64.930000000000007</v>
      </c>
      <c r="AR955" s="120">
        <v>63.49</v>
      </c>
      <c r="AS955" s="120">
        <v>62.63</v>
      </c>
      <c r="AT955" s="120">
        <v>60.59</v>
      </c>
      <c r="AU955" s="120">
        <v>62.15</v>
      </c>
      <c r="AV955" s="120">
        <v>63.45</v>
      </c>
      <c r="AW955" s="120">
        <v>65.97</v>
      </c>
      <c r="AX955" s="120">
        <v>65.83</v>
      </c>
      <c r="AY955" s="120">
        <v>63.77</v>
      </c>
      <c r="AZ955" s="120">
        <v>65.95</v>
      </c>
      <c r="BA955" s="120">
        <v>64.34</v>
      </c>
      <c r="BB955" s="120">
        <v>64.150000000000006</v>
      </c>
      <c r="BC955" s="120">
        <v>64.98</v>
      </c>
    </row>
    <row r="956" spans="1:55" ht="29.25" x14ac:dyDescent="0.45">
      <c r="A956" s="261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12.27</v>
      </c>
      <c r="AN956" s="119">
        <v>13.17</v>
      </c>
      <c r="AO956" s="119">
        <v>13.06</v>
      </c>
      <c r="AP956" s="119">
        <v>12.38</v>
      </c>
      <c r="AQ956" s="119">
        <v>11.46</v>
      </c>
      <c r="AR956" s="119">
        <v>12.3</v>
      </c>
      <c r="AS956" s="119">
        <v>12.53</v>
      </c>
      <c r="AT956" s="119">
        <v>15.54</v>
      </c>
      <c r="AU956" s="119">
        <v>14.16</v>
      </c>
      <c r="AV956" s="119">
        <v>12.11</v>
      </c>
      <c r="AW956" s="119">
        <v>10.35</v>
      </c>
      <c r="AX956" s="119">
        <v>11.09</v>
      </c>
      <c r="AY956" s="119">
        <v>13.28</v>
      </c>
      <c r="AZ956" s="119">
        <v>11.77</v>
      </c>
      <c r="BA956" s="119">
        <v>12.41</v>
      </c>
      <c r="BB956" s="119">
        <v>12.72</v>
      </c>
      <c r="BC956" s="119">
        <v>11.58</v>
      </c>
    </row>
    <row r="957" spans="1:55" ht="42" x14ac:dyDescent="0.45">
      <c r="A957" s="260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13.7</v>
      </c>
      <c r="AN957" s="120">
        <v>12.68</v>
      </c>
      <c r="AO957" s="120">
        <v>13.08</v>
      </c>
      <c r="AP957" s="120">
        <v>13.14</v>
      </c>
      <c r="AQ957" s="120">
        <v>13.92</v>
      </c>
      <c r="AR957" s="120">
        <v>13.72</v>
      </c>
      <c r="AS957" s="120">
        <v>14.45</v>
      </c>
      <c r="AT957" s="120">
        <v>13.49</v>
      </c>
      <c r="AU957" s="120">
        <v>13.1</v>
      </c>
      <c r="AV957" s="120">
        <v>13.88</v>
      </c>
      <c r="AW957" s="120">
        <v>13.23</v>
      </c>
      <c r="AX957" s="120">
        <v>13.22</v>
      </c>
      <c r="AY957" s="120">
        <v>12.63</v>
      </c>
      <c r="AZ957" s="120">
        <v>11.99</v>
      </c>
      <c r="BA957" s="120">
        <v>13.14</v>
      </c>
      <c r="BB957" s="120">
        <v>13.08</v>
      </c>
      <c r="BC957" s="120">
        <v>12.91</v>
      </c>
    </row>
    <row r="958" spans="1:55" ht="42" x14ac:dyDescent="0.45">
      <c r="A958" s="261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1.75</v>
      </c>
      <c r="AS958" s="119">
        <v>1.91</v>
      </c>
      <c r="AT958" s="119">
        <v>1.78</v>
      </c>
      <c r="AU958" s="119">
        <v>1.81</v>
      </c>
      <c r="AV958" s="119">
        <v>1.85</v>
      </c>
      <c r="AW958" s="119">
        <v>1.52</v>
      </c>
      <c r="AX958" s="119">
        <v>1.92</v>
      </c>
      <c r="AY958" s="119">
        <v>1.94</v>
      </c>
      <c r="AZ958" s="119">
        <v>1.83</v>
      </c>
      <c r="BA958" s="119">
        <v>1.73</v>
      </c>
      <c r="BB958" s="119">
        <v>1.7</v>
      </c>
      <c r="BC958" s="119">
        <v>1.81</v>
      </c>
    </row>
    <row r="959" spans="1:55" ht="29.25" x14ac:dyDescent="0.45">
      <c r="A959" s="260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2.82</v>
      </c>
      <c r="AO959" s="120">
        <v>2.74</v>
      </c>
      <c r="AP959" s="120">
        <v>2.96</v>
      </c>
      <c r="AQ959" s="120">
        <v>2.5299999999999998</v>
      </c>
      <c r="AR959" s="120">
        <v>3.01</v>
      </c>
      <c r="AS959" s="120">
        <v>3.13</v>
      </c>
      <c r="AT959" s="120">
        <v>3.07</v>
      </c>
      <c r="AU959" s="120">
        <v>2.69</v>
      </c>
      <c r="AV959" s="120">
        <v>2.9</v>
      </c>
      <c r="AW959" s="120">
        <v>3.19</v>
      </c>
      <c r="AX959" s="120">
        <v>3.13</v>
      </c>
      <c r="AY959" s="120">
        <v>3.03</v>
      </c>
      <c r="AZ959" s="120">
        <v>2.88</v>
      </c>
      <c r="BA959" s="120">
        <v>2.95</v>
      </c>
      <c r="BB959" s="120">
        <v>3.15</v>
      </c>
      <c r="BC959" s="120">
        <v>2.76</v>
      </c>
    </row>
    <row r="960" spans="1:55" ht="42" x14ac:dyDescent="0.45">
      <c r="A960" s="261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5.26</v>
      </c>
      <c r="AR960" s="119">
        <v>5.5</v>
      </c>
      <c r="AS960" s="119">
        <v>5.16</v>
      </c>
      <c r="AT960" s="119">
        <v>5.24</v>
      </c>
      <c r="AU960" s="119">
        <v>5.85</v>
      </c>
      <c r="AV960" s="119">
        <v>5.65</v>
      </c>
      <c r="AW960" s="119">
        <v>5.55</v>
      </c>
      <c r="AX960" s="119">
        <v>4.6399999999999997</v>
      </c>
      <c r="AY960" s="119">
        <v>5.22</v>
      </c>
      <c r="AZ960" s="119">
        <v>5.37</v>
      </c>
      <c r="BA960" s="119">
        <v>5.31</v>
      </c>
      <c r="BB960" s="119">
        <v>4.91</v>
      </c>
      <c r="BC960" s="119">
        <v>5.71</v>
      </c>
    </row>
    <row r="961" spans="1:55" ht="29.25" x14ac:dyDescent="0.45">
      <c r="A961" s="260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0.19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  <c r="AZ961" s="120">
        <v>0.18</v>
      </c>
      <c r="BA961" s="120">
        <v>0.1</v>
      </c>
      <c r="BB961" s="120">
        <v>0.28000000000000003</v>
      </c>
      <c r="BC961" s="120">
        <v>0.24</v>
      </c>
    </row>
    <row r="962" spans="1:55" ht="29.25" x14ac:dyDescent="0.45">
      <c r="A962" s="261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2.5099999999999998</v>
      </c>
      <c r="AO962" s="119">
        <v>2.5099999999999998</v>
      </c>
      <c r="AP962" s="119">
        <v>2.23</v>
      </c>
      <c r="AQ962" s="119">
        <v>2.63</v>
      </c>
      <c r="AR962" s="119">
        <v>2.44</v>
      </c>
      <c r="AS962" s="119">
        <v>3.79</v>
      </c>
      <c r="AT962" s="119">
        <v>2.27</v>
      </c>
      <c r="AU962" s="119">
        <v>2.2400000000000002</v>
      </c>
      <c r="AV962" s="119">
        <v>2.4300000000000002</v>
      </c>
      <c r="AW962" s="119">
        <v>2.35</v>
      </c>
      <c r="AX962" s="119">
        <v>2.61</v>
      </c>
      <c r="AY962" s="119">
        <v>2.2799999999999998</v>
      </c>
      <c r="AZ962" s="119">
        <v>2.42</v>
      </c>
      <c r="BA962" s="119">
        <v>2.39</v>
      </c>
      <c r="BB962" s="119">
        <v>2.29</v>
      </c>
      <c r="BC962" s="119">
        <v>2.2599999999999998</v>
      </c>
    </row>
    <row r="963" spans="1:55" x14ac:dyDescent="0.45">
      <c r="A963" s="260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1.35</v>
      </c>
      <c r="AO963" s="120">
        <v>1.53</v>
      </c>
      <c r="AP963" s="120">
        <v>1.42</v>
      </c>
      <c r="AQ963" s="120">
        <v>1.48</v>
      </c>
      <c r="AR963" s="120">
        <v>1.32</v>
      </c>
      <c r="AS963" s="120">
        <v>1.22</v>
      </c>
      <c r="AT963" s="120">
        <v>1.1200000000000001</v>
      </c>
      <c r="AU963" s="120">
        <v>1.04</v>
      </c>
      <c r="AV963" s="120">
        <v>1.5</v>
      </c>
      <c r="AW963" s="120">
        <v>1.1000000000000001</v>
      </c>
      <c r="AX963" s="120">
        <v>1.21</v>
      </c>
      <c r="AY963" s="120">
        <v>1.42</v>
      </c>
      <c r="AZ963" s="120">
        <v>1.34</v>
      </c>
      <c r="BA963" s="120">
        <v>1.41</v>
      </c>
      <c r="BB963" s="120">
        <v>1.37</v>
      </c>
      <c r="BC963" s="120">
        <v>1.45</v>
      </c>
    </row>
    <row r="964" spans="1:55" ht="29.25" x14ac:dyDescent="0.45">
      <c r="A964" s="261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6.28</v>
      </c>
      <c r="AN964" s="119">
        <v>8.17</v>
      </c>
      <c r="AO964" s="119">
        <v>7.66</v>
      </c>
      <c r="AP964" s="119">
        <v>7.57</v>
      </c>
      <c r="AQ964" s="119">
        <v>6.18</v>
      </c>
      <c r="AR964" s="119">
        <v>7.28</v>
      </c>
      <c r="AS964" s="119">
        <v>6.22</v>
      </c>
      <c r="AT964" s="119">
        <v>11.09</v>
      </c>
      <c r="AU964" s="119">
        <v>9.3800000000000008</v>
      </c>
      <c r="AV964" s="119">
        <v>6.53</v>
      </c>
      <c r="AW964" s="119">
        <v>5.63</v>
      </c>
      <c r="AX964" s="119">
        <v>6</v>
      </c>
      <c r="AY964" s="119">
        <v>8.2799999999999994</v>
      </c>
      <c r="AZ964" s="119">
        <v>6.63</v>
      </c>
      <c r="BA964" s="119">
        <v>7.22</v>
      </c>
      <c r="BB964" s="119">
        <v>7.82</v>
      </c>
      <c r="BC964" s="119">
        <v>6.7</v>
      </c>
    </row>
    <row r="965" spans="1:55" ht="29.25" x14ac:dyDescent="0.45">
      <c r="A965" s="260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11.91</v>
      </c>
      <c r="AN965" s="120">
        <v>11.17</v>
      </c>
      <c r="AO965" s="120">
        <v>11.17</v>
      </c>
      <c r="AP965" s="120">
        <v>11.67</v>
      </c>
      <c r="AQ965" s="120">
        <v>12.31</v>
      </c>
      <c r="AR965" s="120">
        <v>12.15</v>
      </c>
      <c r="AS965" s="120">
        <v>12.86</v>
      </c>
      <c r="AT965" s="120">
        <v>11.89</v>
      </c>
      <c r="AU965" s="120">
        <v>11.41</v>
      </c>
      <c r="AV965" s="120">
        <v>12.23</v>
      </c>
      <c r="AW965" s="120">
        <v>11.56</v>
      </c>
      <c r="AX965" s="120">
        <v>11.75</v>
      </c>
      <c r="AY965" s="120">
        <v>11.26</v>
      </c>
      <c r="AZ965" s="120">
        <v>10.66</v>
      </c>
      <c r="BA965" s="120">
        <v>11.46</v>
      </c>
      <c r="BB965" s="120">
        <v>11.47</v>
      </c>
      <c r="BC965" s="120">
        <v>11.57</v>
      </c>
    </row>
    <row r="966" spans="1:55" ht="42" x14ac:dyDescent="0.45">
      <c r="A966" s="261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10.27</v>
      </c>
      <c r="AN966" s="119">
        <v>9.39</v>
      </c>
      <c r="AO966" s="119">
        <v>9.16</v>
      </c>
      <c r="AP966" s="119">
        <v>8.84</v>
      </c>
      <c r="AQ966" s="119">
        <v>9.24</v>
      </c>
      <c r="AR966" s="119">
        <v>8.9600000000000009</v>
      </c>
      <c r="AS966" s="119">
        <v>8.89</v>
      </c>
      <c r="AT966" s="119">
        <v>9.44</v>
      </c>
      <c r="AU966" s="119">
        <v>8.24</v>
      </c>
      <c r="AV966" s="119">
        <v>9.86</v>
      </c>
      <c r="AW966" s="119">
        <v>8.4700000000000006</v>
      </c>
      <c r="AX966" s="119">
        <v>9.2100000000000009</v>
      </c>
      <c r="AY966" s="119">
        <v>9.5299999999999994</v>
      </c>
      <c r="AZ966" s="119">
        <v>9.68</v>
      </c>
      <c r="BA966" s="119">
        <v>9.3000000000000007</v>
      </c>
      <c r="BB966" s="119">
        <v>9.32</v>
      </c>
      <c r="BC966" s="119">
        <v>9.1199999999999992</v>
      </c>
    </row>
    <row r="967" spans="1:55" ht="42" x14ac:dyDescent="0.45">
      <c r="A967" s="260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5.2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3.44</v>
      </c>
      <c r="AN967" s="120">
        <v>3.9</v>
      </c>
      <c r="AO967" s="120">
        <v>3.8</v>
      </c>
      <c r="AP967" s="120">
        <v>3.86</v>
      </c>
      <c r="AQ967" s="120">
        <v>4.28</v>
      </c>
      <c r="AR967" s="120">
        <v>4.0999999999999996</v>
      </c>
      <c r="AS967" s="120">
        <v>4.03</v>
      </c>
      <c r="AT967" s="120">
        <v>3.35</v>
      </c>
      <c r="AU967" s="120">
        <v>3.69</v>
      </c>
      <c r="AV967" s="120">
        <v>3.58</v>
      </c>
      <c r="AW967" s="120">
        <v>3.67</v>
      </c>
      <c r="AX967" s="120">
        <v>3.7</v>
      </c>
      <c r="AY967" s="120">
        <v>3.31</v>
      </c>
      <c r="AZ967" s="120">
        <v>3.86</v>
      </c>
      <c r="BA967" s="120">
        <v>3.92</v>
      </c>
      <c r="BB967" s="120">
        <v>3.26</v>
      </c>
      <c r="BC967" s="120">
        <v>3.3</v>
      </c>
    </row>
    <row r="968" spans="1:55" ht="42" x14ac:dyDescent="0.45">
      <c r="A968" s="261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12.54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13.01</v>
      </c>
      <c r="AN968" s="119">
        <v>12.67</v>
      </c>
      <c r="AO968" s="119">
        <v>13.02</v>
      </c>
      <c r="AP968" s="119">
        <v>12.84</v>
      </c>
      <c r="AQ968" s="119">
        <v>13.93</v>
      </c>
      <c r="AR968" s="119">
        <v>13.83</v>
      </c>
      <c r="AS968" s="119">
        <v>12.83</v>
      </c>
      <c r="AT968" s="119">
        <v>12.41</v>
      </c>
      <c r="AU968" s="119">
        <v>12.3</v>
      </c>
      <c r="AV968" s="119">
        <v>12.79</v>
      </c>
      <c r="AW968" s="119">
        <v>13.59</v>
      </c>
      <c r="AX968" s="119">
        <v>12.67</v>
      </c>
      <c r="AY968" s="119">
        <v>13.38</v>
      </c>
      <c r="AZ968" s="119">
        <v>15.27</v>
      </c>
      <c r="BA968" s="119">
        <v>13.12</v>
      </c>
      <c r="BB968" s="119">
        <v>12.79</v>
      </c>
      <c r="BC968" s="119">
        <v>13.78</v>
      </c>
    </row>
    <row r="969" spans="1:55" ht="29.25" x14ac:dyDescent="0.45">
      <c r="A969" s="260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26.4</v>
      </c>
      <c r="AN969" s="120">
        <v>24.27</v>
      </c>
      <c r="AO969" s="120">
        <v>24.84</v>
      </c>
      <c r="AP969" s="120">
        <v>27.17</v>
      </c>
      <c r="AQ969" s="120">
        <v>25.88</v>
      </c>
      <c r="AR969" s="120">
        <v>24.68</v>
      </c>
      <c r="AS969" s="120">
        <v>25.26</v>
      </c>
      <c r="AT969" s="120">
        <v>23.67</v>
      </c>
      <c r="AU969" s="120">
        <v>23.23</v>
      </c>
      <c r="AV969" s="120">
        <v>25.44</v>
      </c>
      <c r="AW969" s="120">
        <v>26.09</v>
      </c>
      <c r="AX969" s="120">
        <v>26.2</v>
      </c>
      <c r="AY969" s="120">
        <v>25.96</v>
      </c>
      <c r="AZ969" s="120">
        <v>24.38</v>
      </c>
      <c r="BA969" s="120">
        <v>27.25</v>
      </c>
      <c r="BB969" s="120">
        <v>25.59</v>
      </c>
      <c r="BC969" s="120">
        <v>26.66</v>
      </c>
    </row>
    <row r="970" spans="1:55" ht="29.25" x14ac:dyDescent="0.45">
      <c r="A970" s="261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15.68</v>
      </c>
      <c r="AN970" s="119">
        <v>13.68</v>
      </c>
      <c r="AO970" s="119">
        <v>14.21</v>
      </c>
      <c r="AP970" s="119">
        <v>16.829999999999998</v>
      </c>
      <c r="AQ970" s="119">
        <v>15.05</v>
      </c>
      <c r="AR970" s="119">
        <v>14.87</v>
      </c>
      <c r="AS970" s="119">
        <v>14.71</v>
      </c>
      <c r="AT970" s="119">
        <v>13.89</v>
      </c>
      <c r="AU970" s="119">
        <v>13.39</v>
      </c>
      <c r="AV970" s="119">
        <v>14.74</v>
      </c>
      <c r="AW970" s="119">
        <v>15.15</v>
      </c>
      <c r="AX970" s="119">
        <v>13.34</v>
      </c>
      <c r="AY970" s="119">
        <v>15.16</v>
      </c>
      <c r="AZ970" s="119">
        <v>13.74</v>
      </c>
      <c r="BA970" s="119">
        <v>15.96</v>
      </c>
      <c r="BB970" s="119">
        <v>14.63</v>
      </c>
      <c r="BC970" s="119">
        <v>15.25</v>
      </c>
    </row>
    <row r="971" spans="1:55" ht="29.25" x14ac:dyDescent="0.45">
      <c r="A971" s="260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10.59</v>
      </c>
      <c r="AO971" s="120">
        <v>10.63</v>
      </c>
      <c r="AP971" s="120">
        <v>10.34</v>
      </c>
      <c r="AQ971" s="120">
        <v>10.84</v>
      </c>
      <c r="AR971" s="120">
        <v>9.81</v>
      </c>
      <c r="AS971" s="120">
        <v>10.55</v>
      </c>
      <c r="AT971" s="120">
        <v>9.7899999999999991</v>
      </c>
      <c r="AU971" s="120">
        <v>9.84</v>
      </c>
      <c r="AV971" s="120">
        <v>10.7</v>
      </c>
      <c r="AW971" s="120">
        <v>10.94</v>
      </c>
      <c r="AX971" s="120">
        <v>12.86</v>
      </c>
      <c r="AY971" s="120">
        <v>10.8</v>
      </c>
      <c r="AZ971" s="120">
        <v>10.64</v>
      </c>
      <c r="BA971" s="120">
        <v>11.29</v>
      </c>
      <c r="BB971" s="120">
        <v>10.97</v>
      </c>
      <c r="BC971" s="120">
        <v>11.41</v>
      </c>
    </row>
    <row r="972" spans="1:55" ht="29.25" x14ac:dyDescent="0.45">
      <c r="A972" s="261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17.3</v>
      </c>
      <c r="AN972" s="119">
        <v>19.649999999999999</v>
      </c>
      <c r="AO972" s="119">
        <v>17.829999999999998</v>
      </c>
      <c r="AP972" s="119">
        <v>16.98</v>
      </c>
      <c r="AQ972" s="119">
        <v>16.649999999999999</v>
      </c>
      <c r="AR972" s="119">
        <v>16.98</v>
      </c>
      <c r="AS972" s="119">
        <v>16.46</v>
      </c>
      <c r="AT972" s="119">
        <v>17.059999999999999</v>
      </c>
      <c r="AU972" s="119">
        <v>18.77</v>
      </c>
      <c r="AV972" s="119">
        <v>17.61</v>
      </c>
      <c r="AW972" s="119">
        <v>18.34</v>
      </c>
      <c r="AX972" s="119">
        <v>18.190000000000001</v>
      </c>
      <c r="AY972" s="119">
        <v>16.559999999999999</v>
      </c>
      <c r="AZ972" s="119">
        <v>17.7</v>
      </c>
      <c r="BA972" s="119">
        <v>15.41</v>
      </c>
      <c r="BB972" s="119">
        <v>17.79</v>
      </c>
      <c r="BC972" s="119">
        <v>16.600000000000001</v>
      </c>
    </row>
    <row r="973" spans="1:55" x14ac:dyDescent="0.45">
      <c r="A973" s="260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2.75</v>
      </c>
      <c r="AN973" s="120">
        <v>2.5299999999999998</v>
      </c>
      <c r="AO973" s="120">
        <v>2.72</v>
      </c>
      <c r="AP973" s="120">
        <v>2.77</v>
      </c>
      <c r="AQ973" s="120">
        <v>2.77</v>
      </c>
      <c r="AR973" s="120">
        <v>2.58</v>
      </c>
      <c r="AS973" s="120">
        <v>2.64</v>
      </c>
      <c r="AT973" s="120">
        <v>2.7</v>
      </c>
      <c r="AU973" s="120">
        <v>2.67</v>
      </c>
      <c r="AV973" s="120">
        <v>2.67</v>
      </c>
      <c r="AW973" s="120">
        <v>2.63</v>
      </c>
      <c r="AX973" s="120">
        <v>3.43</v>
      </c>
      <c r="AY973" s="120">
        <v>3.08</v>
      </c>
      <c r="AZ973" s="120">
        <v>3.28</v>
      </c>
      <c r="BA973" s="120">
        <v>3.1</v>
      </c>
      <c r="BB973" s="120">
        <v>3.17</v>
      </c>
      <c r="BC973" s="120">
        <v>3.26</v>
      </c>
    </row>
    <row r="974" spans="1:55" ht="42" x14ac:dyDescent="0.45">
      <c r="A974" s="261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5.2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3.44</v>
      </c>
      <c r="AN974" s="119">
        <v>3.9</v>
      </c>
      <c r="AO974" s="119">
        <v>3.8</v>
      </c>
      <c r="AP974" s="119">
        <v>3.86</v>
      </c>
      <c r="AQ974" s="119">
        <v>4.28</v>
      </c>
      <c r="AR974" s="119">
        <v>4.0999999999999996</v>
      </c>
      <c r="AS974" s="119">
        <v>4.03</v>
      </c>
      <c r="AT974" s="119">
        <v>3.35</v>
      </c>
      <c r="AU974" s="119">
        <v>3.69</v>
      </c>
      <c r="AV974" s="119">
        <v>3.58</v>
      </c>
      <c r="AW974" s="119">
        <v>3.67</v>
      </c>
      <c r="AX974" s="119">
        <v>3.7</v>
      </c>
      <c r="AY974" s="119">
        <v>3.31</v>
      </c>
      <c r="AZ974" s="119">
        <v>3.86</v>
      </c>
      <c r="BA974" s="119">
        <v>3.92</v>
      </c>
      <c r="BB974" s="119">
        <v>3.26</v>
      </c>
      <c r="BC974" s="119">
        <v>3.3</v>
      </c>
    </row>
    <row r="975" spans="1:55" ht="29.25" x14ac:dyDescent="0.45">
      <c r="A975" s="260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3.46</v>
      </c>
      <c r="AN975" s="120">
        <v>3.14</v>
      </c>
      <c r="AO975" s="120">
        <v>3.81</v>
      </c>
      <c r="AP975" s="120">
        <v>3.01</v>
      </c>
      <c r="AQ975" s="120">
        <v>3.31</v>
      </c>
      <c r="AR975" s="120">
        <v>3.31</v>
      </c>
      <c r="AS975" s="120">
        <v>3.5</v>
      </c>
      <c r="AT975" s="120">
        <v>3.38</v>
      </c>
      <c r="AU975" s="120">
        <v>3.5</v>
      </c>
      <c r="AV975" s="120">
        <v>3.5</v>
      </c>
      <c r="AW975" s="120">
        <v>3.19</v>
      </c>
      <c r="AX975" s="120">
        <v>3.4</v>
      </c>
      <c r="AY975" s="120">
        <v>3.31</v>
      </c>
      <c r="AZ975" s="120">
        <v>3.15</v>
      </c>
      <c r="BA975" s="120">
        <v>3.41</v>
      </c>
      <c r="BB975" s="120">
        <v>3.3</v>
      </c>
      <c r="BC975" s="120">
        <v>3.15</v>
      </c>
    </row>
    <row r="976" spans="1:55" ht="29.25" x14ac:dyDescent="0.45">
      <c r="A976" s="261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1.42</v>
      </c>
      <c r="AS976" s="119">
        <v>1.41</v>
      </c>
      <c r="AT976" s="119">
        <v>1.44</v>
      </c>
      <c r="AU976" s="119">
        <v>1.51</v>
      </c>
      <c r="AV976" s="119">
        <v>1.48</v>
      </c>
      <c r="AW976" s="119">
        <v>1.47</v>
      </c>
      <c r="AX976" s="119">
        <v>1.3</v>
      </c>
      <c r="AY976" s="119">
        <v>1.17</v>
      </c>
      <c r="AZ976" s="119">
        <v>1.18</v>
      </c>
      <c r="BA976" s="119">
        <v>1.48</v>
      </c>
      <c r="BB976" s="119">
        <v>1.41</v>
      </c>
      <c r="BC976" s="119">
        <v>1.17</v>
      </c>
    </row>
    <row r="977" spans="1:55" x14ac:dyDescent="0.45">
      <c r="A977" s="260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0.13</v>
      </c>
      <c r="AN977" s="120">
        <v>0.13</v>
      </c>
      <c r="AO977" s="120">
        <v>0.16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  <c r="AZ977" s="120">
        <v>0.15</v>
      </c>
      <c r="BA977" s="120">
        <v>0.19</v>
      </c>
      <c r="BB977" s="120">
        <v>0.19</v>
      </c>
      <c r="BC977" s="120">
        <v>0.17</v>
      </c>
    </row>
    <row r="978" spans="1:55" ht="42" x14ac:dyDescent="0.45">
      <c r="A978" s="261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1.2</v>
      </c>
      <c r="AO978" s="119">
        <v>1.43</v>
      </c>
      <c r="AP978" s="119">
        <v>1.22</v>
      </c>
      <c r="AQ978" s="119">
        <v>1.26</v>
      </c>
      <c r="AR978" s="119">
        <v>1.32</v>
      </c>
      <c r="AS978" s="119">
        <v>1.38</v>
      </c>
      <c r="AT978" s="119">
        <v>1.1200000000000001</v>
      </c>
      <c r="AU978" s="119">
        <v>1.55</v>
      </c>
      <c r="AV978" s="119">
        <v>1.7</v>
      </c>
      <c r="AW978" s="119">
        <v>1.3</v>
      </c>
      <c r="AX978" s="119">
        <v>1.31</v>
      </c>
      <c r="AY978" s="119">
        <v>1.35</v>
      </c>
      <c r="AZ978" s="119">
        <v>1.42</v>
      </c>
      <c r="BA978" s="119">
        <v>1.43</v>
      </c>
      <c r="BB978" s="119">
        <v>1.27</v>
      </c>
      <c r="BC978" s="119">
        <v>1.22</v>
      </c>
    </row>
    <row r="979" spans="1:55" ht="29.25" x14ac:dyDescent="0.45">
      <c r="A979" s="260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0.02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  <c r="AZ979" s="120">
        <v>0.03</v>
      </c>
      <c r="BA979" s="120">
        <v>0.04</v>
      </c>
      <c r="BB979" s="120">
        <v>0.02</v>
      </c>
      <c r="BC979" s="120">
        <v>0.02</v>
      </c>
    </row>
    <row r="980" spans="1:55" ht="105.75" x14ac:dyDescent="0.45">
      <c r="A980" s="261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58.26</v>
      </c>
      <c r="AN980" s="119">
        <v>55.18</v>
      </c>
      <c r="AO980" s="119">
        <v>57.16</v>
      </c>
      <c r="AP980" s="119">
        <v>58.03</v>
      </c>
      <c r="AQ980" s="119">
        <v>57.58</v>
      </c>
      <c r="AR980" s="119">
        <v>55.73</v>
      </c>
      <c r="AS980" s="119">
        <v>56.18</v>
      </c>
      <c r="AT980" s="119">
        <v>54.83</v>
      </c>
      <c r="AU980" s="119">
        <v>53.8</v>
      </c>
      <c r="AV980" s="119">
        <v>57.7</v>
      </c>
      <c r="AW980" s="119">
        <v>59.47</v>
      </c>
      <c r="AX980" s="119">
        <v>58.61</v>
      </c>
      <c r="AY980" s="119">
        <v>57.87</v>
      </c>
      <c r="AZ980" s="119">
        <v>58</v>
      </c>
      <c r="BA980" s="119">
        <v>58.03</v>
      </c>
      <c r="BB980" s="119">
        <v>58.03</v>
      </c>
      <c r="BC980" s="119">
        <v>59.75</v>
      </c>
    </row>
    <row r="981" spans="1:55" ht="144" x14ac:dyDescent="0.45">
      <c r="A981" s="260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41.07</v>
      </c>
      <c r="AN981" s="120">
        <v>38.44</v>
      </c>
      <c r="AO981" s="120">
        <v>39.83</v>
      </c>
      <c r="AP981" s="120">
        <v>40.9</v>
      </c>
      <c r="AQ981" s="120">
        <v>42.28</v>
      </c>
      <c r="AR981" s="120">
        <v>41.97</v>
      </c>
      <c r="AS981" s="120">
        <v>41.78</v>
      </c>
      <c r="AT981" s="120">
        <v>39.729999999999997</v>
      </c>
      <c r="AU981" s="120">
        <v>39.880000000000003</v>
      </c>
      <c r="AV981" s="120">
        <v>41.75</v>
      </c>
      <c r="AW981" s="120">
        <v>41.74</v>
      </c>
      <c r="AX981" s="120">
        <v>40.56</v>
      </c>
      <c r="AY981" s="120">
        <v>41.04</v>
      </c>
      <c r="AZ981" s="120">
        <v>40.07</v>
      </c>
      <c r="BA981" s="120">
        <v>41.5</v>
      </c>
      <c r="BB981" s="120">
        <v>39.159999999999997</v>
      </c>
      <c r="BC981" s="120">
        <v>41.23</v>
      </c>
    </row>
    <row r="982" spans="1:55" ht="182.25" x14ac:dyDescent="0.45">
      <c r="A982" s="261">
        <v>33</v>
      </c>
      <c r="B982" s="174" t="s">
        <v>428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29.77</v>
      </c>
      <c r="AN982" s="119">
        <v>27.81</v>
      </c>
      <c r="AO982" s="119">
        <v>29.29</v>
      </c>
      <c r="AP982" s="119">
        <v>29.8</v>
      </c>
      <c r="AQ982" s="119">
        <v>30.54</v>
      </c>
      <c r="AR982" s="119">
        <v>30.41</v>
      </c>
      <c r="AS982" s="119">
        <v>29.61</v>
      </c>
      <c r="AT982" s="119">
        <v>28.44</v>
      </c>
      <c r="AU982" s="119">
        <v>29.05</v>
      </c>
      <c r="AV982" s="119">
        <v>30.18</v>
      </c>
      <c r="AW982" s="119">
        <v>30.8</v>
      </c>
      <c r="AX982" s="119">
        <v>29.4</v>
      </c>
      <c r="AY982" s="119">
        <v>30.35</v>
      </c>
      <c r="AZ982" s="119">
        <v>29.99</v>
      </c>
      <c r="BA982" s="119">
        <v>30.59</v>
      </c>
      <c r="BB982" s="119">
        <v>28.35</v>
      </c>
      <c r="BC982" s="119">
        <v>30.28</v>
      </c>
    </row>
    <row r="983" spans="1:55" ht="118.5" x14ac:dyDescent="0.45">
      <c r="A983" s="260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69.25</v>
      </c>
      <c r="AN983" s="120">
        <v>68.47</v>
      </c>
      <c r="AO983" s="120">
        <v>68.55</v>
      </c>
      <c r="AP983" s="120">
        <v>69.709999999999994</v>
      </c>
      <c r="AQ983" s="120">
        <v>70.17</v>
      </c>
      <c r="AR983" s="120">
        <v>70.13</v>
      </c>
      <c r="AS983" s="120">
        <v>69.11</v>
      </c>
      <c r="AT983" s="120">
        <v>67.209999999999994</v>
      </c>
      <c r="AU983" s="120">
        <v>68.97</v>
      </c>
      <c r="AV983" s="120">
        <v>70.55</v>
      </c>
      <c r="AW983" s="120">
        <v>71.36</v>
      </c>
      <c r="AX983" s="120">
        <v>68.430000000000007</v>
      </c>
      <c r="AY983" s="120">
        <v>68.489999999999995</v>
      </c>
      <c r="AZ983" s="120">
        <v>68.78</v>
      </c>
      <c r="BA983" s="120">
        <v>68.040000000000006</v>
      </c>
      <c r="BB983" s="120">
        <v>68.290000000000006</v>
      </c>
      <c r="BC983" s="120">
        <v>69.37</v>
      </c>
    </row>
    <row r="984" spans="1:55" ht="80.25" x14ac:dyDescent="0.45">
      <c r="A984" s="261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65.11</v>
      </c>
      <c r="AN984" s="119">
        <v>61.32</v>
      </c>
      <c r="AO984" s="119">
        <v>62.79</v>
      </c>
      <c r="AP984" s="119">
        <v>63.84</v>
      </c>
      <c r="AQ984" s="119">
        <v>63.17</v>
      </c>
      <c r="AR984" s="119">
        <v>60.81</v>
      </c>
      <c r="AS984" s="119">
        <v>61.47</v>
      </c>
      <c r="AT984" s="119">
        <v>60.53</v>
      </c>
      <c r="AU984" s="119">
        <v>57.95</v>
      </c>
      <c r="AV984" s="119">
        <v>63.51</v>
      </c>
      <c r="AW984" s="119">
        <v>63.93</v>
      </c>
      <c r="AX984" s="119">
        <v>64.78</v>
      </c>
      <c r="AY984" s="119">
        <v>63.84</v>
      </c>
      <c r="AZ984" s="119">
        <v>63.96</v>
      </c>
      <c r="BA984" s="119">
        <v>63.75</v>
      </c>
      <c r="BB984" s="119">
        <v>64.12</v>
      </c>
      <c r="BC984" s="119">
        <v>64.739999999999995</v>
      </c>
    </row>
    <row r="985" spans="1:55" ht="67.5" x14ac:dyDescent="0.45">
      <c r="A985" s="260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8.11</v>
      </c>
      <c r="AN985" s="120">
        <v>7.72</v>
      </c>
      <c r="AO985" s="120">
        <v>8.16</v>
      </c>
      <c r="AP985" s="120">
        <v>9.02</v>
      </c>
      <c r="AQ985" s="120">
        <v>8.34</v>
      </c>
      <c r="AR985" s="120">
        <v>8.25</v>
      </c>
      <c r="AS985" s="120">
        <v>7.93</v>
      </c>
      <c r="AT985" s="120">
        <v>8.01</v>
      </c>
      <c r="AU985" s="120">
        <v>7.53</v>
      </c>
      <c r="AV985" s="120">
        <v>8.34</v>
      </c>
      <c r="AW985" s="120">
        <v>8.41</v>
      </c>
      <c r="AX985" s="120">
        <v>7.62</v>
      </c>
      <c r="AY985" s="120">
        <v>8.51</v>
      </c>
      <c r="AZ985" s="120">
        <v>7.98</v>
      </c>
      <c r="BA985" s="120">
        <v>8.66</v>
      </c>
      <c r="BB985" s="120">
        <v>8.65</v>
      </c>
      <c r="BC985" s="120">
        <v>8.6300000000000008</v>
      </c>
    </row>
    <row r="986" spans="1:55" ht="54.75" x14ac:dyDescent="0.45">
      <c r="A986" s="261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23.31</v>
      </c>
      <c r="AN986" s="119">
        <v>22.98</v>
      </c>
      <c r="AO986" s="119">
        <v>23.76</v>
      </c>
      <c r="AP986" s="119">
        <v>22.95</v>
      </c>
      <c r="AQ986" s="119">
        <v>22.66</v>
      </c>
      <c r="AR986" s="119">
        <v>20.88</v>
      </c>
      <c r="AS986" s="119">
        <v>22.76</v>
      </c>
      <c r="AT986" s="119">
        <v>22.38</v>
      </c>
      <c r="AU986" s="119">
        <v>21.44</v>
      </c>
      <c r="AV986" s="119">
        <v>23.66</v>
      </c>
      <c r="AW986" s="119">
        <v>24.23</v>
      </c>
      <c r="AX986" s="119">
        <v>26.25</v>
      </c>
      <c r="AY986" s="119">
        <v>22.73</v>
      </c>
      <c r="AZ986" s="119">
        <v>21.99</v>
      </c>
      <c r="BA986" s="119">
        <v>22.42</v>
      </c>
      <c r="BB986" s="119">
        <v>24.34</v>
      </c>
      <c r="BC986" s="119">
        <v>23.58</v>
      </c>
    </row>
    <row r="987" spans="1:55" ht="220.5" x14ac:dyDescent="0.45">
      <c r="A987" s="260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5.51</v>
      </c>
      <c r="AN987" s="120">
        <v>5.42</v>
      </c>
      <c r="AO987" s="120">
        <v>5.54</v>
      </c>
      <c r="AP987" s="120">
        <v>5.36</v>
      </c>
      <c r="AQ987" s="120">
        <v>5.33</v>
      </c>
      <c r="AR987" s="120">
        <v>4.87</v>
      </c>
      <c r="AS987" s="120">
        <v>5.09</v>
      </c>
      <c r="AT987" s="120">
        <v>5.1100000000000003</v>
      </c>
      <c r="AU987" s="120">
        <v>5.08</v>
      </c>
      <c r="AV987" s="120">
        <v>5.03</v>
      </c>
      <c r="AW987" s="120">
        <v>5.39</v>
      </c>
      <c r="AX987" s="120">
        <v>6.24</v>
      </c>
      <c r="AY987" s="120">
        <v>5.62</v>
      </c>
      <c r="AZ987" s="120">
        <v>5.87</v>
      </c>
      <c r="BA987" s="120">
        <v>5.86</v>
      </c>
      <c r="BB987" s="120">
        <v>5.92</v>
      </c>
      <c r="BC987" s="120">
        <v>5.93</v>
      </c>
    </row>
    <row r="988" spans="1:55" ht="42" x14ac:dyDescent="0.45">
      <c r="A988" s="261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0.82</v>
      </c>
      <c r="AS988" s="119">
        <v>0.81</v>
      </c>
      <c r="AT988" s="119">
        <v>0.78</v>
      </c>
      <c r="AU988" s="119">
        <v>0.82</v>
      </c>
      <c r="AV988" s="119">
        <v>0.82</v>
      </c>
      <c r="AW988" s="119">
        <v>0.82</v>
      </c>
      <c r="AX988" s="119">
        <v>0.84</v>
      </c>
      <c r="AY988" s="119">
        <v>0.81</v>
      </c>
      <c r="AZ988" s="119">
        <v>0.81</v>
      </c>
      <c r="BA988" s="119">
        <v>0.87</v>
      </c>
      <c r="BB988" s="119">
        <v>0.76</v>
      </c>
      <c r="BC988" s="119">
        <v>0.75</v>
      </c>
    </row>
    <row r="989" spans="1:55" ht="42" x14ac:dyDescent="0.45">
      <c r="A989" s="260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11.18</v>
      </c>
      <c r="AN989" s="120">
        <v>10.26</v>
      </c>
      <c r="AO989" s="120">
        <v>10.039999999999999</v>
      </c>
      <c r="AP989" s="120">
        <v>9.65</v>
      </c>
      <c r="AQ989" s="120">
        <v>10.050000000000001</v>
      </c>
      <c r="AR989" s="120">
        <v>9.7799999999999994</v>
      </c>
      <c r="AS989" s="120">
        <v>9.69</v>
      </c>
      <c r="AT989" s="120">
        <v>10.220000000000001</v>
      </c>
      <c r="AU989" s="120">
        <v>9.06</v>
      </c>
      <c r="AV989" s="120">
        <v>10.67</v>
      </c>
      <c r="AW989" s="120">
        <v>9.2899999999999991</v>
      </c>
      <c r="AX989" s="120">
        <v>10.050000000000001</v>
      </c>
      <c r="AY989" s="120">
        <v>10.34</v>
      </c>
      <c r="AZ989" s="120">
        <v>10.5</v>
      </c>
      <c r="BA989" s="120">
        <v>10.17</v>
      </c>
      <c r="BB989" s="120">
        <v>10.08</v>
      </c>
      <c r="BC989" s="120">
        <v>9.8699999999999992</v>
      </c>
    </row>
    <row r="990" spans="1:55" ht="42" x14ac:dyDescent="0.45">
      <c r="A990" s="261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11.25</v>
      </c>
      <c r="AN990" s="119">
        <v>10.32</v>
      </c>
      <c r="AO990" s="119">
        <v>10.119999999999999</v>
      </c>
      <c r="AP990" s="119">
        <v>9.74</v>
      </c>
      <c r="AQ990" s="119">
        <v>10.130000000000001</v>
      </c>
      <c r="AR990" s="119">
        <v>9.85</v>
      </c>
      <c r="AS990" s="119">
        <v>9.76</v>
      </c>
      <c r="AT990" s="119">
        <v>10.3</v>
      </c>
      <c r="AU990" s="119">
        <v>9.15</v>
      </c>
      <c r="AV990" s="119">
        <v>10.76</v>
      </c>
      <c r="AW990" s="119">
        <v>9.3699999999999992</v>
      </c>
      <c r="AX990" s="119">
        <v>10.130000000000001</v>
      </c>
      <c r="AY990" s="119">
        <v>10.44</v>
      </c>
      <c r="AZ990" s="119">
        <v>10.58</v>
      </c>
      <c r="BA990" s="119">
        <v>10.27</v>
      </c>
      <c r="BB990" s="119">
        <v>10.199999999999999</v>
      </c>
      <c r="BC990" s="119">
        <v>9.9600000000000009</v>
      </c>
    </row>
    <row r="991" spans="1:55" ht="93" x14ac:dyDescent="0.45">
      <c r="A991" s="260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23.05</v>
      </c>
      <c r="AN991" s="120">
        <v>21.18</v>
      </c>
      <c r="AO991" s="120">
        <v>22.08</v>
      </c>
      <c r="AP991" s="120">
        <v>24.35</v>
      </c>
      <c r="AQ991" s="120">
        <v>23.17</v>
      </c>
      <c r="AR991" s="120">
        <v>23.14</v>
      </c>
      <c r="AS991" s="120">
        <v>23.03</v>
      </c>
      <c r="AT991" s="120">
        <v>21.55</v>
      </c>
      <c r="AU991" s="120">
        <v>21.81</v>
      </c>
      <c r="AV991" s="120">
        <v>22.11</v>
      </c>
      <c r="AW991" s="120">
        <v>22.74</v>
      </c>
      <c r="AX991" s="120">
        <v>22.04</v>
      </c>
      <c r="AY991" s="120">
        <v>22.87</v>
      </c>
      <c r="AZ991" s="120">
        <v>22.1</v>
      </c>
      <c r="BA991" s="120">
        <v>24.53</v>
      </c>
      <c r="BB991" s="120">
        <v>22.58</v>
      </c>
      <c r="BC991" s="120">
        <v>23.6</v>
      </c>
    </row>
    <row r="992" spans="1:55" ht="67.5" x14ac:dyDescent="0.45">
      <c r="A992" s="261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4.12</v>
      </c>
      <c r="AN992" s="119">
        <v>3.97</v>
      </c>
      <c r="AO992" s="119">
        <v>4.16</v>
      </c>
      <c r="AP992" s="119">
        <v>4.1900000000000004</v>
      </c>
      <c r="AQ992" s="119">
        <v>4.09</v>
      </c>
      <c r="AR992" s="119">
        <v>3.85</v>
      </c>
      <c r="AS992" s="119">
        <v>3.96</v>
      </c>
      <c r="AT992" s="119">
        <v>4.05</v>
      </c>
      <c r="AU992" s="119">
        <v>4.1100000000000003</v>
      </c>
      <c r="AV992" s="119">
        <v>3.96</v>
      </c>
      <c r="AW992" s="119">
        <v>4.2300000000000004</v>
      </c>
      <c r="AX992" s="119">
        <v>5</v>
      </c>
      <c r="AY992" s="119">
        <v>4.49</v>
      </c>
      <c r="AZ992" s="119">
        <v>4.68</v>
      </c>
      <c r="BA992" s="119">
        <v>4.5599999999999996</v>
      </c>
      <c r="BB992" s="119">
        <v>4.6500000000000004</v>
      </c>
      <c r="BC992" s="119">
        <v>4.59</v>
      </c>
    </row>
    <row r="993" spans="1:55" ht="105.75" x14ac:dyDescent="0.45">
      <c r="A993" s="260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2.5499999999999998</v>
      </c>
      <c r="AO993" s="120">
        <v>2.4500000000000002</v>
      </c>
      <c r="AP993" s="120">
        <v>2.52</v>
      </c>
      <c r="AQ993" s="120">
        <v>2.81</v>
      </c>
      <c r="AR993" s="120">
        <v>2.65</v>
      </c>
      <c r="AS993" s="120">
        <v>2.35</v>
      </c>
      <c r="AT993" s="120">
        <v>2.23</v>
      </c>
      <c r="AU993" s="120">
        <v>2.5099999999999998</v>
      </c>
      <c r="AV993" s="120">
        <v>2.3199999999999998</v>
      </c>
      <c r="AW993" s="120">
        <v>2.52</v>
      </c>
      <c r="AX993" s="120">
        <v>2.48</v>
      </c>
      <c r="AY993" s="120">
        <v>2.15</v>
      </c>
      <c r="AZ993" s="120">
        <v>2.57</v>
      </c>
      <c r="BA993" s="120">
        <v>2.64</v>
      </c>
      <c r="BB993" s="120">
        <v>2</v>
      </c>
      <c r="BC993" s="120">
        <v>2.08</v>
      </c>
    </row>
    <row r="994" spans="1:55" ht="67.5" x14ac:dyDescent="0.45">
      <c r="A994" s="261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3.98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2.5099999999999998</v>
      </c>
      <c r="AO994" s="119">
        <v>2.39</v>
      </c>
      <c r="AP994" s="119">
        <v>2.2400000000000002</v>
      </c>
      <c r="AQ994" s="119">
        <v>0.89</v>
      </c>
      <c r="AR994" s="119">
        <v>1.94</v>
      </c>
      <c r="AS994" s="119">
        <v>2.19</v>
      </c>
      <c r="AT994" s="119">
        <v>4.92</v>
      </c>
      <c r="AU994" s="119">
        <v>4.32</v>
      </c>
      <c r="AV994" s="119">
        <v>0.46</v>
      </c>
      <c r="AW994" s="119">
        <v>0.51</v>
      </c>
      <c r="AX994" s="119">
        <v>0.5</v>
      </c>
      <c r="AY994" s="119">
        <v>2.33</v>
      </c>
      <c r="AZ994" s="119">
        <v>0.59</v>
      </c>
      <c r="BA994" s="119">
        <v>1.61</v>
      </c>
      <c r="BB994" s="119">
        <v>2.0699999999999998</v>
      </c>
      <c r="BC994" s="119">
        <v>1.17</v>
      </c>
    </row>
    <row r="995" spans="1:55" ht="54.75" x14ac:dyDescent="0.45">
      <c r="A995" s="260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0.54</v>
      </c>
      <c r="AS995" s="120">
        <v>0.62</v>
      </c>
      <c r="AT995" s="120">
        <v>0.35</v>
      </c>
      <c r="AU995" s="120">
        <v>0.73</v>
      </c>
      <c r="AV995" s="120">
        <v>0.92</v>
      </c>
      <c r="AW995" s="120">
        <v>0.48</v>
      </c>
      <c r="AX995" s="120">
        <v>0.49</v>
      </c>
      <c r="AY995" s="120">
        <v>0.54</v>
      </c>
      <c r="AZ995" s="120">
        <v>0.62</v>
      </c>
      <c r="BA995" s="120">
        <v>0.56999999999999995</v>
      </c>
      <c r="BB995" s="120">
        <v>0.49</v>
      </c>
      <c r="BC995" s="120">
        <v>0.46</v>
      </c>
    </row>
    <row r="996" spans="1:55" ht="80.25" x14ac:dyDescent="0.45">
      <c r="A996" s="261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13.36</v>
      </c>
      <c r="AN996" s="119">
        <v>12.32</v>
      </c>
      <c r="AO996" s="119">
        <v>12.62</v>
      </c>
      <c r="AP996" s="119">
        <v>12.89</v>
      </c>
      <c r="AQ996" s="119">
        <v>13.51</v>
      </c>
      <c r="AR996" s="119">
        <v>13.38</v>
      </c>
      <c r="AS996" s="119">
        <v>14.04</v>
      </c>
      <c r="AT996" s="119">
        <v>13.15</v>
      </c>
      <c r="AU996" s="119">
        <v>12.73</v>
      </c>
      <c r="AV996" s="119">
        <v>13.5</v>
      </c>
      <c r="AW996" s="119">
        <v>12.83</v>
      </c>
      <c r="AX996" s="119">
        <v>12.86</v>
      </c>
      <c r="AY996" s="119">
        <v>12.21</v>
      </c>
      <c r="AZ996" s="119">
        <v>11.63</v>
      </c>
      <c r="BA996" s="119">
        <v>12.67</v>
      </c>
      <c r="BB996" s="119">
        <v>12.7</v>
      </c>
      <c r="BC996" s="119">
        <v>12.52</v>
      </c>
    </row>
    <row r="997" spans="1:55" ht="156.75" x14ac:dyDescent="0.45">
      <c r="A997" s="260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5.38</v>
      </c>
      <c r="AS997" s="120">
        <v>5.0199999999999996</v>
      </c>
      <c r="AT997" s="120">
        <v>5.0999999999999996</v>
      </c>
      <c r="AU997" s="120">
        <v>5.7</v>
      </c>
      <c r="AV997" s="120">
        <v>5.49</v>
      </c>
      <c r="AW997" s="120">
        <v>5.4</v>
      </c>
      <c r="AX997" s="120">
        <v>4.53</v>
      </c>
      <c r="AY997" s="120">
        <v>5.05</v>
      </c>
      <c r="AZ997" s="120">
        <v>5.23</v>
      </c>
      <c r="BA997" s="120">
        <v>5.16</v>
      </c>
      <c r="BB997" s="120">
        <v>4.75</v>
      </c>
      <c r="BC997" s="120">
        <v>5.56</v>
      </c>
    </row>
    <row r="998" spans="1:55" ht="80.25" x14ac:dyDescent="0.45">
      <c r="A998" s="261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  <c r="AZ998" s="119">
        <v>0.02</v>
      </c>
      <c r="BA998" s="119">
        <v>0.02</v>
      </c>
      <c r="BB998" s="119">
        <v>0.02</v>
      </c>
      <c r="BC998" s="119">
        <v>0.02</v>
      </c>
    </row>
    <row r="999" spans="1:55" ht="93" x14ac:dyDescent="0.45">
      <c r="A999" s="260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0.95</v>
      </c>
      <c r="AO999" s="120">
        <v>1.03</v>
      </c>
      <c r="AP999" s="120">
        <v>0.99</v>
      </c>
      <c r="AQ999" s="120">
        <v>1.04</v>
      </c>
      <c r="AR999" s="120">
        <v>1.03</v>
      </c>
      <c r="AS999" s="120">
        <v>1.26</v>
      </c>
      <c r="AT999" s="120">
        <v>1.1399999999999999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  <c r="AZ999" s="120">
        <v>1.08</v>
      </c>
      <c r="BA999" s="120">
        <v>1.07</v>
      </c>
      <c r="BB999" s="120">
        <v>1.2</v>
      </c>
      <c r="BC999" s="120">
        <v>1.05</v>
      </c>
    </row>
    <row r="1000" spans="1:55" ht="29.25" x14ac:dyDescent="0.45">
      <c r="A1000" s="261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0.55000000000000004</v>
      </c>
      <c r="AO1000" s="119">
        <v>0.55000000000000004</v>
      </c>
      <c r="AP1000" s="119">
        <v>0.54</v>
      </c>
      <c r="AQ1000" s="119">
        <v>0.42</v>
      </c>
      <c r="AR1000" s="119">
        <v>0.36</v>
      </c>
      <c r="AS1000" s="119">
        <v>0.45</v>
      </c>
      <c r="AT1000" s="119">
        <v>0.46</v>
      </c>
      <c r="AU1000" s="119">
        <v>0.48</v>
      </c>
      <c r="AV1000" s="119">
        <v>0.57999999999999996</v>
      </c>
      <c r="AW1000" s="119">
        <v>0.52</v>
      </c>
      <c r="AX1000" s="119">
        <v>0.57999999999999996</v>
      </c>
      <c r="AY1000" s="119">
        <v>0.56000000000000005</v>
      </c>
      <c r="AZ1000" s="119">
        <v>0.47</v>
      </c>
      <c r="BA1000" s="119">
        <v>0.63</v>
      </c>
      <c r="BB1000" s="119">
        <v>0.6</v>
      </c>
      <c r="BC1000" s="119">
        <v>0.57999999999999996</v>
      </c>
    </row>
    <row r="1001" spans="1:55" ht="29.25" x14ac:dyDescent="0.45">
      <c r="A1001" s="260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  <c r="AZ1001" s="120">
        <v>0.2</v>
      </c>
      <c r="BA1001" s="120">
        <v>0.22</v>
      </c>
      <c r="BB1001" s="120">
        <v>0.17</v>
      </c>
      <c r="BC1001" s="120">
        <v>0.2</v>
      </c>
    </row>
    <row r="1002" spans="1:55" ht="29.25" x14ac:dyDescent="0.45">
      <c r="A1002" s="261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1.1100000000000001</v>
      </c>
      <c r="AS1002" s="119">
        <v>1.23</v>
      </c>
      <c r="AT1002" s="119">
        <v>1.04</v>
      </c>
      <c r="AU1002" s="119">
        <v>1.04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  <c r="AZ1002" s="119">
        <v>1.1100000000000001</v>
      </c>
      <c r="BA1002" s="119">
        <v>1.02</v>
      </c>
      <c r="BB1002" s="119">
        <v>1.22</v>
      </c>
      <c r="BC1002" s="119">
        <v>1.26</v>
      </c>
    </row>
    <row r="1003" spans="1:55" ht="42" x14ac:dyDescent="0.45">
      <c r="A1003" s="260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0.38</v>
      </c>
      <c r="AU1003" s="120">
        <v>0.28999999999999998</v>
      </c>
      <c r="AV1003" s="120">
        <v>0.37</v>
      </c>
      <c r="AW1003" s="120">
        <v>0.4</v>
      </c>
      <c r="AX1003" s="120">
        <v>0.37</v>
      </c>
      <c r="AY1003" s="120">
        <v>0.33</v>
      </c>
      <c r="AZ1003" s="120">
        <v>0.36</v>
      </c>
      <c r="BA1003" s="120">
        <v>0.39</v>
      </c>
      <c r="BB1003" s="120">
        <v>0.46</v>
      </c>
      <c r="BC1003" s="120">
        <v>0.38</v>
      </c>
    </row>
    <row r="1004" spans="1:55" ht="29.25" x14ac:dyDescent="0.45">
      <c r="A1004" s="261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0.56999999999999995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0.92</v>
      </c>
      <c r="AS1004" s="119">
        <v>0.78</v>
      </c>
      <c r="AT1004" s="119">
        <v>0.97</v>
      </c>
      <c r="AU1004" s="119">
        <v>0.61</v>
      </c>
      <c r="AV1004" s="119">
        <v>0.67</v>
      </c>
      <c r="AW1004" s="119">
        <v>0.85</v>
      </c>
      <c r="AX1004" s="119">
        <v>0.79</v>
      </c>
      <c r="AY1004" s="119">
        <v>0.74</v>
      </c>
      <c r="AZ1004" s="119">
        <v>0.75</v>
      </c>
      <c r="BA1004" s="119">
        <v>0.69</v>
      </c>
      <c r="BB1004" s="119">
        <v>0.7</v>
      </c>
      <c r="BC1004" s="119">
        <v>0.34</v>
      </c>
    </row>
    <row r="1005" spans="1:55" ht="54.75" x14ac:dyDescent="0.45">
      <c r="A1005" s="260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5.38</v>
      </c>
      <c r="AS1005" s="120">
        <v>5.0199999999999996</v>
      </c>
      <c r="AT1005" s="120">
        <v>5.0999999999999996</v>
      </c>
      <c r="AU1005" s="120">
        <v>5.7</v>
      </c>
      <c r="AV1005" s="120">
        <v>5.49</v>
      </c>
      <c r="AW1005" s="120">
        <v>5.4</v>
      </c>
      <c r="AX1005" s="120">
        <v>4.53</v>
      </c>
      <c r="AY1005" s="120">
        <v>5.05</v>
      </c>
      <c r="AZ1005" s="120">
        <v>5.23</v>
      </c>
      <c r="BA1005" s="120">
        <v>5.16</v>
      </c>
      <c r="BB1005" s="120">
        <v>4.75</v>
      </c>
      <c r="BC1005" s="120">
        <v>5.56</v>
      </c>
    </row>
    <row r="1006" spans="1:55" ht="29.25" x14ac:dyDescent="0.45">
      <c r="A1006" s="261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0.15</v>
      </c>
      <c r="AP1006" s="119">
        <v>0.11</v>
      </c>
      <c r="AQ1006" s="119">
        <v>0.11</v>
      </c>
      <c r="AR1006" s="119">
        <v>0.1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  <c r="AZ1006" s="119">
        <v>0.1</v>
      </c>
      <c r="BA1006" s="119">
        <v>0.11</v>
      </c>
      <c r="BB1006" s="119">
        <v>0.13</v>
      </c>
      <c r="BC1006" s="119">
        <v>0.12</v>
      </c>
    </row>
    <row r="1007" spans="1:55" ht="29.25" x14ac:dyDescent="0.45">
      <c r="A1007" s="260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  <c r="AZ1007" s="120">
        <v>0.01</v>
      </c>
      <c r="BA1007" s="120">
        <v>0.01</v>
      </c>
      <c r="BB1007" s="120">
        <v>0.01</v>
      </c>
      <c r="BC1007" s="120">
        <v>0.01</v>
      </c>
    </row>
    <row r="1008" spans="1:55" ht="29.25" x14ac:dyDescent="0.45">
      <c r="A1008" s="261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  <c r="AZ1008" s="119">
        <v>0.03</v>
      </c>
      <c r="BA1008" s="119">
        <v>0.02</v>
      </c>
      <c r="BB1008" s="119">
        <v>0.02</v>
      </c>
      <c r="BC1008" s="119">
        <v>0.02</v>
      </c>
    </row>
    <row r="1009" spans="1:55" ht="29.25" x14ac:dyDescent="0.45">
      <c r="A1009" s="260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</row>
    <row r="1010" spans="1:55" ht="42" x14ac:dyDescent="0.45">
      <c r="A1010" s="261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1.28</v>
      </c>
      <c r="AR1010" s="119">
        <v>1.34</v>
      </c>
      <c r="AS1010" s="119">
        <v>1.1399999999999999</v>
      </c>
      <c r="AT1010" s="119">
        <v>1.04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  <c r="AZ1010" s="119">
        <v>1.1000000000000001</v>
      </c>
      <c r="BA1010" s="119">
        <v>1.34</v>
      </c>
      <c r="BB1010" s="119">
        <v>0.93</v>
      </c>
      <c r="BC1010" s="119">
        <v>1</v>
      </c>
    </row>
    <row r="1011" spans="1:55" ht="29.25" x14ac:dyDescent="0.45">
      <c r="A1011" s="260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0.01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</v>
      </c>
      <c r="BB1011" s="120">
        <v>0.01</v>
      </c>
      <c r="BC1011" s="120">
        <v>0.01</v>
      </c>
    </row>
    <row r="1012" spans="1:55" ht="54.75" x14ac:dyDescent="0.45">
      <c r="A1012" s="261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</row>
    <row r="1013" spans="1:55" ht="29.25" x14ac:dyDescent="0.45">
      <c r="A1013" s="260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  <c r="AZ1013" s="116"/>
      <c r="BA1013" s="116"/>
      <c r="BB1013" s="116"/>
      <c r="BC1013" s="120">
        <v>0</v>
      </c>
    </row>
    <row r="1014" spans="1:55" ht="29.25" x14ac:dyDescent="0.45">
      <c r="A1014" s="261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0.01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0.01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0.01</v>
      </c>
    </row>
    <row r="1015" spans="1:55" ht="29.25" x14ac:dyDescent="0.45">
      <c r="A1015" s="260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</row>
    <row r="1016" spans="1:55" ht="54.75" x14ac:dyDescent="0.45">
      <c r="A1016" s="261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</row>
    <row r="1017" spans="1:55" x14ac:dyDescent="0.45">
      <c r="A1017" s="260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  <c r="AZ1017" s="120">
        <v>0.1</v>
      </c>
      <c r="BA1017" s="120">
        <v>0.08</v>
      </c>
      <c r="BB1017" s="120">
        <v>7.0000000000000007E-2</v>
      </c>
      <c r="BC1017" s="120">
        <v>0.09</v>
      </c>
    </row>
    <row r="1018" spans="1:55" ht="42" x14ac:dyDescent="0.45">
      <c r="A1018" s="261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  <c r="AZ1018" s="117"/>
      <c r="BA1018" s="117"/>
      <c r="BB1018" s="117"/>
      <c r="BC1018" s="117"/>
    </row>
    <row r="1019" spans="1:55" ht="29.25" x14ac:dyDescent="0.45">
      <c r="A1019" s="260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0.38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  <c r="AZ1019" s="120">
        <v>0.52</v>
      </c>
      <c r="BA1019" s="120">
        <v>0.49</v>
      </c>
      <c r="BB1019" s="120">
        <v>0.57999999999999996</v>
      </c>
      <c r="BC1019" s="120">
        <v>0.48</v>
      </c>
    </row>
    <row r="1020" spans="1:55" ht="29.25" x14ac:dyDescent="0.45">
      <c r="A1020" s="261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</row>
    <row r="1021" spans="1:55" ht="29.25" x14ac:dyDescent="0.45">
      <c r="A1021" s="260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0.08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  <c r="AZ1021" s="120">
        <v>0.14000000000000001</v>
      </c>
      <c r="BA1021" s="120">
        <v>0.1</v>
      </c>
      <c r="BB1021" s="120">
        <v>0.11</v>
      </c>
      <c r="BC1021" s="120">
        <v>0.13</v>
      </c>
    </row>
    <row r="1022" spans="1:55" ht="29.25" x14ac:dyDescent="0.45">
      <c r="A1022" s="261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4.66</v>
      </c>
      <c r="AS1022" s="119">
        <v>4.33</v>
      </c>
      <c r="AT1022" s="119">
        <v>4.42</v>
      </c>
      <c r="AU1022" s="119">
        <v>5.03</v>
      </c>
      <c r="AV1022" s="119">
        <v>4.6900000000000004</v>
      </c>
      <c r="AW1022" s="119">
        <v>4.76</v>
      </c>
      <c r="AX1022" s="119">
        <v>3.88</v>
      </c>
      <c r="AY1022" s="119">
        <v>4.4000000000000004</v>
      </c>
      <c r="AZ1022" s="119">
        <v>4.55</v>
      </c>
      <c r="BA1022" s="119">
        <v>4.46</v>
      </c>
      <c r="BB1022" s="119">
        <v>4.05</v>
      </c>
      <c r="BC1022" s="119">
        <v>4.8</v>
      </c>
    </row>
    <row r="1023" spans="1:55" x14ac:dyDescent="0.45">
      <c r="A1023" s="260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</row>
    <row r="1024" spans="1:55" ht="29.25" x14ac:dyDescent="0.45">
      <c r="A1024" s="261">
        <v>75</v>
      </c>
      <c r="B1024" s="174" t="s">
        <v>425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</row>
    <row r="1025" spans="1:55" ht="29.25" x14ac:dyDescent="0.45">
      <c r="A1025" s="260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0.01</v>
      </c>
      <c r="BC1025" s="120">
        <v>0.01</v>
      </c>
    </row>
    <row r="1026" spans="1:55" ht="54.75" x14ac:dyDescent="0.45">
      <c r="A1026" s="261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</row>
    <row r="1027" spans="1:55" ht="29.25" x14ac:dyDescent="0.45">
      <c r="A1027" s="260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0.01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  <c r="AZ1027" s="120">
        <v>0.01</v>
      </c>
      <c r="BA1027" s="120">
        <v>0.01</v>
      </c>
      <c r="BB1027" s="120">
        <v>0.01</v>
      </c>
      <c r="BC1027" s="120">
        <v>0.01</v>
      </c>
    </row>
    <row r="1028" spans="1:55" ht="29.25" x14ac:dyDescent="0.45">
      <c r="A1028" s="261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0.46</v>
      </c>
      <c r="AO1028" s="119">
        <v>0.5</v>
      </c>
      <c r="AP1028" s="119">
        <v>0.49</v>
      </c>
      <c r="AQ1028" s="119">
        <v>0.44</v>
      </c>
      <c r="AR1028" s="119">
        <v>0.43</v>
      </c>
      <c r="AS1028" s="119">
        <v>0.47</v>
      </c>
      <c r="AT1028" s="119">
        <v>0.56000000000000005</v>
      </c>
      <c r="AU1028" s="119">
        <v>0.49</v>
      </c>
      <c r="AV1028" s="119">
        <v>0.45</v>
      </c>
      <c r="AW1028" s="119">
        <v>0.85</v>
      </c>
      <c r="AX1028" s="119">
        <v>0.73</v>
      </c>
      <c r="AY1028" s="119">
        <v>0.53</v>
      </c>
      <c r="AZ1028" s="119">
        <v>0.49</v>
      </c>
      <c r="BA1028" s="119">
        <v>0.53</v>
      </c>
      <c r="BB1028" s="119">
        <v>0.54</v>
      </c>
      <c r="BC1028" s="119">
        <v>0.49</v>
      </c>
    </row>
    <row r="1029" spans="1:55" x14ac:dyDescent="0.45">
      <c r="A1029" s="260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  <c r="AZ1029" s="120">
        <v>0.61</v>
      </c>
      <c r="BA1029" s="120">
        <v>0.64</v>
      </c>
      <c r="BB1029" s="120">
        <v>0.63</v>
      </c>
      <c r="BC1029" s="120">
        <v>0.61</v>
      </c>
    </row>
    <row r="1030" spans="1:55" ht="29.25" x14ac:dyDescent="0.45">
      <c r="A1030" s="261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  <c r="AZ1030" s="119">
        <v>0.02</v>
      </c>
      <c r="BA1030" s="119">
        <v>0.01</v>
      </c>
      <c r="BB1030" s="119">
        <v>0.01</v>
      </c>
      <c r="BC1030" s="119">
        <v>0</v>
      </c>
    </row>
    <row r="1031" spans="1:55" ht="29.25" x14ac:dyDescent="0.45">
      <c r="A1031" s="260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0.02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  <c r="AZ1031" s="120">
        <v>0.03</v>
      </c>
      <c r="BA1031" s="120">
        <v>0.03</v>
      </c>
      <c r="BB1031" s="120">
        <v>0.03</v>
      </c>
      <c r="BC1031" s="120">
        <v>0.02</v>
      </c>
    </row>
    <row r="1032" spans="1:55" x14ac:dyDescent="0.45">
      <c r="A1032" s="261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0.05</v>
      </c>
      <c r="AW1032" s="119">
        <v>0.17</v>
      </c>
      <c r="AX1032" s="119">
        <v>0.06</v>
      </c>
      <c r="AY1032" s="119">
        <v>0.03</v>
      </c>
      <c r="AZ1032" s="119">
        <v>0.05</v>
      </c>
      <c r="BA1032" s="119">
        <v>0.06</v>
      </c>
      <c r="BB1032" s="119">
        <v>0.04</v>
      </c>
      <c r="BC1032" s="119">
        <v>0.06</v>
      </c>
    </row>
    <row r="1033" spans="1:55" x14ac:dyDescent="0.45">
      <c r="A1033" s="260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  <c r="AZ1033" s="120">
        <v>0</v>
      </c>
      <c r="BA1033" s="120">
        <v>0</v>
      </c>
      <c r="BB1033" s="120">
        <v>0</v>
      </c>
      <c r="BC1033" s="120">
        <v>0</v>
      </c>
    </row>
    <row r="1034" spans="1:55" x14ac:dyDescent="0.45">
      <c r="A1034" s="261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0.24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  <c r="AZ1034" s="119">
        <v>0.3</v>
      </c>
      <c r="BA1034" s="119">
        <v>0.24</v>
      </c>
      <c r="BB1034" s="119">
        <v>0.23</v>
      </c>
      <c r="BC1034" s="119">
        <v>0.02</v>
      </c>
    </row>
    <row r="1035" spans="1:55" ht="42" x14ac:dyDescent="0.45">
      <c r="A1035" s="260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  <c r="AZ1035" s="116"/>
      <c r="BA1035" s="116"/>
      <c r="BB1035" s="116"/>
      <c r="BC1035" s="116"/>
    </row>
    <row r="1036" spans="1:55" ht="29.25" x14ac:dyDescent="0.45">
      <c r="A1036" s="261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</row>
    <row r="1037" spans="1:55" x14ac:dyDescent="0.45">
      <c r="A1037" s="260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  <c r="AZ1037" s="120">
        <v>0.05</v>
      </c>
      <c r="BA1037" s="120">
        <v>0.06</v>
      </c>
      <c r="BB1037" s="120">
        <v>0.05</v>
      </c>
      <c r="BC1037" s="120">
        <v>0.03</v>
      </c>
    </row>
    <row r="1038" spans="1:55" x14ac:dyDescent="0.45">
      <c r="A1038" s="261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  <c r="AZ1038" s="119">
        <v>0.01</v>
      </c>
      <c r="BA1038" s="119">
        <v>0.02</v>
      </c>
      <c r="BB1038" s="119">
        <v>0</v>
      </c>
      <c r="BC1038" s="119">
        <v>0.01</v>
      </c>
    </row>
    <row r="1039" spans="1:55" ht="93" x14ac:dyDescent="0.45">
      <c r="A1039" s="260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20">
        <v>0</v>
      </c>
      <c r="BA1039" s="120">
        <v>0</v>
      </c>
      <c r="BB1039" s="120">
        <v>0</v>
      </c>
      <c r="BC1039" s="120">
        <v>0</v>
      </c>
    </row>
    <row r="1040" spans="1:55" x14ac:dyDescent="0.45">
      <c r="A1040" s="261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0.61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  <c r="AZ1040" s="119">
        <v>0.54</v>
      </c>
      <c r="BA1040" s="119">
        <v>0.53</v>
      </c>
      <c r="BB1040" s="119">
        <v>0.59</v>
      </c>
      <c r="BC1040" s="119">
        <v>0.55000000000000004</v>
      </c>
    </row>
    <row r="1041" spans="1:55" ht="29.25" x14ac:dyDescent="0.45">
      <c r="A1041" s="260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0.01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0.01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  <c r="AZ1041" s="120">
        <v>0</v>
      </c>
      <c r="BA1041" s="120">
        <v>0</v>
      </c>
      <c r="BB1041" s="120">
        <v>0</v>
      </c>
      <c r="BC1041" s="120">
        <v>0</v>
      </c>
    </row>
    <row r="1042" spans="1:55" x14ac:dyDescent="0.45">
      <c r="A1042" s="261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  <c r="AZ1042" s="119">
        <v>0.02</v>
      </c>
      <c r="BA1042" s="119">
        <v>0.02</v>
      </c>
      <c r="BB1042" s="119">
        <v>0.01</v>
      </c>
      <c r="BC1042" s="119">
        <v>0.01</v>
      </c>
    </row>
    <row r="1043" spans="1:55" ht="29.25" x14ac:dyDescent="0.45">
      <c r="A1043" s="260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</row>
    <row r="1044" spans="1:55" x14ac:dyDescent="0.45">
      <c r="A1044" s="261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</row>
    <row r="1045" spans="1:55" x14ac:dyDescent="0.45">
      <c r="A1045" s="260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</row>
    <row r="1046" spans="1:55" x14ac:dyDescent="0.45">
      <c r="A1046" s="261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0.56000000000000005</v>
      </c>
      <c r="AQ1046" s="119">
        <v>0.57999999999999996</v>
      </c>
      <c r="AR1046" s="119">
        <v>0.6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  <c r="AZ1046" s="119">
        <v>0.57999999999999996</v>
      </c>
      <c r="BA1046" s="119">
        <v>0.56000000000000005</v>
      </c>
      <c r="BB1046" s="119">
        <v>0.66</v>
      </c>
      <c r="BC1046" s="119">
        <v>0.62</v>
      </c>
    </row>
    <row r="1047" spans="1:55" ht="29.25" x14ac:dyDescent="0.45">
      <c r="A1047" s="260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  <c r="AZ1047" s="116"/>
      <c r="BA1047" s="116"/>
      <c r="BB1047" s="120">
        <v>0</v>
      </c>
      <c r="BC1047" s="120">
        <v>0</v>
      </c>
    </row>
    <row r="1048" spans="1:55" ht="80.25" x14ac:dyDescent="0.45">
      <c r="A1048" s="261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0.01</v>
      </c>
      <c r="BA1048" s="119">
        <v>0</v>
      </c>
      <c r="BB1048" s="119">
        <v>0</v>
      </c>
      <c r="BC1048" s="119">
        <v>0</v>
      </c>
    </row>
    <row r="1049" spans="1:55" ht="29.25" x14ac:dyDescent="0.45">
      <c r="A1049" s="260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</row>
    <row r="1050" spans="1:55" x14ac:dyDescent="0.45">
      <c r="A1050" s="261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  <c r="AZ1050" s="119">
        <v>0.05</v>
      </c>
      <c r="BA1050" s="119">
        <v>0.01</v>
      </c>
      <c r="BB1050" s="119">
        <v>0.03</v>
      </c>
      <c r="BC1050" s="119">
        <v>0.02</v>
      </c>
    </row>
    <row r="1051" spans="1:55" ht="29.25" x14ac:dyDescent="0.45">
      <c r="A1051" s="260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1.76</v>
      </c>
      <c r="AS1051" s="120">
        <v>0.59</v>
      </c>
      <c r="AT1051" s="120">
        <v>4.74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  <c r="AZ1051" s="120">
        <v>0.45</v>
      </c>
      <c r="BA1051" s="120">
        <v>1.48</v>
      </c>
      <c r="BB1051" s="120">
        <v>1.94</v>
      </c>
      <c r="BC1051" s="120">
        <v>1.04</v>
      </c>
    </row>
    <row r="1052" spans="1:55" x14ac:dyDescent="0.45">
      <c r="A1052" s="261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  <c r="AZ1052" s="119">
        <v>7.0000000000000007E-2</v>
      </c>
      <c r="BA1052" s="119">
        <v>0.05</v>
      </c>
      <c r="BB1052" s="119">
        <v>0.19</v>
      </c>
      <c r="BC1052" s="119">
        <v>7.0000000000000007E-2</v>
      </c>
    </row>
    <row r="1053" spans="1:55" ht="29.25" x14ac:dyDescent="0.45">
      <c r="A1053" s="260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</row>
    <row r="1054" spans="1:55" x14ac:dyDescent="0.45">
      <c r="A1054" s="261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0.33</v>
      </c>
      <c r="AS1054" s="119">
        <v>0.3</v>
      </c>
      <c r="AT1054" s="119">
        <v>0.3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  <c r="AZ1054" s="119">
        <v>0.38</v>
      </c>
      <c r="BA1054" s="119">
        <v>0.32</v>
      </c>
      <c r="BB1054" s="119">
        <v>0.21</v>
      </c>
      <c r="BC1054" s="119">
        <v>0.4</v>
      </c>
    </row>
    <row r="1055" spans="1:55" ht="29.25" x14ac:dyDescent="0.45">
      <c r="A1055" s="260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  <c r="AZ1055" s="120">
        <v>0.03</v>
      </c>
      <c r="BA1055" s="120">
        <v>0.11</v>
      </c>
      <c r="BB1055" s="120">
        <v>0.05</v>
      </c>
      <c r="BC1055" s="120">
        <v>7.0000000000000007E-2</v>
      </c>
    </row>
    <row r="1056" spans="1:55" x14ac:dyDescent="0.45">
      <c r="A1056" s="261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12.59</v>
      </c>
      <c r="AN1056" s="119">
        <v>12.39</v>
      </c>
      <c r="AO1056" s="119">
        <v>13.13</v>
      </c>
      <c r="AP1056" s="119">
        <v>12.62</v>
      </c>
      <c r="AQ1056" s="119">
        <v>11.82</v>
      </c>
      <c r="AR1056" s="119">
        <v>11.07</v>
      </c>
      <c r="AS1056" s="119">
        <v>12.2</v>
      </c>
      <c r="AT1056" s="119">
        <v>12.59</v>
      </c>
      <c r="AU1056" s="119">
        <v>11.6</v>
      </c>
      <c r="AV1056" s="119">
        <v>12.96</v>
      </c>
      <c r="AW1056" s="119">
        <v>13.29</v>
      </c>
      <c r="AX1056" s="119">
        <v>13.39</v>
      </c>
      <c r="AY1056" s="119">
        <v>11.93</v>
      </c>
      <c r="AZ1056" s="119">
        <v>11.36</v>
      </c>
      <c r="BA1056" s="119">
        <v>11.13</v>
      </c>
      <c r="BB1056" s="119">
        <v>13.37</v>
      </c>
      <c r="BC1056" s="119">
        <v>12.17</v>
      </c>
    </row>
    <row r="1057" spans="1:55" ht="29.25" x14ac:dyDescent="0.45">
      <c r="A1057" s="260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  <c r="AZ1057" s="120">
        <v>0.09</v>
      </c>
      <c r="BA1057" s="120">
        <v>0.08</v>
      </c>
      <c r="BB1057" s="120">
        <v>0.08</v>
      </c>
      <c r="BC1057" s="120">
        <v>7.0000000000000007E-2</v>
      </c>
    </row>
    <row r="1058" spans="1:55" ht="29.25" x14ac:dyDescent="0.45">
      <c r="A1058" s="261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  <c r="AZ1058" s="119">
        <v>0.04</v>
      </c>
      <c r="BA1058" s="119">
        <v>0.08</v>
      </c>
      <c r="BB1058" s="119">
        <v>0.05</v>
      </c>
      <c r="BC1058" s="119">
        <v>0.03</v>
      </c>
    </row>
    <row r="1059" spans="1:55" ht="42" x14ac:dyDescent="0.45">
      <c r="A1059" s="260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  <c r="AZ1059" s="116"/>
      <c r="BA1059" s="116"/>
      <c r="BB1059" s="116"/>
      <c r="BC1059" s="116"/>
    </row>
    <row r="1060" spans="1:55" x14ac:dyDescent="0.45">
      <c r="A1060" s="261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0.01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  <c r="AZ1060" s="119">
        <v>0.01</v>
      </c>
      <c r="BA1060" s="119">
        <v>0</v>
      </c>
      <c r="BB1060" s="119">
        <v>0.01</v>
      </c>
      <c r="BC1060" s="119">
        <v>0.01</v>
      </c>
    </row>
    <row r="1061" spans="1:55" ht="42" x14ac:dyDescent="0.45">
      <c r="A1061" s="260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  <c r="AZ1061" s="120">
        <v>0</v>
      </c>
      <c r="BA1061" s="120">
        <v>0</v>
      </c>
      <c r="BB1061" s="120">
        <v>0.01</v>
      </c>
      <c r="BC1061" s="120">
        <v>0</v>
      </c>
    </row>
    <row r="1062" spans="1:55" ht="29.25" x14ac:dyDescent="0.45">
      <c r="A1062" s="261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</row>
    <row r="1063" spans="1:55" ht="42" x14ac:dyDescent="0.45">
      <c r="A1063" s="260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  <c r="AZ1063" s="116"/>
      <c r="BA1063" s="120">
        <v>0</v>
      </c>
      <c r="BB1063" s="120">
        <v>0</v>
      </c>
      <c r="BC1063" s="120">
        <v>0</v>
      </c>
    </row>
    <row r="1064" spans="1:55" x14ac:dyDescent="0.45">
      <c r="A1064" s="261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  <c r="AZ1064" s="119">
        <v>0.01</v>
      </c>
      <c r="BA1064" s="119">
        <v>0.01</v>
      </c>
      <c r="BB1064" s="119">
        <v>0.01</v>
      </c>
      <c r="BC1064" s="119">
        <v>0.01</v>
      </c>
    </row>
    <row r="1065" spans="1:55" ht="29.25" x14ac:dyDescent="0.45">
      <c r="A1065" s="260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0.3</v>
      </c>
      <c r="AS1065" s="120">
        <v>0.26</v>
      </c>
      <c r="AT1065" s="120">
        <v>0.26</v>
      </c>
      <c r="AU1065" s="120">
        <v>0.3</v>
      </c>
      <c r="AV1065" s="120">
        <v>0.27</v>
      </c>
      <c r="AW1065" s="120">
        <v>0.34</v>
      </c>
      <c r="AX1065" s="120">
        <v>0.31</v>
      </c>
      <c r="AY1065" s="120">
        <v>0.31</v>
      </c>
      <c r="AZ1065" s="120">
        <v>0.3</v>
      </c>
      <c r="BA1065" s="120">
        <v>0.33</v>
      </c>
      <c r="BB1065" s="120">
        <v>0.28999999999999998</v>
      </c>
      <c r="BC1065" s="120">
        <v>0.26</v>
      </c>
    </row>
    <row r="1066" spans="1:55" x14ac:dyDescent="0.45">
      <c r="A1066" s="261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1.96</v>
      </c>
      <c r="AS1066" s="119">
        <v>2.02</v>
      </c>
      <c r="AT1066" s="119">
        <v>3.04</v>
      </c>
      <c r="AU1066" s="119">
        <v>1.98</v>
      </c>
      <c r="AV1066" s="119">
        <v>2.0299999999999998</v>
      </c>
      <c r="AW1066" s="119">
        <v>1.98</v>
      </c>
      <c r="AX1066" s="119">
        <v>2.21</v>
      </c>
      <c r="AY1066" s="119">
        <v>2.11</v>
      </c>
      <c r="AZ1066" s="119">
        <v>2.15</v>
      </c>
      <c r="BA1066" s="119">
        <v>2.0099999999999998</v>
      </c>
      <c r="BB1066" s="119">
        <v>1.98</v>
      </c>
      <c r="BC1066" s="119">
        <v>2.14</v>
      </c>
    </row>
    <row r="1067" spans="1:55" x14ac:dyDescent="0.45">
      <c r="A1067" s="260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0.02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  <c r="AZ1067" s="120">
        <v>0.01</v>
      </c>
      <c r="BA1067" s="120">
        <v>0.02</v>
      </c>
      <c r="BB1067" s="120">
        <v>0.01</v>
      </c>
      <c r="BC1067" s="120">
        <v>0.03</v>
      </c>
    </row>
    <row r="1068" spans="1:55" x14ac:dyDescent="0.45">
      <c r="A1068" s="261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0.16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0.17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  <c r="AZ1068" s="119">
        <v>0.16</v>
      </c>
      <c r="BA1068" s="119">
        <v>0.13</v>
      </c>
      <c r="BB1068" s="119">
        <v>0.14000000000000001</v>
      </c>
      <c r="BC1068" s="119">
        <v>0.17</v>
      </c>
    </row>
    <row r="1069" spans="1:55" x14ac:dyDescent="0.45">
      <c r="A1069" s="260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</row>
    <row r="1070" spans="1:55" ht="42" x14ac:dyDescent="0.45">
      <c r="A1070" s="261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  <c r="AZ1070" s="119">
        <v>0.03</v>
      </c>
      <c r="BA1070" s="119">
        <v>0.04</v>
      </c>
      <c r="BB1070" s="119">
        <v>0.04</v>
      </c>
      <c r="BC1070" s="119">
        <v>0.04</v>
      </c>
    </row>
    <row r="1071" spans="1:55" x14ac:dyDescent="0.45">
      <c r="A1071" s="260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0.05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  <c r="AZ1071" s="120">
        <v>0.03</v>
      </c>
      <c r="BA1071" s="120">
        <v>0.05</v>
      </c>
      <c r="BB1071" s="120">
        <v>0.02</v>
      </c>
      <c r="BC1071" s="120">
        <v>0.05</v>
      </c>
    </row>
    <row r="1072" spans="1:55" ht="29.25" x14ac:dyDescent="0.45">
      <c r="A1072" s="261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  <c r="AZ1072" s="119">
        <v>0.11</v>
      </c>
      <c r="BA1072" s="119">
        <v>0.1</v>
      </c>
      <c r="BB1072" s="119">
        <v>7.0000000000000007E-2</v>
      </c>
      <c r="BC1072" s="119">
        <v>0.1</v>
      </c>
    </row>
    <row r="1073" spans="1:55" ht="29.25" x14ac:dyDescent="0.45">
      <c r="A1073" s="260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  <c r="AZ1073" s="120">
        <v>0.02</v>
      </c>
      <c r="BA1073" s="120">
        <v>0.02</v>
      </c>
      <c r="BB1073" s="120">
        <v>0.01</v>
      </c>
      <c r="BC1073" s="120">
        <v>0.02</v>
      </c>
    </row>
    <row r="1074" spans="1:55" x14ac:dyDescent="0.45">
      <c r="A1074" s="261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0.3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0.31</v>
      </c>
      <c r="AX1074" s="119">
        <v>0.37</v>
      </c>
      <c r="AY1074" s="119">
        <v>0.32</v>
      </c>
      <c r="AZ1074" s="119">
        <v>0.28999999999999998</v>
      </c>
      <c r="BA1074" s="119">
        <v>0.38</v>
      </c>
      <c r="BB1074" s="119">
        <v>0.37</v>
      </c>
      <c r="BC1074" s="119">
        <v>0.32</v>
      </c>
    </row>
    <row r="1075" spans="1:55" ht="29.25" x14ac:dyDescent="0.45">
      <c r="A1075" s="260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  <c r="BB1075" s="116"/>
      <c r="BC1075" s="116"/>
    </row>
    <row r="1076" spans="1:55" x14ac:dyDescent="0.45">
      <c r="A1076" s="261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  <c r="AZ1076" s="119">
        <v>0</v>
      </c>
      <c r="BA1076" s="119">
        <v>0</v>
      </c>
      <c r="BB1076" s="119">
        <v>0</v>
      </c>
      <c r="BC1076" s="119">
        <v>0</v>
      </c>
    </row>
    <row r="1077" spans="1:55" x14ac:dyDescent="0.45">
      <c r="A1077" s="260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</v>
      </c>
      <c r="AU1077" s="120">
        <v>0.34</v>
      </c>
      <c r="AV1077" s="120">
        <v>0.43</v>
      </c>
      <c r="AW1077" s="120">
        <v>0.33</v>
      </c>
      <c r="AX1077" s="120">
        <v>0.41</v>
      </c>
      <c r="AY1077" s="120">
        <v>0.44</v>
      </c>
      <c r="AZ1077" s="120">
        <v>0.42</v>
      </c>
      <c r="BA1077" s="120">
        <v>0.49</v>
      </c>
      <c r="BB1077" s="120">
        <v>0.48</v>
      </c>
      <c r="BC1077" s="120">
        <v>0.47</v>
      </c>
    </row>
    <row r="1078" spans="1:55" ht="29.25" x14ac:dyDescent="0.45">
      <c r="A1078" s="261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0.01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  <c r="AZ1078" s="119">
        <v>0.02</v>
      </c>
      <c r="BA1078" s="119">
        <v>0.01</v>
      </c>
      <c r="BB1078" s="119">
        <v>0.02</v>
      </c>
      <c r="BC1078" s="119">
        <v>0.02</v>
      </c>
    </row>
    <row r="1079" spans="1:55" x14ac:dyDescent="0.45">
      <c r="A1079" s="260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0.09</v>
      </c>
      <c r="AW1079" s="120">
        <v>0.09</v>
      </c>
      <c r="AX1079" s="120">
        <v>7.0000000000000007E-2</v>
      </c>
      <c r="AY1079" s="120">
        <v>0.06</v>
      </c>
      <c r="AZ1079" s="120">
        <v>0.08</v>
      </c>
      <c r="BA1079" s="120">
        <v>0.09</v>
      </c>
      <c r="BB1079" s="120">
        <v>0.08</v>
      </c>
      <c r="BC1079" s="120">
        <v>0.06</v>
      </c>
    </row>
    <row r="1080" spans="1:55" x14ac:dyDescent="0.45">
      <c r="A1080" s="261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  <c r="AZ1080" s="119">
        <v>0.04</v>
      </c>
      <c r="BA1080" s="119">
        <v>0.03</v>
      </c>
      <c r="BB1080" s="119">
        <v>0.02</v>
      </c>
      <c r="BC1080" s="119">
        <v>0.02</v>
      </c>
    </row>
    <row r="1081" spans="1:55" ht="42" x14ac:dyDescent="0.45">
      <c r="A1081" s="260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  <c r="AZ1081" s="116"/>
      <c r="BA1081" s="116"/>
      <c r="BB1081" s="120">
        <v>0</v>
      </c>
      <c r="BC1081" s="120">
        <v>0</v>
      </c>
    </row>
    <row r="1082" spans="1:55" ht="29.25" x14ac:dyDescent="0.45">
      <c r="A1082" s="261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</row>
    <row r="1083" spans="1:55" ht="54.75" x14ac:dyDescent="0.45">
      <c r="A1083" s="260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  <c r="AZ1083" s="116"/>
      <c r="BA1083" s="120">
        <v>0</v>
      </c>
      <c r="BB1083" s="120">
        <v>0</v>
      </c>
      <c r="BC1083" s="120">
        <v>0</v>
      </c>
    </row>
    <row r="1084" spans="1:55" x14ac:dyDescent="0.45">
      <c r="A1084" s="261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0.79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0.68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  <c r="AZ1084" s="119">
        <v>0.77</v>
      </c>
      <c r="BA1084" s="119">
        <v>0.84</v>
      </c>
      <c r="BB1084" s="119">
        <v>0.79</v>
      </c>
      <c r="BC1084" s="119">
        <v>0.8</v>
      </c>
    </row>
    <row r="1085" spans="1:55" ht="42" x14ac:dyDescent="0.45">
      <c r="A1085" s="260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  <c r="BB1085" s="116"/>
      <c r="BC1085" s="116"/>
    </row>
    <row r="1086" spans="1:55" x14ac:dyDescent="0.45">
      <c r="A1086" s="261">
        <v>137</v>
      </c>
      <c r="B1086" s="174" t="s">
        <v>250</v>
      </c>
      <c r="C1086" s="119">
        <v>0.03</v>
      </c>
      <c r="D1086" s="119">
        <v>0.01</v>
      </c>
      <c r="E1086" s="119">
        <v>0.02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  <c r="AZ1086" s="119">
        <v>0.01</v>
      </c>
      <c r="BA1086" s="119">
        <v>0.01</v>
      </c>
      <c r="BB1086" s="119">
        <v>0.01</v>
      </c>
      <c r="BC1086" s="119">
        <v>0.01</v>
      </c>
    </row>
    <row r="1087" spans="1:55" ht="42" x14ac:dyDescent="0.45">
      <c r="A1087" s="260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1.76</v>
      </c>
      <c r="AO1087" s="120">
        <v>1.68</v>
      </c>
      <c r="AP1087" s="120">
        <v>1.51</v>
      </c>
      <c r="AQ1087" s="120">
        <v>1.87</v>
      </c>
      <c r="AR1087" s="120">
        <v>1.62</v>
      </c>
      <c r="AS1087" s="120">
        <v>1.61</v>
      </c>
      <c r="AT1087" s="120">
        <v>1.5</v>
      </c>
      <c r="AU1087" s="120">
        <v>1.48</v>
      </c>
      <c r="AV1087" s="120">
        <v>1.65</v>
      </c>
      <c r="AW1087" s="120">
        <v>1.67</v>
      </c>
      <c r="AX1087" s="120">
        <v>1.92</v>
      </c>
      <c r="AY1087" s="120">
        <v>1.65</v>
      </c>
      <c r="AZ1087" s="120">
        <v>1.7</v>
      </c>
      <c r="BA1087" s="120">
        <v>1.7</v>
      </c>
      <c r="BB1087" s="120">
        <v>1.62</v>
      </c>
      <c r="BC1087" s="120">
        <v>1.63</v>
      </c>
    </row>
    <row r="1088" spans="1:55" x14ac:dyDescent="0.45">
      <c r="A1088" s="261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</row>
    <row r="1089" spans="1:55" x14ac:dyDescent="0.45">
      <c r="A1089" s="260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  <c r="AZ1089" s="120">
        <v>0.02</v>
      </c>
      <c r="BA1089" s="120">
        <v>0.02</v>
      </c>
      <c r="BB1089" s="120">
        <v>0.02</v>
      </c>
      <c r="BC1089" s="120">
        <v>0.01</v>
      </c>
    </row>
    <row r="1090" spans="1:55" ht="29.25" x14ac:dyDescent="0.45">
      <c r="A1090" s="261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</row>
    <row r="1091" spans="1:55" ht="29.25" x14ac:dyDescent="0.45">
      <c r="A1091" s="260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</row>
    <row r="1092" spans="1:55" x14ac:dyDescent="0.45">
      <c r="A1092" s="261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0.09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  <c r="AZ1092" s="119">
        <v>0.08</v>
      </c>
      <c r="BA1092" s="119">
        <v>0.08</v>
      </c>
      <c r="BB1092" s="119">
        <v>0.06</v>
      </c>
      <c r="BC1092" s="119">
        <v>7.0000000000000007E-2</v>
      </c>
    </row>
    <row r="1093" spans="1:55" ht="29.25" x14ac:dyDescent="0.45">
      <c r="A1093" s="260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  <c r="AZ1093" s="120">
        <v>0</v>
      </c>
      <c r="BA1093" s="120">
        <v>0</v>
      </c>
      <c r="BB1093" s="120">
        <v>0</v>
      </c>
      <c r="BC1093" s="120">
        <v>0</v>
      </c>
    </row>
    <row r="1094" spans="1:55" ht="54.75" x14ac:dyDescent="0.45">
      <c r="A1094" s="261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  <c r="AZ1094" s="117"/>
      <c r="BA1094" s="119">
        <v>0</v>
      </c>
      <c r="BB1094" s="119">
        <v>0</v>
      </c>
      <c r="BC1094" s="119">
        <v>0</v>
      </c>
    </row>
    <row r="1095" spans="1:55" x14ac:dyDescent="0.45">
      <c r="A1095" s="260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  <c r="AZ1095" s="120">
        <v>0.01</v>
      </c>
      <c r="BA1095" s="120">
        <v>0.01</v>
      </c>
      <c r="BB1095" s="120">
        <v>0.01</v>
      </c>
      <c r="BC1095" s="120">
        <v>0.01</v>
      </c>
    </row>
    <row r="1096" spans="1:55" x14ac:dyDescent="0.45">
      <c r="A1096" s="261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  <c r="AZ1096" s="119">
        <v>0.01</v>
      </c>
      <c r="BA1096" s="119">
        <v>0.01</v>
      </c>
      <c r="BB1096" s="119">
        <v>0</v>
      </c>
      <c r="BC1096" s="119">
        <v>0</v>
      </c>
    </row>
    <row r="1097" spans="1:55" ht="29.25" x14ac:dyDescent="0.45">
      <c r="A1097" s="260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</row>
    <row r="1098" spans="1:55" ht="29.25" x14ac:dyDescent="0.45">
      <c r="A1098" s="261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  <c r="AZ1098" s="119">
        <v>0</v>
      </c>
      <c r="BA1098" s="119">
        <v>0</v>
      </c>
      <c r="BB1098" s="119">
        <v>0.01</v>
      </c>
      <c r="BC1098" s="119">
        <v>0</v>
      </c>
    </row>
    <row r="1099" spans="1:55" x14ac:dyDescent="0.45">
      <c r="A1099" s="260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  <c r="AZ1099" s="120">
        <v>0.06</v>
      </c>
      <c r="BA1099" s="120">
        <v>0.06</v>
      </c>
      <c r="BB1099" s="120">
        <v>7.0000000000000007E-2</v>
      </c>
      <c r="BC1099" s="120">
        <v>7.0000000000000007E-2</v>
      </c>
    </row>
    <row r="1100" spans="1:55" x14ac:dyDescent="0.45">
      <c r="A1100" s="261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  <c r="AZ1100" s="117"/>
      <c r="BA1100" s="117"/>
      <c r="BB1100" s="117"/>
      <c r="BC1100" s="117"/>
    </row>
    <row r="1101" spans="1:55" ht="29.25" x14ac:dyDescent="0.45">
      <c r="A1101" s="260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  <c r="AZ1101" s="120">
        <v>0.05</v>
      </c>
      <c r="BA1101" s="120">
        <v>0.05</v>
      </c>
      <c r="BB1101" s="120">
        <v>0.03</v>
      </c>
      <c r="BC1101" s="120">
        <v>0.06</v>
      </c>
    </row>
    <row r="1102" spans="1:55" x14ac:dyDescent="0.45">
      <c r="A1102" s="261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0.01</v>
      </c>
    </row>
    <row r="1103" spans="1:55" ht="29.25" x14ac:dyDescent="0.45">
      <c r="A1103" s="260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</row>
    <row r="1104" spans="1:55" ht="29.25" x14ac:dyDescent="0.45">
      <c r="A1104" s="261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</row>
    <row r="1105" spans="1:55" x14ac:dyDescent="0.45">
      <c r="A1105" s="260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4.71</v>
      </c>
      <c r="AN1105" s="120">
        <v>7.26</v>
      </c>
      <c r="AO1105" s="120">
        <v>4.7</v>
      </c>
      <c r="AP1105" s="120">
        <v>4.37</v>
      </c>
      <c r="AQ1105" s="120">
        <v>4.83</v>
      </c>
      <c r="AR1105" s="120">
        <v>5.9</v>
      </c>
      <c r="AS1105" s="120">
        <v>4.25</v>
      </c>
      <c r="AT1105" s="120">
        <v>4.47</v>
      </c>
      <c r="AU1105" s="120">
        <v>7.17</v>
      </c>
      <c r="AV1105" s="120">
        <v>4.6500000000000004</v>
      </c>
      <c r="AW1105" s="120">
        <v>5.05</v>
      </c>
      <c r="AX1105" s="120">
        <v>4.8099999999999996</v>
      </c>
      <c r="AY1105" s="120">
        <v>4.63</v>
      </c>
      <c r="AZ1105" s="120">
        <v>6.34</v>
      </c>
      <c r="BA1105" s="120">
        <v>4.28</v>
      </c>
      <c r="BB1105" s="120">
        <v>4.42</v>
      </c>
      <c r="BC1105" s="120">
        <v>4.43</v>
      </c>
    </row>
    <row r="1106" spans="1:55" ht="67.5" x14ac:dyDescent="0.45">
      <c r="A1106" s="261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9">
        <v>0</v>
      </c>
      <c r="BC1106" s="119">
        <v>0</v>
      </c>
    </row>
    <row r="1107" spans="1:55" x14ac:dyDescent="0.45">
      <c r="A1107" s="260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  <c r="AZ1107" s="120">
        <v>0.02</v>
      </c>
      <c r="BA1107" s="120">
        <v>0.03</v>
      </c>
      <c r="BB1107" s="120">
        <v>0.02</v>
      </c>
      <c r="BC1107" s="120">
        <v>0.02</v>
      </c>
    </row>
    <row r="1108" spans="1:55" ht="29.25" x14ac:dyDescent="0.45">
      <c r="A1108" s="261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  <c r="AZ1108" s="119">
        <v>0.01</v>
      </c>
      <c r="BA1108" s="119">
        <v>0.02</v>
      </c>
      <c r="BB1108" s="119">
        <v>0.01</v>
      </c>
      <c r="BC1108" s="119">
        <v>0.01</v>
      </c>
    </row>
    <row r="1109" spans="1:55" x14ac:dyDescent="0.45">
      <c r="A1109" s="260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  <c r="AZ1109" s="120">
        <v>0.01</v>
      </c>
      <c r="BA1109" s="120">
        <v>0.01</v>
      </c>
      <c r="BB1109" s="120">
        <v>0.01</v>
      </c>
      <c r="BC1109" s="120">
        <v>0.01</v>
      </c>
    </row>
    <row r="1110" spans="1:55" x14ac:dyDescent="0.45">
      <c r="A1110" s="261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  <c r="AZ1110" s="119">
        <v>0.18</v>
      </c>
      <c r="BA1110" s="119">
        <v>0.17</v>
      </c>
      <c r="BB1110" s="119">
        <v>0.15</v>
      </c>
      <c r="BC1110" s="119">
        <v>0.17</v>
      </c>
    </row>
    <row r="1111" spans="1:55" ht="29.25" x14ac:dyDescent="0.45">
      <c r="A1111" s="260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3.74</v>
      </c>
      <c r="AN1111" s="120">
        <v>3.58</v>
      </c>
      <c r="AO1111" s="120">
        <v>3.77</v>
      </c>
      <c r="AP1111" s="120">
        <v>4.4000000000000004</v>
      </c>
      <c r="AQ1111" s="120">
        <v>4.17</v>
      </c>
      <c r="AR1111" s="120">
        <v>3.88</v>
      </c>
      <c r="AS1111" s="120">
        <v>3.65</v>
      </c>
      <c r="AT1111" s="120">
        <v>3.69</v>
      </c>
      <c r="AU1111" s="120">
        <v>3.38</v>
      </c>
      <c r="AV1111" s="120">
        <v>3.64</v>
      </c>
      <c r="AW1111" s="120">
        <v>3.85</v>
      </c>
      <c r="AX1111" s="120">
        <v>3.2</v>
      </c>
      <c r="AY1111" s="120">
        <v>3.81</v>
      </c>
      <c r="AZ1111" s="120">
        <v>3.95</v>
      </c>
      <c r="BA1111" s="120">
        <v>4.0199999999999996</v>
      </c>
      <c r="BB1111" s="120">
        <v>4.1399999999999997</v>
      </c>
      <c r="BC1111" s="120">
        <v>4.05</v>
      </c>
    </row>
    <row r="1112" spans="1:55" ht="29.25" x14ac:dyDescent="0.45">
      <c r="A1112" s="261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  <c r="AZ1112" s="119">
        <v>0.16</v>
      </c>
      <c r="BA1112" s="119">
        <v>0.14000000000000001</v>
      </c>
      <c r="BB1112" s="119">
        <v>0.16</v>
      </c>
      <c r="BC1112" s="119">
        <v>0.13</v>
      </c>
    </row>
    <row r="1113" spans="1:55" x14ac:dyDescent="0.45">
      <c r="A1113" s="260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0.33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  <c r="AZ1113" s="120">
        <v>0.3</v>
      </c>
      <c r="BA1113" s="120">
        <v>0.28000000000000003</v>
      </c>
      <c r="BB1113" s="120">
        <v>0.23</v>
      </c>
      <c r="BC1113" s="120">
        <v>0.27</v>
      </c>
    </row>
    <row r="1114" spans="1:55" ht="29.25" x14ac:dyDescent="0.45">
      <c r="A1114" s="261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9">
        <v>0</v>
      </c>
      <c r="BC1114" s="119">
        <v>0</v>
      </c>
    </row>
    <row r="1115" spans="1:55" x14ac:dyDescent="0.45">
      <c r="A1115" s="260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2.75</v>
      </c>
      <c r="AN1115" s="120">
        <v>2.5299999999999998</v>
      </c>
      <c r="AO1115" s="120">
        <v>2.72</v>
      </c>
      <c r="AP1115" s="120">
        <v>2.77</v>
      </c>
      <c r="AQ1115" s="120">
        <v>2.77</v>
      </c>
      <c r="AR1115" s="120">
        <v>2.58</v>
      </c>
      <c r="AS1115" s="120">
        <v>2.64</v>
      </c>
      <c r="AT1115" s="120">
        <v>2.7</v>
      </c>
      <c r="AU1115" s="120">
        <v>2.67</v>
      </c>
      <c r="AV1115" s="120">
        <v>2.67</v>
      </c>
      <c r="AW1115" s="120">
        <v>2.63</v>
      </c>
      <c r="AX1115" s="120">
        <v>3.43</v>
      </c>
      <c r="AY1115" s="120">
        <v>3.08</v>
      </c>
      <c r="AZ1115" s="120">
        <v>3.28</v>
      </c>
      <c r="BA1115" s="120">
        <v>3.1</v>
      </c>
      <c r="BB1115" s="120">
        <v>3.17</v>
      </c>
      <c r="BC1115" s="120">
        <v>3.26</v>
      </c>
    </row>
    <row r="1116" spans="1:55" ht="42" x14ac:dyDescent="0.45">
      <c r="A1116" s="261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  <c r="AZ1116" s="119">
        <v>0</v>
      </c>
      <c r="BA1116" s="119">
        <v>0</v>
      </c>
      <c r="BB1116" s="119">
        <v>0</v>
      </c>
      <c r="BC1116" s="119">
        <v>0</v>
      </c>
    </row>
    <row r="1117" spans="1:55" x14ac:dyDescent="0.45">
      <c r="A1117" s="260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  <c r="AZ1117" s="120">
        <v>7.0000000000000007E-2</v>
      </c>
      <c r="BA1117" s="120">
        <v>0.08</v>
      </c>
      <c r="BB1117" s="120">
        <v>0.08</v>
      </c>
      <c r="BC1117" s="120">
        <v>7.0000000000000007E-2</v>
      </c>
    </row>
    <row r="1118" spans="1:55" x14ac:dyDescent="0.45">
      <c r="A1118" s="261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0.15</v>
      </c>
      <c r="AP1118" s="119">
        <v>0.16</v>
      </c>
      <c r="AQ1118" s="119">
        <v>0.22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  <c r="AZ1118" s="119">
        <v>0.15</v>
      </c>
      <c r="BA1118" s="119">
        <v>0.12</v>
      </c>
      <c r="BB1118" s="119">
        <v>0.11</v>
      </c>
      <c r="BC1118" s="119">
        <v>0.12</v>
      </c>
    </row>
    <row r="1119" spans="1:55" ht="29.25" x14ac:dyDescent="0.45">
      <c r="A1119" s="260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  <c r="AZ1119" s="120">
        <v>0</v>
      </c>
      <c r="BA1119" s="120">
        <v>0</v>
      </c>
      <c r="BB1119" s="120">
        <v>0</v>
      </c>
      <c r="BC1119" s="120">
        <v>0</v>
      </c>
    </row>
    <row r="1120" spans="1:55" x14ac:dyDescent="0.45">
      <c r="A1120" s="261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0.75</v>
      </c>
      <c r="AM1120" s="119">
        <v>0.89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0.53</v>
      </c>
      <c r="AU1120" s="119">
        <v>0.54</v>
      </c>
      <c r="AV1120" s="119">
        <v>0.85</v>
      </c>
      <c r="AW1120" s="119">
        <v>0.61</v>
      </c>
      <c r="AX1120" s="119">
        <v>0.62</v>
      </c>
      <c r="AY1120" s="119">
        <v>0.81</v>
      </c>
      <c r="AZ1120" s="119">
        <v>0.74</v>
      </c>
      <c r="BA1120" s="119">
        <v>0.72</v>
      </c>
      <c r="BB1120" s="119">
        <v>0.7</v>
      </c>
      <c r="BC1120" s="119">
        <v>0.74</v>
      </c>
    </row>
    <row r="1121" spans="1:55" x14ac:dyDescent="0.45">
      <c r="A1121" s="260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  <c r="AZ1121" s="116"/>
      <c r="BA1121" s="116"/>
      <c r="BB1121" s="116"/>
      <c r="BC1121" s="116"/>
    </row>
    <row r="1122" spans="1:55" x14ac:dyDescent="0.45">
      <c r="A1122" s="261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  <c r="AZ1122" s="119">
        <v>0.02</v>
      </c>
      <c r="BA1122" s="119">
        <v>0.03</v>
      </c>
      <c r="BB1122" s="119">
        <v>0.03</v>
      </c>
      <c r="BC1122" s="119">
        <v>0.02</v>
      </c>
    </row>
    <row r="1123" spans="1:55" x14ac:dyDescent="0.45">
      <c r="A1123" s="260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  <c r="AZ1123" s="120">
        <v>0.09</v>
      </c>
      <c r="BA1123" s="120">
        <v>7.0000000000000007E-2</v>
      </c>
      <c r="BB1123" s="120">
        <v>7.0000000000000007E-2</v>
      </c>
      <c r="BC1123" s="120">
        <v>0.05</v>
      </c>
    </row>
    <row r="1124" spans="1:55" x14ac:dyDescent="0.45">
      <c r="A1124" s="261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9.35</v>
      </c>
      <c r="AN1124" s="119">
        <v>9.08</v>
      </c>
      <c r="AO1124" s="119">
        <v>9.26</v>
      </c>
      <c r="AP1124" s="119">
        <v>8.68</v>
      </c>
      <c r="AQ1124" s="119">
        <v>10</v>
      </c>
      <c r="AR1124" s="119">
        <v>9.86</v>
      </c>
      <c r="AS1124" s="119">
        <v>9.0399999999999991</v>
      </c>
      <c r="AT1124" s="119">
        <v>8.85</v>
      </c>
      <c r="AU1124" s="119">
        <v>8.83</v>
      </c>
      <c r="AV1124" s="119">
        <v>9.4</v>
      </c>
      <c r="AW1124" s="119">
        <v>10.220000000000001</v>
      </c>
      <c r="AX1124" s="119">
        <v>9.1999999999999993</v>
      </c>
      <c r="AY1124" s="119">
        <v>10.039999999999999</v>
      </c>
      <c r="AZ1124" s="119">
        <v>11.83</v>
      </c>
      <c r="BA1124" s="119">
        <v>9.2799999999999994</v>
      </c>
      <c r="BB1124" s="119">
        <v>8.9700000000000006</v>
      </c>
      <c r="BC1124" s="119">
        <v>10.02</v>
      </c>
    </row>
    <row r="1125" spans="1:55" x14ac:dyDescent="0.45">
      <c r="A1125" s="260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  <c r="AZ1125" s="120">
        <v>0.09</v>
      </c>
      <c r="BA1125" s="120">
        <v>0.11</v>
      </c>
      <c r="BB1125" s="120">
        <v>0.11</v>
      </c>
      <c r="BC1125" s="120">
        <v>0.12</v>
      </c>
    </row>
    <row r="1126" spans="1:55" ht="29.25" x14ac:dyDescent="0.45">
      <c r="A1126" s="261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</row>
    <row r="1127" spans="1:55" x14ac:dyDescent="0.45">
      <c r="A1127" s="260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2.09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2.73</v>
      </c>
      <c r="AN1127" s="120">
        <v>2.2599999999999998</v>
      </c>
      <c r="AO1127" s="120">
        <v>2.31</v>
      </c>
      <c r="AP1127" s="120">
        <v>1.86</v>
      </c>
      <c r="AQ1127" s="120">
        <v>2.1800000000000002</v>
      </c>
      <c r="AR1127" s="120">
        <v>1.88</v>
      </c>
      <c r="AS1127" s="120">
        <v>2.2599999999999998</v>
      </c>
      <c r="AT1127" s="120">
        <v>1.85</v>
      </c>
      <c r="AU1127" s="120">
        <v>1.76</v>
      </c>
      <c r="AV1127" s="120">
        <v>2.4</v>
      </c>
      <c r="AW1127" s="120">
        <v>2.2999999999999998</v>
      </c>
      <c r="AX1127" s="120">
        <v>3.15</v>
      </c>
      <c r="AY1127" s="120">
        <v>2.1800000000000002</v>
      </c>
      <c r="AZ1127" s="120">
        <v>2.99</v>
      </c>
      <c r="BA1127" s="120">
        <v>2.77</v>
      </c>
      <c r="BB1127" s="120">
        <v>2.4700000000000002</v>
      </c>
      <c r="BC1127" s="120">
        <v>3.01</v>
      </c>
    </row>
    <row r="1128" spans="1:55" x14ac:dyDescent="0.45">
      <c r="A1128" s="261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</row>
    <row r="1129" spans="1:55" ht="29.25" x14ac:dyDescent="0.45">
      <c r="A1129" s="260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</row>
    <row r="1130" spans="1:55" ht="42" x14ac:dyDescent="0.45">
      <c r="A1130" s="261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</row>
    <row r="1131" spans="1:55" ht="29.25" x14ac:dyDescent="0.45">
      <c r="A1131" s="260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</row>
    <row r="1132" spans="1:55" x14ac:dyDescent="0.45">
      <c r="A1132" s="261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2.0499999999999998</v>
      </c>
      <c r="AP1132" s="119">
        <v>2.21</v>
      </c>
      <c r="AQ1132" s="119">
        <v>1.98</v>
      </c>
      <c r="AR1132" s="119">
        <v>2.1800000000000002</v>
      </c>
      <c r="AS1132" s="119">
        <v>2.02</v>
      </c>
      <c r="AT1132" s="119">
        <v>1.92</v>
      </c>
      <c r="AU1132" s="119">
        <v>1.77</v>
      </c>
      <c r="AV1132" s="119">
        <v>1.73</v>
      </c>
      <c r="AW1132" s="119">
        <v>1.85</v>
      </c>
      <c r="AX1132" s="119">
        <v>1.85</v>
      </c>
      <c r="AY1132" s="119">
        <v>1.81</v>
      </c>
      <c r="AZ1132" s="119">
        <v>1.93</v>
      </c>
      <c r="BA1132" s="119">
        <v>2.11</v>
      </c>
      <c r="BB1132" s="119">
        <v>2.17</v>
      </c>
      <c r="BC1132" s="119">
        <v>2.08</v>
      </c>
    </row>
    <row r="1133" spans="1:55" x14ac:dyDescent="0.45">
      <c r="A1133" s="260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  <c r="AZ1133" s="120">
        <v>0.18</v>
      </c>
      <c r="BA1133" s="120">
        <v>0.15</v>
      </c>
      <c r="BB1133" s="120">
        <v>0.15</v>
      </c>
      <c r="BC1133" s="120">
        <v>0.1</v>
      </c>
    </row>
    <row r="1134" spans="1:55" ht="42" x14ac:dyDescent="0.45">
      <c r="A1134" s="261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</row>
    <row r="1135" spans="1:55" ht="29.25" x14ac:dyDescent="0.45">
      <c r="A1135" s="260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  <c r="AZ1135" s="120">
        <v>0.02</v>
      </c>
      <c r="BA1135" s="120">
        <v>0.03</v>
      </c>
      <c r="BB1135" s="120">
        <v>0.01</v>
      </c>
      <c r="BC1135" s="120">
        <v>0.01</v>
      </c>
    </row>
    <row r="1136" spans="1:55" x14ac:dyDescent="0.45">
      <c r="A1136" s="261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1.74</v>
      </c>
      <c r="AO1136" s="119">
        <v>1.72</v>
      </c>
      <c r="AP1136" s="119">
        <v>1.76</v>
      </c>
      <c r="AQ1136" s="119">
        <v>1.74</v>
      </c>
      <c r="AR1136" s="119">
        <v>1.56</v>
      </c>
      <c r="AS1136" s="119">
        <v>1.51</v>
      </c>
      <c r="AT1136" s="119">
        <v>1.49</v>
      </c>
      <c r="AU1136" s="119">
        <v>1.42</v>
      </c>
      <c r="AV1136" s="119">
        <v>1.58</v>
      </c>
      <c r="AW1136" s="119">
        <v>1.78</v>
      </c>
      <c r="AX1136" s="119">
        <v>1.98</v>
      </c>
      <c r="AY1136" s="119">
        <v>1.8</v>
      </c>
      <c r="AZ1136" s="119">
        <v>1.69</v>
      </c>
      <c r="BA1136" s="119">
        <v>1.81</v>
      </c>
      <c r="BB1136" s="119">
        <v>1.7</v>
      </c>
      <c r="BC1136" s="119">
        <v>1.79</v>
      </c>
    </row>
    <row r="1137" spans="1:55" ht="29.25" x14ac:dyDescent="0.45">
      <c r="A1137" s="260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7.0000000000000007E-2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  <c r="AZ1137" s="120">
        <v>0.06</v>
      </c>
      <c r="BA1137" s="120">
        <v>7.0000000000000007E-2</v>
      </c>
      <c r="BB1137" s="120">
        <v>0.08</v>
      </c>
      <c r="BC1137" s="120">
        <v>7.0000000000000007E-2</v>
      </c>
    </row>
    <row r="1138" spans="1:55" ht="29.25" x14ac:dyDescent="0.45">
      <c r="A1138" s="261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</row>
    <row r="1139" spans="1:55" ht="42" x14ac:dyDescent="0.45">
      <c r="A1139" s="260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  <c r="AZ1139" s="120">
        <v>7.0000000000000007E-2</v>
      </c>
      <c r="BA1139" s="120">
        <v>0.05</v>
      </c>
      <c r="BB1139" s="120">
        <v>0.06</v>
      </c>
      <c r="BC1139" s="120">
        <v>0.06</v>
      </c>
    </row>
    <row r="1140" spans="1:55" x14ac:dyDescent="0.45">
      <c r="A1140" s="261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0.21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  <c r="AZ1140" s="119">
        <v>0.21</v>
      </c>
      <c r="BA1140" s="119">
        <v>0.21</v>
      </c>
      <c r="BB1140" s="119">
        <v>0.19</v>
      </c>
      <c r="BC1140" s="119">
        <v>0.15</v>
      </c>
    </row>
    <row r="1141" spans="1:55" x14ac:dyDescent="0.45">
      <c r="A1141" s="260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</row>
    <row r="1142" spans="1:55" x14ac:dyDescent="0.45">
      <c r="A1142" s="261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  <c r="AZ1142" s="119">
        <v>0</v>
      </c>
      <c r="BA1142" s="119">
        <v>0</v>
      </c>
      <c r="BB1142" s="119">
        <v>0</v>
      </c>
      <c r="BC1142" s="119">
        <v>0</v>
      </c>
    </row>
    <row r="1143" spans="1:55" x14ac:dyDescent="0.45">
      <c r="A1143" s="260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  <c r="AZ1143" s="120">
        <v>0.01</v>
      </c>
      <c r="BA1143" s="120">
        <v>0.01</v>
      </c>
      <c r="BB1143" s="120">
        <v>0.01</v>
      </c>
      <c r="BC1143" s="120">
        <v>0.01</v>
      </c>
    </row>
    <row r="1144" spans="1:55" ht="29.25" x14ac:dyDescent="0.45">
      <c r="A1144" s="261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  <c r="BB1144" s="119">
        <v>0</v>
      </c>
      <c r="BC1144" s="119">
        <v>0</v>
      </c>
    </row>
    <row r="1145" spans="1:55" x14ac:dyDescent="0.45">
      <c r="A1145" s="260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  <c r="AZ1145" s="120">
        <v>0.02</v>
      </c>
      <c r="BA1145" s="120">
        <v>0.01</v>
      </c>
      <c r="BB1145" s="120">
        <v>0.02</v>
      </c>
      <c r="BC1145" s="120">
        <v>0.02</v>
      </c>
    </row>
    <row r="1146" spans="1:55" x14ac:dyDescent="0.45">
      <c r="A1146" s="261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0.06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0.09</v>
      </c>
      <c r="AO1146" s="119">
        <v>0.05</v>
      </c>
      <c r="AP1146" s="119">
        <v>0.03</v>
      </c>
      <c r="AQ1146" s="119">
        <v>0.06</v>
      </c>
      <c r="AR1146" s="119">
        <v>0.01</v>
      </c>
      <c r="AS1146" s="119">
        <v>0.06</v>
      </c>
      <c r="AT1146" s="119">
        <v>7.0000000000000007E-2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  <c r="AZ1146" s="119">
        <v>0.02</v>
      </c>
      <c r="BA1146" s="119">
        <v>0.05</v>
      </c>
      <c r="BB1146" s="119">
        <v>0.05</v>
      </c>
      <c r="BC1146" s="119">
        <v>0.05</v>
      </c>
    </row>
    <row r="1147" spans="1:55" ht="29.25" x14ac:dyDescent="0.45">
      <c r="A1147" s="260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0.05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  <c r="AZ1147" s="120">
        <v>0.05</v>
      </c>
      <c r="BA1147" s="120">
        <v>0.04</v>
      </c>
      <c r="BB1147" s="120">
        <v>0.04</v>
      </c>
      <c r="BC1147" s="120">
        <v>0.06</v>
      </c>
    </row>
    <row r="1148" spans="1:55" x14ac:dyDescent="0.45">
      <c r="A1148" s="261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</row>
    <row r="1149" spans="1:55" ht="29.25" x14ac:dyDescent="0.45">
      <c r="A1149" s="260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</row>
    <row r="1150" spans="1:55" ht="29.25" x14ac:dyDescent="0.45">
      <c r="A1150" s="261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  <c r="AZ1150" s="119">
        <v>0</v>
      </c>
      <c r="BA1150" s="119">
        <v>0</v>
      </c>
      <c r="BB1150" s="119">
        <v>0</v>
      </c>
      <c r="BC1150" s="119">
        <v>0</v>
      </c>
    </row>
    <row r="1151" spans="1:55" ht="67.5" x14ac:dyDescent="0.45">
      <c r="A1151" s="260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  <c r="AZ1151" s="120">
        <v>0</v>
      </c>
      <c r="BA1151" s="120">
        <v>0</v>
      </c>
      <c r="BB1151" s="120">
        <v>0</v>
      </c>
      <c r="BC1151" s="120">
        <v>0</v>
      </c>
    </row>
    <row r="1152" spans="1:55" ht="29.25" x14ac:dyDescent="0.45">
      <c r="A1152" s="261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0.02</v>
      </c>
      <c r="AV1152" s="119">
        <v>0.02</v>
      </c>
      <c r="AW1152" s="119">
        <v>0.02</v>
      </c>
      <c r="AX1152" s="119">
        <v>0.01</v>
      </c>
      <c r="AY1152" s="119">
        <v>0.01</v>
      </c>
      <c r="AZ1152" s="119">
        <v>0.01</v>
      </c>
      <c r="BA1152" s="119">
        <v>0.01</v>
      </c>
      <c r="BB1152" s="119">
        <v>0.01</v>
      </c>
      <c r="BC1152" s="119">
        <v>0.01</v>
      </c>
    </row>
    <row r="1153" spans="1:55" ht="29.25" x14ac:dyDescent="0.45">
      <c r="A1153" s="260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</row>
    <row r="1154" spans="1:55" ht="29.25" x14ac:dyDescent="0.45">
      <c r="A1154" s="261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</row>
    <row r="1155" spans="1:55" x14ac:dyDescent="0.45">
      <c r="A1155" s="260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  <c r="AZ1155" s="120">
        <v>0.01</v>
      </c>
      <c r="BA1155" s="120">
        <v>0</v>
      </c>
      <c r="BB1155" s="120">
        <v>0.01</v>
      </c>
      <c r="BC1155" s="120">
        <v>0</v>
      </c>
    </row>
    <row r="1156" spans="1:55" x14ac:dyDescent="0.45">
      <c r="A1156" s="261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2.06</v>
      </c>
      <c r="AN1156" s="119">
        <v>2.17</v>
      </c>
      <c r="AO1156" s="119">
        <v>2.08</v>
      </c>
      <c r="AP1156" s="119">
        <v>1.86</v>
      </c>
      <c r="AQ1156" s="119">
        <v>1.86</v>
      </c>
      <c r="AR1156" s="119">
        <v>1.66</v>
      </c>
      <c r="AS1156" s="119">
        <v>1.71</v>
      </c>
      <c r="AT1156" s="119">
        <v>1.61</v>
      </c>
      <c r="AU1156" s="119">
        <v>1.7</v>
      </c>
      <c r="AV1156" s="119">
        <v>1.66</v>
      </c>
      <c r="AW1156" s="119">
        <v>1.7</v>
      </c>
      <c r="AX1156" s="119">
        <v>1.85</v>
      </c>
      <c r="AY1156" s="119">
        <v>1.76</v>
      </c>
      <c r="AZ1156" s="119">
        <v>1.84</v>
      </c>
      <c r="BA1156" s="119">
        <v>1.96</v>
      </c>
      <c r="BB1156" s="119">
        <v>1.98</v>
      </c>
      <c r="BC1156" s="119">
        <v>1.98</v>
      </c>
    </row>
    <row r="1157" spans="1:55" ht="29.25" x14ac:dyDescent="0.45">
      <c r="A1157" s="260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0.01</v>
      </c>
    </row>
    <row r="1158" spans="1:55" x14ac:dyDescent="0.45">
      <c r="A1158" s="261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  <c r="AZ1158" s="119">
        <v>0.01</v>
      </c>
      <c r="BA1158" s="119">
        <v>0.01</v>
      </c>
      <c r="BB1158" s="119">
        <v>0.01</v>
      </c>
      <c r="BC1158" s="119">
        <v>0.01</v>
      </c>
    </row>
    <row r="1159" spans="1:55" ht="42" x14ac:dyDescent="0.45">
      <c r="A1159" s="260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</row>
    <row r="1160" spans="1:55" x14ac:dyDescent="0.45">
      <c r="A1160" s="261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</row>
    <row r="1161" spans="1:55" ht="29.25" x14ac:dyDescent="0.45">
      <c r="A1161" s="260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  <c r="AZ1161" s="120">
        <v>0.03</v>
      </c>
      <c r="BA1161" s="120">
        <v>0</v>
      </c>
      <c r="BB1161" s="120">
        <v>0.01</v>
      </c>
      <c r="BC1161" s="120">
        <v>0.01</v>
      </c>
    </row>
    <row r="1162" spans="1:55" ht="29.25" x14ac:dyDescent="0.45">
      <c r="A1162" s="261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  <c r="AZ1162" s="117"/>
      <c r="BA1162" s="119">
        <v>0</v>
      </c>
      <c r="BB1162" s="119">
        <v>0</v>
      </c>
      <c r="BC1162" s="119">
        <v>0</v>
      </c>
    </row>
    <row r="1163" spans="1:55" x14ac:dyDescent="0.45">
      <c r="A1163" s="260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  <c r="AZ1163" s="120">
        <v>0.01</v>
      </c>
      <c r="BA1163" s="120">
        <v>0.01</v>
      </c>
      <c r="BB1163" s="120">
        <v>0.01</v>
      </c>
      <c r="BC1163" s="120">
        <v>0.01</v>
      </c>
    </row>
    <row r="1164" spans="1:55" ht="29.25" x14ac:dyDescent="0.45">
      <c r="A1164" s="261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  <c r="AZ1164" s="119">
        <v>0.04</v>
      </c>
      <c r="BA1164" s="119">
        <v>0.03</v>
      </c>
      <c r="BB1164" s="119">
        <v>0.04</v>
      </c>
      <c r="BC1164" s="119">
        <v>0.03</v>
      </c>
    </row>
    <row r="1165" spans="1:55" x14ac:dyDescent="0.45">
      <c r="A1165" s="260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0.04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  <c r="AZ1165" s="120">
        <v>0.04</v>
      </c>
      <c r="BA1165" s="120">
        <v>0.06</v>
      </c>
      <c r="BB1165" s="120">
        <v>0.06</v>
      </c>
      <c r="BC1165" s="120">
        <v>0.05</v>
      </c>
    </row>
    <row r="1166" spans="1:55" x14ac:dyDescent="0.45">
      <c r="A1166" s="261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</row>
    <row r="1167" spans="1:55" x14ac:dyDescent="0.45">
      <c r="A1167" s="260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0.98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1.1599999999999999</v>
      </c>
      <c r="AO1167" s="120">
        <v>1.46</v>
      </c>
      <c r="AP1167" s="120">
        <v>1.22</v>
      </c>
      <c r="AQ1167" s="120">
        <v>1.2</v>
      </c>
      <c r="AR1167" s="120">
        <v>1.23</v>
      </c>
      <c r="AS1167" s="120">
        <v>1.18</v>
      </c>
      <c r="AT1167" s="120">
        <v>1.26</v>
      </c>
      <c r="AU1167" s="120">
        <v>1.32</v>
      </c>
      <c r="AV1167" s="120">
        <v>1.27</v>
      </c>
      <c r="AW1167" s="120">
        <v>1.27</v>
      </c>
      <c r="AX1167" s="120">
        <v>1.1200000000000001</v>
      </c>
      <c r="AY1167" s="120">
        <v>0.95</v>
      </c>
      <c r="AZ1167" s="120">
        <v>0.97</v>
      </c>
      <c r="BA1167" s="120">
        <v>1.21</v>
      </c>
      <c r="BB1167" s="120">
        <v>1.23</v>
      </c>
      <c r="BC1167" s="120">
        <v>0.95</v>
      </c>
    </row>
    <row r="1168" spans="1:55" x14ac:dyDescent="0.45">
      <c r="A1168" s="261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4.17</v>
      </c>
      <c r="AR1168" s="119">
        <v>4.3600000000000003</v>
      </c>
      <c r="AS1168" s="119">
        <v>4.28</v>
      </c>
      <c r="AT1168" s="119">
        <v>4.32</v>
      </c>
      <c r="AU1168" s="119">
        <v>4.1500000000000004</v>
      </c>
      <c r="AV1168" s="119">
        <v>4.7</v>
      </c>
      <c r="AW1168" s="119">
        <v>4.5599999999999996</v>
      </c>
      <c r="AX1168" s="119">
        <v>4.42</v>
      </c>
      <c r="AY1168" s="119">
        <v>4.71</v>
      </c>
      <c r="AZ1168" s="119">
        <v>4.0199999999999996</v>
      </c>
      <c r="BA1168" s="119">
        <v>4.6399999999999997</v>
      </c>
      <c r="BB1168" s="119">
        <v>4.5</v>
      </c>
      <c r="BC1168" s="119">
        <v>4.58</v>
      </c>
    </row>
    <row r="1169" spans="1:55" x14ac:dyDescent="0.45">
      <c r="A1169" s="260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</v>
      </c>
      <c r="AY1169" s="120">
        <v>7.0000000000000007E-2</v>
      </c>
      <c r="AZ1169" s="120">
        <v>0.1</v>
      </c>
      <c r="BA1169" s="120">
        <v>0.04</v>
      </c>
      <c r="BB1169" s="120">
        <v>0.12</v>
      </c>
      <c r="BC1169" s="120">
        <v>0.06</v>
      </c>
    </row>
    <row r="1170" spans="1:55" x14ac:dyDescent="0.45">
      <c r="A1170" s="261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</row>
    <row r="1171" spans="1:55" ht="29.25" x14ac:dyDescent="0.45">
      <c r="A1171" s="260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  <c r="AZ1171" s="120">
        <v>0.02</v>
      </c>
      <c r="BA1171" s="120">
        <v>0.02</v>
      </c>
      <c r="BB1171" s="120">
        <v>0.03</v>
      </c>
      <c r="BC1171" s="120">
        <v>0.02</v>
      </c>
    </row>
    <row r="1172" spans="1:55" x14ac:dyDescent="0.45">
      <c r="A1172" s="261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  <c r="AZ1172" s="119">
        <v>0.03</v>
      </c>
      <c r="BA1172" s="119">
        <v>0</v>
      </c>
      <c r="BB1172" s="119">
        <v>0</v>
      </c>
      <c r="BC1172" s="119">
        <v>0</v>
      </c>
    </row>
    <row r="1173" spans="1:55" ht="42" x14ac:dyDescent="0.45">
      <c r="A1173" s="260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  <c r="BB1173" s="116"/>
      <c r="BC1173" s="116"/>
    </row>
    <row r="1174" spans="1:55" x14ac:dyDescent="0.45">
      <c r="A1174" s="261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0.09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0.06</v>
      </c>
      <c r="AY1174" s="119">
        <v>0.06</v>
      </c>
      <c r="AZ1174" s="119">
        <v>0.05</v>
      </c>
      <c r="BA1174" s="119">
        <v>0.09</v>
      </c>
      <c r="BB1174" s="119">
        <v>7.0000000000000007E-2</v>
      </c>
      <c r="BC1174" s="119">
        <v>0.09</v>
      </c>
    </row>
    <row r="1175" spans="1:55" x14ac:dyDescent="0.45">
      <c r="A1175" s="260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  <c r="AZ1175" s="120">
        <v>0.01</v>
      </c>
      <c r="BA1175" s="120">
        <v>0.02</v>
      </c>
      <c r="BB1175" s="120">
        <v>0.01</v>
      </c>
      <c r="BC1175" s="120">
        <v>0.01</v>
      </c>
    </row>
    <row r="1176" spans="1:55" ht="29.25" x14ac:dyDescent="0.45">
      <c r="A1176" s="261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2.11</v>
      </c>
      <c r="AN1176" s="119">
        <v>2.21</v>
      </c>
      <c r="AO1176" s="119">
        <v>1.85</v>
      </c>
      <c r="AP1176" s="119">
        <v>1.91</v>
      </c>
      <c r="AQ1176" s="119">
        <v>1.94</v>
      </c>
      <c r="AR1176" s="119">
        <v>2.1</v>
      </c>
      <c r="AS1176" s="119">
        <v>2.16</v>
      </c>
      <c r="AT1176" s="119">
        <v>1.97</v>
      </c>
      <c r="AU1176" s="119">
        <v>1.83</v>
      </c>
      <c r="AV1176" s="119">
        <v>2.21</v>
      </c>
      <c r="AW1176" s="119">
        <v>1.89</v>
      </c>
      <c r="AX1176" s="119">
        <v>2.0499999999999998</v>
      </c>
      <c r="AY1176" s="119">
        <v>2.4900000000000002</v>
      </c>
      <c r="AZ1176" s="119">
        <v>2.4500000000000002</v>
      </c>
      <c r="BA1176" s="119">
        <v>2.1</v>
      </c>
      <c r="BB1176" s="119">
        <v>2.2999999999999998</v>
      </c>
      <c r="BC1176" s="119">
        <v>1.91</v>
      </c>
    </row>
    <row r="1177" spans="1:55" x14ac:dyDescent="0.45">
      <c r="A1177" s="260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  <c r="AZ1177" s="120">
        <v>7.0000000000000007E-2</v>
      </c>
      <c r="BA1177" s="120">
        <v>7.0000000000000007E-2</v>
      </c>
      <c r="BB1177" s="120">
        <v>7.0000000000000007E-2</v>
      </c>
      <c r="BC1177" s="120">
        <v>0.06</v>
      </c>
    </row>
    <row r="1178" spans="1:55" x14ac:dyDescent="0.45">
      <c r="A1178" s="261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  <c r="AZ1178" s="119">
        <v>0.04</v>
      </c>
      <c r="BA1178" s="119">
        <v>0.04</v>
      </c>
      <c r="BB1178" s="119">
        <v>0.03</v>
      </c>
      <c r="BC1178" s="119">
        <v>0.03</v>
      </c>
    </row>
    <row r="1179" spans="1:55" x14ac:dyDescent="0.45">
      <c r="A1179" s="260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</row>
    <row r="1180" spans="1:55" x14ac:dyDescent="0.45">
      <c r="A1180" s="261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9">
        <v>0</v>
      </c>
      <c r="BA1180" s="119">
        <v>0</v>
      </c>
      <c r="BB1180" s="119">
        <v>0</v>
      </c>
      <c r="BC1180" s="119">
        <v>0</v>
      </c>
    </row>
    <row r="1181" spans="1:55" ht="29.25" x14ac:dyDescent="0.45">
      <c r="A1181" s="260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0.72</v>
      </c>
      <c r="AS1181" s="120">
        <v>0.69</v>
      </c>
      <c r="AT1181" s="120">
        <v>0.68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  <c r="AZ1181" s="120">
        <v>0.68</v>
      </c>
      <c r="BA1181" s="120">
        <v>0.7</v>
      </c>
      <c r="BB1181" s="120">
        <v>0.7</v>
      </c>
      <c r="BC1181" s="120">
        <v>0.77</v>
      </c>
    </row>
    <row r="1182" spans="1:55" x14ac:dyDescent="0.45">
      <c r="A1182" s="261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  <c r="AZ1182" s="119">
        <v>0.24</v>
      </c>
      <c r="BA1182" s="119">
        <v>0.23</v>
      </c>
      <c r="BB1182" s="119">
        <v>0.22</v>
      </c>
      <c r="BC1182" s="119">
        <v>0.21</v>
      </c>
    </row>
    <row r="1183" spans="1:55" ht="29.25" x14ac:dyDescent="0.45">
      <c r="A1183" s="260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  <c r="BB1183" s="116"/>
      <c r="BC1183" s="116"/>
    </row>
    <row r="1184" spans="1:55" x14ac:dyDescent="0.45">
      <c r="A1184" s="261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0.14000000000000001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  <c r="AZ1184" s="119">
        <v>7.0000000000000007E-2</v>
      </c>
      <c r="BA1184" s="119">
        <v>0.08</v>
      </c>
      <c r="BB1184" s="119">
        <v>0.06</v>
      </c>
      <c r="BC1184" s="119">
        <v>7.0000000000000007E-2</v>
      </c>
    </row>
    <row r="1185" spans="1:55" x14ac:dyDescent="0.45">
      <c r="A1185" s="260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  <c r="AZ1185" s="120">
        <v>0.14000000000000001</v>
      </c>
      <c r="BA1185" s="120">
        <v>0.13</v>
      </c>
      <c r="BB1185" s="120">
        <v>0.13</v>
      </c>
      <c r="BC1185" s="120">
        <v>0.17</v>
      </c>
    </row>
    <row r="1186" spans="1:55" ht="42" x14ac:dyDescent="0.45">
      <c r="A1186" s="261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  <c r="AZ1186" s="119">
        <v>0.02</v>
      </c>
      <c r="BA1186" s="119">
        <v>0.02</v>
      </c>
      <c r="BB1186" s="119">
        <v>0.01</v>
      </c>
      <c r="BC1186" s="119">
        <v>0.01</v>
      </c>
    </row>
    <row r="1187" spans="1:55" ht="29.25" x14ac:dyDescent="0.45">
      <c r="A1187" s="260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  <c r="AZ1187" s="120">
        <v>0.04</v>
      </c>
      <c r="BA1187" s="120">
        <v>0.05</v>
      </c>
      <c r="BB1187" s="120">
        <v>7.0000000000000007E-2</v>
      </c>
      <c r="BC1187" s="120">
        <v>7.0000000000000007E-2</v>
      </c>
    </row>
    <row r="1188" spans="1:55" x14ac:dyDescent="0.45">
      <c r="A1188" s="261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2.84</v>
      </c>
      <c r="AS1188" s="119">
        <v>2.87</v>
      </c>
      <c r="AT1188" s="119">
        <v>2.84</v>
      </c>
      <c r="AU1188" s="119">
        <v>2.77</v>
      </c>
      <c r="AV1188" s="119">
        <v>3.3</v>
      </c>
      <c r="AW1188" s="119">
        <v>3.58</v>
      </c>
      <c r="AX1188" s="119">
        <v>2.5499999999999998</v>
      </c>
      <c r="AY1188" s="119">
        <v>3.23</v>
      </c>
      <c r="AZ1188" s="119">
        <v>3.05</v>
      </c>
      <c r="BA1188" s="119">
        <v>2.76</v>
      </c>
      <c r="BB1188" s="119">
        <v>2.91</v>
      </c>
      <c r="BC1188" s="119">
        <v>3.27</v>
      </c>
    </row>
    <row r="1189" spans="1:55" ht="29.25" x14ac:dyDescent="0.45">
      <c r="A1189" s="260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0.6</v>
      </c>
      <c r="AS1189" s="120">
        <v>0.54</v>
      </c>
      <c r="AT1189" s="120">
        <v>0.49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  <c r="AZ1189" s="120">
        <v>0.61</v>
      </c>
      <c r="BA1189" s="120">
        <v>0.61</v>
      </c>
      <c r="BB1189" s="120">
        <v>0.64</v>
      </c>
      <c r="BC1189" s="120">
        <v>0.59</v>
      </c>
    </row>
    <row r="1190" spans="1:55" x14ac:dyDescent="0.45">
      <c r="A1190" s="261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  <c r="AZ1190" s="119">
        <v>0.19</v>
      </c>
      <c r="BA1190" s="119">
        <v>0.21</v>
      </c>
      <c r="BB1190" s="119">
        <v>0.18</v>
      </c>
      <c r="BC1190" s="119">
        <v>0.16</v>
      </c>
    </row>
    <row r="1191" spans="1:55" ht="54.75" x14ac:dyDescent="0.45">
      <c r="A1191" s="260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  <c r="AZ1191" s="116"/>
      <c r="BA1191" s="116"/>
      <c r="BB1191" s="116"/>
      <c r="BC1191" s="116"/>
    </row>
    <row r="1192" spans="1:55" ht="29.25" x14ac:dyDescent="0.45">
      <c r="A1192" s="261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  <c r="AZ1192" s="119">
        <v>0.02</v>
      </c>
      <c r="BA1192" s="119">
        <v>0.05</v>
      </c>
      <c r="BB1192" s="119">
        <v>0.05</v>
      </c>
      <c r="BC1192" s="119">
        <v>0.04</v>
      </c>
    </row>
    <row r="1193" spans="1:55" ht="80.25" x14ac:dyDescent="0.45">
      <c r="A1193" s="260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</row>
    <row r="1194" spans="1:55" x14ac:dyDescent="0.45">
      <c r="A1194" s="261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7.0000000000000007E-2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  <c r="AZ1194" s="119">
        <v>7.0000000000000007E-2</v>
      </c>
      <c r="BA1194" s="119">
        <v>0.06</v>
      </c>
      <c r="BB1194" s="119">
        <v>0.06</v>
      </c>
      <c r="BC1194" s="119">
        <v>0.09</v>
      </c>
    </row>
    <row r="1195" spans="1:55" x14ac:dyDescent="0.45">
      <c r="A1195" s="260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</row>
    <row r="1196" spans="1:55" x14ac:dyDescent="0.45">
      <c r="A1196" s="261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  <c r="AZ1196" s="119">
        <v>0.01</v>
      </c>
      <c r="BA1196" s="119">
        <v>0.03</v>
      </c>
      <c r="BB1196" s="119">
        <v>0.01</v>
      </c>
      <c r="BC1196" s="119">
        <v>0.02</v>
      </c>
    </row>
    <row r="1197" spans="1:55" x14ac:dyDescent="0.45">
      <c r="A1197" s="260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  <c r="AZ1197" s="120">
        <v>0.4</v>
      </c>
      <c r="BA1197" s="120">
        <v>0.18</v>
      </c>
      <c r="BB1197" s="120">
        <v>0.13</v>
      </c>
      <c r="BC1197" s="120">
        <v>0.11</v>
      </c>
    </row>
    <row r="1198" spans="1:55" x14ac:dyDescent="0.45">
      <c r="A1198" s="261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  <c r="AZ1198" s="119">
        <v>0.01</v>
      </c>
      <c r="BA1198" s="119">
        <v>0.01</v>
      </c>
      <c r="BB1198" s="119">
        <v>0.01</v>
      </c>
      <c r="BC1198" s="119">
        <v>0.01</v>
      </c>
    </row>
    <row r="1199" spans="1:55" x14ac:dyDescent="0.45">
      <c r="A1199" s="260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  <c r="AZ1199" s="120">
        <v>0.06</v>
      </c>
      <c r="BA1199" s="120">
        <v>7.0000000000000007E-2</v>
      </c>
      <c r="BB1199" s="120">
        <v>0.09</v>
      </c>
      <c r="BC1199" s="120">
        <v>0.08</v>
      </c>
    </row>
    <row r="1200" spans="1:55" x14ac:dyDescent="0.45">
      <c r="A1200" s="261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0.01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  <c r="AZ1200" s="119">
        <v>0.01</v>
      </c>
      <c r="BA1200" s="119">
        <v>0.01</v>
      </c>
      <c r="BB1200" s="119">
        <v>0.01</v>
      </c>
      <c r="BC1200" s="119">
        <v>0.01</v>
      </c>
    </row>
    <row r="1201" spans="1:55" x14ac:dyDescent="0.45">
      <c r="A1201" s="260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0.25</v>
      </c>
      <c r="AM1201" s="120">
        <v>0.27</v>
      </c>
      <c r="AN1201" s="120">
        <v>0.28999999999999998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0.64</v>
      </c>
      <c r="AV1201" s="120">
        <v>0.8</v>
      </c>
      <c r="AW1201" s="120">
        <v>0.42</v>
      </c>
      <c r="AX1201" s="120">
        <v>0.42</v>
      </c>
      <c r="AY1201" s="120">
        <v>0.45</v>
      </c>
      <c r="AZ1201" s="120">
        <v>0.54</v>
      </c>
      <c r="BA1201" s="120">
        <v>0.46</v>
      </c>
      <c r="BB1201" s="120">
        <v>0.4</v>
      </c>
      <c r="BC1201" s="120">
        <v>0.39</v>
      </c>
    </row>
    <row r="1202" spans="1:55" x14ac:dyDescent="0.45">
      <c r="A1202" s="261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</row>
    <row r="1203" spans="1:55" ht="29.25" x14ac:dyDescent="0.45">
      <c r="A1203" s="260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0.72</v>
      </c>
      <c r="AU1203" s="120">
        <v>0.73</v>
      </c>
      <c r="AV1203" s="120">
        <v>0.81</v>
      </c>
      <c r="AW1203" s="120">
        <v>0.76</v>
      </c>
      <c r="AX1203" s="120">
        <v>0.67</v>
      </c>
      <c r="AY1203" s="120">
        <v>0.61</v>
      </c>
      <c r="AZ1203" s="120">
        <v>0.61</v>
      </c>
      <c r="BA1203" s="120">
        <v>0.68</v>
      </c>
      <c r="BB1203" s="120">
        <v>0.53</v>
      </c>
      <c r="BC1203" s="120">
        <v>0.59</v>
      </c>
    </row>
    <row r="1204" spans="1:55" ht="29.25" x14ac:dyDescent="0.45">
      <c r="A1204" s="261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  <c r="AZ1204" s="119">
        <v>0.01</v>
      </c>
      <c r="BA1204" s="119">
        <v>0.01</v>
      </c>
      <c r="BB1204" s="119">
        <v>0.01</v>
      </c>
      <c r="BC1204" s="119">
        <v>0</v>
      </c>
    </row>
    <row r="1205" spans="1:55" x14ac:dyDescent="0.45">
      <c r="A1205" s="260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  <c r="AZ1205" s="120">
        <v>0</v>
      </c>
      <c r="BA1205" s="120">
        <v>0</v>
      </c>
      <c r="BB1205" s="120">
        <v>0.01</v>
      </c>
      <c r="BC1205" s="120">
        <v>0</v>
      </c>
    </row>
    <row r="1206" spans="1:55" x14ac:dyDescent="0.45">
      <c r="A1206" s="261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0.11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  <c r="AZ1206" s="119">
        <v>0.02</v>
      </c>
      <c r="BA1206" s="119">
        <v>0.05</v>
      </c>
      <c r="BB1206" s="119">
        <v>0.06</v>
      </c>
      <c r="BC1206" s="119">
        <v>0.03</v>
      </c>
    </row>
    <row r="1207" spans="1:55" x14ac:dyDescent="0.45">
      <c r="A1207" s="260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0.21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  <c r="AZ1207" s="120">
        <v>0.21</v>
      </c>
      <c r="BA1207" s="120">
        <v>0.21</v>
      </c>
      <c r="BB1207" s="120">
        <v>0.19</v>
      </c>
      <c r="BC1207" s="120">
        <v>0.15</v>
      </c>
    </row>
    <row r="1208" spans="1:55" x14ac:dyDescent="0.45">
      <c r="A1208" s="261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4.4000000000000004</v>
      </c>
      <c r="AN1208" s="119">
        <v>3.05</v>
      </c>
      <c r="AO1208" s="119">
        <v>3.21</v>
      </c>
      <c r="AP1208" s="119">
        <v>4.88</v>
      </c>
      <c r="AQ1208" s="119">
        <v>3.93</v>
      </c>
      <c r="AR1208" s="119">
        <v>3.73</v>
      </c>
      <c r="AS1208" s="119">
        <v>3.87</v>
      </c>
      <c r="AT1208" s="119">
        <v>3</v>
      </c>
      <c r="AU1208" s="119">
        <v>3.06</v>
      </c>
      <c r="AV1208" s="119">
        <v>3.08</v>
      </c>
      <c r="AW1208" s="119">
        <v>3.13</v>
      </c>
      <c r="AX1208" s="119">
        <v>3.14</v>
      </c>
      <c r="AY1208" s="119">
        <v>3.38</v>
      </c>
      <c r="AZ1208" s="119">
        <v>2.67</v>
      </c>
      <c r="BA1208" s="119">
        <v>4.4800000000000004</v>
      </c>
      <c r="BB1208" s="119">
        <v>3.03</v>
      </c>
      <c r="BC1208" s="119">
        <v>3.32</v>
      </c>
    </row>
    <row r="1209" spans="1:55" ht="29.25" x14ac:dyDescent="0.45">
      <c r="A1209" s="260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  <c r="BB1209" s="116"/>
      <c r="BC1209" s="116"/>
    </row>
    <row r="1210" spans="1:55" x14ac:dyDescent="0.45">
      <c r="A1210" s="261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  <c r="AZ1210" s="119">
        <v>0.02</v>
      </c>
      <c r="BA1210" s="119">
        <v>0.03</v>
      </c>
      <c r="BB1210" s="119">
        <v>0.02</v>
      </c>
      <c r="BC1210" s="119">
        <v>0.03</v>
      </c>
    </row>
    <row r="1211" spans="1:55" x14ac:dyDescent="0.45">
      <c r="A1211" s="260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  <c r="AZ1211" s="120">
        <v>0.05</v>
      </c>
      <c r="BA1211" s="120">
        <v>0.06</v>
      </c>
      <c r="BB1211" s="120">
        <v>0.06</v>
      </c>
      <c r="BC1211" s="120">
        <v>0.05</v>
      </c>
    </row>
    <row r="1212" spans="1:55" ht="29.25" x14ac:dyDescent="0.45">
      <c r="A1212" s="261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0.01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  <c r="AZ1212" s="119">
        <v>0.02</v>
      </c>
      <c r="BA1212" s="119">
        <v>0.01</v>
      </c>
      <c r="BB1212" s="119">
        <v>0.01</v>
      </c>
      <c r="BC1212" s="119">
        <v>0</v>
      </c>
    </row>
    <row r="1213" spans="1:55" ht="29.25" x14ac:dyDescent="0.45">
      <c r="A1213" s="260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  <c r="AZ1213" s="116"/>
      <c r="BA1213" s="116"/>
      <c r="BB1213" s="116"/>
      <c r="BC1213" s="120">
        <v>0</v>
      </c>
    </row>
    <row r="1214" spans="1:55" x14ac:dyDescent="0.45">
      <c r="A1214" s="261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0.14000000000000001</v>
      </c>
      <c r="AU1214" s="119">
        <v>0.05</v>
      </c>
      <c r="AV1214" s="119">
        <v>0.06</v>
      </c>
      <c r="AW1214" s="119">
        <v>0.1</v>
      </c>
      <c r="AX1214" s="119">
        <v>0.09</v>
      </c>
      <c r="AY1214" s="119">
        <v>0.02</v>
      </c>
      <c r="AZ1214" s="119">
        <v>0.04</v>
      </c>
      <c r="BA1214" s="119">
        <v>0.12</v>
      </c>
      <c r="BB1214" s="119">
        <v>0.06</v>
      </c>
      <c r="BC1214" s="119">
        <v>0.04</v>
      </c>
    </row>
    <row r="1215" spans="1:55" x14ac:dyDescent="0.45">
      <c r="A1215" s="260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  <c r="AZ1215" s="120">
        <v>0.01</v>
      </c>
      <c r="BA1215" s="120">
        <v>0.01</v>
      </c>
      <c r="BB1215" s="120">
        <v>0</v>
      </c>
      <c r="BC1215" s="120">
        <v>0</v>
      </c>
    </row>
    <row r="1216" spans="1:55" x14ac:dyDescent="0.45">
      <c r="A1216" s="261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0.01</v>
      </c>
      <c r="BA1216" s="119">
        <v>0.02</v>
      </c>
      <c r="BB1216" s="119">
        <v>0.01</v>
      </c>
      <c r="BC1216" s="119">
        <v>0.01</v>
      </c>
    </row>
    <row r="1217" spans="1:55" ht="29.25" x14ac:dyDescent="0.45">
      <c r="A1217" s="260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  <c r="AZ1217" s="120">
        <v>0</v>
      </c>
      <c r="BA1217" s="120">
        <v>0</v>
      </c>
      <c r="BB1217" s="120">
        <v>0</v>
      </c>
      <c r="BC1217" s="120">
        <v>0</v>
      </c>
    </row>
    <row r="1218" spans="1:55" ht="42" x14ac:dyDescent="0.45">
      <c r="A1218" s="261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  <c r="AZ1218" s="119">
        <v>0</v>
      </c>
      <c r="BA1218" s="119">
        <v>0</v>
      </c>
      <c r="BB1218" s="119">
        <v>0</v>
      </c>
      <c r="BC1218" s="119">
        <v>0</v>
      </c>
    </row>
    <row r="1219" spans="1:55" ht="29.25" x14ac:dyDescent="0.45">
      <c r="A1219" s="260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  <c r="AZ1219" s="120">
        <v>0.02</v>
      </c>
      <c r="BA1219" s="120">
        <v>0.02</v>
      </c>
      <c r="BB1219" s="120">
        <v>0.01</v>
      </c>
      <c r="BC1219" s="120">
        <v>0.02</v>
      </c>
    </row>
    <row r="1220" spans="1:55" ht="42" x14ac:dyDescent="0.45">
      <c r="A1220" s="261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</row>
    <row r="1221" spans="1:55" x14ac:dyDescent="0.45">
      <c r="A1221" s="260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  <c r="AZ1221" s="120">
        <v>0.03</v>
      </c>
      <c r="BA1221" s="120">
        <v>0.03</v>
      </c>
      <c r="BB1221" s="120">
        <v>0.02</v>
      </c>
      <c r="BC1221" s="120">
        <v>0.02</v>
      </c>
    </row>
    <row r="1222" spans="1:55" ht="29.25" x14ac:dyDescent="0.45">
      <c r="A1222" s="261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</row>
    <row r="1223" spans="1:55" ht="54.75" x14ac:dyDescent="0.45">
      <c r="A1223" s="260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</row>
    <row r="1224" spans="1:55" x14ac:dyDescent="0.45">
      <c r="A1224" s="261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0.01</v>
      </c>
      <c r="BA1224" s="119">
        <v>0.01</v>
      </c>
      <c r="BB1224" s="119">
        <v>0</v>
      </c>
      <c r="BC1224" s="119">
        <v>0</v>
      </c>
    </row>
    <row r="1225" spans="1:55" ht="29.25" x14ac:dyDescent="0.45">
      <c r="A1225" s="260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  <c r="AZ1225" s="120">
        <v>0</v>
      </c>
      <c r="BA1225" s="120">
        <v>0</v>
      </c>
      <c r="BB1225" s="120">
        <v>0</v>
      </c>
      <c r="BC1225" s="120">
        <v>0</v>
      </c>
    </row>
    <row r="1226" spans="1:55" x14ac:dyDescent="0.45">
      <c r="A1226" s="261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0.05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  <c r="AZ1226" s="119">
        <v>0.09</v>
      </c>
      <c r="BA1226" s="119">
        <v>0.08</v>
      </c>
      <c r="BB1226" s="119">
        <v>0.04</v>
      </c>
      <c r="BC1226" s="119">
        <v>0.03</v>
      </c>
    </row>
    <row r="1227" spans="1:55" ht="29.25" x14ac:dyDescent="0.45">
      <c r="A1227" s="260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</row>
    <row r="1228" spans="1:55" x14ac:dyDescent="0.45">
      <c r="A1228" s="261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9">
        <v>0</v>
      </c>
      <c r="BA1228" s="119">
        <v>0</v>
      </c>
      <c r="BB1228" s="119">
        <v>0</v>
      </c>
      <c r="BC1228" s="119">
        <v>0</v>
      </c>
    </row>
    <row r="1229" spans="1:55" ht="29.25" x14ac:dyDescent="0.45">
      <c r="A1229" s="260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  <c r="AZ1229" s="120">
        <v>0.03</v>
      </c>
      <c r="BA1229" s="120">
        <v>0.02</v>
      </c>
      <c r="BB1229" s="120">
        <v>0</v>
      </c>
      <c r="BC1229" s="120">
        <v>0.01</v>
      </c>
    </row>
    <row r="1230" spans="1:55" ht="29.25" x14ac:dyDescent="0.45">
      <c r="A1230" s="261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</row>
    <row r="1231" spans="1:55" x14ac:dyDescent="0.45">
      <c r="A1231" s="260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  <c r="AZ1231" s="120">
        <v>7.0000000000000007E-2</v>
      </c>
      <c r="BA1231" s="120">
        <v>0.06</v>
      </c>
      <c r="BB1231" s="120">
        <v>7.0000000000000007E-2</v>
      </c>
      <c r="BC1231" s="120">
        <v>7.0000000000000007E-2</v>
      </c>
    </row>
    <row r="1232" spans="1:55" x14ac:dyDescent="0.45">
      <c r="A1232" s="261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</row>
    <row r="1233" spans="1:55" ht="29.25" x14ac:dyDescent="0.45">
      <c r="A1233" s="260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  <c r="BB1233" s="116"/>
      <c r="BC1233" s="116"/>
    </row>
    <row r="1234" spans="1:55" x14ac:dyDescent="0.45">
      <c r="A1234" s="261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0.51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0.59</v>
      </c>
      <c r="AS1234" s="119">
        <v>0.56999999999999995</v>
      </c>
      <c r="AT1234" s="119">
        <v>0.52</v>
      </c>
      <c r="AU1234" s="119">
        <v>0.54</v>
      </c>
      <c r="AV1234" s="119">
        <v>0.56999999999999995</v>
      </c>
      <c r="AW1234" s="119">
        <v>0.44</v>
      </c>
      <c r="AX1234" s="119">
        <v>0.46</v>
      </c>
      <c r="AY1234" s="119">
        <v>0.51</v>
      </c>
      <c r="AZ1234" s="119">
        <v>0.52</v>
      </c>
      <c r="BA1234" s="119">
        <v>0.53</v>
      </c>
      <c r="BB1234" s="119">
        <v>0.53</v>
      </c>
      <c r="BC1234" s="119">
        <v>0.52</v>
      </c>
    </row>
    <row r="1235" spans="1:55" ht="42" x14ac:dyDescent="0.45">
      <c r="A1235" s="260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  <c r="AZ1235" s="120">
        <v>0.04</v>
      </c>
      <c r="BA1235" s="120">
        <v>0.04</v>
      </c>
      <c r="BB1235" s="120">
        <v>0.03</v>
      </c>
      <c r="BC1235" s="120">
        <v>0.03</v>
      </c>
    </row>
    <row r="1236" spans="1:55" x14ac:dyDescent="0.45">
      <c r="A1236" s="261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  <c r="AZ1236" s="119">
        <v>0</v>
      </c>
      <c r="BA1236" s="119">
        <v>0</v>
      </c>
      <c r="BB1236" s="119">
        <v>0</v>
      </c>
      <c r="BC1236" s="119">
        <v>0</v>
      </c>
    </row>
    <row r="1237" spans="1:55" x14ac:dyDescent="0.45">
      <c r="A1237" s="260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1.53</v>
      </c>
      <c r="AN1237" s="120">
        <v>1.55</v>
      </c>
      <c r="AO1237" s="120">
        <v>1.7</v>
      </c>
      <c r="AP1237" s="120">
        <v>1.95</v>
      </c>
      <c r="AQ1237" s="120">
        <v>1.95</v>
      </c>
      <c r="AR1237" s="120">
        <v>1.8</v>
      </c>
      <c r="AS1237" s="120">
        <v>1.77</v>
      </c>
      <c r="AT1237" s="120">
        <v>1.64</v>
      </c>
      <c r="AU1237" s="120">
        <v>1.69</v>
      </c>
      <c r="AV1237" s="120">
        <v>1.66</v>
      </c>
      <c r="AW1237" s="120">
        <v>1.53</v>
      </c>
      <c r="AX1237" s="120">
        <v>1.62</v>
      </c>
      <c r="AY1237" s="120">
        <v>1.53</v>
      </c>
      <c r="AZ1237" s="120">
        <v>1.51</v>
      </c>
      <c r="BA1237" s="120">
        <v>1.73</v>
      </c>
      <c r="BB1237" s="120">
        <v>1.66</v>
      </c>
      <c r="BC1237" s="120">
        <v>1.68</v>
      </c>
    </row>
    <row r="1238" spans="1:55" ht="29.25" x14ac:dyDescent="0.45">
      <c r="A1238" s="261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  <c r="AZ1238" s="119">
        <v>0.05</v>
      </c>
      <c r="BA1238" s="119">
        <v>0.1</v>
      </c>
      <c r="BB1238" s="119">
        <v>0.08</v>
      </c>
      <c r="BC1238" s="119">
        <v>0.06</v>
      </c>
    </row>
    <row r="1239" spans="1:55" x14ac:dyDescent="0.45">
      <c r="A1239" s="260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  <c r="AZ1239" s="120">
        <v>0.03</v>
      </c>
      <c r="BA1239" s="120">
        <v>0.05</v>
      </c>
      <c r="BB1239" s="120">
        <v>0.03</v>
      </c>
      <c r="BC1239" s="120">
        <v>0.03</v>
      </c>
    </row>
    <row r="1240" spans="1:55" x14ac:dyDescent="0.45">
      <c r="A1240" s="261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  <c r="AZ1240" s="119">
        <v>0</v>
      </c>
      <c r="BA1240" s="119">
        <v>0.01</v>
      </c>
      <c r="BB1240" s="119">
        <v>0.01</v>
      </c>
      <c r="BC1240" s="119">
        <v>0.01</v>
      </c>
    </row>
    <row r="1241" spans="1:55" ht="29.25" x14ac:dyDescent="0.45">
      <c r="A1241" s="260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  <c r="AZ1241" s="120">
        <v>0</v>
      </c>
      <c r="BA1241" s="120">
        <v>0</v>
      </c>
      <c r="BB1241" s="120">
        <v>0</v>
      </c>
      <c r="BC1241" s="120">
        <v>0</v>
      </c>
    </row>
    <row r="1242" spans="1:55" ht="29.25" x14ac:dyDescent="0.45">
      <c r="A1242" s="261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11.3</v>
      </c>
      <c r="AN1242" s="119">
        <v>10.63</v>
      </c>
      <c r="AO1242" s="119">
        <v>10.54</v>
      </c>
      <c r="AP1242" s="119">
        <v>11.11</v>
      </c>
      <c r="AQ1242" s="119">
        <v>11.74</v>
      </c>
      <c r="AR1242" s="119">
        <v>11.55</v>
      </c>
      <c r="AS1242" s="119">
        <v>12.17</v>
      </c>
      <c r="AT1242" s="119">
        <v>11.29</v>
      </c>
      <c r="AU1242" s="119">
        <v>10.83</v>
      </c>
      <c r="AV1242" s="119">
        <v>11.57</v>
      </c>
      <c r="AW1242" s="119">
        <v>10.94</v>
      </c>
      <c r="AX1242" s="119">
        <v>11.16</v>
      </c>
      <c r="AY1242" s="119">
        <v>10.69</v>
      </c>
      <c r="AZ1242" s="119">
        <v>10.08</v>
      </c>
      <c r="BA1242" s="119">
        <v>10.91</v>
      </c>
      <c r="BB1242" s="119">
        <v>10.81</v>
      </c>
      <c r="BC1242" s="119">
        <v>10.94</v>
      </c>
    </row>
    <row r="1243" spans="1:55" x14ac:dyDescent="0.45">
      <c r="A1243" s="260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  <c r="AZ1243" s="120">
        <v>0.01</v>
      </c>
      <c r="BA1243" s="120">
        <v>0.01</v>
      </c>
      <c r="BB1243" s="120">
        <v>0.02</v>
      </c>
      <c r="BC1243" s="120">
        <v>0.01</v>
      </c>
    </row>
    <row r="1244" spans="1:55" ht="42" x14ac:dyDescent="0.45">
      <c r="A1244" s="261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0.01</v>
      </c>
      <c r="BA1244" s="119">
        <v>0</v>
      </c>
      <c r="BB1244" s="119">
        <v>0</v>
      </c>
      <c r="BC1244" s="119">
        <v>0.01</v>
      </c>
    </row>
    <row r="1245" spans="1:55" ht="29.25" x14ac:dyDescent="0.45">
      <c r="A1245" s="260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</row>
    <row r="1246" spans="1:55" ht="29.25" x14ac:dyDescent="0.45">
      <c r="A1246" s="261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</row>
    <row r="1247" spans="1:55" ht="29.25" x14ac:dyDescent="0.45">
      <c r="A1247" s="260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  <c r="AZ1247" s="120">
        <v>0</v>
      </c>
      <c r="BA1247" s="120">
        <v>0</v>
      </c>
      <c r="BB1247" s="120">
        <v>0.01</v>
      </c>
      <c r="BC1247" s="120">
        <v>0</v>
      </c>
    </row>
    <row r="1248" spans="1:55" ht="42" x14ac:dyDescent="0.45">
      <c r="A1248" s="261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</row>
    <row r="1249" spans="1:55" ht="42" x14ac:dyDescent="0.45">
      <c r="A1249" s="260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</row>
    <row r="1250" spans="1:55" x14ac:dyDescent="0.45">
      <c r="A1250" s="261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4.43</v>
      </c>
      <c r="AO1250" s="119">
        <v>4.51</v>
      </c>
      <c r="AP1250" s="119">
        <v>4.8600000000000003</v>
      </c>
      <c r="AQ1250" s="119">
        <v>5.05</v>
      </c>
      <c r="AR1250" s="119">
        <v>4.71</v>
      </c>
      <c r="AS1250" s="119">
        <v>5.0599999999999996</v>
      </c>
      <c r="AT1250" s="119">
        <v>4.83</v>
      </c>
      <c r="AU1250" s="119">
        <v>4.96</v>
      </c>
      <c r="AV1250" s="119">
        <v>5.07</v>
      </c>
      <c r="AW1250" s="119">
        <v>5.16</v>
      </c>
      <c r="AX1250" s="119">
        <v>5.87</v>
      </c>
      <c r="AY1250" s="119">
        <v>5.0599999999999996</v>
      </c>
      <c r="AZ1250" s="119">
        <v>4.12</v>
      </c>
      <c r="BA1250" s="119">
        <v>4.75</v>
      </c>
      <c r="BB1250" s="119">
        <v>4.82</v>
      </c>
      <c r="BC1250" s="119">
        <v>4.6399999999999997</v>
      </c>
    </row>
    <row r="1251" spans="1:55" x14ac:dyDescent="0.45">
      <c r="A1251" s="260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  <c r="AZ1251" s="120">
        <v>0.01</v>
      </c>
      <c r="BA1251" s="120">
        <v>0.01</v>
      </c>
      <c r="BB1251" s="120">
        <v>0.01</v>
      </c>
      <c r="BC1251" s="120">
        <v>0.01</v>
      </c>
    </row>
    <row r="1252" spans="1:55" ht="54.75" x14ac:dyDescent="0.45">
      <c r="A1252" s="261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</row>
    <row r="1253" spans="1:55" ht="29.25" x14ac:dyDescent="0.45">
      <c r="A1253" s="260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0.01</v>
      </c>
      <c r="BA1253" s="120">
        <v>0</v>
      </c>
      <c r="BB1253" s="120">
        <v>0</v>
      </c>
      <c r="BC1253" s="120">
        <v>0</v>
      </c>
    </row>
    <row r="1254" spans="1:55" x14ac:dyDescent="0.45">
      <c r="A1254" s="261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0.08</v>
      </c>
      <c r="AX1254" s="119">
        <v>0.06</v>
      </c>
      <c r="AY1254" s="119">
        <v>0.04</v>
      </c>
      <c r="AZ1254" s="119">
        <v>0.06</v>
      </c>
      <c r="BA1254" s="119">
        <v>0.09</v>
      </c>
      <c r="BB1254" s="119">
        <v>0.13</v>
      </c>
      <c r="BC1254" s="119">
        <v>0.08</v>
      </c>
    </row>
    <row r="1255" spans="1:55" x14ac:dyDescent="0.45">
      <c r="A1255" s="260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</row>
    <row r="1256" spans="1:55" ht="29.25" x14ac:dyDescent="0.45">
      <c r="A1256" s="261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17"/>
      <c r="BC1256" s="117"/>
    </row>
    <row r="1257" spans="1:55" ht="67.5" x14ac:dyDescent="0.45">
      <c r="A1257" s="260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0.04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0.13</v>
      </c>
      <c r="BC1257" s="120">
        <v>0.08</v>
      </c>
    </row>
    <row r="1258" spans="1:55" ht="29.25" x14ac:dyDescent="0.45">
      <c r="A1258" s="261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1.1100000000000001</v>
      </c>
      <c r="AS1258" s="119">
        <v>1.22</v>
      </c>
      <c r="AT1258" s="119">
        <v>1.04</v>
      </c>
      <c r="AU1258" s="119">
        <v>1.03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  <c r="AZ1258" s="119">
        <v>1.1000000000000001</v>
      </c>
      <c r="BA1258" s="119">
        <v>1.02</v>
      </c>
      <c r="BB1258" s="119">
        <v>1.21</v>
      </c>
      <c r="BC1258" s="119">
        <v>1.26</v>
      </c>
    </row>
    <row r="1259" spans="1:55" x14ac:dyDescent="0.45">
      <c r="A1259" s="260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  <c r="AZ1259" s="120">
        <v>0</v>
      </c>
      <c r="BA1259" s="120">
        <v>0.01</v>
      </c>
      <c r="BB1259" s="120">
        <v>0.01</v>
      </c>
      <c r="BC1259" s="120">
        <v>0.01</v>
      </c>
    </row>
    <row r="1260" spans="1:55" x14ac:dyDescent="0.45">
      <c r="A1260" s="261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</row>
    <row r="1261" spans="1:55" x14ac:dyDescent="0.45">
      <c r="A1261" s="260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  <c r="AZ1261" s="120">
        <v>0.01</v>
      </c>
      <c r="BA1261" s="120">
        <v>0.01</v>
      </c>
      <c r="BB1261" s="120">
        <v>0.01</v>
      </c>
      <c r="BC1261" s="120">
        <v>0.01</v>
      </c>
    </row>
    <row r="1262" spans="1:55" ht="54.75" x14ac:dyDescent="0.45">
      <c r="A1262" s="261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  <c r="AZ1262" s="119">
        <v>0.18</v>
      </c>
      <c r="BA1262" s="119">
        <v>0.1</v>
      </c>
      <c r="BB1262" s="119">
        <v>0.15</v>
      </c>
      <c r="BC1262" s="119">
        <v>0.16</v>
      </c>
    </row>
  </sheetData>
  <mergeCells count="25">
    <mergeCell ref="AY318:BC318"/>
    <mergeCell ref="AY633:BC633"/>
    <mergeCell ref="A3:B4"/>
    <mergeCell ref="C3:N3"/>
    <mergeCell ref="AY948:BC948"/>
    <mergeCell ref="A948:B949"/>
    <mergeCell ref="C948:N948"/>
    <mergeCell ref="O948:Z948"/>
    <mergeCell ref="AA948:AL948"/>
    <mergeCell ref="AM948:AX948"/>
    <mergeCell ref="A318:B319"/>
    <mergeCell ref="C318:N318"/>
    <mergeCell ref="O318:Z318"/>
    <mergeCell ref="AA318:AL318"/>
    <mergeCell ref="AM318:AX318"/>
    <mergeCell ref="A633:B634"/>
    <mergeCell ref="C633:N633"/>
    <mergeCell ref="O633:Z633"/>
    <mergeCell ref="AA633:AL633"/>
    <mergeCell ref="AM633:AX633"/>
    <mergeCell ref="O3:Z3"/>
    <mergeCell ref="AA3:AL3"/>
    <mergeCell ref="AM3:AX3"/>
    <mergeCell ref="A1:BC1"/>
    <mergeCell ref="AY3:B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F47"/>
  <sheetViews>
    <sheetView topLeftCell="A3" zoomScaleNormal="100" workbookViewId="0">
      <selection activeCell="AN27" sqref="AN27"/>
    </sheetView>
  </sheetViews>
  <sheetFormatPr defaultColWidth="6.6640625" defaultRowHeight="23.25" x14ac:dyDescent="0.5"/>
  <cols>
    <col min="1" max="3" width="2.5" style="122" customWidth="1"/>
    <col min="4" max="4" width="21.1640625" style="122" customWidth="1"/>
    <col min="5" max="6" width="8.33203125" style="122" hidden="1" customWidth="1"/>
    <col min="7" max="8" width="8.1640625" style="122" hidden="1" customWidth="1"/>
    <col min="9" max="10" width="8.33203125" style="122" hidden="1" customWidth="1"/>
    <col min="11" max="11" width="8.5" style="122" hidden="1" customWidth="1"/>
    <col min="12" max="12" width="8.33203125" style="122" hidden="1" customWidth="1"/>
    <col min="13" max="14" width="8.1640625" style="122" hidden="1" customWidth="1"/>
    <col min="15" max="16" width="8.33203125" style="122" hidden="1" customWidth="1"/>
    <col min="17" max="18" width="8.1640625" style="122" hidden="1" customWidth="1"/>
    <col min="19" max="19" width="8.5" style="122" hidden="1" customWidth="1"/>
    <col min="20" max="21" width="8.33203125" style="122" hidden="1" customWidth="1"/>
    <col min="22" max="22" width="8.33203125" style="157" hidden="1" customWidth="1"/>
    <col min="23" max="24" width="8.33203125" style="122" hidden="1" customWidth="1"/>
    <col min="25" max="25" width="8.5" style="122" hidden="1" customWidth="1"/>
    <col min="26" max="26" width="8.5" style="122" customWidth="1"/>
    <col min="27" max="27" width="8.33203125" style="122" hidden="1" customWidth="1"/>
    <col min="28" max="28" width="8.1640625" style="122" hidden="1" customWidth="1"/>
    <col min="29" max="29" width="8.5" style="122" hidden="1" customWidth="1"/>
    <col min="30" max="34" width="9" style="122" hidden="1" customWidth="1"/>
    <col min="35" max="35" width="8.1640625" style="122" hidden="1" customWidth="1"/>
    <col min="36" max="37" width="8.33203125" style="122" hidden="1" customWidth="1"/>
    <col min="38" max="38" width="8.33203125" style="122" customWidth="1"/>
    <col min="39" max="39" width="8.33203125" style="122" hidden="1" customWidth="1"/>
    <col min="40" max="40" width="8.33203125" style="122" customWidth="1"/>
    <col min="41" max="47" width="8.33203125" style="122" hidden="1" customWidth="1"/>
    <col min="48" max="48" width="8.1640625" style="122" hidden="1" customWidth="1"/>
    <col min="49" max="49" width="8.33203125" style="122" hidden="1" customWidth="1"/>
    <col min="50" max="50" width="8.6640625" style="122" hidden="1" customWidth="1"/>
    <col min="51" max="51" width="8.6640625" style="122" customWidth="1"/>
    <col min="52" max="52" width="9.6640625" style="122" customWidth="1"/>
    <col min="53" max="53" width="0.83203125" style="122" customWidth="1"/>
    <col min="54" max="56" width="5.83203125" style="122" hidden="1" customWidth="1"/>
    <col min="57" max="57" width="6" style="122" hidden="1" customWidth="1"/>
    <col min="58" max="66" width="5.83203125" style="122" hidden="1" customWidth="1"/>
    <col min="67" max="74" width="6.33203125" style="122" hidden="1" customWidth="1"/>
    <col min="75" max="75" width="6.33203125" style="122" customWidth="1"/>
    <col min="76" max="77" width="6.33203125" style="122" hidden="1" customWidth="1"/>
    <col min="78" max="82" width="5.83203125" style="122" hidden="1" customWidth="1"/>
    <col min="83" max="83" width="6.6640625" style="122" hidden="1" customWidth="1"/>
    <col min="84" max="84" width="6.5" style="122" hidden="1" customWidth="1"/>
    <col min="85" max="85" width="6.6640625" style="122" hidden="1" customWidth="1"/>
    <col min="86" max="87" width="6.6640625" style="122" customWidth="1"/>
    <col min="88" max="88" width="1" style="122" customWidth="1"/>
    <col min="89" max="97" width="5.83203125" style="122" hidden="1" customWidth="1"/>
    <col min="98" max="98" width="6" style="122" hidden="1" customWidth="1"/>
    <col min="99" max="99" width="6.33203125" style="122" hidden="1" customWidth="1"/>
    <col min="100" max="100" width="6.6640625" style="122" hidden="1" customWidth="1"/>
    <col min="101" max="103" width="7" style="122" hidden="1" customWidth="1"/>
    <col min="104" max="109" width="7" style="6" hidden="1" customWidth="1"/>
    <col min="110" max="110" width="7" style="6" customWidth="1"/>
    <col min="111" max="121" width="7" style="6" hidden="1" customWidth="1"/>
    <col min="122" max="122" width="7" style="6" customWidth="1"/>
    <col min="123" max="123" width="7" style="6" hidden="1" customWidth="1"/>
    <col min="124" max="124" width="7" style="6" customWidth="1"/>
    <col min="125" max="134" width="7" style="6" hidden="1" customWidth="1"/>
    <col min="135" max="135" width="7" style="6" bestFit="1" customWidth="1"/>
    <col min="136" max="136" width="7.33203125" style="6" customWidth="1"/>
    <col min="137" max="16384" width="6.6640625" style="6"/>
  </cols>
  <sheetData>
    <row r="1" spans="1:136" ht="23.25" customHeight="1" x14ac:dyDescent="0.45">
      <c r="A1" s="312" t="s">
        <v>423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298"/>
      <c r="BA1" s="175"/>
      <c r="BB1" s="312" t="s">
        <v>10</v>
      </c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298"/>
      <c r="CK1" s="319" t="s">
        <v>13</v>
      </c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</row>
    <row r="2" spans="1:136" ht="16.5" customHeight="1" x14ac:dyDescent="0.45">
      <c r="A2" s="175"/>
      <c r="B2" s="175"/>
      <c r="C2" s="175"/>
      <c r="D2" s="311" t="s">
        <v>8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262"/>
      <c r="AY2" s="262"/>
      <c r="AZ2" s="262"/>
      <c r="BA2" s="177"/>
      <c r="BB2" s="318" t="s">
        <v>9</v>
      </c>
      <c r="BC2" s="318"/>
      <c r="BD2" s="318"/>
      <c r="BE2" s="318"/>
      <c r="BF2" s="318"/>
      <c r="BG2" s="318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318" t="s">
        <v>9</v>
      </c>
      <c r="DE2" s="318"/>
      <c r="DF2" s="318"/>
      <c r="DG2" s="318"/>
      <c r="DH2" s="318"/>
      <c r="DI2" s="318"/>
      <c r="DJ2" s="318"/>
      <c r="DK2" s="318"/>
      <c r="DL2" s="318"/>
      <c r="DM2" s="318"/>
      <c r="DN2" s="318"/>
      <c r="DO2" s="318"/>
      <c r="DP2" s="318"/>
      <c r="DQ2" s="318"/>
      <c r="DR2" s="318"/>
      <c r="DS2" s="318"/>
      <c r="DT2" s="318"/>
      <c r="DU2" s="318"/>
      <c r="DV2" s="318"/>
      <c r="DW2" s="318"/>
      <c r="DX2" s="318"/>
      <c r="DY2" s="318"/>
      <c r="DZ2" s="318"/>
      <c r="EA2" s="318"/>
      <c r="EB2" s="318"/>
      <c r="EC2" s="318"/>
      <c r="ED2" s="318"/>
      <c r="EE2" s="318"/>
      <c r="EF2" s="318"/>
    </row>
    <row r="3" spans="1:136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 t="s">
        <v>413</v>
      </c>
      <c r="AA3" s="181">
        <v>2558</v>
      </c>
      <c r="AB3" s="181">
        <v>2558</v>
      </c>
      <c r="AC3" s="181">
        <v>2558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 t="s">
        <v>414</v>
      </c>
      <c r="AM3" s="181">
        <v>2559</v>
      </c>
      <c r="AN3" s="181" t="s">
        <v>414</v>
      </c>
      <c r="AO3" s="181">
        <v>2559</v>
      </c>
      <c r="AP3" s="181">
        <v>2559</v>
      </c>
      <c r="AQ3" s="181">
        <v>2559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 t="s">
        <v>421</v>
      </c>
      <c r="BA3" s="183"/>
      <c r="BB3" s="181">
        <v>2558</v>
      </c>
      <c r="BC3" s="181">
        <v>2558</v>
      </c>
      <c r="BD3" s="181">
        <v>2558</v>
      </c>
      <c r="BE3" s="301">
        <v>2558</v>
      </c>
      <c r="BF3" s="181">
        <v>2558</v>
      </c>
      <c r="BG3" s="181">
        <v>2558</v>
      </c>
      <c r="BH3" s="181">
        <v>2558</v>
      </c>
      <c r="BI3" s="181">
        <v>2558</v>
      </c>
      <c r="BJ3" s="181">
        <v>2558</v>
      </c>
      <c r="BK3" s="181">
        <v>2558</v>
      </c>
      <c r="BL3" s="181">
        <v>2558</v>
      </c>
      <c r="BM3" s="181">
        <v>2558</v>
      </c>
      <c r="BN3" s="181">
        <v>2559</v>
      </c>
      <c r="BO3" s="181">
        <v>2559</v>
      </c>
      <c r="BP3" s="181">
        <v>2559</v>
      </c>
      <c r="BQ3" s="181">
        <v>2559</v>
      </c>
      <c r="BR3" s="181">
        <v>2559</v>
      </c>
      <c r="BS3" s="181">
        <v>2559</v>
      </c>
      <c r="BT3" s="181">
        <v>2559</v>
      </c>
      <c r="BU3" s="181">
        <v>2559</v>
      </c>
      <c r="BV3" s="181">
        <v>2559</v>
      </c>
      <c r="BW3" s="181" t="s">
        <v>415</v>
      </c>
      <c r="BX3" s="181">
        <v>2559</v>
      </c>
      <c r="BY3" s="181">
        <v>2559</v>
      </c>
      <c r="BZ3" s="181">
        <v>2559</v>
      </c>
      <c r="CA3" s="181">
        <v>2560</v>
      </c>
      <c r="CB3" s="181">
        <v>2560</v>
      </c>
      <c r="CC3" s="181">
        <v>2560</v>
      </c>
      <c r="CD3" s="181">
        <v>2560</v>
      </c>
      <c r="CE3" s="181">
        <v>2560</v>
      </c>
      <c r="CF3" s="181">
        <v>2560</v>
      </c>
      <c r="CG3" s="181">
        <v>2560</v>
      </c>
      <c r="CH3" s="181">
        <v>2560</v>
      </c>
      <c r="CI3" s="181" t="s">
        <v>421</v>
      </c>
      <c r="CJ3" s="184"/>
      <c r="CK3" s="180">
        <v>2557</v>
      </c>
      <c r="CL3" s="180">
        <v>2557</v>
      </c>
      <c r="CM3" s="180">
        <v>2557</v>
      </c>
      <c r="CN3" s="180">
        <v>2557</v>
      </c>
      <c r="CO3" s="180">
        <v>2557</v>
      </c>
      <c r="CP3" s="180">
        <v>2557</v>
      </c>
      <c r="CQ3" s="180">
        <v>2557</v>
      </c>
      <c r="CR3" s="180">
        <v>2557</v>
      </c>
      <c r="CS3" s="180">
        <v>2557</v>
      </c>
      <c r="CT3" s="180">
        <v>2557</v>
      </c>
      <c r="CU3" s="180">
        <v>2557</v>
      </c>
      <c r="CV3" s="180">
        <v>2557</v>
      </c>
      <c r="CW3" s="181">
        <v>2558</v>
      </c>
      <c r="CX3" s="181">
        <v>2558</v>
      </c>
      <c r="CY3" s="181">
        <v>2558</v>
      </c>
      <c r="CZ3" s="181">
        <v>2558</v>
      </c>
      <c r="DA3" s="181">
        <v>2558</v>
      </c>
      <c r="DB3" s="182">
        <v>2558</v>
      </c>
      <c r="DC3" s="181">
        <v>2558</v>
      </c>
      <c r="DD3" s="181">
        <v>2558</v>
      </c>
      <c r="DE3" s="181">
        <v>2558</v>
      </c>
      <c r="DF3" s="181" t="s">
        <v>413</v>
      </c>
      <c r="DG3" s="181">
        <v>2558</v>
      </c>
      <c r="DH3" s="181">
        <v>2558</v>
      </c>
      <c r="DI3" s="181">
        <v>2558</v>
      </c>
      <c r="DJ3" s="181">
        <v>2559</v>
      </c>
      <c r="DK3" s="181">
        <v>2559</v>
      </c>
      <c r="DL3" s="181">
        <v>2559</v>
      </c>
      <c r="DM3" s="181">
        <v>2559</v>
      </c>
      <c r="DN3" s="181">
        <v>2559</v>
      </c>
      <c r="DO3" s="181">
        <v>2559</v>
      </c>
      <c r="DP3" s="181">
        <v>2559</v>
      </c>
      <c r="DQ3" s="181">
        <v>2559</v>
      </c>
      <c r="DR3" s="181" t="s">
        <v>414</v>
      </c>
      <c r="DS3" s="181">
        <v>2559</v>
      </c>
      <c r="DT3" s="181" t="s">
        <v>414</v>
      </c>
      <c r="DU3" s="181">
        <v>2559</v>
      </c>
      <c r="DV3" s="181">
        <v>2559</v>
      </c>
      <c r="DW3" s="181">
        <v>2559</v>
      </c>
      <c r="DX3" s="181">
        <v>2560</v>
      </c>
      <c r="DY3" s="181">
        <v>2560</v>
      </c>
      <c r="DZ3" s="181">
        <v>2560</v>
      </c>
      <c r="EA3" s="181">
        <v>2560</v>
      </c>
      <c r="EB3" s="181">
        <v>2560</v>
      </c>
      <c r="EC3" s="181">
        <v>2560</v>
      </c>
      <c r="ED3" s="181">
        <v>2560</v>
      </c>
      <c r="EE3" s="181">
        <v>2560</v>
      </c>
      <c r="EF3" s="181" t="s">
        <v>421</v>
      </c>
    </row>
    <row r="4" spans="1:136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55</v>
      </c>
      <c r="AA4" s="188" t="s">
        <v>36</v>
      </c>
      <c r="AB4" s="188" t="s">
        <v>37</v>
      </c>
      <c r="AC4" s="188" t="s">
        <v>38</v>
      </c>
      <c r="AD4" s="188" t="s">
        <v>26</v>
      </c>
      <c r="AE4" s="188" t="s">
        <v>27</v>
      </c>
      <c r="AF4" s="188" t="s">
        <v>28</v>
      </c>
      <c r="AG4" s="188" t="s">
        <v>30</v>
      </c>
      <c r="AH4" s="188" t="s">
        <v>31</v>
      </c>
      <c r="AI4" s="188" t="s">
        <v>32</v>
      </c>
      <c r="AJ4" s="188" t="s">
        <v>33</v>
      </c>
      <c r="AK4" s="188" t="s">
        <v>34</v>
      </c>
      <c r="AL4" s="188" t="s">
        <v>422</v>
      </c>
      <c r="AM4" s="188" t="s">
        <v>35</v>
      </c>
      <c r="AN4" s="188" t="s">
        <v>55</v>
      </c>
      <c r="AO4" s="188" t="s">
        <v>36</v>
      </c>
      <c r="AP4" s="188" t="s">
        <v>37</v>
      </c>
      <c r="AQ4" s="188" t="s">
        <v>38</v>
      </c>
      <c r="AR4" s="188" t="s">
        <v>26</v>
      </c>
      <c r="AS4" s="188" t="s">
        <v>27</v>
      </c>
      <c r="AT4" s="188" t="s">
        <v>28</v>
      </c>
      <c r="AU4" s="188" t="s">
        <v>30</v>
      </c>
      <c r="AV4" s="188" t="s">
        <v>31</v>
      </c>
      <c r="AW4" s="188" t="s">
        <v>32</v>
      </c>
      <c r="AX4" s="188" t="s">
        <v>33</v>
      </c>
      <c r="AY4" s="188" t="s">
        <v>34</v>
      </c>
      <c r="AZ4" s="188" t="s">
        <v>422</v>
      </c>
      <c r="BA4" s="190"/>
      <c r="BB4" s="188" t="s">
        <v>26</v>
      </c>
      <c r="BC4" s="188" t="s">
        <v>27</v>
      </c>
      <c r="BD4" s="188" t="s">
        <v>28</v>
      </c>
      <c r="BE4" s="202" t="s">
        <v>30</v>
      </c>
      <c r="BF4" s="188" t="s">
        <v>31</v>
      </c>
      <c r="BG4" s="188" t="s">
        <v>32</v>
      </c>
      <c r="BH4" s="188" t="s">
        <v>33</v>
      </c>
      <c r="BI4" s="188" t="s">
        <v>34</v>
      </c>
      <c r="BJ4" s="188" t="s">
        <v>35</v>
      </c>
      <c r="BK4" s="188" t="s">
        <v>36</v>
      </c>
      <c r="BL4" s="188" t="s">
        <v>37</v>
      </c>
      <c r="BM4" s="188" t="s">
        <v>38</v>
      </c>
      <c r="BN4" s="188" t="s">
        <v>26</v>
      </c>
      <c r="BO4" s="188" t="s">
        <v>27</v>
      </c>
      <c r="BP4" s="188" t="s">
        <v>28</v>
      </c>
      <c r="BQ4" s="188" t="s">
        <v>30</v>
      </c>
      <c r="BR4" s="188" t="s">
        <v>31</v>
      </c>
      <c r="BS4" s="188" t="s">
        <v>32</v>
      </c>
      <c r="BT4" s="188" t="s">
        <v>33</v>
      </c>
      <c r="BU4" s="188" t="s">
        <v>34</v>
      </c>
      <c r="BV4" s="188" t="s">
        <v>35</v>
      </c>
      <c r="BW4" s="188" t="s">
        <v>55</v>
      </c>
      <c r="BX4" s="188" t="s">
        <v>36</v>
      </c>
      <c r="BY4" s="188" t="s">
        <v>37</v>
      </c>
      <c r="BZ4" s="188" t="s">
        <v>38</v>
      </c>
      <c r="CA4" s="188" t="s">
        <v>26</v>
      </c>
      <c r="CB4" s="188" t="s">
        <v>27</v>
      </c>
      <c r="CC4" s="188" t="s">
        <v>28</v>
      </c>
      <c r="CD4" s="188" t="s">
        <v>30</v>
      </c>
      <c r="CE4" s="188" t="s">
        <v>31</v>
      </c>
      <c r="CF4" s="188" t="s">
        <v>32</v>
      </c>
      <c r="CG4" s="188" t="s">
        <v>33</v>
      </c>
      <c r="CH4" s="188" t="s">
        <v>34</v>
      </c>
      <c r="CI4" s="188" t="s">
        <v>422</v>
      </c>
      <c r="CJ4" s="190"/>
      <c r="CK4" s="187" t="s">
        <v>26</v>
      </c>
      <c r="CL4" s="187" t="s">
        <v>27</v>
      </c>
      <c r="CM4" s="187" t="s">
        <v>28</v>
      </c>
      <c r="CN4" s="187" t="s">
        <v>30</v>
      </c>
      <c r="CO4" s="187" t="s">
        <v>31</v>
      </c>
      <c r="CP4" s="187" t="s">
        <v>32</v>
      </c>
      <c r="CQ4" s="187" t="s">
        <v>33</v>
      </c>
      <c r="CR4" s="187" t="s">
        <v>34</v>
      </c>
      <c r="CS4" s="187" t="s">
        <v>35</v>
      </c>
      <c r="CT4" s="187" t="s">
        <v>36</v>
      </c>
      <c r="CU4" s="187" t="s">
        <v>37</v>
      </c>
      <c r="CV4" s="187" t="s">
        <v>38</v>
      </c>
      <c r="CW4" s="188" t="s">
        <v>26</v>
      </c>
      <c r="CX4" s="188" t="s">
        <v>27</v>
      </c>
      <c r="CY4" s="188" t="s">
        <v>28</v>
      </c>
      <c r="CZ4" s="188" t="s">
        <v>30</v>
      </c>
      <c r="DA4" s="188" t="s">
        <v>31</v>
      </c>
      <c r="DB4" s="189" t="s">
        <v>32</v>
      </c>
      <c r="DC4" s="188" t="s">
        <v>33</v>
      </c>
      <c r="DD4" s="188" t="s">
        <v>34</v>
      </c>
      <c r="DE4" s="188" t="s">
        <v>35</v>
      </c>
      <c r="DF4" s="188" t="s">
        <v>55</v>
      </c>
      <c r="DG4" s="188" t="s">
        <v>36</v>
      </c>
      <c r="DH4" s="188" t="s">
        <v>37</v>
      </c>
      <c r="DI4" s="188" t="s">
        <v>38</v>
      </c>
      <c r="DJ4" s="188" t="s">
        <v>26</v>
      </c>
      <c r="DK4" s="188" t="s">
        <v>27</v>
      </c>
      <c r="DL4" s="188" t="s">
        <v>28</v>
      </c>
      <c r="DM4" s="188" t="s">
        <v>30</v>
      </c>
      <c r="DN4" s="188" t="s">
        <v>31</v>
      </c>
      <c r="DO4" s="188" t="s">
        <v>32</v>
      </c>
      <c r="DP4" s="188" t="s">
        <v>33</v>
      </c>
      <c r="DQ4" s="188" t="s">
        <v>34</v>
      </c>
      <c r="DR4" s="188" t="s">
        <v>422</v>
      </c>
      <c r="DS4" s="188" t="s">
        <v>35</v>
      </c>
      <c r="DT4" s="188" t="s">
        <v>55</v>
      </c>
      <c r="DU4" s="188" t="s">
        <v>36</v>
      </c>
      <c r="DV4" s="188" t="s">
        <v>37</v>
      </c>
      <c r="DW4" s="188" t="s">
        <v>38</v>
      </c>
      <c r="DX4" s="188" t="s">
        <v>26</v>
      </c>
      <c r="DY4" s="188" t="s">
        <v>27</v>
      </c>
      <c r="DZ4" s="188" t="s">
        <v>28</v>
      </c>
      <c r="EA4" s="188" t="s">
        <v>30</v>
      </c>
      <c r="EB4" s="188" t="s">
        <v>31</v>
      </c>
      <c r="EC4" s="188" t="s">
        <v>32</v>
      </c>
      <c r="ED4" s="188" t="s">
        <v>33</v>
      </c>
      <c r="EE4" s="188" t="s">
        <v>34</v>
      </c>
      <c r="EF4" s="188" t="s">
        <v>422</v>
      </c>
    </row>
    <row r="5" spans="1:136" ht="18" customHeight="1" x14ac:dyDescent="0.45">
      <c r="A5" s="191"/>
      <c r="B5" s="192" t="s">
        <v>401</v>
      </c>
      <c r="C5" s="192"/>
      <c r="D5" s="193"/>
      <c r="E5" s="194">
        <f>+xctr1!C5</f>
        <v>17863.11</v>
      </c>
      <c r="F5" s="194">
        <f>+xctr1!D5</f>
        <v>18352.71</v>
      </c>
      <c r="G5" s="194">
        <f>+xctr1!E5</f>
        <v>19752.12</v>
      </c>
      <c r="H5" s="194">
        <f>+xctr1!F5</f>
        <v>17193.53</v>
      </c>
      <c r="I5" s="194">
        <f>+xctr1!G5</f>
        <v>19380.189999999999</v>
      </c>
      <c r="J5" s="194">
        <f>+xctr1!H5</f>
        <v>19707.73</v>
      </c>
      <c r="K5" s="194">
        <f>+xctr1!I5</f>
        <v>18892.82</v>
      </c>
      <c r="L5" s="194">
        <f>+xctr1!J5</f>
        <v>18935.87</v>
      </c>
      <c r="M5" s="194">
        <f>+xctr1!K5</f>
        <v>19904.68</v>
      </c>
      <c r="N5" s="194">
        <f>+xctr1!L5</f>
        <v>20205.18</v>
      </c>
      <c r="O5" s="194">
        <f>+xctr1!M5</f>
        <v>18541.919999999998</v>
      </c>
      <c r="P5" s="194">
        <f>+xctr1!N5</f>
        <v>18732.12</v>
      </c>
      <c r="Q5" s="194">
        <f>+xctr1!O5</f>
        <v>17244.73</v>
      </c>
      <c r="R5" s="194">
        <f>+xctr1!P5</f>
        <v>17218.89</v>
      </c>
      <c r="S5" s="194">
        <f>+xctr1!Q5</f>
        <v>18870.349999999999</v>
      </c>
      <c r="T5" s="194">
        <f>+xctr1!R5</f>
        <v>16892.580000000002</v>
      </c>
      <c r="U5" s="194">
        <f>+xctr1!S5</f>
        <v>18425.52</v>
      </c>
      <c r="V5" s="194">
        <f>+xctr1!T5</f>
        <v>18151.84</v>
      </c>
      <c r="W5" s="194">
        <f>+xctr1!U5</f>
        <v>18206.22</v>
      </c>
      <c r="X5" s="194">
        <f>+xctr1!V5</f>
        <v>17667.97</v>
      </c>
      <c r="Y5" s="194">
        <f>+xctr1!W5</f>
        <v>18814.41</v>
      </c>
      <c r="Z5" s="194">
        <f>SUM(N5:Y5)</f>
        <v>218971.73</v>
      </c>
      <c r="AA5" s="194">
        <f>+xctr1!X5</f>
        <v>18566.27</v>
      </c>
      <c r="AB5" s="194">
        <f>+xctr1!Y5</f>
        <v>17162.75</v>
      </c>
      <c r="AC5" s="194">
        <f>+xctr1!Z5</f>
        <v>17088.060000000001</v>
      </c>
      <c r="AD5" s="194">
        <f>+xctr1!AA5</f>
        <v>15692.45</v>
      </c>
      <c r="AE5" s="194">
        <f>+xctr1!AB5</f>
        <v>18981.84</v>
      </c>
      <c r="AF5" s="194">
        <f>+xctr1!AC5</f>
        <v>19170.189999999999</v>
      </c>
      <c r="AG5" s="194">
        <f>+xctr1!AD5</f>
        <v>15609.27</v>
      </c>
      <c r="AH5" s="194">
        <f>+xctr1!AE5</f>
        <v>17697.18</v>
      </c>
      <c r="AI5" s="194">
        <f>+xctr1!AF5</f>
        <v>18152.04</v>
      </c>
      <c r="AJ5" s="194">
        <f>+xctr1!AG5</f>
        <v>17064.080000000002</v>
      </c>
      <c r="AK5" s="194">
        <f>+xctr1!AH5</f>
        <v>18744.78</v>
      </c>
      <c r="AL5" s="194">
        <f>SUM(AA5:AK5)</f>
        <v>193928.91</v>
      </c>
      <c r="AM5" s="194">
        <f>+xctr1!AI5</f>
        <v>19437.98</v>
      </c>
      <c r="AN5" s="194">
        <f t="shared" ref="AN5:AN44" si="0">AM5+AK5+AJ5+AI5+AH5+AG5+AF5+AE5+AD5+AC5+AB5+AA5</f>
        <v>213366.89</v>
      </c>
      <c r="AO5" s="194">
        <f>+xctr1!AJ5</f>
        <v>17756.88</v>
      </c>
      <c r="AP5" s="194">
        <f>+xctr1!AK5</f>
        <v>18908.599999999999</v>
      </c>
      <c r="AQ5" s="194">
        <f>+xctr1!AL5</f>
        <v>18172.240000000002</v>
      </c>
      <c r="AR5" s="194">
        <f>+xctr1!AM5</f>
        <v>17094.060000000001</v>
      </c>
      <c r="AS5" s="194">
        <f>+xctr1!AN5</f>
        <v>18436.96</v>
      </c>
      <c r="AT5" s="194">
        <f>+xctr1!AO5</f>
        <v>20895.57</v>
      </c>
      <c r="AU5" s="194">
        <f>+xctr1!AP5</f>
        <v>16861.53</v>
      </c>
      <c r="AV5" s="194">
        <f>+xctr1!AQ5</f>
        <v>19971.400000000001</v>
      </c>
      <c r="AW5" s="194">
        <f>+xctr1!AR5</f>
        <v>20131.96</v>
      </c>
      <c r="AX5" s="194">
        <f>+xctr1!AS5</f>
        <v>18863.060000000001</v>
      </c>
      <c r="AY5" s="194">
        <f>+xctr1!AT5</f>
        <v>21367.3</v>
      </c>
      <c r="AZ5" s="194">
        <f>SUM(AR5:AY5)</f>
        <v>153621.83999999997</v>
      </c>
      <c r="BA5" s="194"/>
      <c r="BB5" s="195">
        <f t="shared" ref="BB5:BJ9" si="1">((Q5/E5)-1)*100</f>
        <v>-3.461771214530962</v>
      </c>
      <c r="BC5" s="195">
        <f t="shared" si="1"/>
        <v>-6.1779432029384189</v>
      </c>
      <c r="BD5" s="195">
        <f t="shared" si="1"/>
        <v>-4.464179034959292</v>
      </c>
      <c r="BE5" s="195">
        <f t="shared" si="1"/>
        <v>-1.7503677255339523</v>
      </c>
      <c r="BF5" s="195">
        <f t="shared" si="1"/>
        <v>-4.9260094973269002</v>
      </c>
      <c r="BG5" s="195">
        <f t="shared" si="1"/>
        <v>-7.8948209661894087</v>
      </c>
      <c r="BH5" s="195">
        <f t="shared" si="1"/>
        <v>-3.6341848384730202</v>
      </c>
      <c r="BI5" s="195">
        <f t="shared" si="1"/>
        <v>-6.6957578394866379</v>
      </c>
      <c r="BJ5" s="195">
        <f t="shared" si="1"/>
        <v>-5.4774555531663882</v>
      </c>
      <c r="BK5" s="195">
        <f t="shared" ref="BK5:BU9" si="2">((AA5/N5)-1)*100</f>
        <v>-8.1113358059665899</v>
      </c>
      <c r="BL5" s="195">
        <f t="shared" si="2"/>
        <v>-7.4381185982896998</v>
      </c>
      <c r="BM5" s="195">
        <f t="shared" si="2"/>
        <v>-8.7766894510605162</v>
      </c>
      <c r="BN5" s="195">
        <f t="shared" si="2"/>
        <v>-9.001474653415853</v>
      </c>
      <c r="BO5" s="195">
        <f t="shared" si="2"/>
        <v>10.238464848779461</v>
      </c>
      <c r="BP5" s="195">
        <f t="shared" si="2"/>
        <v>1.5889477407679209</v>
      </c>
      <c r="BQ5" s="195">
        <f t="shared" si="2"/>
        <v>-7.5968857332627815</v>
      </c>
      <c r="BR5" s="195">
        <f t="shared" si="2"/>
        <v>-3.952887082698342</v>
      </c>
      <c r="BS5" s="195">
        <f t="shared" si="2"/>
        <v>1.1018166753418157E-3</v>
      </c>
      <c r="BT5" s="195">
        <f t="shared" si="2"/>
        <v>-6.273350536245303</v>
      </c>
      <c r="BU5" s="195">
        <f t="shared" si="2"/>
        <v>6.0947013154312391</v>
      </c>
      <c r="BV5" s="195">
        <f t="shared" ref="BV5:CI9" si="3">((AM5/Y5)-1)*100</f>
        <v>3.3143213101022084</v>
      </c>
      <c r="BW5" s="195">
        <f t="shared" si="3"/>
        <v>-2.5596180840330329</v>
      </c>
      <c r="BX5" s="195">
        <f t="shared" si="3"/>
        <v>-4.3594647713299466</v>
      </c>
      <c r="BY5" s="195">
        <f t="shared" si="3"/>
        <v>10.172320869324537</v>
      </c>
      <c r="BZ5" s="195">
        <f t="shared" si="3"/>
        <v>6.3446640519754682</v>
      </c>
      <c r="CA5" s="195">
        <f t="shared" si="3"/>
        <v>8.9317474326825916</v>
      </c>
      <c r="CB5" s="195">
        <f t="shared" si="3"/>
        <v>-2.8705330990041023</v>
      </c>
      <c r="CC5" s="195">
        <f t="shared" si="3"/>
        <v>9.0003281135972113</v>
      </c>
      <c r="CD5" s="195">
        <f t="shared" si="3"/>
        <v>8.0225404519237422</v>
      </c>
      <c r="CE5" s="195">
        <f t="shared" si="3"/>
        <v>12.850747972275812</v>
      </c>
      <c r="CF5" s="195">
        <f t="shared" si="3"/>
        <v>10.907424179320891</v>
      </c>
      <c r="CG5" s="195">
        <f t="shared" si="3"/>
        <v>10.542496284593138</v>
      </c>
      <c r="CH5" s="195">
        <f t="shared" si="3"/>
        <v>13.990668335397904</v>
      </c>
      <c r="CI5" s="195">
        <f t="shared" si="3"/>
        <v>-20.784456531004082</v>
      </c>
      <c r="CJ5" s="195"/>
      <c r="CK5" s="195">
        <f t="shared" ref="CK5:DS5" si="4">(E5/E$5)*100</f>
        <v>100</v>
      </c>
      <c r="CL5" s="195">
        <f t="shared" si="4"/>
        <v>100</v>
      </c>
      <c r="CM5" s="195">
        <f t="shared" si="4"/>
        <v>100</v>
      </c>
      <c r="CN5" s="195">
        <f t="shared" si="4"/>
        <v>100</v>
      </c>
      <c r="CO5" s="195">
        <f t="shared" si="4"/>
        <v>100</v>
      </c>
      <c r="CP5" s="195">
        <f t="shared" si="4"/>
        <v>100</v>
      </c>
      <c r="CQ5" s="195">
        <f t="shared" si="4"/>
        <v>100</v>
      </c>
      <c r="CR5" s="195">
        <f t="shared" si="4"/>
        <v>100</v>
      </c>
      <c r="CS5" s="195">
        <f t="shared" si="4"/>
        <v>100</v>
      </c>
      <c r="CT5" s="195">
        <f t="shared" si="4"/>
        <v>100</v>
      </c>
      <c r="CU5" s="195">
        <f t="shared" si="4"/>
        <v>100</v>
      </c>
      <c r="CV5" s="195">
        <f t="shared" si="4"/>
        <v>100</v>
      </c>
      <c r="CW5" s="195">
        <f t="shared" si="4"/>
        <v>100</v>
      </c>
      <c r="CX5" s="195">
        <f t="shared" si="4"/>
        <v>100</v>
      </c>
      <c r="CY5" s="195">
        <f t="shared" si="4"/>
        <v>100</v>
      </c>
      <c r="CZ5" s="195">
        <f t="shared" si="4"/>
        <v>100</v>
      </c>
      <c r="DA5" s="195">
        <f t="shared" si="4"/>
        <v>100</v>
      </c>
      <c r="DB5" s="195">
        <f t="shared" si="4"/>
        <v>100</v>
      </c>
      <c r="DC5" s="195">
        <f t="shared" si="4"/>
        <v>100</v>
      </c>
      <c r="DD5" s="195">
        <f t="shared" si="4"/>
        <v>100</v>
      </c>
      <c r="DE5" s="195">
        <f t="shared" si="4"/>
        <v>100</v>
      </c>
      <c r="DF5" s="195">
        <f t="shared" si="4"/>
        <v>100</v>
      </c>
      <c r="DG5" s="195">
        <f t="shared" si="4"/>
        <v>100</v>
      </c>
      <c r="DH5" s="195">
        <f t="shared" si="4"/>
        <v>100</v>
      </c>
      <c r="DI5" s="195">
        <f t="shared" si="4"/>
        <v>100</v>
      </c>
      <c r="DJ5" s="195">
        <f t="shared" si="4"/>
        <v>100</v>
      </c>
      <c r="DK5" s="195">
        <f t="shared" si="4"/>
        <v>100</v>
      </c>
      <c r="DL5" s="195">
        <f t="shared" si="4"/>
        <v>100</v>
      </c>
      <c r="DM5" s="195">
        <f t="shared" si="4"/>
        <v>100</v>
      </c>
      <c r="DN5" s="195">
        <f t="shared" si="4"/>
        <v>100</v>
      </c>
      <c r="DO5" s="195">
        <f t="shared" si="4"/>
        <v>100</v>
      </c>
      <c r="DP5" s="195">
        <f t="shared" si="4"/>
        <v>100</v>
      </c>
      <c r="DQ5" s="195">
        <f t="shared" si="4"/>
        <v>100</v>
      </c>
      <c r="DR5" s="195">
        <f t="shared" si="4"/>
        <v>100</v>
      </c>
      <c r="DS5" s="195">
        <f t="shared" si="4"/>
        <v>100</v>
      </c>
      <c r="DT5" s="195">
        <f t="shared" ref="DT5:EF9" si="5">(AN5/AN$5)*100</f>
        <v>100</v>
      </c>
      <c r="DU5" s="195">
        <f t="shared" si="5"/>
        <v>100</v>
      </c>
      <c r="DV5" s="195">
        <f t="shared" si="5"/>
        <v>100</v>
      </c>
      <c r="DW5" s="195">
        <f t="shared" si="5"/>
        <v>100</v>
      </c>
      <c r="DX5" s="195">
        <f t="shared" si="5"/>
        <v>100</v>
      </c>
      <c r="DY5" s="195">
        <f t="shared" si="5"/>
        <v>100</v>
      </c>
      <c r="DZ5" s="195">
        <f t="shared" si="5"/>
        <v>100</v>
      </c>
      <c r="EA5" s="195">
        <f t="shared" si="5"/>
        <v>100</v>
      </c>
      <c r="EB5" s="195">
        <f t="shared" si="5"/>
        <v>100</v>
      </c>
      <c r="EC5" s="195">
        <f t="shared" si="5"/>
        <v>100</v>
      </c>
      <c r="ED5" s="195">
        <f t="shared" si="5"/>
        <v>100</v>
      </c>
      <c r="EE5" s="195">
        <f t="shared" si="5"/>
        <v>100</v>
      </c>
      <c r="EF5" s="195">
        <f t="shared" si="5"/>
        <v>100</v>
      </c>
    </row>
    <row r="6" spans="1:136" ht="18" customHeight="1" x14ac:dyDescent="0.45">
      <c r="A6" s="196">
        <v>1</v>
      </c>
      <c r="B6" s="197" t="s">
        <v>125</v>
      </c>
      <c r="C6" s="197"/>
      <c r="D6" s="196"/>
      <c r="E6" s="198">
        <f t="shared" ref="E6:AY6" si="6">E7+E8+E9</f>
        <v>5343.46</v>
      </c>
      <c r="F6" s="198">
        <f t="shared" si="6"/>
        <v>5281.64</v>
      </c>
      <c r="G6" s="198">
        <f t="shared" si="6"/>
        <v>5768.29</v>
      </c>
      <c r="H6" s="198">
        <f t="shared" si="6"/>
        <v>5026.3599999999997</v>
      </c>
      <c r="I6" s="198">
        <f t="shared" si="6"/>
        <v>5816.6399999999994</v>
      </c>
      <c r="J6" s="198">
        <f t="shared" si="6"/>
        <v>5714.59</v>
      </c>
      <c r="K6" s="198">
        <f t="shared" si="6"/>
        <v>5707.75</v>
      </c>
      <c r="L6" s="198">
        <f t="shared" si="6"/>
        <v>5387.19</v>
      </c>
      <c r="M6" s="198">
        <f t="shared" si="6"/>
        <v>5644.52</v>
      </c>
      <c r="N6" s="198">
        <f t="shared" si="6"/>
        <v>6040.4</v>
      </c>
      <c r="O6" s="198">
        <f t="shared" si="6"/>
        <v>5395.02</v>
      </c>
      <c r="P6" s="198">
        <f t="shared" si="6"/>
        <v>5488.93</v>
      </c>
      <c r="Q6" s="198">
        <f t="shared" si="6"/>
        <v>5227.22</v>
      </c>
      <c r="R6" s="198">
        <f t="shared" si="6"/>
        <v>5078.24</v>
      </c>
      <c r="S6" s="198">
        <f t="shared" si="6"/>
        <v>5688.0599999999995</v>
      </c>
      <c r="T6" s="198">
        <f t="shared" si="6"/>
        <v>5066.97</v>
      </c>
      <c r="U6" s="198">
        <f t="shared" si="6"/>
        <v>5495.93</v>
      </c>
      <c r="V6" s="198">
        <f t="shared" si="6"/>
        <v>5496.06</v>
      </c>
      <c r="W6" s="198">
        <f t="shared" si="6"/>
        <v>5516.5</v>
      </c>
      <c r="X6" s="198">
        <f t="shared" si="6"/>
        <v>5196</v>
      </c>
      <c r="Y6" s="198">
        <f t="shared" si="6"/>
        <v>5378.82</v>
      </c>
      <c r="Z6" s="198">
        <f t="shared" ref="Z6:Z44" si="7">SUM(N6:Y6)</f>
        <v>65068.149999999994</v>
      </c>
      <c r="AA6" s="198">
        <f t="shared" si="6"/>
        <v>5509.38</v>
      </c>
      <c r="AB6" s="198">
        <f t="shared" si="6"/>
        <v>5074.83</v>
      </c>
      <c r="AC6" s="198">
        <f t="shared" si="6"/>
        <v>5209.8</v>
      </c>
      <c r="AD6" s="198">
        <f t="shared" si="6"/>
        <v>4827.68</v>
      </c>
      <c r="AE6" s="198">
        <f t="shared" si="6"/>
        <v>5706.45</v>
      </c>
      <c r="AF6" s="198">
        <f t="shared" si="6"/>
        <v>5502.51</v>
      </c>
      <c r="AG6" s="198">
        <f t="shared" si="6"/>
        <v>4755.04</v>
      </c>
      <c r="AH6" s="198">
        <f t="shared" si="6"/>
        <v>5365.08</v>
      </c>
      <c r="AI6" s="198">
        <f t="shared" si="6"/>
        <v>5534.7</v>
      </c>
      <c r="AJ6" s="198">
        <f t="shared" si="6"/>
        <v>5167.1399999999994</v>
      </c>
      <c r="AK6" s="198">
        <f t="shared" si="6"/>
        <v>5767.6</v>
      </c>
      <c r="AL6" s="198">
        <f t="shared" ref="AL6:AL44" si="8">SUM(AA6:AK6)</f>
        <v>58420.21</v>
      </c>
      <c r="AM6" s="198">
        <f t="shared" si="6"/>
        <v>5744.28</v>
      </c>
      <c r="AN6" s="198">
        <f t="shared" si="0"/>
        <v>64164.490000000005</v>
      </c>
      <c r="AO6" s="198">
        <f t="shared" si="6"/>
        <v>5388.44</v>
      </c>
      <c r="AP6" s="198">
        <f t="shared" si="6"/>
        <v>5844.41</v>
      </c>
      <c r="AQ6" s="198">
        <f t="shared" si="6"/>
        <v>5398.2699999999995</v>
      </c>
      <c r="AR6" s="198">
        <f t="shared" si="6"/>
        <v>5284.77</v>
      </c>
      <c r="AS6" s="198">
        <f t="shared" si="6"/>
        <v>5365.07</v>
      </c>
      <c r="AT6" s="198">
        <f t="shared" si="6"/>
        <v>6051.39</v>
      </c>
      <c r="AU6" s="198">
        <f t="shared" si="6"/>
        <v>4827.79</v>
      </c>
      <c r="AV6" s="198">
        <f t="shared" si="6"/>
        <v>6185.2000000000007</v>
      </c>
      <c r="AW6" s="198">
        <f t="shared" si="6"/>
        <v>6114.6</v>
      </c>
      <c r="AX6" s="198">
        <f t="shared" si="6"/>
        <v>5677.45</v>
      </c>
      <c r="AY6" s="198">
        <f t="shared" si="6"/>
        <v>6320.96</v>
      </c>
      <c r="AZ6" s="198">
        <f t="shared" ref="AZ6:AZ44" si="9">SUM(AR6:AY6)</f>
        <v>45827.229999999996</v>
      </c>
      <c r="BA6" s="198"/>
      <c r="BB6" s="199">
        <f t="shared" si="1"/>
        <v>-2.1753695171293441</v>
      </c>
      <c r="BC6" s="199">
        <f t="shared" si="1"/>
        <v>-3.8510765595534791</v>
      </c>
      <c r="BD6" s="199">
        <f t="shared" si="1"/>
        <v>-1.3908801395214221</v>
      </c>
      <c r="BE6" s="199">
        <f t="shared" si="1"/>
        <v>0.80794053748638461</v>
      </c>
      <c r="BF6" s="199">
        <f t="shared" si="1"/>
        <v>-5.5136642460251846</v>
      </c>
      <c r="BG6" s="199">
        <f t="shared" si="1"/>
        <v>-3.8240713681996441</v>
      </c>
      <c r="BH6" s="199">
        <f t="shared" si="1"/>
        <v>-3.3507073715562163</v>
      </c>
      <c r="BI6" s="199">
        <f t="shared" si="1"/>
        <v>-3.5489745117584404</v>
      </c>
      <c r="BJ6" s="199">
        <f t="shared" si="1"/>
        <v>-4.7072204545293594</v>
      </c>
      <c r="BK6" s="199">
        <f t="shared" si="2"/>
        <v>-8.7911396596251805</v>
      </c>
      <c r="BL6" s="199">
        <f t="shared" si="2"/>
        <v>-5.9349177574874679</v>
      </c>
      <c r="BM6" s="199">
        <f t="shared" si="2"/>
        <v>-5.0853262839934192</v>
      </c>
      <c r="BN6" s="199">
        <f t="shared" si="2"/>
        <v>-7.6434510122015187</v>
      </c>
      <c r="BO6" s="199">
        <f t="shared" si="2"/>
        <v>12.370624468319736</v>
      </c>
      <c r="BP6" s="199">
        <f t="shared" si="2"/>
        <v>-3.2620963913882695</v>
      </c>
      <c r="BQ6" s="199">
        <f t="shared" si="2"/>
        <v>-6.1561445992378117</v>
      </c>
      <c r="BR6" s="199">
        <f t="shared" si="2"/>
        <v>-2.3808527401185997</v>
      </c>
      <c r="BS6" s="199">
        <f t="shared" si="2"/>
        <v>0.70304909335050514</v>
      </c>
      <c r="BT6" s="199">
        <f t="shared" si="2"/>
        <v>-6.3330009970089858</v>
      </c>
      <c r="BU6" s="199">
        <f t="shared" si="2"/>
        <v>11.000769822940736</v>
      </c>
      <c r="BV6" s="199">
        <f t="shared" si="3"/>
        <v>6.7944270304639343</v>
      </c>
      <c r="BW6" s="199">
        <f t="shared" si="3"/>
        <v>-1.3887900608823056</v>
      </c>
      <c r="BX6" s="199">
        <f t="shared" si="3"/>
        <v>-2.1951653362084378</v>
      </c>
      <c r="BY6" s="199">
        <f t="shared" si="3"/>
        <v>15.164645909321095</v>
      </c>
      <c r="BZ6" s="199">
        <f t="shared" si="3"/>
        <v>3.6176052823524874</v>
      </c>
      <c r="CA6" s="199">
        <f t="shared" si="3"/>
        <v>9.4681089053126897</v>
      </c>
      <c r="CB6" s="199">
        <f t="shared" si="3"/>
        <v>-5.9823533019653263</v>
      </c>
      <c r="CC6" s="199">
        <f t="shared" si="3"/>
        <v>9.9750840979843769</v>
      </c>
      <c r="CD6" s="199">
        <f t="shared" si="3"/>
        <v>1.5299555839698442</v>
      </c>
      <c r="CE6" s="199">
        <f t="shared" si="3"/>
        <v>15.286258546004916</v>
      </c>
      <c r="CF6" s="199">
        <f t="shared" si="3"/>
        <v>10.477532657596633</v>
      </c>
      <c r="CG6" s="199">
        <f t="shared" si="3"/>
        <v>9.8760629671346365</v>
      </c>
      <c r="CH6" s="199">
        <f t="shared" si="3"/>
        <v>9.5942853179832088</v>
      </c>
      <c r="CI6" s="199">
        <f t="shared" si="3"/>
        <v>-21.555862260680001</v>
      </c>
      <c r="CJ6" s="199"/>
      <c r="CK6" s="199">
        <f t="shared" ref="CK6:CK44" si="10">(E6/E$5)*100</f>
        <v>29.913380144890784</v>
      </c>
      <c r="CL6" s="199">
        <f t="shared" ref="CL6:CU9" si="11">(F6/F$5)*100</f>
        <v>28.778529165447502</v>
      </c>
      <c r="CM6" s="199">
        <f t="shared" si="11"/>
        <v>29.20339690119339</v>
      </c>
      <c r="CN6" s="199">
        <f t="shared" si="11"/>
        <v>29.234020006362861</v>
      </c>
      <c r="CO6" s="199">
        <f t="shared" si="11"/>
        <v>30.013328042707528</v>
      </c>
      <c r="CP6" s="199">
        <f t="shared" si="11"/>
        <v>28.996693175723436</v>
      </c>
      <c r="CQ6" s="199">
        <f t="shared" si="11"/>
        <v>30.211212513536889</v>
      </c>
      <c r="CR6" s="199">
        <f t="shared" si="11"/>
        <v>28.449656656916211</v>
      </c>
      <c r="CS6" s="199">
        <f t="shared" si="11"/>
        <v>28.357753051041261</v>
      </c>
      <c r="CT6" s="199">
        <f t="shared" si="11"/>
        <v>29.895304075489548</v>
      </c>
      <c r="CU6" s="199">
        <f t="shared" si="11"/>
        <v>29.096339537653066</v>
      </c>
      <c r="CV6" s="199">
        <f t="shared" ref="CV6:DE9" si="12">(P6/P$5)*100</f>
        <v>29.302235945530995</v>
      </c>
      <c r="CW6" s="199">
        <f t="shared" si="12"/>
        <v>30.311985168802298</v>
      </c>
      <c r="CX6" s="199">
        <f t="shared" si="12"/>
        <v>29.492261115553909</v>
      </c>
      <c r="CY6" s="199">
        <f t="shared" si="12"/>
        <v>30.142843137514674</v>
      </c>
      <c r="CZ6" s="199">
        <f t="shared" si="12"/>
        <v>29.995240513882425</v>
      </c>
      <c r="DA6" s="199">
        <f t="shared" si="12"/>
        <v>29.827814900203631</v>
      </c>
      <c r="DB6" s="199">
        <f t="shared" si="12"/>
        <v>30.278252783188925</v>
      </c>
      <c r="DC6" s="199">
        <f t="shared" si="12"/>
        <v>30.300084256918787</v>
      </c>
      <c r="DD6" s="199">
        <f t="shared" si="12"/>
        <v>29.409151136208628</v>
      </c>
      <c r="DE6" s="199">
        <f t="shared" si="12"/>
        <v>28.588831645531272</v>
      </c>
      <c r="DF6" s="199">
        <f t="shared" ref="DF6:DO9" si="13">(Z6/Z$5)*100</f>
        <v>29.715319872569847</v>
      </c>
      <c r="DG6" s="199">
        <f t="shared" si="13"/>
        <v>29.674134869308698</v>
      </c>
      <c r="DH6" s="199">
        <f t="shared" si="13"/>
        <v>29.568862798793898</v>
      </c>
      <c r="DI6" s="199">
        <f t="shared" si="13"/>
        <v>30.487954747349903</v>
      </c>
      <c r="DJ6" s="199">
        <f t="shared" si="13"/>
        <v>30.764348460565433</v>
      </c>
      <c r="DK6" s="199">
        <f t="shared" si="13"/>
        <v>30.062680962435671</v>
      </c>
      <c r="DL6" s="199">
        <f t="shared" si="13"/>
        <v>28.703471379261241</v>
      </c>
      <c r="DM6" s="199">
        <f t="shared" si="13"/>
        <v>30.462923634481303</v>
      </c>
      <c r="DN6" s="199">
        <f t="shared" si="13"/>
        <v>30.316016450078486</v>
      </c>
      <c r="DO6" s="199">
        <f t="shared" si="13"/>
        <v>30.490787812278946</v>
      </c>
      <c r="DP6" s="199">
        <f t="shared" ref="DP6:DS9" si="14">(AJ6/AJ$5)*100</f>
        <v>30.28080037130627</v>
      </c>
      <c r="DQ6" s="199">
        <f t="shared" si="14"/>
        <v>30.769099450620391</v>
      </c>
      <c r="DR6" s="199">
        <f t="shared" si="14"/>
        <v>30.124549248484922</v>
      </c>
      <c r="DS6" s="199">
        <f t="shared" si="14"/>
        <v>29.551836147583238</v>
      </c>
      <c r="DT6" s="199">
        <f t="shared" si="5"/>
        <v>30.072374396983527</v>
      </c>
      <c r="DU6" s="199">
        <f t="shared" si="5"/>
        <v>30.345646307234148</v>
      </c>
      <c r="DV6" s="199">
        <f t="shared" si="5"/>
        <v>30.908739938440711</v>
      </c>
      <c r="DW6" s="199">
        <f t="shared" si="5"/>
        <v>29.706134191492072</v>
      </c>
      <c r="DX6" s="199">
        <f t="shared" si="5"/>
        <v>30.915826901274478</v>
      </c>
      <c r="DY6" s="199">
        <f t="shared" si="5"/>
        <v>29.099537016948563</v>
      </c>
      <c r="DZ6" s="199">
        <f t="shared" si="5"/>
        <v>28.960157583640939</v>
      </c>
      <c r="EA6" s="199">
        <f t="shared" si="5"/>
        <v>28.631980609114361</v>
      </c>
      <c r="EB6" s="199">
        <f t="shared" si="5"/>
        <v>30.970287511140931</v>
      </c>
      <c r="EC6" s="199">
        <f t="shared" si="5"/>
        <v>30.372601574809408</v>
      </c>
      <c r="ED6" s="199">
        <f t="shared" si="5"/>
        <v>30.098244929507722</v>
      </c>
      <c r="EE6" s="199">
        <f t="shared" si="5"/>
        <v>29.582399273656478</v>
      </c>
      <c r="EF6" s="199">
        <f t="shared" si="5"/>
        <v>29.831194574938046</v>
      </c>
    </row>
    <row r="7" spans="1:136" ht="18" customHeight="1" x14ac:dyDescent="0.45">
      <c r="A7" s="196"/>
      <c r="B7" s="200">
        <v>1</v>
      </c>
      <c r="C7" s="201" t="s">
        <v>1</v>
      </c>
      <c r="D7" s="175"/>
      <c r="E7" s="202">
        <f>+xctr1!C179</f>
        <v>1805.65</v>
      </c>
      <c r="F7" s="202">
        <f>+xctr1!D179</f>
        <v>1849.2</v>
      </c>
      <c r="G7" s="202">
        <f>+xctr1!E179</f>
        <v>1974.23</v>
      </c>
      <c r="H7" s="202">
        <f>+xctr1!F179</f>
        <v>1652.84</v>
      </c>
      <c r="I7" s="202">
        <f>+xctr1!G179</f>
        <v>1810.93</v>
      </c>
      <c r="J7" s="202">
        <f>+xctr1!H179</f>
        <v>1840.66</v>
      </c>
      <c r="K7" s="202">
        <f>+xctr1!I179</f>
        <v>1906.53</v>
      </c>
      <c r="L7" s="202">
        <f>+xctr1!J179</f>
        <v>1716.98</v>
      </c>
      <c r="M7" s="202">
        <f>+xctr1!K179</f>
        <v>1785.16</v>
      </c>
      <c r="N7" s="202">
        <f>+xctr1!L179</f>
        <v>1888.96</v>
      </c>
      <c r="O7" s="202">
        <f>+xctr1!M179</f>
        <v>1720.66</v>
      </c>
      <c r="P7" s="202">
        <f>+xctr1!N179</f>
        <v>1746.6</v>
      </c>
      <c r="Q7" s="202">
        <f>+xctr1!O179</f>
        <v>1669.4</v>
      </c>
      <c r="R7" s="202">
        <f>+xctr1!P179</f>
        <v>1634.86</v>
      </c>
      <c r="S7" s="202">
        <f>+xctr1!Q179</f>
        <v>1819.7</v>
      </c>
      <c r="T7" s="202">
        <f>+xctr1!R179</f>
        <v>1598.23</v>
      </c>
      <c r="U7" s="202">
        <f>+xctr1!S179</f>
        <v>1746.89</v>
      </c>
      <c r="V7" s="202">
        <f>+xctr1!T179</f>
        <v>1762.18</v>
      </c>
      <c r="W7" s="202">
        <f>+xctr1!U179</f>
        <v>1707.4</v>
      </c>
      <c r="X7" s="202">
        <f>+xctr1!V179</f>
        <v>1602.49</v>
      </c>
      <c r="Y7" s="202">
        <f>+xctr1!W179</f>
        <v>1668.82</v>
      </c>
      <c r="Z7" s="202">
        <f t="shared" si="7"/>
        <v>20566.190000000002</v>
      </c>
      <c r="AA7" s="202">
        <f>+xctr1!X179</f>
        <v>1626.69</v>
      </c>
      <c r="AB7" s="202">
        <f>+xctr1!Y179</f>
        <v>1639.64</v>
      </c>
      <c r="AC7" s="202">
        <f>+xctr1!Z179</f>
        <v>1578.61</v>
      </c>
      <c r="AD7" s="202">
        <f>+xctr1!AA179</f>
        <v>1483.49</v>
      </c>
      <c r="AE7" s="202">
        <f>+xctr1!AB179</f>
        <v>2205.48</v>
      </c>
      <c r="AF7" s="202">
        <f>+xctr1!AC179</f>
        <v>1715.3</v>
      </c>
      <c r="AG7" s="202">
        <f>+xctr1!AD179</f>
        <v>1406.48</v>
      </c>
      <c r="AH7" s="202">
        <f>+xctr1!AE179</f>
        <v>1589.2</v>
      </c>
      <c r="AI7" s="202">
        <f>+xctr1!AF179</f>
        <v>1681.11</v>
      </c>
      <c r="AJ7" s="202">
        <f>+xctr1!AG179</f>
        <v>1562.39</v>
      </c>
      <c r="AK7" s="202">
        <f>+xctr1!AH179</f>
        <v>1693.14</v>
      </c>
      <c r="AL7" s="202">
        <f t="shared" si="8"/>
        <v>18181.53</v>
      </c>
      <c r="AM7" s="202">
        <f>+xctr1!AI179</f>
        <v>1748.91</v>
      </c>
      <c r="AN7" s="202">
        <f t="shared" si="0"/>
        <v>19930.439999999995</v>
      </c>
      <c r="AO7" s="202">
        <f>+xctr1!AJ179</f>
        <v>1771.8</v>
      </c>
      <c r="AP7" s="202">
        <f>+xctr1!AK179</f>
        <v>2000.99</v>
      </c>
      <c r="AQ7" s="202">
        <f>+xctr1!AL179</f>
        <v>1622.85</v>
      </c>
      <c r="AR7" s="202">
        <f>+xctr1!AM179</f>
        <v>1598.38</v>
      </c>
      <c r="AS7" s="202">
        <f>+xctr1!AN179</f>
        <v>1674.21</v>
      </c>
      <c r="AT7" s="202">
        <f>+xctr1!AO179</f>
        <v>1935.23</v>
      </c>
      <c r="AU7" s="202">
        <f>+xctr1!AP179</f>
        <v>1464.26</v>
      </c>
      <c r="AV7" s="202">
        <f>+xctr1!AQ179</f>
        <v>1996.93</v>
      </c>
      <c r="AW7" s="202">
        <f>+xctr1!AR179</f>
        <v>1984.21</v>
      </c>
      <c r="AX7" s="202">
        <f>+xctr1!AS179</f>
        <v>1705.87</v>
      </c>
      <c r="AY7" s="202">
        <f>+xctr1!AT179</f>
        <v>1891.12</v>
      </c>
      <c r="AZ7" s="202">
        <f t="shared" si="9"/>
        <v>14250.21</v>
      </c>
      <c r="BA7" s="202"/>
      <c r="BB7" s="203">
        <f t="shared" si="1"/>
        <v>-7.5457591449062615</v>
      </c>
      <c r="BC7" s="203">
        <f t="shared" si="1"/>
        <v>-11.590958252217188</v>
      </c>
      <c r="BD7" s="203">
        <f t="shared" si="1"/>
        <v>-7.8273554752992247</v>
      </c>
      <c r="BE7" s="203">
        <f t="shared" si="1"/>
        <v>-3.3040100675201467</v>
      </c>
      <c r="BF7" s="203">
        <f t="shared" si="1"/>
        <v>-3.5363045507004642</v>
      </c>
      <c r="BG7" s="203">
        <f t="shared" si="1"/>
        <v>-4.2636880249475766</v>
      </c>
      <c r="BH7" s="203">
        <f t="shared" si="1"/>
        <v>-10.44462977241375</v>
      </c>
      <c r="BI7" s="203">
        <f t="shared" si="1"/>
        <v>-6.6681032976505294</v>
      </c>
      <c r="BJ7" s="203">
        <f t="shared" si="1"/>
        <v>-6.5170628963230222</v>
      </c>
      <c r="BK7" s="203">
        <f t="shared" si="2"/>
        <v>-13.88435964763679</v>
      </c>
      <c r="BL7" s="203">
        <f t="shared" si="2"/>
        <v>-4.7086583055339197</v>
      </c>
      <c r="BM7" s="203">
        <f t="shared" si="2"/>
        <v>-9.6181151952364647</v>
      </c>
      <c r="BN7" s="203">
        <f t="shared" si="2"/>
        <v>-11.136336408290404</v>
      </c>
      <c r="BO7" s="203">
        <f t="shared" si="2"/>
        <v>34.90329447169789</v>
      </c>
      <c r="BP7" s="203">
        <f t="shared" si="2"/>
        <v>-5.7372094301258443</v>
      </c>
      <c r="BQ7" s="203">
        <f t="shared" si="2"/>
        <v>-11.997647397433408</v>
      </c>
      <c r="BR7" s="203">
        <f t="shared" si="2"/>
        <v>-9.0268992323500612</v>
      </c>
      <c r="BS7" s="203">
        <f t="shared" si="2"/>
        <v>-4.600551589508461</v>
      </c>
      <c r="BT7" s="203">
        <f t="shared" si="2"/>
        <v>-8.4930303385264079</v>
      </c>
      <c r="BU7" s="203">
        <f t="shared" si="2"/>
        <v>5.6568215714294601</v>
      </c>
      <c r="BV7" s="203">
        <f t="shared" si="3"/>
        <v>4.7991994343308475</v>
      </c>
      <c r="BW7" s="203">
        <f t="shared" si="3"/>
        <v>-3.091238581380451</v>
      </c>
      <c r="BX7" s="203">
        <f t="shared" si="3"/>
        <v>8.9205687623333141</v>
      </c>
      <c r="BY7" s="203">
        <f t="shared" si="3"/>
        <v>22.038374277280369</v>
      </c>
      <c r="BZ7" s="203">
        <f t="shared" si="3"/>
        <v>2.8024654601199739</v>
      </c>
      <c r="CA7" s="203">
        <f t="shared" si="3"/>
        <v>7.7445752920478172</v>
      </c>
      <c r="CB7" s="203">
        <f t="shared" si="3"/>
        <v>-24.088633766799063</v>
      </c>
      <c r="CC7" s="203">
        <f t="shared" si="3"/>
        <v>12.821663848889408</v>
      </c>
      <c r="CD7" s="203">
        <f t="shared" si="3"/>
        <v>4.1081280928274788</v>
      </c>
      <c r="CE7" s="203">
        <f t="shared" si="3"/>
        <v>25.656305059149265</v>
      </c>
      <c r="CF7" s="203">
        <f t="shared" si="3"/>
        <v>18.029754150531495</v>
      </c>
      <c r="CG7" s="203">
        <f t="shared" si="3"/>
        <v>9.183366509002223</v>
      </c>
      <c r="CH7" s="203">
        <f t="shared" si="3"/>
        <v>11.693067318709605</v>
      </c>
      <c r="CI7" s="203">
        <f t="shared" si="3"/>
        <v>-21.622602718253081</v>
      </c>
      <c r="CJ7" s="203"/>
      <c r="CK7" s="203">
        <f t="shared" si="10"/>
        <v>10.108262223095531</v>
      </c>
      <c r="CL7" s="203">
        <f t="shared" si="11"/>
        <v>10.075896148307253</v>
      </c>
      <c r="CM7" s="203">
        <f t="shared" si="11"/>
        <v>9.9950283817635786</v>
      </c>
      <c r="CN7" s="203">
        <f t="shared" si="11"/>
        <v>9.6131509934260162</v>
      </c>
      <c r="CO7" s="203">
        <f t="shared" si="11"/>
        <v>9.3442324352857238</v>
      </c>
      <c r="CP7" s="203">
        <f t="shared" si="11"/>
        <v>9.3397869769882185</v>
      </c>
      <c r="CQ7" s="203">
        <f t="shared" si="11"/>
        <v>10.091293941296216</v>
      </c>
      <c r="CR7" s="203">
        <f t="shared" si="11"/>
        <v>9.0673415058299422</v>
      </c>
      <c r="CS7" s="203">
        <f t="shared" si="11"/>
        <v>8.968544081090478</v>
      </c>
      <c r="CT7" s="203">
        <f t="shared" si="11"/>
        <v>9.3488897401557427</v>
      </c>
      <c r="CU7" s="203">
        <f t="shared" si="11"/>
        <v>9.279837255257279</v>
      </c>
      <c r="CV7" s="203">
        <f t="shared" si="12"/>
        <v>9.3240914536101638</v>
      </c>
      <c r="CW7" s="203">
        <f t="shared" si="12"/>
        <v>9.680638664681906</v>
      </c>
      <c r="CX7" s="203">
        <f t="shared" si="12"/>
        <v>9.4945725305173561</v>
      </c>
      <c r="CY7" s="203">
        <f t="shared" si="12"/>
        <v>9.64317037044888</v>
      </c>
      <c r="CZ7" s="203">
        <f t="shared" si="12"/>
        <v>9.4611361911561165</v>
      </c>
      <c r="DA7" s="203">
        <f t="shared" si="12"/>
        <v>9.4808179090739362</v>
      </c>
      <c r="DB7" s="203">
        <f t="shared" si="12"/>
        <v>9.7079965447029064</v>
      </c>
      <c r="DC7" s="203">
        <f t="shared" si="12"/>
        <v>9.3781136336922213</v>
      </c>
      <c r="DD7" s="203">
        <f t="shared" si="12"/>
        <v>9.0700289846541509</v>
      </c>
      <c r="DE7" s="203">
        <f t="shared" si="12"/>
        <v>8.8699034410326973</v>
      </c>
      <c r="DF7" s="203">
        <f t="shared" si="13"/>
        <v>9.3921667422548101</v>
      </c>
      <c r="DG7" s="203">
        <f t="shared" si="13"/>
        <v>8.7615336844718943</v>
      </c>
      <c r="DH7" s="203">
        <f t="shared" si="13"/>
        <v>9.553480648497473</v>
      </c>
      <c r="DI7" s="203">
        <f t="shared" si="13"/>
        <v>9.2380878812457343</v>
      </c>
      <c r="DJ7" s="203">
        <f t="shared" si="13"/>
        <v>9.4535270145834467</v>
      </c>
      <c r="DK7" s="203">
        <f t="shared" si="13"/>
        <v>11.618894690925643</v>
      </c>
      <c r="DL7" s="203">
        <f t="shared" si="13"/>
        <v>8.947746475126225</v>
      </c>
      <c r="DM7" s="203">
        <f t="shared" si="13"/>
        <v>9.0105430939435358</v>
      </c>
      <c r="DN7" s="203">
        <f t="shared" si="13"/>
        <v>8.9799617792213215</v>
      </c>
      <c r="DO7" s="203">
        <f t="shared" si="13"/>
        <v>9.2612731131046413</v>
      </c>
      <c r="DP7" s="203">
        <f t="shared" si="14"/>
        <v>9.1560166150182134</v>
      </c>
      <c r="DQ7" s="203">
        <f t="shared" si="14"/>
        <v>9.0325946743573411</v>
      </c>
      <c r="DR7" s="203">
        <f t="shared" si="14"/>
        <v>9.3753582176066477</v>
      </c>
      <c r="DS7" s="203">
        <f t="shared" si="14"/>
        <v>8.99738553080104</v>
      </c>
      <c r="DT7" s="203">
        <f t="shared" si="5"/>
        <v>9.3409244517741215</v>
      </c>
      <c r="DU7" s="203">
        <f t="shared" si="5"/>
        <v>9.9781042615594622</v>
      </c>
      <c r="DV7" s="203">
        <f t="shared" si="5"/>
        <v>10.582433390097629</v>
      </c>
      <c r="DW7" s="203">
        <f t="shared" si="5"/>
        <v>8.9303795239332082</v>
      </c>
      <c r="DX7" s="203">
        <f t="shared" si="5"/>
        <v>9.3504995302461786</v>
      </c>
      <c r="DY7" s="203">
        <f t="shared" si="5"/>
        <v>9.0807269745120678</v>
      </c>
      <c r="DZ7" s="203">
        <f t="shared" si="5"/>
        <v>9.2614367542976819</v>
      </c>
      <c r="EA7" s="203">
        <f t="shared" si="5"/>
        <v>8.6840280804885435</v>
      </c>
      <c r="EB7" s="203">
        <f t="shared" si="5"/>
        <v>9.9989484963497794</v>
      </c>
      <c r="EC7" s="203">
        <f t="shared" si="5"/>
        <v>9.8560199801708333</v>
      </c>
      <c r="ED7" s="203">
        <f t="shared" si="5"/>
        <v>9.0434425803660687</v>
      </c>
      <c r="EE7" s="203">
        <f t="shared" si="5"/>
        <v>8.8505332915248989</v>
      </c>
      <c r="EF7" s="203">
        <f t="shared" si="5"/>
        <v>9.2761615145346532</v>
      </c>
    </row>
    <row r="8" spans="1:136" ht="18" customHeight="1" x14ac:dyDescent="0.45">
      <c r="A8" s="200"/>
      <c r="B8" s="200">
        <v>2</v>
      </c>
      <c r="C8" s="201" t="s">
        <v>0</v>
      </c>
      <c r="D8" s="175"/>
      <c r="E8" s="202">
        <f>+xctr1!C297</f>
        <v>1818.87</v>
      </c>
      <c r="F8" s="202">
        <f>+xctr1!D297</f>
        <v>1753.05</v>
      </c>
      <c r="G8" s="202">
        <f>+xctr1!E297</f>
        <v>1968.78</v>
      </c>
      <c r="H8" s="202">
        <f>+xctr1!F297</f>
        <v>1786.06</v>
      </c>
      <c r="I8" s="202">
        <f>+xctr1!G297</f>
        <v>2067.23</v>
      </c>
      <c r="J8" s="202">
        <f>+xctr1!H297</f>
        <v>2056.87</v>
      </c>
      <c r="K8" s="202">
        <f>+xctr1!I297</f>
        <v>2029.11</v>
      </c>
      <c r="L8" s="202">
        <f>+xctr1!J297</f>
        <v>1992.6</v>
      </c>
      <c r="M8" s="202">
        <f>+xctr1!K297</f>
        <v>2073.5700000000002</v>
      </c>
      <c r="N8" s="202">
        <f>+xctr1!L297</f>
        <v>2216.58</v>
      </c>
      <c r="O8" s="202">
        <f>+xctr1!M297</f>
        <v>2050.31</v>
      </c>
      <c r="P8" s="202">
        <f>+xctr1!N297</f>
        <v>2077.83</v>
      </c>
      <c r="Q8" s="202">
        <f>+xctr1!O297</f>
        <v>1927.15</v>
      </c>
      <c r="R8" s="202">
        <f>+xctr1!P297</f>
        <v>1842.94</v>
      </c>
      <c r="S8" s="202">
        <f>+xctr1!Q297</f>
        <v>2079.41</v>
      </c>
      <c r="T8" s="202">
        <f>+xctr1!R297</f>
        <v>1936.83</v>
      </c>
      <c r="U8" s="202">
        <f>+xctr1!S297</f>
        <v>2076.0100000000002</v>
      </c>
      <c r="V8" s="202">
        <f>+xctr1!T297</f>
        <v>2052.13</v>
      </c>
      <c r="W8" s="202">
        <f>+xctr1!U297</f>
        <v>2056.7399999999998</v>
      </c>
      <c r="X8" s="202">
        <f>+xctr1!V297</f>
        <v>1954.23</v>
      </c>
      <c r="Y8" s="202">
        <f>+xctr1!W297</f>
        <v>2095.81</v>
      </c>
      <c r="Z8" s="202">
        <f t="shared" si="7"/>
        <v>24365.97</v>
      </c>
      <c r="AA8" s="202">
        <f>+xctr1!X297</f>
        <v>2185.6</v>
      </c>
      <c r="AB8" s="202">
        <f>+xctr1!Y297</f>
        <v>1920.56</v>
      </c>
      <c r="AC8" s="202">
        <f>+xctr1!Z297</f>
        <v>1928.55</v>
      </c>
      <c r="AD8" s="202">
        <f>+xctr1!AA297</f>
        <v>1763.4</v>
      </c>
      <c r="AE8" s="202">
        <f>+xctr1!AB297</f>
        <v>1848.65</v>
      </c>
      <c r="AF8" s="202">
        <f>+xctr1!AC297</f>
        <v>2050.16</v>
      </c>
      <c r="AG8" s="202">
        <f>+xctr1!AD297</f>
        <v>1806.22</v>
      </c>
      <c r="AH8" s="202">
        <f>+xctr1!AE297</f>
        <v>2149.08</v>
      </c>
      <c r="AI8" s="202">
        <f>+xctr1!AF297</f>
        <v>2149.9699999999998</v>
      </c>
      <c r="AJ8" s="202">
        <f>+xctr1!AG297</f>
        <v>2056.85</v>
      </c>
      <c r="AK8" s="202">
        <f>+xctr1!AH297</f>
        <v>2240.5100000000002</v>
      </c>
      <c r="AL8" s="202">
        <f t="shared" si="8"/>
        <v>22099.549999999996</v>
      </c>
      <c r="AM8" s="202">
        <f>+xctr1!AI297</f>
        <v>2234.84</v>
      </c>
      <c r="AN8" s="202">
        <f t="shared" si="0"/>
        <v>24334.39</v>
      </c>
      <c r="AO8" s="202">
        <f>+xctr1!AJ297</f>
        <v>2083.31</v>
      </c>
      <c r="AP8" s="202">
        <f>+xctr1!AK297</f>
        <v>2119.5100000000002</v>
      </c>
      <c r="AQ8" s="202">
        <f>+xctr1!AL297</f>
        <v>1997.12</v>
      </c>
      <c r="AR8" s="202">
        <f>+xctr1!AM297</f>
        <v>1931.52</v>
      </c>
      <c r="AS8" s="202">
        <f>+xctr1!AN297</f>
        <v>1959.37</v>
      </c>
      <c r="AT8" s="202">
        <f>+xctr1!AO297</f>
        <v>2202.0500000000002</v>
      </c>
      <c r="AU8" s="202">
        <f>+xctr1!AP297</f>
        <v>1872.8</v>
      </c>
      <c r="AV8" s="202">
        <f>+xctr1!AQ297</f>
        <v>2343.71</v>
      </c>
      <c r="AW8" s="202">
        <f>+xctr1!AR297</f>
        <v>2326.1999999999998</v>
      </c>
      <c r="AX8" s="202">
        <f>+xctr1!AS297</f>
        <v>2295.12</v>
      </c>
      <c r="AY8" s="202">
        <f>+xctr1!AT297</f>
        <v>2412.5100000000002</v>
      </c>
      <c r="AZ8" s="202">
        <f t="shared" si="9"/>
        <v>17343.28</v>
      </c>
      <c r="BA8" s="202"/>
      <c r="BB8" s="203">
        <f t="shared" si="1"/>
        <v>5.9531467339612121</v>
      </c>
      <c r="BC8" s="203">
        <f t="shared" si="1"/>
        <v>5.1276346938193385</v>
      </c>
      <c r="BD8" s="203">
        <f t="shared" si="1"/>
        <v>5.6192159611536008</v>
      </c>
      <c r="BE8" s="203">
        <f t="shared" si="1"/>
        <v>8.4414857283629843</v>
      </c>
      <c r="BF8" s="203">
        <f t="shared" si="1"/>
        <v>0.42472293842485964</v>
      </c>
      <c r="BG8" s="203">
        <f t="shared" si="1"/>
        <v>-0.23044723293157432</v>
      </c>
      <c r="BH8" s="203">
        <f t="shared" si="1"/>
        <v>1.3616807368747708</v>
      </c>
      <c r="BI8" s="203">
        <f t="shared" si="1"/>
        <v>-1.9256248118036723</v>
      </c>
      <c r="BJ8" s="203">
        <f t="shared" si="1"/>
        <v>1.0725463813616054</v>
      </c>
      <c r="BK8" s="203">
        <f t="shared" si="2"/>
        <v>-1.3976486298712398</v>
      </c>
      <c r="BL8" s="203">
        <f t="shared" si="2"/>
        <v>-6.3283113285308108</v>
      </c>
      <c r="BM8" s="203">
        <f t="shared" si="2"/>
        <v>-7.184418359538558</v>
      </c>
      <c r="BN8" s="203">
        <f t="shared" si="2"/>
        <v>-8.4970033469112352</v>
      </c>
      <c r="BO8" s="203">
        <f t="shared" si="2"/>
        <v>0.30983103085286956</v>
      </c>
      <c r="BP8" s="203">
        <f t="shared" si="2"/>
        <v>-1.4066490013994404</v>
      </c>
      <c r="BQ8" s="203">
        <f t="shared" si="2"/>
        <v>-6.7434932337892324</v>
      </c>
      <c r="BR8" s="203">
        <f t="shared" si="2"/>
        <v>3.5197325639086285</v>
      </c>
      <c r="BS8" s="203">
        <f t="shared" si="2"/>
        <v>4.7677291399667476</v>
      </c>
      <c r="BT8" s="203">
        <f t="shared" si="2"/>
        <v>5.3482695916873269E-3</v>
      </c>
      <c r="BU8" s="203">
        <f t="shared" si="2"/>
        <v>14.649248041428088</v>
      </c>
      <c r="BV8" s="203">
        <f t="shared" si="3"/>
        <v>6.633712025422156</v>
      </c>
      <c r="BW8" s="203">
        <f t="shared" si="3"/>
        <v>-0.12960698876343102</v>
      </c>
      <c r="BX8" s="203">
        <f t="shared" si="3"/>
        <v>-4.6801793557833093</v>
      </c>
      <c r="BY8" s="203">
        <f t="shared" si="3"/>
        <v>10.358957803973844</v>
      </c>
      <c r="BZ8" s="203">
        <f t="shared" si="3"/>
        <v>3.5555209872702331</v>
      </c>
      <c r="CA8" s="203">
        <f t="shared" si="3"/>
        <v>9.5338550527390264</v>
      </c>
      <c r="CB8" s="203">
        <f t="shared" si="3"/>
        <v>5.989235387985814</v>
      </c>
      <c r="CC8" s="203">
        <f t="shared" si="3"/>
        <v>7.4086900534592548</v>
      </c>
      <c r="CD8" s="203">
        <f t="shared" si="3"/>
        <v>3.6861511886702614</v>
      </c>
      <c r="CE8" s="203">
        <f t="shared" si="3"/>
        <v>9.0564334505928166</v>
      </c>
      <c r="CF8" s="203">
        <f t="shared" si="3"/>
        <v>8.1968585608171338</v>
      </c>
      <c r="CG8" s="203">
        <f t="shared" si="3"/>
        <v>11.584218586673799</v>
      </c>
      <c r="CH8" s="203">
        <f t="shared" si="3"/>
        <v>7.6768235803455376</v>
      </c>
      <c r="CI8" s="203">
        <f t="shared" si="3"/>
        <v>-21.522021941623237</v>
      </c>
      <c r="CJ8" s="203"/>
      <c r="CK8" s="203">
        <f t="shared" si="10"/>
        <v>10.182269492826276</v>
      </c>
      <c r="CL8" s="203">
        <f t="shared" si="11"/>
        <v>9.5519953184025681</v>
      </c>
      <c r="CM8" s="203">
        <f t="shared" si="11"/>
        <v>9.9674364068262058</v>
      </c>
      <c r="CN8" s="203">
        <f t="shared" si="11"/>
        <v>10.387977337987023</v>
      </c>
      <c r="CO8" s="203">
        <f t="shared" si="11"/>
        <v>10.666716889772495</v>
      </c>
      <c r="CP8" s="203">
        <f t="shared" si="11"/>
        <v>10.43686918787704</v>
      </c>
      <c r="CQ8" s="203">
        <f t="shared" si="11"/>
        <v>10.740111852015739</v>
      </c>
      <c r="CR8" s="203">
        <f t="shared" si="11"/>
        <v>10.522885930247726</v>
      </c>
      <c r="CS8" s="203">
        <f t="shared" si="11"/>
        <v>10.41749980406618</v>
      </c>
      <c r="CT8" s="203">
        <f t="shared" si="11"/>
        <v>10.970355126754622</v>
      </c>
      <c r="CU8" s="203">
        <f t="shared" si="11"/>
        <v>11.057700604899601</v>
      </c>
      <c r="CV8" s="203">
        <f t="shared" si="12"/>
        <v>11.092337653186078</v>
      </c>
      <c r="CW8" s="203">
        <f t="shared" si="12"/>
        <v>11.175298192549262</v>
      </c>
      <c r="CX8" s="203">
        <f t="shared" si="12"/>
        <v>10.703012795830626</v>
      </c>
      <c r="CY8" s="203">
        <f t="shared" si="12"/>
        <v>11.019456448873498</v>
      </c>
      <c r="CZ8" s="203">
        <f t="shared" si="12"/>
        <v>11.465566538681479</v>
      </c>
      <c r="DA8" s="203">
        <f t="shared" si="12"/>
        <v>11.267036154203518</v>
      </c>
      <c r="DB8" s="203">
        <f t="shared" si="12"/>
        <v>11.305355269768794</v>
      </c>
      <c r="DC8" s="203">
        <f t="shared" si="12"/>
        <v>11.296908419210576</v>
      </c>
      <c r="DD8" s="203">
        <f t="shared" si="12"/>
        <v>11.060863245749228</v>
      </c>
      <c r="DE8" s="203">
        <f t="shared" si="12"/>
        <v>11.139387310045864</v>
      </c>
      <c r="DF8" s="203">
        <f t="shared" si="13"/>
        <v>11.127450105088908</v>
      </c>
      <c r="DG8" s="203">
        <f t="shared" si="13"/>
        <v>11.771885252126571</v>
      </c>
      <c r="DH8" s="203">
        <f t="shared" si="13"/>
        <v>11.190281277767257</v>
      </c>
      <c r="DI8" s="203">
        <f t="shared" si="13"/>
        <v>11.285950540903999</v>
      </c>
      <c r="DJ8" s="203">
        <f t="shared" si="13"/>
        <v>11.237251034733262</v>
      </c>
      <c r="DK8" s="203">
        <f t="shared" si="13"/>
        <v>9.7390453191049975</v>
      </c>
      <c r="DL8" s="203">
        <f t="shared" si="13"/>
        <v>10.694521024569918</v>
      </c>
      <c r="DM8" s="203">
        <f t="shared" si="13"/>
        <v>11.571457217409911</v>
      </c>
      <c r="DN8" s="203">
        <f t="shared" si="13"/>
        <v>12.143629663031058</v>
      </c>
      <c r="DO8" s="203">
        <f t="shared" si="13"/>
        <v>11.84423348560272</v>
      </c>
      <c r="DP8" s="203">
        <f t="shared" si="14"/>
        <v>12.053682354981925</v>
      </c>
      <c r="DQ8" s="203">
        <f t="shared" si="14"/>
        <v>11.952714302328436</v>
      </c>
      <c r="DR8" s="203">
        <f t="shared" si="14"/>
        <v>11.395696495174439</v>
      </c>
      <c r="DS8" s="203">
        <f t="shared" si="14"/>
        <v>11.497285211734965</v>
      </c>
      <c r="DT8" s="203">
        <f t="shared" si="5"/>
        <v>11.404951349293228</v>
      </c>
      <c r="DU8" s="203">
        <f t="shared" si="5"/>
        <v>11.732410198187969</v>
      </c>
      <c r="DV8" s="203">
        <f t="shared" si="5"/>
        <v>11.209238124451309</v>
      </c>
      <c r="DW8" s="203">
        <f t="shared" si="5"/>
        <v>10.989949505399444</v>
      </c>
      <c r="DX8" s="203">
        <f t="shared" si="5"/>
        <v>11.299363638597267</v>
      </c>
      <c r="DY8" s="203">
        <f t="shared" si="5"/>
        <v>10.62740278223742</v>
      </c>
      <c r="DZ8" s="203">
        <f t="shared" si="5"/>
        <v>10.538358130455403</v>
      </c>
      <c r="EA8" s="203">
        <f t="shared" si="5"/>
        <v>11.106939880307422</v>
      </c>
      <c r="EB8" s="203">
        <f t="shared" si="5"/>
        <v>11.735331524079433</v>
      </c>
      <c r="EC8" s="203">
        <f t="shared" si="5"/>
        <v>11.554761682419397</v>
      </c>
      <c r="ED8" s="203">
        <f t="shared" si="5"/>
        <v>12.167272966316174</v>
      </c>
      <c r="EE8" s="203">
        <f t="shared" si="5"/>
        <v>11.290663771276673</v>
      </c>
      <c r="EF8" s="203">
        <f t="shared" si="5"/>
        <v>11.289592677707807</v>
      </c>
    </row>
    <row r="9" spans="1:136" ht="18" customHeight="1" x14ac:dyDescent="0.45">
      <c r="A9" s="204"/>
      <c r="B9" s="204">
        <v>3</v>
      </c>
      <c r="C9" s="205" t="s">
        <v>20</v>
      </c>
      <c r="D9" s="206"/>
      <c r="E9" s="207">
        <f>+xctr1!C21</f>
        <v>1718.94</v>
      </c>
      <c r="F9" s="207">
        <f>+xctr1!D21</f>
        <v>1679.39</v>
      </c>
      <c r="G9" s="207">
        <f>+xctr1!E21</f>
        <v>1825.28</v>
      </c>
      <c r="H9" s="207">
        <f>+xctr1!F21</f>
        <v>1587.46</v>
      </c>
      <c r="I9" s="207">
        <f>+xctr1!G21</f>
        <v>1938.48</v>
      </c>
      <c r="J9" s="207">
        <f>+xctr1!H21</f>
        <v>1817.06</v>
      </c>
      <c r="K9" s="207">
        <f>+xctr1!I21</f>
        <v>1772.11</v>
      </c>
      <c r="L9" s="207">
        <f>+xctr1!J21</f>
        <v>1677.61</v>
      </c>
      <c r="M9" s="207">
        <f>+xctr1!K21</f>
        <v>1785.79</v>
      </c>
      <c r="N9" s="207">
        <f>+xctr1!L21</f>
        <v>1934.86</v>
      </c>
      <c r="O9" s="207">
        <f>+xctr1!M21</f>
        <v>1624.05</v>
      </c>
      <c r="P9" s="207">
        <f>+xctr1!N21</f>
        <v>1664.5</v>
      </c>
      <c r="Q9" s="207">
        <f>+xctr1!O21</f>
        <v>1630.67</v>
      </c>
      <c r="R9" s="207">
        <f>+xctr1!P21</f>
        <v>1600.44</v>
      </c>
      <c r="S9" s="207">
        <f>+xctr1!Q21</f>
        <v>1788.95</v>
      </c>
      <c r="T9" s="207">
        <f>+xctr1!R21</f>
        <v>1531.91</v>
      </c>
      <c r="U9" s="207">
        <f>+xctr1!S21</f>
        <v>1673.03</v>
      </c>
      <c r="V9" s="207">
        <f>+xctr1!T21</f>
        <v>1681.75</v>
      </c>
      <c r="W9" s="207">
        <f>+xctr1!U21</f>
        <v>1752.36</v>
      </c>
      <c r="X9" s="207">
        <f>+xctr1!V21</f>
        <v>1639.28</v>
      </c>
      <c r="Y9" s="207">
        <f>+xctr1!W21</f>
        <v>1614.19</v>
      </c>
      <c r="Z9" s="207">
        <f t="shared" si="7"/>
        <v>20135.989999999998</v>
      </c>
      <c r="AA9" s="207">
        <f>+xctr1!X21</f>
        <v>1697.09</v>
      </c>
      <c r="AB9" s="207">
        <f>+xctr1!Y21</f>
        <v>1514.63</v>
      </c>
      <c r="AC9" s="207">
        <f>+xctr1!Z21</f>
        <v>1702.64</v>
      </c>
      <c r="AD9" s="207">
        <f>+xctr1!AA21</f>
        <v>1580.79</v>
      </c>
      <c r="AE9" s="207">
        <f>+xctr1!AB21</f>
        <v>1652.32</v>
      </c>
      <c r="AF9" s="207">
        <f>+xctr1!AC21</f>
        <v>1737.05</v>
      </c>
      <c r="AG9" s="207">
        <f>+xctr1!AD21</f>
        <v>1542.34</v>
      </c>
      <c r="AH9" s="207">
        <f>+xctr1!AE21</f>
        <v>1626.8</v>
      </c>
      <c r="AI9" s="207">
        <f>+xctr1!AF21</f>
        <v>1703.62</v>
      </c>
      <c r="AJ9" s="207">
        <f>+xctr1!AG21</f>
        <v>1547.9</v>
      </c>
      <c r="AK9" s="207">
        <f>+xctr1!AH21</f>
        <v>1833.95</v>
      </c>
      <c r="AL9" s="207">
        <f t="shared" si="8"/>
        <v>18139.129999999997</v>
      </c>
      <c r="AM9" s="207">
        <f>+xctr1!AI21</f>
        <v>1760.53</v>
      </c>
      <c r="AN9" s="207">
        <f t="shared" si="0"/>
        <v>19899.66</v>
      </c>
      <c r="AO9" s="207">
        <f>+xctr1!AJ21</f>
        <v>1533.33</v>
      </c>
      <c r="AP9" s="207">
        <f>+xctr1!AK21</f>
        <v>1723.91</v>
      </c>
      <c r="AQ9" s="207">
        <f>+xctr1!AL21</f>
        <v>1778.3</v>
      </c>
      <c r="AR9" s="207">
        <f>+xctr1!AM21</f>
        <v>1754.87</v>
      </c>
      <c r="AS9" s="207">
        <f>+xctr1!AN21</f>
        <v>1731.49</v>
      </c>
      <c r="AT9" s="207">
        <f>+xctr1!AO21</f>
        <v>1914.11</v>
      </c>
      <c r="AU9" s="207">
        <f>+xctr1!AP21</f>
        <v>1490.73</v>
      </c>
      <c r="AV9" s="207">
        <f>+xctr1!AQ21</f>
        <v>1844.56</v>
      </c>
      <c r="AW9" s="207">
        <f>+xctr1!AR21</f>
        <v>1804.19</v>
      </c>
      <c r="AX9" s="207">
        <f>+xctr1!AS21</f>
        <v>1676.46</v>
      </c>
      <c r="AY9" s="207">
        <f>+xctr1!AT21</f>
        <v>2017.33</v>
      </c>
      <c r="AZ9" s="207">
        <f t="shared" si="9"/>
        <v>14233.74</v>
      </c>
      <c r="BA9" s="207"/>
      <c r="BB9" s="208">
        <f t="shared" si="1"/>
        <v>-5.1351414243661742</v>
      </c>
      <c r="BC9" s="208">
        <f t="shared" si="1"/>
        <v>-4.7011117131815716</v>
      </c>
      <c r="BD9" s="208">
        <f t="shared" si="1"/>
        <v>-1.990379558204769</v>
      </c>
      <c r="BE9" s="208">
        <f t="shared" si="1"/>
        <v>-3.4993007697831757</v>
      </c>
      <c r="BF9" s="208">
        <f t="shared" si="1"/>
        <v>-13.69371878997978</v>
      </c>
      <c r="BG9" s="208">
        <f t="shared" si="1"/>
        <v>-7.4466445797056746</v>
      </c>
      <c r="BH9" s="208">
        <f t="shared" si="1"/>
        <v>-1.114490635457166</v>
      </c>
      <c r="BI9" s="208">
        <f t="shared" si="1"/>
        <v>-2.2847980162254644</v>
      </c>
      <c r="BJ9" s="208">
        <f t="shared" si="1"/>
        <v>-9.6091925702350149</v>
      </c>
      <c r="BK9" s="208">
        <f t="shared" si="2"/>
        <v>-12.288744405279973</v>
      </c>
      <c r="BL9" s="208">
        <f t="shared" si="2"/>
        <v>-6.7374772944182704</v>
      </c>
      <c r="BM9" s="208">
        <f t="shared" si="2"/>
        <v>2.2913787924301543</v>
      </c>
      <c r="BN9" s="208">
        <f t="shared" si="2"/>
        <v>-3.0588653743553351</v>
      </c>
      <c r="BO9" s="208">
        <f t="shared" si="2"/>
        <v>3.2416085576466358</v>
      </c>
      <c r="BP9" s="208">
        <f t="shared" si="2"/>
        <v>-2.9011431286508849</v>
      </c>
      <c r="BQ9" s="208">
        <f t="shared" si="2"/>
        <v>0.68084939715777892</v>
      </c>
      <c r="BR9" s="208">
        <f t="shared" si="2"/>
        <v>-2.7632499118366072</v>
      </c>
      <c r="BS9" s="208">
        <f t="shared" si="2"/>
        <v>1.3004310985580414</v>
      </c>
      <c r="BT9" s="208">
        <f t="shared" si="2"/>
        <v>-11.667693852861271</v>
      </c>
      <c r="BU9" s="208">
        <f t="shared" si="2"/>
        <v>11.87533551315212</v>
      </c>
      <c r="BV9" s="208">
        <f t="shared" si="3"/>
        <v>9.0658472670503301</v>
      </c>
      <c r="BW9" s="208">
        <f t="shared" si="3"/>
        <v>-1.1736696333281782</v>
      </c>
      <c r="BX9" s="208">
        <f t="shared" si="3"/>
        <v>-9.649458779440101</v>
      </c>
      <c r="BY9" s="208">
        <f t="shared" si="3"/>
        <v>13.817235892594226</v>
      </c>
      <c r="BZ9" s="208">
        <f t="shared" si="3"/>
        <v>4.443687450077527</v>
      </c>
      <c r="CA9" s="208">
        <f t="shared" si="3"/>
        <v>11.012215411281701</v>
      </c>
      <c r="CB9" s="208">
        <f t="shared" si="3"/>
        <v>4.7914447564636475</v>
      </c>
      <c r="CC9" s="208">
        <f t="shared" si="3"/>
        <v>10.193143547969253</v>
      </c>
      <c r="CD9" s="208">
        <f t="shared" si="3"/>
        <v>-3.3462141940168721</v>
      </c>
      <c r="CE9" s="208">
        <f t="shared" si="3"/>
        <v>13.385788050159819</v>
      </c>
      <c r="CF9" s="208">
        <f t="shared" si="3"/>
        <v>5.9033117714044403</v>
      </c>
      <c r="CG9" s="208">
        <f t="shared" si="3"/>
        <v>8.3054460882485905</v>
      </c>
      <c r="CH9" s="208">
        <f t="shared" si="3"/>
        <v>9.9991820932958895</v>
      </c>
      <c r="CI9" s="208">
        <f t="shared" si="3"/>
        <v>-21.530194667550195</v>
      </c>
      <c r="CJ9" s="208"/>
      <c r="CK9" s="203">
        <f t="shared" si="10"/>
        <v>9.6228484289689753</v>
      </c>
      <c r="CL9" s="203">
        <f t="shared" si="11"/>
        <v>9.1506376987376807</v>
      </c>
      <c r="CM9" s="203">
        <f t="shared" si="11"/>
        <v>9.2409321126036108</v>
      </c>
      <c r="CN9" s="203">
        <f t="shared" si="11"/>
        <v>9.2328916749498227</v>
      </c>
      <c r="CO9" s="203">
        <f t="shared" si="11"/>
        <v>10.002378717649311</v>
      </c>
      <c r="CP9" s="203">
        <f t="shared" si="11"/>
        <v>9.2200370108581762</v>
      </c>
      <c r="CQ9" s="203">
        <f t="shared" si="11"/>
        <v>9.3798067202249307</v>
      </c>
      <c r="CR9" s="203">
        <f t="shared" si="11"/>
        <v>8.8594292208385461</v>
      </c>
      <c r="CS9" s="203">
        <f t="shared" si="11"/>
        <v>8.9717091658846062</v>
      </c>
      <c r="CT9" s="203">
        <f t="shared" si="11"/>
        <v>9.5760592085791849</v>
      </c>
      <c r="CU9" s="203">
        <f t="shared" si="11"/>
        <v>8.7588016774961819</v>
      </c>
      <c r="CV9" s="203">
        <f t="shared" si="12"/>
        <v>8.8858068387347515</v>
      </c>
      <c r="CW9" s="203">
        <f t="shared" si="12"/>
        <v>9.4560483115711307</v>
      </c>
      <c r="CX9" s="203">
        <f t="shared" si="12"/>
        <v>9.2946757892059253</v>
      </c>
      <c r="CY9" s="203">
        <f t="shared" si="12"/>
        <v>9.4802163181922978</v>
      </c>
      <c r="CZ9" s="203">
        <f t="shared" si="12"/>
        <v>9.06853778404483</v>
      </c>
      <c r="DA9" s="203">
        <f t="shared" si="12"/>
        <v>9.0799608369261762</v>
      </c>
      <c r="DB9" s="203">
        <f t="shared" si="12"/>
        <v>9.264900968717221</v>
      </c>
      <c r="DC9" s="203">
        <f t="shared" si="12"/>
        <v>9.6250622040159879</v>
      </c>
      <c r="DD9" s="203">
        <f t="shared" si="12"/>
        <v>9.2782589058052505</v>
      </c>
      <c r="DE9" s="203">
        <f t="shared" si="12"/>
        <v>8.5795408944527107</v>
      </c>
      <c r="DF9" s="203">
        <f t="shared" si="13"/>
        <v>9.1957030252261323</v>
      </c>
      <c r="DG9" s="203">
        <f t="shared" si="13"/>
        <v>9.1407159327102327</v>
      </c>
      <c r="DH9" s="203">
        <f t="shared" si="13"/>
        <v>8.8251008725291697</v>
      </c>
      <c r="DI9" s="203">
        <f t="shared" si="13"/>
        <v>9.9639163252001683</v>
      </c>
      <c r="DJ9" s="203">
        <f t="shared" si="13"/>
        <v>10.073570411248721</v>
      </c>
      <c r="DK9" s="203">
        <f t="shared" si="13"/>
        <v>8.7047409524050359</v>
      </c>
      <c r="DL9" s="203">
        <f t="shared" si="13"/>
        <v>9.0612038795650953</v>
      </c>
      <c r="DM9" s="203">
        <f t="shared" si="13"/>
        <v>9.8809233231278597</v>
      </c>
      <c r="DN9" s="203">
        <f t="shared" si="13"/>
        <v>9.1924250078261043</v>
      </c>
      <c r="DO9" s="203">
        <f t="shared" si="13"/>
        <v>9.3852812135715862</v>
      </c>
      <c r="DP9" s="203">
        <f t="shared" si="14"/>
        <v>9.0711014013061355</v>
      </c>
      <c r="DQ9" s="203">
        <f t="shared" si="14"/>
        <v>9.7837904739346122</v>
      </c>
      <c r="DR9" s="203">
        <f t="shared" si="14"/>
        <v>9.3534945357038293</v>
      </c>
      <c r="DS9" s="203">
        <f t="shared" si="14"/>
        <v>9.0571654050472326</v>
      </c>
      <c r="DT9" s="203">
        <f t="shared" si="5"/>
        <v>9.3264985959161706</v>
      </c>
      <c r="DU9" s="203">
        <f t="shared" si="5"/>
        <v>8.6351318474867202</v>
      </c>
      <c r="DV9" s="203">
        <f t="shared" si="5"/>
        <v>9.1170684238917747</v>
      </c>
      <c r="DW9" s="203">
        <f t="shared" si="5"/>
        <v>9.7858051621594253</v>
      </c>
      <c r="DX9" s="203">
        <f t="shared" si="5"/>
        <v>10.265963732431031</v>
      </c>
      <c r="DY9" s="203">
        <f t="shared" si="5"/>
        <v>9.3914072601990792</v>
      </c>
      <c r="DZ9" s="203">
        <f t="shared" si="5"/>
        <v>9.1603626988878499</v>
      </c>
      <c r="EA9" s="203">
        <f t="shared" si="5"/>
        <v>8.841012648318392</v>
      </c>
      <c r="EB9" s="203">
        <f t="shared" si="5"/>
        <v>9.2360074907117173</v>
      </c>
      <c r="EC9" s="203">
        <f t="shared" si="5"/>
        <v>8.9618199122191786</v>
      </c>
      <c r="ED9" s="203">
        <f t="shared" si="5"/>
        <v>8.8875293828254787</v>
      </c>
      <c r="EE9" s="203">
        <f t="shared" si="5"/>
        <v>9.4412022108549039</v>
      </c>
      <c r="EF9" s="203">
        <f t="shared" si="5"/>
        <v>9.2654403826955871</v>
      </c>
    </row>
    <row r="10" spans="1:136" ht="5.25" customHeight="1" x14ac:dyDescent="0.45">
      <c r="A10" s="200"/>
      <c r="B10" s="200"/>
      <c r="C10" s="200"/>
      <c r="D10" s="201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>
        <f t="shared" si="7"/>
        <v>0</v>
      </c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>
        <f t="shared" si="0"/>
        <v>0</v>
      </c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>
        <f t="shared" si="10"/>
        <v>0</v>
      </c>
      <c r="CL10" s="203">
        <f t="shared" ref="CL10:DE10" si="15">(F10/F$5)*100</f>
        <v>0</v>
      </c>
      <c r="CM10" s="203">
        <f t="shared" si="15"/>
        <v>0</v>
      </c>
      <c r="CN10" s="203">
        <f t="shared" si="15"/>
        <v>0</v>
      </c>
      <c r="CO10" s="203">
        <f t="shared" si="15"/>
        <v>0</v>
      </c>
      <c r="CP10" s="203">
        <f t="shared" si="15"/>
        <v>0</v>
      </c>
      <c r="CQ10" s="203">
        <f t="shared" si="15"/>
        <v>0</v>
      </c>
      <c r="CR10" s="203">
        <f t="shared" si="15"/>
        <v>0</v>
      </c>
      <c r="CS10" s="203">
        <f t="shared" si="15"/>
        <v>0</v>
      </c>
      <c r="CT10" s="203">
        <f t="shared" si="15"/>
        <v>0</v>
      </c>
      <c r="CU10" s="203">
        <f t="shared" si="15"/>
        <v>0</v>
      </c>
      <c r="CV10" s="203">
        <f t="shared" si="15"/>
        <v>0</v>
      </c>
      <c r="CW10" s="203">
        <f t="shared" si="15"/>
        <v>0</v>
      </c>
      <c r="CX10" s="203">
        <f t="shared" si="15"/>
        <v>0</v>
      </c>
      <c r="CY10" s="203">
        <f t="shared" si="15"/>
        <v>0</v>
      </c>
      <c r="CZ10" s="203">
        <f t="shared" si="15"/>
        <v>0</v>
      </c>
      <c r="DA10" s="203">
        <f t="shared" si="15"/>
        <v>0</v>
      </c>
      <c r="DB10" s="203">
        <f t="shared" si="15"/>
        <v>0</v>
      </c>
      <c r="DC10" s="203">
        <f t="shared" si="15"/>
        <v>0</v>
      </c>
      <c r="DD10" s="203">
        <f t="shared" si="15"/>
        <v>0</v>
      </c>
      <c r="DE10" s="203">
        <f t="shared" si="15"/>
        <v>0</v>
      </c>
      <c r="DF10" s="203">
        <f t="shared" ref="DF10:DF44" si="16">(Z10/Z$5)*100</f>
        <v>0</v>
      </c>
      <c r="DG10" s="203">
        <f t="shared" ref="DG10:DG44" si="17">(AA10/AA$5)*100</f>
        <v>0</v>
      </c>
      <c r="DH10" s="203">
        <f t="shared" ref="DH10:DH44" si="18">(AB10/AB$5)*100</f>
        <v>0</v>
      </c>
      <c r="DI10" s="203">
        <f t="shared" ref="DI10:DI44" si="19">(AC10/AC$5)*100</f>
        <v>0</v>
      </c>
      <c r="DJ10" s="203">
        <f t="shared" ref="DJ10:DJ44" si="20">(AD10/AD$5)*100</f>
        <v>0</v>
      </c>
      <c r="DK10" s="203">
        <f t="shared" ref="DK10:DK44" si="21">(AE10/AE$5)*100</f>
        <v>0</v>
      </c>
      <c r="DL10" s="203">
        <f t="shared" ref="DL10:DL44" si="22">(AF10/AF$5)*100</f>
        <v>0</v>
      </c>
      <c r="DM10" s="203">
        <f t="shared" ref="DM10:DM44" si="23">(AG10/AG$5)*100</f>
        <v>0</v>
      </c>
      <c r="DN10" s="203">
        <f t="shared" ref="DN10:DN44" si="24">(AH10/AH$5)*100</f>
        <v>0</v>
      </c>
      <c r="DO10" s="203">
        <f t="shared" ref="DO10:DO44" si="25">(AI10/AI$5)*100</f>
        <v>0</v>
      </c>
      <c r="DP10" s="203">
        <f t="shared" ref="DP10:DP44" si="26">(AJ10/AJ$5)*100</f>
        <v>0</v>
      </c>
      <c r="DQ10" s="203">
        <f t="shared" ref="DQ10:DQ44" si="27">(AK10/AK$5)*100</f>
        <v>0</v>
      </c>
      <c r="DR10" s="203">
        <f t="shared" ref="DR10:DR44" si="28">(AL10/AL$5)*100</f>
        <v>0</v>
      </c>
      <c r="DS10" s="203">
        <f t="shared" ref="DS10:DS44" si="29">(AM10/AM$5)*100</f>
        <v>0</v>
      </c>
      <c r="DT10" s="203">
        <f t="shared" ref="DT10:DT44" si="30">(AN10/AN$5)*100</f>
        <v>0</v>
      </c>
      <c r="DU10" s="203">
        <f t="shared" ref="DU10:DU44" si="31">(AO10/AO$5)*100</f>
        <v>0</v>
      </c>
      <c r="DV10" s="203">
        <f t="shared" ref="DV10:DV44" si="32">(AP10/AP$5)*100</f>
        <v>0</v>
      </c>
      <c r="DW10" s="203">
        <f t="shared" ref="DW10:DW44" si="33">(AQ10/AQ$5)*100</f>
        <v>0</v>
      </c>
      <c r="DX10" s="203">
        <f t="shared" ref="DX10:DX44" si="34">(AR10/AR$5)*100</f>
        <v>0</v>
      </c>
      <c r="DY10" s="203">
        <f t="shared" ref="DY10:DY44" si="35">(AS10/AS$5)*100</f>
        <v>0</v>
      </c>
      <c r="DZ10" s="203">
        <f t="shared" ref="DZ10:DZ44" si="36">(AT10/AT$5)*100</f>
        <v>0</v>
      </c>
      <c r="EA10" s="203">
        <f t="shared" ref="EA10:EA44" si="37">(AU10/AU$5)*100</f>
        <v>0</v>
      </c>
      <c r="EB10" s="203">
        <f t="shared" ref="EB10:EB44" si="38">(AV10/AV$5)*100</f>
        <v>0</v>
      </c>
      <c r="EC10" s="203">
        <f t="shared" ref="EC10:EC44" si="39">(AW10/AW$5)*100</f>
        <v>0</v>
      </c>
      <c r="ED10" s="203">
        <f t="shared" ref="ED10:ED44" si="40">(AX10/AX$5)*100</f>
        <v>0</v>
      </c>
      <c r="EE10" s="203">
        <f t="shared" ref="EE10:EE44" si="41">(AY10/AY$5)*100</f>
        <v>0</v>
      </c>
      <c r="EF10" s="203">
        <f t="shared" ref="EF10:EF44" si="42">(AZ10/AZ$5)*100</f>
        <v>0</v>
      </c>
    </row>
    <row r="11" spans="1:136" ht="18" customHeight="1" x14ac:dyDescent="0.45">
      <c r="A11" s="209">
        <v>2</v>
      </c>
      <c r="B11" s="210" t="s">
        <v>407</v>
      </c>
      <c r="C11" s="210"/>
      <c r="D11" s="211"/>
      <c r="E11" s="198">
        <f t="shared" ref="E11:AY11" si="43">E13+E25+E26+E28+E29+E30</f>
        <v>8812.619999999999</v>
      </c>
      <c r="F11" s="198">
        <f t="shared" si="43"/>
        <v>9049.48</v>
      </c>
      <c r="G11" s="198">
        <f t="shared" si="43"/>
        <v>9699.8200000000015</v>
      </c>
      <c r="H11" s="198">
        <f t="shared" si="43"/>
        <v>8543</v>
      </c>
      <c r="I11" s="198">
        <f t="shared" si="43"/>
        <v>9775.3000000000011</v>
      </c>
      <c r="J11" s="198">
        <f t="shared" si="43"/>
        <v>9975.0400000000009</v>
      </c>
      <c r="K11" s="198">
        <f t="shared" si="43"/>
        <v>9138.84</v>
      </c>
      <c r="L11" s="198">
        <f t="shared" si="43"/>
        <v>9711.92</v>
      </c>
      <c r="M11" s="198">
        <f t="shared" si="43"/>
        <v>10250.67</v>
      </c>
      <c r="N11" s="198">
        <f t="shared" si="43"/>
        <v>9906.4299999999985</v>
      </c>
      <c r="O11" s="198">
        <f t="shared" si="43"/>
        <v>9521.2900000000009</v>
      </c>
      <c r="P11" s="198">
        <f t="shared" si="43"/>
        <v>9240.4600000000009</v>
      </c>
      <c r="Q11" s="198">
        <f t="shared" si="43"/>
        <v>8467.76</v>
      </c>
      <c r="R11" s="198">
        <f t="shared" si="43"/>
        <v>8406.35</v>
      </c>
      <c r="S11" s="198">
        <f t="shared" si="43"/>
        <v>9161.4</v>
      </c>
      <c r="T11" s="198">
        <f t="shared" si="43"/>
        <v>8281.2000000000007</v>
      </c>
      <c r="U11" s="198">
        <f t="shared" si="43"/>
        <v>9238.92</v>
      </c>
      <c r="V11" s="198">
        <f t="shared" si="43"/>
        <v>9302.5700000000015</v>
      </c>
      <c r="W11" s="198">
        <f t="shared" si="43"/>
        <v>8829.02</v>
      </c>
      <c r="X11" s="198">
        <f t="shared" si="43"/>
        <v>8694.1999999999989</v>
      </c>
      <c r="Y11" s="198">
        <f t="shared" si="43"/>
        <v>9393.69</v>
      </c>
      <c r="Z11" s="198">
        <f t="shared" si="7"/>
        <v>108443.29000000001</v>
      </c>
      <c r="AA11" s="198">
        <f t="shared" si="43"/>
        <v>9061.4399999999987</v>
      </c>
      <c r="AB11" s="198">
        <f t="shared" si="43"/>
        <v>8742.0700000000015</v>
      </c>
      <c r="AC11" s="198">
        <f t="shared" si="43"/>
        <v>8440.9</v>
      </c>
      <c r="AD11" s="198">
        <f t="shared" si="43"/>
        <v>7686.0899999999992</v>
      </c>
      <c r="AE11" s="198">
        <f t="shared" si="43"/>
        <v>8987.2900000000009</v>
      </c>
      <c r="AF11" s="198">
        <f t="shared" si="43"/>
        <v>9263.2000000000007</v>
      </c>
      <c r="AG11" s="198">
        <f t="shared" si="43"/>
        <v>7807.6799999999994</v>
      </c>
      <c r="AH11" s="198">
        <f t="shared" si="43"/>
        <v>8479.8499999999985</v>
      </c>
      <c r="AI11" s="198">
        <f t="shared" si="43"/>
        <v>8270.5400000000009</v>
      </c>
      <c r="AJ11" s="198">
        <f t="shared" si="43"/>
        <v>8082.8700000000008</v>
      </c>
      <c r="AK11" s="198">
        <f t="shared" si="43"/>
        <v>8857.82</v>
      </c>
      <c r="AL11" s="198">
        <f t="shared" si="8"/>
        <v>93679.75</v>
      </c>
      <c r="AM11" s="198">
        <f t="shared" si="43"/>
        <v>9745.2999999999993</v>
      </c>
      <c r="AN11" s="198">
        <f t="shared" si="0"/>
        <v>103425.04999999999</v>
      </c>
      <c r="AO11" s="198">
        <f t="shared" si="43"/>
        <v>9072.3700000000008</v>
      </c>
      <c r="AP11" s="198">
        <f t="shared" si="43"/>
        <v>9443.0300000000007</v>
      </c>
      <c r="AQ11" s="198">
        <f t="shared" si="43"/>
        <v>9570.4499999999989</v>
      </c>
      <c r="AR11" s="198">
        <f t="shared" si="43"/>
        <v>8801.08</v>
      </c>
      <c r="AS11" s="198">
        <f t="shared" si="43"/>
        <v>9494.130000000001</v>
      </c>
      <c r="AT11" s="198">
        <f t="shared" si="43"/>
        <v>10571.279999999999</v>
      </c>
      <c r="AU11" s="198">
        <f t="shared" si="43"/>
        <v>8852.9699999999993</v>
      </c>
      <c r="AV11" s="198">
        <f t="shared" si="43"/>
        <v>10099.400000000001</v>
      </c>
      <c r="AW11" s="198">
        <f t="shared" si="43"/>
        <v>9960.9800000000014</v>
      </c>
      <c r="AX11" s="198">
        <f t="shared" si="43"/>
        <v>9332.44</v>
      </c>
      <c r="AY11" s="198">
        <f t="shared" si="43"/>
        <v>10329.52</v>
      </c>
      <c r="AZ11" s="198">
        <f t="shared" si="9"/>
        <v>77441.8</v>
      </c>
      <c r="BA11" s="198"/>
      <c r="BB11" s="199">
        <f t="shared" ref="BB11:BJ11" si="44">((Q11/E11)-1)*100</f>
        <v>-3.9132516777076409</v>
      </c>
      <c r="BC11" s="199">
        <f t="shared" si="44"/>
        <v>-7.1068171872858859</v>
      </c>
      <c r="BD11" s="199">
        <f t="shared" si="44"/>
        <v>-5.5508246544781485</v>
      </c>
      <c r="BE11" s="199">
        <f t="shared" si="44"/>
        <v>-3.0644972492098743</v>
      </c>
      <c r="BF11" s="199">
        <f t="shared" si="44"/>
        <v>-5.4870950252166262</v>
      </c>
      <c r="BG11" s="199">
        <f t="shared" si="44"/>
        <v>-6.7415268510201409</v>
      </c>
      <c r="BH11" s="199">
        <f t="shared" si="44"/>
        <v>-3.3901457953088077</v>
      </c>
      <c r="BI11" s="199">
        <f t="shared" si="44"/>
        <v>-10.479081376288125</v>
      </c>
      <c r="BJ11" s="199">
        <f t="shared" si="44"/>
        <v>-8.3602340139717679</v>
      </c>
      <c r="BK11" s="199">
        <f t="shared" ref="BK11:BU11" si="45">((AA11/N11)-1)*100</f>
        <v>-8.5297125200501043</v>
      </c>
      <c r="BL11" s="199">
        <f t="shared" si="45"/>
        <v>-8.1839750706049212</v>
      </c>
      <c r="BM11" s="199">
        <f t="shared" si="45"/>
        <v>-8.652815985351392</v>
      </c>
      <c r="BN11" s="199">
        <f t="shared" si="45"/>
        <v>-9.2311307831114853</v>
      </c>
      <c r="BO11" s="199">
        <f t="shared" si="45"/>
        <v>6.9107281995158587</v>
      </c>
      <c r="BP11" s="199">
        <f t="shared" si="45"/>
        <v>1.1111838801930007</v>
      </c>
      <c r="BQ11" s="199">
        <f t="shared" si="45"/>
        <v>-5.7180118823359045</v>
      </c>
      <c r="BR11" s="199">
        <f t="shared" si="45"/>
        <v>-8.216003602152643</v>
      </c>
      <c r="BS11" s="199">
        <f t="shared" si="45"/>
        <v>-11.09403100433537</v>
      </c>
      <c r="BT11" s="199">
        <f t="shared" si="45"/>
        <v>-8.4511078239714053</v>
      </c>
      <c r="BU11" s="199">
        <f t="shared" si="45"/>
        <v>1.881944284695547</v>
      </c>
      <c r="BV11" s="199">
        <f t="shared" ref="BV11:CI11" si="46">((AM11/Y11)-1)*100</f>
        <v>3.7430445330854933</v>
      </c>
      <c r="BW11" s="199">
        <f t="shared" si="46"/>
        <v>-4.6275246721120489</v>
      </c>
      <c r="BX11" s="199">
        <f t="shared" si="46"/>
        <v>0.12062100504999229</v>
      </c>
      <c r="BY11" s="199">
        <f t="shared" si="46"/>
        <v>8.0182382433451096</v>
      </c>
      <c r="BZ11" s="199">
        <f t="shared" si="46"/>
        <v>13.381866862538349</v>
      </c>
      <c r="CA11" s="199">
        <f t="shared" si="46"/>
        <v>14.506595681289202</v>
      </c>
      <c r="CB11" s="199">
        <f t="shared" si="46"/>
        <v>5.6395198107549671</v>
      </c>
      <c r="CC11" s="199">
        <f t="shared" si="46"/>
        <v>14.121253994299998</v>
      </c>
      <c r="CD11" s="199">
        <f t="shared" si="46"/>
        <v>13.387971843108314</v>
      </c>
      <c r="CE11" s="199">
        <f t="shared" si="46"/>
        <v>19.098804813764424</v>
      </c>
      <c r="CF11" s="199">
        <f t="shared" si="46"/>
        <v>20.439294169425448</v>
      </c>
      <c r="CG11" s="199">
        <f t="shared" si="46"/>
        <v>15.459484069396146</v>
      </c>
      <c r="CH11" s="199">
        <f t="shared" si="46"/>
        <v>16.614697521512078</v>
      </c>
      <c r="CI11" s="199">
        <f t="shared" si="46"/>
        <v>-17.333468545763619</v>
      </c>
      <c r="CJ11" s="199"/>
      <c r="CK11" s="199">
        <f t="shared" si="10"/>
        <v>49.334186488243084</v>
      </c>
      <c r="CL11" s="199">
        <f t="shared" ref="CL11:CL44" si="47">(F11/F$5)*100</f>
        <v>49.308685202348862</v>
      </c>
      <c r="CM11" s="199">
        <f t="shared" ref="CM11:CM44" si="48">(G11/G$5)*100</f>
        <v>49.107741346245376</v>
      </c>
      <c r="CN11" s="199">
        <f t="shared" ref="CN11:CN44" si="49">(H11/H$5)*100</f>
        <v>49.687295162773445</v>
      </c>
      <c r="CO11" s="199">
        <f t="shared" ref="CO11:CO44" si="50">(I11/I$5)*100</f>
        <v>50.439649972471898</v>
      </c>
      <c r="CP11" s="199">
        <f t="shared" ref="CP11:CP44" si="51">(J11/J$5)*100</f>
        <v>50.614860260415583</v>
      </c>
      <c r="CQ11" s="199">
        <f t="shared" ref="CQ11:CQ44" si="52">(K11/K$5)*100</f>
        <v>48.372027045194947</v>
      </c>
      <c r="CR11" s="199">
        <f t="shared" ref="CR11:CR44" si="53">(L11/L$5)*100</f>
        <v>51.288480539843171</v>
      </c>
      <c r="CS11" s="199">
        <f t="shared" ref="CS11:CS44" si="54">(M11/M$5)*100</f>
        <v>51.498793248622931</v>
      </c>
      <c r="CT11" s="199">
        <f t="shared" ref="CT11:CT44" si="55">(N11/N$5)*100</f>
        <v>49.029159849107998</v>
      </c>
      <c r="CU11" s="199">
        <f t="shared" ref="CU11:CU44" si="56">(O11/O$5)*100</f>
        <v>51.350075936041151</v>
      </c>
      <c r="CV11" s="199">
        <f t="shared" ref="CV11:CV44" si="57">(P11/P$5)*100</f>
        <v>49.329493938753338</v>
      </c>
      <c r="CW11" s="199">
        <f t="shared" ref="CW11:CW44" si="58">(Q11/Q$5)*100</f>
        <v>49.103465232566705</v>
      </c>
      <c r="CX11" s="199">
        <f t="shared" ref="CX11:CX44" si="59">(R11/R$5)*100</f>
        <v>48.820510497482708</v>
      </c>
      <c r="CY11" s="199">
        <f t="shared" ref="CY11:CY44" si="60">(S11/S$5)*100</f>
        <v>48.549179003039164</v>
      </c>
      <c r="CZ11" s="199">
        <f t="shared" ref="CZ11:CZ44" si="61">(T11/T$5)*100</f>
        <v>49.022707011007199</v>
      </c>
      <c r="DA11" s="199">
        <f t="shared" ref="DA11:DA44" si="62">(U11/U$5)*100</f>
        <v>50.141976997121382</v>
      </c>
      <c r="DB11" s="199">
        <f t="shared" ref="DB11:DB44" si="63">(V11/V$5)*100</f>
        <v>51.248633747322593</v>
      </c>
      <c r="DC11" s="199">
        <f t="shared" ref="DC11:DC44" si="64">(W11/W$5)*100</f>
        <v>48.494525497330031</v>
      </c>
      <c r="DD11" s="199">
        <f t="shared" ref="DD11:DD44" si="65">(X11/X$5)*100</f>
        <v>49.208822518942462</v>
      </c>
      <c r="DE11" s="199">
        <f t="shared" ref="DE11:DE44" si="66">(Y11/Y$5)*100</f>
        <v>49.928166761540759</v>
      </c>
      <c r="DF11" s="199">
        <f t="shared" si="16"/>
        <v>49.523876894976354</v>
      </c>
      <c r="DG11" s="199">
        <f t="shared" si="17"/>
        <v>48.805926015295469</v>
      </c>
      <c r="DH11" s="199">
        <f t="shared" si="18"/>
        <v>50.936301000713769</v>
      </c>
      <c r="DI11" s="199">
        <f t="shared" si="19"/>
        <v>49.396479179029093</v>
      </c>
      <c r="DJ11" s="199">
        <f t="shared" si="20"/>
        <v>48.979541116906532</v>
      </c>
      <c r="DK11" s="199">
        <f t="shared" si="21"/>
        <v>47.346779869601683</v>
      </c>
      <c r="DL11" s="199">
        <f t="shared" si="22"/>
        <v>48.320856496466661</v>
      </c>
      <c r="DM11" s="199">
        <f t="shared" si="23"/>
        <v>50.019507638730055</v>
      </c>
      <c r="DN11" s="199">
        <f t="shared" si="24"/>
        <v>47.916391199049784</v>
      </c>
      <c r="DO11" s="199">
        <f t="shared" si="25"/>
        <v>45.562592413855413</v>
      </c>
      <c r="DP11" s="199">
        <f t="shared" si="26"/>
        <v>47.367745580189499</v>
      </c>
      <c r="DQ11" s="199">
        <f t="shared" si="27"/>
        <v>47.254862420364496</v>
      </c>
      <c r="DR11" s="199">
        <f t="shared" si="28"/>
        <v>48.3062324230049</v>
      </c>
      <c r="DS11" s="199">
        <f t="shared" si="29"/>
        <v>50.135353570689958</v>
      </c>
      <c r="DT11" s="199">
        <f t="shared" si="30"/>
        <v>48.472867556910998</v>
      </c>
      <c r="DU11" s="199">
        <f t="shared" si="31"/>
        <v>51.092140060641292</v>
      </c>
      <c r="DV11" s="199">
        <f t="shared" si="32"/>
        <v>49.940397491088717</v>
      </c>
      <c r="DW11" s="199">
        <f t="shared" si="33"/>
        <v>52.665219037388887</v>
      </c>
      <c r="DX11" s="199">
        <f t="shared" si="34"/>
        <v>51.486188769666185</v>
      </c>
      <c r="DY11" s="199">
        <f t="shared" si="35"/>
        <v>51.495094635992054</v>
      </c>
      <c r="DZ11" s="199">
        <f t="shared" si="36"/>
        <v>50.591010439054784</v>
      </c>
      <c r="EA11" s="199">
        <f t="shared" si="37"/>
        <v>52.503954267495303</v>
      </c>
      <c r="EB11" s="199">
        <f t="shared" si="38"/>
        <v>50.569314119190445</v>
      </c>
      <c r="EC11" s="199">
        <f t="shared" si="39"/>
        <v>49.478441244667692</v>
      </c>
      <c r="ED11" s="199">
        <f t="shared" si="40"/>
        <v>49.474687563947739</v>
      </c>
      <c r="EE11" s="199">
        <f t="shared" si="41"/>
        <v>48.342654429899895</v>
      </c>
      <c r="EF11" s="199">
        <f t="shared" si="42"/>
        <v>50.410670774415948</v>
      </c>
    </row>
    <row r="12" spans="1:136" ht="18" customHeight="1" x14ac:dyDescent="0.45">
      <c r="A12" s="209"/>
      <c r="B12" s="210" t="s">
        <v>406</v>
      </c>
      <c r="C12" s="210"/>
      <c r="D12" s="211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>
        <f t="shared" si="10"/>
        <v>0</v>
      </c>
      <c r="CL12" s="199">
        <f t="shared" si="47"/>
        <v>0</v>
      </c>
      <c r="CM12" s="199">
        <f t="shared" si="48"/>
        <v>0</v>
      </c>
      <c r="CN12" s="199">
        <f t="shared" si="49"/>
        <v>0</v>
      </c>
      <c r="CO12" s="199">
        <f t="shared" si="50"/>
        <v>0</v>
      </c>
      <c r="CP12" s="199">
        <f t="shared" si="51"/>
        <v>0</v>
      </c>
      <c r="CQ12" s="199">
        <f t="shared" si="52"/>
        <v>0</v>
      </c>
      <c r="CR12" s="199">
        <f t="shared" si="53"/>
        <v>0</v>
      </c>
      <c r="CS12" s="199">
        <f t="shared" si="54"/>
        <v>0</v>
      </c>
      <c r="CT12" s="199">
        <f t="shared" si="55"/>
        <v>0</v>
      </c>
      <c r="CU12" s="199">
        <f t="shared" si="56"/>
        <v>0</v>
      </c>
      <c r="CV12" s="199">
        <f t="shared" si="57"/>
        <v>0</v>
      </c>
      <c r="CW12" s="199">
        <f t="shared" si="58"/>
        <v>0</v>
      </c>
      <c r="CX12" s="199">
        <f t="shared" si="59"/>
        <v>0</v>
      </c>
      <c r="CY12" s="199">
        <f t="shared" si="60"/>
        <v>0</v>
      </c>
      <c r="CZ12" s="199">
        <f t="shared" si="61"/>
        <v>0</v>
      </c>
      <c r="DA12" s="199">
        <f t="shared" si="62"/>
        <v>0</v>
      </c>
      <c r="DB12" s="199">
        <f t="shared" si="63"/>
        <v>0</v>
      </c>
      <c r="DC12" s="199">
        <f t="shared" si="64"/>
        <v>0</v>
      </c>
      <c r="DD12" s="199">
        <f t="shared" si="65"/>
        <v>0</v>
      </c>
      <c r="DE12" s="199">
        <f t="shared" si="66"/>
        <v>0</v>
      </c>
      <c r="DF12" s="199">
        <f t="shared" si="16"/>
        <v>0</v>
      </c>
      <c r="DG12" s="199">
        <f t="shared" si="17"/>
        <v>0</v>
      </c>
      <c r="DH12" s="199">
        <f t="shared" si="18"/>
        <v>0</v>
      </c>
      <c r="DI12" s="199">
        <f t="shared" si="19"/>
        <v>0</v>
      </c>
      <c r="DJ12" s="199">
        <f t="shared" si="20"/>
        <v>0</v>
      </c>
      <c r="DK12" s="199">
        <f t="shared" si="21"/>
        <v>0</v>
      </c>
      <c r="DL12" s="199">
        <f t="shared" si="22"/>
        <v>0</v>
      </c>
      <c r="DM12" s="199">
        <f t="shared" si="23"/>
        <v>0</v>
      </c>
      <c r="DN12" s="199">
        <f t="shared" si="24"/>
        <v>0</v>
      </c>
      <c r="DO12" s="199">
        <f t="shared" si="25"/>
        <v>0</v>
      </c>
      <c r="DP12" s="199">
        <f t="shared" si="26"/>
        <v>0</v>
      </c>
      <c r="DQ12" s="199">
        <f t="shared" si="27"/>
        <v>0</v>
      </c>
      <c r="DR12" s="199">
        <f t="shared" si="28"/>
        <v>0</v>
      </c>
      <c r="DS12" s="199">
        <f t="shared" si="29"/>
        <v>0</v>
      </c>
      <c r="DT12" s="199">
        <f t="shared" si="30"/>
        <v>0</v>
      </c>
      <c r="DU12" s="199">
        <f t="shared" si="31"/>
        <v>0</v>
      </c>
      <c r="DV12" s="199">
        <f t="shared" si="32"/>
        <v>0</v>
      </c>
      <c r="DW12" s="199">
        <f t="shared" si="33"/>
        <v>0</v>
      </c>
      <c r="DX12" s="199">
        <f t="shared" si="34"/>
        <v>0</v>
      </c>
      <c r="DY12" s="199">
        <f t="shared" si="35"/>
        <v>0</v>
      </c>
      <c r="DZ12" s="199">
        <f t="shared" si="36"/>
        <v>0</v>
      </c>
      <c r="EA12" s="199">
        <f t="shared" si="37"/>
        <v>0</v>
      </c>
      <c r="EB12" s="199">
        <f t="shared" si="38"/>
        <v>0</v>
      </c>
      <c r="EC12" s="199">
        <f t="shared" si="39"/>
        <v>0</v>
      </c>
      <c r="ED12" s="199">
        <f t="shared" si="40"/>
        <v>0</v>
      </c>
      <c r="EE12" s="199">
        <f t="shared" si="41"/>
        <v>0</v>
      </c>
      <c r="EF12" s="199">
        <f t="shared" si="42"/>
        <v>0</v>
      </c>
    </row>
    <row r="13" spans="1:136" ht="18" customHeight="1" x14ac:dyDescent="0.45">
      <c r="A13" s="200"/>
      <c r="B13" s="200">
        <v>1</v>
      </c>
      <c r="C13" s="212" t="s">
        <v>56</v>
      </c>
      <c r="D13" s="175"/>
      <c r="E13" s="202">
        <f t="shared" ref="E13:AY13" si="67">E14+E20</f>
        <v>4504.2599999999993</v>
      </c>
      <c r="F13" s="202">
        <f t="shared" si="67"/>
        <v>4571.37</v>
      </c>
      <c r="G13" s="202">
        <f t="shared" si="67"/>
        <v>4819.72</v>
      </c>
      <c r="H13" s="202">
        <f t="shared" si="67"/>
        <v>4530.3999999999996</v>
      </c>
      <c r="I13" s="202">
        <f t="shared" si="67"/>
        <v>5329.49</v>
      </c>
      <c r="J13" s="202">
        <f t="shared" si="67"/>
        <v>5211.74</v>
      </c>
      <c r="K13" s="202">
        <f t="shared" si="67"/>
        <v>4739.88</v>
      </c>
      <c r="L13" s="202">
        <f t="shared" si="67"/>
        <v>5272.09</v>
      </c>
      <c r="M13" s="202">
        <f t="shared" si="67"/>
        <v>5257.19</v>
      </c>
      <c r="N13" s="202">
        <f t="shared" si="67"/>
        <v>5346.13</v>
      </c>
      <c r="O13" s="202">
        <f t="shared" si="67"/>
        <v>5113.72</v>
      </c>
      <c r="P13" s="202">
        <f t="shared" si="67"/>
        <v>4709.130000000001</v>
      </c>
      <c r="Q13" s="202">
        <f t="shared" si="67"/>
        <v>4472.49</v>
      </c>
      <c r="R13" s="202">
        <f t="shared" si="67"/>
        <v>4185.46</v>
      </c>
      <c r="S13" s="202">
        <f t="shared" si="67"/>
        <v>4888.0200000000004</v>
      </c>
      <c r="T13" s="202">
        <f t="shared" si="67"/>
        <v>4251.1100000000006</v>
      </c>
      <c r="U13" s="202">
        <f t="shared" si="67"/>
        <v>4954.1900000000005</v>
      </c>
      <c r="V13" s="202">
        <f t="shared" si="67"/>
        <v>4982.72</v>
      </c>
      <c r="W13" s="202">
        <f t="shared" si="67"/>
        <v>4527.6900000000005</v>
      </c>
      <c r="X13" s="202">
        <f t="shared" si="67"/>
        <v>4486.58</v>
      </c>
      <c r="Y13" s="202">
        <f t="shared" si="67"/>
        <v>4636.8599999999997</v>
      </c>
      <c r="Z13" s="202">
        <f t="shared" si="7"/>
        <v>56554.100000000006</v>
      </c>
      <c r="AA13" s="202">
        <f t="shared" si="67"/>
        <v>4734.93</v>
      </c>
      <c r="AB13" s="202">
        <f t="shared" si="67"/>
        <v>4610.8900000000003</v>
      </c>
      <c r="AC13" s="202">
        <f t="shared" si="67"/>
        <v>4412.08</v>
      </c>
      <c r="AD13" s="202">
        <f t="shared" si="67"/>
        <v>4088.1899999999996</v>
      </c>
      <c r="AE13" s="202">
        <f t="shared" si="67"/>
        <v>4883.91</v>
      </c>
      <c r="AF13" s="202">
        <f t="shared" si="67"/>
        <v>5150.8</v>
      </c>
      <c r="AG13" s="202">
        <f t="shared" si="67"/>
        <v>4075.04</v>
      </c>
      <c r="AH13" s="202">
        <f t="shared" si="67"/>
        <v>4589.3599999999997</v>
      </c>
      <c r="AI13" s="202">
        <f t="shared" si="67"/>
        <v>4147.93</v>
      </c>
      <c r="AJ13" s="202">
        <f t="shared" si="67"/>
        <v>4243.21</v>
      </c>
      <c r="AK13" s="202">
        <f t="shared" si="67"/>
        <v>4561.5199999999995</v>
      </c>
      <c r="AL13" s="202">
        <f t="shared" si="8"/>
        <v>49497.859999999993</v>
      </c>
      <c r="AM13" s="202">
        <f t="shared" si="67"/>
        <v>4786.75</v>
      </c>
      <c r="AN13" s="202">
        <f t="shared" si="0"/>
        <v>54284.610000000008</v>
      </c>
      <c r="AO13" s="202">
        <f t="shared" si="67"/>
        <v>4735.41</v>
      </c>
      <c r="AP13" s="202">
        <f t="shared" si="67"/>
        <v>4698.2800000000007</v>
      </c>
      <c r="AQ13" s="202">
        <f t="shared" si="67"/>
        <v>4818.21</v>
      </c>
      <c r="AR13" s="202">
        <f t="shared" si="67"/>
        <v>4512.2699999999995</v>
      </c>
      <c r="AS13" s="202">
        <f t="shared" si="67"/>
        <v>4474.7700000000004</v>
      </c>
      <c r="AT13" s="202">
        <f t="shared" si="67"/>
        <v>5190.18</v>
      </c>
      <c r="AU13" s="202">
        <f t="shared" si="67"/>
        <v>4581.2099999999991</v>
      </c>
      <c r="AV13" s="202">
        <f t="shared" si="67"/>
        <v>5169.6100000000006</v>
      </c>
      <c r="AW13" s="202">
        <f t="shared" si="67"/>
        <v>4967.7300000000005</v>
      </c>
      <c r="AX13" s="202">
        <f t="shared" si="67"/>
        <v>4764.3600000000006</v>
      </c>
      <c r="AY13" s="202">
        <f t="shared" si="67"/>
        <v>5058.29</v>
      </c>
      <c r="AZ13" s="202">
        <f t="shared" si="9"/>
        <v>38718.420000000006</v>
      </c>
      <c r="BA13" s="202"/>
      <c r="BB13" s="203">
        <f t="shared" ref="BB13:BB30" si="68">((Q13/E13)-1)*100</f>
        <v>-0.70533228543644411</v>
      </c>
      <c r="BC13" s="203">
        <f t="shared" ref="BC13:BC30" si="69">((R13/F13)-1)*100</f>
        <v>-8.4418894117080807</v>
      </c>
      <c r="BD13" s="203">
        <f t="shared" ref="BD13:BD30" si="70">((S13/G13)-1)*100</f>
        <v>1.4170947689907232</v>
      </c>
      <c r="BE13" s="203">
        <f t="shared" ref="BE13:BE30" si="71">((T13/H13)-1)*100</f>
        <v>-6.1647978103478547</v>
      </c>
      <c r="BF13" s="203">
        <f t="shared" ref="BF13:BF30" si="72">((U13/I13)-1)*100</f>
        <v>-7.0419496049340395</v>
      </c>
      <c r="BG13" s="203">
        <f t="shared" ref="BG13:BG30" si="73">((V13/J13)-1)*100</f>
        <v>-4.3943097698657123</v>
      </c>
      <c r="BH13" s="203">
        <f t="shared" ref="BH13:BH30" si="74">((W13/K13)-1)*100</f>
        <v>-4.4766956125471431</v>
      </c>
      <c r="BI13" s="203">
        <f t="shared" ref="BI13:BI30" si="75">((X13/L13)-1)*100</f>
        <v>-14.899404221096379</v>
      </c>
      <c r="BJ13" s="203">
        <f t="shared" ref="BJ13:BJ30" si="76">((Y13/M13)-1)*100</f>
        <v>-11.799649622707186</v>
      </c>
      <c r="BK13" s="203">
        <f t="shared" ref="BK13:BK30" si="77">((AA13/N13)-1)*100</f>
        <v>-11.432568979804081</v>
      </c>
      <c r="BL13" s="203">
        <f t="shared" ref="BL13:BL30" si="78">((AB13/O13)-1)*100</f>
        <v>-9.8329591764899078</v>
      </c>
      <c r="BM13" s="203">
        <f t="shared" ref="BM13:BM30" si="79">((AC13/P13)-1)*100</f>
        <v>-6.3079592196435659</v>
      </c>
      <c r="BN13" s="203">
        <f t="shared" ref="BN13:BN30" si="80">((AD13/Q13)-1)*100</f>
        <v>-8.5925289939161491</v>
      </c>
      <c r="BO13" s="203">
        <f t="shared" ref="BO13:BO30" si="81">((AE13/R13)-1)*100</f>
        <v>16.687532553172169</v>
      </c>
      <c r="BP13" s="203">
        <f t="shared" ref="BP13:BP30" si="82">((AF13/S13)-1)*100</f>
        <v>5.3760009165265243</v>
      </c>
      <c r="BQ13" s="203">
        <f t="shared" ref="BQ13:BQ30" si="83">((AG13/T13)-1)*100</f>
        <v>-4.1417418039053526</v>
      </c>
      <c r="BR13" s="203">
        <f t="shared" ref="BR13:BR30" si="84">((AH13/U13)-1)*100</f>
        <v>-7.3640696057276962</v>
      </c>
      <c r="BS13" s="203">
        <f t="shared" ref="BS13:BS30" si="85">((AI13/V13)-1)*100</f>
        <v>-16.753700789929994</v>
      </c>
      <c r="BT13" s="203">
        <f t="shared" ref="BT13:BT30" si="86">((AJ13/W13)-1)*100</f>
        <v>-6.2831156726719462</v>
      </c>
      <c r="BU13" s="203">
        <f t="shared" ref="BU13:BU30" si="87">((AK13/X13)-1)*100</f>
        <v>1.6703145825996524</v>
      </c>
      <c r="BV13" s="203">
        <f t="shared" ref="BV13:BV30" si="88">((AM13/Y13)-1)*100</f>
        <v>3.2325754928982153</v>
      </c>
      <c r="BW13" s="203">
        <f t="shared" ref="BW13:BW30" si="89">((AN13/Z13)-1)*100</f>
        <v>-4.0129539679704891</v>
      </c>
      <c r="BX13" s="203">
        <f t="shared" ref="BX13:BX30" si="90">((AO13/AA13)-1)*100</f>
        <v>1.0137425474066042E-2</v>
      </c>
      <c r="BY13" s="203">
        <f t="shared" ref="BY13:BY30" si="91">((AP13/AB13)-1)*100</f>
        <v>1.8952957021312722</v>
      </c>
      <c r="BZ13" s="203">
        <f t="shared" ref="BZ13:BZ30" si="92">((AQ13/AC13)-1)*100</f>
        <v>9.2049554858479432</v>
      </c>
      <c r="CA13" s="203">
        <f t="shared" ref="CA13:CA30" si="93">((AR13/AD13)-1)*100</f>
        <v>10.373294783265941</v>
      </c>
      <c r="CB13" s="203">
        <f t="shared" ref="CB13:CB30" si="94">((AS13/AE13)-1)*100</f>
        <v>-8.3773042500783106</v>
      </c>
      <c r="CC13" s="203">
        <f t="shared" ref="CC13:CC30" si="95">((AT13/AF13)-1)*100</f>
        <v>0.76454143045741052</v>
      </c>
      <c r="CD13" s="203">
        <f t="shared" ref="CD13:CD30" si="96">((AU13/AG13)-1)*100</f>
        <v>12.421227767089382</v>
      </c>
      <c r="CE13" s="203">
        <f t="shared" ref="CE13:CE30" si="97">((AV13/AH13)-1)*100</f>
        <v>12.64337511112663</v>
      </c>
      <c r="CF13" s="203">
        <f t="shared" ref="CF13:CF30" si="98">((AW13/AI13)-1)*100</f>
        <v>19.764075092877654</v>
      </c>
      <c r="CG13" s="203">
        <f t="shared" ref="CG13:CG30" si="99">((AX13/AJ13)-1)*100</f>
        <v>12.281975202735683</v>
      </c>
      <c r="CH13" s="203">
        <f t="shared" ref="CH13:CH30" si="100">((AY13/AK13)-1)*100</f>
        <v>10.890448797769171</v>
      </c>
      <c r="CI13" s="203">
        <f t="shared" ref="CI13:CI30" si="101">((AZ13/AL13)-1)*100</f>
        <v>-21.777587960368361</v>
      </c>
      <c r="CJ13" s="203"/>
      <c r="CK13" s="203">
        <f t="shared" si="10"/>
        <v>25.215430011907213</v>
      </c>
      <c r="CL13" s="203">
        <f t="shared" si="47"/>
        <v>24.9084195195151</v>
      </c>
      <c r="CM13" s="203">
        <f t="shared" si="48"/>
        <v>24.401026320212718</v>
      </c>
      <c r="CN13" s="203">
        <f t="shared" si="49"/>
        <v>26.349446565074185</v>
      </c>
      <c r="CO13" s="203">
        <f t="shared" si="50"/>
        <v>27.499678795718722</v>
      </c>
      <c r="CP13" s="203">
        <f t="shared" si="51"/>
        <v>26.445156291465327</v>
      </c>
      <c r="CQ13" s="203">
        <f t="shared" si="52"/>
        <v>25.088261043084092</v>
      </c>
      <c r="CR13" s="203">
        <f t="shared" si="53"/>
        <v>27.841815559570275</v>
      </c>
      <c r="CS13" s="203">
        <f t="shared" si="54"/>
        <v>26.411828775946155</v>
      </c>
      <c r="CT13" s="203">
        <f t="shared" si="55"/>
        <v>26.459205015743485</v>
      </c>
      <c r="CU13" s="203">
        <f t="shared" si="56"/>
        <v>27.579236670204597</v>
      </c>
      <c r="CV13" s="203">
        <f t="shared" si="57"/>
        <v>25.139332867822763</v>
      </c>
      <c r="CW13" s="203">
        <f t="shared" si="58"/>
        <v>25.935401714030892</v>
      </c>
      <c r="CX13" s="203">
        <f t="shared" si="59"/>
        <v>24.307374052566686</v>
      </c>
      <c r="CY13" s="203">
        <f t="shared" si="60"/>
        <v>25.903176146706347</v>
      </c>
      <c r="CZ13" s="203">
        <f t="shared" si="61"/>
        <v>25.165546056315851</v>
      </c>
      <c r="DA13" s="203">
        <f t="shared" si="62"/>
        <v>26.887653645595893</v>
      </c>
      <c r="DB13" s="203">
        <f t="shared" si="63"/>
        <v>27.450219922608397</v>
      </c>
      <c r="DC13" s="203">
        <f t="shared" si="64"/>
        <v>24.868918424582372</v>
      </c>
      <c r="DD13" s="203">
        <f t="shared" si="65"/>
        <v>25.393862452788856</v>
      </c>
      <c r="DE13" s="203">
        <f t="shared" si="66"/>
        <v>24.645258607631064</v>
      </c>
      <c r="DF13" s="203">
        <f t="shared" si="16"/>
        <v>25.827123894029608</v>
      </c>
      <c r="DG13" s="203">
        <f t="shared" si="17"/>
        <v>25.502860833112951</v>
      </c>
      <c r="DH13" s="203">
        <f t="shared" si="18"/>
        <v>26.86568294708016</v>
      </c>
      <c r="DI13" s="203">
        <f t="shared" si="19"/>
        <v>25.819665895367876</v>
      </c>
      <c r="DJ13" s="203">
        <f t="shared" si="20"/>
        <v>26.051954920997034</v>
      </c>
      <c r="DK13" s="203">
        <f t="shared" si="21"/>
        <v>25.729381345538684</v>
      </c>
      <c r="DL13" s="203">
        <f t="shared" si="22"/>
        <v>26.868799944079846</v>
      </c>
      <c r="DM13" s="203">
        <f t="shared" si="23"/>
        <v>26.106537973909095</v>
      </c>
      <c r="DN13" s="203">
        <f t="shared" si="24"/>
        <v>25.93271922419278</v>
      </c>
      <c r="DO13" s="203">
        <f t="shared" si="25"/>
        <v>22.851040434022842</v>
      </c>
      <c r="DP13" s="203">
        <f t="shared" si="26"/>
        <v>24.866327396496029</v>
      </c>
      <c r="DQ13" s="203">
        <f t="shared" si="27"/>
        <v>24.334881497675617</v>
      </c>
      <c r="DR13" s="203">
        <f t="shared" si="28"/>
        <v>25.523713818635908</v>
      </c>
      <c r="DS13" s="203">
        <f t="shared" si="29"/>
        <v>24.625758437862373</v>
      </c>
      <c r="DT13" s="203">
        <f t="shared" si="30"/>
        <v>25.441909004719527</v>
      </c>
      <c r="DU13" s="203">
        <f t="shared" si="31"/>
        <v>26.668029518699228</v>
      </c>
      <c r="DV13" s="203">
        <f t="shared" si="32"/>
        <v>24.847318151528938</v>
      </c>
      <c r="DW13" s="203">
        <f t="shared" si="33"/>
        <v>26.514122639806647</v>
      </c>
      <c r="DX13" s="203">
        <f t="shared" si="34"/>
        <v>26.396713244249753</v>
      </c>
      <c r="DY13" s="203">
        <f t="shared" si="35"/>
        <v>24.270649825133862</v>
      </c>
      <c r="DZ13" s="203">
        <f t="shared" si="36"/>
        <v>24.838661974763074</v>
      </c>
      <c r="EA13" s="203">
        <f t="shared" si="37"/>
        <v>27.169598488393397</v>
      </c>
      <c r="EB13" s="203">
        <f t="shared" si="38"/>
        <v>25.885065643870735</v>
      </c>
      <c r="EC13" s="203">
        <f t="shared" si="39"/>
        <v>24.675838815495364</v>
      </c>
      <c r="ED13" s="203">
        <f t="shared" si="40"/>
        <v>25.257619919567663</v>
      </c>
      <c r="EE13" s="203">
        <f t="shared" si="41"/>
        <v>23.673042452719812</v>
      </c>
      <c r="EF13" s="203">
        <f t="shared" si="42"/>
        <v>25.203721033415572</v>
      </c>
    </row>
    <row r="14" spans="1:136" ht="18" customHeight="1" x14ac:dyDescent="0.45">
      <c r="A14" s="200"/>
      <c r="B14" s="200"/>
      <c r="C14" s="200">
        <v>1</v>
      </c>
      <c r="D14" s="212" t="s">
        <v>128</v>
      </c>
      <c r="E14" s="202">
        <f t="shared" ref="E14" si="102">SUM(E15:E19)</f>
        <v>2909.8499999999995</v>
      </c>
      <c r="F14" s="202">
        <f t="shared" ref="F14:AY14" si="103">SUM(F15:F19)</f>
        <v>2992.65</v>
      </c>
      <c r="G14" s="202">
        <f t="shared" si="103"/>
        <v>3098.71</v>
      </c>
      <c r="H14" s="202">
        <f t="shared" si="103"/>
        <v>2879.5099999999998</v>
      </c>
      <c r="I14" s="202">
        <f t="shared" si="103"/>
        <v>3500.6000000000004</v>
      </c>
      <c r="J14" s="202">
        <f t="shared" si="103"/>
        <v>3534.65</v>
      </c>
      <c r="K14" s="202">
        <f t="shared" si="103"/>
        <v>3088.56</v>
      </c>
      <c r="L14" s="202">
        <f t="shared" si="103"/>
        <v>3593.48</v>
      </c>
      <c r="M14" s="202">
        <f t="shared" si="103"/>
        <v>3492.0899999999997</v>
      </c>
      <c r="N14" s="202">
        <f t="shared" si="103"/>
        <v>3460.56</v>
      </c>
      <c r="O14" s="202">
        <f t="shared" si="103"/>
        <v>3316.2400000000002</v>
      </c>
      <c r="P14" s="202">
        <f t="shared" si="103"/>
        <v>2858.6900000000005</v>
      </c>
      <c r="Q14" s="202">
        <f t="shared" si="103"/>
        <v>2769.8799999999997</v>
      </c>
      <c r="R14" s="202">
        <f t="shared" si="103"/>
        <v>2495.94</v>
      </c>
      <c r="S14" s="202">
        <f t="shared" si="103"/>
        <v>2877.33</v>
      </c>
      <c r="T14" s="202">
        <f t="shared" si="103"/>
        <v>2542.5300000000002</v>
      </c>
      <c r="U14" s="202">
        <f t="shared" si="103"/>
        <v>3079.38</v>
      </c>
      <c r="V14" s="202">
        <f t="shared" si="103"/>
        <v>3124.48</v>
      </c>
      <c r="W14" s="202">
        <f t="shared" si="103"/>
        <v>2685.4700000000003</v>
      </c>
      <c r="X14" s="202">
        <f t="shared" si="103"/>
        <v>2715.26</v>
      </c>
      <c r="Y14" s="202">
        <f t="shared" si="103"/>
        <v>2788.7999999999997</v>
      </c>
      <c r="Z14" s="202">
        <f t="shared" si="7"/>
        <v>34714.560000000005</v>
      </c>
      <c r="AA14" s="202">
        <f t="shared" si="103"/>
        <v>2829.8500000000004</v>
      </c>
      <c r="AB14" s="202">
        <f t="shared" si="103"/>
        <v>2535.9</v>
      </c>
      <c r="AC14" s="202">
        <f t="shared" si="103"/>
        <v>2424.94</v>
      </c>
      <c r="AD14" s="202">
        <f t="shared" si="103"/>
        <v>2365.5499999999997</v>
      </c>
      <c r="AE14" s="202">
        <f t="shared" si="103"/>
        <v>3288.8</v>
      </c>
      <c r="AF14" s="202">
        <f t="shared" si="103"/>
        <v>3272.67</v>
      </c>
      <c r="AG14" s="202">
        <f t="shared" si="103"/>
        <v>2446.1</v>
      </c>
      <c r="AH14" s="202">
        <f t="shared" si="103"/>
        <v>2691.2</v>
      </c>
      <c r="AI14" s="202">
        <f t="shared" si="103"/>
        <v>2409.9900000000002</v>
      </c>
      <c r="AJ14" s="202">
        <f t="shared" si="103"/>
        <v>2550.48</v>
      </c>
      <c r="AK14" s="202">
        <f t="shared" si="103"/>
        <v>2781.7799999999997</v>
      </c>
      <c r="AL14" s="202">
        <f t="shared" si="8"/>
        <v>29597.26</v>
      </c>
      <c r="AM14" s="202">
        <f t="shared" si="103"/>
        <v>2900.72</v>
      </c>
      <c r="AN14" s="202">
        <f t="shared" si="0"/>
        <v>32497.979999999996</v>
      </c>
      <c r="AO14" s="202">
        <f t="shared" si="103"/>
        <v>2757.9100000000003</v>
      </c>
      <c r="AP14" s="202">
        <f t="shared" si="103"/>
        <v>2548.46</v>
      </c>
      <c r="AQ14" s="202">
        <f t="shared" si="103"/>
        <v>2492.9100000000003</v>
      </c>
      <c r="AR14" s="202">
        <f t="shared" si="103"/>
        <v>2680.5299999999997</v>
      </c>
      <c r="AS14" s="202">
        <f t="shared" si="103"/>
        <v>2521.7399999999998</v>
      </c>
      <c r="AT14" s="202">
        <f t="shared" si="103"/>
        <v>2969.9600000000005</v>
      </c>
      <c r="AU14" s="202">
        <f t="shared" si="103"/>
        <v>2838.2099999999996</v>
      </c>
      <c r="AV14" s="202">
        <f t="shared" si="103"/>
        <v>3005.26</v>
      </c>
      <c r="AW14" s="202">
        <f t="shared" si="103"/>
        <v>2993.01</v>
      </c>
      <c r="AX14" s="202">
        <f t="shared" si="103"/>
        <v>2773.8100000000004</v>
      </c>
      <c r="AY14" s="202">
        <f t="shared" si="103"/>
        <v>2967.46</v>
      </c>
      <c r="AZ14" s="202">
        <f t="shared" si="9"/>
        <v>22749.98</v>
      </c>
      <c r="BA14" s="202"/>
      <c r="BB14" s="203">
        <f t="shared" si="68"/>
        <v>-4.8102135848926864</v>
      </c>
      <c r="BC14" s="203">
        <f t="shared" si="69"/>
        <v>-16.597664277479829</v>
      </c>
      <c r="BD14" s="203">
        <f t="shared" si="70"/>
        <v>-7.1442632579363679</v>
      </c>
      <c r="BE14" s="203">
        <f t="shared" si="71"/>
        <v>-11.702685526356904</v>
      </c>
      <c r="BF14" s="203">
        <f t="shared" si="72"/>
        <v>-12.032794378106615</v>
      </c>
      <c r="BG14" s="203">
        <f t="shared" si="73"/>
        <v>-11.604260676446042</v>
      </c>
      <c r="BH14" s="203">
        <f t="shared" si="74"/>
        <v>-13.051065868883871</v>
      </c>
      <c r="BI14" s="203">
        <f t="shared" si="75"/>
        <v>-24.43926221935282</v>
      </c>
      <c r="BJ14" s="203">
        <f t="shared" si="76"/>
        <v>-20.139515304588372</v>
      </c>
      <c r="BK14" s="203">
        <f t="shared" si="77"/>
        <v>-18.225662898490402</v>
      </c>
      <c r="BL14" s="203">
        <f t="shared" si="78"/>
        <v>-23.530866282295616</v>
      </c>
      <c r="BM14" s="203">
        <f t="shared" si="79"/>
        <v>-15.173033802196123</v>
      </c>
      <c r="BN14" s="203">
        <f t="shared" si="80"/>
        <v>-14.597383280142095</v>
      </c>
      <c r="BO14" s="203">
        <f t="shared" si="81"/>
        <v>31.765987964454268</v>
      </c>
      <c r="BP14" s="203">
        <f t="shared" si="82"/>
        <v>13.739821292656739</v>
      </c>
      <c r="BQ14" s="203">
        <f t="shared" si="83"/>
        <v>-3.7926789457744969</v>
      </c>
      <c r="BR14" s="203">
        <f t="shared" si="84"/>
        <v>-12.605784281251431</v>
      </c>
      <c r="BS14" s="203">
        <f t="shared" si="85"/>
        <v>-22.867485149528875</v>
      </c>
      <c r="BT14" s="203">
        <f t="shared" si="86"/>
        <v>-5.0266806182902908</v>
      </c>
      <c r="BU14" s="203">
        <f t="shared" si="87"/>
        <v>2.4498574722125799</v>
      </c>
      <c r="BV14" s="203">
        <f t="shared" si="88"/>
        <v>4.013195639701661</v>
      </c>
      <c r="BW14" s="203">
        <f t="shared" si="89"/>
        <v>-6.3851594259008548</v>
      </c>
      <c r="BX14" s="203">
        <f t="shared" si="90"/>
        <v>-2.5421842147110296</v>
      </c>
      <c r="BY14" s="203">
        <f t="shared" si="91"/>
        <v>0.49528766907211974</v>
      </c>
      <c r="BZ14" s="203">
        <f t="shared" si="92"/>
        <v>2.8029559494255674</v>
      </c>
      <c r="CA14" s="203">
        <f t="shared" si="93"/>
        <v>13.315296654055086</v>
      </c>
      <c r="CB14" s="203">
        <f t="shared" si="94"/>
        <v>-23.32340063244953</v>
      </c>
      <c r="CC14" s="203">
        <f t="shared" si="95"/>
        <v>-9.2496340908188035</v>
      </c>
      <c r="CD14" s="203">
        <f t="shared" si="96"/>
        <v>16.030006949838516</v>
      </c>
      <c r="CE14" s="203">
        <f t="shared" si="97"/>
        <v>11.669887039239013</v>
      </c>
      <c r="CF14" s="203">
        <f t="shared" si="98"/>
        <v>24.191801625732889</v>
      </c>
      <c r="CG14" s="203">
        <f t="shared" si="99"/>
        <v>8.7563909538596718</v>
      </c>
      <c r="CH14" s="203">
        <f t="shared" si="100"/>
        <v>6.6748628575947988</v>
      </c>
      <c r="CI14" s="203">
        <f t="shared" si="101"/>
        <v>-23.13484423895995</v>
      </c>
      <c r="CJ14" s="203"/>
      <c r="CK14" s="203">
        <f t="shared" si="10"/>
        <v>16.289716628291487</v>
      </c>
      <c r="CL14" s="203">
        <f t="shared" si="47"/>
        <v>16.306311166034881</v>
      </c>
      <c r="CM14" s="203">
        <f t="shared" si="48"/>
        <v>15.687986909759561</v>
      </c>
      <c r="CN14" s="203">
        <f t="shared" si="49"/>
        <v>16.747637047191589</v>
      </c>
      <c r="CO14" s="203">
        <f t="shared" si="50"/>
        <v>18.062774410364401</v>
      </c>
      <c r="CP14" s="203">
        <f t="shared" si="51"/>
        <v>17.935348211082658</v>
      </c>
      <c r="CQ14" s="203">
        <f t="shared" si="52"/>
        <v>16.347797734800839</v>
      </c>
      <c r="CR14" s="203">
        <f t="shared" si="53"/>
        <v>18.977105356130984</v>
      </c>
      <c r="CS14" s="203">
        <f t="shared" si="54"/>
        <v>17.544065013856034</v>
      </c>
      <c r="CT14" s="203">
        <f t="shared" si="55"/>
        <v>17.127093151360196</v>
      </c>
      <c r="CU14" s="203">
        <f t="shared" si="56"/>
        <v>17.885094963196909</v>
      </c>
      <c r="CV14" s="203">
        <f t="shared" si="57"/>
        <v>15.2608994603921</v>
      </c>
      <c r="CW14" s="203">
        <f t="shared" si="58"/>
        <v>16.062182475457718</v>
      </c>
      <c r="CX14" s="203">
        <f t="shared" si="59"/>
        <v>14.495359456968481</v>
      </c>
      <c r="CY14" s="203">
        <f t="shared" si="60"/>
        <v>15.247888883883979</v>
      </c>
      <c r="CZ14" s="203">
        <f t="shared" si="61"/>
        <v>15.051164475763915</v>
      </c>
      <c r="DA14" s="203">
        <f t="shared" si="62"/>
        <v>16.71258124601097</v>
      </c>
      <c r="DB14" s="203">
        <f t="shared" si="63"/>
        <v>17.21302082874243</v>
      </c>
      <c r="DC14" s="203">
        <f t="shared" si="64"/>
        <v>14.750288637619452</v>
      </c>
      <c r="DD14" s="203">
        <f t="shared" si="65"/>
        <v>15.368262454600048</v>
      </c>
      <c r="DE14" s="203">
        <f t="shared" si="66"/>
        <v>14.822681125796661</v>
      </c>
      <c r="DF14" s="203">
        <f t="shared" si="16"/>
        <v>15.85344372992806</v>
      </c>
      <c r="DG14" s="203">
        <f t="shared" si="17"/>
        <v>15.241887573540621</v>
      </c>
      <c r="DH14" s="203">
        <f t="shared" si="18"/>
        <v>14.77560414269275</v>
      </c>
      <c r="DI14" s="203">
        <f t="shared" si="19"/>
        <v>14.190844367353577</v>
      </c>
      <c r="DJ14" s="203">
        <f t="shared" si="20"/>
        <v>15.074446628792826</v>
      </c>
      <c r="DK14" s="203">
        <f t="shared" si="21"/>
        <v>17.32603372486545</v>
      </c>
      <c r="DL14" s="203">
        <f t="shared" si="22"/>
        <v>17.071661783216548</v>
      </c>
      <c r="DM14" s="203">
        <f t="shared" si="23"/>
        <v>15.670816124008361</v>
      </c>
      <c r="DN14" s="203">
        <f t="shared" si="24"/>
        <v>15.206942575031727</v>
      </c>
      <c r="DO14" s="203">
        <f t="shared" si="25"/>
        <v>13.276689562164915</v>
      </c>
      <c r="DP14" s="203">
        <f t="shared" si="26"/>
        <v>14.946484076492842</v>
      </c>
      <c r="DQ14" s="203">
        <f t="shared" si="27"/>
        <v>14.840291537163946</v>
      </c>
      <c r="DR14" s="203">
        <f t="shared" si="28"/>
        <v>15.261912213088804</v>
      </c>
      <c r="DS14" s="203">
        <f t="shared" si="29"/>
        <v>14.922949812686298</v>
      </c>
      <c r="DT14" s="203">
        <f t="shared" si="30"/>
        <v>15.231032331211274</v>
      </c>
      <c r="DU14" s="203">
        <f t="shared" si="31"/>
        <v>15.531501029460133</v>
      </c>
      <c r="DV14" s="203">
        <f t="shared" si="32"/>
        <v>13.477782596278942</v>
      </c>
      <c r="DW14" s="203">
        <f t="shared" si="33"/>
        <v>13.718231764493535</v>
      </c>
      <c r="DX14" s="203">
        <f t="shared" si="34"/>
        <v>15.681061140536535</v>
      </c>
      <c r="DY14" s="203">
        <f t="shared" si="35"/>
        <v>13.677634490718644</v>
      </c>
      <c r="DZ14" s="203">
        <f t="shared" si="36"/>
        <v>14.213347613872227</v>
      </c>
      <c r="EA14" s="203">
        <f t="shared" si="37"/>
        <v>16.832458264463543</v>
      </c>
      <c r="EB14" s="203">
        <f t="shared" si="38"/>
        <v>15.047818380283806</v>
      </c>
      <c r="EC14" s="203">
        <f t="shared" si="39"/>
        <v>14.866957812354089</v>
      </c>
      <c r="ED14" s="203">
        <f t="shared" si="40"/>
        <v>14.704984239036509</v>
      </c>
      <c r="EE14" s="203">
        <f t="shared" si="41"/>
        <v>13.887856678195188</v>
      </c>
      <c r="EF14" s="203">
        <f t="shared" si="42"/>
        <v>14.809079229880338</v>
      </c>
    </row>
    <row r="15" spans="1:136" ht="18" customHeight="1" x14ac:dyDescent="0.45">
      <c r="A15" s="200"/>
      <c r="B15" s="200"/>
      <c r="C15" s="200"/>
      <c r="D15" s="212" t="s">
        <v>44</v>
      </c>
      <c r="E15" s="202">
        <f>+xctr1!C263</f>
        <v>738.05</v>
      </c>
      <c r="F15" s="202">
        <f>+xctr1!D263</f>
        <v>706.23</v>
      </c>
      <c r="G15" s="202">
        <f>+xctr1!E263</f>
        <v>700.87</v>
      </c>
      <c r="H15" s="202">
        <f>+xctr1!F263</f>
        <v>647.61</v>
      </c>
      <c r="I15" s="202">
        <f>+xctr1!G263</f>
        <v>1012.63</v>
      </c>
      <c r="J15" s="202">
        <f>+xctr1!H263</f>
        <v>1056.83</v>
      </c>
      <c r="K15" s="202">
        <f>+xctr1!I263</f>
        <v>777.9</v>
      </c>
      <c r="L15" s="202">
        <f>+xctr1!J263</f>
        <v>1187.5</v>
      </c>
      <c r="M15" s="202">
        <f>+xctr1!K263</f>
        <v>1060.83</v>
      </c>
      <c r="N15" s="202">
        <f>+xctr1!L263</f>
        <v>1024.8499999999999</v>
      </c>
      <c r="O15" s="202">
        <f>+xctr1!M263</f>
        <v>808.57</v>
      </c>
      <c r="P15" s="202">
        <f>+xctr1!N263</f>
        <v>727.08</v>
      </c>
      <c r="Q15" s="202">
        <f>+xctr1!O263</f>
        <v>775.54</v>
      </c>
      <c r="R15" s="202">
        <f>+xctr1!P263</f>
        <v>566.44000000000005</v>
      </c>
      <c r="S15" s="202">
        <f>+xctr1!Q263</f>
        <v>686.31</v>
      </c>
      <c r="T15" s="202">
        <f>+xctr1!R263</f>
        <v>662.77</v>
      </c>
      <c r="U15" s="202">
        <f>+xctr1!S263</f>
        <v>866.33</v>
      </c>
      <c r="V15" s="202">
        <f>+xctr1!T263</f>
        <v>1197.45</v>
      </c>
      <c r="W15" s="202">
        <f>+xctr1!U263</f>
        <v>702.78</v>
      </c>
      <c r="X15" s="202">
        <f>+xctr1!V263</f>
        <v>761.97</v>
      </c>
      <c r="Y15" s="202">
        <f>+xctr1!W263</f>
        <v>770.55</v>
      </c>
      <c r="Z15" s="202">
        <f t="shared" si="7"/>
        <v>9550.6399999999976</v>
      </c>
      <c r="AA15" s="202">
        <f>+xctr1!X263</f>
        <v>667.02</v>
      </c>
      <c r="AB15" s="202">
        <f>+xctr1!Y263</f>
        <v>561.62</v>
      </c>
      <c r="AC15" s="202">
        <f>+xctr1!Z263</f>
        <v>537.26</v>
      </c>
      <c r="AD15" s="202">
        <f>+xctr1!AA263</f>
        <v>501.81</v>
      </c>
      <c r="AE15" s="202">
        <f>+xctr1!AB263</f>
        <v>1184.68</v>
      </c>
      <c r="AF15" s="202">
        <f>+xctr1!AC263</f>
        <v>798.78</v>
      </c>
      <c r="AG15" s="202">
        <f>+xctr1!AD263</f>
        <v>511.18</v>
      </c>
      <c r="AH15" s="202">
        <f>+xctr1!AE263</f>
        <v>640.51</v>
      </c>
      <c r="AI15" s="202">
        <f>+xctr1!AF263</f>
        <v>605.95000000000005</v>
      </c>
      <c r="AJ15" s="202">
        <f>+xctr1!AG263</f>
        <v>642.4</v>
      </c>
      <c r="AK15" s="202">
        <f>+xctr1!AH263</f>
        <v>630.97</v>
      </c>
      <c r="AL15" s="202">
        <f t="shared" si="8"/>
        <v>7282.18</v>
      </c>
      <c r="AM15" s="202">
        <f>+xctr1!AI263</f>
        <v>767.95</v>
      </c>
      <c r="AN15" s="202">
        <f t="shared" si="0"/>
        <v>8050.130000000001</v>
      </c>
      <c r="AO15" s="202">
        <f>+xctr1!AJ263</f>
        <v>716.47</v>
      </c>
      <c r="AP15" s="202">
        <f>+xctr1!AK263</f>
        <v>577.16</v>
      </c>
      <c r="AQ15" s="202">
        <f>+xctr1!AL263</f>
        <v>648.59</v>
      </c>
      <c r="AR15" s="202">
        <f>+xctr1!AM263</f>
        <v>751.81</v>
      </c>
      <c r="AS15" s="202">
        <f>+xctr1!AN263</f>
        <v>562.27</v>
      </c>
      <c r="AT15" s="202">
        <f>+xctr1!AO263</f>
        <v>670.22</v>
      </c>
      <c r="AU15" s="202">
        <f>+xctr1!AP263</f>
        <v>823.36</v>
      </c>
      <c r="AV15" s="202">
        <f>+xctr1!AQ263</f>
        <v>784.07</v>
      </c>
      <c r="AW15" s="202">
        <f>+xctr1!AR263</f>
        <v>751.82</v>
      </c>
      <c r="AX15" s="202">
        <f>+xctr1!AS263</f>
        <v>730.13</v>
      </c>
      <c r="AY15" s="202">
        <f>+xctr1!AT263</f>
        <v>640.53</v>
      </c>
      <c r="AZ15" s="202">
        <f t="shared" si="9"/>
        <v>5714.21</v>
      </c>
      <c r="BA15" s="202"/>
      <c r="BB15" s="203">
        <f t="shared" si="68"/>
        <v>5.0796016530045396</v>
      </c>
      <c r="BC15" s="203">
        <f t="shared" si="69"/>
        <v>-19.793834869660021</v>
      </c>
      <c r="BD15" s="203">
        <f t="shared" si="70"/>
        <v>-2.077418066117831</v>
      </c>
      <c r="BE15" s="203">
        <f t="shared" si="71"/>
        <v>2.3409150569015269</v>
      </c>
      <c r="BF15" s="203">
        <f t="shared" si="72"/>
        <v>-14.447527724835329</v>
      </c>
      <c r="BG15" s="203">
        <f t="shared" si="73"/>
        <v>13.305829698248539</v>
      </c>
      <c r="BH15" s="203">
        <f t="shared" si="74"/>
        <v>-9.6567682221365239</v>
      </c>
      <c r="BI15" s="203">
        <f t="shared" si="75"/>
        <v>-35.834105263157888</v>
      </c>
      <c r="BJ15" s="203">
        <f t="shared" si="76"/>
        <v>-27.363479539605784</v>
      </c>
      <c r="BK15" s="203">
        <f t="shared" si="77"/>
        <v>-34.915353466360934</v>
      </c>
      <c r="BL15" s="203">
        <f t="shared" si="78"/>
        <v>-30.541573395006004</v>
      </c>
      <c r="BM15" s="203">
        <f t="shared" si="79"/>
        <v>-26.107168399625902</v>
      </c>
      <c r="BN15" s="203">
        <f t="shared" si="80"/>
        <v>-35.295407071202</v>
      </c>
      <c r="BO15" s="203">
        <f t="shared" si="81"/>
        <v>109.14483440434996</v>
      </c>
      <c r="BP15" s="203">
        <f t="shared" si="82"/>
        <v>16.387638239279624</v>
      </c>
      <c r="BQ15" s="203">
        <f t="shared" si="83"/>
        <v>-22.872187938500531</v>
      </c>
      <c r="BR15" s="203">
        <f t="shared" si="84"/>
        <v>-26.066279593226604</v>
      </c>
      <c r="BS15" s="203">
        <f t="shared" si="85"/>
        <v>-49.396634515011058</v>
      </c>
      <c r="BT15" s="203">
        <f t="shared" si="86"/>
        <v>-8.5915933862659717</v>
      </c>
      <c r="BU15" s="203">
        <f t="shared" si="87"/>
        <v>-17.192277911203856</v>
      </c>
      <c r="BV15" s="203">
        <f t="shared" si="88"/>
        <v>-0.33742132243201883</v>
      </c>
      <c r="BW15" s="203">
        <f t="shared" si="89"/>
        <v>-15.711093706809143</v>
      </c>
      <c r="BX15" s="203">
        <f t="shared" si="90"/>
        <v>7.4135708074720474</v>
      </c>
      <c r="BY15" s="203">
        <f t="shared" si="91"/>
        <v>2.7669954773690275</v>
      </c>
      <c r="BZ15" s="203">
        <f t="shared" si="92"/>
        <v>20.721810668949871</v>
      </c>
      <c r="CA15" s="203">
        <f t="shared" si="93"/>
        <v>49.819652856658877</v>
      </c>
      <c r="CB15" s="203">
        <f t="shared" si="94"/>
        <v>-52.538238174021679</v>
      </c>
      <c r="CC15" s="203">
        <f t="shared" si="95"/>
        <v>-16.094544179874305</v>
      </c>
      <c r="CD15" s="203">
        <f t="shared" si="96"/>
        <v>61.070464415665725</v>
      </c>
      <c r="CE15" s="203">
        <f t="shared" si="97"/>
        <v>22.413389330377377</v>
      </c>
      <c r="CF15" s="203">
        <f t="shared" si="98"/>
        <v>24.072943312154461</v>
      </c>
      <c r="CG15" s="203">
        <f t="shared" si="99"/>
        <v>13.65660024906601</v>
      </c>
      <c r="CH15" s="203">
        <f t="shared" si="100"/>
        <v>1.5151275020999222</v>
      </c>
      <c r="CI15" s="203">
        <f t="shared" si="101"/>
        <v>-21.531601800559731</v>
      </c>
      <c r="CJ15" s="203"/>
      <c r="CK15" s="203">
        <f t="shared" si="10"/>
        <v>4.1316993513447544</v>
      </c>
      <c r="CL15" s="203">
        <f t="shared" si="47"/>
        <v>3.8480965481392126</v>
      </c>
      <c r="CM15" s="203">
        <f t="shared" si="48"/>
        <v>3.5483279769462723</v>
      </c>
      <c r="CN15" s="203">
        <f t="shared" si="49"/>
        <v>3.7665912700882251</v>
      </c>
      <c r="CO15" s="203">
        <f t="shared" si="50"/>
        <v>5.225077772715335</v>
      </c>
      <c r="CP15" s="203">
        <f t="shared" si="51"/>
        <v>5.3625151146276107</v>
      </c>
      <c r="CQ15" s="203">
        <f t="shared" si="52"/>
        <v>4.1174372063037703</v>
      </c>
      <c r="CR15" s="203">
        <f t="shared" si="53"/>
        <v>6.271166838386617</v>
      </c>
      <c r="CS15" s="203">
        <f t="shared" si="54"/>
        <v>5.3295506383423392</v>
      </c>
      <c r="CT15" s="203">
        <f t="shared" si="55"/>
        <v>5.0722141549840183</v>
      </c>
      <c r="CU15" s="203">
        <f t="shared" si="56"/>
        <v>4.3607673854703295</v>
      </c>
      <c r="CV15" s="203">
        <f t="shared" si="57"/>
        <v>3.8814613615543787</v>
      </c>
      <c r="CW15" s="203">
        <f t="shared" si="58"/>
        <v>4.4972580028797209</v>
      </c>
      <c r="CX15" s="203">
        <f t="shared" si="59"/>
        <v>3.2896429444639006</v>
      </c>
      <c r="CY15" s="203">
        <f t="shared" si="60"/>
        <v>3.636975466803742</v>
      </c>
      <c r="CZ15" s="203">
        <f t="shared" si="61"/>
        <v>3.9234385748062164</v>
      </c>
      <c r="DA15" s="203">
        <f t="shared" si="62"/>
        <v>4.7017940334926775</v>
      </c>
      <c r="DB15" s="203">
        <f t="shared" si="63"/>
        <v>6.5968518893952348</v>
      </c>
      <c r="DC15" s="203">
        <f t="shared" si="64"/>
        <v>3.8601093472450625</v>
      </c>
      <c r="DD15" s="203">
        <f t="shared" si="65"/>
        <v>4.3127195710656059</v>
      </c>
      <c r="DE15" s="203">
        <f t="shared" si="66"/>
        <v>4.0955310317995615</v>
      </c>
      <c r="DF15" s="203">
        <f t="shared" si="16"/>
        <v>4.3615858540278225</v>
      </c>
      <c r="DG15" s="203">
        <f t="shared" si="17"/>
        <v>3.5926440798286352</v>
      </c>
      <c r="DH15" s="203">
        <f t="shared" si="18"/>
        <v>3.2723194126815338</v>
      </c>
      <c r="DI15" s="203">
        <f t="shared" si="19"/>
        <v>3.1440666757958482</v>
      </c>
      <c r="DJ15" s="203">
        <f t="shared" si="20"/>
        <v>3.1977798240555169</v>
      </c>
      <c r="DK15" s="203">
        <f t="shared" si="21"/>
        <v>6.2411230944945277</v>
      </c>
      <c r="DL15" s="203">
        <f t="shared" si="22"/>
        <v>4.1667818628819022</v>
      </c>
      <c r="DM15" s="203">
        <f t="shared" si="23"/>
        <v>3.2748488558401512</v>
      </c>
      <c r="DN15" s="203">
        <f t="shared" si="24"/>
        <v>3.6192771955757923</v>
      </c>
      <c r="DO15" s="203">
        <f t="shared" si="25"/>
        <v>3.3381922913347482</v>
      </c>
      <c r="DP15" s="203">
        <f t="shared" si="26"/>
        <v>3.764633077200763</v>
      </c>
      <c r="DQ15" s="203">
        <f t="shared" si="27"/>
        <v>3.3661104584849757</v>
      </c>
      <c r="DR15" s="203">
        <f t="shared" si="28"/>
        <v>3.755077053751295</v>
      </c>
      <c r="DS15" s="203">
        <f t="shared" si="29"/>
        <v>3.9507706047644873</v>
      </c>
      <c r="DT15" s="203">
        <f t="shared" si="30"/>
        <v>3.7729049713383365</v>
      </c>
      <c r="DU15" s="203">
        <f t="shared" si="31"/>
        <v>4.0348867593856577</v>
      </c>
      <c r="DV15" s="203">
        <f t="shared" si="32"/>
        <v>3.052367705700052</v>
      </c>
      <c r="DW15" s="203">
        <f t="shared" si="33"/>
        <v>3.5691252151633477</v>
      </c>
      <c r="DX15" s="203">
        <f t="shared" si="34"/>
        <v>4.3980774608255722</v>
      </c>
      <c r="DY15" s="203">
        <f t="shared" si="35"/>
        <v>3.0496893197143127</v>
      </c>
      <c r="DZ15" s="203">
        <f t="shared" si="36"/>
        <v>3.2074741201125403</v>
      </c>
      <c r="EA15" s="203">
        <f t="shared" si="37"/>
        <v>4.8830681438754375</v>
      </c>
      <c r="EB15" s="203">
        <f t="shared" si="38"/>
        <v>3.9259641287040465</v>
      </c>
      <c r="EC15" s="203">
        <f t="shared" si="39"/>
        <v>3.7344600327042174</v>
      </c>
      <c r="ED15" s="203">
        <f t="shared" si="40"/>
        <v>3.8706869405070012</v>
      </c>
      <c r="EE15" s="203">
        <f t="shared" si="41"/>
        <v>2.9977114562906872</v>
      </c>
      <c r="EF15" s="203">
        <f t="shared" si="42"/>
        <v>3.7196599129394632</v>
      </c>
    </row>
    <row r="16" spans="1:136" ht="18" customHeight="1" x14ac:dyDescent="0.45">
      <c r="A16" s="200"/>
      <c r="B16" s="200"/>
      <c r="C16" s="200"/>
      <c r="D16" s="212" t="s">
        <v>45</v>
      </c>
      <c r="E16" s="202">
        <f>+xctr1!C223</f>
        <v>990.09</v>
      </c>
      <c r="F16" s="202">
        <f>+xctr1!D223</f>
        <v>998.71</v>
      </c>
      <c r="G16" s="202">
        <f>+xctr1!E223</f>
        <v>1086.58</v>
      </c>
      <c r="H16" s="202">
        <f>+xctr1!F223</f>
        <v>1088.45</v>
      </c>
      <c r="I16" s="202">
        <f>+xctr1!G223</f>
        <v>1128.1300000000001</v>
      </c>
      <c r="J16" s="202">
        <f>+xctr1!H223</f>
        <v>1031.3399999999999</v>
      </c>
      <c r="K16" s="202">
        <f>+xctr1!I223</f>
        <v>1094.3599999999999</v>
      </c>
      <c r="L16" s="202">
        <f>+xctr1!J223</f>
        <v>1037.5</v>
      </c>
      <c r="M16" s="202">
        <f>+xctr1!K223</f>
        <v>1020.21</v>
      </c>
      <c r="N16" s="202">
        <f>+xctr1!L223</f>
        <v>1003.61</v>
      </c>
      <c r="O16" s="202">
        <f>+xctr1!M223</f>
        <v>1259.1500000000001</v>
      </c>
      <c r="P16" s="202">
        <f>+xctr1!N223</f>
        <v>1024.8900000000001</v>
      </c>
      <c r="Q16" s="202">
        <f>+xctr1!O223</f>
        <v>865.87</v>
      </c>
      <c r="R16" s="202">
        <f>+xctr1!P223</f>
        <v>802.21</v>
      </c>
      <c r="S16" s="202">
        <f>+xctr1!Q223</f>
        <v>953.94</v>
      </c>
      <c r="T16" s="202">
        <f>+xctr1!R223</f>
        <v>820.21</v>
      </c>
      <c r="U16" s="202">
        <f>+xctr1!S223</f>
        <v>986.09</v>
      </c>
      <c r="V16" s="202">
        <f>+xctr1!T223</f>
        <v>847.53</v>
      </c>
      <c r="W16" s="202">
        <f>+xctr1!U223</f>
        <v>910.26</v>
      </c>
      <c r="X16" s="202">
        <f>+xctr1!V223</f>
        <v>827.87</v>
      </c>
      <c r="Y16" s="202">
        <f>+xctr1!W223</f>
        <v>825.81</v>
      </c>
      <c r="Z16" s="202">
        <f t="shared" si="7"/>
        <v>11127.44</v>
      </c>
      <c r="AA16" s="202">
        <f>+xctr1!X223</f>
        <v>832.63</v>
      </c>
      <c r="AB16" s="202">
        <f>+xctr1!Y223</f>
        <v>782.15</v>
      </c>
      <c r="AC16" s="202">
        <f>+xctr1!Z223</f>
        <v>734.57</v>
      </c>
      <c r="AD16" s="202">
        <f>+xctr1!AA223</f>
        <v>705.99</v>
      </c>
      <c r="AE16" s="202">
        <f>+xctr1!AB223</f>
        <v>799.71</v>
      </c>
      <c r="AF16" s="202">
        <f>+xctr1!AC223</f>
        <v>1013.03</v>
      </c>
      <c r="AG16" s="202">
        <f>+xctr1!AD223</f>
        <v>744.88</v>
      </c>
      <c r="AH16" s="202">
        <f>+xctr1!AE223</f>
        <v>832.81</v>
      </c>
      <c r="AI16" s="202">
        <f>+xctr1!AF223</f>
        <v>739.69</v>
      </c>
      <c r="AJ16" s="202">
        <f>+xctr1!AG223</f>
        <v>775.04</v>
      </c>
      <c r="AK16" s="202">
        <f>+xctr1!AH223</f>
        <v>773.89</v>
      </c>
      <c r="AL16" s="202">
        <f t="shared" si="8"/>
        <v>8734.3900000000012</v>
      </c>
      <c r="AM16" s="202">
        <f>+xctr1!AI223</f>
        <v>847.49</v>
      </c>
      <c r="AN16" s="202">
        <f t="shared" si="0"/>
        <v>9581.8799999999992</v>
      </c>
      <c r="AO16" s="202">
        <f>+xctr1!AJ223</f>
        <v>807.7</v>
      </c>
      <c r="AP16" s="202">
        <f>+xctr1!AK223</f>
        <v>815.75</v>
      </c>
      <c r="AQ16" s="202">
        <f>+xctr1!AL223</f>
        <v>771.31</v>
      </c>
      <c r="AR16" s="202">
        <f>+xctr1!AM223</f>
        <v>745.82</v>
      </c>
      <c r="AS16" s="202">
        <f>+xctr1!AN223</f>
        <v>763.38</v>
      </c>
      <c r="AT16" s="202">
        <f>+xctr1!AO223</f>
        <v>917.43</v>
      </c>
      <c r="AU16" s="202">
        <f>+xctr1!AP223</f>
        <v>777.74</v>
      </c>
      <c r="AV16" s="202">
        <f>+xctr1!AQ223</f>
        <v>832.87</v>
      </c>
      <c r="AW16" s="202">
        <f>+xctr1!AR223</f>
        <v>878.48</v>
      </c>
      <c r="AX16" s="202">
        <f>+xctr1!AS223</f>
        <v>807.57</v>
      </c>
      <c r="AY16" s="202">
        <f>+xctr1!AT223</f>
        <v>923.98</v>
      </c>
      <c r="AZ16" s="202">
        <f t="shared" si="9"/>
        <v>6647.2699999999986</v>
      </c>
      <c r="BA16" s="202"/>
      <c r="BB16" s="203">
        <f t="shared" si="68"/>
        <v>-12.546334171640961</v>
      </c>
      <c r="BC16" s="203">
        <f t="shared" si="69"/>
        <v>-19.675381241801926</v>
      </c>
      <c r="BD16" s="203">
        <f t="shared" si="70"/>
        <v>-12.20710854239908</v>
      </c>
      <c r="BE16" s="203">
        <f t="shared" si="71"/>
        <v>-24.644218843309297</v>
      </c>
      <c r="BF16" s="203">
        <f t="shared" si="72"/>
        <v>-12.590747520232604</v>
      </c>
      <c r="BG16" s="203">
        <f t="shared" si="73"/>
        <v>-17.82244458665425</v>
      </c>
      <c r="BH16" s="203">
        <f t="shared" si="74"/>
        <v>-16.82261778573778</v>
      </c>
      <c r="BI16" s="203">
        <f t="shared" si="75"/>
        <v>-20.205301204819282</v>
      </c>
      <c r="BJ16" s="203">
        <f t="shared" si="76"/>
        <v>-19.054900461669668</v>
      </c>
      <c r="BK16" s="203">
        <f t="shared" si="77"/>
        <v>-17.036498241348731</v>
      </c>
      <c r="BL16" s="203">
        <f t="shared" si="78"/>
        <v>-37.88269864591193</v>
      </c>
      <c r="BM16" s="203">
        <f t="shared" si="79"/>
        <v>-28.326942403575018</v>
      </c>
      <c r="BN16" s="203">
        <f t="shared" si="80"/>
        <v>-18.464665596452122</v>
      </c>
      <c r="BO16" s="203">
        <f t="shared" si="81"/>
        <v>-0.31163909699455372</v>
      </c>
      <c r="BP16" s="203">
        <f t="shared" si="82"/>
        <v>6.1943099146696712</v>
      </c>
      <c r="BQ16" s="203">
        <f t="shared" si="83"/>
        <v>-9.184233306104538</v>
      </c>
      <c r="BR16" s="203">
        <f t="shared" si="84"/>
        <v>-15.544220101613448</v>
      </c>
      <c r="BS16" s="203">
        <f t="shared" si="85"/>
        <v>-12.724033367550403</v>
      </c>
      <c r="BT16" s="203">
        <f t="shared" si="86"/>
        <v>-14.855096346098918</v>
      </c>
      <c r="BU16" s="203">
        <f t="shared" si="87"/>
        <v>-6.520347397538262</v>
      </c>
      <c r="BV16" s="203">
        <f t="shared" si="88"/>
        <v>2.6253012194088265</v>
      </c>
      <c r="BW16" s="203">
        <f t="shared" si="89"/>
        <v>-13.889627802980753</v>
      </c>
      <c r="BX16" s="203">
        <f t="shared" si="90"/>
        <v>-2.9941270432244704</v>
      </c>
      <c r="BY16" s="203">
        <f t="shared" si="91"/>
        <v>4.2958511794412901</v>
      </c>
      <c r="BZ16" s="203">
        <f t="shared" si="92"/>
        <v>5.0015655417454896</v>
      </c>
      <c r="CA16" s="203">
        <f t="shared" si="93"/>
        <v>5.6417229705803207</v>
      </c>
      <c r="CB16" s="203">
        <f t="shared" si="94"/>
        <v>-4.5428968000900349</v>
      </c>
      <c r="CC16" s="203">
        <f t="shared" si="95"/>
        <v>-9.4370354283683682</v>
      </c>
      <c r="CD16" s="203">
        <f t="shared" si="96"/>
        <v>4.4114488239716421</v>
      </c>
      <c r="CE16" s="203">
        <f t="shared" si="97"/>
        <v>7.2045244413621035E-3</v>
      </c>
      <c r="CF16" s="203">
        <f t="shared" si="98"/>
        <v>18.763265692384646</v>
      </c>
      <c r="CG16" s="203">
        <f t="shared" si="99"/>
        <v>4.1972027250206656</v>
      </c>
      <c r="CH16" s="203">
        <f t="shared" si="100"/>
        <v>19.394229154014141</v>
      </c>
      <c r="CI16" s="203">
        <f t="shared" si="101"/>
        <v>-23.895429446131921</v>
      </c>
      <c r="CJ16" s="203"/>
      <c r="CK16" s="203">
        <f t="shared" si="10"/>
        <v>5.5426518674519727</v>
      </c>
      <c r="CL16" s="203">
        <f t="shared" si="47"/>
        <v>5.4417576477806282</v>
      </c>
      <c r="CM16" s="203">
        <f t="shared" si="48"/>
        <v>5.5010803903580987</v>
      </c>
      <c r="CN16" s="203">
        <f t="shared" si="49"/>
        <v>6.3305790026829873</v>
      </c>
      <c r="CO16" s="203">
        <f t="shared" si="50"/>
        <v>5.8210471620763276</v>
      </c>
      <c r="CP16" s="203">
        <f t="shared" si="51"/>
        <v>5.2331750029049511</v>
      </c>
      <c r="CQ16" s="203">
        <f t="shared" si="52"/>
        <v>5.7924650740334158</v>
      </c>
      <c r="CR16" s="203">
        <f t="shared" si="53"/>
        <v>5.4790194482746237</v>
      </c>
      <c r="CS16" s="203">
        <f t="shared" si="54"/>
        <v>5.1254780282827959</v>
      </c>
      <c r="CT16" s="203">
        <f t="shared" si="55"/>
        <v>4.9670925970468964</v>
      </c>
      <c r="CU16" s="203">
        <f t="shared" si="56"/>
        <v>6.7908285657580238</v>
      </c>
      <c r="CV16" s="203">
        <f t="shared" si="57"/>
        <v>5.471297429228513</v>
      </c>
      <c r="CW16" s="203">
        <f t="shared" si="58"/>
        <v>5.0210702052163185</v>
      </c>
      <c r="CX16" s="203">
        <f t="shared" si="59"/>
        <v>4.6588949694202126</v>
      </c>
      <c r="CY16" s="203">
        <f t="shared" si="60"/>
        <v>5.0552321499071304</v>
      </c>
      <c r="CZ16" s="203">
        <f t="shared" si="61"/>
        <v>4.8554454085758358</v>
      </c>
      <c r="DA16" s="203">
        <f t="shared" si="62"/>
        <v>5.3517621212318565</v>
      </c>
      <c r="DB16" s="203">
        <f t="shared" si="63"/>
        <v>4.6691134342303586</v>
      </c>
      <c r="DC16" s="203">
        <f t="shared" si="64"/>
        <v>4.9997198759544812</v>
      </c>
      <c r="DD16" s="203">
        <f t="shared" si="65"/>
        <v>4.6857109220810305</v>
      </c>
      <c r="DE16" s="203">
        <f t="shared" si="66"/>
        <v>4.3892420756218238</v>
      </c>
      <c r="DF16" s="203">
        <f t="shared" si="16"/>
        <v>5.081678808492768</v>
      </c>
      <c r="DG16" s="203">
        <f t="shared" si="17"/>
        <v>4.4846380021404402</v>
      </c>
      <c r="DH16" s="203">
        <f t="shared" si="18"/>
        <v>4.5572533539205544</v>
      </c>
      <c r="DI16" s="203">
        <f t="shared" si="19"/>
        <v>4.2987325653116848</v>
      </c>
      <c r="DJ16" s="203">
        <f t="shared" si="20"/>
        <v>4.4989150833681162</v>
      </c>
      <c r="DK16" s="203">
        <f t="shared" si="21"/>
        <v>4.2130267666359007</v>
      </c>
      <c r="DL16" s="203">
        <f t="shared" si="22"/>
        <v>5.2844025020096312</v>
      </c>
      <c r="DM16" s="203">
        <f t="shared" si="23"/>
        <v>4.7720361041868067</v>
      </c>
      <c r="DN16" s="203">
        <f t="shared" si="24"/>
        <v>4.7058909950624903</v>
      </c>
      <c r="DO16" s="203">
        <f t="shared" si="25"/>
        <v>4.0749689842023269</v>
      </c>
      <c r="DP16" s="203">
        <f t="shared" si="26"/>
        <v>4.5419383875368604</v>
      </c>
      <c r="DQ16" s="203">
        <f t="shared" si="27"/>
        <v>4.1285627251960282</v>
      </c>
      <c r="DR16" s="203">
        <f t="shared" si="28"/>
        <v>4.5039133154515234</v>
      </c>
      <c r="DS16" s="203">
        <f t="shared" si="29"/>
        <v>4.3599695030039136</v>
      </c>
      <c r="DT16" s="203">
        <f t="shared" si="30"/>
        <v>4.4907998612155797</v>
      </c>
      <c r="DU16" s="203">
        <f t="shared" si="31"/>
        <v>4.5486594491825141</v>
      </c>
      <c r="DV16" s="203">
        <f t="shared" si="32"/>
        <v>4.3141745026072797</v>
      </c>
      <c r="DW16" s="203">
        <f t="shared" si="33"/>
        <v>4.2444409715037876</v>
      </c>
      <c r="DX16" s="203">
        <f t="shared" si="34"/>
        <v>4.3630360487795175</v>
      </c>
      <c r="DY16" s="203">
        <f t="shared" si="35"/>
        <v>4.1404873688503967</v>
      </c>
      <c r="DZ16" s="203">
        <f t="shared" si="36"/>
        <v>4.3905478529659634</v>
      </c>
      <c r="EA16" s="203">
        <f t="shared" si="37"/>
        <v>4.6125114387603023</v>
      </c>
      <c r="EB16" s="203">
        <f t="shared" si="38"/>
        <v>4.1703135483741747</v>
      </c>
      <c r="EC16" s="203">
        <f t="shared" si="39"/>
        <v>4.3636089084222309</v>
      </c>
      <c r="ED16" s="203">
        <f t="shared" si="40"/>
        <v>4.2812247853741647</v>
      </c>
      <c r="EE16" s="203">
        <f t="shared" si="41"/>
        <v>4.324271199449627</v>
      </c>
      <c r="EF16" s="203">
        <f t="shared" si="42"/>
        <v>4.3270344893668771</v>
      </c>
    </row>
    <row r="17" spans="1:136" ht="18" customHeight="1" x14ac:dyDescent="0.45">
      <c r="A17" s="200"/>
      <c r="B17" s="200"/>
      <c r="C17" s="200"/>
      <c r="D17" s="212" t="s">
        <v>46</v>
      </c>
      <c r="E17" s="202">
        <f>+xctr1!C166</f>
        <v>746.06</v>
      </c>
      <c r="F17" s="202">
        <f>+xctr1!D166</f>
        <v>820.91</v>
      </c>
      <c r="G17" s="202">
        <f>+xctr1!E166</f>
        <v>842.74</v>
      </c>
      <c r="H17" s="202">
        <f>+xctr1!F166</f>
        <v>724.54</v>
      </c>
      <c r="I17" s="202">
        <f>+xctr1!G166</f>
        <v>903.67</v>
      </c>
      <c r="J17" s="202">
        <f>+xctr1!H166</f>
        <v>931.02</v>
      </c>
      <c r="K17" s="202">
        <f>+xctr1!I166</f>
        <v>749.29</v>
      </c>
      <c r="L17" s="202">
        <f>+xctr1!J166</f>
        <v>808.52</v>
      </c>
      <c r="M17" s="202">
        <f>+xctr1!K166</f>
        <v>818.93</v>
      </c>
      <c r="N17" s="202">
        <f>+xctr1!L166</f>
        <v>794.64</v>
      </c>
      <c r="O17" s="202">
        <f>+xctr1!M166</f>
        <v>721.56</v>
      </c>
      <c r="P17" s="202">
        <f>+xctr1!N166</f>
        <v>644.23</v>
      </c>
      <c r="Q17" s="202">
        <f>+xctr1!O166</f>
        <v>662.28</v>
      </c>
      <c r="R17" s="202">
        <f>+xctr1!P166</f>
        <v>660.33</v>
      </c>
      <c r="S17" s="202">
        <f>+xctr1!Q166</f>
        <v>711.37</v>
      </c>
      <c r="T17" s="202">
        <f>+xctr1!R166</f>
        <v>643.92999999999995</v>
      </c>
      <c r="U17" s="202">
        <f>+xctr1!S166</f>
        <v>746.27</v>
      </c>
      <c r="V17" s="202">
        <f>+xctr1!T166</f>
        <v>640.11</v>
      </c>
      <c r="W17" s="202">
        <f>+xctr1!U166</f>
        <v>605.22</v>
      </c>
      <c r="X17" s="202">
        <f>+xctr1!V166</f>
        <v>634.15</v>
      </c>
      <c r="Y17" s="202">
        <f>+xctr1!W166</f>
        <v>637.75</v>
      </c>
      <c r="Z17" s="202">
        <f t="shared" si="7"/>
        <v>8101.84</v>
      </c>
      <c r="AA17" s="202">
        <f>+xctr1!X166</f>
        <v>597.95000000000005</v>
      </c>
      <c r="AB17" s="202">
        <f>+xctr1!Y166</f>
        <v>619.22</v>
      </c>
      <c r="AC17" s="202">
        <f>+xctr1!Z166</f>
        <v>668.59</v>
      </c>
      <c r="AD17" s="202">
        <f>+xctr1!AA166</f>
        <v>662.1</v>
      </c>
      <c r="AE17" s="202">
        <f>+xctr1!AB166</f>
        <v>752.3</v>
      </c>
      <c r="AF17" s="202">
        <f>+xctr1!AC166</f>
        <v>845.17</v>
      </c>
      <c r="AG17" s="202">
        <f>+xctr1!AD166</f>
        <v>703.92</v>
      </c>
      <c r="AH17" s="202">
        <f>+xctr1!AE166</f>
        <v>703.64</v>
      </c>
      <c r="AI17" s="202">
        <f>+xctr1!AF166</f>
        <v>533.97</v>
      </c>
      <c r="AJ17" s="202">
        <f>+xctr1!AG166</f>
        <v>668.05</v>
      </c>
      <c r="AK17" s="202">
        <f>+xctr1!AH166</f>
        <v>802.89</v>
      </c>
      <c r="AL17" s="202">
        <f t="shared" si="8"/>
        <v>7557.8000000000011</v>
      </c>
      <c r="AM17" s="202">
        <f>+xctr1!AI166</f>
        <v>687.8</v>
      </c>
      <c r="AN17" s="202">
        <f t="shared" si="0"/>
        <v>8245.6</v>
      </c>
      <c r="AO17" s="202">
        <f>+xctr1!AJ166</f>
        <v>661.42</v>
      </c>
      <c r="AP17" s="202">
        <f>+xctr1!AK166</f>
        <v>608.91999999999996</v>
      </c>
      <c r="AQ17" s="202">
        <f>+xctr1!AL166</f>
        <v>546.45000000000005</v>
      </c>
      <c r="AR17" s="202">
        <f>+xctr1!AM166</f>
        <v>639.70000000000005</v>
      </c>
      <c r="AS17" s="202">
        <f>+xctr1!AN166</f>
        <v>659.48</v>
      </c>
      <c r="AT17" s="202">
        <f>+xctr1!AO166</f>
        <v>787.19</v>
      </c>
      <c r="AU17" s="202">
        <f>+xctr1!AP166</f>
        <v>742.37</v>
      </c>
      <c r="AV17" s="202">
        <f>+xctr1!AQ166</f>
        <v>833.06</v>
      </c>
      <c r="AW17" s="202">
        <f>+xctr1!AR166</f>
        <v>782.07</v>
      </c>
      <c r="AX17" s="202">
        <f>+xctr1!AS166</f>
        <v>688.95</v>
      </c>
      <c r="AY17" s="202">
        <f>+xctr1!AT166</f>
        <v>788.22</v>
      </c>
      <c r="AZ17" s="202">
        <f t="shared" si="9"/>
        <v>5921.04</v>
      </c>
      <c r="BA17" s="202"/>
      <c r="BB17" s="203">
        <f t="shared" si="68"/>
        <v>-11.229659812883675</v>
      </c>
      <c r="BC17" s="203">
        <f t="shared" si="69"/>
        <v>-19.561218647598388</v>
      </c>
      <c r="BD17" s="203">
        <f t="shared" si="70"/>
        <v>-15.588437715072267</v>
      </c>
      <c r="BE17" s="203">
        <f t="shared" si="71"/>
        <v>-11.125679741629169</v>
      </c>
      <c r="BF17" s="203">
        <f t="shared" si="72"/>
        <v>-17.417862715371758</v>
      </c>
      <c r="BG17" s="203">
        <f t="shared" si="73"/>
        <v>-31.246374943610235</v>
      </c>
      <c r="BH17" s="203">
        <f t="shared" si="74"/>
        <v>-19.22753540017883</v>
      </c>
      <c r="BI17" s="203">
        <f t="shared" si="75"/>
        <v>-21.566566071340233</v>
      </c>
      <c r="BJ17" s="203">
        <f t="shared" si="76"/>
        <v>-22.123991061507088</v>
      </c>
      <c r="BK17" s="203">
        <f t="shared" si="77"/>
        <v>-24.752088996275035</v>
      </c>
      <c r="BL17" s="203">
        <f t="shared" si="78"/>
        <v>-14.183158711680232</v>
      </c>
      <c r="BM17" s="203">
        <f t="shared" si="79"/>
        <v>3.7812582462785072</v>
      </c>
      <c r="BN17" s="203">
        <f t="shared" si="80"/>
        <v>-2.7178836745778145E-2</v>
      </c>
      <c r="BO17" s="203">
        <f t="shared" si="81"/>
        <v>13.927884542577186</v>
      </c>
      <c r="BP17" s="203">
        <f t="shared" si="82"/>
        <v>18.808777429467071</v>
      </c>
      <c r="BQ17" s="203">
        <f t="shared" si="83"/>
        <v>9.3162300250027243</v>
      </c>
      <c r="BR17" s="203">
        <f t="shared" si="84"/>
        <v>-5.7124097176625028</v>
      </c>
      <c r="BS17" s="203">
        <f t="shared" si="85"/>
        <v>-16.581525050381963</v>
      </c>
      <c r="BT17" s="203">
        <f t="shared" si="86"/>
        <v>10.381348930967249</v>
      </c>
      <c r="BU17" s="203">
        <f t="shared" si="87"/>
        <v>26.60884648742412</v>
      </c>
      <c r="BV17" s="203">
        <f t="shared" si="88"/>
        <v>7.8479027832222492</v>
      </c>
      <c r="BW17" s="203">
        <f t="shared" si="89"/>
        <v>1.7744117385680269</v>
      </c>
      <c r="BX17" s="203">
        <f t="shared" si="90"/>
        <v>10.614599882933341</v>
      </c>
      <c r="BY17" s="203">
        <f t="shared" si="91"/>
        <v>-1.6633829656664934</v>
      </c>
      <c r="BZ17" s="203">
        <f t="shared" si="92"/>
        <v>-18.268295966137693</v>
      </c>
      <c r="CA17" s="203">
        <f t="shared" si="93"/>
        <v>-3.3831747470170592</v>
      </c>
      <c r="CB17" s="203">
        <f t="shared" si="94"/>
        <v>-12.338162966901489</v>
      </c>
      <c r="CC17" s="203">
        <f t="shared" si="95"/>
        <v>-6.8601583113456321</v>
      </c>
      <c r="CD17" s="203">
        <f t="shared" si="96"/>
        <v>5.462268439595408</v>
      </c>
      <c r="CE17" s="203">
        <f t="shared" si="97"/>
        <v>18.392928201921421</v>
      </c>
      <c r="CF17" s="203">
        <f t="shared" si="98"/>
        <v>46.463284454182819</v>
      </c>
      <c r="CG17" s="203">
        <f t="shared" si="99"/>
        <v>3.128508345183767</v>
      </c>
      <c r="CH17" s="203">
        <f t="shared" si="100"/>
        <v>-1.8271494227104501</v>
      </c>
      <c r="CI17" s="203">
        <f t="shared" si="101"/>
        <v>-21.656566725766769</v>
      </c>
      <c r="CJ17" s="203"/>
      <c r="CK17" s="203">
        <f t="shared" si="10"/>
        <v>4.1765403672708725</v>
      </c>
      <c r="CL17" s="203">
        <f t="shared" si="47"/>
        <v>4.4729633934171034</v>
      </c>
      <c r="CM17" s="203">
        <f t="shared" si="48"/>
        <v>4.2665799924261298</v>
      </c>
      <c r="CN17" s="203">
        <f t="shared" si="49"/>
        <v>4.2140270206292723</v>
      </c>
      <c r="CO17" s="203">
        <f t="shared" si="50"/>
        <v>4.6628541825441339</v>
      </c>
      <c r="CP17" s="203">
        <f t="shared" si="51"/>
        <v>4.7241361638301314</v>
      </c>
      <c r="CQ17" s="203">
        <f t="shared" si="52"/>
        <v>3.966004016340599</v>
      </c>
      <c r="CR17" s="203">
        <f t="shared" si="53"/>
        <v>4.2697800523556619</v>
      </c>
      <c r="CS17" s="203">
        <f t="shared" si="54"/>
        <v>4.1142585562792267</v>
      </c>
      <c r="CT17" s="203">
        <f t="shared" si="55"/>
        <v>3.9328528624837786</v>
      </c>
      <c r="CU17" s="203">
        <f t="shared" si="56"/>
        <v>3.891506381216185</v>
      </c>
      <c r="CV17" s="203">
        <f t="shared" si="57"/>
        <v>3.439172928638083</v>
      </c>
      <c r="CW17" s="203">
        <f t="shared" si="58"/>
        <v>3.8404776415751365</v>
      </c>
      <c r="CX17" s="203">
        <f t="shared" si="59"/>
        <v>3.834916187977274</v>
      </c>
      <c r="CY17" s="203">
        <f t="shared" si="60"/>
        <v>3.7697763952443917</v>
      </c>
      <c r="CZ17" s="203">
        <f t="shared" si="61"/>
        <v>3.8119103180212845</v>
      </c>
      <c r="DA17" s="203">
        <f t="shared" si="62"/>
        <v>4.0501977691810058</v>
      </c>
      <c r="DB17" s="203">
        <f t="shared" si="63"/>
        <v>3.5264193602411655</v>
      </c>
      <c r="DC17" s="203">
        <f t="shared" si="64"/>
        <v>3.324248526053184</v>
      </c>
      <c r="DD17" s="203">
        <f t="shared" si="65"/>
        <v>3.589263509050558</v>
      </c>
      <c r="DE17" s="203">
        <f t="shared" si="66"/>
        <v>3.3896890734282925</v>
      </c>
      <c r="DF17" s="203">
        <f t="shared" si="16"/>
        <v>3.6999479339182275</v>
      </c>
      <c r="DG17" s="203">
        <f t="shared" si="17"/>
        <v>3.2206253598595733</v>
      </c>
      <c r="DH17" s="203">
        <f t="shared" si="18"/>
        <v>3.6079299646035747</v>
      </c>
      <c r="DI17" s="203">
        <f t="shared" si="19"/>
        <v>3.9126150072038604</v>
      </c>
      <c r="DJ17" s="203">
        <f t="shared" si="20"/>
        <v>4.2192264432896076</v>
      </c>
      <c r="DK17" s="203">
        <f t="shared" si="21"/>
        <v>3.9632617280516538</v>
      </c>
      <c r="DL17" s="203">
        <f t="shared" si="22"/>
        <v>4.4087721613609467</v>
      </c>
      <c r="DM17" s="203">
        <f t="shared" si="23"/>
        <v>4.5096279326323394</v>
      </c>
      <c r="DN17" s="203">
        <f t="shared" si="24"/>
        <v>3.976000696156111</v>
      </c>
      <c r="DO17" s="203">
        <f t="shared" si="25"/>
        <v>2.9416528390197465</v>
      </c>
      <c r="DP17" s="203">
        <f t="shared" si="26"/>
        <v>3.9149488281817706</v>
      </c>
      <c r="DQ17" s="203">
        <f t="shared" si="27"/>
        <v>4.2832724630537147</v>
      </c>
      <c r="DR17" s="203">
        <f t="shared" si="28"/>
        <v>3.8972012991771061</v>
      </c>
      <c r="DS17" s="203">
        <f t="shared" si="29"/>
        <v>3.5384335203555097</v>
      </c>
      <c r="DT17" s="203">
        <f t="shared" si="30"/>
        <v>3.8645171235330844</v>
      </c>
      <c r="DU17" s="203">
        <f t="shared" si="31"/>
        <v>3.7248660800771298</v>
      </c>
      <c r="DV17" s="203">
        <f t="shared" si="32"/>
        <v>3.2203336048147402</v>
      </c>
      <c r="DW17" s="203">
        <f t="shared" si="33"/>
        <v>3.0070591187437543</v>
      </c>
      <c r="DX17" s="203">
        <f t="shared" si="34"/>
        <v>3.7422356069886269</v>
      </c>
      <c r="DY17" s="203">
        <f t="shared" si="35"/>
        <v>3.5769454400291592</v>
      </c>
      <c r="DZ17" s="203">
        <f t="shared" si="36"/>
        <v>3.7672578446053402</v>
      </c>
      <c r="EA17" s="203">
        <f t="shared" si="37"/>
        <v>4.4027439977273719</v>
      </c>
      <c r="EB17" s="203">
        <f t="shared" si="38"/>
        <v>4.1712649088196114</v>
      </c>
      <c r="EC17" s="203">
        <f t="shared" si="39"/>
        <v>3.8847186265023379</v>
      </c>
      <c r="ED17" s="203">
        <f t="shared" si="40"/>
        <v>3.6523766557493857</v>
      </c>
      <c r="EE17" s="203">
        <f t="shared" si="41"/>
        <v>3.6889078170849854</v>
      </c>
      <c r="EF17" s="203">
        <f t="shared" si="42"/>
        <v>3.8542957173276928</v>
      </c>
    </row>
    <row r="18" spans="1:136" ht="18" customHeight="1" x14ac:dyDescent="0.45">
      <c r="A18" s="200"/>
      <c r="B18" s="200"/>
      <c r="C18" s="200"/>
      <c r="D18" s="212" t="s">
        <v>47</v>
      </c>
      <c r="E18" s="202">
        <f>+xctr1!C243</f>
        <v>420.78</v>
      </c>
      <c r="F18" s="202">
        <f>+xctr1!D243</f>
        <v>452.96</v>
      </c>
      <c r="G18" s="202">
        <f>+xctr1!E243</f>
        <v>455.22</v>
      </c>
      <c r="H18" s="202">
        <f>+xctr1!F243</f>
        <v>408.58</v>
      </c>
      <c r="I18" s="202">
        <f>+xctr1!G243</f>
        <v>447.26</v>
      </c>
      <c r="J18" s="202">
        <f>+xctr1!H243</f>
        <v>500.08</v>
      </c>
      <c r="K18" s="202">
        <f>+xctr1!I243</f>
        <v>455.61</v>
      </c>
      <c r="L18" s="202">
        <f>+xctr1!J243</f>
        <v>547.55999999999995</v>
      </c>
      <c r="M18" s="202">
        <f>+xctr1!K243</f>
        <v>584.51</v>
      </c>
      <c r="N18" s="202">
        <f>+xctr1!L243</f>
        <v>625.1</v>
      </c>
      <c r="O18" s="202">
        <f>+xctr1!M243</f>
        <v>514.99</v>
      </c>
      <c r="P18" s="202">
        <f>+xctr1!N243</f>
        <v>452.32</v>
      </c>
      <c r="Q18" s="202">
        <f>+xctr1!O243</f>
        <v>453.81</v>
      </c>
      <c r="R18" s="202">
        <f>+xctr1!P243</f>
        <v>460.52</v>
      </c>
      <c r="S18" s="202">
        <f>+xctr1!Q243</f>
        <v>512.67999999999995</v>
      </c>
      <c r="T18" s="202">
        <f>+xctr1!R243</f>
        <v>408.11</v>
      </c>
      <c r="U18" s="202">
        <f>+xctr1!S243</f>
        <v>474.13</v>
      </c>
      <c r="V18" s="202">
        <f>+xctr1!T243</f>
        <v>430.96</v>
      </c>
      <c r="W18" s="202">
        <f>+xctr1!U243</f>
        <v>462.42</v>
      </c>
      <c r="X18" s="202">
        <f>+xctr1!V243</f>
        <v>480.23</v>
      </c>
      <c r="Y18" s="202">
        <f>+xctr1!W243</f>
        <v>543.91999999999996</v>
      </c>
      <c r="Z18" s="202">
        <f t="shared" si="7"/>
        <v>5819.1900000000005</v>
      </c>
      <c r="AA18" s="202">
        <f>+xctr1!X243</f>
        <v>723.85</v>
      </c>
      <c r="AB18" s="202">
        <f>+xctr1!Y243</f>
        <v>565.6</v>
      </c>
      <c r="AC18" s="202">
        <f>+xctr1!Z243</f>
        <v>475.41</v>
      </c>
      <c r="AD18" s="202">
        <f>+xctr1!AA243</f>
        <v>490.01</v>
      </c>
      <c r="AE18" s="202">
        <f>+xctr1!AB243</f>
        <v>545.41999999999996</v>
      </c>
      <c r="AF18" s="202">
        <f>+xctr1!AC243</f>
        <v>609.34</v>
      </c>
      <c r="AG18" s="202">
        <f>+xctr1!AD243</f>
        <v>479.95</v>
      </c>
      <c r="AH18" s="202">
        <f>+xctr1!AE243</f>
        <v>508.1</v>
      </c>
      <c r="AI18" s="202">
        <f>+xctr1!AF243</f>
        <v>524.12</v>
      </c>
      <c r="AJ18" s="202">
        <f>+xctr1!AG243</f>
        <v>460.09</v>
      </c>
      <c r="AK18" s="202">
        <f>+xctr1!AH243</f>
        <v>568.85</v>
      </c>
      <c r="AL18" s="202">
        <f t="shared" si="8"/>
        <v>5950.7400000000007</v>
      </c>
      <c r="AM18" s="202">
        <f>+xctr1!AI243</f>
        <v>585.89</v>
      </c>
      <c r="AN18" s="202">
        <f t="shared" si="0"/>
        <v>6536.63</v>
      </c>
      <c r="AO18" s="202">
        <f>+xctr1!AJ243</f>
        <v>564.80999999999995</v>
      </c>
      <c r="AP18" s="202">
        <f>+xctr1!AK243</f>
        <v>538.79</v>
      </c>
      <c r="AQ18" s="202">
        <f>+xctr1!AL243</f>
        <v>520.97</v>
      </c>
      <c r="AR18" s="202">
        <f>+xctr1!AM243</f>
        <v>537.99</v>
      </c>
      <c r="AS18" s="202">
        <f>+xctr1!AN243</f>
        <v>529.41</v>
      </c>
      <c r="AT18" s="202">
        <f>+xctr1!AO243</f>
        <v>587.47</v>
      </c>
      <c r="AU18" s="202">
        <f>+xctr1!AP243</f>
        <v>488.08</v>
      </c>
      <c r="AV18" s="202">
        <f>+xctr1!AQ243</f>
        <v>546.22</v>
      </c>
      <c r="AW18" s="202">
        <f>+xctr1!AR243</f>
        <v>572.02</v>
      </c>
      <c r="AX18" s="202">
        <f>+xctr1!AS243</f>
        <v>541.34</v>
      </c>
      <c r="AY18" s="202">
        <f>+xctr1!AT243</f>
        <v>607.38</v>
      </c>
      <c r="AZ18" s="202">
        <f t="shared" si="9"/>
        <v>4409.91</v>
      </c>
      <c r="BA18" s="202"/>
      <c r="BB18" s="203">
        <f t="shared" si="68"/>
        <v>7.8497076857265258</v>
      </c>
      <c r="BC18" s="203">
        <f t="shared" si="69"/>
        <v>1.6690215471564906</v>
      </c>
      <c r="BD18" s="203">
        <f t="shared" si="70"/>
        <v>12.622468257106444</v>
      </c>
      <c r="BE18" s="203">
        <f t="shared" si="71"/>
        <v>-0.11503255176463778</v>
      </c>
      <c r="BF18" s="203">
        <f t="shared" si="72"/>
        <v>6.0076912757680123</v>
      </c>
      <c r="BG18" s="203">
        <f t="shared" si="73"/>
        <v>-13.821788513837785</v>
      </c>
      <c r="BH18" s="203">
        <f t="shared" si="74"/>
        <v>1.4946994139724668</v>
      </c>
      <c r="BI18" s="203">
        <f t="shared" si="75"/>
        <v>-12.296369347651382</v>
      </c>
      <c r="BJ18" s="203">
        <f t="shared" si="76"/>
        <v>-6.9442781132914799</v>
      </c>
      <c r="BK18" s="203">
        <f t="shared" si="77"/>
        <v>15.797472404415291</v>
      </c>
      <c r="BL18" s="203">
        <f t="shared" si="78"/>
        <v>9.8273752888405674</v>
      </c>
      <c r="BM18" s="203">
        <f t="shared" si="79"/>
        <v>5.1047930668553398</v>
      </c>
      <c r="BN18" s="203">
        <f t="shared" si="80"/>
        <v>7.9769066349353324</v>
      </c>
      <c r="BO18" s="203">
        <f t="shared" si="81"/>
        <v>18.435681403630678</v>
      </c>
      <c r="BP18" s="203">
        <f t="shared" si="82"/>
        <v>18.853865959272852</v>
      </c>
      <c r="BQ18" s="203">
        <f t="shared" si="83"/>
        <v>17.603097204185136</v>
      </c>
      <c r="BR18" s="203">
        <f t="shared" si="84"/>
        <v>7.1647016641005701</v>
      </c>
      <c r="BS18" s="203">
        <f t="shared" si="85"/>
        <v>21.616855392611846</v>
      </c>
      <c r="BT18" s="203">
        <f t="shared" si="86"/>
        <v>-0.50387093983824682</v>
      </c>
      <c r="BU18" s="203">
        <f t="shared" si="87"/>
        <v>18.453657622389265</v>
      </c>
      <c r="BV18" s="203">
        <f t="shared" si="88"/>
        <v>7.7162082659214537</v>
      </c>
      <c r="BW18" s="203">
        <f t="shared" si="89"/>
        <v>12.328863639097531</v>
      </c>
      <c r="BX18" s="203">
        <f t="shared" si="90"/>
        <v>-21.971402914968586</v>
      </c>
      <c r="BY18" s="203">
        <f t="shared" si="91"/>
        <v>-4.7400990099009999</v>
      </c>
      <c r="BZ18" s="203">
        <f t="shared" si="92"/>
        <v>9.5833070402389531</v>
      </c>
      <c r="CA18" s="203">
        <f t="shared" si="93"/>
        <v>9.791636905369284</v>
      </c>
      <c r="CB18" s="203">
        <f t="shared" si="94"/>
        <v>-2.9353525723295748</v>
      </c>
      <c r="CC18" s="203">
        <f t="shared" si="95"/>
        <v>-3.5891292217809401</v>
      </c>
      <c r="CD18" s="203">
        <f t="shared" si="96"/>
        <v>1.6939264506719454</v>
      </c>
      <c r="CE18" s="203">
        <f t="shared" si="97"/>
        <v>7.5024601456406215</v>
      </c>
      <c r="CF18" s="203">
        <f t="shared" si="98"/>
        <v>9.1391284438678166</v>
      </c>
      <c r="CG18" s="203">
        <f t="shared" si="99"/>
        <v>17.659588341411482</v>
      </c>
      <c r="CH18" s="203">
        <f t="shared" si="100"/>
        <v>6.7733145820515039</v>
      </c>
      <c r="CI18" s="203">
        <f t="shared" si="101"/>
        <v>-25.893082204902264</v>
      </c>
      <c r="CJ18" s="203"/>
      <c r="CK18" s="203">
        <f t="shared" si="10"/>
        <v>2.3555808591001228</v>
      </c>
      <c r="CL18" s="203">
        <f t="shared" si="47"/>
        <v>2.4680823703965244</v>
      </c>
      <c r="CM18" s="203">
        <f t="shared" si="48"/>
        <v>2.3046640056864782</v>
      </c>
      <c r="CN18" s="203">
        <f t="shared" si="49"/>
        <v>2.3763590141175199</v>
      </c>
      <c r="CO18" s="203">
        <f t="shared" si="50"/>
        <v>2.3078205115636123</v>
      </c>
      <c r="CP18" s="203">
        <f t="shared" si="51"/>
        <v>2.5374814856911474</v>
      </c>
      <c r="CQ18" s="203">
        <f t="shared" si="52"/>
        <v>2.4115510548451744</v>
      </c>
      <c r="CR18" s="203">
        <f t="shared" si="53"/>
        <v>2.8916548328648219</v>
      </c>
      <c r="CS18" s="203">
        <f t="shared" si="54"/>
        <v>2.9365455762162465</v>
      </c>
      <c r="CT18" s="203">
        <f t="shared" si="55"/>
        <v>3.0937611048255946</v>
      </c>
      <c r="CU18" s="203">
        <f t="shared" si="56"/>
        <v>2.777436209410892</v>
      </c>
      <c r="CV18" s="203">
        <f t="shared" si="57"/>
        <v>2.4146759683367396</v>
      </c>
      <c r="CW18" s="203">
        <f t="shared" si="58"/>
        <v>2.6315865774645357</v>
      </c>
      <c r="CX18" s="203">
        <f t="shared" si="59"/>
        <v>2.6745045702713703</v>
      </c>
      <c r="CY18" s="203">
        <f t="shared" si="60"/>
        <v>2.7168547483221031</v>
      </c>
      <c r="CZ18" s="203">
        <f t="shared" si="61"/>
        <v>2.4159127853767748</v>
      </c>
      <c r="DA18" s="203">
        <f t="shared" si="62"/>
        <v>2.5732245277202486</v>
      </c>
      <c r="DB18" s="203">
        <f t="shared" si="63"/>
        <v>2.3741945720103304</v>
      </c>
      <c r="DC18" s="203">
        <f t="shared" si="64"/>
        <v>2.5399011986013571</v>
      </c>
      <c r="DD18" s="203">
        <f t="shared" si="65"/>
        <v>2.7180824961781118</v>
      </c>
      <c r="DE18" s="203">
        <f t="shared" si="66"/>
        <v>2.8909755873290739</v>
      </c>
      <c r="DF18" s="203">
        <f t="shared" si="16"/>
        <v>2.6575074325804522</v>
      </c>
      <c r="DG18" s="203">
        <f t="shared" si="17"/>
        <v>3.8987367952744414</v>
      </c>
      <c r="DH18" s="203">
        <f t="shared" si="18"/>
        <v>3.295509169567814</v>
      </c>
      <c r="DI18" s="203">
        <f t="shared" si="19"/>
        <v>2.7821180403158694</v>
      </c>
      <c r="DJ18" s="203">
        <f t="shared" si="20"/>
        <v>3.1225844275431816</v>
      </c>
      <c r="DK18" s="203">
        <f t="shared" si="21"/>
        <v>2.8733779233203944</v>
      </c>
      <c r="DL18" s="203">
        <f t="shared" si="22"/>
        <v>3.1785809113003056</v>
      </c>
      <c r="DM18" s="203">
        <f t="shared" si="23"/>
        <v>3.0747754379288716</v>
      </c>
      <c r="DN18" s="203">
        <f t="shared" si="24"/>
        <v>2.8710788950555965</v>
      </c>
      <c r="DO18" s="203">
        <f t="shared" si="25"/>
        <v>2.8873889656479381</v>
      </c>
      <c r="DP18" s="203">
        <f t="shared" si="26"/>
        <v>2.6962484939123583</v>
      </c>
      <c r="DQ18" s="203">
        <f t="shared" si="27"/>
        <v>3.0347115303567183</v>
      </c>
      <c r="DR18" s="203">
        <f t="shared" si="28"/>
        <v>3.0685161897728399</v>
      </c>
      <c r="DS18" s="203">
        <f t="shared" si="29"/>
        <v>3.0141506473409274</v>
      </c>
      <c r="DT18" s="203">
        <f t="shared" si="30"/>
        <v>3.0635634235471119</v>
      </c>
      <c r="DU18" s="203">
        <f t="shared" si="31"/>
        <v>3.1807952748455803</v>
      </c>
      <c r="DV18" s="203">
        <f t="shared" si="32"/>
        <v>2.8494441682620608</v>
      </c>
      <c r="DW18" s="203">
        <f t="shared" si="33"/>
        <v>2.8668452540798492</v>
      </c>
      <c r="DX18" s="203">
        <f t="shared" si="34"/>
        <v>3.1472336004436627</v>
      </c>
      <c r="DY18" s="203">
        <f t="shared" si="35"/>
        <v>2.8714603709071342</v>
      </c>
      <c r="DZ18" s="203">
        <f t="shared" si="36"/>
        <v>2.8114571653226021</v>
      </c>
      <c r="EA18" s="203">
        <f t="shared" si="37"/>
        <v>2.8946364890967784</v>
      </c>
      <c r="EB18" s="203">
        <f t="shared" si="38"/>
        <v>2.7350110658241285</v>
      </c>
      <c r="EC18" s="203">
        <f t="shared" si="39"/>
        <v>2.8413527545256398</v>
      </c>
      <c r="ED18" s="203">
        <f t="shared" si="40"/>
        <v>2.8698419026393385</v>
      </c>
      <c r="EE18" s="203">
        <f t="shared" si="41"/>
        <v>2.8425678490029158</v>
      </c>
      <c r="EF18" s="203">
        <f t="shared" si="42"/>
        <v>2.8706269889750056</v>
      </c>
    </row>
    <row r="19" spans="1:136" ht="18" customHeight="1" x14ac:dyDescent="0.45">
      <c r="A19" s="200"/>
      <c r="B19" s="200"/>
      <c r="C19" s="200"/>
      <c r="D19" s="212" t="s">
        <v>43</v>
      </c>
      <c r="E19" s="202">
        <f>+xctr1!C92</f>
        <v>14.87</v>
      </c>
      <c r="F19" s="202">
        <f>+xctr1!D92</f>
        <v>13.84</v>
      </c>
      <c r="G19" s="202">
        <f>+xctr1!E92</f>
        <v>13.3</v>
      </c>
      <c r="H19" s="202">
        <f>+xctr1!F92</f>
        <v>10.33</v>
      </c>
      <c r="I19" s="202">
        <f>+xctr1!G92</f>
        <v>8.91</v>
      </c>
      <c r="J19" s="202">
        <f>+xctr1!H92</f>
        <v>15.38</v>
      </c>
      <c r="K19" s="202">
        <f>+xctr1!I92</f>
        <v>11.4</v>
      </c>
      <c r="L19" s="202">
        <f>+xctr1!J92</f>
        <v>12.4</v>
      </c>
      <c r="M19" s="202">
        <f>+xctr1!K92</f>
        <v>7.61</v>
      </c>
      <c r="N19" s="202">
        <f>+xctr1!L92</f>
        <v>12.36</v>
      </c>
      <c r="O19" s="202">
        <f>+xctr1!M92</f>
        <v>11.97</v>
      </c>
      <c r="P19" s="202">
        <f>+xctr1!N92</f>
        <v>10.17</v>
      </c>
      <c r="Q19" s="202">
        <f>+xctr1!O92</f>
        <v>12.38</v>
      </c>
      <c r="R19" s="202">
        <f>+xctr1!P92</f>
        <v>6.44</v>
      </c>
      <c r="S19" s="202">
        <f>+xctr1!Q92</f>
        <v>13.03</v>
      </c>
      <c r="T19" s="202">
        <f>+xctr1!R92</f>
        <v>7.51</v>
      </c>
      <c r="U19" s="202">
        <f>+xctr1!S92</f>
        <v>6.56</v>
      </c>
      <c r="V19" s="202">
        <f>+xctr1!T92</f>
        <v>8.43</v>
      </c>
      <c r="W19" s="202">
        <f>+xctr1!U92</f>
        <v>4.79</v>
      </c>
      <c r="X19" s="202">
        <f>+xctr1!V92</f>
        <v>11.04</v>
      </c>
      <c r="Y19" s="202">
        <f>+xctr1!W92</f>
        <v>10.77</v>
      </c>
      <c r="Z19" s="202">
        <f t="shared" si="7"/>
        <v>115.45</v>
      </c>
      <c r="AA19" s="202">
        <f>+xctr1!X92</f>
        <v>8.4</v>
      </c>
      <c r="AB19" s="202">
        <f>+xctr1!Y92</f>
        <v>7.31</v>
      </c>
      <c r="AC19" s="202">
        <f>+xctr1!Z92</f>
        <v>9.11</v>
      </c>
      <c r="AD19" s="202">
        <f>+xctr1!AA92</f>
        <v>5.64</v>
      </c>
      <c r="AE19" s="202">
        <f>+xctr1!AB92</f>
        <v>6.69</v>
      </c>
      <c r="AF19" s="202">
        <f>+xctr1!AC92</f>
        <v>6.35</v>
      </c>
      <c r="AG19" s="202">
        <f>+xctr1!AD92</f>
        <v>6.17</v>
      </c>
      <c r="AH19" s="202">
        <f>+xctr1!AE92</f>
        <v>6.14</v>
      </c>
      <c r="AI19" s="202">
        <f>+xctr1!AF92</f>
        <v>6.26</v>
      </c>
      <c r="AJ19" s="202">
        <f>+xctr1!AG92</f>
        <v>4.9000000000000004</v>
      </c>
      <c r="AK19" s="202">
        <f>+xctr1!AH92</f>
        <v>5.18</v>
      </c>
      <c r="AL19" s="202">
        <f t="shared" si="8"/>
        <v>72.150000000000006</v>
      </c>
      <c r="AM19" s="202">
        <f>+xctr1!AI92</f>
        <v>11.59</v>
      </c>
      <c r="AN19" s="202">
        <f t="shared" si="0"/>
        <v>83.740000000000009</v>
      </c>
      <c r="AO19" s="202">
        <f>+xctr1!AJ92</f>
        <v>7.51</v>
      </c>
      <c r="AP19" s="202">
        <f>+xctr1!AK92</f>
        <v>7.84</v>
      </c>
      <c r="AQ19" s="202">
        <f>+xctr1!AL92</f>
        <v>5.59</v>
      </c>
      <c r="AR19" s="202">
        <f>+xctr1!AM92</f>
        <v>5.21</v>
      </c>
      <c r="AS19" s="202">
        <f>+xctr1!AN92</f>
        <v>7.2</v>
      </c>
      <c r="AT19" s="202">
        <f>+xctr1!AO92</f>
        <v>7.65</v>
      </c>
      <c r="AU19" s="202">
        <f>+xctr1!AP92</f>
        <v>6.66</v>
      </c>
      <c r="AV19" s="202">
        <f>+xctr1!AQ92</f>
        <v>9.0399999999999991</v>
      </c>
      <c r="AW19" s="202">
        <f>+xctr1!AR92</f>
        <v>8.6199999999999992</v>
      </c>
      <c r="AX19" s="202">
        <f>+xctr1!AS92</f>
        <v>5.82</v>
      </c>
      <c r="AY19" s="202">
        <f>+xctr1!AT92</f>
        <v>7.35</v>
      </c>
      <c r="AZ19" s="202">
        <f t="shared" si="9"/>
        <v>57.550000000000004</v>
      </c>
      <c r="BA19" s="202"/>
      <c r="BB19" s="203">
        <f t="shared" si="68"/>
        <v>-16.745124411566902</v>
      </c>
      <c r="BC19" s="203">
        <f t="shared" si="69"/>
        <v>-53.468208092485547</v>
      </c>
      <c r="BD19" s="203">
        <f t="shared" si="70"/>
        <v>-2.0300751879699375</v>
      </c>
      <c r="BE19" s="203">
        <f t="shared" si="71"/>
        <v>-27.299128751210066</v>
      </c>
      <c r="BF19" s="203">
        <f t="shared" si="72"/>
        <v>-26.374859708193043</v>
      </c>
      <c r="BG19" s="203">
        <f t="shared" si="73"/>
        <v>-45.188556566970092</v>
      </c>
      <c r="BH19" s="203">
        <f t="shared" si="74"/>
        <v>-57.982456140350877</v>
      </c>
      <c r="BI19" s="203">
        <f t="shared" si="75"/>
        <v>-10.967741935483877</v>
      </c>
      <c r="BJ19" s="203">
        <f t="shared" si="76"/>
        <v>41.524310118265426</v>
      </c>
      <c r="BK19" s="203">
        <f t="shared" si="77"/>
        <v>-32.038834951456309</v>
      </c>
      <c r="BL19" s="203">
        <f t="shared" si="78"/>
        <v>-38.930659983291569</v>
      </c>
      <c r="BM19" s="203">
        <f t="shared" si="79"/>
        <v>-10.422812192723708</v>
      </c>
      <c r="BN19" s="203">
        <f t="shared" si="80"/>
        <v>-54.442649434571891</v>
      </c>
      <c r="BO19" s="203">
        <f t="shared" si="81"/>
        <v>3.8819875776397561</v>
      </c>
      <c r="BP19" s="203">
        <f t="shared" si="82"/>
        <v>-51.266308518802759</v>
      </c>
      <c r="BQ19" s="203">
        <f t="shared" si="83"/>
        <v>-17.842876165113186</v>
      </c>
      <c r="BR19" s="203">
        <f t="shared" si="84"/>
        <v>-6.4024390243902385</v>
      </c>
      <c r="BS19" s="203">
        <f t="shared" si="85"/>
        <v>-25.741399762752071</v>
      </c>
      <c r="BT19" s="203">
        <f t="shared" si="86"/>
        <v>2.2964509394572064</v>
      </c>
      <c r="BU19" s="203">
        <f t="shared" si="87"/>
        <v>-53.079710144927539</v>
      </c>
      <c r="BV19" s="203">
        <f t="shared" si="88"/>
        <v>7.6137418755803266</v>
      </c>
      <c r="BW19" s="203">
        <f t="shared" si="89"/>
        <v>-27.466435686444346</v>
      </c>
      <c r="BX19" s="203">
        <f t="shared" si="90"/>
        <v>-10.595238095238102</v>
      </c>
      <c r="BY19" s="203">
        <f t="shared" si="91"/>
        <v>7.2503419972640204</v>
      </c>
      <c r="BZ19" s="203">
        <f t="shared" si="92"/>
        <v>-38.638858397365524</v>
      </c>
      <c r="CA19" s="203">
        <f t="shared" si="93"/>
        <v>-7.6241134751772961</v>
      </c>
      <c r="CB19" s="203">
        <f t="shared" si="94"/>
        <v>7.623318385650224</v>
      </c>
      <c r="CC19" s="203">
        <f t="shared" si="95"/>
        <v>20.472440944881896</v>
      </c>
      <c r="CD19" s="203">
        <f t="shared" si="96"/>
        <v>7.9416531604538099</v>
      </c>
      <c r="CE19" s="203">
        <f t="shared" si="97"/>
        <v>47.23127035830619</v>
      </c>
      <c r="CF19" s="203">
        <f t="shared" si="98"/>
        <v>37.699680511182109</v>
      </c>
      <c r="CG19" s="203">
        <f t="shared" si="99"/>
        <v>18.775510204081634</v>
      </c>
      <c r="CH19" s="203">
        <f t="shared" si="100"/>
        <v>41.891891891891888</v>
      </c>
      <c r="CI19" s="203">
        <f t="shared" si="101"/>
        <v>-20.235620235620232</v>
      </c>
      <c r="CJ19" s="203"/>
      <c r="CK19" s="203">
        <f t="shared" si="10"/>
        <v>8.3244183123767357E-2</v>
      </c>
      <c r="CL19" s="203">
        <f t="shared" si="47"/>
        <v>7.5411206301412709E-2</v>
      </c>
      <c r="CM19" s="203">
        <f t="shared" si="48"/>
        <v>6.7334544342581973E-2</v>
      </c>
      <c r="CN19" s="203">
        <f t="shared" si="49"/>
        <v>6.0080739673586528E-2</v>
      </c>
      <c r="CO19" s="203">
        <f t="shared" si="50"/>
        <v>4.5974781464990802E-2</v>
      </c>
      <c r="CP19" s="203">
        <f t="shared" si="51"/>
        <v>7.804044402881509E-2</v>
      </c>
      <c r="CQ19" s="203">
        <f t="shared" si="52"/>
        <v>6.0340383277880175E-2</v>
      </c>
      <c r="CR19" s="203">
        <f t="shared" si="53"/>
        <v>6.548418424925817E-2</v>
      </c>
      <c r="CS19" s="203">
        <f t="shared" si="54"/>
        <v>3.8232214735429051E-2</v>
      </c>
      <c r="CT19" s="203">
        <f t="shared" si="55"/>
        <v>6.1172432019907769E-2</v>
      </c>
      <c r="CU19" s="203">
        <f t="shared" si="56"/>
        <v>6.4556421341479209E-2</v>
      </c>
      <c r="CV19" s="203">
        <f t="shared" si="57"/>
        <v>5.4291772634384151E-2</v>
      </c>
      <c r="CW19" s="203">
        <f t="shared" si="58"/>
        <v>7.1790048322009109E-2</v>
      </c>
      <c r="CX19" s="203">
        <f t="shared" si="59"/>
        <v>3.7400784835724024E-2</v>
      </c>
      <c r="CY19" s="203">
        <f t="shared" si="60"/>
        <v>6.9050123606610364E-2</v>
      </c>
      <c r="CZ19" s="203">
        <f t="shared" si="61"/>
        <v>4.4457388983802353E-2</v>
      </c>
      <c r="DA19" s="203">
        <f t="shared" si="62"/>
        <v>3.5602794385178813E-2</v>
      </c>
      <c r="DB19" s="203">
        <f t="shared" si="63"/>
        <v>4.6441572865340369E-2</v>
      </c>
      <c r="DC19" s="203">
        <f t="shared" si="64"/>
        <v>2.6309689765365903E-2</v>
      </c>
      <c r="DD19" s="203">
        <f t="shared" si="65"/>
        <v>6.2485956224738883E-2</v>
      </c>
      <c r="DE19" s="203">
        <f t="shared" si="66"/>
        <v>5.7243357617910953E-2</v>
      </c>
      <c r="DF19" s="203">
        <f t="shared" si="16"/>
        <v>5.2723700908788543E-2</v>
      </c>
      <c r="DG19" s="203">
        <f t="shared" si="17"/>
        <v>4.5243336437528918E-2</v>
      </c>
      <c r="DH19" s="203">
        <f t="shared" si="18"/>
        <v>4.2592241919272841E-2</v>
      </c>
      <c r="DI19" s="203">
        <f t="shared" si="19"/>
        <v>5.3312078726315333E-2</v>
      </c>
      <c r="DJ19" s="203">
        <f t="shared" si="20"/>
        <v>3.5940850536404445E-2</v>
      </c>
      <c r="DK19" s="203">
        <f t="shared" si="21"/>
        <v>3.5244212362974293E-2</v>
      </c>
      <c r="DL19" s="203">
        <f t="shared" si="22"/>
        <v>3.3124345663762336E-2</v>
      </c>
      <c r="DM19" s="203">
        <f t="shared" si="23"/>
        <v>3.9527793420191977E-2</v>
      </c>
      <c r="DN19" s="203">
        <f t="shared" si="24"/>
        <v>3.4694793181738556E-2</v>
      </c>
      <c r="DO19" s="203">
        <f t="shared" si="25"/>
        <v>3.4486481960154337E-2</v>
      </c>
      <c r="DP19" s="203">
        <f t="shared" si="26"/>
        <v>2.8715289661089258E-2</v>
      </c>
      <c r="DQ19" s="203">
        <f t="shared" si="27"/>
        <v>2.7634360072510852E-2</v>
      </c>
      <c r="DR19" s="203">
        <f t="shared" si="28"/>
        <v>3.7204354936043321E-2</v>
      </c>
      <c r="DS19" s="203">
        <f t="shared" si="29"/>
        <v>5.9625537221460252E-2</v>
      </c>
      <c r="DT19" s="203">
        <f t="shared" si="30"/>
        <v>3.9246951577163638E-2</v>
      </c>
      <c r="DU19" s="203">
        <f t="shared" si="31"/>
        <v>4.2293465969246852E-2</v>
      </c>
      <c r="DV19" s="203">
        <f t="shared" si="32"/>
        <v>4.146261489480977E-2</v>
      </c>
      <c r="DW19" s="203">
        <f t="shared" si="33"/>
        <v>3.0761205002795469E-2</v>
      </c>
      <c r="DX19" s="203">
        <f t="shared" si="34"/>
        <v>3.0478423499157015E-2</v>
      </c>
      <c r="DY19" s="203">
        <f t="shared" si="35"/>
        <v>3.9051991217641087E-2</v>
      </c>
      <c r="DZ19" s="203">
        <f t="shared" si="36"/>
        <v>3.6610630865776816E-2</v>
      </c>
      <c r="EA19" s="203">
        <f t="shared" si="37"/>
        <v>3.9498195003656256E-2</v>
      </c>
      <c r="EB19" s="203">
        <f t="shared" si="38"/>
        <v>4.5264728561843423E-2</v>
      </c>
      <c r="EC19" s="203">
        <f t="shared" si="39"/>
        <v>4.2817490199662626E-2</v>
      </c>
      <c r="ED19" s="203">
        <f t="shared" si="40"/>
        <v>3.0853954766617925E-2</v>
      </c>
      <c r="EE19" s="203">
        <f t="shared" si="41"/>
        <v>3.4398356366971965E-2</v>
      </c>
      <c r="EF19" s="203">
        <f t="shared" si="42"/>
        <v>3.7462121271298415E-2</v>
      </c>
    </row>
    <row r="20" spans="1:136" ht="18" customHeight="1" x14ac:dyDescent="0.45">
      <c r="A20" s="200"/>
      <c r="B20" s="200"/>
      <c r="C20" s="200">
        <v>2</v>
      </c>
      <c r="D20" s="212" t="s">
        <v>400</v>
      </c>
      <c r="E20" s="202">
        <f t="shared" ref="E20" si="104">SUM(E21:E24)</f>
        <v>1594.4099999999999</v>
      </c>
      <c r="F20" s="202">
        <f t="shared" ref="F20:AY20" si="105">SUM(F21:F24)</f>
        <v>1578.7199999999998</v>
      </c>
      <c r="G20" s="202">
        <f t="shared" si="105"/>
        <v>1721.0100000000002</v>
      </c>
      <c r="H20" s="202">
        <f t="shared" si="105"/>
        <v>1650.89</v>
      </c>
      <c r="I20" s="202">
        <f t="shared" si="105"/>
        <v>1828.8899999999999</v>
      </c>
      <c r="J20" s="202">
        <f t="shared" si="105"/>
        <v>1677.09</v>
      </c>
      <c r="K20" s="202">
        <f t="shared" si="105"/>
        <v>1651.32</v>
      </c>
      <c r="L20" s="202">
        <f t="shared" si="105"/>
        <v>1678.6100000000001</v>
      </c>
      <c r="M20" s="202">
        <f t="shared" si="105"/>
        <v>1765.1000000000001</v>
      </c>
      <c r="N20" s="202">
        <f t="shared" si="105"/>
        <v>1885.57</v>
      </c>
      <c r="O20" s="202">
        <f t="shared" si="105"/>
        <v>1797.48</v>
      </c>
      <c r="P20" s="202">
        <f t="shared" si="105"/>
        <v>1850.44</v>
      </c>
      <c r="Q20" s="202">
        <f t="shared" si="105"/>
        <v>1702.61</v>
      </c>
      <c r="R20" s="202">
        <f t="shared" si="105"/>
        <v>1689.52</v>
      </c>
      <c r="S20" s="202">
        <f t="shared" si="105"/>
        <v>2010.69</v>
      </c>
      <c r="T20" s="202">
        <f t="shared" si="105"/>
        <v>1708.58</v>
      </c>
      <c r="U20" s="202">
        <f t="shared" si="105"/>
        <v>1874.81</v>
      </c>
      <c r="V20" s="202">
        <f t="shared" si="105"/>
        <v>1858.24</v>
      </c>
      <c r="W20" s="202">
        <f t="shared" si="105"/>
        <v>1842.2199999999998</v>
      </c>
      <c r="X20" s="202">
        <f t="shared" si="105"/>
        <v>1771.3200000000002</v>
      </c>
      <c r="Y20" s="202">
        <f t="shared" si="105"/>
        <v>1848.06</v>
      </c>
      <c r="Z20" s="202">
        <f t="shared" si="7"/>
        <v>21839.54</v>
      </c>
      <c r="AA20" s="202">
        <f t="shared" si="105"/>
        <v>1905.08</v>
      </c>
      <c r="AB20" s="202">
        <f t="shared" si="105"/>
        <v>2074.9900000000002</v>
      </c>
      <c r="AC20" s="202">
        <f t="shared" si="105"/>
        <v>1987.14</v>
      </c>
      <c r="AD20" s="202">
        <f t="shared" si="105"/>
        <v>1722.64</v>
      </c>
      <c r="AE20" s="202">
        <f t="shared" si="105"/>
        <v>1595.11</v>
      </c>
      <c r="AF20" s="202">
        <f t="shared" si="105"/>
        <v>1878.13</v>
      </c>
      <c r="AG20" s="202">
        <f t="shared" si="105"/>
        <v>1628.94</v>
      </c>
      <c r="AH20" s="202">
        <f t="shared" si="105"/>
        <v>1898.16</v>
      </c>
      <c r="AI20" s="202">
        <f t="shared" si="105"/>
        <v>1737.94</v>
      </c>
      <c r="AJ20" s="202">
        <f t="shared" si="105"/>
        <v>1692.73</v>
      </c>
      <c r="AK20" s="202">
        <f t="shared" si="105"/>
        <v>1779.74</v>
      </c>
      <c r="AL20" s="202">
        <f t="shared" si="8"/>
        <v>19900.600000000002</v>
      </c>
      <c r="AM20" s="202">
        <f t="shared" si="105"/>
        <v>1886.0300000000002</v>
      </c>
      <c r="AN20" s="202">
        <f t="shared" si="0"/>
        <v>21786.630000000005</v>
      </c>
      <c r="AO20" s="202">
        <f t="shared" si="105"/>
        <v>1977.5</v>
      </c>
      <c r="AP20" s="202">
        <f t="shared" si="105"/>
        <v>2149.8200000000002</v>
      </c>
      <c r="AQ20" s="202">
        <f t="shared" si="105"/>
        <v>2325.2999999999997</v>
      </c>
      <c r="AR20" s="202">
        <f t="shared" si="105"/>
        <v>1831.74</v>
      </c>
      <c r="AS20" s="202">
        <f t="shared" si="105"/>
        <v>1953.0300000000002</v>
      </c>
      <c r="AT20" s="202">
        <f t="shared" si="105"/>
        <v>2220.2199999999998</v>
      </c>
      <c r="AU20" s="202">
        <f t="shared" si="105"/>
        <v>1743</v>
      </c>
      <c r="AV20" s="202">
        <f t="shared" si="105"/>
        <v>2164.35</v>
      </c>
      <c r="AW20" s="202">
        <f t="shared" si="105"/>
        <v>1974.72</v>
      </c>
      <c r="AX20" s="202">
        <f t="shared" si="105"/>
        <v>1990.55</v>
      </c>
      <c r="AY20" s="202">
        <f t="shared" si="105"/>
        <v>2090.83</v>
      </c>
      <c r="AZ20" s="202">
        <f t="shared" si="9"/>
        <v>15968.439999999999</v>
      </c>
      <c r="BA20" s="202"/>
      <c r="BB20" s="203">
        <f t="shared" si="68"/>
        <v>6.7862093188075789</v>
      </c>
      <c r="BC20" s="203">
        <f t="shared" si="69"/>
        <v>7.0183439748657372</v>
      </c>
      <c r="BD20" s="203">
        <f t="shared" si="70"/>
        <v>16.831976571896725</v>
      </c>
      <c r="BE20" s="203">
        <f t="shared" si="71"/>
        <v>3.4944787357122475</v>
      </c>
      <c r="BF20" s="203">
        <f t="shared" si="72"/>
        <v>2.510812569372689</v>
      </c>
      <c r="BG20" s="203">
        <f t="shared" si="73"/>
        <v>10.801447745797788</v>
      </c>
      <c r="BH20" s="203">
        <f t="shared" si="74"/>
        <v>11.560448610808315</v>
      </c>
      <c r="BI20" s="203">
        <f t="shared" si="75"/>
        <v>5.5230220241747618</v>
      </c>
      <c r="BJ20" s="203">
        <f t="shared" si="76"/>
        <v>4.7000169962041705</v>
      </c>
      <c r="BK20" s="203">
        <f t="shared" si="77"/>
        <v>1.0347003823777401</v>
      </c>
      <c r="BL20" s="203">
        <f t="shared" si="78"/>
        <v>15.438836593453065</v>
      </c>
      <c r="BM20" s="203">
        <f t="shared" si="79"/>
        <v>7.387432178292741</v>
      </c>
      <c r="BN20" s="203">
        <f t="shared" si="80"/>
        <v>1.1764291293954621</v>
      </c>
      <c r="BO20" s="203">
        <f t="shared" si="81"/>
        <v>-5.5879776504569438</v>
      </c>
      <c r="BP20" s="203">
        <f t="shared" si="82"/>
        <v>-6.592761688773507</v>
      </c>
      <c r="BQ20" s="203">
        <f t="shared" si="83"/>
        <v>-4.6611806295286051</v>
      </c>
      <c r="BR20" s="203">
        <f t="shared" si="84"/>
        <v>1.2454595399000512</v>
      </c>
      <c r="BS20" s="203">
        <f t="shared" si="85"/>
        <v>-6.4738677458240019</v>
      </c>
      <c r="BT20" s="203">
        <f t="shared" si="86"/>
        <v>-8.1146660008033713</v>
      </c>
      <c r="BU20" s="203">
        <f t="shared" si="87"/>
        <v>0.4753517151051101</v>
      </c>
      <c r="BV20" s="203">
        <f t="shared" si="88"/>
        <v>2.0545869722844667</v>
      </c>
      <c r="BW20" s="203">
        <f t="shared" si="89"/>
        <v>-0.24226700745526575</v>
      </c>
      <c r="BX20" s="203">
        <f t="shared" si="90"/>
        <v>3.8014151636676763</v>
      </c>
      <c r="BY20" s="203">
        <f t="shared" si="91"/>
        <v>3.6062824399153648</v>
      </c>
      <c r="BZ20" s="203">
        <f t="shared" si="92"/>
        <v>17.017422023611807</v>
      </c>
      <c r="CA20" s="203">
        <f t="shared" si="93"/>
        <v>6.3333023731017457</v>
      </c>
      <c r="CB20" s="203">
        <f t="shared" si="94"/>
        <v>22.438577903718262</v>
      </c>
      <c r="CC20" s="203">
        <f t="shared" si="95"/>
        <v>18.214394104774414</v>
      </c>
      <c r="CD20" s="203">
        <f t="shared" si="96"/>
        <v>7.0020995248443629</v>
      </c>
      <c r="CE20" s="203">
        <f t="shared" si="97"/>
        <v>14.023580730812979</v>
      </c>
      <c r="CF20" s="203">
        <f t="shared" si="98"/>
        <v>13.624175748299706</v>
      </c>
      <c r="CG20" s="203">
        <f t="shared" si="99"/>
        <v>17.594064026749678</v>
      </c>
      <c r="CH20" s="203">
        <f t="shared" si="100"/>
        <v>17.47951948037354</v>
      </c>
      <c r="CI20" s="203">
        <f t="shared" si="101"/>
        <v>-19.759002241138468</v>
      </c>
      <c r="CJ20" s="203"/>
      <c r="CK20" s="203">
        <f t="shared" si="10"/>
        <v>8.9257133836157294</v>
      </c>
      <c r="CL20" s="203">
        <f t="shared" si="47"/>
        <v>8.6021083534802223</v>
      </c>
      <c r="CM20" s="203">
        <f t="shared" si="48"/>
        <v>8.7130394104531579</v>
      </c>
      <c r="CN20" s="203">
        <f t="shared" si="49"/>
        <v>9.6018095178826002</v>
      </c>
      <c r="CO20" s="203">
        <f t="shared" si="50"/>
        <v>9.4369043853543229</v>
      </c>
      <c r="CP20" s="203">
        <f t="shared" si="51"/>
        <v>8.5098080803826726</v>
      </c>
      <c r="CQ20" s="203">
        <f t="shared" si="52"/>
        <v>8.7404633082832532</v>
      </c>
      <c r="CR20" s="203">
        <f t="shared" si="53"/>
        <v>8.8647102034392944</v>
      </c>
      <c r="CS20" s="203">
        <f t="shared" si="54"/>
        <v>8.8677637620901226</v>
      </c>
      <c r="CT20" s="203">
        <f t="shared" si="55"/>
        <v>9.3321118643832914</v>
      </c>
      <c r="CU20" s="203">
        <f t="shared" si="56"/>
        <v>9.6941417070076898</v>
      </c>
      <c r="CV20" s="203">
        <f t="shared" si="57"/>
        <v>9.878433407430661</v>
      </c>
      <c r="CW20" s="203">
        <f t="shared" si="58"/>
        <v>9.8732192385731743</v>
      </c>
      <c r="CX20" s="203">
        <f t="shared" si="59"/>
        <v>9.8120145955982068</v>
      </c>
      <c r="CY20" s="203">
        <f t="shared" si="60"/>
        <v>10.655287262822364</v>
      </c>
      <c r="CZ20" s="203">
        <f t="shared" si="61"/>
        <v>10.114381580551933</v>
      </c>
      <c r="DA20" s="203">
        <f t="shared" si="62"/>
        <v>10.175072399584922</v>
      </c>
      <c r="DB20" s="203">
        <f t="shared" si="63"/>
        <v>10.237199093865966</v>
      </c>
      <c r="DC20" s="203">
        <f t="shared" si="64"/>
        <v>10.118629786962915</v>
      </c>
      <c r="DD20" s="203">
        <f t="shared" si="65"/>
        <v>10.025599998188813</v>
      </c>
      <c r="DE20" s="203">
        <f t="shared" si="66"/>
        <v>9.8225774818344025</v>
      </c>
      <c r="DF20" s="203">
        <f t="shared" si="16"/>
        <v>9.9736801641015482</v>
      </c>
      <c r="DG20" s="203">
        <f t="shared" si="17"/>
        <v>10.260973259572332</v>
      </c>
      <c r="DH20" s="203">
        <f t="shared" si="18"/>
        <v>12.09007880438741</v>
      </c>
      <c r="DI20" s="203">
        <f t="shared" si="19"/>
        <v>11.628821528014297</v>
      </c>
      <c r="DJ20" s="203">
        <f t="shared" si="20"/>
        <v>10.977508292204213</v>
      </c>
      <c r="DK20" s="203">
        <f t="shared" si="21"/>
        <v>8.403347620673232</v>
      </c>
      <c r="DL20" s="203">
        <f t="shared" si="22"/>
        <v>9.7971381608632999</v>
      </c>
      <c r="DM20" s="203">
        <f t="shared" si="23"/>
        <v>10.435721849900732</v>
      </c>
      <c r="DN20" s="203">
        <f t="shared" si="24"/>
        <v>10.725776649161054</v>
      </c>
      <c r="DO20" s="203">
        <f t="shared" si="25"/>
        <v>9.5743508718579289</v>
      </c>
      <c r="DP20" s="203">
        <f t="shared" si="26"/>
        <v>9.9198433200031868</v>
      </c>
      <c r="DQ20" s="203">
        <f t="shared" si="27"/>
        <v>9.4945899605116733</v>
      </c>
      <c r="DR20" s="203">
        <f t="shared" si="28"/>
        <v>10.261801605547106</v>
      </c>
      <c r="DS20" s="203">
        <f t="shared" si="29"/>
        <v>9.7028086251760737</v>
      </c>
      <c r="DT20" s="203">
        <f t="shared" si="30"/>
        <v>10.210876673508249</v>
      </c>
      <c r="DU20" s="203">
        <f t="shared" si="31"/>
        <v>11.136528489239101</v>
      </c>
      <c r="DV20" s="203">
        <f t="shared" si="32"/>
        <v>11.369535555249993</v>
      </c>
      <c r="DW20" s="203">
        <f t="shared" si="33"/>
        <v>12.795890875313113</v>
      </c>
      <c r="DX20" s="203">
        <f t="shared" si="34"/>
        <v>10.71565210371322</v>
      </c>
      <c r="DY20" s="203">
        <f t="shared" si="35"/>
        <v>10.593015334415218</v>
      </c>
      <c r="DZ20" s="203">
        <f t="shared" si="36"/>
        <v>10.625314360890849</v>
      </c>
      <c r="EA20" s="203">
        <f t="shared" si="37"/>
        <v>10.337140223929858</v>
      </c>
      <c r="EB20" s="203">
        <f t="shared" si="38"/>
        <v>10.837247263586928</v>
      </c>
      <c r="EC20" s="203">
        <f t="shared" si="39"/>
        <v>9.8088810031412752</v>
      </c>
      <c r="ED20" s="203">
        <f t="shared" si="40"/>
        <v>10.552635680531154</v>
      </c>
      <c r="EE20" s="203">
        <f t="shared" si="41"/>
        <v>9.7851857745246242</v>
      </c>
      <c r="EF20" s="203">
        <f t="shared" si="42"/>
        <v>10.394641803535228</v>
      </c>
    </row>
    <row r="21" spans="1:136" ht="18" customHeight="1" x14ac:dyDescent="0.45">
      <c r="A21" s="200"/>
      <c r="B21" s="200"/>
      <c r="C21" s="200"/>
      <c r="D21" s="212" t="s">
        <v>58</v>
      </c>
      <c r="E21" s="202">
        <f>+xctr1!C182</f>
        <v>417.89</v>
      </c>
      <c r="F21" s="202">
        <f>+xctr1!D182</f>
        <v>345.13</v>
      </c>
      <c r="G21" s="202">
        <f>+xctr1!E182</f>
        <v>388.23</v>
      </c>
      <c r="H21" s="202">
        <f>+xctr1!F182</f>
        <v>398.74</v>
      </c>
      <c r="I21" s="202">
        <f>+xctr1!G182</f>
        <v>457.07</v>
      </c>
      <c r="J21" s="202">
        <f>+xctr1!H182</f>
        <v>341.23</v>
      </c>
      <c r="K21" s="202">
        <f>+xctr1!I182</f>
        <v>315.08</v>
      </c>
      <c r="L21" s="202">
        <f>+xctr1!J182</f>
        <v>332.34</v>
      </c>
      <c r="M21" s="202">
        <f>+xctr1!K182</f>
        <v>339.37</v>
      </c>
      <c r="N21" s="202">
        <f>+xctr1!L182</f>
        <v>389.59</v>
      </c>
      <c r="O21" s="202">
        <f>+xctr1!M182</f>
        <v>408.37</v>
      </c>
      <c r="P21" s="202">
        <f>+xctr1!N182</f>
        <v>392.44</v>
      </c>
      <c r="Q21" s="202">
        <f>+xctr1!O182</f>
        <v>361.55</v>
      </c>
      <c r="R21" s="202">
        <f>+xctr1!P182</f>
        <v>458.04</v>
      </c>
      <c r="S21" s="202">
        <f>+xctr1!Q182</f>
        <v>515.77</v>
      </c>
      <c r="T21" s="202">
        <f>+xctr1!R182</f>
        <v>401.54</v>
      </c>
      <c r="U21" s="202">
        <f>+xctr1!S182</f>
        <v>357.34</v>
      </c>
      <c r="V21" s="202">
        <f>+xctr1!T182</f>
        <v>406.9</v>
      </c>
      <c r="W21" s="202">
        <f>+xctr1!U182</f>
        <v>424.45</v>
      </c>
      <c r="X21" s="202">
        <f>+xctr1!V182</f>
        <v>404.65</v>
      </c>
      <c r="Y21" s="202">
        <f>+xctr1!W182</f>
        <v>356.51</v>
      </c>
      <c r="Z21" s="202">
        <f t="shared" si="7"/>
        <v>4877.1500000000005</v>
      </c>
      <c r="AA21" s="202">
        <f>+xctr1!X182</f>
        <v>338.08</v>
      </c>
      <c r="AB21" s="202">
        <f>+xctr1!Y182</f>
        <v>489.3</v>
      </c>
      <c r="AC21" s="202">
        <f>+xctr1!Z182</f>
        <v>444.34</v>
      </c>
      <c r="AD21" s="202">
        <f>+xctr1!AA182</f>
        <v>382.32</v>
      </c>
      <c r="AE21" s="202">
        <f>+xctr1!AB182</f>
        <v>337.94</v>
      </c>
      <c r="AF21" s="202">
        <f>+xctr1!AC182</f>
        <v>378.16</v>
      </c>
      <c r="AG21" s="202">
        <f>+xctr1!AD182</f>
        <v>294.22000000000003</v>
      </c>
      <c r="AH21" s="202">
        <f>+xctr1!AE182</f>
        <v>373.17</v>
      </c>
      <c r="AI21" s="202">
        <f>+xctr1!AF182</f>
        <v>331.1</v>
      </c>
      <c r="AJ21" s="202">
        <f>+xctr1!AG182</f>
        <v>340.6</v>
      </c>
      <c r="AK21" s="202">
        <f>+xctr1!AH182</f>
        <v>336.09</v>
      </c>
      <c r="AL21" s="202">
        <f t="shared" si="8"/>
        <v>4045.3199999999997</v>
      </c>
      <c r="AM21" s="202">
        <f>+xctr1!AI182</f>
        <v>356.22</v>
      </c>
      <c r="AN21" s="202">
        <f t="shared" si="0"/>
        <v>4401.5400000000009</v>
      </c>
      <c r="AO21" s="202">
        <f>+xctr1!AJ182</f>
        <v>457.37</v>
      </c>
      <c r="AP21" s="202">
        <f>+xctr1!AK182</f>
        <v>490.3</v>
      </c>
      <c r="AQ21" s="202">
        <f>+xctr1!AL182</f>
        <v>594.37</v>
      </c>
      <c r="AR21" s="202">
        <f>+xctr1!AM182</f>
        <v>466.49</v>
      </c>
      <c r="AS21" s="202">
        <f>+xctr1!AN182</f>
        <v>417.12</v>
      </c>
      <c r="AT21" s="202">
        <f>+xctr1!AO182</f>
        <v>482.42</v>
      </c>
      <c r="AU21" s="202">
        <f>+xctr1!AP182</f>
        <v>313.36</v>
      </c>
      <c r="AV21" s="202">
        <f>+xctr1!AQ182</f>
        <v>436.04</v>
      </c>
      <c r="AW21" s="202">
        <f>+xctr1!AR182</f>
        <v>377.87</v>
      </c>
      <c r="AX21" s="202">
        <f>+xctr1!AS182</f>
        <v>427.03</v>
      </c>
      <c r="AY21" s="202">
        <f>+xctr1!AT182</f>
        <v>395.83</v>
      </c>
      <c r="AZ21" s="202">
        <f t="shared" si="9"/>
        <v>3316.16</v>
      </c>
      <c r="BA21" s="202"/>
      <c r="BB21" s="203">
        <f t="shared" si="68"/>
        <v>-13.482016798679075</v>
      </c>
      <c r="BC21" s="203">
        <f t="shared" si="69"/>
        <v>32.715208761915804</v>
      </c>
      <c r="BD21" s="203">
        <f t="shared" si="70"/>
        <v>32.851660098395264</v>
      </c>
      <c r="BE21" s="203">
        <f t="shared" si="71"/>
        <v>0.702211967698263</v>
      </c>
      <c r="BF21" s="203">
        <f t="shared" si="72"/>
        <v>-21.81941496926073</v>
      </c>
      <c r="BG21" s="203">
        <f t="shared" si="73"/>
        <v>19.245083960964738</v>
      </c>
      <c r="BH21" s="203">
        <f t="shared" si="74"/>
        <v>34.71181922051543</v>
      </c>
      <c r="BI21" s="203">
        <f t="shared" si="75"/>
        <v>21.757838358307758</v>
      </c>
      <c r="BJ21" s="203">
        <f t="shared" si="76"/>
        <v>5.0505348145092333</v>
      </c>
      <c r="BK21" s="203">
        <f t="shared" si="77"/>
        <v>-13.221591929977672</v>
      </c>
      <c r="BL21" s="203">
        <f t="shared" si="78"/>
        <v>19.817812278081149</v>
      </c>
      <c r="BM21" s="203">
        <f t="shared" si="79"/>
        <v>13.224951584955647</v>
      </c>
      <c r="BN21" s="203">
        <f t="shared" si="80"/>
        <v>5.7447102752039791</v>
      </c>
      <c r="BO21" s="203">
        <f t="shared" si="81"/>
        <v>-26.220417430792075</v>
      </c>
      <c r="BP21" s="203">
        <f t="shared" si="82"/>
        <v>-26.680497120809655</v>
      </c>
      <c r="BQ21" s="203">
        <f t="shared" si="83"/>
        <v>-26.727100662449566</v>
      </c>
      <c r="BR21" s="203">
        <f t="shared" si="84"/>
        <v>4.4299546650249155</v>
      </c>
      <c r="BS21" s="203">
        <f t="shared" si="85"/>
        <v>-18.628655689358553</v>
      </c>
      <c r="BT21" s="203">
        <f t="shared" si="86"/>
        <v>-19.754977029096466</v>
      </c>
      <c r="BU21" s="203">
        <f t="shared" si="87"/>
        <v>-16.943037192635614</v>
      </c>
      <c r="BV21" s="203">
        <f t="shared" si="88"/>
        <v>-8.1344141819295057E-2</v>
      </c>
      <c r="BW21" s="203">
        <f t="shared" si="89"/>
        <v>-9.7518017694760211</v>
      </c>
      <c r="BX21" s="203">
        <f t="shared" si="90"/>
        <v>35.284548035967831</v>
      </c>
      <c r="BY21" s="203">
        <f t="shared" si="91"/>
        <v>0.2043735949315284</v>
      </c>
      <c r="BZ21" s="203">
        <f t="shared" si="92"/>
        <v>33.764684700904724</v>
      </c>
      <c r="CA21" s="203">
        <f t="shared" si="93"/>
        <v>22.01558903536305</v>
      </c>
      <c r="CB21" s="203">
        <f t="shared" si="94"/>
        <v>23.430194709119956</v>
      </c>
      <c r="CC21" s="203">
        <f t="shared" si="95"/>
        <v>27.570340596572883</v>
      </c>
      <c r="CD21" s="203">
        <f t="shared" si="96"/>
        <v>6.5053361430222223</v>
      </c>
      <c r="CE21" s="203">
        <f t="shared" si="97"/>
        <v>16.847549374279815</v>
      </c>
      <c r="CF21" s="203">
        <f t="shared" si="98"/>
        <v>14.125641800060396</v>
      </c>
      <c r="CG21" s="203">
        <f t="shared" si="99"/>
        <v>25.375807398708151</v>
      </c>
      <c r="CH21" s="203">
        <f t="shared" si="100"/>
        <v>17.775000743848366</v>
      </c>
      <c r="CI21" s="203">
        <f t="shared" si="101"/>
        <v>-18.024779251085199</v>
      </c>
      <c r="CJ21" s="203"/>
      <c r="CK21" s="203">
        <f t="shared" si="10"/>
        <v>2.3394022653390141</v>
      </c>
      <c r="CL21" s="203">
        <f t="shared" si="47"/>
        <v>1.8805397132085671</v>
      </c>
      <c r="CM21" s="203">
        <f t="shared" si="48"/>
        <v>1.9655105376030526</v>
      </c>
      <c r="CN21" s="203">
        <f t="shared" si="49"/>
        <v>2.3191281836830484</v>
      </c>
      <c r="CO21" s="203">
        <f t="shared" si="50"/>
        <v>2.3584392103482994</v>
      </c>
      <c r="CP21" s="203">
        <f t="shared" si="51"/>
        <v>1.7314525823116107</v>
      </c>
      <c r="CQ21" s="203">
        <f t="shared" si="52"/>
        <v>1.6677235055433757</v>
      </c>
      <c r="CR21" s="203">
        <f t="shared" si="53"/>
        <v>1.7550817575321336</v>
      </c>
      <c r="CS21" s="203">
        <f t="shared" si="54"/>
        <v>1.7049759152119</v>
      </c>
      <c r="CT21" s="203">
        <f t="shared" si="55"/>
        <v>1.928168915099989</v>
      </c>
      <c r="CU21" s="203">
        <f t="shared" si="56"/>
        <v>2.2024148523993201</v>
      </c>
      <c r="CV21" s="203">
        <f t="shared" si="57"/>
        <v>2.0950111359525776</v>
      </c>
      <c r="CW21" s="203">
        <f t="shared" si="58"/>
        <v>2.0965825501472044</v>
      </c>
      <c r="CX21" s="203">
        <f t="shared" si="59"/>
        <v>2.6601017835644463</v>
      </c>
      <c r="CY21" s="203">
        <f t="shared" si="60"/>
        <v>2.7332296433293499</v>
      </c>
      <c r="CZ21" s="203">
        <f t="shared" si="61"/>
        <v>2.3770199697145133</v>
      </c>
      <c r="DA21" s="203">
        <f t="shared" si="62"/>
        <v>1.9393753880487494</v>
      </c>
      <c r="DB21" s="203">
        <f t="shared" si="63"/>
        <v>2.241646025967615</v>
      </c>
      <c r="DC21" s="203">
        <f t="shared" si="64"/>
        <v>2.3313461003986546</v>
      </c>
      <c r="DD21" s="203">
        <f t="shared" si="65"/>
        <v>2.2903027342699809</v>
      </c>
      <c r="DE21" s="203">
        <f t="shared" si="66"/>
        <v>1.8948773838775703</v>
      </c>
      <c r="DF21" s="203">
        <f t="shared" si="16"/>
        <v>2.2272966469233269</v>
      </c>
      <c r="DG21" s="203">
        <f t="shared" si="17"/>
        <v>1.8209365693809254</v>
      </c>
      <c r="DH21" s="203">
        <f t="shared" si="18"/>
        <v>2.85094171971275</v>
      </c>
      <c r="DI21" s="203">
        <f t="shared" si="19"/>
        <v>2.6002951768661857</v>
      </c>
      <c r="DJ21" s="203">
        <f t="shared" si="20"/>
        <v>2.4363308469996716</v>
      </c>
      <c r="DK21" s="203">
        <f t="shared" si="21"/>
        <v>1.7803332026821426</v>
      </c>
      <c r="DL21" s="203">
        <f t="shared" si="22"/>
        <v>1.972646071843837</v>
      </c>
      <c r="DM21" s="203">
        <f t="shared" si="23"/>
        <v>1.8849055721375825</v>
      </c>
      <c r="DN21" s="203">
        <f t="shared" si="24"/>
        <v>2.1086410377246545</v>
      </c>
      <c r="DO21" s="203">
        <f t="shared" si="25"/>
        <v>1.8240374084675881</v>
      </c>
      <c r="DP21" s="203">
        <f t="shared" si="26"/>
        <v>1.9960056446055103</v>
      </c>
      <c r="DQ21" s="203">
        <f t="shared" si="27"/>
        <v>1.7929791653996472</v>
      </c>
      <c r="DR21" s="203">
        <f t="shared" si="28"/>
        <v>2.0859808885637521</v>
      </c>
      <c r="DS21" s="203">
        <f t="shared" si="29"/>
        <v>1.8325978316676941</v>
      </c>
      <c r="DT21" s="203">
        <f t="shared" si="30"/>
        <v>2.0628973876874714</v>
      </c>
      <c r="DU21" s="203">
        <f t="shared" si="31"/>
        <v>2.5757340253467951</v>
      </c>
      <c r="DV21" s="203">
        <f t="shared" si="32"/>
        <v>2.5930000105771978</v>
      </c>
      <c r="DW21" s="203">
        <f t="shared" si="33"/>
        <v>3.2707580353330128</v>
      </c>
      <c r="DX21" s="203">
        <f t="shared" si="34"/>
        <v>2.7289596503112779</v>
      </c>
      <c r="DY21" s="203">
        <f t="shared" si="35"/>
        <v>2.262412024542007</v>
      </c>
      <c r="DZ21" s="203">
        <f t="shared" si="36"/>
        <v>2.3087190251330787</v>
      </c>
      <c r="EA21" s="203">
        <f t="shared" si="37"/>
        <v>1.8584315895414001</v>
      </c>
      <c r="EB21" s="203">
        <f t="shared" si="38"/>
        <v>2.1833221506754659</v>
      </c>
      <c r="EC21" s="203">
        <f t="shared" si="39"/>
        <v>1.8769657797849788</v>
      </c>
      <c r="ED21" s="203">
        <f t="shared" si="40"/>
        <v>2.2638426639156104</v>
      </c>
      <c r="EE21" s="203">
        <f t="shared" si="41"/>
        <v>1.8525035919372126</v>
      </c>
      <c r="EF21" s="203">
        <f t="shared" si="42"/>
        <v>2.1586514000873835</v>
      </c>
    </row>
    <row r="22" spans="1:136" ht="18" customHeight="1" x14ac:dyDescent="0.45">
      <c r="A22" s="200"/>
      <c r="B22" s="200"/>
      <c r="C22" s="200"/>
      <c r="D22" s="212" t="s">
        <v>59</v>
      </c>
      <c r="E22" s="202">
        <f>+xctr1!C191</f>
        <v>345.45</v>
      </c>
      <c r="F22" s="202">
        <f>+xctr1!D191</f>
        <v>323.2</v>
      </c>
      <c r="G22" s="202">
        <f>+xctr1!E191</f>
        <v>348.18</v>
      </c>
      <c r="H22" s="202">
        <f>+xctr1!F191</f>
        <v>324.70999999999998</v>
      </c>
      <c r="I22" s="202">
        <f>+xctr1!G191</f>
        <v>358.16</v>
      </c>
      <c r="J22" s="202">
        <f>+xctr1!H191</f>
        <v>338.8</v>
      </c>
      <c r="K22" s="202">
        <f>+xctr1!I191</f>
        <v>331.49</v>
      </c>
      <c r="L22" s="202">
        <f>+xctr1!J191</f>
        <v>292.47000000000003</v>
      </c>
      <c r="M22" s="202">
        <f>+xctr1!K191</f>
        <v>319.79000000000002</v>
      </c>
      <c r="N22" s="202">
        <f>+xctr1!L191</f>
        <v>342.48</v>
      </c>
      <c r="O22" s="202">
        <f>+xctr1!M191</f>
        <v>332.84</v>
      </c>
      <c r="P22" s="202">
        <f>+xctr1!N191</f>
        <v>374.97</v>
      </c>
      <c r="Q22" s="202">
        <f>+xctr1!O191</f>
        <v>336.59</v>
      </c>
      <c r="R22" s="202">
        <f>+xctr1!P191</f>
        <v>310.24</v>
      </c>
      <c r="S22" s="202">
        <f>+xctr1!Q191</f>
        <v>381.97</v>
      </c>
      <c r="T22" s="202">
        <f>+xctr1!R191</f>
        <v>322.06</v>
      </c>
      <c r="U22" s="202">
        <f>+xctr1!S191</f>
        <v>407.79</v>
      </c>
      <c r="V22" s="202">
        <f>+xctr1!T191</f>
        <v>336.48</v>
      </c>
      <c r="W22" s="202">
        <f>+xctr1!U191</f>
        <v>346.8</v>
      </c>
      <c r="X22" s="202">
        <f>+xctr1!V191</f>
        <v>331.51</v>
      </c>
      <c r="Y22" s="202">
        <f>+xctr1!W191</f>
        <v>335.87</v>
      </c>
      <c r="Z22" s="202">
        <f t="shared" si="7"/>
        <v>4159.6000000000004</v>
      </c>
      <c r="AA22" s="202">
        <f>+xctr1!X191</f>
        <v>329.88</v>
      </c>
      <c r="AB22" s="202">
        <f>+xctr1!Y191</f>
        <v>380.38</v>
      </c>
      <c r="AC22" s="202">
        <f>+xctr1!Z191</f>
        <v>417.16</v>
      </c>
      <c r="AD22" s="202">
        <f>+xctr1!AA191</f>
        <v>352.9</v>
      </c>
      <c r="AE22" s="202">
        <f>+xctr1!AB191</f>
        <v>305.38</v>
      </c>
      <c r="AF22" s="202">
        <f>+xctr1!AC191</f>
        <v>365.15</v>
      </c>
      <c r="AG22" s="202">
        <f>+xctr1!AD191</f>
        <v>317.63</v>
      </c>
      <c r="AH22" s="202">
        <f>+xctr1!AE191</f>
        <v>364.16</v>
      </c>
      <c r="AI22" s="202">
        <f>+xctr1!AF191</f>
        <v>319.93</v>
      </c>
      <c r="AJ22" s="202">
        <f>+xctr1!AG191</f>
        <v>292.45</v>
      </c>
      <c r="AK22" s="202">
        <f>+xctr1!AH191</f>
        <v>316.16000000000003</v>
      </c>
      <c r="AL22" s="202">
        <f t="shared" si="8"/>
        <v>3761.18</v>
      </c>
      <c r="AM22" s="202">
        <f>+xctr1!AI191</f>
        <v>291.42</v>
      </c>
      <c r="AN22" s="202">
        <f t="shared" si="0"/>
        <v>4052.6000000000004</v>
      </c>
      <c r="AO22" s="202">
        <f>+xctr1!AJ191</f>
        <v>325.52999999999997</v>
      </c>
      <c r="AP22" s="202">
        <f>+xctr1!AK191</f>
        <v>355.41</v>
      </c>
      <c r="AQ22" s="202">
        <f>+xctr1!AL191</f>
        <v>388.65</v>
      </c>
      <c r="AR22" s="202">
        <f>+xctr1!AM191</f>
        <v>308.81</v>
      </c>
      <c r="AS22" s="202">
        <f>+xctr1!AN191</f>
        <v>320.06</v>
      </c>
      <c r="AT22" s="202">
        <f>+xctr1!AO191</f>
        <v>359.9</v>
      </c>
      <c r="AU22" s="202">
        <f>+xctr1!AP191</f>
        <v>296.44</v>
      </c>
      <c r="AV22" s="202">
        <f>+xctr1!AQ191</f>
        <v>347.99</v>
      </c>
      <c r="AW22" s="202">
        <f>+xctr1!AR191</f>
        <v>314.58999999999997</v>
      </c>
      <c r="AX22" s="202">
        <f>+xctr1!AS191</f>
        <v>285.74</v>
      </c>
      <c r="AY22" s="202">
        <f>+xctr1!AT191</f>
        <v>318.74</v>
      </c>
      <c r="AZ22" s="202">
        <f t="shared" si="9"/>
        <v>2552.2699999999995</v>
      </c>
      <c r="BA22" s="202"/>
      <c r="BB22" s="203">
        <f t="shared" si="68"/>
        <v>-2.5647705890867067</v>
      </c>
      <c r="BC22" s="203">
        <f t="shared" si="69"/>
        <v>-4.0099009900990019</v>
      </c>
      <c r="BD22" s="203">
        <f t="shared" si="70"/>
        <v>9.7047504164512688</v>
      </c>
      <c r="BE22" s="203">
        <f t="shared" si="71"/>
        <v>-0.81611283914877486</v>
      </c>
      <c r="BF22" s="203">
        <f t="shared" si="72"/>
        <v>13.856935447844542</v>
      </c>
      <c r="BG22" s="203">
        <f t="shared" si="73"/>
        <v>-0.68476977567886177</v>
      </c>
      <c r="BH22" s="203">
        <f t="shared" si="74"/>
        <v>4.6185405291260695</v>
      </c>
      <c r="BI22" s="203">
        <f t="shared" si="75"/>
        <v>13.348377611378925</v>
      </c>
      <c r="BJ22" s="203">
        <f t="shared" si="76"/>
        <v>5.028299821758031</v>
      </c>
      <c r="BK22" s="203">
        <f t="shared" si="77"/>
        <v>-3.6790469516468138</v>
      </c>
      <c r="BL22" s="203">
        <f t="shared" si="78"/>
        <v>14.283139045787774</v>
      </c>
      <c r="BM22" s="203">
        <f t="shared" si="79"/>
        <v>11.251566792010026</v>
      </c>
      <c r="BN22" s="203">
        <f t="shared" si="80"/>
        <v>4.8456579221010765</v>
      </c>
      <c r="BO22" s="203">
        <f t="shared" si="81"/>
        <v>-1.5665291387313096</v>
      </c>
      <c r="BP22" s="203">
        <f t="shared" si="82"/>
        <v>-4.4034871848574575</v>
      </c>
      <c r="BQ22" s="203">
        <f t="shared" si="83"/>
        <v>-1.3755200894243313</v>
      </c>
      <c r="BR22" s="203">
        <f t="shared" si="84"/>
        <v>-10.699134358370731</v>
      </c>
      <c r="BS22" s="203">
        <f t="shared" si="85"/>
        <v>-4.9185687113647241</v>
      </c>
      <c r="BT22" s="203">
        <f t="shared" si="86"/>
        <v>-15.671856978085364</v>
      </c>
      <c r="BU22" s="203">
        <f t="shared" si="87"/>
        <v>-4.6303278935778565</v>
      </c>
      <c r="BV22" s="203">
        <f t="shared" si="88"/>
        <v>-13.234287075356532</v>
      </c>
      <c r="BW22" s="203">
        <f t="shared" si="89"/>
        <v>-2.5723627271853067</v>
      </c>
      <c r="BX22" s="203">
        <f t="shared" si="90"/>
        <v>-1.3186613313932449</v>
      </c>
      <c r="BY22" s="203">
        <f t="shared" si="91"/>
        <v>-6.5644881434355096</v>
      </c>
      <c r="BZ22" s="203">
        <f t="shared" si="92"/>
        <v>-6.8343081791159328</v>
      </c>
      <c r="CA22" s="203">
        <f t="shared" si="93"/>
        <v>-12.493624256163216</v>
      </c>
      <c r="CB22" s="203">
        <f t="shared" si="94"/>
        <v>4.8071255484969599</v>
      </c>
      <c r="CC22" s="203">
        <f t="shared" si="95"/>
        <v>-1.4377653019307157</v>
      </c>
      <c r="CD22" s="203">
        <f t="shared" si="96"/>
        <v>-6.6712841985958509</v>
      </c>
      <c r="CE22" s="203">
        <f t="shared" si="97"/>
        <v>-4.4403558875219744</v>
      </c>
      <c r="CF22" s="203">
        <f t="shared" si="98"/>
        <v>-1.6691151189322739</v>
      </c>
      <c r="CG22" s="203">
        <f t="shared" si="99"/>
        <v>-2.2944093007351563</v>
      </c>
      <c r="CH22" s="203">
        <f t="shared" si="100"/>
        <v>0.81604251012146189</v>
      </c>
      <c r="CI22" s="203">
        <f t="shared" si="101"/>
        <v>-32.141774655826104</v>
      </c>
      <c r="CJ22" s="203"/>
      <c r="CK22" s="203">
        <f t="shared" si="10"/>
        <v>1.9338737767387648</v>
      </c>
      <c r="CL22" s="203">
        <f t="shared" si="47"/>
        <v>1.7610478234549556</v>
      </c>
      <c r="CM22" s="203">
        <f t="shared" si="48"/>
        <v>1.7627474924210667</v>
      </c>
      <c r="CN22" s="203">
        <f t="shared" si="49"/>
        <v>1.8885592429245188</v>
      </c>
      <c r="CO22" s="203">
        <f t="shared" si="50"/>
        <v>1.8480726969137045</v>
      </c>
      <c r="CP22" s="203">
        <f t="shared" si="51"/>
        <v>1.7191223951211021</v>
      </c>
      <c r="CQ22" s="203">
        <f t="shared" si="52"/>
        <v>1.7545818993670612</v>
      </c>
      <c r="CR22" s="203">
        <f t="shared" si="53"/>
        <v>1.5445289812403658</v>
      </c>
      <c r="CS22" s="203">
        <f t="shared" si="54"/>
        <v>1.6066070893880235</v>
      </c>
      <c r="CT22" s="203">
        <f t="shared" si="55"/>
        <v>1.6950108833477355</v>
      </c>
      <c r="CU22" s="203">
        <f t="shared" si="56"/>
        <v>1.7950676089639046</v>
      </c>
      <c r="CV22" s="203">
        <f t="shared" si="57"/>
        <v>2.0017488677202584</v>
      </c>
      <c r="CW22" s="203">
        <f t="shared" si="58"/>
        <v>1.9518426788937837</v>
      </c>
      <c r="CX22" s="203">
        <f t="shared" si="59"/>
        <v>1.8017421564340095</v>
      </c>
      <c r="CY22" s="203">
        <f t="shared" si="60"/>
        <v>2.0241807915592451</v>
      </c>
      <c r="CZ22" s="203">
        <f t="shared" si="61"/>
        <v>1.9065175361016491</v>
      </c>
      <c r="DA22" s="203">
        <f t="shared" si="62"/>
        <v>2.2131804149896448</v>
      </c>
      <c r="DB22" s="203">
        <f t="shared" si="63"/>
        <v>1.8536963745824115</v>
      </c>
      <c r="DC22" s="203">
        <f t="shared" si="64"/>
        <v>1.9048435095258653</v>
      </c>
      <c r="DD22" s="203">
        <f t="shared" si="65"/>
        <v>1.8763332742810859</v>
      </c>
      <c r="DE22" s="203">
        <f t="shared" si="66"/>
        <v>1.7851742361307106</v>
      </c>
      <c r="DF22" s="203">
        <f t="shared" si="16"/>
        <v>1.8996059445664515</v>
      </c>
      <c r="DG22" s="203">
        <f t="shared" si="17"/>
        <v>1.7767704552395285</v>
      </c>
      <c r="DH22" s="203">
        <f t="shared" si="18"/>
        <v>2.2163114885435027</v>
      </c>
      <c r="DI22" s="203">
        <f t="shared" si="19"/>
        <v>2.4412367465938205</v>
      </c>
      <c r="DJ22" s="203">
        <f t="shared" si="20"/>
        <v>2.2488521550172216</v>
      </c>
      <c r="DK22" s="203">
        <f t="shared" si="21"/>
        <v>1.6088008327959775</v>
      </c>
      <c r="DL22" s="203">
        <f t="shared" si="22"/>
        <v>1.9047802864760339</v>
      </c>
      <c r="DM22" s="203">
        <f t="shared" si="23"/>
        <v>2.0348805549522813</v>
      </c>
      <c r="DN22" s="203">
        <f t="shared" si="24"/>
        <v>2.0577289715084555</v>
      </c>
      <c r="DO22" s="203">
        <f t="shared" si="25"/>
        <v>1.7625016251616898</v>
      </c>
      <c r="DP22" s="203">
        <f t="shared" si="26"/>
        <v>1.7138339717113371</v>
      </c>
      <c r="DQ22" s="203">
        <f t="shared" si="27"/>
        <v>1.6866562317615894</v>
      </c>
      <c r="DR22" s="203">
        <f t="shared" si="28"/>
        <v>1.9394632806423755</v>
      </c>
      <c r="DS22" s="203">
        <f t="shared" si="29"/>
        <v>1.4992298582465875</v>
      </c>
      <c r="DT22" s="203">
        <f t="shared" si="30"/>
        <v>1.8993574870027865</v>
      </c>
      <c r="DU22" s="203">
        <f t="shared" si="31"/>
        <v>1.8332612485977264</v>
      </c>
      <c r="DV22" s="203">
        <f t="shared" si="32"/>
        <v>1.8796209132352477</v>
      </c>
      <c r="DW22" s="203">
        <f t="shared" si="33"/>
        <v>2.1387016680387223</v>
      </c>
      <c r="DX22" s="203">
        <f t="shared" si="34"/>
        <v>1.8065339655997461</v>
      </c>
      <c r="DY22" s="203">
        <f t="shared" si="35"/>
        <v>1.7359694873775287</v>
      </c>
      <c r="DZ22" s="203">
        <f t="shared" si="36"/>
        <v>1.7223746468749117</v>
      </c>
      <c r="EA22" s="203">
        <f t="shared" si="37"/>
        <v>1.7580848238564355</v>
      </c>
      <c r="EB22" s="203">
        <f t="shared" si="38"/>
        <v>1.7424416916190149</v>
      </c>
      <c r="EC22" s="203">
        <f t="shared" si="39"/>
        <v>1.5626397032380355</v>
      </c>
      <c r="ED22" s="203">
        <f t="shared" si="40"/>
        <v>1.5148125489713757</v>
      </c>
      <c r="EE22" s="203">
        <f t="shared" si="41"/>
        <v>1.4917186542052576</v>
      </c>
      <c r="EF22" s="203">
        <f t="shared" si="42"/>
        <v>1.6613978845716206</v>
      </c>
    </row>
    <row r="23" spans="1:136" ht="18" customHeight="1" x14ac:dyDescent="0.45">
      <c r="A23" s="200"/>
      <c r="B23" s="200"/>
      <c r="C23" s="200"/>
      <c r="D23" s="212" t="s">
        <v>7</v>
      </c>
      <c r="E23" s="202">
        <f>+xctr1!C211</f>
        <v>345.96</v>
      </c>
      <c r="F23" s="202">
        <f>+xctr1!D211</f>
        <v>346.37</v>
      </c>
      <c r="G23" s="202">
        <f>+xctr1!E211</f>
        <v>392.53</v>
      </c>
      <c r="H23" s="202">
        <f>+xctr1!F211</f>
        <v>338.68</v>
      </c>
      <c r="I23" s="202">
        <f>+xctr1!G211</f>
        <v>391.6</v>
      </c>
      <c r="J23" s="202">
        <f>+xctr1!H211</f>
        <v>318.79000000000002</v>
      </c>
      <c r="K23" s="202">
        <f>+xctr1!I211</f>
        <v>334</v>
      </c>
      <c r="L23" s="202">
        <f>+xctr1!J211</f>
        <v>339.66</v>
      </c>
      <c r="M23" s="202">
        <f>+xctr1!K211</f>
        <v>368.42</v>
      </c>
      <c r="N23" s="202">
        <f>+xctr1!L211</f>
        <v>354.52</v>
      </c>
      <c r="O23" s="202">
        <f>+xctr1!M211</f>
        <v>331.79</v>
      </c>
      <c r="P23" s="202">
        <f>+xctr1!N211</f>
        <v>376.79</v>
      </c>
      <c r="Q23" s="202">
        <f>+xctr1!O211</f>
        <v>355.91</v>
      </c>
      <c r="R23" s="202">
        <f>+xctr1!P211</f>
        <v>357.18</v>
      </c>
      <c r="S23" s="202">
        <f>+xctr1!Q211</f>
        <v>395.07</v>
      </c>
      <c r="T23" s="202">
        <f>+xctr1!R211</f>
        <v>320.94</v>
      </c>
      <c r="U23" s="202">
        <f>+xctr1!S211</f>
        <v>368.26</v>
      </c>
      <c r="V23" s="202">
        <f>+xctr1!T211</f>
        <v>315.58999999999997</v>
      </c>
      <c r="W23" s="202">
        <f>+xctr1!U211</f>
        <v>298.04000000000002</v>
      </c>
      <c r="X23" s="202">
        <f>+xctr1!V211</f>
        <v>308.24</v>
      </c>
      <c r="Y23" s="202">
        <f>+xctr1!W211</f>
        <v>356.31</v>
      </c>
      <c r="Z23" s="202">
        <f t="shared" si="7"/>
        <v>4138.6400000000003</v>
      </c>
      <c r="AA23" s="202">
        <f>+xctr1!X211</f>
        <v>364.73</v>
      </c>
      <c r="AB23" s="202">
        <f>+xctr1!Y211</f>
        <v>349.12</v>
      </c>
      <c r="AC23" s="202">
        <f>+xctr1!Z211</f>
        <v>382.4</v>
      </c>
      <c r="AD23" s="202">
        <f>+xctr1!AA211</f>
        <v>351.23</v>
      </c>
      <c r="AE23" s="202">
        <f>+xctr1!AB211</f>
        <v>347.5</v>
      </c>
      <c r="AF23" s="202">
        <f>+xctr1!AC211</f>
        <v>379.73</v>
      </c>
      <c r="AG23" s="202">
        <f>+xctr1!AD211</f>
        <v>338.01</v>
      </c>
      <c r="AH23" s="202">
        <f>+xctr1!AE211</f>
        <v>379.37</v>
      </c>
      <c r="AI23" s="202">
        <f>+xctr1!AF211</f>
        <v>340.21</v>
      </c>
      <c r="AJ23" s="202">
        <f>+xctr1!AG211</f>
        <v>332.68</v>
      </c>
      <c r="AK23" s="202">
        <f>+xctr1!AH211</f>
        <v>327.36</v>
      </c>
      <c r="AL23" s="202">
        <f t="shared" si="8"/>
        <v>3892.34</v>
      </c>
      <c r="AM23" s="202">
        <f>+xctr1!AI211</f>
        <v>326.27</v>
      </c>
      <c r="AN23" s="202">
        <f t="shared" si="0"/>
        <v>4218.6100000000006</v>
      </c>
      <c r="AO23" s="202">
        <f>+xctr1!AJ211</f>
        <v>318.44</v>
      </c>
      <c r="AP23" s="202">
        <f>+xctr1!AK211</f>
        <v>350.01</v>
      </c>
      <c r="AQ23" s="202">
        <f>+xctr1!AL211</f>
        <v>387.37</v>
      </c>
      <c r="AR23" s="202">
        <f>+xctr1!AM211</f>
        <v>352.25</v>
      </c>
      <c r="AS23" s="202">
        <f>+xctr1!AN211</f>
        <v>399.68</v>
      </c>
      <c r="AT23" s="202">
        <f>+xctr1!AO211</f>
        <v>435.57</v>
      </c>
      <c r="AU23" s="202">
        <f>+xctr1!AP211</f>
        <v>313.97000000000003</v>
      </c>
      <c r="AV23" s="202">
        <f>+xctr1!AQ211</f>
        <v>372.46</v>
      </c>
      <c r="AW23" s="202">
        <f>+xctr1!AR211</f>
        <v>334.82</v>
      </c>
      <c r="AX23" s="202">
        <f>+xctr1!AS211</f>
        <v>323.26</v>
      </c>
      <c r="AY23" s="202">
        <f>+xctr1!AT211</f>
        <v>344.37</v>
      </c>
      <c r="AZ23" s="202">
        <f t="shared" si="9"/>
        <v>2876.38</v>
      </c>
      <c r="BA23" s="202"/>
      <c r="BB23" s="203">
        <f t="shared" si="68"/>
        <v>2.8760550352642023</v>
      </c>
      <c r="BC23" s="203">
        <f t="shared" si="69"/>
        <v>3.1209400352224526</v>
      </c>
      <c r="BD23" s="203">
        <f t="shared" si="70"/>
        <v>0.64708429928923561</v>
      </c>
      <c r="BE23" s="203">
        <f t="shared" si="71"/>
        <v>-5.2379827565843922</v>
      </c>
      <c r="BF23" s="203">
        <f t="shared" si="72"/>
        <v>-5.9601634320735508</v>
      </c>
      <c r="BG23" s="203">
        <f t="shared" si="73"/>
        <v>-1.0037956021205274</v>
      </c>
      <c r="BH23" s="203">
        <f t="shared" si="74"/>
        <v>-10.766467065868257</v>
      </c>
      <c r="BI23" s="203">
        <f t="shared" si="75"/>
        <v>-9.2504268974857204</v>
      </c>
      <c r="BJ23" s="203">
        <f t="shared" si="76"/>
        <v>-3.2870093914554088</v>
      </c>
      <c r="BK23" s="203">
        <f t="shared" si="77"/>
        <v>2.8799503554101324</v>
      </c>
      <c r="BL23" s="203">
        <f t="shared" si="78"/>
        <v>5.2231833388589166</v>
      </c>
      <c r="BM23" s="203">
        <f t="shared" si="79"/>
        <v>1.4888930173305948</v>
      </c>
      <c r="BN23" s="203">
        <f t="shared" si="80"/>
        <v>-1.3149391700148949</v>
      </c>
      <c r="BO23" s="203">
        <f t="shared" si="81"/>
        <v>-2.7101181477126368</v>
      </c>
      <c r="BP23" s="203">
        <f t="shared" si="82"/>
        <v>-3.8828562026982483</v>
      </c>
      <c r="BQ23" s="203">
        <f t="shared" si="83"/>
        <v>5.3187511684426925</v>
      </c>
      <c r="BR23" s="203">
        <f t="shared" si="84"/>
        <v>3.016890240590886</v>
      </c>
      <c r="BS23" s="203">
        <f t="shared" si="85"/>
        <v>7.8012611299470791</v>
      </c>
      <c r="BT23" s="203">
        <f t="shared" si="86"/>
        <v>11.622600993155284</v>
      </c>
      <c r="BU23" s="203">
        <f t="shared" si="87"/>
        <v>6.2029587334544445</v>
      </c>
      <c r="BV23" s="203">
        <f t="shared" si="88"/>
        <v>-8.4308607673093672</v>
      </c>
      <c r="BW23" s="203">
        <f t="shared" si="89"/>
        <v>1.9322772698277646</v>
      </c>
      <c r="BX23" s="203">
        <f t="shared" si="90"/>
        <v>-12.691580072930664</v>
      </c>
      <c r="BY23" s="203">
        <f t="shared" si="91"/>
        <v>0.25492667277726699</v>
      </c>
      <c r="BZ23" s="203">
        <f t="shared" si="92"/>
        <v>1.2996861924686298</v>
      </c>
      <c r="CA23" s="203">
        <f t="shared" si="93"/>
        <v>0.29040799476125478</v>
      </c>
      <c r="CB23" s="203">
        <f t="shared" si="94"/>
        <v>15.015827338129494</v>
      </c>
      <c r="CC23" s="203">
        <f t="shared" si="95"/>
        <v>14.705185263213338</v>
      </c>
      <c r="CD23" s="203">
        <f t="shared" si="96"/>
        <v>-7.1122156149226239</v>
      </c>
      <c r="CE23" s="203">
        <f t="shared" si="97"/>
        <v>-1.8214408097635637</v>
      </c>
      <c r="CF23" s="203">
        <f t="shared" si="98"/>
        <v>-1.584315569795125</v>
      </c>
      <c r="CG23" s="203">
        <f t="shared" si="99"/>
        <v>-2.8315498376818571</v>
      </c>
      <c r="CH23" s="203">
        <f t="shared" si="100"/>
        <v>5.19611436950147</v>
      </c>
      <c r="CI23" s="203">
        <f t="shared" si="101"/>
        <v>-26.10152247748141</v>
      </c>
      <c r="CJ23" s="203"/>
      <c r="CK23" s="203">
        <f t="shared" si="10"/>
        <v>1.9367288226966075</v>
      </c>
      <c r="CL23" s="203">
        <f t="shared" si="47"/>
        <v>1.8872962085708327</v>
      </c>
      <c r="CM23" s="203">
        <f t="shared" si="48"/>
        <v>1.9872803526912552</v>
      </c>
      <c r="CN23" s="203">
        <f t="shared" si="49"/>
        <v>1.9698107369458164</v>
      </c>
      <c r="CO23" s="203">
        <f t="shared" si="50"/>
        <v>2.0206200248810773</v>
      </c>
      <c r="CP23" s="203">
        <f t="shared" si="51"/>
        <v>1.6175886314659276</v>
      </c>
      <c r="CQ23" s="203">
        <f t="shared" si="52"/>
        <v>1.7678673697203489</v>
      </c>
      <c r="CR23" s="203">
        <f t="shared" si="53"/>
        <v>1.793738550169599</v>
      </c>
      <c r="CS23" s="203">
        <f t="shared" si="54"/>
        <v>1.8509214918300623</v>
      </c>
      <c r="CT23" s="203">
        <f t="shared" si="55"/>
        <v>1.7545995630823381</v>
      </c>
      <c r="CU23" s="203">
        <f t="shared" si="56"/>
        <v>1.7894047649865821</v>
      </c>
      <c r="CV23" s="203">
        <f t="shared" si="57"/>
        <v>2.0114647994994699</v>
      </c>
      <c r="CW23" s="203">
        <f t="shared" si="58"/>
        <v>2.0638769061620565</v>
      </c>
      <c r="CX23" s="203">
        <f t="shared" si="59"/>
        <v>2.0743497403142714</v>
      </c>
      <c r="CY23" s="203">
        <f t="shared" si="60"/>
        <v>2.0936018674799355</v>
      </c>
      <c r="CZ23" s="203">
        <f t="shared" si="61"/>
        <v>1.8998874061866213</v>
      </c>
      <c r="DA23" s="203">
        <f t="shared" si="62"/>
        <v>1.9986410152874925</v>
      </c>
      <c r="DB23" s="203">
        <f t="shared" si="63"/>
        <v>1.7386116228437447</v>
      </c>
      <c r="DC23" s="203">
        <f t="shared" si="64"/>
        <v>1.637022951496796</v>
      </c>
      <c r="DD23" s="203">
        <f t="shared" si="65"/>
        <v>1.7446260096660793</v>
      </c>
      <c r="DE23" s="203">
        <f t="shared" si="66"/>
        <v>1.8938143688800233</v>
      </c>
      <c r="DF23" s="203">
        <f t="shared" si="16"/>
        <v>1.8900339326907636</v>
      </c>
      <c r="DG23" s="203">
        <f t="shared" si="17"/>
        <v>1.9644764403404669</v>
      </c>
      <c r="DH23" s="203">
        <f t="shared" si="18"/>
        <v>2.0341728452608123</v>
      </c>
      <c r="DI23" s="203">
        <f t="shared" si="19"/>
        <v>2.2378198578422595</v>
      </c>
      <c r="DJ23" s="203">
        <f t="shared" si="20"/>
        <v>2.2382100946633572</v>
      </c>
      <c r="DK23" s="203">
        <f t="shared" si="21"/>
        <v>1.830697129466901</v>
      </c>
      <c r="DL23" s="203">
        <f t="shared" si="22"/>
        <v>1.9808358706929878</v>
      </c>
      <c r="DM23" s="203">
        <f t="shared" si="23"/>
        <v>2.1654439957794311</v>
      </c>
      <c r="DN23" s="203">
        <f t="shared" si="24"/>
        <v>2.1436748679733153</v>
      </c>
      <c r="DO23" s="203">
        <f t="shared" si="25"/>
        <v>1.8742246050581639</v>
      </c>
      <c r="DP23" s="203">
        <f t="shared" si="26"/>
        <v>1.9495923600920764</v>
      </c>
      <c r="DQ23" s="203">
        <f t="shared" si="27"/>
        <v>1.7464061994859372</v>
      </c>
      <c r="DR23" s="203">
        <f t="shared" si="28"/>
        <v>2.0070963117360892</v>
      </c>
      <c r="DS23" s="203">
        <f t="shared" si="29"/>
        <v>1.6785180353102533</v>
      </c>
      <c r="DT23" s="203">
        <f t="shared" si="30"/>
        <v>1.9771624360274458</v>
      </c>
      <c r="DU23" s="203">
        <f t="shared" si="31"/>
        <v>1.7933330630155748</v>
      </c>
      <c r="DV23" s="203">
        <f t="shared" si="32"/>
        <v>1.8510624795066797</v>
      </c>
      <c r="DW23" s="203">
        <f t="shared" si="33"/>
        <v>2.1316579574119645</v>
      </c>
      <c r="DX23" s="203">
        <f t="shared" si="34"/>
        <v>2.060657327750107</v>
      </c>
      <c r="DY23" s="203">
        <f t="shared" si="35"/>
        <v>2.1678194235926096</v>
      </c>
      <c r="DZ23" s="203">
        <f t="shared" si="36"/>
        <v>2.0845088217263279</v>
      </c>
      <c r="EA23" s="203">
        <f t="shared" si="37"/>
        <v>1.8620492920867802</v>
      </c>
      <c r="EB23" s="203">
        <f t="shared" si="38"/>
        <v>1.8649669026708191</v>
      </c>
      <c r="EC23" s="203">
        <f t="shared" si="39"/>
        <v>1.6631266900987287</v>
      </c>
      <c r="ED23" s="203">
        <f t="shared" si="40"/>
        <v>1.7137198312468918</v>
      </c>
      <c r="EE23" s="203">
        <f t="shared" si="41"/>
        <v>1.6116682968835556</v>
      </c>
      <c r="EF23" s="203">
        <f t="shared" si="42"/>
        <v>1.8723770005618998</v>
      </c>
    </row>
    <row r="24" spans="1:136" ht="18" customHeight="1" x14ac:dyDescent="0.45">
      <c r="A24" s="200"/>
      <c r="B24" s="200"/>
      <c r="C24" s="200"/>
      <c r="D24" s="212" t="s">
        <v>60</v>
      </c>
      <c r="E24" s="202">
        <f>+xctr1!C305</f>
        <v>485.11</v>
      </c>
      <c r="F24" s="202">
        <f>+xctr1!D305</f>
        <v>564.02</v>
      </c>
      <c r="G24" s="202">
        <f>+xctr1!E305</f>
        <v>592.07000000000005</v>
      </c>
      <c r="H24" s="202">
        <f>+xctr1!F305</f>
        <v>588.76</v>
      </c>
      <c r="I24" s="202">
        <f>+xctr1!G305</f>
        <v>622.05999999999995</v>
      </c>
      <c r="J24" s="202">
        <f>+xctr1!H305</f>
        <v>678.27</v>
      </c>
      <c r="K24" s="202">
        <f>+xctr1!I305</f>
        <v>670.75</v>
      </c>
      <c r="L24" s="202">
        <f>+xctr1!J305</f>
        <v>714.14</v>
      </c>
      <c r="M24" s="202">
        <f>+xctr1!K305</f>
        <v>737.52</v>
      </c>
      <c r="N24" s="202">
        <f>+xctr1!L305</f>
        <v>798.98</v>
      </c>
      <c r="O24" s="202">
        <f>+xctr1!M305</f>
        <v>724.48</v>
      </c>
      <c r="P24" s="202">
        <f>+xctr1!N305</f>
        <v>706.24</v>
      </c>
      <c r="Q24" s="202">
        <f>+xctr1!O305</f>
        <v>648.55999999999995</v>
      </c>
      <c r="R24" s="202">
        <f>+xctr1!P305</f>
        <v>564.05999999999995</v>
      </c>
      <c r="S24" s="202">
        <f>+xctr1!Q305</f>
        <v>717.88</v>
      </c>
      <c r="T24" s="202">
        <f>+xctr1!R305</f>
        <v>664.04</v>
      </c>
      <c r="U24" s="202">
        <f>+xctr1!S305</f>
        <v>741.42</v>
      </c>
      <c r="V24" s="202">
        <f>+xctr1!T305</f>
        <v>799.27</v>
      </c>
      <c r="W24" s="202">
        <f>+xctr1!U305</f>
        <v>772.93</v>
      </c>
      <c r="X24" s="202">
        <f>+xctr1!V305</f>
        <v>726.92</v>
      </c>
      <c r="Y24" s="202">
        <f>+xctr1!W305</f>
        <v>799.37</v>
      </c>
      <c r="Z24" s="202">
        <f t="shared" si="7"/>
        <v>8664.1500000000015</v>
      </c>
      <c r="AA24" s="202">
        <f>+xctr1!X305</f>
        <v>872.39</v>
      </c>
      <c r="AB24" s="202">
        <f>+xctr1!Y305</f>
        <v>856.19</v>
      </c>
      <c r="AC24" s="202">
        <f>+xctr1!Z305</f>
        <v>743.24</v>
      </c>
      <c r="AD24" s="202">
        <f>+xctr1!AA305</f>
        <v>636.19000000000005</v>
      </c>
      <c r="AE24" s="202">
        <f>+xctr1!AB305</f>
        <v>604.29</v>
      </c>
      <c r="AF24" s="202">
        <f>+xctr1!AC305</f>
        <v>755.09</v>
      </c>
      <c r="AG24" s="202">
        <f>+xctr1!AD305</f>
        <v>679.08</v>
      </c>
      <c r="AH24" s="202">
        <f>+xctr1!AE305</f>
        <v>781.46</v>
      </c>
      <c r="AI24" s="202">
        <f>+xctr1!AF305</f>
        <v>746.7</v>
      </c>
      <c r="AJ24" s="202">
        <f>+xctr1!AG305</f>
        <v>727</v>
      </c>
      <c r="AK24" s="202">
        <f>+xctr1!AH305</f>
        <v>800.13</v>
      </c>
      <c r="AL24" s="202">
        <f t="shared" si="8"/>
        <v>8201.7599999999984</v>
      </c>
      <c r="AM24" s="202">
        <f>+xctr1!AI305</f>
        <v>912.12</v>
      </c>
      <c r="AN24" s="202">
        <f t="shared" si="0"/>
        <v>9113.8799999999992</v>
      </c>
      <c r="AO24" s="202">
        <f>+xctr1!AJ305</f>
        <v>876.16</v>
      </c>
      <c r="AP24" s="202">
        <f>+xctr1!AK305</f>
        <v>954.1</v>
      </c>
      <c r="AQ24" s="202">
        <f>+xctr1!AL305</f>
        <v>954.91</v>
      </c>
      <c r="AR24" s="202">
        <f>+xctr1!AM305</f>
        <v>704.19</v>
      </c>
      <c r="AS24" s="202">
        <f>+xctr1!AN305</f>
        <v>816.17</v>
      </c>
      <c r="AT24" s="202">
        <f>+xctr1!AO305</f>
        <v>942.33</v>
      </c>
      <c r="AU24" s="202">
        <f>+xctr1!AP305</f>
        <v>819.23</v>
      </c>
      <c r="AV24" s="202">
        <f>+xctr1!AQ305</f>
        <v>1007.86</v>
      </c>
      <c r="AW24" s="202">
        <f>+xctr1!AR305</f>
        <v>947.44</v>
      </c>
      <c r="AX24" s="202">
        <f>+xctr1!AS305</f>
        <v>954.52</v>
      </c>
      <c r="AY24" s="202">
        <f>+xctr1!AT305</f>
        <v>1031.8900000000001</v>
      </c>
      <c r="AZ24" s="202">
        <f t="shared" si="9"/>
        <v>7223.63</v>
      </c>
      <c r="BA24" s="202"/>
      <c r="BB24" s="203">
        <f t="shared" si="68"/>
        <v>33.693389128238934</v>
      </c>
      <c r="BC24" s="203">
        <f t="shared" si="69"/>
        <v>7.0919470940733476E-3</v>
      </c>
      <c r="BD24" s="203">
        <f t="shared" si="70"/>
        <v>21.249176617629661</v>
      </c>
      <c r="BE24" s="203">
        <f t="shared" si="71"/>
        <v>12.786194714314835</v>
      </c>
      <c r="BF24" s="203">
        <f t="shared" si="72"/>
        <v>19.187859691991129</v>
      </c>
      <c r="BG24" s="203">
        <f t="shared" si="73"/>
        <v>17.839503442581872</v>
      </c>
      <c r="BH24" s="203">
        <f t="shared" si="74"/>
        <v>15.233693626537459</v>
      </c>
      <c r="BI24" s="203">
        <f t="shared" si="75"/>
        <v>1.7895650712745459</v>
      </c>
      <c r="BJ24" s="203">
        <f t="shared" si="76"/>
        <v>8.3862132552337663</v>
      </c>
      <c r="BK24" s="203">
        <f t="shared" si="77"/>
        <v>9.1879646549350333</v>
      </c>
      <c r="BL24" s="203">
        <f t="shared" si="78"/>
        <v>18.17993595406362</v>
      </c>
      <c r="BM24" s="203">
        <f t="shared" si="79"/>
        <v>5.2390122338015432</v>
      </c>
      <c r="BN24" s="203">
        <f t="shared" si="80"/>
        <v>-1.9073023313185944</v>
      </c>
      <c r="BO24" s="203">
        <f t="shared" si="81"/>
        <v>7.1322199765982308</v>
      </c>
      <c r="BP24" s="203">
        <f t="shared" si="82"/>
        <v>5.1833175461079906</v>
      </c>
      <c r="BQ24" s="203">
        <f t="shared" si="83"/>
        <v>2.2649237997711014</v>
      </c>
      <c r="BR24" s="203">
        <f t="shared" si="84"/>
        <v>5.4004477893771607</v>
      </c>
      <c r="BS24" s="203">
        <f t="shared" si="85"/>
        <v>-6.5772517422147629</v>
      </c>
      <c r="BT24" s="203">
        <f t="shared" si="86"/>
        <v>-5.942323366928437</v>
      </c>
      <c r="BU24" s="203">
        <f t="shared" si="87"/>
        <v>10.071259560887036</v>
      </c>
      <c r="BV24" s="203">
        <f t="shared" si="88"/>
        <v>14.10485757534059</v>
      </c>
      <c r="BW24" s="203">
        <f t="shared" si="89"/>
        <v>5.1906996070012479</v>
      </c>
      <c r="BX24" s="203">
        <f t="shared" si="90"/>
        <v>0.43214617315650017</v>
      </c>
      <c r="BY24" s="203">
        <f t="shared" si="91"/>
        <v>11.43554584846822</v>
      </c>
      <c r="BZ24" s="203">
        <f t="shared" si="92"/>
        <v>28.479360637210039</v>
      </c>
      <c r="CA24" s="203">
        <f t="shared" si="93"/>
        <v>10.688630754963135</v>
      </c>
      <c r="CB24" s="203">
        <f t="shared" si="94"/>
        <v>35.062635489582817</v>
      </c>
      <c r="CC24" s="203">
        <f t="shared" si="95"/>
        <v>24.797044060972873</v>
      </c>
      <c r="CD24" s="203">
        <f t="shared" si="96"/>
        <v>20.638216410437636</v>
      </c>
      <c r="CE24" s="203">
        <f t="shared" si="97"/>
        <v>28.971412484324198</v>
      </c>
      <c r="CF24" s="203">
        <f t="shared" si="98"/>
        <v>26.883621266907731</v>
      </c>
      <c r="CG24" s="203">
        <f t="shared" si="99"/>
        <v>31.29573590096286</v>
      </c>
      <c r="CH24" s="203">
        <f t="shared" si="100"/>
        <v>28.965293139864777</v>
      </c>
      <c r="CI24" s="203">
        <f t="shared" si="101"/>
        <v>-11.925854938452218</v>
      </c>
      <c r="CJ24" s="203"/>
      <c r="CK24" s="203">
        <f t="shared" si="10"/>
        <v>2.7157085188413439</v>
      </c>
      <c r="CL24" s="203">
        <f t="shared" si="47"/>
        <v>3.0732246082458667</v>
      </c>
      <c r="CM24" s="203">
        <f t="shared" si="48"/>
        <v>2.9975010277377825</v>
      </c>
      <c r="CN24" s="203">
        <f t="shared" si="49"/>
        <v>3.4243113543292161</v>
      </c>
      <c r="CO24" s="203">
        <f t="shared" si="50"/>
        <v>3.2097724532112433</v>
      </c>
      <c r="CP24" s="203">
        <f t="shared" si="51"/>
        <v>3.4416444714840315</v>
      </c>
      <c r="CQ24" s="203">
        <f t="shared" si="52"/>
        <v>3.5502905336524671</v>
      </c>
      <c r="CR24" s="203">
        <f t="shared" si="53"/>
        <v>3.7713609144971953</v>
      </c>
      <c r="CS24" s="203">
        <f t="shared" si="54"/>
        <v>3.705259265660136</v>
      </c>
      <c r="CT24" s="203">
        <f t="shared" si="55"/>
        <v>3.9543325028532283</v>
      </c>
      <c r="CU24" s="203">
        <f t="shared" si="56"/>
        <v>3.9072544806578824</v>
      </c>
      <c r="CV24" s="203">
        <f t="shared" si="57"/>
        <v>3.7702086042583542</v>
      </c>
      <c r="CW24" s="203">
        <f t="shared" si="58"/>
        <v>3.7609171033701307</v>
      </c>
      <c r="CX24" s="203">
        <f t="shared" si="59"/>
        <v>3.2758209152854803</v>
      </c>
      <c r="CY24" s="203">
        <f t="shared" si="60"/>
        <v>3.8042749604538337</v>
      </c>
      <c r="CZ24" s="203">
        <f t="shared" si="61"/>
        <v>3.9309566685491495</v>
      </c>
      <c r="DA24" s="203">
        <f t="shared" si="62"/>
        <v>4.0238755812590359</v>
      </c>
      <c r="DB24" s="203">
        <f t="shared" si="63"/>
        <v>4.4032450704721944</v>
      </c>
      <c r="DC24" s="203">
        <f t="shared" si="64"/>
        <v>4.2454172255416003</v>
      </c>
      <c r="DD24" s="203">
        <f t="shared" si="65"/>
        <v>4.1143379799716655</v>
      </c>
      <c r="DE24" s="203">
        <f t="shared" si="66"/>
        <v>4.2487114929460983</v>
      </c>
      <c r="DF24" s="203">
        <f t="shared" si="16"/>
        <v>3.9567436399210081</v>
      </c>
      <c r="DG24" s="203">
        <f t="shared" si="17"/>
        <v>4.6987897946114101</v>
      </c>
      <c r="DH24" s="203">
        <f t="shared" si="18"/>
        <v>4.9886527508703447</v>
      </c>
      <c r="DI24" s="203">
        <f t="shared" si="19"/>
        <v>4.3494697467120318</v>
      </c>
      <c r="DJ24" s="203">
        <f t="shared" si="20"/>
        <v>4.0541151955239618</v>
      </c>
      <c r="DK24" s="203">
        <f t="shared" si="21"/>
        <v>3.1835164557282116</v>
      </c>
      <c r="DL24" s="203">
        <f t="shared" si="22"/>
        <v>3.9388759318504412</v>
      </c>
      <c r="DM24" s="203">
        <f t="shared" si="23"/>
        <v>4.3504917270314376</v>
      </c>
      <c r="DN24" s="203">
        <f t="shared" si="24"/>
        <v>4.4157317719546274</v>
      </c>
      <c r="DO24" s="203">
        <f t="shared" si="25"/>
        <v>4.1135872331704872</v>
      </c>
      <c r="DP24" s="203">
        <f t="shared" si="26"/>
        <v>4.2604113435942628</v>
      </c>
      <c r="DQ24" s="203">
        <f t="shared" si="27"/>
        <v>4.2685483638645003</v>
      </c>
      <c r="DR24" s="203">
        <f t="shared" si="28"/>
        <v>4.2292611246048866</v>
      </c>
      <c r="DS24" s="203">
        <f t="shared" si="29"/>
        <v>4.6924628999515381</v>
      </c>
      <c r="DT24" s="203">
        <f t="shared" si="30"/>
        <v>4.2714593627905435</v>
      </c>
      <c r="DU24" s="203">
        <f t="shared" si="31"/>
        <v>4.9342001522790033</v>
      </c>
      <c r="DV24" s="203">
        <f t="shared" si="32"/>
        <v>5.0458521519308679</v>
      </c>
      <c r="DW24" s="203">
        <f t="shared" si="33"/>
        <v>5.2547732145294139</v>
      </c>
      <c r="DX24" s="203">
        <f t="shared" si="34"/>
        <v>4.1195011600520877</v>
      </c>
      <c r="DY24" s="203">
        <f t="shared" si="35"/>
        <v>4.4268143989030726</v>
      </c>
      <c r="DZ24" s="203">
        <f t="shared" si="36"/>
        <v>4.5097118671565317</v>
      </c>
      <c r="EA24" s="203">
        <f t="shared" si="37"/>
        <v>4.8585745184452422</v>
      </c>
      <c r="EB24" s="203">
        <f t="shared" si="38"/>
        <v>5.0465165186216288</v>
      </c>
      <c r="EC24" s="203">
        <f t="shared" si="39"/>
        <v>4.706148830019532</v>
      </c>
      <c r="ED24" s="203">
        <f t="shared" si="40"/>
        <v>5.0602606363972757</v>
      </c>
      <c r="EE24" s="203">
        <f t="shared" si="41"/>
        <v>4.8292952314985991</v>
      </c>
      <c r="EF24" s="203">
        <f t="shared" si="42"/>
        <v>4.7022155183143237</v>
      </c>
    </row>
    <row r="25" spans="1:136" ht="18" customHeight="1" x14ac:dyDescent="0.45">
      <c r="A25" s="200"/>
      <c r="B25" s="200">
        <v>2</v>
      </c>
      <c r="C25" s="201" t="s">
        <v>3</v>
      </c>
      <c r="D25" s="175"/>
      <c r="E25" s="202">
        <f>+xctr1!C111</f>
        <v>2178.36</v>
      </c>
      <c r="F25" s="202">
        <f>+xctr1!D111</f>
        <v>2216.11</v>
      </c>
      <c r="G25" s="202">
        <f>+xctr1!E111</f>
        <v>2129.0500000000002</v>
      </c>
      <c r="H25" s="202">
        <f>+xctr1!F111</f>
        <v>1847.43</v>
      </c>
      <c r="I25" s="202">
        <f>+xctr1!G111</f>
        <v>2032.13</v>
      </c>
      <c r="J25" s="202">
        <f>+xctr1!H111</f>
        <v>1961.46</v>
      </c>
      <c r="K25" s="202">
        <f>+xctr1!I111</f>
        <v>2069.09</v>
      </c>
      <c r="L25" s="202">
        <f>+xctr1!J111</f>
        <v>2057.65</v>
      </c>
      <c r="M25" s="202">
        <f>+xctr1!K111</f>
        <v>2118.04</v>
      </c>
      <c r="N25" s="202">
        <f>+xctr1!L111</f>
        <v>2239.09</v>
      </c>
      <c r="O25" s="202">
        <f>+xctr1!M111</f>
        <v>2116.2800000000002</v>
      </c>
      <c r="P25" s="202">
        <f>+xctr1!N111</f>
        <v>2119.12</v>
      </c>
      <c r="Q25" s="202">
        <f>+xctr1!O111</f>
        <v>1749.55</v>
      </c>
      <c r="R25" s="202">
        <f>+xctr1!P111</f>
        <v>1880.99</v>
      </c>
      <c r="S25" s="202">
        <f>+xctr1!Q111</f>
        <v>1952.52</v>
      </c>
      <c r="T25" s="202">
        <f>+xctr1!R111</f>
        <v>1868.61</v>
      </c>
      <c r="U25" s="202">
        <f>+xctr1!S111</f>
        <v>2098.2600000000002</v>
      </c>
      <c r="V25" s="202">
        <f>+xctr1!T111</f>
        <v>1944.93</v>
      </c>
      <c r="W25" s="202">
        <f>+xctr1!U111</f>
        <v>2036.19</v>
      </c>
      <c r="X25" s="202">
        <f>+xctr1!V111</f>
        <v>2065.29</v>
      </c>
      <c r="Y25" s="202">
        <f>+xctr1!W111</f>
        <v>2081.62</v>
      </c>
      <c r="Z25" s="202">
        <f t="shared" si="7"/>
        <v>24152.45</v>
      </c>
      <c r="AA25" s="202">
        <f>+xctr1!X111</f>
        <v>2157.37</v>
      </c>
      <c r="AB25" s="202">
        <f>+xctr1!Y111</f>
        <v>1988.19</v>
      </c>
      <c r="AC25" s="202">
        <f>+xctr1!Z111</f>
        <v>1908.95</v>
      </c>
      <c r="AD25" s="202">
        <f>+xctr1!AA111</f>
        <v>1645.45</v>
      </c>
      <c r="AE25" s="202">
        <f>+xctr1!AB111</f>
        <v>1746.95</v>
      </c>
      <c r="AF25" s="202">
        <f>+xctr1!AC111</f>
        <v>1848.49</v>
      </c>
      <c r="AG25" s="202">
        <f>+xctr1!AD111</f>
        <v>1763.8</v>
      </c>
      <c r="AH25" s="202">
        <f>+xctr1!AE111</f>
        <v>1831.85</v>
      </c>
      <c r="AI25" s="202">
        <f>+xctr1!AF111</f>
        <v>1709.99</v>
      </c>
      <c r="AJ25" s="202">
        <f>+xctr1!AG111</f>
        <v>1780.68</v>
      </c>
      <c r="AK25" s="202">
        <f>+xctr1!AH111</f>
        <v>2140.44</v>
      </c>
      <c r="AL25" s="202">
        <f t="shared" si="8"/>
        <v>20522.16</v>
      </c>
      <c r="AM25" s="202">
        <f>+xctr1!AI111</f>
        <v>2244.33</v>
      </c>
      <c r="AN25" s="202">
        <f t="shared" si="0"/>
        <v>22766.489999999998</v>
      </c>
      <c r="AO25" s="202">
        <f>+xctr1!AJ111</f>
        <v>2214.83</v>
      </c>
      <c r="AP25" s="202">
        <f>+xctr1!AK111</f>
        <v>2429.52</v>
      </c>
      <c r="AQ25" s="202">
        <f>+xctr1!AL111</f>
        <v>2443.2800000000002</v>
      </c>
      <c r="AR25" s="202">
        <f>+xctr1!AM111</f>
        <v>2152.6</v>
      </c>
      <c r="AS25" s="202">
        <f>+xctr1!AN111</f>
        <v>2283.42</v>
      </c>
      <c r="AT25" s="202">
        <f>+xctr1!AO111</f>
        <v>2744.29</v>
      </c>
      <c r="AU25" s="202">
        <f>+xctr1!AP111</f>
        <v>2127.5300000000002</v>
      </c>
      <c r="AV25" s="202">
        <f>+xctr1!AQ111</f>
        <v>2360.6799999999998</v>
      </c>
      <c r="AW25" s="202">
        <f>+xctr1!AR111</f>
        <v>2229.34</v>
      </c>
      <c r="AX25" s="202">
        <f>+xctr1!AS111</f>
        <v>2301.88</v>
      </c>
      <c r="AY25" s="202">
        <f>+xctr1!AT111</f>
        <v>2690.29</v>
      </c>
      <c r="AZ25" s="202">
        <f t="shared" si="9"/>
        <v>18890.030000000002</v>
      </c>
      <c r="BA25" s="202"/>
      <c r="BB25" s="203">
        <f t="shared" si="68"/>
        <v>-19.684992379588316</v>
      </c>
      <c r="BC25" s="203">
        <f t="shared" si="69"/>
        <v>-15.121993041861648</v>
      </c>
      <c r="BD25" s="203">
        <f t="shared" si="70"/>
        <v>-8.291491510298032</v>
      </c>
      <c r="BE25" s="203">
        <f t="shared" si="71"/>
        <v>1.1464575112453357</v>
      </c>
      <c r="BF25" s="203">
        <f t="shared" si="72"/>
        <v>3.2542209405894251</v>
      </c>
      <c r="BG25" s="203">
        <f t="shared" si="73"/>
        <v>-0.8427395919366143</v>
      </c>
      <c r="BH25" s="203">
        <f t="shared" si="74"/>
        <v>-1.5900709973949989</v>
      </c>
      <c r="BI25" s="203">
        <f t="shared" si="75"/>
        <v>0.37129735377736672</v>
      </c>
      <c r="BJ25" s="203">
        <f t="shared" si="76"/>
        <v>-1.7195142679080733</v>
      </c>
      <c r="BK25" s="203">
        <f t="shared" si="77"/>
        <v>-3.6496969751104391</v>
      </c>
      <c r="BL25" s="203">
        <f t="shared" si="78"/>
        <v>-6.0526017351201222</v>
      </c>
      <c r="BM25" s="203">
        <f t="shared" si="79"/>
        <v>-9.9177960662916611</v>
      </c>
      <c r="BN25" s="203">
        <f t="shared" si="80"/>
        <v>-5.9501014546597624</v>
      </c>
      <c r="BO25" s="203">
        <f t="shared" si="81"/>
        <v>-7.1260346944959867</v>
      </c>
      <c r="BP25" s="203">
        <f t="shared" si="82"/>
        <v>-5.3279863970663532</v>
      </c>
      <c r="BQ25" s="203">
        <f t="shared" si="83"/>
        <v>-5.6089820775870773</v>
      </c>
      <c r="BR25" s="203">
        <f t="shared" si="84"/>
        <v>-12.69671060783698</v>
      </c>
      <c r="BS25" s="203">
        <f t="shared" si="85"/>
        <v>-12.079612119716398</v>
      </c>
      <c r="BT25" s="203">
        <f t="shared" si="86"/>
        <v>-12.548436049681023</v>
      </c>
      <c r="BU25" s="203">
        <f t="shared" si="87"/>
        <v>3.6387141757332042</v>
      </c>
      <c r="BV25" s="203">
        <f t="shared" si="88"/>
        <v>7.8165082964229748</v>
      </c>
      <c r="BW25" s="203">
        <f t="shared" si="89"/>
        <v>-5.7383826485511875</v>
      </c>
      <c r="BX25" s="203">
        <f t="shared" si="90"/>
        <v>2.6634281555783179</v>
      </c>
      <c r="BY25" s="203">
        <f t="shared" si="91"/>
        <v>22.197576690356556</v>
      </c>
      <c r="BZ25" s="203">
        <f t="shared" si="92"/>
        <v>27.990780271877224</v>
      </c>
      <c r="CA25" s="203">
        <f t="shared" si="93"/>
        <v>30.821355860099043</v>
      </c>
      <c r="CB25" s="203">
        <f t="shared" si="94"/>
        <v>30.70894988408368</v>
      </c>
      <c r="CC25" s="203">
        <f t="shared" si="95"/>
        <v>48.46117641967227</v>
      </c>
      <c r="CD25" s="203">
        <f t="shared" si="96"/>
        <v>20.621952602335881</v>
      </c>
      <c r="CE25" s="203">
        <f t="shared" si="97"/>
        <v>28.868630073423041</v>
      </c>
      <c r="CF25" s="203">
        <f t="shared" si="98"/>
        <v>30.371522640483285</v>
      </c>
      <c r="CG25" s="203">
        <f t="shared" si="99"/>
        <v>29.269717186692734</v>
      </c>
      <c r="CH25" s="203">
        <f t="shared" si="100"/>
        <v>25.688643456485583</v>
      </c>
      <c r="CI25" s="203">
        <f t="shared" si="101"/>
        <v>-7.9530127432979603</v>
      </c>
      <c r="CJ25" s="203"/>
      <c r="CK25" s="203">
        <f t="shared" si="10"/>
        <v>12.194741005345653</v>
      </c>
      <c r="CL25" s="203">
        <f t="shared" si="47"/>
        <v>12.075110433282061</v>
      </c>
      <c r="CM25" s="203">
        <f t="shared" si="48"/>
        <v>10.778842979892794</v>
      </c>
      <c r="CN25" s="203">
        <f t="shared" si="49"/>
        <v>10.74491392983291</v>
      </c>
      <c r="CO25" s="203">
        <f t="shared" si="50"/>
        <v>10.485604114304351</v>
      </c>
      <c r="CP25" s="203">
        <f t="shared" si="51"/>
        <v>9.9527444307385977</v>
      </c>
      <c r="CQ25" s="203">
        <f t="shared" si="52"/>
        <v>10.951726634774481</v>
      </c>
      <c r="CR25" s="203">
        <f t="shared" si="53"/>
        <v>10.866413848426294</v>
      </c>
      <c r="CS25" s="203">
        <f t="shared" si="54"/>
        <v>10.640914598978732</v>
      </c>
      <c r="CT25" s="203">
        <f t="shared" si="55"/>
        <v>11.081762201574053</v>
      </c>
      <c r="CU25" s="203">
        <f t="shared" si="56"/>
        <v>11.413489002217679</v>
      </c>
      <c r="CV25" s="203">
        <f t="shared" si="57"/>
        <v>11.312761182396867</v>
      </c>
      <c r="CW25" s="203">
        <f t="shared" si="58"/>
        <v>10.145418339399921</v>
      </c>
      <c r="CX25" s="203">
        <f t="shared" si="59"/>
        <v>10.92399103542679</v>
      </c>
      <c r="CY25" s="203">
        <f t="shared" si="60"/>
        <v>10.347025889821865</v>
      </c>
      <c r="CZ25" s="203">
        <f t="shared" si="61"/>
        <v>11.061720589750054</v>
      </c>
      <c r="DA25" s="203">
        <f t="shared" si="62"/>
        <v>11.387792583330079</v>
      </c>
      <c r="DB25" s="203">
        <f t="shared" si="63"/>
        <v>10.714781531789615</v>
      </c>
      <c r="DC25" s="203">
        <f t="shared" si="64"/>
        <v>11.184034906751648</v>
      </c>
      <c r="DD25" s="203">
        <f t="shared" si="65"/>
        <v>11.689458381466574</v>
      </c>
      <c r="DE25" s="203">
        <f t="shared" si="66"/>
        <v>11.063966395969898</v>
      </c>
      <c r="DF25" s="203">
        <f t="shared" si="16"/>
        <v>11.029939800904893</v>
      </c>
      <c r="DG25" s="203">
        <f t="shared" si="17"/>
        <v>11.619835325027591</v>
      </c>
      <c r="DH25" s="203">
        <f t="shared" si="18"/>
        <v>11.584332347671557</v>
      </c>
      <c r="DI25" s="203">
        <f t="shared" si="19"/>
        <v>11.171250569110828</v>
      </c>
      <c r="DJ25" s="203">
        <f t="shared" si="20"/>
        <v>10.4856156941714</v>
      </c>
      <c r="DK25" s="203">
        <f t="shared" si="21"/>
        <v>9.2032700728696479</v>
      </c>
      <c r="DL25" s="203">
        <f t="shared" si="22"/>
        <v>9.6425231048831552</v>
      </c>
      <c r="DM25" s="203">
        <f t="shared" si="23"/>
        <v>11.299695629584214</v>
      </c>
      <c r="DN25" s="203">
        <f t="shared" si="24"/>
        <v>10.351084184033841</v>
      </c>
      <c r="DO25" s="203">
        <f t="shared" si="25"/>
        <v>9.420373688026249</v>
      </c>
      <c r="DP25" s="203">
        <f t="shared" si="26"/>
        <v>10.435253468103758</v>
      </c>
      <c r="DQ25" s="203">
        <f t="shared" si="27"/>
        <v>11.418859010348482</v>
      </c>
      <c r="DR25" s="203">
        <f t="shared" si="28"/>
        <v>10.582310806573398</v>
      </c>
      <c r="DS25" s="203">
        <f t="shared" si="29"/>
        <v>11.546107157225185</v>
      </c>
      <c r="DT25" s="203">
        <f t="shared" si="30"/>
        <v>10.670113811941485</v>
      </c>
      <c r="DU25" s="203">
        <f t="shared" si="31"/>
        <v>12.47308085654687</v>
      </c>
      <c r="DV25" s="203">
        <f t="shared" si="32"/>
        <v>12.848756650413041</v>
      </c>
      <c r="DW25" s="203">
        <f t="shared" si="33"/>
        <v>13.445122890738842</v>
      </c>
      <c r="DX25" s="203">
        <f t="shared" si="34"/>
        <v>12.592678392377232</v>
      </c>
      <c r="DY25" s="203">
        <f t="shared" si="35"/>
        <v>12.385013581414725</v>
      </c>
      <c r="DZ25" s="203">
        <f t="shared" si="36"/>
        <v>13.133357931848714</v>
      </c>
      <c r="EA25" s="203">
        <f t="shared" si="37"/>
        <v>12.61765687929862</v>
      </c>
      <c r="EB25" s="203">
        <f t="shared" si="38"/>
        <v>11.820303033337671</v>
      </c>
      <c r="EC25" s="203">
        <f t="shared" si="39"/>
        <v>11.073636148690937</v>
      </c>
      <c r="ED25" s="203">
        <f t="shared" si="40"/>
        <v>12.203110205873278</v>
      </c>
      <c r="EE25" s="203">
        <f t="shared" si="41"/>
        <v>12.590687639523946</v>
      </c>
      <c r="EF25" s="203">
        <f t="shared" si="42"/>
        <v>12.296448213353003</v>
      </c>
    </row>
    <row r="26" spans="1:136" ht="18" customHeight="1" x14ac:dyDescent="0.45">
      <c r="A26" s="200"/>
      <c r="B26" s="200">
        <v>3</v>
      </c>
      <c r="C26" s="201" t="s">
        <v>398</v>
      </c>
      <c r="D26" s="175"/>
      <c r="E26" s="202">
        <f>+xctr1!C7</f>
        <v>597.63</v>
      </c>
      <c r="F26" s="202">
        <f>+xctr1!D7</f>
        <v>618.67999999999995</v>
      </c>
      <c r="G26" s="202">
        <f>+xctr1!E7</f>
        <v>682.91</v>
      </c>
      <c r="H26" s="202">
        <f>+xctr1!F7</f>
        <v>621.83000000000004</v>
      </c>
      <c r="I26" s="202">
        <f>+xctr1!G7</f>
        <v>730.21</v>
      </c>
      <c r="J26" s="202">
        <f>+xctr1!H7</f>
        <v>724.13</v>
      </c>
      <c r="K26" s="202">
        <f>+xctr1!I7</f>
        <v>686.22</v>
      </c>
      <c r="L26" s="202">
        <f>+xctr1!J7</f>
        <v>693.95</v>
      </c>
      <c r="M26" s="202">
        <f>+xctr1!K7</f>
        <v>719.49</v>
      </c>
      <c r="N26" s="202">
        <f>+xctr1!L7</f>
        <v>666.51</v>
      </c>
      <c r="O26" s="202">
        <f>+xctr1!M7</f>
        <v>596.62</v>
      </c>
      <c r="P26" s="202">
        <f>+xctr1!N7</f>
        <v>655.63</v>
      </c>
      <c r="Q26" s="202">
        <f>+xctr1!O7</f>
        <v>600.55999999999995</v>
      </c>
      <c r="R26" s="202">
        <f>+xctr1!P7</f>
        <v>664.54</v>
      </c>
      <c r="S26" s="202">
        <f>+xctr1!Q7</f>
        <v>729.28</v>
      </c>
      <c r="T26" s="202">
        <f>+xctr1!R7</f>
        <v>666.49</v>
      </c>
      <c r="U26" s="202">
        <f>+xctr1!S7</f>
        <v>674.28</v>
      </c>
      <c r="V26" s="202">
        <f>+xctr1!T7</f>
        <v>672.91</v>
      </c>
      <c r="W26" s="202">
        <f>+xctr1!U7</f>
        <v>679.57</v>
      </c>
      <c r="X26" s="202">
        <f>+xctr1!V7</f>
        <v>615.04999999999995</v>
      </c>
      <c r="Y26" s="202">
        <f>+xctr1!W7</f>
        <v>649.38</v>
      </c>
      <c r="Z26" s="202">
        <f t="shared" si="7"/>
        <v>7870.82</v>
      </c>
      <c r="AA26" s="202">
        <f>+xctr1!X7</f>
        <v>571.94000000000005</v>
      </c>
      <c r="AB26" s="202">
        <f>+xctr1!Y7</f>
        <v>577.83000000000004</v>
      </c>
      <c r="AC26" s="202">
        <f>+xctr1!Z7</f>
        <v>575.22</v>
      </c>
      <c r="AD26" s="202">
        <f>+xctr1!AA7</f>
        <v>579.29</v>
      </c>
      <c r="AE26" s="202">
        <f>+xctr1!AB7</f>
        <v>585.21</v>
      </c>
      <c r="AF26" s="202">
        <f>+xctr1!AC7</f>
        <v>732.83</v>
      </c>
      <c r="AG26" s="202">
        <f>+xctr1!AD7</f>
        <v>641.37</v>
      </c>
      <c r="AH26" s="202">
        <f>+xctr1!AE7</f>
        <v>693.14</v>
      </c>
      <c r="AI26" s="202">
        <f>+xctr1!AF7</f>
        <v>697.42</v>
      </c>
      <c r="AJ26" s="202">
        <f>+xctr1!AG7</f>
        <v>622.07000000000005</v>
      </c>
      <c r="AK26" s="202">
        <f>+xctr1!AH7</f>
        <v>657.78</v>
      </c>
      <c r="AL26" s="202">
        <f t="shared" si="8"/>
        <v>6934.0999999999995</v>
      </c>
      <c r="AM26" s="202">
        <f>+xctr1!AI7</f>
        <v>667.16</v>
      </c>
      <c r="AN26" s="202">
        <f t="shared" si="0"/>
        <v>7601.26</v>
      </c>
      <c r="AO26" s="202">
        <f>+xctr1!AJ7</f>
        <v>599.69000000000005</v>
      </c>
      <c r="AP26" s="202">
        <f>+xctr1!AK7</f>
        <v>641.09</v>
      </c>
      <c r="AQ26" s="202">
        <f>+xctr1!AL7</f>
        <v>651.38</v>
      </c>
      <c r="AR26" s="202">
        <f>+xctr1!AM7</f>
        <v>706.38</v>
      </c>
      <c r="AS26" s="202">
        <f>+xctr1!AN7</f>
        <v>734.69</v>
      </c>
      <c r="AT26" s="202">
        <f>+xctr1!AO7</f>
        <v>870.47</v>
      </c>
      <c r="AU26" s="202">
        <f>+xctr1!AP7</f>
        <v>707.61</v>
      </c>
      <c r="AV26" s="202">
        <f>+xctr1!AQ7</f>
        <v>818.83</v>
      </c>
      <c r="AW26" s="202">
        <f>+xctr1!AR7</f>
        <v>775.04</v>
      </c>
      <c r="AX26" s="202">
        <f>+xctr1!AS7</f>
        <v>749.37</v>
      </c>
      <c r="AY26" s="202">
        <f>+xctr1!AT7</f>
        <v>865.41</v>
      </c>
      <c r="AZ26" s="202">
        <f t="shared" si="9"/>
        <v>6227.8</v>
      </c>
      <c r="BA26" s="202"/>
      <c r="BB26" s="203">
        <f t="shared" si="68"/>
        <v>0.49026989943610211</v>
      </c>
      <c r="BC26" s="203">
        <f t="shared" si="69"/>
        <v>7.4125557638843986</v>
      </c>
      <c r="BD26" s="203">
        <f t="shared" si="70"/>
        <v>6.7900601836259566</v>
      </c>
      <c r="BE26" s="203">
        <f t="shared" si="71"/>
        <v>7.1820272421722953</v>
      </c>
      <c r="BF26" s="203">
        <f t="shared" si="72"/>
        <v>-7.6594404349433765</v>
      </c>
      <c r="BG26" s="203">
        <f t="shared" si="73"/>
        <v>-7.0733155648847639</v>
      </c>
      <c r="BH26" s="203">
        <f t="shared" si="74"/>
        <v>-0.96907697239951851</v>
      </c>
      <c r="BI26" s="203">
        <f t="shared" si="75"/>
        <v>-11.369695222998788</v>
      </c>
      <c r="BJ26" s="203">
        <f t="shared" si="76"/>
        <v>-9.7444022849518479</v>
      </c>
      <c r="BK26" s="203">
        <f t="shared" si="77"/>
        <v>-14.188834376078374</v>
      </c>
      <c r="BL26" s="203">
        <f t="shared" si="78"/>
        <v>-3.1494083336126799</v>
      </c>
      <c r="BM26" s="203">
        <f t="shared" si="79"/>
        <v>-12.264539450604762</v>
      </c>
      <c r="BN26" s="203">
        <f t="shared" si="80"/>
        <v>-3.5416944185426957</v>
      </c>
      <c r="BO26" s="203">
        <f t="shared" si="81"/>
        <v>-11.937580883016818</v>
      </c>
      <c r="BP26" s="203">
        <f t="shared" si="82"/>
        <v>0.48678148310663527</v>
      </c>
      <c r="BQ26" s="203">
        <f t="shared" si="83"/>
        <v>-3.7689987846779349</v>
      </c>
      <c r="BR26" s="203">
        <f t="shared" si="84"/>
        <v>2.7970576021830729</v>
      </c>
      <c r="BS26" s="203">
        <f t="shared" si="85"/>
        <v>3.6423890267643477</v>
      </c>
      <c r="BT26" s="203">
        <f t="shared" si="86"/>
        <v>-8.4612328384125242</v>
      </c>
      <c r="BU26" s="203">
        <f t="shared" si="87"/>
        <v>6.947402650191048</v>
      </c>
      <c r="BV26" s="203">
        <f t="shared" si="88"/>
        <v>2.737996242569829</v>
      </c>
      <c r="BW26" s="203">
        <f t="shared" si="89"/>
        <v>-3.4248019901357063</v>
      </c>
      <c r="BX26" s="203">
        <f t="shared" si="90"/>
        <v>4.8519075427492453</v>
      </c>
      <c r="BY26" s="203">
        <f t="shared" si="91"/>
        <v>10.947856636034814</v>
      </c>
      <c r="BZ26" s="203">
        <f t="shared" si="92"/>
        <v>13.240151594172666</v>
      </c>
      <c r="CA26" s="203">
        <f t="shared" si="93"/>
        <v>21.938925236064843</v>
      </c>
      <c r="CB26" s="203">
        <f t="shared" si="94"/>
        <v>25.542967481758684</v>
      </c>
      <c r="CC26" s="203">
        <f t="shared" si="95"/>
        <v>18.781982178677168</v>
      </c>
      <c r="CD26" s="203">
        <f t="shared" si="96"/>
        <v>10.327891856494698</v>
      </c>
      <c r="CE26" s="203">
        <f t="shared" si="97"/>
        <v>18.133421819545848</v>
      </c>
      <c r="CF26" s="203">
        <f t="shared" si="98"/>
        <v>11.129591924521808</v>
      </c>
      <c r="CG26" s="203">
        <f t="shared" si="99"/>
        <v>20.463934926937476</v>
      </c>
      <c r="CH26" s="203">
        <f t="shared" si="100"/>
        <v>31.565264982212902</v>
      </c>
      <c r="CI26" s="203">
        <f t="shared" si="101"/>
        <v>-10.18589290607288</v>
      </c>
      <c r="CJ26" s="203"/>
      <c r="CK26" s="203">
        <f t="shared" si="10"/>
        <v>3.3456100309520571</v>
      </c>
      <c r="CL26" s="203">
        <f t="shared" si="47"/>
        <v>3.3710552828437872</v>
      </c>
      <c r="CM26" s="203">
        <f t="shared" si="48"/>
        <v>3.4574010283453118</v>
      </c>
      <c r="CN26" s="203">
        <f t="shared" si="49"/>
        <v>3.6166511472629539</v>
      </c>
      <c r="CO26" s="203">
        <f t="shared" si="50"/>
        <v>3.7678165177947176</v>
      </c>
      <c r="CP26" s="203">
        <f t="shared" si="51"/>
        <v>3.6743450412604601</v>
      </c>
      <c r="CQ26" s="203">
        <f t="shared" si="52"/>
        <v>3.6321734923637661</v>
      </c>
      <c r="CR26" s="203">
        <f t="shared" si="53"/>
        <v>3.6647378757881208</v>
      </c>
      <c r="CS26" s="203">
        <f t="shared" si="54"/>
        <v>3.6146775532186397</v>
      </c>
      <c r="CT26" s="203">
        <f t="shared" si="55"/>
        <v>3.2987085489958519</v>
      </c>
      <c r="CU26" s="203">
        <f t="shared" si="56"/>
        <v>3.2176818797621825</v>
      </c>
      <c r="CV26" s="203">
        <f t="shared" si="57"/>
        <v>3.5000309628595163</v>
      </c>
      <c r="CW26" s="203">
        <f t="shared" si="58"/>
        <v>3.4825711971135527</v>
      </c>
      <c r="CX26" s="203">
        <f t="shared" si="59"/>
        <v>3.8593660799273359</v>
      </c>
      <c r="CY26" s="203">
        <f t="shared" si="60"/>
        <v>3.8646871944611521</v>
      </c>
      <c r="CZ26" s="203">
        <f t="shared" si="61"/>
        <v>3.9454600777382729</v>
      </c>
      <c r="DA26" s="203">
        <f t="shared" si="62"/>
        <v>3.6594896643351174</v>
      </c>
      <c r="DB26" s="203">
        <f t="shared" si="63"/>
        <v>3.7071172949959896</v>
      </c>
      <c r="DC26" s="203">
        <f t="shared" si="64"/>
        <v>3.7326254433924233</v>
      </c>
      <c r="DD26" s="203">
        <f t="shared" si="65"/>
        <v>3.4811582768139178</v>
      </c>
      <c r="DE26" s="203">
        <f t="shared" si="66"/>
        <v>3.451503395535656</v>
      </c>
      <c r="DF26" s="203">
        <f t="shared" si="16"/>
        <v>3.5944457305059423</v>
      </c>
      <c r="DG26" s="203">
        <f t="shared" si="17"/>
        <v>3.0805326002476536</v>
      </c>
      <c r="DH26" s="203">
        <f t="shared" si="18"/>
        <v>3.3667681461304277</v>
      </c>
      <c r="DI26" s="203">
        <f t="shared" si="19"/>
        <v>3.366210090554457</v>
      </c>
      <c r="DJ26" s="203">
        <f t="shared" si="20"/>
        <v>3.6915204445449881</v>
      </c>
      <c r="DK26" s="203">
        <f t="shared" si="21"/>
        <v>3.082999329885828</v>
      </c>
      <c r="DL26" s="203">
        <f t="shared" si="22"/>
        <v>3.8227581468936935</v>
      </c>
      <c r="DM26" s="203">
        <f t="shared" si="23"/>
        <v>4.1089045163547047</v>
      </c>
      <c r="DN26" s="203">
        <f t="shared" si="24"/>
        <v>3.9166692094446685</v>
      </c>
      <c r="DO26" s="203">
        <f t="shared" si="25"/>
        <v>3.8421025956311241</v>
      </c>
      <c r="DP26" s="203">
        <f t="shared" si="26"/>
        <v>3.6454939264232231</v>
      </c>
      <c r="DQ26" s="203">
        <f t="shared" si="27"/>
        <v>3.509136943725133</v>
      </c>
      <c r="DR26" s="203">
        <f t="shared" si="28"/>
        <v>3.5755886009981697</v>
      </c>
      <c r="DS26" s="203">
        <f t="shared" si="29"/>
        <v>3.4322496473398982</v>
      </c>
      <c r="DT26" s="203">
        <f t="shared" si="30"/>
        <v>3.5625302501245626</v>
      </c>
      <c r="DU26" s="203">
        <f t="shared" si="31"/>
        <v>3.3772261793738538</v>
      </c>
      <c r="DV26" s="203">
        <f t="shared" si="32"/>
        <v>3.3904678294532649</v>
      </c>
      <c r="DW26" s="203">
        <f t="shared" si="33"/>
        <v>3.5844783031701097</v>
      </c>
      <c r="DX26" s="203">
        <f t="shared" si="34"/>
        <v>4.1323126278953035</v>
      </c>
      <c r="DY26" s="203">
        <f t="shared" si="35"/>
        <v>3.9848760316234348</v>
      </c>
      <c r="DZ26" s="203">
        <f t="shared" si="36"/>
        <v>4.1658112221872861</v>
      </c>
      <c r="EA26" s="203">
        <f t="shared" si="37"/>
        <v>4.19659425923982</v>
      </c>
      <c r="EB26" s="203">
        <f t="shared" si="38"/>
        <v>4.1000130186166217</v>
      </c>
      <c r="EC26" s="203">
        <f t="shared" si="39"/>
        <v>3.8497990260262784</v>
      </c>
      <c r="ED26" s="203">
        <f t="shared" si="40"/>
        <v>3.9726852377079855</v>
      </c>
      <c r="EE26" s="203">
        <f t="shared" si="41"/>
        <v>4.0501607596654701</v>
      </c>
      <c r="EF26" s="203">
        <f t="shared" si="42"/>
        <v>4.0539808662622461</v>
      </c>
    </row>
    <row r="27" spans="1:136" ht="18" customHeight="1" x14ac:dyDescent="0.45">
      <c r="A27" s="200"/>
      <c r="B27" s="200"/>
      <c r="C27" s="200"/>
      <c r="D27" s="201" t="s">
        <v>40</v>
      </c>
      <c r="E27" s="202">
        <f>+xctr1!C28</f>
        <v>418.22</v>
      </c>
      <c r="F27" s="202">
        <f>+xctr1!D28</f>
        <v>429.36</v>
      </c>
      <c r="G27" s="202">
        <f>+xctr1!E28</f>
        <v>478.39</v>
      </c>
      <c r="H27" s="202">
        <f>+xctr1!F28</f>
        <v>437.5</v>
      </c>
      <c r="I27" s="202">
        <f>+xctr1!G28</f>
        <v>512.79</v>
      </c>
      <c r="J27" s="202">
        <f>+xctr1!H28</f>
        <v>509.4</v>
      </c>
      <c r="K27" s="202">
        <f>+xctr1!I28</f>
        <v>492.32</v>
      </c>
      <c r="L27" s="202">
        <f>+xctr1!J28</f>
        <v>493.52</v>
      </c>
      <c r="M27" s="202">
        <f>+xctr1!K28</f>
        <v>513.26</v>
      </c>
      <c r="N27" s="202">
        <f>+xctr1!L28</f>
        <v>471.93</v>
      </c>
      <c r="O27" s="202">
        <f>+xctr1!M28</f>
        <v>406.87</v>
      </c>
      <c r="P27" s="202">
        <f>+xctr1!N28</f>
        <v>445.34</v>
      </c>
      <c r="Q27" s="202">
        <f>+xctr1!O28</f>
        <v>427.33</v>
      </c>
      <c r="R27" s="202">
        <f>+xctr1!P28</f>
        <v>465.22</v>
      </c>
      <c r="S27" s="202">
        <f>+xctr1!Q28</f>
        <v>513.67999999999995</v>
      </c>
      <c r="T27" s="202">
        <f>+xctr1!R28</f>
        <v>462.61</v>
      </c>
      <c r="U27" s="202">
        <f>+xctr1!S28</f>
        <v>461.12</v>
      </c>
      <c r="V27" s="202">
        <f>+xctr1!T28</f>
        <v>470.94</v>
      </c>
      <c r="W27" s="202">
        <f>+xctr1!U28</f>
        <v>452.73</v>
      </c>
      <c r="X27" s="202">
        <f>+xctr1!V28</f>
        <v>424.86</v>
      </c>
      <c r="Y27" s="202">
        <f>+xctr1!W28</f>
        <v>449.12</v>
      </c>
      <c r="Z27" s="202">
        <f t="shared" si="7"/>
        <v>5451.7499999999982</v>
      </c>
      <c r="AA27" s="202">
        <f>+xctr1!X28</f>
        <v>387.66</v>
      </c>
      <c r="AB27" s="202">
        <f>+xctr1!Y28</f>
        <v>394.99</v>
      </c>
      <c r="AC27" s="202">
        <f>+xctr1!Z28</f>
        <v>383.91</v>
      </c>
      <c r="AD27" s="202">
        <f>+xctr1!AA28</f>
        <v>403.18</v>
      </c>
      <c r="AE27" s="202">
        <f>+xctr1!AB28</f>
        <v>379.7</v>
      </c>
      <c r="AF27" s="202">
        <f>+xctr1!AC28</f>
        <v>495.35</v>
      </c>
      <c r="AG27" s="202">
        <f>+xctr1!AD28</f>
        <v>429.13</v>
      </c>
      <c r="AH27" s="202">
        <f>+xctr1!AE28</f>
        <v>461.38</v>
      </c>
      <c r="AI27" s="202">
        <f>+xctr1!AF28</f>
        <v>470.62</v>
      </c>
      <c r="AJ27" s="202">
        <f>+xctr1!AG28</f>
        <v>421.35</v>
      </c>
      <c r="AK27" s="202">
        <f>+xctr1!AH28</f>
        <v>429.44</v>
      </c>
      <c r="AL27" s="202">
        <f t="shared" si="8"/>
        <v>4656.71</v>
      </c>
      <c r="AM27" s="202">
        <f>+xctr1!AI28</f>
        <v>450.15</v>
      </c>
      <c r="AN27" s="202">
        <f t="shared" si="0"/>
        <v>5106.8599999999997</v>
      </c>
      <c r="AO27" s="202">
        <f>+xctr1!AJ28</f>
        <v>383.78</v>
      </c>
      <c r="AP27" s="202">
        <f>+xctr1!AK28</f>
        <v>416.03</v>
      </c>
      <c r="AQ27" s="202">
        <f>+xctr1!AL28</f>
        <v>415.05</v>
      </c>
      <c r="AR27" s="202">
        <f>+xctr1!AM28</f>
        <v>470.46</v>
      </c>
      <c r="AS27" s="202">
        <f>+xctr1!AN28</f>
        <v>466.58</v>
      </c>
      <c r="AT27" s="202">
        <f>+xctr1!AO28</f>
        <v>567.35</v>
      </c>
      <c r="AU27" s="202">
        <f>+xctr1!AP28</f>
        <v>467.26</v>
      </c>
      <c r="AV27" s="202">
        <f>+xctr1!AQ28</f>
        <v>552.51</v>
      </c>
      <c r="AW27" s="202">
        <f>+xctr1!AR28</f>
        <v>518.72</v>
      </c>
      <c r="AX27" s="202">
        <f>+xctr1!AS28</f>
        <v>497.65</v>
      </c>
      <c r="AY27" s="202">
        <f>+xctr1!AT28</f>
        <v>576.85</v>
      </c>
      <c r="AZ27" s="202">
        <f t="shared" si="9"/>
        <v>4117.38</v>
      </c>
      <c r="BA27" s="202"/>
      <c r="BB27" s="203">
        <f t="shared" si="68"/>
        <v>2.1782793744918871</v>
      </c>
      <c r="BC27" s="203">
        <f t="shared" si="69"/>
        <v>8.3519657164151226</v>
      </c>
      <c r="BD27" s="203">
        <f t="shared" si="70"/>
        <v>7.37682643867974</v>
      </c>
      <c r="BE27" s="203">
        <f t="shared" si="71"/>
        <v>5.7394285714285731</v>
      </c>
      <c r="BF27" s="203">
        <f t="shared" si="72"/>
        <v>-10.076249536847437</v>
      </c>
      <c r="BG27" s="203">
        <f t="shared" si="73"/>
        <v>-7.5500588928150698</v>
      </c>
      <c r="BH27" s="203">
        <f t="shared" si="74"/>
        <v>-8.041517712057189</v>
      </c>
      <c r="BI27" s="203">
        <f t="shared" si="75"/>
        <v>-13.912303452747599</v>
      </c>
      <c r="BJ27" s="203">
        <f t="shared" si="76"/>
        <v>-12.496590422008335</v>
      </c>
      <c r="BK27" s="203">
        <f t="shared" si="77"/>
        <v>-17.856461763397114</v>
      </c>
      <c r="BL27" s="203">
        <f t="shared" si="78"/>
        <v>-2.9198515496350219</v>
      </c>
      <c r="BM27" s="203">
        <f t="shared" si="79"/>
        <v>-13.793955180311656</v>
      </c>
      <c r="BN27" s="203">
        <f t="shared" si="80"/>
        <v>-5.6513701354924724</v>
      </c>
      <c r="BO27" s="203">
        <f t="shared" si="81"/>
        <v>-18.382700657753325</v>
      </c>
      <c r="BP27" s="203">
        <f t="shared" si="82"/>
        <v>-3.5683694128640253</v>
      </c>
      <c r="BQ27" s="203">
        <f t="shared" si="83"/>
        <v>-7.2371976394803417</v>
      </c>
      <c r="BR27" s="203">
        <f t="shared" si="84"/>
        <v>5.6384455239411047E-2</v>
      </c>
      <c r="BS27" s="203">
        <f t="shared" si="85"/>
        <v>-6.7949207967044067E-2</v>
      </c>
      <c r="BT27" s="203">
        <f t="shared" si="86"/>
        <v>-6.9312835464846572</v>
      </c>
      <c r="BU27" s="203">
        <f t="shared" si="87"/>
        <v>1.0780021654192007</v>
      </c>
      <c r="BV27" s="203">
        <f t="shared" si="88"/>
        <v>0.2293373708585511</v>
      </c>
      <c r="BW27" s="203">
        <f t="shared" si="89"/>
        <v>-6.326225523914319</v>
      </c>
      <c r="BX27" s="203">
        <f t="shared" si="90"/>
        <v>-1.0008770572150993</v>
      </c>
      <c r="BY27" s="203">
        <f t="shared" si="91"/>
        <v>5.3267171320792839</v>
      </c>
      <c r="BZ27" s="203">
        <f t="shared" si="92"/>
        <v>8.1112760803313311</v>
      </c>
      <c r="CA27" s="203">
        <f t="shared" si="93"/>
        <v>16.68733568133338</v>
      </c>
      <c r="CB27" s="203">
        <f t="shared" si="94"/>
        <v>22.881222017382143</v>
      </c>
      <c r="CC27" s="203">
        <f t="shared" si="95"/>
        <v>14.535177147471479</v>
      </c>
      <c r="CD27" s="203">
        <f t="shared" si="96"/>
        <v>8.8854193367976961</v>
      </c>
      <c r="CE27" s="203">
        <f t="shared" si="97"/>
        <v>19.751614721054224</v>
      </c>
      <c r="CF27" s="203">
        <f t="shared" si="98"/>
        <v>10.220560112192434</v>
      </c>
      <c r="CG27" s="203">
        <f t="shared" si="99"/>
        <v>18.108460899489721</v>
      </c>
      <c r="CH27" s="203">
        <f t="shared" si="100"/>
        <v>34.326099105812233</v>
      </c>
      <c r="CI27" s="203">
        <f t="shared" si="101"/>
        <v>-11.581781987712358</v>
      </c>
      <c r="CJ27" s="203"/>
      <c r="CK27" s="203">
        <f t="shared" si="10"/>
        <v>2.3412496480176186</v>
      </c>
      <c r="CL27" s="203">
        <f t="shared" si="47"/>
        <v>2.3394910070501851</v>
      </c>
      <c r="CM27" s="203">
        <f t="shared" si="48"/>
        <v>2.4219678697780291</v>
      </c>
      <c r="CN27" s="203">
        <f t="shared" si="49"/>
        <v>2.5445618206383447</v>
      </c>
      <c r="CO27" s="203">
        <f t="shared" si="50"/>
        <v>2.6459492915188139</v>
      </c>
      <c r="CP27" s="203">
        <f t="shared" si="51"/>
        <v>2.5847725740102994</v>
      </c>
      <c r="CQ27" s="203">
        <f t="shared" si="52"/>
        <v>2.6058576750321021</v>
      </c>
      <c r="CR27" s="203">
        <f t="shared" si="53"/>
        <v>2.6062705331204747</v>
      </c>
      <c r="CS27" s="203">
        <f t="shared" si="54"/>
        <v>2.5785895578326303</v>
      </c>
      <c r="CT27" s="203">
        <f t="shared" si="55"/>
        <v>2.335688175012546</v>
      </c>
      <c r="CU27" s="203">
        <f t="shared" si="56"/>
        <v>2.1943250752888592</v>
      </c>
      <c r="CV27" s="203">
        <f t="shared" si="57"/>
        <v>2.3774137684362473</v>
      </c>
      <c r="CW27" s="203">
        <f t="shared" si="58"/>
        <v>2.4780324191796566</v>
      </c>
      <c r="CX27" s="203">
        <f t="shared" si="59"/>
        <v>2.7018001741111073</v>
      </c>
      <c r="CY27" s="203">
        <f t="shared" si="60"/>
        <v>2.7221540670946749</v>
      </c>
      <c r="CZ27" s="203">
        <f t="shared" si="61"/>
        <v>2.7385396428491084</v>
      </c>
      <c r="DA27" s="203">
        <f t="shared" si="62"/>
        <v>2.502615937026472</v>
      </c>
      <c r="DB27" s="203">
        <f t="shared" si="63"/>
        <v>2.5944477254096552</v>
      </c>
      <c r="DC27" s="203">
        <f t="shared" si="64"/>
        <v>2.4866776299528404</v>
      </c>
      <c r="DD27" s="203">
        <f t="shared" si="65"/>
        <v>2.4046905218879133</v>
      </c>
      <c r="DE27" s="203">
        <f t="shared" si="66"/>
        <v>2.3871064784917517</v>
      </c>
      <c r="DF27" s="203">
        <f t="shared" si="16"/>
        <v>2.4897049495841301</v>
      </c>
      <c r="DG27" s="203">
        <f t="shared" si="17"/>
        <v>2.0879799765919596</v>
      </c>
      <c r="DH27" s="203">
        <f t="shared" si="18"/>
        <v>2.3014377066612286</v>
      </c>
      <c r="DI27" s="203">
        <f t="shared" si="19"/>
        <v>2.2466564373018354</v>
      </c>
      <c r="DJ27" s="203">
        <f t="shared" si="20"/>
        <v>2.5692610140545291</v>
      </c>
      <c r="DK27" s="203">
        <f t="shared" si="21"/>
        <v>2.00033294980887</v>
      </c>
      <c r="DL27" s="203">
        <f t="shared" si="22"/>
        <v>2.5839597833928618</v>
      </c>
      <c r="DM27" s="203">
        <f t="shared" si="23"/>
        <v>2.7491996742961073</v>
      </c>
      <c r="DN27" s="203">
        <f t="shared" si="24"/>
        <v>2.6070820322785888</v>
      </c>
      <c r="DO27" s="203">
        <f t="shared" si="25"/>
        <v>2.5926562524101975</v>
      </c>
      <c r="DP27" s="203">
        <f t="shared" si="26"/>
        <v>2.4692218976938691</v>
      </c>
      <c r="DQ27" s="203">
        <f t="shared" si="27"/>
        <v>2.2909844767449927</v>
      </c>
      <c r="DR27" s="203">
        <f t="shared" si="28"/>
        <v>2.4012458998506205</v>
      </c>
      <c r="DS27" s="203">
        <f t="shared" si="29"/>
        <v>2.3158270561035663</v>
      </c>
      <c r="DT27" s="203">
        <f t="shared" si="30"/>
        <v>2.3934641405702632</v>
      </c>
      <c r="DU27" s="203">
        <f t="shared" si="31"/>
        <v>2.1613031118079302</v>
      </c>
      <c r="DV27" s="203">
        <f t="shared" si="32"/>
        <v>2.2002157748326159</v>
      </c>
      <c r="DW27" s="203">
        <f t="shared" si="33"/>
        <v>2.2839781997156101</v>
      </c>
      <c r="DX27" s="203">
        <f t="shared" si="34"/>
        <v>2.7521840920179286</v>
      </c>
      <c r="DY27" s="203">
        <f t="shared" si="35"/>
        <v>2.5306775086565247</v>
      </c>
      <c r="DZ27" s="203">
        <f t="shared" si="36"/>
        <v>2.7151688132939182</v>
      </c>
      <c r="EA27" s="203">
        <f t="shared" si="37"/>
        <v>2.7711601497610245</v>
      </c>
      <c r="EB27" s="203">
        <f t="shared" si="38"/>
        <v>2.7665061037283314</v>
      </c>
      <c r="EC27" s="203">
        <f t="shared" si="39"/>
        <v>2.5765995958664734</v>
      </c>
      <c r="ED27" s="203">
        <f t="shared" si="40"/>
        <v>2.6382251872177682</v>
      </c>
      <c r="EE27" s="203">
        <f t="shared" si="41"/>
        <v>2.6996859687466364</v>
      </c>
      <c r="EF27" s="203">
        <f t="shared" si="42"/>
        <v>2.6802048458734782</v>
      </c>
    </row>
    <row r="28" spans="1:136" ht="18" customHeight="1" x14ac:dyDescent="0.45">
      <c r="A28" s="200"/>
      <c r="B28" s="200">
        <v>4</v>
      </c>
      <c r="C28" s="201" t="s">
        <v>2</v>
      </c>
      <c r="D28" s="201"/>
      <c r="E28" s="202">
        <f>+xctr1!C160</f>
        <v>895.19</v>
      </c>
      <c r="F28" s="202">
        <f>+xctr1!D160</f>
        <v>1058.23</v>
      </c>
      <c r="G28" s="202">
        <f>+xctr1!E160</f>
        <v>1359.53</v>
      </c>
      <c r="H28" s="202">
        <f>+xctr1!F160</f>
        <v>818.06</v>
      </c>
      <c r="I28" s="202">
        <f>+xctr1!G160</f>
        <v>925.58</v>
      </c>
      <c r="J28" s="202">
        <f>+xctr1!H160</f>
        <v>1312.06</v>
      </c>
      <c r="K28" s="202">
        <f>+xctr1!I160</f>
        <v>899.36</v>
      </c>
      <c r="L28" s="202">
        <f>+xctr1!J160</f>
        <v>984.14</v>
      </c>
      <c r="M28" s="202">
        <f>+xctr1!K160</f>
        <v>1412.93</v>
      </c>
      <c r="N28" s="202">
        <f>+xctr1!L160</f>
        <v>953.81</v>
      </c>
      <c r="O28" s="202">
        <f>+xctr1!M160</f>
        <v>1024.6199999999999</v>
      </c>
      <c r="P28" s="202">
        <f>+xctr1!N160</f>
        <v>966.48</v>
      </c>
      <c r="Q28" s="202">
        <f>+xctr1!O160</f>
        <v>969.16</v>
      </c>
      <c r="R28" s="202">
        <f>+xctr1!P160</f>
        <v>1045.0999999999999</v>
      </c>
      <c r="S28" s="202">
        <f>+xctr1!Q160</f>
        <v>917.68</v>
      </c>
      <c r="T28" s="202">
        <f>+xctr1!R160</f>
        <v>850.97</v>
      </c>
      <c r="U28" s="202">
        <f>+xctr1!S160</f>
        <v>870.12</v>
      </c>
      <c r="V28" s="202">
        <f>+xctr1!T160</f>
        <v>1059.25</v>
      </c>
      <c r="W28" s="202">
        <f>+xctr1!U160</f>
        <v>886.31</v>
      </c>
      <c r="X28" s="202">
        <f>+xctr1!V160</f>
        <v>913.32</v>
      </c>
      <c r="Y28" s="202">
        <f>+xctr1!W160</f>
        <v>1429.41</v>
      </c>
      <c r="Z28" s="202">
        <f t="shared" si="7"/>
        <v>11886.23</v>
      </c>
      <c r="AA28" s="202">
        <f>+xctr1!X160</f>
        <v>976.33</v>
      </c>
      <c r="AB28" s="202">
        <f>+xctr1!Y160</f>
        <v>955.47</v>
      </c>
      <c r="AC28" s="202">
        <f>+xctr1!Z160</f>
        <v>957.26</v>
      </c>
      <c r="AD28" s="202">
        <f>+xctr1!AA160</f>
        <v>835.17</v>
      </c>
      <c r="AE28" s="202">
        <f>+xctr1!AB160</f>
        <v>1221.1300000000001</v>
      </c>
      <c r="AF28" s="202">
        <f>+xctr1!AC160</f>
        <v>894.24</v>
      </c>
      <c r="AG28" s="202">
        <f>+xctr1!AD160</f>
        <v>731.27</v>
      </c>
      <c r="AH28" s="202">
        <f>+xctr1!AE160</f>
        <v>741.19</v>
      </c>
      <c r="AI28" s="202">
        <f>+xctr1!AF160</f>
        <v>1083.5</v>
      </c>
      <c r="AJ28" s="202">
        <f>+xctr1!AG160</f>
        <v>837.47</v>
      </c>
      <c r="AK28" s="202">
        <f>+xctr1!AH160</f>
        <v>873.7</v>
      </c>
      <c r="AL28" s="202">
        <f t="shared" si="8"/>
        <v>10106.730000000001</v>
      </c>
      <c r="AM28" s="202">
        <f>+xctr1!AI160</f>
        <v>1373.99</v>
      </c>
      <c r="AN28" s="202">
        <f t="shared" si="0"/>
        <v>11480.72</v>
      </c>
      <c r="AO28" s="202">
        <f>+xctr1!AJ160</f>
        <v>912.02</v>
      </c>
      <c r="AP28" s="202">
        <f>+xctr1!AK160</f>
        <v>990.81</v>
      </c>
      <c r="AQ28" s="202">
        <f>+xctr1!AL160</f>
        <v>977.13</v>
      </c>
      <c r="AR28" s="202">
        <f>+xctr1!AM160</f>
        <v>804.64</v>
      </c>
      <c r="AS28" s="202">
        <f>+xctr1!AN160</f>
        <v>1339.35</v>
      </c>
      <c r="AT28" s="202">
        <f>+xctr1!AO160</f>
        <v>981.65</v>
      </c>
      <c r="AU28" s="202">
        <f>+xctr1!AP160</f>
        <v>736.28</v>
      </c>
      <c r="AV28" s="202">
        <f>+xctr1!AQ160</f>
        <v>965.41</v>
      </c>
      <c r="AW28" s="202">
        <f>+xctr1!AR160</f>
        <v>1188.06</v>
      </c>
      <c r="AX28" s="202">
        <f>+xctr1!AS160</f>
        <v>802.48</v>
      </c>
      <c r="AY28" s="202">
        <f>+xctr1!AT160</f>
        <v>954.86</v>
      </c>
      <c r="AZ28" s="202">
        <f t="shared" si="9"/>
        <v>7772.7299999999987</v>
      </c>
      <c r="BA28" s="202"/>
      <c r="BB28" s="203">
        <f t="shared" si="68"/>
        <v>8.2630503021704715</v>
      </c>
      <c r="BC28" s="203">
        <f t="shared" si="69"/>
        <v>-1.2407510654583676</v>
      </c>
      <c r="BD28" s="203">
        <f t="shared" si="70"/>
        <v>-32.500202275786485</v>
      </c>
      <c r="BE28" s="203">
        <f t="shared" si="71"/>
        <v>4.0229323032540565</v>
      </c>
      <c r="BF28" s="203">
        <f t="shared" si="72"/>
        <v>-5.9919185807817854</v>
      </c>
      <c r="BG28" s="203">
        <f t="shared" si="73"/>
        <v>-19.268173711568071</v>
      </c>
      <c r="BH28" s="203">
        <f t="shared" si="74"/>
        <v>-1.4510318448674675</v>
      </c>
      <c r="BI28" s="203">
        <f t="shared" si="75"/>
        <v>-7.1961306318206741</v>
      </c>
      <c r="BJ28" s="203">
        <f t="shared" si="76"/>
        <v>1.1663705916075129</v>
      </c>
      <c r="BK28" s="203">
        <f t="shared" si="77"/>
        <v>2.3610572336209668</v>
      </c>
      <c r="BL28" s="203">
        <f t="shared" si="78"/>
        <v>-6.7488434736780345</v>
      </c>
      <c r="BM28" s="203">
        <f t="shared" si="79"/>
        <v>-0.95397731975830347</v>
      </c>
      <c r="BN28" s="203">
        <f t="shared" si="80"/>
        <v>-13.82537455115771</v>
      </c>
      <c r="BO28" s="203">
        <f t="shared" si="81"/>
        <v>16.843364271361615</v>
      </c>
      <c r="BP28" s="203">
        <f t="shared" si="82"/>
        <v>-2.5542672827129187</v>
      </c>
      <c r="BQ28" s="203">
        <f t="shared" si="83"/>
        <v>-14.066300809664266</v>
      </c>
      <c r="BR28" s="203">
        <f t="shared" si="84"/>
        <v>-14.817496437273014</v>
      </c>
      <c r="BS28" s="203">
        <f t="shared" si="85"/>
        <v>2.2893556761859779</v>
      </c>
      <c r="BT28" s="203">
        <f t="shared" si="86"/>
        <v>-5.5104873012828399</v>
      </c>
      <c r="BU28" s="203">
        <f t="shared" si="87"/>
        <v>-4.3380195331318756</v>
      </c>
      <c r="BV28" s="203">
        <f t="shared" si="88"/>
        <v>-3.8771241281367885</v>
      </c>
      <c r="BW28" s="203">
        <f t="shared" si="89"/>
        <v>-3.4115947613330699</v>
      </c>
      <c r="BX28" s="203">
        <f t="shared" si="90"/>
        <v>-6.5869122120594481</v>
      </c>
      <c r="BY28" s="203">
        <f t="shared" si="91"/>
        <v>3.6987032559891997</v>
      </c>
      <c r="BZ28" s="203">
        <f t="shared" si="92"/>
        <v>2.0757161063869711</v>
      </c>
      <c r="CA28" s="203">
        <f t="shared" si="93"/>
        <v>-3.6555431828250495</v>
      </c>
      <c r="CB28" s="203">
        <f t="shared" si="94"/>
        <v>9.6811969241603855</v>
      </c>
      <c r="CC28" s="203">
        <f t="shared" si="95"/>
        <v>9.7747808194668107</v>
      </c>
      <c r="CD28" s="203">
        <f t="shared" si="96"/>
        <v>0.68510946709150478</v>
      </c>
      <c r="CE28" s="203">
        <f t="shared" si="97"/>
        <v>30.25135255467557</v>
      </c>
      <c r="CF28" s="203">
        <f t="shared" si="98"/>
        <v>9.650207660359932</v>
      </c>
      <c r="CG28" s="203">
        <f t="shared" si="99"/>
        <v>-4.1780601096158669</v>
      </c>
      <c r="CH28" s="203">
        <f t="shared" si="100"/>
        <v>9.2892297127160397</v>
      </c>
      <c r="CI28" s="203">
        <f t="shared" si="101"/>
        <v>-23.093522830826608</v>
      </c>
      <c r="CJ28" s="203"/>
      <c r="CK28" s="203">
        <f t="shared" si="10"/>
        <v>5.0113893941200613</v>
      </c>
      <c r="CL28" s="203">
        <f t="shared" si="47"/>
        <v>5.7660694251693627</v>
      </c>
      <c r="CM28" s="203">
        <f t="shared" si="48"/>
        <v>6.882957373689508</v>
      </c>
      <c r="CN28" s="203">
        <f t="shared" si="49"/>
        <v>4.7579525554089246</v>
      </c>
      <c r="CO28" s="203">
        <f t="shared" si="50"/>
        <v>4.7759077697380681</v>
      </c>
      <c r="CP28" s="203">
        <f t="shared" si="51"/>
        <v>6.6575907017195792</v>
      </c>
      <c r="CQ28" s="203">
        <f t="shared" si="52"/>
        <v>4.7603269390170446</v>
      </c>
      <c r="CR28" s="203">
        <f t="shared" si="53"/>
        <v>5.1972262166987839</v>
      </c>
      <c r="CS28" s="203">
        <f t="shared" si="54"/>
        <v>7.0984813621721123</v>
      </c>
      <c r="CT28" s="203">
        <f t="shared" si="55"/>
        <v>4.7206211476462965</v>
      </c>
      <c r="CU28" s="203">
        <f t="shared" si="56"/>
        <v>5.5259649486137361</v>
      </c>
      <c r="CV28" s="203">
        <f t="shared" si="57"/>
        <v>5.1594800802044833</v>
      </c>
      <c r="CW28" s="203">
        <f t="shared" si="58"/>
        <v>5.6200358022421923</v>
      </c>
      <c r="CX28" s="203">
        <f t="shared" si="59"/>
        <v>6.0694969304060828</v>
      </c>
      <c r="CY28" s="203">
        <f t="shared" si="60"/>
        <v>4.8630788512136762</v>
      </c>
      <c r="CZ28" s="203">
        <f t="shared" si="61"/>
        <v>5.0375371908849917</v>
      </c>
      <c r="DA28" s="203">
        <f t="shared" si="62"/>
        <v>4.7223633308585047</v>
      </c>
      <c r="DB28" s="203">
        <f t="shared" si="63"/>
        <v>5.8354965667392396</v>
      </c>
      <c r="DC28" s="203">
        <f t="shared" si="64"/>
        <v>4.8681714271276517</v>
      </c>
      <c r="DD28" s="203">
        <f t="shared" si="65"/>
        <v>5.1693544872444308</v>
      </c>
      <c r="DE28" s="203">
        <f t="shared" si="66"/>
        <v>7.5974213382189504</v>
      </c>
      <c r="DF28" s="203">
        <f t="shared" si="16"/>
        <v>5.4282029922310056</v>
      </c>
      <c r="DG28" s="203">
        <f t="shared" si="17"/>
        <v>5.2586222219110246</v>
      </c>
      <c r="DH28" s="203">
        <f t="shared" si="18"/>
        <v>5.5671148271693056</v>
      </c>
      <c r="DI28" s="203">
        <f t="shared" si="19"/>
        <v>5.601923214220923</v>
      </c>
      <c r="DJ28" s="203">
        <f t="shared" si="20"/>
        <v>5.3221135004412945</v>
      </c>
      <c r="DK28" s="203">
        <f t="shared" si="21"/>
        <v>6.433148735844366</v>
      </c>
      <c r="DL28" s="203">
        <f t="shared" si="22"/>
        <v>4.664742498639816</v>
      </c>
      <c r="DM28" s="203">
        <f t="shared" si="23"/>
        <v>4.6848443264803548</v>
      </c>
      <c r="DN28" s="203">
        <f t="shared" si="24"/>
        <v>4.1881813938717922</v>
      </c>
      <c r="DO28" s="203">
        <f t="shared" si="25"/>
        <v>5.9690260708989182</v>
      </c>
      <c r="DP28" s="203">
        <f t="shared" si="26"/>
        <v>4.9077946188719226</v>
      </c>
      <c r="DQ28" s="203">
        <f t="shared" si="27"/>
        <v>4.6610309643538104</v>
      </c>
      <c r="DR28" s="203">
        <f t="shared" si="28"/>
        <v>5.211564382020196</v>
      </c>
      <c r="DS28" s="203">
        <f t="shared" si="29"/>
        <v>7.0685842870504043</v>
      </c>
      <c r="DT28" s="203">
        <f t="shared" si="30"/>
        <v>5.3807411262356588</v>
      </c>
      <c r="DU28" s="203">
        <f t="shared" si="31"/>
        <v>5.1361500443771648</v>
      </c>
      <c r="DV28" s="203">
        <f t="shared" si="32"/>
        <v>5.2399966152967439</v>
      </c>
      <c r="DW28" s="203">
        <f t="shared" si="33"/>
        <v>5.3770476286907938</v>
      </c>
      <c r="DX28" s="203">
        <f t="shared" si="34"/>
        <v>4.7071321850982155</v>
      </c>
      <c r="DY28" s="203">
        <f t="shared" si="35"/>
        <v>7.2644839496316091</v>
      </c>
      <c r="DZ28" s="203">
        <f t="shared" si="36"/>
        <v>4.6978857241032426</v>
      </c>
      <c r="EA28" s="203">
        <f t="shared" si="37"/>
        <v>4.3666262788726771</v>
      </c>
      <c r="EB28" s="203">
        <f t="shared" si="38"/>
        <v>4.833962566470051</v>
      </c>
      <c r="EC28" s="203">
        <f t="shared" si="39"/>
        <v>5.9013628081915526</v>
      </c>
      <c r="ED28" s="203">
        <f t="shared" si="40"/>
        <v>4.2542408283703708</v>
      </c>
      <c r="EE28" s="203">
        <f t="shared" si="41"/>
        <v>4.468791096675762</v>
      </c>
      <c r="EF28" s="203">
        <f t="shared" si="42"/>
        <v>5.0596516745275277</v>
      </c>
    </row>
    <row r="29" spans="1:136" ht="18" customHeight="1" x14ac:dyDescent="0.45">
      <c r="A29" s="200"/>
      <c r="B29" s="200">
        <v>5</v>
      </c>
      <c r="C29" s="201" t="s">
        <v>5</v>
      </c>
      <c r="D29" s="201"/>
      <c r="E29" s="202">
        <f>+xctr1!C187</f>
        <v>366.27</v>
      </c>
      <c r="F29" s="202">
        <f>+xctr1!D187</f>
        <v>294.14999999999998</v>
      </c>
      <c r="G29" s="202">
        <f>+xctr1!E187</f>
        <v>369.16</v>
      </c>
      <c r="H29" s="202">
        <f>+xctr1!F187</f>
        <v>406.6</v>
      </c>
      <c r="I29" s="202">
        <f>+xctr1!G187</f>
        <v>410.45</v>
      </c>
      <c r="J29" s="202">
        <f>+xctr1!H187</f>
        <v>432.45</v>
      </c>
      <c r="K29" s="202">
        <f>+xctr1!I187</f>
        <v>398.63</v>
      </c>
      <c r="L29" s="202">
        <f>+xctr1!J187</f>
        <v>357.45</v>
      </c>
      <c r="M29" s="202">
        <f>+xctr1!K187</f>
        <v>412.58</v>
      </c>
      <c r="N29" s="202">
        <f>+xctr1!L187</f>
        <v>344.72</v>
      </c>
      <c r="O29" s="202">
        <f>+xctr1!M187</f>
        <v>327.78</v>
      </c>
      <c r="P29" s="202">
        <f>+xctr1!N187</f>
        <v>399.04</v>
      </c>
      <c r="Q29" s="202">
        <f>+xctr1!O187</f>
        <v>313.22000000000003</v>
      </c>
      <c r="R29" s="202">
        <f>+xctr1!P187</f>
        <v>342.12</v>
      </c>
      <c r="S29" s="202">
        <f>+xctr1!Q187</f>
        <v>381.31</v>
      </c>
      <c r="T29" s="202">
        <f>+xctr1!R187</f>
        <v>345.07</v>
      </c>
      <c r="U29" s="202">
        <f>+xctr1!S187</f>
        <v>345.25</v>
      </c>
      <c r="V29" s="202">
        <f>+xctr1!T187</f>
        <v>353.95</v>
      </c>
      <c r="W29" s="202">
        <f>+xctr1!U187</f>
        <v>360.56</v>
      </c>
      <c r="X29" s="202">
        <f>+xctr1!V187</f>
        <v>356.14</v>
      </c>
      <c r="Y29" s="202">
        <f>+xctr1!W187</f>
        <v>326.49</v>
      </c>
      <c r="Z29" s="202">
        <f t="shared" si="7"/>
        <v>4195.6499999999996</v>
      </c>
      <c r="AA29" s="202">
        <f>+xctr1!X187</f>
        <v>349.8</v>
      </c>
      <c r="AB29" s="202">
        <f>+xctr1!Y187</f>
        <v>324.32</v>
      </c>
      <c r="AC29" s="202">
        <f>+xctr1!Z187</f>
        <v>305.7</v>
      </c>
      <c r="AD29" s="202">
        <f>+xctr1!AA187</f>
        <v>288.19</v>
      </c>
      <c r="AE29" s="202">
        <f>+xctr1!AB187</f>
        <v>305.18</v>
      </c>
      <c r="AF29" s="202">
        <f>+xctr1!AC187</f>
        <v>355.92</v>
      </c>
      <c r="AG29" s="202">
        <f>+xctr1!AD187</f>
        <v>303.67</v>
      </c>
      <c r="AH29" s="202">
        <f>+xctr1!AE187</f>
        <v>330.68</v>
      </c>
      <c r="AI29" s="202">
        <f>+xctr1!AF187</f>
        <v>337.89</v>
      </c>
      <c r="AJ29" s="202">
        <f>+xctr1!AG187</f>
        <v>326.88</v>
      </c>
      <c r="AK29" s="202">
        <f>+xctr1!AH187</f>
        <v>352.01</v>
      </c>
      <c r="AL29" s="202">
        <f t="shared" si="8"/>
        <v>3580.24</v>
      </c>
      <c r="AM29" s="202">
        <f>+xctr1!AI187</f>
        <v>375.49</v>
      </c>
      <c r="AN29" s="202">
        <f t="shared" si="0"/>
        <v>3955.73</v>
      </c>
      <c r="AO29" s="202">
        <f>+xctr1!AJ187</f>
        <v>337.57</v>
      </c>
      <c r="AP29" s="202">
        <f>+xctr1!AK187</f>
        <v>381.99</v>
      </c>
      <c r="AQ29" s="202">
        <f>+xctr1!AL187</f>
        <v>378.57</v>
      </c>
      <c r="AR29" s="202">
        <f>+xctr1!AM187</f>
        <v>364.12</v>
      </c>
      <c r="AS29" s="202">
        <f>+xctr1!AN187</f>
        <v>376.15</v>
      </c>
      <c r="AT29" s="202">
        <f>+xctr1!AO187</f>
        <v>428.98</v>
      </c>
      <c r="AU29" s="202">
        <f>+xctr1!AP187</f>
        <v>372.31</v>
      </c>
      <c r="AV29" s="202">
        <f>+xctr1!AQ187</f>
        <v>396.11</v>
      </c>
      <c r="AW29" s="202">
        <f>+xctr1!AR187</f>
        <v>438.2</v>
      </c>
      <c r="AX29" s="202">
        <f>+xctr1!AS187</f>
        <v>381.33</v>
      </c>
      <c r="AY29" s="202">
        <f>+xctr1!AT187</f>
        <v>410.41</v>
      </c>
      <c r="AZ29" s="202">
        <f t="shared" si="9"/>
        <v>3167.6099999999997</v>
      </c>
      <c r="BA29" s="202"/>
      <c r="BB29" s="203">
        <f t="shared" si="68"/>
        <v>-14.483850711223944</v>
      </c>
      <c r="BC29" s="203">
        <f t="shared" si="69"/>
        <v>16.30800611932688</v>
      </c>
      <c r="BD29" s="203">
        <f t="shared" si="70"/>
        <v>3.2912558240329348</v>
      </c>
      <c r="BE29" s="203">
        <f t="shared" si="71"/>
        <v>-15.132808657156914</v>
      </c>
      <c r="BF29" s="203">
        <f t="shared" si="72"/>
        <v>-15.885004263613101</v>
      </c>
      <c r="BG29" s="203">
        <f t="shared" si="73"/>
        <v>-18.152387559255402</v>
      </c>
      <c r="BH29" s="203">
        <f t="shared" si="74"/>
        <v>-9.5502094674259297</v>
      </c>
      <c r="BI29" s="203">
        <f t="shared" si="75"/>
        <v>-0.36648482305217112</v>
      </c>
      <c r="BJ29" s="203">
        <f t="shared" si="76"/>
        <v>-20.866256241213822</v>
      </c>
      <c r="BK29" s="203">
        <f t="shared" si="77"/>
        <v>1.4736597818519437</v>
      </c>
      <c r="BL29" s="203">
        <f t="shared" si="78"/>
        <v>-1.0555860638232883</v>
      </c>
      <c r="BM29" s="203">
        <f t="shared" si="79"/>
        <v>-23.391138732959107</v>
      </c>
      <c r="BN29" s="203">
        <f t="shared" si="80"/>
        <v>-7.9911883021518531</v>
      </c>
      <c r="BO29" s="203">
        <f t="shared" si="81"/>
        <v>-10.797381035893839</v>
      </c>
      <c r="BP29" s="203">
        <f t="shared" si="82"/>
        <v>-6.6586242165167402</v>
      </c>
      <c r="BQ29" s="203">
        <f t="shared" si="83"/>
        <v>-11.997565711304947</v>
      </c>
      <c r="BR29" s="203">
        <f t="shared" si="84"/>
        <v>-4.2201303403330943</v>
      </c>
      <c r="BS29" s="203">
        <f t="shared" si="85"/>
        <v>-4.5373640344681494</v>
      </c>
      <c r="BT29" s="203">
        <f t="shared" si="86"/>
        <v>-9.3410250721100532</v>
      </c>
      <c r="BU29" s="203">
        <f t="shared" si="87"/>
        <v>-1.1596563149323336</v>
      </c>
      <c r="BV29" s="203">
        <f t="shared" si="88"/>
        <v>15.008116634506408</v>
      </c>
      <c r="BW29" s="203">
        <f t="shared" si="89"/>
        <v>-5.7183034809862532</v>
      </c>
      <c r="BX29" s="203">
        <f t="shared" si="90"/>
        <v>-3.496283590623217</v>
      </c>
      <c r="BY29" s="203">
        <f t="shared" si="91"/>
        <v>17.781820424272322</v>
      </c>
      <c r="BZ29" s="203">
        <f t="shared" si="92"/>
        <v>23.837095191364078</v>
      </c>
      <c r="CA29" s="203">
        <f t="shared" si="93"/>
        <v>26.347201499011064</v>
      </c>
      <c r="CB29" s="203">
        <f t="shared" si="94"/>
        <v>23.255128121108836</v>
      </c>
      <c r="CC29" s="203">
        <f t="shared" si="95"/>
        <v>20.527084738143397</v>
      </c>
      <c r="CD29" s="203">
        <f t="shared" si="96"/>
        <v>22.603484045180622</v>
      </c>
      <c r="CE29" s="203">
        <f t="shared" si="97"/>
        <v>19.786500544332885</v>
      </c>
      <c r="CF29" s="203">
        <f t="shared" si="98"/>
        <v>29.687176299979278</v>
      </c>
      <c r="CG29" s="203">
        <f t="shared" si="99"/>
        <v>16.657488986784141</v>
      </c>
      <c r="CH29" s="203">
        <f t="shared" si="100"/>
        <v>16.59043777165423</v>
      </c>
      <c r="CI29" s="203">
        <f t="shared" si="101"/>
        <v>-11.525205014189</v>
      </c>
      <c r="CJ29" s="203"/>
      <c r="CK29" s="203">
        <f t="shared" si="10"/>
        <v>2.0504268293706973</v>
      </c>
      <c r="CL29" s="203">
        <f t="shared" si="47"/>
        <v>1.6027605732341434</v>
      </c>
      <c r="CM29" s="203">
        <f t="shared" si="48"/>
        <v>1.8689639390607187</v>
      </c>
      <c r="CN29" s="203">
        <f t="shared" si="49"/>
        <v>2.3648430543349739</v>
      </c>
      <c r="CO29" s="203">
        <f t="shared" si="50"/>
        <v>2.1178842931880442</v>
      </c>
      <c r="CP29" s="203">
        <f t="shared" si="51"/>
        <v>2.1943166463108636</v>
      </c>
      <c r="CQ29" s="203">
        <f t="shared" si="52"/>
        <v>2.1099549987773134</v>
      </c>
      <c r="CR29" s="203">
        <f t="shared" si="53"/>
        <v>1.8876872306368813</v>
      </c>
      <c r="CS29" s="203">
        <f t="shared" si="54"/>
        <v>2.0727788640661391</v>
      </c>
      <c r="CT29" s="203">
        <f t="shared" si="55"/>
        <v>1.7060971493448711</v>
      </c>
      <c r="CU29" s="203">
        <f t="shared" si="56"/>
        <v>1.7677780941779493</v>
      </c>
      <c r="CV29" s="203">
        <f t="shared" si="57"/>
        <v>2.1302447347123552</v>
      </c>
      <c r="CW29" s="203">
        <f t="shared" si="58"/>
        <v>1.8163230157851127</v>
      </c>
      <c r="CX29" s="203">
        <f t="shared" si="59"/>
        <v>1.9868876565214137</v>
      </c>
      <c r="CY29" s="203">
        <f t="shared" si="60"/>
        <v>2.0206832411693481</v>
      </c>
      <c r="CZ29" s="203">
        <f t="shared" si="61"/>
        <v>2.0427311873023539</v>
      </c>
      <c r="DA29" s="203">
        <f t="shared" si="62"/>
        <v>1.8737598721772843</v>
      </c>
      <c r="DB29" s="203">
        <f t="shared" si="63"/>
        <v>1.9499400611728617</v>
      </c>
      <c r="DC29" s="203">
        <f t="shared" si="64"/>
        <v>1.980422075532428</v>
      </c>
      <c r="DD29" s="203">
        <f t="shared" si="65"/>
        <v>2.0157380842281256</v>
      </c>
      <c r="DE29" s="203">
        <f t="shared" si="66"/>
        <v>1.7353188327457518</v>
      </c>
      <c r="DF29" s="203">
        <f t="shared" si="16"/>
        <v>1.916069256976688</v>
      </c>
      <c r="DG29" s="203">
        <f t="shared" si="17"/>
        <v>1.8840617959342398</v>
      </c>
      <c r="DH29" s="203">
        <f t="shared" si="18"/>
        <v>1.8896738576277112</v>
      </c>
      <c r="DI29" s="203">
        <f t="shared" si="19"/>
        <v>1.7889684376108228</v>
      </c>
      <c r="DJ29" s="203">
        <f t="shared" si="20"/>
        <v>1.8364882475330493</v>
      </c>
      <c r="DK29" s="203">
        <f t="shared" si="21"/>
        <v>1.6077471941603132</v>
      </c>
      <c r="DL29" s="203">
        <f t="shared" si="22"/>
        <v>1.8566326155348489</v>
      </c>
      <c r="DM29" s="203">
        <f t="shared" si="23"/>
        <v>1.9454465199205344</v>
      </c>
      <c r="DN29" s="203">
        <f t="shared" si="24"/>
        <v>1.8685462881656851</v>
      </c>
      <c r="DO29" s="203">
        <f t="shared" si="25"/>
        <v>1.8614436724467331</v>
      </c>
      <c r="DP29" s="203">
        <f t="shared" si="26"/>
        <v>1.9156028335544604</v>
      </c>
      <c r="DQ29" s="203">
        <f t="shared" si="27"/>
        <v>1.8779094766649702</v>
      </c>
      <c r="DR29" s="203">
        <f t="shared" si="28"/>
        <v>1.8461610494278544</v>
      </c>
      <c r="DS29" s="203">
        <f t="shared" si="29"/>
        <v>1.9317336472205446</v>
      </c>
      <c r="DT29" s="203">
        <f t="shared" si="30"/>
        <v>1.8539568158864761</v>
      </c>
      <c r="DU29" s="203">
        <f t="shared" si="31"/>
        <v>1.9010659530277842</v>
      </c>
      <c r="DV29" s="203">
        <f t="shared" si="32"/>
        <v>2.0201918703658657</v>
      </c>
      <c r="DW29" s="203">
        <f t="shared" si="33"/>
        <v>2.0832324468530019</v>
      </c>
      <c r="DX29" s="203">
        <f t="shared" si="34"/>
        <v>2.1300966534573997</v>
      </c>
      <c r="DY29" s="203">
        <f t="shared" si="35"/>
        <v>2.0401953467382907</v>
      </c>
      <c r="DZ29" s="203">
        <f t="shared" si="36"/>
        <v>2.0529710364445672</v>
      </c>
      <c r="EA29" s="203">
        <f t="shared" si="37"/>
        <v>2.2080439912629521</v>
      </c>
      <c r="EB29" s="203">
        <f t="shared" si="38"/>
        <v>1.9833862423265267</v>
      </c>
      <c r="EC29" s="203">
        <f t="shared" si="39"/>
        <v>2.1766385389202045</v>
      </c>
      <c r="ED29" s="203">
        <f t="shared" si="40"/>
        <v>2.0215702012292809</v>
      </c>
      <c r="EE29" s="203">
        <f t="shared" si="41"/>
        <v>1.9207386988529203</v>
      </c>
      <c r="EF29" s="203">
        <f t="shared" si="42"/>
        <v>2.0619529098206351</v>
      </c>
    </row>
    <row r="30" spans="1:136" ht="18" customHeight="1" x14ac:dyDescent="0.45">
      <c r="A30" s="204"/>
      <c r="B30" s="205">
        <v>6</v>
      </c>
      <c r="C30" s="206" t="s">
        <v>4</v>
      </c>
      <c r="D30" s="207"/>
      <c r="E30" s="207">
        <f>+xctr1!C292</f>
        <v>270.91000000000003</v>
      </c>
      <c r="F30" s="207">
        <f>+xctr1!D292</f>
        <v>290.94</v>
      </c>
      <c r="G30" s="207">
        <f>+xctr1!E292</f>
        <v>339.45</v>
      </c>
      <c r="H30" s="207">
        <f>+xctr1!F292</f>
        <v>318.68</v>
      </c>
      <c r="I30" s="207">
        <f>+xctr1!G292</f>
        <v>347.44</v>
      </c>
      <c r="J30" s="207">
        <f>+xctr1!H292</f>
        <v>333.2</v>
      </c>
      <c r="K30" s="207">
        <f>+xctr1!I292</f>
        <v>345.66</v>
      </c>
      <c r="L30" s="207">
        <f>+xctr1!J292</f>
        <v>346.64</v>
      </c>
      <c r="M30" s="207">
        <f>+xctr1!K292</f>
        <v>330.44</v>
      </c>
      <c r="N30" s="207">
        <f>+xctr1!L292</f>
        <v>356.17</v>
      </c>
      <c r="O30" s="207">
        <f>+xctr1!M292</f>
        <v>342.27</v>
      </c>
      <c r="P30" s="207">
        <f>+xctr1!N292</f>
        <v>391.06</v>
      </c>
      <c r="Q30" s="207">
        <f>+xctr1!O292</f>
        <v>362.78</v>
      </c>
      <c r="R30" s="207">
        <f>+xctr1!P292</f>
        <v>288.14</v>
      </c>
      <c r="S30" s="207">
        <f>+xctr1!Q292</f>
        <v>292.58999999999997</v>
      </c>
      <c r="T30" s="207">
        <f>+xctr1!R292</f>
        <v>298.95</v>
      </c>
      <c r="U30" s="207">
        <f>+xctr1!S292</f>
        <v>296.82</v>
      </c>
      <c r="V30" s="207">
        <f>+xctr1!T292</f>
        <v>288.81</v>
      </c>
      <c r="W30" s="207">
        <f>+xctr1!U292</f>
        <v>338.7</v>
      </c>
      <c r="X30" s="207">
        <f>+xctr1!V292</f>
        <v>257.82</v>
      </c>
      <c r="Y30" s="207">
        <f>+xctr1!W292</f>
        <v>269.93</v>
      </c>
      <c r="Z30" s="207">
        <f t="shared" si="7"/>
        <v>3784.04</v>
      </c>
      <c r="AA30" s="207">
        <f>+xctr1!X292</f>
        <v>271.07</v>
      </c>
      <c r="AB30" s="207">
        <f>+xctr1!Y292</f>
        <v>285.37</v>
      </c>
      <c r="AC30" s="207">
        <f>+xctr1!Z292</f>
        <v>281.69</v>
      </c>
      <c r="AD30" s="207">
        <f>+xctr1!AA292</f>
        <v>249.8</v>
      </c>
      <c r="AE30" s="207">
        <f>+xctr1!AB292</f>
        <v>244.91</v>
      </c>
      <c r="AF30" s="207">
        <f>+xctr1!AC292</f>
        <v>280.92</v>
      </c>
      <c r="AG30" s="207">
        <f>+xctr1!AD292</f>
        <v>292.52999999999997</v>
      </c>
      <c r="AH30" s="207">
        <f>+xctr1!AE292</f>
        <v>293.63</v>
      </c>
      <c r="AI30" s="207">
        <f>+xctr1!AF292</f>
        <v>293.81</v>
      </c>
      <c r="AJ30" s="207">
        <f>+xctr1!AG292</f>
        <v>272.56</v>
      </c>
      <c r="AK30" s="207">
        <f>+xctr1!AH292</f>
        <v>272.37</v>
      </c>
      <c r="AL30" s="207">
        <f t="shared" si="8"/>
        <v>3038.66</v>
      </c>
      <c r="AM30" s="207">
        <f>+xctr1!AI292</f>
        <v>297.58</v>
      </c>
      <c r="AN30" s="207">
        <f t="shared" si="0"/>
        <v>3336.2400000000002</v>
      </c>
      <c r="AO30" s="207">
        <f>+xctr1!AJ292</f>
        <v>272.85000000000002</v>
      </c>
      <c r="AP30" s="207">
        <f>+xctr1!AK292</f>
        <v>301.33999999999997</v>
      </c>
      <c r="AQ30" s="207">
        <f>+xctr1!AL292</f>
        <v>301.88</v>
      </c>
      <c r="AR30" s="207">
        <f>+xctr1!AM292</f>
        <v>261.07</v>
      </c>
      <c r="AS30" s="207">
        <f>+xctr1!AN292</f>
        <v>285.75</v>
      </c>
      <c r="AT30" s="207">
        <f>+xctr1!AO292</f>
        <v>355.71</v>
      </c>
      <c r="AU30" s="207">
        <f>+xctr1!AP292</f>
        <v>328.03</v>
      </c>
      <c r="AV30" s="207">
        <f>+xctr1!AQ292</f>
        <v>388.76</v>
      </c>
      <c r="AW30" s="207">
        <f>+xctr1!AR292</f>
        <v>362.61</v>
      </c>
      <c r="AX30" s="207">
        <f>+xctr1!AS292</f>
        <v>333.02</v>
      </c>
      <c r="AY30" s="207">
        <f>+xctr1!AT292</f>
        <v>350.26</v>
      </c>
      <c r="AZ30" s="207">
        <f t="shared" si="9"/>
        <v>2665.21</v>
      </c>
      <c r="BA30" s="207"/>
      <c r="BB30" s="208">
        <f t="shared" si="68"/>
        <v>33.911631169022897</v>
      </c>
      <c r="BC30" s="208">
        <f t="shared" si="69"/>
        <v>-0.96239774523957378</v>
      </c>
      <c r="BD30" s="208">
        <f t="shared" si="70"/>
        <v>-13.804684047724269</v>
      </c>
      <c r="BE30" s="208">
        <f t="shared" si="71"/>
        <v>-6.1911635496422761</v>
      </c>
      <c r="BF30" s="208">
        <f t="shared" si="72"/>
        <v>-14.569422058484916</v>
      </c>
      <c r="BG30" s="208">
        <f t="shared" si="73"/>
        <v>-13.322328931572624</v>
      </c>
      <c r="BH30" s="208">
        <f t="shared" si="74"/>
        <v>-2.013539316090962</v>
      </c>
      <c r="BI30" s="208">
        <f t="shared" si="75"/>
        <v>-25.623124855758139</v>
      </c>
      <c r="BJ30" s="208">
        <f t="shared" si="76"/>
        <v>-18.311947706088848</v>
      </c>
      <c r="BK30" s="208">
        <f t="shared" si="77"/>
        <v>-23.893084762894123</v>
      </c>
      <c r="BL30" s="208">
        <f t="shared" si="78"/>
        <v>-16.624302451281146</v>
      </c>
      <c r="BM30" s="208">
        <f t="shared" si="79"/>
        <v>-27.967575308136862</v>
      </c>
      <c r="BN30" s="208">
        <f t="shared" si="80"/>
        <v>-31.142841391476917</v>
      </c>
      <c r="BO30" s="208">
        <f t="shared" si="81"/>
        <v>-15.003123481640868</v>
      </c>
      <c r="BP30" s="208">
        <f t="shared" si="82"/>
        <v>-3.9885163539423618</v>
      </c>
      <c r="BQ30" s="208">
        <f t="shared" si="83"/>
        <v>-2.1475163070747705</v>
      </c>
      <c r="BR30" s="208">
        <f t="shared" si="84"/>
        <v>-1.0747254228151704</v>
      </c>
      <c r="BS30" s="208">
        <f t="shared" si="85"/>
        <v>1.7312419930057832</v>
      </c>
      <c r="BT30" s="208">
        <f t="shared" si="86"/>
        <v>-19.527605550634775</v>
      </c>
      <c r="BU30" s="208">
        <f t="shared" si="87"/>
        <v>5.643472189899934</v>
      </c>
      <c r="BV30" s="208">
        <f t="shared" si="88"/>
        <v>10.24339643611305</v>
      </c>
      <c r="BW30" s="208">
        <f t="shared" si="89"/>
        <v>-11.833912960750936</v>
      </c>
      <c r="BX30" s="208">
        <f t="shared" si="90"/>
        <v>0.65665695207881569</v>
      </c>
      <c r="BY30" s="208">
        <f t="shared" si="91"/>
        <v>5.5962434733854094</v>
      </c>
      <c r="BZ30" s="208">
        <f t="shared" si="92"/>
        <v>7.1674535837267905</v>
      </c>
      <c r="CA30" s="208">
        <f t="shared" si="93"/>
        <v>4.5116092874299296</v>
      </c>
      <c r="CB30" s="208">
        <f t="shared" si="94"/>
        <v>16.675513453921841</v>
      </c>
      <c r="CC30" s="208">
        <f t="shared" si="95"/>
        <v>26.623237932507472</v>
      </c>
      <c r="CD30" s="208">
        <f t="shared" si="96"/>
        <v>12.135507469319396</v>
      </c>
      <c r="CE30" s="208">
        <f t="shared" si="97"/>
        <v>32.397915744304065</v>
      </c>
      <c r="CF30" s="208">
        <f t="shared" si="98"/>
        <v>23.41649365236038</v>
      </c>
      <c r="CG30" s="208">
        <f t="shared" si="99"/>
        <v>22.182271793366581</v>
      </c>
      <c r="CH30" s="208">
        <f t="shared" si="100"/>
        <v>28.597128905532919</v>
      </c>
      <c r="CI30" s="208">
        <f t="shared" si="101"/>
        <v>-12.289956757254838</v>
      </c>
      <c r="CJ30" s="208"/>
      <c r="CK30" s="203">
        <f t="shared" si="10"/>
        <v>1.5165892165473986</v>
      </c>
      <c r="CL30" s="203">
        <f t="shared" si="47"/>
        <v>1.5852699683044085</v>
      </c>
      <c r="CM30" s="203">
        <f t="shared" si="48"/>
        <v>1.7185497050443193</v>
      </c>
      <c r="CN30" s="203">
        <f t="shared" si="49"/>
        <v>1.8534879108594922</v>
      </c>
      <c r="CO30" s="203">
        <f t="shared" si="50"/>
        <v>1.7927584817279913</v>
      </c>
      <c r="CP30" s="203">
        <f t="shared" si="51"/>
        <v>1.6907071489207535</v>
      </c>
      <c r="CQ30" s="203">
        <f t="shared" si="52"/>
        <v>1.829583937178251</v>
      </c>
      <c r="CR30" s="203">
        <f t="shared" si="53"/>
        <v>1.8305998087228104</v>
      </c>
      <c r="CS30" s="203">
        <f t="shared" si="54"/>
        <v>1.6601120942411534</v>
      </c>
      <c r="CT30" s="203">
        <f t="shared" si="55"/>
        <v>1.7627657858034427</v>
      </c>
      <c r="CU30" s="203">
        <f t="shared" si="56"/>
        <v>1.8459253410650029</v>
      </c>
      <c r="CV30" s="203">
        <f t="shared" si="57"/>
        <v>2.0876441107573513</v>
      </c>
      <c r="CW30" s="203">
        <f t="shared" si="58"/>
        <v>2.1037151639950293</v>
      </c>
      <c r="CX30" s="203">
        <f t="shared" si="59"/>
        <v>1.6733947426343974</v>
      </c>
      <c r="CY30" s="203">
        <f t="shared" si="60"/>
        <v>1.5505276796667788</v>
      </c>
      <c r="CZ30" s="203">
        <f t="shared" si="61"/>
        <v>1.7697119090156741</v>
      </c>
      <c r="DA30" s="203">
        <f t="shared" si="62"/>
        <v>1.6109179008245087</v>
      </c>
      <c r="DB30" s="203">
        <f t="shared" si="63"/>
        <v>1.591078370016483</v>
      </c>
      <c r="DC30" s="203">
        <f t="shared" si="64"/>
        <v>1.8603532199435138</v>
      </c>
      <c r="DD30" s="203">
        <f t="shared" si="65"/>
        <v>1.4592508364005596</v>
      </c>
      <c r="DE30" s="203">
        <f t="shared" si="66"/>
        <v>1.4346981914394339</v>
      </c>
      <c r="DF30" s="203">
        <f t="shared" si="16"/>
        <v>1.7280952203282129</v>
      </c>
      <c r="DG30" s="203">
        <f t="shared" si="17"/>
        <v>1.4600132390620195</v>
      </c>
      <c r="DH30" s="203">
        <f t="shared" si="18"/>
        <v>1.6627288750345952</v>
      </c>
      <c r="DI30" s="203">
        <f t="shared" si="19"/>
        <v>1.6484609721641892</v>
      </c>
      <c r="DJ30" s="203">
        <f t="shared" si="20"/>
        <v>1.5918483092187643</v>
      </c>
      <c r="DK30" s="203">
        <f t="shared" si="21"/>
        <v>1.2902331913028453</v>
      </c>
      <c r="DL30" s="203">
        <f t="shared" si="22"/>
        <v>1.4654001864352939</v>
      </c>
      <c r="DM30" s="203">
        <f t="shared" si="23"/>
        <v>1.8740786724811598</v>
      </c>
      <c r="DN30" s="203">
        <f t="shared" si="24"/>
        <v>1.6591908993410249</v>
      </c>
      <c r="DO30" s="203">
        <f t="shared" si="25"/>
        <v>1.6186059528295442</v>
      </c>
      <c r="DP30" s="203">
        <f t="shared" si="26"/>
        <v>1.5972733367400995</v>
      </c>
      <c r="DQ30" s="203">
        <f t="shared" si="27"/>
        <v>1.4530445275964829</v>
      </c>
      <c r="DR30" s="203">
        <f t="shared" si="28"/>
        <v>1.5668937653493746</v>
      </c>
      <c r="DS30" s="203">
        <f t="shared" si="29"/>
        <v>1.5309203939915568</v>
      </c>
      <c r="DT30" s="203">
        <f t="shared" si="30"/>
        <v>1.5636165480033006</v>
      </c>
      <c r="DU30" s="203">
        <f t="shared" si="31"/>
        <v>1.5365875086163785</v>
      </c>
      <c r="DV30" s="203">
        <f t="shared" si="32"/>
        <v>1.5936663740308641</v>
      </c>
      <c r="DW30" s="203">
        <f t="shared" si="33"/>
        <v>1.6612151281294987</v>
      </c>
      <c r="DX30" s="203">
        <f t="shared" si="34"/>
        <v>1.5272556665882766</v>
      </c>
      <c r="DY30" s="203">
        <f t="shared" si="35"/>
        <v>1.5498759014501307</v>
      </c>
      <c r="DZ30" s="203">
        <f t="shared" si="36"/>
        <v>1.7023225497079044</v>
      </c>
      <c r="EA30" s="203">
        <f t="shared" si="37"/>
        <v>1.9454343704278318</v>
      </c>
      <c r="EB30" s="203">
        <f t="shared" si="38"/>
        <v>1.9465836145688333</v>
      </c>
      <c r="EC30" s="203">
        <f t="shared" si="39"/>
        <v>1.8011659073433488</v>
      </c>
      <c r="ED30" s="203">
        <f t="shared" si="40"/>
        <v>1.7654611711991584</v>
      </c>
      <c r="EE30" s="203">
        <f t="shared" si="41"/>
        <v>1.6392337824619863</v>
      </c>
      <c r="EF30" s="203">
        <f t="shared" si="42"/>
        <v>1.7349160770369636</v>
      </c>
    </row>
    <row r="31" spans="1:136" ht="6.75" customHeight="1" x14ac:dyDescent="0.45">
      <c r="A31" s="191"/>
      <c r="B31" s="191"/>
      <c r="C31" s="213"/>
      <c r="D31" s="21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>
        <f t="shared" si="7"/>
        <v>0</v>
      </c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>
        <f t="shared" si="0"/>
        <v>0</v>
      </c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>
        <f t="shared" si="10"/>
        <v>0</v>
      </c>
      <c r="CL31" s="203">
        <f t="shared" si="47"/>
        <v>0</v>
      </c>
      <c r="CM31" s="203">
        <f t="shared" si="48"/>
        <v>0</v>
      </c>
      <c r="CN31" s="203">
        <f t="shared" si="49"/>
        <v>0</v>
      </c>
      <c r="CO31" s="203">
        <f t="shared" si="50"/>
        <v>0</v>
      </c>
      <c r="CP31" s="203">
        <f t="shared" si="51"/>
        <v>0</v>
      </c>
      <c r="CQ31" s="203">
        <f t="shared" si="52"/>
        <v>0</v>
      </c>
      <c r="CR31" s="203">
        <f t="shared" si="53"/>
        <v>0</v>
      </c>
      <c r="CS31" s="203">
        <f t="shared" si="54"/>
        <v>0</v>
      </c>
      <c r="CT31" s="203">
        <f t="shared" si="55"/>
        <v>0</v>
      </c>
      <c r="CU31" s="203">
        <f t="shared" si="56"/>
        <v>0</v>
      </c>
      <c r="CV31" s="203">
        <f t="shared" si="57"/>
        <v>0</v>
      </c>
      <c r="CW31" s="203">
        <f t="shared" si="58"/>
        <v>0</v>
      </c>
      <c r="CX31" s="203">
        <f t="shared" si="59"/>
        <v>0</v>
      </c>
      <c r="CY31" s="203">
        <f t="shared" si="60"/>
        <v>0</v>
      </c>
      <c r="CZ31" s="203">
        <f t="shared" si="61"/>
        <v>0</v>
      </c>
      <c r="DA31" s="203">
        <f t="shared" si="62"/>
        <v>0</v>
      </c>
      <c r="DB31" s="203">
        <f t="shared" si="63"/>
        <v>0</v>
      </c>
      <c r="DC31" s="203">
        <f t="shared" si="64"/>
        <v>0</v>
      </c>
      <c r="DD31" s="203">
        <f t="shared" si="65"/>
        <v>0</v>
      </c>
      <c r="DE31" s="203">
        <f t="shared" si="66"/>
        <v>0</v>
      </c>
      <c r="DF31" s="203">
        <f t="shared" si="16"/>
        <v>0</v>
      </c>
      <c r="DG31" s="203">
        <f t="shared" si="17"/>
        <v>0</v>
      </c>
      <c r="DH31" s="203">
        <f t="shared" si="18"/>
        <v>0</v>
      </c>
      <c r="DI31" s="203">
        <f t="shared" si="19"/>
        <v>0</v>
      </c>
      <c r="DJ31" s="203">
        <f t="shared" si="20"/>
        <v>0</v>
      </c>
      <c r="DK31" s="203">
        <f t="shared" si="21"/>
        <v>0</v>
      </c>
      <c r="DL31" s="203">
        <f t="shared" si="22"/>
        <v>0</v>
      </c>
      <c r="DM31" s="203">
        <f t="shared" si="23"/>
        <v>0</v>
      </c>
      <c r="DN31" s="203">
        <f t="shared" si="24"/>
        <v>0</v>
      </c>
      <c r="DO31" s="203">
        <f t="shared" si="25"/>
        <v>0</v>
      </c>
      <c r="DP31" s="203">
        <f t="shared" si="26"/>
        <v>0</v>
      </c>
      <c r="DQ31" s="203">
        <f t="shared" si="27"/>
        <v>0</v>
      </c>
      <c r="DR31" s="203">
        <f t="shared" si="28"/>
        <v>0</v>
      </c>
      <c r="DS31" s="203">
        <f t="shared" si="29"/>
        <v>0</v>
      </c>
      <c r="DT31" s="203">
        <f t="shared" si="30"/>
        <v>0</v>
      </c>
      <c r="DU31" s="203">
        <f t="shared" si="31"/>
        <v>0</v>
      </c>
      <c r="DV31" s="203">
        <f t="shared" si="32"/>
        <v>0</v>
      </c>
      <c r="DW31" s="203">
        <f t="shared" si="33"/>
        <v>0</v>
      </c>
      <c r="DX31" s="203">
        <f t="shared" si="34"/>
        <v>0</v>
      </c>
      <c r="DY31" s="203">
        <f t="shared" si="35"/>
        <v>0</v>
      </c>
      <c r="DZ31" s="203">
        <f t="shared" si="36"/>
        <v>0</v>
      </c>
      <c r="EA31" s="203">
        <f t="shared" si="37"/>
        <v>0</v>
      </c>
      <c r="EB31" s="203">
        <f t="shared" si="38"/>
        <v>0</v>
      </c>
      <c r="EC31" s="203">
        <f t="shared" si="39"/>
        <v>0</v>
      </c>
      <c r="ED31" s="203">
        <f t="shared" si="40"/>
        <v>0</v>
      </c>
      <c r="EE31" s="203">
        <f t="shared" si="41"/>
        <v>0</v>
      </c>
      <c r="EF31" s="203">
        <f t="shared" si="42"/>
        <v>0</v>
      </c>
    </row>
    <row r="32" spans="1:136" ht="18" customHeight="1" x14ac:dyDescent="0.45">
      <c r="A32" s="209">
        <v>3</v>
      </c>
      <c r="B32" s="210" t="s">
        <v>405</v>
      </c>
      <c r="C32" s="214"/>
      <c r="D32" s="214"/>
      <c r="E32" s="198">
        <f t="shared" ref="E32" si="106">SUM(E34:E40)</f>
        <v>3323.65</v>
      </c>
      <c r="F32" s="198">
        <f t="shared" ref="F32:AY32" si="107">SUM(F34:F40)</f>
        <v>3631.3800000000006</v>
      </c>
      <c r="G32" s="198">
        <f t="shared" si="107"/>
        <v>3929.68</v>
      </c>
      <c r="H32" s="198">
        <f t="shared" si="107"/>
        <v>3303.11</v>
      </c>
      <c r="I32" s="198">
        <f t="shared" si="107"/>
        <v>3604.72</v>
      </c>
      <c r="J32" s="198">
        <f t="shared" si="107"/>
        <v>3740.89</v>
      </c>
      <c r="K32" s="198">
        <f t="shared" si="107"/>
        <v>3810.74</v>
      </c>
      <c r="L32" s="198">
        <f t="shared" si="107"/>
        <v>3637.3</v>
      </c>
      <c r="M32" s="198">
        <f t="shared" si="107"/>
        <v>3814.8599999999997</v>
      </c>
      <c r="N32" s="198">
        <f t="shared" si="107"/>
        <v>4024.48</v>
      </c>
      <c r="O32" s="198">
        <f t="shared" si="107"/>
        <v>3361.6600000000003</v>
      </c>
      <c r="P32" s="198">
        <f t="shared" si="107"/>
        <v>3727.7999999999997</v>
      </c>
      <c r="Q32" s="198">
        <f t="shared" si="107"/>
        <v>3139.59</v>
      </c>
      <c r="R32" s="198">
        <f t="shared" si="107"/>
        <v>3574.41</v>
      </c>
      <c r="S32" s="198">
        <f t="shared" si="107"/>
        <v>3747.3100000000004</v>
      </c>
      <c r="T32" s="198">
        <f t="shared" si="107"/>
        <v>3183.44</v>
      </c>
      <c r="U32" s="198">
        <f t="shared" si="107"/>
        <v>3241.2599999999998</v>
      </c>
      <c r="V32" s="198">
        <f t="shared" si="107"/>
        <v>3113.82</v>
      </c>
      <c r="W32" s="198">
        <f t="shared" si="107"/>
        <v>3717.53</v>
      </c>
      <c r="X32" s="198">
        <f t="shared" si="107"/>
        <v>3239.97</v>
      </c>
      <c r="Y32" s="198">
        <f t="shared" si="107"/>
        <v>3657.8699999999994</v>
      </c>
      <c r="Z32" s="198">
        <f t="shared" si="7"/>
        <v>41729.140000000007</v>
      </c>
      <c r="AA32" s="198">
        <f t="shared" si="107"/>
        <v>3596.6800000000003</v>
      </c>
      <c r="AB32" s="198">
        <f t="shared" si="107"/>
        <v>3192.18</v>
      </c>
      <c r="AC32" s="198">
        <f t="shared" si="107"/>
        <v>3308.1</v>
      </c>
      <c r="AD32" s="198">
        <f t="shared" si="107"/>
        <v>2940.2000000000003</v>
      </c>
      <c r="AE32" s="198">
        <f t="shared" si="107"/>
        <v>3321.61</v>
      </c>
      <c r="AF32" s="198">
        <f t="shared" si="107"/>
        <v>3766.4700000000007</v>
      </c>
      <c r="AG32" s="198">
        <f t="shared" si="107"/>
        <v>2710.09</v>
      </c>
      <c r="AH32" s="198">
        <f t="shared" si="107"/>
        <v>3265.6699999999996</v>
      </c>
      <c r="AI32" s="198">
        <f t="shared" si="107"/>
        <v>3564.2900000000009</v>
      </c>
      <c r="AJ32" s="198">
        <f t="shared" si="107"/>
        <v>3114.8900000000003</v>
      </c>
      <c r="AK32" s="198">
        <f t="shared" si="107"/>
        <v>3630.3699999999994</v>
      </c>
      <c r="AL32" s="198">
        <f t="shared" si="8"/>
        <v>36410.550000000003</v>
      </c>
      <c r="AM32" s="198">
        <f t="shared" si="107"/>
        <v>3575.26</v>
      </c>
      <c r="AN32" s="198">
        <f t="shared" si="0"/>
        <v>39985.810000000005</v>
      </c>
      <c r="AO32" s="198">
        <f t="shared" si="107"/>
        <v>3153.66</v>
      </c>
      <c r="AP32" s="198">
        <f t="shared" si="107"/>
        <v>3268.7300000000005</v>
      </c>
      <c r="AQ32" s="198">
        <f t="shared" si="107"/>
        <v>3090.7300000000005</v>
      </c>
      <c r="AR32" s="198">
        <f t="shared" si="107"/>
        <v>2842.68</v>
      </c>
      <c r="AS32" s="198">
        <f t="shared" si="107"/>
        <v>3078.4700000000003</v>
      </c>
      <c r="AT32" s="198">
        <f t="shared" si="107"/>
        <v>3736.25</v>
      </c>
      <c r="AU32" s="198">
        <f t="shared" si="107"/>
        <v>2769.53</v>
      </c>
      <c r="AV32" s="198">
        <f t="shared" si="107"/>
        <v>3458.63</v>
      </c>
      <c r="AW32" s="198">
        <f t="shared" si="107"/>
        <v>3613.4799999999996</v>
      </c>
      <c r="AX32" s="198">
        <f t="shared" si="107"/>
        <v>3397.54</v>
      </c>
      <c r="AY32" s="198">
        <f t="shared" si="107"/>
        <v>3599.94</v>
      </c>
      <c r="AZ32" s="198">
        <f t="shared" si="9"/>
        <v>26496.52</v>
      </c>
      <c r="BA32" s="198"/>
      <c r="BB32" s="199">
        <f t="shared" ref="BB32:BJ32" si="108">((Q32/E32)-1)*100</f>
        <v>-5.5378875633715907</v>
      </c>
      <c r="BC32" s="199">
        <f t="shared" si="108"/>
        <v>-1.5688250747649901</v>
      </c>
      <c r="BD32" s="199">
        <f t="shared" si="108"/>
        <v>-4.6408358950347006</v>
      </c>
      <c r="BE32" s="199">
        <f t="shared" si="108"/>
        <v>-3.6229492811320263</v>
      </c>
      <c r="BF32" s="199">
        <f t="shared" si="108"/>
        <v>-10.082891320268983</v>
      </c>
      <c r="BG32" s="199">
        <f t="shared" si="108"/>
        <v>-16.762588581861525</v>
      </c>
      <c r="BH32" s="199">
        <f t="shared" si="108"/>
        <v>-2.4459816203676876</v>
      </c>
      <c r="BI32" s="199">
        <f t="shared" si="108"/>
        <v>-10.923762131251213</v>
      </c>
      <c r="BJ32" s="199">
        <f t="shared" si="108"/>
        <v>-4.1152231012409395</v>
      </c>
      <c r="BK32" s="199">
        <f t="shared" ref="BK32:BU32" si="109">((AA32/N32)-1)*100</f>
        <v>-10.629944738202191</v>
      </c>
      <c r="BL32" s="199">
        <f t="shared" si="109"/>
        <v>-5.0415568498896501</v>
      </c>
      <c r="BM32" s="199">
        <f t="shared" si="109"/>
        <v>-11.258651215193948</v>
      </c>
      <c r="BN32" s="199">
        <f t="shared" si="109"/>
        <v>-6.3508292484050433</v>
      </c>
      <c r="BO32" s="199">
        <f t="shared" si="109"/>
        <v>-7.0724958804389999</v>
      </c>
      <c r="BP32" s="199">
        <f t="shared" si="109"/>
        <v>0.51130010594266917</v>
      </c>
      <c r="BQ32" s="199">
        <f t="shared" si="109"/>
        <v>-14.869135275048373</v>
      </c>
      <c r="BR32" s="199">
        <f t="shared" si="109"/>
        <v>0.75310218865503042</v>
      </c>
      <c r="BS32" s="199">
        <f t="shared" si="109"/>
        <v>14.466796410839432</v>
      </c>
      <c r="BT32" s="199">
        <f t="shared" si="109"/>
        <v>-16.210763598410772</v>
      </c>
      <c r="BU32" s="199">
        <f t="shared" si="109"/>
        <v>12.049494285440909</v>
      </c>
      <c r="BV32" s="199">
        <f t="shared" ref="BV32:CI32" si="110">((AM32/Y32)-1)*100</f>
        <v>-2.258418150453656</v>
      </c>
      <c r="BW32" s="199">
        <f t="shared" si="110"/>
        <v>-4.1777280816235436</v>
      </c>
      <c r="BX32" s="199">
        <f t="shared" si="110"/>
        <v>-12.3174705561796</v>
      </c>
      <c r="BY32" s="199">
        <f t="shared" si="110"/>
        <v>2.3980477291380975</v>
      </c>
      <c r="BZ32" s="199">
        <f t="shared" si="110"/>
        <v>-6.5708412684017841</v>
      </c>
      <c r="CA32" s="199">
        <f t="shared" si="110"/>
        <v>-3.3167811713489037</v>
      </c>
      <c r="CB32" s="199">
        <f t="shared" si="110"/>
        <v>-7.3199442439058071</v>
      </c>
      <c r="CC32" s="199">
        <f t="shared" si="110"/>
        <v>-0.80234277718926883</v>
      </c>
      <c r="CD32" s="199">
        <f t="shared" si="110"/>
        <v>2.1932850938529702</v>
      </c>
      <c r="CE32" s="199">
        <f t="shared" si="110"/>
        <v>5.9087415446141378</v>
      </c>
      <c r="CF32" s="199">
        <f t="shared" si="110"/>
        <v>1.3800785009075778</v>
      </c>
      <c r="CG32" s="199">
        <f t="shared" si="110"/>
        <v>9.0741567117939894</v>
      </c>
      <c r="CH32" s="199">
        <f t="shared" si="110"/>
        <v>-0.83820657398555598</v>
      </c>
      <c r="CI32" s="199">
        <f t="shared" si="110"/>
        <v>-27.228454390279744</v>
      </c>
      <c r="CJ32" s="199"/>
      <c r="CK32" s="199">
        <f t="shared" si="10"/>
        <v>18.606222544674473</v>
      </c>
      <c r="CL32" s="199">
        <f t="shared" si="47"/>
        <v>19.786614619857236</v>
      </c>
      <c r="CM32" s="199">
        <f t="shared" si="48"/>
        <v>19.894978361816349</v>
      </c>
      <c r="CN32" s="199">
        <f t="shared" si="49"/>
        <v>19.21135450369994</v>
      </c>
      <c r="CO32" s="199">
        <f t="shared" si="50"/>
        <v>18.600024045171899</v>
      </c>
      <c r="CP32" s="199">
        <f t="shared" si="51"/>
        <v>18.981841135432646</v>
      </c>
      <c r="CQ32" s="199">
        <f t="shared" si="52"/>
        <v>20.170308085293779</v>
      </c>
      <c r="CR32" s="199">
        <f t="shared" si="53"/>
        <v>19.208518013695702</v>
      </c>
      <c r="CS32" s="199">
        <f t="shared" si="54"/>
        <v>19.165643456714701</v>
      </c>
      <c r="CT32" s="199">
        <f t="shared" si="55"/>
        <v>19.91806061613903</v>
      </c>
      <c r="CU32" s="199">
        <f t="shared" si="56"/>
        <v>18.13005341410167</v>
      </c>
      <c r="CV32" s="199">
        <f t="shared" si="57"/>
        <v>19.900577190408775</v>
      </c>
      <c r="CW32" s="199">
        <f t="shared" si="58"/>
        <v>18.206083829668543</v>
      </c>
      <c r="CX32" s="199">
        <f t="shared" si="59"/>
        <v>20.758655174636694</v>
      </c>
      <c r="CY32" s="199">
        <f t="shared" si="60"/>
        <v>19.858190229645984</v>
      </c>
      <c r="CZ32" s="199">
        <f t="shared" si="61"/>
        <v>18.845197122050035</v>
      </c>
      <c r="DA32" s="199">
        <f t="shared" si="62"/>
        <v>17.591145324528153</v>
      </c>
      <c r="DB32" s="199">
        <f t="shared" si="63"/>
        <v>17.154293999947111</v>
      </c>
      <c r="DC32" s="199">
        <f t="shared" si="64"/>
        <v>20.419010645812254</v>
      </c>
      <c r="DD32" s="199">
        <f t="shared" si="65"/>
        <v>18.338099962814063</v>
      </c>
      <c r="DE32" s="199">
        <f t="shared" si="66"/>
        <v>19.441853345387923</v>
      </c>
      <c r="DF32" s="199">
        <f t="shared" si="16"/>
        <v>19.056861814993198</v>
      </c>
      <c r="DG32" s="199">
        <f t="shared" si="17"/>
        <v>19.372119440253751</v>
      </c>
      <c r="DH32" s="199">
        <f t="shared" si="18"/>
        <v>18.599466868654499</v>
      </c>
      <c r="DI32" s="199">
        <f t="shared" si="19"/>
        <v>19.359131463723791</v>
      </c>
      <c r="DJ32" s="199">
        <f t="shared" si="20"/>
        <v>18.736398714031271</v>
      </c>
      <c r="DK32" s="199">
        <f t="shared" si="21"/>
        <v>17.498883143046196</v>
      </c>
      <c r="DL32" s="199">
        <f t="shared" si="22"/>
        <v>19.647536096408022</v>
      </c>
      <c r="DM32" s="199">
        <f t="shared" si="23"/>
        <v>17.362054727735508</v>
      </c>
      <c r="DN32" s="199">
        <f t="shared" si="24"/>
        <v>18.453052972281455</v>
      </c>
      <c r="DO32" s="199">
        <f t="shared" si="25"/>
        <v>19.635754438619575</v>
      </c>
      <c r="DP32" s="199">
        <f t="shared" si="26"/>
        <v>18.254075227026593</v>
      </c>
      <c r="DQ32" s="199">
        <f t="shared" si="27"/>
        <v>19.367365207807186</v>
      </c>
      <c r="DR32" s="199">
        <f t="shared" si="28"/>
        <v>18.775204790250204</v>
      </c>
      <c r="DS32" s="199">
        <f t="shared" si="29"/>
        <v>18.393166368110268</v>
      </c>
      <c r="DT32" s="199">
        <f t="shared" si="30"/>
        <v>18.740400631044491</v>
      </c>
      <c r="DU32" s="199">
        <f t="shared" si="31"/>
        <v>17.760214632300269</v>
      </c>
      <c r="DV32" s="199">
        <f t="shared" si="32"/>
        <v>17.287001681774434</v>
      </c>
      <c r="DW32" s="199">
        <f t="shared" si="33"/>
        <v>17.007974801125233</v>
      </c>
      <c r="DX32" s="199">
        <f t="shared" si="34"/>
        <v>16.629636259612987</v>
      </c>
      <c r="DY32" s="199">
        <f t="shared" si="35"/>
        <v>16.69727547274605</v>
      </c>
      <c r="DZ32" s="199">
        <f t="shared" si="36"/>
        <v>17.880584257811584</v>
      </c>
      <c r="EA32" s="199">
        <f t="shared" si="37"/>
        <v>16.425140541813228</v>
      </c>
      <c r="EB32" s="199">
        <f t="shared" si="38"/>
        <v>17.3179146179036</v>
      </c>
      <c r="EC32" s="199">
        <f t="shared" si="39"/>
        <v>17.948972678268781</v>
      </c>
      <c r="ED32" s="199">
        <f t="shared" si="40"/>
        <v>18.011605752195027</v>
      </c>
      <c r="EE32" s="199">
        <f t="shared" si="41"/>
        <v>16.847893744179192</v>
      </c>
      <c r="EF32" s="199">
        <f t="shared" si="42"/>
        <v>17.247886107860712</v>
      </c>
    </row>
    <row r="33" spans="1:136" ht="6.75" customHeight="1" x14ac:dyDescent="0.45">
      <c r="A33" s="209"/>
      <c r="B33" s="210"/>
      <c r="C33" s="214"/>
      <c r="D33" s="214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>
        <f t="shared" si="7"/>
        <v>0</v>
      </c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>
        <f t="shared" si="0"/>
        <v>0</v>
      </c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>
        <f t="shared" si="10"/>
        <v>0</v>
      </c>
      <c r="CL33" s="199">
        <f t="shared" si="47"/>
        <v>0</v>
      </c>
      <c r="CM33" s="199">
        <f t="shared" si="48"/>
        <v>0</v>
      </c>
      <c r="CN33" s="199">
        <f t="shared" si="49"/>
        <v>0</v>
      </c>
      <c r="CO33" s="199">
        <f t="shared" si="50"/>
        <v>0</v>
      </c>
      <c r="CP33" s="199">
        <f t="shared" si="51"/>
        <v>0</v>
      </c>
      <c r="CQ33" s="199">
        <f t="shared" si="52"/>
        <v>0</v>
      </c>
      <c r="CR33" s="199">
        <f t="shared" si="53"/>
        <v>0</v>
      </c>
      <c r="CS33" s="199">
        <f t="shared" si="54"/>
        <v>0</v>
      </c>
      <c r="CT33" s="199">
        <f t="shared" si="55"/>
        <v>0</v>
      </c>
      <c r="CU33" s="199">
        <f t="shared" si="56"/>
        <v>0</v>
      </c>
      <c r="CV33" s="199">
        <f t="shared" si="57"/>
        <v>0</v>
      </c>
      <c r="CW33" s="199">
        <f t="shared" si="58"/>
        <v>0</v>
      </c>
      <c r="CX33" s="199">
        <f t="shared" si="59"/>
        <v>0</v>
      </c>
      <c r="CY33" s="199">
        <f t="shared" si="60"/>
        <v>0</v>
      </c>
      <c r="CZ33" s="199">
        <f t="shared" si="61"/>
        <v>0</v>
      </c>
      <c r="DA33" s="199">
        <f t="shared" si="62"/>
        <v>0</v>
      </c>
      <c r="DB33" s="199">
        <f t="shared" si="63"/>
        <v>0</v>
      </c>
      <c r="DC33" s="199">
        <f t="shared" si="64"/>
        <v>0</v>
      </c>
      <c r="DD33" s="199">
        <f t="shared" si="65"/>
        <v>0</v>
      </c>
      <c r="DE33" s="199">
        <f t="shared" si="66"/>
        <v>0</v>
      </c>
      <c r="DF33" s="199">
        <f t="shared" si="16"/>
        <v>0</v>
      </c>
      <c r="DG33" s="199">
        <f t="shared" si="17"/>
        <v>0</v>
      </c>
      <c r="DH33" s="199">
        <f t="shared" si="18"/>
        <v>0</v>
      </c>
      <c r="DI33" s="199">
        <f t="shared" si="19"/>
        <v>0</v>
      </c>
      <c r="DJ33" s="199">
        <f t="shared" si="20"/>
        <v>0</v>
      </c>
      <c r="DK33" s="199">
        <f t="shared" si="21"/>
        <v>0</v>
      </c>
      <c r="DL33" s="199">
        <f t="shared" si="22"/>
        <v>0</v>
      </c>
      <c r="DM33" s="199">
        <f t="shared" si="23"/>
        <v>0</v>
      </c>
      <c r="DN33" s="199">
        <f t="shared" si="24"/>
        <v>0</v>
      </c>
      <c r="DO33" s="199">
        <f t="shared" si="25"/>
        <v>0</v>
      </c>
      <c r="DP33" s="199">
        <f t="shared" si="26"/>
        <v>0</v>
      </c>
      <c r="DQ33" s="199">
        <f t="shared" si="27"/>
        <v>0</v>
      </c>
      <c r="DR33" s="199">
        <f t="shared" si="28"/>
        <v>0</v>
      </c>
      <c r="DS33" s="199">
        <f t="shared" si="29"/>
        <v>0</v>
      </c>
      <c r="DT33" s="199">
        <f t="shared" si="30"/>
        <v>0</v>
      </c>
      <c r="DU33" s="199">
        <f t="shared" si="31"/>
        <v>0</v>
      </c>
      <c r="DV33" s="199">
        <f t="shared" si="32"/>
        <v>0</v>
      </c>
      <c r="DW33" s="199">
        <f t="shared" si="33"/>
        <v>0</v>
      </c>
      <c r="DX33" s="199">
        <f t="shared" si="34"/>
        <v>0</v>
      </c>
      <c r="DY33" s="199">
        <f t="shared" si="35"/>
        <v>0</v>
      </c>
      <c r="DZ33" s="199">
        <f t="shared" si="36"/>
        <v>0</v>
      </c>
      <c r="EA33" s="199">
        <f t="shared" si="37"/>
        <v>0</v>
      </c>
      <c r="EB33" s="199">
        <f t="shared" si="38"/>
        <v>0</v>
      </c>
      <c r="EC33" s="199">
        <f t="shared" si="39"/>
        <v>0</v>
      </c>
      <c r="ED33" s="199">
        <f t="shared" si="40"/>
        <v>0</v>
      </c>
      <c r="EE33" s="199">
        <f t="shared" si="41"/>
        <v>0</v>
      </c>
      <c r="EF33" s="199">
        <f t="shared" si="42"/>
        <v>0</v>
      </c>
    </row>
    <row r="34" spans="1:136" ht="18" customHeight="1" x14ac:dyDescent="0.45">
      <c r="A34" s="200"/>
      <c r="B34" s="200">
        <v>1</v>
      </c>
      <c r="C34" s="212" t="s">
        <v>130</v>
      </c>
      <c r="D34" s="175"/>
      <c r="E34" s="202">
        <f>+xctr1!C15</f>
        <v>757.45</v>
      </c>
      <c r="F34" s="202">
        <f>+xctr1!D15</f>
        <v>948.01</v>
      </c>
      <c r="G34" s="202">
        <f>+xctr1!E15</f>
        <v>830.41</v>
      </c>
      <c r="H34" s="202">
        <f>+xctr1!F15</f>
        <v>717.1</v>
      </c>
      <c r="I34" s="202">
        <f>+xctr1!G15</f>
        <v>812.37</v>
      </c>
      <c r="J34" s="202">
        <f>+xctr1!H15</f>
        <v>936.19</v>
      </c>
      <c r="K34" s="202">
        <f>+xctr1!I15</f>
        <v>866.18</v>
      </c>
      <c r="L34" s="202">
        <f>+xctr1!J15</f>
        <v>944.15</v>
      </c>
      <c r="M34" s="202">
        <f>+xctr1!K15</f>
        <v>990.21</v>
      </c>
      <c r="N34" s="202">
        <f>+xctr1!L15</f>
        <v>1075</v>
      </c>
      <c r="O34" s="202">
        <f>+xctr1!M15</f>
        <v>1016.45</v>
      </c>
      <c r="P34" s="202">
        <f>+xctr1!N15</f>
        <v>963.3</v>
      </c>
      <c r="Q34" s="202">
        <f>+xctr1!O15</f>
        <v>779.49</v>
      </c>
      <c r="R34" s="202">
        <f>+xctr1!P15</f>
        <v>1018.99</v>
      </c>
      <c r="S34" s="202">
        <f>+xctr1!Q15</f>
        <v>988.84</v>
      </c>
      <c r="T34" s="202">
        <f>+xctr1!R15</f>
        <v>908.46</v>
      </c>
      <c r="U34" s="202">
        <f>+xctr1!S15</f>
        <v>960.03</v>
      </c>
      <c r="V34" s="202">
        <f>+xctr1!T15</f>
        <v>785.25</v>
      </c>
      <c r="W34" s="202">
        <f>+xctr1!U15</f>
        <v>1052.28</v>
      </c>
      <c r="X34" s="202">
        <f>+xctr1!V15</f>
        <v>933.54</v>
      </c>
      <c r="Y34" s="202">
        <f>+xctr1!W15</f>
        <v>1050.42</v>
      </c>
      <c r="Z34" s="202">
        <f t="shared" si="7"/>
        <v>11532.050000000001</v>
      </c>
      <c r="AA34" s="202">
        <f>+xctr1!X15</f>
        <v>1062.67</v>
      </c>
      <c r="AB34" s="202">
        <f>+xctr1!Y15</f>
        <v>946.95</v>
      </c>
      <c r="AC34" s="202">
        <f>+xctr1!Z15</f>
        <v>938.52</v>
      </c>
      <c r="AD34" s="202">
        <f>+xctr1!AA15</f>
        <v>886.76</v>
      </c>
      <c r="AE34" s="202">
        <f>+xctr1!AB15</f>
        <v>1024.29</v>
      </c>
      <c r="AF34" s="202">
        <f>+xctr1!AC15</f>
        <v>1027.52</v>
      </c>
      <c r="AG34" s="202">
        <f>+xctr1!AD15</f>
        <v>756.37</v>
      </c>
      <c r="AH34" s="202">
        <f>+xctr1!AE15</f>
        <v>1031.17</v>
      </c>
      <c r="AI34" s="202">
        <f>+xctr1!AF15</f>
        <v>1225.1600000000001</v>
      </c>
      <c r="AJ34" s="202">
        <f>+xctr1!AG15</f>
        <v>1096.77</v>
      </c>
      <c r="AK34" s="202">
        <f>+xctr1!AH15</f>
        <v>1153.6300000000001</v>
      </c>
      <c r="AL34" s="202">
        <f t="shared" si="8"/>
        <v>11149.810000000001</v>
      </c>
      <c r="AM34" s="202">
        <f>+xctr1!AI15</f>
        <v>1107.23</v>
      </c>
      <c r="AN34" s="202">
        <f t="shared" si="0"/>
        <v>12257.04</v>
      </c>
      <c r="AO34" s="202">
        <f>+xctr1!AJ15</f>
        <v>943.55</v>
      </c>
      <c r="AP34" s="202">
        <f>+xctr1!AK15</f>
        <v>944.13</v>
      </c>
      <c r="AQ34" s="202">
        <f>+xctr1!AL15</f>
        <v>868.83</v>
      </c>
      <c r="AR34" s="202">
        <f>+xctr1!AM15</f>
        <v>883.66</v>
      </c>
      <c r="AS34" s="202">
        <f>+xctr1!AN15</f>
        <v>922.88</v>
      </c>
      <c r="AT34" s="202">
        <f>+xctr1!AO15</f>
        <v>1117.68</v>
      </c>
      <c r="AU34" s="202">
        <f>+xctr1!AP15</f>
        <v>794.34</v>
      </c>
      <c r="AV34" s="202">
        <f>+xctr1!AQ15</f>
        <v>1051.1500000000001</v>
      </c>
      <c r="AW34" s="202">
        <f>+xctr1!AR15</f>
        <v>1108.05</v>
      </c>
      <c r="AX34" s="202">
        <f>+xctr1!AS15</f>
        <v>972.51</v>
      </c>
      <c r="AY34" s="202">
        <f>+xctr1!AT15</f>
        <v>1119.52</v>
      </c>
      <c r="AZ34" s="202">
        <f t="shared" si="9"/>
        <v>7969.7900000000009</v>
      </c>
      <c r="BA34" s="202"/>
      <c r="BB34" s="203">
        <f t="shared" ref="BB34:BJ40" si="111">((Q34/E34)-1)*100</f>
        <v>2.9097630206614156</v>
      </c>
      <c r="BC34" s="203">
        <f t="shared" si="111"/>
        <v>7.4872627925865798</v>
      </c>
      <c r="BD34" s="203">
        <f t="shared" si="111"/>
        <v>19.078527474380124</v>
      </c>
      <c r="BE34" s="203">
        <f t="shared" si="111"/>
        <v>26.685260075303297</v>
      </c>
      <c r="BF34" s="203">
        <f t="shared" si="111"/>
        <v>18.176446693009328</v>
      </c>
      <c r="BG34" s="203">
        <f t="shared" si="111"/>
        <v>-16.122795586366024</v>
      </c>
      <c r="BH34" s="203">
        <f t="shared" si="111"/>
        <v>21.485141656468642</v>
      </c>
      <c r="BI34" s="203">
        <f t="shared" si="111"/>
        <v>-1.1237621140708587</v>
      </c>
      <c r="BJ34" s="203">
        <f t="shared" si="111"/>
        <v>6.0805283727694226</v>
      </c>
      <c r="BK34" s="203">
        <f t="shared" ref="BK34:BU40" si="112">((AA34/N34)-1)*100</f>
        <v>-1.1469767441860346</v>
      </c>
      <c r="BL34" s="203">
        <f t="shared" si="112"/>
        <v>-6.8375227507501579</v>
      </c>
      <c r="BM34" s="203">
        <f t="shared" si="112"/>
        <v>-2.572407349735284</v>
      </c>
      <c r="BN34" s="203">
        <f t="shared" si="112"/>
        <v>13.761562046979424</v>
      </c>
      <c r="BO34" s="203">
        <f t="shared" si="112"/>
        <v>0.52012286676021979</v>
      </c>
      <c r="BP34" s="203">
        <f t="shared" si="112"/>
        <v>3.9116540593018057</v>
      </c>
      <c r="BQ34" s="203">
        <f t="shared" si="112"/>
        <v>-16.741518613918061</v>
      </c>
      <c r="BR34" s="203">
        <f t="shared" si="112"/>
        <v>7.4101850983823603</v>
      </c>
      <c r="BS34" s="203">
        <f t="shared" si="112"/>
        <v>56.021649156319661</v>
      </c>
      <c r="BT34" s="203">
        <f t="shared" si="112"/>
        <v>4.2279621393545463</v>
      </c>
      <c r="BU34" s="203">
        <f t="shared" si="112"/>
        <v>23.575851061550669</v>
      </c>
      <c r="BV34" s="203">
        <f t="shared" ref="BV34:CI40" si="113">((AM34/Y34)-1)*100</f>
        <v>5.4083128653300561</v>
      </c>
      <c r="BW34" s="203">
        <f t="shared" si="113"/>
        <v>6.2867399985258476</v>
      </c>
      <c r="BX34" s="203">
        <f t="shared" si="113"/>
        <v>-11.209500597551457</v>
      </c>
      <c r="BY34" s="203">
        <f t="shared" si="113"/>
        <v>-0.29779819420244769</v>
      </c>
      <c r="BZ34" s="203">
        <f t="shared" si="113"/>
        <v>-7.4255210331159667</v>
      </c>
      <c r="CA34" s="203">
        <f t="shared" si="113"/>
        <v>-0.34958726149126873</v>
      </c>
      <c r="CB34" s="203">
        <f t="shared" si="113"/>
        <v>-9.9005164553007461</v>
      </c>
      <c r="CC34" s="203">
        <f t="shared" si="113"/>
        <v>8.7745250700716362</v>
      </c>
      <c r="CD34" s="203">
        <f t="shared" si="113"/>
        <v>5.0200298795562981</v>
      </c>
      <c r="CE34" s="203">
        <f t="shared" si="113"/>
        <v>1.9376048566191795</v>
      </c>
      <c r="CF34" s="203">
        <f t="shared" si="113"/>
        <v>-9.5587515100068678</v>
      </c>
      <c r="CG34" s="203">
        <f t="shared" si="113"/>
        <v>-11.329631554473584</v>
      </c>
      <c r="CH34" s="203">
        <f t="shared" si="113"/>
        <v>-2.9567538985636799</v>
      </c>
      <c r="CI34" s="203">
        <f t="shared" si="113"/>
        <v>-28.520844749820849</v>
      </c>
      <c r="CJ34" s="203"/>
      <c r="CK34" s="203">
        <f t="shared" si="10"/>
        <v>4.2403030603293601</v>
      </c>
      <c r="CL34" s="203">
        <f t="shared" si="47"/>
        <v>5.1655041680492966</v>
      </c>
      <c r="CM34" s="203">
        <f t="shared" si="48"/>
        <v>4.2041563133476307</v>
      </c>
      <c r="CN34" s="203">
        <f t="shared" si="49"/>
        <v>4.1707549293251596</v>
      </c>
      <c r="CO34" s="203">
        <f t="shared" si="50"/>
        <v>4.1917545700016356</v>
      </c>
      <c r="CP34" s="203">
        <f t="shared" si="51"/>
        <v>4.7503695250543831</v>
      </c>
      <c r="CQ34" s="203">
        <f t="shared" si="52"/>
        <v>4.5847046655819508</v>
      </c>
      <c r="CR34" s="203">
        <f t="shared" si="53"/>
        <v>4.986039722494926</v>
      </c>
      <c r="CS34" s="203">
        <f t="shared" si="54"/>
        <v>4.9747597047528522</v>
      </c>
      <c r="CT34" s="203">
        <f t="shared" si="55"/>
        <v>5.3204178334466699</v>
      </c>
      <c r="CU34" s="203">
        <f t="shared" si="56"/>
        <v>5.4819026292854254</v>
      </c>
      <c r="CV34" s="203">
        <f t="shared" si="57"/>
        <v>5.1425038917111356</v>
      </c>
      <c r="CW34" s="203">
        <f t="shared" si="58"/>
        <v>4.5201635514154184</v>
      </c>
      <c r="CX34" s="203">
        <f t="shared" si="59"/>
        <v>5.9178611397134198</v>
      </c>
      <c r="CY34" s="203">
        <f t="shared" si="60"/>
        <v>5.2401783750698847</v>
      </c>
      <c r="CZ34" s="203">
        <f t="shared" si="61"/>
        <v>5.3778641273269088</v>
      </c>
      <c r="DA34" s="203">
        <f t="shared" si="62"/>
        <v>5.2103278496346368</v>
      </c>
      <c r="DB34" s="203">
        <f t="shared" si="63"/>
        <v>4.3260077215312611</v>
      </c>
      <c r="DC34" s="203">
        <f t="shared" si="64"/>
        <v>5.779782953298378</v>
      </c>
      <c r="DD34" s="203">
        <f t="shared" si="65"/>
        <v>5.283798874460393</v>
      </c>
      <c r="DE34" s="203">
        <f t="shared" si="66"/>
        <v>5.583061068617087</v>
      </c>
      <c r="DF34" s="203">
        <f t="shared" si="16"/>
        <v>5.2664560854499349</v>
      </c>
      <c r="DG34" s="203">
        <f t="shared" si="17"/>
        <v>5.723659087151054</v>
      </c>
      <c r="DH34" s="203">
        <f t="shared" si="18"/>
        <v>5.5174724330308376</v>
      </c>
      <c r="DI34" s="203">
        <f t="shared" si="19"/>
        <v>5.4922559962921476</v>
      </c>
      <c r="DJ34" s="203">
        <f t="shared" si="20"/>
        <v>5.6508703229897179</v>
      </c>
      <c r="DK34" s="203">
        <f t="shared" si="21"/>
        <v>5.3961575906234582</v>
      </c>
      <c r="DL34" s="203">
        <f t="shared" si="22"/>
        <v>5.3599886073116654</v>
      </c>
      <c r="DM34" s="203">
        <f t="shared" si="23"/>
        <v>4.8456462089514751</v>
      </c>
      <c r="DN34" s="203">
        <f t="shared" si="24"/>
        <v>5.8267475383083633</v>
      </c>
      <c r="DO34" s="203">
        <f t="shared" si="25"/>
        <v>6.7494342233710372</v>
      </c>
      <c r="DP34" s="203">
        <f t="shared" si="26"/>
        <v>6.4273608656311962</v>
      </c>
      <c r="DQ34" s="203">
        <f t="shared" si="27"/>
        <v>6.1544067201642276</v>
      </c>
      <c r="DR34" s="203">
        <f t="shared" si="28"/>
        <v>5.7494315829444931</v>
      </c>
      <c r="DS34" s="203">
        <f t="shared" si="29"/>
        <v>5.6962194631335148</v>
      </c>
      <c r="DT34" s="203">
        <f t="shared" si="30"/>
        <v>5.7445838949051558</v>
      </c>
      <c r="DU34" s="203">
        <f t="shared" si="31"/>
        <v>5.3137150220083704</v>
      </c>
      <c r="DV34" s="203">
        <f t="shared" si="32"/>
        <v>4.9931248215097899</v>
      </c>
      <c r="DW34" s="203">
        <f t="shared" si="33"/>
        <v>4.7810836748799268</v>
      </c>
      <c r="DX34" s="203">
        <f t="shared" si="34"/>
        <v>5.169398024810957</v>
      </c>
      <c r="DY34" s="203">
        <f t="shared" si="35"/>
        <v>5.0055974520745288</v>
      </c>
      <c r="DZ34" s="203">
        <f t="shared" si="36"/>
        <v>5.3488849550407096</v>
      </c>
      <c r="EA34" s="203">
        <f t="shared" si="37"/>
        <v>4.7109603932739201</v>
      </c>
      <c r="EB34" s="203">
        <f t="shared" si="38"/>
        <v>5.2632764853740843</v>
      </c>
      <c r="EC34" s="203">
        <f t="shared" si="39"/>
        <v>5.5039350366283264</v>
      </c>
      <c r="ED34" s="203">
        <f t="shared" si="40"/>
        <v>5.1556322251002751</v>
      </c>
      <c r="EE34" s="203">
        <f t="shared" si="41"/>
        <v>5.2394078802656399</v>
      </c>
      <c r="EF34" s="203">
        <f t="shared" si="42"/>
        <v>5.1879277061126228</v>
      </c>
    </row>
    <row r="35" spans="1:136" ht="18" customHeight="1" x14ac:dyDescent="0.45">
      <c r="A35" s="200"/>
      <c r="B35" s="200">
        <v>2</v>
      </c>
      <c r="C35" s="212" t="s">
        <v>111</v>
      </c>
      <c r="D35" s="175"/>
      <c r="E35" s="202">
        <f>+xctr1!C29</f>
        <v>921.31</v>
      </c>
      <c r="F35" s="202">
        <f>+xctr1!D29</f>
        <v>976.1</v>
      </c>
      <c r="G35" s="202">
        <f>+xctr1!E29</f>
        <v>1195.48</v>
      </c>
      <c r="H35" s="202">
        <f>+xctr1!F29</f>
        <v>973.53</v>
      </c>
      <c r="I35" s="202">
        <f>+xctr1!G29</f>
        <v>1006.8</v>
      </c>
      <c r="J35" s="202">
        <f>+xctr1!H29</f>
        <v>997.28</v>
      </c>
      <c r="K35" s="202">
        <f>+xctr1!I29</f>
        <v>954.33</v>
      </c>
      <c r="L35" s="202">
        <f>+xctr1!J29</f>
        <v>849.47</v>
      </c>
      <c r="M35" s="202">
        <f>+xctr1!K29</f>
        <v>908.83</v>
      </c>
      <c r="N35" s="202">
        <f>+xctr1!L29</f>
        <v>941.53</v>
      </c>
      <c r="O35" s="202">
        <f>+xctr1!M29</f>
        <v>886.42</v>
      </c>
      <c r="P35" s="202">
        <f>+xctr1!N29</f>
        <v>927.72</v>
      </c>
      <c r="Q35" s="202">
        <f>+xctr1!O29</f>
        <v>844.58</v>
      </c>
      <c r="R35" s="202">
        <f>+xctr1!P29</f>
        <v>977.91</v>
      </c>
      <c r="S35" s="202">
        <f>+xctr1!Q29</f>
        <v>1071.5999999999999</v>
      </c>
      <c r="T35" s="202">
        <f>+xctr1!R29</f>
        <v>779.03</v>
      </c>
      <c r="U35" s="202">
        <f>+xctr1!S29</f>
        <v>735.84</v>
      </c>
      <c r="V35" s="202">
        <f>+xctr1!T29</f>
        <v>757.78</v>
      </c>
      <c r="W35" s="202">
        <f>+xctr1!U29</f>
        <v>814.97</v>
      </c>
      <c r="X35" s="202">
        <f>+xctr1!V29</f>
        <v>793.2</v>
      </c>
      <c r="Y35" s="202">
        <f>+xctr1!W29</f>
        <v>931.51</v>
      </c>
      <c r="Z35" s="202">
        <f t="shared" si="7"/>
        <v>10462.09</v>
      </c>
      <c r="AA35" s="202">
        <f>+xctr1!X29</f>
        <v>870.86</v>
      </c>
      <c r="AB35" s="202">
        <f>+xctr1!Y29</f>
        <v>959.78</v>
      </c>
      <c r="AC35" s="202">
        <f>+xctr1!Z29</f>
        <v>841.76</v>
      </c>
      <c r="AD35" s="202">
        <f>+xctr1!AA29</f>
        <v>744.14</v>
      </c>
      <c r="AE35" s="202">
        <f>+xctr1!AB29</f>
        <v>869.4</v>
      </c>
      <c r="AF35" s="202">
        <f>+xctr1!AC29</f>
        <v>1010.15</v>
      </c>
      <c r="AG35" s="202">
        <f>+xctr1!AD29</f>
        <v>704.04</v>
      </c>
      <c r="AH35" s="202">
        <f>+xctr1!AE29</f>
        <v>771.89</v>
      </c>
      <c r="AI35" s="202">
        <f>+xctr1!AF29</f>
        <v>750.75</v>
      </c>
      <c r="AJ35" s="202">
        <f>+xctr1!AG29</f>
        <v>646.97</v>
      </c>
      <c r="AK35" s="202">
        <f>+xctr1!AH29</f>
        <v>770.93</v>
      </c>
      <c r="AL35" s="202">
        <f t="shared" si="8"/>
        <v>8940.67</v>
      </c>
      <c r="AM35" s="202">
        <f>+xctr1!AI29</f>
        <v>755.8</v>
      </c>
      <c r="AN35" s="202">
        <f t="shared" si="0"/>
        <v>9696.4699999999993</v>
      </c>
      <c r="AO35" s="202">
        <f>+xctr1!AJ29</f>
        <v>656.36</v>
      </c>
      <c r="AP35" s="202">
        <f>+xctr1!AK29</f>
        <v>754.77</v>
      </c>
      <c r="AQ35" s="202">
        <f>+xctr1!AL29</f>
        <v>673.05</v>
      </c>
      <c r="AR35" s="202">
        <f>+xctr1!AM29</f>
        <v>588.37</v>
      </c>
      <c r="AS35" s="202">
        <f>+xctr1!AN29</f>
        <v>719.13</v>
      </c>
      <c r="AT35" s="202">
        <f>+xctr1!AO29</f>
        <v>793.92</v>
      </c>
      <c r="AU35" s="202">
        <f>+xctr1!AP29</f>
        <v>650.34</v>
      </c>
      <c r="AV35" s="202">
        <f>+xctr1!AQ29</f>
        <v>854.1</v>
      </c>
      <c r="AW35" s="202">
        <f>+xctr1!AR29</f>
        <v>825.05</v>
      </c>
      <c r="AX35" s="202">
        <f>+xctr1!AS29</f>
        <v>760.1</v>
      </c>
      <c r="AY35" s="202">
        <f>+xctr1!AT29</f>
        <v>715.91</v>
      </c>
      <c r="AZ35" s="202">
        <f t="shared" si="9"/>
        <v>5906.92</v>
      </c>
      <c r="BA35" s="202"/>
      <c r="BB35" s="203">
        <f t="shared" si="111"/>
        <v>-8.3283585329584913</v>
      </c>
      <c r="BC35" s="203">
        <f t="shared" si="111"/>
        <v>0.18543182051018459</v>
      </c>
      <c r="BD35" s="203">
        <f t="shared" si="111"/>
        <v>-10.362364907819465</v>
      </c>
      <c r="BE35" s="203">
        <f t="shared" si="111"/>
        <v>-19.97883989193965</v>
      </c>
      <c r="BF35" s="203">
        <f t="shared" si="111"/>
        <v>-26.912991656734199</v>
      </c>
      <c r="BG35" s="203">
        <f t="shared" si="111"/>
        <v>-24.015321674955882</v>
      </c>
      <c r="BH35" s="203">
        <f t="shared" si="111"/>
        <v>-14.602915134177907</v>
      </c>
      <c r="BI35" s="203">
        <f t="shared" si="111"/>
        <v>-6.624130340094414</v>
      </c>
      <c r="BJ35" s="203">
        <f t="shared" si="111"/>
        <v>2.4955162131531594</v>
      </c>
      <c r="BK35" s="203">
        <f t="shared" si="112"/>
        <v>-7.5058681082918133</v>
      </c>
      <c r="BL35" s="203">
        <f t="shared" si="112"/>
        <v>8.2759865526499823</v>
      </c>
      <c r="BM35" s="203">
        <f t="shared" si="112"/>
        <v>-9.2657267278920425</v>
      </c>
      <c r="BN35" s="203">
        <f t="shared" si="112"/>
        <v>-11.892301498969903</v>
      </c>
      <c r="BO35" s="203">
        <f t="shared" si="112"/>
        <v>-11.096113139245944</v>
      </c>
      <c r="BP35" s="203">
        <f t="shared" si="112"/>
        <v>-5.7344158268010421</v>
      </c>
      <c r="BQ35" s="203">
        <f t="shared" si="112"/>
        <v>-9.6260734503164187</v>
      </c>
      <c r="BR35" s="203">
        <f t="shared" si="112"/>
        <v>4.8991628614916127</v>
      </c>
      <c r="BS35" s="203">
        <f t="shared" si="112"/>
        <v>-0.92770988941380805</v>
      </c>
      <c r="BT35" s="203">
        <f t="shared" si="112"/>
        <v>-20.614255739475073</v>
      </c>
      <c r="BU35" s="203">
        <f t="shared" si="112"/>
        <v>-2.8076147251639094</v>
      </c>
      <c r="BV35" s="203">
        <f t="shared" si="113"/>
        <v>-18.862921493059659</v>
      </c>
      <c r="BW35" s="203">
        <f t="shared" si="113"/>
        <v>-7.3180406591799585</v>
      </c>
      <c r="BX35" s="203">
        <f t="shared" si="113"/>
        <v>-24.630824702018693</v>
      </c>
      <c r="BY35" s="203">
        <f t="shared" si="113"/>
        <v>-21.360103357019312</v>
      </c>
      <c r="BZ35" s="203">
        <f t="shared" si="113"/>
        <v>-20.042529937274288</v>
      </c>
      <c r="CA35" s="203">
        <f t="shared" si="113"/>
        <v>-20.932888972505172</v>
      </c>
      <c r="CB35" s="203">
        <f t="shared" si="113"/>
        <v>-17.284334023464453</v>
      </c>
      <c r="CC35" s="203">
        <f t="shared" si="113"/>
        <v>-21.405731822006636</v>
      </c>
      <c r="CD35" s="203">
        <f t="shared" si="113"/>
        <v>-7.627407533662856</v>
      </c>
      <c r="CE35" s="203">
        <f t="shared" si="113"/>
        <v>10.650481286193635</v>
      </c>
      <c r="CF35" s="203">
        <f t="shared" si="113"/>
        <v>9.8967698967698858</v>
      </c>
      <c r="CG35" s="203">
        <f t="shared" si="113"/>
        <v>17.486127641158021</v>
      </c>
      <c r="CH35" s="203">
        <f t="shared" si="113"/>
        <v>-7.1368347320768351</v>
      </c>
      <c r="CI35" s="203">
        <f t="shared" si="113"/>
        <v>-33.932020754596692</v>
      </c>
      <c r="CJ35" s="203"/>
      <c r="CK35" s="203">
        <f t="shared" si="10"/>
        <v>5.1576125321962412</v>
      </c>
      <c r="CL35" s="203">
        <f t="shared" si="47"/>
        <v>5.3185605831509362</v>
      </c>
      <c r="CM35" s="203">
        <f t="shared" si="48"/>
        <v>6.0524136143360812</v>
      </c>
      <c r="CN35" s="203">
        <f t="shared" si="49"/>
        <v>5.662188043990966</v>
      </c>
      <c r="CO35" s="203">
        <f t="shared" si="50"/>
        <v>5.1949955082999706</v>
      </c>
      <c r="CP35" s="203">
        <f t="shared" si="51"/>
        <v>5.0603494161935441</v>
      </c>
      <c r="CQ35" s="203">
        <f t="shared" si="52"/>
        <v>5.0512840327701216</v>
      </c>
      <c r="CR35" s="203">
        <f t="shared" si="53"/>
        <v>4.4860362898562363</v>
      </c>
      <c r="CS35" s="203">
        <f t="shared" si="54"/>
        <v>4.5659111324572912</v>
      </c>
      <c r="CT35" s="203">
        <f t="shared" si="55"/>
        <v>4.6598446536977152</v>
      </c>
      <c r="CU35" s="203">
        <f t="shared" si="56"/>
        <v>4.7806268175032578</v>
      </c>
      <c r="CV35" s="203">
        <f t="shared" si="57"/>
        <v>4.952562763851609</v>
      </c>
      <c r="CW35" s="203">
        <f t="shared" si="58"/>
        <v>4.8976121980454321</v>
      </c>
      <c r="CX35" s="203">
        <f t="shared" si="59"/>
        <v>5.6792859470035522</v>
      </c>
      <c r="CY35" s="203">
        <f t="shared" si="60"/>
        <v>5.6787499966879258</v>
      </c>
      <c r="CZ35" s="203">
        <f t="shared" si="61"/>
        <v>4.6116697390215107</v>
      </c>
      <c r="DA35" s="203">
        <f t="shared" si="62"/>
        <v>3.9935914970106676</v>
      </c>
      <c r="DB35" s="203">
        <f t="shared" si="63"/>
        <v>4.1746732011740955</v>
      </c>
      <c r="DC35" s="203">
        <f t="shared" si="64"/>
        <v>4.4763273211023487</v>
      </c>
      <c r="DD35" s="203">
        <f t="shared" si="65"/>
        <v>4.4894801157122179</v>
      </c>
      <c r="DE35" s="203">
        <f t="shared" si="66"/>
        <v>4.9510455018254618</v>
      </c>
      <c r="DF35" s="203">
        <f t="shared" si="16"/>
        <v>4.7778267998339325</v>
      </c>
      <c r="DG35" s="203">
        <f t="shared" si="17"/>
        <v>4.690549044046004</v>
      </c>
      <c r="DH35" s="203">
        <f t="shared" si="18"/>
        <v>5.5922273528426389</v>
      </c>
      <c r="DI35" s="203">
        <f t="shared" si="19"/>
        <v>4.9260126661540271</v>
      </c>
      <c r="DJ35" s="203">
        <f t="shared" si="20"/>
        <v>4.7420256237872351</v>
      </c>
      <c r="DK35" s="203">
        <f t="shared" si="21"/>
        <v>4.5801671492331613</v>
      </c>
      <c r="DL35" s="203">
        <f t="shared" si="22"/>
        <v>5.2693791767322073</v>
      </c>
      <c r="DM35" s="203">
        <f t="shared" si="23"/>
        <v>4.5103967065724397</v>
      </c>
      <c r="DN35" s="203">
        <f t="shared" si="24"/>
        <v>4.3616553597804852</v>
      </c>
      <c r="DO35" s="203">
        <f t="shared" si="25"/>
        <v>4.1358987750137173</v>
      </c>
      <c r="DP35" s="203">
        <f t="shared" si="26"/>
        <v>3.7914144800071257</v>
      </c>
      <c r="DQ35" s="203">
        <f t="shared" si="27"/>
        <v>4.1127716622974502</v>
      </c>
      <c r="DR35" s="203">
        <f t="shared" si="28"/>
        <v>4.6102821905202269</v>
      </c>
      <c r="DS35" s="203">
        <f t="shared" si="29"/>
        <v>3.8882641097480288</v>
      </c>
      <c r="DT35" s="203">
        <f t="shared" si="30"/>
        <v>4.5445054759902055</v>
      </c>
      <c r="DU35" s="203">
        <f t="shared" si="31"/>
        <v>3.6963700830326047</v>
      </c>
      <c r="DV35" s="203">
        <f t="shared" si="32"/>
        <v>3.9916757454280063</v>
      </c>
      <c r="DW35" s="203">
        <f t="shared" si="33"/>
        <v>3.7037261229215543</v>
      </c>
      <c r="DX35" s="203">
        <f t="shared" si="34"/>
        <v>3.4419558606907894</v>
      </c>
      <c r="DY35" s="203">
        <f t="shared" si="35"/>
        <v>3.9004803394919767</v>
      </c>
      <c r="DZ35" s="203">
        <f t="shared" si="36"/>
        <v>3.7994656283604606</v>
      </c>
      <c r="EA35" s="203">
        <f t="shared" si="37"/>
        <v>3.8569453661678397</v>
      </c>
      <c r="EB35" s="203">
        <f t="shared" si="38"/>
        <v>4.2766155602511589</v>
      </c>
      <c r="EC35" s="203">
        <f t="shared" si="39"/>
        <v>4.0982100103516999</v>
      </c>
      <c r="ED35" s="203">
        <f t="shared" si="40"/>
        <v>4.0295689034546882</v>
      </c>
      <c r="EE35" s="203">
        <f t="shared" si="41"/>
        <v>3.3504935111127754</v>
      </c>
      <c r="EF35" s="203">
        <f t="shared" si="42"/>
        <v>3.8451043158967511</v>
      </c>
    </row>
    <row r="36" spans="1:136" ht="18" customHeight="1" x14ac:dyDescent="0.45">
      <c r="A36" s="200"/>
      <c r="B36" s="200">
        <v>3</v>
      </c>
      <c r="C36" s="212" t="s">
        <v>114</v>
      </c>
      <c r="D36" s="175"/>
      <c r="E36" s="202">
        <f>+xctr1!C14</f>
        <v>624.63</v>
      </c>
      <c r="F36" s="202">
        <f>+xctr1!D14</f>
        <v>652.57000000000005</v>
      </c>
      <c r="G36" s="202">
        <f>+xctr1!E14</f>
        <v>745.16</v>
      </c>
      <c r="H36" s="202">
        <f>+xctr1!F14</f>
        <v>614.01</v>
      </c>
      <c r="I36" s="202">
        <f>+xctr1!G14</f>
        <v>721.35</v>
      </c>
      <c r="J36" s="202">
        <f>+xctr1!H14</f>
        <v>706.54</v>
      </c>
      <c r="K36" s="202">
        <f>+xctr1!I14</f>
        <v>765.11</v>
      </c>
      <c r="L36" s="202">
        <f>+xctr1!J14</f>
        <v>749.08</v>
      </c>
      <c r="M36" s="202">
        <f>+xctr1!K14</f>
        <v>759.53</v>
      </c>
      <c r="N36" s="202">
        <f>+xctr1!L14</f>
        <v>869.84</v>
      </c>
      <c r="O36" s="202">
        <f>+xctr1!M14</f>
        <v>516.73</v>
      </c>
      <c r="P36" s="202">
        <f>+xctr1!N14</f>
        <v>765.37</v>
      </c>
      <c r="Q36" s="202">
        <f>+xctr1!O14</f>
        <v>502.97</v>
      </c>
      <c r="R36" s="202">
        <f>+xctr1!P14</f>
        <v>622.47</v>
      </c>
      <c r="S36" s="202">
        <f>+xctr1!Q14</f>
        <v>603.45000000000005</v>
      </c>
      <c r="T36" s="202">
        <f>+xctr1!R14</f>
        <v>598.76</v>
      </c>
      <c r="U36" s="202">
        <f>+xctr1!S14</f>
        <v>569.14</v>
      </c>
      <c r="V36" s="202">
        <f>+xctr1!T14</f>
        <v>550.02</v>
      </c>
      <c r="W36" s="202">
        <f>+xctr1!U14</f>
        <v>629.11</v>
      </c>
      <c r="X36" s="202">
        <f>+xctr1!V14</f>
        <v>562.27</v>
      </c>
      <c r="Y36" s="202">
        <f>+xctr1!W14</f>
        <v>579.98</v>
      </c>
      <c r="Z36" s="202">
        <f t="shared" si="7"/>
        <v>7370.1099999999988</v>
      </c>
      <c r="AA36" s="202">
        <f>+xctr1!X14</f>
        <v>634.13</v>
      </c>
      <c r="AB36" s="202">
        <f>+xctr1!Y14</f>
        <v>399.52</v>
      </c>
      <c r="AC36" s="202">
        <f>+xctr1!Z14</f>
        <v>518.5</v>
      </c>
      <c r="AD36" s="202">
        <f>+xctr1!AA14</f>
        <v>453.57</v>
      </c>
      <c r="AE36" s="202">
        <f>+xctr1!AB14</f>
        <v>489.47</v>
      </c>
      <c r="AF36" s="202">
        <f>+xctr1!AC14</f>
        <v>589.22</v>
      </c>
      <c r="AG36" s="202">
        <f>+xctr1!AD14</f>
        <v>460.1</v>
      </c>
      <c r="AH36" s="202">
        <f>+xctr1!AE14</f>
        <v>535.12</v>
      </c>
      <c r="AI36" s="202">
        <f>+xctr1!AF14</f>
        <v>565.08000000000004</v>
      </c>
      <c r="AJ36" s="202">
        <f>+xctr1!AG14</f>
        <v>433.11</v>
      </c>
      <c r="AK36" s="202">
        <f>+xctr1!AH14</f>
        <v>523.67999999999995</v>
      </c>
      <c r="AL36" s="202">
        <f t="shared" si="8"/>
        <v>5601.5</v>
      </c>
      <c r="AM36" s="202">
        <f>+xctr1!AI14</f>
        <v>577.12</v>
      </c>
      <c r="AN36" s="202">
        <f t="shared" si="0"/>
        <v>6178.62</v>
      </c>
      <c r="AO36" s="202">
        <f>+xctr1!AJ14</f>
        <v>519.45000000000005</v>
      </c>
      <c r="AP36" s="202">
        <f>+xctr1!AK14</f>
        <v>470.25</v>
      </c>
      <c r="AQ36" s="202">
        <f>+xctr1!AL14</f>
        <v>575.65</v>
      </c>
      <c r="AR36" s="202">
        <f>+xctr1!AM14</f>
        <v>444.95</v>
      </c>
      <c r="AS36" s="202">
        <f>+xctr1!AN14</f>
        <v>519.97</v>
      </c>
      <c r="AT36" s="202">
        <f>+xctr1!AO14</f>
        <v>572.25</v>
      </c>
      <c r="AU36" s="202">
        <f>+xctr1!AP14</f>
        <v>499.52</v>
      </c>
      <c r="AV36" s="202">
        <f>+xctr1!AQ14</f>
        <v>504.98</v>
      </c>
      <c r="AW36" s="202">
        <f>+xctr1!AR14</f>
        <v>606.67999999999995</v>
      </c>
      <c r="AX36" s="202">
        <f>+xctr1!AS14</f>
        <v>591.28</v>
      </c>
      <c r="AY36" s="202">
        <f>+xctr1!AT14</f>
        <v>656.99</v>
      </c>
      <c r="AZ36" s="202">
        <f t="shared" si="9"/>
        <v>4396.62</v>
      </c>
      <c r="BA36" s="202"/>
      <c r="BB36" s="203">
        <f t="shared" si="111"/>
        <v>-19.477130461233049</v>
      </c>
      <c r="BC36" s="203">
        <f t="shared" si="111"/>
        <v>-4.6125319889054106</v>
      </c>
      <c r="BD36" s="203">
        <f t="shared" si="111"/>
        <v>-19.017392237908627</v>
      </c>
      <c r="BE36" s="203">
        <f t="shared" si="111"/>
        <v>-2.4836729043500871</v>
      </c>
      <c r="BF36" s="203">
        <f t="shared" si="111"/>
        <v>-21.10071393914189</v>
      </c>
      <c r="BG36" s="203">
        <f t="shared" si="111"/>
        <v>-22.153027429444894</v>
      </c>
      <c r="BH36" s="203">
        <f t="shared" si="111"/>
        <v>-17.775221863522894</v>
      </c>
      <c r="BI36" s="203">
        <f t="shared" si="111"/>
        <v>-24.938591338708825</v>
      </c>
      <c r="BJ36" s="203">
        <f t="shared" si="111"/>
        <v>-23.639619238213104</v>
      </c>
      <c r="BK36" s="203">
        <f t="shared" si="112"/>
        <v>-27.098087004506578</v>
      </c>
      <c r="BL36" s="203">
        <f t="shared" si="112"/>
        <v>-22.683025951657541</v>
      </c>
      <c r="BM36" s="203">
        <f t="shared" si="112"/>
        <v>-32.254987783686317</v>
      </c>
      <c r="BN36" s="203">
        <f t="shared" si="112"/>
        <v>-9.821659343499622</v>
      </c>
      <c r="BO36" s="203">
        <f t="shared" si="112"/>
        <v>-21.366491557826084</v>
      </c>
      <c r="BP36" s="203">
        <f t="shared" si="112"/>
        <v>-2.3581075482641545</v>
      </c>
      <c r="BQ36" s="203">
        <f t="shared" si="112"/>
        <v>-23.157859576458005</v>
      </c>
      <c r="BR36" s="203">
        <f t="shared" si="112"/>
        <v>-5.9774396457813461</v>
      </c>
      <c r="BS36" s="203">
        <f t="shared" si="112"/>
        <v>2.7380822515544967</v>
      </c>
      <c r="BT36" s="203">
        <f t="shared" si="112"/>
        <v>-31.15512390519941</v>
      </c>
      <c r="BU36" s="203">
        <f t="shared" si="112"/>
        <v>-6.8632507514183594</v>
      </c>
      <c r="BV36" s="203">
        <f t="shared" si="113"/>
        <v>-0.49312045242939639</v>
      </c>
      <c r="BW36" s="203">
        <f t="shared" si="113"/>
        <v>-16.166515832192452</v>
      </c>
      <c r="BX36" s="203">
        <f t="shared" si="113"/>
        <v>-18.084619872896713</v>
      </c>
      <c r="BY36" s="203">
        <f t="shared" si="113"/>
        <v>17.703744493392072</v>
      </c>
      <c r="BZ36" s="203">
        <f t="shared" si="113"/>
        <v>11.022179363548702</v>
      </c>
      <c r="CA36" s="203">
        <f t="shared" si="113"/>
        <v>-1.9004784267037111</v>
      </c>
      <c r="CB36" s="203">
        <f t="shared" si="113"/>
        <v>6.2312296974278203</v>
      </c>
      <c r="CC36" s="203">
        <f t="shared" si="113"/>
        <v>-2.880078748175563</v>
      </c>
      <c r="CD36" s="203">
        <f t="shared" si="113"/>
        <v>8.5677026733318673</v>
      </c>
      <c r="CE36" s="203">
        <f t="shared" si="113"/>
        <v>-5.63238152190163</v>
      </c>
      <c r="CF36" s="203">
        <f t="shared" si="113"/>
        <v>7.3617894811353946</v>
      </c>
      <c r="CG36" s="203">
        <f t="shared" si="113"/>
        <v>36.519590866061733</v>
      </c>
      <c r="CH36" s="203">
        <f t="shared" si="113"/>
        <v>25.456385578979535</v>
      </c>
      <c r="CI36" s="203">
        <f t="shared" si="113"/>
        <v>-21.509952691243416</v>
      </c>
      <c r="CJ36" s="203"/>
      <c r="CK36" s="203">
        <f t="shared" si="10"/>
        <v>3.4967595228378485</v>
      </c>
      <c r="CL36" s="203">
        <f t="shared" si="47"/>
        <v>3.5557146601237641</v>
      </c>
      <c r="CM36" s="203">
        <f t="shared" si="48"/>
        <v>3.7725570723547652</v>
      </c>
      <c r="CN36" s="203">
        <f t="shared" si="49"/>
        <v>3.5711689222632002</v>
      </c>
      <c r="CO36" s="203">
        <f t="shared" si="50"/>
        <v>3.7220997317363764</v>
      </c>
      <c r="CP36" s="203">
        <f t="shared" si="51"/>
        <v>3.5850907232847216</v>
      </c>
      <c r="CQ36" s="203">
        <f t="shared" si="52"/>
        <v>4.04973953067885</v>
      </c>
      <c r="CR36" s="203">
        <f t="shared" si="53"/>
        <v>3.9558784465672825</v>
      </c>
      <c r="CS36" s="203">
        <f t="shared" si="54"/>
        <v>3.8158362756899376</v>
      </c>
      <c r="CT36" s="203">
        <f t="shared" si="55"/>
        <v>4.3050346495304668</v>
      </c>
      <c r="CU36" s="203">
        <f t="shared" si="56"/>
        <v>2.7868203508590268</v>
      </c>
      <c r="CV36" s="203">
        <f t="shared" si="57"/>
        <v>4.0858696186016319</v>
      </c>
      <c r="CW36" s="203">
        <f t="shared" si="58"/>
        <v>2.916659176455648</v>
      </c>
      <c r="CX36" s="203">
        <f t="shared" si="59"/>
        <v>3.6150413876852694</v>
      </c>
      <c r="CY36" s="203">
        <f t="shared" si="60"/>
        <v>3.1978739133084444</v>
      </c>
      <c r="CZ36" s="203">
        <f t="shared" si="61"/>
        <v>3.5445148106446731</v>
      </c>
      <c r="DA36" s="203">
        <f t="shared" si="62"/>
        <v>3.0888680482287607</v>
      </c>
      <c r="DB36" s="203">
        <f t="shared" si="63"/>
        <v>3.0301060388368342</v>
      </c>
      <c r="DC36" s="203">
        <f t="shared" si="64"/>
        <v>3.4554674171794031</v>
      </c>
      <c r="DD36" s="203">
        <f t="shared" si="65"/>
        <v>3.1824255984134</v>
      </c>
      <c r="DE36" s="203">
        <f t="shared" si="66"/>
        <v>3.0826371913868149</v>
      </c>
      <c r="DF36" s="203">
        <f t="shared" si="16"/>
        <v>3.3657815097866735</v>
      </c>
      <c r="DG36" s="203">
        <f t="shared" si="17"/>
        <v>3.4154948732297874</v>
      </c>
      <c r="DH36" s="203">
        <f t="shared" si="18"/>
        <v>2.3278320781925972</v>
      </c>
      <c r="DI36" s="203">
        <f t="shared" si="19"/>
        <v>3.0342824170795279</v>
      </c>
      <c r="DJ36" s="203">
        <f t="shared" si="20"/>
        <v>2.8903708471271212</v>
      </c>
      <c r="DK36" s="203">
        <f t="shared" si="21"/>
        <v>2.5786225149932775</v>
      </c>
      <c r="DL36" s="203">
        <f t="shared" si="22"/>
        <v>3.073626291653865</v>
      </c>
      <c r="DM36" s="203">
        <f t="shared" si="23"/>
        <v>2.9476074153371683</v>
      </c>
      <c r="DN36" s="203">
        <f t="shared" si="24"/>
        <v>3.0237585875263742</v>
      </c>
      <c r="DO36" s="203">
        <f t="shared" si="25"/>
        <v>3.1130385345118237</v>
      </c>
      <c r="DP36" s="203">
        <f t="shared" si="26"/>
        <v>2.5381385928804829</v>
      </c>
      <c r="DQ36" s="203">
        <f t="shared" si="27"/>
        <v>2.7937377765970042</v>
      </c>
      <c r="DR36" s="203">
        <f t="shared" si="28"/>
        <v>2.888429579684638</v>
      </c>
      <c r="DS36" s="203">
        <f t="shared" si="29"/>
        <v>2.9690327904442744</v>
      </c>
      <c r="DT36" s="203">
        <f t="shared" si="30"/>
        <v>2.8957726290147452</v>
      </c>
      <c r="DU36" s="203">
        <f t="shared" si="31"/>
        <v>2.9253449930393178</v>
      </c>
      <c r="DV36" s="203">
        <f t="shared" si="32"/>
        <v>2.4869636038627929</v>
      </c>
      <c r="DW36" s="203">
        <f t="shared" si="33"/>
        <v>3.1677437674166744</v>
      </c>
      <c r="DX36" s="203">
        <f t="shared" si="34"/>
        <v>2.6029509665930739</v>
      </c>
      <c r="DY36" s="203">
        <f t="shared" si="35"/>
        <v>2.820258871310672</v>
      </c>
      <c r="DZ36" s="203">
        <f t="shared" si="36"/>
        <v>2.7386187598615401</v>
      </c>
      <c r="EA36" s="203">
        <f t="shared" si="37"/>
        <v>2.9624832384724282</v>
      </c>
      <c r="EB36" s="203">
        <f t="shared" si="38"/>
        <v>2.5285157775619136</v>
      </c>
      <c r="EC36" s="203">
        <f t="shared" si="39"/>
        <v>3.013516816047717</v>
      </c>
      <c r="ED36" s="203">
        <f t="shared" si="40"/>
        <v>3.1345921605508331</v>
      </c>
      <c r="EE36" s="203">
        <f t="shared" si="41"/>
        <v>3.0747450543587633</v>
      </c>
      <c r="EF36" s="203">
        <f t="shared" si="42"/>
        <v>2.8619758753052307</v>
      </c>
    </row>
    <row r="37" spans="1:136" ht="18" customHeight="1" x14ac:dyDescent="0.45">
      <c r="A37" s="200"/>
      <c r="B37" s="200">
        <v>4</v>
      </c>
      <c r="C37" s="212" t="s">
        <v>131</v>
      </c>
      <c r="D37" s="175"/>
      <c r="E37" s="202">
        <f>+xctr1!C30</f>
        <v>600.71</v>
      </c>
      <c r="F37" s="202">
        <f>+xctr1!D30</f>
        <v>624.29</v>
      </c>
      <c r="G37" s="202">
        <f>+xctr1!E30</f>
        <v>668.24</v>
      </c>
      <c r="H37" s="202">
        <f>+xctr1!F30</f>
        <v>590.01</v>
      </c>
      <c r="I37" s="202">
        <f>+xctr1!G30</f>
        <v>629.72</v>
      </c>
      <c r="J37" s="202">
        <f>+xctr1!H30</f>
        <v>671.75</v>
      </c>
      <c r="K37" s="202">
        <f>+xctr1!I30</f>
        <v>763.74</v>
      </c>
      <c r="L37" s="202">
        <f>+xctr1!J30</f>
        <v>662.75</v>
      </c>
      <c r="M37" s="202">
        <f>+xctr1!K30</f>
        <v>706.73</v>
      </c>
      <c r="N37" s="202">
        <f>+xctr1!L30</f>
        <v>654.99</v>
      </c>
      <c r="O37" s="202">
        <f>+xctr1!M30</f>
        <v>533.45000000000005</v>
      </c>
      <c r="P37" s="202">
        <f>+xctr1!N30</f>
        <v>652.59</v>
      </c>
      <c r="Q37" s="202">
        <f>+xctr1!O30</f>
        <v>657.9</v>
      </c>
      <c r="R37" s="202">
        <f>+xctr1!P30</f>
        <v>647.88</v>
      </c>
      <c r="S37" s="202">
        <f>+xctr1!Q30</f>
        <v>728.53</v>
      </c>
      <c r="T37" s="202">
        <f>+xctr1!R30</f>
        <v>572.94000000000005</v>
      </c>
      <c r="U37" s="202">
        <f>+xctr1!S30</f>
        <v>610.58000000000004</v>
      </c>
      <c r="V37" s="202">
        <f>+xctr1!T30</f>
        <v>643.54</v>
      </c>
      <c r="W37" s="202">
        <f>+xctr1!U30</f>
        <v>821.94</v>
      </c>
      <c r="X37" s="202">
        <f>+xctr1!V30</f>
        <v>575.03</v>
      </c>
      <c r="Y37" s="202">
        <f>+xctr1!W30</f>
        <v>700.35</v>
      </c>
      <c r="Z37" s="202">
        <f t="shared" si="7"/>
        <v>7799.72</v>
      </c>
      <c r="AA37" s="202">
        <f>+xctr1!X30</f>
        <v>618.01</v>
      </c>
      <c r="AB37" s="202">
        <f>+xctr1!Y30</f>
        <v>539.62</v>
      </c>
      <c r="AC37" s="202">
        <f>+xctr1!Z30</f>
        <v>682.92</v>
      </c>
      <c r="AD37" s="202">
        <f>+xctr1!AA30</f>
        <v>538.24</v>
      </c>
      <c r="AE37" s="202">
        <f>+xctr1!AB30</f>
        <v>592.34</v>
      </c>
      <c r="AF37" s="202">
        <f>+xctr1!AC30</f>
        <v>785</v>
      </c>
      <c r="AG37" s="202">
        <f>+xctr1!AD30</f>
        <v>491.41</v>
      </c>
      <c r="AH37" s="202">
        <f>+xctr1!AE30</f>
        <v>584.33000000000004</v>
      </c>
      <c r="AI37" s="202">
        <f>+xctr1!AF30</f>
        <v>682.4</v>
      </c>
      <c r="AJ37" s="202">
        <f>+xctr1!AG30</f>
        <v>620.49</v>
      </c>
      <c r="AK37" s="202">
        <f>+xctr1!AH30</f>
        <v>790.93</v>
      </c>
      <c r="AL37" s="202">
        <f t="shared" si="8"/>
        <v>6925.69</v>
      </c>
      <c r="AM37" s="202">
        <f>+xctr1!AI30</f>
        <v>752.77</v>
      </c>
      <c r="AN37" s="202">
        <f t="shared" si="0"/>
        <v>7678.46</v>
      </c>
      <c r="AO37" s="202">
        <f>+xctr1!AJ30</f>
        <v>672.11</v>
      </c>
      <c r="AP37" s="202">
        <f>+xctr1!AK30</f>
        <v>761.99</v>
      </c>
      <c r="AQ37" s="202">
        <f>+xctr1!AL30</f>
        <v>636.19000000000005</v>
      </c>
      <c r="AR37" s="202">
        <f>+xctr1!AM30</f>
        <v>590.63</v>
      </c>
      <c r="AS37" s="202">
        <f>+xctr1!AN30</f>
        <v>578.4</v>
      </c>
      <c r="AT37" s="202">
        <f>+xctr1!AO30</f>
        <v>796.11</v>
      </c>
      <c r="AU37" s="202">
        <f>+xctr1!AP30</f>
        <v>507.2</v>
      </c>
      <c r="AV37" s="202">
        <f>+xctr1!AQ30</f>
        <v>660.25</v>
      </c>
      <c r="AW37" s="202">
        <f>+xctr1!AR30</f>
        <v>666.88</v>
      </c>
      <c r="AX37" s="202">
        <f>+xctr1!AS30</f>
        <v>660.58</v>
      </c>
      <c r="AY37" s="202">
        <f>+xctr1!AT30</f>
        <v>722.48</v>
      </c>
      <c r="AZ37" s="202">
        <f t="shared" si="9"/>
        <v>5182.5300000000007</v>
      </c>
      <c r="BA37" s="202"/>
      <c r="BB37" s="203">
        <f t="shared" si="111"/>
        <v>9.5204008589835354</v>
      </c>
      <c r="BC37" s="203">
        <f t="shared" si="111"/>
        <v>3.7786925947876915</v>
      </c>
      <c r="BD37" s="203">
        <f t="shared" si="111"/>
        <v>9.0222075900873833</v>
      </c>
      <c r="BE37" s="203">
        <f t="shared" si="111"/>
        <v>-2.8931713021813077</v>
      </c>
      <c r="BF37" s="203">
        <f t="shared" si="111"/>
        <v>-3.0394461030299191</v>
      </c>
      <c r="BG37" s="203">
        <f t="shared" si="111"/>
        <v>-4.1994789728321607</v>
      </c>
      <c r="BH37" s="203">
        <f t="shared" si="111"/>
        <v>7.620394375049111</v>
      </c>
      <c r="BI37" s="203">
        <f t="shared" si="111"/>
        <v>-13.235760090531878</v>
      </c>
      <c r="BJ37" s="203">
        <f t="shared" si="111"/>
        <v>-0.90274928190398063</v>
      </c>
      <c r="BK37" s="203">
        <f t="shared" si="112"/>
        <v>-5.6458877234766947</v>
      </c>
      <c r="BL37" s="203">
        <f t="shared" si="112"/>
        <v>1.1566219889399099</v>
      </c>
      <c r="BM37" s="203">
        <f t="shared" si="112"/>
        <v>4.6476348089918629</v>
      </c>
      <c r="BN37" s="203">
        <f t="shared" si="112"/>
        <v>-18.188174494604038</v>
      </c>
      <c r="BO37" s="203">
        <f t="shared" si="112"/>
        <v>-8.5725751682410252</v>
      </c>
      <c r="BP37" s="203">
        <f t="shared" si="112"/>
        <v>7.7512250696608387</v>
      </c>
      <c r="BQ37" s="203">
        <f t="shared" si="112"/>
        <v>-14.230111355464803</v>
      </c>
      <c r="BR37" s="203">
        <f t="shared" si="112"/>
        <v>-4.2991909332110501</v>
      </c>
      <c r="BS37" s="203">
        <f t="shared" si="112"/>
        <v>6.0384746868881622</v>
      </c>
      <c r="BT37" s="203">
        <f t="shared" si="112"/>
        <v>-24.509088254617129</v>
      </c>
      <c r="BU37" s="203">
        <f t="shared" si="112"/>
        <v>37.545867172147538</v>
      </c>
      <c r="BV37" s="203">
        <f t="shared" si="113"/>
        <v>7.484829014064398</v>
      </c>
      <c r="BW37" s="203">
        <f t="shared" si="113"/>
        <v>-1.5546711933248858</v>
      </c>
      <c r="BX37" s="203">
        <f t="shared" si="113"/>
        <v>8.7539036585168475</v>
      </c>
      <c r="BY37" s="203">
        <f t="shared" si="113"/>
        <v>41.20862829398466</v>
      </c>
      <c r="BZ37" s="203">
        <f t="shared" si="113"/>
        <v>-6.8426755696128216</v>
      </c>
      <c r="CA37" s="203">
        <f t="shared" si="113"/>
        <v>9.7335760998810805</v>
      </c>
      <c r="CB37" s="203">
        <f t="shared" si="113"/>
        <v>-2.3533781274268195</v>
      </c>
      <c r="CC37" s="203">
        <f t="shared" si="113"/>
        <v>1.4152866242038264</v>
      </c>
      <c r="CD37" s="203">
        <f t="shared" si="113"/>
        <v>3.2132028245253297</v>
      </c>
      <c r="CE37" s="203">
        <f t="shared" si="113"/>
        <v>12.992658258176014</v>
      </c>
      <c r="CF37" s="203">
        <f t="shared" si="113"/>
        <v>-2.2743259085580281</v>
      </c>
      <c r="CG37" s="203">
        <f t="shared" si="113"/>
        <v>6.4610227400925035</v>
      </c>
      <c r="CH37" s="203">
        <f t="shared" si="113"/>
        <v>-8.6543689074886405</v>
      </c>
      <c r="CI37" s="203">
        <f t="shared" si="113"/>
        <v>-25.169477698250986</v>
      </c>
      <c r="CJ37" s="203"/>
      <c r="CK37" s="203">
        <f t="shared" si="10"/>
        <v>3.3628522692856953</v>
      </c>
      <c r="CL37" s="203">
        <f t="shared" si="47"/>
        <v>3.4016229755714549</v>
      </c>
      <c r="CM37" s="203">
        <f t="shared" si="48"/>
        <v>3.3831305196606745</v>
      </c>
      <c r="CN37" s="203">
        <f t="shared" si="49"/>
        <v>3.4315815309596114</v>
      </c>
      <c r="CO37" s="203">
        <f t="shared" si="50"/>
        <v>3.2492973495099902</v>
      </c>
      <c r="CP37" s="203">
        <f t="shared" si="51"/>
        <v>3.4085610062650549</v>
      </c>
      <c r="CQ37" s="203">
        <f t="shared" si="52"/>
        <v>4.0424880986533509</v>
      </c>
      <c r="CR37" s="203">
        <f t="shared" si="53"/>
        <v>3.4999712186448262</v>
      </c>
      <c r="CS37" s="203">
        <f t="shared" si="54"/>
        <v>3.5505720262772371</v>
      </c>
      <c r="CT37" s="203">
        <f t="shared" si="55"/>
        <v>3.2416934667248696</v>
      </c>
      <c r="CU37" s="203">
        <f t="shared" si="56"/>
        <v>2.876994399716966</v>
      </c>
      <c r="CV37" s="203">
        <f t="shared" si="57"/>
        <v>3.4838021537338011</v>
      </c>
      <c r="CW37" s="203">
        <f t="shared" si="58"/>
        <v>3.8150785776292238</v>
      </c>
      <c r="CX37" s="203">
        <f t="shared" si="59"/>
        <v>3.7626118756783975</v>
      </c>
      <c r="CY37" s="203">
        <f t="shared" si="60"/>
        <v>3.8607127053817232</v>
      </c>
      <c r="CZ37" s="203">
        <f t="shared" si="61"/>
        <v>3.3916666370678721</v>
      </c>
      <c r="DA37" s="203">
        <f t="shared" si="62"/>
        <v>3.3137735054424513</v>
      </c>
      <c r="DB37" s="203">
        <f t="shared" si="63"/>
        <v>3.5453155162231487</v>
      </c>
      <c r="DC37" s="203">
        <f t="shared" si="64"/>
        <v>4.5146109406565449</v>
      </c>
      <c r="DD37" s="203">
        <f t="shared" si="65"/>
        <v>3.2546466854992393</v>
      </c>
      <c r="DE37" s="203">
        <f t="shared" si="66"/>
        <v>3.7224127676605332</v>
      </c>
      <c r="DF37" s="203">
        <f t="shared" si="16"/>
        <v>3.5619757856413701</v>
      </c>
      <c r="DG37" s="203">
        <f t="shared" si="17"/>
        <v>3.3286707561615767</v>
      </c>
      <c r="DH37" s="203">
        <f t="shared" si="18"/>
        <v>3.144134826877977</v>
      </c>
      <c r="DI37" s="203">
        <f t="shared" si="19"/>
        <v>3.9964747314791729</v>
      </c>
      <c r="DJ37" s="203">
        <f t="shared" si="20"/>
        <v>3.4299296795592786</v>
      </c>
      <c r="DK37" s="203">
        <f t="shared" si="21"/>
        <v>3.1205615472472639</v>
      </c>
      <c r="DL37" s="203">
        <f t="shared" si="22"/>
        <v>4.0948994245753436</v>
      </c>
      <c r="DM37" s="203">
        <f t="shared" si="23"/>
        <v>3.1481933492085155</v>
      </c>
      <c r="DN37" s="203">
        <f t="shared" si="24"/>
        <v>3.3018254885806666</v>
      </c>
      <c r="DO37" s="203">
        <f t="shared" si="25"/>
        <v>3.759357075017463</v>
      </c>
      <c r="DP37" s="203">
        <f t="shared" si="26"/>
        <v>3.636234710573321</v>
      </c>
      <c r="DQ37" s="203">
        <f t="shared" si="27"/>
        <v>4.2194680332337855</v>
      </c>
      <c r="DR37" s="203">
        <f t="shared" si="28"/>
        <v>3.5712519603188611</v>
      </c>
      <c r="DS37" s="203">
        <f t="shared" si="29"/>
        <v>3.872676070250098</v>
      </c>
      <c r="DT37" s="203">
        <f t="shared" si="30"/>
        <v>3.5987120588391193</v>
      </c>
      <c r="DU37" s="203">
        <f t="shared" si="31"/>
        <v>3.7850680975486681</v>
      </c>
      <c r="DV37" s="203">
        <f t="shared" si="32"/>
        <v>4.0298594290428698</v>
      </c>
      <c r="DW37" s="203">
        <f t="shared" si="33"/>
        <v>3.5008892684666284</v>
      </c>
      <c r="DX37" s="203">
        <f t="shared" si="34"/>
        <v>3.455176827506163</v>
      </c>
      <c r="DY37" s="203">
        <f t="shared" si="35"/>
        <v>3.1371766278171673</v>
      </c>
      <c r="DZ37" s="203">
        <f t="shared" si="36"/>
        <v>3.8099463187651734</v>
      </c>
      <c r="EA37" s="203">
        <f t="shared" si="37"/>
        <v>3.0080307065847527</v>
      </c>
      <c r="EB37" s="203">
        <f t="shared" si="38"/>
        <v>3.3059775478934879</v>
      </c>
      <c r="EC37" s="203">
        <f t="shared" si="39"/>
        <v>3.3125438357715793</v>
      </c>
      <c r="ED37" s="203">
        <f t="shared" si="40"/>
        <v>3.5019768796791189</v>
      </c>
      <c r="EE37" s="203">
        <f t="shared" si="41"/>
        <v>3.3812414296612117</v>
      </c>
      <c r="EF37" s="203">
        <f t="shared" si="42"/>
        <v>3.373563290219673</v>
      </c>
    </row>
    <row r="38" spans="1:136" ht="18" customHeight="1" x14ac:dyDescent="0.45">
      <c r="A38" s="200"/>
      <c r="B38" s="200">
        <v>5</v>
      </c>
      <c r="C38" s="201" t="s">
        <v>132</v>
      </c>
      <c r="D38" s="175"/>
      <c r="E38" s="202">
        <f>+xctr1!C45-xctr1!C21</f>
        <v>190.52999999999997</v>
      </c>
      <c r="F38" s="202">
        <f>+xctr1!D45-xctr1!D21</f>
        <v>182.80999999999995</v>
      </c>
      <c r="G38" s="202">
        <f>+xctr1!E45-xctr1!E21</f>
        <v>205.07999999999993</v>
      </c>
      <c r="H38" s="202">
        <f>+xctr1!F45-xctr1!F21</f>
        <v>190.52999999999997</v>
      </c>
      <c r="I38" s="202">
        <f>+xctr1!G45-xctr1!G21</f>
        <v>206.28999999999996</v>
      </c>
      <c r="J38" s="202">
        <f>+xctr1!H45-xctr1!H21</f>
        <v>180.83000000000015</v>
      </c>
      <c r="K38" s="202">
        <f>+xctr1!I45-xctr1!I21</f>
        <v>192.05000000000018</v>
      </c>
      <c r="L38" s="202">
        <f>+xctr1!J45-xctr1!J21</f>
        <v>191.18000000000006</v>
      </c>
      <c r="M38" s="202">
        <f>+xctr1!K45-xctr1!K21</f>
        <v>194.26</v>
      </c>
      <c r="N38" s="202">
        <f>+xctr1!L45-xctr1!L21</f>
        <v>212.26</v>
      </c>
      <c r="O38" s="202">
        <f>+xctr1!M45-xctr1!M21</f>
        <v>184.46000000000004</v>
      </c>
      <c r="P38" s="202">
        <f>+xctr1!N45-xctr1!N21</f>
        <v>184.68000000000006</v>
      </c>
      <c r="Q38" s="202">
        <f>+xctr1!O45-xctr1!O21</f>
        <v>168.98000000000002</v>
      </c>
      <c r="R38" s="202">
        <f>+xctr1!P45-xctr1!P21</f>
        <v>158.78999999999996</v>
      </c>
      <c r="S38" s="202">
        <f>+xctr1!Q45-xctr1!Q21</f>
        <v>163.08999999999992</v>
      </c>
      <c r="T38" s="202">
        <f>+xctr1!R45-xctr1!R21</f>
        <v>156.23000000000002</v>
      </c>
      <c r="U38" s="202">
        <f>+xctr1!S45-xctr1!S21</f>
        <v>179.01999999999998</v>
      </c>
      <c r="V38" s="202">
        <f>+xctr1!T45-xctr1!T21</f>
        <v>165.07999999999993</v>
      </c>
      <c r="W38" s="202">
        <f>+xctr1!U45-xctr1!U21</f>
        <v>199.80000000000018</v>
      </c>
      <c r="X38" s="202">
        <f>+xctr1!V45-xctr1!V21</f>
        <v>191.56999999999994</v>
      </c>
      <c r="Y38" s="202">
        <f>+xctr1!W45-xctr1!W21</f>
        <v>198.37999999999988</v>
      </c>
      <c r="Z38" s="202">
        <f t="shared" si="7"/>
        <v>2162.34</v>
      </c>
      <c r="AA38" s="202">
        <f>+xctr1!X45-xctr1!X21</f>
        <v>198.09000000000015</v>
      </c>
      <c r="AB38" s="202">
        <f>+xctr1!Y45-xctr1!Y21</f>
        <v>170.36999999999989</v>
      </c>
      <c r="AC38" s="202">
        <f>+xctr1!Z45-xctr1!Z21</f>
        <v>165.04999999999995</v>
      </c>
      <c r="AD38" s="202">
        <f>+xctr1!AA45-xctr1!AA21</f>
        <v>171.1400000000001</v>
      </c>
      <c r="AE38" s="202">
        <f>+xctr1!AB45-xctr1!AB21</f>
        <v>174.48000000000002</v>
      </c>
      <c r="AF38" s="202">
        <f>+xctr1!AC45-xctr1!AC21</f>
        <v>180.04999999999995</v>
      </c>
      <c r="AG38" s="202">
        <f>+xctr1!AD45-xctr1!AD21</f>
        <v>152.20000000000005</v>
      </c>
      <c r="AH38" s="202">
        <f>+xctr1!AE45-xctr1!AE21</f>
        <v>162.94000000000005</v>
      </c>
      <c r="AI38" s="202">
        <f>+xctr1!AF45-xctr1!AF21</f>
        <v>162.6400000000001</v>
      </c>
      <c r="AJ38" s="202">
        <f>+xctr1!AG45-xctr1!AG21</f>
        <v>151.58999999999992</v>
      </c>
      <c r="AK38" s="202">
        <f>+xctr1!AH45-xctr1!AH21</f>
        <v>180.01</v>
      </c>
      <c r="AL38" s="202">
        <f t="shared" si="8"/>
        <v>1868.5600000000002</v>
      </c>
      <c r="AM38" s="202">
        <f>+xctr1!AI45-xctr1!AI21</f>
        <v>186.55999999999995</v>
      </c>
      <c r="AN38" s="202">
        <f t="shared" si="0"/>
        <v>2055.12</v>
      </c>
      <c r="AO38" s="202">
        <f>+xctr1!AJ45-xctr1!AJ21</f>
        <v>156.19000000000005</v>
      </c>
      <c r="AP38" s="202">
        <f>+xctr1!AK45-xctr1!AK21</f>
        <v>166.97000000000003</v>
      </c>
      <c r="AQ38" s="202">
        <f>+xctr1!AL45-xctr1!AL21</f>
        <v>172.76</v>
      </c>
      <c r="AR38" s="202">
        <f>+xctr1!AM45-xctr1!AM21</f>
        <v>167.46000000000004</v>
      </c>
      <c r="AS38" s="202">
        <f>+xctr1!AN45-xctr1!AN21</f>
        <v>171.29999999999995</v>
      </c>
      <c r="AT38" s="202">
        <f>+xctr1!AO45-xctr1!AO21</f>
        <v>201.41000000000008</v>
      </c>
      <c r="AU38" s="202">
        <f>+xctr1!AP45-xctr1!AP21</f>
        <v>151.42000000000007</v>
      </c>
      <c r="AV38" s="202">
        <f>+xctr1!AQ45-xctr1!AQ21</f>
        <v>178.25</v>
      </c>
      <c r="AW38" s="202">
        <f>+xctr1!AR45-xctr1!AR21</f>
        <v>178.8599999999999</v>
      </c>
      <c r="AX38" s="202">
        <f>+xctr1!AS45-xctr1!AS21</f>
        <v>164.73000000000002</v>
      </c>
      <c r="AY38" s="202">
        <f>+xctr1!AT45-xctr1!AT21</f>
        <v>183.5</v>
      </c>
      <c r="AZ38" s="202">
        <f t="shared" si="9"/>
        <v>1396.93</v>
      </c>
      <c r="BA38" s="202"/>
      <c r="BB38" s="203">
        <f t="shared" si="111"/>
        <v>-11.310554768277935</v>
      </c>
      <c r="BC38" s="203">
        <f t="shared" si="111"/>
        <v>-13.139324982221979</v>
      </c>
      <c r="BD38" s="203">
        <f t="shared" si="111"/>
        <v>-20.474936610103388</v>
      </c>
      <c r="BE38" s="203">
        <f t="shared" si="111"/>
        <v>-18.00241431795515</v>
      </c>
      <c r="BF38" s="203">
        <f t="shared" si="111"/>
        <v>-13.219254447622275</v>
      </c>
      <c r="BG38" s="203">
        <f t="shared" si="111"/>
        <v>-8.7098379693636101</v>
      </c>
      <c r="BH38" s="203">
        <f t="shared" si="111"/>
        <v>4.0354074459776124</v>
      </c>
      <c r="BI38" s="203">
        <f t="shared" si="111"/>
        <v>0.20399623391560429</v>
      </c>
      <c r="BJ38" s="203">
        <f t="shared" si="111"/>
        <v>2.1208689385359358</v>
      </c>
      <c r="BK38" s="203">
        <f t="shared" si="112"/>
        <v>-6.6757749929331256</v>
      </c>
      <c r="BL38" s="203">
        <f t="shared" si="112"/>
        <v>-7.6385124146157164</v>
      </c>
      <c r="BM38" s="203">
        <f t="shared" si="112"/>
        <v>-10.629196447909949</v>
      </c>
      <c r="BN38" s="203">
        <f t="shared" si="112"/>
        <v>1.2782577819860919</v>
      </c>
      <c r="BO38" s="203">
        <f t="shared" si="112"/>
        <v>9.880974872473125</v>
      </c>
      <c r="BP38" s="203">
        <f t="shared" si="112"/>
        <v>10.399166104604852</v>
      </c>
      <c r="BQ38" s="203">
        <f t="shared" si="112"/>
        <v>-2.5795301798630099</v>
      </c>
      <c r="BR38" s="203">
        <f t="shared" si="112"/>
        <v>-8.9822366216064875</v>
      </c>
      <c r="BS38" s="203">
        <f t="shared" si="112"/>
        <v>-1.4780712381874395</v>
      </c>
      <c r="BT38" s="203">
        <f t="shared" si="112"/>
        <v>-24.129129129129232</v>
      </c>
      <c r="BU38" s="203">
        <f t="shared" si="112"/>
        <v>-6.0343477579996581</v>
      </c>
      <c r="BV38" s="203">
        <f t="shared" si="113"/>
        <v>-5.9582619215646453</v>
      </c>
      <c r="BW38" s="203">
        <f t="shared" si="113"/>
        <v>-4.9585171619634387</v>
      </c>
      <c r="BX38" s="203">
        <f t="shared" si="113"/>
        <v>-21.152001615427363</v>
      </c>
      <c r="BY38" s="203">
        <f t="shared" si="113"/>
        <v>-1.9956565122966841</v>
      </c>
      <c r="BZ38" s="203">
        <f t="shared" si="113"/>
        <v>4.6713117237201063</v>
      </c>
      <c r="CA38" s="203">
        <f t="shared" si="113"/>
        <v>-2.1502863152974561</v>
      </c>
      <c r="CB38" s="203">
        <f t="shared" si="113"/>
        <v>-1.8225584594223188</v>
      </c>
      <c r="CC38" s="203">
        <f t="shared" si="113"/>
        <v>11.863371285754031</v>
      </c>
      <c r="CD38" s="203">
        <f t="shared" si="113"/>
        <v>-0.51248357424439339</v>
      </c>
      <c r="CE38" s="203">
        <f t="shared" si="113"/>
        <v>9.3960967227199923</v>
      </c>
      <c r="CF38" s="203">
        <f t="shared" si="113"/>
        <v>9.9729463846530919</v>
      </c>
      <c r="CG38" s="203">
        <f t="shared" si="113"/>
        <v>8.6681179497329008</v>
      </c>
      <c r="CH38" s="203">
        <f t="shared" si="113"/>
        <v>1.9387811788234011</v>
      </c>
      <c r="CI38" s="203">
        <f t="shared" si="113"/>
        <v>-25.240291989553455</v>
      </c>
      <c r="CJ38" s="203"/>
      <c r="CK38" s="203">
        <f t="shared" si="10"/>
        <v>1.0666115810740682</v>
      </c>
      <c r="CL38" s="203">
        <f t="shared" si="47"/>
        <v>0.99609267514170896</v>
      </c>
      <c r="CM38" s="203">
        <f t="shared" si="48"/>
        <v>1.0382682972764439</v>
      </c>
      <c r="CN38" s="203">
        <f t="shared" si="49"/>
        <v>1.1081494027113687</v>
      </c>
      <c r="CO38" s="203">
        <f t="shared" si="50"/>
        <v>1.0644374487556623</v>
      </c>
      <c r="CP38" s="203">
        <f t="shared" si="51"/>
        <v>0.9175587447159067</v>
      </c>
      <c r="CQ38" s="203">
        <f t="shared" si="52"/>
        <v>1.0165237375892016</v>
      </c>
      <c r="CR38" s="203">
        <f t="shared" si="53"/>
        <v>1.0096182536107401</v>
      </c>
      <c r="CS38" s="203">
        <f t="shared" si="54"/>
        <v>0.97595138429756212</v>
      </c>
      <c r="CT38" s="203">
        <f t="shared" si="55"/>
        <v>1.0505226877464096</v>
      </c>
      <c r="CU38" s="203">
        <f t="shared" si="56"/>
        <v>0.99482685719709751</v>
      </c>
      <c r="CV38" s="203">
        <f t="shared" si="57"/>
        <v>0.985900154387224</v>
      </c>
      <c r="CW38" s="203">
        <f t="shared" si="58"/>
        <v>0.97989356748409517</v>
      </c>
      <c r="CX38" s="203">
        <f t="shared" si="59"/>
        <v>0.92218487951313921</v>
      </c>
      <c r="CY38" s="203">
        <f t="shared" si="60"/>
        <v>0.86426589861873215</v>
      </c>
      <c r="CZ38" s="203">
        <f t="shared" si="61"/>
        <v>0.92484392555784845</v>
      </c>
      <c r="DA38" s="203">
        <f t="shared" si="62"/>
        <v>0.97158723335894981</v>
      </c>
      <c r="DB38" s="203">
        <f t="shared" si="63"/>
        <v>0.90943948382092354</v>
      </c>
      <c r="DC38" s="203">
        <f t="shared" si="64"/>
        <v>1.0974271430313387</v>
      </c>
      <c r="DD38" s="203">
        <f t="shared" si="65"/>
        <v>1.0842784994540964</v>
      </c>
      <c r="DE38" s="203">
        <f t="shared" si="66"/>
        <v>1.0544045760669609</v>
      </c>
      <c r="DF38" s="203">
        <f t="shared" si="16"/>
        <v>0.98749733584330734</v>
      </c>
      <c r="DG38" s="203">
        <f t="shared" si="17"/>
        <v>1.0669348232035845</v>
      </c>
      <c r="DH38" s="203">
        <f t="shared" si="18"/>
        <v>0.9926730856069097</v>
      </c>
      <c r="DI38" s="203">
        <f t="shared" si="19"/>
        <v>0.96587909920728232</v>
      </c>
      <c r="DJ38" s="203">
        <f t="shared" si="20"/>
        <v>1.0905881490780605</v>
      </c>
      <c r="DK38" s="203">
        <f t="shared" si="21"/>
        <v>0.91919434575362569</v>
      </c>
      <c r="DL38" s="203">
        <f t="shared" si="22"/>
        <v>0.93921865145833172</v>
      </c>
      <c r="DM38" s="203">
        <f t="shared" si="23"/>
        <v>0.97506161402807456</v>
      </c>
      <c r="DN38" s="203">
        <f t="shared" si="24"/>
        <v>0.92071166140594174</v>
      </c>
      <c r="DO38" s="203">
        <f t="shared" si="25"/>
        <v>0.89598744824273246</v>
      </c>
      <c r="DP38" s="203">
        <f t="shared" si="26"/>
        <v>0.88835729790296292</v>
      </c>
      <c r="DQ38" s="203">
        <f t="shared" si="27"/>
        <v>0.96032068661248626</v>
      </c>
      <c r="DR38" s="203">
        <f t="shared" si="28"/>
        <v>0.96352833623413858</v>
      </c>
      <c r="DS38" s="203">
        <f t="shared" si="29"/>
        <v>0.95977051113335832</v>
      </c>
      <c r="DT38" s="203">
        <f t="shared" si="30"/>
        <v>0.96318599385312298</v>
      </c>
      <c r="DU38" s="203">
        <f t="shared" si="31"/>
        <v>0.87960272300088782</v>
      </c>
      <c r="DV38" s="203">
        <f t="shared" si="32"/>
        <v>0.88303734808499856</v>
      </c>
      <c r="DW38" s="203">
        <f t="shared" si="33"/>
        <v>0.95068081865526743</v>
      </c>
      <c r="DX38" s="203">
        <f t="shared" si="34"/>
        <v>0.97963854110726201</v>
      </c>
      <c r="DY38" s="203">
        <f t="shared" si="35"/>
        <v>0.92911195771971067</v>
      </c>
      <c r="DZ38" s="203">
        <f t="shared" si="36"/>
        <v>0.96388851799687725</v>
      </c>
      <c r="EA38" s="203">
        <f t="shared" si="37"/>
        <v>0.89802052364168672</v>
      </c>
      <c r="EB38" s="203">
        <f t="shared" si="38"/>
        <v>0.89252631262705662</v>
      </c>
      <c r="EC38" s="203">
        <f t="shared" si="39"/>
        <v>0.88843808551179271</v>
      </c>
      <c r="ED38" s="203">
        <f t="shared" si="40"/>
        <v>0.87329415269844879</v>
      </c>
      <c r="EE38" s="203">
        <f t="shared" si="41"/>
        <v>0.85878889705297345</v>
      </c>
      <c r="EF38" s="203">
        <f t="shared" si="42"/>
        <v>0.90933034000894686</v>
      </c>
    </row>
    <row r="39" spans="1:136" ht="18" customHeight="1" x14ac:dyDescent="0.45">
      <c r="A39" s="200"/>
      <c r="B39" s="200">
        <v>6</v>
      </c>
      <c r="C39" s="201" t="s">
        <v>141</v>
      </c>
      <c r="D39" s="175"/>
      <c r="E39" s="202">
        <f>+xctr1!C50</f>
        <v>116.36</v>
      </c>
      <c r="F39" s="202">
        <f>+xctr1!D50</f>
        <v>147.74</v>
      </c>
      <c r="G39" s="202">
        <f>+xctr1!E50</f>
        <v>160.12</v>
      </c>
      <c r="H39" s="202">
        <f>+xctr1!F50</f>
        <v>117.39</v>
      </c>
      <c r="I39" s="202">
        <f>+xctr1!G50</f>
        <v>109.29</v>
      </c>
      <c r="J39" s="202">
        <f>+xctr1!H50</f>
        <v>116.91</v>
      </c>
      <c r="K39" s="202">
        <f>+xctr1!I50</f>
        <v>128.21</v>
      </c>
      <c r="L39" s="202">
        <f>+xctr1!J50</f>
        <v>122.84</v>
      </c>
      <c r="M39" s="202">
        <f>+xctr1!K50</f>
        <v>123.96</v>
      </c>
      <c r="N39" s="202">
        <f>+xctr1!L50</f>
        <v>132.19</v>
      </c>
      <c r="O39" s="202">
        <f>+xctr1!M50</f>
        <v>98.77</v>
      </c>
      <c r="P39" s="202">
        <f>+xctr1!N50</f>
        <v>100.95</v>
      </c>
      <c r="Q39" s="202">
        <f>+xctr1!O50</f>
        <v>74.88</v>
      </c>
      <c r="R39" s="202">
        <f>+xctr1!P50</f>
        <v>55.1</v>
      </c>
      <c r="S39" s="202">
        <f>+xctr1!Q50</f>
        <v>59.57</v>
      </c>
      <c r="T39" s="202">
        <f>+xctr1!R50</f>
        <v>66.12</v>
      </c>
      <c r="U39" s="202">
        <f>+xctr1!S50</f>
        <v>64.78</v>
      </c>
      <c r="V39" s="202">
        <f>+xctr1!T50</f>
        <v>86.28</v>
      </c>
      <c r="W39" s="202">
        <f>+xctr1!U50</f>
        <v>90.56</v>
      </c>
      <c r="X39" s="202">
        <f>+xctr1!V50</f>
        <v>69.13</v>
      </c>
      <c r="Y39" s="202">
        <f>+xctr1!W50</f>
        <v>80.900000000000006</v>
      </c>
      <c r="Z39" s="202">
        <f t="shared" si="7"/>
        <v>979.23</v>
      </c>
      <c r="AA39" s="202">
        <f>+xctr1!X50</f>
        <v>88</v>
      </c>
      <c r="AB39" s="202">
        <f>+xctr1!Y50</f>
        <v>65.78</v>
      </c>
      <c r="AC39" s="202">
        <f>+xctr1!Z50</f>
        <v>57.77</v>
      </c>
      <c r="AD39" s="202">
        <f>+xctr1!AA50</f>
        <v>52.08</v>
      </c>
      <c r="AE39" s="202">
        <f>+xctr1!AB50</f>
        <v>58.67</v>
      </c>
      <c r="AF39" s="202">
        <f>+xctr1!AC50</f>
        <v>59.13</v>
      </c>
      <c r="AG39" s="202">
        <f>+xctr1!AD50</f>
        <v>49.01</v>
      </c>
      <c r="AH39" s="202">
        <f>+xctr1!AE50</f>
        <v>59.35</v>
      </c>
      <c r="AI39" s="202">
        <f>+xctr1!AF50</f>
        <v>61.53</v>
      </c>
      <c r="AJ39" s="202">
        <f>+xctr1!AG50</f>
        <v>63.42</v>
      </c>
      <c r="AK39" s="202">
        <f>+xctr1!AH50</f>
        <v>87.66</v>
      </c>
      <c r="AL39" s="202">
        <f t="shared" si="8"/>
        <v>702.4</v>
      </c>
      <c r="AM39" s="202">
        <f>+xctr1!AI50</f>
        <v>78.400000000000006</v>
      </c>
      <c r="AN39" s="202">
        <f t="shared" si="0"/>
        <v>780.8</v>
      </c>
      <c r="AO39" s="202">
        <f>+xctr1!AJ50</f>
        <v>76.84</v>
      </c>
      <c r="AP39" s="202">
        <f>+xctr1!AK50</f>
        <v>62.65</v>
      </c>
      <c r="AQ39" s="202">
        <f>+xctr1!AL50</f>
        <v>59.74</v>
      </c>
      <c r="AR39" s="202">
        <f>+xctr1!AM50</f>
        <v>62.7</v>
      </c>
      <c r="AS39" s="202">
        <f>+xctr1!AN50</f>
        <v>67.290000000000006</v>
      </c>
      <c r="AT39" s="202">
        <f>+xctr1!AO50</f>
        <v>123.67</v>
      </c>
      <c r="AU39" s="202">
        <f>+xctr1!AP50</f>
        <v>72.2</v>
      </c>
      <c r="AV39" s="202">
        <f>+xctr1!AQ50</f>
        <v>94.58</v>
      </c>
      <c r="AW39" s="202">
        <f>+xctr1!AR50</f>
        <v>108.04</v>
      </c>
      <c r="AX39" s="202">
        <f>+xctr1!AS50</f>
        <v>117.43</v>
      </c>
      <c r="AY39" s="202">
        <f>+xctr1!AT50</f>
        <v>73.88</v>
      </c>
      <c r="AZ39" s="202">
        <f t="shared" si="9"/>
        <v>719.79000000000008</v>
      </c>
      <c r="BA39" s="202"/>
      <c r="BB39" s="203">
        <f t="shared" si="111"/>
        <v>-35.647988999656242</v>
      </c>
      <c r="BC39" s="203">
        <f t="shared" si="111"/>
        <v>-62.704751590632192</v>
      </c>
      <c r="BD39" s="203">
        <f t="shared" si="111"/>
        <v>-62.796652510617037</v>
      </c>
      <c r="BE39" s="203">
        <f t="shared" si="111"/>
        <v>-43.674929721441345</v>
      </c>
      <c r="BF39" s="203">
        <f t="shared" si="111"/>
        <v>-40.726507457223903</v>
      </c>
      <c r="BG39" s="203">
        <f t="shared" si="111"/>
        <v>-26.199640749294328</v>
      </c>
      <c r="BH39" s="203">
        <f t="shared" si="111"/>
        <v>-29.365884096404336</v>
      </c>
      <c r="BI39" s="203">
        <f t="shared" si="111"/>
        <v>-43.723542819928362</v>
      </c>
      <c r="BJ39" s="203">
        <f t="shared" si="111"/>
        <v>-34.737011939335261</v>
      </c>
      <c r="BK39" s="203">
        <f t="shared" si="112"/>
        <v>-33.429155004160684</v>
      </c>
      <c r="BL39" s="203">
        <f t="shared" si="112"/>
        <v>-33.400830211602702</v>
      </c>
      <c r="BM39" s="203">
        <f t="shared" si="112"/>
        <v>-42.77365032194156</v>
      </c>
      <c r="BN39" s="203">
        <f t="shared" si="112"/>
        <v>-30.448717948717952</v>
      </c>
      <c r="BO39" s="203">
        <f t="shared" si="112"/>
        <v>6.4791288566243166</v>
      </c>
      <c r="BP39" s="203">
        <f t="shared" si="112"/>
        <v>-0.73862682558334392</v>
      </c>
      <c r="BQ39" s="203">
        <f t="shared" si="112"/>
        <v>-25.877192982456144</v>
      </c>
      <c r="BR39" s="203">
        <f t="shared" si="112"/>
        <v>-8.3822167335597442</v>
      </c>
      <c r="BS39" s="203">
        <f t="shared" si="112"/>
        <v>-28.685674547983307</v>
      </c>
      <c r="BT39" s="203">
        <f t="shared" si="112"/>
        <v>-29.969081272084807</v>
      </c>
      <c r="BU39" s="203">
        <f t="shared" si="112"/>
        <v>26.80457109793144</v>
      </c>
      <c r="BV39" s="203">
        <f t="shared" si="113"/>
        <v>-3.0902348578491945</v>
      </c>
      <c r="BW39" s="203">
        <f t="shared" si="113"/>
        <v>-20.263880804305433</v>
      </c>
      <c r="BX39" s="203">
        <f t="shared" si="113"/>
        <v>-12.681818181818183</v>
      </c>
      <c r="BY39" s="203">
        <f t="shared" si="113"/>
        <v>-4.7582851930678016</v>
      </c>
      <c r="BZ39" s="203">
        <f t="shared" si="113"/>
        <v>3.4100744330967547</v>
      </c>
      <c r="CA39" s="203">
        <f t="shared" si="113"/>
        <v>20.391705069124445</v>
      </c>
      <c r="CB39" s="203">
        <f t="shared" si="113"/>
        <v>14.692347025737185</v>
      </c>
      <c r="CC39" s="203">
        <f t="shared" si="113"/>
        <v>109.14933198038219</v>
      </c>
      <c r="CD39" s="203">
        <f t="shared" si="113"/>
        <v>47.316874107325056</v>
      </c>
      <c r="CE39" s="203">
        <f t="shared" si="113"/>
        <v>59.359730412805376</v>
      </c>
      <c r="CF39" s="203">
        <f t="shared" si="113"/>
        <v>75.589143507232251</v>
      </c>
      <c r="CG39" s="203">
        <f t="shared" si="113"/>
        <v>85.162409334594784</v>
      </c>
      <c r="CH39" s="203">
        <f t="shared" si="113"/>
        <v>-15.719826602783481</v>
      </c>
      <c r="CI39" s="203">
        <f t="shared" si="113"/>
        <v>2.475797266514812</v>
      </c>
      <c r="CJ39" s="203"/>
      <c r="CK39" s="203">
        <f t="shared" si="10"/>
        <v>0.65139832873447012</v>
      </c>
      <c r="CL39" s="203">
        <f t="shared" si="47"/>
        <v>0.8050037296944158</v>
      </c>
      <c r="CM39" s="203">
        <f t="shared" si="48"/>
        <v>0.81064716091234779</v>
      </c>
      <c r="CN39" s="203">
        <f t="shared" si="49"/>
        <v>0.68275682771368074</v>
      </c>
      <c r="CO39" s="203">
        <f t="shared" si="50"/>
        <v>0.56392635985508921</v>
      </c>
      <c r="CP39" s="203">
        <f t="shared" si="51"/>
        <v>0.59321900594335319</v>
      </c>
      <c r="CQ39" s="203">
        <f t="shared" si="52"/>
        <v>0.67861759123307164</v>
      </c>
      <c r="CR39" s="203">
        <f t="shared" si="53"/>
        <v>0.64871590267571544</v>
      </c>
      <c r="CS39" s="203">
        <f t="shared" si="54"/>
        <v>0.6227681128257273</v>
      </c>
      <c r="CT39" s="203">
        <f t="shared" si="55"/>
        <v>0.65423817060773515</v>
      </c>
      <c r="CU39" s="203">
        <f t="shared" si="56"/>
        <v>0.53268485680015876</v>
      </c>
      <c r="CV39" s="203">
        <f t="shared" si="57"/>
        <v>0.53891390830295771</v>
      </c>
      <c r="CW39" s="203">
        <f t="shared" si="58"/>
        <v>0.4342196137602618</v>
      </c>
      <c r="CX39" s="203">
        <f t="shared" si="59"/>
        <v>0.31999739820627232</v>
      </c>
      <c r="CY39" s="203">
        <f t="shared" si="60"/>
        <v>0.31568041928210133</v>
      </c>
      <c r="CZ39" s="203">
        <f t="shared" si="61"/>
        <v>0.3914144553407472</v>
      </c>
      <c r="DA39" s="203">
        <f t="shared" si="62"/>
        <v>0.35157759455364085</v>
      </c>
      <c r="DB39" s="203">
        <f t="shared" si="63"/>
        <v>0.47532371373921317</v>
      </c>
      <c r="DC39" s="203">
        <f t="shared" si="64"/>
        <v>0.49741242278737702</v>
      </c>
      <c r="DD39" s="203">
        <f t="shared" si="65"/>
        <v>0.39127302117900359</v>
      </c>
      <c r="DE39" s="203">
        <f t="shared" si="66"/>
        <v>0.42998956650779907</v>
      </c>
      <c r="DF39" s="203">
        <f t="shared" si="16"/>
        <v>0.4471947132170897</v>
      </c>
      <c r="DG39" s="203">
        <f t="shared" si="17"/>
        <v>0.47397781029792196</v>
      </c>
      <c r="DH39" s="203">
        <f t="shared" si="18"/>
        <v>0.38327191155263579</v>
      </c>
      <c r="DI39" s="203">
        <f t="shared" si="19"/>
        <v>0.33807231482099198</v>
      </c>
      <c r="DJ39" s="203">
        <f t="shared" si="20"/>
        <v>0.33187934325105384</v>
      </c>
      <c r="DK39" s="203">
        <f t="shared" si="21"/>
        <v>0.30908489377215276</v>
      </c>
      <c r="DL39" s="203">
        <f t="shared" si="22"/>
        <v>0.30844764710208927</v>
      </c>
      <c r="DM39" s="203">
        <f t="shared" si="23"/>
        <v>0.31398009003624128</v>
      </c>
      <c r="DN39" s="203">
        <f t="shared" si="24"/>
        <v>0.33536416536419927</v>
      </c>
      <c r="DO39" s="203">
        <f t="shared" si="25"/>
        <v>0.33897016533678859</v>
      </c>
      <c r="DP39" s="203">
        <f t="shared" si="26"/>
        <v>0.37165789189924092</v>
      </c>
      <c r="DQ39" s="203">
        <f t="shared" si="27"/>
        <v>0.46765019381395778</v>
      </c>
      <c r="DR39" s="203">
        <f t="shared" si="28"/>
        <v>0.36219457944666422</v>
      </c>
      <c r="DS39" s="203">
        <f t="shared" si="29"/>
        <v>0.4033340912996104</v>
      </c>
      <c r="DT39" s="203">
        <f t="shared" si="30"/>
        <v>0.36594243839801011</v>
      </c>
      <c r="DU39" s="203">
        <f t="shared" si="31"/>
        <v>0.43273367843900507</v>
      </c>
      <c r="DV39" s="203">
        <f t="shared" si="32"/>
        <v>0.33133071723977453</v>
      </c>
      <c r="DW39" s="203">
        <f t="shared" si="33"/>
        <v>0.32874318190822926</v>
      </c>
      <c r="DX39" s="203">
        <f t="shared" si="34"/>
        <v>0.36679407934686081</v>
      </c>
      <c r="DY39" s="203">
        <f t="shared" si="35"/>
        <v>0.36497340125487066</v>
      </c>
      <c r="DZ39" s="203">
        <f t="shared" si="36"/>
        <v>0.59184793714648609</v>
      </c>
      <c r="EA39" s="203">
        <f t="shared" si="37"/>
        <v>0.42819364553513234</v>
      </c>
      <c r="EB39" s="203">
        <f t="shared" si="38"/>
        <v>0.47357721541804776</v>
      </c>
      <c r="EC39" s="203">
        <f t="shared" si="39"/>
        <v>0.53665912310574837</v>
      </c>
      <c r="ED39" s="203">
        <f t="shared" si="40"/>
        <v>0.62253950313469819</v>
      </c>
      <c r="EE39" s="203">
        <f t="shared" si="41"/>
        <v>0.34576198209413445</v>
      </c>
      <c r="EF39" s="203">
        <f t="shared" si="42"/>
        <v>0.46854665977181381</v>
      </c>
    </row>
    <row r="40" spans="1:136" ht="18" customHeight="1" x14ac:dyDescent="0.45">
      <c r="A40" s="204"/>
      <c r="B40" s="205">
        <v>7</v>
      </c>
      <c r="C40" s="206" t="s">
        <v>6</v>
      </c>
      <c r="D40" s="207"/>
      <c r="E40" s="207">
        <f>+xctr1!C101</f>
        <v>112.66</v>
      </c>
      <c r="F40" s="207">
        <f>+xctr1!D101</f>
        <v>99.86</v>
      </c>
      <c r="G40" s="207">
        <f>+xctr1!E101</f>
        <v>125.19</v>
      </c>
      <c r="H40" s="207">
        <f>+xctr1!F101</f>
        <v>100.54</v>
      </c>
      <c r="I40" s="207">
        <f>+xctr1!G101</f>
        <v>118.9</v>
      </c>
      <c r="J40" s="207">
        <f>+xctr1!H101</f>
        <v>131.38999999999999</v>
      </c>
      <c r="K40" s="207">
        <f>+xctr1!I101</f>
        <v>141.12</v>
      </c>
      <c r="L40" s="207">
        <f>+xctr1!J101</f>
        <v>117.83</v>
      </c>
      <c r="M40" s="207">
        <f>+xctr1!K101</f>
        <v>131.34</v>
      </c>
      <c r="N40" s="207">
        <f>+xctr1!L101</f>
        <v>138.66999999999999</v>
      </c>
      <c r="O40" s="207">
        <f>+xctr1!M101</f>
        <v>125.38</v>
      </c>
      <c r="P40" s="207">
        <f>+xctr1!N101</f>
        <v>133.19</v>
      </c>
      <c r="Q40" s="207">
        <f>+xctr1!O101</f>
        <v>110.79</v>
      </c>
      <c r="R40" s="207">
        <f>+xctr1!P101</f>
        <v>93.27</v>
      </c>
      <c r="S40" s="207">
        <f>+xctr1!Q101</f>
        <v>132.22999999999999</v>
      </c>
      <c r="T40" s="207">
        <f>+xctr1!R101</f>
        <v>101.9</v>
      </c>
      <c r="U40" s="207">
        <f>+xctr1!S101</f>
        <v>121.87</v>
      </c>
      <c r="V40" s="207">
        <f>+xctr1!T101</f>
        <v>125.87</v>
      </c>
      <c r="W40" s="207">
        <f>+xctr1!U101</f>
        <v>108.87</v>
      </c>
      <c r="X40" s="207">
        <f>+xctr1!V101</f>
        <v>115.23</v>
      </c>
      <c r="Y40" s="207">
        <f>+xctr1!W101</f>
        <v>116.33</v>
      </c>
      <c r="Z40" s="207">
        <f t="shared" si="7"/>
        <v>1423.6</v>
      </c>
      <c r="AA40" s="207">
        <f>+xctr1!X101</f>
        <v>124.92</v>
      </c>
      <c r="AB40" s="207">
        <f>+xctr1!Y101</f>
        <v>110.16</v>
      </c>
      <c r="AC40" s="207">
        <f>+xctr1!Z101</f>
        <v>103.58</v>
      </c>
      <c r="AD40" s="207">
        <f>+xctr1!AA101</f>
        <v>94.27</v>
      </c>
      <c r="AE40" s="207">
        <f>+xctr1!AB101</f>
        <v>112.96</v>
      </c>
      <c r="AF40" s="207">
        <f>+xctr1!AC101</f>
        <v>115.4</v>
      </c>
      <c r="AG40" s="207">
        <f>+xctr1!AD101</f>
        <v>96.96</v>
      </c>
      <c r="AH40" s="207">
        <f>+xctr1!AE101</f>
        <v>120.87</v>
      </c>
      <c r="AI40" s="207">
        <f>+xctr1!AF101</f>
        <v>116.73</v>
      </c>
      <c r="AJ40" s="207">
        <f>+xctr1!AG101</f>
        <v>102.54</v>
      </c>
      <c r="AK40" s="207">
        <f>+xctr1!AH101</f>
        <v>123.53</v>
      </c>
      <c r="AL40" s="207">
        <f t="shared" si="8"/>
        <v>1221.92</v>
      </c>
      <c r="AM40" s="207">
        <f>+xctr1!AI101</f>
        <v>117.38</v>
      </c>
      <c r="AN40" s="207">
        <f t="shared" si="0"/>
        <v>1339.3000000000002</v>
      </c>
      <c r="AO40" s="207">
        <f>+xctr1!AJ101</f>
        <v>129.16</v>
      </c>
      <c r="AP40" s="207">
        <f>+xctr1!AK101</f>
        <v>107.97</v>
      </c>
      <c r="AQ40" s="207">
        <f>+xctr1!AL101</f>
        <v>104.51</v>
      </c>
      <c r="AR40" s="207">
        <f>+xctr1!AM101</f>
        <v>104.91</v>
      </c>
      <c r="AS40" s="207">
        <f>+xctr1!AN101</f>
        <v>99.5</v>
      </c>
      <c r="AT40" s="207">
        <f>+xctr1!AO101</f>
        <v>131.21</v>
      </c>
      <c r="AU40" s="207">
        <f>+xctr1!AP101</f>
        <v>94.51</v>
      </c>
      <c r="AV40" s="207">
        <f>+xctr1!AQ101</f>
        <v>115.32</v>
      </c>
      <c r="AW40" s="207">
        <f>+xctr1!AR101</f>
        <v>119.92</v>
      </c>
      <c r="AX40" s="207">
        <f>+xctr1!AS101</f>
        <v>130.91</v>
      </c>
      <c r="AY40" s="207">
        <f>+xctr1!AT101</f>
        <v>127.66</v>
      </c>
      <c r="AZ40" s="207">
        <f t="shared" si="9"/>
        <v>923.93999999999994</v>
      </c>
      <c r="BA40" s="207"/>
      <c r="BB40" s="208">
        <f t="shared" si="111"/>
        <v>-1.6598615302680586</v>
      </c>
      <c r="BC40" s="208">
        <f t="shared" si="111"/>
        <v>-6.5992389345083113</v>
      </c>
      <c r="BD40" s="208">
        <f t="shared" si="111"/>
        <v>5.6234523524243185</v>
      </c>
      <c r="BE40" s="208">
        <f t="shared" si="111"/>
        <v>1.3526954445991723</v>
      </c>
      <c r="BF40" s="208">
        <f t="shared" si="111"/>
        <v>2.4978973927670234</v>
      </c>
      <c r="BG40" s="208">
        <f t="shared" si="111"/>
        <v>-4.2012329705456875</v>
      </c>
      <c r="BH40" s="208">
        <f t="shared" si="111"/>
        <v>-22.852891156462583</v>
      </c>
      <c r="BI40" s="208">
        <f t="shared" si="111"/>
        <v>-2.2065687855384875</v>
      </c>
      <c r="BJ40" s="208">
        <f t="shared" si="111"/>
        <v>-11.428353890665456</v>
      </c>
      <c r="BK40" s="208">
        <f t="shared" si="112"/>
        <v>-9.9156270281964272</v>
      </c>
      <c r="BL40" s="208">
        <f t="shared" si="112"/>
        <v>-12.139097144680166</v>
      </c>
      <c r="BM40" s="208">
        <f t="shared" si="112"/>
        <v>-22.23139875366018</v>
      </c>
      <c r="BN40" s="208">
        <f t="shared" si="112"/>
        <v>-14.911093058940351</v>
      </c>
      <c r="BO40" s="208">
        <f t="shared" si="112"/>
        <v>21.11075372574247</v>
      </c>
      <c r="BP40" s="208">
        <f t="shared" si="112"/>
        <v>-12.727822733116522</v>
      </c>
      <c r="BQ40" s="208">
        <f t="shared" si="112"/>
        <v>-4.8478900883218934</v>
      </c>
      <c r="BR40" s="208">
        <f t="shared" si="112"/>
        <v>-0.82054648395831764</v>
      </c>
      <c r="BS40" s="208">
        <f t="shared" si="112"/>
        <v>-7.2614602367522041</v>
      </c>
      <c r="BT40" s="208">
        <f t="shared" si="112"/>
        <v>-5.8142739046569307</v>
      </c>
      <c r="BU40" s="208">
        <f t="shared" si="112"/>
        <v>7.2029853336804672</v>
      </c>
      <c r="BV40" s="208">
        <f t="shared" si="113"/>
        <v>0.90260465915927846</v>
      </c>
      <c r="BW40" s="208">
        <f t="shared" si="113"/>
        <v>-5.9216071930317309</v>
      </c>
      <c r="BX40" s="208">
        <f t="shared" si="113"/>
        <v>3.3941722702529598</v>
      </c>
      <c r="BY40" s="208">
        <f t="shared" si="113"/>
        <v>-1.9880174291939001</v>
      </c>
      <c r="BZ40" s="208">
        <f t="shared" si="113"/>
        <v>0.89785672909827863</v>
      </c>
      <c r="CA40" s="208">
        <f t="shared" si="113"/>
        <v>11.286729606449564</v>
      </c>
      <c r="CB40" s="208">
        <f t="shared" si="113"/>
        <v>-11.9157223796034</v>
      </c>
      <c r="CC40" s="208">
        <f t="shared" si="113"/>
        <v>13.700173310225306</v>
      </c>
      <c r="CD40" s="208">
        <f t="shared" si="113"/>
        <v>-2.5268151815181383</v>
      </c>
      <c r="CE40" s="208">
        <f t="shared" si="113"/>
        <v>-4.5917101017622368</v>
      </c>
      <c r="CF40" s="208">
        <f t="shared" si="113"/>
        <v>2.732802193095174</v>
      </c>
      <c r="CG40" s="208">
        <f t="shared" si="113"/>
        <v>27.667251804173976</v>
      </c>
      <c r="CH40" s="208">
        <f t="shared" si="113"/>
        <v>3.3433174127742271</v>
      </c>
      <c r="CI40" s="208">
        <f t="shared" si="113"/>
        <v>-24.386211863297113</v>
      </c>
      <c r="CJ40" s="208"/>
      <c r="CK40" s="203">
        <f t="shared" si="10"/>
        <v>0.63068525021678745</v>
      </c>
      <c r="CL40" s="203">
        <f t="shared" si="47"/>
        <v>0.54411582812565562</v>
      </c>
      <c r="CM40" s="203">
        <f t="shared" si="48"/>
        <v>0.63380538392840868</v>
      </c>
      <c r="CN40" s="203">
        <f t="shared" si="49"/>
        <v>0.58475484673595257</v>
      </c>
      <c r="CO40" s="203">
        <f t="shared" si="50"/>
        <v>0.61351307701317692</v>
      </c>
      <c r="CP40" s="203">
        <f t="shared" si="51"/>
        <v>0.66669271397568364</v>
      </c>
      <c r="CQ40" s="203">
        <f t="shared" si="52"/>
        <v>0.74695042878723239</v>
      </c>
      <c r="CR40" s="203">
        <f t="shared" si="53"/>
        <v>0.62225817984597487</v>
      </c>
      <c r="CS40" s="203">
        <f t="shared" si="54"/>
        <v>0.65984482041409354</v>
      </c>
      <c r="CT40" s="203">
        <f t="shared" si="55"/>
        <v>0.68630915438516249</v>
      </c>
      <c r="CU40" s="203">
        <f t="shared" si="56"/>
        <v>0.67619750273973789</v>
      </c>
      <c r="CV40" s="203">
        <f t="shared" si="57"/>
        <v>0.7110246998204155</v>
      </c>
      <c r="CW40" s="203">
        <f t="shared" si="58"/>
        <v>0.64245714487846439</v>
      </c>
      <c r="CX40" s="203">
        <f t="shared" si="59"/>
        <v>0.54167254683664279</v>
      </c>
      <c r="CY40" s="203">
        <f t="shared" si="60"/>
        <v>0.70072892129716724</v>
      </c>
      <c r="CZ40" s="203">
        <f t="shared" si="61"/>
        <v>0.60322342709047405</v>
      </c>
      <c r="DA40" s="203">
        <f t="shared" si="62"/>
        <v>0.66141959629904612</v>
      </c>
      <c r="DB40" s="203">
        <f t="shared" si="63"/>
        <v>0.69342832462163617</v>
      </c>
      <c r="DC40" s="203">
        <f t="shared" si="64"/>
        <v>0.59798244775686549</v>
      </c>
      <c r="DD40" s="203">
        <f t="shared" si="65"/>
        <v>0.65219716809571215</v>
      </c>
      <c r="DE40" s="203">
        <f t="shared" si="66"/>
        <v>0.61830267332326661</v>
      </c>
      <c r="DF40" s="203">
        <f t="shared" si="16"/>
        <v>0.65012958522088671</v>
      </c>
      <c r="DG40" s="203">
        <f t="shared" si="17"/>
        <v>0.67283304616382289</v>
      </c>
      <c r="DH40" s="203">
        <f t="shared" si="18"/>
        <v>0.6418551805509024</v>
      </c>
      <c r="DI40" s="203">
        <f t="shared" si="19"/>
        <v>0.60615423869064133</v>
      </c>
      <c r="DJ40" s="203">
        <f t="shared" si="20"/>
        <v>0.60073474823880268</v>
      </c>
      <c r="DK40" s="203">
        <f t="shared" si="21"/>
        <v>0.59509510142325506</v>
      </c>
      <c r="DL40" s="203">
        <f t="shared" si="22"/>
        <v>0.60197629757451554</v>
      </c>
      <c r="DM40" s="203">
        <f t="shared" si="23"/>
        <v>0.6211693436015906</v>
      </c>
      <c r="DN40" s="203">
        <f t="shared" si="24"/>
        <v>0.68299017131542994</v>
      </c>
      <c r="DO40" s="203">
        <f t="shared" si="25"/>
        <v>0.64306821712600892</v>
      </c>
      <c r="DP40" s="203">
        <f t="shared" si="26"/>
        <v>0.60091138813226386</v>
      </c>
      <c r="DQ40" s="203">
        <f t="shared" si="27"/>
        <v>0.65901013508827522</v>
      </c>
      <c r="DR40" s="203">
        <f t="shared" si="28"/>
        <v>0.63008656110117878</v>
      </c>
      <c r="DS40" s="203">
        <f t="shared" si="29"/>
        <v>0.60386933210138083</v>
      </c>
      <c r="DT40" s="203">
        <f t="shared" si="30"/>
        <v>0.62769814004412783</v>
      </c>
      <c r="DU40" s="203">
        <f t="shared" si="31"/>
        <v>0.72738003523141448</v>
      </c>
      <c r="DV40" s="203">
        <f t="shared" si="32"/>
        <v>0.57101001660620032</v>
      </c>
      <c r="DW40" s="203">
        <f t="shared" si="33"/>
        <v>0.57510796687695076</v>
      </c>
      <c r="DX40" s="203">
        <f t="shared" si="34"/>
        <v>0.61372195955788145</v>
      </c>
      <c r="DY40" s="203">
        <f t="shared" si="35"/>
        <v>0.53967682307712339</v>
      </c>
      <c r="DZ40" s="203">
        <f t="shared" si="36"/>
        <v>0.62793214064033676</v>
      </c>
      <c r="EA40" s="203">
        <f t="shared" si="37"/>
        <v>0.56050666813747041</v>
      </c>
      <c r="EB40" s="203">
        <f t="shared" si="38"/>
        <v>0.5774257187778522</v>
      </c>
      <c r="EC40" s="203">
        <f t="shared" si="39"/>
        <v>0.59566977085191908</v>
      </c>
      <c r="ED40" s="203">
        <f t="shared" si="40"/>
        <v>0.69400192757696788</v>
      </c>
      <c r="EE40" s="203">
        <f t="shared" si="41"/>
        <v>0.59745498963369259</v>
      </c>
      <c r="EF40" s="203">
        <f t="shared" si="42"/>
        <v>0.60143792054567247</v>
      </c>
    </row>
    <row r="41" spans="1:136" ht="3.75" customHeight="1" x14ac:dyDescent="0.45">
      <c r="A41" s="209"/>
      <c r="B41" s="196"/>
      <c r="C41" s="196"/>
      <c r="D41" s="210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>
        <f t="shared" si="7"/>
        <v>0</v>
      </c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>
        <f t="shared" si="0"/>
        <v>0</v>
      </c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>
        <f t="shared" si="10"/>
        <v>0</v>
      </c>
      <c r="CL41" s="203">
        <f t="shared" si="47"/>
        <v>0</v>
      </c>
      <c r="CM41" s="203">
        <f t="shared" si="48"/>
        <v>0</v>
      </c>
      <c r="CN41" s="203">
        <f t="shared" si="49"/>
        <v>0</v>
      </c>
      <c r="CO41" s="203">
        <f t="shared" si="50"/>
        <v>0</v>
      </c>
      <c r="CP41" s="203">
        <f t="shared" si="51"/>
        <v>0</v>
      </c>
      <c r="CQ41" s="203">
        <f t="shared" si="52"/>
        <v>0</v>
      </c>
      <c r="CR41" s="203">
        <f t="shared" si="53"/>
        <v>0</v>
      </c>
      <c r="CS41" s="203">
        <f t="shared" si="54"/>
        <v>0</v>
      </c>
      <c r="CT41" s="203">
        <f t="shared" si="55"/>
        <v>0</v>
      </c>
      <c r="CU41" s="203">
        <f t="shared" si="56"/>
        <v>0</v>
      </c>
      <c r="CV41" s="203">
        <f t="shared" si="57"/>
        <v>0</v>
      </c>
      <c r="CW41" s="203">
        <f t="shared" si="58"/>
        <v>0</v>
      </c>
      <c r="CX41" s="203">
        <f t="shared" si="59"/>
        <v>0</v>
      </c>
      <c r="CY41" s="203">
        <f t="shared" si="60"/>
        <v>0</v>
      </c>
      <c r="CZ41" s="203">
        <f t="shared" si="61"/>
        <v>0</v>
      </c>
      <c r="DA41" s="203">
        <f t="shared" si="62"/>
        <v>0</v>
      </c>
      <c r="DB41" s="203">
        <f t="shared" si="63"/>
        <v>0</v>
      </c>
      <c r="DC41" s="203">
        <f t="shared" si="64"/>
        <v>0</v>
      </c>
      <c r="DD41" s="203">
        <f t="shared" si="65"/>
        <v>0</v>
      </c>
      <c r="DE41" s="203">
        <f t="shared" si="66"/>
        <v>0</v>
      </c>
      <c r="DF41" s="203">
        <f t="shared" si="16"/>
        <v>0</v>
      </c>
      <c r="DG41" s="203">
        <f t="shared" si="17"/>
        <v>0</v>
      </c>
      <c r="DH41" s="203">
        <f t="shared" si="18"/>
        <v>0</v>
      </c>
      <c r="DI41" s="203">
        <f t="shared" si="19"/>
        <v>0</v>
      </c>
      <c r="DJ41" s="203">
        <f t="shared" si="20"/>
        <v>0</v>
      </c>
      <c r="DK41" s="203">
        <f t="shared" si="21"/>
        <v>0</v>
      </c>
      <c r="DL41" s="203">
        <f t="shared" si="22"/>
        <v>0</v>
      </c>
      <c r="DM41" s="203">
        <f t="shared" si="23"/>
        <v>0</v>
      </c>
      <c r="DN41" s="203">
        <f t="shared" si="24"/>
        <v>0</v>
      </c>
      <c r="DO41" s="203">
        <f t="shared" si="25"/>
        <v>0</v>
      </c>
      <c r="DP41" s="203">
        <f t="shared" si="26"/>
        <v>0</v>
      </c>
      <c r="DQ41" s="203">
        <f t="shared" si="27"/>
        <v>0</v>
      </c>
      <c r="DR41" s="203">
        <f t="shared" si="28"/>
        <v>0</v>
      </c>
      <c r="DS41" s="203">
        <f t="shared" si="29"/>
        <v>0</v>
      </c>
      <c r="DT41" s="203">
        <f t="shared" si="30"/>
        <v>0</v>
      </c>
      <c r="DU41" s="203">
        <f t="shared" si="31"/>
        <v>0</v>
      </c>
      <c r="DV41" s="203">
        <f t="shared" si="32"/>
        <v>0</v>
      </c>
      <c r="DW41" s="203">
        <f t="shared" si="33"/>
        <v>0</v>
      </c>
      <c r="DX41" s="203">
        <f t="shared" si="34"/>
        <v>0</v>
      </c>
      <c r="DY41" s="203">
        <f t="shared" si="35"/>
        <v>0</v>
      </c>
      <c r="DZ41" s="203">
        <f t="shared" si="36"/>
        <v>0</v>
      </c>
      <c r="EA41" s="203">
        <f t="shared" si="37"/>
        <v>0</v>
      </c>
      <c r="EB41" s="203">
        <f t="shared" si="38"/>
        <v>0</v>
      </c>
      <c r="EC41" s="203">
        <f t="shared" si="39"/>
        <v>0</v>
      </c>
      <c r="ED41" s="203">
        <f t="shared" si="40"/>
        <v>0</v>
      </c>
      <c r="EE41" s="203">
        <f t="shared" si="41"/>
        <v>0</v>
      </c>
      <c r="EF41" s="203">
        <f t="shared" si="42"/>
        <v>0</v>
      </c>
    </row>
    <row r="42" spans="1:136" ht="17.100000000000001" customHeight="1" x14ac:dyDescent="0.45">
      <c r="A42" s="209">
        <v>4</v>
      </c>
      <c r="B42" s="210" t="s">
        <v>25</v>
      </c>
      <c r="C42" s="210"/>
      <c r="D42" s="191"/>
      <c r="E42" s="199">
        <f t="shared" ref="E42:AY42" si="114">E5-E6-E11-E32</f>
        <v>383.38000000000238</v>
      </c>
      <c r="F42" s="199">
        <f t="shared" si="114"/>
        <v>390.20999999999958</v>
      </c>
      <c r="G42" s="199">
        <f t="shared" si="114"/>
        <v>354.32999999999674</v>
      </c>
      <c r="H42" s="199">
        <f t="shared" si="114"/>
        <v>321.05999999999813</v>
      </c>
      <c r="I42" s="199">
        <f t="shared" si="114"/>
        <v>183.52999999999838</v>
      </c>
      <c r="J42" s="199">
        <f t="shared" si="114"/>
        <v>277.20999999999867</v>
      </c>
      <c r="K42" s="199">
        <f t="shared" si="114"/>
        <v>235.48999999999978</v>
      </c>
      <c r="L42" s="199">
        <f t="shared" si="114"/>
        <v>199.46000000000004</v>
      </c>
      <c r="M42" s="199">
        <f t="shared" si="114"/>
        <v>194.63000000000011</v>
      </c>
      <c r="N42" s="199">
        <f t="shared" si="114"/>
        <v>233.87000000000216</v>
      </c>
      <c r="O42" s="199">
        <f t="shared" si="114"/>
        <v>263.94999999999663</v>
      </c>
      <c r="P42" s="199">
        <f t="shared" si="114"/>
        <v>274.92999999999802</v>
      </c>
      <c r="Q42" s="199">
        <f t="shared" si="114"/>
        <v>410.15999999999804</v>
      </c>
      <c r="R42" s="199">
        <f t="shared" si="114"/>
        <v>159.88999999999942</v>
      </c>
      <c r="S42" s="199">
        <f t="shared" si="114"/>
        <v>273.57999999999902</v>
      </c>
      <c r="T42" s="199">
        <f t="shared" si="114"/>
        <v>360.9699999999998</v>
      </c>
      <c r="U42" s="199">
        <f t="shared" si="114"/>
        <v>449.41000000000031</v>
      </c>
      <c r="V42" s="199">
        <f t="shared" si="114"/>
        <v>239.38999999999714</v>
      </c>
      <c r="W42" s="199">
        <f t="shared" si="114"/>
        <v>143.17000000000053</v>
      </c>
      <c r="X42" s="199">
        <f t="shared" si="114"/>
        <v>537.80000000000246</v>
      </c>
      <c r="Y42" s="199">
        <f t="shared" si="114"/>
        <v>384.0300000000002</v>
      </c>
      <c r="Z42" s="199">
        <f t="shared" si="7"/>
        <v>3731.1499999999937</v>
      </c>
      <c r="AA42" s="199">
        <f t="shared" si="114"/>
        <v>398.77000000000044</v>
      </c>
      <c r="AB42" s="199">
        <f t="shared" si="114"/>
        <v>153.66999999999871</v>
      </c>
      <c r="AC42" s="199">
        <f t="shared" si="114"/>
        <v>129.26000000000249</v>
      </c>
      <c r="AD42" s="199">
        <f t="shared" si="114"/>
        <v>238.48000000000093</v>
      </c>
      <c r="AE42" s="199">
        <f t="shared" si="114"/>
        <v>966.48999999999842</v>
      </c>
      <c r="AF42" s="199">
        <f t="shared" si="114"/>
        <v>638.00999999999704</v>
      </c>
      <c r="AG42" s="199">
        <f t="shared" si="114"/>
        <v>336.46000000000004</v>
      </c>
      <c r="AH42" s="199">
        <f t="shared" si="114"/>
        <v>586.5800000000022</v>
      </c>
      <c r="AI42" s="199">
        <f t="shared" si="114"/>
        <v>782.5099999999984</v>
      </c>
      <c r="AJ42" s="199">
        <f t="shared" si="114"/>
        <v>699.1800000000012</v>
      </c>
      <c r="AK42" s="199">
        <f t="shared" si="114"/>
        <v>488.98999999999933</v>
      </c>
      <c r="AL42" s="199">
        <f t="shared" si="8"/>
        <v>5418.4</v>
      </c>
      <c r="AM42" s="199">
        <f t="shared" si="114"/>
        <v>373.14000000000124</v>
      </c>
      <c r="AN42" s="199">
        <f t="shared" si="0"/>
        <v>5791.5399999999991</v>
      </c>
      <c r="AO42" s="199">
        <f t="shared" si="114"/>
        <v>142.41000000000167</v>
      </c>
      <c r="AP42" s="199">
        <f t="shared" si="114"/>
        <v>352.42999999999756</v>
      </c>
      <c r="AQ42" s="199">
        <f t="shared" si="114"/>
        <v>112.79000000000178</v>
      </c>
      <c r="AR42" s="199">
        <f t="shared" si="114"/>
        <v>165.53000000000111</v>
      </c>
      <c r="AS42" s="199">
        <f t="shared" si="114"/>
        <v>499.28999999999814</v>
      </c>
      <c r="AT42" s="199">
        <f t="shared" si="114"/>
        <v>536.65000000000146</v>
      </c>
      <c r="AU42" s="199">
        <f t="shared" si="114"/>
        <v>411.23999999999842</v>
      </c>
      <c r="AV42" s="199">
        <f t="shared" si="114"/>
        <v>228.16999999999916</v>
      </c>
      <c r="AW42" s="199">
        <f t="shared" si="114"/>
        <v>442.89999999999782</v>
      </c>
      <c r="AX42" s="199">
        <f t="shared" si="114"/>
        <v>455.63000000000011</v>
      </c>
      <c r="AY42" s="199">
        <f t="shared" si="114"/>
        <v>1116.8799999999997</v>
      </c>
      <c r="AZ42" s="199">
        <f t="shared" si="9"/>
        <v>3856.2899999999959</v>
      </c>
      <c r="BA42" s="199"/>
      <c r="BB42" s="199">
        <f t="shared" ref="BB42:BJ44" si="115">((Q42/E42)-1)*100</f>
        <v>6.9852365798934501</v>
      </c>
      <c r="BC42" s="199">
        <f t="shared" si="115"/>
        <v>-59.024627764537151</v>
      </c>
      <c r="BD42" s="199">
        <f t="shared" si="115"/>
        <v>-22.789490023424065</v>
      </c>
      <c r="BE42" s="199">
        <f t="shared" si="115"/>
        <v>12.430698311842626</v>
      </c>
      <c r="BF42" s="199">
        <f t="shared" si="115"/>
        <v>144.87004849343666</v>
      </c>
      <c r="BG42" s="199">
        <f t="shared" si="115"/>
        <v>-13.643086468742727</v>
      </c>
      <c r="BH42" s="199">
        <f t="shared" si="115"/>
        <v>-39.203363200135612</v>
      </c>
      <c r="BI42" s="199">
        <f t="shared" si="115"/>
        <v>169.62799558808902</v>
      </c>
      <c r="BJ42" s="199">
        <f t="shared" si="115"/>
        <v>97.312850023120774</v>
      </c>
      <c r="BK42" s="199">
        <f t="shared" ref="BK42:BU44" si="116">((AA42/N42)-1)*100</f>
        <v>70.509257279683908</v>
      </c>
      <c r="BL42" s="199">
        <f t="shared" si="116"/>
        <v>-41.780640272778683</v>
      </c>
      <c r="BM42" s="199">
        <f t="shared" si="116"/>
        <v>-52.984396028078628</v>
      </c>
      <c r="BN42" s="199">
        <f t="shared" si="116"/>
        <v>-41.856836356543283</v>
      </c>
      <c r="BO42" s="199">
        <f t="shared" si="116"/>
        <v>504.47182437926193</v>
      </c>
      <c r="BP42" s="199">
        <f t="shared" si="116"/>
        <v>133.2078368301774</v>
      </c>
      <c r="BQ42" s="199">
        <f t="shared" si="116"/>
        <v>-6.79003795329246</v>
      </c>
      <c r="BR42" s="199">
        <f t="shared" si="116"/>
        <v>30.52224027057737</v>
      </c>
      <c r="BS42" s="199">
        <f t="shared" si="116"/>
        <v>226.87664480555068</v>
      </c>
      <c r="BT42" s="199">
        <f t="shared" si="116"/>
        <v>388.35649926660511</v>
      </c>
      <c r="BU42" s="199">
        <f t="shared" si="116"/>
        <v>-9.0758646336933637</v>
      </c>
      <c r="BV42" s="199">
        <f t="shared" ref="BV42:CI44" si="117">((AM42/Y42)-1)*100</f>
        <v>-2.8357159596903769</v>
      </c>
      <c r="BW42" s="199">
        <f t="shared" si="117"/>
        <v>55.221312463985875</v>
      </c>
      <c r="BX42" s="199">
        <f t="shared" si="117"/>
        <v>-64.287684630237592</v>
      </c>
      <c r="BY42" s="199">
        <f t="shared" si="117"/>
        <v>129.34209670072266</v>
      </c>
      <c r="BZ42" s="199">
        <f t="shared" si="117"/>
        <v>-12.741760792202072</v>
      </c>
      <c r="CA42" s="199">
        <f t="shared" si="117"/>
        <v>-30.589567259308758</v>
      </c>
      <c r="CB42" s="199">
        <f t="shared" si="117"/>
        <v>-48.33986901054341</v>
      </c>
      <c r="CC42" s="199">
        <f t="shared" si="117"/>
        <v>-15.88689832447705</v>
      </c>
      <c r="CD42" s="199">
        <f t="shared" si="117"/>
        <v>22.225524579444333</v>
      </c>
      <c r="CE42" s="199">
        <f t="shared" si="117"/>
        <v>-61.101640015002509</v>
      </c>
      <c r="CF42" s="199">
        <f t="shared" si="117"/>
        <v>-43.400084343970214</v>
      </c>
      <c r="CG42" s="199">
        <f t="shared" si="117"/>
        <v>-34.83366229011137</v>
      </c>
      <c r="CH42" s="199">
        <f t="shared" si="117"/>
        <v>128.40548886480317</v>
      </c>
      <c r="CI42" s="199">
        <f t="shared" si="117"/>
        <v>-28.829728333087335</v>
      </c>
      <c r="CJ42" s="199"/>
      <c r="CK42" s="199">
        <f t="shared" si="10"/>
        <v>2.1462108221916698</v>
      </c>
      <c r="CL42" s="199">
        <f t="shared" si="47"/>
        <v>2.1261710123464033</v>
      </c>
      <c r="CM42" s="199">
        <f t="shared" si="48"/>
        <v>1.7938833907448759</v>
      </c>
      <c r="CN42" s="199">
        <f t="shared" si="49"/>
        <v>1.8673303271637538</v>
      </c>
      <c r="CO42" s="199">
        <f t="shared" si="50"/>
        <v>0.94699793964867429</v>
      </c>
      <c r="CP42" s="199">
        <f t="shared" si="51"/>
        <v>1.4066054284283309</v>
      </c>
      <c r="CQ42" s="199">
        <f t="shared" si="52"/>
        <v>1.2464523559743848</v>
      </c>
      <c r="CR42" s="199">
        <f t="shared" si="53"/>
        <v>1.0533447895449222</v>
      </c>
      <c r="CS42" s="199">
        <f t="shared" si="54"/>
        <v>0.97781024362109858</v>
      </c>
      <c r="CT42" s="199">
        <f t="shared" si="55"/>
        <v>1.1574754592634273</v>
      </c>
      <c r="CU42" s="199">
        <f t="shared" si="56"/>
        <v>1.4235311122041119</v>
      </c>
      <c r="CV42" s="199">
        <f t="shared" si="57"/>
        <v>1.4676929253068955</v>
      </c>
      <c r="CW42" s="199">
        <f t="shared" si="58"/>
        <v>2.3784657689624487</v>
      </c>
      <c r="CX42" s="199">
        <f t="shared" si="59"/>
        <v>0.92857321232669132</v>
      </c>
      <c r="CY42" s="199">
        <f t="shared" si="60"/>
        <v>1.4497876298001842</v>
      </c>
      <c r="CZ42" s="199">
        <f t="shared" si="61"/>
        <v>2.1368553530603362</v>
      </c>
      <c r="DA42" s="199">
        <f t="shared" si="62"/>
        <v>2.439062778146833</v>
      </c>
      <c r="DB42" s="199">
        <f t="shared" si="63"/>
        <v>1.318819469541364</v>
      </c>
      <c r="DC42" s="199">
        <f t="shared" si="64"/>
        <v>0.78637959993892481</v>
      </c>
      <c r="DD42" s="199">
        <f t="shared" si="65"/>
        <v>3.0439263820348486</v>
      </c>
      <c r="DE42" s="199">
        <f t="shared" si="66"/>
        <v>2.0411482475400518</v>
      </c>
      <c r="DF42" s="199">
        <f t="shared" si="16"/>
        <v>1.7039414174605982</v>
      </c>
      <c r="DG42" s="199">
        <f t="shared" si="17"/>
        <v>2.1478196751420744</v>
      </c>
      <c r="DH42" s="199">
        <f t="shared" si="18"/>
        <v>0.89536933183783896</v>
      </c>
      <c r="DI42" s="199">
        <f t="shared" si="19"/>
        <v>0.75643460989721767</v>
      </c>
      <c r="DJ42" s="199">
        <f t="shared" si="20"/>
        <v>1.5197117084967671</v>
      </c>
      <c r="DK42" s="199">
        <f t="shared" si="21"/>
        <v>5.0916560249164382</v>
      </c>
      <c r="DL42" s="199">
        <f t="shared" si="22"/>
        <v>3.3281360278640801</v>
      </c>
      <c r="DM42" s="199">
        <f t="shared" si="23"/>
        <v>2.1555139990531269</v>
      </c>
      <c r="DN42" s="199">
        <f t="shared" si="24"/>
        <v>3.3145393785902733</v>
      </c>
      <c r="DO42" s="199">
        <f t="shared" si="25"/>
        <v>4.3108653352460573</v>
      </c>
      <c r="DP42" s="199">
        <f t="shared" si="26"/>
        <v>4.097378821477637</v>
      </c>
      <c r="DQ42" s="199">
        <f t="shared" si="27"/>
        <v>2.6086729212079272</v>
      </c>
      <c r="DR42" s="199">
        <f t="shared" si="28"/>
        <v>2.7940135382599736</v>
      </c>
      <c r="DS42" s="199">
        <f t="shared" si="29"/>
        <v>1.9196439136165446</v>
      </c>
      <c r="DT42" s="199">
        <f t="shared" si="30"/>
        <v>2.7143574150609773</v>
      </c>
      <c r="DU42" s="199">
        <f t="shared" si="31"/>
        <v>0.80199899982430278</v>
      </c>
      <c r="DV42" s="199">
        <f t="shared" si="32"/>
        <v>1.8638608886961359</v>
      </c>
      <c r="DW42" s="199">
        <f t="shared" si="33"/>
        <v>0.62067196999380247</v>
      </c>
      <c r="DX42" s="199">
        <f t="shared" si="34"/>
        <v>0.9683480694463521</v>
      </c>
      <c r="DY42" s="199">
        <f t="shared" si="35"/>
        <v>2.7080928743133259</v>
      </c>
      <c r="DZ42" s="199">
        <f t="shared" si="36"/>
        <v>2.5682477194927031</v>
      </c>
      <c r="EA42" s="199">
        <f t="shared" si="37"/>
        <v>2.4389245815771075</v>
      </c>
      <c r="EB42" s="199">
        <f t="shared" si="38"/>
        <v>1.1424837517650197</v>
      </c>
      <c r="EC42" s="199">
        <f t="shared" si="39"/>
        <v>2.1999845022541162</v>
      </c>
      <c r="ED42" s="199">
        <f t="shared" si="40"/>
        <v>2.4154617543495069</v>
      </c>
      <c r="EE42" s="199">
        <f t="shared" si="41"/>
        <v>5.22705255226444</v>
      </c>
      <c r="EF42" s="199">
        <f t="shared" si="42"/>
        <v>2.5102485427853205</v>
      </c>
    </row>
    <row r="43" spans="1:136" ht="17.100000000000001" customHeight="1" x14ac:dyDescent="0.45">
      <c r="A43" s="209"/>
      <c r="B43" s="212">
        <v>1</v>
      </c>
      <c r="C43" s="201" t="s">
        <v>50</v>
      </c>
      <c r="D43" s="200"/>
      <c r="E43" s="202">
        <f>+xctr1!C106</f>
        <v>251.38</v>
      </c>
      <c r="F43" s="202">
        <f>+xctr1!D106</f>
        <v>299.43</v>
      </c>
      <c r="G43" s="202">
        <f>+xctr1!E106</f>
        <v>259.35000000000002</v>
      </c>
      <c r="H43" s="202">
        <f>+xctr1!F106</f>
        <v>65.16</v>
      </c>
      <c r="I43" s="202">
        <f>+xctr1!G106</f>
        <v>80.45</v>
      </c>
      <c r="J43" s="202">
        <f>+xctr1!H106</f>
        <v>179.17</v>
      </c>
      <c r="K43" s="202">
        <f>+xctr1!I106</f>
        <v>137.36000000000001</v>
      </c>
      <c r="L43" s="202">
        <f>+xctr1!J106</f>
        <v>92.53</v>
      </c>
      <c r="M43" s="202">
        <f>+xctr1!K106</f>
        <v>70.42</v>
      </c>
      <c r="N43" s="202">
        <f>+xctr1!L106</f>
        <v>69.42</v>
      </c>
      <c r="O43" s="202">
        <f>+xctr1!M106</f>
        <v>164.94</v>
      </c>
      <c r="P43" s="202">
        <f>+xctr1!N106</f>
        <v>161.43</v>
      </c>
      <c r="Q43" s="202">
        <f>+xctr1!O106</f>
        <v>301.13</v>
      </c>
      <c r="R43" s="202">
        <f>+xctr1!P106</f>
        <v>81.83</v>
      </c>
      <c r="S43" s="202">
        <f>+xctr1!Q106</f>
        <v>152.88</v>
      </c>
      <c r="T43" s="202">
        <f>+xctr1!R106</f>
        <v>191</v>
      </c>
      <c r="U43" s="202">
        <f>+xctr1!S106</f>
        <v>339.25</v>
      </c>
      <c r="V43" s="202">
        <f>+xctr1!T106</f>
        <v>116.15</v>
      </c>
      <c r="W43" s="202">
        <f>+xctr1!U106</f>
        <v>62.17</v>
      </c>
      <c r="X43" s="202">
        <f>+xctr1!V106</f>
        <v>447.02</v>
      </c>
      <c r="Y43" s="202">
        <f>+xctr1!W106</f>
        <v>299.7</v>
      </c>
      <c r="Z43" s="202">
        <f t="shared" si="7"/>
        <v>2386.92</v>
      </c>
      <c r="AA43" s="202">
        <f>+xctr1!X106</f>
        <v>302.89</v>
      </c>
      <c r="AB43" s="202">
        <f>+xctr1!Y106</f>
        <v>54.71</v>
      </c>
      <c r="AC43" s="202">
        <f>+xctr1!Z106</f>
        <v>60.23</v>
      </c>
      <c r="AD43" s="202">
        <f>+xctr1!AA106</f>
        <v>160.52000000000001</v>
      </c>
      <c r="AE43" s="202">
        <f>+xctr1!AB106</f>
        <v>909.04</v>
      </c>
      <c r="AF43" s="202">
        <f>+xctr1!AC106</f>
        <v>574.6</v>
      </c>
      <c r="AG43" s="202">
        <f>+xctr1!AD106</f>
        <v>280.56</v>
      </c>
      <c r="AH43" s="202">
        <f>+xctr1!AE106</f>
        <v>522.66</v>
      </c>
      <c r="AI43" s="202">
        <f>+xctr1!AF106</f>
        <v>688.19</v>
      </c>
      <c r="AJ43" s="202">
        <f>+xctr1!AG106</f>
        <v>617.78</v>
      </c>
      <c r="AK43" s="202">
        <f>+xctr1!AH106</f>
        <v>396.34</v>
      </c>
      <c r="AL43" s="202">
        <f t="shared" si="8"/>
        <v>4567.5199999999995</v>
      </c>
      <c r="AM43" s="202">
        <f>+xctr1!AI106</f>
        <v>289.87</v>
      </c>
      <c r="AN43" s="202">
        <f t="shared" si="0"/>
        <v>4857.3900000000003</v>
      </c>
      <c r="AO43" s="202">
        <f>+xctr1!AJ106</f>
        <v>69.12</v>
      </c>
      <c r="AP43" s="202">
        <f>+xctr1!AK106</f>
        <v>288.25</v>
      </c>
      <c r="AQ43" s="202">
        <f>+xctr1!AL106</f>
        <v>51.18</v>
      </c>
      <c r="AR43" s="202">
        <f>+xctr1!AM106</f>
        <v>96.33</v>
      </c>
      <c r="AS43" s="202">
        <f>+xctr1!AN106</f>
        <v>431.42</v>
      </c>
      <c r="AT43" s="202">
        <f>+xctr1!AO106</f>
        <v>464.72</v>
      </c>
      <c r="AU43" s="202">
        <f>+xctr1!AP106</f>
        <v>353.75</v>
      </c>
      <c r="AV43" s="202">
        <f>+xctr1!AQ106</f>
        <v>153.43</v>
      </c>
      <c r="AW43" s="202">
        <f>+xctr1!AR106</f>
        <v>354.13</v>
      </c>
      <c r="AX43" s="202">
        <f>+xctr1!AS106</f>
        <v>111.5</v>
      </c>
      <c r="AY43" s="202">
        <f>+xctr1!AT106</f>
        <v>1012.28</v>
      </c>
      <c r="AZ43" s="202">
        <f t="shared" si="9"/>
        <v>2977.5600000000004</v>
      </c>
      <c r="BA43" s="202"/>
      <c r="BB43" s="203">
        <f t="shared" si="115"/>
        <v>19.79075503222214</v>
      </c>
      <c r="BC43" s="203">
        <f t="shared" si="115"/>
        <v>-72.671409010453189</v>
      </c>
      <c r="BD43" s="203">
        <f t="shared" si="115"/>
        <v>-41.052631578947377</v>
      </c>
      <c r="BE43" s="203">
        <f t="shared" si="115"/>
        <v>193.12461632903623</v>
      </c>
      <c r="BF43" s="203">
        <f t="shared" si="115"/>
        <v>321.69049098819141</v>
      </c>
      <c r="BG43" s="203">
        <f t="shared" si="115"/>
        <v>-35.173299101412056</v>
      </c>
      <c r="BH43" s="203">
        <f t="shared" si="115"/>
        <v>-54.739370995923117</v>
      </c>
      <c r="BI43" s="203">
        <f t="shared" si="115"/>
        <v>383.10818113044417</v>
      </c>
      <c r="BJ43" s="203">
        <f t="shared" si="115"/>
        <v>325.58932121556376</v>
      </c>
      <c r="BK43" s="203">
        <f t="shared" si="116"/>
        <v>336.31518294439644</v>
      </c>
      <c r="BL43" s="203">
        <f t="shared" si="116"/>
        <v>-66.830362556080985</v>
      </c>
      <c r="BM43" s="203">
        <f t="shared" si="116"/>
        <v>-62.689710710524693</v>
      </c>
      <c r="BN43" s="203">
        <f t="shared" si="116"/>
        <v>-46.694118819114664</v>
      </c>
      <c r="BO43" s="203">
        <f t="shared" si="116"/>
        <v>1010.8884272271783</v>
      </c>
      <c r="BP43" s="203">
        <f t="shared" si="116"/>
        <v>275.85034013605446</v>
      </c>
      <c r="BQ43" s="203">
        <f t="shared" si="116"/>
        <v>46.890052356020952</v>
      </c>
      <c r="BR43" s="203">
        <f t="shared" si="116"/>
        <v>54.063375092114939</v>
      </c>
      <c r="BS43" s="203">
        <f t="shared" si="116"/>
        <v>492.501076194576</v>
      </c>
      <c r="BT43" s="203">
        <f t="shared" si="116"/>
        <v>893.69470805854905</v>
      </c>
      <c r="BU43" s="203">
        <f t="shared" si="116"/>
        <v>-11.337300344503609</v>
      </c>
      <c r="BV43" s="203">
        <f t="shared" si="117"/>
        <v>-3.2799466132799382</v>
      </c>
      <c r="BW43" s="203">
        <f t="shared" si="117"/>
        <v>103.50032678095621</v>
      </c>
      <c r="BX43" s="203">
        <f t="shared" si="117"/>
        <v>-77.179834263263885</v>
      </c>
      <c r="BY43" s="203">
        <f t="shared" si="117"/>
        <v>426.86894534819959</v>
      </c>
      <c r="BZ43" s="203">
        <f t="shared" si="117"/>
        <v>-15.025734683712432</v>
      </c>
      <c r="CA43" s="203">
        <f t="shared" si="117"/>
        <v>-39.988786444056821</v>
      </c>
      <c r="CB43" s="203">
        <f t="shared" si="117"/>
        <v>-52.541142303969025</v>
      </c>
      <c r="CC43" s="203">
        <f t="shared" si="117"/>
        <v>-19.122868082144095</v>
      </c>
      <c r="CD43" s="203">
        <f t="shared" si="117"/>
        <v>26.087111491303116</v>
      </c>
      <c r="CE43" s="203">
        <f t="shared" si="117"/>
        <v>-70.644395974438439</v>
      </c>
      <c r="CF43" s="203">
        <f t="shared" si="117"/>
        <v>-48.541827111698808</v>
      </c>
      <c r="CG43" s="203">
        <f t="shared" si="117"/>
        <v>-81.951503771569165</v>
      </c>
      <c r="CH43" s="203">
        <f t="shared" si="117"/>
        <v>155.40697381036486</v>
      </c>
      <c r="CI43" s="203">
        <f t="shared" si="117"/>
        <v>-34.810137667705874</v>
      </c>
      <c r="CJ43" s="203"/>
      <c r="CK43" s="203">
        <f t="shared" si="10"/>
        <v>1.4072577507500093</v>
      </c>
      <c r="CL43" s="203">
        <f t="shared" si="47"/>
        <v>1.631530166389596</v>
      </c>
      <c r="CM43" s="203">
        <f t="shared" si="48"/>
        <v>1.3130236146803484</v>
      </c>
      <c r="CN43" s="203">
        <f t="shared" si="49"/>
        <v>0.37897976738924466</v>
      </c>
      <c r="CO43" s="203">
        <f t="shared" si="50"/>
        <v>0.41511460929949606</v>
      </c>
      <c r="CP43" s="203">
        <f t="shared" si="51"/>
        <v>0.90913565387794537</v>
      </c>
      <c r="CQ43" s="203">
        <f t="shared" si="52"/>
        <v>0.72704868833768599</v>
      </c>
      <c r="CR43" s="203">
        <f t="shared" si="53"/>
        <v>0.48864932004708528</v>
      </c>
      <c r="CS43" s="203">
        <f t="shared" si="54"/>
        <v>0.35378614476595455</v>
      </c>
      <c r="CT43" s="203">
        <f t="shared" si="55"/>
        <v>0.34357526139336547</v>
      </c>
      <c r="CU43" s="203">
        <f t="shared" si="56"/>
        <v>0.8895518910662974</v>
      </c>
      <c r="CV43" s="203">
        <f t="shared" si="57"/>
        <v>0.86178179511982644</v>
      </c>
      <c r="CW43" s="203">
        <f t="shared" si="58"/>
        <v>1.7462146406467367</v>
      </c>
      <c r="CX43" s="203">
        <f t="shared" si="59"/>
        <v>0.4752338855756672</v>
      </c>
      <c r="CY43" s="203">
        <f t="shared" si="60"/>
        <v>0.81015985395077472</v>
      </c>
      <c r="CZ43" s="203">
        <f t="shared" si="61"/>
        <v>1.1306739408663449</v>
      </c>
      <c r="DA43" s="203">
        <f t="shared" si="62"/>
        <v>1.8411963407274259</v>
      </c>
      <c r="DB43" s="203">
        <f t="shared" si="63"/>
        <v>0.63988003420038964</v>
      </c>
      <c r="DC43" s="203">
        <f t="shared" si="64"/>
        <v>0.3414767041154067</v>
      </c>
      <c r="DD43" s="203">
        <f t="shared" si="65"/>
        <v>2.5301152311216284</v>
      </c>
      <c r="DE43" s="203">
        <f t="shared" si="66"/>
        <v>1.5929279738243187</v>
      </c>
      <c r="DF43" s="203">
        <f t="shared" si="16"/>
        <v>1.0900585203395889</v>
      </c>
      <c r="DG43" s="203">
        <f t="shared" si="17"/>
        <v>1.6313993063765635</v>
      </c>
      <c r="DH43" s="203">
        <f t="shared" si="18"/>
        <v>0.31877175860511864</v>
      </c>
      <c r="DI43" s="203">
        <f t="shared" si="19"/>
        <v>0.35246833168891023</v>
      </c>
      <c r="DJ43" s="203">
        <f t="shared" si="20"/>
        <v>1.0229122922169578</v>
      </c>
      <c r="DK43" s="203">
        <f t="shared" si="21"/>
        <v>4.7889983268218463</v>
      </c>
      <c r="DL43" s="203">
        <f t="shared" si="22"/>
        <v>2.9973620501413918</v>
      </c>
      <c r="DM43" s="203">
        <f t="shared" si="23"/>
        <v>1.7973934719560876</v>
      </c>
      <c r="DN43" s="203">
        <f t="shared" si="24"/>
        <v>2.9533518899621294</v>
      </c>
      <c r="DO43" s="203">
        <f t="shared" si="25"/>
        <v>3.791254316319268</v>
      </c>
      <c r="DP43" s="203">
        <f t="shared" si="26"/>
        <v>3.6203533973117796</v>
      </c>
      <c r="DQ43" s="203">
        <f t="shared" si="27"/>
        <v>2.1144019828453575</v>
      </c>
      <c r="DR43" s="203">
        <f t="shared" si="28"/>
        <v>2.3552548199234447</v>
      </c>
      <c r="DS43" s="203">
        <f t="shared" si="29"/>
        <v>1.4912557786354343</v>
      </c>
      <c r="DT43" s="203">
        <f t="shared" si="30"/>
        <v>2.276543469326473</v>
      </c>
      <c r="DU43" s="203">
        <f t="shared" si="31"/>
        <v>0.38925757227621066</v>
      </c>
      <c r="DV43" s="203">
        <f t="shared" si="32"/>
        <v>1.5244386152332801</v>
      </c>
      <c r="DW43" s="203">
        <f t="shared" si="33"/>
        <v>0.28163836709178391</v>
      </c>
      <c r="DX43" s="203">
        <f t="shared" si="34"/>
        <v>0.56352908554199521</v>
      </c>
      <c r="DY43" s="203">
        <f t="shared" si="35"/>
        <v>2.3399736182103776</v>
      </c>
      <c r="DZ43" s="203">
        <f t="shared" si="36"/>
        <v>2.2240120752867716</v>
      </c>
      <c r="EA43" s="203">
        <f t="shared" si="37"/>
        <v>2.0979709433248348</v>
      </c>
      <c r="EB43" s="203">
        <f t="shared" si="38"/>
        <v>0.76824859549155289</v>
      </c>
      <c r="EC43" s="203">
        <f t="shared" si="39"/>
        <v>1.7590438288174624</v>
      </c>
      <c r="ED43" s="203">
        <f t="shared" si="40"/>
        <v>0.59110239802025755</v>
      </c>
      <c r="EE43" s="203">
        <f t="shared" si="41"/>
        <v>4.7375194807018195</v>
      </c>
      <c r="EF43" s="203">
        <f t="shared" si="42"/>
        <v>1.9382400314955222</v>
      </c>
    </row>
    <row r="44" spans="1:136" ht="18.75" customHeight="1" x14ac:dyDescent="0.45">
      <c r="A44" s="215"/>
      <c r="B44" s="215">
        <v>2</v>
      </c>
      <c r="C44" s="215" t="s">
        <v>107</v>
      </c>
      <c r="D44" s="216"/>
      <c r="E44" s="217">
        <f t="shared" ref="E44:AY44" si="118">E42-E43</f>
        <v>132.00000000000239</v>
      </c>
      <c r="F44" s="217">
        <f t="shared" si="118"/>
        <v>90.779999999999575</v>
      </c>
      <c r="G44" s="217">
        <f t="shared" si="118"/>
        <v>94.979999999996721</v>
      </c>
      <c r="H44" s="217">
        <f t="shared" si="118"/>
        <v>255.89999999999813</v>
      </c>
      <c r="I44" s="217">
        <f t="shared" si="118"/>
        <v>103.07999999999838</v>
      </c>
      <c r="J44" s="217">
        <f t="shared" si="118"/>
        <v>98.039999999998685</v>
      </c>
      <c r="K44" s="217">
        <f t="shared" si="118"/>
        <v>98.129999999999768</v>
      </c>
      <c r="L44" s="217">
        <f t="shared" si="118"/>
        <v>106.93000000000004</v>
      </c>
      <c r="M44" s="217">
        <f t="shared" si="118"/>
        <v>124.21000000000011</v>
      </c>
      <c r="N44" s="217">
        <f t="shared" si="118"/>
        <v>164.45000000000215</v>
      </c>
      <c r="O44" s="217">
        <f t="shared" si="118"/>
        <v>99.009999999996637</v>
      </c>
      <c r="P44" s="217">
        <f t="shared" si="118"/>
        <v>113.49999999999801</v>
      </c>
      <c r="Q44" s="217">
        <f t="shared" si="118"/>
        <v>109.02999999999804</v>
      </c>
      <c r="R44" s="217">
        <f t="shared" si="118"/>
        <v>78.05999999999942</v>
      </c>
      <c r="S44" s="217">
        <f t="shared" si="118"/>
        <v>120.69999999999902</v>
      </c>
      <c r="T44" s="217">
        <f t="shared" si="118"/>
        <v>169.9699999999998</v>
      </c>
      <c r="U44" s="217">
        <f t="shared" si="118"/>
        <v>110.16000000000031</v>
      </c>
      <c r="V44" s="217">
        <f t="shared" si="118"/>
        <v>123.23999999999714</v>
      </c>
      <c r="W44" s="217">
        <f t="shared" si="118"/>
        <v>81.000000000000526</v>
      </c>
      <c r="X44" s="217">
        <f t="shared" si="118"/>
        <v>90.780000000002474</v>
      </c>
      <c r="Y44" s="217">
        <f t="shared" si="118"/>
        <v>84.330000000000211</v>
      </c>
      <c r="Z44" s="217">
        <f t="shared" si="7"/>
        <v>1344.2299999999937</v>
      </c>
      <c r="AA44" s="217">
        <f t="shared" si="118"/>
        <v>95.88000000000045</v>
      </c>
      <c r="AB44" s="217">
        <f t="shared" si="118"/>
        <v>98.959999999998701</v>
      </c>
      <c r="AC44" s="217">
        <f t="shared" si="118"/>
        <v>69.030000000002502</v>
      </c>
      <c r="AD44" s="217">
        <f t="shared" si="118"/>
        <v>77.960000000000917</v>
      </c>
      <c r="AE44" s="217">
        <f t="shared" si="118"/>
        <v>57.449999999998454</v>
      </c>
      <c r="AF44" s="217">
        <f t="shared" si="118"/>
        <v>63.409999999997012</v>
      </c>
      <c r="AG44" s="217">
        <f t="shared" si="118"/>
        <v>55.900000000000034</v>
      </c>
      <c r="AH44" s="217">
        <f t="shared" si="118"/>
        <v>63.920000000002233</v>
      </c>
      <c r="AI44" s="217">
        <f t="shared" si="118"/>
        <v>94.319999999998345</v>
      </c>
      <c r="AJ44" s="217">
        <f t="shared" si="118"/>
        <v>81.400000000001228</v>
      </c>
      <c r="AK44" s="217">
        <f t="shared" si="118"/>
        <v>92.649999999999352</v>
      </c>
      <c r="AL44" s="217">
        <f t="shared" si="8"/>
        <v>850.8799999999992</v>
      </c>
      <c r="AM44" s="217">
        <f t="shared" si="118"/>
        <v>83.270000000001232</v>
      </c>
      <c r="AN44" s="217">
        <f t="shared" si="0"/>
        <v>934.15000000000043</v>
      </c>
      <c r="AO44" s="217">
        <f t="shared" si="118"/>
        <v>73.290000000001669</v>
      </c>
      <c r="AP44" s="217">
        <f t="shared" si="118"/>
        <v>64.179999999997563</v>
      </c>
      <c r="AQ44" s="217">
        <f t="shared" si="118"/>
        <v>61.610000000001783</v>
      </c>
      <c r="AR44" s="217">
        <f t="shared" si="118"/>
        <v>69.200000000001111</v>
      </c>
      <c r="AS44" s="217">
        <f t="shared" si="118"/>
        <v>67.869999999998129</v>
      </c>
      <c r="AT44" s="217">
        <f t="shared" si="118"/>
        <v>71.930000000001428</v>
      </c>
      <c r="AU44" s="217">
        <f t="shared" si="118"/>
        <v>57.489999999998417</v>
      </c>
      <c r="AV44" s="217">
        <f t="shared" si="118"/>
        <v>74.739999999999156</v>
      </c>
      <c r="AW44" s="217">
        <f t="shared" si="118"/>
        <v>88.769999999997822</v>
      </c>
      <c r="AX44" s="217">
        <f t="shared" si="118"/>
        <v>344.13000000000011</v>
      </c>
      <c r="AY44" s="217">
        <f t="shared" si="118"/>
        <v>104.59999999999968</v>
      </c>
      <c r="AZ44" s="217">
        <f t="shared" si="9"/>
        <v>878.72999999999593</v>
      </c>
      <c r="BA44" s="217"/>
      <c r="BB44" s="218">
        <f t="shared" si="115"/>
        <v>-17.401515151518133</v>
      </c>
      <c r="BC44" s="218">
        <f t="shared" si="115"/>
        <v>-14.011896893589137</v>
      </c>
      <c r="BD44" s="218">
        <f t="shared" si="115"/>
        <v>27.079385133715729</v>
      </c>
      <c r="BE44" s="218">
        <f t="shared" si="115"/>
        <v>-33.579523251269613</v>
      </c>
      <c r="BF44" s="218">
        <f t="shared" si="115"/>
        <v>6.86845168801129</v>
      </c>
      <c r="BG44" s="218">
        <f t="shared" si="115"/>
        <v>25.703794369643806</v>
      </c>
      <c r="BH44" s="218">
        <f t="shared" si="115"/>
        <v>-17.456435340873622</v>
      </c>
      <c r="BI44" s="218">
        <f t="shared" si="115"/>
        <v>-15.103338632748109</v>
      </c>
      <c r="BJ44" s="218">
        <f t="shared" si="115"/>
        <v>-32.106915707269835</v>
      </c>
      <c r="BK44" s="218">
        <f t="shared" si="116"/>
        <v>-41.696564305260445</v>
      </c>
      <c r="BL44" s="218">
        <f t="shared" si="116"/>
        <v>-5.0499949497972985E-2</v>
      </c>
      <c r="BM44" s="218">
        <f t="shared" si="116"/>
        <v>-39.180616740084837</v>
      </c>
      <c r="BN44" s="218">
        <f t="shared" si="116"/>
        <v>-28.49674401540647</v>
      </c>
      <c r="BO44" s="218">
        <f t="shared" si="116"/>
        <v>-26.402767102230484</v>
      </c>
      <c r="BP44" s="218">
        <f t="shared" si="116"/>
        <v>-47.464788732396414</v>
      </c>
      <c r="BQ44" s="218">
        <f t="shared" si="116"/>
        <v>-67.11184326645872</v>
      </c>
      <c r="BR44" s="218">
        <f t="shared" si="116"/>
        <v>-41.975308641973442</v>
      </c>
      <c r="BS44" s="218">
        <f t="shared" si="116"/>
        <v>-23.466407010710377</v>
      </c>
      <c r="BT44" s="218">
        <f t="shared" si="116"/>
        <v>0.49382716049468645</v>
      </c>
      <c r="BU44" s="218">
        <f t="shared" si="116"/>
        <v>2.0599250936294666</v>
      </c>
      <c r="BV44" s="218">
        <f t="shared" si="117"/>
        <v>-1.25696667852363</v>
      </c>
      <c r="BW44" s="218">
        <f t="shared" si="117"/>
        <v>-30.506684123996276</v>
      </c>
      <c r="BX44" s="218">
        <f t="shared" si="117"/>
        <v>-23.560700876093733</v>
      </c>
      <c r="BY44" s="218">
        <f t="shared" si="117"/>
        <v>-35.145513338724335</v>
      </c>
      <c r="BZ44" s="218">
        <f t="shared" si="117"/>
        <v>-10.748949732001234</v>
      </c>
      <c r="CA44" s="218">
        <f t="shared" si="117"/>
        <v>-11.236531554643026</v>
      </c>
      <c r="CB44" s="218">
        <f t="shared" si="117"/>
        <v>18.137510879025154</v>
      </c>
      <c r="CC44" s="218">
        <f t="shared" si="117"/>
        <v>13.436366503713625</v>
      </c>
      <c r="CD44" s="218">
        <f t="shared" si="117"/>
        <v>2.8443649373852908</v>
      </c>
      <c r="CE44" s="218">
        <f t="shared" si="117"/>
        <v>16.927409261571569</v>
      </c>
      <c r="CF44" s="218">
        <f t="shared" si="117"/>
        <v>-5.8842239185757261</v>
      </c>
      <c r="CG44" s="218">
        <f t="shared" si="117"/>
        <v>322.7641277641215</v>
      </c>
      <c r="CH44" s="218">
        <f t="shared" si="117"/>
        <v>12.898003237992883</v>
      </c>
      <c r="CI44" s="218">
        <f t="shared" si="117"/>
        <v>3.2730819857085258</v>
      </c>
      <c r="CJ44" s="218"/>
      <c r="CK44" s="218">
        <f t="shared" si="10"/>
        <v>0.73895307144166045</v>
      </c>
      <c r="CL44" s="218">
        <f t="shared" si="47"/>
        <v>0.49464084595680741</v>
      </c>
      <c r="CM44" s="218">
        <f t="shared" si="48"/>
        <v>0.48085977606452734</v>
      </c>
      <c r="CN44" s="218">
        <f t="shared" si="49"/>
        <v>1.488350559774509</v>
      </c>
      <c r="CO44" s="218">
        <f t="shared" si="50"/>
        <v>0.53188333034917812</v>
      </c>
      <c r="CP44" s="218">
        <f t="shared" si="51"/>
        <v>0.49746977455038549</v>
      </c>
      <c r="CQ44" s="218">
        <f t="shared" si="52"/>
        <v>0.51940366763669887</v>
      </c>
      <c r="CR44" s="218">
        <f t="shared" si="53"/>
        <v>0.56469546949783678</v>
      </c>
      <c r="CS44" s="218">
        <f t="shared" si="54"/>
        <v>0.62402409885514409</v>
      </c>
      <c r="CT44" s="218">
        <f t="shared" si="55"/>
        <v>0.81390019787006174</v>
      </c>
      <c r="CU44" s="218">
        <f t="shared" si="56"/>
        <v>0.53397922113781449</v>
      </c>
      <c r="CV44" s="218">
        <f t="shared" si="57"/>
        <v>0.6059111301870691</v>
      </c>
      <c r="CW44" s="218">
        <f t="shared" si="58"/>
        <v>0.63225112831571173</v>
      </c>
      <c r="CX44" s="218">
        <f t="shared" si="59"/>
        <v>0.45333932675102417</v>
      </c>
      <c r="CY44" s="218">
        <f t="shared" si="60"/>
        <v>0.63962777584940944</v>
      </c>
      <c r="CZ44" s="218">
        <f t="shared" si="61"/>
        <v>1.0061814121939916</v>
      </c>
      <c r="DA44" s="218">
        <f t="shared" si="62"/>
        <v>0.59786643741940693</v>
      </c>
      <c r="DB44" s="218">
        <f t="shared" si="63"/>
        <v>0.67893943534097445</v>
      </c>
      <c r="DC44" s="218">
        <f t="shared" si="64"/>
        <v>0.44490289582351811</v>
      </c>
      <c r="DD44" s="218">
        <f t="shared" si="65"/>
        <v>0.51381115091322016</v>
      </c>
      <c r="DE44" s="218">
        <f t="shared" si="66"/>
        <v>0.44822027371573286</v>
      </c>
      <c r="DF44" s="218">
        <f t="shared" si="16"/>
        <v>0.61388289712100896</v>
      </c>
      <c r="DG44" s="218">
        <f t="shared" si="17"/>
        <v>0.51642036876551112</v>
      </c>
      <c r="DH44" s="218">
        <f t="shared" si="18"/>
        <v>0.57659757323272032</v>
      </c>
      <c r="DI44" s="218">
        <f t="shared" si="19"/>
        <v>0.40396627820830738</v>
      </c>
      <c r="DJ44" s="218">
        <f t="shared" si="20"/>
        <v>0.49679941627980917</v>
      </c>
      <c r="DK44" s="218">
        <f t="shared" si="21"/>
        <v>0.30265769809459175</v>
      </c>
      <c r="DL44" s="218">
        <f t="shared" si="22"/>
        <v>0.33077397772268829</v>
      </c>
      <c r="DM44" s="218">
        <f t="shared" si="23"/>
        <v>0.35812052709703934</v>
      </c>
      <c r="DN44" s="218">
        <f t="shared" si="24"/>
        <v>0.36118748862814432</v>
      </c>
      <c r="DO44" s="218">
        <f t="shared" si="25"/>
        <v>0.51961101892678918</v>
      </c>
      <c r="DP44" s="218">
        <f t="shared" si="26"/>
        <v>0.4770254241658573</v>
      </c>
      <c r="DQ44" s="218">
        <f t="shared" si="27"/>
        <v>0.49427093836257008</v>
      </c>
      <c r="DR44" s="218">
        <f t="shared" si="28"/>
        <v>0.43875871833652813</v>
      </c>
      <c r="DS44" s="218">
        <f t="shared" si="29"/>
        <v>0.42838813498111034</v>
      </c>
      <c r="DT44" s="218">
        <f t="shared" si="30"/>
        <v>0.43781394573450472</v>
      </c>
      <c r="DU44" s="218">
        <f t="shared" si="31"/>
        <v>0.41274142754809212</v>
      </c>
      <c r="DV44" s="218">
        <f t="shared" si="32"/>
        <v>0.33942227346285586</v>
      </c>
      <c r="DW44" s="218">
        <f t="shared" si="33"/>
        <v>0.33903360290201856</v>
      </c>
      <c r="DX44" s="218">
        <f t="shared" si="34"/>
        <v>0.40481898390435689</v>
      </c>
      <c r="DY44" s="218">
        <f t="shared" si="35"/>
        <v>0.36811925610294827</v>
      </c>
      <c r="DZ44" s="218">
        <f t="shared" si="36"/>
        <v>0.34423564420593183</v>
      </c>
      <c r="EA44" s="218">
        <f t="shared" si="37"/>
        <v>0.3409536382522726</v>
      </c>
      <c r="EB44" s="218">
        <f t="shared" si="38"/>
        <v>0.37423515627346682</v>
      </c>
      <c r="EC44" s="218">
        <f t="shared" si="39"/>
        <v>0.44094067343665411</v>
      </c>
      <c r="ED44" s="218">
        <f t="shared" si="40"/>
        <v>1.8243593563292491</v>
      </c>
      <c r="EE44" s="218">
        <f t="shared" si="41"/>
        <v>0.48953307156261988</v>
      </c>
      <c r="EF44" s="218">
        <f t="shared" si="42"/>
        <v>0.57200851128979846</v>
      </c>
    </row>
    <row r="45" spans="1:136" ht="21.75" customHeight="1" x14ac:dyDescent="0.45">
      <c r="A45" s="219"/>
      <c r="B45" s="220"/>
      <c r="C45" s="201" t="s">
        <v>419</v>
      </c>
      <c r="D45" s="20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2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3"/>
      <c r="BN45" s="223"/>
      <c r="BO45" s="223"/>
      <c r="BP45" s="223"/>
      <c r="BQ45" s="224"/>
      <c r="BR45" s="224"/>
      <c r="BS45" s="224"/>
      <c r="BT45" s="224"/>
      <c r="BU45" s="224"/>
      <c r="BV45" s="224"/>
      <c r="BW45" s="224"/>
      <c r="BX45" s="224"/>
      <c r="BY45" s="224"/>
      <c r="BZ45" s="224"/>
      <c r="CA45" s="224"/>
      <c r="CB45" s="224"/>
      <c r="CC45" s="224"/>
      <c r="CD45" s="224"/>
      <c r="CE45" s="224"/>
      <c r="CF45" s="224"/>
      <c r="CG45" s="224"/>
      <c r="CH45" s="224"/>
      <c r="CI45" s="224"/>
      <c r="CJ45" s="221"/>
      <c r="CK45" s="218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176"/>
      <c r="DK45" s="221"/>
      <c r="DL45" s="221"/>
      <c r="DM45" s="221"/>
      <c r="DN45" s="221"/>
      <c r="DO45" s="176"/>
      <c r="DP45" s="176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  <c r="EB45" s="176"/>
      <c r="EC45" s="176"/>
      <c r="ED45" s="176"/>
    </row>
    <row r="46" spans="1:136" ht="21" x14ac:dyDescent="0.45">
      <c r="A46" s="147"/>
      <c r="B46" s="146"/>
      <c r="C46" s="150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55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39"/>
      <c r="DK46" s="144"/>
      <c r="DL46" s="144"/>
      <c r="DM46" s="144"/>
      <c r="DN46" s="144"/>
    </row>
    <row r="47" spans="1:136" ht="21" x14ac:dyDescent="0.45">
      <c r="A47" s="134"/>
      <c r="B47" s="133"/>
      <c r="C47" s="133"/>
      <c r="D47" s="133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56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3"/>
      <c r="DA47" s="133"/>
      <c r="DB47" s="133"/>
      <c r="DC47" s="133"/>
      <c r="DD47" s="133"/>
      <c r="DE47" s="133"/>
      <c r="DF47" s="133"/>
      <c r="DG47" s="133"/>
      <c r="DH47" s="133"/>
      <c r="DI47" s="133"/>
      <c r="DJ47" s="133"/>
      <c r="DK47" s="133"/>
      <c r="DL47" s="133"/>
      <c r="DM47" s="133"/>
      <c r="DN47" s="133"/>
    </row>
  </sheetData>
  <mergeCells count="6">
    <mergeCell ref="A1:AY1"/>
    <mergeCell ref="BB1:CI1"/>
    <mergeCell ref="CK1:EF1"/>
    <mergeCell ref="D2:AW2"/>
    <mergeCell ref="BB2:CJ2"/>
    <mergeCell ref="DD2:EF2"/>
  </mergeCells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C1 - ตลาดส่งออกสำคัญ
(ล้านเหรียญสหรัฐฯ)</oddHeader>
    <oddFooter>&amp;R&amp;"TH SarabunPSK,Regular"สำนักสารสนเทศและ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62"/>
  <sheetViews>
    <sheetView workbookViewId="0">
      <selection sqref="A1:BA317"/>
    </sheetView>
  </sheetViews>
  <sheetFormatPr defaultRowHeight="21" x14ac:dyDescent="0.45"/>
  <cols>
    <col min="1" max="1" width="16" customWidth="1"/>
  </cols>
  <sheetData>
    <row r="1" spans="1:53" ht="21" customHeight="1" x14ac:dyDescent="0.45">
      <c r="A1" s="323" t="s">
        <v>381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</row>
    <row r="2" spans="1:53" x14ac:dyDescent="0.45">
      <c r="A2" s="258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  <c r="BA2" s="302"/>
    </row>
    <row r="3" spans="1:53" ht="21" customHeight="1" x14ac:dyDescent="0.45">
      <c r="A3" s="325" t="s">
        <v>379</v>
      </c>
      <c r="B3" s="326"/>
      <c r="C3" s="320" t="s">
        <v>392</v>
      </c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2"/>
      <c r="O3" s="320" t="s">
        <v>402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2"/>
      <c r="AA3" s="320" t="s">
        <v>409</v>
      </c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2"/>
      <c r="AM3" s="320" t="s">
        <v>416</v>
      </c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2"/>
      <c r="AY3" s="320" t="s">
        <v>426</v>
      </c>
      <c r="AZ3" s="321"/>
      <c r="BA3" s="322"/>
    </row>
    <row r="4" spans="1:53" ht="29.25" x14ac:dyDescent="0.45">
      <c r="A4" s="327"/>
      <c r="B4" s="328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</row>
    <row r="5" spans="1:53" ht="29.25" x14ac:dyDescent="0.45">
      <c r="A5" s="260">
        <v>1</v>
      </c>
      <c r="B5" s="173" t="s">
        <v>154</v>
      </c>
      <c r="C5" s="118">
        <v>17863.11</v>
      </c>
      <c r="D5" s="118">
        <v>18352.71</v>
      </c>
      <c r="E5" s="118">
        <v>19752.12</v>
      </c>
      <c r="F5" s="118">
        <v>17193.53</v>
      </c>
      <c r="G5" s="118">
        <v>19380.189999999999</v>
      </c>
      <c r="H5" s="118">
        <v>19707.73</v>
      </c>
      <c r="I5" s="118">
        <v>18892.82</v>
      </c>
      <c r="J5" s="118">
        <v>18935.87</v>
      </c>
      <c r="K5" s="118">
        <v>19904.68</v>
      </c>
      <c r="L5" s="118">
        <v>20205.18</v>
      </c>
      <c r="M5" s="118">
        <v>18541.919999999998</v>
      </c>
      <c r="N5" s="118">
        <v>18732.12</v>
      </c>
      <c r="O5" s="118">
        <v>17244.73</v>
      </c>
      <c r="P5" s="118">
        <v>17218.89</v>
      </c>
      <c r="Q5" s="118">
        <v>18870.349999999999</v>
      </c>
      <c r="R5" s="118">
        <v>16892.580000000002</v>
      </c>
      <c r="S5" s="118">
        <v>18425.52</v>
      </c>
      <c r="T5" s="118">
        <v>18151.84</v>
      </c>
      <c r="U5" s="118">
        <v>18206.22</v>
      </c>
      <c r="V5" s="118">
        <v>17667.97</v>
      </c>
      <c r="W5" s="118">
        <v>18814.41</v>
      </c>
      <c r="X5" s="118">
        <v>18566.27</v>
      </c>
      <c r="Y5" s="118">
        <v>17162.75</v>
      </c>
      <c r="Z5" s="118">
        <v>17088.060000000001</v>
      </c>
      <c r="AA5" s="118">
        <v>15692.45</v>
      </c>
      <c r="AB5" s="118">
        <v>18981.84</v>
      </c>
      <c r="AC5" s="118">
        <v>19170.189999999999</v>
      </c>
      <c r="AD5" s="118">
        <v>15609.27</v>
      </c>
      <c r="AE5" s="118">
        <v>17697.18</v>
      </c>
      <c r="AF5" s="118">
        <v>18152.04</v>
      </c>
      <c r="AG5" s="118">
        <v>17064.080000000002</v>
      </c>
      <c r="AH5" s="118">
        <v>18744.78</v>
      </c>
      <c r="AI5" s="118">
        <v>19437.98</v>
      </c>
      <c r="AJ5" s="118">
        <v>17756.88</v>
      </c>
      <c r="AK5" s="118">
        <v>18908.599999999999</v>
      </c>
      <c r="AL5" s="118">
        <v>18172.240000000002</v>
      </c>
      <c r="AM5" s="118">
        <v>17099.23</v>
      </c>
      <c r="AN5" s="118">
        <v>18469.57</v>
      </c>
      <c r="AO5" s="118">
        <v>20887.59</v>
      </c>
      <c r="AP5" s="118">
        <v>16864.3</v>
      </c>
      <c r="AQ5" s="118">
        <v>19944.25</v>
      </c>
      <c r="AR5" s="118">
        <v>20281.84</v>
      </c>
      <c r="AS5" s="118">
        <v>18852.23</v>
      </c>
      <c r="AT5" s="118">
        <v>21223.83</v>
      </c>
      <c r="AU5" s="118">
        <v>21812.34</v>
      </c>
      <c r="AV5" s="118">
        <v>20083.21</v>
      </c>
      <c r="AW5" s="118">
        <v>21434.7</v>
      </c>
      <c r="AX5" s="118">
        <v>19741.099999999999</v>
      </c>
      <c r="AY5" s="118">
        <v>20101.400000000001</v>
      </c>
      <c r="AZ5" s="118">
        <v>20365.22</v>
      </c>
      <c r="BA5" s="118">
        <v>22362.83</v>
      </c>
    </row>
    <row r="6" spans="1:53" ht="29.25" x14ac:dyDescent="0.45">
      <c r="A6" s="261">
        <v>2</v>
      </c>
      <c r="B6" s="174" t="s">
        <v>155</v>
      </c>
      <c r="C6" s="119">
        <v>3.9</v>
      </c>
      <c r="D6" s="119">
        <v>12.13</v>
      </c>
      <c r="E6" s="119">
        <v>8.83</v>
      </c>
      <c r="F6" s="119">
        <v>6.31</v>
      </c>
      <c r="G6" s="119">
        <v>4.03</v>
      </c>
      <c r="H6" s="119">
        <v>6.06</v>
      </c>
      <c r="I6" s="119">
        <v>7.59</v>
      </c>
      <c r="J6" s="119">
        <v>11.88</v>
      </c>
      <c r="K6" s="119">
        <v>7.84</v>
      </c>
      <c r="L6" s="119">
        <v>5.76</v>
      </c>
      <c r="M6" s="119">
        <v>4.25</v>
      </c>
      <c r="N6" s="119">
        <v>6.49</v>
      </c>
      <c r="O6" s="119">
        <v>5.85</v>
      </c>
      <c r="P6" s="119">
        <v>5.48</v>
      </c>
      <c r="Q6" s="119">
        <v>3.97</v>
      </c>
      <c r="R6" s="119">
        <v>4.91</v>
      </c>
      <c r="S6" s="119">
        <v>3</v>
      </c>
      <c r="T6" s="119">
        <v>3.64</v>
      </c>
      <c r="U6" s="119">
        <v>7.23</v>
      </c>
      <c r="V6" s="119">
        <v>5.7</v>
      </c>
      <c r="W6" s="119">
        <v>3.99</v>
      </c>
      <c r="X6" s="119">
        <v>5.16</v>
      </c>
      <c r="Y6" s="119">
        <v>3.42</v>
      </c>
      <c r="Z6" s="119">
        <v>2.12</v>
      </c>
      <c r="AA6" s="119">
        <v>2.17</v>
      </c>
      <c r="AB6" s="119">
        <v>2.92</v>
      </c>
      <c r="AC6" s="119">
        <v>2.54</v>
      </c>
      <c r="AD6" s="119">
        <v>3.46</v>
      </c>
      <c r="AE6" s="119">
        <v>3.65</v>
      </c>
      <c r="AF6" s="119">
        <v>5.31</v>
      </c>
      <c r="AG6" s="119">
        <v>5.66</v>
      </c>
      <c r="AH6" s="119">
        <v>7.1</v>
      </c>
      <c r="AI6" s="119">
        <v>6.88</v>
      </c>
      <c r="AJ6" s="119">
        <v>5.98</v>
      </c>
      <c r="AK6" s="119">
        <v>2.4900000000000002</v>
      </c>
      <c r="AL6" s="119">
        <v>6.8</v>
      </c>
      <c r="AM6" s="119">
        <v>6.47</v>
      </c>
      <c r="AN6" s="119">
        <v>3.28</v>
      </c>
      <c r="AO6" s="119">
        <v>4.0199999999999996</v>
      </c>
      <c r="AP6" s="119">
        <v>4.8</v>
      </c>
      <c r="AQ6" s="119">
        <v>7.74</v>
      </c>
      <c r="AR6" s="119">
        <v>5.17</v>
      </c>
      <c r="AS6" s="119">
        <v>8.44</v>
      </c>
      <c r="AT6" s="119">
        <v>5.31</v>
      </c>
      <c r="AU6" s="119">
        <v>6.07</v>
      </c>
      <c r="AV6" s="119">
        <v>6.31</v>
      </c>
      <c r="AW6" s="119">
        <v>3.75</v>
      </c>
      <c r="AX6" s="119">
        <v>4.68</v>
      </c>
      <c r="AY6" s="119">
        <v>6.02</v>
      </c>
      <c r="AZ6" s="119">
        <v>6.32</v>
      </c>
      <c r="BA6" s="119">
        <v>8.25</v>
      </c>
    </row>
    <row r="7" spans="1:53" ht="29.25" x14ac:dyDescent="0.45">
      <c r="A7" s="260">
        <v>3</v>
      </c>
      <c r="B7" s="173" t="s">
        <v>156</v>
      </c>
      <c r="C7" s="120">
        <v>597.63</v>
      </c>
      <c r="D7" s="120">
        <v>618.67999999999995</v>
      </c>
      <c r="E7" s="120">
        <v>682.91</v>
      </c>
      <c r="F7" s="120">
        <v>621.83000000000004</v>
      </c>
      <c r="G7" s="120">
        <v>730.21</v>
      </c>
      <c r="H7" s="120">
        <v>724.13</v>
      </c>
      <c r="I7" s="120">
        <v>686.22</v>
      </c>
      <c r="J7" s="120">
        <v>693.95</v>
      </c>
      <c r="K7" s="120">
        <v>719.49</v>
      </c>
      <c r="L7" s="120">
        <v>666.51</v>
      </c>
      <c r="M7" s="120">
        <v>596.62</v>
      </c>
      <c r="N7" s="120">
        <v>655.63</v>
      </c>
      <c r="O7" s="120">
        <v>600.55999999999995</v>
      </c>
      <c r="P7" s="120">
        <v>664.54</v>
      </c>
      <c r="Q7" s="120">
        <v>729.28</v>
      </c>
      <c r="R7" s="120">
        <v>666.49</v>
      </c>
      <c r="S7" s="120">
        <v>674.28</v>
      </c>
      <c r="T7" s="120">
        <v>672.91</v>
      </c>
      <c r="U7" s="120">
        <v>679.57</v>
      </c>
      <c r="V7" s="120">
        <v>615.04999999999995</v>
      </c>
      <c r="W7" s="120">
        <v>649.38</v>
      </c>
      <c r="X7" s="120">
        <v>571.94000000000005</v>
      </c>
      <c r="Y7" s="120">
        <v>577.83000000000004</v>
      </c>
      <c r="Z7" s="120">
        <v>575.22</v>
      </c>
      <c r="AA7" s="120">
        <v>579.29</v>
      </c>
      <c r="AB7" s="120">
        <v>585.21</v>
      </c>
      <c r="AC7" s="120">
        <v>732.83</v>
      </c>
      <c r="AD7" s="120">
        <v>641.37</v>
      </c>
      <c r="AE7" s="120">
        <v>693.14</v>
      </c>
      <c r="AF7" s="120">
        <v>697.42</v>
      </c>
      <c r="AG7" s="120">
        <v>622.07000000000005</v>
      </c>
      <c r="AH7" s="120">
        <v>657.78</v>
      </c>
      <c r="AI7" s="120">
        <v>667.16</v>
      </c>
      <c r="AJ7" s="120">
        <v>599.69000000000005</v>
      </c>
      <c r="AK7" s="120">
        <v>641.09</v>
      </c>
      <c r="AL7" s="120">
        <v>651.38</v>
      </c>
      <c r="AM7" s="120">
        <v>717.38</v>
      </c>
      <c r="AN7" s="120">
        <v>738.47</v>
      </c>
      <c r="AO7" s="120">
        <v>873.37</v>
      </c>
      <c r="AP7" s="120">
        <v>708.18</v>
      </c>
      <c r="AQ7" s="120">
        <v>818.83</v>
      </c>
      <c r="AR7" s="120">
        <v>778.52</v>
      </c>
      <c r="AS7" s="120">
        <v>748.83</v>
      </c>
      <c r="AT7" s="120">
        <v>864.74</v>
      </c>
      <c r="AU7" s="120">
        <v>897.67</v>
      </c>
      <c r="AV7" s="120">
        <v>791.21</v>
      </c>
      <c r="AW7" s="120">
        <v>909.08</v>
      </c>
      <c r="AX7" s="120">
        <v>986.29</v>
      </c>
      <c r="AY7" s="120">
        <v>904.37</v>
      </c>
      <c r="AZ7" s="120">
        <v>955.77</v>
      </c>
      <c r="BA7" s="118">
        <v>1021.3</v>
      </c>
    </row>
    <row r="8" spans="1:53" ht="42" x14ac:dyDescent="0.45">
      <c r="A8" s="261">
        <v>4</v>
      </c>
      <c r="B8" s="174" t="s">
        <v>157</v>
      </c>
      <c r="C8" s="121">
        <v>4506.8999999999996</v>
      </c>
      <c r="D8" s="121">
        <v>4573.07</v>
      </c>
      <c r="E8" s="121">
        <v>4820.1000000000004</v>
      </c>
      <c r="F8" s="121">
        <v>4531.09</v>
      </c>
      <c r="G8" s="121">
        <v>5330.14</v>
      </c>
      <c r="H8" s="121">
        <v>5216.13</v>
      </c>
      <c r="I8" s="121">
        <v>4741.59</v>
      </c>
      <c r="J8" s="121">
        <v>5273.74</v>
      </c>
      <c r="K8" s="121">
        <v>5260.25</v>
      </c>
      <c r="L8" s="121">
        <v>5349.05</v>
      </c>
      <c r="M8" s="121">
        <v>5114.83</v>
      </c>
      <c r="N8" s="121">
        <v>4713.6000000000004</v>
      </c>
      <c r="O8" s="121">
        <v>4472.67</v>
      </c>
      <c r="P8" s="121">
        <v>4185.84</v>
      </c>
      <c r="Q8" s="121">
        <v>4889.54</v>
      </c>
      <c r="R8" s="121">
        <v>4251.6400000000003</v>
      </c>
      <c r="S8" s="121">
        <v>4956.0600000000004</v>
      </c>
      <c r="T8" s="121">
        <v>4983</v>
      </c>
      <c r="U8" s="121">
        <v>4528.5200000000004</v>
      </c>
      <c r="V8" s="121">
        <v>4487.04</v>
      </c>
      <c r="W8" s="121">
        <v>4637.18</v>
      </c>
      <c r="X8" s="121">
        <v>4736.9799999999996</v>
      </c>
      <c r="Y8" s="121">
        <v>4611.93</v>
      </c>
      <c r="Z8" s="121">
        <v>4413.54</v>
      </c>
      <c r="AA8" s="121">
        <v>4089.15</v>
      </c>
      <c r="AB8" s="121">
        <v>4884.92</v>
      </c>
      <c r="AC8" s="121">
        <v>5151.74</v>
      </c>
      <c r="AD8" s="121">
        <v>4075.45</v>
      </c>
      <c r="AE8" s="121">
        <v>4589.99</v>
      </c>
      <c r="AF8" s="121">
        <v>4148.8100000000004</v>
      </c>
      <c r="AG8" s="121">
        <v>4243.57</v>
      </c>
      <c r="AH8" s="121">
        <v>4562.1400000000003</v>
      </c>
      <c r="AI8" s="121">
        <v>4787.09</v>
      </c>
      <c r="AJ8" s="121">
        <v>4735.43</v>
      </c>
      <c r="AK8" s="121">
        <v>4698.72</v>
      </c>
      <c r="AL8" s="121">
        <v>4818.2</v>
      </c>
      <c r="AM8" s="121">
        <v>4500.76</v>
      </c>
      <c r="AN8" s="121">
        <v>4456.1000000000004</v>
      </c>
      <c r="AO8" s="121">
        <v>5171.3599999999997</v>
      </c>
      <c r="AP8" s="121">
        <v>4586.62</v>
      </c>
      <c r="AQ8" s="121">
        <v>5164.3599999999997</v>
      </c>
      <c r="AR8" s="121">
        <v>4980.1400000000003</v>
      </c>
      <c r="AS8" s="121">
        <v>4764.79</v>
      </c>
      <c r="AT8" s="121">
        <v>5049.3599999999997</v>
      </c>
      <c r="AU8" s="121">
        <v>5077.3599999999997</v>
      </c>
      <c r="AV8" s="121">
        <v>5156.3500000000004</v>
      </c>
      <c r="AW8" s="121">
        <v>5596.02</v>
      </c>
      <c r="AX8" s="121">
        <v>5160.6499999999996</v>
      </c>
      <c r="AY8" s="121">
        <v>5218.8</v>
      </c>
      <c r="AZ8" s="121">
        <v>4964.49</v>
      </c>
      <c r="BA8" s="121">
        <v>6092.99</v>
      </c>
    </row>
    <row r="9" spans="1:53" ht="29.25" x14ac:dyDescent="0.45">
      <c r="A9" s="260">
        <v>5</v>
      </c>
      <c r="B9" s="173" t="s">
        <v>158</v>
      </c>
      <c r="C9" s="120">
        <v>906.29</v>
      </c>
      <c r="D9" s="120">
        <v>960.86</v>
      </c>
      <c r="E9" s="118">
        <v>1180.57</v>
      </c>
      <c r="F9" s="120">
        <v>957.71</v>
      </c>
      <c r="G9" s="120">
        <v>981.73</v>
      </c>
      <c r="H9" s="120">
        <v>979.49</v>
      </c>
      <c r="I9" s="120">
        <v>928.5</v>
      </c>
      <c r="J9" s="120">
        <v>830.51</v>
      </c>
      <c r="K9" s="120">
        <v>879.87</v>
      </c>
      <c r="L9" s="120">
        <v>927.07</v>
      </c>
      <c r="M9" s="120">
        <v>868.81</v>
      </c>
      <c r="N9" s="120">
        <v>900.1</v>
      </c>
      <c r="O9" s="120">
        <v>823.36</v>
      </c>
      <c r="P9" s="120">
        <v>959.18</v>
      </c>
      <c r="Q9" s="118">
        <v>1052.18</v>
      </c>
      <c r="R9" s="120">
        <v>766.33</v>
      </c>
      <c r="S9" s="120">
        <v>722.77</v>
      </c>
      <c r="T9" s="120">
        <v>744.5</v>
      </c>
      <c r="U9" s="120">
        <v>801.17</v>
      </c>
      <c r="V9" s="120">
        <v>781.76</v>
      </c>
      <c r="W9" s="120">
        <v>917.93</v>
      </c>
      <c r="X9" s="120">
        <v>860.53</v>
      </c>
      <c r="Y9" s="120">
        <v>944.31</v>
      </c>
      <c r="Z9" s="120">
        <v>825.58</v>
      </c>
      <c r="AA9" s="120">
        <v>727.3</v>
      </c>
      <c r="AB9" s="120">
        <v>860.57</v>
      </c>
      <c r="AC9" s="120">
        <v>987.89</v>
      </c>
      <c r="AD9" s="120">
        <v>685.86</v>
      </c>
      <c r="AE9" s="120">
        <v>759.93</v>
      </c>
      <c r="AF9" s="120">
        <v>732.52</v>
      </c>
      <c r="AG9" s="120">
        <v>623.85</v>
      </c>
      <c r="AH9" s="120">
        <v>745.03</v>
      </c>
      <c r="AI9" s="120">
        <v>736.05</v>
      </c>
      <c r="AJ9" s="120">
        <v>636.1</v>
      </c>
      <c r="AK9" s="120">
        <v>731.92</v>
      </c>
      <c r="AL9" s="120">
        <v>649.65</v>
      </c>
      <c r="AM9" s="120">
        <v>583.04</v>
      </c>
      <c r="AN9" s="120">
        <v>692.98</v>
      </c>
      <c r="AO9" s="120">
        <v>769.26</v>
      </c>
      <c r="AP9" s="120">
        <v>628.02</v>
      </c>
      <c r="AQ9" s="120">
        <v>819.15</v>
      </c>
      <c r="AR9" s="120">
        <v>773.76</v>
      </c>
      <c r="AS9" s="120">
        <v>666.59</v>
      </c>
      <c r="AT9" s="120">
        <v>698.67</v>
      </c>
      <c r="AU9" s="120">
        <v>783.99</v>
      </c>
      <c r="AV9" s="120">
        <v>696.62</v>
      </c>
      <c r="AW9" s="120">
        <v>753.83</v>
      </c>
      <c r="AX9" s="120">
        <v>705.52</v>
      </c>
      <c r="AY9" s="120">
        <v>644.47</v>
      </c>
      <c r="AZ9" s="120">
        <v>759.44</v>
      </c>
      <c r="BA9" s="120">
        <v>853.06</v>
      </c>
    </row>
    <row r="10" spans="1:53" ht="29.25" x14ac:dyDescent="0.45">
      <c r="A10" s="261">
        <v>6</v>
      </c>
      <c r="B10" s="174" t="s">
        <v>159</v>
      </c>
      <c r="C10" s="121">
        <v>11568.6</v>
      </c>
      <c r="D10" s="121">
        <v>11913.2</v>
      </c>
      <c r="E10" s="121">
        <v>12909.21</v>
      </c>
      <c r="F10" s="121">
        <v>11192.9</v>
      </c>
      <c r="G10" s="121">
        <v>12613.59</v>
      </c>
      <c r="H10" s="121">
        <v>12842.95</v>
      </c>
      <c r="I10" s="121">
        <v>12021.01</v>
      </c>
      <c r="J10" s="121">
        <v>12306.89</v>
      </c>
      <c r="K10" s="121">
        <v>12970.33</v>
      </c>
      <c r="L10" s="121">
        <v>12769.33</v>
      </c>
      <c r="M10" s="121">
        <v>12147.81</v>
      </c>
      <c r="N10" s="121">
        <v>11942.65</v>
      </c>
      <c r="O10" s="121">
        <v>11003.96</v>
      </c>
      <c r="P10" s="121">
        <v>11035.28</v>
      </c>
      <c r="Q10" s="121">
        <v>12074.09</v>
      </c>
      <c r="R10" s="121">
        <v>10674.24</v>
      </c>
      <c r="S10" s="121">
        <v>11738.34</v>
      </c>
      <c r="T10" s="121">
        <v>11842.28</v>
      </c>
      <c r="U10" s="121">
        <v>11372.45</v>
      </c>
      <c r="V10" s="121">
        <v>11109.26</v>
      </c>
      <c r="W10" s="121">
        <v>12009.04</v>
      </c>
      <c r="X10" s="121">
        <v>11578.69</v>
      </c>
      <c r="Y10" s="121">
        <v>11356.9</v>
      </c>
      <c r="Z10" s="121">
        <v>10874.47</v>
      </c>
      <c r="AA10" s="121">
        <v>9924.08</v>
      </c>
      <c r="AB10" s="121">
        <v>12071.51</v>
      </c>
      <c r="AC10" s="121">
        <v>11999.68</v>
      </c>
      <c r="AD10" s="121">
        <v>9929.61</v>
      </c>
      <c r="AE10" s="121">
        <v>10852.79</v>
      </c>
      <c r="AF10" s="121">
        <v>10718.71</v>
      </c>
      <c r="AG10" s="121">
        <v>10306.06</v>
      </c>
      <c r="AH10" s="121">
        <v>11341.4</v>
      </c>
      <c r="AI10" s="121">
        <v>12271.14</v>
      </c>
      <c r="AJ10" s="121">
        <v>11513.33</v>
      </c>
      <c r="AK10" s="121">
        <v>12208.31</v>
      </c>
      <c r="AL10" s="121">
        <v>11877.89</v>
      </c>
      <c r="AM10" s="121">
        <v>11003.77</v>
      </c>
      <c r="AN10" s="121">
        <v>11916.81</v>
      </c>
      <c r="AO10" s="121">
        <v>13319.81</v>
      </c>
      <c r="AP10" s="121">
        <v>10986.46</v>
      </c>
      <c r="AQ10" s="121">
        <v>12958.39</v>
      </c>
      <c r="AR10" s="121">
        <v>12932.58</v>
      </c>
      <c r="AS10" s="121">
        <v>11806.2</v>
      </c>
      <c r="AT10" s="121">
        <v>12928.39</v>
      </c>
      <c r="AU10" s="121">
        <v>13553.42</v>
      </c>
      <c r="AV10" s="121">
        <v>12765.19</v>
      </c>
      <c r="AW10" s="121">
        <v>14130.67</v>
      </c>
      <c r="AX10" s="121">
        <v>12998.63</v>
      </c>
      <c r="AY10" s="121">
        <v>12819.2</v>
      </c>
      <c r="AZ10" s="121">
        <v>13431.61</v>
      </c>
      <c r="BA10" s="121">
        <v>14387.21</v>
      </c>
    </row>
    <row r="11" spans="1:53" ht="29.25" x14ac:dyDescent="0.45">
      <c r="A11" s="260">
        <v>7</v>
      </c>
      <c r="B11" s="173" t="s">
        <v>160</v>
      </c>
      <c r="C11" s="118">
        <v>2304.7600000000002</v>
      </c>
      <c r="D11" s="118">
        <v>2316.6</v>
      </c>
      <c r="E11" s="118">
        <v>2452.02</v>
      </c>
      <c r="F11" s="118">
        <v>2135.91</v>
      </c>
      <c r="G11" s="118">
        <v>2362.38</v>
      </c>
      <c r="H11" s="118">
        <v>2316.1999999999998</v>
      </c>
      <c r="I11" s="118">
        <v>2254.27</v>
      </c>
      <c r="J11" s="118">
        <v>2108.81</v>
      </c>
      <c r="K11" s="118">
        <v>2205.56</v>
      </c>
      <c r="L11" s="118">
        <v>2375.31</v>
      </c>
      <c r="M11" s="118">
        <v>2101.91</v>
      </c>
      <c r="N11" s="118">
        <v>2137.46</v>
      </c>
      <c r="O11" s="118">
        <v>2202.81</v>
      </c>
      <c r="P11" s="118">
        <v>1917.48</v>
      </c>
      <c r="Q11" s="118">
        <v>2191.9699999999998</v>
      </c>
      <c r="R11" s="118">
        <v>1963.23</v>
      </c>
      <c r="S11" s="118">
        <v>2283.7199999999998</v>
      </c>
      <c r="T11" s="118">
        <v>2076.36</v>
      </c>
      <c r="U11" s="118">
        <v>2127.5500000000002</v>
      </c>
      <c r="V11" s="118">
        <v>2372.7600000000002</v>
      </c>
      <c r="W11" s="118">
        <v>2217.77</v>
      </c>
      <c r="X11" s="118">
        <v>2306.9699999999998</v>
      </c>
      <c r="Y11" s="118">
        <v>1828.56</v>
      </c>
      <c r="Z11" s="118">
        <v>2006.4</v>
      </c>
      <c r="AA11" s="118">
        <v>1985.2</v>
      </c>
      <c r="AB11" s="118">
        <v>2812.14</v>
      </c>
      <c r="AC11" s="118">
        <v>2568.81</v>
      </c>
      <c r="AD11" s="118">
        <v>2035.36</v>
      </c>
      <c r="AE11" s="118">
        <v>2396.7800000000002</v>
      </c>
      <c r="AF11" s="118">
        <v>2645.05</v>
      </c>
      <c r="AG11" s="118">
        <v>2410.12</v>
      </c>
      <c r="AH11" s="118">
        <v>2525.0100000000002</v>
      </c>
      <c r="AI11" s="118">
        <v>2341.7399999999998</v>
      </c>
      <c r="AJ11" s="118">
        <v>1861.17</v>
      </c>
      <c r="AK11" s="118">
        <v>2265.48</v>
      </c>
      <c r="AL11" s="118">
        <v>2084.63</v>
      </c>
      <c r="AM11" s="118">
        <v>2101.21</v>
      </c>
      <c r="AN11" s="118">
        <v>2451.1</v>
      </c>
      <c r="AO11" s="118">
        <v>2728.46</v>
      </c>
      <c r="AP11" s="118">
        <v>2086.06</v>
      </c>
      <c r="AQ11" s="118">
        <v>2287.77</v>
      </c>
      <c r="AR11" s="118">
        <v>2475.8200000000002</v>
      </c>
      <c r="AS11" s="118">
        <v>2362.41</v>
      </c>
      <c r="AT11" s="118">
        <v>3206.17</v>
      </c>
      <c r="AU11" s="118">
        <v>3090.96</v>
      </c>
      <c r="AV11" s="118">
        <v>2426.36</v>
      </c>
      <c r="AW11" s="118">
        <v>2218.7199999999998</v>
      </c>
      <c r="AX11" s="118">
        <v>2186.69</v>
      </c>
      <c r="AY11" s="118">
        <v>2669.51</v>
      </c>
      <c r="AZ11" s="118">
        <v>2396.5700000000002</v>
      </c>
      <c r="BA11" s="118">
        <v>2774.99</v>
      </c>
    </row>
    <row r="12" spans="1:53" ht="42" x14ac:dyDescent="0.45">
      <c r="A12" s="261">
        <v>8</v>
      </c>
      <c r="B12" s="174" t="s">
        <v>161</v>
      </c>
      <c r="C12" s="121">
        <v>2163.0300000000002</v>
      </c>
      <c r="D12" s="121">
        <v>2076.29</v>
      </c>
      <c r="E12" s="121">
        <v>2339.17</v>
      </c>
      <c r="F12" s="121">
        <v>2116.08</v>
      </c>
      <c r="G12" s="121">
        <v>2436.0700000000002</v>
      </c>
      <c r="H12" s="121">
        <v>2443.4</v>
      </c>
      <c r="I12" s="121">
        <v>2462.87</v>
      </c>
      <c r="J12" s="121">
        <v>2398.87</v>
      </c>
      <c r="K12" s="121">
        <v>2503.52</v>
      </c>
      <c r="L12" s="121">
        <v>2654.74</v>
      </c>
      <c r="M12" s="121">
        <v>2420.94</v>
      </c>
      <c r="N12" s="121">
        <v>2510.67</v>
      </c>
      <c r="O12" s="121">
        <v>2289.75</v>
      </c>
      <c r="P12" s="121">
        <v>2217.23</v>
      </c>
      <c r="Q12" s="121">
        <v>2534.41</v>
      </c>
      <c r="R12" s="121">
        <v>2311.94</v>
      </c>
      <c r="S12" s="121">
        <v>2522.27</v>
      </c>
      <c r="T12" s="121">
        <v>2520.15</v>
      </c>
      <c r="U12" s="121">
        <v>2566.1999999999998</v>
      </c>
      <c r="V12" s="121">
        <v>2380.2199999999998</v>
      </c>
      <c r="W12" s="121">
        <v>2604.21</v>
      </c>
      <c r="X12" s="121">
        <v>2685.17</v>
      </c>
      <c r="Y12" s="121">
        <v>2324.19</v>
      </c>
      <c r="Z12" s="121">
        <v>2354.08</v>
      </c>
      <c r="AA12" s="121">
        <v>2147.46</v>
      </c>
      <c r="AB12" s="121">
        <v>2278.0100000000002</v>
      </c>
      <c r="AC12" s="121">
        <v>2465.4899999999998</v>
      </c>
      <c r="AD12" s="121">
        <v>2167.6999999999998</v>
      </c>
      <c r="AE12" s="121">
        <v>2560.2800000000002</v>
      </c>
      <c r="AF12" s="121">
        <v>2591.77</v>
      </c>
      <c r="AG12" s="121">
        <v>2459.14</v>
      </c>
      <c r="AH12" s="121">
        <v>2812.27</v>
      </c>
      <c r="AI12" s="121">
        <v>2773.31</v>
      </c>
      <c r="AJ12" s="121">
        <v>2605.17</v>
      </c>
      <c r="AK12" s="121">
        <v>2569.0300000000002</v>
      </c>
      <c r="AL12" s="121">
        <v>2424.1</v>
      </c>
      <c r="AM12" s="121">
        <v>2340.12</v>
      </c>
      <c r="AN12" s="121">
        <v>2333.13</v>
      </c>
      <c r="AO12" s="121">
        <v>2725.9</v>
      </c>
      <c r="AP12" s="121">
        <v>2214.12</v>
      </c>
      <c r="AQ12" s="121">
        <v>2770.95</v>
      </c>
      <c r="AR12" s="121">
        <v>2762.1</v>
      </c>
      <c r="AS12" s="121">
        <v>2725.12</v>
      </c>
      <c r="AT12" s="121">
        <v>2875.78</v>
      </c>
      <c r="AU12" s="121">
        <v>2857.58</v>
      </c>
      <c r="AV12" s="121">
        <v>2778.95</v>
      </c>
      <c r="AW12" s="121">
        <v>2836.51</v>
      </c>
      <c r="AX12" s="121">
        <v>2608.39</v>
      </c>
      <c r="AY12" s="121">
        <v>2538.1799999999998</v>
      </c>
      <c r="AZ12" s="121">
        <v>2441.2199999999998</v>
      </c>
      <c r="BA12" s="121">
        <v>2938.13</v>
      </c>
    </row>
    <row r="13" spans="1:53" ht="42" x14ac:dyDescent="0.45">
      <c r="A13" s="260">
        <v>9</v>
      </c>
      <c r="B13" s="173" t="s">
        <v>162</v>
      </c>
      <c r="C13" s="120">
        <v>369.3</v>
      </c>
      <c r="D13" s="120">
        <v>401.1</v>
      </c>
      <c r="E13" s="120">
        <v>423.2</v>
      </c>
      <c r="F13" s="120">
        <v>360.56</v>
      </c>
      <c r="G13" s="120">
        <v>380.08</v>
      </c>
      <c r="H13" s="120">
        <v>416.74</v>
      </c>
      <c r="I13" s="120">
        <v>471.2</v>
      </c>
      <c r="J13" s="120">
        <v>374.45</v>
      </c>
      <c r="K13" s="120">
        <v>408.21</v>
      </c>
      <c r="L13" s="120">
        <v>355.62</v>
      </c>
      <c r="M13" s="120">
        <v>288.36</v>
      </c>
      <c r="N13" s="120">
        <v>353.15</v>
      </c>
      <c r="O13" s="120">
        <v>406.19</v>
      </c>
      <c r="P13" s="120">
        <v>367.02</v>
      </c>
      <c r="Q13" s="120">
        <v>406.08</v>
      </c>
      <c r="R13" s="120">
        <v>299.89</v>
      </c>
      <c r="S13" s="120">
        <v>286.56</v>
      </c>
      <c r="T13" s="120">
        <v>301.52</v>
      </c>
      <c r="U13" s="120">
        <v>421.59</v>
      </c>
      <c r="V13" s="120">
        <v>264.67</v>
      </c>
      <c r="W13" s="120">
        <v>308.7</v>
      </c>
      <c r="X13" s="120">
        <v>243.59</v>
      </c>
      <c r="Y13" s="120">
        <v>246.35</v>
      </c>
      <c r="Z13" s="120">
        <v>361.19</v>
      </c>
      <c r="AA13" s="120">
        <v>248.51</v>
      </c>
      <c r="AB13" s="120">
        <v>276.38</v>
      </c>
      <c r="AC13" s="120">
        <v>485.33</v>
      </c>
      <c r="AD13" s="120">
        <v>227.13</v>
      </c>
      <c r="AE13" s="120">
        <v>294.48</v>
      </c>
      <c r="AF13" s="120">
        <v>357.76</v>
      </c>
      <c r="AG13" s="120">
        <v>320.91000000000003</v>
      </c>
      <c r="AH13" s="120">
        <v>342.92</v>
      </c>
      <c r="AI13" s="120">
        <v>332.04</v>
      </c>
      <c r="AJ13" s="120">
        <v>279.61</v>
      </c>
      <c r="AK13" s="120">
        <v>420.74</v>
      </c>
      <c r="AL13" s="120">
        <v>313.98</v>
      </c>
      <c r="AM13" s="120">
        <v>285.8</v>
      </c>
      <c r="AN13" s="120">
        <v>299.05</v>
      </c>
      <c r="AO13" s="120">
        <v>395.79</v>
      </c>
      <c r="AP13" s="120">
        <v>258.69</v>
      </c>
      <c r="AQ13" s="120">
        <v>340.66</v>
      </c>
      <c r="AR13" s="120">
        <v>351.88</v>
      </c>
      <c r="AS13" s="120">
        <v>361.23</v>
      </c>
      <c r="AT13" s="120">
        <v>380.66</v>
      </c>
      <c r="AU13" s="120">
        <v>393.14</v>
      </c>
      <c r="AV13" s="120">
        <v>369.52</v>
      </c>
      <c r="AW13" s="120">
        <v>326.79000000000002</v>
      </c>
      <c r="AX13" s="120">
        <v>379.27</v>
      </c>
      <c r="AY13" s="120">
        <v>389.95</v>
      </c>
      <c r="AZ13" s="120">
        <v>371.91</v>
      </c>
      <c r="BA13" s="120">
        <v>387.47</v>
      </c>
    </row>
    <row r="14" spans="1:53" ht="29.25" x14ac:dyDescent="0.45">
      <c r="A14" s="261">
        <v>10</v>
      </c>
      <c r="B14" s="174" t="s">
        <v>163</v>
      </c>
      <c r="C14" s="119">
        <v>624.63</v>
      </c>
      <c r="D14" s="119">
        <v>652.57000000000005</v>
      </c>
      <c r="E14" s="119">
        <v>745.16</v>
      </c>
      <c r="F14" s="119">
        <v>614.01</v>
      </c>
      <c r="G14" s="119">
        <v>721.35</v>
      </c>
      <c r="H14" s="119">
        <v>706.54</v>
      </c>
      <c r="I14" s="119">
        <v>765.11</v>
      </c>
      <c r="J14" s="119">
        <v>749.08</v>
      </c>
      <c r="K14" s="119">
        <v>759.53</v>
      </c>
      <c r="L14" s="119">
        <v>869.84</v>
      </c>
      <c r="M14" s="119">
        <v>516.73</v>
      </c>
      <c r="N14" s="119">
        <v>765.37</v>
      </c>
      <c r="O14" s="119">
        <v>502.97</v>
      </c>
      <c r="P14" s="119">
        <v>622.47</v>
      </c>
      <c r="Q14" s="119">
        <v>603.45000000000005</v>
      </c>
      <c r="R14" s="119">
        <v>598.76</v>
      </c>
      <c r="S14" s="119">
        <v>569.14</v>
      </c>
      <c r="T14" s="119">
        <v>550.02</v>
      </c>
      <c r="U14" s="119">
        <v>629.11</v>
      </c>
      <c r="V14" s="119">
        <v>562.27</v>
      </c>
      <c r="W14" s="119">
        <v>579.98</v>
      </c>
      <c r="X14" s="119">
        <v>634.13</v>
      </c>
      <c r="Y14" s="119">
        <v>399.52</v>
      </c>
      <c r="Z14" s="119">
        <v>518.5</v>
      </c>
      <c r="AA14" s="119">
        <v>453.57</v>
      </c>
      <c r="AB14" s="119">
        <v>489.47</v>
      </c>
      <c r="AC14" s="119">
        <v>589.22</v>
      </c>
      <c r="AD14" s="119">
        <v>460.1</v>
      </c>
      <c r="AE14" s="119">
        <v>535.12</v>
      </c>
      <c r="AF14" s="119">
        <v>565.08000000000004</v>
      </c>
      <c r="AG14" s="119">
        <v>433.11</v>
      </c>
      <c r="AH14" s="119">
        <v>523.67999999999995</v>
      </c>
      <c r="AI14" s="119">
        <v>577.12</v>
      </c>
      <c r="AJ14" s="119">
        <v>519.45000000000005</v>
      </c>
      <c r="AK14" s="119">
        <v>470.25</v>
      </c>
      <c r="AL14" s="119">
        <v>575.65</v>
      </c>
      <c r="AM14" s="119">
        <v>444.07</v>
      </c>
      <c r="AN14" s="119">
        <v>513.47</v>
      </c>
      <c r="AO14" s="119">
        <v>569.05999999999995</v>
      </c>
      <c r="AP14" s="119">
        <v>498.53</v>
      </c>
      <c r="AQ14" s="119">
        <v>501.94</v>
      </c>
      <c r="AR14" s="119">
        <v>605.69000000000005</v>
      </c>
      <c r="AS14" s="119">
        <v>588.94000000000005</v>
      </c>
      <c r="AT14" s="119">
        <v>653.58000000000004</v>
      </c>
      <c r="AU14" s="119">
        <v>589.45000000000005</v>
      </c>
      <c r="AV14" s="119">
        <v>578.47</v>
      </c>
      <c r="AW14" s="119">
        <v>691.27</v>
      </c>
      <c r="AX14" s="119">
        <v>621.54999999999995</v>
      </c>
      <c r="AY14" s="119">
        <v>608.55999999999995</v>
      </c>
      <c r="AZ14" s="119">
        <v>587.23</v>
      </c>
      <c r="BA14" s="119">
        <v>659.19</v>
      </c>
    </row>
    <row r="15" spans="1:53" ht="42" x14ac:dyDescent="0.45">
      <c r="A15" s="260">
        <v>11</v>
      </c>
      <c r="B15" s="173" t="s">
        <v>22</v>
      </c>
      <c r="C15" s="120">
        <v>757.45</v>
      </c>
      <c r="D15" s="120">
        <v>948.01</v>
      </c>
      <c r="E15" s="120">
        <v>830.41</v>
      </c>
      <c r="F15" s="120">
        <v>717.1</v>
      </c>
      <c r="G15" s="120">
        <v>812.37</v>
      </c>
      <c r="H15" s="120">
        <v>936.19</v>
      </c>
      <c r="I15" s="120">
        <v>866.18</v>
      </c>
      <c r="J15" s="120">
        <v>944.15</v>
      </c>
      <c r="K15" s="120">
        <v>990.21</v>
      </c>
      <c r="L15" s="118">
        <v>1075</v>
      </c>
      <c r="M15" s="118">
        <v>1016.45</v>
      </c>
      <c r="N15" s="120">
        <v>963.3</v>
      </c>
      <c r="O15" s="120">
        <v>779.49</v>
      </c>
      <c r="P15" s="118">
        <v>1018.99</v>
      </c>
      <c r="Q15" s="120">
        <v>988.84</v>
      </c>
      <c r="R15" s="120">
        <v>908.46</v>
      </c>
      <c r="S15" s="120">
        <v>960.03</v>
      </c>
      <c r="T15" s="120">
        <v>785.25</v>
      </c>
      <c r="U15" s="118">
        <v>1052.28</v>
      </c>
      <c r="V15" s="120">
        <v>933.54</v>
      </c>
      <c r="W15" s="118">
        <v>1050.42</v>
      </c>
      <c r="X15" s="118">
        <v>1062.67</v>
      </c>
      <c r="Y15" s="120">
        <v>946.95</v>
      </c>
      <c r="Z15" s="120">
        <v>938.52</v>
      </c>
      <c r="AA15" s="120">
        <v>886.76</v>
      </c>
      <c r="AB15" s="118">
        <v>1024.29</v>
      </c>
      <c r="AC15" s="118">
        <v>1027.52</v>
      </c>
      <c r="AD15" s="120">
        <v>756.37</v>
      </c>
      <c r="AE15" s="118">
        <v>1031.17</v>
      </c>
      <c r="AF15" s="118">
        <v>1225.1600000000001</v>
      </c>
      <c r="AG15" s="118">
        <v>1096.77</v>
      </c>
      <c r="AH15" s="118">
        <v>1153.6300000000001</v>
      </c>
      <c r="AI15" s="118">
        <v>1107.23</v>
      </c>
      <c r="AJ15" s="120">
        <v>943.55</v>
      </c>
      <c r="AK15" s="120">
        <v>944.13</v>
      </c>
      <c r="AL15" s="120">
        <v>868.83</v>
      </c>
      <c r="AM15" s="120">
        <v>883.87</v>
      </c>
      <c r="AN15" s="120">
        <v>924.69</v>
      </c>
      <c r="AO15" s="118">
        <v>1117.07</v>
      </c>
      <c r="AP15" s="120">
        <v>794.64</v>
      </c>
      <c r="AQ15" s="118">
        <v>1050.8399999999999</v>
      </c>
      <c r="AR15" s="118">
        <v>1108.1300000000001</v>
      </c>
      <c r="AS15" s="120">
        <v>972.49</v>
      </c>
      <c r="AT15" s="118">
        <v>1120.23</v>
      </c>
      <c r="AU15" s="118">
        <v>1276.3499999999999</v>
      </c>
      <c r="AV15" s="118">
        <v>1131.04</v>
      </c>
      <c r="AW15" s="118">
        <v>1189.75</v>
      </c>
      <c r="AX15" s="120">
        <v>915.29</v>
      </c>
      <c r="AY15" s="118">
        <v>1049.3399999999999</v>
      </c>
      <c r="AZ15" s="118">
        <v>1092.81</v>
      </c>
      <c r="BA15" s="118">
        <v>1186.6500000000001</v>
      </c>
    </row>
    <row r="16" spans="1:53" ht="29.25" x14ac:dyDescent="0.45">
      <c r="A16" s="261">
        <v>12</v>
      </c>
      <c r="B16" s="174" t="s">
        <v>164</v>
      </c>
      <c r="C16" s="119">
        <v>71.69</v>
      </c>
      <c r="D16" s="119">
        <v>42.96</v>
      </c>
      <c r="E16" s="119">
        <v>49.44</v>
      </c>
      <c r="F16" s="119">
        <v>52.74</v>
      </c>
      <c r="G16" s="119">
        <v>49.84</v>
      </c>
      <c r="H16" s="119">
        <v>41.65</v>
      </c>
      <c r="I16" s="119">
        <v>45.83</v>
      </c>
      <c r="J16" s="119">
        <v>51.05</v>
      </c>
      <c r="K16" s="119">
        <v>57.75</v>
      </c>
      <c r="L16" s="119">
        <v>100.89</v>
      </c>
      <c r="M16" s="119">
        <v>39.22</v>
      </c>
      <c r="N16" s="119">
        <v>56.82</v>
      </c>
      <c r="O16" s="119">
        <v>55.02</v>
      </c>
      <c r="P16" s="119">
        <v>34.17</v>
      </c>
      <c r="Q16" s="119">
        <v>66.760000000000005</v>
      </c>
      <c r="R16" s="119">
        <v>134.24</v>
      </c>
      <c r="S16" s="119">
        <v>63.3</v>
      </c>
      <c r="T16" s="119">
        <v>74.739999999999995</v>
      </c>
      <c r="U16" s="119">
        <v>33.5</v>
      </c>
      <c r="V16" s="119">
        <v>44.36</v>
      </c>
      <c r="W16" s="119">
        <v>43.23</v>
      </c>
      <c r="X16" s="119">
        <v>53.47</v>
      </c>
      <c r="Y16" s="119">
        <v>58.78</v>
      </c>
      <c r="Z16" s="119">
        <v>33</v>
      </c>
      <c r="AA16" s="119">
        <v>46.03</v>
      </c>
      <c r="AB16" s="119">
        <v>29.09</v>
      </c>
      <c r="AC16" s="119">
        <v>32.380000000000003</v>
      </c>
      <c r="AD16" s="119">
        <v>31.85</v>
      </c>
      <c r="AE16" s="119">
        <v>24.55</v>
      </c>
      <c r="AF16" s="119">
        <v>46.92</v>
      </c>
      <c r="AG16" s="119">
        <v>36.89</v>
      </c>
      <c r="AH16" s="119">
        <v>43.01</v>
      </c>
      <c r="AI16" s="119">
        <v>33.979999999999997</v>
      </c>
      <c r="AJ16" s="119">
        <v>32.130000000000003</v>
      </c>
      <c r="AK16" s="119">
        <v>26.24</v>
      </c>
      <c r="AL16" s="119">
        <v>24.17</v>
      </c>
      <c r="AM16" s="119">
        <v>33.78</v>
      </c>
      <c r="AN16" s="119">
        <v>28.01</v>
      </c>
      <c r="AO16" s="119">
        <v>29.24</v>
      </c>
      <c r="AP16" s="119">
        <v>21.97</v>
      </c>
      <c r="AQ16" s="119">
        <v>30.97</v>
      </c>
      <c r="AR16" s="119">
        <v>41.22</v>
      </c>
      <c r="AS16" s="119">
        <v>33.39</v>
      </c>
      <c r="AT16" s="119">
        <v>55.32</v>
      </c>
      <c r="AU16" s="119">
        <v>48.4</v>
      </c>
      <c r="AV16" s="119">
        <v>31.53</v>
      </c>
      <c r="AW16" s="119">
        <v>36.78</v>
      </c>
      <c r="AX16" s="119">
        <v>26.53</v>
      </c>
      <c r="AY16" s="119">
        <v>23.89</v>
      </c>
      <c r="AZ16" s="119">
        <v>36.06</v>
      </c>
      <c r="BA16" s="119">
        <v>23.2</v>
      </c>
    </row>
    <row r="17" spans="1:53" ht="29.25" x14ac:dyDescent="0.45">
      <c r="A17" s="260">
        <v>13</v>
      </c>
      <c r="B17" s="173" t="s">
        <v>165</v>
      </c>
      <c r="C17" s="120">
        <v>502.17</v>
      </c>
      <c r="D17" s="120">
        <v>517.65</v>
      </c>
      <c r="E17" s="120">
        <v>522.85</v>
      </c>
      <c r="F17" s="120">
        <v>602.04</v>
      </c>
      <c r="G17" s="120">
        <v>556.54999999999995</v>
      </c>
      <c r="H17" s="120">
        <v>517.64</v>
      </c>
      <c r="I17" s="120">
        <v>526.04999999999995</v>
      </c>
      <c r="J17" s="120">
        <v>493.88</v>
      </c>
      <c r="K17" s="120">
        <v>542.83000000000004</v>
      </c>
      <c r="L17" s="120">
        <v>551.86</v>
      </c>
      <c r="M17" s="120">
        <v>475.79</v>
      </c>
      <c r="N17" s="120">
        <v>510.19</v>
      </c>
      <c r="O17" s="120">
        <v>458.58</v>
      </c>
      <c r="P17" s="120">
        <v>461.91</v>
      </c>
      <c r="Q17" s="120">
        <v>526.61</v>
      </c>
      <c r="R17" s="120">
        <v>447.77</v>
      </c>
      <c r="S17" s="120">
        <v>493.84</v>
      </c>
      <c r="T17" s="120">
        <v>541.15</v>
      </c>
      <c r="U17" s="120">
        <v>539.26</v>
      </c>
      <c r="V17" s="120">
        <v>488.05</v>
      </c>
      <c r="W17" s="120">
        <v>459.11</v>
      </c>
      <c r="X17" s="120">
        <v>464.14</v>
      </c>
      <c r="Y17" s="120">
        <v>404.54</v>
      </c>
      <c r="Z17" s="120">
        <v>481.54</v>
      </c>
      <c r="AA17" s="120">
        <v>385.76</v>
      </c>
      <c r="AB17" s="120">
        <v>423.02</v>
      </c>
      <c r="AC17" s="120">
        <v>454.53</v>
      </c>
      <c r="AD17" s="120">
        <v>418.36</v>
      </c>
      <c r="AE17" s="120">
        <v>482.01</v>
      </c>
      <c r="AF17" s="120">
        <v>474.78</v>
      </c>
      <c r="AG17" s="120">
        <v>419.55</v>
      </c>
      <c r="AH17" s="120">
        <v>527.77</v>
      </c>
      <c r="AI17" s="120">
        <v>470</v>
      </c>
      <c r="AJ17" s="120">
        <v>443.82</v>
      </c>
      <c r="AK17" s="120">
        <v>523.24</v>
      </c>
      <c r="AL17" s="120">
        <v>572.25</v>
      </c>
      <c r="AM17" s="120">
        <v>563.87</v>
      </c>
      <c r="AN17" s="120">
        <v>484.01</v>
      </c>
      <c r="AO17" s="120">
        <v>523.01</v>
      </c>
      <c r="AP17" s="120">
        <v>375.55</v>
      </c>
      <c r="AQ17" s="120">
        <v>524.15</v>
      </c>
      <c r="AR17" s="120">
        <v>491.6</v>
      </c>
      <c r="AS17" s="120">
        <v>714.66</v>
      </c>
      <c r="AT17" s="120">
        <v>483.95</v>
      </c>
      <c r="AU17" s="120">
        <v>488.65</v>
      </c>
      <c r="AV17" s="120">
        <v>485.49</v>
      </c>
      <c r="AW17" s="120">
        <v>504.61</v>
      </c>
      <c r="AX17" s="120">
        <v>514.63</v>
      </c>
      <c r="AY17" s="120">
        <v>458.82</v>
      </c>
      <c r="AZ17" s="120">
        <v>492.75</v>
      </c>
      <c r="BA17" s="120">
        <v>534.66999999999996</v>
      </c>
    </row>
    <row r="18" spans="1:53" x14ac:dyDescent="0.45">
      <c r="A18" s="261">
        <v>14</v>
      </c>
      <c r="B18" s="174" t="s">
        <v>166</v>
      </c>
      <c r="C18" s="119">
        <v>247.13</v>
      </c>
      <c r="D18" s="119">
        <v>224.53</v>
      </c>
      <c r="E18" s="119">
        <v>258.33999999999997</v>
      </c>
      <c r="F18" s="119">
        <v>230.49</v>
      </c>
      <c r="G18" s="119">
        <v>252.56</v>
      </c>
      <c r="H18" s="119">
        <v>226.93</v>
      </c>
      <c r="I18" s="119">
        <v>222.19</v>
      </c>
      <c r="J18" s="119">
        <v>208.44</v>
      </c>
      <c r="K18" s="119">
        <v>227.64</v>
      </c>
      <c r="L18" s="119">
        <v>248.94</v>
      </c>
      <c r="M18" s="119">
        <v>178.69</v>
      </c>
      <c r="N18" s="119">
        <v>193.66</v>
      </c>
      <c r="O18" s="119">
        <v>239.82</v>
      </c>
      <c r="P18" s="119">
        <v>194.71</v>
      </c>
      <c r="Q18" s="119">
        <v>230.55</v>
      </c>
      <c r="R18" s="119">
        <v>201.02</v>
      </c>
      <c r="S18" s="119">
        <v>209.16</v>
      </c>
      <c r="T18" s="119">
        <v>194.91</v>
      </c>
      <c r="U18" s="119">
        <v>211.66</v>
      </c>
      <c r="V18" s="119">
        <v>212.57</v>
      </c>
      <c r="W18" s="119">
        <v>205.58</v>
      </c>
      <c r="X18" s="119">
        <v>217.77</v>
      </c>
      <c r="Y18" s="119">
        <v>201.13</v>
      </c>
      <c r="Z18" s="119">
        <v>236.49</v>
      </c>
      <c r="AA18" s="119">
        <v>239.58</v>
      </c>
      <c r="AB18" s="119">
        <v>241.07</v>
      </c>
      <c r="AC18" s="119">
        <v>281.62</v>
      </c>
      <c r="AD18" s="119">
        <v>262.58</v>
      </c>
      <c r="AE18" s="119">
        <v>254.27</v>
      </c>
      <c r="AF18" s="119">
        <v>228.5</v>
      </c>
      <c r="AG18" s="119">
        <v>217.1</v>
      </c>
      <c r="AH18" s="119">
        <v>288.77</v>
      </c>
      <c r="AI18" s="119">
        <v>234.13</v>
      </c>
      <c r="AJ18" s="119">
        <v>197.64</v>
      </c>
      <c r="AK18" s="119">
        <v>230.81</v>
      </c>
      <c r="AL18" s="119">
        <v>240.55</v>
      </c>
      <c r="AM18" s="119">
        <v>257.64</v>
      </c>
      <c r="AN18" s="119">
        <v>248.02</v>
      </c>
      <c r="AO18" s="119">
        <v>319.22000000000003</v>
      </c>
      <c r="AP18" s="119">
        <v>239.73</v>
      </c>
      <c r="AQ18" s="119">
        <v>294.48</v>
      </c>
      <c r="AR18" s="119">
        <v>264.75</v>
      </c>
      <c r="AS18" s="119">
        <v>229.02</v>
      </c>
      <c r="AT18" s="119">
        <v>238.23</v>
      </c>
      <c r="AU18" s="119">
        <v>228.49</v>
      </c>
      <c r="AV18" s="119">
        <v>300.37</v>
      </c>
      <c r="AW18" s="119">
        <v>236.19</v>
      </c>
      <c r="AX18" s="119">
        <v>238.1</v>
      </c>
      <c r="AY18" s="119">
        <v>285.31</v>
      </c>
      <c r="AZ18" s="119">
        <v>273.14</v>
      </c>
      <c r="BA18" s="119">
        <v>316.35000000000002</v>
      </c>
    </row>
    <row r="19" spans="1:53" ht="29.25" x14ac:dyDescent="0.45">
      <c r="A19" s="260">
        <v>15</v>
      </c>
      <c r="B19" s="173" t="s">
        <v>167</v>
      </c>
      <c r="C19" s="118">
        <v>1281.8499999999999</v>
      </c>
      <c r="D19" s="118">
        <v>1288.07</v>
      </c>
      <c r="E19" s="118">
        <v>1354.45</v>
      </c>
      <c r="F19" s="118">
        <v>1030.54</v>
      </c>
      <c r="G19" s="118">
        <v>1270.8599999999999</v>
      </c>
      <c r="H19" s="118">
        <v>1314.21</v>
      </c>
      <c r="I19" s="118">
        <v>1224.3499999999999</v>
      </c>
      <c r="J19" s="118">
        <v>1136.92</v>
      </c>
      <c r="K19" s="118">
        <v>1150.46</v>
      </c>
      <c r="L19" s="118">
        <v>1268.1600000000001</v>
      </c>
      <c r="M19" s="118">
        <v>1192.49</v>
      </c>
      <c r="N19" s="118">
        <v>1176.6099999999999</v>
      </c>
      <c r="O19" s="118">
        <v>1286.6199999999999</v>
      </c>
      <c r="P19" s="118">
        <v>1071.25</v>
      </c>
      <c r="Q19" s="118">
        <v>1237.04</v>
      </c>
      <c r="R19" s="118">
        <v>1116.8699999999999</v>
      </c>
      <c r="S19" s="118">
        <v>1361.49</v>
      </c>
      <c r="T19" s="118">
        <v>1113.8800000000001</v>
      </c>
      <c r="U19" s="118">
        <v>1115.6600000000001</v>
      </c>
      <c r="V19" s="118">
        <v>1438.88</v>
      </c>
      <c r="W19" s="118">
        <v>1300.21</v>
      </c>
      <c r="X19" s="118">
        <v>1365.89</v>
      </c>
      <c r="Y19" s="118">
        <v>1008.2</v>
      </c>
      <c r="Z19" s="118">
        <v>1087.4100000000001</v>
      </c>
      <c r="AA19" s="118">
        <v>1156.07</v>
      </c>
      <c r="AB19" s="118">
        <v>1935.24</v>
      </c>
      <c r="AC19" s="118">
        <v>1618.84</v>
      </c>
      <c r="AD19" s="118">
        <v>1177.6199999999999</v>
      </c>
      <c r="AE19" s="118">
        <v>1464.6</v>
      </c>
      <c r="AF19" s="118">
        <v>1746.26</v>
      </c>
      <c r="AG19" s="118">
        <v>1583.64</v>
      </c>
      <c r="AH19" s="118">
        <v>1476.98</v>
      </c>
      <c r="AI19" s="118">
        <v>1405.48</v>
      </c>
      <c r="AJ19" s="118">
        <v>1010.03</v>
      </c>
      <c r="AK19" s="118">
        <v>1302.1300000000001</v>
      </c>
      <c r="AL19" s="118">
        <v>1066.24</v>
      </c>
      <c r="AM19" s="118">
        <v>1077.67</v>
      </c>
      <c r="AN19" s="118">
        <v>1507.35</v>
      </c>
      <c r="AO19" s="118">
        <v>1599.97</v>
      </c>
      <c r="AP19" s="118">
        <v>1277.3800000000001</v>
      </c>
      <c r="AQ19" s="118">
        <v>1234.76</v>
      </c>
      <c r="AR19" s="118">
        <v>1465.77</v>
      </c>
      <c r="AS19" s="118">
        <v>1172.3</v>
      </c>
      <c r="AT19" s="118">
        <v>2255.33</v>
      </c>
      <c r="AU19" s="118">
        <v>2046.97</v>
      </c>
      <c r="AV19" s="118">
        <v>1311.11</v>
      </c>
      <c r="AW19" s="118">
        <v>1206.52</v>
      </c>
      <c r="AX19" s="118">
        <v>1183.32</v>
      </c>
      <c r="AY19" s="118">
        <v>1663.81</v>
      </c>
      <c r="AZ19" s="118">
        <v>1349.88</v>
      </c>
      <c r="BA19" s="118">
        <v>1615.49</v>
      </c>
    </row>
    <row r="20" spans="1:53" ht="29.25" x14ac:dyDescent="0.45">
      <c r="A20" s="261">
        <v>16</v>
      </c>
      <c r="B20" s="174" t="s">
        <v>168</v>
      </c>
      <c r="C20" s="121">
        <v>1931.53</v>
      </c>
      <c r="D20" s="121">
        <v>1852.91</v>
      </c>
      <c r="E20" s="121">
        <v>2093.98</v>
      </c>
      <c r="F20" s="121">
        <v>1886.6</v>
      </c>
      <c r="G20" s="121">
        <v>2186.13</v>
      </c>
      <c r="H20" s="121">
        <v>2188.2600000000002</v>
      </c>
      <c r="I20" s="121">
        <v>2170.23</v>
      </c>
      <c r="J20" s="121">
        <v>2110.4299999999998</v>
      </c>
      <c r="K20" s="121">
        <v>2204.91</v>
      </c>
      <c r="L20" s="121">
        <v>2355.25</v>
      </c>
      <c r="M20" s="121">
        <v>2175.69</v>
      </c>
      <c r="N20" s="121">
        <v>2211.02</v>
      </c>
      <c r="O20" s="121">
        <v>2037.93</v>
      </c>
      <c r="P20" s="121">
        <v>1936.21</v>
      </c>
      <c r="Q20" s="121">
        <v>2211.64</v>
      </c>
      <c r="R20" s="121">
        <v>2038.73</v>
      </c>
      <c r="S20" s="121">
        <v>2197.88</v>
      </c>
      <c r="T20" s="121">
        <v>2178.0100000000002</v>
      </c>
      <c r="U20" s="121">
        <v>2165.61</v>
      </c>
      <c r="V20" s="121">
        <v>2069.46</v>
      </c>
      <c r="W20" s="121">
        <v>2212.14</v>
      </c>
      <c r="X20" s="121">
        <v>2310.52</v>
      </c>
      <c r="Y20" s="121">
        <v>2030.72</v>
      </c>
      <c r="Z20" s="121">
        <v>2032.13</v>
      </c>
      <c r="AA20" s="121">
        <v>1857.67</v>
      </c>
      <c r="AB20" s="121">
        <v>1961.61</v>
      </c>
      <c r="AC20" s="121">
        <v>2165.5700000000002</v>
      </c>
      <c r="AD20" s="121">
        <v>1903.17</v>
      </c>
      <c r="AE20" s="121">
        <v>2269.9499999999998</v>
      </c>
      <c r="AF20" s="121">
        <v>2266.69</v>
      </c>
      <c r="AG20" s="121">
        <v>2159.39</v>
      </c>
      <c r="AH20" s="121">
        <v>2364.04</v>
      </c>
      <c r="AI20" s="121">
        <v>2352.23</v>
      </c>
      <c r="AJ20" s="121">
        <v>2212.48</v>
      </c>
      <c r="AK20" s="121">
        <v>2227.4699999999998</v>
      </c>
      <c r="AL20" s="121">
        <v>2101.63</v>
      </c>
      <c r="AM20" s="121">
        <v>2035.41</v>
      </c>
      <c r="AN20" s="121">
        <v>2053.54</v>
      </c>
      <c r="AO20" s="121">
        <v>2325.86</v>
      </c>
      <c r="AP20" s="121">
        <v>1965.37</v>
      </c>
      <c r="AQ20" s="121">
        <v>2450.9899999999998</v>
      </c>
      <c r="AR20" s="121">
        <v>2447.08</v>
      </c>
      <c r="AS20" s="121">
        <v>2425.37</v>
      </c>
      <c r="AT20" s="121">
        <v>2533.67</v>
      </c>
      <c r="AU20" s="121">
        <v>2486.75</v>
      </c>
      <c r="AV20" s="121">
        <v>2449.25</v>
      </c>
      <c r="AW20" s="121">
        <v>2478.38</v>
      </c>
      <c r="AX20" s="121">
        <v>2316.84</v>
      </c>
      <c r="AY20" s="121">
        <v>2263.2199999999998</v>
      </c>
      <c r="AZ20" s="121">
        <v>2171.19</v>
      </c>
      <c r="BA20" s="121">
        <v>2563.5</v>
      </c>
    </row>
    <row r="21" spans="1:53" ht="42" x14ac:dyDescent="0.45">
      <c r="A21" s="260">
        <v>17</v>
      </c>
      <c r="B21" s="173" t="s">
        <v>20</v>
      </c>
      <c r="C21" s="118">
        <v>1718.94</v>
      </c>
      <c r="D21" s="118">
        <v>1679.39</v>
      </c>
      <c r="E21" s="118">
        <v>1825.28</v>
      </c>
      <c r="F21" s="118">
        <v>1587.46</v>
      </c>
      <c r="G21" s="118">
        <v>1938.48</v>
      </c>
      <c r="H21" s="118">
        <v>1817.06</v>
      </c>
      <c r="I21" s="118">
        <v>1772.11</v>
      </c>
      <c r="J21" s="118">
        <v>1677.61</v>
      </c>
      <c r="K21" s="118">
        <v>1785.79</v>
      </c>
      <c r="L21" s="118">
        <v>1934.86</v>
      </c>
      <c r="M21" s="118">
        <v>1624.05</v>
      </c>
      <c r="N21" s="118">
        <v>1664.5</v>
      </c>
      <c r="O21" s="118">
        <v>1630.67</v>
      </c>
      <c r="P21" s="118">
        <v>1600.44</v>
      </c>
      <c r="Q21" s="118">
        <v>1788.95</v>
      </c>
      <c r="R21" s="118">
        <v>1531.91</v>
      </c>
      <c r="S21" s="118">
        <v>1673.03</v>
      </c>
      <c r="T21" s="118">
        <v>1681.75</v>
      </c>
      <c r="U21" s="118">
        <v>1752.36</v>
      </c>
      <c r="V21" s="118">
        <v>1639.28</v>
      </c>
      <c r="W21" s="118">
        <v>1614.19</v>
      </c>
      <c r="X21" s="118">
        <v>1697.09</v>
      </c>
      <c r="Y21" s="118">
        <v>1514.63</v>
      </c>
      <c r="Z21" s="118">
        <v>1702.64</v>
      </c>
      <c r="AA21" s="118">
        <v>1580.79</v>
      </c>
      <c r="AB21" s="118">
        <v>1652.32</v>
      </c>
      <c r="AC21" s="118">
        <v>1737.05</v>
      </c>
      <c r="AD21" s="118">
        <v>1542.34</v>
      </c>
      <c r="AE21" s="118">
        <v>1626.8</v>
      </c>
      <c r="AF21" s="118">
        <v>1703.62</v>
      </c>
      <c r="AG21" s="118">
        <v>1547.9</v>
      </c>
      <c r="AH21" s="118">
        <v>1833.95</v>
      </c>
      <c r="AI21" s="118">
        <v>1760.53</v>
      </c>
      <c r="AJ21" s="118">
        <v>1533.33</v>
      </c>
      <c r="AK21" s="118">
        <v>1723.91</v>
      </c>
      <c r="AL21" s="118">
        <v>1778.3</v>
      </c>
      <c r="AM21" s="118">
        <v>1758.5</v>
      </c>
      <c r="AN21" s="118">
        <v>1755.04</v>
      </c>
      <c r="AO21" s="118">
        <v>1913.35</v>
      </c>
      <c r="AP21" s="118">
        <v>1490.27</v>
      </c>
      <c r="AQ21" s="118">
        <v>1844.45</v>
      </c>
      <c r="AR21" s="118">
        <v>1803.95</v>
      </c>
      <c r="AS21" s="118">
        <v>1675.96</v>
      </c>
      <c r="AT21" s="118">
        <v>1901.78</v>
      </c>
      <c r="AU21" s="118">
        <v>1798.19</v>
      </c>
      <c r="AV21" s="118">
        <v>1976.09</v>
      </c>
      <c r="AW21" s="118">
        <v>1815.2</v>
      </c>
      <c r="AX21" s="118">
        <v>1816.09</v>
      </c>
      <c r="AY21" s="118">
        <v>1915.58</v>
      </c>
      <c r="AZ21" s="118">
        <v>1972.36</v>
      </c>
      <c r="BA21" s="118">
        <v>2079.69</v>
      </c>
    </row>
    <row r="22" spans="1:53" ht="42" x14ac:dyDescent="0.45">
      <c r="A22" s="261">
        <v>18</v>
      </c>
      <c r="B22" s="174" t="s">
        <v>169</v>
      </c>
      <c r="C22" s="119">
        <v>921.31</v>
      </c>
      <c r="D22" s="119">
        <v>976.1</v>
      </c>
      <c r="E22" s="121">
        <v>1195.48</v>
      </c>
      <c r="F22" s="119">
        <v>973.53</v>
      </c>
      <c r="G22" s="121">
        <v>1006.8</v>
      </c>
      <c r="H22" s="119">
        <v>997.28</v>
      </c>
      <c r="I22" s="119">
        <v>954.33</v>
      </c>
      <c r="J22" s="119">
        <v>849.47</v>
      </c>
      <c r="K22" s="119">
        <v>908.83</v>
      </c>
      <c r="L22" s="119">
        <v>941.53</v>
      </c>
      <c r="M22" s="119">
        <v>886.42</v>
      </c>
      <c r="N22" s="119">
        <v>927.72</v>
      </c>
      <c r="O22" s="119">
        <v>844.58</v>
      </c>
      <c r="P22" s="119">
        <v>977.91</v>
      </c>
      <c r="Q22" s="121">
        <v>1071.5999999999999</v>
      </c>
      <c r="R22" s="119">
        <v>779.03</v>
      </c>
      <c r="S22" s="119">
        <v>735.84</v>
      </c>
      <c r="T22" s="119">
        <v>757.78</v>
      </c>
      <c r="U22" s="119">
        <v>814.97</v>
      </c>
      <c r="V22" s="119">
        <v>793.2</v>
      </c>
      <c r="W22" s="119">
        <v>931.51</v>
      </c>
      <c r="X22" s="119">
        <v>870.86</v>
      </c>
      <c r="Y22" s="119">
        <v>959.78</v>
      </c>
      <c r="Z22" s="119">
        <v>841.76</v>
      </c>
      <c r="AA22" s="119">
        <v>744.14</v>
      </c>
      <c r="AB22" s="119">
        <v>869.4</v>
      </c>
      <c r="AC22" s="121">
        <v>1010.15</v>
      </c>
      <c r="AD22" s="119">
        <v>704.04</v>
      </c>
      <c r="AE22" s="119">
        <v>771.89</v>
      </c>
      <c r="AF22" s="119">
        <v>750.75</v>
      </c>
      <c r="AG22" s="119">
        <v>646.97</v>
      </c>
      <c r="AH22" s="119">
        <v>770.93</v>
      </c>
      <c r="AI22" s="119">
        <v>755.8</v>
      </c>
      <c r="AJ22" s="119">
        <v>656.36</v>
      </c>
      <c r="AK22" s="119">
        <v>754.77</v>
      </c>
      <c r="AL22" s="119">
        <v>673.05</v>
      </c>
      <c r="AM22" s="119">
        <v>600.26</v>
      </c>
      <c r="AN22" s="119">
        <v>715.76</v>
      </c>
      <c r="AO22" s="119">
        <v>791.75</v>
      </c>
      <c r="AP22" s="119">
        <v>649.16</v>
      </c>
      <c r="AQ22" s="119">
        <v>856.36</v>
      </c>
      <c r="AR22" s="119">
        <v>823.97</v>
      </c>
      <c r="AS22" s="119">
        <v>761.85</v>
      </c>
      <c r="AT22" s="119">
        <v>718.7</v>
      </c>
      <c r="AU22" s="119">
        <v>803.88</v>
      </c>
      <c r="AV22" s="119">
        <v>716.17</v>
      </c>
      <c r="AW22" s="119">
        <v>784.2</v>
      </c>
      <c r="AX22" s="119">
        <v>728.6</v>
      </c>
      <c r="AY22" s="119">
        <v>666.07</v>
      </c>
      <c r="AZ22" s="119">
        <v>785.19</v>
      </c>
      <c r="BA22" s="119">
        <v>875.65</v>
      </c>
    </row>
    <row r="23" spans="1:53" ht="42" x14ac:dyDescent="0.45">
      <c r="A23" s="260">
        <v>19</v>
      </c>
      <c r="B23" s="173" t="s">
        <v>170</v>
      </c>
      <c r="C23" s="118">
        <v>2442.8200000000002</v>
      </c>
      <c r="D23" s="118">
        <v>2434.29</v>
      </c>
      <c r="E23" s="118">
        <v>2682.83</v>
      </c>
      <c r="F23" s="118">
        <v>2378.12</v>
      </c>
      <c r="G23" s="118">
        <v>2568.8200000000002</v>
      </c>
      <c r="H23" s="118">
        <v>2606.3000000000002</v>
      </c>
      <c r="I23" s="118">
        <v>2650.82</v>
      </c>
      <c r="J23" s="118">
        <v>2421.0700000000002</v>
      </c>
      <c r="K23" s="118">
        <v>2528.1799999999998</v>
      </c>
      <c r="L23" s="118">
        <v>2589.85</v>
      </c>
      <c r="M23" s="118">
        <v>2390.71</v>
      </c>
      <c r="N23" s="118">
        <v>2536.6999999999998</v>
      </c>
      <c r="O23" s="118">
        <v>2345.39</v>
      </c>
      <c r="P23" s="118">
        <v>2265.12</v>
      </c>
      <c r="Q23" s="118">
        <v>2493.6</v>
      </c>
      <c r="R23" s="118">
        <v>2242.2600000000002</v>
      </c>
      <c r="S23" s="118">
        <v>2388.96</v>
      </c>
      <c r="T23" s="118">
        <v>2404.94</v>
      </c>
      <c r="U23" s="118">
        <v>2406.66</v>
      </c>
      <c r="V23" s="118">
        <v>2216.4499999999998</v>
      </c>
      <c r="W23" s="118">
        <v>2265.25</v>
      </c>
      <c r="X23" s="118">
        <v>2247.5500000000002</v>
      </c>
      <c r="Y23" s="118">
        <v>2249.3200000000002</v>
      </c>
      <c r="Z23" s="118">
        <v>2166</v>
      </c>
      <c r="AA23" s="118">
        <v>2021.48</v>
      </c>
      <c r="AB23" s="118">
        <v>2755.57</v>
      </c>
      <c r="AC23" s="118">
        <v>2352.14</v>
      </c>
      <c r="AD23" s="118">
        <v>2002.68</v>
      </c>
      <c r="AE23" s="118">
        <v>2213.5</v>
      </c>
      <c r="AF23" s="118">
        <v>2312.8000000000002</v>
      </c>
      <c r="AG23" s="118">
        <v>2161.8200000000002</v>
      </c>
      <c r="AH23" s="118">
        <v>2317.5100000000002</v>
      </c>
      <c r="AI23" s="118">
        <v>2421.98</v>
      </c>
      <c r="AJ23" s="118">
        <v>2382.2199999999998</v>
      </c>
      <c r="AK23" s="118">
        <v>2684.33</v>
      </c>
      <c r="AL23" s="118">
        <v>2303.3000000000002</v>
      </c>
      <c r="AM23" s="118">
        <v>2221.9899999999998</v>
      </c>
      <c r="AN23" s="118">
        <v>2366.42</v>
      </c>
      <c r="AO23" s="118">
        <v>2758.42</v>
      </c>
      <c r="AP23" s="118">
        <v>2181.2199999999998</v>
      </c>
      <c r="AQ23" s="118">
        <v>2787.54</v>
      </c>
      <c r="AR23" s="118">
        <v>2928.75</v>
      </c>
      <c r="AS23" s="118">
        <v>2412.42</v>
      </c>
      <c r="AT23" s="118">
        <v>2645.5</v>
      </c>
      <c r="AU23" s="118">
        <v>2679.96</v>
      </c>
      <c r="AV23" s="118">
        <v>2561.7199999999998</v>
      </c>
      <c r="AW23" s="118">
        <v>2908.94</v>
      </c>
      <c r="AX23" s="118">
        <v>2511.29</v>
      </c>
      <c r="AY23" s="118">
        <v>2688.87</v>
      </c>
      <c r="AZ23" s="118">
        <v>3109.71</v>
      </c>
      <c r="BA23" s="118">
        <v>2933.9</v>
      </c>
    </row>
    <row r="24" spans="1:53" ht="29.25" x14ac:dyDescent="0.45">
      <c r="A24" s="261">
        <v>20</v>
      </c>
      <c r="B24" s="174" t="s">
        <v>56</v>
      </c>
      <c r="C24" s="121">
        <v>4504.26</v>
      </c>
      <c r="D24" s="121">
        <v>4571.37</v>
      </c>
      <c r="E24" s="121">
        <v>4819.72</v>
      </c>
      <c r="F24" s="121">
        <v>4530.41</v>
      </c>
      <c r="G24" s="121">
        <v>5329.49</v>
      </c>
      <c r="H24" s="121">
        <v>5211.7299999999996</v>
      </c>
      <c r="I24" s="121">
        <v>4739.88</v>
      </c>
      <c r="J24" s="121">
        <v>5272.1</v>
      </c>
      <c r="K24" s="121">
        <v>5257.19</v>
      </c>
      <c r="L24" s="121">
        <v>5346.13</v>
      </c>
      <c r="M24" s="121">
        <v>5113.71</v>
      </c>
      <c r="N24" s="121">
        <v>4709.13</v>
      </c>
      <c r="O24" s="121">
        <v>4472.5</v>
      </c>
      <c r="P24" s="121">
        <v>4185.45</v>
      </c>
      <c r="Q24" s="121">
        <v>4888.0200000000004</v>
      </c>
      <c r="R24" s="121">
        <v>4251.12</v>
      </c>
      <c r="S24" s="121">
        <v>4954.1899999999996</v>
      </c>
      <c r="T24" s="121">
        <v>4982.71</v>
      </c>
      <c r="U24" s="121">
        <v>4527.67</v>
      </c>
      <c r="V24" s="121">
        <v>4486.58</v>
      </c>
      <c r="W24" s="121">
        <v>4636.8599999999997</v>
      </c>
      <c r="X24" s="121">
        <v>4734.93</v>
      </c>
      <c r="Y24" s="121">
        <v>4610.8900000000003</v>
      </c>
      <c r="Z24" s="121">
        <v>4412.08</v>
      </c>
      <c r="AA24" s="121">
        <v>4088.18</v>
      </c>
      <c r="AB24" s="121">
        <v>4883.91</v>
      </c>
      <c r="AC24" s="121">
        <v>5150.8100000000004</v>
      </c>
      <c r="AD24" s="121">
        <v>4075.04</v>
      </c>
      <c r="AE24" s="121">
        <v>4589.37</v>
      </c>
      <c r="AF24" s="121">
        <v>4147.92</v>
      </c>
      <c r="AG24" s="121">
        <v>4243.2</v>
      </c>
      <c r="AH24" s="121">
        <v>4561.53</v>
      </c>
      <c r="AI24" s="121">
        <v>4786.75</v>
      </c>
      <c r="AJ24" s="121">
        <v>4735.3999999999996</v>
      </c>
      <c r="AK24" s="121">
        <v>4698.2700000000004</v>
      </c>
      <c r="AL24" s="121">
        <v>4818.2</v>
      </c>
      <c r="AM24" s="121">
        <v>4500.76</v>
      </c>
      <c r="AN24" s="121">
        <v>4456.1000000000004</v>
      </c>
      <c r="AO24" s="121">
        <v>5171.3599999999997</v>
      </c>
      <c r="AP24" s="121">
        <v>4586.62</v>
      </c>
      <c r="AQ24" s="121">
        <v>5164.3599999999997</v>
      </c>
      <c r="AR24" s="121">
        <v>4980.1400000000003</v>
      </c>
      <c r="AS24" s="121">
        <v>4764.79</v>
      </c>
      <c r="AT24" s="121">
        <v>5049.3599999999997</v>
      </c>
      <c r="AU24" s="121">
        <v>5077.3599999999997</v>
      </c>
      <c r="AV24" s="121">
        <v>5156.3500000000004</v>
      </c>
      <c r="AW24" s="121">
        <v>5596.02</v>
      </c>
      <c r="AX24" s="121">
        <v>5160.6499999999996</v>
      </c>
      <c r="AY24" s="121">
        <v>5218.8</v>
      </c>
      <c r="AZ24" s="121">
        <v>4964.49</v>
      </c>
      <c r="BA24" s="121">
        <v>6092.99</v>
      </c>
    </row>
    <row r="25" spans="1:53" ht="29.25" x14ac:dyDescent="0.45">
      <c r="A25" s="260">
        <v>21</v>
      </c>
      <c r="B25" s="173" t="s">
        <v>39</v>
      </c>
      <c r="C25" s="118">
        <v>2909.85</v>
      </c>
      <c r="D25" s="118">
        <v>2992.65</v>
      </c>
      <c r="E25" s="118">
        <v>3098.71</v>
      </c>
      <c r="F25" s="118">
        <v>2879.52</v>
      </c>
      <c r="G25" s="118">
        <v>3500.6</v>
      </c>
      <c r="H25" s="118">
        <v>3534.64</v>
      </c>
      <c r="I25" s="118">
        <v>3088.56</v>
      </c>
      <c r="J25" s="118">
        <v>3593.49</v>
      </c>
      <c r="K25" s="118">
        <v>3492.09</v>
      </c>
      <c r="L25" s="118">
        <v>3460.56</v>
      </c>
      <c r="M25" s="118">
        <v>3316.23</v>
      </c>
      <c r="N25" s="118">
        <v>2858.69</v>
      </c>
      <c r="O25" s="118">
        <v>2769.88</v>
      </c>
      <c r="P25" s="118">
        <v>2495.9299999999998</v>
      </c>
      <c r="Q25" s="118">
        <v>2877.33</v>
      </c>
      <c r="R25" s="118">
        <v>2542.54</v>
      </c>
      <c r="S25" s="118">
        <v>3079.38</v>
      </c>
      <c r="T25" s="118">
        <v>3124.47</v>
      </c>
      <c r="U25" s="118">
        <v>2685.46</v>
      </c>
      <c r="V25" s="118">
        <v>2715.26</v>
      </c>
      <c r="W25" s="118">
        <v>2788.8</v>
      </c>
      <c r="X25" s="118">
        <v>2829.86</v>
      </c>
      <c r="Y25" s="118">
        <v>2535.9</v>
      </c>
      <c r="Z25" s="118">
        <v>2424.9499999999998</v>
      </c>
      <c r="AA25" s="118">
        <v>2365.5500000000002</v>
      </c>
      <c r="AB25" s="118">
        <v>3288.8</v>
      </c>
      <c r="AC25" s="118">
        <v>3272.68</v>
      </c>
      <c r="AD25" s="118">
        <v>2446.1</v>
      </c>
      <c r="AE25" s="118">
        <v>2691.21</v>
      </c>
      <c r="AF25" s="118">
        <v>2409.9899999999998</v>
      </c>
      <c r="AG25" s="118">
        <v>2550.48</v>
      </c>
      <c r="AH25" s="118">
        <v>2781.78</v>
      </c>
      <c r="AI25" s="118">
        <v>2900.71</v>
      </c>
      <c r="AJ25" s="118">
        <v>2757.91</v>
      </c>
      <c r="AK25" s="118">
        <v>2548.46</v>
      </c>
      <c r="AL25" s="118">
        <v>2492.9</v>
      </c>
      <c r="AM25" s="118">
        <v>2667.39</v>
      </c>
      <c r="AN25" s="118">
        <v>2511.88</v>
      </c>
      <c r="AO25" s="118">
        <v>2956.51</v>
      </c>
      <c r="AP25" s="118">
        <v>2844.55</v>
      </c>
      <c r="AQ25" s="118">
        <v>2999.33</v>
      </c>
      <c r="AR25" s="118">
        <v>3002.73</v>
      </c>
      <c r="AS25" s="118">
        <v>2774.36</v>
      </c>
      <c r="AT25" s="118">
        <v>2962.82</v>
      </c>
      <c r="AU25" s="118">
        <v>2928.92</v>
      </c>
      <c r="AV25" s="118">
        <v>2954.18</v>
      </c>
      <c r="AW25" s="118">
        <v>3239.68</v>
      </c>
      <c r="AX25" s="118">
        <v>2630.43</v>
      </c>
      <c r="AY25" s="118">
        <v>3048.18</v>
      </c>
      <c r="AZ25" s="118">
        <v>2797.91</v>
      </c>
      <c r="BA25" s="118">
        <v>3568.65</v>
      </c>
    </row>
    <row r="26" spans="1:53" ht="29.25" x14ac:dyDescent="0.45">
      <c r="A26" s="261">
        <v>22</v>
      </c>
      <c r="B26" s="174" t="s">
        <v>14</v>
      </c>
      <c r="C26" s="121">
        <v>1594.41</v>
      </c>
      <c r="D26" s="121">
        <v>1578.72</v>
      </c>
      <c r="E26" s="121">
        <v>1721.01</v>
      </c>
      <c r="F26" s="121">
        <v>1650.9</v>
      </c>
      <c r="G26" s="121">
        <v>1828.89</v>
      </c>
      <c r="H26" s="121">
        <v>1677.08</v>
      </c>
      <c r="I26" s="121">
        <v>1651.33</v>
      </c>
      <c r="J26" s="121">
        <v>1678.61</v>
      </c>
      <c r="K26" s="121">
        <v>1765.11</v>
      </c>
      <c r="L26" s="121">
        <v>1885.57</v>
      </c>
      <c r="M26" s="121">
        <v>1797.49</v>
      </c>
      <c r="N26" s="121">
        <v>1850.43</v>
      </c>
      <c r="O26" s="121">
        <v>1702.62</v>
      </c>
      <c r="P26" s="121">
        <v>1689.52</v>
      </c>
      <c r="Q26" s="121">
        <v>2010.69</v>
      </c>
      <c r="R26" s="121">
        <v>1708.59</v>
      </c>
      <c r="S26" s="121">
        <v>1874.82</v>
      </c>
      <c r="T26" s="121">
        <v>1858.24</v>
      </c>
      <c r="U26" s="121">
        <v>1842.21</v>
      </c>
      <c r="V26" s="121">
        <v>1771.32</v>
      </c>
      <c r="W26" s="121">
        <v>1848.06</v>
      </c>
      <c r="X26" s="121">
        <v>1905.07</v>
      </c>
      <c r="Y26" s="121">
        <v>2074.9899999999998</v>
      </c>
      <c r="Z26" s="121">
        <v>1987.14</v>
      </c>
      <c r="AA26" s="121">
        <v>1722.64</v>
      </c>
      <c r="AB26" s="121">
        <v>1595.11</v>
      </c>
      <c r="AC26" s="121">
        <v>1878.13</v>
      </c>
      <c r="AD26" s="121">
        <v>1628.94</v>
      </c>
      <c r="AE26" s="121">
        <v>1898.16</v>
      </c>
      <c r="AF26" s="121">
        <v>1737.93</v>
      </c>
      <c r="AG26" s="121">
        <v>1692.73</v>
      </c>
      <c r="AH26" s="121">
        <v>1779.75</v>
      </c>
      <c r="AI26" s="121">
        <v>1886.04</v>
      </c>
      <c r="AJ26" s="121">
        <v>1977.49</v>
      </c>
      <c r="AK26" s="121">
        <v>2149.8200000000002</v>
      </c>
      <c r="AL26" s="121">
        <v>2325.3000000000002</v>
      </c>
      <c r="AM26" s="121">
        <v>1833.37</v>
      </c>
      <c r="AN26" s="121">
        <v>1944.21</v>
      </c>
      <c r="AO26" s="121">
        <v>2214.85</v>
      </c>
      <c r="AP26" s="121">
        <v>1742.07</v>
      </c>
      <c r="AQ26" s="121">
        <v>2165.0300000000002</v>
      </c>
      <c r="AR26" s="121">
        <v>1977.41</v>
      </c>
      <c r="AS26" s="121">
        <v>1990.43</v>
      </c>
      <c r="AT26" s="121">
        <v>2086.5300000000002</v>
      </c>
      <c r="AU26" s="121">
        <v>2148.44</v>
      </c>
      <c r="AV26" s="121">
        <v>2202.17</v>
      </c>
      <c r="AW26" s="121">
        <v>2356.33</v>
      </c>
      <c r="AX26" s="121">
        <v>2530.2199999999998</v>
      </c>
      <c r="AY26" s="121">
        <v>2170.62</v>
      </c>
      <c r="AZ26" s="121">
        <v>2166.58</v>
      </c>
      <c r="BA26" s="121">
        <v>2524.34</v>
      </c>
    </row>
    <row r="27" spans="1:53" ht="29.25" x14ac:dyDescent="0.45">
      <c r="A27" s="260">
        <v>23</v>
      </c>
      <c r="B27" s="173" t="s">
        <v>57</v>
      </c>
      <c r="C27" s="118">
        <v>3073.56</v>
      </c>
      <c r="D27" s="118">
        <v>3274.35</v>
      </c>
      <c r="E27" s="118">
        <v>3488.58</v>
      </c>
      <c r="F27" s="118">
        <v>2665.48</v>
      </c>
      <c r="G27" s="118">
        <v>2957.71</v>
      </c>
      <c r="H27" s="118">
        <v>3273.51</v>
      </c>
      <c r="I27" s="118">
        <v>2968.45</v>
      </c>
      <c r="J27" s="118">
        <v>3041.78</v>
      </c>
      <c r="K27" s="118">
        <v>3530.97</v>
      </c>
      <c r="L27" s="118">
        <v>3192.89</v>
      </c>
      <c r="M27" s="118">
        <v>3140.89</v>
      </c>
      <c r="N27" s="118">
        <v>3085.6</v>
      </c>
      <c r="O27" s="118">
        <v>2718.71</v>
      </c>
      <c r="P27" s="118">
        <v>2926.09</v>
      </c>
      <c r="Q27" s="118">
        <v>2870.2</v>
      </c>
      <c r="R27" s="118">
        <v>2719.58</v>
      </c>
      <c r="S27" s="118">
        <v>2968.39</v>
      </c>
      <c r="T27" s="118">
        <v>3004.18</v>
      </c>
      <c r="U27" s="118">
        <v>2922.5</v>
      </c>
      <c r="V27" s="118">
        <v>2978.61</v>
      </c>
      <c r="W27" s="118">
        <v>3511.03</v>
      </c>
      <c r="X27" s="118">
        <v>3133.69</v>
      </c>
      <c r="Y27" s="118">
        <v>2943.67</v>
      </c>
      <c r="Z27" s="118">
        <v>2866.21</v>
      </c>
      <c r="AA27" s="118">
        <v>2480.62</v>
      </c>
      <c r="AB27" s="118">
        <v>2968.08</v>
      </c>
      <c r="AC27" s="118">
        <v>2742.73</v>
      </c>
      <c r="AD27" s="118">
        <v>2495.08</v>
      </c>
      <c r="AE27" s="118">
        <v>2573.04</v>
      </c>
      <c r="AF27" s="118">
        <v>2793.49</v>
      </c>
      <c r="AG27" s="118">
        <v>2618.15</v>
      </c>
      <c r="AH27" s="118">
        <v>3014.15</v>
      </c>
      <c r="AI27" s="118">
        <v>3618.32</v>
      </c>
      <c r="AJ27" s="118">
        <v>3126.84</v>
      </c>
      <c r="AK27" s="118">
        <v>3420.33</v>
      </c>
      <c r="AL27" s="118">
        <v>3420.41</v>
      </c>
      <c r="AM27" s="118">
        <v>2951.25</v>
      </c>
      <c r="AN27" s="118">
        <v>3630.11</v>
      </c>
      <c r="AO27" s="118">
        <v>3710.52</v>
      </c>
      <c r="AP27" s="118">
        <v>2848.53</v>
      </c>
      <c r="AQ27" s="118">
        <v>3314.86</v>
      </c>
      <c r="AR27" s="118">
        <v>3409.53</v>
      </c>
      <c r="AS27" s="118">
        <v>3103.57</v>
      </c>
      <c r="AT27" s="118">
        <v>3639.28</v>
      </c>
      <c r="AU27" s="118">
        <v>4081.35</v>
      </c>
      <c r="AV27" s="118">
        <v>3525.86</v>
      </c>
      <c r="AW27" s="118">
        <v>3924.26</v>
      </c>
      <c r="AX27" s="118">
        <v>3601.56</v>
      </c>
      <c r="AY27" s="118">
        <v>3328.66</v>
      </c>
      <c r="AZ27" s="118">
        <v>3603.74</v>
      </c>
      <c r="BA27" s="118">
        <v>3447.16</v>
      </c>
    </row>
    <row r="28" spans="1:53" x14ac:dyDescent="0.45">
      <c r="A28" s="261">
        <v>24</v>
      </c>
      <c r="B28" s="174" t="s">
        <v>40</v>
      </c>
      <c r="C28" s="119">
        <v>418.22</v>
      </c>
      <c r="D28" s="119">
        <v>429.36</v>
      </c>
      <c r="E28" s="119">
        <v>478.39</v>
      </c>
      <c r="F28" s="119">
        <v>437.5</v>
      </c>
      <c r="G28" s="119">
        <v>512.79</v>
      </c>
      <c r="H28" s="119">
        <v>509.4</v>
      </c>
      <c r="I28" s="119">
        <v>492.32</v>
      </c>
      <c r="J28" s="119">
        <v>493.52</v>
      </c>
      <c r="K28" s="119">
        <v>513.26</v>
      </c>
      <c r="L28" s="119">
        <v>471.93</v>
      </c>
      <c r="M28" s="119">
        <v>406.87</v>
      </c>
      <c r="N28" s="119">
        <v>445.34</v>
      </c>
      <c r="O28" s="119">
        <v>427.33</v>
      </c>
      <c r="P28" s="119">
        <v>465.22</v>
      </c>
      <c r="Q28" s="119">
        <v>513.67999999999995</v>
      </c>
      <c r="R28" s="119">
        <v>462.61</v>
      </c>
      <c r="S28" s="119">
        <v>461.12</v>
      </c>
      <c r="T28" s="119">
        <v>470.94</v>
      </c>
      <c r="U28" s="119">
        <v>452.73</v>
      </c>
      <c r="V28" s="119">
        <v>424.86</v>
      </c>
      <c r="W28" s="119">
        <v>449.12</v>
      </c>
      <c r="X28" s="119">
        <v>387.66</v>
      </c>
      <c r="Y28" s="119">
        <v>394.99</v>
      </c>
      <c r="Z28" s="119">
        <v>383.91</v>
      </c>
      <c r="AA28" s="119">
        <v>403.18</v>
      </c>
      <c r="AB28" s="119">
        <v>379.7</v>
      </c>
      <c r="AC28" s="119">
        <v>495.35</v>
      </c>
      <c r="AD28" s="119">
        <v>429.13</v>
      </c>
      <c r="AE28" s="119">
        <v>461.38</v>
      </c>
      <c r="AF28" s="119">
        <v>470.62</v>
      </c>
      <c r="AG28" s="119">
        <v>421.35</v>
      </c>
      <c r="AH28" s="119">
        <v>429.44</v>
      </c>
      <c r="AI28" s="119">
        <v>450.15</v>
      </c>
      <c r="AJ28" s="119">
        <v>383.78</v>
      </c>
      <c r="AK28" s="119">
        <v>416.03</v>
      </c>
      <c r="AL28" s="119">
        <v>415.05</v>
      </c>
      <c r="AM28" s="119">
        <v>474.74</v>
      </c>
      <c r="AN28" s="119">
        <v>466.94</v>
      </c>
      <c r="AO28" s="119">
        <v>569.83000000000004</v>
      </c>
      <c r="AP28" s="119">
        <v>467.27</v>
      </c>
      <c r="AQ28" s="119">
        <v>552.46</v>
      </c>
      <c r="AR28" s="119">
        <v>522.19000000000005</v>
      </c>
      <c r="AS28" s="119">
        <v>497.34</v>
      </c>
      <c r="AT28" s="119">
        <v>576.20000000000005</v>
      </c>
      <c r="AU28" s="119">
        <v>582.70000000000005</v>
      </c>
      <c r="AV28" s="119">
        <v>535.07000000000005</v>
      </c>
      <c r="AW28" s="119">
        <v>564.59</v>
      </c>
      <c r="AX28" s="119">
        <v>677.24</v>
      </c>
      <c r="AY28" s="119">
        <v>618.85</v>
      </c>
      <c r="AZ28" s="119">
        <v>667.21</v>
      </c>
      <c r="BA28" s="119">
        <v>693.27</v>
      </c>
    </row>
    <row r="29" spans="1:53" ht="42" x14ac:dyDescent="0.45">
      <c r="A29" s="260">
        <v>25</v>
      </c>
      <c r="B29" s="173" t="s">
        <v>171</v>
      </c>
      <c r="C29" s="120">
        <v>921.31</v>
      </c>
      <c r="D29" s="120">
        <v>976.1</v>
      </c>
      <c r="E29" s="118">
        <v>1195.48</v>
      </c>
      <c r="F29" s="120">
        <v>973.53</v>
      </c>
      <c r="G29" s="118">
        <v>1006.8</v>
      </c>
      <c r="H29" s="120">
        <v>997.28</v>
      </c>
      <c r="I29" s="120">
        <v>954.33</v>
      </c>
      <c r="J29" s="120">
        <v>849.47</v>
      </c>
      <c r="K29" s="120">
        <v>908.83</v>
      </c>
      <c r="L29" s="120">
        <v>941.53</v>
      </c>
      <c r="M29" s="120">
        <v>886.42</v>
      </c>
      <c r="N29" s="120">
        <v>927.72</v>
      </c>
      <c r="O29" s="120">
        <v>844.58</v>
      </c>
      <c r="P29" s="120">
        <v>977.91</v>
      </c>
      <c r="Q29" s="118">
        <v>1071.5999999999999</v>
      </c>
      <c r="R29" s="120">
        <v>779.03</v>
      </c>
      <c r="S29" s="120">
        <v>735.84</v>
      </c>
      <c r="T29" s="120">
        <v>757.78</v>
      </c>
      <c r="U29" s="120">
        <v>814.97</v>
      </c>
      <c r="V29" s="120">
        <v>793.2</v>
      </c>
      <c r="W29" s="120">
        <v>931.51</v>
      </c>
      <c r="X29" s="120">
        <v>870.86</v>
      </c>
      <c r="Y29" s="120">
        <v>959.78</v>
      </c>
      <c r="Z29" s="120">
        <v>841.76</v>
      </c>
      <c r="AA29" s="120">
        <v>744.14</v>
      </c>
      <c r="AB29" s="120">
        <v>869.4</v>
      </c>
      <c r="AC29" s="118">
        <v>1010.15</v>
      </c>
      <c r="AD29" s="120">
        <v>704.04</v>
      </c>
      <c r="AE29" s="120">
        <v>771.89</v>
      </c>
      <c r="AF29" s="120">
        <v>750.75</v>
      </c>
      <c r="AG29" s="120">
        <v>646.97</v>
      </c>
      <c r="AH29" s="120">
        <v>770.93</v>
      </c>
      <c r="AI29" s="120">
        <v>755.8</v>
      </c>
      <c r="AJ29" s="120">
        <v>656.36</v>
      </c>
      <c r="AK29" s="120">
        <v>754.77</v>
      </c>
      <c r="AL29" s="120">
        <v>673.05</v>
      </c>
      <c r="AM29" s="120">
        <v>600.26</v>
      </c>
      <c r="AN29" s="120">
        <v>715.76</v>
      </c>
      <c r="AO29" s="120">
        <v>791.75</v>
      </c>
      <c r="AP29" s="120">
        <v>649.16</v>
      </c>
      <c r="AQ29" s="120">
        <v>856.36</v>
      </c>
      <c r="AR29" s="120">
        <v>823.97</v>
      </c>
      <c r="AS29" s="120">
        <v>761.85</v>
      </c>
      <c r="AT29" s="120">
        <v>718.7</v>
      </c>
      <c r="AU29" s="120">
        <v>803.88</v>
      </c>
      <c r="AV29" s="120">
        <v>716.17</v>
      </c>
      <c r="AW29" s="120">
        <v>784.2</v>
      </c>
      <c r="AX29" s="120">
        <v>728.6</v>
      </c>
      <c r="AY29" s="120">
        <v>666.07</v>
      </c>
      <c r="AZ29" s="120">
        <v>785.19</v>
      </c>
      <c r="BA29" s="120">
        <v>875.65</v>
      </c>
    </row>
    <row r="30" spans="1:53" ht="29.25" x14ac:dyDescent="0.45">
      <c r="A30" s="261">
        <v>26</v>
      </c>
      <c r="B30" s="174" t="s">
        <v>15</v>
      </c>
      <c r="C30" s="119">
        <v>600.71</v>
      </c>
      <c r="D30" s="119">
        <v>624.29</v>
      </c>
      <c r="E30" s="119">
        <v>668.24</v>
      </c>
      <c r="F30" s="119">
        <v>590.01</v>
      </c>
      <c r="G30" s="119">
        <v>629.72</v>
      </c>
      <c r="H30" s="119">
        <v>671.75</v>
      </c>
      <c r="I30" s="119">
        <v>763.74</v>
      </c>
      <c r="J30" s="119">
        <v>662.75</v>
      </c>
      <c r="K30" s="119">
        <v>706.73</v>
      </c>
      <c r="L30" s="119">
        <v>654.99</v>
      </c>
      <c r="M30" s="119">
        <v>533.45000000000005</v>
      </c>
      <c r="N30" s="119">
        <v>652.59</v>
      </c>
      <c r="O30" s="119">
        <v>657.9</v>
      </c>
      <c r="P30" s="119">
        <v>647.88</v>
      </c>
      <c r="Q30" s="119">
        <v>728.53</v>
      </c>
      <c r="R30" s="119">
        <v>572.94000000000005</v>
      </c>
      <c r="S30" s="119">
        <v>610.58000000000004</v>
      </c>
      <c r="T30" s="119">
        <v>643.54</v>
      </c>
      <c r="U30" s="119">
        <v>821.94</v>
      </c>
      <c r="V30" s="119">
        <v>575.03</v>
      </c>
      <c r="W30" s="119">
        <v>700.35</v>
      </c>
      <c r="X30" s="119">
        <v>618.01</v>
      </c>
      <c r="Y30" s="119">
        <v>539.62</v>
      </c>
      <c r="Z30" s="119">
        <v>682.92</v>
      </c>
      <c r="AA30" s="119">
        <v>538.24</v>
      </c>
      <c r="AB30" s="119">
        <v>592.34</v>
      </c>
      <c r="AC30" s="119">
        <v>785</v>
      </c>
      <c r="AD30" s="119">
        <v>491.41</v>
      </c>
      <c r="AE30" s="119">
        <v>584.33000000000004</v>
      </c>
      <c r="AF30" s="119">
        <v>682.4</v>
      </c>
      <c r="AG30" s="119">
        <v>620.49</v>
      </c>
      <c r="AH30" s="119">
        <v>790.93</v>
      </c>
      <c r="AI30" s="119">
        <v>752.77</v>
      </c>
      <c r="AJ30" s="119">
        <v>672.11</v>
      </c>
      <c r="AK30" s="119">
        <v>761.99</v>
      </c>
      <c r="AL30" s="119">
        <v>636.19000000000005</v>
      </c>
      <c r="AM30" s="119">
        <v>590.48</v>
      </c>
      <c r="AN30" s="119">
        <v>578.38</v>
      </c>
      <c r="AO30" s="119">
        <v>795.57</v>
      </c>
      <c r="AP30" s="119">
        <v>507.19</v>
      </c>
      <c r="AQ30" s="119">
        <v>660.18</v>
      </c>
      <c r="AR30" s="119">
        <v>666.52</v>
      </c>
      <c r="AS30" s="119">
        <v>660.7</v>
      </c>
      <c r="AT30" s="119">
        <v>722.31</v>
      </c>
      <c r="AU30" s="119">
        <v>763.63</v>
      </c>
      <c r="AV30" s="119">
        <v>699.11</v>
      </c>
      <c r="AW30" s="119">
        <v>684.8</v>
      </c>
      <c r="AX30" s="119">
        <v>670.61</v>
      </c>
      <c r="AY30" s="119">
        <v>664.69</v>
      </c>
      <c r="AZ30" s="119">
        <v>641.63</v>
      </c>
      <c r="BA30" s="119">
        <v>761.79</v>
      </c>
    </row>
    <row r="31" spans="1:53" ht="29.25" x14ac:dyDescent="0.45">
      <c r="A31" s="260">
        <v>27</v>
      </c>
      <c r="B31" s="173" t="s">
        <v>172</v>
      </c>
      <c r="C31" s="120">
        <v>201.77</v>
      </c>
      <c r="D31" s="120">
        <v>181.6</v>
      </c>
      <c r="E31" s="120">
        <v>202.57</v>
      </c>
      <c r="F31" s="120">
        <v>194.41</v>
      </c>
      <c r="G31" s="120">
        <v>214.68</v>
      </c>
      <c r="H31" s="120">
        <v>218.81</v>
      </c>
      <c r="I31" s="120">
        <v>253.98</v>
      </c>
      <c r="J31" s="120">
        <v>253.77</v>
      </c>
      <c r="K31" s="120">
        <v>253.79</v>
      </c>
      <c r="L31" s="120">
        <v>269.06</v>
      </c>
      <c r="M31" s="120">
        <v>218.4</v>
      </c>
      <c r="N31" s="120">
        <v>263.76</v>
      </c>
      <c r="O31" s="120">
        <v>219.32</v>
      </c>
      <c r="P31" s="120">
        <v>244.14</v>
      </c>
      <c r="Q31" s="120">
        <v>285.56</v>
      </c>
      <c r="R31" s="120">
        <v>242.54</v>
      </c>
      <c r="S31" s="120">
        <v>291.51</v>
      </c>
      <c r="T31" s="120">
        <v>311.58</v>
      </c>
      <c r="U31" s="120">
        <v>358.13</v>
      </c>
      <c r="V31" s="120">
        <v>280.45</v>
      </c>
      <c r="W31" s="120">
        <v>344.46</v>
      </c>
      <c r="X31" s="120">
        <v>340.86</v>
      </c>
      <c r="Y31" s="120">
        <v>258.13</v>
      </c>
      <c r="Z31" s="120">
        <v>298.35000000000002</v>
      </c>
      <c r="AA31" s="120">
        <v>255.72</v>
      </c>
      <c r="AB31" s="120">
        <v>277.58999999999997</v>
      </c>
      <c r="AC31" s="120">
        <v>267.98</v>
      </c>
      <c r="AD31" s="120">
        <v>246.95</v>
      </c>
      <c r="AE31" s="120">
        <v>260.99</v>
      </c>
      <c r="AF31" s="120">
        <v>286.27999999999997</v>
      </c>
      <c r="AG31" s="120">
        <v>273.88</v>
      </c>
      <c r="AH31" s="120">
        <v>415.75</v>
      </c>
      <c r="AI31" s="120">
        <v>381.77</v>
      </c>
      <c r="AJ31" s="120">
        <v>354.46</v>
      </c>
      <c r="AK31" s="120">
        <v>308.88</v>
      </c>
      <c r="AL31" s="120">
        <v>288.19</v>
      </c>
      <c r="AM31" s="120">
        <v>283.33999999999997</v>
      </c>
      <c r="AN31" s="120">
        <v>255.38</v>
      </c>
      <c r="AO31" s="120">
        <v>367.71</v>
      </c>
      <c r="AP31" s="120">
        <v>230.97</v>
      </c>
      <c r="AQ31" s="120">
        <v>282.95999999999998</v>
      </c>
      <c r="AR31" s="120">
        <v>286.29000000000002</v>
      </c>
      <c r="AS31" s="120">
        <v>265.89</v>
      </c>
      <c r="AT31" s="120">
        <v>307.36</v>
      </c>
      <c r="AU31" s="120">
        <v>329.36</v>
      </c>
      <c r="AV31" s="120">
        <v>295.48</v>
      </c>
      <c r="AW31" s="120">
        <v>315.33999999999997</v>
      </c>
      <c r="AX31" s="120">
        <v>256.77999999999997</v>
      </c>
      <c r="AY31" s="120">
        <v>234.82</v>
      </c>
      <c r="AZ31" s="120">
        <v>239.36</v>
      </c>
      <c r="BA31" s="120">
        <v>332.04</v>
      </c>
    </row>
    <row r="32" spans="1:53" x14ac:dyDescent="0.45">
      <c r="A32" s="261">
        <v>28</v>
      </c>
      <c r="B32" s="174" t="s">
        <v>173</v>
      </c>
      <c r="C32" s="119">
        <v>29.64</v>
      </c>
      <c r="D32" s="119">
        <v>41.59</v>
      </c>
      <c r="E32" s="119">
        <v>42.46</v>
      </c>
      <c r="F32" s="119">
        <v>35.049999999999997</v>
      </c>
      <c r="G32" s="119">
        <v>34.96</v>
      </c>
      <c r="H32" s="119">
        <v>36.200000000000003</v>
      </c>
      <c r="I32" s="119">
        <v>38.56</v>
      </c>
      <c r="J32" s="119">
        <v>34.53</v>
      </c>
      <c r="K32" s="119">
        <v>44.73</v>
      </c>
      <c r="L32" s="119">
        <v>30.31</v>
      </c>
      <c r="M32" s="119">
        <v>26.69</v>
      </c>
      <c r="N32" s="119">
        <v>35.69</v>
      </c>
      <c r="O32" s="119">
        <v>32.4</v>
      </c>
      <c r="P32" s="119">
        <v>36.71</v>
      </c>
      <c r="Q32" s="119">
        <v>36.880000000000003</v>
      </c>
      <c r="R32" s="119">
        <v>30.51</v>
      </c>
      <c r="S32" s="119">
        <v>32.51</v>
      </c>
      <c r="T32" s="119">
        <v>30.45</v>
      </c>
      <c r="U32" s="119">
        <v>42.22</v>
      </c>
      <c r="V32" s="119">
        <v>29.9</v>
      </c>
      <c r="W32" s="119">
        <v>47.19</v>
      </c>
      <c r="X32" s="119">
        <v>33.56</v>
      </c>
      <c r="Y32" s="119">
        <v>35.14</v>
      </c>
      <c r="Z32" s="119">
        <v>23.38</v>
      </c>
      <c r="AA32" s="119">
        <v>34.01</v>
      </c>
      <c r="AB32" s="119">
        <v>38.369999999999997</v>
      </c>
      <c r="AC32" s="119">
        <v>31.69</v>
      </c>
      <c r="AD32" s="119">
        <v>17.32</v>
      </c>
      <c r="AE32" s="119">
        <v>28.86</v>
      </c>
      <c r="AF32" s="119">
        <v>38.35</v>
      </c>
      <c r="AG32" s="119">
        <v>25.7</v>
      </c>
      <c r="AH32" s="119">
        <v>32.26</v>
      </c>
      <c r="AI32" s="119">
        <v>38.96</v>
      </c>
      <c r="AJ32" s="119">
        <v>38.04</v>
      </c>
      <c r="AK32" s="119">
        <v>32.369999999999997</v>
      </c>
      <c r="AL32" s="119">
        <v>34.01</v>
      </c>
      <c r="AM32" s="119">
        <v>21.34</v>
      </c>
      <c r="AN32" s="119">
        <v>23.95</v>
      </c>
      <c r="AO32" s="119">
        <v>32.07</v>
      </c>
      <c r="AP32" s="119">
        <v>17.53</v>
      </c>
      <c r="AQ32" s="119">
        <v>36.56</v>
      </c>
      <c r="AR32" s="119">
        <v>28.35</v>
      </c>
      <c r="AS32" s="119">
        <v>33.590000000000003</v>
      </c>
      <c r="AT32" s="119">
        <v>34.29</v>
      </c>
      <c r="AU32" s="119">
        <v>41.13</v>
      </c>
      <c r="AV32" s="119">
        <v>34.11</v>
      </c>
      <c r="AW32" s="119">
        <v>42.67</v>
      </c>
      <c r="AX32" s="119">
        <v>34.56</v>
      </c>
      <c r="AY32" s="119">
        <v>39.909999999999997</v>
      </c>
      <c r="AZ32" s="119">
        <v>30.37</v>
      </c>
      <c r="BA32" s="119">
        <v>42.28</v>
      </c>
    </row>
    <row r="33" spans="1:53" ht="42" x14ac:dyDescent="0.45">
      <c r="A33" s="260">
        <v>29</v>
      </c>
      <c r="B33" s="173" t="s">
        <v>23</v>
      </c>
      <c r="C33" s="120">
        <v>282.11</v>
      </c>
      <c r="D33" s="120">
        <v>293.17</v>
      </c>
      <c r="E33" s="120">
        <v>325.24</v>
      </c>
      <c r="F33" s="120">
        <v>281.13</v>
      </c>
      <c r="G33" s="120">
        <v>293.81</v>
      </c>
      <c r="H33" s="120">
        <v>265.69</v>
      </c>
      <c r="I33" s="120">
        <v>293.60000000000002</v>
      </c>
      <c r="J33" s="120">
        <v>278.39</v>
      </c>
      <c r="K33" s="120">
        <v>293.51</v>
      </c>
      <c r="L33" s="120">
        <v>314.43</v>
      </c>
      <c r="M33" s="120">
        <v>262.35000000000002</v>
      </c>
      <c r="N33" s="120">
        <v>263.87</v>
      </c>
      <c r="O33" s="120">
        <v>223.33</v>
      </c>
      <c r="P33" s="120">
        <v>196.29</v>
      </c>
      <c r="Q33" s="120">
        <v>204.44</v>
      </c>
      <c r="R33" s="120">
        <v>203.69</v>
      </c>
      <c r="S33" s="120">
        <v>228.53</v>
      </c>
      <c r="T33" s="120">
        <v>234.64</v>
      </c>
      <c r="U33" s="120">
        <v>270.52999999999997</v>
      </c>
      <c r="V33" s="120">
        <v>241.78</v>
      </c>
      <c r="W33" s="120">
        <v>262.24</v>
      </c>
      <c r="X33" s="120">
        <v>268.36</v>
      </c>
      <c r="Y33" s="120">
        <v>220.3</v>
      </c>
      <c r="Z33" s="120">
        <v>208.85</v>
      </c>
      <c r="AA33" s="120">
        <v>212.42</v>
      </c>
      <c r="AB33" s="120">
        <v>220.04</v>
      </c>
      <c r="AC33" s="120">
        <v>224.4</v>
      </c>
      <c r="AD33" s="120">
        <v>185.4</v>
      </c>
      <c r="AE33" s="120">
        <v>205.66</v>
      </c>
      <c r="AF33" s="120">
        <v>203.56</v>
      </c>
      <c r="AG33" s="120">
        <v>197.73</v>
      </c>
      <c r="AH33" s="120">
        <v>240.29</v>
      </c>
      <c r="AI33" s="120">
        <v>239.16</v>
      </c>
      <c r="AJ33" s="120">
        <v>216.52</v>
      </c>
      <c r="AK33" s="120">
        <v>214.88</v>
      </c>
      <c r="AL33" s="120">
        <v>212.4</v>
      </c>
      <c r="AM33" s="120">
        <v>211.24</v>
      </c>
      <c r="AN33" s="120">
        <v>220.3</v>
      </c>
      <c r="AO33" s="120">
        <v>298.5</v>
      </c>
      <c r="AP33" s="120">
        <v>205.76</v>
      </c>
      <c r="AQ33" s="120">
        <v>252.13</v>
      </c>
      <c r="AR33" s="120">
        <v>265.64999999999998</v>
      </c>
      <c r="AS33" s="120">
        <v>259.54000000000002</v>
      </c>
      <c r="AT33" s="120">
        <v>240.15</v>
      </c>
      <c r="AU33" s="120">
        <v>336.92</v>
      </c>
      <c r="AV33" s="120">
        <v>340.83</v>
      </c>
      <c r="AW33" s="120">
        <v>278.97000000000003</v>
      </c>
      <c r="AX33" s="120">
        <v>258.51</v>
      </c>
      <c r="AY33" s="120">
        <v>271.08</v>
      </c>
      <c r="AZ33" s="120">
        <v>288.18</v>
      </c>
      <c r="BA33" s="120">
        <v>320.70999999999998</v>
      </c>
    </row>
    <row r="34" spans="1:53" ht="29.25" x14ac:dyDescent="0.45">
      <c r="A34" s="261">
        <v>30</v>
      </c>
      <c r="B34" s="174" t="s">
        <v>155</v>
      </c>
      <c r="C34" s="119">
        <v>3.9</v>
      </c>
      <c r="D34" s="119">
        <v>12.13</v>
      </c>
      <c r="E34" s="119">
        <v>8.83</v>
      </c>
      <c r="F34" s="119">
        <v>6.31</v>
      </c>
      <c r="G34" s="119">
        <v>4.03</v>
      </c>
      <c r="H34" s="119">
        <v>6.06</v>
      </c>
      <c r="I34" s="119">
        <v>7.59</v>
      </c>
      <c r="J34" s="119">
        <v>11.88</v>
      </c>
      <c r="K34" s="119">
        <v>7.84</v>
      </c>
      <c r="L34" s="119">
        <v>5.76</v>
      </c>
      <c r="M34" s="119">
        <v>4.25</v>
      </c>
      <c r="N34" s="119">
        <v>6.49</v>
      </c>
      <c r="O34" s="119">
        <v>5.85</v>
      </c>
      <c r="P34" s="119">
        <v>5.48</v>
      </c>
      <c r="Q34" s="119">
        <v>3.97</v>
      </c>
      <c r="R34" s="119">
        <v>4.91</v>
      </c>
      <c r="S34" s="119">
        <v>3</v>
      </c>
      <c r="T34" s="119">
        <v>3.64</v>
      </c>
      <c r="U34" s="119">
        <v>7.23</v>
      </c>
      <c r="V34" s="119">
        <v>5.7</v>
      </c>
      <c r="W34" s="119">
        <v>3.99</v>
      </c>
      <c r="X34" s="119">
        <v>5.16</v>
      </c>
      <c r="Y34" s="119">
        <v>3.42</v>
      </c>
      <c r="Z34" s="119">
        <v>2.12</v>
      </c>
      <c r="AA34" s="119">
        <v>2.17</v>
      </c>
      <c r="AB34" s="119">
        <v>2.92</v>
      </c>
      <c r="AC34" s="119">
        <v>2.54</v>
      </c>
      <c r="AD34" s="119">
        <v>3.46</v>
      </c>
      <c r="AE34" s="119">
        <v>3.65</v>
      </c>
      <c r="AF34" s="119">
        <v>5.31</v>
      </c>
      <c r="AG34" s="119">
        <v>5.66</v>
      </c>
      <c r="AH34" s="119">
        <v>7.1</v>
      </c>
      <c r="AI34" s="119">
        <v>6.88</v>
      </c>
      <c r="AJ34" s="119">
        <v>5.98</v>
      </c>
      <c r="AK34" s="119">
        <v>2.4900000000000002</v>
      </c>
      <c r="AL34" s="119">
        <v>6.8</v>
      </c>
      <c r="AM34" s="119">
        <v>6.47</v>
      </c>
      <c r="AN34" s="119">
        <v>3.28</v>
      </c>
      <c r="AO34" s="119">
        <v>4.0199999999999996</v>
      </c>
      <c r="AP34" s="119">
        <v>4.8</v>
      </c>
      <c r="AQ34" s="119">
        <v>7.74</v>
      </c>
      <c r="AR34" s="119">
        <v>5.17</v>
      </c>
      <c r="AS34" s="119">
        <v>8.44</v>
      </c>
      <c r="AT34" s="119">
        <v>5.31</v>
      </c>
      <c r="AU34" s="119">
        <v>6.07</v>
      </c>
      <c r="AV34" s="119">
        <v>6.31</v>
      </c>
      <c r="AW34" s="119">
        <v>3.75</v>
      </c>
      <c r="AX34" s="119">
        <v>4.68</v>
      </c>
      <c r="AY34" s="119">
        <v>6.02</v>
      </c>
      <c r="AZ34" s="119">
        <v>6.32</v>
      </c>
      <c r="BA34" s="119">
        <v>8.25</v>
      </c>
    </row>
    <row r="35" spans="1:53" ht="105.75" x14ac:dyDescent="0.45">
      <c r="A35" s="260">
        <v>31</v>
      </c>
      <c r="B35" s="173" t="s">
        <v>380</v>
      </c>
      <c r="C35" s="118">
        <v>10007.379999999999</v>
      </c>
      <c r="D35" s="118">
        <v>10287.379999999999</v>
      </c>
      <c r="E35" s="118">
        <v>10574.44</v>
      </c>
      <c r="F35" s="118">
        <v>9570.2800000000007</v>
      </c>
      <c r="G35" s="118">
        <v>10883.12</v>
      </c>
      <c r="H35" s="118">
        <v>10867.77</v>
      </c>
      <c r="I35" s="118">
        <v>10438.81</v>
      </c>
      <c r="J35" s="118">
        <v>10810.83</v>
      </c>
      <c r="K35" s="118">
        <v>11048.21</v>
      </c>
      <c r="L35" s="118">
        <v>11331</v>
      </c>
      <c r="M35" s="118">
        <v>10676.57</v>
      </c>
      <c r="N35" s="118">
        <v>10354.89</v>
      </c>
      <c r="O35" s="118">
        <v>9384.9</v>
      </c>
      <c r="P35" s="118">
        <v>9495.4</v>
      </c>
      <c r="Q35" s="118">
        <v>10509.82</v>
      </c>
      <c r="R35" s="118">
        <v>9408.4</v>
      </c>
      <c r="S35" s="118">
        <v>10540.07</v>
      </c>
      <c r="T35" s="118">
        <v>10271.459999999999</v>
      </c>
      <c r="U35" s="118">
        <v>10105.709999999999</v>
      </c>
      <c r="V35" s="118">
        <v>9840.59</v>
      </c>
      <c r="W35" s="118">
        <v>10184.9</v>
      </c>
      <c r="X35" s="118">
        <v>10290.51</v>
      </c>
      <c r="Y35" s="118">
        <v>9878.9599999999991</v>
      </c>
      <c r="Z35" s="118">
        <v>9504.11</v>
      </c>
      <c r="AA35" s="118">
        <v>8770.91</v>
      </c>
      <c r="AB35" s="118">
        <v>10521.67</v>
      </c>
      <c r="AC35" s="118">
        <v>10559.48</v>
      </c>
      <c r="AD35" s="118">
        <v>8712.77</v>
      </c>
      <c r="AE35" s="118">
        <v>9808.43</v>
      </c>
      <c r="AF35" s="118">
        <v>9538.67</v>
      </c>
      <c r="AG35" s="118">
        <v>9404.81</v>
      </c>
      <c r="AH35" s="118">
        <v>10297.709999999999</v>
      </c>
      <c r="AI35" s="118">
        <v>10681.76</v>
      </c>
      <c r="AJ35" s="118">
        <v>10365.17</v>
      </c>
      <c r="AK35" s="118">
        <v>10847.97</v>
      </c>
      <c r="AL35" s="118">
        <v>10523.36</v>
      </c>
      <c r="AM35" s="118">
        <v>9946.31</v>
      </c>
      <c r="AN35" s="118">
        <v>10186.17</v>
      </c>
      <c r="AO35" s="118">
        <v>11949.22</v>
      </c>
      <c r="AP35" s="118">
        <v>9792.51</v>
      </c>
      <c r="AQ35" s="118">
        <v>11494.91</v>
      </c>
      <c r="AR35" s="118">
        <v>11371.73</v>
      </c>
      <c r="AS35" s="118">
        <v>10596.13</v>
      </c>
      <c r="AT35" s="118">
        <v>11702.43</v>
      </c>
      <c r="AU35" s="118">
        <v>11732.36</v>
      </c>
      <c r="AV35" s="118">
        <v>11616.4</v>
      </c>
      <c r="AW35" s="118">
        <v>12744.92</v>
      </c>
      <c r="AX35" s="118">
        <v>11577.32</v>
      </c>
      <c r="AY35" s="118">
        <v>11631.98</v>
      </c>
      <c r="AZ35" s="118">
        <v>11810.83</v>
      </c>
      <c r="BA35" s="118">
        <v>12977.58</v>
      </c>
    </row>
    <row r="36" spans="1:53" ht="144" x14ac:dyDescent="0.45">
      <c r="A36" s="261">
        <v>32</v>
      </c>
      <c r="B36" s="174" t="s">
        <v>424</v>
      </c>
      <c r="C36" s="121">
        <v>6920.75</v>
      </c>
      <c r="D36" s="121">
        <v>7169.4</v>
      </c>
      <c r="E36" s="121">
        <v>7507.78</v>
      </c>
      <c r="F36" s="121">
        <v>6801.53</v>
      </c>
      <c r="G36" s="121">
        <v>7800.81</v>
      </c>
      <c r="H36" s="121">
        <v>7984.14</v>
      </c>
      <c r="I36" s="121">
        <v>7770.36</v>
      </c>
      <c r="J36" s="121">
        <v>7952.21</v>
      </c>
      <c r="K36" s="121">
        <v>8057.83</v>
      </c>
      <c r="L36" s="121">
        <v>8409.69</v>
      </c>
      <c r="M36" s="121">
        <v>7927.03</v>
      </c>
      <c r="N36" s="121">
        <v>7641.67</v>
      </c>
      <c r="O36" s="121">
        <v>7056.22</v>
      </c>
      <c r="P36" s="121">
        <v>6785.52</v>
      </c>
      <c r="Q36" s="121">
        <v>7678.08</v>
      </c>
      <c r="R36" s="121">
        <v>6939.83</v>
      </c>
      <c r="S36" s="121">
        <v>7786.24</v>
      </c>
      <c r="T36" s="121">
        <v>7864.25</v>
      </c>
      <c r="U36" s="121">
        <v>7700.57</v>
      </c>
      <c r="V36" s="121">
        <v>7195.07</v>
      </c>
      <c r="W36" s="121">
        <v>7664.72</v>
      </c>
      <c r="X36" s="121">
        <v>7684.05</v>
      </c>
      <c r="Y36" s="121">
        <v>7074.76</v>
      </c>
      <c r="Z36" s="121">
        <v>6854.65</v>
      </c>
      <c r="AA36" s="121">
        <v>6307.94</v>
      </c>
      <c r="AB36" s="121">
        <v>8059.77</v>
      </c>
      <c r="AC36" s="121">
        <v>7727.36</v>
      </c>
      <c r="AD36" s="121">
        <v>6219.61</v>
      </c>
      <c r="AE36" s="121">
        <v>7399.15</v>
      </c>
      <c r="AF36" s="121">
        <v>7567.3</v>
      </c>
      <c r="AG36" s="121">
        <v>7226.42</v>
      </c>
      <c r="AH36" s="121">
        <v>7803.13</v>
      </c>
      <c r="AI36" s="121">
        <v>8102.95</v>
      </c>
      <c r="AJ36" s="121">
        <v>7652.22</v>
      </c>
      <c r="AK36" s="121">
        <v>7829.74</v>
      </c>
      <c r="AL36" s="121">
        <v>7282.14</v>
      </c>
      <c r="AM36" s="121">
        <v>7016.86</v>
      </c>
      <c r="AN36" s="121">
        <v>7113.56</v>
      </c>
      <c r="AO36" s="121">
        <v>8347.25</v>
      </c>
      <c r="AP36" s="121">
        <v>6909.9</v>
      </c>
      <c r="AQ36" s="121">
        <v>8451.6200000000008</v>
      </c>
      <c r="AR36" s="121">
        <v>8591.5</v>
      </c>
      <c r="AS36" s="121">
        <v>7880.05</v>
      </c>
      <c r="AT36" s="121">
        <v>8480.01</v>
      </c>
      <c r="AU36" s="121">
        <v>8713.26</v>
      </c>
      <c r="AV36" s="121">
        <v>8423.0400000000009</v>
      </c>
      <c r="AW36" s="121">
        <v>8960.42</v>
      </c>
      <c r="AX36" s="121">
        <v>8008.6</v>
      </c>
      <c r="AY36" s="121">
        <v>8250.41</v>
      </c>
      <c r="AZ36" s="121">
        <v>8159.87</v>
      </c>
      <c r="BA36" s="121">
        <v>9280.5499999999993</v>
      </c>
    </row>
    <row r="37" spans="1:53" ht="182.25" customHeight="1" x14ac:dyDescent="0.45">
      <c r="A37" s="260">
        <v>33</v>
      </c>
      <c r="B37" s="173" t="s">
        <v>428</v>
      </c>
      <c r="C37" s="118">
        <v>5101.88</v>
      </c>
      <c r="D37" s="118">
        <v>5416.35</v>
      </c>
      <c r="E37" s="118">
        <v>5539</v>
      </c>
      <c r="F37" s="118">
        <v>5015.46</v>
      </c>
      <c r="G37" s="118">
        <v>5733.57</v>
      </c>
      <c r="H37" s="118">
        <v>5927.27</v>
      </c>
      <c r="I37" s="118">
        <v>5741.25</v>
      </c>
      <c r="J37" s="118">
        <v>5959.61</v>
      </c>
      <c r="K37" s="118">
        <v>5984.25</v>
      </c>
      <c r="L37" s="118">
        <v>6193.12</v>
      </c>
      <c r="M37" s="118">
        <v>5876.72</v>
      </c>
      <c r="N37" s="118">
        <v>5563.84</v>
      </c>
      <c r="O37" s="118">
        <v>5129.07</v>
      </c>
      <c r="P37" s="118">
        <v>4942.58</v>
      </c>
      <c r="Q37" s="118">
        <v>5598.67</v>
      </c>
      <c r="R37" s="118">
        <v>5003</v>
      </c>
      <c r="S37" s="118">
        <v>5710.23</v>
      </c>
      <c r="T37" s="118">
        <v>5812.11</v>
      </c>
      <c r="U37" s="118">
        <v>5643.83</v>
      </c>
      <c r="V37" s="118">
        <v>5240.8500000000004</v>
      </c>
      <c r="W37" s="118">
        <v>5568.91</v>
      </c>
      <c r="X37" s="118">
        <v>5498.45</v>
      </c>
      <c r="Y37" s="118">
        <v>5154.2</v>
      </c>
      <c r="Z37" s="118">
        <v>4926.1000000000004</v>
      </c>
      <c r="AA37" s="118">
        <v>4544.53</v>
      </c>
      <c r="AB37" s="118">
        <v>6211.12</v>
      </c>
      <c r="AC37" s="118">
        <v>5677.2</v>
      </c>
      <c r="AD37" s="118">
        <v>4413.3999999999996</v>
      </c>
      <c r="AE37" s="118">
        <v>5250.07</v>
      </c>
      <c r="AF37" s="118">
        <v>5417.33</v>
      </c>
      <c r="AG37" s="118">
        <v>5169.57</v>
      </c>
      <c r="AH37" s="118">
        <v>5562.62</v>
      </c>
      <c r="AI37" s="118">
        <v>5868.11</v>
      </c>
      <c r="AJ37" s="118">
        <v>5568.91</v>
      </c>
      <c r="AK37" s="118">
        <v>5710.23</v>
      </c>
      <c r="AL37" s="118">
        <v>5285.02</v>
      </c>
      <c r="AM37" s="118">
        <v>5086.3100000000004</v>
      </c>
      <c r="AN37" s="118">
        <v>5159.5200000000004</v>
      </c>
      <c r="AO37" s="118">
        <v>6152.56</v>
      </c>
      <c r="AP37" s="118">
        <v>5041.22</v>
      </c>
      <c r="AQ37" s="118">
        <v>6115.76</v>
      </c>
      <c r="AR37" s="118">
        <v>6264.24</v>
      </c>
      <c r="AS37" s="118">
        <v>5585.53</v>
      </c>
      <c r="AT37" s="118">
        <v>6073.65</v>
      </c>
      <c r="AU37" s="118">
        <v>6352.02</v>
      </c>
      <c r="AV37" s="118">
        <v>6107.69</v>
      </c>
      <c r="AW37" s="118">
        <v>6613.62</v>
      </c>
      <c r="AX37" s="118">
        <v>5807.31</v>
      </c>
      <c r="AY37" s="118">
        <v>6100.77</v>
      </c>
      <c r="AZ37" s="118">
        <v>6106.9</v>
      </c>
      <c r="BA37" s="118">
        <v>6841.44</v>
      </c>
    </row>
    <row r="38" spans="1:53" ht="118.5" x14ac:dyDescent="0.45">
      <c r="A38" s="261">
        <v>34</v>
      </c>
      <c r="B38" s="174" t="s">
        <v>174</v>
      </c>
      <c r="C38" s="121">
        <v>11902.47</v>
      </c>
      <c r="D38" s="121">
        <v>12419.55</v>
      </c>
      <c r="E38" s="121">
        <v>13138.04</v>
      </c>
      <c r="F38" s="121">
        <v>11425.82</v>
      </c>
      <c r="G38" s="121">
        <v>12968.81</v>
      </c>
      <c r="H38" s="121">
        <v>13562.21</v>
      </c>
      <c r="I38" s="121">
        <v>12813.72</v>
      </c>
      <c r="J38" s="121">
        <v>13165.59</v>
      </c>
      <c r="K38" s="121">
        <v>13851.33</v>
      </c>
      <c r="L38" s="121">
        <v>13847.56</v>
      </c>
      <c r="M38" s="121">
        <v>13070.04</v>
      </c>
      <c r="N38" s="121">
        <v>12708.02</v>
      </c>
      <c r="O38" s="121">
        <v>11638.59</v>
      </c>
      <c r="P38" s="121">
        <v>11515.7</v>
      </c>
      <c r="Q38" s="121">
        <v>12507.57</v>
      </c>
      <c r="R38" s="121">
        <v>11420</v>
      </c>
      <c r="S38" s="121">
        <v>12682.42</v>
      </c>
      <c r="T38" s="121">
        <v>12671.68</v>
      </c>
      <c r="U38" s="121">
        <v>12479.29</v>
      </c>
      <c r="V38" s="121">
        <v>11971.08</v>
      </c>
      <c r="W38" s="121">
        <v>13032.35</v>
      </c>
      <c r="X38" s="121">
        <v>12845.57</v>
      </c>
      <c r="Y38" s="121">
        <v>11879.46</v>
      </c>
      <c r="Z38" s="121">
        <v>11511.86</v>
      </c>
      <c r="AA38" s="121">
        <v>10534.27</v>
      </c>
      <c r="AB38" s="121">
        <v>12932.4</v>
      </c>
      <c r="AC38" s="121">
        <v>12623.24</v>
      </c>
      <c r="AD38" s="121">
        <v>10538.21</v>
      </c>
      <c r="AE38" s="121">
        <v>11864.59</v>
      </c>
      <c r="AF38" s="121">
        <v>12109.49</v>
      </c>
      <c r="AG38" s="121">
        <v>11634</v>
      </c>
      <c r="AH38" s="121">
        <v>12879.18</v>
      </c>
      <c r="AI38" s="121">
        <v>13737.62</v>
      </c>
      <c r="AJ38" s="121">
        <v>12687.35</v>
      </c>
      <c r="AK38" s="121">
        <v>13141.08</v>
      </c>
      <c r="AL38" s="121">
        <v>12506.01</v>
      </c>
      <c r="AM38" s="121">
        <v>11816.49</v>
      </c>
      <c r="AN38" s="121">
        <v>12644.26</v>
      </c>
      <c r="AO38" s="121">
        <v>14328.56</v>
      </c>
      <c r="AP38" s="121">
        <v>11759.33</v>
      </c>
      <c r="AQ38" s="121">
        <v>13998.61</v>
      </c>
      <c r="AR38" s="121">
        <v>14267.33</v>
      </c>
      <c r="AS38" s="121">
        <v>13027.91</v>
      </c>
      <c r="AT38" s="121">
        <v>14335.03</v>
      </c>
      <c r="AU38" s="121">
        <v>15040.26</v>
      </c>
      <c r="AV38" s="121">
        <v>14189.19</v>
      </c>
      <c r="AW38" s="121">
        <v>15289.98</v>
      </c>
      <c r="AX38" s="121">
        <v>13520.03</v>
      </c>
      <c r="AY38" s="121">
        <v>13766.64</v>
      </c>
      <c r="AZ38" s="121">
        <v>14008.11</v>
      </c>
      <c r="BA38" s="121">
        <v>15216.48</v>
      </c>
    </row>
    <row r="39" spans="1:53" ht="80.25" x14ac:dyDescent="0.45">
      <c r="A39" s="260">
        <v>35</v>
      </c>
      <c r="B39" s="173" t="s">
        <v>175</v>
      </c>
      <c r="C39" s="118">
        <v>11248.17</v>
      </c>
      <c r="D39" s="118">
        <v>11291.4</v>
      </c>
      <c r="E39" s="118">
        <v>11870.51</v>
      </c>
      <c r="F39" s="118">
        <v>10726.03</v>
      </c>
      <c r="G39" s="118">
        <v>12315.15</v>
      </c>
      <c r="H39" s="118">
        <v>12032.55</v>
      </c>
      <c r="I39" s="118">
        <v>11645.26</v>
      </c>
      <c r="J39" s="118">
        <v>11853.82</v>
      </c>
      <c r="K39" s="118">
        <v>12148.54</v>
      </c>
      <c r="L39" s="118">
        <v>12518.99</v>
      </c>
      <c r="M39" s="118">
        <v>11557.61</v>
      </c>
      <c r="N39" s="118">
        <v>11335.61</v>
      </c>
      <c r="O39" s="118">
        <v>10494.97</v>
      </c>
      <c r="P39" s="118">
        <v>10343.01</v>
      </c>
      <c r="Q39" s="118">
        <v>11596.13</v>
      </c>
      <c r="R39" s="118">
        <v>10295.66</v>
      </c>
      <c r="S39" s="118">
        <v>11547.86</v>
      </c>
      <c r="T39" s="118">
        <v>11448.56</v>
      </c>
      <c r="U39" s="118">
        <v>11117.65</v>
      </c>
      <c r="V39" s="118">
        <v>10841.03</v>
      </c>
      <c r="W39" s="118">
        <v>11047.28</v>
      </c>
      <c r="X39" s="118">
        <v>11222.31</v>
      </c>
      <c r="Y39" s="118">
        <v>10714.66</v>
      </c>
      <c r="Z39" s="118">
        <v>10526.65</v>
      </c>
      <c r="AA39" s="118">
        <v>9723.01</v>
      </c>
      <c r="AB39" s="118">
        <v>11420.94</v>
      </c>
      <c r="AC39" s="118">
        <v>11573.37</v>
      </c>
      <c r="AD39" s="118">
        <v>9757.25</v>
      </c>
      <c r="AE39" s="118">
        <v>10693.8</v>
      </c>
      <c r="AF39" s="118">
        <v>10311.26</v>
      </c>
      <c r="AG39" s="118">
        <v>10120.17</v>
      </c>
      <c r="AH39" s="118">
        <v>11267.81</v>
      </c>
      <c r="AI39" s="118">
        <v>11635.24</v>
      </c>
      <c r="AJ39" s="118">
        <v>11222.3</v>
      </c>
      <c r="AK39" s="118">
        <v>11903.62</v>
      </c>
      <c r="AL39" s="118">
        <v>11725.55</v>
      </c>
      <c r="AM39" s="118">
        <v>11120.75</v>
      </c>
      <c r="AN39" s="118">
        <v>11340.06</v>
      </c>
      <c r="AO39" s="118">
        <v>13123.37</v>
      </c>
      <c r="AP39" s="118">
        <v>10771.81</v>
      </c>
      <c r="AQ39" s="118">
        <v>12610.83</v>
      </c>
      <c r="AR39" s="118">
        <v>12393.06</v>
      </c>
      <c r="AS39" s="118">
        <v>11592.01</v>
      </c>
      <c r="AT39" s="118">
        <v>12804.11</v>
      </c>
      <c r="AU39" s="118">
        <v>12638.45</v>
      </c>
      <c r="AV39" s="118">
        <v>12783.59</v>
      </c>
      <c r="AW39" s="118">
        <v>13701.28</v>
      </c>
      <c r="AX39" s="118">
        <v>12794.65</v>
      </c>
      <c r="AY39" s="118">
        <v>12833.04</v>
      </c>
      <c r="AZ39" s="118">
        <v>13025.81</v>
      </c>
      <c r="BA39" s="118">
        <v>14256.6</v>
      </c>
    </row>
    <row r="40" spans="1:53" ht="67.5" x14ac:dyDescent="0.45">
      <c r="A40" s="261">
        <v>36</v>
      </c>
      <c r="B40" s="174" t="s">
        <v>176</v>
      </c>
      <c r="C40" s="121">
        <v>1736.14</v>
      </c>
      <c r="D40" s="121">
        <v>1819.62</v>
      </c>
      <c r="E40" s="121">
        <v>1929.32</v>
      </c>
      <c r="F40" s="121">
        <v>1812.99</v>
      </c>
      <c r="G40" s="121">
        <v>2031.8</v>
      </c>
      <c r="H40" s="121">
        <v>1962.36</v>
      </c>
      <c r="I40" s="121">
        <v>1843.64</v>
      </c>
      <c r="J40" s="121">
        <v>1846.03</v>
      </c>
      <c r="K40" s="121">
        <v>1839.14</v>
      </c>
      <c r="L40" s="121">
        <v>1798.25</v>
      </c>
      <c r="M40" s="121">
        <v>1980.71</v>
      </c>
      <c r="N40" s="121">
        <v>1669.12</v>
      </c>
      <c r="O40" s="121">
        <v>1528.14</v>
      </c>
      <c r="P40" s="121">
        <v>1462.53</v>
      </c>
      <c r="Q40" s="121">
        <v>1665.3</v>
      </c>
      <c r="R40" s="121">
        <v>1464.14</v>
      </c>
      <c r="S40" s="121">
        <v>1732.36</v>
      </c>
      <c r="T40" s="121">
        <v>1487.64</v>
      </c>
      <c r="U40" s="121">
        <v>1515.47</v>
      </c>
      <c r="V40" s="121">
        <v>1462.02</v>
      </c>
      <c r="W40" s="121">
        <v>1463.56</v>
      </c>
      <c r="X40" s="121">
        <v>1430.58</v>
      </c>
      <c r="Y40" s="121">
        <v>1401.37</v>
      </c>
      <c r="Z40" s="121">
        <v>1403.16</v>
      </c>
      <c r="AA40" s="121">
        <v>1368.09</v>
      </c>
      <c r="AB40" s="121">
        <v>1552.01</v>
      </c>
      <c r="AC40" s="121">
        <v>1858.2</v>
      </c>
      <c r="AD40" s="121">
        <v>1448.8</v>
      </c>
      <c r="AE40" s="121">
        <v>1536.46</v>
      </c>
      <c r="AF40" s="121">
        <v>1273.6600000000001</v>
      </c>
      <c r="AG40" s="121">
        <v>1443.08</v>
      </c>
      <c r="AH40" s="121">
        <v>1576.78</v>
      </c>
      <c r="AI40" s="121">
        <v>1535.29</v>
      </c>
      <c r="AJ40" s="121">
        <v>1469.12</v>
      </c>
      <c r="AK40" s="121">
        <v>1424.66</v>
      </c>
      <c r="AL40" s="121">
        <v>1317.76</v>
      </c>
      <c r="AM40" s="121">
        <v>1373.12</v>
      </c>
      <c r="AN40" s="121">
        <v>1412.82</v>
      </c>
      <c r="AO40" s="121">
        <v>1690.94</v>
      </c>
      <c r="AP40" s="121">
        <v>1526.74</v>
      </c>
      <c r="AQ40" s="121">
        <v>1659.6</v>
      </c>
      <c r="AR40" s="121">
        <v>1675.18</v>
      </c>
      <c r="AS40" s="121">
        <v>1496.56</v>
      </c>
      <c r="AT40" s="121">
        <v>1707.78</v>
      </c>
      <c r="AU40" s="121">
        <v>1650.29</v>
      </c>
      <c r="AV40" s="121">
        <v>1668.47</v>
      </c>
      <c r="AW40" s="121">
        <v>1795.57</v>
      </c>
      <c r="AX40" s="121">
        <v>1500.85</v>
      </c>
      <c r="AY40" s="121">
        <v>1710.92</v>
      </c>
      <c r="AZ40" s="121">
        <v>1624.49</v>
      </c>
      <c r="BA40" s="121">
        <v>1936.17</v>
      </c>
    </row>
    <row r="41" spans="1:53" ht="54.75" x14ac:dyDescent="0.45">
      <c r="A41" s="260">
        <v>37</v>
      </c>
      <c r="B41" s="173" t="s">
        <v>177</v>
      </c>
      <c r="C41" s="118">
        <v>3772.77</v>
      </c>
      <c r="D41" s="118">
        <v>3794.84</v>
      </c>
      <c r="E41" s="118">
        <v>3850.06</v>
      </c>
      <c r="F41" s="118">
        <v>3498.32</v>
      </c>
      <c r="G41" s="118">
        <v>3861.02</v>
      </c>
      <c r="H41" s="118">
        <v>3638.54</v>
      </c>
      <c r="I41" s="118">
        <v>3720.42</v>
      </c>
      <c r="J41" s="118">
        <v>3736.25</v>
      </c>
      <c r="K41" s="118">
        <v>3883.15</v>
      </c>
      <c r="L41" s="118">
        <v>4124.66</v>
      </c>
      <c r="M41" s="118">
        <v>3913.76</v>
      </c>
      <c r="N41" s="118">
        <v>3969.55</v>
      </c>
      <c r="O41" s="118">
        <v>3452.17</v>
      </c>
      <c r="P41" s="118">
        <v>3570.51</v>
      </c>
      <c r="Q41" s="118">
        <v>3963.21</v>
      </c>
      <c r="R41" s="118">
        <v>3577.19</v>
      </c>
      <c r="S41" s="118">
        <v>3973.08</v>
      </c>
      <c r="T41" s="118">
        <v>3803.17</v>
      </c>
      <c r="U41" s="118">
        <v>3878.4</v>
      </c>
      <c r="V41" s="118">
        <v>3836.62</v>
      </c>
      <c r="W41" s="118">
        <v>3929.68</v>
      </c>
      <c r="X41" s="118">
        <v>4062.44</v>
      </c>
      <c r="Y41" s="118">
        <v>4063.18</v>
      </c>
      <c r="Z41" s="118">
        <v>3896.09</v>
      </c>
      <c r="AA41" s="118">
        <v>3368.09</v>
      </c>
      <c r="AB41" s="118">
        <v>3342.06</v>
      </c>
      <c r="AC41" s="118">
        <v>3726.62</v>
      </c>
      <c r="AD41" s="118">
        <v>3392.74</v>
      </c>
      <c r="AE41" s="118">
        <v>3730.01</v>
      </c>
      <c r="AF41" s="118">
        <v>3447.92</v>
      </c>
      <c r="AG41" s="118">
        <v>3473.4</v>
      </c>
      <c r="AH41" s="118">
        <v>3920.19</v>
      </c>
      <c r="AI41" s="118">
        <v>4130.3599999999997</v>
      </c>
      <c r="AJ41" s="118">
        <v>4192.32</v>
      </c>
      <c r="AK41" s="118">
        <v>4579.34</v>
      </c>
      <c r="AL41" s="118">
        <v>4768.58</v>
      </c>
      <c r="AM41" s="118">
        <v>3981.9</v>
      </c>
      <c r="AN41" s="118">
        <v>4223.3100000000004</v>
      </c>
      <c r="AO41" s="118">
        <v>4941.93</v>
      </c>
      <c r="AP41" s="118">
        <v>3855.21</v>
      </c>
      <c r="AQ41" s="118">
        <v>4515.3999999999996</v>
      </c>
      <c r="AR41" s="118">
        <v>4199.3999999999996</v>
      </c>
      <c r="AS41" s="118">
        <v>4290.95</v>
      </c>
      <c r="AT41" s="118">
        <v>4771.87</v>
      </c>
      <c r="AU41" s="118">
        <v>4664.34</v>
      </c>
      <c r="AV41" s="118">
        <v>4798.2299999999996</v>
      </c>
      <c r="AW41" s="118">
        <v>5197.09</v>
      </c>
      <c r="AX41" s="118">
        <v>5184.49</v>
      </c>
      <c r="AY41" s="118">
        <v>4568.78</v>
      </c>
      <c r="AZ41" s="118">
        <v>4479.09</v>
      </c>
      <c r="BA41" s="118">
        <v>5013.93</v>
      </c>
    </row>
    <row r="42" spans="1:53" ht="220.5" x14ac:dyDescent="0.45">
      <c r="A42" s="261">
        <v>38</v>
      </c>
      <c r="B42" s="174" t="s">
        <v>396</v>
      </c>
      <c r="C42" s="119">
        <v>866.81</v>
      </c>
      <c r="D42" s="119">
        <v>886.77</v>
      </c>
      <c r="E42" s="119">
        <v>989.68</v>
      </c>
      <c r="F42" s="119">
        <v>880.57</v>
      </c>
      <c r="G42" s="121">
        <v>1034.24</v>
      </c>
      <c r="H42" s="119">
        <v>953.79</v>
      </c>
      <c r="I42" s="119">
        <v>936.92</v>
      </c>
      <c r="J42" s="119">
        <v>938.37</v>
      </c>
      <c r="K42" s="119">
        <v>995.93</v>
      </c>
      <c r="L42" s="119">
        <v>931.46</v>
      </c>
      <c r="M42" s="119">
        <v>855.09</v>
      </c>
      <c r="N42" s="119">
        <v>955.93</v>
      </c>
      <c r="O42" s="119">
        <v>886.93</v>
      </c>
      <c r="P42" s="119">
        <v>934.57</v>
      </c>
      <c r="Q42" s="121">
        <v>1027.1500000000001</v>
      </c>
      <c r="R42" s="119">
        <v>897.95</v>
      </c>
      <c r="S42" s="119">
        <v>944.53</v>
      </c>
      <c r="T42" s="119">
        <v>894.56</v>
      </c>
      <c r="U42" s="119">
        <v>888.77</v>
      </c>
      <c r="V42" s="119">
        <v>841.16</v>
      </c>
      <c r="W42" s="119">
        <v>927.01</v>
      </c>
      <c r="X42" s="119">
        <v>858.92</v>
      </c>
      <c r="Y42" s="119">
        <v>845.7</v>
      </c>
      <c r="Z42" s="119">
        <v>877.44</v>
      </c>
      <c r="AA42" s="119">
        <v>860.42</v>
      </c>
      <c r="AB42" s="119">
        <v>844.97</v>
      </c>
      <c r="AC42" s="121">
        <v>1007.25</v>
      </c>
      <c r="AD42" s="119">
        <v>883.85</v>
      </c>
      <c r="AE42" s="119">
        <v>960.95</v>
      </c>
      <c r="AF42" s="119">
        <v>927.91</v>
      </c>
      <c r="AG42" s="119">
        <v>862.5</v>
      </c>
      <c r="AH42" s="119">
        <v>896.73</v>
      </c>
      <c r="AI42" s="119">
        <v>903.26</v>
      </c>
      <c r="AJ42" s="119">
        <v>820.37</v>
      </c>
      <c r="AK42" s="119">
        <v>895.75</v>
      </c>
      <c r="AL42" s="119">
        <v>931.82</v>
      </c>
      <c r="AM42" s="119">
        <v>950.48</v>
      </c>
      <c r="AN42" s="121">
        <v>1002.25</v>
      </c>
      <c r="AO42" s="121">
        <v>1158.42</v>
      </c>
      <c r="AP42" s="119">
        <v>903.21</v>
      </c>
      <c r="AQ42" s="121">
        <v>1064.21</v>
      </c>
      <c r="AR42" s="119">
        <v>982.52</v>
      </c>
      <c r="AS42" s="119">
        <v>960.53</v>
      </c>
      <c r="AT42" s="121">
        <v>1092.18</v>
      </c>
      <c r="AU42" s="121">
        <v>1105.6400000000001</v>
      </c>
      <c r="AV42" s="121">
        <v>1004.26</v>
      </c>
      <c r="AW42" s="121">
        <v>1155.55</v>
      </c>
      <c r="AX42" s="121">
        <v>1228.06</v>
      </c>
      <c r="AY42" s="121">
        <v>1129.28</v>
      </c>
      <c r="AZ42" s="121">
        <v>1196.0899999999999</v>
      </c>
      <c r="BA42" s="121">
        <v>1309.3599999999999</v>
      </c>
    </row>
    <row r="43" spans="1:53" ht="42" x14ac:dyDescent="0.45">
      <c r="A43" s="260">
        <v>39</v>
      </c>
      <c r="B43" s="173" t="s">
        <v>178</v>
      </c>
      <c r="C43" s="120">
        <v>176.17</v>
      </c>
      <c r="D43" s="120">
        <v>167.84</v>
      </c>
      <c r="E43" s="120">
        <v>186.77</v>
      </c>
      <c r="F43" s="120">
        <v>175.42</v>
      </c>
      <c r="G43" s="120">
        <v>191.81</v>
      </c>
      <c r="H43" s="120">
        <v>166.43</v>
      </c>
      <c r="I43" s="120">
        <v>179.09</v>
      </c>
      <c r="J43" s="120">
        <v>178.1</v>
      </c>
      <c r="K43" s="120">
        <v>179.35</v>
      </c>
      <c r="L43" s="120">
        <v>198.7</v>
      </c>
      <c r="M43" s="120">
        <v>173.82</v>
      </c>
      <c r="N43" s="120">
        <v>172.22</v>
      </c>
      <c r="O43" s="120">
        <v>157.59</v>
      </c>
      <c r="P43" s="120">
        <v>147.24</v>
      </c>
      <c r="Q43" s="120">
        <v>149.59</v>
      </c>
      <c r="R43" s="120">
        <v>143.93</v>
      </c>
      <c r="S43" s="120">
        <v>166.36</v>
      </c>
      <c r="T43" s="120">
        <v>149.46</v>
      </c>
      <c r="U43" s="120">
        <v>184.6</v>
      </c>
      <c r="V43" s="120">
        <v>176.88</v>
      </c>
      <c r="W43" s="120">
        <v>185.05</v>
      </c>
      <c r="X43" s="120">
        <v>183.4</v>
      </c>
      <c r="Y43" s="120">
        <v>155.47</v>
      </c>
      <c r="Z43" s="120">
        <v>150.91999999999999</v>
      </c>
      <c r="AA43" s="120">
        <v>160.32</v>
      </c>
      <c r="AB43" s="120">
        <v>161.15</v>
      </c>
      <c r="AC43" s="120">
        <v>166.05</v>
      </c>
      <c r="AD43" s="120">
        <v>138.66999999999999</v>
      </c>
      <c r="AE43" s="120">
        <v>150.6</v>
      </c>
      <c r="AF43" s="120">
        <v>148.74</v>
      </c>
      <c r="AG43" s="120">
        <v>137.76</v>
      </c>
      <c r="AH43" s="120">
        <v>166</v>
      </c>
      <c r="AI43" s="120">
        <v>171.89</v>
      </c>
      <c r="AJ43" s="120">
        <v>143.72999999999999</v>
      </c>
      <c r="AK43" s="120">
        <v>154.76</v>
      </c>
      <c r="AL43" s="120">
        <v>158.53</v>
      </c>
      <c r="AM43" s="120">
        <v>155.61000000000001</v>
      </c>
      <c r="AN43" s="120">
        <v>159.62</v>
      </c>
      <c r="AO43" s="120">
        <v>183.91</v>
      </c>
      <c r="AP43" s="120">
        <v>136.04</v>
      </c>
      <c r="AQ43" s="120">
        <v>162.47999999999999</v>
      </c>
      <c r="AR43" s="120">
        <v>164.16</v>
      </c>
      <c r="AS43" s="120">
        <v>152.13999999999999</v>
      </c>
      <c r="AT43" s="120">
        <v>167.19</v>
      </c>
      <c r="AU43" s="120">
        <v>179.17</v>
      </c>
      <c r="AV43" s="120">
        <v>163.22</v>
      </c>
      <c r="AW43" s="120">
        <v>176.45</v>
      </c>
      <c r="AX43" s="120">
        <v>165.32</v>
      </c>
      <c r="AY43" s="120">
        <v>163.26</v>
      </c>
      <c r="AZ43" s="120">
        <v>165.43</v>
      </c>
      <c r="BA43" s="120">
        <v>193.91</v>
      </c>
    </row>
    <row r="44" spans="1:53" ht="42" x14ac:dyDescent="0.45">
      <c r="A44" s="261">
        <v>40</v>
      </c>
      <c r="B44" s="174" t="s">
        <v>179</v>
      </c>
      <c r="C44" s="121">
        <v>1895.11</v>
      </c>
      <c r="D44" s="121">
        <v>1847.23</v>
      </c>
      <c r="E44" s="121">
        <v>2012.05</v>
      </c>
      <c r="F44" s="121">
        <v>1762.89</v>
      </c>
      <c r="G44" s="121">
        <v>2130.29</v>
      </c>
      <c r="H44" s="121">
        <v>1983.49</v>
      </c>
      <c r="I44" s="121">
        <v>1951.2</v>
      </c>
      <c r="J44" s="121">
        <v>1855.71</v>
      </c>
      <c r="K44" s="121">
        <v>1965.14</v>
      </c>
      <c r="L44" s="121">
        <v>2133.56</v>
      </c>
      <c r="M44" s="121">
        <v>1797.87</v>
      </c>
      <c r="N44" s="121">
        <v>1836.73</v>
      </c>
      <c r="O44" s="121">
        <v>1788.27</v>
      </c>
      <c r="P44" s="121">
        <v>1747.68</v>
      </c>
      <c r="Q44" s="121">
        <v>1938.54</v>
      </c>
      <c r="R44" s="121">
        <v>1675.84</v>
      </c>
      <c r="S44" s="121">
        <v>1839.39</v>
      </c>
      <c r="T44" s="121">
        <v>1831.21</v>
      </c>
      <c r="U44" s="121">
        <v>1936.96</v>
      </c>
      <c r="V44" s="121">
        <v>1816.16</v>
      </c>
      <c r="W44" s="121">
        <v>1799.24</v>
      </c>
      <c r="X44" s="121">
        <v>1880.48</v>
      </c>
      <c r="Y44" s="121">
        <v>1670.11</v>
      </c>
      <c r="Z44" s="121">
        <v>1853.55</v>
      </c>
      <c r="AA44" s="121">
        <v>1741.11</v>
      </c>
      <c r="AB44" s="121">
        <v>1813.47</v>
      </c>
      <c r="AC44" s="121">
        <v>1903.11</v>
      </c>
      <c r="AD44" s="121">
        <v>1681.01</v>
      </c>
      <c r="AE44" s="121">
        <v>1777.4</v>
      </c>
      <c r="AF44" s="121">
        <v>1852.36</v>
      </c>
      <c r="AG44" s="121">
        <v>1685.66</v>
      </c>
      <c r="AH44" s="121">
        <v>1999.95</v>
      </c>
      <c r="AI44" s="121">
        <v>1932.42</v>
      </c>
      <c r="AJ44" s="121">
        <v>1677.07</v>
      </c>
      <c r="AK44" s="121">
        <v>1878.67</v>
      </c>
      <c r="AL44" s="121">
        <v>1936.83</v>
      </c>
      <c r="AM44" s="121">
        <v>1914.1</v>
      </c>
      <c r="AN44" s="121">
        <v>1914.66</v>
      </c>
      <c r="AO44" s="121">
        <v>2097.25</v>
      </c>
      <c r="AP44" s="121">
        <v>1626.31</v>
      </c>
      <c r="AQ44" s="121">
        <v>2006.93</v>
      </c>
      <c r="AR44" s="121">
        <v>1968.11</v>
      </c>
      <c r="AS44" s="121">
        <v>1828.1</v>
      </c>
      <c r="AT44" s="121">
        <v>2068.9699999999998</v>
      </c>
      <c r="AU44" s="121">
        <v>1977.36</v>
      </c>
      <c r="AV44" s="121">
        <v>2139.31</v>
      </c>
      <c r="AW44" s="121">
        <v>1991.66</v>
      </c>
      <c r="AX44" s="121">
        <v>1981.41</v>
      </c>
      <c r="AY44" s="121">
        <v>2078.83</v>
      </c>
      <c r="AZ44" s="121">
        <v>2137.8000000000002</v>
      </c>
      <c r="BA44" s="121">
        <v>2273.59</v>
      </c>
    </row>
    <row r="45" spans="1:53" ht="42" x14ac:dyDescent="0.45">
      <c r="A45" s="260">
        <v>41</v>
      </c>
      <c r="B45" s="173" t="s">
        <v>180</v>
      </c>
      <c r="C45" s="118">
        <v>1909.47</v>
      </c>
      <c r="D45" s="118">
        <v>1862.2</v>
      </c>
      <c r="E45" s="118">
        <v>2030.36</v>
      </c>
      <c r="F45" s="118">
        <v>1777.99</v>
      </c>
      <c r="G45" s="118">
        <v>2144.77</v>
      </c>
      <c r="H45" s="118">
        <v>1997.89</v>
      </c>
      <c r="I45" s="118">
        <v>1964.16</v>
      </c>
      <c r="J45" s="118">
        <v>1868.79</v>
      </c>
      <c r="K45" s="118">
        <v>1980.05</v>
      </c>
      <c r="L45" s="118">
        <v>2147.12</v>
      </c>
      <c r="M45" s="118">
        <v>1808.51</v>
      </c>
      <c r="N45" s="118">
        <v>1849.18</v>
      </c>
      <c r="O45" s="118">
        <v>1799.65</v>
      </c>
      <c r="P45" s="118">
        <v>1759.23</v>
      </c>
      <c r="Q45" s="118">
        <v>1952.04</v>
      </c>
      <c r="R45" s="118">
        <v>1688.14</v>
      </c>
      <c r="S45" s="118">
        <v>1852.05</v>
      </c>
      <c r="T45" s="118">
        <v>1846.83</v>
      </c>
      <c r="U45" s="118">
        <v>1952.16</v>
      </c>
      <c r="V45" s="118">
        <v>1830.85</v>
      </c>
      <c r="W45" s="118">
        <v>1812.57</v>
      </c>
      <c r="X45" s="118">
        <v>1895.18</v>
      </c>
      <c r="Y45" s="118">
        <v>1685</v>
      </c>
      <c r="Z45" s="118">
        <v>1867.69</v>
      </c>
      <c r="AA45" s="118">
        <v>1751.93</v>
      </c>
      <c r="AB45" s="118">
        <v>1826.8</v>
      </c>
      <c r="AC45" s="118">
        <v>1917.1</v>
      </c>
      <c r="AD45" s="118">
        <v>1694.54</v>
      </c>
      <c r="AE45" s="118">
        <v>1789.74</v>
      </c>
      <c r="AF45" s="118">
        <v>1866.26</v>
      </c>
      <c r="AG45" s="118">
        <v>1699.49</v>
      </c>
      <c r="AH45" s="118">
        <v>2013.96</v>
      </c>
      <c r="AI45" s="118">
        <v>1947.09</v>
      </c>
      <c r="AJ45" s="118">
        <v>1689.52</v>
      </c>
      <c r="AK45" s="118">
        <v>1890.88</v>
      </c>
      <c r="AL45" s="118">
        <v>1951.06</v>
      </c>
      <c r="AM45" s="118">
        <v>1925.73</v>
      </c>
      <c r="AN45" s="118">
        <v>1926.27</v>
      </c>
      <c r="AO45" s="118">
        <v>2114.7199999999998</v>
      </c>
      <c r="AP45" s="118">
        <v>1641.68</v>
      </c>
      <c r="AQ45" s="118">
        <v>2022.51</v>
      </c>
      <c r="AR45" s="118">
        <v>1982.81</v>
      </c>
      <c r="AS45" s="118">
        <v>1840.65</v>
      </c>
      <c r="AT45" s="118">
        <v>2085.21</v>
      </c>
      <c r="AU45" s="118">
        <v>1997.92</v>
      </c>
      <c r="AV45" s="118">
        <v>2156.48</v>
      </c>
      <c r="AW45" s="118">
        <v>2008.01</v>
      </c>
      <c r="AX45" s="118">
        <v>1998.23</v>
      </c>
      <c r="AY45" s="118">
        <v>2098.09</v>
      </c>
      <c r="AZ45" s="118">
        <v>2155.5300000000002</v>
      </c>
      <c r="BA45" s="118">
        <v>2295.63</v>
      </c>
    </row>
    <row r="46" spans="1:53" ht="93" x14ac:dyDescent="0.45">
      <c r="A46" s="261">
        <v>42</v>
      </c>
      <c r="B46" s="174" t="s">
        <v>181</v>
      </c>
      <c r="C46" s="121">
        <v>4226.95</v>
      </c>
      <c r="D46" s="121">
        <v>4519.42</v>
      </c>
      <c r="E46" s="121">
        <v>4583.67</v>
      </c>
      <c r="F46" s="121">
        <v>4217.45</v>
      </c>
      <c r="G46" s="121">
        <v>4999.1499999999996</v>
      </c>
      <c r="H46" s="121">
        <v>5105.3900000000003</v>
      </c>
      <c r="I46" s="121">
        <v>4580.62</v>
      </c>
      <c r="J46" s="121">
        <v>5086.95</v>
      </c>
      <c r="K46" s="121">
        <v>5026.26</v>
      </c>
      <c r="L46" s="121">
        <v>4976.62</v>
      </c>
      <c r="M46" s="121">
        <v>4738.41</v>
      </c>
      <c r="N46" s="121">
        <v>4424.2700000000004</v>
      </c>
      <c r="O46" s="121">
        <v>4039.09</v>
      </c>
      <c r="P46" s="121">
        <v>4104.55</v>
      </c>
      <c r="Q46" s="121">
        <v>4422.6899999999996</v>
      </c>
      <c r="R46" s="121">
        <v>3989.2</v>
      </c>
      <c r="S46" s="121">
        <v>4486.3599999999997</v>
      </c>
      <c r="T46" s="121">
        <v>4458.05</v>
      </c>
      <c r="U46" s="121">
        <v>4267.7700000000004</v>
      </c>
      <c r="V46" s="121">
        <v>4099.95</v>
      </c>
      <c r="W46" s="121">
        <v>4310.9799999999996</v>
      </c>
      <c r="X46" s="121">
        <v>4071.54</v>
      </c>
      <c r="Y46" s="121">
        <v>3740.2</v>
      </c>
      <c r="Z46" s="121">
        <v>3783.38</v>
      </c>
      <c r="AA46" s="121">
        <v>3604.47</v>
      </c>
      <c r="AB46" s="121">
        <v>4638.67</v>
      </c>
      <c r="AC46" s="121">
        <v>4792.22</v>
      </c>
      <c r="AD46" s="121">
        <v>3636.38</v>
      </c>
      <c r="AE46" s="121">
        <v>4200.58</v>
      </c>
      <c r="AF46" s="121">
        <v>4050.49</v>
      </c>
      <c r="AG46" s="121">
        <v>4038.02</v>
      </c>
      <c r="AH46" s="121">
        <v>4308.17</v>
      </c>
      <c r="AI46" s="121">
        <v>4382.91</v>
      </c>
      <c r="AJ46" s="121">
        <v>3980.72</v>
      </c>
      <c r="AK46" s="121">
        <v>3861.66</v>
      </c>
      <c r="AL46" s="121">
        <v>3784.78</v>
      </c>
      <c r="AM46" s="121">
        <v>3930.85</v>
      </c>
      <c r="AN46" s="121">
        <v>3898.66</v>
      </c>
      <c r="AO46" s="121">
        <v>4601.07</v>
      </c>
      <c r="AP46" s="121">
        <v>4112.57</v>
      </c>
      <c r="AQ46" s="121">
        <v>4623.54</v>
      </c>
      <c r="AR46" s="121">
        <v>4668.6000000000004</v>
      </c>
      <c r="AS46" s="121">
        <v>4344.5600000000004</v>
      </c>
      <c r="AT46" s="121">
        <v>4601.28</v>
      </c>
      <c r="AU46" s="121">
        <v>4775.95</v>
      </c>
      <c r="AV46" s="121">
        <v>4428.4399999999996</v>
      </c>
      <c r="AW46" s="121">
        <v>4864.7700000000004</v>
      </c>
      <c r="AX46" s="121">
        <v>4345.76</v>
      </c>
      <c r="AY46" s="121">
        <v>4596.62</v>
      </c>
      <c r="AZ46" s="121">
        <v>4500.74</v>
      </c>
      <c r="BA46" s="121">
        <v>5484.98</v>
      </c>
    </row>
    <row r="47" spans="1:53" ht="67.5" x14ac:dyDescent="0.45">
      <c r="A47" s="260">
        <v>43</v>
      </c>
      <c r="B47" s="173" t="s">
        <v>182</v>
      </c>
      <c r="C47" s="120">
        <v>591.63</v>
      </c>
      <c r="D47" s="120">
        <v>615.57000000000005</v>
      </c>
      <c r="E47" s="120">
        <v>672.69</v>
      </c>
      <c r="F47" s="120">
        <v>619.72</v>
      </c>
      <c r="G47" s="120">
        <v>725.02</v>
      </c>
      <c r="H47" s="120">
        <v>720.81</v>
      </c>
      <c r="I47" s="120">
        <v>684.07</v>
      </c>
      <c r="J47" s="120">
        <v>690.71</v>
      </c>
      <c r="K47" s="120">
        <v>717.09</v>
      </c>
      <c r="L47" s="120">
        <v>663.64</v>
      </c>
      <c r="M47" s="120">
        <v>592.91999999999996</v>
      </c>
      <c r="N47" s="120">
        <v>652.9</v>
      </c>
      <c r="O47" s="120">
        <v>598.47</v>
      </c>
      <c r="P47" s="120">
        <v>657.55</v>
      </c>
      <c r="Q47" s="120">
        <v>726.32</v>
      </c>
      <c r="R47" s="120">
        <v>665.25</v>
      </c>
      <c r="S47" s="120">
        <v>672.63</v>
      </c>
      <c r="T47" s="120">
        <v>671.79</v>
      </c>
      <c r="U47" s="120">
        <v>677.31</v>
      </c>
      <c r="V47" s="120">
        <v>612.95000000000005</v>
      </c>
      <c r="W47" s="120">
        <v>647.96</v>
      </c>
      <c r="X47" s="120">
        <v>571.1</v>
      </c>
      <c r="Y47" s="120">
        <v>574.63</v>
      </c>
      <c r="Z47" s="120">
        <v>571.83000000000004</v>
      </c>
      <c r="AA47" s="120">
        <v>576.55999999999995</v>
      </c>
      <c r="AB47" s="120">
        <v>578.72</v>
      </c>
      <c r="AC47" s="120">
        <v>727.22</v>
      </c>
      <c r="AD47" s="120">
        <v>638</v>
      </c>
      <c r="AE47" s="120">
        <v>691.14</v>
      </c>
      <c r="AF47" s="120">
        <v>694.45</v>
      </c>
      <c r="AG47" s="120">
        <v>620.08000000000004</v>
      </c>
      <c r="AH47" s="120">
        <v>655.56</v>
      </c>
      <c r="AI47" s="120">
        <v>665.32</v>
      </c>
      <c r="AJ47" s="120">
        <v>598.51</v>
      </c>
      <c r="AK47" s="120">
        <v>639.07000000000005</v>
      </c>
      <c r="AL47" s="120">
        <v>648.64</v>
      </c>
      <c r="AM47" s="120">
        <v>709.19</v>
      </c>
      <c r="AN47" s="120">
        <v>736</v>
      </c>
      <c r="AO47" s="120">
        <v>871.67</v>
      </c>
      <c r="AP47" s="120">
        <v>706.81</v>
      </c>
      <c r="AQ47" s="120">
        <v>817.59</v>
      </c>
      <c r="AR47" s="120">
        <v>777.54</v>
      </c>
      <c r="AS47" s="120">
        <v>746.97</v>
      </c>
      <c r="AT47" s="120">
        <v>863.9</v>
      </c>
      <c r="AU47" s="120">
        <v>896.55</v>
      </c>
      <c r="AV47" s="120">
        <v>789.92</v>
      </c>
      <c r="AW47" s="120">
        <v>906.09</v>
      </c>
      <c r="AX47" s="120">
        <v>984.58</v>
      </c>
      <c r="AY47" s="120">
        <v>903.07</v>
      </c>
      <c r="AZ47" s="120">
        <v>953.42</v>
      </c>
      <c r="BA47" s="118">
        <v>1020.24</v>
      </c>
    </row>
    <row r="48" spans="1:53" ht="105.75" x14ac:dyDescent="0.45">
      <c r="A48" s="261">
        <v>44</v>
      </c>
      <c r="B48" s="174" t="s">
        <v>183</v>
      </c>
      <c r="C48" s="119">
        <v>691.76</v>
      </c>
      <c r="D48" s="119">
        <v>684.76</v>
      </c>
      <c r="E48" s="119">
        <v>844.78</v>
      </c>
      <c r="F48" s="119">
        <v>687.4</v>
      </c>
      <c r="G48" s="119">
        <v>687.96</v>
      </c>
      <c r="H48" s="119">
        <v>702.6</v>
      </c>
      <c r="I48" s="119">
        <v>676.9</v>
      </c>
      <c r="J48" s="119">
        <v>587.04</v>
      </c>
      <c r="K48" s="119">
        <v>651.17999999999995</v>
      </c>
      <c r="L48" s="119">
        <v>675.67</v>
      </c>
      <c r="M48" s="119">
        <v>637.97</v>
      </c>
      <c r="N48" s="119">
        <v>623.84</v>
      </c>
      <c r="O48" s="119">
        <v>619.91</v>
      </c>
      <c r="P48" s="119">
        <v>727.71</v>
      </c>
      <c r="Q48" s="119">
        <v>790.12</v>
      </c>
      <c r="R48" s="119">
        <v>581.29</v>
      </c>
      <c r="S48" s="119">
        <v>533.54999999999995</v>
      </c>
      <c r="T48" s="119">
        <v>520.59</v>
      </c>
      <c r="U48" s="119">
        <v>570.82000000000005</v>
      </c>
      <c r="V48" s="119">
        <v>583.66999999999996</v>
      </c>
      <c r="W48" s="119">
        <v>696.29</v>
      </c>
      <c r="X48" s="119">
        <v>673.27</v>
      </c>
      <c r="Y48" s="119">
        <v>724.57</v>
      </c>
      <c r="Z48" s="119">
        <v>582.21</v>
      </c>
      <c r="AA48" s="119">
        <v>553.14</v>
      </c>
      <c r="AB48" s="119">
        <v>657.76</v>
      </c>
      <c r="AC48" s="119">
        <v>737.9</v>
      </c>
      <c r="AD48" s="119">
        <v>494.2</v>
      </c>
      <c r="AE48" s="119">
        <v>552.36</v>
      </c>
      <c r="AF48" s="119">
        <v>527.77</v>
      </c>
      <c r="AG48" s="119">
        <v>443.02</v>
      </c>
      <c r="AH48" s="119">
        <v>533.65</v>
      </c>
      <c r="AI48" s="119">
        <v>524.25</v>
      </c>
      <c r="AJ48" s="119">
        <v>448.04</v>
      </c>
      <c r="AK48" s="119">
        <v>537.5</v>
      </c>
      <c r="AL48" s="119">
        <v>466.53</v>
      </c>
      <c r="AM48" s="119">
        <v>382.39</v>
      </c>
      <c r="AN48" s="119">
        <v>469.06</v>
      </c>
      <c r="AO48" s="119">
        <v>511.5</v>
      </c>
      <c r="AP48" s="119">
        <v>424.62</v>
      </c>
      <c r="AQ48" s="119">
        <v>563.04999999999995</v>
      </c>
      <c r="AR48" s="119">
        <v>533.6</v>
      </c>
      <c r="AS48" s="119">
        <v>445.94</v>
      </c>
      <c r="AT48" s="119">
        <v>479.33</v>
      </c>
      <c r="AU48" s="119">
        <v>547.12</v>
      </c>
      <c r="AV48" s="119">
        <v>464.78</v>
      </c>
      <c r="AW48" s="119">
        <v>539.66999999999996</v>
      </c>
      <c r="AX48" s="119">
        <v>489.03</v>
      </c>
      <c r="AY48" s="119">
        <v>431.25</v>
      </c>
      <c r="AZ48" s="119">
        <v>523.79</v>
      </c>
      <c r="BA48" s="119">
        <v>590.99</v>
      </c>
    </row>
    <row r="49" spans="1:53" ht="67.5" x14ac:dyDescent="0.45">
      <c r="A49" s="260">
        <v>45</v>
      </c>
      <c r="B49" s="173" t="s">
        <v>184</v>
      </c>
      <c r="C49" s="120">
        <v>283.85000000000002</v>
      </c>
      <c r="D49" s="120">
        <v>327.76</v>
      </c>
      <c r="E49" s="120">
        <v>284.81</v>
      </c>
      <c r="F49" s="120">
        <v>254.36</v>
      </c>
      <c r="G49" s="120">
        <v>113.18</v>
      </c>
      <c r="H49" s="120">
        <v>211.09</v>
      </c>
      <c r="I49" s="120">
        <v>167.78</v>
      </c>
      <c r="J49" s="120">
        <v>129.4</v>
      </c>
      <c r="K49" s="120">
        <v>109.77</v>
      </c>
      <c r="L49" s="120">
        <v>105.75</v>
      </c>
      <c r="M49" s="120">
        <v>200.58</v>
      </c>
      <c r="N49" s="120">
        <v>195.94</v>
      </c>
      <c r="O49" s="120">
        <v>336.15</v>
      </c>
      <c r="P49" s="120">
        <v>109.17</v>
      </c>
      <c r="Q49" s="120">
        <v>186.61</v>
      </c>
      <c r="R49" s="120">
        <v>215.71</v>
      </c>
      <c r="S49" s="120">
        <v>370.02</v>
      </c>
      <c r="T49" s="120">
        <v>146.13999999999999</v>
      </c>
      <c r="U49" s="120">
        <v>91.38</v>
      </c>
      <c r="V49" s="120">
        <v>478.52</v>
      </c>
      <c r="W49" s="120">
        <v>327.64999999999998</v>
      </c>
      <c r="X49" s="120">
        <v>327.47000000000003</v>
      </c>
      <c r="Y49" s="120">
        <v>82.22</v>
      </c>
      <c r="Z49" s="120">
        <v>81.239999999999995</v>
      </c>
      <c r="AA49" s="120">
        <v>181.43</v>
      </c>
      <c r="AB49" s="120">
        <v>928.23</v>
      </c>
      <c r="AC49" s="120">
        <v>595.48</v>
      </c>
      <c r="AD49" s="120">
        <v>297.25</v>
      </c>
      <c r="AE49" s="120">
        <v>549.51</v>
      </c>
      <c r="AF49" s="120">
        <v>723.36</v>
      </c>
      <c r="AG49" s="120">
        <v>652.02</v>
      </c>
      <c r="AH49" s="120">
        <v>432.09</v>
      </c>
      <c r="AI49" s="120">
        <v>327.71</v>
      </c>
      <c r="AJ49" s="120">
        <v>99.78</v>
      </c>
      <c r="AK49" s="120">
        <v>315.52999999999997</v>
      </c>
      <c r="AL49" s="120">
        <v>80.3</v>
      </c>
      <c r="AM49" s="120">
        <v>121.32</v>
      </c>
      <c r="AN49" s="120">
        <v>462.51</v>
      </c>
      <c r="AO49" s="120">
        <v>498.51</v>
      </c>
      <c r="AP49" s="120">
        <v>378.36</v>
      </c>
      <c r="AQ49" s="120">
        <v>177.21</v>
      </c>
      <c r="AR49" s="120">
        <v>390.15</v>
      </c>
      <c r="AS49" s="120">
        <v>413.53</v>
      </c>
      <c r="AT49" s="118">
        <v>1051.1199999999999</v>
      </c>
      <c r="AU49" s="120">
        <v>942.26</v>
      </c>
      <c r="AV49" s="120">
        <v>93.06</v>
      </c>
      <c r="AW49" s="120">
        <v>109.62</v>
      </c>
      <c r="AX49" s="120">
        <v>97.68</v>
      </c>
      <c r="AY49" s="120">
        <v>468.66</v>
      </c>
      <c r="AZ49" s="120">
        <v>120.81</v>
      </c>
      <c r="BA49" s="120">
        <v>359.1</v>
      </c>
    </row>
    <row r="50" spans="1:53" ht="54.75" x14ac:dyDescent="0.45">
      <c r="A50" s="261">
        <v>46</v>
      </c>
      <c r="B50" s="174" t="s">
        <v>185</v>
      </c>
      <c r="C50" s="119">
        <v>116.36</v>
      </c>
      <c r="D50" s="119">
        <v>147.74</v>
      </c>
      <c r="E50" s="119">
        <v>160.12</v>
      </c>
      <c r="F50" s="119">
        <v>117.39</v>
      </c>
      <c r="G50" s="119">
        <v>109.29</v>
      </c>
      <c r="H50" s="119">
        <v>116.91</v>
      </c>
      <c r="I50" s="119">
        <v>128.21</v>
      </c>
      <c r="J50" s="119">
        <v>122.84</v>
      </c>
      <c r="K50" s="119">
        <v>123.96</v>
      </c>
      <c r="L50" s="119">
        <v>132.19</v>
      </c>
      <c r="M50" s="119">
        <v>98.77</v>
      </c>
      <c r="N50" s="119">
        <v>100.95</v>
      </c>
      <c r="O50" s="119">
        <v>74.88</v>
      </c>
      <c r="P50" s="119">
        <v>55.1</v>
      </c>
      <c r="Q50" s="119">
        <v>59.57</v>
      </c>
      <c r="R50" s="119">
        <v>66.12</v>
      </c>
      <c r="S50" s="119">
        <v>64.78</v>
      </c>
      <c r="T50" s="119">
        <v>86.28</v>
      </c>
      <c r="U50" s="119">
        <v>90.56</v>
      </c>
      <c r="V50" s="119">
        <v>69.13</v>
      </c>
      <c r="W50" s="119">
        <v>80.900000000000006</v>
      </c>
      <c r="X50" s="119">
        <v>88</v>
      </c>
      <c r="Y50" s="119">
        <v>65.78</v>
      </c>
      <c r="Z50" s="119">
        <v>57.77</v>
      </c>
      <c r="AA50" s="119">
        <v>52.08</v>
      </c>
      <c r="AB50" s="119">
        <v>58.67</v>
      </c>
      <c r="AC50" s="119">
        <v>59.13</v>
      </c>
      <c r="AD50" s="119">
        <v>49.01</v>
      </c>
      <c r="AE50" s="119">
        <v>59.35</v>
      </c>
      <c r="AF50" s="119">
        <v>61.53</v>
      </c>
      <c r="AG50" s="119">
        <v>63.42</v>
      </c>
      <c r="AH50" s="119">
        <v>87.66</v>
      </c>
      <c r="AI50" s="119">
        <v>78.400000000000006</v>
      </c>
      <c r="AJ50" s="119">
        <v>76.84</v>
      </c>
      <c r="AK50" s="119">
        <v>62.65</v>
      </c>
      <c r="AL50" s="119">
        <v>59.74</v>
      </c>
      <c r="AM50" s="119">
        <v>62.64</v>
      </c>
      <c r="AN50" s="119">
        <v>67.22</v>
      </c>
      <c r="AO50" s="119">
        <v>123.67</v>
      </c>
      <c r="AP50" s="119">
        <v>72.22</v>
      </c>
      <c r="AQ50" s="119">
        <v>94.72</v>
      </c>
      <c r="AR50" s="119">
        <v>107.76</v>
      </c>
      <c r="AS50" s="119">
        <v>117.41</v>
      </c>
      <c r="AT50" s="119">
        <v>73.88</v>
      </c>
      <c r="AU50" s="119">
        <v>157.69</v>
      </c>
      <c r="AV50" s="119">
        <v>184.21</v>
      </c>
      <c r="AW50" s="119">
        <v>103.57</v>
      </c>
      <c r="AX50" s="119">
        <v>95.65</v>
      </c>
      <c r="AY50" s="119">
        <v>107.72</v>
      </c>
      <c r="AZ50" s="119">
        <v>126.98</v>
      </c>
      <c r="BA50" s="119">
        <v>127.88</v>
      </c>
    </row>
    <row r="51" spans="1:53" ht="80.25" x14ac:dyDescent="0.45">
      <c r="A51" s="260">
        <v>47</v>
      </c>
      <c r="B51" s="173" t="s">
        <v>186</v>
      </c>
      <c r="C51" s="118">
        <v>2066.6</v>
      </c>
      <c r="D51" s="118">
        <v>1988.21</v>
      </c>
      <c r="E51" s="118">
        <v>2230.27</v>
      </c>
      <c r="F51" s="118">
        <v>2035.92</v>
      </c>
      <c r="G51" s="118">
        <v>2343.25</v>
      </c>
      <c r="H51" s="118">
        <v>2349.46</v>
      </c>
      <c r="I51" s="118">
        <v>2351.36</v>
      </c>
      <c r="J51" s="118">
        <v>2303.75</v>
      </c>
      <c r="K51" s="118">
        <v>2386.6799999999998</v>
      </c>
      <c r="L51" s="118">
        <v>2552.25</v>
      </c>
      <c r="M51" s="118">
        <v>2338.9499999999998</v>
      </c>
      <c r="N51" s="118">
        <v>2415.9699999999998</v>
      </c>
      <c r="O51" s="118">
        <v>2199.8000000000002</v>
      </c>
      <c r="P51" s="118">
        <v>2119.48</v>
      </c>
      <c r="Q51" s="118">
        <v>2428.3200000000002</v>
      </c>
      <c r="R51" s="118">
        <v>2220.2399999999998</v>
      </c>
      <c r="S51" s="118">
        <v>2445.38</v>
      </c>
      <c r="T51" s="118">
        <v>2411.66</v>
      </c>
      <c r="U51" s="118">
        <v>2426.3200000000002</v>
      </c>
      <c r="V51" s="118">
        <v>2292.4299999999998</v>
      </c>
      <c r="W51" s="118">
        <v>2478.15</v>
      </c>
      <c r="X51" s="118">
        <v>2580.0100000000002</v>
      </c>
      <c r="Y51" s="118">
        <v>2229.38</v>
      </c>
      <c r="Z51" s="118">
        <v>2277.1</v>
      </c>
      <c r="AA51" s="118">
        <v>2053.6799999999998</v>
      </c>
      <c r="AB51" s="118">
        <v>2168.86</v>
      </c>
      <c r="AC51" s="118">
        <v>2358.46</v>
      </c>
      <c r="AD51" s="118">
        <v>2094.91</v>
      </c>
      <c r="AE51" s="118">
        <v>2468.48</v>
      </c>
      <c r="AF51" s="118">
        <v>2474.87</v>
      </c>
      <c r="AG51" s="118">
        <v>2373.4699999999998</v>
      </c>
      <c r="AH51" s="118">
        <v>2688.81</v>
      </c>
      <c r="AI51" s="118">
        <v>2648.08</v>
      </c>
      <c r="AJ51" s="118">
        <v>2495</v>
      </c>
      <c r="AK51" s="118">
        <v>2487.13</v>
      </c>
      <c r="AL51" s="118">
        <v>2353.44</v>
      </c>
      <c r="AM51" s="118">
        <v>2283.46</v>
      </c>
      <c r="AN51" s="118">
        <v>2266.61</v>
      </c>
      <c r="AO51" s="118">
        <v>2629.85</v>
      </c>
      <c r="AP51" s="118">
        <v>2170.71</v>
      </c>
      <c r="AQ51" s="118">
        <v>2689.85</v>
      </c>
      <c r="AR51" s="118">
        <v>2694.61</v>
      </c>
      <c r="AS51" s="118">
        <v>2648.24</v>
      </c>
      <c r="AT51" s="118">
        <v>2802.34</v>
      </c>
      <c r="AU51" s="118">
        <v>2775.24</v>
      </c>
      <c r="AV51" s="118">
        <v>2702.92</v>
      </c>
      <c r="AW51" s="118">
        <v>2750.17</v>
      </c>
      <c r="AX51" s="118">
        <v>2536.87</v>
      </c>
      <c r="AY51" s="118">
        <v>2455</v>
      </c>
      <c r="AZ51" s="118">
        <v>2369.4899999999998</v>
      </c>
      <c r="BA51" s="118">
        <v>2834.43</v>
      </c>
    </row>
    <row r="52" spans="1:53" ht="156.75" x14ac:dyDescent="0.45">
      <c r="A52" s="261">
        <v>48</v>
      </c>
      <c r="B52" s="174" t="s">
        <v>187</v>
      </c>
      <c r="C52" s="119">
        <v>734.63</v>
      </c>
      <c r="D52" s="119">
        <v>927.18</v>
      </c>
      <c r="E52" s="119">
        <v>803.9</v>
      </c>
      <c r="F52" s="119">
        <v>695.5</v>
      </c>
      <c r="G52" s="119">
        <v>787.34</v>
      </c>
      <c r="H52" s="119">
        <v>912.08</v>
      </c>
      <c r="I52" s="119">
        <v>832.36</v>
      </c>
      <c r="J52" s="119">
        <v>913.14</v>
      </c>
      <c r="K52" s="119">
        <v>961.97</v>
      </c>
      <c r="L52" s="121">
        <v>1040.17</v>
      </c>
      <c r="M52" s="119">
        <v>991.27</v>
      </c>
      <c r="N52" s="119">
        <v>935.66</v>
      </c>
      <c r="O52" s="119">
        <v>752.91</v>
      </c>
      <c r="P52" s="119">
        <v>986.76</v>
      </c>
      <c r="Q52" s="119">
        <v>954.58</v>
      </c>
      <c r="R52" s="119">
        <v>882.75</v>
      </c>
      <c r="S52" s="119">
        <v>934.36</v>
      </c>
      <c r="T52" s="119">
        <v>756.74</v>
      </c>
      <c r="U52" s="121">
        <v>1021.16</v>
      </c>
      <c r="V52" s="119">
        <v>905.23</v>
      </c>
      <c r="W52" s="121">
        <v>1021.98</v>
      </c>
      <c r="X52" s="121">
        <v>1034.07</v>
      </c>
      <c r="Y52" s="119">
        <v>920.93</v>
      </c>
      <c r="Z52" s="119">
        <v>914.84</v>
      </c>
      <c r="AA52" s="119">
        <v>862.42</v>
      </c>
      <c r="AB52" s="121">
        <v>1000.45</v>
      </c>
      <c r="AC52" s="119">
        <v>993.62</v>
      </c>
      <c r="AD52" s="119">
        <v>734.65</v>
      </c>
      <c r="AE52" s="121">
        <v>1005.95</v>
      </c>
      <c r="AF52" s="121">
        <v>1191.1400000000001</v>
      </c>
      <c r="AG52" s="121">
        <v>1070.32</v>
      </c>
      <c r="AH52" s="121">
        <v>1121.1500000000001</v>
      </c>
      <c r="AI52" s="121">
        <v>1076.1400000000001</v>
      </c>
      <c r="AJ52" s="119">
        <v>921.78</v>
      </c>
      <c r="AK52" s="119">
        <v>921.17</v>
      </c>
      <c r="AL52" s="119">
        <v>845.42</v>
      </c>
      <c r="AM52" s="119">
        <v>860.66</v>
      </c>
      <c r="AN52" s="119">
        <v>900.27</v>
      </c>
      <c r="AO52" s="121">
        <v>1078.43</v>
      </c>
      <c r="AP52" s="119">
        <v>772.05</v>
      </c>
      <c r="AQ52" s="121">
        <v>1023.42</v>
      </c>
      <c r="AR52" s="121">
        <v>1082.17</v>
      </c>
      <c r="AS52" s="119">
        <v>947.15</v>
      </c>
      <c r="AT52" s="121">
        <v>1090.22</v>
      </c>
      <c r="AU52" s="121">
        <v>1244.95</v>
      </c>
      <c r="AV52" s="121">
        <v>1099.26</v>
      </c>
      <c r="AW52" s="121">
        <v>1157.3</v>
      </c>
      <c r="AX52" s="119">
        <v>894.23</v>
      </c>
      <c r="AY52" s="121">
        <v>1014.67</v>
      </c>
      <c r="AZ52" s="121">
        <v>1064.98</v>
      </c>
      <c r="BA52" s="121">
        <v>1154.27</v>
      </c>
    </row>
    <row r="53" spans="1:53" ht="80.25" x14ac:dyDescent="0.45">
      <c r="A53" s="260">
        <v>49</v>
      </c>
      <c r="B53" s="173" t="s">
        <v>188</v>
      </c>
      <c r="C53" s="120">
        <v>2.21</v>
      </c>
      <c r="D53" s="120">
        <v>1.78</v>
      </c>
      <c r="E53" s="120">
        <v>1.7</v>
      </c>
      <c r="F53" s="120">
        <v>1.37</v>
      </c>
      <c r="G53" s="120">
        <v>3.77</v>
      </c>
      <c r="H53" s="120">
        <v>3.37</v>
      </c>
      <c r="I53" s="120">
        <v>3.33</v>
      </c>
      <c r="J53" s="120">
        <v>2.85</v>
      </c>
      <c r="K53" s="120">
        <v>3.55</v>
      </c>
      <c r="L53" s="120">
        <v>2.73</v>
      </c>
      <c r="M53" s="120">
        <v>2.3199999999999998</v>
      </c>
      <c r="N53" s="120">
        <v>1.88</v>
      </c>
      <c r="O53" s="120">
        <v>2.02</v>
      </c>
      <c r="P53" s="120">
        <v>2.92</v>
      </c>
      <c r="Q53" s="120">
        <v>3.02</v>
      </c>
      <c r="R53" s="120">
        <v>1.88</v>
      </c>
      <c r="S53" s="120">
        <v>2.15</v>
      </c>
      <c r="T53" s="120">
        <v>2.15</v>
      </c>
      <c r="U53" s="120">
        <v>2.11</v>
      </c>
      <c r="V53" s="120">
        <v>2.12</v>
      </c>
      <c r="W53" s="120">
        <v>2.62</v>
      </c>
      <c r="X53" s="120">
        <v>3.15</v>
      </c>
      <c r="Y53" s="120">
        <v>1.97</v>
      </c>
      <c r="Z53" s="120">
        <v>2.69</v>
      </c>
      <c r="AA53" s="120">
        <v>2.12</v>
      </c>
      <c r="AB53" s="120">
        <v>2.02</v>
      </c>
      <c r="AC53" s="120">
        <v>2.44</v>
      </c>
      <c r="AD53" s="120">
        <v>2.36</v>
      </c>
      <c r="AE53" s="120">
        <v>3.25</v>
      </c>
      <c r="AF53" s="120">
        <v>2.7</v>
      </c>
      <c r="AG53" s="120">
        <v>2.4700000000000002</v>
      </c>
      <c r="AH53" s="120">
        <v>2.38</v>
      </c>
      <c r="AI53" s="120">
        <v>1.93</v>
      </c>
      <c r="AJ53" s="120">
        <v>2.63</v>
      </c>
      <c r="AK53" s="120">
        <v>2.65</v>
      </c>
      <c r="AL53" s="120">
        <v>1.76</v>
      </c>
      <c r="AM53" s="120">
        <v>1.73</v>
      </c>
      <c r="AN53" s="120">
        <v>1.66</v>
      </c>
      <c r="AO53" s="120">
        <v>2.66</v>
      </c>
      <c r="AP53" s="120">
        <v>3.72</v>
      </c>
      <c r="AQ53" s="120">
        <v>2.44</v>
      </c>
      <c r="AR53" s="120">
        <v>2.27</v>
      </c>
      <c r="AS53" s="120">
        <v>1.52</v>
      </c>
      <c r="AT53" s="120">
        <v>2.2799999999999998</v>
      </c>
      <c r="AU53" s="120">
        <v>1.89</v>
      </c>
      <c r="AV53" s="120">
        <v>2.67</v>
      </c>
      <c r="AW53" s="120">
        <v>2.4700000000000002</v>
      </c>
      <c r="AX53" s="120">
        <v>2.77</v>
      </c>
      <c r="AY53" s="120">
        <v>3.74</v>
      </c>
      <c r="AZ53" s="120">
        <v>3.4</v>
      </c>
      <c r="BA53" s="120">
        <v>4.78</v>
      </c>
    </row>
    <row r="54" spans="1:53" ht="93" x14ac:dyDescent="0.45">
      <c r="A54" s="261">
        <v>50</v>
      </c>
      <c r="B54" s="174" t="s">
        <v>189</v>
      </c>
      <c r="C54" s="119">
        <v>223</v>
      </c>
      <c r="D54" s="119">
        <v>221.93</v>
      </c>
      <c r="E54" s="119">
        <v>254.03</v>
      </c>
      <c r="F54" s="119">
        <v>222.13</v>
      </c>
      <c r="G54" s="119">
        <v>231.62</v>
      </c>
      <c r="H54" s="119">
        <v>249.64</v>
      </c>
      <c r="I54" s="119">
        <v>277.54000000000002</v>
      </c>
      <c r="J54" s="119">
        <v>249.34</v>
      </c>
      <c r="K54" s="119">
        <v>251.12</v>
      </c>
      <c r="L54" s="119">
        <v>216.53</v>
      </c>
      <c r="M54" s="119">
        <v>163.29</v>
      </c>
      <c r="N54" s="119">
        <v>227.71</v>
      </c>
      <c r="O54" s="119">
        <v>223.56</v>
      </c>
      <c r="P54" s="119">
        <v>205.08</v>
      </c>
      <c r="Q54" s="119">
        <v>257.12</v>
      </c>
      <c r="R54" s="119">
        <v>181.41</v>
      </c>
      <c r="S54" s="119">
        <v>187.49</v>
      </c>
      <c r="T54" s="119">
        <v>178.86</v>
      </c>
      <c r="U54" s="119">
        <v>203.8</v>
      </c>
      <c r="V54" s="119">
        <v>157.59</v>
      </c>
      <c r="W54" s="119">
        <v>178.61</v>
      </c>
      <c r="X54" s="119">
        <v>150.09</v>
      </c>
      <c r="Y54" s="119">
        <v>130.47999999999999</v>
      </c>
      <c r="Z54" s="119">
        <v>267.64</v>
      </c>
      <c r="AA54" s="119">
        <v>163.19999999999999</v>
      </c>
      <c r="AB54" s="119">
        <v>154.19</v>
      </c>
      <c r="AC54" s="119">
        <v>358.44</v>
      </c>
      <c r="AD54" s="119">
        <v>157.88</v>
      </c>
      <c r="AE54" s="119">
        <v>187.22</v>
      </c>
      <c r="AF54" s="119">
        <v>206.35</v>
      </c>
      <c r="AG54" s="119">
        <v>225.85</v>
      </c>
      <c r="AH54" s="119">
        <v>219.34</v>
      </c>
      <c r="AI54" s="119">
        <v>213.16</v>
      </c>
      <c r="AJ54" s="119">
        <v>196.16</v>
      </c>
      <c r="AK54" s="119">
        <v>322.12</v>
      </c>
      <c r="AL54" s="119">
        <v>198.14</v>
      </c>
      <c r="AM54" s="119">
        <v>187.05</v>
      </c>
      <c r="AN54" s="119">
        <v>174.42</v>
      </c>
      <c r="AO54" s="119">
        <v>215.24</v>
      </c>
      <c r="AP54" s="119">
        <v>167.48</v>
      </c>
      <c r="AQ54" s="119">
        <v>208.58</v>
      </c>
      <c r="AR54" s="119">
        <v>208.14</v>
      </c>
      <c r="AS54" s="119">
        <v>238.66</v>
      </c>
      <c r="AT54" s="119">
        <v>244.48</v>
      </c>
      <c r="AU54" s="119">
        <v>255.07</v>
      </c>
      <c r="AV54" s="119">
        <v>228.12</v>
      </c>
      <c r="AW54" s="119">
        <v>188.03</v>
      </c>
      <c r="AX54" s="119">
        <v>234.98</v>
      </c>
      <c r="AY54" s="119">
        <v>238.01</v>
      </c>
      <c r="AZ54" s="119">
        <v>220.22</v>
      </c>
      <c r="BA54" s="119">
        <v>238.54</v>
      </c>
    </row>
    <row r="55" spans="1:53" ht="29.25" x14ac:dyDescent="0.45">
      <c r="A55" s="260">
        <v>51</v>
      </c>
      <c r="B55" s="173" t="s">
        <v>190</v>
      </c>
      <c r="C55" s="120">
        <v>132.06</v>
      </c>
      <c r="D55" s="120">
        <v>176.29</v>
      </c>
      <c r="E55" s="120">
        <v>211.97</v>
      </c>
      <c r="F55" s="120">
        <v>144.63999999999999</v>
      </c>
      <c r="G55" s="120">
        <v>192.32</v>
      </c>
      <c r="H55" s="120">
        <v>164.18</v>
      </c>
      <c r="I55" s="120">
        <v>165.47</v>
      </c>
      <c r="J55" s="120">
        <v>140.68</v>
      </c>
      <c r="K55" s="120">
        <v>173.32</v>
      </c>
      <c r="L55" s="120">
        <v>193.01</v>
      </c>
      <c r="M55" s="120">
        <v>141.29</v>
      </c>
      <c r="N55" s="120">
        <v>139.85</v>
      </c>
      <c r="O55" s="120">
        <v>121.63</v>
      </c>
      <c r="P55" s="120">
        <v>141.52000000000001</v>
      </c>
      <c r="Q55" s="120">
        <v>170.76</v>
      </c>
      <c r="R55" s="120">
        <v>167.7</v>
      </c>
      <c r="S55" s="120">
        <v>133.15</v>
      </c>
      <c r="T55" s="120">
        <v>154.03</v>
      </c>
      <c r="U55" s="120">
        <v>185.01</v>
      </c>
      <c r="V55" s="120">
        <v>125.68</v>
      </c>
      <c r="W55" s="120">
        <v>147.87</v>
      </c>
      <c r="X55" s="120">
        <v>135.99</v>
      </c>
      <c r="Y55" s="120">
        <v>134.16</v>
      </c>
      <c r="Z55" s="120">
        <v>120.35</v>
      </c>
      <c r="AA55" s="120">
        <v>98.34</v>
      </c>
      <c r="AB55" s="120">
        <v>117.54</v>
      </c>
      <c r="AC55" s="120">
        <v>125.76</v>
      </c>
      <c r="AD55" s="120">
        <v>97.72</v>
      </c>
      <c r="AE55" s="120">
        <v>107.3</v>
      </c>
      <c r="AF55" s="120">
        <v>127.58</v>
      </c>
      <c r="AG55" s="120">
        <v>120.16</v>
      </c>
      <c r="AH55" s="120">
        <v>121.61</v>
      </c>
      <c r="AI55" s="120">
        <v>117.88</v>
      </c>
      <c r="AJ55" s="120">
        <v>97.27</v>
      </c>
      <c r="AK55" s="120">
        <v>103.4</v>
      </c>
      <c r="AL55" s="120">
        <v>102.49</v>
      </c>
      <c r="AM55" s="120">
        <v>76.92</v>
      </c>
      <c r="AN55" s="120">
        <v>95.78</v>
      </c>
      <c r="AO55" s="120">
        <v>111.71</v>
      </c>
      <c r="AP55" s="120">
        <v>90.79</v>
      </c>
      <c r="AQ55" s="120">
        <v>81.95</v>
      </c>
      <c r="AR55" s="120">
        <v>73.260000000000005</v>
      </c>
      <c r="AS55" s="120">
        <v>84.24</v>
      </c>
      <c r="AT55" s="120">
        <v>95.03</v>
      </c>
      <c r="AU55" s="120">
        <v>104.1</v>
      </c>
      <c r="AV55" s="120">
        <v>116.89</v>
      </c>
      <c r="AW55" s="120">
        <v>117.62</v>
      </c>
      <c r="AX55" s="120">
        <v>114.16</v>
      </c>
      <c r="AY55" s="120">
        <v>112.82</v>
      </c>
      <c r="AZ55" s="120">
        <v>96.25</v>
      </c>
      <c r="BA55" s="120">
        <v>140.37</v>
      </c>
    </row>
    <row r="56" spans="1:53" ht="29.25" x14ac:dyDescent="0.45">
      <c r="A56" s="261">
        <v>52</v>
      </c>
      <c r="B56" s="174" t="s">
        <v>191</v>
      </c>
      <c r="C56" s="119">
        <v>46.09</v>
      </c>
      <c r="D56" s="119">
        <v>52.14</v>
      </c>
      <c r="E56" s="119">
        <v>60.7</v>
      </c>
      <c r="F56" s="119">
        <v>44.73</v>
      </c>
      <c r="G56" s="119">
        <v>50.88</v>
      </c>
      <c r="H56" s="119">
        <v>46.56</v>
      </c>
      <c r="I56" s="119">
        <v>38.08</v>
      </c>
      <c r="J56" s="119">
        <v>50.68</v>
      </c>
      <c r="K56" s="119">
        <v>72.260000000000005</v>
      </c>
      <c r="L56" s="119">
        <v>55.63</v>
      </c>
      <c r="M56" s="119">
        <v>46.21</v>
      </c>
      <c r="N56" s="119">
        <v>82.39</v>
      </c>
      <c r="O56" s="119">
        <v>50.01</v>
      </c>
      <c r="P56" s="119">
        <v>35.36</v>
      </c>
      <c r="Q56" s="119">
        <v>48.42</v>
      </c>
      <c r="R56" s="119">
        <v>51.61</v>
      </c>
      <c r="S56" s="119">
        <v>37.89</v>
      </c>
      <c r="T56" s="119">
        <v>31.19</v>
      </c>
      <c r="U56" s="119">
        <v>42.82</v>
      </c>
      <c r="V56" s="119">
        <v>39.869999999999997</v>
      </c>
      <c r="W56" s="119">
        <v>29.74</v>
      </c>
      <c r="X56" s="119">
        <v>60.55</v>
      </c>
      <c r="Y56" s="119">
        <v>39.090000000000003</v>
      </c>
      <c r="Z56" s="119">
        <v>40.43</v>
      </c>
      <c r="AA56" s="119">
        <v>54.11</v>
      </c>
      <c r="AB56" s="119">
        <v>48.86</v>
      </c>
      <c r="AC56" s="119">
        <v>33.450000000000003</v>
      </c>
      <c r="AD56" s="119">
        <v>28.75</v>
      </c>
      <c r="AE56" s="119">
        <v>37.86</v>
      </c>
      <c r="AF56" s="119">
        <v>63.2</v>
      </c>
      <c r="AG56" s="119">
        <v>26.71</v>
      </c>
      <c r="AH56" s="119">
        <v>26.85</v>
      </c>
      <c r="AI56" s="119">
        <v>45.75</v>
      </c>
      <c r="AJ56" s="119">
        <v>34.229999999999997</v>
      </c>
      <c r="AK56" s="119">
        <v>50.4</v>
      </c>
      <c r="AL56" s="119">
        <v>61.02</v>
      </c>
      <c r="AM56" s="119">
        <v>50.96</v>
      </c>
      <c r="AN56" s="119">
        <v>52.13</v>
      </c>
      <c r="AO56" s="119">
        <v>48.03</v>
      </c>
      <c r="AP56" s="119">
        <v>37.6</v>
      </c>
      <c r="AQ56" s="119">
        <v>23.56</v>
      </c>
      <c r="AR56" s="119">
        <v>40.75</v>
      </c>
      <c r="AS56" s="119">
        <v>42.76</v>
      </c>
      <c r="AT56" s="119">
        <v>47</v>
      </c>
      <c r="AU56" s="119">
        <v>60.28</v>
      </c>
      <c r="AV56" s="119">
        <v>37.799999999999997</v>
      </c>
      <c r="AW56" s="119">
        <v>106.2</v>
      </c>
      <c r="AX56" s="119">
        <v>55.09</v>
      </c>
      <c r="AY56" s="119">
        <v>51.69</v>
      </c>
      <c r="AZ56" s="119">
        <v>40.46</v>
      </c>
      <c r="BA56" s="119">
        <v>49.53</v>
      </c>
    </row>
    <row r="57" spans="1:53" ht="29.25" x14ac:dyDescent="0.45">
      <c r="A57" s="260">
        <v>53</v>
      </c>
      <c r="B57" s="173" t="s">
        <v>86</v>
      </c>
      <c r="C57" s="120">
        <v>214.28</v>
      </c>
      <c r="D57" s="120">
        <v>200.23</v>
      </c>
      <c r="E57" s="120">
        <v>200.02</v>
      </c>
      <c r="F57" s="120">
        <v>196.73</v>
      </c>
      <c r="G57" s="120">
        <v>203.67</v>
      </c>
      <c r="H57" s="120">
        <v>216.09</v>
      </c>
      <c r="I57" s="120">
        <v>213.59</v>
      </c>
      <c r="J57" s="120">
        <v>213.73</v>
      </c>
      <c r="K57" s="120">
        <v>208.54</v>
      </c>
      <c r="L57" s="120">
        <v>184.66</v>
      </c>
      <c r="M57" s="120">
        <v>128.41</v>
      </c>
      <c r="N57" s="120">
        <v>190.35</v>
      </c>
      <c r="O57" s="120">
        <v>162.11000000000001</v>
      </c>
      <c r="P57" s="120">
        <v>199.77</v>
      </c>
      <c r="Q57" s="120">
        <v>168.51</v>
      </c>
      <c r="R57" s="120">
        <v>156.09</v>
      </c>
      <c r="S57" s="120">
        <v>157.53</v>
      </c>
      <c r="T57" s="120">
        <v>169.87</v>
      </c>
      <c r="U57" s="120">
        <v>193.46</v>
      </c>
      <c r="V57" s="120">
        <v>188.35</v>
      </c>
      <c r="W57" s="120">
        <v>192.95</v>
      </c>
      <c r="X57" s="120">
        <v>163.75</v>
      </c>
      <c r="Y57" s="120">
        <v>96.6</v>
      </c>
      <c r="Z57" s="120">
        <v>169.23</v>
      </c>
      <c r="AA57" s="120">
        <v>142.58000000000001</v>
      </c>
      <c r="AB57" s="120">
        <v>170.18</v>
      </c>
      <c r="AC57" s="120">
        <v>209.63</v>
      </c>
      <c r="AD57" s="120">
        <v>173.61</v>
      </c>
      <c r="AE57" s="120">
        <v>186.22</v>
      </c>
      <c r="AF57" s="120">
        <v>188.58</v>
      </c>
      <c r="AG57" s="120">
        <v>156.81</v>
      </c>
      <c r="AH57" s="120">
        <v>182.84</v>
      </c>
      <c r="AI57" s="120">
        <v>191.4</v>
      </c>
      <c r="AJ57" s="120">
        <v>172.87</v>
      </c>
      <c r="AK57" s="120">
        <v>159.65</v>
      </c>
      <c r="AL57" s="120">
        <v>177.57</v>
      </c>
      <c r="AM57" s="120">
        <v>168.56</v>
      </c>
      <c r="AN57" s="120">
        <v>181.32</v>
      </c>
      <c r="AO57" s="120">
        <v>208.47</v>
      </c>
      <c r="AP57" s="120">
        <v>186.58</v>
      </c>
      <c r="AQ57" s="120">
        <v>199.66</v>
      </c>
      <c r="AR57" s="120">
        <v>223.87</v>
      </c>
      <c r="AS57" s="120">
        <v>230.88</v>
      </c>
      <c r="AT57" s="120">
        <v>222.87</v>
      </c>
      <c r="AU57" s="120">
        <v>235.11</v>
      </c>
      <c r="AV57" s="120">
        <v>218.35</v>
      </c>
      <c r="AW57" s="120">
        <v>199.23</v>
      </c>
      <c r="AX57" s="120">
        <v>218.73</v>
      </c>
      <c r="AY57" s="120">
        <v>229.19</v>
      </c>
      <c r="AZ57" s="120">
        <v>225.34</v>
      </c>
      <c r="BA57" s="120">
        <v>227.74</v>
      </c>
    </row>
    <row r="58" spans="1:53" ht="42" x14ac:dyDescent="0.45">
      <c r="A58" s="261">
        <v>54</v>
      </c>
      <c r="B58" s="174" t="s">
        <v>192</v>
      </c>
      <c r="C58" s="119">
        <v>58.66</v>
      </c>
      <c r="D58" s="119">
        <v>73.209999999999994</v>
      </c>
      <c r="E58" s="119">
        <v>82.78</v>
      </c>
      <c r="F58" s="119">
        <v>74.790000000000006</v>
      </c>
      <c r="G58" s="119">
        <v>77.12</v>
      </c>
      <c r="H58" s="119">
        <v>73.89</v>
      </c>
      <c r="I58" s="119">
        <v>94.06</v>
      </c>
      <c r="J58" s="119">
        <v>93.77</v>
      </c>
      <c r="K58" s="119">
        <v>86.84</v>
      </c>
      <c r="L58" s="119">
        <v>96.38</v>
      </c>
      <c r="M58" s="119">
        <v>71.599999999999994</v>
      </c>
      <c r="N58" s="119">
        <v>79.86</v>
      </c>
      <c r="O58" s="119">
        <v>51.7</v>
      </c>
      <c r="P58" s="119">
        <v>81.97</v>
      </c>
      <c r="Q58" s="119">
        <v>70.98</v>
      </c>
      <c r="R58" s="119">
        <v>64.23</v>
      </c>
      <c r="S58" s="119">
        <v>64.52</v>
      </c>
      <c r="T58" s="119">
        <v>74.13</v>
      </c>
      <c r="U58" s="119">
        <v>66.510000000000005</v>
      </c>
      <c r="V58" s="119">
        <v>66.400000000000006</v>
      </c>
      <c r="W58" s="119">
        <v>67.45</v>
      </c>
      <c r="X58" s="119">
        <v>53.8</v>
      </c>
      <c r="Y58" s="119">
        <v>43.68</v>
      </c>
      <c r="Z58" s="119">
        <v>51.34</v>
      </c>
      <c r="AA58" s="119">
        <v>38.03</v>
      </c>
      <c r="AB58" s="119">
        <v>56.2</v>
      </c>
      <c r="AC58" s="119">
        <v>49.72</v>
      </c>
      <c r="AD58" s="119">
        <v>43.52</v>
      </c>
      <c r="AE58" s="119">
        <v>67.77</v>
      </c>
      <c r="AF58" s="119">
        <v>65</v>
      </c>
      <c r="AG58" s="119">
        <v>49.81</v>
      </c>
      <c r="AH58" s="119">
        <v>58.66</v>
      </c>
      <c r="AI58" s="119">
        <v>55.8</v>
      </c>
      <c r="AJ58" s="119">
        <v>54.13</v>
      </c>
      <c r="AK58" s="119">
        <v>57.58</v>
      </c>
      <c r="AL58" s="119">
        <v>49.38</v>
      </c>
      <c r="AM58" s="119">
        <v>51.15</v>
      </c>
      <c r="AN58" s="119">
        <v>70.39</v>
      </c>
      <c r="AO58" s="119">
        <v>69.25</v>
      </c>
      <c r="AP58" s="119">
        <v>61.87</v>
      </c>
      <c r="AQ58" s="119">
        <v>77.92</v>
      </c>
      <c r="AR58" s="119">
        <v>83.33</v>
      </c>
      <c r="AS58" s="119">
        <v>84.42</v>
      </c>
      <c r="AT58" s="119">
        <v>81.81</v>
      </c>
      <c r="AU58" s="119">
        <v>62.75</v>
      </c>
      <c r="AV58" s="119">
        <v>73.14</v>
      </c>
      <c r="AW58" s="119">
        <v>86.65</v>
      </c>
      <c r="AX58" s="119">
        <v>77.040000000000006</v>
      </c>
      <c r="AY58" s="119">
        <v>65.41</v>
      </c>
      <c r="AZ58" s="119">
        <v>72.489999999999995</v>
      </c>
      <c r="BA58" s="119">
        <v>86.81</v>
      </c>
    </row>
    <row r="59" spans="1:53" ht="29.25" x14ac:dyDescent="0.45">
      <c r="A59" s="260">
        <v>55</v>
      </c>
      <c r="B59" s="173" t="s">
        <v>193</v>
      </c>
      <c r="C59" s="120">
        <v>173.55</v>
      </c>
      <c r="D59" s="120">
        <v>150.69</v>
      </c>
      <c r="E59" s="120">
        <v>189.69</v>
      </c>
      <c r="F59" s="120">
        <v>153.12</v>
      </c>
      <c r="G59" s="120">
        <v>197.36</v>
      </c>
      <c r="H59" s="120">
        <v>205.83</v>
      </c>
      <c r="I59" s="120">
        <v>253.9</v>
      </c>
      <c r="J59" s="120">
        <v>250.22</v>
      </c>
      <c r="K59" s="120">
        <v>218.56</v>
      </c>
      <c r="L59" s="120">
        <v>340.16</v>
      </c>
      <c r="M59" s="120">
        <v>129.22</v>
      </c>
      <c r="N59" s="120">
        <v>272.91000000000003</v>
      </c>
      <c r="O59" s="120">
        <v>117.52</v>
      </c>
      <c r="P59" s="120">
        <v>163.84</v>
      </c>
      <c r="Q59" s="120">
        <v>144.78</v>
      </c>
      <c r="R59" s="120">
        <v>159.13</v>
      </c>
      <c r="S59" s="120">
        <v>176.05</v>
      </c>
      <c r="T59" s="120">
        <v>120.82</v>
      </c>
      <c r="U59" s="120">
        <v>141.31</v>
      </c>
      <c r="V59" s="120">
        <v>141.97</v>
      </c>
      <c r="W59" s="120">
        <v>141.97999999999999</v>
      </c>
      <c r="X59" s="120">
        <v>220.05</v>
      </c>
      <c r="Y59" s="120">
        <v>85.99</v>
      </c>
      <c r="Z59" s="120">
        <v>137.15</v>
      </c>
      <c r="AA59" s="120">
        <v>120.51</v>
      </c>
      <c r="AB59" s="120">
        <v>96.7</v>
      </c>
      <c r="AC59" s="120">
        <v>170.65</v>
      </c>
      <c r="AD59" s="120">
        <v>116.48</v>
      </c>
      <c r="AE59" s="120">
        <v>135.97</v>
      </c>
      <c r="AF59" s="120">
        <v>120.72</v>
      </c>
      <c r="AG59" s="120">
        <v>79.62</v>
      </c>
      <c r="AH59" s="120">
        <v>133.72</v>
      </c>
      <c r="AI59" s="120">
        <v>166.3</v>
      </c>
      <c r="AJ59" s="120">
        <v>160.94</v>
      </c>
      <c r="AK59" s="120">
        <v>99.23</v>
      </c>
      <c r="AL59" s="120">
        <v>185.2</v>
      </c>
      <c r="AM59" s="120">
        <v>96.47</v>
      </c>
      <c r="AN59" s="120">
        <v>113.85</v>
      </c>
      <c r="AO59" s="120">
        <v>131.6</v>
      </c>
      <c r="AP59" s="120">
        <v>121.69</v>
      </c>
      <c r="AQ59" s="120">
        <v>118.85</v>
      </c>
      <c r="AR59" s="120">
        <v>184.48</v>
      </c>
      <c r="AS59" s="120">
        <v>146.63999999999999</v>
      </c>
      <c r="AT59" s="120">
        <v>206.87</v>
      </c>
      <c r="AU59" s="120">
        <v>127.22</v>
      </c>
      <c r="AV59" s="120">
        <v>132.29</v>
      </c>
      <c r="AW59" s="120">
        <v>181.58</v>
      </c>
      <c r="AX59" s="120">
        <v>156.53</v>
      </c>
      <c r="AY59" s="120">
        <v>149.44</v>
      </c>
      <c r="AZ59" s="120">
        <v>152.69</v>
      </c>
      <c r="BA59" s="120">
        <v>154.74</v>
      </c>
    </row>
    <row r="60" spans="1:53" ht="54.75" x14ac:dyDescent="0.45">
      <c r="A60" s="261">
        <v>56</v>
      </c>
      <c r="B60" s="174" t="s">
        <v>194</v>
      </c>
      <c r="C60" s="119">
        <v>734.63</v>
      </c>
      <c r="D60" s="119">
        <v>927.18</v>
      </c>
      <c r="E60" s="119">
        <v>803.9</v>
      </c>
      <c r="F60" s="119">
        <v>695.5</v>
      </c>
      <c r="G60" s="119">
        <v>787.34</v>
      </c>
      <c r="H60" s="119">
        <v>912.23</v>
      </c>
      <c r="I60" s="119">
        <v>832.36</v>
      </c>
      <c r="J60" s="119">
        <v>913.14</v>
      </c>
      <c r="K60" s="119">
        <v>961.97</v>
      </c>
      <c r="L60" s="121">
        <v>1040.17</v>
      </c>
      <c r="M60" s="119">
        <v>991.27</v>
      </c>
      <c r="N60" s="119">
        <v>935.66</v>
      </c>
      <c r="O60" s="119">
        <v>752.91</v>
      </c>
      <c r="P60" s="119">
        <v>986.76</v>
      </c>
      <c r="Q60" s="119">
        <v>954.58</v>
      </c>
      <c r="R60" s="119">
        <v>882.75</v>
      </c>
      <c r="S60" s="119">
        <v>934.39</v>
      </c>
      <c r="T60" s="119">
        <v>756.74</v>
      </c>
      <c r="U60" s="121">
        <v>1021.16</v>
      </c>
      <c r="V60" s="119">
        <v>905.23</v>
      </c>
      <c r="W60" s="121">
        <v>1021.98</v>
      </c>
      <c r="X60" s="121">
        <v>1034.07</v>
      </c>
      <c r="Y60" s="119">
        <v>920.93</v>
      </c>
      <c r="Z60" s="119">
        <v>914.84</v>
      </c>
      <c r="AA60" s="119">
        <v>862.63</v>
      </c>
      <c r="AB60" s="121">
        <v>1000.45</v>
      </c>
      <c r="AC60" s="119">
        <v>993.62</v>
      </c>
      <c r="AD60" s="119">
        <v>734.65</v>
      </c>
      <c r="AE60" s="121">
        <v>1005.95</v>
      </c>
      <c r="AF60" s="121">
        <v>1191.1400000000001</v>
      </c>
      <c r="AG60" s="121">
        <v>1070.32</v>
      </c>
      <c r="AH60" s="121">
        <v>1121.1500000000001</v>
      </c>
      <c r="AI60" s="121">
        <v>1076.1400000000001</v>
      </c>
      <c r="AJ60" s="119">
        <v>921.78</v>
      </c>
      <c r="AK60" s="119">
        <v>921.17</v>
      </c>
      <c r="AL60" s="119">
        <v>845.42</v>
      </c>
      <c r="AM60" s="119">
        <v>860.66</v>
      </c>
      <c r="AN60" s="119">
        <v>900.27</v>
      </c>
      <c r="AO60" s="121">
        <v>1078.43</v>
      </c>
      <c r="AP60" s="119">
        <v>772.05</v>
      </c>
      <c r="AQ60" s="121">
        <v>1023.42</v>
      </c>
      <c r="AR60" s="121">
        <v>1082.17</v>
      </c>
      <c r="AS60" s="119">
        <v>947.15</v>
      </c>
      <c r="AT60" s="121">
        <v>1090.22</v>
      </c>
      <c r="AU60" s="121">
        <v>1244.95</v>
      </c>
      <c r="AV60" s="121">
        <v>1099.26</v>
      </c>
      <c r="AW60" s="121">
        <v>1157.3</v>
      </c>
      <c r="AX60" s="119">
        <v>894.23</v>
      </c>
      <c r="AY60" s="121">
        <v>1014.67</v>
      </c>
      <c r="AZ60" s="121">
        <v>1064.98</v>
      </c>
      <c r="BA60" s="121">
        <v>1154.27</v>
      </c>
    </row>
    <row r="61" spans="1:53" ht="29.25" x14ac:dyDescent="0.45">
      <c r="A61" s="260">
        <v>57</v>
      </c>
      <c r="B61" s="173" t="s">
        <v>195</v>
      </c>
      <c r="C61" s="120">
        <v>18.93</v>
      </c>
      <c r="D61" s="120">
        <v>17.600000000000001</v>
      </c>
      <c r="E61" s="120">
        <v>22.3</v>
      </c>
      <c r="F61" s="120">
        <v>17.61</v>
      </c>
      <c r="G61" s="120">
        <v>20.56</v>
      </c>
      <c r="H61" s="120">
        <v>17.59</v>
      </c>
      <c r="I61" s="120">
        <v>27.51</v>
      </c>
      <c r="J61" s="120">
        <v>26.18</v>
      </c>
      <c r="K61" s="120">
        <v>20.57</v>
      </c>
      <c r="L61" s="120">
        <v>28.23</v>
      </c>
      <c r="M61" s="120">
        <v>21.03</v>
      </c>
      <c r="N61" s="120">
        <v>23.6</v>
      </c>
      <c r="O61" s="120">
        <v>22.58</v>
      </c>
      <c r="P61" s="120">
        <v>27.1</v>
      </c>
      <c r="Q61" s="120">
        <v>28.19</v>
      </c>
      <c r="R61" s="120">
        <v>20.72</v>
      </c>
      <c r="S61" s="120">
        <v>19.84</v>
      </c>
      <c r="T61" s="120">
        <v>23.82</v>
      </c>
      <c r="U61" s="120">
        <v>22.47</v>
      </c>
      <c r="V61" s="120">
        <v>20.99</v>
      </c>
      <c r="W61" s="120">
        <v>23.22</v>
      </c>
      <c r="X61" s="120">
        <v>23.46</v>
      </c>
      <c r="Y61" s="120">
        <v>22.15</v>
      </c>
      <c r="Z61" s="120">
        <v>18.79</v>
      </c>
      <c r="AA61" s="120">
        <v>20.07</v>
      </c>
      <c r="AB61" s="120">
        <v>18.96</v>
      </c>
      <c r="AC61" s="120">
        <v>29.4</v>
      </c>
      <c r="AD61" s="120">
        <v>18.46</v>
      </c>
      <c r="AE61" s="120">
        <v>19.12</v>
      </c>
      <c r="AF61" s="120">
        <v>27.58</v>
      </c>
      <c r="AG61" s="120">
        <v>20.38</v>
      </c>
      <c r="AH61" s="120">
        <v>27.27</v>
      </c>
      <c r="AI61" s="120">
        <v>25.91</v>
      </c>
      <c r="AJ61" s="120">
        <v>17.59</v>
      </c>
      <c r="AK61" s="120">
        <v>18.96</v>
      </c>
      <c r="AL61" s="120">
        <v>19.03</v>
      </c>
      <c r="AM61" s="120">
        <v>19.27</v>
      </c>
      <c r="AN61" s="120">
        <v>20.38</v>
      </c>
      <c r="AO61" s="120">
        <v>30.25</v>
      </c>
      <c r="AP61" s="120">
        <v>17.7</v>
      </c>
      <c r="AQ61" s="120">
        <v>22.04</v>
      </c>
      <c r="AR61" s="120">
        <v>19.25</v>
      </c>
      <c r="AS61" s="120">
        <v>20.56</v>
      </c>
      <c r="AT61" s="120">
        <v>23.68</v>
      </c>
      <c r="AU61" s="120">
        <v>25.58</v>
      </c>
      <c r="AV61" s="120">
        <v>25.79</v>
      </c>
      <c r="AW61" s="120">
        <v>26.66</v>
      </c>
      <c r="AX61" s="120">
        <v>17.04</v>
      </c>
      <c r="AY61" s="120">
        <v>28.74</v>
      </c>
      <c r="AZ61" s="120">
        <v>21.29</v>
      </c>
      <c r="BA61" s="120">
        <v>25.22</v>
      </c>
    </row>
    <row r="62" spans="1:53" ht="29.25" x14ac:dyDescent="0.45">
      <c r="A62" s="261">
        <v>58</v>
      </c>
      <c r="B62" s="174" t="s">
        <v>196</v>
      </c>
      <c r="C62" s="119">
        <v>1.08</v>
      </c>
      <c r="D62" s="119">
        <v>1.23</v>
      </c>
      <c r="E62" s="119">
        <v>1.61</v>
      </c>
      <c r="F62" s="119">
        <v>1.19</v>
      </c>
      <c r="G62" s="119">
        <v>1.64</v>
      </c>
      <c r="H62" s="119">
        <v>2.2599999999999998</v>
      </c>
      <c r="I62" s="119">
        <v>2.2200000000000002</v>
      </c>
      <c r="J62" s="119">
        <v>1.55</v>
      </c>
      <c r="K62" s="119">
        <v>2.11</v>
      </c>
      <c r="L62" s="119">
        <v>1.94</v>
      </c>
      <c r="M62" s="119">
        <v>1.69</v>
      </c>
      <c r="N62" s="119">
        <v>1.0900000000000001</v>
      </c>
      <c r="O62" s="119">
        <v>1.08</v>
      </c>
      <c r="P62" s="119">
        <v>1.5</v>
      </c>
      <c r="Q62" s="119">
        <v>1.77</v>
      </c>
      <c r="R62" s="119">
        <v>0.94</v>
      </c>
      <c r="S62" s="119">
        <v>1.78</v>
      </c>
      <c r="T62" s="119">
        <v>1.74</v>
      </c>
      <c r="U62" s="119">
        <v>1.89</v>
      </c>
      <c r="V62" s="119">
        <v>1.33</v>
      </c>
      <c r="W62" s="119">
        <v>1.52</v>
      </c>
      <c r="X62" s="119">
        <v>1.4</v>
      </c>
      <c r="Y62" s="119">
        <v>1.0900000000000001</v>
      </c>
      <c r="Z62" s="119">
        <v>1.33</v>
      </c>
      <c r="AA62" s="119">
        <v>0.84</v>
      </c>
      <c r="AB62" s="119">
        <v>1.24</v>
      </c>
      <c r="AC62" s="119">
        <v>1.65</v>
      </c>
      <c r="AD62" s="119">
        <v>1.32</v>
      </c>
      <c r="AE62" s="119">
        <v>1.61</v>
      </c>
      <c r="AF62" s="119">
        <v>2.57</v>
      </c>
      <c r="AG62" s="119">
        <v>2.08</v>
      </c>
      <c r="AH62" s="119">
        <v>1.3</v>
      </c>
      <c r="AI62" s="119">
        <v>1.45</v>
      </c>
      <c r="AJ62" s="119">
        <v>1.17</v>
      </c>
      <c r="AK62" s="119">
        <v>1.66</v>
      </c>
      <c r="AL62" s="119">
        <v>1.42</v>
      </c>
      <c r="AM62" s="119">
        <v>1.05</v>
      </c>
      <c r="AN62" s="119">
        <v>1.1299999999999999</v>
      </c>
      <c r="AO62" s="119">
        <v>4.54</v>
      </c>
      <c r="AP62" s="119">
        <v>1.39</v>
      </c>
      <c r="AQ62" s="119">
        <v>1.57</v>
      </c>
      <c r="AR62" s="119">
        <v>2.33</v>
      </c>
      <c r="AS62" s="119">
        <v>1.7</v>
      </c>
      <c r="AT62" s="119">
        <v>1.81</v>
      </c>
      <c r="AU62" s="119">
        <v>1.34</v>
      </c>
      <c r="AV62" s="119">
        <v>2.82</v>
      </c>
      <c r="AW62" s="119">
        <v>1.91</v>
      </c>
      <c r="AX62" s="119">
        <v>1.28</v>
      </c>
      <c r="AY62" s="119">
        <v>1.65</v>
      </c>
      <c r="AZ62" s="119">
        <v>1.37</v>
      </c>
      <c r="BA62" s="119">
        <v>1.84</v>
      </c>
    </row>
    <row r="63" spans="1:53" ht="29.25" x14ac:dyDescent="0.45">
      <c r="A63" s="260">
        <v>59</v>
      </c>
      <c r="B63" s="173" t="s">
        <v>197</v>
      </c>
      <c r="C63" s="120">
        <v>2.81</v>
      </c>
      <c r="D63" s="120">
        <v>2</v>
      </c>
      <c r="E63" s="120">
        <v>2.6</v>
      </c>
      <c r="F63" s="120">
        <v>2.79</v>
      </c>
      <c r="G63" s="120">
        <v>2.83</v>
      </c>
      <c r="H63" s="120">
        <v>4.1100000000000003</v>
      </c>
      <c r="I63" s="120">
        <v>4.0999999999999996</v>
      </c>
      <c r="J63" s="120">
        <v>3.28</v>
      </c>
      <c r="K63" s="120">
        <v>5.55</v>
      </c>
      <c r="L63" s="120">
        <v>4.66</v>
      </c>
      <c r="M63" s="120">
        <v>2.4500000000000002</v>
      </c>
      <c r="N63" s="120">
        <v>2.95</v>
      </c>
      <c r="O63" s="120">
        <v>2.92</v>
      </c>
      <c r="P63" s="120">
        <v>3.63</v>
      </c>
      <c r="Q63" s="120">
        <v>4.3</v>
      </c>
      <c r="R63" s="120">
        <v>4.05</v>
      </c>
      <c r="S63" s="120">
        <v>4.0199999999999996</v>
      </c>
      <c r="T63" s="120">
        <v>2.94</v>
      </c>
      <c r="U63" s="120">
        <v>6.75</v>
      </c>
      <c r="V63" s="120">
        <v>6</v>
      </c>
      <c r="W63" s="120">
        <v>3.69</v>
      </c>
      <c r="X63" s="120">
        <v>3.73</v>
      </c>
      <c r="Y63" s="120">
        <v>2.78</v>
      </c>
      <c r="Z63" s="120">
        <v>3.55</v>
      </c>
      <c r="AA63" s="120">
        <v>3.22</v>
      </c>
      <c r="AB63" s="120">
        <v>3.64</v>
      </c>
      <c r="AC63" s="120">
        <v>2.85</v>
      </c>
      <c r="AD63" s="120">
        <v>1.95</v>
      </c>
      <c r="AE63" s="120">
        <v>4.5</v>
      </c>
      <c r="AF63" s="120">
        <v>3.87</v>
      </c>
      <c r="AG63" s="120">
        <v>3.99</v>
      </c>
      <c r="AH63" s="120">
        <v>3.91</v>
      </c>
      <c r="AI63" s="120">
        <v>3.73</v>
      </c>
      <c r="AJ63" s="120">
        <v>3.01</v>
      </c>
      <c r="AK63" s="120">
        <v>2.34</v>
      </c>
      <c r="AL63" s="120">
        <v>2.95</v>
      </c>
      <c r="AM63" s="120">
        <v>2.89</v>
      </c>
      <c r="AN63" s="120">
        <v>2.9</v>
      </c>
      <c r="AO63" s="120">
        <v>3.84</v>
      </c>
      <c r="AP63" s="120">
        <v>3.5</v>
      </c>
      <c r="AQ63" s="120">
        <v>3.81</v>
      </c>
      <c r="AR63" s="120">
        <v>4.38</v>
      </c>
      <c r="AS63" s="120">
        <v>3.07</v>
      </c>
      <c r="AT63" s="120">
        <v>4.53</v>
      </c>
      <c r="AU63" s="120">
        <v>4.4800000000000004</v>
      </c>
      <c r="AV63" s="120">
        <v>3.17</v>
      </c>
      <c r="AW63" s="120">
        <v>3.88</v>
      </c>
      <c r="AX63" s="120">
        <v>2.74</v>
      </c>
      <c r="AY63" s="120">
        <v>4.2699999999999996</v>
      </c>
      <c r="AZ63" s="120">
        <v>5.17</v>
      </c>
      <c r="BA63" s="120">
        <v>5.32</v>
      </c>
    </row>
    <row r="64" spans="1:53" ht="29.25" x14ac:dyDescent="0.45">
      <c r="A64" s="261">
        <v>60</v>
      </c>
      <c r="B64" s="174" t="s">
        <v>198</v>
      </c>
      <c r="C64" s="119">
        <v>0.01</v>
      </c>
      <c r="D64" s="119">
        <v>0</v>
      </c>
      <c r="E64" s="119">
        <v>0.01</v>
      </c>
      <c r="F64" s="119">
        <v>0</v>
      </c>
      <c r="G64" s="119">
        <v>0</v>
      </c>
      <c r="H64" s="119">
        <v>0.01</v>
      </c>
      <c r="I64" s="119">
        <v>0.01</v>
      </c>
      <c r="J64" s="119">
        <v>0.13</v>
      </c>
      <c r="K64" s="119">
        <v>0.02</v>
      </c>
      <c r="L64" s="119">
        <v>0</v>
      </c>
      <c r="M64" s="119">
        <v>0</v>
      </c>
      <c r="N64" s="119">
        <v>0</v>
      </c>
      <c r="O64" s="119">
        <v>0</v>
      </c>
      <c r="P64" s="119">
        <v>0.01</v>
      </c>
      <c r="Q64" s="119">
        <v>0.01</v>
      </c>
      <c r="R64" s="119">
        <v>0</v>
      </c>
      <c r="S64" s="119">
        <v>0.01</v>
      </c>
      <c r="T64" s="119">
        <v>0.09</v>
      </c>
      <c r="U64" s="119">
        <v>0.01</v>
      </c>
      <c r="V64" s="119">
        <v>0</v>
      </c>
      <c r="W64" s="119">
        <v>0</v>
      </c>
      <c r="X64" s="119">
        <v>0.04</v>
      </c>
      <c r="Y64" s="119">
        <v>0.01</v>
      </c>
      <c r="Z64" s="119">
        <v>0</v>
      </c>
      <c r="AA64" s="119">
        <v>0.03</v>
      </c>
      <c r="AB64" s="119">
        <v>0.01</v>
      </c>
      <c r="AC64" s="119">
        <v>0.01</v>
      </c>
      <c r="AD64" s="119">
        <v>0</v>
      </c>
      <c r="AE64" s="119">
        <v>0.01</v>
      </c>
      <c r="AF64" s="119">
        <v>0</v>
      </c>
      <c r="AG64" s="119">
        <v>0</v>
      </c>
      <c r="AH64" s="119">
        <v>0</v>
      </c>
      <c r="AI64" s="119">
        <v>0.02</v>
      </c>
      <c r="AJ64" s="119">
        <v>0</v>
      </c>
      <c r="AK64" s="119">
        <v>0</v>
      </c>
      <c r="AL64" s="119">
        <v>0</v>
      </c>
      <c r="AM64" s="117"/>
      <c r="AN64" s="119">
        <v>0.01</v>
      </c>
      <c r="AO64" s="119">
        <v>0</v>
      </c>
      <c r="AP64" s="119">
        <v>0.03</v>
      </c>
      <c r="AQ64" s="119">
        <v>0</v>
      </c>
      <c r="AR64" s="119">
        <v>0</v>
      </c>
      <c r="AS64" s="119">
        <v>0</v>
      </c>
      <c r="AT64" s="119">
        <v>0</v>
      </c>
      <c r="AU64" s="119">
        <v>0.01</v>
      </c>
      <c r="AV64" s="119">
        <v>0</v>
      </c>
      <c r="AW64" s="119">
        <v>0.01</v>
      </c>
      <c r="AX64" s="119">
        <v>0.03</v>
      </c>
      <c r="AY64" s="119">
        <v>0.03</v>
      </c>
      <c r="AZ64" s="119">
        <v>0.05</v>
      </c>
      <c r="BA64" s="119">
        <v>0.03</v>
      </c>
    </row>
    <row r="65" spans="1:53" ht="42" x14ac:dyDescent="0.45">
      <c r="A65" s="260">
        <v>61</v>
      </c>
      <c r="B65" s="173" t="s">
        <v>81</v>
      </c>
      <c r="C65" s="120">
        <v>239.58</v>
      </c>
      <c r="D65" s="120">
        <v>278.29000000000002</v>
      </c>
      <c r="E65" s="120">
        <v>280.67</v>
      </c>
      <c r="F65" s="120">
        <v>251.6</v>
      </c>
      <c r="G65" s="120">
        <v>279.41000000000003</v>
      </c>
      <c r="H65" s="120">
        <v>268.49</v>
      </c>
      <c r="I65" s="120">
        <v>258.61</v>
      </c>
      <c r="J65" s="120">
        <v>266</v>
      </c>
      <c r="K65" s="120">
        <v>271.99</v>
      </c>
      <c r="L65" s="120">
        <v>303.72000000000003</v>
      </c>
      <c r="M65" s="120">
        <v>271.39999999999998</v>
      </c>
      <c r="N65" s="120">
        <v>277.45999999999998</v>
      </c>
      <c r="O65" s="120">
        <v>242.45</v>
      </c>
      <c r="P65" s="120">
        <v>258.69</v>
      </c>
      <c r="Q65" s="120">
        <v>277.95999999999998</v>
      </c>
      <c r="R65" s="120">
        <v>233.86</v>
      </c>
      <c r="S65" s="120">
        <v>236.27</v>
      </c>
      <c r="T65" s="120">
        <v>245.82</v>
      </c>
      <c r="U65" s="120">
        <v>261.69</v>
      </c>
      <c r="V65" s="120">
        <v>254.8</v>
      </c>
      <c r="W65" s="120">
        <v>269.67</v>
      </c>
      <c r="X65" s="120">
        <v>283.02999999999997</v>
      </c>
      <c r="Y65" s="120">
        <v>259.02999999999997</v>
      </c>
      <c r="Z65" s="120">
        <v>245.09</v>
      </c>
      <c r="AA65" s="120">
        <v>226.97</v>
      </c>
      <c r="AB65" s="120">
        <v>229.78</v>
      </c>
      <c r="AC65" s="120">
        <v>304.07</v>
      </c>
      <c r="AD65" s="120">
        <v>225.03</v>
      </c>
      <c r="AE65" s="120">
        <v>218.48</v>
      </c>
      <c r="AF65" s="120">
        <v>244.21</v>
      </c>
      <c r="AG65" s="120">
        <v>202.42</v>
      </c>
      <c r="AH65" s="120">
        <v>235.56</v>
      </c>
      <c r="AI65" s="120">
        <v>256.66000000000003</v>
      </c>
      <c r="AJ65" s="120">
        <v>212.67</v>
      </c>
      <c r="AK65" s="120">
        <v>248.14</v>
      </c>
      <c r="AL65" s="120">
        <v>269.54000000000002</v>
      </c>
      <c r="AM65" s="120">
        <v>199.27</v>
      </c>
      <c r="AN65" s="120">
        <v>227.59</v>
      </c>
      <c r="AO65" s="120">
        <v>244.59</v>
      </c>
      <c r="AP65" s="120">
        <v>218.77</v>
      </c>
      <c r="AQ65" s="120">
        <v>258.04000000000002</v>
      </c>
      <c r="AR65" s="120">
        <v>268.24</v>
      </c>
      <c r="AS65" s="120">
        <v>216.18</v>
      </c>
      <c r="AT65" s="120">
        <v>222.19</v>
      </c>
      <c r="AU65" s="120">
        <v>280.16000000000003</v>
      </c>
      <c r="AV65" s="120">
        <v>193.97</v>
      </c>
      <c r="AW65" s="120">
        <v>250.96</v>
      </c>
      <c r="AX65" s="120">
        <v>259.83</v>
      </c>
      <c r="AY65" s="120">
        <v>213.66</v>
      </c>
      <c r="AZ65" s="120">
        <v>223.38</v>
      </c>
      <c r="BA65" s="120">
        <v>299.45999999999998</v>
      </c>
    </row>
    <row r="66" spans="1:53" ht="29.25" x14ac:dyDescent="0.45">
      <c r="A66" s="261">
        <v>62</v>
      </c>
      <c r="B66" s="174" t="s">
        <v>199</v>
      </c>
      <c r="C66" s="119">
        <v>6</v>
      </c>
      <c r="D66" s="119">
        <v>3.11</v>
      </c>
      <c r="E66" s="119">
        <v>10.220000000000001</v>
      </c>
      <c r="F66" s="119">
        <v>2.11</v>
      </c>
      <c r="G66" s="119">
        <v>5.19</v>
      </c>
      <c r="H66" s="119">
        <v>3.32</v>
      </c>
      <c r="I66" s="119">
        <v>2.15</v>
      </c>
      <c r="J66" s="119">
        <v>3.24</v>
      </c>
      <c r="K66" s="119">
        <v>2.4</v>
      </c>
      <c r="L66" s="119">
        <v>2.87</v>
      </c>
      <c r="M66" s="119">
        <v>3.69</v>
      </c>
      <c r="N66" s="119">
        <v>2.74</v>
      </c>
      <c r="O66" s="119">
        <v>2.09</v>
      </c>
      <c r="P66" s="119">
        <v>6.99</v>
      </c>
      <c r="Q66" s="119">
        <v>2.96</v>
      </c>
      <c r="R66" s="119">
        <v>1.24</v>
      </c>
      <c r="S66" s="119">
        <v>1.65</v>
      </c>
      <c r="T66" s="119">
        <v>1.1200000000000001</v>
      </c>
      <c r="U66" s="119">
        <v>2.2599999999999998</v>
      </c>
      <c r="V66" s="119">
        <v>2.09</v>
      </c>
      <c r="W66" s="119">
        <v>1.43</v>
      </c>
      <c r="X66" s="119">
        <v>0.84</v>
      </c>
      <c r="Y66" s="119">
        <v>3.21</v>
      </c>
      <c r="Z66" s="119">
        <v>3.39</v>
      </c>
      <c r="AA66" s="119">
        <v>2.74</v>
      </c>
      <c r="AB66" s="119">
        <v>6.5</v>
      </c>
      <c r="AC66" s="119">
        <v>5.61</v>
      </c>
      <c r="AD66" s="119">
        <v>3.37</v>
      </c>
      <c r="AE66" s="119">
        <v>2</v>
      </c>
      <c r="AF66" s="119">
        <v>2.97</v>
      </c>
      <c r="AG66" s="119">
        <v>1.98</v>
      </c>
      <c r="AH66" s="119">
        <v>2.2200000000000002</v>
      </c>
      <c r="AI66" s="119">
        <v>1.84</v>
      </c>
      <c r="AJ66" s="119">
        <v>1.18</v>
      </c>
      <c r="AK66" s="119">
        <v>2.0299999999999998</v>
      </c>
      <c r="AL66" s="119">
        <v>2.74</v>
      </c>
      <c r="AM66" s="119">
        <v>8.19</v>
      </c>
      <c r="AN66" s="119">
        <v>2.46</v>
      </c>
      <c r="AO66" s="119">
        <v>1.7</v>
      </c>
      <c r="AP66" s="119">
        <v>1.37</v>
      </c>
      <c r="AQ66" s="119">
        <v>1.24</v>
      </c>
      <c r="AR66" s="119">
        <v>0.99</v>
      </c>
      <c r="AS66" s="119">
        <v>1.86</v>
      </c>
      <c r="AT66" s="119">
        <v>0.83</v>
      </c>
      <c r="AU66" s="119">
        <v>1.1200000000000001</v>
      </c>
      <c r="AV66" s="119">
        <v>1.3</v>
      </c>
      <c r="AW66" s="119">
        <v>2.99</v>
      </c>
      <c r="AX66" s="119">
        <v>1.71</v>
      </c>
      <c r="AY66" s="119">
        <v>1.3</v>
      </c>
      <c r="AZ66" s="119">
        <v>2.35</v>
      </c>
      <c r="BA66" s="119">
        <v>1.06</v>
      </c>
    </row>
    <row r="67" spans="1:53" ht="54.75" x14ac:dyDescent="0.45">
      <c r="A67" s="260">
        <v>63</v>
      </c>
      <c r="B67" s="173" t="s">
        <v>200</v>
      </c>
      <c r="C67" s="120">
        <v>0.25</v>
      </c>
      <c r="D67" s="120">
        <v>0.27</v>
      </c>
      <c r="E67" s="120">
        <v>0.28000000000000003</v>
      </c>
      <c r="F67" s="120">
        <v>0.23</v>
      </c>
      <c r="G67" s="120">
        <v>1.23</v>
      </c>
      <c r="H67" s="120">
        <v>0.3</v>
      </c>
      <c r="I67" s="120">
        <v>0.05</v>
      </c>
      <c r="J67" s="120">
        <v>0.64</v>
      </c>
      <c r="K67" s="120">
        <v>0.17</v>
      </c>
      <c r="L67" s="120">
        <v>0.3</v>
      </c>
      <c r="M67" s="120">
        <v>0.21</v>
      </c>
      <c r="N67" s="120">
        <v>0.22</v>
      </c>
      <c r="O67" s="120">
        <v>0.61</v>
      </c>
      <c r="P67" s="120">
        <v>0.26</v>
      </c>
      <c r="Q67" s="120">
        <v>0.26</v>
      </c>
      <c r="R67" s="120">
        <v>0.08</v>
      </c>
      <c r="S67" s="120">
        <v>0.67</v>
      </c>
      <c r="T67" s="120">
        <v>0.09</v>
      </c>
      <c r="U67" s="120">
        <v>0.57999999999999996</v>
      </c>
      <c r="V67" s="120">
        <v>0.56999999999999995</v>
      </c>
      <c r="W67" s="120">
        <v>0.32</v>
      </c>
      <c r="X67" s="120">
        <v>0.46</v>
      </c>
      <c r="Y67" s="120">
        <v>0.28000000000000003</v>
      </c>
      <c r="Z67" s="120">
        <v>0.15</v>
      </c>
      <c r="AA67" s="120">
        <v>0.37</v>
      </c>
      <c r="AB67" s="120">
        <v>0.36</v>
      </c>
      <c r="AC67" s="120">
        <v>0.22</v>
      </c>
      <c r="AD67" s="120">
        <v>0.15</v>
      </c>
      <c r="AE67" s="120">
        <v>0.41</v>
      </c>
      <c r="AF67" s="120">
        <v>0.67</v>
      </c>
      <c r="AG67" s="120">
        <v>0.45</v>
      </c>
      <c r="AH67" s="120">
        <v>0.19</v>
      </c>
      <c r="AI67" s="120">
        <v>0.23</v>
      </c>
      <c r="AJ67" s="120">
        <v>0.51</v>
      </c>
      <c r="AK67" s="120">
        <v>0.43</v>
      </c>
      <c r="AL67" s="120">
        <v>0.39</v>
      </c>
      <c r="AM67" s="120">
        <v>0.11</v>
      </c>
      <c r="AN67" s="120">
        <v>0.38</v>
      </c>
      <c r="AO67" s="120">
        <v>0.21</v>
      </c>
      <c r="AP67" s="120">
        <v>0.16</v>
      </c>
      <c r="AQ67" s="120">
        <v>0.41</v>
      </c>
      <c r="AR67" s="120">
        <v>0.18</v>
      </c>
      <c r="AS67" s="120">
        <v>0.68</v>
      </c>
      <c r="AT67" s="120">
        <v>0.35</v>
      </c>
      <c r="AU67" s="120">
        <v>0.74</v>
      </c>
      <c r="AV67" s="120">
        <v>0.28000000000000003</v>
      </c>
      <c r="AW67" s="120">
        <v>0.47</v>
      </c>
      <c r="AX67" s="120">
        <v>0.19</v>
      </c>
      <c r="AY67" s="120">
        <v>0.27</v>
      </c>
      <c r="AZ67" s="120">
        <v>0.35</v>
      </c>
      <c r="BA67" s="120">
        <v>0.47</v>
      </c>
    </row>
    <row r="68" spans="1:53" ht="29.25" x14ac:dyDescent="0.45">
      <c r="A68" s="261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7"/>
      <c r="P68" s="117"/>
      <c r="Q68" s="119">
        <v>0.01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0.02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0.06</v>
      </c>
      <c r="AE68" s="119">
        <v>0.04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0.02</v>
      </c>
      <c r="AW68" s="119">
        <v>0</v>
      </c>
      <c r="AX68" s="119">
        <v>0</v>
      </c>
      <c r="AY68" s="117"/>
      <c r="AZ68" s="117"/>
      <c r="BA68" s="117"/>
    </row>
    <row r="69" spans="1:53" ht="29.25" x14ac:dyDescent="0.45">
      <c r="A69" s="260">
        <v>65</v>
      </c>
      <c r="B69" s="173" t="s">
        <v>202</v>
      </c>
      <c r="C69" s="120">
        <v>0.7</v>
      </c>
      <c r="D69" s="120">
        <v>0.6</v>
      </c>
      <c r="E69" s="120">
        <v>0.35</v>
      </c>
      <c r="F69" s="120">
        <v>0.56999999999999995</v>
      </c>
      <c r="G69" s="120">
        <v>1.19</v>
      </c>
      <c r="H69" s="120">
        <v>0.85</v>
      </c>
      <c r="I69" s="120">
        <v>0.8</v>
      </c>
      <c r="J69" s="120">
        <v>0.37</v>
      </c>
      <c r="K69" s="120">
        <v>0.98</v>
      </c>
      <c r="L69" s="120">
        <v>1.01</v>
      </c>
      <c r="M69" s="120">
        <v>0.56000000000000005</v>
      </c>
      <c r="N69" s="120">
        <v>0.47</v>
      </c>
      <c r="O69" s="120">
        <v>0.7</v>
      </c>
      <c r="P69" s="120">
        <v>0.76</v>
      </c>
      <c r="Q69" s="120">
        <v>0.86</v>
      </c>
      <c r="R69" s="120">
        <v>0.37</v>
      </c>
      <c r="S69" s="120">
        <v>0.54</v>
      </c>
      <c r="T69" s="120">
        <v>0.26</v>
      </c>
      <c r="U69" s="120">
        <v>0.54</v>
      </c>
      <c r="V69" s="120">
        <v>0.36</v>
      </c>
      <c r="W69" s="120">
        <v>0.75</v>
      </c>
      <c r="X69" s="120">
        <v>0.73</v>
      </c>
      <c r="Y69" s="120">
        <v>0.4</v>
      </c>
      <c r="Z69" s="120">
        <v>0.51</v>
      </c>
      <c r="AA69" s="120">
        <v>0.42</v>
      </c>
      <c r="AB69" s="120">
        <v>0.59</v>
      </c>
      <c r="AC69" s="120">
        <v>0.42</v>
      </c>
      <c r="AD69" s="120">
        <v>0.68</v>
      </c>
      <c r="AE69" s="120">
        <v>0.81</v>
      </c>
      <c r="AF69" s="120">
        <v>0.49</v>
      </c>
      <c r="AG69" s="120">
        <v>0.6</v>
      </c>
      <c r="AH69" s="120">
        <v>0.56000000000000005</v>
      </c>
      <c r="AI69" s="120">
        <v>0.47</v>
      </c>
      <c r="AJ69" s="120">
        <v>0.68</v>
      </c>
      <c r="AK69" s="120">
        <v>0.49</v>
      </c>
      <c r="AL69" s="120">
        <v>0.24</v>
      </c>
      <c r="AM69" s="120">
        <v>0.33</v>
      </c>
      <c r="AN69" s="120">
        <v>0.28000000000000003</v>
      </c>
      <c r="AO69" s="120">
        <v>0.75</v>
      </c>
      <c r="AP69" s="120">
        <v>0.76</v>
      </c>
      <c r="AQ69" s="120">
        <v>0.76</v>
      </c>
      <c r="AR69" s="120">
        <v>0.44</v>
      </c>
      <c r="AS69" s="120">
        <v>0.36</v>
      </c>
      <c r="AT69" s="120">
        <v>0.52</v>
      </c>
      <c r="AU69" s="120">
        <v>0.42</v>
      </c>
      <c r="AV69" s="120">
        <v>0.67</v>
      </c>
      <c r="AW69" s="120">
        <v>0.55000000000000004</v>
      </c>
      <c r="AX69" s="120">
        <v>0.61</v>
      </c>
      <c r="AY69" s="120">
        <v>0.62</v>
      </c>
      <c r="AZ69" s="120">
        <v>0.61</v>
      </c>
      <c r="BA69" s="120">
        <v>1.1000000000000001</v>
      </c>
    </row>
    <row r="70" spans="1:53" ht="29.25" x14ac:dyDescent="0.45">
      <c r="A70" s="261">
        <v>66</v>
      </c>
      <c r="B70" s="174" t="s">
        <v>203</v>
      </c>
      <c r="C70" s="119">
        <v>0.14000000000000001</v>
      </c>
      <c r="D70" s="119">
        <v>4.41</v>
      </c>
      <c r="E70" s="119">
        <v>9.08</v>
      </c>
      <c r="F70" s="119">
        <v>4.0199999999999996</v>
      </c>
      <c r="G70" s="119">
        <v>0.19</v>
      </c>
      <c r="H70" s="119">
        <v>0.28000000000000003</v>
      </c>
      <c r="I70" s="119">
        <v>1.23</v>
      </c>
      <c r="J70" s="119">
        <v>0.43</v>
      </c>
      <c r="K70" s="119">
        <v>0.74</v>
      </c>
      <c r="L70" s="119">
        <v>3.73</v>
      </c>
      <c r="M70" s="119">
        <v>0.98</v>
      </c>
      <c r="N70" s="119">
        <v>7.0000000000000007E-2</v>
      </c>
      <c r="O70" s="119">
        <v>0.2</v>
      </c>
      <c r="P70" s="119">
        <v>0.05</v>
      </c>
      <c r="Q70" s="119">
        <v>0.13</v>
      </c>
      <c r="R70" s="119">
        <v>0.16</v>
      </c>
      <c r="S70" s="119">
        <v>0.09</v>
      </c>
      <c r="T70" s="119">
        <v>0.08</v>
      </c>
      <c r="U70" s="119">
        <v>0.1</v>
      </c>
      <c r="V70" s="119">
        <v>0.06</v>
      </c>
      <c r="W70" s="119">
        <v>0.33</v>
      </c>
      <c r="X70" s="119">
        <v>0.09</v>
      </c>
      <c r="Y70" s="119">
        <v>0.05</v>
      </c>
      <c r="Z70" s="119">
        <v>0.13</v>
      </c>
      <c r="AA70" s="119">
        <v>0.14000000000000001</v>
      </c>
      <c r="AB70" s="119">
        <v>0.21</v>
      </c>
      <c r="AC70" s="119">
        <v>0.08</v>
      </c>
      <c r="AD70" s="119">
        <v>0.22</v>
      </c>
      <c r="AE70" s="119">
        <v>0.11</v>
      </c>
      <c r="AF70" s="119">
        <v>0.11</v>
      </c>
      <c r="AG70" s="119">
        <v>0.09</v>
      </c>
      <c r="AH70" s="119">
        <v>0.14000000000000001</v>
      </c>
      <c r="AI70" s="119">
        <v>0.16</v>
      </c>
      <c r="AJ70" s="119">
        <v>0.38</v>
      </c>
      <c r="AK70" s="119">
        <v>0.42</v>
      </c>
      <c r="AL70" s="119">
        <v>0.12</v>
      </c>
      <c r="AM70" s="119">
        <v>0.35</v>
      </c>
      <c r="AN70" s="119">
        <v>1.63</v>
      </c>
      <c r="AO70" s="119">
        <v>2.0699999999999998</v>
      </c>
      <c r="AP70" s="119">
        <v>1.92</v>
      </c>
      <c r="AQ70" s="119">
        <v>1.75</v>
      </c>
      <c r="AR70" s="119">
        <v>0.28999999999999998</v>
      </c>
      <c r="AS70" s="119">
        <v>0.72</v>
      </c>
      <c r="AT70" s="119">
        <v>0.26</v>
      </c>
      <c r="AU70" s="119">
        <v>0.37</v>
      </c>
      <c r="AV70" s="119">
        <v>0.26</v>
      </c>
      <c r="AW70" s="119">
        <v>0.25</v>
      </c>
      <c r="AX70" s="119">
        <v>0.51</v>
      </c>
      <c r="AY70" s="119">
        <v>0.26</v>
      </c>
      <c r="AZ70" s="119">
        <v>0.13</v>
      </c>
      <c r="BA70" s="119">
        <v>0.25</v>
      </c>
    </row>
    <row r="71" spans="1:53" ht="54.75" x14ac:dyDescent="0.45">
      <c r="A71" s="260">
        <v>67</v>
      </c>
      <c r="B71" s="173" t="s">
        <v>204</v>
      </c>
      <c r="C71" s="120">
        <v>0.32</v>
      </c>
      <c r="D71" s="120">
        <v>0.51</v>
      </c>
      <c r="E71" s="120">
        <v>0.45</v>
      </c>
      <c r="F71" s="120">
        <v>0.66</v>
      </c>
      <c r="G71" s="120">
        <v>0.94</v>
      </c>
      <c r="H71" s="120">
        <v>0.39</v>
      </c>
      <c r="I71" s="120">
        <v>0.45</v>
      </c>
      <c r="J71" s="120">
        <v>0.27</v>
      </c>
      <c r="K71" s="120">
        <v>1.1200000000000001</v>
      </c>
      <c r="L71" s="120">
        <v>0.64</v>
      </c>
      <c r="M71" s="120">
        <v>1.86</v>
      </c>
      <c r="N71" s="120">
        <v>0.5</v>
      </c>
      <c r="O71" s="120">
        <v>0.37</v>
      </c>
      <c r="P71" s="120">
        <v>0.32</v>
      </c>
      <c r="Q71" s="120">
        <v>0.46</v>
      </c>
      <c r="R71" s="120">
        <v>0.54</v>
      </c>
      <c r="S71" s="120">
        <v>0.63</v>
      </c>
      <c r="T71" s="120">
        <v>0.45</v>
      </c>
      <c r="U71" s="120">
        <v>0.6</v>
      </c>
      <c r="V71" s="120">
        <v>0.56999999999999995</v>
      </c>
      <c r="W71" s="120">
        <v>2.13</v>
      </c>
      <c r="X71" s="120">
        <v>0.62</v>
      </c>
      <c r="Y71" s="120">
        <v>0.71</v>
      </c>
      <c r="Z71" s="120">
        <v>0.49</v>
      </c>
      <c r="AA71" s="120">
        <v>0.13</v>
      </c>
      <c r="AB71" s="120">
        <v>0.48</v>
      </c>
      <c r="AC71" s="120">
        <v>0.28000000000000003</v>
      </c>
      <c r="AD71" s="120">
        <v>0.49</v>
      </c>
      <c r="AE71" s="120">
        <v>0.43</v>
      </c>
      <c r="AF71" s="120">
        <v>0.35</v>
      </c>
      <c r="AG71" s="120">
        <v>0.52</v>
      </c>
      <c r="AH71" s="120">
        <v>0.44</v>
      </c>
      <c r="AI71" s="120">
        <v>0.38</v>
      </c>
      <c r="AJ71" s="120">
        <v>0.19</v>
      </c>
      <c r="AK71" s="120">
        <v>0.2</v>
      </c>
      <c r="AL71" s="120">
        <v>0.27</v>
      </c>
      <c r="AM71" s="120">
        <v>0.3</v>
      </c>
      <c r="AN71" s="120">
        <v>0.51</v>
      </c>
      <c r="AO71" s="120">
        <v>0.54</v>
      </c>
      <c r="AP71" s="120">
        <v>0.5</v>
      </c>
      <c r="AQ71" s="120">
        <v>0.34</v>
      </c>
      <c r="AR71" s="120">
        <v>0.17</v>
      </c>
      <c r="AS71" s="120">
        <v>0.46</v>
      </c>
      <c r="AT71" s="120">
        <v>0.28000000000000003</v>
      </c>
      <c r="AU71" s="120">
        <v>0.22</v>
      </c>
      <c r="AV71" s="120">
        <v>0.59</v>
      </c>
      <c r="AW71" s="120">
        <v>0.33</v>
      </c>
      <c r="AX71" s="120">
        <v>0.28000000000000003</v>
      </c>
      <c r="AY71" s="120">
        <v>0.19</v>
      </c>
      <c r="AZ71" s="120">
        <v>0.43</v>
      </c>
      <c r="BA71" s="120">
        <v>0.74</v>
      </c>
    </row>
    <row r="72" spans="1:53" x14ac:dyDescent="0.45">
      <c r="A72" s="261">
        <v>68</v>
      </c>
      <c r="B72" s="174" t="s">
        <v>205</v>
      </c>
      <c r="C72" s="119">
        <v>22.07</v>
      </c>
      <c r="D72" s="119">
        <v>18.78</v>
      </c>
      <c r="E72" s="119">
        <v>27.03</v>
      </c>
      <c r="F72" s="119">
        <v>19.05</v>
      </c>
      <c r="G72" s="119">
        <v>22.05</v>
      </c>
      <c r="H72" s="119">
        <v>18.93</v>
      </c>
      <c r="I72" s="119">
        <v>17.68</v>
      </c>
      <c r="J72" s="119">
        <v>17.260000000000002</v>
      </c>
      <c r="K72" s="119">
        <v>31.48</v>
      </c>
      <c r="L72" s="119">
        <v>27.61</v>
      </c>
      <c r="M72" s="119">
        <v>29.89</v>
      </c>
      <c r="N72" s="119">
        <v>30.45</v>
      </c>
      <c r="O72" s="119">
        <v>17.41</v>
      </c>
      <c r="P72" s="119">
        <v>16.899999999999999</v>
      </c>
      <c r="Q72" s="119">
        <v>25.99</v>
      </c>
      <c r="R72" s="119">
        <v>12.34</v>
      </c>
      <c r="S72" s="119">
        <v>11.02</v>
      </c>
      <c r="T72" s="119">
        <v>11.2</v>
      </c>
      <c r="U72" s="119">
        <v>17.48</v>
      </c>
      <c r="V72" s="119">
        <v>8.3800000000000008</v>
      </c>
      <c r="W72" s="119">
        <v>11.9</v>
      </c>
      <c r="X72" s="119">
        <v>23.02</v>
      </c>
      <c r="Y72" s="119">
        <v>15.41</v>
      </c>
      <c r="Z72" s="119">
        <v>11.27</v>
      </c>
      <c r="AA72" s="119">
        <v>14.81</v>
      </c>
      <c r="AB72" s="119">
        <v>6.63</v>
      </c>
      <c r="AC72" s="119">
        <v>8.6300000000000008</v>
      </c>
      <c r="AD72" s="119">
        <v>6.7</v>
      </c>
      <c r="AE72" s="119">
        <v>11.4</v>
      </c>
      <c r="AF72" s="119">
        <v>22.01</v>
      </c>
      <c r="AG72" s="119">
        <v>8.24</v>
      </c>
      <c r="AH72" s="119">
        <v>7.87</v>
      </c>
      <c r="AI72" s="119">
        <v>10.53</v>
      </c>
      <c r="AJ72" s="119">
        <v>13.72</v>
      </c>
      <c r="AK72" s="119">
        <v>18.66</v>
      </c>
      <c r="AL72" s="119">
        <v>26.21</v>
      </c>
      <c r="AM72" s="119">
        <v>25.74</v>
      </c>
      <c r="AN72" s="119">
        <v>15.18</v>
      </c>
      <c r="AO72" s="119">
        <v>21.02</v>
      </c>
      <c r="AP72" s="119">
        <v>10.91</v>
      </c>
      <c r="AQ72" s="119">
        <v>10.59</v>
      </c>
      <c r="AR72" s="119">
        <v>10.51</v>
      </c>
      <c r="AS72" s="119">
        <v>16.75</v>
      </c>
      <c r="AT72" s="119">
        <v>10.5</v>
      </c>
      <c r="AU72" s="119">
        <v>24.67</v>
      </c>
      <c r="AV72" s="119">
        <v>13.16</v>
      </c>
      <c r="AW72" s="119">
        <v>12.66</v>
      </c>
      <c r="AX72" s="119">
        <v>13.37</v>
      </c>
      <c r="AY72" s="119">
        <v>10.76</v>
      </c>
      <c r="AZ72" s="119">
        <v>20.2</v>
      </c>
      <c r="BA72" s="119">
        <v>18.920000000000002</v>
      </c>
    </row>
    <row r="73" spans="1:53" ht="42" x14ac:dyDescent="0.45">
      <c r="A73" s="260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</v>
      </c>
      <c r="AR73" s="120">
        <v>0</v>
      </c>
      <c r="AS73" s="120">
        <v>0</v>
      </c>
      <c r="AT73" s="120">
        <v>0</v>
      </c>
      <c r="AU73" s="120">
        <v>0</v>
      </c>
      <c r="AV73" s="120">
        <v>0</v>
      </c>
      <c r="AW73" s="120">
        <v>0</v>
      </c>
      <c r="AX73" s="120">
        <v>0</v>
      </c>
      <c r="AY73" s="116"/>
      <c r="AZ73" s="116"/>
      <c r="BA73" s="116"/>
    </row>
    <row r="74" spans="1:53" ht="29.25" x14ac:dyDescent="0.45">
      <c r="A74" s="261">
        <v>70</v>
      </c>
      <c r="B74" s="174" t="s">
        <v>98</v>
      </c>
      <c r="C74" s="119">
        <v>65.44</v>
      </c>
      <c r="D74" s="119">
        <v>53.64</v>
      </c>
      <c r="E74" s="119">
        <v>71.099999999999994</v>
      </c>
      <c r="F74" s="119">
        <v>55.15</v>
      </c>
      <c r="G74" s="119">
        <v>61</v>
      </c>
      <c r="H74" s="119">
        <v>58.7</v>
      </c>
      <c r="I74" s="119">
        <v>62.69</v>
      </c>
      <c r="J74" s="119">
        <v>56.3</v>
      </c>
      <c r="K74" s="119">
        <v>66.39</v>
      </c>
      <c r="L74" s="119">
        <v>55.98</v>
      </c>
      <c r="M74" s="119">
        <v>35.99</v>
      </c>
      <c r="N74" s="119">
        <v>58.38</v>
      </c>
      <c r="O74" s="119">
        <v>54.96</v>
      </c>
      <c r="P74" s="119">
        <v>52.18</v>
      </c>
      <c r="Q74" s="119">
        <v>84.53</v>
      </c>
      <c r="R74" s="119">
        <v>46.34</v>
      </c>
      <c r="S74" s="119">
        <v>53.92</v>
      </c>
      <c r="T74" s="119">
        <v>45.42</v>
      </c>
      <c r="U74" s="119">
        <v>62.14</v>
      </c>
      <c r="V74" s="119">
        <v>38.78</v>
      </c>
      <c r="W74" s="119">
        <v>61.33</v>
      </c>
      <c r="X74" s="119">
        <v>53.57</v>
      </c>
      <c r="Y74" s="119">
        <v>48.52</v>
      </c>
      <c r="Z74" s="119">
        <v>72.25</v>
      </c>
      <c r="AA74" s="119">
        <v>85.23</v>
      </c>
      <c r="AB74" s="119">
        <v>79.069999999999993</v>
      </c>
      <c r="AC74" s="119">
        <v>80.33</v>
      </c>
      <c r="AD74" s="119">
        <v>72.84</v>
      </c>
      <c r="AE74" s="119">
        <v>82.5</v>
      </c>
      <c r="AF74" s="119">
        <v>78.569999999999993</v>
      </c>
      <c r="AG74" s="119">
        <v>96.99</v>
      </c>
      <c r="AH74" s="119">
        <v>86.88</v>
      </c>
      <c r="AI74" s="119">
        <v>89.7</v>
      </c>
      <c r="AJ74" s="119">
        <v>79.900000000000006</v>
      </c>
      <c r="AK74" s="119">
        <v>68.48</v>
      </c>
      <c r="AL74" s="119">
        <v>80.989999999999995</v>
      </c>
      <c r="AM74" s="119">
        <v>84.72</v>
      </c>
      <c r="AN74" s="119">
        <v>73.92</v>
      </c>
      <c r="AO74" s="119">
        <v>100.66</v>
      </c>
      <c r="AP74" s="119">
        <v>73.44</v>
      </c>
      <c r="AQ74" s="119">
        <v>95.67</v>
      </c>
      <c r="AR74" s="119">
        <v>75.760000000000005</v>
      </c>
      <c r="AS74" s="119">
        <v>104.4</v>
      </c>
      <c r="AT74" s="119">
        <v>102.58</v>
      </c>
      <c r="AU74" s="119">
        <v>116.65</v>
      </c>
      <c r="AV74" s="119">
        <v>109.67</v>
      </c>
      <c r="AW74" s="119">
        <v>70.400000000000006</v>
      </c>
      <c r="AX74" s="119">
        <v>100.08</v>
      </c>
      <c r="AY74" s="119">
        <v>110.34</v>
      </c>
      <c r="AZ74" s="119">
        <v>106.33</v>
      </c>
      <c r="BA74" s="119">
        <v>109.82</v>
      </c>
    </row>
    <row r="75" spans="1:53" ht="29.25" x14ac:dyDescent="0.45">
      <c r="A75" s="260">
        <v>71</v>
      </c>
      <c r="B75" s="173" t="s">
        <v>207</v>
      </c>
      <c r="C75" s="120">
        <v>0.06</v>
      </c>
      <c r="D75" s="120">
        <v>0.11</v>
      </c>
      <c r="E75" s="120">
        <v>0.03</v>
      </c>
      <c r="F75" s="120">
        <v>0.36</v>
      </c>
      <c r="G75" s="120">
        <v>0.14000000000000001</v>
      </c>
      <c r="H75" s="120">
        <v>0.65</v>
      </c>
      <c r="I75" s="120">
        <v>0.38</v>
      </c>
      <c r="J75" s="120">
        <v>0.05</v>
      </c>
      <c r="K75" s="120">
        <v>0.06</v>
      </c>
      <c r="L75" s="120">
        <v>0.52</v>
      </c>
      <c r="M75" s="120">
        <v>7.0000000000000007E-2</v>
      </c>
      <c r="N75" s="120">
        <v>0.6</v>
      </c>
      <c r="O75" s="120">
        <v>0.09</v>
      </c>
      <c r="P75" s="120">
        <v>0.04</v>
      </c>
      <c r="Q75" s="120">
        <v>0.95</v>
      </c>
      <c r="R75" s="120">
        <v>0.22</v>
      </c>
      <c r="S75" s="120">
        <v>0.64</v>
      </c>
      <c r="T75" s="120">
        <v>1.05</v>
      </c>
      <c r="U75" s="120">
        <v>0.2</v>
      </c>
      <c r="V75" s="120">
        <v>0.41</v>
      </c>
      <c r="W75" s="120">
        <v>0.45</v>
      </c>
      <c r="X75" s="120">
        <v>0.93</v>
      </c>
      <c r="Y75" s="120">
        <v>0.5</v>
      </c>
      <c r="Z75" s="120">
        <v>0.56000000000000005</v>
      </c>
      <c r="AA75" s="120">
        <v>1.02</v>
      </c>
      <c r="AB75" s="120">
        <v>0.45</v>
      </c>
      <c r="AC75" s="120">
        <v>0.46</v>
      </c>
      <c r="AD75" s="120">
        <v>0.14000000000000001</v>
      </c>
      <c r="AE75" s="120">
        <v>1.38</v>
      </c>
      <c r="AF75" s="120">
        <v>0.76</v>
      </c>
      <c r="AG75" s="120">
        <v>1.43</v>
      </c>
      <c r="AH75" s="120">
        <v>0.94</v>
      </c>
      <c r="AI75" s="120">
        <v>0.25</v>
      </c>
      <c r="AJ75" s="120">
        <v>0.04</v>
      </c>
      <c r="AK75" s="120">
        <v>0.06</v>
      </c>
      <c r="AL75" s="120">
        <v>0.04</v>
      </c>
      <c r="AM75" s="116"/>
      <c r="AN75" s="120">
        <v>0.03</v>
      </c>
      <c r="AO75" s="120">
        <v>0.05</v>
      </c>
      <c r="AP75" s="120">
        <v>0.22</v>
      </c>
      <c r="AQ75" s="120">
        <v>0.03</v>
      </c>
      <c r="AR75" s="120">
        <v>0.05</v>
      </c>
      <c r="AS75" s="120">
        <v>0.06</v>
      </c>
      <c r="AT75" s="120">
        <v>7.0000000000000007E-2</v>
      </c>
      <c r="AU75" s="120">
        <v>0.05</v>
      </c>
      <c r="AV75" s="120">
        <v>0.06</v>
      </c>
      <c r="AW75" s="120">
        <v>0.06</v>
      </c>
      <c r="AX75" s="120">
        <v>0.03</v>
      </c>
      <c r="AY75" s="120">
        <v>0.1</v>
      </c>
      <c r="AZ75" s="120">
        <v>0.03</v>
      </c>
      <c r="BA75" s="120">
        <v>0.14000000000000001</v>
      </c>
    </row>
    <row r="76" spans="1:53" ht="29.25" x14ac:dyDescent="0.45">
      <c r="A76" s="261">
        <v>72</v>
      </c>
      <c r="B76" s="174" t="s">
        <v>104</v>
      </c>
      <c r="C76" s="119">
        <v>18.18</v>
      </c>
      <c r="D76" s="119">
        <v>18.41</v>
      </c>
      <c r="E76" s="119">
        <v>19.53</v>
      </c>
      <c r="F76" s="119">
        <v>16.010000000000002</v>
      </c>
      <c r="G76" s="119">
        <v>18.96</v>
      </c>
      <c r="H76" s="119">
        <v>22.68</v>
      </c>
      <c r="I76" s="119">
        <v>19.27</v>
      </c>
      <c r="J76" s="119">
        <v>21.36</v>
      </c>
      <c r="K76" s="119">
        <v>17.239999999999998</v>
      </c>
      <c r="L76" s="119">
        <v>17.72</v>
      </c>
      <c r="M76" s="119">
        <v>16.149999999999999</v>
      </c>
      <c r="N76" s="119">
        <v>18.34</v>
      </c>
      <c r="O76" s="119">
        <v>18.309999999999999</v>
      </c>
      <c r="P76" s="119">
        <v>17.18</v>
      </c>
      <c r="Q76" s="119">
        <v>27.71</v>
      </c>
      <c r="R76" s="119">
        <v>14.73</v>
      </c>
      <c r="S76" s="119">
        <v>25.08</v>
      </c>
      <c r="T76" s="119">
        <v>17.13</v>
      </c>
      <c r="U76" s="119">
        <v>19.96</v>
      </c>
      <c r="V76" s="119">
        <v>18.93</v>
      </c>
      <c r="W76" s="119">
        <v>22.66</v>
      </c>
      <c r="X76" s="119">
        <v>18.7</v>
      </c>
      <c r="Y76" s="119">
        <v>16.96</v>
      </c>
      <c r="Z76" s="119">
        <v>14.75</v>
      </c>
      <c r="AA76" s="119">
        <v>17.36</v>
      </c>
      <c r="AB76" s="119">
        <v>16.47</v>
      </c>
      <c r="AC76" s="119">
        <v>19.87</v>
      </c>
      <c r="AD76" s="119">
        <v>19.37</v>
      </c>
      <c r="AE76" s="119">
        <v>16.559999999999999</v>
      </c>
      <c r="AF76" s="119">
        <v>17.850000000000001</v>
      </c>
      <c r="AG76" s="119">
        <v>17.43</v>
      </c>
      <c r="AH76" s="119">
        <v>23.52</v>
      </c>
      <c r="AI76" s="119">
        <v>23.51</v>
      </c>
      <c r="AJ76" s="119">
        <v>14.7</v>
      </c>
      <c r="AK76" s="119">
        <v>22.05</v>
      </c>
      <c r="AL76" s="119">
        <v>14.37</v>
      </c>
      <c r="AM76" s="119">
        <v>16.260000000000002</v>
      </c>
      <c r="AN76" s="119">
        <v>15.23</v>
      </c>
      <c r="AO76" s="119">
        <v>26.22</v>
      </c>
      <c r="AP76" s="119">
        <v>16.72</v>
      </c>
      <c r="AQ76" s="119">
        <v>23.8</v>
      </c>
      <c r="AR76" s="119">
        <v>19.899999999999999</v>
      </c>
      <c r="AS76" s="119">
        <v>15.07</v>
      </c>
      <c r="AT76" s="119">
        <v>17.75</v>
      </c>
      <c r="AU76" s="119">
        <v>22.67</v>
      </c>
      <c r="AV76" s="119">
        <v>16.36</v>
      </c>
      <c r="AW76" s="119">
        <v>20.07</v>
      </c>
      <c r="AX76" s="119">
        <v>16.09</v>
      </c>
      <c r="AY76" s="119">
        <v>20.39</v>
      </c>
      <c r="AZ76" s="119">
        <v>27.98</v>
      </c>
      <c r="BA76" s="119">
        <v>21.91</v>
      </c>
    </row>
    <row r="77" spans="1:53" ht="29.25" x14ac:dyDescent="0.45">
      <c r="A77" s="260">
        <v>73</v>
      </c>
      <c r="B77" s="173" t="s">
        <v>77</v>
      </c>
      <c r="C77" s="120">
        <v>650.27</v>
      </c>
      <c r="D77" s="120">
        <v>821.69</v>
      </c>
      <c r="E77" s="120">
        <v>692.48</v>
      </c>
      <c r="F77" s="120">
        <v>601.29</v>
      </c>
      <c r="G77" s="120">
        <v>678.42</v>
      </c>
      <c r="H77" s="120">
        <v>800.33</v>
      </c>
      <c r="I77" s="120">
        <v>730.14</v>
      </c>
      <c r="J77" s="120">
        <v>813.85</v>
      </c>
      <c r="K77" s="120">
        <v>841.41</v>
      </c>
      <c r="L77" s="120">
        <v>928.12</v>
      </c>
      <c r="M77" s="120">
        <v>902.64</v>
      </c>
      <c r="N77" s="120">
        <v>837.4</v>
      </c>
      <c r="O77" s="120">
        <v>675.2</v>
      </c>
      <c r="P77" s="120">
        <v>868.64</v>
      </c>
      <c r="Q77" s="120">
        <v>825.38</v>
      </c>
      <c r="R77" s="120">
        <v>787.66</v>
      </c>
      <c r="S77" s="120">
        <v>817.51</v>
      </c>
      <c r="T77" s="120">
        <v>666.8</v>
      </c>
      <c r="U77" s="120">
        <v>884.93</v>
      </c>
      <c r="V77" s="120">
        <v>794.92</v>
      </c>
      <c r="W77" s="120">
        <v>907.93</v>
      </c>
      <c r="X77" s="120">
        <v>915.84</v>
      </c>
      <c r="Y77" s="120">
        <v>811.72</v>
      </c>
      <c r="Z77" s="120">
        <v>811.51</v>
      </c>
      <c r="AA77" s="120">
        <v>769.92</v>
      </c>
      <c r="AB77" s="120">
        <v>893.24</v>
      </c>
      <c r="AC77" s="120">
        <v>868.63</v>
      </c>
      <c r="AD77" s="120">
        <v>628.02</v>
      </c>
      <c r="AE77" s="120">
        <v>919.46</v>
      </c>
      <c r="AF77" s="118">
        <v>1041.25</v>
      </c>
      <c r="AG77" s="120">
        <v>949.87</v>
      </c>
      <c r="AH77" s="120">
        <v>979.88</v>
      </c>
      <c r="AI77" s="120">
        <v>932.86</v>
      </c>
      <c r="AJ77" s="120">
        <v>803.68</v>
      </c>
      <c r="AK77" s="120">
        <v>800.63</v>
      </c>
      <c r="AL77" s="120">
        <v>721.97</v>
      </c>
      <c r="AM77" s="120">
        <v>749.24</v>
      </c>
      <c r="AN77" s="120">
        <v>781.92</v>
      </c>
      <c r="AO77" s="120">
        <v>925.58</v>
      </c>
      <c r="AP77" s="120">
        <v>660.59</v>
      </c>
      <c r="AQ77" s="120">
        <v>867.55</v>
      </c>
      <c r="AR77" s="120">
        <v>937.2</v>
      </c>
      <c r="AS77" s="120">
        <v>816.99</v>
      </c>
      <c r="AT77" s="120">
        <v>944.4</v>
      </c>
      <c r="AU77" s="118">
        <v>1097.83</v>
      </c>
      <c r="AV77" s="120">
        <v>938.76</v>
      </c>
      <c r="AW77" s="118">
        <v>1021.5</v>
      </c>
      <c r="AX77" s="120">
        <v>765.18</v>
      </c>
      <c r="AY77" s="120">
        <v>884.43</v>
      </c>
      <c r="AZ77" s="120">
        <v>926.62</v>
      </c>
      <c r="BA77" s="120">
        <v>997.14</v>
      </c>
    </row>
    <row r="78" spans="1:53" x14ac:dyDescent="0.45">
      <c r="A78" s="261">
        <v>74</v>
      </c>
      <c r="B78" s="174" t="s">
        <v>208</v>
      </c>
      <c r="C78" s="119">
        <v>0.59</v>
      </c>
      <c r="D78" s="119">
        <v>0.21</v>
      </c>
      <c r="E78" s="119">
        <v>0.16</v>
      </c>
      <c r="F78" s="119">
        <v>0.74</v>
      </c>
      <c r="G78" s="119">
        <v>0.28999999999999998</v>
      </c>
      <c r="H78" s="119">
        <v>0.53</v>
      </c>
      <c r="I78" s="119">
        <v>0.81</v>
      </c>
      <c r="J78" s="119">
        <v>0.36</v>
      </c>
      <c r="K78" s="119">
        <v>0.75</v>
      </c>
      <c r="L78" s="119">
        <v>0.14000000000000001</v>
      </c>
      <c r="M78" s="119">
        <v>0.14000000000000001</v>
      </c>
      <c r="N78" s="119">
        <v>0.12</v>
      </c>
      <c r="O78" s="119">
        <v>0.26</v>
      </c>
      <c r="P78" s="119">
        <v>0.4</v>
      </c>
      <c r="Q78" s="119">
        <v>0.33</v>
      </c>
      <c r="R78" s="119">
        <v>0.23</v>
      </c>
      <c r="S78" s="119">
        <v>0.45</v>
      </c>
      <c r="T78" s="119">
        <v>0.34</v>
      </c>
      <c r="U78" s="119">
        <v>0.5</v>
      </c>
      <c r="V78" s="119">
        <v>0.36</v>
      </c>
      <c r="W78" s="119">
        <v>0.44</v>
      </c>
      <c r="X78" s="119">
        <v>0.44</v>
      </c>
      <c r="Y78" s="119">
        <v>0.26</v>
      </c>
      <c r="Z78" s="119">
        <v>0.42</v>
      </c>
      <c r="AA78" s="119">
        <v>0.28999999999999998</v>
      </c>
      <c r="AB78" s="119">
        <v>0.6</v>
      </c>
      <c r="AC78" s="119">
        <v>0.56000000000000005</v>
      </c>
      <c r="AD78" s="119">
        <v>0.08</v>
      </c>
      <c r="AE78" s="119">
        <v>0.94</v>
      </c>
      <c r="AF78" s="119">
        <v>0.61</v>
      </c>
      <c r="AG78" s="119">
        <v>0.53</v>
      </c>
      <c r="AH78" s="119">
        <v>0.57999999999999996</v>
      </c>
      <c r="AI78" s="119">
        <v>0.46</v>
      </c>
      <c r="AJ78" s="119">
        <v>0.28999999999999998</v>
      </c>
      <c r="AK78" s="119">
        <v>0.45</v>
      </c>
      <c r="AL78" s="119">
        <v>0.34</v>
      </c>
      <c r="AM78" s="119">
        <v>0.28000000000000003</v>
      </c>
      <c r="AN78" s="119">
        <v>0.11</v>
      </c>
      <c r="AO78" s="119">
        <v>0.89</v>
      </c>
      <c r="AP78" s="119">
        <v>0.13</v>
      </c>
      <c r="AQ78" s="119">
        <v>0.8</v>
      </c>
      <c r="AR78" s="119">
        <v>0.37</v>
      </c>
      <c r="AS78" s="119">
        <v>0.19</v>
      </c>
      <c r="AT78" s="119">
        <v>0.53</v>
      </c>
      <c r="AU78" s="119">
        <v>0.37</v>
      </c>
      <c r="AV78" s="119">
        <v>0.39</v>
      </c>
      <c r="AW78" s="119">
        <v>0.49</v>
      </c>
      <c r="AX78" s="119">
        <v>0.73</v>
      </c>
      <c r="AY78" s="119">
        <v>0.12</v>
      </c>
      <c r="AZ78" s="119">
        <v>0.65</v>
      </c>
      <c r="BA78" s="119">
        <v>0.47</v>
      </c>
    </row>
    <row r="79" spans="1:53" ht="29.25" x14ac:dyDescent="0.45">
      <c r="A79" s="260">
        <v>75</v>
      </c>
      <c r="B79" s="173" t="s">
        <v>425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0.02</v>
      </c>
      <c r="AO79" s="120">
        <v>0</v>
      </c>
      <c r="AP79" s="120">
        <v>0.02</v>
      </c>
      <c r="AQ79" s="120">
        <v>0</v>
      </c>
      <c r="AR79" s="120">
        <v>0</v>
      </c>
      <c r="AS79" s="120">
        <v>0.02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0.02</v>
      </c>
      <c r="AZ79" s="120">
        <v>0</v>
      </c>
      <c r="BA79" s="120">
        <v>0</v>
      </c>
    </row>
    <row r="80" spans="1:53" ht="29.25" x14ac:dyDescent="0.45">
      <c r="A80" s="261">
        <v>76</v>
      </c>
      <c r="B80" s="174" t="s">
        <v>209</v>
      </c>
      <c r="C80" s="119">
        <v>1.54</v>
      </c>
      <c r="D80" s="119">
        <v>2.78</v>
      </c>
      <c r="E80" s="119">
        <v>2.84</v>
      </c>
      <c r="F80" s="119">
        <v>2.59</v>
      </c>
      <c r="G80" s="119">
        <v>2.04</v>
      </c>
      <c r="H80" s="119">
        <v>3.39</v>
      </c>
      <c r="I80" s="119">
        <v>0.31</v>
      </c>
      <c r="J80" s="119">
        <v>0.93</v>
      </c>
      <c r="K80" s="119">
        <v>1.43</v>
      </c>
      <c r="L80" s="119">
        <v>1.74</v>
      </c>
      <c r="M80" s="119">
        <v>1.65</v>
      </c>
      <c r="N80" s="119">
        <v>2.73</v>
      </c>
      <c r="O80" s="119">
        <v>1.89</v>
      </c>
      <c r="P80" s="119">
        <v>1.37</v>
      </c>
      <c r="Q80" s="119">
        <v>1.25</v>
      </c>
      <c r="R80" s="119">
        <v>1.25</v>
      </c>
      <c r="S80" s="119">
        <v>1.46</v>
      </c>
      <c r="T80" s="119">
        <v>0.95</v>
      </c>
      <c r="U80" s="119">
        <v>0.73</v>
      </c>
      <c r="V80" s="119">
        <v>0.56999999999999995</v>
      </c>
      <c r="W80" s="119">
        <v>0.74</v>
      </c>
      <c r="X80" s="119">
        <v>1.76</v>
      </c>
      <c r="Y80" s="119">
        <v>1.23</v>
      </c>
      <c r="Z80" s="119">
        <v>0.28000000000000003</v>
      </c>
      <c r="AA80" s="119">
        <v>7.0000000000000007E-2</v>
      </c>
      <c r="AB80" s="119">
        <v>0.28000000000000003</v>
      </c>
      <c r="AC80" s="119">
        <v>0.16</v>
      </c>
      <c r="AD80" s="119">
        <v>0.22</v>
      </c>
      <c r="AE80" s="119">
        <v>0.23</v>
      </c>
      <c r="AF80" s="119">
        <v>0.28000000000000003</v>
      </c>
      <c r="AG80" s="119">
        <v>0.34</v>
      </c>
      <c r="AH80" s="119">
        <v>2.29</v>
      </c>
      <c r="AI80" s="119">
        <v>2.54</v>
      </c>
      <c r="AJ80" s="119">
        <v>0.53</v>
      </c>
      <c r="AK80" s="119">
        <v>0.9</v>
      </c>
      <c r="AL80" s="119">
        <v>0.17</v>
      </c>
      <c r="AM80" s="119">
        <v>1.41</v>
      </c>
      <c r="AN80" s="119">
        <v>0.24</v>
      </c>
      <c r="AO80" s="119">
        <v>1.38</v>
      </c>
      <c r="AP80" s="119">
        <v>0.56000000000000005</v>
      </c>
      <c r="AQ80" s="119">
        <v>0.41</v>
      </c>
      <c r="AR80" s="119">
        <v>0.66</v>
      </c>
      <c r="AS80" s="119">
        <v>0.95</v>
      </c>
      <c r="AT80" s="119">
        <v>0.37</v>
      </c>
      <c r="AU80" s="119">
        <v>1.28</v>
      </c>
      <c r="AV80" s="119">
        <v>0.25</v>
      </c>
      <c r="AW80" s="119">
        <v>0.1</v>
      </c>
      <c r="AX80" s="119">
        <v>0.14000000000000001</v>
      </c>
      <c r="AY80" s="119">
        <v>0.34</v>
      </c>
      <c r="AZ80" s="119">
        <v>0.57999999999999996</v>
      </c>
      <c r="BA80" s="119">
        <v>0.59</v>
      </c>
    </row>
    <row r="81" spans="1:53" ht="54.75" x14ac:dyDescent="0.45">
      <c r="A81" s="260">
        <v>77</v>
      </c>
      <c r="B81" s="173" t="s">
        <v>210</v>
      </c>
      <c r="C81" s="120">
        <v>0.41</v>
      </c>
      <c r="D81" s="120">
        <v>0.18</v>
      </c>
      <c r="E81" s="120">
        <v>0.36</v>
      </c>
      <c r="F81" s="120">
        <v>0.35</v>
      </c>
      <c r="G81" s="120">
        <v>0.37</v>
      </c>
      <c r="H81" s="120">
        <v>1.17</v>
      </c>
      <c r="I81" s="120">
        <v>0.38</v>
      </c>
      <c r="J81" s="120">
        <v>0.87</v>
      </c>
      <c r="K81" s="120">
        <v>0.97</v>
      </c>
      <c r="L81" s="120">
        <v>0.48</v>
      </c>
      <c r="M81" s="120">
        <v>0.63</v>
      </c>
      <c r="N81" s="120">
        <v>0.25</v>
      </c>
      <c r="O81" s="120">
        <v>0.27</v>
      </c>
      <c r="P81" s="120">
        <v>0.44</v>
      </c>
      <c r="Q81" s="120">
        <v>0.5</v>
      </c>
      <c r="R81" s="120">
        <v>0.41</v>
      </c>
      <c r="S81" s="120">
        <v>0.44</v>
      </c>
      <c r="T81" s="120">
        <v>0.51</v>
      </c>
      <c r="U81" s="120">
        <v>0.47</v>
      </c>
      <c r="V81" s="120">
        <v>0.45</v>
      </c>
      <c r="W81" s="120">
        <v>0.23</v>
      </c>
      <c r="X81" s="120">
        <v>0.19</v>
      </c>
      <c r="Y81" s="120">
        <v>0.65</v>
      </c>
      <c r="Z81" s="120">
        <v>0.43</v>
      </c>
      <c r="AA81" s="120">
        <v>0.5</v>
      </c>
      <c r="AB81" s="120">
        <v>0.33</v>
      </c>
      <c r="AC81" s="120">
        <v>0.55000000000000004</v>
      </c>
      <c r="AD81" s="120">
        <v>0.46</v>
      </c>
      <c r="AE81" s="120">
        <v>0.84</v>
      </c>
      <c r="AF81" s="120">
        <v>0.46</v>
      </c>
      <c r="AG81" s="120">
        <v>0.63</v>
      </c>
      <c r="AH81" s="120">
        <v>0.5</v>
      </c>
      <c r="AI81" s="120">
        <v>0.37</v>
      </c>
      <c r="AJ81" s="120">
        <v>0.45</v>
      </c>
      <c r="AK81" s="120">
        <v>0.23</v>
      </c>
      <c r="AL81" s="120">
        <v>0.47</v>
      </c>
      <c r="AM81" s="120">
        <v>0.35</v>
      </c>
      <c r="AN81" s="120">
        <v>0.53</v>
      </c>
      <c r="AO81" s="120">
        <v>0.75</v>
      </c>
      <c r="AP81" s="120">
        <v>0.41</v>
      </c>
      <c r="AQ81" s="120">
        <v>0.35</v>
      </c>
      <c r="AR81" s="120">
        <v>0.4</v>
      </c>
      <c r="AS81" s="120">
        <v>0.05</v>
      </c>
      <c r="AT81" s="120">
        <v>0.43</v>
      </c>
      <c r="AU81" s="120">
        <v>0.33</v>
      </c>
      <c r="AV81" s="120">
        <v>0.53</v>
      </c>
      <c r="AW81" s="120">
        <v>0.56000000000000005</v>
      </c>
      <c r="AX81" s="120">
        <v>0.44</v>
      </c>
      <c r="AY81" s="120">
        <v>0.66</v>
      </c>
      <c r="AZ81" s="120">
        <v>0.31</v>
      </c>
      <c r="BA81" s="120">
        <v>0.62</v>
      </c>
    </row>
    <row r="82" spans="1:53" ht="29.25" x14ac:dyDescent="0.45">
      <c r="A82" s="261">
        <v>78</v>
      </c>
      <c r="B82" s="174" t="s">
        <v>211</v>
      </c>
      <c r="C82" s="119">
        <v>0.86</v>
      </c>
      <c r="D82" s="119">
        <v>0.77</v>
      </c>
      <c r="E82" s="119">
        <v>1.1599999999999999</v>
      </c>
      <c r="F82" s="119">
        <v>0.86</v>
      </c>
      <c r="G82" s="119">
        <v>1.1000000000000001</v>
      </c>
      <c r="H82" s="119">
        <v>0.64</v>
      </c>
      <c r="I82" s="119">
        <v>1.38</v>
      </c>
      <c r="J82" s="119">
        <v>0.84</v>
      </c>
      <c r="K82" s="119">
        <v>1.82</v>
      </c>
      <c r="L82" s="119">
        <v>1.43</v>
      </c>
      <c r="M82" s="119">
        <v>0.77</v>
      </c>
      <c r="N82" s="119">
        <v>1.56</v>
      </c>
      <c r="O82" s="119">
        <v>0.78</v>
      </c>
      <c r="P82" s="119">
        <v>1.1399999999999999</v>
      </c>
      <c r="Q82" s="119">
        <v>1.27</v>
      </c>
      <c r="R82" s="119">
        <v>1.63</v>
      </c>
      <c r="S82" s="119">
        <v>1.36</v>
      </c>
      <c r="T82" s="119">
        <v>0.76</v>
      </c>
      <c r="U82" s="119">
        <v>1.34</v>
      </c>
      <c r="V82" s="119">
        <v>1.34</v>
      </c>
      <c r="W82" s="119">
        <v>1.23</v>
      </c>
      <c r="X82" s="119">
        <v>0.95</v>
      </c>
      <c r="Y82" s="119">
        <v>1.08</v>
      </c>
      <c r="Z82" s="119">
        <v>0.57999999999999996</v>
      </c>
      <c r="AA82" s="119">
        <v>0.95</v>
      </c>
      <c r="AB82" s="119">
        <v>1.51</v>
      </c>
      <c r="AC82" s="119">
        <v>1.01</v>
      </c>
      <c r="AD82" s="119">
        <v>0.59</v>
      </c>
      <c r="AE82" s="119">
        <v>1.33</v>
      </c>
      <c r="AF82" s="119">
        <v>2.57</v>
      </c>
      <c r="AG82" s="119">
        <v>0.74</v>
      </c>
      <c r="AH82" s="119">
        <v>1.87</v>
      </c>
      <c r="AI82" s="119">
        <v>1.18</v>
      </c>
      <c r="AJ82" s="119">
        <v>1.1599999999999999</v>
      </c>
      <c r="AK82" s="119">
        <v>2.1800000000000002</v>
      </c>
      <c r="AL82" s="119">
        <v>1.21</v>
      </c>
      <c r="AM82" s="119">
        <v>1.1599999999999999</v>
      </c>
      <c r="AN82" s="119">
        <v>2.19</v>
      </c>
      <c r="AO82" s="119">
        <v>1.33</v>
      </c>
      <c r="AP82" s="119">
        <v>1.03</v>
      </c>
      <c r="AQ82" s="119">
        <v>1.71</v>
      </c>
      <c r="AR82" s="119">
        <v>0.95</v>
      </c>
      <c r="AS82" s="119">
        <v>1.99</v>
      </c>
      <c r="AT82" s="119">
        <v>2.41</v>
      </c>
      <c r="AU82" s="119">
        <v>1.86</v>
      </c>
      <c r="AV82" s="119">
        <v>2.2200000000000002</v>
      </c>
      <c r="AW82" s="119">
        <v>2.0699999999999998</v>
      </c>
      <c r="AX82" s="119">
        <v>1.83</v>
      </c>
      <c r="AY82" s="119">
        <v>2.96</v>
      </c>
      <c r="AZ82" s="119">
        <v>1.28</v>
      </c>
      <c r="BA82" s="119">
        <v>2.11</v>
      </c>
    </row>
    <row r="83" spans="1:53" ht="29.25" x14ac:dyDescent="0.45">
      <c r="A83" s="260">
        <v>79</v>
      </c>
      <c r="B83" s="173" t="s">
        <v>90</v>
      </c>
      <c r="C83" s="120">
        <v>66.099999999999994</v>
      </c>
      <c r="D83" s="120">
        <v>77.25</v>
      </c>
      <c r="E83" s="120">
        <v>79.540000000000006</v>
      </c>
      <c r="F83" s="120">
        <v>66.08</v>
      </c>
      <c r="G83" s="120">
        <v>77.569999999999993</v>
      </c>
      <c r="H83" s="120">
        <v>80.510000000000005</v>
      </c>
      <c r="I83" s="120">
        <v>68.16</v>
      </c>
      <c r="J83" s="120">
        <v>66.03</v>
      </c>
      <c r="K83" s="120">
        <v>67.8</v>
      </c>
      <c r="L83" s="120">
        <v>63.13</v>
      </c>
      <c r="M83" s="120">
        <v>75.599999999999994</v>
      </c>
      <c r="N83" s="120">
        <v>75.599999999999994</v>
      </c>
      <c r="O83" s="120">
        <v>59.88</v>
      </c>
      <c r="P83" s="120">
        <v>71.66</v>
      </c>
      <c r="Q83" s="120">
        <v>72.400000000000006</v>
      </c>
      <c r="R83" s="120">
        <v>74.98</v>
      </c>
      <c r="S83" s="120">
        <v>78.12</v>
      </c>
      <c r="T83" s="120">
        <v>68.64</v>
      </c>
      <c r="U83" s="120">
        <v>95.44</v>
      </c>
      <c r="V83" s="120">
        <v>60.56</v>
      </c>
      <c r="W83" s="120">
        <v>75.86</v>
      </c>
      <c r="X83" s="120">
        <v>64.89</v>
      </c>
      <c r="Y83" s="120">
        <v>61.78</v>
      </c>
      <c r="Z83" s="120">
        <v>74.42</v>
      </c>
      <c r="AA83" s="120">
        <v>66.09</v>
      </c>
      <c r="AB83" s="120">
        <v>73.040000000000006</v>
      </c>
      <c r="AC83" s="120">
        <v>87.27</v>
      </c>
      <c r="AD83" s="120">
        <v>79.58</v>
      </c>
      <c r="AE83" s="120">
        <v>81.680000000000007</v>
      </c>
      <c r="AF83" s="120">
        <v>76.02</v>
      </c>
      <c r="AG83" s="120">
        <v>68.03</v>
      </c>
      <c r="AH83" s="120">
        <v>89.43</v>
      </c>
      <c r="AI83" s="120">
        <v>76.22</v>
      </c>
      <c r="AJ83" s="120">
        <v>70.349999999999994</v>
      </c>
      <c r="AK83" s="120">
        <v>87.03</v>
      </c>
      <c r="AL83" s="120">
        <v>84.92</v>
      </c>
      <c r="AM83" s="120">
        <v>77.23</v>
      </c>
      <c r="AN83" s="120">
        <v>87.59</v>
      </c>
      <c r="AO83" s="120">
        <v>105.43</v>
      </c>
      <c r="AP83" s="120">
        <v>82.72</v>
      </c>
      <c r="AQ83" s="120">
        <v>88.25</v>
      </c>
      <c r="AR83" s="120">
        <v>86.06</v>
      </c>
      <c r="AS83" s="120">
        <v>89.4</v>
      </c>
      <c r="AT83" s="120">
        <v>120.42</v>
      </c>
      <c r="AU83" s="120">
        <v>107.25</v>
      </c>
      <c r="AV83" s="120">
        <v>87.59</v>
      </c>
      <c r="AW83" s="120">
        <v>181.43</v>
      </c>
      <c r="AX83" s="120">
        <v>143.08000000000001</v>
      </c>
      <c r="AY83" s="120">
        <v>107.54</v>
      </c>
      <c r="AZ83" s="120">
        <v>100.05</v>
      </c>
      <c r="BA83" s="120">
        <v>118.64</v>
      </c>
    </row>
    <row r="84" spans="1:53" x14ac:dyDescent="0.45">
      <c r="A84" s="261">
        <v>80</v>
      </c>
      <c r="B84" s="174" t="s">
        <v>85</v>
      </c>
      <c r="C84" s="119">
        <v>132.32</v>
      </c>
      <c r="D84" s="119">
        <v>132.12</v>
      </c>
      <c r="E84" s="119">
        <v>158.84</v>
      </c>
      <c r="F84" s="119">
        <v>128.21</v>
      </c>
      <c r="G84" s="119">
        <v>169.1</v>
      </c>
      <c r="H84" s="119">
        <v>148.6</v>
      </c>
      <c r="I84" s="119">
        <v>138.47999999999999</v>
      </c>
      <c r="J84" s="119">
        <v>131.35</v>
      </c>
      <c r="K84" s="119">
        <v>137.66999999999999</v>
      </c>
      <c r="L84" s="119">
        <v>150.22999999999999</v>
      </c>
      <c r="M84" s="119">
        <v>136.84</v>
      </c>
      <c r="N84" s="119">
        <v>110.6</v>
      </c>
      <c r="O84" s="119">
        <v>142.41999999999999</v>
      </c>
      <c r="P84" s="119">
        <v>123.96</v>
      </c>
      <c r="Q84" s="119">
        <v>135.83000000000001</v>
      </c>
      <c r="R84" s="119">
        <v>126.42</v>
      </c>
      <c r="S84" s="119">
        <v>123.02</v>
      </c>
      <c r="T84" s="119">
        <v>133.99</v>
      </c>
      <c r="U84" s="119">
        <v>155.63999999999999</v>
      </c>
      <c r="V84" s="119">
        <v>121.92</v>
      </c>
      <c r="W84" s="119">
        <v>114.12</v>
      </c>
      <c r="X84" s="119">
        <v>134.01</v>
      </c>
      <c r="Y84" s="119">
        <v>127.04</v>
      </c>
      <c r="Z84" s="119">
        <v>109.07</v>
      </c>
      <c r="AA84" s="119">
        <v>135.97</v>
      </c>
      <c r="AB84" s="119">
        <v>121.62</v>
      </c>
      <c r="AC84" s="119">
        <v>122.23</v>
      </c>
      <c r="AD84" s="119">
        <v>111.4</v>
      </c>
      <c r="AE84" s="119">
        <v>115.97</v>
      </c>
      <c r="AF84" s="119">
        <v>140.79</v>
      </c>
      <c r="AG84" s="119">
        <v>119.75</v>
      </c>
      <c r="AH84" s="119">
        <v>140.12</v>
      </c>
      <c r="AI84" s="119">
        <v>124.8</v>
      </c>
      <c r="AJ84" s="119">
        <v>102.72</v>
      </c>
      <c r="AK84" s="119">
        <v>107.42</v>
      </c>
      <c r="AL84" s="119">
        <v>113.8</v>
      </c>
      <c r="AM84" s="119">
        <v>111.09</v>
      </c>
      <c r="AN84" s="119">
        <v>119.47</v>
      </c>
      <c r="AO84" s="119">
        <v>131.43</v>
      </c>
      <c r="AP84" s="119">
        <v>118.09</v>
      </c>
      <c r="AQ84" s="119">
        <v>115.76</v>
      </c>
      <c r="AR84" s="119">
        <v>117.23</v>
      </c>
      <c r="AS84" s="119">
        <v>114.06</v>
      </c>
      <c r="AT84" s="119">
        <v>112.22</v>
      </c>
      <c r="AU84" s="119">
        <v>115.16</v>
      </c>
      <c r="AV84" s="119">
        <v>110.73</v>
      </c>
      <c r="AW84" s="119">
        <v>115.2</v>
      </c>
      <c r="AX84" s="119">
        <v>103.87</v>
      </c>
      <c r="AY84" s="119">
        <v>118.15</v>
      </c>
      <c r="AZ84" s="119">
        <v>123.78</v>
      </c>
      <c r="BA84" s="119">
        <v>142.47999999999999</v>
      </c>
    </row>
    <row r="85" spans="1:53" ht="29.25" x14ac:dyDescent="0.45">
      <c r="A85" s="260">
        <v>81</v>
      </c>
      <c r="B85" s="173" t="s">
        <v>212</v>
      </c>
      <c r="C85" s="120">
        <v>0.31</v>
      </c>
      <c r="D85" s="120">
        <v>0.27</v>
      </c>
      <c r="E85" s="120">
        <v>0.72</v>
      </c>
      <c r="F85" s="120">
        <v>0.4</v>
      </c>
      <c r="G85" s="120">
        <v>0.56999999999999995</v>
      </c>
      <c r="H85" s="120">
        <v>0.61</v>
      </c>
      <c r="I85" s="120">
        <v>0.4</v>
      </c>
      <c r="J85" s="120">
        <v>0.89</v>
      </c>
      <c r="K85" s="120">
        <v>0.32</v>
      </c>
      <c r="L85" s="120">
        <v>1.2</v>
      </c>
      <c r="M85" s="120">
        <v>1.2</v>
      </c>
      <c r="N85" s="120">
        <v>1.28</v>
      </c>
      <c r="O85" s="120">
        <v>1.42</v>
      </c>
      <c r="P85" s="120">
        <v>0.7</v>
      </c>
      <c r="Q85" s="120">
        <v>0.44</v>
      </c>
      <c r="R85" s="120">
        <v>0.3</v>
      </c>
      <c r="S85" s="120">
        <v>2.0499999999999998</v>
      </c>
      <c r="T85" s="120">
        <v>0.87</v>
      </c>
      <c r="U85" s="120">
        <v>1.28</v>
      </c>
      <c r="V85" s="120">
        <v>1.41</v>
      </c>
      <c r="W85" s="120">
        <v>0.74</v>
      </c>
      <c r="X85" s="120">
        <v>0.7</v>
      </c>
      <c r="Y85" s="120">
        <v>1.1399999999999999</v>
      </c>
      <c r="Z85" s="120">
        <v>0.75</v>
      </c>
      <c r="AA85" s="120">
        <v>0.46</v>
      </c>
      <c r="AB85" s="120">
        <v>0.86</v>
      </c>
      <c r="AC85" s="120">
        <v>0.88</v>
      </c>
      <c r="AD85" s="120">
        <v>0.92</v>
      </c>
      <c r="AE85" s="120">
        <v>0.5</v>
      </c>
      <c r="AF85" s="120">
        <v>0.52</v>
      </c>
      <c r="AG85" s="120">
        <v>0.41</v>
      </c>
      <c r="AH85" s="120">
        <v>1.01</v>
      </c>
      <c r="AI85" s="120">
        <v>0.35</v>
      </c>
      <c r="AJ85" s="120">
        <v>0.5</v>
      </c>
      <c r="AK85" s="120">
        <v>0.91</v>
      </c>
      <c r="AL85" s="120">
        <v>7.34</v>
      </c>
      <c r="AM85" s="120">
        <v>0.77</v>
      </c>
      <c r="AN85" s="120">
        <v>0.53</v>
      </c>
      <c r="AO85" s="120">
        <v>0.88</v>
      </c>
      <c r="AP85" s="120">
        <v>3.31</v>
      </c>
      <c r="AQ85" s="120">
        <v>1.55</v>
      </c>
      <c r="AR85" s="120">
        <v>14.36</v>
      </c>
      <c r="AS85" s="120">
        <v>0.28000000000000003</v>
      </c>
      <c r="AT85" s="120">
        <v>0.62</v>
      </c>
      <c r="AU85" s="120">
        <v>3.88</v>
      </c>
      <c r="AV85" s="120">
        <v>0.78</v>
      </c>
      <c r="AW85" s="120">
        <v>1.22</v>
      </c>
      <c r="AX85" s="120">
        <v>0.32</v>
      </c>
      <c r="AY85" s="120">
        <v>1.21</v>
      </c>
      <c r="AZ85" s="120">
        <v>4.5199999999999996</v>
      </c>
      <c r="BA85" s="120">
        <v>1.75</v>
      </c>
    </row>
    <row r="86" spans="1:53" ht="29.25" x14ac:dyDescent="0.45">
      <c r="A86" s="261">
        <v>82</v>
      </c>
      <c r="B86" s="174" t="s">
        <v>213</v>
      </c>
      <c r="C86" s="119">
        <v>3.06</v>
      </c>
      <c r="D86" s="119">
        <v>2.64</v>
      </c>
      <c r="E86" s="119">
        <v>3.57</v>
      </c>
      <c r="F86" s="119">
        <v>4.2699999999999996</v>
      </c>
      <c r="G86" s="119">
        <v>2.62</v>
      </c>
      <c r="H86" s="119">
        <v>2.2599999999999998</v>
      </c>
      <c r="I86" s="119">
        <v>1.93</v>
      </c>
      <c r="J86" s="119">
        <v>2.64</v>
      </c>
      <c r="K86" s="119">
        <v>3.03</v>
      </c>
      <c r="L86" s="119">
        <v>3.29</v>
      </c>
      <c r="M86" s="119">
        <v>2.4300000000000002</v>
      </c>
      <c r="N86" s="119">
        <v>3.38</v>
      </c>
      <c r="O86" s="119">
        <v>2.66</v>
      </c>
      <c r="P86" s="119">
        <v>2.14</v>
      </c>
      <c r="Q86" s="119">
        <v>2.83</v>
      </c>
      <c r="R86" s="119">
        <v>2.2200000000000002</v>
      </c>
      <c r="S86" s="119">
        <v>2.4700000000000002</v>
      </c>
      <c r="T86" s="119">
        <v>3.57</v>
      </c>
      <c r="U86" s="119">
        <v>3.94</v>
      </c>
      <c r="V86" s="119">
        <v>3.79</v>
      </c>
      <c r="W86" s="119">
        <v>3.19</v>
      </c>
      <c r="X86" s="119">
        <v>3.98</v>
      </c>
      <c r="Y86" s="119">
        <v>2.61</v>
      </c>
      <c r="Z86" s="119">
        <v>3.58</v>
      </c>
      <c r="AA86" s="119">
        <v>2.82</v>
      </c>
      <c r="AB86" s="119">
        <v>2.44</v>
      </c>
      <c r="AC86" s="119">
        <v>4.9400000000000004</v>
      </c>
      <c r="AD86" s="119">
        <v>3.18</v>
      </c>
      <c r="AE86" s="119">
        <v>3.23</v>
      </c>
      <c r="AF86" s="119">
        <v>3.85</v>
      </c>
      <c r="AG86" s="119">
        <v>4.05</v>
      </c>
      <c r="AH86" s="119">
        <v>2.91</v>
      </c>
      <c r="AI86" s="119">
        <v>2.73</v>
      </c>
      <c r="AJ86" s="119">
        <v>2.73</v>
      </c>
      <c r="AK86" s="119">
        <v>2.63</v>
      </c>
      <c r="AL86" s="119">
        <v>2.67</v>
      </c>
      <c r="AM86" s="119">
        <v>3.74</v>
      </c>
      <c r="AN86" s="119">
        <v>3.27</v>
      </c>
      <c r="AO86" s="119">
        <v>4.93</v>
      </c>
      <c r="AP86" s="119">
        <v>4.83</v>
      </c>
      <c r="AQ86" s="119">
        <v>3.83</v>
      </c>
      <c r="AR86" s="119">
        <v>4.25</v>
      </c>
      <c r="AS86" s="119">
        <v>3.93</v>
      </c>
      <c r="AT86" s="119">
        <v>4.1100000000000003</v>
      </c>
      <c r="AU86" s="119">
        <v>3.93</v>
      </c>
      <c r="AV86" s="119">
        <v>3.82</v>
      </c>
      <c r="AW86" s="119">
        <v>4.08</v>
      </c>
      <c r="AX86" s="119">
        <v>4.99</v>
      </c>
      <c r="AY86" s="119">
        <v>4.8899999999999997</v>
      </c>
      <c r="AZ86" s="119">
        <v>5.09</v>
      </c>
      <c r="BA86" s="119">
        <v>5.73</v>
      </c>
    </row>
    <row r="87" spans="1:53" x14ac:dyDescent="0.45">
      <c r="A87" s="260">
        <v>83</v>
      </c>
      <c r="B87" s="173" t="s">
        <v>214</v>
      </c>
      <c r="C87" s="120">
        <v>12.92</v>
      </c>
      <c r="D87" s="120">
        <v>14.19</v>
      </c>
      <c r="E87" s="120">
        <v>19.13</v>
      </c>
      <c r="F87" s="120">
        <v>16.809999999999999</v>
      </c>
      <c r="G87" s="120">
        <v>18.03</v>
      </c>
      <c r="H87" s="120">
        <v>18.579999999999998</v>
      </c>
      <c r="I87" s="120">
        <v>18.239999999999998</v>
      </c>
      <c r="J87" s="120">
        <v>15.39</v>
      </c>
      <c r="K87" s="120">
        <v>18.09</v>
      </c>
      <c r="L87" s="120">
        <v>18.96</v>
      </c>
      <c r="M87" s="120">
        <v>52.33</v>
      </c>
      <c r="N87" s="120">
        <v>17.95</v>
      </c>
      <c r="O87" s="120">
        <v>13.05</v>
      </c>
      <c r="P87" s="120">
        <v>14.08</v>
      </c>
      <c r="Q87" s="120">
        <v>18.059999999999999</v>
      </c>
      <c r="R87" s="120">
        <v>14.43</v>
      </c>
      <c r="S87" s="120">
        <v>13.44</v>
      </c>
      <c r="T87" s="120">
        <v>11.51</v>
      </c>
      <c r="U87" s="120">
        <v>15.46</v>
      </c>
      <c r="V87" s="120">
        <v>14.82</v>
      </c>
      <c r="W87" s="120">
        <v>19.68</v>
      </c>
      <c r="X87" s="120">
        <v>16.809999999999999</v>
      </c>
      <c r="Y87" s="120">
        <v>49.06</v>
      </c>
      <c r="Z87" s="120">
        <v>17.41</v>
      </c>
      <c r="AA87" s="120">
        <v>13.64</v>
      </c>
      <c r="AB87" s="120">
        <v>21.06</v>
      </c>
      <c r="AC87" s="120">
        <v>18.54</v>
      </c>
      <c r="AD87" s="120">
        <v>13.07</v>
      </c>
      <c r="AE87" s="120">
        <v>13.21</v>
      </c>
      <c r="AF87" s="120">
        <v>13.82</v>
      </c>
      <c r="AG87" s="120">
        <v>11.72</v>
      </c>
      <c r="AH87" s="120">
        <v>12.09</v>
      </c>
      <c r="AI87" s="120">
        <v>9.6999999999999993</v>
      </c>
      <c r="AJ87" s="120">
        <v>11.36</v>
      </c>
      <c r="AK87" s="120">
        <v>41.92</v>
      </c>
      <c r="AL87" s="120">
        <v>9.9600000000000009</v>
      </c>
      <c r="AM87" s="120">
        <v>7.96</v>
      </c>
      <c r="AN87" s="120">
        <v>10.58</v>
      </c>
      <c r="AO87" s="120">
        <v>9.77</v>
      </c>
      <c r="AP87" s="120">
        <v>11.85</v>
      </c>
      <c r="AQ87" s="120">
        <v>13.28</v>
      </c>
      <c r="AR87" s="120">
        <v>12.56</v>
      </c>
      <c r="AS87" s="120">
        <v>7.99</v>
      </c>
      <c r="AT87" s="120">
        <v>14.91</v>
      </c>
      <c r="AU87" s="120">
        <v>9.8800000000000008</v>
      </c>
      <c r="AV87" s="120">
        <v>9.02</v>
      </c>
      <c r="AW87" s="120">
        <v>37.270000000000003</v>
      </c>
      <c r="AX87" s="120">
        <v>10.86</v>
      </c>
      <c r="AY87" s="120">
        <v>6.35</v>
      </c>
      <c r="AZ87" s="120">
        <v>10.16</v>
      </c>
      <c r="BA87" s="120">
        <v>13.42</v>
      </c>
    </row>
    <row r="88" spans="1:53" x14ac:dyDescent="0.45">
      <c r="A88" s="261">
        <v>84</v>
      </c>
      <c r="B88" s="174" t="s">
        <v>215</v>
      </c>
      <c r="C88" s="119">
        <v>0.01</v>
      </c>
      <c r="D88" s="119">
        <v>0.01</v>
      </c>
      <c r="E88" s="119">
        <v>0.1</v>
      </c>
      <c r="F88" s="119">
        <v>7.0000000000000007E-2</v>
      </c>
      <c r="G88" s="119">
        <v>0.01</v>
      </c>
      <c r="H88" s="119">
        <v>0.01</v>
      </c>
      <c r="I88" s="119">
        <v>0.28999999999999998</v>
      </c>
      <c r="J88" s="119">
        <v>0.12</v>
      </c>
      <c r="K88" s="119">
        <v>0.15</v>
      </c>
      <c r="L88" s="119">
        <v>0.09</v>
      </c>
      <c r="M88" s="119">
        <v>0.01</v>
      </c>
      <c r="N88" s="119">
        <v>0.1</v>
      </c>
      <c r="O88" s="119">
        <v>0.03</v>
      </c>
      <c r="P88" s="119">
        <v>0.08</v>
      </c>
      <c r="Q88" s="119">
        <v>0.01</v>
      </c>
      <c r="R88" s="119">
        <v>0.09</v>
      </c>
      <c r="S88" s="119">
        <v>0</v>
      </c>
      <c r="T88" s="119">
        <v>0.01</v>
      </c>
      <c r="U88" s="119">
        <v>0.04</v>
      </c>
      <c r="V88" s="119">
        <v>0.08</v>
      </c>
      <c r="W88" s="119">
        <v>0.06</v>
      </c>
      <c r="X88" s="119">
        <v>0.05</v>
      </c>
      <c r="Y88" s="119">
        <v>0.12</v>
      </c>
      <c r="Z88" s="119">
        <v>0</v>
      </c>
      <c r="AA88" s="119">
        <v>0</v>
      </c>
      <c r="AB88" s="119">
        <v>0.08</v>
      </c>
      <c r="AC88" s="119">
        <v>0</v>
      </c>
      <c r="AD88" s="119">
        <v>0.01</v>
      </c>
      <c r="AE88" s="119">
        <v>0.14000000000000001</v>
      </c>
      <c r="AF88" s="119">
        <v>0.08</v>
      </c>
      <c r="AG88" s="119">
        <v>0</v>
      </c>
      <c r="AH88" s="119">
        <v>0.05</v>
      </c>
      <c r="AI88" s="119">
        <v>0.18</v>
      </c>
      <c r="AJ88" s="119">
        <v>0.04</v>
      </c>
      <c r="AK88" s="119">
        <v>0.12</v>
      </c>
      <c r="AL88" s="119">
        <v>7.0000000000000007E-2</v>
      </c>
      <c r="AM88" s="119">
        <v>0</v>
      </c>
      <c r="AN88" s="119">
        <v>0.28999999999999998</v>
      </c>
      <c r="AO88" s="119">
        <v>0.08</v>
      </c>
      <c r="AP88" s="119">
        <v>0.03</v>
      </c>
      <c r="AQ88" s="119">
        <v>0</v>
      </c>
      <c r="AR88" s="119">
        <v>0.14000000000000001</v>
      </c>
      <c r="AS88" s="119">
        <v>0.21</v>
      </c>
      <c r="AT88" s="119">
        <v>0.04</v>
      </c>
      <c r="AU88" s="119">
        <v>0.08</v>
      </c>
      <c r="AV88" s="119">
        <v>0</v>
      </c>
      <c r="AW88" s="119">
        <v>0.21</v>
      </c>
      <c r="AX88" s="119">
        <v>0.15</v>
      </c>
      <c r="AY88" s="117"/>
      <c r="AZ88" s="119">
        <v>0.16</v>
      </c>
      <c r="BA88" s="119">
        <v>0.37</v>
      </c>
    </row>
    <row r="89" spans="1:53" x14ac:dyDescent="0.45">
      <c r="A89" s="260">
        <v>85</v>
      </c>
      <c r="B89" s="173" t="s">
        <v>216</v>
      </c>
      <c r="C89" s="120">
        <v>13.62</v>
      </c>
      <c r="D89" s="120">
        <v>22.93</v>
      </c>
      <c r="E89" s="120">
        <v>35.07</v>
      </c>
      <c r="F89" s="120">
        <v>40.33</v>
      </c>
      <c r="G89" s="120">
        <v>57.86</v>
      </c>
      <c r="H89" s="120">
        <v>64.45</v>
      </c>
      <c r="I89" s="120">
        <v>79.23</v>
      </c>
      <c r="J89" s="120">
        <v>74.64</v>
      </c>
      <c r="K89" s="120">
        <v>38.56</v>
      </c>
      <c r="L89" s="120">
        <v>30.9</v>
      </c>
      <c r="M89" s="120">
        <v>18.62</v>
      </c>
      <c r="N89" s="120">
        <v>32.07</v>
      </c>
      <c r="O89" s="120">
        <v>5.77</v>
      </c>
      <c r="P89" s="120">
        <v>2.99</v>
      </c>
      <c r="Q89" s="120">
        <v>15.34</v>
      </c>
      <c r="R89" s="120">
        <v>4.71</v>
      </c>
      <c r="S89" s="120">
        <v>30.2</v>
      </c>
      <c r="T89" s="120">
        <v>18.32</v>
      </c>
      <c r="U89" s="120">
        <v>31.87</v>
      </c>
      <c r="V89" s="120">
        <v>42.36</v>
      </c>
      <c r="W89" s="120">
        <v>53.36</v>
      </c>
      <c r="X89" s="120">
        <v>52.4</v>
      </c>
      <c r="Y89" s="120">
        <v>18.88</v>
      </c>
      <c r="Z89" s="120">
        <v>36.19</v>
      </c>
      <c r="AA89" s="120">
        <v>40.880000000000003</v>
      </c>
      <c r="AB89" s="120">
        <v>23.07</v>
      </c>
      <c r="AC89" s="120">
        <v>34.49</v>
      </c>
      <c r="AD89" s="120">
        <v>35.71</v>
      </c>
      <c r="AE89" s="120">
        <v>37.340000000000003</v>
      </c>
      <c r="AF89" s="120">
        <v>27.45</v>
      </c>
      <c r="AG89" s="120">
        <v>24.71</v>
      </c>
      <c r="AH89" s="120">
        <v>28.92</v>
      </c>
      <c r="AI89" s="120">
        <v>76.59</v>
      </c>
      <c r="AJ89" s="120">
        <v>90.95</v>
      </c>
      <c r="AK89" s="120">
        <v>46.53</v>
      </c>
      <c r="AL89" s="120">
        <v>63.38</v>
      </c>
      <c r="AM89" s="120">
        <v>21.19</v>
      </c>
      <c r="AN89" s="120">
        <v>44.49</v>
      </c>
      <c r="AO89" s="120">
        <v>47.53</v>
      </c>
      <c r="AP89" s="120">
        <v>50.22</v>
      </c>
      <c r="AQ89" s="120">
        <v>46.4</v>
      </c>
      <c r="AR89" s="120">
        <v>78.459999999999994</v>
      </c>
      <c r="AS89" s="120">
        <v>65.48</v>
      </c>
      <c r="AT89" s="120">
        <v>93.51</v>
      </c>
      <c r="AU89" s="120">
        <v>57.74</v>
      </c>
      <c r="AV89" s="120">
        <v>50.71</v>
      </c>
      <c r="AW89" s="120">
        <v>76.260000000000005</v>
      </c>
      <c r="AX89" s="120">
        <v>66.97</v>
      </c>
      <c r="AY89" s="120">
        <v>92.75</v>
      </c>
      <c r="AZ89" s="120">
        <v>61.38</v>
      </c>
      <c r="BA89" s="120">
        <v>52.56</v>
      </c>
    </row>
    <row r="90" spans="1:53" ht="42" x14ac:dyDescent="0.45">
      <c r="A90" s="261">
        <v>86</v>
      </c>
      <c r="B90" s="174" t="s">
        <v>397</v>
      </c>
      <c r="C90" s="119">
        <v>7.0000000000000007E-2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0.02</v>
      </c>
      <c r="N90" s="119">
        <v>0</v>
      </c>
      <c r="O90" s="117"/>
      <c r="P90" s="117"/>
      <c r="Q90" s="119">
        <v>0.01</v>
      </c>
      <c r="R90" s="119">
        <v>0</v>
      </c>
      <c r="S90" s="119">
        <v>0.01</v>
      </c>
      <c r="T90" s="119">
        <v>0</v>
      </c>
      <c r="U90" s="119">
        <v>0</v>
      </c>
      <c r="V90" s="119">
        <v>0</v>
      </c>
      <c r="W90" s="119">
        <v>0.01</v>
      </c>
      <c r="X90" s="119">
        <v>0</v>
      </c>
      <c r="Y90" s="119">
        <v>0.01</v>
      </c>
      <c r="Z90" s="119">
        <v>0.02</v>
      </c>
      <c r="AA90" s="117"/>
      <c r="AB90" s="119">
        <v>0.02</v>
      </c>
      <c r="AC90" s="119">
        <v>0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7.0000000000000007E-2</v>
      </c>
      <c r="AL90" s="119">
        <v>0</v>
      </c>
      <c r="AM90" s="117"/>
      <c r="AN90" s="117"/>
      <c r="AO90" s="117"/>
      <c r="AP90" s="119">
        <v>0.04</v>
      </c>
      <c r="AQ90" s="119">
        <v>0</v>
      </c>
      <c r="AR90" s="119">
        <v>0.02</v>
      </c>
      <c r="AS90" s="119">
        <v>0</v>
      </c>
      <c r="AT90" s="119">
        <v>0.01</v>
      </c>
      <c r="AU90" s="119">
        <v>0</v>
      </c>
      <c r="AV90" s="119">
        <v>0</v>
      </c>
      <c r="AW90" s="119">
        <v>0.03</v>
      </c>
      <c r="AX90" s="119">
        <v>0</v>
      </c>
      <c r="AY90" s="117"/>
      <c r="AZ90" s="117"/>
      <c r="BA90" s="117"/>
    </row>
    <row r="91" spans="1:53" ht="29.25" x14ac:dyDescent="0.45">
      <c r="A91" s="260">
        <v>87</v>
      </c>
      <c r="B91" s="173" t="s">
        <v>217</v>
      </c>
      <c r="C91" s="120">
        <v>0.09</v>
      </c>
      <c r="D91" s="120">
        <v>0.19</v>
      </c>
      <c r="E91" s="120">
        <v>0.17</v>
      </c>
      <c r="F91" s="120">
        <v>0.02</v>
      </c>
      <c r="G91" s="120">
        <v>0.3</v>
      </c>
      <c r="H91" s="120">
        <v>0.12</v>
      </c>
      <c r="I91" s="120">
        <v>0.1</v>
      </c>
      <c r="J91" s="120">
        <v>0.14000000000000001</v>
      </c>
      <c r="K91" s="120">
        <v>0.08</v>
      </c>
      <c r="L91" s="120">
        <v>0.09</v>
      </c>
      <c r="M91" s="120">
        <v>0.16</v>
      </c>
      <c r="N91" s="120">
        <v>0.21</v>
      </c>
      <c r="O91" s="120">
        <v>0.1</v>
      </c>
      <c r="P91" s="120">
        <v>0.16</v>
      </c>
      <c r="Q91" s="120">
        <v>0.32</v>
      </c>
      <c r="R91" s="120">
        <v>0.16</v>
      </c>
      <c r="S91" s="120">
        <v>0.37</v>
      </c>
      <c r="T91" s="120">
        <v>0.12</v>
      </c>
      <c r="U91" s="120">
        <v>0.24</v>
      </c>
      <c r="V91" s="120">
        <v>0.41</v>
      </c>
      <c r="W91" s="120">
        <v>0.42</v>
      </c>
      <c r="X91" s="120">
        <v>0.23</v>
      </c>
      <c r="Y91" s="120">
        <v>0.2</v>
      </c>
      <c r="Z91" s="120">
        <v>0.22</v>
      </c>
      <c r="AA91" s="120">
        <v>0.06</v>
      </c>
      <c r="AB91" s="120">
        <v>0.44</v>
      </c>
      <c r="AC91" s="120">
        <v>0.25</v>
      </c>
      <c r="AD91" s="120">
        <v>0.25</v>
      </c>
      <c r="AE91" s="120">
        <v>0.47</v>
      </c>
      <c r="AF91" s="120">
        <v>0.45</v>
      </c>
      <c r="AG91" s="120">
        <v>0.17</v>
      </c>
      <c r="AH91" s="120">
        <v>0.22</v>
      </c>
      <c r="AI91" s="120">
        <v>0.36</v>
      </c>
      <c r="AJ91" s="120">
        <v>0.19</v>
      </c>
      <c r="AK91" s="120">
        <v>0.3</v>
      </c>
      <c r="AL91" s="120">
        <v>0.26</v>
      </c>
      <c r="AM91" s="120">
        <v>0.03</v>
      </c>
      <c r="AN91" s="120">
        <v>0.26</v>
      </c>
      <c r="AO91" s="120">
        <v>0.26</v>
      </c>
      <c r="AP91" s="120">
        <v>0.25</v>
      </c>
      <c r="AQ91" s="120">
        <v>0.44</v>
      </c>
      <c r="AR91" s="120">
        <v>0.39</v>
      </c>
      <c r="AS91" s="120">
        <v>0.28000000000000003</v>
      </c>
      <c r="AT91" s="120">
        <v>0.45</v>
      </c>
      <c r="AU91" s="120">
        <v>0.35</v>
      </c>
      <c r="AV91" s="120">
        <v>0.11</v>
      </c>
      <c r="AW91" s="120">
        <v>0.11</v>
      </c>
      <c r="AX91" s="120">
        <v>0.21</v>
      </c>
      <c r="AY91" s="120">
        <v>0.23</v>
      </c>
      <c r="AZ91" s="120">
        <v>0.31</v>
      </c>
      <c r="BA91" s="120">
        <v>0.32</v>
      </c>
    </row>
    <row r="92" spans="1:53" x14ac:dyDescent="0.45">
      <c r="A92" s="261">
        <v>88</v>
      </c>
      <c r="B92" s="174" t="s">
        <v>43</v>
      </c>
      <c r="C92" s="119">
        <v>14.87</v>
      </c>
      <c r="D92" s="119">
        <v>13.84</v>
      </c>
      <c r="E92" s="119">
        <v>13.3</v>
      </c>
      <c r="F92" s="119">
        <v>10.33</v>
      </c>
      <c r="G92" s="119">
        <v>8.91</v>
      </c>
      <c r="H92" s="119">
        <v>15.38</v>
      </c>
      <c r="I92" s="119">
        <v>11.4</v>
      </c>
      <c r="J92" s="119">
        <v>12.4</v>
      </c>
      <c r="K92" s="119">
        <v>7.61</v>
      </c>
      <c r="L92" s="119">
        <v>12.36</v>
      </c>
      <c r="M92" s="119">
        <v>11.97</v>
      </c>
      <c r="N92" s="119">
        <v>10.17</v>
      </c>
      <c r="O92" s="119">
        <v>12.38</v>
      </c>
      <c r="P92" s="119">
        <v>6.44</v>
      </c>
      <c r="Q92" s="119">
        <v>13.03</v>
      </c>
      <c r="R92" s="119">
        <v>7.51</v>
      </c>
      <c r="S92" s="119">
        <v>6.56</v>
      </c>
      <c r="T92" s="119">
        <v>8.43</v>
      </c>
      <c r="U92" s="119">
        <v>4.79</v>
      </c>
      <c r="V92" s="119">
        <v>11.04</v>
      </c>
      <c r="W92" s="119">
        <v>10.77</v>
      </c>
      <c r="X92" s="119">
        <v>8.4</v>
      </c>
      <c r="Y92" s="119">
        <v>7.31</v>
      </c>
      <c r="Z92" s="119">
        <v>9.11</v>
      </c>
      <c r="AA92" s="119">
        <v>5.64</v>
      </c>
      <c r="AB92" s="119">
        <v>6.69</v>
      </c>
      <c r="AC92" s="119">
        <v>6.35</v>
      </c>
      <c r="AD92" s="119">
        <v>6.17</v>
      </c>
      <c r="AE92" s="119">
        <v>6.14</v>
      </c>
      <c r="AF92" s="119">
        <v>6.26</v>
      </c>
      <c r="AG92" s="119">
        <v>4.9000000000000004</v>
      </c>
      <c r="AH92" s="119">
        <v>5.18</v>
      </c>
      <c r="AI92" s="119">
        <v>11.59</v>
      </c>
      <c r="AJ92" s="119">
        <v>7.51</v>
      </c>
      <c r="AK92" s="119">
        <v>7.84</v>
      </c>
      <c r="AL92" s="119">
        <v>5.59</v>
      </c>
      <c r="AM92" s="119">
        <v>5.21</v>
      </c>
      <c r="AN92" s="119">
        <v>7.17</v>
      </c>
      <c r="AO92" s="119">
        <v>7.65</v>
      </c>
      <c r="AP92" s="119">
        <v>6.56</v>
      </c>
      <c r="AQ92" s="119">
        <v>9.07</v>
      </c>
      <c r="AR92" s="119">
        <v>8.6199999999999992</v>
      </c>
      <c r="AS92" s="119">
        <v>5.82</v>
      </c>
      <c r="AT92" s="119">
        <v>7.34</v>
      </c>
      <c r="AU92" s="119">
        <v>5.2</v>
      </c>
      <c r="AV92" s="119">
        <v>5.74</v>
      </c>
      <c r="AW92" s="119">
        <v>6.17</v>
      </c>
      <c r="AX92" s="119">
        <v>6.59</v>
      </c>
      <c r="AY92" s="119">
        <v>8.5299999999999994</v>
      </c>
      <c r="AZ92" s="119">
        <v>9.3699999999999992</v>
      </c>
      <c r="BA92" s="119">
        <v>14.19</v>
      </c>
    </row>
    <row r="93" spans="1:53" x14ac:dyDescent="0.45">
      <c r="A93" s="260">
        <v>89</v>
      </c>
      <c r="B93" s="173" t="s">
        <v>218</v>
      </c>
      <c r="C93" s="120">
        <v>7.72</v>
      </c>
      <c r="D93" s="120">
        <v>5.83</v>
      </c>
      <c r="E93" s="120">
        <v>7.93</v>
      </c>
      <c r="F93" s="120">
        <v>9.0399999999999991</v>
      </c>
      <c r="G93" s="120">
        <v>7.39</v>
      </c>
      <c r="H93" s="120">
        <v>6.89</v>
      </c>
      <c r="I93" s="120">
        <v>5.22</v>
      </c>
      <c r="J93" s="120">
        <v>4.76</v>
      </c>
      <c r="K93" s="120">
        <v>3.68</v>
      </c>
      <c r="L93" s="120">
        <v>4.42</v>
      </c>
      <c r="M93" s="120">
        <v>4.3499999999999996</v>
      </c>
      <c r="N93" s="120">
        <v>4.68</v>
      </c>
      <c r="O93" s="120">
        <v>1.61</v>
      </c>
      <c r="P93" s="120">
        <v>6.56</v>
      </c>
      <c r="Q93" s="120">
        <v>4.8600000000000003</v>
      </c>
      <c r="R93" s="120">
        <v>2.61</v>
      </c>
      <c r="S93" s="120">
        <v>1.84</v>
      </c>
      <c r="T93" s="120">
        <v>2.25</v>
      </c>
      <c r="U93" s="120">
        <v>12.57</v>
      </c>
      <c r="V93" s="120">
        <v>2.4500000000000002</v>
      </c>
      <c r="W93" s="120">
        <v>7.73</v>
      </c>
      <c r="X93" s="120">
        <v>5.23</v>
      </c>
      <c r="Y93" s="120">
        <v>8.48</v>
      </c>
      <c r="Z93" s="120">
        <v>2.2200000000000002</v>
      </c>
      <c r="AA93" s="120">
        <v>6.06</v>
      </c>
      <c r="AB93" s="120">
        <v>4.25</v>
      </c>
      <c r="AC93" s="120">
        <v>4.1900000000000004</v>
      </c>
      <c r="AD93" s="120">
        <v>2.14</v>
      </c>
      <c r="AE93" s="120">
        <v>7.83</v>
      </c>
      <c r="AF93" s="120">
        <v>5.14</v>
      </c>
      <c r="AG93" s="120">
        <v>0.61</v>
      </c>
      <c r="AH93" s="120">
        <v>1.41</v>
      </c>
      <c r="AI93" s="120">
        <v>0.47</v>
      </c>
      <c r="AJ93" s="120">
        <v>1.86</v>
      </c>
      <c r="AK93" s="120">
        <v>2.1800000000000002</v>
      </c>
      <c r="AL93" s="120">
        <v>2.5</v>
      </c>
      <c r="AM93" s="120">
        <v>2.81</v>
      </c>
      <c r="AN93" s="120">
        <v>2.0099999999999998</v>
      </c>
      <c r="AO93" s="120">
        <v>1.79</v>
      </c>
      <c r="AP93" s="120">
        <v>2.19</v>
      </c>
      <c r="AQ93" s="120">
        <v>0.74</v>
      </c>
      <c r="AR93" s="120">
        <v>2.71</v>
      </c>
      <c r="AS93" s="120">
        <v>1.02</v>
      </c>
      <c r="AT93" s="120">
        <v>2.67</v>
      </c>
      <c r="AU93" s="120">
        <v>1.92</v>
      </c>
      <c r="AV93" s="120">
        <v>4.54</v>
      </c>
      <c r="AW93" s="120">
        <v>3.76</v>
      </c>
      <c r="AX93" s="120">
        <v>2.2400000000000002</v>
      </c>
      <c r="AY93" s="120">
        <v>3.2</v>
      </c>
      <c r="AZ93" s="120">
        <v>1.75</v>
      </c>
      <c r="BA93" s="120">
        <v>3.99</v>
      </c>
    </row>
    <row r="94" spans="1:53" ht="93" x14ac:dyDescent="0.45">
      <c r="A94" s="261">
        <v>90</v>
      </c>
      <c r="B94" s="174" t="s">
        <v>382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0.01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0.01</v>
      </c>
      <c r="AK94" s="119">
        <v>0</v>
      </c>
      <c r="AL94" s="119">
        <v>0</v>
      </c>
      <c r="AM94" s="119">
        <v>0</v>
      </c>
      <c r="AN94" s="119">
        <v>0.01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0.04</v>
      </c>
      <c r="AV94" s="119">
        <v>0</v>
      </c>
      <c r="AW94" s="119">
        <v>0</v>
      </c>
      <c r="AX94" s="119">
        <v>0.01</v>
      </c>
      <c r="AY94" s="117"/>
      <c r="AZ94" s="119">
        <v>0</v>
      </c>
      <c r="BA94" s="119">
        <v>0</v>
      </c>
    </row>
    <row r="95" spans="1:53" x14ac:dyDescent="0.45">
      <c r="A95" s="260">
        <v>91</v>
      </c>
      <c r="B95" s="173" t="s">
        <v>87</v>
      </c>
      <c r="C95" s="120">
        <v>148.29</v>
      </c>
      <c r="D95" s="120">
        <v>155.43</v>
      </c>
      <c r="E95" s="120">
        <v>168.22</v>
      </c>
      <c r="F95" s="120">
        <v>158.04</v>
      </c>
      <c r="G95" s="120">
        <v>153.21</v>
      </c>
      <c r="H95" s="120">
        <v>182.1</v>
      </c>
      <c r="I95" s="120">
        <v>206.38</v>
      </c>
      <c r="J95" s="120">
        <v>178.41</v>
      </c>
      <c r="K95" s="120">
        <v>168.86</v>
      </c>
      <c r="L95" s="120">
        <v>144.05000000000001</v>
      </c>
      <c r="M95" s="120">
        <v>114.02</v>
      </c>
      <c r="N95" s="120">
        <v>158.65</v>
      </c>
      <c r="O95" s="120">
        <v>153.43</v>
      </c>
      <c r="P95" s="120">
        <v>144.26</v>
      </c>
      <c r="Q95" s="120">
        <v>165.97</v>
      </c>
      <c r="R95" s="120">
        <v>130.47</v>
      </c>
      <c r="S95" s="120">
        <v>125.74</v>
      </c>
      <c r="T95" s="120">
        <v>127.1</v>
      </c>
      <c r="U95" s="120">
        <v>132.53</v>
      </c>
      <c r="V95" s="120">
        <v>106.62</v>
      </c>
      <c r="W95" s="120">
        <v>107.53</v>
      </c>
      <c r="X95" s="120">
        <v>82.8</v>
      </c>
      <c r="Y95" s="120">
        <v>67.569999999999993</v>
      </c>
      <c r="Z95" s="120">
        <v>188.4</v>
      </c>
      <c r="AA95" s="120">
        <v>72.33</v>
      </c>
      <c r="AB95" s="120">
        <v>71.13</v>
      </c>
      <c r="AC95" s="120">
        <v>271.24</v>
      </c>
      <c r="AD95" s="120">
        <v>79.430000000000007</v>
      </c>
      <c r="AE95" s="120">
        <v>95.41</v>
      </c>
      <c r="AF95" s="120">
        <v>115.5</v>
      </c>
      <c r="AG95" s="120">
        <v>120.45</v>
      </c>
      <c r="AH95" s="120">
        <v>122.84</v>
      </c>
      <c r="AI95" s="120">
        <v>115.06</v>
      </c>
      <c r="AJ95" s="120">
        <v>106.06</v>
      </c>
      <c r="AK95" s="120">
        <v>239.62</v>
      </c>
      <c r="AL95" s="120">
        <v>110.79</v>
      </c>
      <c r="AM95" s="120">
        <v>92.55</v>
      </c>
      <c r="AN95" s="120">
        <v>92.71</v>
      </c>
      <c r="AO95" s="120">
        <v>108.36</v>
      </c>
      <c r="AP95" s="120">
        <v>89.71</v>
      </c>
      <c r="AQ95" s="120">
        <v>106.46</v>
      </c>
      <c r="AR95" s="120">
        <v>122.48</v>
      </c>
      <c r="AS95" s="120">
        <v>118.74</v>
      </c>
      <c r="AT95" s="120">
        <v>124.92</v>
      </c>
      <c r="AU95" s="120">
        <v>124.58</v>
      </c>
      <c r="AV95" s="120">
        <v>107.84</v>
      </c>
      <c r="AW95" s="120">
        <v>109.37</v>
      </c>
      <c r="AX95" s="120">
        <v>126.82</v>
      </c>
      <c r="AY95" s="120">
        <v>121.06</v>
      </c>
      <c r="AZ95" s="120">
        <v>109.2</v>
      </c>
      <c r="BA95" s="120">
        <v>119.57</v>
      </c>
    </row>
    <row r="96" spans="1:53" ht="29.25" x14ac:dyDescent="0.45">
      <c r="A96" s="261">
        <v>92</v>
      </c>
      <c r="B96" s="174" t="s">
        <v>219</v>
      </c>
      <c r="C96" s="119">
        <v>0.24</v>
      </c>
      <c r="D96" s="119">
        <v>0.28000000000000003</v>
      </c>
      <c r="E96" s="119">
        <v>0.43</v>
      </c>
      <c r="F96" s="119">
        <v>0.38</v>
      </c>
      <c r="G96" s="119">
        <v>0.9</v>
      </c>
      <c r="H96" s="119">
        <v>0.53</v>
      </c>
      <c r="I96" s="119">
        <v>0.15</v>
      </c>
      <c r="J96" s="119">
        <v>0.34</v>
      </c>
      <c r="K96" s="119">
        <v>0.34</v>
      </c>
      <c r="L96" s="119">
        <v>0.3</v>
      </c>
      <c r="M96" s="119">
        <v>0.24</v>
      </c>
      <c r="N96" s="119">
        <v>0.41</v>
      </c>
      <c r="O96" s="119">
        <v>0.56000000000000005</v>
      </c>
      <c r="P96" s="119">
        <v>0.88</v>
      </c>
      <c r="Q96" s="119">
        <v>0.7</v>
      </c>
      <c r="R96" s="119">
        <v>0.44</v>
      </c>
      <c r="S96" s="119">
        <v>0.92</v>
      </c>
      <c r="T96" s="119">
        <v>0.16</v>
      </c>
      <c r="U96" s="119">
        <v>0.41</v>
      </c>
      <c r="V96" s="119">
        <v>0.33</v>
      </c>
      <c r="W96" s="119">
        <v>0.41</v>
      </c>
      <c r="X96" s="119">
        <v>0.08</v>
      </c>
      <c r="Y96" s="119">
        <v>0.25</v>
      </c>
      <c r="Z96" s="119">
        <v>0.27</v>
      </c>
      <c r="AA96" s="119">
        <v>0.56999999999999995</v>
      </c>
      <c r="AB96" s="119">
        <v>0.86</v>
      </c>
      <c r="AC96" s="119">
        <v>0.83</v>
      </c>
      <c r="AD96" s="119">
        <v>0.14000000000000001</v>
      </c>
      <c r="AE96" s="119">
        <v>0.23</v>
      </c>
      <c r="AF96" s="119">
        <v>0.09</v>
      </c>
      <c r="AG96" s="119">
        <v>0.17</v>
      </c>
      <c r="AH96" s="119">
        <v>0.21</v>
      </c>
      <c r="AI96" s="119">
        <v>0.61</v>
      </c>
      <c r="AJ96" s="119">
        <v>0.56999999999999995</v>
      </c>
      <c r="AK96" s="119">
        <v>0.33</v>
      </c>
      <c r="AL96" s="119">
        <v>0.71</v>
      </c>
      <c r="AM96" s="119">
        <v>0.24</v>
      </c>
      <c r="AN96" s="119">
        <v>0.16</v>
      </c>
      <c r="AO96" s="119">
        <v>0.92</v>
      </c>
      <c r="AP96" s="119">
        <v>0.75</v>
      </c>
      <c r="AQ96" s="119">
        <v>0.44</v>
      </c>
      <c r="AR96" s="119">
        <v>0.34</v>
      </c>
      <c r="AS96" s="119">
        <v>0.6</v>
      </c>
      <c r="AT96" s="119">
        <v>0.49</v>
      </c>
      <c r="AU96" s="119">
        <v>0.62</v>
      </c>
      <c r="AV96" s="119">
        <v>1.1299999999999999</v>
      </c>
      <c r="AW96" s="119">
        <v>0.88</v>
      </c>
      <c r="AX96" s="119">
        <v>0.53</v>
      </c>
      <c r="AY96" s="119">
        <v>1.1399999999999999</v>
      </c>
      <c r="AZ96" s="119">
        <v>0.19</v>
      </c>
      <c r="BA96" s="119">
        <v>0.5</v>
      </c>
    </row>
    <row r="97" spans="1:53" x14ac:dyDescent="0.45">
      <c r="A97" s="260">
        <v>93</v>
      </c>
      <c r="B97" s="173" t="s">
        <v>220</v>
      </c>
      <c r="C97" s="120">
        <v>0.9</v>
      </c>
      <c r="D97" s="120">
        <v>0.25</v>
      </c>
      <c r="E97" s="120">
        <v>0.15</v>
      </c>
      <c r="F97" s="120">
        <v>0.25</v>
      </c>
      <c r="G97" s="120">
        <v>0.49</v>
      </c>
      <c r="H97" s="120">
        <v>0.21</v>
      </c>
      <c r="I97" s="120">
        <v>0.21</v>
      </c>
      <c r="J97" s="120">
        <v>0.22</v>
      </c>
      <c r="K97" s="120">
        <v>0.26</v>
      </c>
      <c r="L97" s="120">
        <v>0.21</v>
      </c>
      <c r="M97" s="120">
        <v>0.39</v>
      </c>
      <c r="N97" s="120">
        <v>0.46</v>
      </c>
      <c r="O97" s="120">
        <v>1.05</v>
      </c>
      <c r="P97" s="120">
        <v>0.42</v>
      </c>
      <c r="Q97" s="120">
        <v>0.74</v>
      </c>
      <c r="R97" s="120">
        <v>1.1399999999999999</v>
      </c>
      <c r="S97" s="120">
        <v>0.36</v>
      </c>
      <c r="T97" s="120">
        <v>0.63</v>
      </c>
      <c r="U97" s="120">
        <v>0.39</v>
      </c>
      <c r="V97" s="120">
        <v>0.74</v>
      </c>
      <c r="W97" s="120">
        <v>1.84</v>
      </c>
      <c r="X97" s="120">
        <v>1.26</v>
      </c>
      <c r="Y97" s="120">
        <v>1.25</v>
      </c>
      <c r="Z97" s="120">
        <v>1.71</v>
      </c>
      <c r="AA97" s="120">
        <v>2.12</v>
      </c>
      <c r="AB97" s="120">
        <v>1.39</v>
      </c>
      <c r="AC97" s="120">
        <v>1.43</v>
      </c>
      <c r="AD97" s="120">
        <v>1.51</v>
      </c>
      <c r="AE97" s="120">
        <v>1.37</v>
      </c>
      <c r="AF97" s="120">
        <v>1.51</v>
      </c>
      <c r="AG97" s="120">
        <v>1.56</v>
      </c>
      <c r="AH97" s="120">
        <v>2.2400000000000002</v>
      </c>
      <c r="AI97" s="120">
        <v>2.13</v>
      </c>
      <c r="AJ97" s="120">
        <v>2.88</v>
      </c>
      <c r="AK97" s="120">
        <v>1.39</v>
      </c>
      <c r="AL97" s="120">
        <v>4.7</v>
      </c>
      <c r="AM97" s="120">
        <v>3.55</v>
      </c>
      <c r="AN97" s="120">
        <v>3.89</v>
      </c>
      <c r="AO97" s="120">
        <v>4.4800000000000004</v>
      </c>
      <c r="AP97" s="120">
        <v>2.08</v>
      </c>
      <c r="AQ97" s="120">
        <v>3.31</v>
      </c>
      <c r="AR97" s="120">
        <v>2.0099999999999998</v>
      </c>
      <c r="AS97" s="120">
        <v>4.41</v>
      </c>
      <c r="AT97" s="120">
        <v>7.33</v>
      </c>
      <c r="AU97" s="120">
        <v>3.5</v>
      </c>
      <c r="AV97" s="120">
        <v>4.03</v>
      </c>
      <c r="AW97" s="120">
        <v>3.83</v>
      </c>
      <c r="AX97" s="120">
        <v>4.67</v>
      </c>
      <c r="AY97" s="120">
        <v>5.75</v>
      </c>
      <c r="AZ97" s="120">
        <v>3.87</v>
      </c>
      <c r="BA97" s="120">
        <v>3.74</v>
      </c>
    </row>
    <row r="98" spans="1:53" ht="29.25" x14ac:dyDescent="0.45">
      <c r="A98" s="261">
        <v>94</v>
      </c>
      <c r="B98" s="174" t="s">
        <v>221</v>
      </c>
      <c r="C98" s="119">
        <v>0.01</v>
      </c>
      <c r="D98" s="119">
        <v>0.06</v>
      </c>
      <c r="E98" s="119">
        <v>0.12</v>
      </c>
      <c r="F98" s="119">
        <v>0.01</v>
      </c>
      <c r="G98" s="119">
        <v>0.06</v>
      </c>
      <c r="H98" s="119">
        <v>0.03</v>
      </c>
      <c r="I98" s="119">
        <v>0.15</v>
      </c>
      <c r="J98" s="119">
        <v>0.05</v>
      </c>
      <c r="K98" s="119">
        <v>0.04</v>
      </c>
      <c r="L98" s="119">
        <v>0.15</v>
      </c>
      <c r="M98" s="119">
        <v>0.02</v>
      </c>
      <c r="N98" s="119">
        <v>0.1</v>
      </c>
      <c r="O98" s="119">
        <v>0</v>
      </c>
      <c r="P98" s="119">
        <v>0.1</v>
      </c>
      <c r="Q98" s="119">
        <v>7.0000000000000007E-2</v>
      </c>
      <c r="R98" s="119">
        <v>0.04</v>
      </c>
      <c r="S98" s="119">
        <v>0.02</v>
      </c>
      <c r="T98" s="119">
        <v>0.04</v>
      </c>
      <c r="U98" s="119">
        <v>0.12</v>
      </c>
      <c r="V98" s="119">
        <v>0.17</v>
      </c>
      <c r="W98" s="119">
        <v>0.3</v>
      </c>
      <c r="X98" s="119">
        <v>0.15</v>
      </c>
      <c r="Y98" s="119">
        <v>0.09</v>
      </c>
      <c r="Z98" s="119">
        <v>7.0000000000000007E-2</v>
      </c>
      <c r="AA98" s="119">
        <v>0.08</v>
      </c>
      <c r="AB98" s="119">
        <v>0.01</v>
      </c>
      <c r="AC98" s="119">
        <v>0.12</v>
      </c>
      <c r="AD98" s="119">
        <v>0.08</v>
      </c>
      <c r="AE98" s="119">
        <v>0.08</v>
      </c>
      <c r="AF98" s="119">
        <v>0.75</v>
      </c>
      <c r="AG98" s="119">
        <v>0.08</v>
      </c>
      <c r="AH98" s="119">
        <v>0.6</v>
      </c>
      <c r="AI98" s="119">
        <v>0.16</v>
      </c>
      <c r="AJ98" s="119">
        <v>0.09</v>
      </c>
      <c r="AK98" s="119">
        <v>0.08</v>
      </c>
      <c r="AL98" s="119">
        <v>0.01</v>
      </c>
      <c r="AM98" s="119">
        <v>0</v>
      </c>
      <c r="AN98" s="119">
        <v>0.21</v>
      </c>
      <c r="AO98" s="119">
        <v>0.18</v>
      </c>
      <c r="AP98" s="119">
        <v>7.0000000000000007E-2</v>
      </c>
      <c r="AQ98" s="119">
        <v>0.1</v>
      </c>
      <c r="AR98" s="119">
        <v>0.06</v>
      </c>
      <c r="AS98" s="119">
        <v>0.1</v>
      </c>
      <c r="AT98" s="119">
        <v>0.1</v>
      </c>
      <c r="AU98" s="119">
        <v>0.16</v>
      </c>
      <c r="AV98" s="119">
        <v>0.39</v>
      </c>
      <c r="AW98" s="119">
        <v>0.25</v>
      </c>
      <c r="AX98" s="119">
        <v>0.2</v>
      </c>
      <c r="AY98" s="119">
        <v>0.03</v>
      </c>
      <c r="AZ98" s="119">
        <v>0.22</v>
      </c>
      <c r="BA98" s="119">
        <v>0.03</v>
      </c>
    </row>
    <row r="99" spans="1:53" x14ac:dyDescent="0.45">
      <c r="A99" s="260">
        <v>95</v>
      </c>
      <c r="B99" s="173" t="s">
        <v>222</v>
      </c>
      <c r="C99" s="120">
        <v>4.26</v>
      </c>
      <c r="D99" s="120">
        <v>0.46</v>
      </c>
      <c r="E99" s="120">
        <v>4.95</v>
      </c>
      <c r="F99" s="120">
        <v>1.01</v>
      </c>
      <c r="G99" s="120">
        <v>0.81</v>
      </c>
      <c r="H99" s="120">
        <v>0.35</v>
      </c>
      <c r="I99" s="120">
        <v>0.26</v>
      </c>
      <c r="J99" s="120">
        <v>0.28000000000000003</v>
      </c>
      <c r="K99" s="120">
        <v>1.71</v>
      </c>
      <c r="L99" s="120">
        <v>1.55</v>
      </c>
      <c r="M99" s="120">
        <v>0.61</v>
      </c>
      <c r="N99" s="120">
        <v>1.85</v>
      </c>
      <c r="O99" s="120">
        <v>1.33</v>
      </c>
      <c r="P99" s="120">
        <v>0.22</v>
      </c>
      <c r="Q99" s="120">
        <v>0.17</v>
      </c>
      <c r="R99" s="120">
        <v>0.16</v>
      </c>
      <c r="S99" s="120">
        <v>0.28999999999999998</v>
      </c>
      <c r="T99" s="120">
        <v>0.19</v>
      </c>
      <c r="U99" s="120">
        <v>0.22</v>
      </c>
      <c r="V99" s="120">
        <v>0.16</v>
      </c>
      <c r="W99" s="120">
        <v>0.27</v>
      </c>
      <c r="X99" s="120">
        <v>0.33</v>
      </c>
      <c r="Y99" s="120">
        <v>0.36</v>
      </c>
      <c r="Z99" s="120">
        <v>0.06</v>
      </c>
      <c r="AA99" s="120">
        <v>0.41</v>
      </c>
      <c r="AB99" s="120">
        <v>0.24</v>
      </c>
      <c r="AC99" s="120">
        <v>0.64</v>
      </c>
      <c r="AD99" s="120">
        <v>0.16</v>
      </c>
      <c r="AE99" s="120">
        <v>0.28999999999999998</v>
      </c>
      <c r="AF99" s="120">
        <v>0.47</v>
      </c>
      <c r="AG99" s="120">
        <v>0.28999999999999998</v>
      </c>
      <c r="AH99" s="120">
        <v>0.61</v>
      </c>
      <c r="AI99" s="120">
        <v>0.87</v>
      </c>
      <c r="AJ99" s="120">
        <v>0.55000000000000004</v>
      </c>
      <c r="AK99" s="120">
        <v>0.33</v>
      </c>
      <c r="AL99" s="120">
        <v>0.51</v>
      </c>
      <c r="AM99" s="120">
        <v>0.14000000000000001</v>
      </c>
      <c r="AN99" s="120">
        <v>0.43</v>
      </c>
      <c r="AO99" s="120">
        <v>0.46</v>
      </c>
      <c r="AP99" s="120">
        <v>0.51</v>
      </c>
      <c r="AQ99" s="120">
        <v>0.45</v>
      </c>
      <c r="AR99" s="120">
        <v>0.32</v>
      </c>
      <c r="AS99" s="120">
        <v>0.45</v>
      </c>
      <c r="AT99" s="120">
        <v>0.72</v>
      </c>
      <c r="AU99" s="120">
        <v>0.8</v>
      </c>
      <c r="AV99" s="120">
        <v>0.4</v>
      </c>
      <c r="AW99" s="120">
        <v>0.5</v>
      </c>
      <c r="AX99" s="120">
        <v>0.33</v>
      </c>
      <c r="AY99" s="120">
        <v>0.33</v>
      </c>
      <c r="AZ99" s="120">
        <v>0.59</v>
      </c>
      <c r="BA99" s="120">
        <v>0.59</v>
      </c>
    </row>
    <row r="100" spans="1:53" x14ac:dyDescent="0.45">
      <c r="A100" s="261">
        <v>96</v>
      </c>
      <c r="B100" s="174" t="s">
        <v>223</v>
      </c>
      <c r="C100" s="119">
        <v>7.0000000000000007E-2</v>
      </c>
      <c r="D100" s="119">
        <v>0.04</v>
      </c>
      <c r="E100" s="119">
        <v>0.39</v>
      </c>
      <c r="F100" s="119">
        <v>0.17</v>
      </c>
      <c r="G100" s="119">
        <v>0.1</v>
      </c>
      <c r="H100" s="119">
        <v>0.24</v>
      </c>
      <c r="I100" s="119">
        <v>0.06</v>
      </c>
      <c r="J100" s="119">
        <v>0.04</v>
      </c>
      <c r="K100" s="119">
        <v>0.48</v>
      </c>
      <c r="L100" s="119">
        <v>0.78</v>
      </c>
      <c r="M100" s="119">
        <v>0.09</v>
      </c>
      <c r="N100" s="119">
        <v>0.43</v>
      </c>
      <c r="O100" s="119">
        <v>7.0000000000000007E-2</v>
      </c>
      <c r="P100" s="119">
        <v>0.16</v>
      </c>
      <c r="Q100" s="119">
        <v>0.76</v>
      </c>
      <c r="R100" s="119">
        <v>0.34</v>
      </c>
      <c r="S100" s="119">
        <v>0.51</v>
      </c>
      <c r="T100" s="119">
        <v>0.15</v>
      </c>
      <c r="U100" s="119">
        <v>0.38</v>
      </c>
      <c r="V100" s="119">
        <v>0.24</v>
      </c>
      <c r="W100" s="119">
        <v>0.35</v>
      </c>
      <c r="X100" s="119">
        <v>0.23</v>
      </c>
      <c r="Y100" s="119">
        <v>0.13</v>
      </c>
      <c r="Z100" s="119">
        <v>0.39</v>
      </c>
      <c r="AA100" s="119">
        <v>0.12</v>
      </c>
      <c r="AB100" s="119">
        <v>0.43</v>
      </c>
      <c r="AC100" s="119">
        <v>0.23</v>
      </c>
      <c r="AD100" s="119">
        <v>0.22</v>
      </c>
      <c r="AE100" s="119">
        <v>0.2</v>
      </c>
      <c r="AF100" s="119">
        <v>0.2</v>
      </c>
      <c r="AG100" s="119">
        <v>0.18</v>
      </c>
      <c r="AH100" s="119">
        <v>0.1</v>
      </c>
      <c r="AI100" s="119">
        <v>0.05</v>
      </c>
      <c r="AJ100" s="119">
        <v>0.03</v>
      </c>
      <c r="AK100" s="119">
        <v>0.25</v>
      </c>
      <c r="AL100" s="119">
        <v>0.13</v>
      </c>
      <c r="AM100" s="119">
        <v>0.06</v>
      </c>
      <c r="AN100" s="119">
        <v>0.14000000000000001</v>
      </c>
      <c r="AO100" s="119">
        <v>0.1</v>
      </c>
      <c r="AP100" s="119">
        <v>0.16</v>
      </c>
      <c r="AQ100" s="119">
        <v>0.11</v>
      </c>
      <c r="AR100" s="119">
        <v>0.11</v>
      </c>
      <c r="AS100" s="119">
        <v>0.12</v>
      </c>
      <c r="AT100" s="119">
        <v>0.02</v>
      </c>
      <c r="AU100" s="119">
        <v>0.1</v>
      </c>
      <c r="AV100" s="119">
        <v>0.06</v>
      </c>
      <c r="AW100" s="119">
        <v>0.01</v>
      </c>
      <c r="AX100" s="119">
        <v>0.09</v>
      </c>
      <c r="AY100" s="119">
        <v>0.09</v>
      </c>
      <c r="AZ100" s="119">
        <v>0.09</v>
      </c>
      <c r="BA100" s="119">
        <v>0.1</v>
      </c>
    </row>
    <row r="101" spans="1:53" x14ac:dyDescent="0.45">
      <c r="A101" s="260">
        <v>97</v>
      </c>
      <c r="B101" s="173" t="s">
        <v>6</v>
      </c>
      <c r="C101" s="120">
        <v>112.66</v>
      </c>
      <c r="D101" s="120">
        <v>99.86</v>
      </c>
      <c r="E101" s="120">
        <v>125.19</v>
      </c>
      <c r="F101" s="120">
        <v>100.54</v>
      </c>
      <c r="G101" s="120">
        <v>118.9</v>
      </c>
      <c r="H101" s="120">
        <v>131.38999999999999</v>
      </c>
      <c r="I101" s="120">
        <v>141.12</v>
      </c>
      <c r="J101" s="120">
        <v>117.83</v>
      </c>
      <c r="K101" s="120">
        <v>131.34</v>
      </c>
      <c r="L101" s="120">
        <v>138.66999999999999</v>
      </c>
      <c r="M101" s="120">
        <v>125.38</v>
      </c>
      <c r="N101" s="120">
        <v>133.19</v>
      </c>
      <c r="O101" s="120">
        <v>110.79</v>
      </c>
      <c r="P101" s="120">
        <v>93.27</v>
      </c>
      <c r="Q101" s="120">
        <v>132.22999999999999</v>
      </c>
      <c r="R101" s="120">
        <v>101.9</v>
      </c>
      <c r="S101" s="120">
        <v>121.87</v>
      </c>
      <c r="T101" s="120">
        <v>125.87</v>
      </c>
      <c r="U101" s="120">
        <v>108.87</v>
      </c>
      <c r="V101" s="120">
        <v>115.23</v>
      </c>
      <c r="W101" s="120">
        <v>116.33</v>
      </c>
      <c r="X101" s="120">
        <v>124.92</v>
      </c>
      <c r="Y101" s="120">
        <v>110.16</v>
      </c>
      <c r="Z101" s="120">
        <v>103.58</v>
      </c>
      <c r="AA101" s="120">
        <v>94.27</v>
      </c>
      <c r="AB101" s="120">
        <v>112.96</v>
      </c>
      <c r="AC101" s="120">
        <v>115.4</v>
      </c>
      <c r="AD101" s="120">
        <v>96.96</v>
      </c>
      <c r="AE101" s="120">
        <v>120.87</v>
      </c>
      <c r="AF101" s="120">
        <v>116.73</v>
      </c>
      <c r="AG101" s="120">
        <v>102.54</v>
      </c>
      <c r="AH101" s="120">
        <v>123.53</v>
      </c>
      <c r="AI101" s="120">
        <v>117.38</v>
      </c>
      <c r="AJ101" s="120">
        <v>129.16</v>
      </c>
      <c r="AK101" s="120">
        <v>107.97</v>
      </c>
      <c r="AL101" s="120">
        <v>104.51</v>
      </c>
      <c r="AM101" s="120">
        <v>104.85</v>
      </c>
      <c r="AN101" s="120">
        <v>99.5</v>
      </c>
      <c r="AO101" s="120">
        <v>131.16999999999999</v>
      </c>
      <c r="AP101" s="120">
        <v>96.69</v>
      </c>
      <c r="AQ101" s="120">
        <v>115.13</v>
      </c>
      <c r="AR101" s="120">
        <v>119.81</v>
      </c>
      <c r="AS101" s="120">
        <v>130.86000000000001</v>
      </c>
      <c r="AT101" s="120">
        <v>127.31</v>
      </c>
      <c r="AU101" s="120">
        <v>125.51</v>
      </c>
      <c r="AV101" s="120">
        <v>133.9</v>
      </c>
      <c r="AW101" s="120">
        <v>131.58000000000001</v>
      </c>
      <c r="AX101" s="120">
        <v>115.55</v>
      </c>
      <c r="AY101" s="120">
        <v>113.58</v>
      </c>
      <c r="AZ101" s="120">
        <v>118.22</v>
      </c>
      <c r="BA101" s="120">
        <v>124.39</v>
      </c>
    </row>
    <row r="102" spans="1:53" ht="29.25" x14ac:dyDescent="0.45">
      <c r="A102" s="261">
        <v>98</v>
      </c>
      <c r="B102" s="174" t="s">
        <v>224</v>
      </c>
      <c r="C102" s="117"/>
      <c r="D102" s="117"/>
      <c r="E102" s="117"/>
      <c r="F102" s="117"/>
      <c r="G102" s="119">
        <v>0.02</v>
      </c>
      <c r="H102" s="119">
        <v>0</v>
      </c>
      <c r="I102" s="119">
        <v>0</v>
      </c>
      <c r="J102" s="119">
        <v>0</v>
      </c>
      <c r="K102" s="119">
        <v>0</v>
      </c>
      <c r="L102" s="119">
        <v>0.02</v>
      </c>
      <c r="M102" s="119">
        <v>0</v>
      </c>
      <c r="N102" s="119">
        <v>0</v>
      </c>
      <c r="O102" s="117"/>
      <c r="P102" s="117"/>
      <c r="Q102" s="117"/>
      <c r="R102" s="119">
        <v>0</v>
      </c>
      <c r="S102" s="119">
        <v>0.01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0.08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  <c r="AZ102" s="117"/>
      <c r="BA102" s="117"/>
    </row>
    <row r="103" spans="1:53" ht="80.25" x14ac:dyDescent="0.45">
      <c r="A103" s="260">
        <v>99</v>
      </c>
      <c r="B103" s="173" t="s">
        <v>383</v>
      </c>
      <c r="C103" s="120">
        <v>0.03</v>
      </c>
      <c r="D103" s="120">
        <v>0.74</v>
      </c>
      <c r="E103" s="120">
        <v>0.32</v>
      </c>
      <c r="F103" s="120">
        <v>0.54</v>
      </c>
      <c r="G103" s="120">
        <v>0.73</v>
      </c>
      <c r="H103" s="120">
        <v>1.65</v>
      </c>
      <c r="I103" s="120">
        <v>0.23</v>
      </c>
      <c r="J103" s="120">
        <v>0.94</v>
      </c>
      <c r="K103" s="120">
        <v>0.45</v>
      </c>
      <c r="L103" s="120">
        <v>0.65</v>
      </c>
      <c r="M103" s="120">
        <v>1.23</v>
      </c>
      <c r="N103" s="120">
        <v>0.31</v>
      </c>
      <c r="O103" s="120">
        <v>0.37</v>
      </c>
      <c r="P103" s="120">
        <v>1.2</v>
      </c>
      <c r="Q103" s="120">
        <v>0.82</v>
      </c>
      <c r="R103" s="120">
        <v>1.03</v>
      </c>
      <c r="S103" s="120">
        <v>0.69</v>
      </c>
      <c r="T103" s="120">
        <v>0.8</v>
      </c>
      <c r="U103" s="120">
        <v>0.84</v>
      </c>
      <c r="V103" s="120">
        <v>0.44</v>
      </c>
      <c r="W103" s="120">
        <v>0.75</v>
      </c>
      <c r="X103" s="120">
        <v>0.97</v>
      </c>
      <c r="Y103" s="120">
        <v>0.3</v>
      </c>
      <c r="Z103" s="120">
        <v>0.68</v>
      </c>
      <c r="AA103" s="120">
        <v>0.28000000000000003</v>
      </c>
      <c r="AB103" s="120">
        <v>0.21</v>
      </c>
      <c r="AC103" s="120">
        <v>0.96</v>
      </c>
      <c r="AD103" s="120">
        <v>0.16</v>
      </c>
      <c r="AE103" s="120">
        <v>0.18</v>
      </c>
      <c r="AF103" s="120">
        <v>0.27</v>
      </c>
      <c r="AG103" s="120">
        <v>0.67</v>
      </c>
      <c r="AH103" s="120">
        <v>0.49</v>
      </c>
      <c r="AI103" s="120">
        <v>0.16</v>
      </c>
      <c r="AJ103" s="120">
        <v>0.34</v>
      </c>
      <c r="AK103" s="120">
        <v>1.92</v>
      </c>
      <c r="AL103" s="120">
        <v>0.28000000000000003</v>
      </c>
      <c r="AM103" s="120">
        <v>4.3099999999999996</v>
      </c>
      <c r="AN103" s="120">
        <v>0.28000000000000003</v>
      </c>
      <c r="AO103" s="120">
        <v>0.54</v>
      </c>
      <c r="AP103" s="120">
        <v>0.46</v>
      </c>
      <c r="AQ103" s="120">
        <v>1.19</v>
      </c>
      <c r="AR103" s="120">
        <v>1.32</v>
      </c>
      <c r="AS103" s="120">
        <v>0.38</v>
      </c>
      <c r="AT103" s="120">
        <v>1.33</v>
      </c>
      <c r="AU103" s="120">
        <v>0.94</v>
      </c>
      <c r="AV103" s="120">
        <v>0.59</v>
      </c>
      <c r="AW103" s="120">
        <v>0.64</v>
      </c>
      <c r="AX103" s="120">
        <v>0.66</v>
      </c>
      <c r="AY103" s="120">
        <v>0.28000000000000003</v>
      </c>
      <c r="AZ103" s="120">
        <v>1.81</v>
      </c>
      <c r="BA103" s="120">
        <v>0.84</v>
      </c>
    </row>
    <row r="104" spans="1:53" ht="29.25" x14ac:dyDescent="0.45">
      <c r="A104" s="261">
        <v>100</v>
      </c>
      <c r="B104" s="174" t="s">
        <v>191</v>
      </c>
      <c r="C104" s="117"/>
      <c r="D104" s="117"/>
      <c r="E104" s="119">
        <v>0.06</v>
      </c>
      <c r="F104" s="119">
        <v>0</v>
      </c>
      <c r="G104" s="119">
        <v>0</v>
      </c>
      <c r="H104" s="119">
        <v>0.02</v>
      </c>
      <c r="I104" s="119">
        <v>0.01</v>
      </c>
      <c r="J104" s="119">
        <v>0.02</v>
      </c>
      <c r="K104" s="119">
        <v>0.2</v>
      </c>
      <c r="L104" s="119">
        <v>0.03</v>
      </c>
      <c r="M104" s="119">
        <v>0.15</v>
      </c>
      <c r="N104" s="119">
        <v>0</v>
      </c>
      <c r="O104" s="119">
        <v>0.08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0.03</v>
      </c>
      <c r="W104" s="119">
        <v>0.05</v>
      </c>
      <c r="X104" s="119">
        <v>0.4</v>
      </c>
      <c r="Y104" s="119">
        <v>0.02</v>
      </c>
      <c r="Z104" s="119">
        <v>0.01</v>
      </c>
      <c r="AA104" s="119">
        <v>0.05</v>
      </c>
      <c r="AB104" s="119">
        <v>0</v>
      </c>
      <c r="AC104" s="119">
        <v>0.06</v>
      </c>
      <c r="AD104" s="119">
        <v>0.02</v>
      </c>
      <c r="AE104" s="119">
        <v>0.01</v>
      </c>
      <c r="AF104" s="119">
        <v>0.2</v>
      </c>
      <c r="AG104" s="119">
        <v>0.02</v>
      </c>
      <c r="AH104" s="119">
        <v>0</v>
      </c>
      <c r="AI104" s="119">
        <v>0</v>
      </c>
      <c r="AJ104" s="119">
        <v>0.02</v>
      </c>
      <c r="AK104" s="119">
        <v>0.3</v>
      </c>
      <c r="AL104" s="119">
        <v>0</v>
      </c>
      <c r="AM104" s="119">
        <v>0.11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0.12</v>
      </c>
      <c r="AS104" s="119">
        <v>0.08</v>
      </c>
      <c r="AT104" s="119">
        <v>0.19</v>
      </c>
      <c r="AU104" s="119">
        <v>0.3</v>
      </c>
      <c r="AV104" s="119">
        <v>0.39</v>
      </c>
      <c r="AW104" s="119">
        <v>0</v>
      </c>
      <c r="AX104" s="119">
        <v>0.06</v>
      </c>
      <c r="AY104" s="119">
        <v>0.01</v>
      </c>
      <c r="AZ104" s="119">
        <v>0</v>
      </c>
      <c r="BA104" s="119">
        <v>0</v>
      </c>
    </row>
    <row r="105" spans="1:53" x14ac:dyDescent="0.45">
      <c r="A105" s="260">
        <v>101</v>
      </c>
      <c r="B105" s="173" t="s">
        <v>225</v>
      </c>
      <c r="C105" s="120">
        <v>3.37</v>
      </c>
      <c r="D105" s="120">
        <v>6.49</v>
      </c>
      <c r="E105" s="120">
        <v>11.37</v>
      </c>
      <c r="F105" s="120">
        <v>5.5</v>
      </c>
      <c r="G105" s="120">
        <v>9.34</v>
      </c>
      <c r="H105" s="120">
        <v>3.09</v>
      </c>
      <c r="I105" s="120">
        <v>3.71</v>
      </c>
      <c r="J105" s="120">
        <v>8.16</v>
      </c>
      <c r="K105" s="120">
        <v>9.24</v>
      </c>
      <c r="L105" s="120">
        <v>5.31</v>
      </c>
      <c r="M105" s="120">
        <v>4.33</v>
      </c>
      <c r="N105" s="120">
        <v>10.65</v>
      </c>
      <c r="O105" s="120">
        <v>5.08</v>
      </c>
      <c r="P105" s="120">
        <v>11.25</v>
      </c>
      <c r="Q105" s="120">
        <v>13.9</v>
      </c>
      <c r="R105" s="120">
        <v>9.07</v>
      </c>
      <c r="S105" s="120">
        <v>6.17</v>
      </c>
      <c r="T105" s="120">
        <v>3.39</v>
      </c>
      <c r="U105" s="120">
        <v>5.0999999999999996</v>
      </c>
      <c r="V105" s="120">
        <v>7.63</v>
      </c>
      <c r="W105" s="120">
        <v>4.9800000000000004</v>
      </c>
      <c r="X105" s="120">
        <v>2.19</v>
      </c>
      <c r="Y105" s="120">
        <v>2.91</v>
      </c>
      <c r="Z105" s="120">
        <v>4.3099999999999996</v>
      </c>
      <c r="AA105" s="120">
        <v>7.25</v>
      </c>
      <c r="AB105" s="120">
        <v>3.42</v>
      </c>
      <c r="AC105" s="120">
        <v>4.72</v>
      </c>
      <c r="AD105" s="120">
        <v>5.58</v>
      </c>
      <c r="AE105" s="120">
        <v>11.8</v>
      </c>
      <c r="AF105" s="120">
        <v>6.31</v>
      </c>
      <c r="AG105" s="120">
        <v>6.76</v>
      </c>
      <c r="AH105" s="120">
        <v>4.74</v>
      </c>
      <c r="AI105" s="120">
        <v>7.23</v>
      </c>
      <c r="AJ105" s="120">
        <v>0.72</v>
      </c>
      <c r="AK105" s="120">
        <v>10.82</v>
      </c>
      <c r="AL105" s="120">
        <v>4.4800000000000004</v>
      </c>
      <c r="AM105" s="120">
        <v>4.74</v>
      </c>
      <c r="AN105" s="120">
        <v>13.05</v>
      </c>
      <c r="AO105" s="120">
        <v>7.78</v>
      </c>
      <c r="AP105" s="120">
        <v>5.83</v>
      </c>
      <c r="AQ105" s="120">
        <v>1.39</v>
      </c>
      <c r="AR105" s="120">
        <v>7.46</v>
      </c>
      <c r="AS105" s="120">
        <v>1.57</v>
      </c>
      <c r="AT105" s="120">
        <v>5.7</v>
      </c>
      <c r="AU105" s="120">
        <v>2.0299999999999998</v>
      </c>
      <c r="AV105" s="120">
        <v>4.6500000000000004</v>
      </c>
      <c r="AW105" s="120">
        <v>11.7</v>
      </c>
      <c r="AX105" s="120">
        <v>5.24</v>
      </c>
      <c r="AY105" s="120">
        <v>5.9</v>
      </c>
      <c r="AZ105" s="120">
        <v>9.44</v>
      </c>
      <c r="BA105" s="120">
        <v>1.66</v>
      </c>
    </row>
    <row r="106" spans="1:53" ht="29.25" x14ac:dyDescent="0.45">
      <c r="A106" s="261">
        <v>102</v>
      </c>
      <c r="B106" s="174" t="s">
        <v>50</v>
      </c>
      <c r="C106" s="119">
        <v>251.38</v>
      </c>
      <c r="D106" s="119">
        <v>299.43</v>
      </c>
      <c r="E106" s="119">
        <v>259.35000000000002</v>
      </c>
      <c r="F106" s="119">
        <v>65.16</v>
      </c>
      <c r="G106" s="119">
        <v>80.45</v>
      </c>
      <c r="H106" s="119">
        <v>179.17</v>
      </c>
      <c r="I106" s="119">
        <v>137.36000000000001</v>
      </c>
      <c r="J106" s="119">
        <v>92.53</v>
      </c>
      <c r="K106" s="119">
        <v>70.42</v>
      </c>
      <c r="L106" s="119">
        <v>69.42</v>
      </c>
      <c r="M106" s="119">
        <v>164.94</v>
      </c>
      <c r="N106" s="119">
        <v>161.43</v>
      </c>
      <c r="O106" s="119">
        <v>301.13</v>
      </c>
      <c r="P106" s="119">
        <v>81.83</v>
      </c>
      <c r="Q106" s="119">
        <v>152.88</v>
      </c>
      <c r="R106" s="119">
        <v>191</v>
      </c>
      <c r="S106" s="119">
        <v>339.25</v>
      </c>
      <c r="T106" s="119">
        <v>116.15</v>
      </c>
      <c r="U106" s="119">
        <v>62.17</v>
      </c>
      <c r="V106" s="119">
        <v>447.02</v>
      </c>
      <c r="W106" s="119">
        <v>299.7</v>
      </c>
      <c r="X106" s="119">
        <v>302.89</v>
      </c>
      <c r="Y106" s="119">
        <v>54.71</v>
      </c>
      <c r="Z106" s="119">
        <v>60.23</v>
      </c>
      <c r="AA106" s="119">
        <v>160.52000000000001</v>
      </c>
      <c r="AB106" s="119">
        <v>909.04</v>
      </c>
      <c r="AC106" s="119">
        <v>574.6</v>
      </c>
      <c r="AD106" s="119">
        <v>280.56</v>
      </c>
      <c r="AE106" s="119">
        <v>522.66</v>
      </c>
      <c r="AF106" s="119">
        <v>688.19</v>
      </c>
      <c r="AG106" s="119">
        <v>617.78</v>
      </c>
      <c r="AH106" s="119">
        <v>396.34</v>
      </c>
      <c r="AI106" s="119">
        <v>289.87</v>
      </c>
      <c r="AJ106" s="119">
        <v>69.12</v>
      </c>
      <c r="AK106" s="119">
        <v>288.25</v>
      </c>
      <c r="AL106" s="119">
        <v>51.18</v>
      </c>
      <c r="AM106" s="119">
        <v>96.2</v>
      </c>
      <c r="AN106" s="119">
        <v>431.3</v>
      </c>
      <c r="AO106" s="119">
        <v>464.71</v>
      </c>
      <c r="AP106" s="119">
        <v>353.7</v>
      </c>
      <c r="AQ106" s="119">
        <v>153.38999999999999</v>
      </c>
      <c r="AR106" s="119">
        <v>354.14</v>
      </c>
      <c r="AS106" s="119">
        <v>111.5</v>
      </c>
      <c r="AT106" s="121">
        <v>1012.83</v>
      </c>
      <c r="AU106" s="119">
        <v>908.4</v>
      </c>
      <c r="AV106" s="119">
        <v>61.73</v>
      </c>
      <c r="AW106" s="119">
        <v>78.03</v>
      </c>
      <c r="AX106" s="119">
        <v>68.319999999999993</v>
      </c>
      <c r="AY106" s="119">
        <v>439.37</v>
      </c>
      <c r="AZ106" s="119">
        <v>92.06</v>
      </c>
      <c r="BA106" s="119">
        <v>330.31</v>
      </c>
    </row>
    <row r="107" spans="1:53" x14ac:dyDescent="0.45">
      <c r="A107" s="260">
        <v>103</v>
      </c>
      <c r="B107" s="173" t="s">
        <v>226</v>
      </c>
      <c r="C107" s="120">
        <v>31.86</v>
      </c>
      <c r="D107" s="120">
        <v>17.63</v>
      </c>
      <c r="E107" s="120">
        <v>30.06</v>
      </c>
      <c r="F107" s="120">
        <v>24.35</v>
      </c>
      <c r="G107" s="120">
        <v>17.5</v>
      </c>
      <c r="H107" s="120">
        <v>9.57</v>
      </c>
      <c r="I107" s="120">
        <v>30.1</v>
      </c>
      <c r="J107" s="120">
        <v>25.72</v>
      </c>
      <c r="K107" s="120">
        <v>18.87</v>
      </c>
      <c r="L107" s="120">
        <v>68.72</v>
      </c>
      <c r="M107" s="120">
        <v>15.68</v>
      </c>
      <c r="N107" s="120">
        <v>50.73</v>
      </c>
      <c r="O107" s="120">
        <v>18.32</v>
      </c>
      <c r="P107" s="120">
        <v>13.8</v>
      </c>
      <c r="Q107" s="120">
        <v>32.950000000000003</v>
      </c>
      <c r="R107" s="120">
        <v>22.1</v>
      </c>
      <c r="S107" s="120">
        <v>16.88</v>
      </c>
      <c r="T107" s="120">
        <v>6.47</v>
      </c>
      <c r="U107" s="120">
        <v>26.79</v>
      </c>
      <c r="V107" s="120">
        <v>22.81</v>
      </c>
      <c r="W107" s="120">
        <v>6.85</v>
      </c>
      <c r="X107" s="120">
        <v>32.06</v>
      </c>
      <c r="Y107" s="120">
        <v>8.5299999999999994</v>
      </c>
      <c r="Z107" s="120">
        <v>37.020000000000003</v>
      </c>
      <c r="AA107" s="120">
        <v>17.309999999999999</v>
      </c>
      <c r="AB107" s="120">
        <v>15.5</v>
      </c>
      <c r="AC107" s="120">
        <v>72.099999999999994</v>
      </c>
      <c r="AD107" s="120">
        <v>16.28</v>
      </c>
      <c r="AE107" s="120">
        <v>28.54</v>
      </c>
      <c r="AF107" s="120">
        <v>23.29</v>
      </c>
      <c r="AG107" s="120">
        <v>11.46</v>
      </c>
      <c r="AH107" s="120">
        <v>31.09</v>
      </c>
      <c r="AI107" s="120">
        <v>26.06</v>
      </c>
      <c r="AJ107" s="120">
        <v>13.51</v>
      </c>
      <c r="AK107" s="120">
        <v>5.05</v>
      </c>
      <c r="AL107" s="120">
        <v>39.53</v>
      </c>
      <c r="AM107" s="120">
        <v>16.53</v>
      </c>
      <c r="AN107" s="120">
        <v>25.97</v>
      </c>
      <c r="AO107" s="120">
        <v>29.26</v>
      </c>
      <c r="AP107" s="120">
        <v>12.21</v>
      </c>
      <c r="AQ107" s="120">
        <v>12.21</v>
      </c>
      <c r="AR107" s="120">
        <v>20.54</v>
      </c>
      <c r="AS107" s="120">
        <v>19.46</v>
      </c>
      <c r="AT107" s="120">
        <v>24.63</v>
      </c>
      <c r="AU107" s="120">
        <v>8.77</v>
      </c>
      <c r="AV107" s="120">
        <v>22.42</v>
      </c>
      <c r="AW107" s="120">
        <v>24.54</v>
      </c>
      <c r="AX107" s="120">
        <v>26.68</v>
      </c>
      <c r="AY107" s="120">
        <v>7.25</v>
      </c>
      <c r="AZ107" s="120">
        <v>14.01</v>
      </c>
      <c r="BA107" s="120">
        <v>11.26</v>
      </c>
    </row>
    <row r="108" spans="1:53" ht="29.25" x14ac:dyDescent="0.45">
      <c r="A108" s="261">
        <v>104</v>
      </c>
      <c r="B108" s="174" t="s">
        <v>227</v>
      </c>
      <c r="C108" s="119">
        <v>0.02</v>
      </c>
      <c r="D108" s="119">
        <v>0.16</v>
      </c>
      <c r="E108" s="119">
        <v>0.1</v>
      </c>
      <c r="F108" s="119">
        <v>0.24</v>
      </c>
      <c r="G108" s="119">
        <v>0.15</v>
      </c>
      <c r="H108" s="119">
        <v>0.15</v>
      </c>
      <c r="I108" s="119">
        <v>0.12</v>
      </c>
      <c r="J108" s="119">
        <v>0.12</v>
      </c>
      <c r="K108" s="119">
        <v>0.18</v>
      </c>
      <c r="L108" s="119">
        <v>0.11</v>
      </c>
      <c r="M108" s="119">
        <v>0.1</v>
      </c>
      <c r="N108" s="119">
        <v>0.14000000000000001</v>
      </c>
      <c r="O108" s="119">
        <v>0.08</v>
      </c>
      <c r="P108" s="119">
        <v>0.23</v>
      </c>
      <c r="Q108" s="119">
        <v>0.27</v>
      </c>
      <c r="R108" s="119">
        <v>0.1</v>
      </c>
      <c r="S108" s="119">
        <v>0.18</v>
      </c>
      <c r="T108" s="119">
        <v>0.09</v>
      </c>
      <c r="U108" s="119">
        <v>0.15</v>
      </c>
      <c r="V108" s="119">
        <v>0.11</v>
      </c>
      <c r="W108" s="119">
        <v>0.25</v>
      </c>
      <c r="X108" s="119">
        <v>0.18</v>
      </c>
      <c r="Y108" s="119">
        <v>0.14000000000000001</v>
      </c>
      <c r="Z108" s="119">
        <v>0.21</v>
      </c>
      <c r="AA108" s="119">
        <v>0.11</v>
      </c>
      <c r="AB108" s="119">
        <v>0.25</v>
      </c>
      <c r="AC108" s="119">
        <v>0.24</v>
      </c>
      <c r="AD108" s="119">
        <v>7.0000000000000007E-2</v>
      </c>
      <c r="AE108" s="119">
        <v>0.13</v>
      </c>
      <c r="AF108" s="119">
        <v>0.17</v>
      </c>
      <c r="AG108" s="119">
        <v>0.1</v>
      </c>
      <c r="AH108" s="119">
        <v>0.03</v>
      </c>
      <c r="AI108" s="119">
        <v>0.18</v>
      </c>
      <c r="AJ108" s="119">
        <v>0.16</v>
      </c>
      <c r="AK108" s="119">
        <v>0.11</v>
      </c>
      <c r="AL108" s="119">
        <v>0.03</v>
      </c>
      <c r="AM108" s="119">
        <v>0.1</v>
      </c>
      <c r="AN108" s="119">
        <v>0.1</v>
      </c>
      <c r="AO108" s="119">
        <v>0.13</v>
      </c>
      <c r="AP108" s="119">
        <v>0.14000000000000001</v>
      </c>
      <c r="AQ108" s="119">
        <v>0.11</v>
      </c>
      <c r="AR108" s="119">
        <v>0.18</v>
      </c>
      <c r="AS108" s="119">
        <v>0.08</v>
      </c>
      <c r="AT108" s="119">
        <v>0.26</v>
      </c>
      <c r="AU108" s="119">
        <v>0.26</v>
      </c>
      <c r="AV108" s="119">
        <v>0.09</v>
      </c>
      <c r="AW108" s="119">
        <v>0.19</v>
      </c>
      <c r="AX108" s="119">
        <v>0.12</v>
      </c>
      <c r="AY108" s="119">
        <v>0.06</v>
      </c>
      <c r="AZ108" s="119">
        <v>0.19</v>
      </c>
      <c r="BA108" s="119">
        <v>0.16</v>
      </c>
    </row>
    <row r="109" spans="1:53" x14ac:dyDescent="0.45">
      <c r="A109" s="260">
        <v>105</v>
      </c>
      <c r="B109" s="173" t="s">
        <v>101</v>
      </c>
      <c r="C109" s="120">
        <v>42.27</v>
      </c>
      <c r="D109" s="120">
        <v>82.02</v>
      </c>
      <c r="E109" s="120">
        <v>68.239999999999995</v>
      </c>
      <c r="F109" s="120">
        <v>51.85</v>
      </c>
      <c r="G109" s="120">
        <v>51.41</v>
      </c>
      <c r="H109" s="120">
        <v>65.13</v>
      </c>
      <c r="I109" s="120">
        <v>72.97</v>
      </c>
      <c r="J109" s="120">
        <v>34.71</v>
      </c>
      <c r="K109" s="120">
        <v>43.86</v>
      </c>
      <c r="L109" s="120">
        <v>46.3</v>
      </c>
      <c r="M109" s="120">
        <v>39.340000000000003</v>
      </c>
      <c r="N109" s="120">
        <v>44.21</v>
      </c>
      <c r="O109" s="120">
        <v>84.7</v>
      </c>
      <c r="P109" s="120">
        <v>56.35</v>
      </c>
      <c r="Q109" s="120">
        <v>55.34</v>
      </c>
      <c r="R109" s="120">
        <v>42.61</v>
      </c>
      <c r="S109" s="120">
        <v>30.43</v>
      </c>
      <c r="T109" s="120">
        <v>48.24</v>
      </c>
      <c r="U109" s="120">
        <v>84.73</v>
      </c>
      <c r="V109" s="120">
        <v>35.83</v>
      </c>
      <c r="W109" s="120">
        <v>47.33</v>
      </c>
      <c r="X109" s="120">
        <v>31.32</v>
      </c>
      <c r="Y109" s="120">
        <v>54.87</v>
      </c>
      <c r="Z109" s="120">
        <v>40.49</v>
      </c>
      <c r="AA109" s="120">
        <v>37.08</v>
      </c>
      <c r="AB109" s="120">
        <v>46.47</v>
      </c>
      <c r="AC109" s="120">
        <v>43.48</v>
      </c>
      <c r="AD109" s="120">
        <v>21.72</v>
      </c>
      <c r="AE109" s="120">
        <v>41.49</v>
      </c>
      <c r="AF109" s="120">
        <v>71.91</v>
      </c>
      <c r="AG109" s="120">
        <v>44.66</v>
      </c>
      <c r="AH109" s="120">
        <v>55.34</v>
      </c>
      <c r="AI109" s="120">
        <v>52.85</v>
      </c>
      <c r="AJ109" s="120">
        <v>29.81</v>
      </c>
      <c r="AK109" s="120">
        <v>40.85</v>
      </c>
      <c r="AL109" s="120">
        <v>58.53</v>
      </c>
      <c r="AM109" s="120">
        <v>47.37</v>
      </c>
      <c r="AN109" s="120">
        <v>60.07</v>
      </c>
      <c r="AO109" s="120">
        <v>96.33</v>
      </c>
      <c r="AP109" s="120">
        <v>42.62</v>
      </c>
      <c r="AQ109" s="120">
        <v>61.92</v>
      </c>
      <c r="AR109" s="120">
        <v>65.38</v>
      </c>
      <c r="AS109" s="120">
        <v>55.72</v>
      </c>
      <c r="AT109" s="120">
        <v>64.81</v>
      </c>
      <c r="AU109" s="120">
        <v>53.47</v>
      </c>
      <c r="AV109" s="120">
        <v>66.44</v>
      </c>
      <c r="AW109" s="120">
        <v>63.22</v>
      </c>
      <c r="AX109" s="120">
        <v>71.73</v>
      </c>
      <c r="AY109" s="120">
        <v>89.06</v>
      </c>
      <c r="AZ109" s="120">
        <v>77.55</v>
      </c>
      <c r="BA109" s="120">
        <v>71.47</v>
      </c>
    </row>
    <row r="110" spans="1:53" ht="29.25" x14ac:dyDescent="0.45">
      <c r="A110" s="261">
        <v>106</v>
      </c>
      <c r="B110" s="174" t="s">
        <v>228</v>
      </c>
      <c r="C110" s="119">
        <v>14.81</v>
      </c>
      <c r="D110" s="119">
        <v>23.15</v>
      </c>
      <c r="E110" s="119">
        <v>16.25</v>
      </c>
      <c r="F110" s="119">
        <v>18.13</v>
      </c>
      <c r="G110" s="119">
        <v>14.44</v>
      </c>
      <c r="H110" s="119">
        <v>21.36</v>
      </c>
      <c r="I110" s="119">
        <v>12.53</v>
      </c>
      <c r="J110" s="119">
        <v>18.260000000000002</v>
      </c>
      <c r="K110" s="119">
        <v>26.99</v>
      </c>
      <c r="L110" s="119">
        <v>16.47</v>
      </c>
      <c r="M110" s="119">
        <v>9.49</v>
      </c>
      <c r="N110" s="119">
        <v>34.24</v>
      </c>
      <c r="O110" s="119">
        <v>19.41</v>
      </c>
      <c r="P110" s="119">
        <v>2.0499999999999998</v>
      </c>
      <c r="Q110" s="119">
        <v>6.58</v>
      </c>
      <c r="R110" s="119">
        <v>26.85</v>
      </c>
      <c r="S110" s="119">
        <v>12.89</v>
      </c>
      <c r="T110" s="119">
        <v>13.76</v>
      </c>
      <c r="U110" s="119">
        <v>12.11</v>
      </c>
      <c r="V110" s="119">
        <v>16.8</v>
      </c>
      <c r="W110" s="119">
        <v>8.64</v>
      </c>
      <c r="X110" s="119">
        <v>25.13</v>
      </c>
      <c r="Y110" s="119">
        <v>14.64</v>
      </c>
      <c r="Z110" s="119">
        <v>17.600000000000001</v>
      </c>
      <c r="AA110" s="119">
        <v>28.4</v>
      </c>
      <c r="AB110" s="119">
        <v>33.15</v>
      </c>
      <c r="AC110" s="119">
        <v>5.81</v>
      </c>
      <c r="AD110" s="119">
        <v>15.03</v>
      </c>
      <c r="AE110" s="119">
        <v>7.82</v>
      </c>
      <c r="AF110" s="119">
        <v>18.8</v>
      </c>
      <c r="AG110" s="119">
        <v>4.3600000000000003</v>
      </c>
      <c r="AH110" s="119">
        <v>3.57</v>
      </c>
      <c r="AI110" s="119">
        <v>21.44</v>
      </c>
      <c r="AJ110" s="119">
        <v>14.13</v>
      </c>
      <c r="AK110" s="119">
        <v>17.03</v>
      </c>
      <c r="AL110" s="119">
        <v>21.18</v>
      </c>
      <c r="AM110" s="119">
        <v>17.100000000000001</v>
      </c>
      <c r="AN110" s="119">
        <v>17.05</v>
      </c>
      <c r="AO110" s="119">
        <v>16.25</v>
      </c>
      <c r="AP110" s="119">
        <v>18.850000000000001</v>
      </c>
      <c r="AQ110" s="119">
        <v>8.31</v>
      </c>
      <c r="AR110" s="119">
        <v>17.649999999999999</v>
      </c>
      <c r="AS110" s="119">
        <v>18.95</v>
      </c>
      <c r="AT110" s="119">
        <v>21.03</v>
      </c>
      <c r="AU110" s="119">
        <v>30.56</v>
      </c>
      <c r="AV110" s="119">
        <v>14.48</v>
      </c>
      <c r="AW110" s="119">
        <v>76.17</v>
      </c>
      <c r="AX110" s="119">
        <v>33.659999999999997</v>
      </c>
      <c r="AY110" s="119">
        <v>28.02</v>
      </c>
      <c r="AZ110" s="119">
        <v>5.34</v>
      </c>
      <c r="BA110" s="119">
        <v>24.66</v>
      </c>
    </row>
    <row r="111" spans="1:53" ht="29.25" x14ac:dyDescent="0.45">
      <c r="A111" s="260">
        <v>107</v>
      </c>
      <c r="B111" s="173" t="s">
        <v>3</v>
      </c>
      <c r="C111" s="118">
        <v>2178.36</v>
      </c>
      <c r="D111" s="118">
        <v>2216.11</v>
      </c>
      <c r="E111" s="118">
        <v>2129.0500000000002</v>
      </c>
      <c r="F111" s="118">
        <v>1847.43</v>
      </c>
      <c r="G111" s="118">
        <v>2032.13</v>
      </c>
      <c r="H111" s="118">
        <v>1961.46</v>
      </c>
      <c r="I111" s="118">
        <v>2069.09</v>
      </c>
      <c r="J111" s="118">
        <v>2057.65</v>
      </c>
      <c r="K111" s="118">
        <v>2118.04</v>
      </c>
      <c r="L111" s="118">
        <v>2239.09</v>
      </c>
      <c r="M111" s="118">
        <v>2116.2800000000002</v>
      </c>
      <c r="N111" s="118">
        <v>2119.12</v>
      </c>
      <c r="O111" s="118">
        <v>1749.55</v>
      </c>
      <c r="P111" s="118">
        <v>1880.99</v>
      </c>
      <c r="Q111" s="118">
        <v>1952.52</v>
      </c>
      <c r="R111" s="118">
        <v>1868.61</v>
      </c>
      <c r="S111" s="118">
        <v>2098.2600000000002</v>
      </c>
      <c r="T111" s="118">
        <v>1944.93</v>
      </c>
      <c r="U111" s="118">
        <v>2036.19</v>
      </c>
      <c r="V111" s="118">
        <v>2065.29</v>
      </c>
      <c r="W111" s="118">
        <v>2081.62</v>
      </c>
      <c r="X111" s="118">
        <v>2157.37</v>
      </c>
      <c r="Y111" s="118">
        <v>1988.19</v>
      </c>
      <c r="Z111" s="118">
        <v>1908.95</v>
      </c>
      <c r="AA111" s="118">
        <v>1645.45</v>
      </c>
      <c r="AB111" s="118">
        <v>1746.95</v>
      </c>
      <c r="AC111" s="118">
        <v>1848.49</v>
      </c>
      <c r="AD111" s="118">
        <v>1763.8</v>
      </c>
      <c r="AE111" s="118">
        <v>1831.85</v>
      </c>
      <c r="AF111" s="118">
        <v>1709.99</v>
      </c>
      <c r="AG111" s="118">
        <v>1780.68</v>
      </c>
      <c r="AH111" s="118">
        <v>2140.44</v>
      </c>
      <c r="AI111" s="118">
        <v>2244.33</v>
      </c>
      <c r="AJ111" s="118">
        <v>2214.83</v>
      </c>
      <c r="AK111" s="118">
        <v>2429.52</v>
      </c>
      <c r="AL111" s="118">
        <v>2443.2800000000002</v>
      </c>
      <c r="AM111" s="118">
        <v>2148.5300000000002</v>
      </c>
      <c r="AN111" s="118">
        <v>2279.09</v>
      </c>
      <c r="AO111" s="118">
        <v>2727.08</v>
      </c>
      <c r="AP111" s="118">
        <v>2113.13</v>
      </c>
      <c r="AQ111" s="118">
        <v>2350.37</v>
      </c>
      <c r="AR111" s="118">
        <v>2221.9899999999998</v>
      </c>
      <c r="AS111" s="118">
        <v>2300.52</v>
      </c>
      <c r="AT111" s="118">
        <v>2685.34</v>
      </c>
      <c r="AU111" s="118">
        <v>2515.9</v>
      </c>
      <c r="AV111" s="118">
        <v>2596.0700000000002</v>
      </c>
      <c r="AW111" s="118">
        <v>2840.76</v>
      </c>
      <c r="AX111" s="118">
        <v>2654.27</v>
      </c>
      <c r="AY111" s="118">
        <v>2398.15</v>
      </c>
      <c r="AZ111" s="118">
        <v>2312.5100000000002</v>
      </c>
      <c r="BA111" s="118">
        <v>2489.59</v>
      </c>
    </row>
    <row r="112" spans="1:53" ht="29.25" x14ac:dyDescent="0.45">
      <c r="A112" s="261">
        <v>108</v>
      </c>
      <c r="B112" s="174" t="s">
        <v>229</v>
      </c>
      <c r="C112" s="119">
        <v>23.99</v>
      </c>
      <c r="D112" s="119">
        <v>20.83</v>
      </c>
      <c r="E112" s="119">
        <v>17.010000000000002</v>
      </c>
      <c r="F112" s="119">
        <v>16.46</v>
      </c>
      <c r="G112" s="119">
        <v>21.47</v>
      </c>
      <c r="H112" s="119">
        <v>25.81</v>
      </c>
      <c r="I112" s="119">
        <v>18.25</v>
      </c>
      <c r="J112" s="119">
        <v>20.16</v>
      </c>
      <c r="K112" s="119">
        <v>22.52</v>
      </c>
      <c r="L112" s="119">
        <v>21.42</v>
      </c>
      <c r="M112" s="119">
        <v>22.21</v>
      </c>
      <c r="N112" s="119">
        <v>18.809999999999999</v>
      </c>
      <c r="O112" s="119">
        <v>18.23</v>
      </c>
      <c r="P112" s="119">
        <v>18.57</v>
      </c>
      <c r="Q112" s="119">
        <v>20.190000000000001</v>
      </c>
      <c r="R112" s="119">
        <v>16.63</v>
      </c>
      <c r="S112" s="119">
        <v>19.149999999999999</v>
      </c>
      <c r="T112" s="119">
        <v>17.690000000000001</v>
      </c>
      <c r="U112" s="119">
        <v>23.32</v>
      </c>
      <c r="V112" s="119">
        <v>18.38</v>
      </c>
      <c r="W112" s="119">
        <v>21.12</v>
      </c>
      <c r="X112" s="119">
        <v>16.96</v>
      </c>
      <c r="Y112" s="119">
        <v>19.03</v>
      </c>
      <c r="Z112" s="119">
        <v>17.02</v>
      </c>
      <c r="AA112" s="119">
        <v>13.53</v>
      </c>
      <c r="AB112" s="119">
        <v>17.170000000000002</v>
      </c>
      <c r="AC112" s="119">
        <v>18.329999999999998</v>
      </c>
      <c r="AD112" s="119">
        <v>14.58</v>
      </c>
      <c r="AE112" s="119">
        <v>16.239999999999998</v>
      </c>
      <c r="AF112" s="119">
        <v>17.62</v>
      </c>
      <c r="AG112" s="119">
        <v>15.14</v>
      </c>
      <c r="AH112" s="119">
        <v>21.93</v>
      </c>
      <c r="AI112" s="119">
        <v>16.7</v>
      </c>
      <c r="AJ112" s="119">
        <v>14.67</v>
      </c>
      <c r="AK112" s="119">
        <v>13.66</v>
      </c>
      <c r="AL112" s="119">
        <v>14.63</v>
      </c>
      <c r="AM112" s="119">
        <v>17.98</v>
      </c>
      <c r="AN112" s="119">
        <v>16.59</v>
      </c>
      <c r="AO112" s="119">
        <v>19.97</v>
      </c>
      <c r="AP112" s="119">
        <v>14.11</v>
      </c>
      <c r="AQ112" s="119">
        <v>17.62</v>
      </c>
      <c r="AR112" s="119">
        <v>20.03</v>
      </c>
      <c r="AS112" s="119">
        <v>18.11</v>
      </c>
      <c r="AT112" s="119">
        <v>13.17</v>
      </c>
      <c r="AU112" s="119">
        <v>17.77</v>
      </c>
      <c r="AV112" s="119">
        <v>21.49</v>
      </c>
      <c r="AW112" s="119">
        <v>20.92</v>
      </c>
      <c r="AX112" s="119">
        <v>16.09</v>
      </c>
      <c r="AY112" s="119">
        <v>17.670000000000002</v>
      </c>
      <c r="AZ112" s="119">
        <v>18.87</v>
      </c>
      <c r="BA112" s="119">
        <v>17.13</v>
      </c>
    </row>
    <row r="113" spans="1:53" ht="29.25" x14ac:dyDescent="0.45">
      <c r="A113" s="260">
        <v>109</v>
      </c>
      <c r="B113" s="173" t="s">
        <v>230</v>
      </c>
      <c r="C113" s="120">
        <v>16.190000000000001</v>
      </c>
      <c r="D113" s="120">
        <v>10.37</v>
      </c>
      <c r="E113" s="120">
        <v>17.649999999999999</v>
      </c>
      <c r="F113" s="120">
        <v>7.83</v>
      </c>
      <c r="G113" s="120">
        <v>9.41</v>
      </c>
      <c r="H113" s="120">
        <v>7.98</v>
      </c>
      <c r="I113" s="120">
        <v>10.25</v>
      </c>
      <c r="J113" s="120">
        <v>8.23</v>
      </c>
      <c r="K113" s="120">
        <v>13.15</v>
      </c>
      <c r="L113" s="120">
        <v>5.64</v>
      </c>
      <c r="M113" s="120">
        <v>9.82</v>
      </c>
      <c r="N113" s="120">
        <v>8.11</v>
      </c>
      <c r="O113" s="120">
        <v>10.39</v>
      </c>
      <c r="P113" s="120">
        <v>13.65</v>
      </c>
      <c r="Q113" s="120">
        <v>21.5</v>
      </c>
      <c r="R113" s="120">
        <v>10.45</v>
      </c>
      <c r="S113" s="120">
        <v>9.59</v>
      </c>
      <c r="T113" s="120">
        <v>9.11</v>
      </c>
      <c r="U113" s="120">
        <v>14.88</v>
      </c>
      <c r="V113" s="120">
        <v>10.75</v>
      </c>
      <c r="W113" s="120">
        <v>14.51</v>
      </c>
      <c r="X113" s="120">
        <v>8.57</v>
      </c>
      <c r="Y113" s="120">
        <v>10.51</v>
      </c>
      <c r="Z113" s="120">
        <v>12.91</v>
      </c>
      <c r="AA113" s="120">
        <v>11.25</v>
      </c>
      <c r="AB113" s="120">
        <v>19.62</v>
      </c>
      <c r="AC113" s="120">
        <v>16.37</v>
      </c>
      <c r="AD113" s="120">
        <v>11.13</v>
      </c>
      <c r="AE113" s="120">
        <v>10.83</v>
      </c>
      <c r="AF113" s="120">
        <v>14.07</v>
      </c>
      <c r="AG113" s="120">
        <v>9.5299999999999994</v>
      </c>
      <c r="AH113" s="120">
        <v>22.78</v>
      </c>
      <c r="AI113" s="120">
        <v>22.98</v>
      </c>
      <c r="AJ113" s="120">
        <v>13.29</v>
      </c>
      <c r="AK113" s="120">
        <v>6.04</v>
      </c>
      <c r="AL113" s="120">
        <v>3.54</v>
      </c>
      <c r="AM113" s="120">
        <v>4.7300000000000004</v>
      </c>
      <c r="AN113" s="120">
        <v>10.130000000000001</v>
      </c>
      <c r="AO113" s="120">
        <v>21.56</v>
      </c>
      <c r="AP113" s="120">
        <v>6.11</v>
      </c>
      <c r="AQ113" s="120">
        <v>10.37</v>
      </c>
      <c r="AR113" s="120">
        <v>7.42</v>
      </c>
      <c r="AS113" s="120">
        <v>9.06</v>
      </c>
      <c r="AT113" s="120">
        <v>8.23</v>
      </c>
      <c r="AU113" s="120">
        <v>10.43</v>
      </c>
      <c r="AV113" s="120">
        <v>5.26</v>
      </c>
      <c r="AW113" s="120">
        <v>8.2799999999999994</v>
      </c>
      <c r="AX113" s="120">
        <v>7.84</v>
      </c>
      <c r="AY113" s="120">
        <v>6.27</v>
      </c>
      <c r="AZ113" s="120">
        <v>8.15</v>
      </c>
      <c r="BA113" s="120">
        <v>17.96</v>
      </c>
    </row>
    <row r="114" spans="1:53" ht="42" x14ac:dyDescent="0.45">
      <c r="A114" s="261">
        <v>110</v>
      </c>
      <c r="B114" s="174" t="s">
        <v>231</v>
      </c>
      <c r="C114" s="119">
        <v>0.3</v>
      </c>
      <c r="D114" s="119">
        <v>0.18</v>
      </c>
      <c r="E114" s="119">
        <v>0.09</v>
      </c>
      <c r="F114" s="119">
        <v>0.18</v>
      </c>
      <c r="G114" s="119">
        <v>0.39</v>
      </c>
      <c r="H114" s="119">
        <v>0.3</v>
      </c>
      <c r="I114" s="119">
        <v>0.79</v>
      </c>
      <c r="J114" s="119">
        <v>0.27</v>
      </c>
      <c r="K114" s="119">
        <v>0.08</v>
      </c>
      <c r="L114" s="119">
        <v>0.23</v>
      </c>
      <c r="M114" s="119">
        <v>0.34</v>
      </c>
      <c r="N114" s="119">
        <v>0.28999999999999998</v>
      </c>
      <c r="O114" s="119">
        <v>0.77</v>
      </c>
      <c r="P114" s="119">
        <v>0.42</v>
      </c>
      <c r="Q114" s="119">
        <v>0.37</v>
      </c>
      <c r="R114" s="119">
        <v>0.16</v>
      </c>
      <c r="S114" s="119">
        <v>0</v>
      </c>
      <c r="T114" s="119">
        <v>0.62</v>
      </c>
      <c r="U114" s="119">
        <v>0.53</v>
      </c>
      <c r="V114" s="119">
        <v>0.66</v>
      </c>
      <c r="W114" s="119">
        <v>0.54</v>
      </c>
      <c r="X114" s="119">
        <v>0.22</v>
      </c>
      <c r="Y114" s="119">
        <v>0.06</v>
      </c>
      <c r="Z114" s="119">
        <v>0.02</v>
      </c>
      <c r="AA114" s="117"/>
      <c r="AB114" s="117"/>
      <c r="AC114" s="117"/>
      <c r="AD114" s="117"/>
      <c r="AE114" s="119">
        <v>0.06</v>
      </c>
      <c r="AF114" s="119">
        <v>0</v>
      </c>
      <c r="AG114" s="119">
        <v>0.04</v>
      </c>
      <c r="AH114" s="119">
        <v>0</v>
      </c>
      <c r="AI114" s="119">
        <v>0</v>
      </c>
      <c r="AJ114" s="119">
        <v>0.02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</row>
    <row r="115" spans="1:53" x14ac:dyDescent="0.45">
      <c r="A115" s="260">
        <v>111</v>
      </c>
      <c r="B115" s="173" t="s">
        <v>232</v>
      </c>
      <c r="C115" s="120">
        <v>0.42</v>
      </c>
      <c r="D115" s="120">
        <v>0.19</v>
      </c>
      <c r="E115" s="120">
        <v>0.47</v>
      </c>
      <c r="F115" s="120">
        <v>0.64</v>
      </c>
      <c r="G115" s="120">
        <v>0.42</v>
      </c>
      <c r="H115" s="120">
        <v>0.42</v>
      </c>
      <c r="I115" s="120">
        <v>0.37</v>
      </c>
      <c r="J115" s="120">
        <v>0.55000000000000004</v>
      </c>
      <c r="K115" s="120">
        <v>0.34</v>
      </c>
      <c r="L115" s="120">
        <v>0.61</v>
      </c>
      <c r="M115" s="120">
        <v>7.0000000000000007E-2</v>
      </c>
      <c r="N115" s="120">
        <v>0.43</v>
      </c>
      <c r="O115" s="120">
        <v>0.72</v>
      </c>
      <c r="P115" s="120">
        <v>0.28999999999999998</v>
      </c>
      <c r="Q115" s="120">
        <v>0.12</v>
      </c>
      <c r="R115" s="120">
        <v>0.81</v>
      </c>
      <c r="S115" s="120">
        <v>0.54</v>
      </c>
      <c r="T115" s="120">
        <v>0.16</v>
      </c>
      <c r="U115" s="120">
        <v>0.01</v>
      </c>
      <c r="V115" s="120">
        <v>1.07</v>
      </c>
      <c r="W115" s="120">
        <v>0.39</v>
      </c>
      <c r="X115" s="120">
        <v>0.66</v>
      </c>
      <c r="Y115" s="120">
        <v>0.36</v>
      </c>
      <c r="Z115" s="120">
        <v>0.61</v>
      </c>
      <c r="AA115" s="120">
        <v>0.63</v>
      </c>
      <c r="AB115" s="120">
        <v>0.52</v>
      </c>
      <c r="AC115" s="120">
        <v>0.35</v>
      </c>
      <c r="AD115" s="120">
        <v>0.56000000000000005</v>
      </c>
      <c r="AE115" s="120">
        <v>0.57999999999999996</v>
      </c>
      <c r="AF115" s="120">
        <v>0.62</v>
      </c>
      <c r="AG115" s="120">
        <v>0.05</v>
      </c>
      <c r="AH115" s="120">
        <v>0.45</v>
      </c>
      <c r="AI115" s="120">
        <v>0.38</v>
      </c>
      <c r="AJ115" s="120">
        <v>0.51</v>
      </c>
      <c r="AK115" s="120">
        <v>0.42</v>
      </c>
      <c r="AL115" s="120">
        <v>0.41</v>
      </c>
      <c r="AM115" s="120">
        <v>0.15</v>
      </c>
      <c r="AN115" s="120">
        <v>0.64</v>
      </c>
      <c r="AO115" s="120">
        <v>0.41</v>
      </c>
      <c r="AP115" s="120">
        <v>0.28999999999999998</v>
      </c>
      <c r="AQ115" s="120">
        <v>0.77</v>
      </c>
      <c r="AR115" s="120">
        <v>0.57999999999999996</v>
      </c>
      <c r="AS115" s="120">
        <v>0.94</v>
      </c>
      <c r="AT115" s="120">
        <v>0.03</v>
      </c>
      <c r="AU115" s="120">
        <v>1.37</v>
      </c>
      <c r="AV115" s="120">
        <v>2.0099999999999998</v>
      </c>
      <c r="AW115" s="120">
        <v>1.69</v>
      </c>
      <c r="AX115" s="120">
        <v>1.1000000000000001</v>
      </c>
      <c r="AY115" s="120">
        <v>0.51</v>
      </c>
      <c r="AZ115" s="120">
        <v>1.39</v>
      </c>
      <c r="BA115" s="120">
        <v>0.23</v>
      </c>
    </row>
    <row r="116" spans="1:53" ht="42" x14ac:dyDescent="0.45">
      <c r="A116" s="261">
        <v>112</v>
      </c>
      <c r="B116" s="174" t="s">
        <v>233</v>
      </c>
      <c r="C116" s="119">
        <v>0.65</v>
      </c>
      <c r="D116" s="119">
        <v>1.3</v>
      </c>
      <c r="E116" s="119">
        <v>0.53</v>
      </c>
      <c r="F116" s="119">
        <v>0.21</v>
      </c>
      <c r="G116" s="119">
        <v>1.17</v>
      </c>
      <c r="H116" s="119">
        <v>0.52</v>
      </c>
      <c r="I116" s="119">
        <v>0.97</v>
      </c>
      <c r="J116" s="119">
        <v>1.31</v>
      </c>
      <c r="K116" s="119">
        <v>0.71</v>
      </c>
      <c r="L116" s="119">
        <v>0.46</v>
      </c>
      <c r="M116" s="119">
        <v>0.11</v>
      </c>
      <c r="N116" s="119">
        <v>0.56000000000000005</v>
      </c>
      <c r="O116" s="119">
        <v>0.72</v>
      </c>
      <c r="P116" s="119">
        <v>0.16</v>
      </c>
      <c r="Q116" s="119">
        <v>0.92</v>
      </c>
      <c r="R116" s="119">
        <v>1.1399999999999999</v>
      </c>
      <c r="S116" s="119">
        <v>0.61</v>
      </c>
      <c r="T116" s="119">
        <v>0.28000000000000003</v>
      </c>
      <c r="U116" s="119">
        <v>6.34</v>
      </c>
      <c r="V116" s="119">
        <v>0.65</v>
      </c>
      <c r="W116" s="119">
        <v>0.36</v>
      </c>
      <c r="X116" s="119">
        <v>0.68</v>
      </c>
      <c r="Y116" s="119">
        <v>1.17</v>
      </c>
      <c r="Z116" s="119">
        <v>0.22</v>
      </c>
      <c r="AA116" s="117"/>
      <c r="AB116" s="119">
        <v>0.19</v>
      </c>
      <c r="AC116" s="119">
        <v>0.86</v>
      </c>
      <c r="AD116" s="119">
        <v>0.33</v>
      </c>
      <c r="AE116" s="119">
        <v>1.17</v>
      </c>
      <c r="AF116" s="119">
        <v>0.56000000000000005</v>
      </c>
      <c r="AG116" s="119">
        <v>0.19</v>
      </c>
      <c r="AH116" s="119">
        <v>0.08</v>
      </c>
      <c r="AI116" s="119">
        <v>0.19</v>
      </c>
      <c r="AJ116" s="119">
        <v>0.94</v>
      </c>
      <c r="AK116" s="119">
        <v>0.12</v>
      </c>
      <c r="AL116" s="119">
        <v>2.1800000000000002</v>
      </c>
      <c r="AM116" s="119">
        <v>0.87</v>
      </c>
      <c r="AN116" s="119">
        <v>0.4</v>
      </c>
      <c r="AO116" s="119">
        <v>0.3</v>
      </c>
      <c r="AP116" s="119">
        <v>0.6</v>
      </c>
      <c r="AQ116" s="119">
        <v>0.3</v>
      </c>
      <c r="AR116" s="119">
        <v>0.64</v>
      </c>
      <c r="AS116" s="119">
        <v>0.32</v>
      </c>
      <c r="AT116" s="119">
        <v>0.63</v>
      </c>
      <c r="AU116" s="119">
        <v>0.26</v>
      </c>
      <c r="AV116" s="119">
        <v>2.31</v>
      </c>
      <c r="AW116" s="119">
        <v>0.17</v>
      </c>
      <c r="AX116" s="119">
        <v>0.14000000000000001</v>
      </c>
      <c r="AY116" s="119">
        <v>1.74</v>
      </c>
      <c r="AZ116" s="119">
        <v>0.13</v>
      </c>
      <c r="BA116" s="119">
        <v>0.3</v>
      </c>
    </row>
    <row r="117" spans="1:53" ht="29.25" x14ac:dyDescent="0.45">
      <c r="A117" s="260">
        <v>113</v>
      </c>
      <c r="B117" s="173" t="s">
        <v>384</v>
      </c>
      <c r="C117" s="116"/>
      <c r="D117" s="120">
        <v>0.05</v>
      </c>
      <c r="E117" s="120">
        <v>0.06</v>
      </c>
      <c r="F117" s="120">
        <v>0.16</v>
      </c>
      <c r="G117" s="120">
        <v>0.25</v>
      </c>
      <c r="H117" s="120">
        <v>0.28000000000000003</v>
      </c>
      <c r="I117" s="120">
        <v>0.24</v>
      </c>
      <c r="J117" s="120">
        <v>0.35</v>
      </c>
      <c r="K117" s="120">
        <v>0.48</v>
      </c>
      <c r="L117" s="120">
        <v>0.18</v>
      </c>
      <c r="M117" s="120">
        <v>0.1</v>
      </c>
      <c r="N117" s="120">
        <v>0.17</v>
      </c>
      <c r="O117" s="120">
        <v>0.04</v>
      </c>
      <c r="P117" s="120">
        <v>0.09</v>
      </c>
      <c r="Q117" s="120">
        <v>0.1</v>
      </c>
      <c r="R117" s="120">
        <v>0.08</v>
      </c>
      <c r="S117" s="120">
        <v>0.25</v>
      </c>
      <c r="T117" s="120">
        <v>0.03</v>
      </c>
      <c r="U117" s="120">
        <v>0.09</v>
      </c>
      <c r="V117" s="120">
        <v>0.17</v>
      </c>
      <c r="W117" s="120">
        <v>0.09</v>
      </c>
      <c r="X117" s="120">
        <v>0.03</v>
      </c>
      <c r="Y117" s="120">
        <v>0.39</v>
      </c>
      <c r="Z117" s="120">
        <v>0.46</v>
      </c>
      <c r="AA117" s="120">
        <v>0.26</v>
      </c>
      <c r="AB117" s="120">
        <v>0.49</v>
      </c>
      <c r="AC117" s="120">
        <v>0.37</v>
      </c>
      <c r="AD117" s="120">
        <v>0.14000000000000001</v>
      </c>
      <c r="AE117" s="120">
        <v>0.21</v>
      </c>
      <c r="AF117" s="120">
        <v>0.4</v>
      </c>
      <c r="AG117" s="120">
        <v>0.16</v>
      </c>
      <c r="AH117" s="120">
        <v>0.62</v>
      </c>
      <c r="AI117" s="120">
        <v>0.84</v>
      </c>
      <c r="AJ117" s="120">
        <v>0.63</v>
      </c>
      <c r="AK117" s="120">
        <v>0.48</v>
      </c>
      <c r="AL117" s="120">
        <v>0.32</v>
      </c>
      <c r="AM117" s="120">
        <v>0.21</v>
      </c>
      <c r="AN117" s="120">
        <v>0.18</v>
      </c>
      <c r="AO117" s="120">
        <v>0.31</v>
      </c>
      <c r="AP117" s="120">
        <v>0.26</v>
      </c>
      <c r="AQ117" s="120">
        <v>0.36</v>
      </c>
      <c r="AR117" s="120">
        <v>0.21</v>
      </c>
      <c r="AS117" s="120">
        <v>0.48</v>
      </c>
      <c r="AT117" s="120">
        <v>0.51</v>
      </c>
      <c r="AU117" s="120">
        <v>0.32</v>
      </c>
      <c r="AV117" s="120">
        <v>0.27</v>
      </c>
      <c r="AW117" s="120">
        <v>0.34</v>
      </c>
      <c r="AX117" s="120">
        <v>0.45</v>
      </c>
      <c r="AY117" s="120">
        <v>0.13</v>
      </c>
      <c r="AZ117" s="120">
        <v>0.17</v>
      </c>
      <c r="BA117" s="120">
        <v>0.35</v>
      </c>
    </row>
    <row r="118" spans="1:53" ht="42" x14ac:dyDescent="0.45">
      <c r="A118" s="261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0.02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0.02</v>
      </c>
      <c r="Z118" s="119">
        <v>0.04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7"/>
      <c r="AZ118" s="117"/>
      <c r="BA118" s="119">
        <v>0</v>
      </c>
    </row>
    <row r="119" spans="1:53" x14ac:dyDescent="0.45">
      <c r="A119" s="260">
        <v>115</v>
      </c>
      <c r="B119" s="173" t="s">
        <v>235</v>
      </c>
      <c r="C119" s="120">
        <v>1.78</v>
      </c>
      <c r="D119" s="120">
        <v>1.97</v>
      </c>
      <c r="E119" s="120">
        <v>3.98</v>
      </c>
      <c r="F119" s="120">
        <v>1.92</v>
      </c>
      <c r="G119" s="120">
        <v>2.9</v>
      </c>
      <c r="H119" s="120">
        <v>3.21</v>
      </c>
      <c r="I119" s="120">
        <v>2.0099999999999998</v>
      </c>
      <c r="J119" s="120">
        <v>2.36</v>
      </c>
      <c r="K119" s="120">
        <v>2.0499999999999998</v>
      </c>
      <c r="L119" s="120">
        <v>1.98</v>
      </c>
      <c r="M119" s="120">
        <v>1.94</v>
      </c>
      <c r="N119" s="120">
        <v>1.42</v>
      </c>
      <c r="O119" s="120">
        <v>1.42</v>
      </c>
      <c r="P119" s="120">
        <v>1.58</v>
      </c>
      <c r="Q119" s="120">
        <v>2.65</v>
      </c>
      <c r="R119" s="120">
        <v>2.14</v>
      </c>
      <c r="S119" s="120">
        <v>1.81</v>
      </c>
      <c r="T119" s="120">
        <v>1.57</v>
      </c>
      <c r="U119" s="120">
        <v>2.46</v>
      </c>
      <c r="V119" s="120">
        <v>1.96</v>
      </c>
      <c r="W119" s="120">
        <v>1.45</v>
      </c>
      <c r="X119" s="120">
        <v>1.6</v>
      </c>
      <c r="Y119" s="120">
        <v>1.92</v>
      </c>
      <c r="Z119" s="120">
        <v>1.81</v>
      </c>
      <c r="AA119" s="120">
        <v>1.67</v>
      </c>
      <c r="AB119" s="120">
        <v>1.34</v>
      </c>
      <c r="AC119" s="120">
        <v>3.05</v>
      </c>
      <c r="AD119" s="120">
        <v>3.71</v>
      </c>
      <c r="AE119" s="120">
        <v>1.55</v>
      </c>
      <c r="AF119" s="120">
        <v>2.5099999999999998</v>
      </c>
      <c r="AG119" s="120">
        <v>1.6</v>
      </c>
      <c r="AH119" s="120">
        <v>1.75</v>
      </c>
      <c r="AI119" s="120">
        <v>2.0099999999999998</v>
      </c>
      <c r="AJ119" s="120">
        <v>1.37</v>
      </c>
      <c r="AK119" s="120">
        <v>2.08</v>
      </c>
      <c r="AL119" s="120">
        <v>1.36</v>
      </c>
      <c r="AM119" s="120">
        <v>2.96</v>
      </c>
      <c r="AN119" s="120">
        <v>2.2400000000000002</v>
      </c>
      <c r="AO119" s="120">
        <v>2.16</v>
      </c>
      <c r="AP119" s="120">
        <v>2.44</v>
      </c>
      <c r="AQ119" s="120">
        <v>2.77</v>
      </c>
      <c r="AR119" s="120">
        <v>2.27</v>
      </c>
      <c r="AS119" s="120">
        <v>2.13</v>
      </c>
      <c r="AT119" s="120">
        <v>2.31</v>
      </c>
      <c r="AU119" s="120">
        <v>2.2200000000000002</v>
      </c>
      <c r="AV119" s="120">
        <v>2.23</v>
      </c>
      <c r="AW119" s="120">
        <v>1.6</v>
      </c>
      <c r="AX119" s="120">
        <v>1.96</v>
      </c>
      <c r="AY119" s="120">
        <v>2.0299999999999998</v>
      </c>
      <c r="AZ119" s="120">
        <v>1.79</v>
      </c>
      <c r="BA119" s="120">
        <v>3.35</v>
      </c>
    </row>
    <row r="120" spans="1:53" ht="29.25" x14ac:dyDescent="0.45">
      <c r="A120" s="261">
        <v>116</v>
      </c>
      <c r="B120" s="174" t="s">
        <v>88</v>
      </c>
      <c r="C120" s="119">
        <v>55.8</v>
      </c>
      <c r="D120" s="119">
        <v>56.48</v>
      </c>
      <c r="E120" s="119">
        <v>69.11</v>
      </c>
      <c r="F120" s="119">
        <v>67.92</v>
      </c>
      <c r="G120" s="119">
        <v>70.760000000000005</v>
      </c>
      <c r="H120" s="119">
        <v>56.89</v>
      </c>
      <c r="I120" s="119">
        <v>57.14</v>
      </c>
      <c r="J120" s="119">
        <v>60.36</v>
      </c>
      <c r="K120" s="119">
        <v>72.16</v>
      </c>
      <c r="L120" s="119">
        <v>67.19</v>
      </c>
      <c r="M120" s="119">
        <v>66.75</v>
      </c>
      <c r="N120" s="119">
        <v>66.28</v>
      </c>
      <c r="O120" s="119">
        <v>63.62</v>
      </c>
      <c r="P120" s="119">
        <v>55.69</v>
      </c>
      <c r="Q120" s="119">
        <v>57.12</v>
      </c>
      <c r="R120" s="119">
        <v>52.09</v>
      </c>
      <c r="S120" s="119">
        <v>70.64</v>
      </c>
      <c r="T120" s="119">
        <v>49.92</v>
      </c>
      <c r="U120" s="119">
        <v>72.59</v>
      </c>
      <c r="V120" s="119">
        <v>66.39</v>
      </c>
      <c r="W120" s="119">
        <v>73.94</v>
      </c>
      <c r="X120" s="119">
        <v>71.400000000000006</v>
      </c>
      <c r="Y120" s="119">
        <v>58.28</v>
      </c>
      <c r="Z120" s="119">
        <v>59.57</v>
      </c>
      <c r="AA120" s="119">
        <v>65.540000000000006</v>
      </c>
      <c r="AB120" s="119">
        <v>61.34</v>
      </c>
      <c r="AC120" s="119">
        <v>61.52</v>
      </c>
      <c r="AD120" s="119">
        <v>47.49</v>
      </c>
      <c r="AE120" s="119">
        <v>57</v>
      </c>
      <c r="AF120" s="119">
        <v>50.49</v>
      </c>
      <c r="AG120" s="119">
        <v>50.56</v>
      </c>
      <c r="AH120" s="119">
        <v>61.79</v>
      </c>
      <c r="AI120" s="119">
        <v>71.8</v>
      </c>
      <c r="AJ120" s="119">
        <v>57.26</v>
      </c>
      <c r="AK120" s="119">
        <v>65.849999999999994</v>
      </c>
      <c r="AL120" s="119">
        <v>66</v>
      </c>
      <c r="AM120" s="119">
        <v>54.95</v>
      </c>
      <c r="AN120" s="119">
        <v>53.44</v>
      </c>
      <c r="AO120" s="119">
        <v>69.849999999999994</v>
      </c>
      <c r="AP120" s="119">
        <v>46.88</v>
      </c>
      <c r="AQ120" s="119">
        <v>56.13</v>
      </c>
      <c r="AR120" s="119">
        <v>59.43</v>
      </c>
      <c r="AS120" s="119">
        <v>49.39</v>
      </c>
      <c r="AT120" s="119">
        <v>55.44</v>
      </c>
      <c r="AU120" s="119">
        <v>65.87</v>
      </c>
      <c r="AV120" s="119">
        <v>53.22</v>
      </c>
      <c r="AW120" s="119">
        <v>74.09</v>
      </c>
      <c r="AX120" s="119">
        <v>62.06</v>
      </c>
      <c r="AY120" s="119">
        <v>61.36</v>
      </c>
      <c r="AZ120" s="119">
        <v>61.51</v>
      </c>
      <c r="BA120" s="119">
        <v>74.010000000000005</v>
      </c>
    </row>
    <row r="121" spans="1:53" x14ac:dyDescent="0.45">
      <c r="A121" s="260">
        <v>117</v>
      </c>
      <c r="B121" s="173" t="s">
        <v>80</v>
      </c>
      <c r="C121" s="120">
        <v>349.33</v>
      </c>
      <c r="D121" s="120">
        <v>335.21</v>
      </c>
      <c r="E121" s="120">
        <v>385.1</v>
      </c>
      <c r="F121" s="120">
        <v>334.73</v>
      </c>
      <c r="G121" s="120">
        <v>431.62</v>
      </c>
      <c r="H121" s="120">
        <v>415.28</v>
      </c>
      <c r="I121" s="120">
        <v>387.94</v>
      </c>
      <c r="J121" s="120">
        <v>353.7</v>
      </c>
      <c r="K121" s="120">
        <v>411.96</v>
      </c>
      <c r="L121" s="120">
        <v>453.35</v>
      </c>
      <c r="M121" s="120">
        <v>330.93</v>
      </c>
      <c r="N121" s="120">
        <v>342.86</v>
      </c>
      <c r="O121" s="120">
        <v>328.7</v>
      </c>
      <c r="P121" s="120">
        <v>347.7</v>
      </c>
      <c r="Q121" s="120">
        <v>394.31</v>
      </c>
      <c r="R121" s="120">
        <v>320.83999999999997</v>
      </c>
      <c r="S121" s="120">
        <v>374.73</v>
      </c>
      <c r="T121" s="120">
        <v>351.62</v>
      </c>
      <c r="U121" s="120">
        <v>375.39</v>
      </c>
      <c r="V121" s="120">
        <v>353.22</v>
      </c>
      <c r="W121" s="120">
        <v>361.11</v>
      </c>
      <c r="X121" s="120">
        <v>368.2</v>
      </c>
      <c r="Y121" s="120">
        <v>330.95</v>
      </c>
      <c r="Z121" s="120">
        <v>380.69</v>
      </c>
      <c r="AA121" s="120">
        <v>335.51</v>
      </c>
      <c r="AB121" s="120">
        <v>395.48</v>
      </c>
      <c r="AC121" s="120">
        <v>402.02</v>
      </c>
      <c r="AD121" s="120">
        <v>326.95999999999998</v>
      </c>
      <c r="AE121" s="120">
        <v>337.84</v>
      </c>
      <c r="AF121" s="120">
        <v>368.03</v>
      </c>
      <c r="AG121" s="120">
        <v>361.66</v>
      </c>
      <c r="AH121" s="120">
        <v>455.23</v>
      </c>
      <c r="AI121" s="120">
        <v>421.88</v>
      </c>
      <c r="AJ121" s="120">
        <v>344.62</v>
      </c>
      <c r="AK121" s="120">
        <v>365.68</v>
      </c>
      <c r="AL121" s="120">
        <v>361.59</v>
      </c>
      <c r="AM121" s="120">
        <v>365.57</v>
      </c>
      <c r="AN121" s="120">
        <v>389.18</v>
      </c>
      <c r="AO121" s="120">
        <v>435.13</v>
      </c>
      <c r="AP121" s="120">
        <v>328.97</v>
      </c>
      <c r="AQ121" s="120">
        <v>397.58</v>
      </c>
      <c r="AR121" s="120">
        <v>394.96</v>
      </c>
      <c r="AS121" s="120">
        <v>380.5</v>
      </c>
      <c r="AT121" s="120">
        <v>531.30999999999995</v>
      </c>
      <c r="AU121" s="120">
        <v>432.82</v>
      </c>
      <c r="AV121" s="120">
        <v>409.32</v>
      </c>
      <c r="AW121" s="120">
        <v>423.47</v>
      </c>
      <c r="AX121" s="120">
        <v>436.75</v>
      </c>
      <c r="AY121" s="120">
        <v>423.39</v>
      </c>
      <c r="AZ121" s="120">
        <v>436.87</v>
      </c>
      <c r="BA121" s="120">
        <v>450.35</v>
      </c>
    </row>
    <row r="122" spans="1:53" x14ac:dyDescent="0.45">
      <c r="A122" s="261">
        <v>118</v>
      </c>
      <c r="B122" s="174" t="s">
        <v>236</v>
      </c>
      <c r="C122" s="119">
        <v>3.74</v>
      </c>
      <c r="D122" s="119">
        <v>1.2</v>
      </c>
      <c r="E122" s="119">
        <v>1.71</v>
      </c>
      <c r="F122" s="119">
        <v>2.5099999999999998</v>
      </c>
      <c r="G122" s="119">
        <v>2.0499999999999998</v>
      </c>
      <c r="H122" s="119">
        <v>2.96</v>
      </c>
      <c r="I122" s="119">
        <v>27.31</v>
      </c>
      <c r="J122" s="119">
        <v>5.57</v>
      </c>
      <c r="K122" s="119">
        <v>2.15</v>
      </c>
      <c r="L122" s="119">
        <v>1.97</v>
      </c>
      <c r="M122" s="119">
        <v>3.77</v>
      </c>
      <c r="N122" s="119">
        <v>1.67</v>
      </c>
      <c r="O122" s="119">
        <v>2.02</v>
      </c>
      <c r="P122" s="119">
        <v>2.0499999999999998</v>
      </c>
      <c r="Q122" s="119">
        <v>2.76</v>
      </c>
      <c r="R122" s="119">
        <v>1.66</v>
      </c>
      <c r="S122" s="119">
        <v>2.62</v>
      </c>
      <c r="T122" s="119">
        <v>2.74</v>
      </c>
      <c r="U122" s="119">
        <v>3.22</v>
      </c>
      <c r="V122" s="119">
        <v>5.19</v>
      </c>
      <c r="W122" s="119">
        <v>4.6900000000000004</v>
      </c>
      <c r="X122" s="119">
        <v>2.0499999999999998</v>
      </c>
      <c r="Y122" s="119">
        <v>1.64</v>
      </c>
      <c r="Z122" s="119">
        <v>2.5499999999999998</v>
      </c>
      <c r="AA122" s="119">
        <v>2.34</v>
      </c>
      <c r="AB122" s="119">
        <v>3.22</v>
      </c>
      <c r="AC122" s="119">
        <v>3.08</v>
      </c>
      <c r="AD122" s="119">
        <v>1.79</v>
      </c>
      <c r="AE122" s="119">
        <v>2.34</v>
      </c>
      <c r="AF122" s="119">
        <v>3.6</v>
      </c>
      <c r="AG122" s="119">
        <v>1.77</v>
      </c>
      <c r="AH122" s="119">
        <v>4.47</v>
      </c>
      <c r="AI122" s="119">
        <v>2.88</v>
      </c>
      <c r="AJ122" s="119">
        <v>2.59</v>
      </c>
      <c r="AK122" s="119">
        <v>2.23</v>
      </c>
      <c r="AL122" s="119">
        <v>2.12</v>
      </c>
      <c r="AM122" s="119">
        <v>1.93</v>
      </c>
      <c r="AN122" s="119">
        <v>2.4300000000000002</v>
      </c>
      <c r="AO122" s="119">
        <v>2.2000000000000002</v>
      </c>
      <c r="AP122" s="119">
        <v>4.3499999999999996</v>
      </c>
      <c r="AQ122" s="119">
        <v>6.56</v>
      </c>
      <c r="AR122" s="119">
        <v>7.41</v>
      </c>
      <c r="AS122" s="119">
        <v>6.6</v>
      </c>
      <c r="AT122" s="119">
        <v>6.19</v>
      </c>
      <c r="AU122" s="119">
        <v>4.51</v>
      </c>
      <c r="AV122" s="119">
        <v>9.09</v>
      </c>
      <c r="AW122" s="119">
        <v>11.06</v>
      </c>
      <c r="AX122" s="119">
        <v>2.57</v>
      </c>
      <c r="AY122" s="119">
        <v>4.26</v>
      </c>
      <c r="AZ122" s="119">
        <v>1.57</v>
      </c>
      <c r="BA122" s="119">
        <v>4.0999999999999996</v>
      </c>
    </row>
    <row r="123" spans="1:53" x14ac:dyDescent="0.45">
      <c r="A123" s="260">
        <v>119</v>
      </c>
      <c r="B123" s="173" t="s">
        <v>96</v>
      </c>
      <c r="C123" s="120">
        <v>27.76</v>
      </c>
      <c r="D123" s="120">
        <v>30.39</v>
      </c>
      <c r="E123" s="120">
        <v>32.65</v>
      </c>
      <c r="F123" s="120">
        <v>28.45</v>
      </c>
      <c r="G123" s="120">
        <v>39.22</v>
      </c>
      <c r="H123" s="120">
        <v>40.74</v>
      </c>
      <c r="I123" s="120">
        <v>38.159999999999997</v>
      </c>
      <c r="J123" s="120">
        <v>35.61</v>
      </c>
      <c r="K123" s="120">
        <v>45.86</v>
      </c>
      <c r="L123" s="120">
        <v>44.36</v>
      </c>
      <c r="M123" s="120">
        <v>35.39</v>
      </c>
      <c r="N123" s="120">
        <v>40.22</v>
      </c>
      <c r="O123" s="120">
        <v>30.06</v>
      </c>
      <c r="P123" s="120">
        <v>31.93</v>
      </c>
      <c r="Q123" s="120">
        <v>37.090000000000003</v>
      </c>
      <c r="R123" s="120">
        <v>38.75</v>
      </c>
      <c r="S123" s="120">
        <v>45.76</v>
      </c>
      <c r="T123" s="120">
        <v>37.71</v>
      </c>
      <c r="U123" s="120">
        <v>41.09</v>
      </c>
      <c r="V123" s="120">
        <v>37.229999999999997</v>
      </c>
      <c r="W123" s="120">
        <v>34.96</v>
      </c>
      <c r="X123" s="120">
        <v>31.55</v>
      </c>
      <c r="Y123" s="120">
        <v>31.65</v>
      </c>
      <c r="Z123" s="120">
        <v>46.64</v>
      </c>
      <c r="AA123" s="120">
        <v>29.76</v>
      </c>
      <c r="AB123" s="120">
        <v>28.22</v>
      </c>
      <c r="AC123" s="120">
        <v>31.96</v>
      </c>
      <c r="AD123" s="120">
        <v>34.04</v>
      </c>
      <c r="AE123" s="120">
        <v>29.35</v>
      </c>
      <c r="AF123" s="120">
        <v>35.04</v>
      </c>
      <c r="AG123" s="120">
        <v>31.7</v>
      </c>
      <c r="AH123" s="120">
        <v>37.86</v>
      </c>
      <c r="AI123" s="120">
        <v>31.76</v>
      </c>
      <c r="AJ123" s="120">
        <v>31.26</v>
      </c>
      <c r="AK123" s="120">
        <v>37.81</v>
      </c>
      <c r="AL123" s="120">
        <v>29.01</v>
      </c>
      <c r="AM123" s="120">
        <v>25.91</v>
      </c>
      <c r="AN123" s="120">
        <v>52.17</v>
      </c>
      <c r="AO123" s="120">
        <v>36</v>
      </c>
      <c r="AP123" s="120">
        <v>24.79</v>
      </c>
      <c r="AQ123" s="120">
        <v>36.86</v>
      </c>
      <c r="AR123" s="120">
        <v>37</v>
      </c>
      <c r="AS123" s="120">
        <v>31.4</v>
      </c>
      <c r="AT123" s="120">
        <v>37.21</v>
      </c>
      <c r="AU123" s="120">
        <v>35.770000000000003</v>
      </c>
      <c r="AV123" s="120">
        <v>31.78</v>
      </c>
      <c r="AW123" s="120">
        <v>34.06</v>
      </c>
      <c r="AX123" s="120">
        <v>32.68</v>
      </c>
      <c r="AY123" s="120">
        <v>29.78</v>
      </c>
      <c r="AZ123" s="120">
        <v>32.49</v>
      </c>
      <c r="BA123" s="120">
        <v>29.18</v>
      </c>
    </row>
    <row r="124" spans="1:53" x14ac:dyDescent="0.45">
      <c r="A124" s="261">
        <v>120</v>
      </c>
      <c r="B124" s="174" t="s">
        <v>237</v>
      </c>
      <c r="C124" s="119">
        <v>0.11</v>
      </c>
      <c r="D124" s="119">
        <v>0.23</v>
      </c>
      <c r="E124" s="119">
        <v>0.15</v>
      </c>
      <c r="F124" s="119">
        <v>0.14000000000000001</v>
      </c>
      <c r="G124" s="119">
        <v>0.16</v>
      </c>
      <c r="H124" s="119">
        <v>0.08</v>
      </c>
      <c r="I124" s="119">
        <v>0.26</v>
      </c>
      <c r="J124" s="119">
        <v>0.12</v>
      </c>
      <c r="K124" s="119">
        <v>0.16</v>
      </c>
      <c r="L124" s="119">
        <v>0.24</v>
      </c>
      <c r="M124" s="119">
        <v>0.11</v>
      </c>
      <c r="N124" s="119">
        <v>0.02</v>
      </c>
      <c r="O124" s="119">
        <v>0.01</v>
      </c>
      <c r="P124" s="119">
        <v>0.26</v>
      </c>
      <c r="Q124" s="119">
        <v>0.22</v>
      </c>
      <c r="R124" s="119">
        <v>0.24</v>
      </c>
      <c r="S124" s="119">
        <v>7.0000000000000007E-2</v>
      </c>
      <c r="T124" s="119">
        <v>0.8</v>
      </c>
      <c r="U124" s="119">
        <v>1.67</v>
      </c>
      <c r="V124" s="119">
        <v>0.93</v>
      </c>
      <c r="W124" s="119">
        <v>2.76</v>
      </c>
      <c r="X124" s="119">
        <v>3.35</v>
      </c>
      <c r="Y124" s="119">
        <v>0.25</v>
      </c>
      <c r="Z124" s="119">
        <v>0.11</v>
      </c>
      <c r="AA124" s="119">
        <v>0.43</v>
      </c>
      <c r="AB124" s="119">
        <v>2.44</v>
      </c>
      <c r="AC124" s="119">
        <v>1.03</v>
      </c>
      <c r="AD124" s="119">
        <v>0.23</v>
      </c>
      <c r="AE124" s="119">
        <v>0.37</v>
      </c>
      <c r="AF124" s="119">
        <v>0.36</v>
      </c>
      <c r="AG124" s="119">
        <v>0</v>
      </c>
      <c r="AH124" s="119">
        <v>0.28000000000000003</v>
      </c>
      <c r="AI124" s="119">
        <v>0.13</v>
      </c>
      <c r="AJ124" s="119">
        <v>0.02</v>
      </c>
      <c r="AK124" s="119">
        <v>0.33</v>
      </c>
      <c r="AL124" s="119">
        <v>0.23</v>
      </c>
      <c r="AM124" s="119">
        <v>0.12</v>
      </c>
      <c r="AN124" s="119">
        <v>0.04</v>
      </c>
      <c r="AO124" s="119">
        <v>0.45</v>
      </c>
      <c r="AP124" s="119">
        <v>0.14000000000000001</v>
      </c>
      <c r="AQ124" s="119">
        <v>0.27</v>
      </c>
      <c r="AR124" s="119">
        <v>0.08</v>
      </c>
      <c r="AS124" s="119">
        <v>0.19</v>
      </c>
      <c r="AT124" s="119">
        <v>0.16</v>
      </c>
      <c r="AU124" s="119">
        <v>0.35</v>
      </c>
      <c r="AV124" s="119">
        <v>0.26</v>
      </c>
      <c r="AW124" s="119">
        <v>0.15</v>
      </c>
      <c r="AX124" s="119">
        <v>0.08</v>
      </c>
      <c r="AY124" s="119">
        <v>0.36</v>
      </c>
      <c r="AZ124" s="119">
        <v>0.27</v>
      </c>
      <c r="BA124" s="119">
        <v>0.33</v>
      </c>
    </row>
    <row r="125" spans="1:53" ht="42" x14ac:dyDescent="0.45">
      <c r="A125" s="260">
        <v>121</v>
      </c>
      <c r="B125" s="173" t="s">
        <v>238</v>
      </c>
      <c r="C125" s="120">
        <v>6.62</v>
      </c>
      <c r="D125" s="120">
        <v>5.89</v>
      </c>
      <c r="E125" s="120">
        <v>7.85</v>
      </c>
      <c r="F125" s="120">
        <v>7.31</v>
      </c>
      <c r="G125" s="120">
        <v>6.68</v>
      </c>
      <c r="H125" s="120">
        <v>8.25</v>
      </c>
      <c r="I125" s="120">
        <v>10.02</v>
      </c>
      <c r="J125" s="120">
        <v>7.9</v>
      </c>
      <c r="K125" s="120">
        <v>10.44</v>
      </c>
      <c r="L125" s="120">
        <v>9.41</v>
      </c>
      <c r="M125" s="120">
        <v>6.7</v>
      </c>
      <c r="N125" s="120">
        <v>9.6300000000000008</v>
      </c>
      <c r="O125" s="120">
        <v>7.8</v>
      </c>
      <c r="P125" s="120">
        <v>8.66</v>
      </c>
      <c r="Q125" s="120">
        <v>9.85</v>
      </c>
      <c r="R125" s="120">
        <v>7.79</v>
      </c>
      <c r="S125" s="120">
        <v>5.38</v>
      </c>
      <c r="T125" s="120">
        <v>8.8000000000000007</v>
      </c>
      <c r="U125" s="120">
        <v>8.5500000000000007</v>
      </c>
      <c r="V125" s="120">
        <v>7.72</v>
      </c>
      <c r="W125" s="120">
        <v>13.87</v>
      </c>
      <c r="X125" s="120">
        <v>8.18</v>
      </c>
      <c r="Y125" s="120">
        <v>9.9600000000000009</v>
      </c>
      <c r="Z125" s="120">
        <v>6.06</v>
      </c>
      <c r="AA125" s="120">
        <v>6.35</v>
      </c>
      <c r="AB125" s="120">
        <v>8.3699999999999992</v>
      </c>
      <c r="AC125" s="120">
        <v>6.47</v>
      </c>
      <c r="AD125" s="120">
        <v>3.33</v>
      </c>
      <c r="AE125" s="120">
        <v>3.21</v>
      </c>
      <c r="AF125" s="120">
        <v>7</v>
      </c>
      <c r="AG125" s="120">
        <v>6.51</v>
      </c>
      <c r="AH125" s="120">
        <v>10.77</v>
      </c>
      <c r="AI125" s="120">
        <v>9.32</v>
      </c>
      <c r="AJ125" s="120">
        <v>6.61</v>
      </c>
      <c r="AK125" s="120">
        <v>7.66</v>
      </c>
      <c r="AL125" s="120">
        <v>6.54</v>
      </c>
      <c r="AM125" s="120">
        <v>3.66</v>
      </c>
      <c r="AN125" s="120">
        <v>4.54</v>
      </c>
      <c r="AO125" s="120">
        <v>6.12</v>
      </c>
      <c r="AP125" s="120">
        <v>2.2200000000000002</v>
      </c>
      <c r="AQ125" s="120">
        <v>7.19</v>
      </c>
      <c r="AR125" s="120">
        <v>7.79</v>
      </c>
      <c r="AS125" s="120">
        <v>6.14</v>
      </c>
      <c r="AT125" s="120">
        <v>5.82</v>
      </c>
      <c r="AU125" s="120">
        <v>4.0199999999999996</v>
      </c>
      <c r="AV125" s="120">
        <v>3.66</v>
      </c>
      <c r="AW125" s="120">
        <v>7.12</v>
      </c>
      <c r="AX125" s="120">
        <v>5.55</v>
      </c>
      <c r="AY125" s="120">
        <v>3.93</v>
      </c>
      <c r="AZ125" s="120">
        <v>5.92</v>
      </c>
      <c r="BA125" s="120">
        <v>8.44</v>
      </c>
    </row>
    <row r="126" spans="1:53" x14ac:dyDescent="0.45">
      <c r="A126" s="261">
        <v>122</v>
      </c>
      <c r="B126" s="174" t="s">
        <v>239</v>
      </c>
      <c r="C126" s="119">
        <v>15</v>
      </c>
      <c r="D126" s="119">
        <v>22.86</v>
      </c>
      <c r="E126" s="119">
        <v>20.73</v>
      </c>
      <c r="F126" s="119">
        <v>20.16</v>
      </c>
      <c r="G126" s="119">
        <v>28.09</v>
      </c>
      <c r="H126" s="119">
        <v>23.64</v>
      </c>
      <c r="I126" s="119">
        <v>21.34</v>
      </c>
      <c r="J126" s="119">
        <v>20.16</v>
      </c>
      <c r="K126" s="119">
        <v>20.61</v>
      </c>
      <c r="L126" s="119">
        <v>28.27</v>
      </c>
      <c r="M126" s="119">
        <v>19.29</v>
      </c>
      <c r="N126" s="119">
        <v>18.23</v>
      </c>
      <c r="O126" s="119">
        <v>19.149999999999999</v>
      </c>
      <c r="P126" s="119">
        <v>19.46</v>
      </c>
      <c r="Q126" s="119">
        <v>16.13</v>
      </c>
      <c r="R126" s="119">
        <v>10.69</v>
      </c>
      <c r="S126" s="119">
        <v>10.7</v>
      </c>
      <c r="T126" s="119">
        <v>8.1300000000000008</v>
      </c>
      <c r="U126" s="119">
        <v>9</v>
      </c>
      <c r="V126" s="119">
        <v>8.7899999999999991</v>
      </c>
      <c r="W126" s="119">
        <v>6.49</v>
      </c>
      <c r="X126" s="119">
        <v>4.25</v>
      </c>
      <c r="Y126" s="119">
        <v>5.66</v>
      </c>
      <c r="Z126" s="119">
        <v>9.7100000000000009</v>
      </c>
      <c r="AA126" s="119">
        <v>6.24</v>
      </c>
      <c r="AB126" s="119">
        <v>8.91</v>
      </c>
      <c r="AC126" s="119">
        <v>8.1</v>
      </c>
      <c r="AD126" s="119">
        <v>6.73</v>
      </c>
      <c r="AE126" s="119">
        <v>11.46</v>
      </c>
      <c r="AF126" s="119">
        <v>10.58</v>
      </c>
      <c r="AG126" s="119">
        <v>17.97</v>
      </c>
      <c r="AH126" s="119">
        <v>9.56</v>
      </c>
      <c r="AI126" s="119">
        <v>7.16</v>
      </c>
      <c r="AJ126" s="119">
        <v>10.65</v>
      </c>
      <c r="AK126" s="119">
        <v>9.31</v>
      </c>
      <c r="AL126" s="119">
        <v>11.56</v>
      </c>
      <c r="AM126" s="119">
        <v>7.81</v>
      </c>
      <c r="AN126" s="119">
        <v>9.41</v>
      </c>
      <c r="AO126" s="119">
        <v>11.06</v>
      </c>
      <c r="AP126" s="119">
        <v>21.16</v>
      </c>
      <c r="AQ126" s="119">
        <v>8.9700000000000006</v>
      </c>
      <c r="AR126" s="119">
        <v>7.1</v>
      </c>
      <c r="AS126" s="119">
        <v>5.16</v>
      </c>
      <c r="AT126" s="119">
        <v>11</v>
      </c>
      <c r="AU126" s="119">
        <v>5.55</v>
      </c>
      <c r="AV126" s="119">
        <v>6.79</v>
      </c>
      <c r="AW126" s="119">
        <v>5.79</v>
      </c>
      <c r="AX126" s="119">
        <v>7.3</v>
      </c>
      <c r="AY126" s="119">
        <v>9.06</v>
      </c>
      <c r="AZ126" s="119">
        <v>5.42</v>
      </c>
      <c r="BA126" s="119">
        <v>10.79</v>
      </c>
    </row>
    <row r="127" spans="1:53" ht="29.25" x14ac:dyDescent="0.45">
      <c r="A127" s="260">
        <v>123</v>
      </c>
      <c r="B127" s="173" t="s">
        <v>240</v>
      </c>
      <c r="C127" s="120">
        <v>25.44</v>
      </c>
      <c r="D127" s="120">
        <v>28.25</v>
      </c>
      <c r="E127" s="120">
        <v>35.33</v>
      </c>
      <c r="F127" s="120">
        <v>29.2</v>
      </c>
      <c r="G127" s="120">
        <v>29.02</v>
      </c>
      <c r="H127" s="120">
        <v>32.04</v>
      </c>
      <c r="I127" s="120">
        <v>41.18</v>
      </c>
      <c r="J127" s="120">
        <v>31.26</v>
      </c>
      <c r="K127" s="120">
        <v>31.09</v>
      </c>
      <c r="L127" s="120">
        <v>22.07</v>
      </c>
      <c r="M127" s="120">
        <v>24.49</v>
      </c>
      <c r="N127" s="120">
        <v>24.54</v>
      </c>
      <c r="O127" s="120">
        <v>28.07</v>
      </c>
      <c r="P127" s="120">
        <v>29</v>
      </c>
      <c r="Q127" s="120">
        <v>17.350000000000001</v>
      </c>
      <c r="R127" s="120">
        <v>14.01</v>
      </c>
      <c r="S127" s="120">
        <v>17</v>
      </c>
      <c r="T127" s="120">
        <v>19.12</v>
      </c>
      <c r="U127" s="120">
        <v>25.04</v>
      </c>
      <c r="V127" s="120">
        <v>17.649999999999999</v>
      </c>
      <c r="W127" s="120">
        <v>10.039999999999999</v>
      </c>
      <c r="X127" s="120">
        <v>6.43</v>
      </c>
      <c r="Y127" s="120">
        <v>8.74</v>
      </c>
      <c r="Z127" s="120">
        <v>12.48</v>
      </c>
      <c r="AA127" s="120">
        <v>5.29</v>
      </c>
      <c r="AB127" s="120">
        <v>9.85</v>
      </c>
      <c r="AC127" s="120">
        <v>15.77</v>
      </c>
      <c r="AD127" s="120">
        <v>9.4600000000000009</v>
      </c>
      <c r="AE127" s="120">
        <v>7.2</v>
      </c>
      <c r="AF127" s="120">
        <v>5.2</v>
      </c>
      <c r="AG127" s="120">
        <v>6.97</v>
      </c>
      <c r="AH127" s="120">
        <v>9.1199999999999992</v>
      </c>
      <c r="AI127" s="120">
        <v>9.81</v>
      </c>
      <c r="AJ127" s="120">
        <v>9.91</v>
      </c>
      <c r="AK127" s="120">
        <v>13.32</v>
      </c>
      <c r="AL127" s="120">
        <v>15.91</v>
      </c>
      <c r="AM127" s="120">
        <v>7.2</v>
      </c>
      <c r="AN127" s="120">
        <v>11.65</v>
      </c>
      <c r="AO127" s="120">
        <v>22.23</v>
      </c>
      <c r="AP127" s="120">
        <v>12.58</v>
      </c>
      <c r="AQ127" s="120">
        <v>19.760000000000002</v>
      </c>
      <c r="AR127" s="120">
        <v>17.010000000000002</v>
      </c>
      <c r="AS127" s="120">
        <v>20.399999999999999</v>
      </c>
      <c r="AT127" s="120">
        <v>22.02</v>
      </c>
      <c r="AU127" s="120">
        <v>25.81</v>
      </c>
      <c r="AV127" s="120">
        <v>17.7</v>
      </c>
      <c r="AW127" s="120">
        <v>22.74</v>
      </c>
      <c r="AX127" s="120">
        <v>26.6</v>
      </c>
      <c r="AY127" s="120">
        <v>18.73</v>
      </c>
      <c r="AZ127" s="120">
        <v>22.51</v>
      </c>
      <c r="BA127" s="120">
        <v>22.62</v>
      </c>
    </row>
    <row r="128" spans="1:53" ht="29.25" x14ac:dyDescent="0.45">
      <c r="A128" s="261">
        <v>124</v>
      </c>
      <c r="B128" s="174" t="s">
        <v>54</v>
      </c>
      <c r="C128" s="119">
        <v>7.39</v>
      </c>
      <c r="D128" s="119">
        <v>4.91</v>
      </c>
      <c r="E128" s="119">
        <v>5.54</v>
      </c>
      <c r="F128" s="119">
        <v>5.21</v>
      </c>
      <c r="G128" s="119">
        <v>5.52</v>
      </c>
      <c r="H128" s="119">
        <v>7.37</v>
      </c>
      <c r="I128" s="119">
        <v>7.82</v>
      </c>
      <c r="J128" s="119">
        <v>9.1999999999999993</v>
      </c>
      <c r="K128" s="119">
        <v>6.23</v>
      </c>
      <c r="L128" s="119">
        <v>9.94</v>
      </c>
      <c r="M128" s="119">
        <v>7.32</v>
      </c>
      <c r="N128" s="119">
        <v>5.28</v>
      </c>
      <c r="O128" s="119">
        <v>4.43</v>
      </c>
      <c r="P128" s="119">
        <v>4.08</v>
      </c>
      <c r="Q128" s="119">
        <v>4.57</v>
      </c>
      <c r="R128" s="119">
        <v>5.12</v>
      </c>
      <c r="S128" s="119">
        <v>3.84</v>
      </c>
      <c r="T128" s="119">
        <v>4.78</v>
      </c>
      <c r="U128" s="119">
        <v>4.55</v>
      </c>
      <c r="V128" s="119">
        <v>4.3499999999999996</v>
      </c>
      <c r="W128" s="119">
        <v>4.59</v>
      </c>
      <c r="X128" s="119">
        <v>4.3499999999999996</v>
      </c>
      <c r="Y128" s="119">
        <v>3.04</v>
      </c>
      <c r="Z128" s="119">
        <v>3.98</v>
      </c>
      <c r="AA128" s="119">
        <v>2.8</v>
      </c>
      <c r="AB128" s="119">
        <v>4</v>
      </c>
      <c r="AC128" s="119">
        <v>3.87</v>
      </c>
      <c r="AD128" s="119">
        <v>3.08</v>
      </c>
      <c r="AE128" s="119">
        <v>4.3600000000000003</v>
      </c>
      <c r="AF128" s="119">
        <v>3.92</v>
      </c>
      <c r="AG128" s="119">
        <v>3.33</v>
      </c>
      <c r="AH128" s="119">
        <v>7.7</v>
      </c>
      <c r="AI128" s="119">
        <v>3.87</v>
      </c>
      <c r="AJ128" s="119">
        <v>4.07</v>
      </c>
      <c r="AK128" s="119">
        <v>3.42</v>
      </c>
      <c r="AL128" s="119">
        <v>5.03</v>
      </c>
      <c r="AM128" s="119">
        <v>2.62</v>
      </c>
      <c r="AN128" s="119">
        <v>3.67</v>
      </c>
      <c r="AO128" s="119">
        <v>6.89</v>
      </c>
      <c r="AP128" s="119">
        <v>2.96</v>
      </c>
      <c r="AQ128" s="119">
        <v>5.42</v>
      </c>
      <c r="AR128" s="119">
        <v>4.58</v>
      </c>
      <c r="AS128" s="119">
        <v>4.55</v>
      </c>
      <c r="AT128" s="119">
        <v>3.7</v>
      </c>
      <c r="AU128" s="119">
        <v>4.05</v>
      </c>
      <c r="AV128" s="119">
        <v>4.76</v>
      </c>
      <c r="AW128" s="119">
        <v>3.67</v>
      </c>
      <c r="AX128" s="119">
        <v>4.8099999999999996</v>
      </c>
      <c r="AY128" s="119">
        <v>4.05</v>
      </c>
      <c r="AZ128" s="119">
        <v>3.6</v>
      </c>
      <c r="BA128" s="119">
        <v>3.95</v>
      </c>
    </row>
    <row r="129" spans="1:53" x14ac:dyDescent="0.45">
      <c r="A129" s="260">
        <v>125</v>
      </c>
      <c r="B129" s="173" t="s">
        <v>92</v>
      </c>
      <c r="C129" s="120">
        <v>69.760000000000005</v>
      </c>
      <c r="D129" s="120">
        <v>79.099999999999994</v>
      </c>
      <c r="E129" s="120">
        <v>94.29</v>
      </c>
      <c r="F129" s="120">
        <v>77.430000000000007</v>
      </c>
      <c r="G129" s="120">
        <v>88.03</v>
      </c>
      <c r="H129" s="120">
        <v>85.49</v>
      </c>
      <c r="I129" s="120">
        <v>95.88</v>
      </c>
      <c r="J129" s="120">
        <v>93.42</v>
      </c>
      <c r="K129" s="120">
        <v>111.76</v>
      </c>
      <c r="L129" s="120">
        <v>110.53</v>
      </c>
      <c r="M129" s="120">
        <v>90.23</v>
      </c>
      <c r="N129" s="120">
        <v>86.89</v>
      </c>
      <c r="O129" s="120">
        <v>72.38</v>
      </c>
      <c r="P129" s="120">
        <v>80.02</v>
      </c>
      <c r="Q129" s="120">
        <v>98.75</v>
      </c>
      <c r="R129" s="120">
        <v>84.75</v>
      </c>
      <c r="S129" s="120">
        <v>81.41</v>
      </c>
      <c r="T129" s="120">
        <v>93.39</v>
      </c>
      <c r="U129" s="120">
        <v>97.27</v>
      </c>
      <c r="V129" s="120">
        <v>75.67</v>
      </c>
      <c r="W129" s="120">
        <v>79.47</v>
      </c>
      <c r="X129" s="120">
        <v>83.7</v>
      </c>
      <c r="Y129" s="120">
        <v>84.52</v>
      </c>
      <c r="Z129" s="120">
        <v>81.400000000000006</v>
      </c>
      <c r="AA129" s="120">
        <v>64.760000000000005</v>
      </c>
      <c r="AB129" s="120">
        <v>68.75</v>
      </c>
      <c r="AC129" s="120">
        <v>74.23</v>
      </c>
      <c r="AD129" s="120">
        <v>55.45</v>
      </c>
      <c r="AE129" s="120">
        <v>61.94</v>
      </c>
      <c r="AF129" s="120">
        <v>71.760000000000005</v>
      </c>
      <c r="AG129" s="120">
        <v>60.32</v>
      </c>
      <c r="AH129" s="120">
        <v>66.11</v>
      </c>
      <c r="AI129" s="120">
        <v>76.47</v>
      </c>
      <c r="AJ129" s="120">
        <v>46.47</v>
      </c>
      <c r="AK129" s="120">
        <v>63.55</v>
      </c>
      <c r="AL129" s="120">
        <v>60.88</v>
      </c>
      <c r="AM129" s="120">
        <v>50.39</v>
      </c>
      <c r="AN129" s="120">
        <v>55.93</v>
      </c>
      <c r="AO129" s="120">
        <v>62.47</v>
      </c>
      <c r="AP129" s="120">
        <v>41.58</v>
      </c>
      <c r="AQ129" s="120">
        <v>40.47</v>
      </c>
      <c r="AR129" s="120">
        <v>46.23</v>
      </c>
      <c r="AS129" s="120">
        <v>53.68</v>
      </c>
      <c r="AT129" s="120">
        <v>59.25</v>
      </c>
      <c r="AU129" s="120">
        <v>61.61</v>
      </c>
      <c r="AV129" s="120">
        <v>69.099999999999994</v>
      </c>
      <c r="AW129" s="120">
        <v>73.27</v>
      </c>
      <c r="AX129" s="120">
        <v>72.23</v>
      </c>
      <c r="AY129" s="120">
        <v>64.78</v>
      </c>
      <c r="AZ129" s="120">
        <v>58.38</v>
      </c>
      <c r="BA129" s="120">
        <v>84.65</v>
      </c>
    </row>
    <row r="130" spans="1:53" ht="29.25" x14ac:dyDescent="0.45">
      <c r="A130" s="261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0.01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0.01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</row>
    <row r="131" spans="1:53" x14ac:dyDescent="0.45">
      <c r="A131" s="260">
        <v>127</v>
      </c>
      <c r="B131" s="173" t="s">
        <v>242</v>
      </c>
      <c r="C131" s="116"/>
      <c r="D131" s="120">
        <v>0.03</v>
      </c>
      <c r="E131" s="120">
        <v>0.01</v>
      </c>
      <c r="F131" s="120">
        <v>0.02</v>
      </c>
      <c r="G131" s="120">
        <v>7.33</v>
      </c>
      <c r="H131" s="120">
        <v>0.02</v>
      </c>
      <c r="I131" s="120">
        <v>0.24</v>
      </c>
      <c r="J131" s="120">
        <v>0.11</v>
      </c>
      <c r="K131" s="120">
        <v>0</v>
      </c>
      <c r="L131" s="120">
        <v>5.52</v>
      </c>
      <c r="M131" s="120">
        <v>0.11</v>
      </c>
      <c r="N131" s="120">
        <v>0.01</v>
      </c>
      <c r="O131" s="120">
        <v>0.41</v>
      </c>
      <c r="P131" s="120">
        <v>0</v>
      </c>
      <c r="Q131" s="120">
        <v>0.12</v>
      </c>
      <c r="R131" s="120">
        <v>5.75</v>
      </c>
      <c r="S131" s="120">
        <v>0</v>
      </c>
      <c r="T131" s="120">
        <v>0.05</v>
      </c>
      <c r="U131" s="120">
        <v>0.14000000000000001</v>
      </c>
      <c r="V131" s="120">
        <v>0.14000000000000001</v>
      </c>
      <c r="W131" s="120">
        <v>0.1</v>
      </c>
      <c r="X131" s="120">
        <v>0.19</v>
      </c>
      <c r="Y131" s="120">
        <v>0</v>
      </c>
      <c r="Z131" s="120">
        <v>0</v>
      </c>
      <c r="AA131" s="120">
        <v>0.03</v>
      </c>
      <c r="AB131" s="120">
        <v>0.02</v>
      </c>
      <c r="AC131" s="120">
        <v>0.06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0.01</v>
      </c>
      <c r="AL131" s="120">
        <v>0.03</v>
      </c>
      <c r="AM131" s="116"/>
      <c r="AN131" s="116"/>
      <c r="AO131" s="120">
        <v>0.17</v>
      </c>
      <c r="AP131" s="120">
        <v>0</v>
      </c>
      <c r="AQ131" s="120">
        <v>1.3</v>
      </c>
      <c r="AR131" s="120">
        <v>0.64</v>
      </c>
      <c r="AS131" s="120">
        <v>0.13</v>
      </c>
      <c r="AT131" s="120">
        <v>0</v>
      </c>
      <c r="AU131" s="120">
        <v>0</v>
      </c>
      <c r="AV131" s="120">
        <v>0</v>
      </c>
      <c r="AW131" s="120">
        <v>0.77</v>
      </c>
      <c r="AX131" s="120">
        <v>0.18</v>
      </c>
      <c r="AY131" s="120">
        <v>5.24</v>
      </c>
      <c r="AZ131" s="120">
        <v>0.18</v>
      </c>
      <c r="BA131" s="120">
        <v>0.41</v>
      </c>
    </row>
    <row r="132" spans="1:53" x14ac:dyDescent="0.45">
      <c r="A132" s="261">
        <v>128</v>
      </c>
      <c r="B132" s="174" t="s">
        <v>89</v>
      </c>
      <c r="C132" s="119">
        <v>68.55</v>
      </c>
      <c r="D132" s="119">
        <v>64.540000000000006</v>
      </c>
      <c r="E132" s="119">
        <v>64.95</v>
      </c>
      <c r="F132" s="119">
        <v>74.680000000000007</v>
      </c>
      <c r="G132" s="119">
        <v>67.88</v>
      </c>
      <c r="H132" s="119">
        <v>69.59</v>
      </c>
      <c r="I132" s="119">
        <v>66.930000000000007</v>
      </c>
      <c r="J132" s="119">
        <v>60.15</v>
      </c>
      <c r="K132" s="119">
        <v>64.97</v>
      </c>
      <c r="L132" s="119">
        <v>67.599999999999994</v>
      </c>
      <c r="M132" s="119">
        <v>56.44</v>
      </c>
      <c r="N132" s="119">
        <v>57.28</v>
      </c>
      <c r="O132" s="119">
        <v>87.74</v>
      </c>
      <c r="P132" s="119">
        <v>56</v>
      </c>
      <c r="Q132" s="119">
        <v>71.45</v>
      </c>
      <c r="R132" s="119">
        <v>56.1</v>
      </c>
      <c r="S132" s="119">
        <v>63.98</v>
      </c>
      <c r="T132" s="119">
        <v>55.74</v>
      </c>
      <c r="U132" s="119">
        <v>68.680000000000007</v>
      </c>
      <c r="V132" s="119">
        <v>56.61</v>
      </c>
      <c r="W132" s="119">
        <v>67.75</v>
      </c>
      <c r="X132" s="119">
        <v>80.06</v>
      </c>
      <c r="Y132" s="119">
        <v>74.25</v>
      </c>
      <c r="Z132" s="119">
        <v>91.69</v>
      </c>
      <c r="AA132" s="119">
        <v>75.64</v>
      </c>
      <c r="AB132" s="119">
        <v>83.63</v>
      </c>
      <c r="AC132" s="119">
        <v>91.38</v>
      </c>
      <c r="AD132" s="119">
        <v>78.5</v>
      </c>
      <c r="AE132" s="119">
        <v>90.65</v>
      </c>
      <c r="AF132" s="119">
        <v>84.14</v>
      </c>
      <c r="AG132" s="119">
        <v>77.05</v>
      </c>
      <c r="AH132" s="119">
        <v>82.63</v>
      </c>
      <c r="AI132" s="119">
        <v>74.16</v>
      </c>
      <c r="AJ132" s="119">
        <v>65.02</v>
      </c>
      <c r="AK132" s="119">
        <v>77.760000000000005</v>
      </c>
      <c r="AL132" s="119">
        <v>69.12</v>
      </c>
      <c r="AM132" s="119">
        <v>74.900000000000006</v>
      </c>
      <c r="AN132" s="119">
        <v>76.11</v>
      </c>
      <c r="AO132" s="119">
        <v>96.66</v>
      </c>
      <c r="AP132" s="119">
        <v>80.73</v>
      </c>
      <c r="AQ132" s="119">
        <v>95.89</v>
      </c>
      <c r="AR132" s="119">
        <v>76.42</v>
      </c>
      <c r="AS132" s="119">
        <v>77.75</v>
      </c>
      <c r="AT132" s="119">
        <v>86.04</v>
      </c>
      <c r="AU132" s="119">
        <v>75.67</v>
      </c>
      <c r="AV132" s="119">
        <v>85.32</v>
      </c>
      <c r="AW132" s="119">
        <v>70.92</v>
      </c>
      <c r="AX132" s="119">
        <v>81.760000000000005</v>
      </c>
      <c r="AY132" s="119">
        <v>88.34</v>
      </c>
      <c r="AZ132" s="119">
        <v>85.48</v>
      </c>
      <c r="BA132" s="119">
        <v>109.43</v>
      </c>
    </row>
    <row r="133" spans="1:53" ht="29.25" x14ac:dyDescent="0.45">
      <c r="A133" s="260">
        <v>129</v>
      </c>
      <c r="B133" s="173" t="s">
        <v>243</v>
      </c>
      <c r="C133" s="120">
        <v>5.1100000000000003</v>
      </c>
      <c r="D133" s="120">
        <v>3.15</v>
      </c>
      <c r="E133" s="120">
        <v>5.52</v>
      </c>
      <c r="F133" s="120">
        <v>2.67</v>
      </c>
      <c r="G133" s="120">
        <v>4.82</v>
      </c>
      <c r="H133" s="120">
        <v>5.2</v>
      </c>
      <c r="I133" s="120">
        <v>4.17</v>
      </c>
      <c r="J133" s="120">
        <v>4.8499999999999996</v>
      </c>
      <c r="K133" s="120">
        <v>4.82</v>
      </c>
      <c r="L133" s="120">
        <v>8.6199999999999992</v>
      </c>
      <c r="M133" s="120">
        <v>3.86</v>
      </c>
      <c r="N133" s="120">
        <v>4.59</v>
      </c>
      <c r="O133" s="120">
        <v>3.7</v>
      </c>
      <c r="P133" s="120">
        <v>2.66</v>
      </c>
      <c r="Q133" s="120">
        <v>3.35</v>
      </c>
      <c r="R133" s="120">
        <v>4.54</v>
      </c>
      <c r="S133" s="120">
        <v>5.8</v>
      </c>
      <c r="T133" s="120">
        <v>6.41</v>
      </c>
      <c r="U133" s="120">
        <v>6.67</v>
      </c>
      <c r="V133" s="120">
        <v>5.98</v>
      </c>
      <c r="W133" s="120">
        <v>3.31</v>
      </c>
      <c r="X133" s="120">
        <v>1.67</v>
      </c>
      <c r="Y133" s="120">
        <v>2.42</v>
      </c>
      <c r="Z133" s="120">
        <v>3.9</v>
      </c>
      <c r="AA133" s="120">
        <v>3.26</v>
      </c>
      <c r="AB133" s="120">
        <v>6.44</v>
      </c>
      <c r="AC133" s="120">
        <v>4.55</v>
      </c>
      <c r="AD133" s="120">
        <v>3.91</v>
      </c>
      <c r="AE133" s="120">
        <v>4.67</v>
      </c>
      <c r="AF133" s="120">
        <v>4.6500000000000004</v>
      </c>
      <c r="AG133" s="120">
        <v>3.82</v>
      </c>
      <c r="AH133" s="120">
        <v>2.66</v>
      </c>
      <c r="AI133" s="120">
        <v>4.55</v>
      </c>
      <c r="AJ133" s="120">
        <v>2.82</v>
      </c>
      <c r="AK133" s="120">
        <v>3.45</v>
      </c>
      <c r="AL133" s="120">
        <v>2.8</v>
      </c>
      <c r="AM133" s="120">
        <v>2.64</v>
      </c>
      <c r="AN133" s="120">
        <v>3.04</v>
      </c>
      <c r="AO133" s="120">
        <v>2.74</v>
      </c>
      <c r="AP133" s="120">
        <v>4.09</v>
      </c>
      <c r="AQ133" s="120">
        <v>5.66</v>
      </c>
      <c r="AR133" s="120">
        <v>4.84</v>
      </c>
      <c r="AS133" s="120">
        <v>4</v>
      </c>
      <c r="AT133" s="120">
        <v>5.71</v>
      </c>
      <c r="AU133" s="120">
        <v>3.96</v>
      </c>
      <c r="AV133" s="120">
        <v>5.99</v>
      </c>
      <c r="AW133" s="120">
        <v>3.36</v>
      </c>
      <c r="AX133" s="120">
        <v>3.5</v>
      </c>
      <c r="AY133" s="120">
        <v>2.85</v>
      </c>
      <c r="AZ133" s="120">
        <v>3.95</v>
      </c>
      <c r="BA133" s="120">
        <v>2.77</v>
      </c>
    </row>
    <row r="134" spans="1:53" x14ac:dyDescent="0.45">
      <c r="A134" s="261">
        <v>130</v>
      </c>
      <c r="B134" s="174" t="s">
        <v>244</v>
      </c>
      <c r="C134" s="119">
        <v>23.94</v>
      </c>
      <c r="D134" s="119">
        <v>27.75</v>
      </c>
      <c r="E134" s="119">
        <v>33.36</v>
      </c>
      <c r="F134" s="119">
        <v>19.11</v>
      </c>
      <c r="G134" s="119">
        <v>23.85</v>
      </c>
      <c r="H134" s="119">
        <v>27.06</v>
      </c>
      <c r="I134" s="119">
        <v>25.88</v>
      </c>
      <c r="J134" s="119">
        <v>24.43</v>
      </c>
      <c r="K134" s="119">
        <v>29.57</v>
      </c>
      <c r="L134" s="119">
        <v>27.45</v>
      </c>
      <c r="M134" s="119">
        <v>27.84</v>
      </c>
      <c r="N134" s="119">
        <v>24.44</v>
      </c>
      <c r="O134" s="119">
        <v>17.190000000000001</v>
      </c>
      <c r="P134" s="119">
        <v>17.29</v>
      </c>
      <c r="Q134" s="119">
        <v>19.41</v>
      </c>
      <c r="R134" s="119">
        <v>16.91</v>
      </c>
      <c r="S134" s="119">
        <v>19.84</v>
      </c>
      <c r="T134" s="119">
        <v>15.62</v>
      </c>
      <c r="U134" s="119">
        <v>20.47</v>
      </c>
      <c r="V134" s="119">
        <v>18.38</v>
      </c>
      <c r="W134" s="119">
        <v>20.82</v>
      </c>
      <c r="X134" s="119">
        <v>22.63</v>
      </c>
      <c r="Y134" s="119">
        <v>19.11</v>
      </c>
      <c r="Z134" s="119">
        <v>15.14</v>
      </c>
      <c r="AA134" s="119">
        <v>10.71</v>
      </c>
      <c r="AB134" s="119">
        <v>9.58</v>
      </c>
      <c r="AC134" s="119">
        <v>10.74</v>
      </c>
      <c r="AD134" s="119">
        <v>12.57</v>
      </c>
      <c r="AE134" s="119">
        <v>13.64</v>
      </c>
      <c r="AF134" s="119">
        <v>16.559999999999999</v>
      </c>
      <c r="AG134" s="119">
        <v>13.72</v>
      </c>
      <c r="AH134" s="119">
        <v>16.989999999999998</v>
      </c>
      <c r="AI134" s="119">
        <v>18.41</v>
      </c>
      <c r="AJ134" s="119">
        <v>21.01</v>
      </c>
      <c r="AK134" s="119">
        <v>17</v>
      </c>
      <c r="AL134" s="119">
        <v>12.16</v>
      </c>
      <c r="AM134" s="119">
        <v>18.670000000000002</v>
      </c>
      <c r="AN134" s="119">
        <v>14.68</v>
      </c>
      <c r="AO134" s="119">
        <v>21.19</v>
      </c>
      <c r="AP134" s="119">
        <v>11.51</v>
      </c>
      <c r="AQ134" s="119">
        <v>15.85</v>
      </c>
      <c r="AR134" s="119">
        <v>19.73</v>
      </c>
      <c r="AS134" s="119">
        <v>15.1</v>
      </c>
      <c r="AT134" s="119">
        <v>16.95</v>
      </c>
      <c r="AU134" s="119">
        <v>18.36</v>
      </c>
      <c r="AV134" s="119">
        <v>17.05</v>
      </c>
      <c r="AW134" s="119">
        <v>18.489999999999998</v>
      </c>
      <c r="AX134" s="119">
        <v>13.5</v>
      </c>
      <c r="AY134" s="119">
        <v>12.9</v>
      </c>
      <c r="AZ134" s="119">
        <v>16.649999999999999</v>
      </c>
      <c r="BA134" s="119">
        <v>21.16</v>
      </c>
    </row>
    <row r="135" spans="1:53" x14ac:dyDescent="0.45">
      <c r="A135" s="260">
        <v>131</v>
      </c>
      <c r="B135" s="173" t="s">
        <v>245</v>
      </c>
      <c r="C135" s="120">
        <v>3.03</v>
      </c>
      <c r="D135" s="120">
        <v>3.88</v>
      </c>
      <c r="E135" s="120">
        <v>3.96</v>
      </c>
      <c r="F135" s="120">
        <v>4.5599999999999996</v>
      </c>
      <c r="G135" s="120">
        <v>5.0199999999999996</v>
      </c>
      <c r="H135" s="120">
        <v>4.1500000000000004</v>
      </c>
      <c r="I135" s="120">
        <v>7.59</v>
      </c>
      <c r="J135" s="120">
        <v>6.2</v>
      </c>
      <c r="K135" s="120">
        <v>4.46</v>
      </c>
      <c r="L135" s="120">
        <v>5.47</v>
      </c>
      <c r="M135" s="120">
        <v>4.7300000000000004</v>
      </c>
      <c r="N135" s="120">
        <v>4.5999999999999996</v>
      </c>
      <c r="O135" s="120">
        <v>4.6500000000000004</v>
      </c>
      <c r="P135" s="120">
        <v>5.92</v>
      </c>
      <c r="Q135" s="120">
        <v>5.69</v>
      </c>
      <c r="R135" s="120">
        <v>3.34</v>
      </c>
      <c r="S135" s="120">
        <v>4.22</v>
      </c>
      <c r="T135" s="120">
        <v>4.4800000000000004</v>
      </c>
      <c r="U135" s="120">
        <v>4.21</v>
      </c>
      <c r="V135" s="120">
        <v>3.72</v>
      </c>
      <c r="W135" s="120">
        <v>4.84</v>
      </c>
      <c r="X135" s="120">
        <v>5.52</v>
      </c>
      <c r="Y135" s="120">
        <v>4.4000000000000004</v>
      </c>
      <c r="Z135" s="120">
        <v>3.8</v>
      </c>
      <c r="AA135" s="120">
        <v>4.4800000000000004</v>
      </c>
      <c r="AB135" s="120">
        <v>3.78</v>
      </c>
      <c r="AC135" s="120">
        <v>5.88</v>
      </c>
      <c r="AD135" s="120">
        <v>5.47</v>
      </c>
      <c r="AE135" s="120">
        <v>4.53</v>
      </c>
      <c r="AF135" s="120">
        <v>6.64</v>
      </c>
      <c r="AG135" s="120">
        <v>3.54</v>
      </c>
      <c r="AH135" s="120">
        <v>6.87</v>
      </c>
      <c r="AI135" s="120">
        <v>5.0199999999999996</v>
      </c>
      <c r="AJ135" s="120">
        <v>4.32</v>
      </c>
      <c r="AK135" s="120">
        <v>4.8600000000000003</v>
      </c>
      <c r="AL135" s="120">
        <v>5.01</v>
      </c>
      <c r="AM135" s="120">
        <v>4.5199999999999996</v>
      </c>
      <c r="AN135" s="120">
        <v>3.5</v>
      </c>
      <c r="AO135" s="120">
        <v>6.4</v>
      </c>
      <c r="AP135" s="120">
        <v>3.76</v>
      </c>
      <c r="AQ135" s="120">
        <v>4.58</v>
      </c>
      <c r="AR135" s="120">
        <v>4.2300000000000004</v>
      </c>
      <c r="AS135" s="120">
        <v>3.45</v>
      </c>
      <c r="AT135" s="120">
        <v>6.66</v>
      </c>
      <c r="AU135" s="120">
        <v>4.8099999999999996</v>
      </c>
      <c r="AV135" s="120">
        <v>4.8499999999999996</v>
      </c>
      <c r="AW135" s="120">
        <v>6.6</v>
      </c>
      <c r="AX135" s="120">
        <v>5.58</v>
      </c>
      <c r="AY135" s="120">
        <v>10.92</v>
      </c>
      <c r="AZ135" s="120">
        <v>7.97</v>
      </c>
      <c r="BA135" s="120">
        <v>7.21</v>
      </c>
    </row>
    <row r="136" spans="1:53" ht="42" x14ac:dyDescent="0.45">
      <c r="A136" s="261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0.06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0.04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7"/>
      <c r="AB136" s="117"/>
      <c r="AC136" s="117"/>
      <c r="AD136" s="117"/>
      <c r="AE136" s="119">
        <v>0.04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0.04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0.04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0.03</v>
      </c>
      <c r="AY136" s="117"/>
      <c r="AZ136" s="117"/>
      <c r="BA136" s="117"/>
    </row>
    <row r="137" spans="1:53" ht="29.25" x14ac:dyDescent="0.45">
      <c r="A137" s="260">
        <v>133</v>
      </c>
      <c r="B137" s="173" t="s">
        <v>247</v>
      </c>
      <c r="C137" s="120">
        <v>0.28999999999999998</v>
      </c>
      <c r="D137" s="120">
        <v>0.16</v>
      </c>
      <c r="E137" s="120">
        <v>0.25</v>
      </c>
      <c r="F137" s="120">
        <v>0.17</v>
      </c>
      <c r="G137" s="120">
        <v>0.28999999999999998</v>
      </c>
      <c r="H137" s="120">
        <v>0.28000000000000003</v>
      </c>
      <c r="I137" s="120">
        <v>0.21</v>
      </c>
      <c r="J137" s="120">
        <v>0.31</v>
      </c>
      <c r="K137" s="120">
        <v>0.32</v>
      </c>
      <c r="L137" s="120">
        <v>0.35</v>
      </c>
      <c r="M137" s="120">
        <v>0.28999999999999998</v>
      </c>
      <c r="N137" s="120">
        <v>0.2</v>
      </c>
      <c r="O137" s="120">
        <v>0.15</v>
      </c>
      <c r="P137" s="120">
        <v>0.1</v>
      </c>
      <c r="Q137" s="120">
        <v>0.27</v>
      </c>
      <c r="R137" s="120">
        <v>0.11</v>
      </c>
      <c r="S137" s="120">
        <v>0.43</v>
      </c>
      <c r="T137" s="120">
        <v>0.21</v>
      </c>
      <c r="U137" s="120">
        <v>0.28999999999999998</v>
      </c>
      <c r="V137" s="120">
        <v>0.3</v>
      </c>
      <c r="W137" s="120">
        <v>0.17</v>
      </c>
      <c r="X137" s="120">
        <v>0.26</v>
      </c>
      <c r="Y137" s="120">
        <v>0.23</v>
      </c>
      <c r="Z137" s="120">
        <v>0.18</v>
      </c>
      <c r="AA137" s="120">
        <v>0.15</v>
      </c>
      <c r="AB137" s="120">
        <v>0.18</v>
      </c>
      <c r="AC137" s="120">
        <v>0.17</v>
      </c>
      <c r="AD137" s="120">
        <v>0.21</v>
      </c>
      <c r="AE137" s="120">
        <v>0.24</v>
      </c>
      <c r="AF137" s="120">
        <v>0.41</v>
      </c>
      <c r="AG137" s="120">
        <v>0.21</v>
      </c>
      <c r="AH137" s="120">
        <v>0.21</v>
      </c>
      <c r="AI137" s="120">
        <v>0.19</v>
      </c>
      <c r="AJ137" s="120">
        <v>0.13</v>
      </c>
      <c r="AK137" s="120">
        <v>0.32</v>
      </c>
      <c r="AL137" s="120">
        <v>0.27</v>
      </c>
      <c r="AM137" s="120">
        <v>0.19</v>
      </c>
      <c r="AN137" s="120">
        <v>0.23</v>
      </c>
      <c r="AO137" s="120">
        <v>0.51</v>
      </c>
      <c r="AP137" s="120">
        <v>0.35</v>
      </c>
      <c r="AQ137" s="120">
        <v>0.28000000000000003</v>
      </c>
      <c r="AR137" s="120">
        <v>0.09</v>
      </c>
      <c r="AS137" s="120">
        <v>0.24</v>
      </c>
      <c r="AT137" s="120">
        <v>0.3</v>
      </c>
      <c r="AU137" s="120">
        <v>0.16</v>
      </c>
      <c r="AV137" s="120">
        <v>0.2</v>
      </c>
      <c r="AW137" s="120">
        <v>0.37</v>
      </c>
      <c r="AX137" s="120">
        <v>0.26</v>
      </c>
      <c r="AY137" s="120">
        <v>0.36</v>
      </c>
      <c r="AZ137" s="120">
        <v>0.19</v>
      </c>
      <c r="BA137" s="120">
        <v>0.6</v>
      </c>
    </row>
    <row r="138" spans="1:53" ht="54.75" x14ac:dyDescent="0.45">
      <c r="A138" s="261">
        <v>134</v>
      </c>
      <c r="B138" s="174" t="s">
        <v>248</v>
      </c>
      <c r="C138" s="117"/>
      <c r="D138" s="117"/>
      <c r="E138" s="117"/>
      <c r="F138" s="119">
        <v>0</v>
      </c>
      <c r="G138" s="119">
        <v>0</v>
      </c>
      <c r="H138" s="119">
        <v>0.01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0.02</v>
      </c>
      <c r="Z138" s="119">
        <v>0</v>
      </c>
      <c r="AA138" s="119">
        <v>0</v>
      </c>
      <c r="AB138" s="119">
        <v>0.15</v>
      </c>
      <c r="AC138" s="119">
        <v>0</v>
      </c>
      <c r="AD138" s="119">
        <v>0</v>
      </c>
      <c r="AE138" s="119">
        <v>0.15</v>
      </c>
      <c r="AF138" s="119">
        <v>0.15</v>
      </c>
      <c r="AG138" s="119">
        <v>0.15</v>
      </c>
      <c r="AH138" s="119">
        <v>0</v>
      </c>
      <c r="AI138" s="119">
        <v>0</v>
      </c>
      <c r="AJ138" s="119">
        <v>0.15</v>
      </c>
      <c r="AK138" s="119">
        <v>0</v>
      </c>
      <c r="AL138" s="119">
        <v>0.15</v>
      </c>
      <c r="AM138" s="117"/>
      <c r="AN138" s="119">
        <v>0.15</v>
      </c>
      <c r="AO138" s="119">
        <v>0.15</v>
      </c>
      <c r="AP138" s="119">
        <v>0</v>
      </c>
      <c r="AQ138" s="119">
        <v>0.15</v>
      </c>
      <c r="AR138" s="119">
        <v>0.15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0.01</v>
      </c>
      <c r="AX138" s="119">
        <v>0</v>
      </c>
      <c r="AY138" s="117"/>
      <c r="AZ138" s="117"/>
      <c r="BA138" s="119">
        <v>0.15</v>
      </c>
    </row>
    <row r="139" spans="1:53" x14ac:dyDescent="0.45">
      <c r="A139" s="260">
        <v>135</v>
      </c>
      <c r="B139" s="173" t="s">
        <v>84</v>
      </c>
      <c r="C139" s="120">
        <v>127.31</v>
      </c>
      <c r="D139" s="120">
        <v>145.88999999999999</v>
      </c>
      <c r="E139" s="120">
        <v>155.37</v>
      </c>
      <c r="F139" s="120">
        <v>145.19999999999999</v>
      </c>
      <c r="G139" s="120">
        <v>145.37</v>
      </c>
      <c r="H139" s="120">
        <v>149.44</v>
      </c>
      <c r="I139" s="120">
        <v>137.88</v>
      </c>
      <c r="J139" s="120">
        <v>124.66</v>
      </c>
      <c r="K139" s="120">
        <v>125.18</v>
      </c>
      <c r="L139" s="120">
        <v>132.94</v>
      </c>
      <c r="M139" s="120">
        <v>121.16</v>
      </c>
      <c r="N139" s="120">
        <v>135.41</v>
      </c>
      <c r="O139" s="120">
        <v>131.54</v>
      </c>
      <c r="P139" s="120">
        <v>142.97999999999999</v>
      </c>
      <c r="Q139" s="120">
        <v>150.02000000000001</v>
      </c>
      <c r="R139" s="120">
        <v>124.32</v>
      </c>
      <c r="S139" s="120">
        <v>124.84</v>
      </c>
      <c r="T139" s="120">
        <v>135.88</v>
      </c>
      <c r="U139" s="120">
        <v>130.69</v>
      </c>
      <c r="V139" s="120">
        <v>116.64</v>
      </c>
      <c r="W139" s="120">
        <v>133.54</v>
      </c>
      <c r="X139" s="120">
        <v>146.62</v>
      </c>
      <c r="Y139" s="120">
        <v>124.74</v>
      </c>
      <c r="Z139" s="120">
        <v>137.41999999999999</v>
      </c>
      <c r="AA139" s="120">
        <v>125.04</v>
      </c>
      <c r="AB139" s="120">
        <v>137.93</v>
      </c>
      <c r="AC139" s="120">
        <v>153.31</v>
      </c>
      <c r="AD139" s="120">
        <v>120.5</v>
      </c>
      <c r="AE139" s="120">
        <v>140.91</v>
      </c>
      <c r="AF139" s="120">
        <v>130.21</v>
      </c>
      <c r="AG139" s="120">
        <v>118.1</v>
      </c>
      <c r="AH139" s="120">
        <v>126.74</v>
      </c>
      <c r="AI139" s="120">
        <v>128</v>
      </c>
      <c r="AJ139" s="120">
        <v>117.52</v>
      </c>
      <c r="AK139" s="120">
        <v>127.72</v>
      </c>
      <c r="AL139" s="120">
        <v>126.43</v>
      </c>
      <c r="AM139" s="120">
        <v>115.89</v>
      </c>
      <c r="AN139" s="120">
        <v>130.78</v>
      </c>
      <c r="AO139" s="120">
        <v>142.38</v>
      </c>
      <c r="AP139" s="120">
        <v>126.95</v>
      </c>
      <c r="AQ139" s="120">
        <v>146.03</v>
      </c>
      <c r="AR139" s="120">
        <v>141.16</v>
      </c>
      <c r="AS139" s="120">
        <v>132.38</v>
      </c>
      <c r="AT139" s="120">
        <v>147.26</v>
      </c>
      <c r="AU139" s="120">
        <v>156.35</v>
      </c>
      <c r="AV139" s="120">
        <v>258.12</v>
      </c>
      <c r="AW139" s="120">
        <v>146.53</v>
      </c>
      <c r="AX139" s="120">
        <v>138.18</v>
      </c>
      <c r="AY139" s="120">
        <v>144.91999999999999</v>
      </c>
      <c r="AZ139" s="120">
        <v>156.69999999999999</v>
      </c>
      <c r="BA139" s="120">
        <v>188.35</v>
      </c>
    </row>
    <row r="140" spans="1:53" ht="42" x14ac:dyDescent="0.45">
      <c r="A140" s="261">
        <v>136</v>
      </c>
      <c r="B140" s="174" t="s">
        <v>249</v>
      </c>
      <c r="C140" s="119">
        <v>0.74</v>
      </c>
      <c r="D140" s="119">
        <v>1.1000000000000001</v>
      </c>
      <c r="E140" s="119">
        <v>1.04</v>
      </c>
      <c r="F140" s="119">
        <v>0.45</v>
      </c>
      <c r="G140" s="119">
        <v>1.27</v>
      </c>
      <c r="H140" s="119">
        <v>1.1100000000000001</v>
      </c>
      <c r="I140" s="119">
        <v>1.49</v>
      </c>
      <c r="J140" s="119">
        <v>0.59</v>
      </c>
      <c r="K140" s="119">
        <v>1.33</v>
      </c>
      <c r="L140" s="119">
        <v>0.8</v>
      </c>
      <c r="M140" s="119">
        <v>1.37</v>
      </c>
      <c r="N140" s="119">
        <v>0</v>
      </c>
      <c r="O140" s="119">
        <v>0.12</v>
      </c>
      <c r="P140" s="119">
        <v>0.22</v>
      </c>
      <c r="Q140" s="119">
        <v>0.35</v>
      </c>
      <c r="R140" s="119">
        <v>0</v>
      </c>
      <c r="S140" s="119">
        <v>0.01</v>
      </c>
      <c r="T140" s="119">
        <v>0</v>
      </c>
      <c r="U140" s="119">
        <v>0.01</v>
      </c>
      <c r="V140" s="119">
        <v>0.01</v>
      </c>
      <c r="W140" s="119">
        <v>0.01</v>
      </c>
      <c r="X140" s="119">
        <v>0</v>
      </c>
      <c r="Y140" s="119">
        <v>0</v>
      </c>
      <c r="Z140" s="119">
        <v>0.03</v>
      </c>
      <c r="AA140" s="117"/>
      <c r="AB140" s="117"/>
      <c r="AC140" s="119">
        <v>0.01</v>
      </c>
      <c r="AD140" s="119">
        <v>0</v>
      </c>
      <c r="AE140" s="119">
        <v>0</v>
      </c>
      <c r="AF140" s="119">
        <v>0</v>
      </c>
      <c r="AG140" s="119">
        <v>0.01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</row>
    <row r="141" spans="1:53" x14ac:dyDescent="0.45">
      <c r="A141" s="260">
        <v>137</v>
      </c>
      <c r="B141" s="173" t="s">
        <v>250</v>
      </c>
      <c r="C141" s="120">
        <v>5.37</v>
      </c>
      <c r="D141" s="120">
        <v>1.86</v>
      </c>
      <c r="E141" s="120">
        <v>4.9400000000000004</v>
      </c>
      <c r="F141" s="120">
        <v>1.6</v>
      </c>
      <c r="G141" s="120">
        <v>3.25</v>
      </c>
      <c r="H141" s="120">
        <v>2.57</v>
      </c>
      <c r="I141" s="120">
        <v>3.66</v>
      </c>
      <c r="J141" s="120">
        <v>6.17</v>
      </c>
      <c r="K141" s="120">
        <v>3.58</v>
      </c>
      <c r="L141" s="120">
        <v>3.86</v>
      </c>
      <c r="M141" s="120">
        <v>1.79</v>
      </c>
      <c r="N141" s="120">
        <v>4.8899999999999997</v>
      </c>
      <c r="O141" s="120">
        <v>7.03</v>
      </c>
      <c r="P141" s="120">
        <v>4.74</v>
      </c>
      <c r="Q141" s="120">
        <v>1.45</v>
      </c>
      <c r="R141" s="120">
        <v>2.66</v>
      </c>
      <c r="S141" s="120">
        <v>5.87</v>
      </c>
      <c r="T141" s="120">
        <v>2.5099999999999998</v>
      </c>
      <c r="U141" s="120">
        <v>7.79</v>
      </c>
      <c r="V141" s="120">
        <v>6.71</v>
      </c>
      <c r="W141" s="120">
        <v>3.1</v>
      </c>
      <c r="X141" s="120">
        <v>7.14</v>
      </c>
      <c r="Y141" s="120">
        <v>5.68</v>
      </c>
      <c r="Z141" s="120">
        <v>6.49</v>
      </c>
      <c r="AA141" s="120">
        <v>3.33</v>
      </c>
      <c r="AB141" s="120">
        <v>4.09</v>
      </c>
      <c r="AC141" s="120">
        <v>11.81</v>
      </c>
      <c r="AD141" s="120">
        <v>1.2</v>
      </c>
      <c r="AE141" s="120">
        <v>6.3</v>
      </c>
      <c r="AF141" s="120">
        <v>14.75</v>
      </c>
      <c r="AG141" s="120">
        <v>5.3</v>
      </c>
      <c r="AH141" s="120">
        <v>10.32</v>
      </c>
      <c r="AI141" s="120">
        <v>5.97</v>
      </c>
      <c r="AJ141" s="120">
        <v>5.46</v>
      </c>
      <c r="AK141" s="120">
        <v>2.87</v>
      </c>
      <c r="AL141" s="120">
        <v>7.76</v>
      </c>
      <c r="AM141" s="120">
        <v>3.07</v>
      </c>
      <c r="AN141" s="120">
        <v>5.26</v>
      </c>
      <c r="AO141" s="120">
        <v>2.72</v>
      </c>
      <c r="AP141" s="120">
        <v>1.61</v>
      </c>
      <c r="AQ141" s="120">
        <v>2.8</v>
      </c>
      <c r="AR141" s="120">
        <v>1.62</v>
      </c>
      <c r="AS141" s="120">
        <v>5.0199999999999996</v>
      </c>
      <c r="AT141" s="120">
        <v>9.14</v>
      </c>
      <c r="AU141" s="120">
        <v>2.44</v>
      </c>
      <c r="AV141" s="120">
        <v>3.94</v>
      </c>
      <c r="AW141" s="120">
        <v>2.92</v>
      </c>
      <c r="AX141" s="120">
        <v>2.5499999999999998</v>
      </c>
      <c r="AY141" s="120">
        <v>5.21</v>
      </c>
      <c r="AZ141" s="120">
        <v>2.8</v>
      </c>
      <c r="BA141" s="120">
        <v>2.29</v>
      </c>
    </row>
    <row r="142" spans="1:53" ht="42" x14ac:dyDescent="0.45">
      <c r="A142" s="261">
        <v>138</v>
      </c>
      <c r="B142" s="174" t="s">
        <v>79</v>
      </c>
      <c r="C142" s="119">
        <v>333.22</v>
      </c>
      <c r="D142" s="119">
        <v>331.21</v>
      </c>
      <c r="E142" s="119">
        <v>338.04</v>
      </c>
      <c r="F142" s="119">
        <v>296.10000000000002</v>
      </c>
      <c r="G142" s="119">
        <v>390.57</v>
      </c>
      <c r="H142" s="119">
        <v>334.72</v>
      </c>
      <c r="I142" s="119">
        <v>346.07</v>
      </c>
      <c r="J142" s="119">
        <v>310.36</v>
      </c>
      <c r="K142" s="119">
        <v>344.8</v>
      </c>
      <c r="L142" s="119">
        <v>356.88</v>
      </c>
      <c r="M142" s="119">
        <v>295.43</v>
      </c>
      <c r="N142" s="119">
        <v>329.56</v>
      </c>
      <c r="O142" s="119">
        <v>313.05</v>
      </c>
      <c r="P142" s="119">
        <v>308.63</v>
      </c>
      <c r="Q142" s="119">
        <v>360.32</v>
      </c>
      <c r="R142" s="119">
        <v>293.81</v>
      </c>
      <c r="S142" s="119">
        <v>319.89</v>
      </c>
      <c r="T142" s="119">
        <v>342.7</v>
      </c>
      <c r="U142" s="119">
        <v>363.34</v>
      </c>
      <c r="V142" s="119">
        <v>324.04000000000002</v>
      </c>
      <c r="W142" s="119">
        <v>304.07</v>
      </c>
      <c r="X142" s="119">
        <v>308.44</v>
      </c>
      <c r="Y142" s="119">
        <v>257.27999999999997</v>
      </c>
      <c r="Z142" s="119">
        <v>321.76</v>
      </c>
      <c r="AA142" s="119">
        <v>271.76</v>
      </c>
      <c r="AB142" s="119">
        <v>280.25</v>
      </c>
      <c r="AC142" s="119">
        <v>310.62</v>
      </c>
      <c r="AD142" s="119">
        <v>291.3</v>
      </c>
      <c r="AE142" s="119">
        <v>343.61</v>
      </c>
      <c r="AF142" s="119">
        <v>327.49</v>
      </c>
      <c r="AG142" s="119">
        <v>280.89</v>
      </c>
      <c r="AH142" s="119">
        <v>354.89</v>
      </c>
      <c r="AI142" s="119">
        <v>316.74</v>
      </c>
      <c r="AJ142" s="119">
        <v>294.05</v>
      </c>
      <c r="AK142" s="119">
        <v>346.52</v>
      </c>
      <c r="AL142" s="119">
        <v>432.31</v>
      </c>
      <c r="AM142" s="119">
        <v>435.32</v>
      </c>
      <c r="AN142" s="119">
        <v>323.94</v>
      </c>
      <c r="AO142" s="119">
        <v>350.94</v>
      </c>
      <c r="AP142" s="119">
        <v>253.73</v>
      </c>
      <c r="AQ142" s="119">
        <v>372.57</v>
      </c>
      <c r="AR142" s="119">
        <v>326.61</v>
      </c>
      <c r="AS142" s="119">
        <v>303.92</v>
      </c>
      <c r="AT142" s="119">
        <v>320.97000000000003</v>
      </c>
      <c r="AU142" s="119">
        <v>324.16000000000003</v>
      </c>
      <c r="AV142" s="119">
        <v>330.42</v>
      </c>
      <c r="AW142" s="119">
        <v>357.36</v>
      </c>
      <c r="AX142" s="119">
        <v>379.26</v>
      </c>
      <c r="AY142" s="119">
        <v>330.93</v>
      </c>
      <c r="AZ142" s="119">
        <v>345.2</v>
      </c>
      <c r="BA142" s="119">
        <v>379.95</v>
      </c>
    </row>
    <row r="143" spans="1:53" x14ac:dyDescent="0.45">
      <c r="A143" s="260">
        <v>139</v>
      </c>
      <c r="B143" s="173" t="s">
        <v>251</v>
      </c>
      <c r="C143" s="120">
        <v>0.13</v>
      </c>
      <c r="D143" s="120">
        <v>0.06</v>
      </c>
      <c r="E143" s="120">
        <v>0.33</v>
      </c>
      <c r="F143" s="120">
        <v>0.27</v>
      </c>
      <c r="G143" s="120">
        <v>0.49</v>
      </c>
      <c r="H143" s="120">
        <v>0.18</v>
      </c>
      <c r="I143" s="120">
        <v>0.35</v>
      </c>
      <c r="J143" s="120">
        <v>0.22</v>
      </c>
      <c r="K143" s="120">
        <v>0.17</v>
      </c>
      <c r="L143" s="120">
        <v>0.12</v>
      </c>
      <c r="M143" s="120">
        <v>0.04</v>
      </c>
      <c r="N143" s="120">
        <v>0.08</v>
      </c>
      <c r="O143" s="120">
        <v>0.21</v>
      </c>
      <c r="P143" s="120">
        <v>0.2</v>
      </c>
      <c r="Q143" s="120">
        <v>0.25</v>
      </c>
      <c r="R143" s="120">
        <v>0.41</v>
      </c>
      <c r="S143" s="120">
        <v>0.2</v>
      </c>
      <c r="T143" s="120">
        <v>0.04</v>
      </c>
      <c r="U143" s="120">
        <v>0.39</v>
      </c>
      <c r="V143" s="120">
        <v>0.26</v>
      </c>
      <c r="W143" s="120">
        <v>0.37</v>
      </c>
      <c r="X143" s="120">
        <v>0.25</v>
      </c>
      <c r="Y143" s="120">
        <v>0.22</v>
      </c>
      <c r="Z143" s="120">
        <v>0.17</v>
      </c>
      <c r="AA143" s="120">
        <v>0.4</v>
      </c>
      <c r="AB143" s="120">
        <v>0.2</v>
      </c>
      <c r="AC143" s="120">
        <v>0.35</v>
      </c>
      <c r="AD143" s="120">
        <v>0.4</v>
      </c>
      <c r="AE143" s="120">
        <v>0.34</v>
      </c>
      <c r="AF143" s="120">
        <v>0.46</v>
      </c>
      <c r="AG143" s="120">
        <v>0.15</v>
      </c>
      <c r="AH143" s="120">
        <v>0.56000000000000005</v>
      </c>
      <c r="AI143" s="120">
        <v>0.49</v>
      </c>
      <c r="AJ143" s="120">
        <v>0.25</v>
      </c>
      <c r="AK143" s="120">
        <v>0.1</v>
      </c>
      <c r="AL143" s="120">
        <v>0.31</v>
      </c>
      <c r="AM143" s="120">
        <v>7.0000000000000007E-2</v>
      </c>
      <c r="AN143" s="120">
        <v>0.39</v>
      </c>
      <c r="AO143" s="120">
        <v>0.16</v>
      </c>
      <c r="AP143" s="120">
        <v>0.05</v>
      </c>
      <c r="AQ143" s="120">
        <v>0.34</v>
      </c>
      <c r="AR143" s="120">
        <v>0.17</v>
      </c>
      <c r="AS143" s="120">
        <v>0.42</v>
      </c>
      <c r="AT143" s="120">
        <v>0.38</v>
      </c>
      <c r="AU143" s="120">
        <v>0.21</v>
      </c>
      <c r="AV143" s="120">
        <v>0.39</v>
      </c>
      <c r="AW143" s="120">
        <v>0.42</v>
      </c>
      <c r="AX143" s="120">
        <v>0.04</v>
      </c>
      <c r="AY143" s="120">
        <v>0.48</v>
      </c>
      <c r="AZ143" s="120">
        <v>0.31</v>
      </c>
      <c r="BA143" s="120">
        <v>0.35</v>
      </c>
    </row>
    <row r="144" spans="1:53" x14ac:dyDescent="0.45">
      <c r="A144" s="261">
        <v>140</v>
      </c>
      <c r="B144" s="174" t="s">
        <v>62</v>
      </c>
      <c r="C144" s="119">
        <v>3.84</v>
      </c>
      <c r="D144" s="119">
        <v>4.59</v>
      </c>
      <c r="E144" s="119">
        <v>3.91</v>
      </c>
      <c r="F144" s="119">
        <v>3.57</v>
      </c>
      <c r="G144" s="119">
        <v>3.43</v>
      </c>
      <c r="H144" s="119">
        <v>3.36</v>
      </c>
      <c r="I144" s="119">
        <v>1.59</v>
      </c>
      <c r="J144" s="119">
        <v>2.02</v>
      </c>
      <c r="K144" s="119">
        <v>3.04</v>
      </c>
      <c r="L144" s="119">
        <v>2.33</v>
      </c>
      <c r="M144" s="119">
        <v>2.15</v>
      </c>
      <c r="N144" s="119">
        <v>1.81</v>
      </c>
      <c r="O144" s="119">
        <v>2.46</v>
      </c>
      <c r="P144" s="119">
        <v>2.84</v>
      </c>
      <c r="Q144" s="119">
        <v>3.06</v>
      </c>
      <c r="R144" s="119">
        <v>2.2000000000000002</v>
      </c>
      <c r="S144" s="119">
        <v>1.95</v>
      </c>
      <c r="T144" s="119">
        <v>1.62</v>
      </c>
      <c r="U144" s="119">
        <v>0.73</v>
      </c>
      <c r="V144" s="119">
        <v>2.19</v>
      </c>
      <c r="W144" s="119">
        <v>2.2400000000000002</v>
      </c>
      <c r="X144" s="119">
        <v>1.06</v>
      </c>
      <c r="Y144" s="119">
        <v>1.63</v>
      </c>
      <c r="Z144" s="119">
        <v>1.28</v>
      </c>
      <c r="AA144" s="119">
        <v>0.56999999999999995</v>
      </c>
      <c r="AB144" s="119">
        <v>1.19</v>
      </c>
      <c r="AC144" s="119">
        <v>2.17</v>
      </c>
      <c r="AD144" s="119">
        <v>3.06</v>
      </c>
      <c r="AE144" s="119">
        <v>2.31</v>
      </c>
      <c r="AF144" s="119">
        <v>2.56</v>
      </c>
      <c r="AG144" s="119">
        <v>2.02</v>
      </c>
      <c r="AH144" s="119">
        <v>2.2200000000000002</v>
      </c>
      <c r="AI144" s="119">
        <v>4.1900000000000004</v>
      </c>
      <c r="AJ144" s="119">
        <v>2.37</v>
      </c>
      <c r="AK144" s="119">
        <v>2.0099999999999998</v>
      </c>
      <c r="AL144" s="119">
        <v>1.23</v>
      </c>
      <c r="AM144" s="119">
        <v>1.25</v>
      </c>
      <c r="AN144" s="119">
        <v>1.64</v>
      </c>
      <c r="AO144" s="119">
        <v>3.77</v>
      </c>
      <c r="AP144" s="119">
        <v>3.13</v>
      </c>
      <c r="AQ144" s="119">
        <v>3.49</v>
      </c>
      <c r="AR144" s="119">
        <v>3.17</v>
      </c>
      <c r="AS144" s="119">
        <v>2.35</v>
      </c>
      <c r="AT144" s="119">
        <v>2.31</v>
      </c>
      <c r="AU144" s="119">
        <v>2.61</v>
      </c>
      <c r="AV144" s="119">
        <v>4.21</v>
      </c>
      <c r="AW144" s="119">
        <v>1.67</v>
      </c>
      <c r="AX144" s="119">
        <v>2.25</v>
      </c>
      <c r="AY144" s="119">
        <v>2.66</v>
      </c>
      <c r="AZ144" s="119">
        <v>3.27</v>
      </c>
      <c r="BA144" s="119">
        <v>3.94</v>
      </c>
    </row>
    <row r="145" spans="1:53" ht="29.25" x14ac:dyDescent="0.45">
      <c r="A145" s="260">
        <v>141</v>
      </c>
      <c r="B145" s="173" t="s">
        <v>252</v>
      </c>
      <c r="C145" s="120">
        <v>7.0000000000000007E-2</v>
      </c>
      <c r="D145" s="120">
        <v>0.31</v>
      </c>
      <c r="E145" s="120">
        <v>0.13</v>
      </c>
      <c r="F145" s="120">
        <v>0.02</v>
      </c>
      <c r="G145" s="120">
        <v>0.16</v>
      </c>
      <c r="H145" s="120">
        <v>0.08</v>
      </c>
      <c r="I145" s="120">
        <v>0.14000000000000001</v>
      </c>
      <c r="J145" s="120">
        <v>0.04</v>
      </c>
      <c r="K145" s="120">
        <v>0.15</v>
      </c>
      <c r="L145" s="120">
        <v>0.06</v>
      </c>
      <c r="M145" s="120">
        <v>7.0000000000000007E-2</v>
      </c>
      <c r="N145" s="120">
        <v>0.06</v>
      </c>
      <c r="O145" s="120">
        <v>7.0000000000000007E-2</v>
      </c>
      <c r="P145" s="120">
        <v>0.1</v>
      </c>
      <c r="Q145" s="120">
        <v>0.1</v>
      </c>
      <c r="R145" s="120">
        <v>0</v>
      </c>
      <c r="S145" s="120">
        <v>0.14000000000000001</v>
      </c>
      <c r="T145" s="120">
        <v>0.04</v>
      </c>
      <c r="U145" s="120">
        <v>0.08</v>
      </c>
      <c r="V145" s="120">
        <v>7.0000000000000007E-2</v>
      </c>
      <c r="W145" s="120">
        <v>0.1</v>
      </c>
      <c r="X145" s="120">
        <v>0.06</v>
      </c>
      <c r="Y145" s="120">
        <v>0.09</v>
      </c>
      <c r="Z145" s="120">
        <v>0.08</v>
      </c>
      <c r="AA145" s="120">
        <v>0.09</v>
      </c>
      <c r="AB145" s="120">
        <v>0.1</v>
      </c>
      <c r="AC145" s="120">
        <v>0.26</v>
      </c>
      <c r="AD145" s="120">
        <v>0.08</v>
      </c>
      <c r="AE145" s="120">
        <v>0.04</v>
      </c>
      <c r="AF145" s="120">
        <v>0.1</v>
      </c>
      <c r="AG145" s="120">
        <v>0.08</v>
      </c>
      <c r="AH145" s="120">
        <v>0.06</v>
      </c>
      <c r="AI145" s="120">
        <v>0.09</v>
      </c>
      <c r="AJ145" s="120">
        <v>0.11</v>
      </c>
      <c r="AK145" s="120">
        <v>0.14000000000000001</v>
      </c>
      <c r="AL145" s="120">
        <v>0.06</v>
      </c>
      <c r="AM145" s="120">
        <v>0.12</v>
      </c>
      <c r="AN145" s="120">
        <v>0.06</v>
      </c>
      <c r="AO145" s="120">
        <v>7.0000000000000007E-2</v>
      </c>
      <c r="AP145" s="120">
        <v>0.02</v>
      </c>
      <c r="AQ145" s="120">
        <v>0.17</v>
      </c>
      <c r="AR145" s="120">
        <v>0.05</v>
      </c>
      <c r="AS145" s="120">
        <v>0.04</v>
      </c>
      <c r="AT145" s="120">
        <v>0.13</v>
      </c>
      <c r="AU145" s="120">
        <v>0.18</v>
      </c>
      <c r="AV145" s="120">
        <v>0.11</v>
      </c>
      <c r="AW145" s="120">
        <v>7.0000000000000007E-2</v>
      </c>
      <c r="AX145" s="120">
        <v>0.12</v>
      </c>
      <c r="AY145" s="120">
        <v>0.09</v>
      </c>
      <c r="AZ145" s="120">
        <v>0.24</v>
      </c>
      <c r="BA145" s="120">
        <v>0.11</v>
      </c>
    </row>
    <row r="146" spans="1:53" ht="29.25" x14ac:dyDescent="0.45">
      <c r="A146" s="261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7"/>
      <c r="P146" s="119">
        <v>0.02</v>
      </c>
      <c r="Q146" s="119">
        <v>0</v>
      </c>
      <c r="R146" s="119">
        <v>0.05</v>
      </c>
      <c r="S146" s="119">
        <v>0</v>
      </c>
      <c r="T146" s="119">
        <v>0</v>
      </c>
      <c r="U146" s="119">
        <v>0.01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7"/>
      <c r="AB146" s="117"/>
      <c r="AC146" s="117"/>
      <c r="AD146" s="119">
        <v>0</v>
      </c>
      <c r="AE146" s="119">
        <v>0</v>
      </c>
      <c r="AF146" s="119">
        <v>0</v>
      </c>
      <c r="AG146" s="119">
        <v>0</v>
      </c>
      <c r="AH146" s="119">
        <v>0.1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0.06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0.15</v>
      </c>
      <c r="AZ146" s="119">
        <v>0</v>
      </c>
      <c r="BA146" s="119">
        <v>0</v>
      </c>
    </row>
    <row r="147" spans="1:53" x14ac:dyDescent="0.45">
      <c r="A147" s="260">
        <v>143</v>
      </c>
      <c r="B147" s="173" t="s">
        <v>103</v>
      </c>
      <c r="C147" s="120">
        <v>17.3</v>
      </c>
      <c r="D147" s="120">
        <v>19.28</v>
      </c>
      <c r="E147" s="120">
        <v>25.47</v>
      </c>
      <c r="F147" s="120">
        <v>26.03</v>
      </c>
      <c r="G147" s="120">
        <v>20.71</v>
      </c>
      <c r="H147" s="120">
        <v>23.33</v>
      </c>
      <c r="I147" s="120">
        <v>13.47</v>
      </c>
      <c r="J147" s="120">
        <v>14.25</v>
      </c>
      <c r="K147" s="120">
        <v>31.14</v>
      </c>
      <c r="L147" s="120">
        <v>51.52</v>
      </c>
      <c r="M147" s="120">
        <v>19.52</v>
      </c>
      <c r="N147" s="120">
        <v>30</v>
      </c>
      <c r="O147" s="120">
        <v>17.920000000000002</v>
      </c>
      <c r="P147" s="120">
        <v>12.78</v>
      </c>
      <c r="Q147" s="120">
        <v>22.09</v>
      </c>
      <c r="R147" s="120">
        <v>13.66</v>
      </c>
      <c r="S147" s="120">
        <v>13.63</v>
      </c>
      <c r="T147" s="120">
        <v>16.3</v>
      </c>
      <c r="U147" s="120">
        <v>19.84</v>
      </c>
      <c r="V147" s="120">
        <v>13.87</v>
      </c>
      <c r="W147" s="120">
        <v>17.22</v>
      </c>
      <c r="X147" s="120">
        <v>17.079999999999998</v>
      </c>
      <c r="Y147" s="120">
        <v>11.9</v>
      </c>
      <c r="Z147" s="120">
        <v>12.48</v>
      </c>
      <c r="AA147" s="120">
        <v>17.59</v>
      </c>
      <c r="AB147" s="120">
        <v>14.14</v>
      </c>
      <c r="AC147" s="120">
        <v>18.079999999999998</v>
      </c>
      <c r="AD147" s="120">
        <v>21.04</v>
      </c>
      <c r="AE147" s="120">
        <v>17.61</v>
      </c>
      <c r="AF147" s="120">
        <v>18.86</v>
      </c>
      <c r="AG147" s="120">
        <v>12.09</v>
      </c>
      <c r="AH147" s="120">
        <v>20.18</v>
      </c>
      <c r="AI147" s="120">
        <v>21.14</v>
      </c>
      <c r="AJ147" s="120">
        <v>15.7</v>
      </c>
      <c r="AK147" s="120">
        <v>12.59</v>
      </c>
      <c r="AL147" s="120">
        <v>13.51</v>
      </c>
      <c r="AM147" s="120">
        <v>15.99</v>
      </c>
      <c r="AN147" s="120">
        <v>12.62</v>
      </c>
      <c r="AO147" s="120">
        <v>14.09</v>
      </c>
      <c r="AP147" s="120">
        <v>7.35</v>
      </c>
      <c r="AQ147" s="120">
        <v>14.74</v>
      </c>
      <c r="AR147" s="120">
        <v>17.850000000000001</v>
      </c>
      <c r="AS147" s="120">
        <v>18.87</v>
      </c>
      <c r="AT147" s="120">
        <v>15.37</v>
      </c>
      <c r="AU147" s="120">
        <v>13.12</v>
      </c>
      <c r="AV147" s="120">
        <v>13.76</v>
      </c>
      <c r="AW147" s="120">
        <v>24.43</v>
      </c>
      <c r="AX147" s="120">
        <v>13.15</v>
      </c>
      <c r="AY147" s="120">
        <v>13.76</v>
      </c>
      <c r="AZ147" s="120">
        <v>15.67</v>
      </c>
      <c r="BA147" s="120">
        <v>17.760000000000002</v>
      </c>
    </row>
    <row r="148" spans="1:53" ht="29.25" x14ac:dyDescent="0.45">
      <c r="A148" s="261">
        <v>144</v>
      </c>
      <c r="B148" s="174" t="s">
        <v>253</v>
      </c>
      <c r="C148" s="117"/>
      <c r="D148" s="119">
        <v>0.01</v>
      </c>
      <c r="E148" s="119">
        <v>0.06</v>
      </c>
      <c r="F148" s="119">
        <v>0.02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0.08</v>
      </c>
      <c r="M148" s="119">
        <v>0.15</v>
      </c>
      <c r="N148" s="119">
        <v>0.01</v>
      </c>
      <c r="O148" s="119">
        <v>0</v>
      </c>
      <c r="P148" s="119">
        <v>0</v>
      </c>
      <c r="Q148" s="119">
        <v>0</v>
      </c>
      <c r="R148" s="119">
        <v>0.01</v>
      </c>
      <c r="S148" s="119">
        <v>0</v>
      </c>
      <c r="T148" s="119">
        <v>0.06</v>
      </c>
      <c r="U148" s="119">
        <v>0</v>
      </c>
      <c r="V148" s="119">
        <v>0</v>
      </c>
      <c r="W148" s="119">
        <v>0</v>
      </c>
      <c r="X148" s="119">
        <v>0.01</v>
      </c>
      <c r="Y148" s="119">
        <v>0</v>
      </c>
      <c r="Z148" s="119">
        <v>0</v>
      </c>
      <c r="AA148" s="119">
        <v>0.08</v>
      </c>
      <c r="AB148" s="119">
        <v>0</v>
      </c>
      <c r="AC148" s="119">
        <v>0</v>
      </c>
      <c r="AD148" s="119">
        <v>0.06</v>
      </c>
      <c r="AE148" s="119">
        <v>0.02</v>
      </c>
      <c r="AF148" s="119">
        <v>0</v>
      </c>
      <c r="AG148" s="119">
        <v>0</v>
      </c>
      <c r="AH148" s="119">
        <v>0.11</v>
      </c>
      <c r="AI148" s="119">
        <v>0</v>
      </c>
      <c r="AJ148" s="119">
        <v>0.01</v>
      </c>
      <c r="AK148" s="119">
        <v>0</v>
      </c>
      <c r="AL148" s="119">
        <v>0</v>
      </c>
      <c r="AM148" s="119">
        <v>0.02</v>
      </c>
      <c r="AN148" s="119">
        <v>0</v>
      </c>
      <c r="AO148" s="119">
        <v>0</v>
      </c>
      <c r="AP148" s="119">
        <v>0</v>
      </c>
      <c r="AQ148" s="119">
        <v>0.06</v>
      </c>
      <c r="AR148" s="119">
        <v>0</v>
      </c>
      <c r="AS148" s="119">
        <v>0</v>
      </c>
      <c r="AT148" s="119">
        <v>0.04</v>
      </c>
      <c r="AU148" s="119">
        <v>0.08</v>
      </c>
      <c r="AV148" s="119">
        <v>0</v>
      </c>
      <c r="AW148" s="119">
        <v>0.09</v>
      </c>
      <c r="AX148" s="119">
        <v>0</v>
      </c>
      <c r="AY148" s="117"/>
      <c r="AZ148" s="119">
        <v>0.24</v>
      </c>
      <c r="BA148" s="119">
        <v>0.08</v>
      </c>
    </row>
    <row r="149" spans="1:53" ht="54.75" x14ac:dyDescent="0.45">
      <c r="A149" s="260">
        <v>145</v>
      </c>
      <c r="B149" s="173" t="s">
        <v>254</v>
      </c>
      <c r="C149" s="116"/>
      <c r="D149" s="116"/>
      <c r="E149" s="116"/>
      <c r="F149" s="116"/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0.03</v>
      </c>
      <c r="M149" s="120">
        <v>0</v>
      </c>
      <c r="N149" s="120">
        <v>0</v>
      </c>
      <c r="O149" s="116"/>
      <c r="P149" s="116"/>
      <c r="Q149" s="116"/>
      <c r="R149" s="116"/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0.01</v>
      </c>
      <c r="AM149" s="116"/>
      <c r="AN149" s="116"/>
      <c r="AO149" s="116"/>
      <c r="AP149" s="116"/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16"/>
      <c r="AZ149" s="116"/>
      <c r="BA149" s="120">
        <v>0</v>
      </c>
    </row>
    <row r="150" spans="1:53" x14ac:dyDescent="0.45">
      <c r="A150" s="261">
        <v>146</v>
      </c>
      <c r="B150" s="174" t="s">
        <v>255</v>
      </c>
      <c r="C150" s="119">
        <v>2</v>
      </c>
      <c r="D150" s="119">
        <v>1.7</v>
      </c>
      <c r="E150" s="119">
        <v>1.78</v>
      </c>
      <c r="F150" s="119">
        <v>1.7</v>
      </c>
      <c r="G150" s="119">
        <v>6.15</v>
      </c>
      <c r="H150" s="119">
        <v>3.31</v>
      </c>
      <c r="I150" s="119">
        <v>2.76</v>
      </c>
      <c r="J150" s="119">
        <v>2.21</v>
      </c>
      <c r="K150" s="119">
        <v>2.0299999999999998</v>
      </c>
      <c r="L150" s="119">
        <v>2.39</v>
      </c>
      <c r="M150" s="119">
        <v>2.95</v>
      </c>
      <c r="N150" s="119">
        <v>2.73</v>
      </c>
      <c r="O150" s="119">
        <v>1.59</v>
      </c>
      <c r="P150" s="119">
        <v>3.43</v>
      </c>
      <c r="Q150" s="119">
        <v>2.56</v>
      </c>
      <c r="R150" s="119">
        <v>2.3199999999999998</v>
      </c>
      <c r="S150" s="119">
        <v>5.28</v>
      </c>
      <c r="T150" s="119">
        <v>1.64</v>
      </c>
      <c r="U150" s="119">
        <v>2.4</v>
      </c>
      <c r="V150" s="119">
        <v>1.24</v>
      </c>
      <c r="W150" s="119">
        <v>2.0499999999999998</v>
      </c>
      <c r="X150" s="119">
        <v>2.2799999999999998</v>
      </c>
      <c r="Y150" s="119">
        <v>1.85</v>
      </c>
      <c r="Z150" s="119">
        <v>1.92</v>
      </c>
      <c r="AA150" s="119">
        <v>1.41</v>
      </c>
      <c r="AB150" s="119">
        <v>2.5</v>
      </c>
      <c r="AC150" s="119">
        <v>2.0699999999999998</v>
      </c>
      <c r="AD150" s="119">
        <v>0.53</v>
      </c>
      <c r="AE150" s="119">
        <v>1.2</v>
      </c>
      <c r="AF150" s="119">
        <v>2.25</v>
      </c>
      <c r="AG150" s="119">
        <v>1.29</v>
      </c>
      <c r="AH150" s="119">
        <v>2.25</v>
      </c>
      <c r="AI150" s="119">
        <v>1.96</v>
      </c>
      <c r="AJ150" s="119">
        <v>1.77</v>
      </c>
      <c r="AK150" s="119">
        <v>2.09</v>
      </c>
      <c r="AL150" s="119">
        <v>1.1100000000000001</v>
      </c>
      <c r="AM150" s="119">
        <v>1.58</v>
      </c>
      <c r="AN150" s="119">
        <v>1.72</v>
      </c>
      <c r="AO150" s="119">
        <v>1.68</v>
      </c>
      <c r="AP150" s="119">
        <v>1.38</v>
      </c>
      <c r="AQ150" s="119">
        <v>2.21</v>
      </c>
      <c r="AR150" s="119">
        <v>3.64</v>
      </c>
      <c r="AS150" s="119">
        <v>2.75</v>
      </c>
      <c r="AT150" s="119">
        <v>2.0699999999999998</v>
      </c>
      <c r="AU150" s="119">
        <v>1.57</v>
      </c>
      <c r="AV150" s="119">
        <v>2.11</v>
      </c>
      <c r="AW150" s="119">
        <v>2.3199999999999998</v>
      </c>
      <c r="AX150" s="119">
        <v>2.08</v>
      </c>
      <c r="AY150" s="119">
        <v>1.98</v>
      </c>
      <c r="AZ150" s="119">
        <v>1.34</v>
      </c>
      <c r="BA150" s="119">
        <v>2.2999999999999998</v>
      </c>
    </row>
    <row r="151" spans="1:53" x14ac:dyDescent="0.45">
      <c r="A151" s="260">
        <v>147</v>
      </c>
      <c r="B151" s="173" t="s">
        <v>256</v>
      </c>
      <c r="C151" s="120">
        <v>5.0999999999999996</v>
      </c>
      <c r="D151" s="120">
        <v>1.1599999999999999</v>
      </c>
      <c r="E151" s="120">
        <v>12.54</v>
      </c>
      <c r="F151" s="120">
        <v>8.56</v>
      </c>
      <c r="G151" s="120">
        <v>7.94</v>
      </c>
      <c r="H151" s="120">
        <v>5.95</v>
      </c>
      <c r="I151" s="120">
        <v>13.83</v>
      </c>
      <c r="J151" s="120">
        <v>1.59</v>
      </c>
      <c r="K151" s="120">
        <v>2.68</v>
      </c>
      <c r="L151" s="120">
        <v>1.48</v>
      </c>
      <c r="M151" s="120">
        <v>1.45</v>
      </c>
      <c r="N151" s="120">
        <v>1.33</v>
      </c>
      <c r="O151" s="120">
        <v>1.55</v>
      </c>
      <c r="P151" s="120">
        <v>1.87</v>
      </c>
      <c r="Q151" s="120">
        <v>2.15</v>
      </c>
      <c r="R151" s="120">
        <v>1.4</v>
      </c>
      <c r="S151" s="120">
        <v>1.19</v>
      </c>
      <c r="T151" s="120">
        <v>1.81</v>
      </c>
      <c r="U151" s="120">
        <v>1.55</v>
      </c>
      <c r="V151" s="120">
        <v>2.36</v>
      </c>
      <c r="W151" s="120">
        <v>1.38</v>
      </c>
      <c r="X151" s="120">
        <v>0.93</v>
      </c>
      <c r="Y151" s="120">
        <v>4.92</v>
      </c>
      <c r="Z151" s="120">
        <v>1.05</v>
      </c>
      <c r="AA151" s="120">
        <v>4.7300000000000004</v>
      </c>
      <c r="AB151" s="120">
        <v>1.21</v>
      </c>
      <c r="AC151" s="120">
        <v>9.1300000000000008</v>
      </c>
      <c r="AD151" s="120">
        <v>1.34</v>
      </c>
      <c r="AE151" s="120">
        <v>1.73</v>
      </c>
      <c r="AF151" s="120">
        <v>1.46</v>
      </c>
      <c r="AG151" s="120">
        <v>2.83</v>
      </c>
      <c r="AH151" s="120">
        <v>8.4700000000000006</v>
      </c>
      <c r="AI151" s="120">
        <v>5.73</v>
      </c>
      <c r="AJ151" s="120">
        <v>8.6199999999999992</v>
      </c>
      <c r="AK151" s="120">
        <v>0.86</v>
      </c>
      <c r="AL151" s="120">
        <v>1.06</v>
      </c>
      <c r="AM151" s="120">
        <v>1.94</v>
      </c>
      <c r="AN151" s="120">
        <v>1.45</v>
      </c>
      <c r="AO151" s="120">
        <v>1.23</v>
      </c>
      <c r="AP151" s="120">
        <v>1</v>
      </c>
      <c r="AQ151" s="120">
        <v>2.66</v>
      </c>
      <c r="AR151" s="120">
        <v>1.71</v>
      </c>
      <c r="AS151" s="120">
        <v>1.56</v>
      </c>
      <c r="AT151" s="120">
        <v>1.8</v>
      </c>
      <c r="AU151" s="120">
        <v>1.21</v>
      </c>
      <c r="AV151" s="120">
        <v>0.91</v>
      </c>
      <c r="AW151" s="120">
        <v>0.91</v>
      </c>
      <c r="AX151" s="120">
        <v>0.96</v>
      </c>
      <c r="AY151" s="120">
        <v>1.71</v>
      </c>
      <c r="AZ151" s="120">
        <v>1.32</v>
      </c>
      <c r="BA151" s="120">
        <v>1.22</v>
      </c>
    </row>
    <row r="152" spans="1:53" ht="29.25" x14ac:dyDescent="0.45">
      <c r="A152" s="261">
        <v>148</v>
      </c>
      <c r="B152" s="174" t="s">
        <v>257</v>
      </c>
      <c r="C152" s="119">
        <v>0.44</v>
      </c>
      <c r="D152" s="119">
        <v>0.34</v>
      </c>
      <c r="E152" s="119">
        <v>0.31</v>
      </c>
      <c r="F152" s="119">
        <v>0.46</v>
      </c>
      <c r="G152" s="119">
        <v>0.44</v>
      </c>
      <c r="H152" s="119">
        <v>0.3</v>
      </c>
      <c r="I152" s="119">
        <v>0.36</v>
      </c>
      <c r="J152" s="119">
        <v>0.56000000000000005</v>
      </c>
      <c r="K152" s="119">
        <v>0.33</v>
      </c>
      <c r="L152" s="119">
        <v>0.4</v>
      </c>
      <c r="M152" s="119">
        <v>0.57999999999999996</v>
      </c>
      <c r="N152" s="119">
        <v>0.4</v>
      </c>
      <c r="O152" s="119">
        <v>0.25</v>
      </c>
      <c r="P152" s="119">
        <v>0.21</v>
      </c>
      <c r="Q152" s="119">
        <v>0.37</v>
      </c>
      <c r="R152" s="119">
        <v>1.21</v>
      </c>
      <c r="S152" s="119">
        <v>0.61</v>
      </c>
      <c r="T152" s="119">
        <v>0.3</v>
      </c>
      <c r="U152" s="119">
        <v>0.34</v>
      </c>
      <c r="V152" s="119">
        <v>0.73</v>
      </c>
      <c r="W152" s="119">
        <v>0.2</v>
      </c>
      <c r="X152" s="119">
        <v>0.23</v>
      </c>
      <c r="Y152" s="119">
        <v>0.08</v>
      </c>
      <c r="Z152" s="119">
        <v>0.21</v>
      </c>
      <c r="AA152" s="119">
        <v>0.11</v>
      </c>
      <c r="AB152" s="119">
        <v>0.14000000000000001</v>
      </c>
      <c r="AC152" s="119">
        <v>0.15</v>
      </c>
      <c r="AD152" s="119">
        <v>0.12</v>
      </c>
      <c r="AE152" s="119">
        <v>0.15</v>
      </c>
      <c r="AF152" s="119">
        <v>0.14000000000000001</v>
      </c>
      <c r="AG152" s="119">
        <v>0.08</v>
      </c>
      <c r="AH152" s="119">
        <v>0.13</v>
      </c>
      <c r="AI152" s="119">
        <v>0.21</v>
      </c>
      <c r="AJ152" s="119">
        <v>0.15</v>
      </c>
      <c r="AK152" s="119">
        <v>0.14000000000000001</v>
      </c>
      <c r="AL152" s="119">
        <v>0.14000000000000001</v>
      </c>
      <c r="AM152" s="119">
        <v>0.08</v>
      </c>
      <c r="AN152" s="119">
        <v>0.16</v>
      </c>
      <c r="AO152" s="119">
        <v>0.2</v>
      </c>
      <c r="AP152" s="119">
        <v>0.27</v>
      </c>
      <c r="AQ152" s="119">
        <v>0.13</v>
      </c>
      <c r="AR152" s="119">
        <v>0.11</v>
      </c>
      <c r="AS152" s="119">
        <v>0.09</v>
      </c>
      <c r="AT152" s="119">
        <v>0.14000000000000001</v>
      </c>
      <c r="AU152" s="119">
        <v>0.13</v>
      </c>
      <c r="AV152" s="119">
        <v>0.12</v>
      </c>
      <c r="AW152" s="119">
        <v>0.13</v>
      </c>
      <c r="AX152" s="119">
        <v>0.11</v>
      </c>
      <c r="AY152" s="119">
        <v>0.19</v>
      </c>
      <c r="AZ152" s="119">
        <v>0.2</v>
      </c>
      <c r="BA152" s="119">
        <v>0.28000000000000003</v>
      </c>
    </row>
    <row r="153" spans="1:53" ht="29.25" x14ac:dyDescent="0.45">
      <c r="A153" s="260">
        <v>149</v>
      </c>
      <c r="B153" s="173" t="s">
        <v>258</v>
      </c>
      <c r="C153" s="120">
        <v>0.42</v>
      </c>
      <c r="D153" s="120">
        <v>1.67</v>
      </c>
      <c r="E153" s="120">
        <v>0.85</v>
      </c>
      <c r="F153" s="120">
        <v>0.26</v>
      </c>
      <c r="G153" s="120">
        <v>0.21</v>
      </c>
      <c r="H153" s="120">
        <v>0.41</v>
      </c>
      <c r="I153" s="120">
        <v>0.38</v>
      </c>
      <c r="J153" s="120">
        <v>0.55000000000000004</v>
      </c>
      <c r="K153" s="120">
        <v>0.49</v>
      </c>
      <c r="L153" s="120">
        <v>2.0099999999999998</v>
      </c>
      <c r="M153" s="120">
        <v>0.2</v>
      </c>
      <c r="N153" s="120">
        <v>1.88</v>
      </c>
      <c r="O153" s="120">
        <v>0.81</v>
      </c>
      <c r="P153" s="120">
        <v>0.37</v>
      </c>
      <c r="Q153" s="120">
        <v>0.23</v>
      </c>
      <c r="R153" s="120">
        <v>0.43</v>
      </c>
      <c r="S153" s="120">
        <v>1.78</v>
      </c>
      <c r="T153" s="120">
        <v>0.21</v>
      </c>
      <c r="U153" s="120">
        <v>0.24</v>
      </c>
      <c r="V153" s="120">
        <v>0.32</v>
      </c>
      <c r="W153" s="120">
        <v>0.59</v>
      </c>
      <c r="X153" s="120">
        <v>1.85</v>
      </c>
      <c r="Y153" s="120">
        <v>0.4</v>
      </c>
      <c r="Z153" s="120">
        <v>0.3</v>
      </c>
      <c r="AA153" s="120">
        <v>0.22</v>
      </c>
      <c r="AB153" s="120">
        <v>1.51</v>
      </c>
      <c r="AC153" s="120">
        <v>2.2400000000000002</v>
      </c>
      <c r="AD153" s="120">
        <v>0.18</v>
      </c>
      <c r="AE153" s="120">
        <v>0.41</v>
      </c>
      <c r="AF153" s="120">
        <v>0.89</v>
      </c>
      <c r="AG153" s="120">
        <v>1.82</v>
      </c>
      <c r="AH153" s="120">
        <v>0.21</v>
      </c>
      <c r="AI153" s="120">
        <v>0.4</v>
      </c>
      <c r="AJ153" s="120">
        <v>0.18</v>
      </c>
      <c r="AK153" s="120">
        <v>0.68</v>
      </c>
      <c r="AL153" s="120">
        <v>1.31</v>
      </c>
      <c r="AM153" s="120">
        <v>0.2</v>
      </c>
      <c r="AN153" s="120">
        <v>1.55</v>
      </c>
      <c r="AO153" s="120">
        <v>0.25</v>
      </c>
      <c r="AP153" s="120">
        <v>0.36</v>
      </c>
      <c r="AQ153" s="120">
        <v>0.27</v>
      </c>
      <c r="AR153" s="120">
        <v>2.3199999999999998</v>
      </c>
      <c r="AS153" s="120">
        <v>0.25</v>
      </c>
      <c r="AT153" s="120">
        <v>0.34</v>
      </c>
      <c r="AU153" s="120">
        <v>0.26</v>
      </c>
      <c r="AV153" s="120">
        <v>0.31</v>
      </c>
      <c r="AW153" s="120">
        <v>2.74</v>
      </c>
      <c r="AX153" s="120">
        <v>0.21</v>
      </c>
      <c r="AY153" s="120">
        <v>1.8</v>
      </c>
      <c r="AZ153" s="120">
        <v>0.45</v>
      </c>
      <c r="BA153" s="120">
        <v>0.16</v>
      </c>
    </row>
    <row r="154" spans="1:53" x14ac:dyDescent="0.45">
      <c r="A154" s="261">
        <v>150</v>
      </c>
      <c r="B154" s="174" t="s">
        <v>259</v>
      </c>
      <c r="C154" s="119">
        <v>10.32</v>
      </c>
      <c r="D154" s="119">
        <v>10.220000000000001</v>
      </c>
      <c r="E154" s="119">
        <v>15.17</v>
      </c>
      <c r="F154" s="119">
        <v>11.36</v>
      </c>
      <c r="G154" s="119">
        <v>14.85</v>
      </c>
      <c r="H154" s="119">
        <v>12.58</v>
      </c>
      <c r="I154" s="119">
        <v>10.029999999999999</v>
      </c>
      <c r="J154" s="119">
        <v>9.68</v>
      </c>
      <c r="K154" s="119">
        <v>10.97</v>
      </c>
      <c r="L154" s="119">
        <v>8.67</v>
      </c>
      <c r="M154" s="119">
        <v>7.74</v>
      </c>
      <c r="N154" s="119">
        <v>9.7799999999999994</v>
      </c>
      <c r="O154" s="119">
        <v>6.84</v>
      </c>
      <c r="P154" s="119">
        <v>8.5500000000000007</v>
      </c>
      <c r="Q154" s="119">
        <v>12.41</v>
      </c>
      <c r="R154" s="119">
        <v>17.82</v>
      </c>
      <c r="S154" s="119">
        <v>15.03</v>
      </c>
      <c r="T154" s="119">
        <v>11.18</v>
      </c>
      <c r="U154" s="119">
        <v>7.31</v>
      </c>
      <c r="V154" s="119">
        <v>6.02</v>
      </c>
      <c r="W154" s="119">
        <v>7.13</v>
      </c>
      <c r="X154" s="119">
        <v>9.5</v>
      </c>
      <c r="Y154" s="119">
        <v>9.36</v>
      </c>
      <c r="Z154" s="119">
        <v>11.06</v>
      </c>
      <c r="AA154" s="119">
        <v>12.39</v>
      </c>
      <c r="AB154" s="119">
        <v>11.43</v>
      </c>
      <c r="AC154" s="119">
        <v>13.67</v>
      </c>
      <c r="AD154" s="119">
        <v>12.69</v>
      </c>
      <c r="AE154" s="119">
        <v>10</v>
      </c>
      <c r="AF154" s="119">
        <v>13</v>
      </c>
      <c r="AG154" s="119">
        <v>9.6300000000000008</v>
      </c>
      <c r="AH154" s="119">
        <v>10.42</v>
      </c>
      <c r="AI154" s="119">
        <v>10.09</v>
      </c>
      <c r="AJ154" s="119">
        <v>6.04</v>
      </c>
      <c r="AK154" s="119">
        <v>5.93</v>
      </c>
      <c r="AL154" s="119">
        <v>7.31</v>
      </c>
      <c r="AM154" s="119">
        <v>7.53</v>
      </c>
      <c r="AN154" s="119">
        <v>9.23</v>
      </c>
      <c r="AO154" s="119">
        <v>12.9</v>
      </c>
      <c r="AP154" s="119">
        <v>9.44</v>
      </c>
      <c r="AQ154" s="119">
        <v>13.82</v>
      </c>
      <c r="AR154" s="119">
        <v>13.28</v>
      </c>
      <c r="AS154" s="119">
        <v>9.42</v>
      </c>
      <c r="AT154" s="119">
        <v>10.54</v>
      </c>
      <c r="AU154" s="119">
        <v>9.66</v>
      </c>
      <c r="AV154" s="119">
        <v>8.2100000000000009</v>
      </c>
      <c r="AW154" s="119">
        <v>7.32</v>
      </c>
      <c r="AX154" s="119">
        <v>7.44</v>
      </c>
      <c r="AY154" s="119">
        <v>9.77</v>
      </c>
      <c r="AZ154" s="119">
        <v>11.56</v>
      </c>
      <c r="BA154" s="119">
        <v>13.87</v>
      </c>
    </row>
    <row r="155" spans="1:53" x14ac:dyDescent="0.45">
      <c r="A155" s="260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0.01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16"/>
      <c r="AZ155" s="116"/>
      <c r="BA155" s="116"/>
    </row>
    <row r="156" spans="1:53" ht="29.25" x14ac:dyDescent="0.45">
      <c r="A156" s="261">
        <v>152</v>
      </c>
      <c r="B156" s="174" t="s">
        <v>261</v>
      </c>
      <c r="C156" s="119">
        <v>10.029999999999999</v>
      </c>
      <c r="D156" s="119">
        <v>12.7</v>
      </c>
      <c r="E156" s="119">
        <v>18.03</v>
      </c>
      <c r="F156" s="119">
        <v>8.7100000000000009</v>
      </c>
      <c r="G156" s="119">
        <v>11.08</v>
      </c>
      <c r="H156" s="119">
        <v>10.77</v>
      </c>
      <c r="I156" s="119">
        <v>9.1999999999999993</v>
      </c>
      <c r="J156" s="119">
        <v>7.8</v>
      </c>
      <c r="K156" s="119">
        <v>12.51</v>
      </c>
      <c r="L156" s="119">
        <v>14.03</v>
      </c>
      <c r="M156" s="119">
        <v>10.33</v>
      </c>
      <c r="N156" s="119">
        <v>11.97</v>
      </c>
      <c r="O156" s="119">
        <v>12.96</v>
      </c>
      <c r="P156" s="119">
        <v>10.68</v>
      </c>
      <c r="Q156" s="119">
        <v>7.6</v>
      </c>
      <c r="R156" s="119">
        <v>11.31</v>
      </c>
      <c r="S156" s="119">
        <v>6.04</v>
      </c>
      <c r="T156" s="119">
        <v>16.13</v>
      </c>
      <c r="U156" s="119">
        <v>20.079999999999998</v>
      </c>
      <c r="V156" s="119">
        <v>10.23</v>
      </c>
      <c r="W156" s="119">
        <v>15.57</v>
      </c>
      <c r="X156" s="119">
        <v>13.36</v>
      </c>
      <c r="Y156" s="119">
        <v>12.31</v>
      </c>
      <c r="Z156" s="119">
        <v>8.76</v>
      </c>
      <c r="AA156" s="119">
        <v>5.97</v>
      </c>
      <c r="AB156" s="119">
        <v>10.5</v>
      </c>
      <c r="AC156" s="119">
        <v>11.39</v>
      </c>
      <c r="AD156" s="119">
        <v>8.4499999999999993</v>
      </c>
      <c r="AE156" s="119">
        <v>9.2100000000000009</v>
      </c>
      <c r="AF156" s="119">
        <v>12.99</v>
      </c>
      <c r="AG156" s="119">
        <v>8.65</v>
      </c>
      <c r="AH156" s="119">
        <v>14.71</v>
      </c>
      <c r="AI156" s="119">
        <v>11.95</v>
      </c>
      <c r="AJ156" s="119">
        <v>11.91</v>
      </c>
      <c r="AK156" s="119">
        <v>12.1</v>
      </c>
      <c r="AL156" s="119">
        <v>10.029999999999999</v>
      </c>
      <c r="AM156" s="119">
        <v>6.94</v>
      </c>
      <c r="AN156" s="119">
        <v>7.61</v>
      </c>
      <c r="AO156" s="119">
        <v>10.89</v>
      </c>
      <c r="AP156" s="119">
        <v>3.97</v>
      </c>
      <c r="AQ156" s="119">
        <v>6.56</v>
      </c>
      <c r="AR156" s="119">
        <v>7.46</v>
      </c>
      <c r="AS156" s="119">
        <v>6.19</v>
      </c>
      <c r="AT156" s="119">
        <v>7.93</v>
      </c>
      <c r="AU156" s="119">
        <v>5.15</v>
      </c>
      <c r="AV156" s="119">
        <v>7.42</v>
      </c>
      <c r="AW156" s="119">
        <v>4.8899999999999997</v>
      </c>
      <c r="AX156" s="119">
        <v>6.43</v>
      </c>
      <c r="AY156" s="119">
        <v>10.02</v>
      </c>
      <c r="AZ156" s="119">
        <v>9.2200000000000006</v>
      </c>
      <c r="BA156" s="119">
        <v>11.35</v>
      </c>
    </row>
    <row r="157" spans="1:53" x14ac:dyDescent="0.45">
      <c r="A157" s="260">
        <v>153</v>
      </c>
      <c r="B157" s="173" t="s">
        <v>262</v>
      </c>
      <c r="C157" s="120">
        <v>0.53</v>
      </c>
      <c r="D157" s="120">
        <v>0.54</v>
      </c>
      <c r="E157" s="120">
        <v>0.68</v>
      </c>
      <c r="F157" s="120">
        <v>0.48</v>
      </c>
      <c r="G157" s="120">
        <v>0.81</v>
      </c>
      <c r="H157" s="120">
        <v>1.61</v>
      </c>
      <c r="I157" s="120">
        <v>1.1000000000000001</v>
      </c>
      <c r="J157" s="120">
        <v>0.68</v>
      </c>
      <c r="K157" s="120">
        <v>0.99</v>
      </c>
      <c r="L157" s="120">
        <v>0.59</v>
      </c>
      <c r="M157" s="120">
        <v>0.75</v>
      </c>
      <c r="N157" s="120">
        <v>0.62</v>
      </c>
      <c r="O157" s="120">
        <v>0.54</v>
      </c>
      <c r="P157" s="120">
        <v>0.64</v>
      </c>
      <c r="Q157" s="120">
        <v>0.94</v>
      </c>
      <c r="R157" s="120">
        <v>0.51</v>
      </c>
      <c r="S157" s="120">
        <v>1.04</v>
      </c>
      <c r="T157" s="120">
        <v>1.1499999999999999</v>
      </c>
      <c r="U157" s="120">
        <v>1.18</v>
      </c>
      <c r="V157" s="120">
        <v>0.68</v>
      </c>
      <c r="W157" s="120">
        <v>0.85</v>
      </c>
      <c r="X157" s="120">
        <v>0.71</v>
      </c>
      <c r="Y157" s="120">
        <v>0.61</v>
      </c>
      <c r="Z157" s="120">
        <v>0.77</v>
      </c>
      <c r="AA157" s="120">
        <v>0.4</v>
      </c>
      <c r="AB157" s="120">
        <v>0.61</v>
      </c>
      <c r="AC157" s="120">
        <v>0.83</v>
      </c>
      <c r="AD157" s="120">
        <v>0.59</v>
      </c>
      <c r="AE157" s="120">
        <v>0.56000000000000005</v>
      </c>
      <c r="AF157" s="120">
        <v>1.31</v>
      </c>
      <c r="AG157" s="120">
        <v>1.1000000000000001</v>
      </c>
      <c r="AH157" s="120">
        <v>0.65</v>
      </c>
      <c r="AI157" s="120">
        <v>0.64</v>
      </c>
      <c r="AJ157" s="120">
        <v>0.66</v>
      </c>
      <c r="AK157" s="120">
        <v>0.85</v>
      </c>
      <c r="AL157" s="120">
        <v>0.61</v>
      </c>
      <c r="AM157" s="120">
        <v>0.47</v>
      </c>
      <c r="AN157" s="120">
        <v>0.5</v>
      </c>
      <c r="AO157" s="120">
        <v>2.84</v>
      </c>
      <c r="AP157" s="120">
        <v>0.46</v>
      </c>
      <c r="AQ157" s="120">
        <v>0.67</v>
      </c>
      <c r="AR157" s="120">
        <v>1.33</v>
      </c>
      <c r="AS157" s="120">
        <v>0.74</v>
      </c>
      <c r="AT157" s="120">
        <v>0.84</v>
      </c>
      <c r="AU157" s="120">
        <v>0.64</v>
      </c>
      <c r="AV157" s="120">
        <v>0.62</v>
      </c>
      <c r="AW157" s="120">
        <v>0.9</v>
      </c>
      <c r="AX157" s="120">
        <v>0.64</v>
      </c>
      <c r="AY157" s="120">
        <v>0.69</v>
      </c>
      <c r="AZ157" s="120">
        <v>0.74</v>
      </c>
      <c r="BA157" s="120">
        <v>0.59</v>
      </c>
    </row>
    <row r="158" spans="1:53" ht="29.25" x14ac:dyDescent="0.45">
      <c r="A158" s="261">
        <v>154</v>
      </c>
      <c r="B158" s="174" t="s">
        <v>263</v>
      </c>
      <c r="C158" s="119">
        <v>0.06</v>
      </c>
      <c r="D158" s="119">
        <v>7.0000000000000007E-2</v>
      </c>
      <c r="E158" s="119">
        <v>0.02</v>
      </c>
      <c r="F158" s="119">
        <v>0.14000000000000001</v>
      </c>
      <c r="G158" s="119">
        <v>0.15</v>
      </c>
      <c r="H158" s="119">
        <v>0.42</v>
      </c>
      <c r="I158" s="119">
        <v>0.16</v>
      </c>
      <c r="J158" s="119">
        <v>0.06</v>
      </c>
      <c r="K158" s="119">
        <v>0</v>
      </c>
      <c r="L158" s="119">
        <v>0.08</v>
      </c>
      <c r="M158" s="119">
        <v>0.09</v>
      </c>
      <c r="N158" s="119">
        <v>0.05</v>
      </c>
      <c r="O158" s="119">
        <v>0</v>
      </c>
      <c r="P158" s="119">
        <v>0</v>
      </c>
      <c r="Q158" s="119">
        <v>0.06</v>
      </c>
      <c r="R158" s="119">
        <v>0.04</v>
      </c>
      <c r="S158" s="119">
        <v>0.02</v>
      </c>
      <c r="T158" s="119">
        <v>0.02</v>
      </c>
      <c r="U158" s="119">
        <v>0.04</v>
      </c>
      <c r="V158" s="119">
        <v>0.11</v>
      </c>
      <c r="W158" s="119">
        <v>0</v>
      </c>
      <c r="X158" s="119">
        <v>3.45</v>
      </c>
      <c r="Y158" s="119">
        <v>0.05</v>
      </c>
      <c r="Z158" s="119">
        <v>0.05</v>
      </c>
      <c r="AA158" s="119">
        <v>0.16</v>
      </c>
      <c r="AB158" s="119">
        <v>0.09</v>
      </c>
      <c r="AC158" s="119">
        <v>0.04</v>
      </c>
      <c r="AD158" s="119">
        <v>0.16</v>
      </c>
      <c r="AE158" s="119">
        <v>0</v>
      </c>
      <c r="AF158" s="119">
        <v>7.0000000000000007E-2</v>
      </c>
      <c r="AG158" s="119">
        <v>0.05</v>
      </c>
      <c r="AH158" s="119">
        <v>0.03</v>
      </c>
      <c r="AI158" s="119">
        <v>0</v>
      </c>
      <c r="AJ158" s="119">
        <v>0.05</v>
      </c>
      <c r="AK158" s="119">
        <v>0.03</v>
      </c>
      <c r="AL158" s="119">
        <v>0</v>
      </c>
      <c r="AM158" s="117"/>
      <c r="AN158" s="117"/>
      <c r="AO158" s="119">
        <v>0.04</v>
      </c>
      <c r="AP158" s="119">
        <v>0.18</v>
      </c>
      <c r="AQ158" s="119">
        <v>0.04</v>
      </c>
      <c r="AR158" s="119">
        <v>0.19</v>
      </c>
      <c r="AS158" s="119">
        <v>0.05</v>
      </c>
      <c r="AT158" s="119">
        <v>0</v>
      </c>
      <c r="AU158" s="119">
        <v>0.26</v>
      </c>
      <c r="AV158" s="119">
        <v>0.05</v>
      </c>
      <c r="AW158" s="119">
        <v>0.03</v>
      </c>
      <c r="AX158" s="119">
        <v>0.16</v>
      </c>
      <c r="AY158" s="119">
        <v>0.05</v>
      </c>
      <c r="AZ158" s="119">
        <v>0</v>
      </c>
      <c r="BA158" s="119">
        <v>0</v>
      </c>
    </row>
    <row r="159" spans="1:53" ht="29.25" x14ac:dyDescent="0.45">
      <c r="A159" s="260">
        <v>155</v>
      </c>
      <c r="B159" s="173" t="s">
        <v>264</v>
      </c>
      <c r="C159" s="120">
        <v>1.31</v>
      </c>
      <c r="D159" s="120">
        <v>0.6</v>
      </c>
      <c r="E159" s="120">
        <v>0.43</v>
      </c>
      <c r="F159" s="120">
        <v>0.19</v>
      </c>
      <c r="G159" s="120">
        <v>0.52</v>
      </c>
      <c r="H159" s="120">
        <v>0.26</v>
      </c>
      <c r="I159" s="120">
        <v>0.61</v>
      </c>
      <c r="J159" s="120">
        <v>0.68</v>
      </c>
      <c r="K159" s="120">
        <v>0.48</v>
      </c>
      <c r="L159" s="120">
        <v>0.5</v>
      </c>
      <c r="M159" s="120">
        <v>0.28999999999999998</v>
      </c>
      <c r="N159" s="120">
        <v>0.38</v>
      </c>
      <c r="O159" s="120">
        <v>0.33</v>
      </c>
      <c r="P159" s="120">
        <v>0.88</v>
      </c>
      <c r="Q159" s="120">
        <v>0.42</v>
      </c>
      <c r="R159" s="120">
        <v>0.31</v>
      </c>
      <c r="S159" s="120">
        <v>0.54</v>
      </c>
      <c r="T159" s="120">
        <v>0.71</v>
      </c>
      <c r="U159" s="120">
        <v>0.57999999999999996</v>
      </c>
      <c r="V159" s="120">
        <v>0.16</v>
      </c>
      <c r="W159" s="120">
        <v>0.75</v>
      </c>
      <c r="X159" s="120">
        <v>0.76</v>
      </c>
      <c r="Y159" s="120">
        <v>0.24</v>
      </c>
      <c r="Z159" s="120">
        <v>0.88</v>
      </c>
      <c r="AA159" s="120">
        <v>0.59</v>
      </c>
      <c r="AB159" s="120">
        <v>0.48</v>
      </c>
      <c r="AC159" s="120">
        <v>0.56999999999999995</v>
      </c>
      <c r="AD159" s="120">
        <v>0.3</v>
      </c>
      <c r="AE159" s="120">
        <v>0.5</v>
      </c>
      <c r="AF159" s="120">
        <v>0.66</v>
      </c>
      <c r="AG159" s="120">
        <v>0.62</v>
      </c>
      <c r="AH159" s="120">
        <v>0.6</v>
      </c>
      <c r="AI159" s="120">
        <v>0.4</v>
      </c>
      <c r="AJ159" s="120">
        <v>0.28000000000000003</v>
      </c>
      <c r="AK159" s="120">
        <v>0.65</v>
      </c>
      <c r="AL159" s="120">
        <v>0.97</v>
      </c>
      <c r="AM159" s="120">
        <v>0.32</v>
      </c>
      <c r="AN159" s="120">
        <v>0.35</v>
      </c>
      <c r="AO159" s="120">
        <v>0.38</v>
      </c>
      <c r="AP159" s="120">
        <v>0.34</v>
      </c>
      <c r="AQ159" s="120">
        <v>0.82</v>
      </c>
      <c r="AR159" s="120">
        <v>0.51</v>
      </c>
      <c r="AS159" s="120">
        <v>0.66</v>
      </c>
      <c r="AT159" s="120">
        <v>0.86</v>
      </c>
      <c r="AU159" s="120">
        <v>0.81</v>
      </c>
      <c r="AV159" s="120">
        <v>0.64</v>
      </c>
      <c r="AW159" s="120">
        <v>0.38</v>
      </c>
      <c r="AX159" s="120">
        <v>0.87</v>
      </c>
      <c r="AY159" s="120">
        <v>0.82</v>
      </c>
      <c r="AZ159" s="120">
        <v>0.81</v>
      </c>
      <c r="BA159" s="120">
        <v>0.86</v>
      </c>
    </row>
    <row r="160" spans="1:53" ht="29.25" x14ac:dyDescent="0.45">
      <c r="A160" s="261">
        <v>156</v>
      </c>
      <c r="B160" s="174" t="s">
        <v>2</v>
      </c>
      <c r="C160" s="119">
        <v>895.19</v>
      </c>
      <c r="D160" s="121">
        <v>1058.23</v>
      </c>
      <c r="E160" s="121">
        <v>1359.53</v>
      </c>
      <c r="F160" s="119">
        <v>818.06</v>
      </c>
      <c r="G160" s="119">
        <v>925.58</v>
      </c>
      <c r="H160" s="121">
        <v>1312.06</v>
      </c>
      <c r="I160" s="119">
        <v>899.36</v>
      </c>
      <c r="J160" s="119">
        <v>984.14</v>
      </c>
      <c r="K160" s="121">
        <v>1412.93</v>
      </c>
      <c r="L160" s="119">
        <v>953.81</v>
      </c>
      <c r="M160" s="121">
        <v>1024.6199999999999</v>
      </c>
      <c r="N160" s="119">
        <v>966.48</v>
      </c>
      <c r="O160" s="119">
        <v>969.16</v>
      </c>
      <c r="P160" s="121">
        <v>1045.0999999999999</v>
      </c>
      <c r="Q160" s="119">
        <v>917.68</v>
      </c>
      <c r="R160" s="119">
        <v>850.97</v>
      </c>
      <c r="S160" s="119">
        <v>870.12</v>
      </c>
      <c r="T160" s="121">
        <v>1059.25</v>
      </c>
      <c r="U160" s="119">
        <v>886.31</v>
      </c>
      <c r="V160" s="119">
        <v>913.32</v>
      </c>
      <c r="W160" s="121">
        <v>1429.41</v>
      </c>
      <c r="X160" s="119">
        <v>976.33</v>
      </c>
      <c r="Y160" s="119">
        <v>955.47</v>
      </c>
      <c r="Z160" s="119">
        <v>957.26</v>
      </c>
      <c r="AA160" s="119">
        <v>835.17</v>
      </c>
      <c r="AB160" s="121">
        <v>1221.1300000000001</v>
      </c>
      <c r="AC160" s="119">
        <v>894.24</v>
      </c>
      <c r="AD160" s="119">
        <v>731.27</v>
      </c>
      <c r="AE160" s="119">
        <v>741.19</v>
      </c>
      <c r="AF160" s="121">
        <v>1083.5</v>
      </c>
      <c r="AG160" s="119">
        <v>837.47</v>
      </c>
      <c r="AH160" s="119">
        <v>873.7</v>
      </c>
      <c r="AI160" s="121">
        <v>1373.99</v>
      </c>
      <c r="AJ160" s="119">
        <v>912.02</v>
      </c>
      <c r="AK160" s="119">
        <v>990.81</v>
      </c>
      <c r="AL160" s="119">
        <v>977.13</v>
      </c>
      <c r="AM160" s="119">
        <v>802.72</v>
      </c>
      <c r="AN160" s="121">
        <v>1351.02</v>
      </c>
      <c r="AO160" s="119">
        <v>983.44</v>
      </c>
      <c r="AP160" s="119">
        <v>735.4</v>
      </c>
      <c r="AQ160" s="119">
        <v>964.49</v>
      </c>
      <c r="AR160" s="121">
        <v>1187.54</v>
      </c>
      <c r="AS160" s="119">
        <v>803.05</v>
      </c>
      <c r="AT160" s="119">
        <v>953.94</v>
      </c>
      <c r="AU160" s="121">
        <v>1565.45</v>
      </c>
      <c r="AV160" s="119">
        <v>929.79</v>
      </c>
      <c r="AW160" s="121">
        <v>1083.5</v>
      </c>
      <c r="AX160" s="119">
        <v>947.29</v>
      </c>
      <c r="AY160" s="119">
        <v>930.51</v>
      </c>
      <c r="AZ160" s="121">
        <v>1291.23</v>
      </c>
      <c r="BA160" s="119">
        <v>957.57</v>
      </c>
    </row>
    <row r="161" spans="1:53" ht="67.5" x14ac:dyDescent="0.45">
      <c r="A161" s="260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</row>
    <row r="162" spans="1:53" x14ac:dyDescent="0.45">
      <c r="A162" s="261">
        <v>158</v>
      </c>
      <c r="B162" s="174" t="s">
        <v>266</v>
      </c>
      <c r="C162" s="119">
        <v>5.54</v>
      </c>
      <c r="D162" s="119">
        <v>4.25</v>
      </c>
      <c r="E162" s="119">
        <v>4.63</v>
      </c>
      <c r="F162" s="119">
        <v>4.87</v>
      </c>
      <c r="G162" s="119">
        <v>5.2</v>
      </c>
      <c r="H162" s="119">
        <v>7.43</v>
      </c>
      <c r="I162" s="119">
        <v>7.88</v>
      </c>
      <c r="J162" s="119">
        <v>8.4600000000000009</v>
      </c>
      <c r="K162" s="119">
        <v>9.61</v>
      </c>
      <c r="L162" s="119">
        <v>7.7</v>
      </c>
      <c r="M162" s="119">
        <v>4.99</v>
      </c>
      <c r="N162" s="119">
        <v>6.15</v>
      </c>
      <c r="O162" s="119">
        <v>3.47</v>
      </c>
      <c r="P162" s="119">
        <v>5.54</v>
      </c>
      <c r="Q162" s="119">
        <v>4.0599999999999996</v>
      </c>
      <c r="R162" s="119">
        <v>4.7300000000000004</v>
      </c>
      <c r="S162" s="119">
        <v>2.36</v>
      </c>
      <c r="T162" s="119">
        <v>9.39</v>
      </c>
      <c r="U162" s="119">
        <v>14.31</v>
      </c>
      <c r="V162" s="119">
        <v>7.75</v>
      </c>
      <c r="W162" s="119">
        <v>10.94</v>
      </c>
      <c r="X162" s="119">
        <v>8.6199999999999992</v>
      </c>
      <c r="Y162" s="119">
        <v>8.42</v>
      </c>
      <c r="Z162" s="119">
        <v>6.26</v>
      </c>
      <c r="AA162" s="119">
        <v>7.18</v>
      </c>
      <c r="AB162" s="119">
        <v>7.76</v>
      </c>
      <c r="AC162" s="119">
        <v>8.59</v>
      </c>
      <c r="AD162" s="119">
        <v>5.47</v>
      </c>
      <c r="AE162" s="119">
        <v>7.67</v>
      </c>
      <c r="AF162" s="119">
        <v>11.41</v>
      </c>
      <c r="AG162" s="119">
        <v>4.9800000000000004</v>
      </c>
      <c r="AH162" s="119">
        <v>7.79</v>
      </c>
      <c r="AI162" s="119">
        <v>6.42</v>
      </c>
      <c r="AJ162" s="119">
        <v>6.5</v>
      </c>
      <c r="AK162" s="119">
        <v>5.35</v>
      </c>
      <c r="AL162" s="119">
        <v>4.32</v>
      </c>
      <c r="AM162" s="119">
        <v>3.41</v>
      </c>
      <c r="AN162" s="119">
        <v>4.6399999999999997</v>
      </c>
      <c r="AO162" s="119">
        <v>7.26</v>
      </c>
      <c r="AP162" s="119">
        <v>2.25</v>
      </c>
      <c r="AQ162" s="119">
        <v>4.72</v>
      </c>
      <c r="AR162" s="119">
        <v>4.0199999999999996</v>
      </c>
      <c r="AS162" s="119">
        <v>5.73</v>
      </c>
      <c r="AT162" s="119">
        <v>4.3</v>
      </c>
      <c r="AU162" s="119">
        <v>5.57</v>
      </c>
      <c r="AV162" s="119">
        <v>7.12</v>
      </c>
      <c r="AW162" s="119">
        <v>7.64</v>
      </c>
      <c r="AX162" s="119">
        <v>3.79</v>
      </c>
      <c r="AY162" s="119">
        <v>3.86</v>
      </c>
      <c r="AZ162" s="119">
        <v>5.0599999999999996</v>
      </c>
      <c r="BA162" s="119">
        <v>6.11</v>
      </c>
    </row>
    <row r="163" spans="1:53" ht="29.25" x14ac:dyDescent="0.45">
      <c r="A163" s="260">
        <v>159</v>
      </c>
      <c r="B163" s="173" t="s">
        <v>267</v>
      </c>
      <c r="C163" s="120">
        <v>3.58</v>
      </c>
      <c r="D163" s="120">
        <v>2.82</v>
      </c>
      <c r="E163" s="120">
        <v>3.37</v>
      </c>
      <c r="F163" s="120">
        <v>2.65</v>
      </c>
      <c r="G163" s="120">
        <v>3.39</v>
      </c>
      <c r="H163" s="120">
        <v>2.67</v>
      </c>
      <c r="I163" s="120">
        <v>2.4900000000000002</v>
      </c>
      <c r="J163" s="120">
        <v>1.95</v>
      </c>
      <c r="K163" s="120">
        <v>2.91</v>
      </c>
      <c r="L163" s="120">
        <v>1.87</v>
      </c>
      <c r="M163" s="120">
        <v>1.89</v>
      </c>
      <c r="N163" s="120">
        <v>1.62</v>
      </c>
      <c r="O163" s="120">
        <v>1.04</v>
      </c>
      <c r="P163" s="120">
        <v>1.91</v>
      </c>
      <c r="Q163" s="120">
        <v>1.3</v>
      </c>
      <c r="R163" s="120">
        <v>1.77</v>
      </c>
      <c r="S163" s="120">
        <v>2.88</v>
      </c>
      <c r="T163" s="120">
        <v>2.04</v>
      </c>
      <c r="U163" s="120">
        <v>1.9</v>
      </c>
      <c r="V163" s="120">
        <v>1.95</v>
      </c>
      <c r="W163" s="120">
        <v>2.0499999999999998</v>
      </c>
      <c r="X163" s="120">
        <v>2.15</v>
      </c>
      <c r="Y163" s="120">
        <v>1.45</v>
      </c>
      <c r="Z163" s="120">
        <v>2.34</v>
      </c>
      <c r="AA163" s="120">
        <v>2</v>
      </c>
      <c r="AB163" s="120">
        <v>2.08</v>
      </c>
      <c r="AC163" s="120">
        <v>2.5099999999999998</v>
      </c>
      <c r="AD163" s="120">
        <v>2.62</v>
      </c>
      <c r="AE163" s="120">
        <v>2.19</v>
      </c>
      <c r="AF163" s="120">
        <v>1.68</v>
      </c>
      <c r="AG163" s="120">
        <v>2.13</v>
      </c>
      <c r="AH163" s="120">
        <v>2.16</v>
      </c>
      <c r="AI163" s="120">
        <v>2.1800000000000002</v>
      </c>
      <c r="AJ163" s="120">
        <v>2.61</v>
      </c>
      <c r="AK163" s="120">
        <v>1.3</v>
      </c>
      <c r="AL163" s="120">
        <v>1.1399999999999999</v>
      </c>
      <c r="AM163" s="120">
        <v>2.08</v>
      </c>
      <c r="AN163" s="120">
        <v>2.15</v>
      </c>
      <c r="AO163" s="120">
        <v>2.04</v>
      </c>
      <c r="AP163" s="120">
        <v>2.81</v>
      </c>
      <c r="AQ163" s="120">
        <v>6.71</v>
      </c>
      <c r="AR163" s="120">
        <v>4.13</v>
      </c>
      <c r="AS163" s="120">
        <v>3.82</v>
      </c>
      <c r="AT163" s="120">
        <v>3.98</v>
      </c>
      <c r="AU163" s="120">
        <v>3.48</v>
      </c>
      <c r="AV163" s="120">
        <v>3.06</v>
      </c>
      <c r="AW163" s="120">
        <v>2.0699999999999998</v>
      </c>
      <c r="AX163" s="120">
        <v>1.71</v>
      </c>
      <c r="AY163" s="120">
        <v>2.44</v>
      </c>
      <c r="AZ163" s="120">
        <v>1.81</v>
      </c>
      <c r="BA163" s="120">
        <v>3.55</v>
      </c>
    </row>
    <row r="164" spans="1:53" x14ac:dyDescent="0.45">
      <c r="A164" s="261">
        <v>160</v>
      </c>
      <c r="B164" s="174" t="s">
        <v>268</v>
      </c>
      <c r="C164" s="119">
        <v>0.97</v>
      </c>
      <c r="D164" s="119">
        <v>1.23</v>
      </c>
      <c r="E164" s="119">
        <v>1.66</v>
      </c>
      <c r="F164" s="119">
        <v>1.87</v>
      </c>
      <c r="G164" s="119">
        <v>1.23</v>
      </c>
      <c r="H164" s="119">
        <v>1.36</v>
      </c>
      <c r="I164" s="119">
        <v>1.66</v>
      </c>
      <c r="J164" s="119">
        <v>1.47</v>
      </c>
      <c r="K164" s="119">
        <v>1.69</v>
      </c>
      <c r="L164" s="119">
        <v>1.56</v>
      </c>
      <c r="M164" s="119">
        <v>1.1299999999999999</v>
      </c>
      <c r="N164" s="119">
        <v>2.36</v>
      </c>
      <c r="O164" s="119">
        <v>1.25</v>
      </c>
      <c r="P164" s="119">
        <v>0.94</v>
      </c>
      <c r="Q164" s="119">
        <v>1.58</v>
      </c>
      <c r="R164" s="119">
        <v>1.4</v>
      </c>
      <c r="S164" s="119">
        <v>1.45</v>
      </c>
      <c r="T164" s="119">
        <v>0.51</v>
      </c>
      <c r="U164" s="119">
        <v>1.53</v>
      </c>
      <c r="V164" s="119">
        <v>1.51</v>
      </c>
      <c r="W164" s="119">
        <v>1.48</v>
      </c>
      <c r="X164" s="119">
        <v>1.06</v>
      </c>
      <c r="Y164" s="119">
        <v>1.1599999999999999</v>
      </c>
      <c r="Z164" s="119">
        <v>0.78</v>
      </c>
      <c r="AA164" s="119">
        <v>1.34</v>
      </c>
      <c r="AB164" s="119">
        <v>2.09</v>
      </c>
      <c r="AC164" s="119">
        <v>1.9</v>
      </c>
      <c r="AD164" s="119">
        <v>0.89</v>
      </c>
      <c r="AE164" s="119">
        <v>1.04</v>
      </c>
      <c r="AF164" s="119">
        <v>2.37</v>
      </c>
      <c r="AG164" s="119">
        <v>0.34</v>
      </c>
      <c r="AH164" s="119">
        <v>1.76</v>
      </c>
      <c r="AI164" s="119">
        <v>0.32</v>
      </c>
      <c r="AJ164" s="119">
        <v>1</v>
      </c>
      <c r="AK164" s="119">
        <v>1.07</v>
      </c>
      <c r="AL164" s="119">
        <v>1.08</v>
      </c>
      <c r="AM164" s="119">
        <v>0.46</v>
      </c>
      <c r="AN164" s="119">
        <v>0.41</v>
      </c>
      <c r="AO164" s="119">
        <v>1.26</v>
      </c>
      <c r="AP164" s="119">
        <v>0.28999999999999998</v>
      </c>
      <c r="AQ164" s="119">
        <v>1.21</v>
      </c>
      <c r="AR164" s="119">
        <v>1.03</v>
      </c>
      <c r="AS164" s="119">
        <v>0.77</v>
      </c>
      <c r="AT164" s="119">
        <v>1.07</v>
      </c>
      <c r="AU164" s="119">
        <v>0.71</v>
      </c>
      <c r="AV164" s="119">
        <v>1.42</v>
      </c>
      <c r="AW164" s="119">
        <v>1.33</v>
      </c>
      <c r="AX164" s="119">
        <v>1.23</v>
      </c>
      <c r="AY164" s="119">
        <v>0.96</v>
      </c>
      <c r="AZ164" s="119">
        <v>1.47</v>
      </c>
      <c r="BA164" s="119">
        <v>1.55</v>
      </c>
    </row>
    <row r="165" spans="1:53" x14ac:dyDescent="0.45">
      <c r="A165" s="260">
        <v>161</v>
      </c>
      <c r="B165" s="173" t="s">
        <v>100</v>
      </c>
      <c r="C165" s="120">
        <v>43.56</v>
      </c>
      <c r="D165" s="120">
        <v>43.13</v>
      </c>
      <c r="E165" s="120">
        <v>41.92</v>
      </c>
      <c r="F165" s="120">
        <v>45.16</v>
      </c>
      <c r="G165" s="120">
        <v>45.47</v>
      </c>
      <c r="H165" s="120">
        <v>35.61</v>
      </c>
      <c r="I165" s="120">
        <v>45.35</v>
      </c>
      <c r="J165" s="120">
        <v>32.56</v>
      </c>
      <c r="K165" s="120">
        <v>36.89</v>
      </c>
      <c r="L165" s="120">
        <v>41.4</v>
      </c>
      <c r="M165" s="120">
        <v>39.97</v>
      </c>
      <c r="N165" s="120">
        <v>41.85</v>
      </c>
      <c r="O165" s="120">
        <v>35.67</v>
      </c>
      <c r="P165" s="120">
        <v>36.130000000000003</v>
      </c>
      <c r="Q165" s="120">
        <v>37.01</v>
      </c>
      <c r="R165" s="120">
        <v>39.21</v>
      </c>
      <c r="S165" s="120">
        <v>35.44</v>
      </c>
      <c r="T165" s="120">
        <v>39.35</v>
      </c>
      <c r="U165" s="120">
        <v>40</v>
      </c>
      <c r="V165" s="120">
        <v>41.28</v>
      </c>
      <c r="W165" s="120">
        <v>41.3</v>
      </c>
      <c r="X165" s="120">
        <v>38.56</v>
      </c>
      <c r="Y165" s="120">
        <v>36.69</v>
      </c>
      <c r="Z165" s="120">
        <v>34.92</v>
      </c>
      <c r="AA165" s="120">
        <v>36.869999999999997</v>
      </c>
      <c r="AB165" s="120">
        <v>38.53</v>
      </c>
      <c r="AC165" s="120">
        <v>39.1</v>
      </c>
      <c r="AD165" s="120">
        <v>33.5</v>
      </c>
      <c r="AE165" s="120">
        <v>33.880000000000003</v>
      </c>
      <c r="AF165" s="120">
        <v>29.21</v>
      </c>
      <c r="AG165" s="120">
        <v>31.05</v>
      </c>
      <c r="AH165" s="120">
        <v>38.25</v>
      </c>
      <c r="AI165" s="120">
        <v>35.53</v>
      </c>
      <c r="AJ165" s="120">
        <v>34.1</v>
      </c>
      <c r="AK165" s="120">
        <v>33.57</v>
      </c>
      <c r="AL165" s="120">
        <v>32.049999999999997</v>
      </c>
      <c r="AM165" s="120">
        <v>35.36</v>
      </c>
      <c r="AN165" s="120">
        <v>35.26</v>
      </c>
      <c r="AO165" s="120">
        <v>39.46</v>
      </c>
      <c r="AP165" s="120">
        <v>29.69</v>
      </c>
      <c r="AQ165" s="120">
        <v>34.54</v>
      </c>
      <c r="AR165" s="120">
        <v>32</v>
      </c>
      <c r="AS165" s="120">
        <v>32.630000000000003</v>
      </c>
      <c r="AT165" s="120">
        <v>36.369999999999997</v>
      </c>
      <c r="AU165" s="120">
        <v>35.71</v>
      </c>
      <c r="AV165" s="120">
        <v>37.83</v>
      </c>
      <c r="AW165" s="120">
        <v>35.1</v>
      </c>
      <c r="AX165" s="120">
        <v>41.51</v>
      </c>
      <c r="AY165" s="120">
        <v>38.61</v>
      </c>
      <c r="AZ165" s="120">
        <v>35.89</v>
      </c>
      <c r="BA165" s="120">
        <v>37.78</v>
      </c>
    </row>
    <row r="166" spans="1:53" ht="29.25" x14ac:dyDescent="0.45">
      <c r="A166" s="261">
        <v>162</v>
      </c>
      <c r="B166" s="174" t="s">
        <v>46</v>
      </c>
      <c r="C166" s="119">
        <v>746.06</v>
      </c>
      <c r="D166" s="119">
        <v>820.91</v>
      </c>
      <c r="E166" s="119">
        <v>842.74</v>
      </c>
      <c r="F166" s="119">
        <v>724.54</v>
      </c>
      <c r="G166" s="119">
        <v>903.67</v>
      </c>
      <c r="H166" s="119">
        <v>931.02</v>
      </c>
      <c r="I166" s="119">
        <v>749.29</v>
      </c>
      <c r="J166" s="119">
        <v>808.52</v>
      </c>
      <c r="K166" s="119">
        <v>818.93</v>
      </c>
      <c r="L166" s="119">
        <v>794.64</v>
      </c>
      <c r="M166" s="119">
        <v>721.56</v>
      </c>
      <c r="N166" s="119">
        <v>644.23</v>
      </c>
      <c r="O166" s="119">
        <v>662.28</v>
      </c>
      <c r="P166" s="119">
        <v>660.33</v>
      </c>
      <c r="Q166" s="119">
        <v>711.37</v>
      </c>
      <c r="R166" s="119">
        <v>643.92999999999995</v>
      </c>
      <c r="S166" s="119">
        <v>746.27</v>
      </c>
      <c r="T166" s="119">
        <v>640.11</v>
      </c>
      <c r="U166" s="119">
        <v>605.22</v>
      </c>
      <c r="V166" s="119">
        <v>634.15</v>
      </c>
      <c r="W166" s="119">
        <v>637.75</v>
      </c>
      <c r="X166" s="119">
        <v>597.95000000000005</v>
      </c>
      <c r="Y166" s="119">
        <v>619.22</v>
      </c>
      <c r="Z166" s="119">
        <v>668.59</v>
      </c>
      <c r="AA166" s="119">
        <v>662.1</v>
      </c>
      <c r="AB166" s="119">
        <v>752.3</v>
      </c>
      <c r="AC166" s="119">
        <v>845.17</v>
      </c>
      <c r="AD166" s="119">
        <v>703.92</v>
      </c>
      <c r="AE166" s="119">
        <v>703.64</v>
      </c>
      <c r="AF166" s="119">
        <v>533.97</v>
      </c>
      <c r="AG166" s="119">
        <v>668.05</v>
      </c>
      <c r="AH166" s="119">
        <v>802.89</v>
      </c>
      <c r="AI166" s="119">
        <v>687.8</v>
      </c>
      <c r="AJ166" s="119">
        <v>661.42</v>
      </c>
      <c r="AK166" s="119">
        <v>608.91999999999996</v>
      </c>
      <c r="AL166" s="119">
        <v>546.45000000000005</v>
      </c>
      <c r="AM166" s="119">
        <v>628</v>
      </c>
      <c r="AN166" s="119">
        <v>648.07000000000005</v>
      </c>
      <c r="AO166" s="119">
        <v>773.86</v>
      </c>
      <c r="AP166" s="119">
        <v>749.11</v>
      </c>
      <c r="AQ166" s="119">
        <v>826.23</v>
      </c>
      <c r="AR166" s="119">
        <v>795.16</v>
      </c>
      <c r="AS166" s="119">
        <v>688.95</v>
      </c>
      <c r="AT166" s="119">
        <v>783.93</v>
      </c>
      <c r="AU166" s="119">
        <v>736.86</v>
      </c>
      <c r="AV166" s="119">
        <v>726.82</v>
      </c>
      <c r="AW166" s="119">
        <v>817.35</v>
      </c>
      <c r="AX166" s="119">
        <v>631.19000000000005</v>
      </c>
      <c r="AY166" s="119">
        <v>764.92</v>
      </c>
      <c r="AZ166" s="119">
        <v>805.24</v>
      </c>
      <c r="BA166" s="119">
        <v>898.66</v>
      </c>
    </row>
    <row r="167" spans="1:53" ht="29.25" x14ac:dyDescent="0.45">
      <c r="A167" s="260">
        <v>163</v>
      </c>
      <c r="B167" s="173" t="s">
        <v>269</v>
      </c>
      <c r="C167" s="120">
        <v>37.35</v>
      </c>
      <c r="D167" s="120">
        <v>43.12</v>
      </c>
      <c r="E167" s="120">
        <v>37.71</v>
      </c>
      <c r="F167" s="120">
        <v>27.27</v>
      </c>
      <c r="G167" s="120">
        <v>32.299999999999997</v>
      </c>
      <c r="H167" s="120">
        <v>36.340000000000003</v>
      </c>
      <c r="I167" s="120">
        <v>30.67</v>
      </c>
      <c r="J167" s="120">
        <v>32.75</v>
      </c>
      <c r="K167" s="120">
        <v>38.15</v>
      </c>
      <c r="L167" s="120">
        <v>38.369999999999997</v>
      </c>
      <c r="M167" s="120">
        <v>45.54</v>
      </c>
      <c r="N167" s="120">
        <v>44.58</v>
      </c>
      <c r="O167" s="120">
        <v>33.03</v>
      </c>
      <c r="P167" s="120">
        <v>39.08</v>
      </c>
      <c r="Q167" s="120">
        <v>38.659999999999997</v>
      </c>
      <c r="R167" s="120">
        <v>34</v>
      </c>
      <c r="S167" s="120">
        <v>40.270000000000003</v>
      </c>
      <c r="T167" s="120">
        <v>68.23</v>
      </c>
      <c r="U167" s="120">
        <v>45.41</v>
      </c>
      <c r="V167" s="120">
        <v>46.82</v>
      </c>
      <c r="W167" s="120">
        <v>31.57</v>
      </c>
      <c r="X167" s="120">
        <v>42.54</v>
      </c>
      <c r="Y167" s="120">
        <v>38.61</v>
      </c>
      <c r="Z167" s="120">
        <v>39.479999999999997</v>
      </c>
      <c r="AA167" s="120">
        <v>24.2</v>
      </c>
      <c r="AB167" s="120">
        <v>51.91</v>
      </c>
      <c r="AC167" s="120">
        <v>41.36</v>
      </c>
      <c r="AD167" s="120">
        <v>25.06</v>
      </c>
      <c r="AE167" s="120">
        <v>38.200000000000003</v>
      </c>
      <c r="AF167" s="120">
        <v>34.49</v>
      </c>
      <c r="AG167" s="120">
        <v>29.9</v>
      </c>
      <c r="AH167" s="120">
        <v>40.909999999999997</v>
      </c>
      <c r="AI167" s="120">
        <v>36.880000000000003</v>
      </c>
      <c r="AJ167" s="120">
        <v>30.84</v>
      </c>
      <c r="AK167" s="120">
        <v>57.1</v>
      </c>
      <c r="AL167" s="120">
        <v>36.700000000000003</v>
      </c>
      <c r="AM167" s="120">
        <v>26.45</v>
      </c>
      <c r="AN167" s="120">
        <v>27.69</v>
      </c>
      <c r="AO167" s="120">
        <v>36.020000000000003</v>
      </c>
      <c r="AP167" s="120">
        <v>28.09</v>
      </c>
      <c r="AQ167" s="120">
        <v>30.66</v>
      </c>
      <c r="AR167" s="120">
        <v>32.549999999999997</v>
      </c>
      <c r="AS167" s="120">
        <v>22.46</v>
      </c>
      <c r="AT167" s="120">
        <v>30.68</v>
      </c>
      <c r="AU167" s="120">
        <v>24.11</v>
      </c>
      <c r="AV167" s="120">
        <v>30.31</v>
      </c>
      <c r="AW167" s="120">
        <v>29.25</v>
      </c>
      <c r="AX167" s="120">
        <v>31.45</v>
      </c>
      <c r="AY167" s="120">
        <v>29.48</v>
      </c>
      <c r="AZ167" s="120">
        <v>31.65</v>
      </c>
      <c r="BA167" s="120">
        <v>31</v>
      </c>
    </row>
    <row r="168" spans="1:53" x14ac:dyDescent="0.45">
      <c r="A168" s="261">
        <v>164</v>
      </c>
      <c r="B168" s="174" t="s">
        <v>95</v>
      </c>
      <c r="C168" s="119">
        <v>51.18</v>
      </c>
      <c r="D168" s="119">
        <v>70.97</v>
      </c>
      <c r="E168" s="119">
        <v>75.05</v>
      </c>
      <c r="F168" s="119">
        <v>57.41</v>
      </c>
      <c r="G168" s="119">
        <v>61.95</v>
      </c>
      <c r="H168" s="119">
        <v>76.400000000000006</v>
      </c>
      <c r="I168" s="119">
        <v>53.13</v>
      </c>
      <c r="J168" s="119">
        <v>65.569999999999993</v>
      </c>
      <c r="K168" s="119">
        <v>56.39</v>
      </c>
      <c r="L168" s="119">
        <v>64.099999999999994</v>
      </c>
      <c r="M168" s="119">
        <v>48.13</v>
      </c>
      <c r="N168" s="119">
        <v>80.099999999999994</v>
      </c>
      <c r="O168" s="119">
        <v>41.65</v>
      </c>
      <c r="P168" s="119">
        <v>45.43</v>
      </c>
      <c r="Q168" s="119">
        <v>46.48</v>
      </c>
      <c r="R168" s="119">
        <v>47.17</v>
      </c>
      <c r="S168" s="119">
        <v>63.26</v>
      </c>
      <c r="T168" s="119">
        <v>84.88</v>
      </c>
      <c r="U168" s="119">
        <v>75.83</v>
      </c>
      <c r="V168" s="119">
        <v>62.81</v>
      </c>
      <c r="W168" s="119">
        <v>63.73</v>
      </c>
      <c r="X168" s="119">
        <v>41.8</v>
      </c>
      <c r="Y168" s="119">
        <v>56.14</v>
      </c>
      <c r="Z168" s="119">
        <v>77.22</v>
      </c>
      <c r="AA168" s="119">
        <v>41.13</v>
      </c>
      <c r="AB168" s="119">
        <v>62.05</v>
      </c>
      <c r="AC168" s="119">
        <v>69.03</v>
      </c>
      <c r="AD168" s="119">
        <v>46.26</v>
      </c>
      <c r="AE168" s="119">
        <v>69.099999999999994</v>
      </c>
      <c r="AF168" s="119">
        <v>61.54</v>
      </c>
      <c r="AG168" s="119">
        <v>47.79</v>
      </c>
      <c r="AH168" s="119">
        <v>62.36</v>
      </c>
      <c r="AI168" s="119">
        <v>54.91</v>
      </c>
      <c r="AJ168" s="119">
        <v>49.26</v>
      </c>
      <c r="AK168" s="119">
        <v>60.87</v>
      </c>
      <c r="AL168" s="119">
        <v>51.58</v>
      </c>
      <c r="AM168" s="119">
        <v>49.82</v>
      </c>
      <c r="AN168" s="119">
        <v>59.34</v>
      </c>
      <c r="AO168" s="119">
        <v>68.34</v>
      </c>
      <c r="AP168" s="119">
        <v>47.93</v>
      </c>
      <c r="AQ168" s="119">
        <v>61.65</v>
      </c>
      <c r="AR168" s="119">
        <v>60.01</v>
      </c>
      <c r="AS168" s="119">
        <v>56.07</v>
      </c>
      <c r="AT168" s="119">
        <v>54.31</v>
      </c>
      <c r="AU168" s="119">
        <v>65.099999999999994</v>
      </c>
      <c r="AV168" s="119">
        <v>55.36</v>
      </c>
      <c r="AW168" s="119">
        <v>56.38</v>
      </c>
      <c r="AX168" s="119">
        <v>57.34</v>
      </c>
      <c r="AY168" s="119">
        <v>53.36</v>
      </c>
      <c r="AZ168" s="119">
        <v>61.81</v>
      </c>
      <c r="BA168" s="119">
        <v>61.76</v>
      </c>
    </row>
    <row r="169" spans="1:53" ht="29.25" x14ac:dyDescent="0.45">
      <c r="A169" s="260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</v>
      </c>
      <c r="O169" s="116"/>
      <c r="P169" s="116"/>
      <c r="Q169" s="116"/>
      <c r="R169" s="116"/>
      <c r="S169" s="116"/>
      <c r="T169" s="116"/>
      <c r="U169" s="116"/>
      <c r="V169" s="116"/>
      <c r="W169" s="120">
        <v>0.06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</row>
    <row r="170" spans="1:53" x14ac:dyDescent="0.45">
      <c r="A170" s="261">
        <v>166</v>
      </c>
      <c r="B170" s="174" t="s">
        <v>40</v>
      </c>
      <c r="C170" s="119">
        <v>418.22</v>
      </c>
      <c r="D170" s="119">
        <v>429.36</v>
      </c>
      <c r="E170" s="119">
        <v>478.39</v>
      </c>
      <c r="F170" s="119">
        <v>437.5</v>
      </c>
      <c r="G170" s="119">
        <v>512.79</v>
      </c>
      <c r="H170" s="119">
        <v>509.4</v>
      </c>
      <c r="I170" s="119">
        <v>492.32</v>
      </c>
      <c r="J170" s="119">
        <v>493.52</v>
      </c>
      <c r="K170" s="119">
        <v>513.26</v>
      </c>
      <c r="L170" s="119">
        <v>471.93</v>
      </c>
      <c r="M170" s="119">
        <v>406.87</v>
      </c>
      <c r="N170" s="119">
        <v>445.34</v>
      </c>
      <c r="O170" s="119">
        <v>427.33</v>
      </c>
      <c r="P170" s="119">
        <v>465.22</v>
      </c>
      <c r="Q170" s="119">
        <v>513.67999999999995</v>
      </c>
      <c r="R170" s="119">
        <v>462.61</v>
      </c>
      <c r="S170" s="119">
        <v>461.12</v>
      </c>
      <c r="T170" s="119">
        <v>470.94</v>
      </c>
      <c r="U170" s="119">
        <v>452.73</v>
      </c>
      <c r="V170" s="119">
        <v>424.86</v>
      </c>
      <c r="W170" s="119">
        <v>449.12</v>
      </c>
      <c r="X170" s="119">
        <v>387.66</v>
      </c>
      <c r="Y170" s="119">
        <v>394.99</v>
      </c>
      <c r="Z170" s="119">
        <v>383.91</v>
      </c>
      <c r="AA170" s="119">
        <v>403.18</v>
      </c>
      <c r="AB170" s="119">
        <v>379.7</v>
      </c>
      <c r="AC170" s="119">
        <v>495.35</v>
      </c>
      <c r="AD170" s="119">
        <v>429.13</v>
      </c>
      <c r="AE170" s="119">
        <v>461.38</v>
      </c>
      <c r="AF170" s="119">
        <v>470.62</v>
      </c>
      <c r="AG170" s="119">
        <v>421.35</v>
      </c>
      <c r="AH170" s="119">
        <v>429.44</v>
      </c>
      <c r="AI170" s="119">
        <v>450.15</v>
      </c>
      <c r="AJ170" s="119">
        <v>383.78</v>
      </c>
      <c r="AK170" s="119">
        <v>416.03</v>
      </c>
      <c r="AL170" s="119">
        <v>415.05</v>
      </c>
      <c r="AM170" s="119">
        <v>474.74</v>
      </c>
      <c r="AN170" s="119">
        <v>466.94</v>
      </c>
      <c r="AO170" s="119">
        <v>569.83000000000004</v>
      </c>
      <c r="AP170" s="119">
        <v>467.27</v>
      </c>
      <c r="AQ170" s="119">
        <v>552.46</v>
      </c>
      <c r="AR170" s="119">
        <v>522.19000000000005</v>
      </c>
      <c r="AS170" s="119">
        <v>497.34</v>
      </c>
      <c r="AT170" s="119">
        <v>576.20000000000005</v>
      </c>
      <c r="AU170" s="119">
        <v>582.70000000000005</v>
      </c>
      <c r="AV170" s="119">
        <v>535.07000000000005</v>
      </c>
      <c r="AW170" s="119">
        <v>564.59</v>
      </c>
      <c r="AX170" s="119">
        <v>677.24</v>
      </c>
      <c r="AY170" s="119">
        <v>618.85</v>
      </c>
      <c r="AZ170" s="119">
        <v>667.21</v>
      </c>
      <c r="BA170" s="119">
        <v>693.27</v>
      </c>
    </row>
    <row r="171" spans="1:53" ht="42" x14ac:dyDescent="0.45">
      <c r="A171" s="260">
        <v>167</v>
      </c>
      <c r="B171" s="173" t="s">
        <v>270</v>
      </c>
      <c r="C171" s="116"/>
      <c r="D171" s="116"/>
      <c r="E171" s="116"/>
      <c r="F171" s="116"/>
      <c r="G171" s="120">
        <v>0.02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0.04</v>
      </c>
      <c r="AP171" s="120">
        <v>0</v>
      </c>
      <c r="AQ171" s="120">
        <v>0</v>
      </c>
      <c r="AR171" s="120">
        <v>0</v>
      </c>
      <c r="AS171" s="120">
        <v>0.05</v>
      </c>
      <c r="AT171" s="120">
        <v>0</v>
      </c>
      <c r="AU171" s="120">
        <v>0</v>
      </c>
      <c r="AV171" s="120">
        <v>0</v>
      </c>
      <c r="AW171" s="120">
        <v>0.27</v>
      </c>
      <c r="AX171" s="120">
        <v>0</v>
      </c>
      <c r="AY171" s="116"/>
      <c r="AZ171" s="120">
        <v>0</v>
      </c>
      <c r="BA171" s="120">
        <v>0</v>
      </c>
    </row>
    <row r="172" spans="1:53" x14ac:dyDescent="0.45">
      <c r="A172" s="261">
        <v>168</v>
      </c>
      <c r="B172" s="174" t="s">
        <v>271</v>
      </c>
      <c r="C172" s="119">
        <v>27.62</v>
      </c>
      <c r="D172" s="119">
        <v>29.74</v>
      </c>
      <c r="E172" s="119">
        <v>32.21</v>
      </c>
      <c r="F172" s="119">
        <v>27.19</v>
      </c>
      <c r="G172" s="119">
        <v>37.93</v>
      </c>
      <c r="H172" s="119">
        <v>29.21</v>
      </c>
      <c r="I172" s="119">
        <v>32.21</v>
      </c>
      <c r="J172" s="119">
        <v>30.42</v>
      </c>
      <c r="K172" s="119">
        <v>9.0500000000000007</v>
      </c>
      <c r="L172" s="119">
        <v>14.96</v>
      </c>
      <c r="M172" s="119">
        <v>8</v>
      </c>
      <c r="N172" s="119">
        <v>58.73</v>
      </c>
      <c r="O172" s="119">
        <v>10.46</v>
      </c>
      <c r="P172" s="119">
        <v>32.64</v>
      </c>
      <c r="Q172" s="119">
        <v>27.08</v>
      </c>
      <c r="R172" s="119">
        <v>8.9499999999999993</v>
      </c>
      <c r="S172" s="119">
        <v>7.32</v>
      </c>
      <c r="T172" s="119">
        <v>7.24</v>
      </c>
      <c r="U172" s="119">
        <v>13.35</v>
      </c>
      <c r="V172" s="119">
        <v>14.9</v>
      </c>
      <c r="W172" s="119">
        <v>17.899999999999999</v>
      </c>
      <c r="X172" s="119">
        <v>12.97</v>
      </c>
      <c r="Y172" s="119">
        <v>18.03</v>
      </c>
      <c r="Z172" s="119">
        <v>13.3</v>
      </c>
      <c r="AA172" s="119">
        <v>10.220000000000001</v>
      </c>
      <c r="AB172" s="119">
        <v>7.75</v>
      </c>
      <c r="AC172" s="119">
        <v>9.94</v>
      </c>
      <c r="AD172" s="119">
        <v>6.2</v>
      </c>
      <c r="AE172" s="119">
        <v>7.5</v>
      </c>
      <c r="AF172" s="119">
        <v>8.41</v>
      </c>
      <c r="AG172" s="119">
        <v>9.01</v>
      </c>
      <c r="AH172" s="119">
        <v>8.64</v>
      </c>
      <c r="AI172" s="119">
        <v>8.92</v>
      </c>
      <c r="AJ172" s="119">
        <v>10.11</v>
      </c>
      <c r="AK172" s="119">
        <v>11.97</v>
      </c>
      <c r="AL172" s="119">
        <v>13.28</v>
      </c>
      <c r="AM172" s="119">
        <v>11.15</v>
      </c>
      <c r="AN172" s="119">
        <v>18.63</v>
      </c>
      <c r="AO172" s="119">
        <v>16.47</v>
      </c>
      <c r="AP172" s="119">
        <v>18.79</v>
      </c>
      <c r="AQ172" s="119">
        <v>22.6</v>
      </c>
      <c r="AR172" s="119">
        <v>17.84</v>
      </c>
      <c r="AS172" s="119">
        <v>14.4</v>
      </c>
      <c r="AT172" s="119">
        <v>12.84</v>
      </c>
      <c r="AU172" s="119">
        <v>17.079999999999998</v>
      </c>
      <c r="AV172" s="119">
        <v>18.47</v>
      </c>
      <c r="AW172" s="119">
        <v>17.82</v>
      </c>
      <c r="AX172" s="119">
        <v>21.69</v>
      </c>
      <c r="AY172" s="119">
        <v>14.86</v>
      </c>
      <c r="AZ172" s="119">
        <v>15.02</v>
      </c>
      <c r="BA172" s="119">
        <v>16.86</v>
      </c>
    </row>
    <row r="173" spans="1:53" x14ac:dyDescent="0.45">
      <c r="A173" s="260">
        <v>169</v>
      </c>
      <c r="B173" s="173" t="s">
        <v>102</v>
      </c>
      <c r="C173" s="120">
        <v>20.53</v>
      </c>
      <c r="D173" s="120">
        <v>27.02</v>
      </c>
      <c r="E173" s="120">
        <v>30.75</v>
      </c>
      <c r="F173" s="120">
        <v>26</v>
      </c>
      <c r="G173" s="120">
        <v>30.72</v>
      </c>
      <c r="H173" s="120">
        <v>24.82</v>
      </c>
      <c r="I173" s="120">
        <v>28.96</v>
      </c>
      <c r="J173" s="120">
        <v>22.34</v>
      </c>
      <c r="K173" s="120">
        <v>34.17</v>
      </c>
      <c r="L173" s="120">
        <v>22.25</v>
      </c>
      <c r="M173" s="120">
        <v>22.39</v>
      </c>
      <c r="N173" s="120">
        <v>32.229999999999997</v>
      </c>
      <c r="O173" s="120">
        <v>25.77</v>
      </c>
      <c r="P173" s="120">
        <v>23</v>
      </c>
      <c r="Q173" s="120">
        <v>23.86</v>
      </c>
      <c r="R173" s="120">
        <v>16.309999999999999</v>
      </c>
      <c r="S173" s="120">
        <v>16.579999999999998</v>
      </c>
      <c r="T173" s="120">
        <v>15.93</v>
      </c>
      <c r="U173" s="120">
        <v>15.37</v>
      </c>
      <c r="V173" s="120">
        <v>14.25</v>
      </c>
      <c r="W173" s="120">
        <v>16.89</v>
      </c>
      <c r="X173" s="120">
        <v>13.24</v>
      </c>
      <c r="Y173" s="120">
        <v>18.38</v>
      </c>
      <c r="Z173" s="120">
        <v>17.87</v>
      </c>
      <c r="AA173" s="120">
        <v>17.63</v>
      </c>
      <c r="AB173" s="120">
        <v>10.53</v>
      </c>
      <c r="AC173" s="120">
        <v>24.66</v>
      </c>
      <c r="AD173" s="120">
        <v>21.67</v>
      </c>
      <c r="AE173" s="120">
        <v>14.6</v>
      </c>
      <c r="AF173" s="120">
        <v>21.18</v>
      </c>
      <c r="AG173" s="120">
        <v>25.57</v>
      </c>
      <c r="AH173" s="120">
        <v>30.55</v>
      </c>
      <c r="AI173" s="120">
        <v>26.66</v>
      </c>
      <c r="AJ173" s="120">
        <v>23.54</v>
      </c>
      <c r="AK173" s="120">
        <v>26.18</v>
      </c>
      <c r="AL173" s="120">
        <v>24.92</v>
      </c>
      <c r="AM173" s="120">
        <v>20.22</v>
      </c>
      <c r="AN173" s="120">
        <v>26.29</v>
      </c>
      <c r="AO173" s="120">
        <v>29.7</v>
      </c>
      <c r="AP173" s="120">
        <v>26.75</v>
      </c>
      <c r="AQ173" s="120">
        <v>42.87</v>
      </c>
      <c r="AR173" s="120">
        <v>54.33</v>
      </c>
      <c r="AS173" s="120">
        <v>99.28</v>
      </c>
      <c r="AT173" s="120">
        <v>22.97</v>
      </c>
      <c r="AU173" s="120">
        <v>24.15</v>
      </c>
      <c r="AV173" s="120">
        <v>24.28</v>
      </c>
      <c r="AW173" s="120">
        <v>32.39</v>
      </c>
      <c r="AX173" s="120">
        <v>25.98</v>
      </c>
      <c r="AY173" s="120">
        <v>24.86</v>
      </c>
      <c r="AZ173" s="120">
        <v>29.73</v>
      </c>
      <c r="BA173" s="120">
        <v>27.37</v>
      </c>
    </row>
    <row r="174" spans="1:53" ht="29.25" x14ac:dyDescent="0.45">
      <c r="A174" s="261">
        <v>170</v>
      </c>
      <c r="B174" s="174" t="s">
        <v>272</v>
      </c>
      <c r="C174" s="119">
        <v>0.91</v>
      </c>
      <c r="D174" s="119">
        <v>0.44</v>
      </c>
      <c r="E174" s="119">
        <v>0.42</v>
      </c>
      <c r="F174" s="119">
        <v>0.81</v>
      </c>
      <c r="G174" s="119">
        <v>0.56000000000000005</v>
      </c>
      <c r="H174" s="119">
        <v>0.43</v>
      </c>
      <c r="I174" s="119">
        <v>0.78</v>
      </c>
      <c r="J174" s="119">
        <v>0.4</v>
      </c>
      <c r="K174" s="119">
        <v>0.43</v>
      </c>
      <c r="L174" s="119">
        <v>0.33</v>
      </c>
      <c r="M174" s="119">
        <v>0.68</v>
      </c>
      <c r="N174" s="119">
        <v>0.4</v>
      </c>
      <c r="O174" s="119">
        <v>0.25</v>
      </c>
      <c r="P174" s="119">
        <v>0.44</v>
      </c>
      <c r="Q174" s="119">
        <v>0.34</v>
      </c>
      <c r="R174" s="119">
        <v>0.48</v>
      </c>
      <c r="S174" s="119">
        <v>0.32</v>
      </c>
      <c r="T174" s="119">
        <v>0.61</v>
      </c>
      <c r="U174" s="119">
        <v>0.68</v>
      </c>
      <c r="V174" s="119">
        <v>0.54</v>
      </c>
      <c r="W174" s="119">
        <v>0.64</v>
      </c>
      <c r="X174" s="119">
        <v>0.45</v>
      </c>
      <c r="Y174" s="119">
        <v>0.78</v>
      </c>
      <c r="Z174" s="119">
        <v>0.41</v>
      </c>
      <c r="AA174" s="119">
        <v>0.42</v>
      </c>
      <c r="AB174" s="119">
        <v>0.4</v>
      </c>
      <c r="AC174" s="119">
        <v>0.65</v>
      </c>
      <c r="AD174" s="119">
        <v>0.48</v>
      </c>
      <c r="AE174" s="119">
        <v>0.42</v>
      </c>
      <c r="AF174" s="119">
        <v>0.48</v>
      </c>
      <c r="AG174" s="119">
        <v>0.32</v>
      </c>
      <c r="AH174" s="119">
        <v>0.31</v>
      </c>
      <c r="AI174" s="119">
        <v>0.45</v>
      </c>
      <c r="AJ174" s="119">
        <v>0.5</v>
      </c>
      <c r="AK174" s="119">
        <v>0.65</v>
      </c>
      <c r="AL174" s="119">
        <v>0.33</v>
      </c>
      <c r="AM174" s="119">
        <v>0.51</v>
      </c>
      <c r="AN174" s="119">
        <v>0.42</v>
      </c>
      <c r="AO174" s="119">
        <v>0.71</v>
      </c>
      <c r="AP174" s="119">
        <v>2.0499999999999998</v>
      </c>
      <c r="AQ174" s="119">
        <v>0.77</v>
      </c>
      <c r="AR174" s="119">
        <v>0.39</v>
      </c>
      <c r="AS174" s="119">
        <v>0.4</v>
      </c>
      <c r="AT174" s="119">
        <v>0.62</v>
      </c>
      <c r="AU174" s="119">
        <v>0.22</v>
      </c>
      <c r="AV174" s="119">
        <v>0.63</v>
      </c>
      <c r="AW174" s="119">
        <v>0.67</v>
      </c>
      <c r="AX174" s="119">
        <v>2.0099999999999998</v>
      </c>
      <c r="AY174" s="119">
        <v>1.21</v>
      </c>
      <c r="AZ174" s="119">
        <v>0.26</v>
      </c>
      <c r="BA174" s="119">
        <v>0.82</v>
      </c>
    </row>
    <row r="175" spans="1:53" x14ac:dyDescent="0.45">
      <c r="A175" s="260">
        <v>171</v>
      </c>
      <c r="B175" s="173" t="s">
        <v>83</v>
      </c>
      <c r="C175" s="120">
        <v>143.33000000000001</v>
      </c>
      <c r="D175" s="120">
        <v>127.59</v>
      </c>
      <c r="E175" s="120">
        <v>153.71</v>
      </c>
      <c r="F175" s="120">
        <v>122.36</v>
      </c>
      <c r="G175" s="120">
        <v>142.87</v>
      </c>
      <c r="H175" s="120">
        <v>119.22</v>
      </c>
      <c r="I175" s="120">
        <v>114.88</v>
      </c>
      <c r="J175" s="120">
        <v>112.45</v>
      </c>
      <c r="K175" s="120">
        <v>128.11000000000001</v>
      </c>
      <c r="L175" s="120">
        <v>150.24</v>
      </c>
      <c r="M175" s="120">
        <v>92.63</v>
      </c>
      <c r="N175" s="120">
        <v>106.63</v>
      </c>
      <c r="O175" s="120">
        <v>124.69</v>
      </c>
      <c r="P175" s="120">
        <v>111.32</v>
      </c>
      <c r="Q175" s="120">
        <v>124.96</v>
      </c>
      <c r="R175" s="120">
        <v>107.02</v>
      </c>
      <c r="S175" s="120">
        <v>108.47</v>
      </c>
      <c r="T175" s="120">
        <v>104.63</v>
      </c>
      <c r="U175" s="120">
        <v>108.84</v>
      </c>
      <c r="V175" s="120">
        <v>128.27000000000001</v>
      </c>
      <c r="W175" s="120">
        <v>109</v>
      </c>
      <c r="X175" s="120">
        <v>102.6</v>
      </c>
      <c r="Y175" s="120">
        <v>93.01</v>
      </c>
      <c r="Z175" s="120">
        <v>107.18</v>
      </c>
      <c r="AA175" s="120">
        <v>126.4</v>
      </c>
      <c r="AB175" s="120">
        <v>125.65</v>
      </c>
      <c r="AC175" s="120">
        <v>148.44999999999999</v>
      </c>
      <c r="AD175" s="120">
        <v>138.83000000000001</v>
      </c>
      <c r="AE175" s="120">
        <v>125.5</v>
      </c>
      <c r="AF175" s="120">
        <v>107.87</v>
      </c>
      <c r="AG175" s="120">
        <v>110.29</v>
      </c>
      <c r="AH175" s="120">
        <v>171.07</v>
      </c>
      <c r="AI175" s="120">
        <v>125.83</v>
      </c>
      <c r="AJ175" s="120">
        <v>106.24</v>
      </c>
      <c r="AK175" s="120">
        <v>127.71</v>
      </c>
      <c r="AL175" s="120">
        <v>135.38</v>
      </c>
      <c r="AM175" s="120">
        <v>151.28</v>
      </c>
      <c r="AN175" s="120">
        <v>138.35</v>
      </c>
      <c r="AO175" s="120">
        <v>177.17</v>
      </c>
      <c r="AP175" s="120">
        <v>121.66</v>
      </c>
      <c r="AQ175" s="120">
        <v>149.96</v>
      </c>
      <c r="AR175" s="120">
        <v>145.41</v>
      </c>
      <c r="AS175" s="120">
        <v>112.64</v>
      </c>
      <c r="AT175" s="120">
        <v>114.2</v>
      </c>
      <c r="AU175" s="120">
        <v>116.79</v>
      </c>
      <c r="AV175" s="120">
        <v>170.08</v>
      </c>
      <c r="AW175" s="120">
        <v>129.82</v>
      </c>
      <c r="AX175" s="120">
        <v>121.31</v>
      </c>
      <c r="AY175" s="120">
        <v>162.93</v>
      </c>
      <c r="AZ175" s="120">
        <v>150.01</v>
      </c>
      <c r="BA175" s="120">
        <v>160.91999999999999</v>
      </c>
    </row>
    <row r="176" spans="1:53" x14ac:dyDescent="0.45">
      <c r="A176" s="261">
        <v>172</v>
      </c>
      <c r="B176" s="174" t="s">
        <v>387</v>
      </c>
      <c r="C176" s="117"/>
      <c r="D176" s="117"/>
      <c r="E176" s="117"/>
      <c r="F176" s="117"/>
      <c r="G176" s="119">
        <v>0.05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  <c r="AZ176" s="117"/>
      <c r="BA176" s="117"/>
    </row>
    <row r="177" spans="1:53" x14ac:dyDescent="0.45">
      <c r="A177" s="260">
        <v>173</v>
      </c>
      <c r="B177" s="173" t="s">
        <v>273</v>
      </c>
      <c r="C177" s="120">
        <v>3.37</v>
      </c>
      <c r="D177" s="120">
        <v>3.37</v>
      </c>
      <c r="E177" s="120">
        <v>2.46</v>
      </c>
      <c r="F177" s="120">
        <v>2.56</v>
      </c>
      <c r="G177" s="120">
        <v>3.1</v>
      </c>
      <c r="H177" s="120">
        <v>3.14</v>
      </c>
      <c r="I177" s="120">
        <v>3.26</v>
      </c>
      <c r="J177" s="120">
        <v>2.4300000000000002</v>
      </c>
      <c r="K177" s="120">
        <v>4.43</v>
      </c>
      <c r="L177" s="120">
        <v>4</v>
      </c>
      <c r="M177" s="120">
        <v>2.86</v>
      </c>
      <c r="N177" s="120">
        <v>3.64</v>
      </c>
      <c r="O177" s="120">
        <v>2.62</v>
      </c>
      <c r="P177" s="120">
        <v>2.08</v>
      </c>
      <c r="Q177" s="120">
        <v>2.67</v>
      </c>
      <c r="R177" s="120">
        <v>2.5499999999999998</v>
      </c>
      <c r="S177" s="120">
        <v>4.25</v>
      </c>
      <c r="T177" s="120">
        <v>3.64</v>
      </c>
      <c r="U177" s="120">
        <v>4.37</v>
      </c>
      <c r="V177" s="120">
        <v>3.45</v>
      </c>
      <c r="W177" s="120">
        <v>7.46</v>
      </c>
      <c r="X177" s="120">
        <v>5.04</v>
      </c>
      <c r="Y177" s="120">
        <v>5.85</v>
      </c>
      <c r="Z177" s="120">
        <v>3.59</v>
      </c>
      <c r="AA177" s="120">
        <v>4.01</v>
      </c>
      <c r="AB177" s="120">
        <v>4.41</v>
      </c>
      <c r="AC177" s="120">
        <v>3.79</v>
      </c>
      <c r="AD177" s="120">
        <v>2.99</v>
      </c>
      <c r="AE177" s="120">
        <v>5.41</v>
      </c>
      <c r="AF177" s="120">
        <v>8.26</v>
      </c>
      <c r="AG177" s="120">
        <v>4.62</v>
      </c>
      <c r="AH177" s="120">
        <v>3.88</v>
      </c>
      <c r="AI177" s="120">
        <v>8.4</v>
      </c>
      <c r="AJ177" s="120">
        <v>5.41</v>
      </c>
      <c r="AK177" s="120">
        <v>3.51</v>
      </c>
      <c r="AL177" s="120">
        <v>6.22</v>
      </c>
      <c r="AM177" s="120">
        <v>3.68</v>
      </c>
      <c r="AN177" s="120">
        <v>4.04</v>
      </c>
      <c r="AO177" s="120">
        <v>4.6100000000000003</v>
      </c>
      <c r="AP177" s="120">
        <v>2.83</v>
      </c>
      <c r="AQ177" s="120">
        <v>5.52</v>
      </c>
      <c r="AR177" s="120">
        <v>5.47</v>
      </c>
      <c r="AS177" s="120">
        <v>7</v>
      </c>
      <c r="AT177" s="120">
        <v>6.88</v>
      </c>
      <c r="AU177" s="120">
        <v>6.03</v>
      </c>
      <c r="AV177" s="120">
        <v>4.96</v>
      </c>
      <c r="AW177" s="120">
        <v>5.97</v>
      </c>
      <c r="AX177" s="120">
        <v>7.17</v>
      </c>
      <c r="AY177" s="120">
        <v>8.1300000000000008</v>
      </c>
      <c r="AZ177" s="120">
        <v>4.47</v>
      </c>
      <c r="BA177" s="120">
        <v>6.09</v>
      </c>
    </row>
    <row r="178" spans="1:53" x14ac:dyDescent="0.45">
      <c r="A178" s="261">
        <v>174</v>
      </c>
      <c r="B178" s="174" t="s">
        <v>274</v>
      </c>
      <c r="C178" s="119">
        <v>17.14</v>
      </c>
      <c r="D178" s="119">
        <v>23.1</v>
      </c>
      <c r="E178" s="119">
        <v>22.06</v>
      </c>
      <c r="F178" s="119">
        <v>27.1</v>
      </c>
      <c r="G178" s="119">
        <v>38.56</v>
      </c>
      <c r="H178" s="119">
        <v>20.09</v>
      </c>
      <c r="I178" s="119">
        <v>24.56</v>
      </c>
      <c r="J178" s="119">
        <v>17.61</v>
      </c>
      <c r="K178" s="119">
        <v>22.67</v>
      </c>
      <c r="L178" s="119">
        <v>24.49</v>
      </c>
      <c r="M178" s="119">
        <v>38.03</v>
      </c>
      <c r="N178" s="119">
        <v>15.48</v>
      </c>
      <c r="O178" s="119">
        <v>17.18</v>
      </c>
      <c r="P178" s="119">
        <v>15.63</v>
      </c>
      <c r="Q178" s="119">
        <v>21.13</v>
      </c>
      <c r="R178" s="119">
        <v>18.059999999999999</v>
      </c>
      <c r="S178" s="119">
        <v>10.51</v>
      </c>
      <c r="T178" s="119">
        <v>19.72</v>
      </c>
      <c r="U178" s="119">
        <v>12.76</v>
      </c>
      <c r="V178" s="119">
        <v>14.85</v>
      </c>
      <c r="W178" s="119">
        <v>16.3</v>
      </c>
      <c r="X178" s="119">
        <v>20.9</v>
      </c>
      <c r="Y178" s="119">
        <v>25.54</v>
      </c>
      <c r="Z178" s="119">
        <v>24.01</v>
      </c>
      <c r="AA178" s="119">
        <v>20.38</v>
      </c>
      <c r="AB178" s="119">
        <v>15.09</v>
      </c>
      <c r="AC178" s="119">
        <v>22.79</v>
      </c>
      <c r="AD178" s="119">
        <v>8.94</v>
      </c>
      <c r="AE178" s="119">
        <v>10.79</v>
      </c>
      <c r="AF178" s="119">
        <v>15.36</v>
      </c>
      <c r="AG178" s="119">
        <v>12.11</v>
      </c>
      <c r="AH178" s="119">
        <v>14.01</v>
      </c>
      <c r="AI178" s="119">
        <v>9.18</v>
      </c>
      <c r="AJ178" s="119">
        <v>11.51</v>
      </c>
      <c r="AK178" s="119">
        <v>10.71</v>
      </c>
      <c r="AL178" s="119">
        <v>9.5</v>
      </c>
      <c r="AM178" s="119">
        <v>8.2100000000000009</v>
      </c>
      <c r="AN178" s="119">
        <v>14.77</v>
      </c>
      <c r="AO178" s="119">
        <v>13.7</v>
      </c>
      <c r="AP178" s="119">
        <v>11.93</v>
      </c>
      <c r="AQ178" s="119">
        <v>14.5</v>
      </c>
      <c r="AR178" s="119">
        <v>9.43</v>
      </c>
      <c r="AS178" s="119">
        <v>9.43</v>
      </c>
      <c r="AT178" s="119">
        <v>8.52</v>
      </c>
      <c r="AU178" s="119">
        <v>9.81</v>
      </c>
      <c r="AV178" s="119">
        <v>7.93</v>
      </c>
      <c r="AW178" s="119">
        <v>9.3800000000000008</v>
      </c>
      <c r="AX178" s="119">
        <v>15.55</v>
      </c>
      <c r="AY178" s="119">
        <v>12.09</v>
      </c>
      <c r="AZ178" s="119">
        <v>18.37</v>
      </c>
      <c r="BA178" s="119">
        <v>15.08</v>
      </c>
    </row>
    <row r="179" spans="1:53" ht="29.25" x14ac:dyDescent="0.45">
      <c r="A179" s="260">
        <v>175</v>
      </c>
      <c r="B179" s="173" t="s">
        <v>1</v>
      </c>
      <c r="C179" s="118">
        <v>1805.65</v>
      </c>
      <c r="D179" s="118">
        <v>1849.2</v>
      </c>
      <c r="E179" s="118">
        <v>1974.23</v>
      </c>
      <c r="F179" s="118">
        <v>1652.84</v>
      </c>
      <c r="G179" s="118">
        <v>1810.93</v>
      </c>
      <c r="H179" s="118">
        <v>1840.66</v>
      </c>
      <c r="I179" s="118">
        <v>1906.53</v>
      </c>
      <c r="J179" s="118">
        <v>1716.98</v>
      </c>
      <c r="K179" s="118">
        <v>1785.16</v>
      </c>
      <c r="L179" s="118">
        <v>1888.96</v>
      </c>
      <c r="M179" s="118">
        <v>1720.66</v>
      </c>
      <c r="N179" s="118">
        <v>1746.6</v>
      </c>
      <c r="O179" s="118">
        <v>1669.4</v>
      </c>
      <c r="P179" s="118">
        <v>1634.86</v>
      </c>
      <c r="Q179" s="118">
        <v>1819.7</v>
      </c>
      <c r="R179" s="118">
        <v>1598.23</v>
      </c>
      <c r="S179" s="118">
        <v>1746.89</v>
      </c>
      <c r="T179" s="118">
        <v>1762.18</v>
      </c>
      <c r="U179" s="118">
        <v>1707.4</v>
      </c>
      <c r="V179" s="118">
        <v>1602.49</v>
      </c>
      <c r="W179" s="118">
        <v>1668.82</v>
      </c>
      <c r="X179" s="118">
        <v>1626.69</v>
      </c>
      <c r="Y179" s="118">
        <v>1639.64</v>
      </c>
      <c r="Z179" s="118">
        <v>1578.61</v>
      </c>
      <c r="AA179" s="118">
        <v>1483.49</v>
      </c>
      <c r="AB179" s="118">
        <v>2205.48</v>
      </c>
      <c r="AC179" s="118">
        <v>1715.3</v>
      </c>
      <c r="AD179" s="118">
        <v>1406.48</v>
      </c>
      <c r="AE179" s="118">
        <v>1589.2</v>
      </c>
      <c r="AF179" s="118">
        <v>1681.11</v>
      </c>
      <c r="AG179" s="118">
        <v>1562.39</v>
      </c>
      <c r="AH179" s="118">
        <v>1693.14</v>
      </c>
      <c r="AI179" s="118">
        <v>1748.91</v>
      </c>
      <c r="AJ179" s="118">
        <v>1771.8</v>
      </c>
      <c r="AK179" s="118">
        <v>2000.99</v>
      </c>
      <c r="AL179" s="118">
        <v>1622.85</v>
      </c>
      <c r="AM179" s="118">
        <v>1597.4</v>
      </c>
      <c r="AN179" s="118">
        <v>1707.39</v>
      </c>
      <c r="AO179" s="118">
        <v>1964.06</v>
      </c>
      <c r="AP179" s="118">
        <v>1480.14</v>
      </c>
      <c r="AQ179" s="118">
        <v>2008.28</v>
      </c>
      <c r="AR179" s="118">
        <v>2126.92</v>
      </c>
      <c r="AS179" s="118">
        <v>1705.02</v>
      </c>
      <c r="AT179" s="118">
        <v>1891.51</v>
      </c>
      <c r="AU179" s="118">
        <v>1928.76</v>
      </c>
      <c r="AV179" s="118">
        <v>1882.82</v>
      </c>
      <c r="AW179" s="118">
        <v>2190.3000000000002</v>
      </c>
      <c r="AX179" s="118">
        <v>1826.97</v>
      </c>
      <c r="AY179" s="118">
        <v>2018.24</v>
      </c>
      <c r="AZ179" s="118">
        <v>2408.4699999999998</v>
      </c>
      <c r="BA179" s="118">
        <v>2075.25</v>
      </c>
    </row>
    <row r="180" spans="1:53" x14ac:dyDescent="0.45">
      <c r="A180" s="261">
        <v>176</v>
      </c>
      <c r="B180" s="174" t="s">
        <v>105</v>
      </c>
      <c r="C180" s="119">
        <v>11.23</v>
      </c>
      <c r="D180" s="119">
        <v>15.52</v>
      </c>
      <c r="E180" s="119">
        <v>18.89</v>
      </c>
      <c r="F180" s="119">
        <v>18.87</v>
      </c>
      <c r="G180" s="119">
        <v>14.43</v>
      </c>
      <c r="H180" s="119">
        <v>16.010000000000002</v>
      </c>
      <c r="I180" s="119">
        <v>19.03</v>
      </c>
      <c r="J180" s="119">
        <v>16.07</v>
      </c>
      <c r="K180" s="119">
        <v>20.27</v>
      </c>
      <c r="L180" s="119">
        <v>16.68</v>
      </c>
      <c r="M180" s="119">
        <v>14.13</v>
      </c>
      <c r="N180" s="119">
        <v>18.73</v>
      </c>
      <c r="O180" s="119">
        <v>11.04</v>
      </c>
      <c r="P180" s="119">
        <v>12.97</v>
      </c>
      <c r="Q180" s="119">
        <v>15.61</v>
      </c>
      <c r="R180" s="119">
        <v>11.43</v>
      </c>
      <c r="S180" s="119">
        <v>13.59</v>
      </c>
      <c r="T180" s="119">
        <v>15.2</v>
      </c>
      <c r="U180" s="119">
        <v>15.47</v>
      </c>
      <c r="V180" s="119">
        <v>13.13</v>
      </c>
      <c r="W180" s="119">
        <v>13.47</v>
      </c>
      <c r="X180" s="119">
        <v>12.05</v>
      </c>
      <c r="Y180" s="119">
        <v>11.79</v>
      </c>
      <c r="Z180" s="119">
        <v>11.01</v>
      </c>
      <c r="AA180" s="119">
        <v>10.33</v>
      </c>
      <c r="AB180" s="119">
        <v>9.1199999999999992</v>
      </c>
      <c r="AC180" s="119">
        <v>12.04</v>
      </c>
      <c r="AD180" s="119">
        <v>12.53</v>
      </c>
      <c r="AE180" s="119">
        <v>15.66</v>
      </c>
      <c r="AF180" s="119">
        <v>16.27</v>
      </c>
      <c r="AG180" s="119">
        <v>13.24</v>
      </c>
      <c r="AH180" s="119">
        <v>12.56</v>
      </c>
      <c r="AI180" s="119">
        <v>12.59</v>
      </c>
      <c r="AJ180" s="119">
        <v>9.0500000000000007</v>
      </c>
      <c r="AK180" s="119">
        <v>13.39</v>
      </c>
      <c r="AL180" s="119">
        <v>12.01</v>
      </c>
      <c r="AM180" s="119">
        <v>13.94</v>
      </c>
      <c r="AN180" s="119">
        <v>21.47</v>
      </c>
      <c r="AO180" s="119">
        <v>20.04</v>
      </c>
      <c r="AP180" s="119">
        <v>15.24</v>
      </c>
      <c r="AQ180" s="119">
        <v>23.63</v>
      </c>
      <c r="AR180" s="119">
        <v>28.13</v>
      </c>
      <c r="AS180" s="119">
        <v>23.98</v>
      </c>
      <c r="AT180" s="119">
        <v>29.07</v>
      </c>
      <c r="AU180" s="119">
        <v>12.25</v>
      </c>
      <c r="AV180" s="119">
        <v>12.34</v>
      </c>
      <c r="AW180" s="119">
        <v>12.84</v>
      </c>
      <c r="AX180" s="119">
        <v>14.21</v>
      </c>
      <c r="AY180" s="119">
        <v>11.94</v>
      </c>
      <c r="AZ180" s="119">
        <v>17.7</v>
      </c>
      <c r="BA180" s="119">
        <v>25.58</v>
      </c>
    </row>
    <row r="181" spans="1:53" ht="29.25" x14ac:dyDescent="0.45">
      <c r="A181" s="260">
        <v>177</v>
      </c>
      <c r="B181" s="173" t="s">
        <v>275</v>
      </c>
      <c r="C181" s="120">
        <v>0.24</v>
      </c>
      <c r="D181" s="120">
        <v>0.22</v>
      </c>
      <c r="E181" s="120">
        <v>0.23</v>
      </c>
      <c r="F181" s="120">
        <v>0.04</v>
      </c>
      <c r="G181" s="120">
        <v>0.16</v>
      </c>
      <c r="H181" s="120">
        <v>0.21</v>
      </c>
      <c r="I181" s="120">
        <v>0.17</v>
      </c>
      <c r="J181" s="120">
        <v>0.26</v>
      </c>
      <c r="K181" s="120">
        <v>0.4</v>
      </c>
      <c r="L181" s="120">
        <v>0.24</v>
      </c>
      <c r="M181" s="120">
        <v>0.08</v>
      </c>
      <c r="N181" s="120">
        <v>0.27</v>
      </c>
      <c r="O181" s="120">
        <v>0.17</v>
      </c>
      <c r="P181" s="120">
        <v>7.0000000000000007E-2</v>
      </c>
      <c r="Q181" s="120">
        <v>0</v>
      </c>
      <c r="R181" s="120">
        <v>0</v>
      </c>
      <c r="S181" s="120">
        <v>0.17</v>
      </c>
      <c r="T181" s="120">
        <v>0.12</v>
      </c>
      <c r="U181" s="120">
        <v>7.0000000000000007E-2</v>
      </c>
      <c r="V181" s="120">
        <v>0.71</v>
      </c>
      <c r="W181" s="120">
        <v>0</v>
      </c>
      <c r="X181" s="120">
        <v>0.06</v>
      </c>
      <c r="Y181" s="120">
        <v>0.08</v>
      </c>
      <c r="Z181" s="120">
        <v>0.03</v>
      </c>
      <c r="AA181" s="116"/>
      <c r="AB181" s="120">
        <v>0.09</v>
      </c>
      <c r="AC181" s="120">
        <v>0</v>
      </c>
      <c r="AD181" s="120">
        <v>0.03</v>
      </c>
      <c r="AE181" s="120">
        <v>7.0000000000000007E-2</v>
      </c>
      <c r="AF181" s="120">
        <v>0.09</v>
      </c>
      <c r="AG181" s="120">
        <v>0.14000000000000001</v>
      </c>
      <c r="AH181" s="120">
        <v>0.03</v>
      </c>
      <c r="AI181" s="120">
        <v>0.01</v>
      </c>
      <c r="AJ181" s="120">
        <v>0.08</v>
      </c>
      <c r="AK181" s="120">
        <v>0.05</v>
      </c>
      <c r="AL181" s="120">
        <v>0.04</v>
      </c>
      <c r="AM181" s="120">
        <v>0.15</v>
      </c>
      <c r="AN181" s="120">
        <v>7.0000000000000007E-2</v>
      </c>
      <c r="AO181" s="120">
        <v>0.05</v>
      </c>
      <c r="AP181" s="120">
        <v>0.02</v>
      </c>
      <c r="AQ181" s="120">
        <v>0.12</v>
      </c>
      <c r="AR181" s="120">
        <v>0.08</v>
      </c>
      <c r="AS181" s="120">
        <v>0.1</v>
      </c>
      <c r="AT181" s="120">
        <v>0.05</v>
      </c>
      <c r="AU181" s="120">
        <v>0.05</v>
      </c>
      <c r="AV181" s="120">
        <v>0.01</v>
      </c>
      <c r="AW181" s="120">
        <v>0.16</v>
      </c>
      <c r="AX181" s="120">
        <v>0.06</v>
      </c>
      <c r="AY181" s="120">
        <v>0.02</v>
      </c>
      <c r="AZ181" s="120">
        <v>0.16</v>
      </c>
      <c r="BA181" s="120">
        <v>0.06</v>
      </c>
    </row>
    <row r="182" spans="1:53" x14ac:dyDescent="0.45">
      <c r="A182" s="261">
        <v>178</v>
      </c>
      <c r="B182" s="174" t="s">
        <v>58</v>
      </c>
      <c r="C182" s="119">
        <v>417.89</v>
      </c>
      <c r="D182" s="119">
        <v>345.13</v>
      </c>
      <c r="E182" s="119">
        <v>388.23</v>
      </c>
      <c r="F182" s="119">
        <v>398.74</v>
      </c>
      <c r="G182" s="119">
        <v>457.07</v>
      </c>
      <c r="H182" s="119">
        <v>341.23</v>
      </c>
      <c r="I182" s="119">
        <v>315.08</v>
      </c>
      <c r="J182" s="119">
        <v>332.34</v>
      </c>
      <c r="K182" s="119">
        <v>339.37</v>
      </c>
      <c r="L182" s="119">
        <v>389.59</v>
      </c>
      <c r="M182" s="119">
        <v>408.37</v>
      </c>
      <c r="N182" s="119">
        <v>392.44</v>
      </c>
      <c r="O182" s="119">
        <v>361.55</v>
      </c>
      <c r="P182" s="119">
        <v>458.04</v>
      </c>
      <c r="Q182" s="119">
        <v>515.77</v>
      </c>
      <c r="R182" s="119">
        <v>401.54</v>
      </c>
      <c r="S182" s="119">
        <v>357.34</v>
      </c>
      <c r="T182" s="119">
        <v>406.9</v>
      </c>
      <c r="U182" s="119">
        <v>424.45</v>
      </c>
      <c r="V182" s="119">
        <v>404.65</v>
      </c>
      <c r="W182" s="119">
        <v>356.51</v>
      </c>
      <c r="X182" s="119">
        <v>338.08</v>
      </c>
      <c r="Y182" s="119">
        <v>489.3</v>
      </c>
      <c r="Z182" s="119">
        <v>444.34</v>
      </c>
      <c r="AA182" s="119">
        <v>382.32</v>
      </c>
      <c r="AB182" s="119">
        <v>337.94</v>
      </c>
      <c r="AC182" s="119">
        <v>378.16</v>
      </c>
      <c r="AD182" s="119">
        <v>294.22000000000003</v>
      </c>
      <c r="AE182" s="119">
        <v>373.17</v>
      </c>
      <c r="AF182" s="119">
        <v>331.1</v>
      </c>
      <c r="AG182" s="119">
        <v>340.6</v>
      </c>
      <c r="AH182" s="119">
        <v>336.09</v>
      </c>
      <c r="AI182" s="119">
        <v>356.22</v>
      </c>
      <c r="AJ182" s="119">
        <v>457.37</v>
      </c>
      <c r="AK182" s="119">
        <v>490.3</v>
      </c>
      <c r="AL182" s="119">
        <v>594.37</v>
      </c>
      <c r="AM182" s="119">
        <v>462.35</v>
      </c>
      <c r="AN182" s="119">
        <v>412.23</v>
      </c>
      <c r="AO182" s="119">
        <v>476.77</v>
      </c>
      <c r="AP182" s="119">
        <v>313.45999999999998</v>
      </c>
      <c r="AQ182" s="119">
        <v>433.03</v>
      </c>
      <c r="AR182" s="119">
        <v>378.84</v>
      </c>
      <c r="AS182" s="119">
        <v>426.49</v>
      </c>
      <c r="AT182" s="119">
        <v>395.11</v>
      </c>
      <c r="AU182" s="119">
        <v>382.95</v>
      </c>
      <c r="AV182" s="119">
        <v>479.3</v>
      </c>
      <c r="AW182" s="119">
        <v>492.76</v>
      </c>
      <c r="AX182" s="119">
        <v>616.71</v>
      </c>
      <c r="AY182" s="119">
        <v>437.85</v>
      </c>
      <c r="AZ182" s="119">
        <v>609.76</v>
      </c>
      <c r="BA182" s="119">
        <v>619.03</v>
      </c>
    </row>
    <row r="183" spans="1:53" x14ac:dyDescent="0.45">
      <c r="A183" s="260">
        <v>179</v>
      </c>
      <c r="B183" s="173" t="s">
        <v>276</v>
      </c>
      <c r="C183" s="120">
        <v>0.08</v>
      </c>
      <c r="D183" s="120">
        <v>0.15</v>
      </c>
      <c r="E183" s="120">
        <v>0.39</v>
      </c>
      <c r="F183" s="120">
        <v>0.32</v>
      </c>
      <c r="G183" s="120">
        <v>0.2</v>
      </c>
      <c r="H183" s="120">
        <v>0.24</v>
      </c>
      <c r="I183" s="120">
        <v>0.61</v>
      </c>
      <c r="J183" s="120">
        <v>0.41</v>
      </c>
      <c r="K183" s="120">
        <v>0.52</v>
      </c>
      <c r="L183" s="120">
        <v>0.52</v>
      </c>
      <c r="M183" s="120">
        <v>0.51</v>
      </c>
      <c r="N183" s="120">
        <v>0.17</v>
      </c>
      <c r="O183" s="120">
        <v>0.09</v>
      </c>
      <c r="P183" s="120">
        <v>0.28999999999999998</v>
      </c>
      <c r="Q183" s="120">
        <v>0.18</v>
      </c>
      <c r="R183" s="120">
        <v>0.14000000000000001</v>
      </c>
      <c r="S183" s="120">
        <v>0.08</v>
      </c>
      <c r="T183" s="120">
        <v>0.18</v>
      </c>
      <c r="U183" s="120">
        <v>0.09</v>
      </c>
      <c r="V183" s="120">
        <v>0.14000000000000001</v>
      </c>
      <c r="W183" s="120">
        <v>0.25</v>
      </c>
      <c r="X183" s="120">
        <v>0.14000000000000001</v>
      </c>
      <c r="Y183" s="120">
        <v>0.09</v>
      </c>
      <c r="Z183" s="120">
        <v>0.06</v>
      </c>
      <c r="AA183" s="120">
        <v>0.03</v>
      </c>
      <c r="AB183" s="120">
        <v>0.12</v>
      </c>
      <c r="AC183" s="120">
        <v>0.14000000000000001</v>
      </c>
      <c r="AD183" s="120">
        <v>0.12</v>
      </c>
      <c r="AE183" s="120">
        <v>0.43</v>
      </c>
      <c r="AF183" s="120">
        <v>0.35</v>
      </c>
      <c r="AG183" s="120">
        <v>0.43</v>
      </c>
      <c r="AH183" s="120">
        <v>0.28000000000000003</v>
      </c>
      <c r="AI183" s="120">
        <v>0.28000000000000003</v>
      </c>
      <c r="AJ183" s="120">
        <v>0.16</v>
      </c>
      <c r="AK183" s="120">
        <v>0.23</v>
      </c>
      <c r="AL183" s="120">
        <v>7.0000000000000007E-2</v>
      </c>
      <c r="AM183" s="120">
        <v>0.19</v>
      </c>
      <c r="AN183" s="120">
        <v>0.21</v>
      </c>
      <c r="AO183" s="120">
        <v>0.88</v>
      </c>
      <c r="AP183" s="120">
        <v>0.23</v>
      </c>
      <c r="AQ183" s="120">
        <v>0.35</v>
      </c>
      <c r="AR183" s="120">
        <v>0.34</v>
      </c>
      <c r="AS183" s="120">
        <v>0.38</v>
      </c>
      <c r="AT183" s="120">
        <v>0.27</v>
      </c>
      <c r="AU183" s="120">
        <v>0.36</v>
      </c>
      <c r="AV183" s="120">
        <v>0.14000000000000001</v>
      </c>
      <c r="AW183" s="120">
        <v>0.17</v>
      </c>
      <c r="AX183" s="120">
        <v>0.15</v>
      </c>
      <c r="AY183" s="120">
        <v>0.25</v>
      </c>
      <c r="AZ183" s="120">
        <v>0.19</v>
      </c>
      <c r="BA183" s="120">
        <v>0.13</v>
      </c>
    </row>
    <row r="184" spans="1:53" ht="29.25" x14ac:dyDescent="0.45">
      <c r="A184" s="261">
        <v>180</v>
      </c>
      <c r="B184" s="174" t="s">
        <v>277</v>
      </c>
      <c r="C184" s="117"/>
      <c r="D184" s="119">
        <v>0.19</v>
      </c>
      <c r="E184" s="119">
        <v>0.22</v>
      </c>
      <c r="F184" s="119">
        <v>0.06</v>
      </c>
      <c r="G184" s="119">
        <v>0.66</v>
      </c>
      <c r="H184" s="119">
        <v>0.03</v>
      </c>
      <c r="I184" s="119">
        <v>0.18</v>
      </c>
      <c r="J184" s="119">
        <v>0.09</v>
      </c>
      <c r="K184" s="119">
        <v>0</v>
      </c>
      <c r="L184" s="119">
        <v>0.17</v>
      </c>
      <c r="M184" s="119">
        <v>0.08</v>
      </c>
      <c r="N184" s="119">
        <v>0</v>
      </c>
      <c r="O184" s="119">
        <v>0.18</v>
      </c>
      <c r="P184" s="119">
        <v>0.12</v>
      </c>
      <c r="Q184" s="119">
        <v>7.0000000000000007E-2</v>
      </c>
      <c r="R184" s="119">
        <v>0.19</v>
      </c>
      <c r="S184" s="119">
        <v>0.17</v>
      </c>
      <c r="T184" s="119">
        <v>0.13</v>
      </c>
      <c r="U184" s="119">
        <v>0.3</v>
      </c>
      <c r="V184" s="119">
        <v>0.08</v>
      </c>
      <c r="W184" s="119">
        <v>7.0000000000000007E-2</v>
      </c>
      <c r="X184" s="119">
        <v>0.11</v>
      </c>
      <c r="Y184" s="119">
        <v>0.08</v>
      </c>
      <c r="Z184" s="119">
        <v>0.02</v>
      </c>
      <c r="AA184" s="119">
        <v>0.25</v>
      </c>
      <c r="AB184" s="119">
        <v>0.18</v>
      </c>
      <c r="AC184" s="119">
        <v>0.35</v>
      </c>
      <c r="AD184" s="119">
        <v>0.2</v>
      </c>
      <c r="AE184" s="119">
        <v>0.03</v>
      </c>
      <c r="AF184" s="119">
        <v>0.25</v>
      </c>
      <c r="AG184" s="119">
        <v>0.15</v>
      </c>
      <c r="AH184" s="119">
        <v>0</v>
      </c>
      <c r="AI184" s="119">
        <v>0.12</v>
      </c>
      <c r="AJ184" s="119">
        <v>0.06</v>
      </c>
      <c r="AK184" s="119">
        <v>0.12</v>
      </c>
      <c r="AL184" s="119">
        <v>0.11</v>
      </c>
      <c r="AM184" s="119">
        <v>0.31</v>
      </c>
      <c r="AN184" s="119">
        <v>0.47</v>
      </c>
      <c r="AO184" s="119">
        <v>0.84</v>
      </c>
      <c r="AP184" s="119">
        <v>0.47</v>
      </c>
      <c r="AQ184" s="119">
        <v>0.48</v>
      </c>
      <c r="AR184" s="119">
        <v>0.08</v>
      </c>
      <c r="AS184" s="119">
        <v>0.36</v>
      </c>
      <c r="AT184" s="119">
        <v>0.17</v>
      </c>
      <c r="AU184" s="119">
        <v>0.25</v>
      </c>
      <c r="AV184" s="119">
        <v>0.1</v>
      </c>
      <c r="AW184" s="119">
        <v>7.0000000000000007E-2</v>
      </c>
      <c r="AX184" s="119">
        <v>0.01</v>
      </c>
      <c r="AY184" s="119">
        <v>0.17</v>
      </c>
      <c r="AZ184" s="119">
        <v>0.32</v>
      </c>
      <c r="BA184" s="119">
        <v>0.38</v>
      </c>
    </row>
    <row r="185" spans="1:53" ht="42" x14ac:dyDescent="0.45">
      <c r="A185" s="260">
        <v>181</v>
      </c>
      <c r="B185" s="173" t="s">
        <v>278</v>
      </c>
      <c r="C185" s="120">
        <v>0.15</v>
      </c>
      <c r="D185" s="120">
        <v>0.06</v>
      </c>
      <c r="E185" s="120">
        <v>0.52</v>
      </c>
      <c r="F185" s="120">
        <v>0.19</v>
      </c>
      <c r="G185" s="120">
        <v>0.1</v>
      </c>
      <c r="H185" s="120">
        <v>0.14000000000000001</v>
      </c>
      <c r="I185" s="120">
        <v>0.17</v>
      </c>
      <c r="J185" s="120">
        <v>0.22</v>
      </c>
      <c r="K185" s="120">
        <v>0.19</v>
      </c>
      <c r="L185" s="120">
        <v>0.02</v>
      </c>
      <c r="M185" s="120">
        <v>0.28000000000000003</v>
      </c>
      <c r="N185" s="120">
        <v>0.12</v>
      </c>
      <c r="O185" s="120">
        <v>0.28000000000000003</v>
      </c>
      <c r="P185" s="120">
        <v>0.11</v>
      </c>
      <c r="Q185" s="120">
        <v>0.17</v>
      </c>
      <c r="R185" s="120">
        <v>0.21</v>
      </c>
      <c r="S185" s="120">
        <v>0.08</v>
      </c>
      <c r="T185" s="120">
        <v>0.02</v>
      </c>
      <c r="U185" s="120">
        <v>0.18</v>
      </c>
      <c r="V185" s="120">
        <v>0.23</v>
      </c>
      <c r="W185" s="120">
        <v>0.28999999999999998</v>
      </c>
      <c r="X185" s="120">
        <v>0.34</v>
      </c>
      <c r="Y185" s="120">
        <v>0.2</v>
      </c>
      <c r="Z185" s="120">
        <v>0.06</v>
      </c>
      <c r="AA185" s="120">
        <v>0.16</v>
      </c>
      <c r="AB185" s="120">
        <v>0.13</v>
      </c>
      <c r="AC185" s="120">
        <v>0.39</v>
      </c>
      <c r="AD185" s="120">
        <v>0</v>
      </c>
      <c r="AE185" s="120">
        <v>0.28999999999999998</v>
      </c>
      <c r="AF185" s="120">
        <v>0.31</v>
      </c>
      <c r="AG185" s="120">
        <v>0.09</v>
      </c>
      <c r="AH185" s="120">
        <v>0.25</v>
      </c>
      <c r="AI185" s="120">
        <v>0.22</v>
      </c>
      <c r="AJ185" s="120">
        <v>0.21</v>
      </c>
      <c r="AK185" s="120">
        <v>0.04</v>
      </c>
      <c r="AL185" s="120">
        <v>0.33</v>
      </c>
      <c r="AM185" s="120">
        <v>0.03</v>
      </c>
      <c r="AN185" s="120">
        <v>0.26</v>
      </c>
      <c r="AO185" s="120">
        <v>7.0000000000000007E-2</v>
      </c>
      <c r="AP185" s="120">
        <v>0.12</v>
      </c>
      <c r="AQ185" s="120">
        <v>0.15</v>
      </c>
      <c r="AR185" s="120">
        <v>0.1</v>
      </c>
      <c r="AS185" s="120">
        <v>0.34</v>
      </c>
      <c r="AT185" s="120">
        <v>0.24</v>
      </c>
      <c r="AU185" s="120">
        <v>0.52</v>
      </c>
      <c r="AV185" s="120">
        <v>0.45</v>
      </c>
      <c r="AW185" s="120">
        <v>0.08</v>
      </c>
      <c r="AX185" s="120">
        <v>0.21</v>
      </c>
      <c r="AY185" s="120">
        <v>0.09</v>
      </c>
      <c r="AZ185" s="120">
        <v>0.04</v>
      </c>
      <c r="BA185" s="120">
        <v>7.0000000000000007E-2</v>
      </c>
    </row>
    <row r="186" spans="1:53" ht="29.25" x14ac:dyDescent="0.45">
      <c r="A186" s="261">
        <v>182</v>
      </c>
      <c r="B186" s="174" t="s">
        <v>51</v>
      </c>
      <c r="C186" s="119">
        <v>14.76</v>
      </c>
      <c r="D186" s="119">
        <v>9.6</v>
      </c>
      <c r="E186" s="119">
        <v>11.68</v>
      </c>
      <c r="F186" s="119">
        <v>3.39</v>
      </c>
      <c r="G186" s="119">
        <v>7.32</v>
      </c>
      <c r="H186" s="119">
        <v>9.25</v>
      </c>
      <c r="I186" s="119">
        <v>6.28</v>
      </c>
      <c r="J186" s="119">
        <v>8.7200000000000006</v>
      </c>
      <c r="K186" s="119">
        <v>7.15</v>
      </c>
      <c r="L186" s="119">
        <v>12.43</v>
      </c>
      <c r="M186" s="119">
        <v>6.76</v>
      </c>
      <c r="N186" s="119">
        <v>9.91</v>
      </c>
      <c r="O186" s="119">
        <v>8.61</v>
      </c>
      <c r="P186" s="119">
        <v>3.35</v>
      </c>
      <c r="Q186" s="119">
        <v>8.25</v>
      </c>
      <c r="R186" s="119">
        <v>3.63</v>
      </c>
      <c r="S186" s="119">
        <v>5.0999999999999996</v>
      </c>
      <c r="T186" s="119">
        <v>10.18</v>
      </c>
      <c r="U186" s="119">
        <v>7.12</v>
      </c>
      <c r="V186" s="119">
        <v>6.98</v>
      </c>
      <c r="W186" s="119">
        <v>3.75</v>
      </c>
      <c r="X186" s="119">
        <v>6.73</v>
      </c>
      <c r="Y186" s="119">
        <v>5.39</v>
      </c>
      <c r="Z186" s="119">
        <v>5.87</v>
      </c>
      <c r="AA186" s="119">
        <v>3.64</v>
      </c>
      <c r="AB186" s="119">
        <v>1.61</v>
      </c>
      <c r="AC186" s="119">
        <v>2.25</v>
      </c>
      <c r="AD186" s="119">
        <v>2.3199999999999998</v>
      </c>
      <c r="AE186" s="119">
        <v>1.7</v>
      </c>
      <c r="AF186" s="119">
        <v>3.79</v>
      </c>
      <c r="AG186" s="119">
        <v>2.34</v>
      </c>
      <c r="AH186" s="119">
        <v>4.01</v>
      </c>
      <c r="AI186" s="119">
        <v>2.96</v>
      </c>
      <c r="AJ186" s="119">
        <v>0.71</v>
      </c>
      <c r="AK186" s="119">
        <v>0.2</v>
      </c>
      <c r="AL186" s="119">
        <v>0.81</v>
      </c>
      <c r="AM186" s="119">
        <v>0.11</v>
      </c>
      <c r="AN186" s="119">
        <v>0.05</v>
      </c>
      <c r="AO186" s="119">
        <v>0.14000000000000001</v>
      </c>
      <c r="AP186" s="119">
        <v>0.06</v>
      </c>
      <c r="AQ186" s="119">
        <v>0.28999999999999998</v>
      </c>
      <c r="AR186" s="119">
        <v>0.04</v>
      </c>
      <c r="AS186" s="119">
        <v>0.42</v>
      </c>
      <c r="AT186" s="119">
        <v>0.04</v>
      </c>
      <c r="AU186" s="119">
        <v>0.04</v>
      </c>
      <c r="AV186" s="119">
        <v>0.18</v>
      </c>
      <c r="AW186" s="119">
        <v>0.44</v>
      </c>
      <c r="AX186" s="119">
        <v>0.03</v>
      </c>
      <c r="AY186" s="119">
        <v>0.12</v>
      </c>
      <c r="AZ186" s="119">
        <v>0.09</v>
      </c>
      <c r="BA186" s="119">
        <v>0.38</v>
      </c>
    </row>
    <row r="187" spans="1:53" x14ac:dyDescent="0.45">
      <c r="A187" s="260">
        <v>183</v>
      </c>
      <c r="B187" s="173" t="s">
        <v>5</v>
      </c>
      <c r="C187" s="120">
        <v>366.27</v>
      </c>
      <c r="D187" s="120">
        <v>294.14999999999998</v>
      </c>
      <c r="E187" s="120">
        <v>369.16</v>
      </c>
      <c r="F187" s="120">
        <v>406.6</v>
      </c>
      <c r="G187" s="120">
        <v>410.45</v>
      </c>
      <c r="H187" s="120">
        <v>432.45</v>
      </c>
      <c r="I187" s="120">
        <v>398.63</v>
      </c>
      <c r="J187" s="120">
        <v>357.45</v>
      </c>
      <c r="K187" s="120">
        <v>412.58</v>
      </c>
      <c r="L187" s="120">
        <v>344.72</v>
      </c>
      <c r="M187" s="120">
        <v>327.78</v>
      </c>
      <c r="N187" s="120">
        <v>399.04</v>
      </c>
      <c r="O187" s="120">
        <v>313.22000000000003</v>
      </c>
      <c r="P187" s="120">
        <v>342.12</v>
      </c>
      <c r="Q187" s="120">
        <v>381.31</v>
      </c>
      <c r="R187" s="120">
        <v>345.07</v>
      </c>
      <c r="S187" s="120">
        <v>345.25</v>
      </c>
      <c r="T187" s="120">
        <v>353.95</v>
      </c>
      <c r="U187" s="120">
        <v>360.56</v>
      </c>
      <c r="V187" s="120">
        <v>356.14</v>
      </c>
      <c r="W187" s="120">
        <v>326.49</v>
      </c>
      <c r="X187" s="120">
        <v>349.8</v>
      </c>
      <c r="Y187" s="120">
        <v>324.32</v>
      </c>
      <c r="Z187" s="120">
        <v>305.7</v>
      </c>
      <c r="AA187" s="120">
        <v>288.19</v>
      </c>
      <c r="AB187" s="120">
        <v>305.18</v>
      </c>
      <c r="AC187" s="120">
        <v>355.92</v>
      </c>
      <c r="AD187" s="120">
        <v>303.67</v>
      </c>
      <c r="AE187" s="120">
        <v>330.68</v>
      </c>
      <c r="AF187" s="120">
        <v>337.89</v>
      </c>
      <c r="AG187" s="120">
        <v>326.88</v>
      </c>
      <c r="AH187" s="120">
        <v>352.01</v>
      </c>
      <c r="AI187" s="120">
        <v>375.49</v>
      </c>
      <c r="AJ187" s="120">
        <v>337.57</v>
      </c>
      <c r="AK187" s="120">
        <v>381.99</v>
      </c>
      <c r="AL187" s="120">
        <v>378.57</v>
      </c>
      <c r="AM187" s="120">
        <v>364.22</v>
      </c>
      <c r="AN187" s="120">
        <v>376.38</v>
      </c>
      <c r="AO187" s="120">
        <v>438.46</v>
      </c>
      <c r="AP187" s="120">
        <v>373.3</v>
      </c>
      <c r="AQ187" s="120">
        <v>396.02</v>
      </c>
      <c r="AR187" s="120">
        <v>438.32</v>
      </c>
      <c r="AS187" s="120">
        <v>381.31</v>
      </c>
      <c r="AT187" s="120">
        <v>409.82</v>
      </c>
      <c r="AU187" s="120">
        <v>382.7</v>
      </c>
      <c r="AV187" s="120">
        <v>346.84</v>
      </c>
      <c r="AW187" s="120">
        <v>395.96</v>
      </c>
      <c r="AX187" s="120">
        <v>363.96</v>
      </c>
      <c r="AY187" s="120">
        <v>363.26</v>
      </c>
      <c r="AZ187" s="120">
        <v>393.17</v>
      </c>
      <c r="BA187" s="120">
        <v>472.21</v>
      </c>
    </row>
    <row r="188" spans="1:53" x14ac:dyDescent="0.45">
      <c r="A188" s="261">
        <v>184</v>
      </c>
      <c r="B188" s="174" t="s">
        <v>279</v>
      </c>
      <c r="C188" s="119">
        <v>34.72</v>
      </c>
      <c r="D188" s="119">
        <v>34.520000000000003</v>
      </c>
      <c r="E188" s="119">
        <v>63.37</v>
      </c>
      <c r="F188" s="119">
        <v>45.8</v>
      </c>
      <c r="G188" s="119">
        <v>46.32</v>
      </c>
      <c r="H188" s="119">
        <v>42.42</v>
      </c>
      <c r="I188" s="119">
        <v>35.96</v>
      </c>
      <c r="J188" s="119">
        <v>31.35</v>
      </c>
      <c r="K188" s="119">
        <v>29.53</v>
      </c>
      <c r="L188" s="119">
        <v>30.69</v>
      </c>
      <c r="M188" s="119">
        <v>30.94</v>
      </c>
      <c r="N188" s="119">
        <v>33.1</v>
      </c>
      <c r="O188" s="119">
        <v>33.94</v>
      </c>
      <c r="P188" s="119">
        <v>41.23</v>
      </c>
      <c r="Q188" s="119">
        <v>45.52</v>
      </c>
      <c r="R188" s="119">
        <v>37.82</v>
      </c>
      <c r="S188" s="119">
        <v>25.37</v>
      </c>
      <c r="T188" s="119">
        <v>20.07</v>
      </c>
      <c r="U188" s="119">
        <v>27.19</v>
      </c>
      <c r="V188" s="119">
        <v>30.45</v>
      </c>
      <c r="W188" s="119">
        <v>35.17</v>
      </c>
      <c r="X188" s="119">
        <v>34.15</v>
      </c>
      <c r="Y188" s="119">
        <v>37.19</v>
      </c>
      <c r="Z188" s="119">
        <v>31.79</v>
      </c>
      <c r="AA188" s="119">
        <v>28.55</v>
      </c>
      <c r="AB188" s="119">
        <v>32.340000000000003</v>
      </c>
      <c r="AC188" s="119">
        <v>45.81</v>
      </c>
      <c r="AD188" s="119">
        <v>31.58</v>
      </c>
      <c r="AE188" s="119">
        <v>27.86</v>
      </c>
      <c r="AF188" s="119">
        <v>26.01</v>
      </c>
      <c r="AG188" s="119">
        <v>23.74</v>
      </c>
      <c r="AH188" s="119">
        <v>33.03</v>
      </c>
      <c r="AI188" s="119">
        <v>25.45</v>
      </c>
      <c r="AJ188" s="119">
        <v>16.27</v>
      </c>
      <c r="AK188" s="119">
        <v>22.37</v>
      </c>
      <c r="AL188" s="119">
        <v>20.48</v>
      </c>
      <c r="AM188" s="119">
        <v>24.3</v>
      </c>
      <c r="AN188" s="119">
        <v>23.72</v>
      </c>
      <c r="AO188" s="119">
        <v>24.07</v>
      </c>
      <c r="AP188" s="119">
        <v>22.35</v>
      </c>
      <c r="AQ188" s="119">
        <v>24.16</v>
      </c>
      <c r="AR188" s="119">
        <v>30.62</v>
      </c>
      <c r="AS188" s="119">
        <v>22.62</v>
      </c>
      <c r="AT188" s="119">
        <v>21.55</v>
      </c>
      <c r="AU188" s="119">
        <v>28.86</v>
      </c>
      <c r="AV188" s="119">
        <v>25.92</v>
      </c>
      <c r="AW188" s="119">
        <v>19.63</v>
      </c>
      <c r="AX188" s="119">
        <v>22.96</v>
      </c>
      <c r="AY188" s="119">
        <v>23.97</v>
      </c>
      <c r="AZ188" s="119">
        <v>36.549999999999997</v>
      </c>
      <c r="BA188" s="119">
        <v>32.799999999999997</v>
      </c>
    </row>
    <row r="189" spans="1:53" ht="42" x14ac:dyDescent="0.45">
      <c r="A189" s="260">
        <v>185</v>
      </c>
      <c r="B189" s="173" t="s">
        <v>280</v>
      </c>
      <c r="C189" s="120">
        <v>0.04</v>
      </c>
      <c r="D189" s="120">
        <v>0</v>
      </c>
      <c r="E189" s="120">
        <v>0.1</v>
      </c>
      <c r="F189" s="120">
        <v>0.13</v>
      </c>
      <c r="G189" s="120">
        <v>0.1</v>
      </c>
      <c r="H189" s="120">
        <v>0.1</v>
      </c>
      <c r="I189" s="120">
        <v>0.09</v>
      </c>
      <c r="J189" s="120">
        <v>0.02</v>
      </c>
      <c r="K189" s="120">
        <v>0.06</v>
      </c>
      <c r="L189" s="120">
        <v>0.19</v>
      </c>
      <c r="M189" s="120">
        <v>7.0000000000000007E-2</v>
      </c>
      <c r="N189" s="120">
        <v>0.09</v>
      </c>
      <c r="O189" s="120">
        <v>0.2</v>
      </c>
      <c r="P189" s="120">
        <v>0.17</v>
      </c>
      <c r="Q189" s="120">
        <v>0.2</v>
      </c>
      <c r="R189" s="120">
        <v>0.15</v>
      </c>
      <c r="S189" s="120">
        <v>0.13</v>
      </c>
      <c r="T189" s="120">
        <v>0.03</v>
      </c>
      <c r="U189" s="120">
        <v>0.13</v>
      </c>
      <c r="V189" s="120">
        <v>0.02</v>
      </c>
      <c r="W189" s="120">
        <v>0.19</v>
      </c>
      <c r="X189" s="120">
        <v>0.18</v>
      </c>
      <c r="Y189" s="120">
        <v>0.28999999999999998</v>
      </c>
      <c r="Z189" s="120">
        <v>0.28000000000000003</v>
      </c>
      <c r="AA189" s="120">
        <v>0.15</v>
      </c>
      <c r="AB189" s="120">
        <v>0.36</v>
      </c>
      <c r="AC189" s="120">
        <v>0.2</v>
      </c>
      <c r="AD189" s="120">
        <v>0.19</v>
      </c>
      <c r="AE189" s="120">
        <v>0.19</v>
      </c>
      <c r="AF189" s="120">
        <v>0.1</v>
      </c>
      <c r="AG189" s="120">
        <v>0.05</v>
      </c>
      <c r="AH189" s="120">
        <v>0.17</v>
      </c>
      <c r="AI189" s="120">
        <v>0.1</v>
      </c>
      <c r="AJ189" s="120">
        <v>0.16</v>
      </c>
      <c r="AK189" s="120">
        <v>0.31</v>
      </c>
      <c r="AL189" s="120">
        <v>0.22</v>
      </c>
      <c r="AM189" s="120">
        <v>0.14000000000000001</v>
      </c>
      <c r="AN189" s="120">
        <v>0.22</v>
      </c>
      <c r="AO189" s="120">
        <v>0.18</v>
      </c>
      <c r="AP189" s="120">
        <v>0.14000000000000001</v>
      </c>
      <c r="AQ189" s="120">
        <v>0.19</v>
      </c>
      <c r="AR189" s="120">
        <v>0.23</v>
      </c>
      <c r="AS189" s="120">
        <v>0.18</v>
      </c>
      <c r="AT189" s="120">
        <v>1.05</v>
      </c>
      <c r="AU189" s="120">
        <v>0.46</v>
      </c>
      <c r="AV189" s="120">
        <v>0.31</v>
      </c>
      <c r="AW189" s="120">
        <v>0.04</v>
      </c>
      <c r="AX189" s="120">
        <v>0.31</v>
      </c>
      <c r="AY189" s="120">
        <v>0.13</v>
      </c>
      <c r="AZ189" s="120">
        <v>0.2</v>
      </c>
      <c r="BA189" s="120">
        <v>0.21</v>
      </c>
    </row>
    <row r="190" spans="1:53" ht="29.25" x14ac:dyDescent="0.45">
      <c r="A190" s="261">
        <v>186</v>
      </c>
      <c r="B190" s="174" t="s">
        <v>61</v>
      </c>
      <c r="C190" s="119">
        <v>1.25</v>
      </c>
      <c r="D190" s="119">
        <v>9.34</v>
      </c>
      <c r="E190" s="119">
        <v>5.81</v>
      </c>
      <c r="F190" s="119">
        <v>3.46</v>
      </c>
      <c r="G190" s="119">
        <v>2.52</v>
      </c>
      <c r="H190" s="119">
        <v>3.51</v>
      </c>
      <c r="I190" s="119">
        <v>5.89</v>
      </c>
      <c r="J190" s="119">
        <v>8.9499999999999993</v>
      </c>
      <c r="K190" s="119">
        <v>6.49</v>
      </c>
      <c r="L190" s="119">
        <v>4.2300000000000004</v>
      </c>
      <c r="M190" s="119">
        <v>2.93</v>
      </c>
      <c r="N190" s="119">
        <v>3.96</v>
      </c>
      <c r="O190" s="119">
        <v>4.45</v>
      </c>
      <c r="P190" s="119">
        <v>3.34</v>
      </c>
      <c r="Q190" s="119">
        <v>2.93</v>
      </c>
      <c r="R190" s="119">
        <v>3.57</v>
      </c>
      <c r="S190" s="119">
        <v>1.08</v>
      </c>
      <c r="T190" s="119">
        <v>2.19</v>
      </c>
      <c r="U190" s="119">
        <v>4.2300000000000004</v>
      </c>
      <c r="V190" s="119">
        <v>3.52</v>
      </c>
      <c r="W190" s="119">
        <v>2.2999999999999998</v>
      </c>
      <c r="X190" s="119">
        <v>4.37</v>
      </c>
      <c r="Y190" s="119">
        <v>2.5</v>
      </c>
      <c r="Z190" s="119">
        <v>1.79</v>
      </c>
      <c r="AA190" s="119">
        <v>0.63</v>
      </c>
      <c r="AB190" s="119">
        <v>2.1800000000000002</v>
      </c>
      <c r="AC190" s="119">
        <v>1.54</v>
      </c>
      <c r="AD190" s="119">
        <v>2.77</v>
      </c>
      <c r="AE190" s="119">
        <v>2.37</v>
      </c>
      <c r="AF190" s="119">
        <v>2.87</v>
      </c>
      <c r="AG190" s="119">
        <v>3.38</v>
      </c>
      <c r="AH190" s="119">
        <v>3.18</v>
      </c>
      <c r="AI190" s="119">
        <v>6.3</v>
      </c>
      <c r="AJ190" s="119">
        <v>5.17</v>
      </c>
      <c r="AK190" s="119">
        <v>1.1399999999999999</v>
      </c>
      <c r="AL190" s="119">
        <v>6.33</v>
      </c>
      <c r="AM190" s="119">
        <v>5.85</v>
      </c>
      <c r="AN190" s="119">
        <v>1.97</v>
      </c>
      <c r="AO190" s="119">
        <v>2.5499999999999998</v>
      </c>
      <c r="AP190" s="119">
        <v>3.91</v>
      </c>
      <c r="AQ190" s="119">
        <v>5.63</v>
      </c>
      <c r="AR190" s="119">
        <v>4.09</v>
      </c>
      <c r="AS190" s="119">
        <v>6.29</v>
      </c>
      <c r="AT190" s="119">
        <v>3.79</v>
      </c>
      <c r="AU190" s="119">
        <v>4.08</v>
      </c>
      <c r="AV190" s="119">
        <v>5.45</v>
      </c>
      <c r="AW190" s="119">
        <v>2.57</v>
      </c>
      <c r="AX190" s="119">
        <v>3.88</v>
      </c>
      <c r="AY190" s="119">
        <v>5.08</v>
      </c>
      <c r="AZ190" s="119">
        <v>4.6900000000000004</v>
      </c>
      <c r="BA190" s="119">
        <v>6.82</v>
      </c>
    </row>
    <row r="191" spans="1:53" x14ac:dyDescent="0.45">
      <c r="A191" s="260">
        <v>187</v>
      </c>
      <c r="B191" s="173" t="s">
        <v>59</v>
      </c>
      <c r="C191" s="120">
        <v>345.45</v>
      </c>
      <c r="D191" s="120">
        <v>323.2</v>
      </c>
      <c r="E191" s="120">
        <v>348.18</v>
      </c>
      <c r="F191" s="120">
        <v>324.70999999999998</v>
      </c>
      <c r="G191" s="120">
        <v>358.16</v>
      </c>
      <c r="H191" s="120">
        <v>338.8</v>
      </c>
      <c r="I191" s="120">
        <v>331.49</v>
      </c>
      <c r="J191" s="120">
        <v>292.47000000000003</v>
      </c>
      <c r="K191" s="120">
        <v>319.79000000000002</v>
      </c>
      <c r="L191" s="120">
        <v>342.48</v>
      </c>
      <c r="M191" s="120">
        <v>332.84</v>
      </c>
      <c r="N191" s="120">
        <v>374.97</v>
      </c>
      <c r="O191" s="120">
        <v>336.59</v>
      </c>
      <c r="P191" s="120">
        <v>310.24</v>
      </c>
      <c r="Q191" s="120">
        <v>381.97</v>
      </c>
      <c r="R191" s="120">
        <v>322.06</v>
      </c>
      <c r="S191" s="120">
        <v>407.79</v>
      </c>
      <c r="T191" s="120">
        <v>336.48</v>
      </c>
      <c r="U191" s="120">
        <v>346.8</v>
      </c>
      <c r="V191" s="120">
        <v>331.51</v>
      </c>
      <c r="W191" s="120">
        <v>335.87</v>
      </c>
      <c r="X191" s="120">
        <v>329.88</v>
      </c>
      <c r="Y191" s="120">
        <v>380.38</v>
      </c>
      <c r="Z191" s="120">
        <v>417.16</v>
      </c>
      <c r="AA191" s="120">
        <v>352.9</v>
      </c>
      <c r="AB191" s="120">
        <v>305.38</v>
      </c>
      <c r="AC191" s="120">
        <v>365.15</v>
      </c>
      <c r="AD191" s="120">
        <v>317.63</v>
      </c>
      <c r="AE191" s="120">
        <v>364.16</v>
      </c>
      <c r="AF191" s="120">
        <v>319.93</v>
      </c>
      <c r="AG191" s="120">
        <v>292.45</v>
      </c>
      <c r="AH191" s="120">
        <v>316.16000000000003</v>
      </c>
      <c r="AI191" s="120">
        <v>291.42</v>
      </c>
      <c r="AJ191" s="120">
        <v>325.52999999999997</v>
      </c>
      <c r="AK191" s="120">
        <v>355.41</v>
      </c>
      <c r="AL191" s="120">
        <v>388.65</v>
      </c>
      <c r="AM191" s="120">
        <v>309.56</v>
      </c>
      <c r="AN191" s="120">
        <v>320.10000000000002</v>
      </c>
      <c r="AO191" s="120">
        <v>359.95</v>
      </c>
      <c r="AP191" s="120">
        <v>296.42</v>
      </c>
      <c r="AQ191" s="120">
        <v>347.96</v>
      </c>
      <c r="AR191" s="120">
        <v>314.5</v>
      </c>
      <c r="AS191" s="120">
        <v>285.74</v>
      </c>
      <c r="AT191" s="120">
        <v>318.64999999999998</v>
      </c>
      <c r="AU191" s="120">
        <v>309.72000000000003</v>
      </c>
      <c r="AV191" s="120">
        <v>315.62</v>
      </c>
      <c r="AW191" s="120">
        <v>380.98</v>
      </c>
      <c r="AX191" s="120">
        <v>391.18</v>
      </c>
      <c r="AY191" s="120">
        <v>362</v>
      </c>
      <c r="AZ191" s="120">
        <v>343.2</v>
      </c>
      <c r="BA191" s="120">
        <v>404.22</v>
      </c>
    </row>
    <row r="192" spans="1:53" ht="29.25" x14ac:dyDescent="0.45">
      <c r="A192" s="261">
        <v>188</v>
      </c>
      <c r="B192" s="174" t="s">
        <v>281</v>
      </c>
      <c r="C192" s="119">
        <v>16.760000000000002</v>
      </c>
      <c r="D192" s="119">
        <v>19.809999999999999</v>
      </c>
      <c r="E192" s="119">
        <v>23.81</v>
      </c>
      <c r="F192" s="119">
        <v>16.48</v>
      </c>
      <c r="G192" s="119">
        <v>18.38</v>
      </c>
      <c r="H192" s="119">
        <v>16.29</v>
      </c>
      <c r="I192" s="119">
        <v>16.93</v>
      </c>
      <c r="J192" s="119">
        <v>17.18</v>
      </c>
      <c r="K192" s="119">
        <v>18.79</v>
      </c>
      <c r="L192" s="119">
        <v>14.92</v>
      </c>
      <c r="M192" s="119">
        <v>13.87</v>
      </c>
      <c r="N192" s="119">
        <v>17.43</v>
      </c>
      <c r="O192" s="119">
        <v>14.88</v>
      </c>
      <c r="P192" s="119">
        <v>19.899999999999999</v>
      </c>
      <c r="Q192" s="119">
        <v>23.01</v>
      </c>
      <c r="R192" s="119">
        <v>19.05</v>
      </c>
      <c r="S192" s="119">
        <v>20.16</v>
      </c>
      <c r="T192" s="119">
        <v>19.22</v>
      </c>
      <c r="U192" s="119">
        <v>16.73</v>
      </c>
      <c r="V192" s="119">
        <v>13.93</v>
      </c>
      <c r="W192" s="119">
        <v>20.67</v>
      </c>
      <c r="X192" s="119">
        <v>21.5</v>
      </c>
      <c r="Y192" s="119">
        <v>21.67</v>
      </c>
      <c r="Z192" s="119">
        <v>18.690000000000001</v>
      </c>
      <c r="AA192" s="119">
        <v>13.99</v>
      </c>
      <c r="AB192" s="119">
        <v>20.41</v>
      </c>
      <c r="AC192" s="119">
        <v>19.41</v>
      </c>
      <c r="AD192" s="119">
        <v>16.850000000000001</v>
      </c>
      <c r="AE192" s="119">
        <v>14.44</v>
      </c>
      <c r="AF192" s="119">
        <v>13.78</v>
      </c>
      <c r="AG192" s="119">
        <v>13.6</v>
      </c>
      <c r="AH192" s="119">
        <v>11.5</v>
      </c>
      <c r="AI192" s="119">
        <v>12.44</v>
      </c>
      <c r="AJ192" s="119">
        <v>10.37</v>
      </c>
      <c r="AK192" s="119">
        <v>11.62</v>
      </c>
      <c r="AL192" s="119">
        <v>13.96</v>
      </c>
      <c r="AM192" s="119">
        <v>15.51</v>
      </c>
      <c r="AN192" s="119">
        <v>18.510000000000002</v>
      </c>
      <c r="AO192" s="119">
        <v>13.18</v>
      </c>
      <c r="AP192" s="119">
        <v>12.98</v>
      </c>
      <c r="AQ192" s="119">
        <v>15.17</v>
      </c>
      <c r="AR192" s="119">
        <v>15.67</v>
      </c>
      <c r="AS192" s="119">
        <v>13.56</v>
      </c>
      <c r="AT192" s="119">
        <v>13.38</v>
      </c>
      <c r="AU192" s="119">
        <v>8.84</v>
      </c>
      <c r="AV192" s="119">
        <v>16.850000000000001</v>
      </c>
      <c r="AW192" s="119">
        <v>11.38</v>
      </c>
      <c r="AX192" s="119">
        <v>13.38</v>
      </c>
      <c r="AY192" s="119">
        <v>13.47</v>
      </c>
      <c r="AZ192" s="119">
        <v>12.97</v>
      </c>
      <c r="BA192" s="119">
        <v>15.62</v>
      </c>
    </row>
    <row r="193" spans="1:53" ht="29.25" x14ac:dyDescent="0.45">
      <c r="A193" s="260">
        <v>189</v>
      </c>
      <c r="B193" s="173" t="s">
        <v>282</v>
      </c>
      <c r="C193" s="120">
        <v>0.26</v>
      </c>
      <c r="D193" s="120">
        <v>0.22</v>
      </c>
      <c r="E193" s="120">
        <v>0.44</v>
      </c>
      <c r="F193" s="120">
        <v>0.49</v>
      </c>
      <c r="G193" s="120">
        <v>0.49</v>
      </c>
      <c r="H193" s="120">
        <v>0.34</v>
      </c>
      <c r="I193" s="120">
        <v>0.69</v>
      </c>
      <c r="J193" s="120">
        <v>0.25</v>
      </c>
      <c r="K193" s="120">
        <v>0.28999999999999998</v>
      </c>
      <c r="L193" s="120">
        <v>0.34</v>
      </c>
      <c r="M193" s="120">
        <v>0.13</v>
      </c>
      <c r="N193" s="120">
        <v>0.2</v>
      </c>
      <c r="O193" s="120">
        <v>0.36</v>
      </c>
      <c r="P193" s="120">
        <v>0.52</v>
      </c>
      <c r="Q193" s="120">
        <v>0.5</v>
      </c>
      <c r="R193" s="120">
        <v>0.56999999999999995</v>
      </c>
      <c r="S193" s="120">
        <v>0.34</v>
      </c>
      <c r="T193" s="120">
        <v>0.44</v>
      </c>
      <c r="U193" s="120">
        <v>0.61</v>
      </c>
      <c r="V193" s="120">
        <v>0.54</v>
      </c>
      <c r="W193" s="120">
        <v>0.45</v>
      </c>
      <c r="X193" s="120">
        <v>0.33</v>
      </c>
      <c r="Y193" s="120">
        <v>0.5</v>
      </c>
      <c r="Z193" s="120">
        <v>0.35</v>
      </c>
      <c r="AA193" s="120">
        <v>0.43</v>
      </c>
      <c r="AB193" s="120">
        <v>0.51</v>
      </c>
      <c r="AC193" s="120">
        <v>0.65</v>
      </c>
      <c r="AD193" s="120">
        <v>0.48</v>
      </c>
      <c r="AE193" s="120">
        <v>0.3</v>
      </c>
      <c r="AF193" s="120">
        <v>0.87</v>
      </c>
      <c r="AG193" s="120">
        <v>0.41</v>
      </c>
      <c r="AH193" s="120">
        <v>0.65</v>
      </c>
      <c r="AI193" s="120">
        <v>0.22</v>
      </c>
      <c r="AJ193" s="120">
        <v>0.43</v>
      </c>
      <c r="AK193" s="120">
        <v>0.38</v>
      </c>
      <c r="AL193" s="120">
        <v>0.5</v>
      </c>
      <c r="AM193" s="120">
        <v>0.47</v>
      </c>
      <c r="AN193" s="120">
        <v>0.39</v>
      </c>
      <c r="AO193" s="120">
        <v>0.85</v>
      </c>
      <c r="AP193" s="120">
        <v>0.5</v>
      </c>
      <c r="AQ193" s="120">
        <v>0.59</v>
      </c>
      <c r="AR193" s="120">
        <v>0.82</v>
      </c>
      <c r="AS193" s="120">
        <v>0.71</v>
      </c>
      <c r="AT193" s="120">
        <v>0.68</v>
      </c>
      <c r="AU193" s="120">
        <v>0.83</v>
      </c>
      <c r="AV193" s="120">
        <v>0.85</v>
      </c>
      <c r="AW193" s="120">
        <v>0.82</v>
      </c>
      <c r="AX193" s="120">
        <v>0.45</v>
      </c>
      <c r="AY193" s="120">
        <v>0.7</v>
      </c>
      <c r="AZ193" s="120">
        <v>0.37</v>
      </c>
      <c r="BA193" s="120">
        <v>0.54</v>
      </c>
    </row>
    <row r="194" spans="1:53" ht="42" x14ac:dyDescent="0.45">
      <c r="A194" s="261">
        <v>190</v>
      </c>
      <c r="B194" s="174" t="s">
        <v>53</v>
      </c>
      <c r="C194" s="119">
        <v>13.13</v>
      </c>
      <c r="D194" s="119">
        <v>10.02</v>
      </c>
      <c r="E194" s="119">
        <v>10.92</v>
      </c>
      <c r="F194" s="119">
        <v>9.39</v>
      </c>
      <c r="G194" s="119">
        <v>14.48</v>
      </c>
      <c r="H194" s="119">
        <v>13.37</v>
      </c>
      <c r="I194" s="119">
        <v>11.14</v>
      </c>
      <c r="J194" s="119">
        <v>14.73</v>
      </c>
      <c r="K194" s="119">
        <v>15.67</v>
      </c>
      <c r="L194" s="119">
        <v>16.52</v>
      </c>
      <c r="M194" s="119">
        <v>16.89</v>
      </c>
      <c r="N194" s="119">
        <v>14.17</v>
      </c>
      <c r="O194" s="119">
        <v>17.350000000000001</v>
      </c>
      <c r="P194" s="119">
        <v>12.78</v>
      </c>
      <c r="Q194" s="119">
        <v>15.52</v>
      </c>
      <c r="R194" s="119">
        <v>9.6199999999999992</v>
      </c>
      <c r="S194" s="119">
        <v>11.36</v>
      </c>
      <c r="T194" s="119">
        <v>13.61</v>
      </c>
      <c r="U194" s="119">
        <v>12.28</v>
      </c>
      <c r="V194" s="119">
        <v>14.57</v>
      </c>
      <c r="W194" s="119">
        <v>9.89</v>
      </c>
      <c r="X194" s="119">
        <v>10.65</v>
      </c>
      <c r="Y194" s="119">
        <v>11.66</v>
      </c>
      <c r="Z194" s="119">
        <v>8.56</v>
      </c>
      <c r="AA194" s="119">
        <v>8.33</v>
      </c>
      <c r="AB194" s="119">
        <v>8.07</v>
      </c>
      <c r="AC194" s="119">
        <v>7.54</v>
      </c>
      <c r="AD194" s="119">
        <v>5.17</v>
      </c>
      <c r="AE194" s="119">
        <v>9.98</v>
      </c>
      <c r="AF194" s="119">
        <v>18.12</v>
      </c>
      <c r="AG194" s="119">
        <v>14.6</v>
      </c>
      <c r="AH194" s="119">
        <v>17.11</v>
      </c>
      <c r="AI194" s="119">
        <v>18.79</v>
      </c>
      <c r="AJ194" s="119">
        <v>16.78</v>
      </c>
      <c r="AK194" s="119">
        <v>12.99</v>
      </c>
      <c r="AL194" s="119">
        <v>13.36</v>
      </c>
      <c r="AM194" s="119">
        <v>9.58</v>
      </c>
      <c r="AN194" s="119">
        <v>10.51</v>
      </c>
      <c r="AO194" s="119">
        <v>11.12</v>
      </c>
      <c r="AP194" s="119">
        <v>9.43</v>
      </c>
      <c r="AQ194" s="119">
        <v>8.9700000000000006</v>
      </c>
      <c r="AR194" s="119">
        <v>13.37</v>
      </c>
      <c r="AS194" s="119">
        <v>11.07</v>
      </c>
      <c r="AT194" s="119">
        <v>11.88</v>
      </c>
      <c r="AU194" s="119">
        <v>11.6</v>
      </c>
      <c r="AV194" s="119">
        <v>12.77</v>
      </c>
      <c r="AW194" s="119">
        <v>17.37</v>
      </c>
      <c r="AX194" s="119">
        <v>14.61</v>
      </c>
      <c r="AY194" s="119">
        <v>16.3</v>
      </c>
      <c r="AZ194" s="119">
        <v>13.75</v>
      </c>
      <c r="BA194" s="119">
        <v>11.93</v>
      </c>
    </row>
    <row r="195" spans="1:53" x14ac:dyDescent="0.45">
      <c r="A195" s="260">
        <v>191</v>
      </c>
      <c r="B195" s="173" t="s">
        <v>283</v>
      </c>
      <c r="C195" s="120">
        <v>32.840000000000003</v>
      </c>
      <c r="D195" s="120">
        <v>29.27</v>
      </c>
      <c r="E195" s="120">
        <v>33.89</v>
      </c>
      <c r="F195" s="120">
        <v>31.89</v>
      </c>
      <c r="G195" s="120">
        <v>45.3</v>
      </c>
      <c r="H195" s="120">
        <v>38.46</v>
      </c>
      <c r="I195" s="120">
        <v>35.28</v>
      </c>
      <c r="J195" s="120">
        <v>34.76</v>
      </c>
      <c r="K195" s="120">
        <v>41.07</v>
      </c>
      <c r="L195" s="120">
        <v>38.57</v>
      </c>
      <c r="M195" s="120">
        <v>36.450000000000003</v>
      </c>
      <c r="N195" s="120">
        <v>54.45</v>
      </c>
      <c r="O195" s="120">
        <v>38.44</v>
      </c>
      <c r="P195" s="120">
        <v>35</v>
      </c>
      <c r="Q195" s="120">
        <v>39.479999999999997</v>
      </c>
      <c r="R195" s="120">
        <v>32.72</v>
      </c>
      <c r="S195" s="120">
        <v>32.54</v>
      </c>
      <c r="T195" s="120">
        <v>33</v>
      </c>
      <c r="U195" s="120">
        <v>36.36</v>
      </c>
      <c r="V195" s="120">
        <v>42.05</v>
      </c>
      <c r="W195" s="120">
        <v>39.47</v>
      </c>
      <c r="X195" s="120">
        <v>38.07</v>
      </c>
      <c r="Y195" s="120">
        <v>35.479999999999997</v>
      </c>
      <c r="Z195" s="120">
        <v>31.44</v>
      </c>
      <c r="AA195" s="120">
        <v>32.58</v>
      </c>
      <c r="AB195" s="120">
        <v>38.06</v>
      </c>
      <c r="AC195" s="120">
        <v>35.6</v>
      </c>
      <c r="AD195" s="120">
        <v>28.23</v>
      </c>
      <c r="AE195" s="120">
        <v>31.41</v>
      </c>
      <c r="AF195" s="120">
        <v>35.19</v>
      </c>
      <c r="AG195" s="120">
        <v>34.450000000000003</v>
      </c>
      <c r="AH195" s="120">
        <v>41.97</v>
      </c>
      <c r="AI195" s="120">
        <v>41.8</v>
      </c>
      <c r="AJ195" s="120">
        <v>41.37</v>
      </c>
      <c r="AK195" s="120">
        <v>37.29</v>
      </c>
      <c r="AL195" s="120">
        <v>33.880000000000003</v>
      </c>
      <c r="AM195" s="120">
        <v>32.9</v>
      </c>
      <c r="AN195" s="120">
        <v>37.840000000000003</v>
      </c>
      <c r="AO195" s="120">
        <v>40.21</v>
      </c>
      <c r="AP195" s="120">
        <v>32.36</v>
      </c>
      <c r="AQ195" s="120">
        <v>41.19</v>
      </c>
      <c r="AR195" s="120">
        <v>33.65</v>
      </c>
      <c r="AS195" s="120">
        <v>41.3</v>
      </c>
      <c r="AT195" s="120">
        <v>38.5</v>
      </c>
      <c r="AU195" s="120">
        <v>37.299999999999997</v>
      </c>
      <c r="AV195" s="120">
        <v>37.99</v>
      </c>
      <c r="AW195" s="120">
        <v>35.520000000000003</v>
      </c>
      <c r="AX195" s="120">
        <v>33.520000000000003</v>
      </c>
      <c r="AY195" s="120">
        <v>40.54</v>
      </c>
      <c r="AZ195" s="120">
        <v>42.74</v>
      </c>
      <c r="BA195" s="120">
        <v>46.62</v>
      </c>
    </row>
    <row r="196" spans="1:53" x14ac:dyDescent="0.45">
      <c r="A196" s="261">
        <v>192</v>
      </c>
      <c r="B196" s="174" t="s">
        <v>284</v>
      </c>
      <c r="C196" s="119">
        <v>0.38</v>
      </c>
      <c r="D196" s="119">
        <v>0.28999999999999998</v>
      </c>
      <c r="E196" s="119">
        <v>0.5</v>
      </c>
      <c r="F196" s="119">
        <v>0.9</v>
      </c>
      <c r="G196" s="119">
        <v>0.32</v>
      </c>
      <c r="H196" s="119">
        <v>0.59</v>
      </c>
      <c r="I196" s="119">
        <v>0.66</v>
      </c>
      <c r="J196" s="119">
        <v>0.22</v>
      </c>
      <c r="K196" s="119">
        <v>0.42</v>
      </c>
      <c r="L196" s="119">
        <v>0.59</v>
      </c>
      <c r="M196" s="119">
        <v>0.45</v>
      </c>
      <c r="N196" s="119">
        <v>1.04</v>
      </c>
      <c r="O196" s="119">
        <v>0.47</v>
      </c>
      <c r="P196" s="119">
        <v>0.74</v>
      </c>
      <c r="Q196" s="119">
        <v>0.43</v>
      </c>
      <c r="R196" s="119">
        <v>1.02</v>
      </c>
      <c r="S196" s="119">
        <v>0.73</v>
      </c>
      <c r="T196" s="119">
        <v>0.64</v>
      </c>
      <c r="U196" s="119">
        <v>0.6</v>
      </c>
      <c r="V196" s="119">
        <v>1.04</v>
      </c>
      <c r="W196" s="119">
        <v>0.59</v>
      </c>
      <c r="X196" s="119">
        <v>0.47</v>
      </c>
      <c r="Y196" s="119">
        <v>0.63</v>
      </c>
      <c r="Z196" s="119">
        <v>7.0000000000000007E-2</v>
      </c>
      <c r="AA196" s="119">
        <v>0.2</v>
      </c>
      <c r="AB196" s="119">
        <v>0.33</v>
      </c>
      <c r="AC196" s="119">
        <v>0.54</v>
      </c>
      <c r="AD196" s="119">
        <v>0.21</v>
      </c>
      <c r="AE196" s="119">
        <v>0.32</v>
      </c>
      <c r="AF196" s="119">
        <v>0.28000000000000003</v>
      </c>
      <c r="AG196" s="119">
        <v>0.18</v>
      </c>
      <c r="AH196" s="119">
        <v>0.06</v>
      </c>
      <c r="AI196" s="119">
        <v>0.13</v>
      </c>
      <c r="AJ196" s="119">
        <v>0.16</v>
      </c>
      <c r="AK196" s="119">
        <v>0.81</v>
      </c>
      <c r="AL196" s="119">
        <v>0.13</v>
      </c>
      <c r="AM196" s="119">
        <v>0.36</v>
      </c>
      <c r="AN196" s="119">
        <v>0.43</v>
      </c>
      <c r="AO196" s="119">
        <v>0.18</v>
      </c>
      <c r="AP196" s="119">
        <v>0.67</v>
      </c>
      <c r="AQ196" s="119">
        <v>0.63</v>
      </c>
      <c r="AR196" s="119">
        <v>0.46</v>
      </c>
      <c r="AS196" s="119">
        <v>0.38</v>
      </c>
      <c r="AT196" s="119">
        <v>0.41</v>
      </c>
      <c r="AU196" s="119">
        <v>0.16</v>
      </c>
      <c r="AV196" s="119">
        <v>0.1</v>
      </c>
      <c r="AW196" s="119">
        <v>0.41</v>
      </c>
      <c r="AX196" s="119">
        <v>0.24</v>
      </c>
      <c r="AY196" s="119">
        <v>0.43</v>
      </c>
      <c r="AZ196" s="119">
        <v>0.45</v>
      </c>
      <c r="BA196" s="119">
        <v>0.46</v>
      </c>
    </row>
    <row r="197" spans="1:53" x14ac:dyDescent="0.45">
      <c r="A197" s="260">
        <v>193</v>
      </c>
      <c r="B197" s="173" t="s">
        <v>285</v>
      </c>
      <c r="C197" s="120">
        <v>0.16</v>
      </c>
      <c r="D197" s="120">
        <v>0.1</v>
      </c>
      <c r="E197" s="120">
        <v>0.02</v>
      </c>
      <c r="F197" s="120">
        <v>0.11</v>
      </c>
      <c r="G197" s="120">
        <v>0.14000000000000001</v>
      </c>
      <c r="H197" s="120">
        <v>0.14000000000000001</v>
      </c>
      <c r="I197" s="120">
        <v>0.18</v>
      </c>
      <c r="J197" s="120">
        <v>0.08</v>
      </c>
      <c r="K197" s="120">
        <v>0.04</v>
      </c>
      <c r="L197" s="120">
        <v>0.17</v>
      </c>
      <c r="M197" s="120">
        <v>0.05</v>
      </c>
      <c r="N197" s="120">
        <v>0.09</v>
      </c>
      <c r="O197" s="120">
        <v>0.08</v>
      </c>
      <c r="P197" s="120">
        <v>0</v>
      </c>
      <c r="Q197" s="120">
        <v>0.05</v>
      </c>
      <c r="R197" s="120">
        <v>0</v>
      </c>
      <c r="S197" s="120">
        <v>0.04</v>
      </c>
      <c r="T197" s="120">
        <v>0</v>
      </c>
      <c r="U197" s="120">
        <v>0</v>
      </c>
      <c r="V197" s="120">
        <v>0</v>
      </c>
      <c r="W197" s="120">
        <v>0.03</v>
      </c>
      <c r="X197" s="120">
        <v>0</v>
      </c>
      <c r="Y197" s="120">
        <v>0.02</v>
      </c>
      <c r="Z197" s="120">
        <v>0</v>
      </c>
      <c r="AA197" s="116"/>
      <c r="AB197" s="120">
        <v>0.04</v>
      </c>
      <c r="AC197" s="120">
        <v>0.01</v>
      </c>
      <c r="AD197" s="120">
        <v>0.02</v>
      </c>
      <c r="AE197" s="120">
        <v>0</v>
      </c>
      <c r="AF197" s="120">
        <v>0</v>
      </c>
      <c r="AG197" s="120">
        <v>0</v>
      </c>
      <c r="AH197" s="120">
        <v>0</v>
      </c>
      <c r="AI197" s="120">
        <v>0.06</v>
      </c>
      <c r="AJ197" s="120">
        <v>0</v>
      </c>
      <c r="AK197" s="120">
        <v>0</v>
      </c>
      <c r="AL197" s="120">
        <v>0</v>
      </c>
      <c r="AM197" s="120">
        <v>0.31</v>
      </c>
      <c r="AN197" s="120">
        <v>0</v>
      </c>
      <c r="AO197" s="120">
        <v>0</v>
      </c>
      <c r="AP197" s="120">
        <v>0</v>
      </c>
      <c r="AQ197" s="120">
        <v>7.0000000000000007E-2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0.04</v>
      </c>
      <c r="AX197" s="120">
        <v>0</v>
      </c>
      <c r="AY197" s="116"/>
      <c r="AZ197" s="120">
        <v>0.27</v>
      </c>
      <c r="BA197" s="120">
        <v>0</v>
      </c>
    </row>
    <row r="198" spans="1:53" x14ac:dyDescent="0.45">
      <c r="A198" s="261">
        <v>194</v>
      </c>
      <c r="B198" s="174" t="s">
        <v>63</v>
      </c>
      <c r="C198" s="119">
        <v>6.57</v>
      </c>
      <c r="D198" s="119">
        <v>5.76</v>
      </c>
      <c r="E198" s="119">
        <v>5.4</v>
      </c>
      <c r="F198" s="119">
        <v>2.37</v>
      </c>
      <c r="G198" s="119">
        <v>5.29</v>
      </c>
      <c r="H198" s="119">
        <v>6.48</v>
      </c>
      <c r="I198" s="119">
        <v>6.71</v>
      </c>
      <c r="J198" s="119">
        <v>5.03</v>
      </c>
      <c r="K198" s="119">
        <v>3.08</v>
      </c>
      <c r="L198" s="119">
        <v>3.86</v>
      </c>
      <c r="M198" s="119">
        <v>1.83</v>
      </c>
      <c r="N198" s="119">
        <v>2.08</v>
      </c>
      <c r="O198" s="119">
        <v>2.35</v>
      </c>
      <c r="P198" s="119">
        <v>1.69</v>
      </c>
      <c r="Q198" s="119">
        <v>1.42</v>
      </c>
      <c r="R198" s="119">
        <v>2.27</v>
      </c>
      <c r="S198" s="119">
        <v>2.67</v>
      </c>
      <c r="T198" s="119">
        <v>2.19</v>
      </c>
      <c r="U198" s="119">
        <v>2.2599999999999998</v>
      </c>
      <c r="V198" s="119">
        <v>1.49</v>
      </c>
      <c r="W198" s="119">
        <v>2.64</v>
      </c>
      <c r="X198" s="119">
        <v>1.99</v>
      </c>
      <c r="Y198" s="119">
        <v>2.19</v>
      </c>
      <c r="Z198" s="119">
        <v>2.2799999999999998</v>
      </c>
      <c r="AA198" s="119">
        <v>2.3199999999999998</v>
      </c>
      <c r="AB198" s="119">
        <v>2.64</v>
      </c>
      <c r="AC198" s="119">
        <v>2.37</v>
      </c>
      <c r="AD198" s="119">
        <v>1.75</v>
      </c>
      <c r="AE198" s="119">
        <v>1.84</v>
      </c>
      <c r="AF198" s="119">
        <v>2.73</v>
      </c>
      <c r="AG198" s="119">
        <v>1.92</v>
      </c>
      <c r="AH198" s="119">
        <v>1.91</v>
      </c>
      <c r="AI198" s="119">
        <v>1.79</v>
      </c>
      <c r="AJ198" s="119">
        <v>1.05</v>
      </c>
      <c r="AK198" s="119">
        <v>1.17</v>
      </c>
      <c r="AL198" s="119">
        <v>2.11</v>
      </c>
      <c r="AM198" s="119">
        <v>1.1200000000000001</v>
      </c>
      <c r="AN198" s="119">
        <v>1.84</v>
      </c>
      <c r="AO198" s="119">
        <v>2.48</v>
      </c>
      <c r="AP198" s="119">
        <v>1.46</v>
      </c>
      <c r="AQ198" s="119">
        <v>2.1800000000000002</v>
      </c>
      <c r="AR198" s="119">
        <v>2.36</v>
      </c>
      <c r="AS198" s="119">
        <v>1.98</v>
      </c>
      <c r="AT198" s="119">
        <v>1.92</v>
      </c>
      <c r="AU198" s="119">
        <v>2.02</v>
      </c>
      <c r="AV198" s="119">
        <v>2.5499999999999998</v>
      </c>
      <c r="AW198" s="119">
        <v>2.29</v>
      </c>
      <c r="AX198" s="119">
        <v>1.68</v>
      </c>
      <c r="AY198" s="119">
        <v>1.82</v>
      </c>
      <c r="AZ198" s="119">
        <v>2.52</v>
      </c>
      <c r="BA198" s="119">
        <v>2.92</v>
      </c>
    </row>
    <row r="199" spans="1:53" ht="29.25" x14ac:dyDescent="0.45">
      <c r="A199" s="260">
        <v>195</v>
      </c>
      <c r="B199" s="173" t="s">
        <v>286</v>
      </c>
      <c r="C199" s="120">
        <v>1.1200000000000001</v>
      </c>
      <c r="D199" s="120">
        <v>0.47</v>
      </c>
      <c r="E199" s="120">
        <v>0.56000000000000005</v>
      </c>
      <c r="F199" s="120">
        <v>0.47</v>
      </c>
      <c r="G199" s="120">
        <v>0.92</v>
      </c>
      <c r="H199" s="120">
        <v>0.19</v>
      </c>
      <c r="I199" s="120">
        <v>1.03</v>
      </c>
      <c r="J199" s="120">
        <v>0.53</v>
      </c>
      <c r="K199" s="120">
        <v>0.5</v>
      </c>
      <c r="L199" s="120">
        <v>0.42</v>
      </c>
      <c r="M199" s="120">
        <v>0.27</v>
      </c>
      <c r="N199" s="120">
        <v>0.9</v>
      </c>
      <c r="O199" s="120">
        <v>1.43</v>
      </c>
      <c r="P199" s="120">
        <v>0.57999999999999996</v>
      </c>
      <c r="Q199" s="120">
        <v>1.05</v>
      </c>
      <c r="R199" s="120">
        <v>0.75</v>
      </c>
      <c r="S199" s="120">
        <v>0.41</v>
      </c>
      <c r="T199" s="120">
        <v>0.56999999999999995</v>
      </c>
      <c r="U199" s="120">
        <v>0.63</v>
      </c>
      <c r="V199" s="120">
        <v>0.34</v>
      </c>
      <c r="W199" s="120">
        <v>0.42</v>
      </c>
      <c r="X199" s="120">
        <v>0.54</v>
      </c>
      <c r="Y199" s="120">
        <v>0.21</v>
      </c>
      <c r="Z199" s="120">
        <v>0.36</v>
      </c>
      <c r="AA199" s="120">
        <v>1.06</v>
      </c>
      <c r="AB199" s="120">
        <v>0.81</v>
      </c>
      <c r="AC199" s="120">
        <v>1.93</v>
      </c>
      <c r="AD199" s="120">
        <v>0.52</v>
      </c>
      <c r="AE199" s="120">
        <v>0.79</v>
      </c>
      <c r="AF199" s="120">
        <v>0.23</v>
      </c>
      <c r="AG199" s="120">
        <v>0.38</v>
      </c>
      <c r="AH199" s="120">
        <v>0.56000000000000005</v>
      </c>
      <c r="AI199" s="120">
        <v>0.41</v>
      </c>
      <c r="AJ199" s="120">
        <v>0.6</v>
      </c>
      <c r="AK199" s="120">
        <v>0.75</v>
      </c>
      <c r="AL199" s="120">
        <v>0.24</v>
      </c>
      <c r="AM199" s="120">
        <v>0.2</v>
      </c>
      <c r="AN199" s="120">
        <v>0.9</v>
      </c>
      <c r="AO199" s="120">
        <v>1.57</v>
      </c>
      <c r="AP199" s="120">
        <v>0.54</v>
      </c>
      <c r="AQ199" s="120">
        <v>1.29</v>
      </c>
      <c r="AR199" s="120">
        <v>1.79</v>
      </c>
      <c r="AS199" s="120">
        <v>0.82</v>
      </c>
      <c r="AT199" s="120">
        <v>0.4</v>
      </c>
      <c r="AU199" s="120">
        <v>0.3</v>
      </c>
      <c r="AV199" s="120">
        <v>0.17</v>
      </c>
      <c r="AW199" s="120">
        <v>0.38</v>
      </c>
      <c r="AX199" s="120">
        <v>0.4</v>
      </c>
      <c r="AY199" s="120">
        <v>0.31</v>
      </c>
      <c r="AZ199" s="120">
        <v>0.37</v>
      </c>
      <c r="BA199" s="120">
        <v>0.26</v>
      </c>
    </row>
    <row r="200" spans="1:53" x14ac:dyDescent="0.45">
      <c r="A200" s="261">
        <v>196</v>
      </c>
      <c r="B200" s="174" t="s">
        <v>65</v>
      </c>
      <c r="C200" s="119">
        <v>2.72</v>
      </c>
      <c r="D200" s="119">
        <v>3.04</v>
      </c>
      <c r="E200" s="119">
        <v>2.25</v>
      </c>
      <c r="F200" s="119">
        <v>2.3199999999999998</v>
      </c>
      <c r="G200" s="119">
        <v>2.29</v>
      </c>
      <c r="H200" s="119">
        <v>4.38</v>
      </c>
      <c r="I200" s="119">
        <v>3.01</v>
      </c>
      <c r="J200" s="119">
        <v>4.2</v>
      </c>
      <c r="K200" s="119">
        <v>3.33</v>
      </c>
      <c r="L200" s="119">
        <v>3.78</v>
      </c>
      <c r="M200" s="119">
        <v>2.75</v>
      </c>
      <c r="N200" s="119">
        <v>3.23</v>
      </c>
      <c r="O200" s="119">
        <v>3.49</v>
      </c>
      <c r="P200" s="119">
        <v>2.71</v>
      </c>
      <c r="Q200" s="119">
        <v>2.8</v>
      </c>
      <c r="R200" s="119">
        <v>1.37</v>
      </c>
      <c r="S200" s="119">
        <v>2.16</v>
      </c>
      <c r="T200" s="119">
        <v>3.22</v>
      </c>
      <c r="U200" s="119">
        <v>3.66</v>
      </c>
      <c r="V200" s="119">
        <v>3.52</v>
      </c>
      <c r="W200" s="119">
        <v>3.16</v>
      </c>
      <c r="X200" s="119">
        <v>4.28</v>
      </c>
      <c r="Y200" s="119">
        <v>2.83</v>
      </c>
      <c r="Z200" s="119">
        <v>3.88</v>
      </c>
      <c r="AA200" s="119">
        <v>2.2599999999999998</v>
      </c>
      <c r="AB200" s="119">
        <v>2.41</v>
      </c>
      <c r="AC200" s="119">
        <v>2.4</v>
      </c>
      <c r="AD200" s="119">
        <v>2.15</v>
      </c>
      <c r="AE200" s="119">
        <v>2.88</v>
      </c>
      <c r="AF200" s="119">
        <v>3.28</v>
      </c>
      <c r="AG200" s="119">
        <v>3.94</v>
      </c>
      <c r="AH200" s="119">
        <v>5.6</v>
      </c>
      <c r="AI200" s="119">
        <v>4.2</v>
      </c>
      <c r="AJ200" s="119">
        <v>2.39</v>
      </c>
      <c r="AK200" s="119">
        <v>2.94</v>
      </c>
      <c r="AL200" s="119">
        <v>3.25</v>
      </c>
      <c r="AM200" s="119">
        <v>3.24</v>
      </c>
      <c r="AN200" s="119">
        <v>4.22</v>
      </c>
      <c r="AO200" s="119">
        <v>4.6900000000000004</v>
      </c>
      <c r="AP200" s="119">
        <v>3.22</v>
      </c>
      <c r="AQ200" s="119">
        <v>3.14</v>
      </c>
      <c r="AR200" s="119">
        <v>4.32</v>
      </c>
      <c r="AS200" s="119">
        <v>3.97</v>
      </c>
      <c r="AT200" s="119">
        <v>3.87</v>
      </c>
      <c r="AU200" s="119">
        <v>3.88</v>
      </c>
      <c r="AV200" s="119">
        <v>4.84</v>
      </c>
      <c r="AW200" s="119">
        <v>4.6100000000000003</v>
      </c>
      <c r="AX200" s="119">
        <v>3.14</v>
      </c>
      <c r="AY200" s="119">
        <v>3.57</v>
      </c>
      <c r="AZ200" s="119">
        <v>3.82</v>
      </c>
      <c r="BA200" s="119">
        <v>2.5</v>
      </c>
    </row>
    <row r="201" spans="1:53" x14ac:dyDescent="0.45">
      <c r="A201" s="260">
        <v>197</v>
      </c>
      <c r="B201" s="173" t="s">
        <v>287</v>
      </c>
      <c r="C201" s="120">
        <v>27.16</v>
      </c>
      <c r="D201" s="120">
        <v>34.83</v>
      </c>
      <c r="E201" s="120">
        <v>41.04</v>
      </c>
      <c r="F201" s="120">
        <v>18.86</v>
      </c>
      <c r="G201" s="120">
        <v>21.43</v>
      </c>
      <c r="H201" s="120">
        <v>17.45</v>
      </c>
      <c r="I201" s="120">
        <v>13.99</v>
      </c>
      <c r="J201" s="120">
        <v>3.89</v>
      </c>
      <c r="K201" s="120">
        <v>11.72</v>
      </c>
      <c r="L201" s="120">
        <v>9.7799999999999994</v>
      </c>
      <c r="M201" s="120">
        <v>13.81</v>
      </c>
      <c r="N201" s="120">
        <v>13.2</v>
      </c>
      <c r="O201" s="120">
        <v>12.75</v>
      </c>
      <c r="P201" s="120">
        <v>9.4700000000000006</v>
      </c>
      <c r="Q201" s="120">
        <v>11.23</v>
      </c>
      <c r="R201" s="120">
        <v>11.73</v>
      </c>
      <c r="S201" s="120">
        <v>10.56</v>
      </c>
      <c r="T201" s="120">
        <v>7.81</v>
      </c>
      <c r="U201" s="120">
        <v>5.84</v>
      </c>
      <c r="V201" s="120">
        <v>5.55</v>
      </c>
      <c r="W201" s="120">
        <v>6.22</v>
      </c>
      <c r="X201" s="120">
        <v>4.3099999999999996</v>
      </c>
      <c r="Y201" s="120">
        <v>9.43</v>
      </c>
      <c r="Z201" s="120">
        <v>11.2</v>
      </c>
      <c r="AA201" s="120">
        <v>4.45</v>
      </c>
      <c r="AB201" s="120">
        <v>6.88</v>
      </c>
      <c r="AC201" s="120">
        <v>6.78</v>
      </c>
      <c r="AD201" s="120">
        <v>4.6399999999999997</v>
      </c>
      <c r="AE201" s="120">
        <v>9.75</v>
      </c>
      <c r="AF201" s="120">
        <v>9.65</v>
      </c>
      <c r="AG201" s="120">
        <v>17.329999999999998</v>
      </c>
      <c r="AH201" s="120">
        <v>15.6</v>
      </c>
      <c r="AI201" s="120">
        <v>17.52</v>
      </c>
      <c r="AJ201" s="120">
        <v>18.97</v>
      </c>
      <c r="AK201" s="120">
        <v>10.24</v>
      </c>
      <c r="AL201" s="120">
        <v>7.39</v>
      </c>
      <c r="AM201" s="120">
        <v>2.4</v>
      </c>
      <c r="AN201" s="120">
        <v>9.99</v>
      </c>
      <c r="AO201" s="120">
        <v>7.54</v>
      </c>
      <c r="AP201" s="120">
        <v>4.59</v>
      </c>
      <c r="AQ201" s="120">
        <v>11.57</v>
      </c>
      <c r="AR201" s="120">
        <v>2.7</v>
      </c>
      <c r="AS201" s="120">
        <v>10.25</v>
      </c>
      <c r="AT201" s="120">
        <v>11.26</v>
      </c>
      <c r="AU201" s="120">
        <v>15.48</v>
      </c>
      <c r="AV201" s="120">
        <v>12.93</v>
      </c>
      <c r="AW201" s="120">
        <v>7.84</v>
      </c>
      <c r="AX201" s="120">
        <v>12.32</v>
      </c>
      <c r="AY201" s="120">
        <v>7.68</v>
      </c>
      <c r="AZ201" s="120">
        <v>3.5</v>
      </c>
      <c r="BA201" s="120">
        <v>10.16</v>
      </c>
    </row>
    <row r="202" spans="1:53" ht="29.25" x14ac:dyDescent="0.45">
      <c r="A202" s="261">
        <v>198</v>
      </c>
      <c r="B202" s="174" t="s">
        <v>288</v>
      </c>
      <c r="C202" s="119">
        <v>8.7100000000000009</v>
      </c>
      <c r="D202" s="119">
        <v>12.4</v>
      </c>
      <c r="E202" s="119">
        <v>19.22</v>
      </c>
      <c r="F202" s="119">
        <v>8.4700000000000006</v>
      </c>
      <c r="G202" s="119">
        <v>12.78</v>
      </c>
      <c r="H202" s="119">
        <v>12.36</v>
      </c>
      <c r="I202" s="119">
        <v>7.35</v>
      </c>
      <c r="J202" s="119">
        <v>4.9000000000000004</v>
      </c>
      <c r="K202" s="119">
        <v>4.01</v>
      </c>
      <c r="L202" s="119">
        <v>6.14</v>
      </c>
      <c r="M202" s="119">
        <v>8.69</v>
      </c>
      <c r="N202" s="119">
        <v>6.12</v>
      </c>
      <c r="O202" s="119">
        <v>8.07</v>
      </c>
      <c r="P202" s="119">
        <v>6.51</v>
      </c>
      <c r="Q202" s="119">
        <v>7.62</v>
      </c>
      <c r="R202" s="119">
        <v>11.36</v>
      </c>
      <c r="S202" s="119">
        <v>9.19</v>
      </c>
      <c r="T202" s="119">
        <v>7.16</v>
      </c>
      <c r="U202" s="119">
        <v>9.67</v>
      </c>
      <c r="V202" s="119">
        <v>7</v>
      </c>
      <c r="W202" s="119">
        <v>8.14</v>
      </c>
      <c r="X202" s="119">
        <v>8.33</v>
      </c>
      <c r="Y202" s="119">
        <v>8.61</v>
      </c>
      <c r="Z202" s="119">
        <v>5.36</v>
      </c>
      <c r="AA202" s="119">
        <v>5.33</v>
      </c>
      <c r="AB202" s="119">
        <v>9.58</v>
      </c>
      <c r="AC202" s="119">
        <v>11.82</v>
      </c>
      <c r="AD202" s="119">
        <v>11.42</v>
      </c>
      <c r="AE202" s="119">
        <v>7.5</v>
      </c>
      <c r="AF202" s="119">
        <v>11.86</v>
      </c>
      <c r="AG202" s="119">
        <v>9.51</v>
      </c>
      <c r="AH202" s="119">
        <v>13.38</v>
      </c>
      <c r="AI202" s="119">
        <v>6.74</v>
      </c>
      <c r="AJ202" s="119">
        <v>5.72</v>
      </c>
      <c r="AK202" s="119">
        <v>4.8600000000000003</v>
      </c>
      <c r="AL202" s="119">
        <v>8.9700000000000006</v>
      </c>
      <c r="AM202" s="119">
        <v>5.15</v>
      </c>
      <c r="AN202" s="119">
        <v>5.05</v>
      </c>
      <c r="AO202" s="119">
        <v>14.44</v>
      </c>
      <c r="AP202" s="119">
        <v>7.88</v>
      </c>
      <c r="AQ202" s="119">
        <v>10.220000000000001</v>
      </c>
      <c r="AR202" s="119">
        <v>9.1199999999999992</v>
      </c>
      <c r="AS202" s="119">
        <v>5</v>
      </c>
      <c r="AT202" s="119">
        <v>4.1500000000000004</v>
      </c>
      <c r="AU202" s="119">
        <v>7.26</v>
      </c>
      <c r="AV202" s="119">
        <v>8.86</v>
      </c>
      <c r="AW202" s="119">
        <v>11.81</v>
      </c>
      <c r="AX202" s="119">
        <v>9.9700000000000006</v>
      </c>
      <c r="AY202" s="119">
        <v>8.99</v>
      </c>
      <c r="AZ202" s="119">
        <v>10.1</v>
      </c>
      <c r="BA202" s="119">
        <v>9.4</v>
      </c>
    </row>
    <row r="203" spans="1:53" x14ac:dyDescent="0.45">
      <c r="A203" s="260">
        <v>199</v>
      </c>
      <c r="B203" s="173" t="s">
        <v>289</v>
      </c>
      <c r="C203" s="120">
        <v>0.15</v>
      </c>
      <c r="D203" s="120">
        <v>0.1</v>
      </c>
      <c r="E203" s="120">
        <v>0.19</v>
      </c>
      <c r="F203" s="120">
        <v>0.34</v>
      </c>
      <c r="G203" s="120">
        <v>0.21</v>
      </c>
      <c r="H203" s="120">
        <v>0.24</v>
      </c>
      <c r="I203" s="120">
        <v>0.27</v>
      </c>
      <c r="J203" s="120">
        <v>0.22</v>
      </c>
      <c r="K203" s="120">
        <v>0.39</v>
      </c>
      <c r="L203" s="120">
        <v>0.87</v>
      </c>
      <c r="M203" s="120">
        <v>0.38</v>
      </c>
      <c r="N203" s="120">
        <v>0.13</v>
      </c>
      <c r="O203" s="120">
        <v>0.12</v>
      </c>
      <c r="P203" s="120">
        <v>0.18</v>
      </c>
      <c r="Q203" s="120">
        <v>0.1</v>
      </c>
      <c r="R203" s="120">
        <v>0.1</v>
      </c>
      <c r="S203" s="120">
        <v>0.16</v>
      </c>
      <c r="T203" s="120">
        <v>0.1</v>
      </c>
      <c r="U203" s="120">
        <v>0.15</v>
      </c>
      <c r="V203" s="120">
        <v>0.11</v>
      </c>
      <c r="W203" s="120">
        <v>0.14000000000000001</v>
      </c>
      <c r="X203" s="120">
        <v>0.35</v>
      </c>
      <c r="Y203" s="120">
        <v>0.3</v>
      </c>
      <c r="Z203" s="120">
        <v>0.25</v>
      </c>
      <c r="AA203" s="120">
        <v>0.12</v>
      </c>
      <c r="AB203" s="120">
        <v>0.13</v>
      </c>
      <c r="AC203" s="120">
        <v>0.14000000000000001</v>
      </c>
      <c r="AD203" s="120">
        <v>0.21</v>
      </c>
      <c r="AE203" s="120">
        <v>0.32</v>
      </c>
      <c r="AF203" s="120">
        <v>0.14000000000000001</v>
      </c>
      <c r="AG203" s="120">
        <v>0.1</v>
      </c>
      <c r="AH203" s="120">
        <v>0.15</v>
      </c>
      <c r="AI203" s="120">
        <v>0.23</v>
      </c>
      <c r="AJ203" s="120">
        <v>0.24</v>
      </c>
      <c r="AK203" s="120">
        <v>0.43</v>
      </c>
      <c r="AL203" s="120">
        <v>0.16</v>
      </c>
      <c r="AM203" s="120">
        <v>0.12</v>
      </c>
      <c r="AN203" s="120">
        <v>0.16</v>
      </c>
      <c r="AO203" s="120">
        <v>0.14000000000000001</v>
      </c>
      <c r="AP203" s="120">
        <v>0.1</v>
      </c>
      <c r="AQ203" s="120">
        <v>0.13</v>
      </c>
      <c r="AR203" s="120">
        <v>0.06</v>
      </c>
      <c r="AS203" s="120">
        <v>0.11</v>
      </c>
      <c r="AT203" s="120">
        <v>0.18</v>
      </c>
      <c r="AU203" s="120">
        <v>0.17</v>
      </c>
      <c r="AV203" s="120">
        <v>0.13</v>
      </c>
      <c r="AW203" s="120">
        <v>0.24</v>
      </c>
      <c r="AX203" s="120">
        <v>0.15</v>
      </c>
      <c r="AY203" s="120">
        <v>0.11</v>
      </c>
      <c r="AZ203" s="120">
        <v>0.18</v>
      </c>
      <c r="BA203" s="120">
        <v>0.22</v>
      </c>
    </row>
    <row r="204" spans="1:53" ht="29.25" x14ac:dyDescent="0.45">
      <c r="A204" s="261">
        <v>200</v>
      </c>
      <c r="B204" s="174" t="s">
        <v>290</v>
      </c>
      <c r="C204" s="119">
        <v>0</v>
      </c>
      <c r="D204" s="119">
        <v>0.12</v>
      </c>
      <c r="E204" s="119">
        <v>0.05</v>
      </c>
      <c r="F204" s="119">
        <v>0.01</v>
      </c>
      <c r="G204" s="119">
        <v>0.17</v>
      </c>
      <c r="H204" s="119">
        <v>0.02</v>
      </c>
      <c r="I204" s="119">
        <v>0.06</v>
      </c>
      <c r="J204" s="119">
        <v>0.02</v>
      </c>
      <c r="K204" s="119">
        <v>0.08</v>
      </c>
      <c r="L204" s="119">
        <v>0.02</v>
      </c>
      <c r="M204" s="119">
        <v>0.08</v>
      </c>
      <c r="N204" s="119">
        <v>0.02</v>
      </c>
      <c r="O204" s="119">
        <v>0.03</v>
      </c>
      <c r="P204" s="119">
        <v>0.16</v>
      </c>
      <c r="Q204" s="119">
        <v>0.06</v>
      </c>
      <c r="R204" s="119">
        <v>0.02</v>
      </c>
      <c r="S204" s="119">
        <v>0</v>
      </c>
      <c r="T204" s="119">
        <v>0.08</v>
      </c>
      <c r="U204" s="119">
        <v>0</v>
      </c>
      <c r="V204" s="119">
        <v>0.09</v>
      </c>
      <c r="W204" s="119">
        <v>0</v>
      </c>
      <c r="X204" s="119">
        <v>0</v>
      </c>
      <c r="Y204" s="119">
        <v>0.01</v>
      </c>
      <c r="Z204" s="119">
        <v>0</v>
      </c>
      <c r="AA204" s="119">
        <v>0</v>
      </c>
      <c r="AB204" s="119">
        <v>0</v>
      </c>
      <c r="AC204" s="119">
        <v>0.04</v>
      </c>
      <c r="AD204" s="119">
        <v>0.04</v>
      </c>
      <c r="AE204" s="119">
        <v>0.01</v>
      </c>
      <c r="AF204" s="119">
        <v>0</v>
      </c>
      <c r="AG204" s="119">
        <v>0.01</v>
      </c>
      <c r="AH204" s="119">
        <v>0</v>
      </c>
      <c r="AI204" s="119">
        <v>0.03</v>
      </c>
      <c r="AJ204" s="119">
        <v>0</v>
      </c>
      <c r="AK204" s="119">
        <v>0.17</v>
      </c>
      <c r="AL204" s="119">
        <v>0</v>
      </c>
      <c r="AM204" s="119">
        <v>0</v>
      </c>
      <c r="AN204" s="119">
        <v>0.02</v>
      </c>
      <c r="AO204" s="119">
        <v>0.06</v>
      </c>
      <c r="AP204" s="119">
        <v>0.06</v>
      </c>
      <c r="AQ204" s="119">
        <v>0.01</v>
      </c>
      <c r="AR204" s="119">
        <v>0</v>
      </c>
      <c r="AS204" s="119">
        <v>0.04</v>
      </c>
      <c r="AT204" s="119">
        <v>0</v>
      </c>
      <c r="AU204" s="119">
        <v>0</v>
      </c>
      <c r="AV204" s="119">
        <v>0</v>
      </c>
      <c r="AW204" s="119">
        <v>0.02</v>
      </c>
      <c r="AX204" s="119">
        <v>0.03</v>
      </c>
      <c r="AY204" s="119">
        <v>0.01</v>
      </c>
      <c r="AZ204" s="119">
        <v>0.32</v>
      </c>
      <c r="BA204" s="119">
        <v>0.04</v>
      </c>
    </row>
    <row r="205" spans="1:53" ht="29.25" x14ac:dyDescent="0.45">
      <c r="A205" s="260">
        <v>201</v>
      </c>
      <c r="B205" s="173" t="s">
        <v>291</v>
      </c>
      <c r="C205" s="120">
        <v>0.21</v>
      </c>
      <c r="D205" s="120">
        <v>0.18</v>
      </c>
      <c r="E205" s="120">
        <v>0.24</v>
      </c>
      <c r="F205" s="120">
        <v>0.03</v>
      </c>
      <c r="G205" s="120">
        <v>0.35</v>
      </c>
      <c r="H205" s="120">
        <v>0.28000000000000003</v>
      </c>
      <c r="I205" s="120">
        <v>0.35</v>
      </c>
      <c r="J205" s="120">
        <v>0.2</v>
      </c>
      <c r="K205" s="120">
        <v>0.15</v>
      </c>
      <c r="L205" s="120">
        <v>0.15</v>
      </c>
      <c r="M205" s="120">
        <v>0.2</v>
      </c>
      <c r="N205" s="120">
        <v>0.04</v>
      </c>
      <c r="O205" s="120">
        <v>0.09</v>
      </c>
      <c r="P205" s="120">
        <v>0.24</v>
      </c>
      <c r="Q205" s="120">
        <v>0.14000000000000001</v>
      </c>
      <c r="R205" s="120">
        <v>0.03</v>
      </c>
      <c r="S205" s="120">
        <v>0.06</v>
      </c>
      <c r="T205" s="120">
        <v>0.06</v>
      </c>
      <c r="U205" s="120">
        <v>0.18</v>
      </c>
      <c r="V205" s="120">
        <v>0.26</v>
      </c>
      <c r="W205" s="120">
        <v>0.43</v>
      </c>
      <c r="X205" s="120">
        <v>0.47</v>
      </c>
      <c r="Y205" s="120">
        <v>0.05</v>
      </c>
      <c r="Z205" s="120">
        <v>0.1</v>
      </c>
      <c r="AA205" s="120">
        <v>0.1</v>
      </c>
      <c r="AB205" s="120">
        <v>0.08</v>
      </c>
      <c r="AC205" s="120">
        <v>0.1</v>
      </c>
      <c r="AD205" s="120">
        <v>0.17</v>
      </c>
      <c r="AE205" s="120">
        <v>0.09</v>
      </c>
      <c r="AF205" s="120">
        <v>0.35</v>
      </c>
      <c r="AG205" s="120">
        <v>0.09</v>
      </c>
      <c r="AH205" s="120">
        <v>0.08</v>
      </c>
      <c r="AI205" s="120">
        <v>0.19</v>
      </c>
      <c r="AJ205" s="120">
        <v>0.25</v>
      </c>
      <c r="AK205" s="120">
        <v>0.44</v>
      </c>
      <c r="AL205" s="120">
        <v>7.0000000000000007E-2</v>
      </c>
      <c r="AM205" s="120">
        <v>0.05</v>
      </c>
      <c r="AN205" s="120">
        <v>0.04</v>
      </c>
      <c r="AO205" s="120">
        <v>0.15</v>
      </c>
      <c r="AP205" s="120">
        <v>0.42</v>
      </c>
      <c r="AQ205" s="120">
        <v>0.13</v>
      </c>
      <c r="AR205" s="120">
        <v>0.03</v>
      </c>
      <c r="AS205" s="120">
        <v>0.25</v>
      </c>
      <c r="AT205" s="120">
        <v>0.2</v>
      </c>
      <c r="AU205" s="120">
        <v>0.36</v>
      </c>
      <c r="AV205" s="120">
        <v>0</v>
      </c>
      <c r="AW205" s="120">
        <v>0.24</v>
      </c>
      <c r="AX205" s="120">
        <v>0.12</v>
      </c>
      <c r="AY205" s="120">
        <v>0.51</v>
      </c>
      <c r="AZ205" s="120">
        <v>7.0000000000000007E-2</v>
      </c>
      <c r="BA205" s="120">
        <v>0.33</v>
      </c>
    </row>
    <row r="206" spans="1:53" ht="67.5" x14ac:dyDescent="0.45">
      <c r="A206" s="261">
        <v>202</v>
      </c>
      <c r="B206" s="174" t="s">
        <v>388</v>
      </c>
      <c r="C206" s="119">
        <v>0.06</v>
      </c>
      <c r="D206" s="119">
        <v>0.02</v>
      </c>
      <c r="E206" s="119">
        <v>0.05</v>
      </c>
      <c r="F206" s="119">
        <v>0.04</v>
      </c>
      <c r="G206" s="119">
        <v>0.06</v>
      </c>
      <c r="H206" s="119">
        <v>0.04</v>
      </c>
      <c r="I206" s="119">
        <v>0.02</v>
      </c>
      <c r="J206" s="119">
        <v>0.04</v>
      </c>
      <c r="K206" s="119">
        <v>0.04</v>
      </c>
      <c r="L206" s="119">
        <v>0.02</v>
      </c>
      <c r="M206" s="119">
        <v>0.02</v>
      </c>
      <c r="N206" s="119">
        <v>0.01</v>
      </c>
      <c r="O206" s="117"/>
      <c r="P206" s="119">
        <v>0.01</v>
      </c>
      <c r="Q206" s="119">
        <v>0</v>
      </c>
      <c r="R206" s="119">
        <v>0.05</v>
      </c>
      <c r="S206" s="119">
        <v>0</v>
      </c>
      <c r="T206" s="119">
        <v>0</v>
      </c>
      <c r="U206" s="119">
        <v>0.02</v>
      </c>
      <c r="V206" s="119">
        <v>0.01</v>
      </c>
      <c r="W206" s="119">
        <v>0.03</v>
      </c>
      <c r="X206" s="119">
        <v>0.02</v>
      </c>
      <c r="Y206" s="119">
        <v>7.0000000000000007E-2</v>
      </c>
      <c r="Z206" s="119">
        <v>0.04</v>
      </c>
      <c r="AA206" s="117"/>
      <c r="AB206" s="119">
        <v>0.08</v>
      </c>
      <c r="AC206" s="119">
        <v>0.08</v>
      </c>
      <c r="AD206" s="119">
        <v>0.08</v>
      </c>
      <c r="AE206" s="119">
        <v>0.04</v>
      </c>
      <c r="AF206" s="119">
        <v>0.08</v>
      </c>
      <c r="AG206" s="119">
        <v>0</v>
      </c>
      <c r="AH206" s="119">
        <v>0.1</v>
      </c>
      <c r="AI206" s="119">
        <v>0.02</v>
      </c>
      <c r="AJ206" s="119">
        <v>0.06</v>
      </c>
      <c r="AK206" s="119">
        <v>0.1</v>
      </c>
      <c r="AL206" s="119">
        <v>7.0000000000000007E-2</v>
      </c>
      <c r="AM206" s="119">
        <v>0</v>
      </c>
      <c r="AN206" s="119">
        <v>0.03</v>
      </c>
      <c r="AO206" s="119">
        <v>0.01</v>
      </c>
      <c r="AP206" s="119">
        <v>0.02</v>
      </c>
      <c r="AQ206" s="119">
        <v>0.01</v>
      </c>
      <c r="AR206" s="119">
        <v>0.01</v>
      </c>
      <c r="AS206" s="119">
        <v>0.02</v>
      </c>
      <c r="AT206" s="119">
        <v>0.02</v>
      </c>
      <c r="AU206" s="119">
        <v>0.02</v>
      </c>
      <c r="AV206" s="119">
        <v>0.22</v>
      </c>
      <c r="AW206" s="119">
        <v>7.0000000000000007E-2</v>
      </c>
      <c r="AX206" s="119">
        <v>0</v>
      </c>
      <c r="AY206" s="119">
        <v>0.11</v>
      </c>
      <c r="AZ206" s="119">
        <v>0.31</v>
      </c>
      <c r="BA206" s="119">
        <v>0.35</v>
      </c>
    </row>
    <row r="207" spans="1:53" ht="29.25" x14ac:dyDescent="0.45">
      <c r="A207" s="260">
        <v>203</v>
      </c>
      <c r="B207" s="173" t="s">
        <v>292</v>
      </c>
      <c r="C207" s="120">
        <v>4.41</v>
      </c>
      <c r="D207" s="120">
        <v>6.64</v>
      </c>
      <c r="E207" s="120">
        <v>7.41</v>
      </c>
      <c r="F207" s="120">
        <v>4.6500000000000004</v>
      </c>
      <c r="G207" s="120">
        <v>4.45</v>
      </c>
      <c r="H207" s="120">
        <v>4.33</v>
      </c>
      <c r="I207" s="120">
        <v>5.99</v>
      </c>
      <c r="J207" s="120">
        <v>6.28</v>
      </c>
      <c r="K207" s="120">
        <v>5.79</v>
      </c>
      <c r="L207" s="120">
        <v>4</v>
      </c>
      <c r="M207" s="120">
        <v>3.27</v>
      </c>
      <c r="N207" s="120">
        <v>1.55</v>
      </c>
      <c r="O207" s="120">
        <v>3.96</v>
      </c>
      <c r="P207" s="120">
        <v>2.59</v>
      </c>
      <c r="Q207" s="120">
        <v>3.06</v>
      </c>
      <c r="R207" s="120">
        <v>2.57</v>
      </c>
      <c r="S207" s="120">
        <v>2.74</v>
      </c>
      <c r="T207" s="120">
        <v>4.1399999999999997</v>
      </c>
      <c r="U207" s="120">
        <v>4.3</v>
      </c>
      <c r="V207" s="120">
        <v>2.5499999999999998</v>
      </c>
      <c r="W207" s="120">
        <v>2.29</v>
      </c>
      <c r="X207" s="120">
        <v>2.44</v>
      </c>
      <c r="Y207" s="120">
        <v>2.12</v>
      </c>
      <c r="Z207" s="120">
        <v>1.94</v>
      </c>
      <c r="AA207" s="120">
        <v>1.03</v>
      </c>
      <c r="AB207" s="120">
        <v>1.46</v>
      </c>
      <c r="AC207" s="120">
        <v>3.01</v>
      </c>
      <c r="AD207" s="120">
        <v>1.21</v>
      </c>
      <c r="AE207" s="120">
        <v>1.26</v>
      </c>
      <c r="AF207" s="120">
        <v>0.85</v>
      </c>
      <c r="AG207" s="120">
        <v>2.23</v>
      </c>
      <c r="AH207" s="120">
        <v>3.24</v>
      </c>
      <c r="AI207" s="120">
        <v>2.2400000000000002</v>
      </c>
      <c r="AJ207" s="120">
        <v>2.9</v>
      </c>
      <c r="AK207" s="120">
        <v>2.65</v>
      </c>
      <c r="AL207" s="120">
        <v>2.16</v>
      </c>
      <c r="AM207" s="120">
        <v>1.7</v>
      </c>
      <c r="AN207" s="120">
        <v>2.75</v>
      </c>
      <c r="AO207" s="120">
        <v>2.89</v>
      </c>
      <c r="AP207" s="120">
        <v>2.09</v>
      </c>
      <c r="AQ207" s="120">
        <v>2.27</v>
      </c>
      <c r="AR207" s="120">
        <v>3.66</v>
      </c>
      <c r="AS207" s="120">
        <v>8.91</v>
      </c>
      <c r="AT207" s="120">
        <v>2.83</v>
      </c>
      <c r="AU207" s="120">
        <v>3.26</v>
      </c>
      <c r="AV207" s="120">
        <v>3.12</v>
      </c>
      <c r="AW207" s="120">
        <v>4.34</v>
      </c>
      <c r="AX207" s="120">
        <v>2.86</v>
      </c>
      <c r="AY207" s="120">
        <v>2.71</v>
      </c>
      <c r="AZ207" s="120">
        <v>1.82</v>
      </c>
      <c r="BA207" s="120">
        <v>3.18</v>
      </c>
    </row>
    <row r="208" spans="1:53" ht="29.25" x14ac:dyDescent="0.45">
      <c r="A208" s="261">
        <v>204</v>
      </c>
      <c r="B208" s="174" t="s">
        <v>293</v>
      </c>
      <c r="C208" s="119">
        <v>0.05</v>
      </c>
      <c r="D208" s="119">
        <v>0.15</v>
      </c>
      <c r="E208" s="119">
        <v>0.13</v>
      </c>
      <c r="F208" s="119">
        <v>0.13</v>
      </c>
      <c r="G208" s="119">
        <v>0.22</v>
      </c>
      <c r="H208" s="119">
        <v>0.04</v>
      </c>
      <c r="I208" s="119">
        <v>0.18</v>
      </c>
      <c r="J208" s="119">
        <v>0.05</v>
      </c>
      <c r="K208" s="119">
        <v>0.19</v>
      </c>
      <c r="L208" s="119">
        <v>0.15</v>
      </c>
      <c r="M208" s="119">
        <v>0.09</v>
      </c>
      <c r="N208" s="119">
        <v>0.03</v>
      </c>
      <c r="O208" s="119">
        <v>0.12</v>
      </c>
      <c r="P208" s="119">
        <v>0.15</v>
      </c>
      <c r="Q208" s="119">
        <v>0.16</v>
      </c>
      <c r="R208" s="119">
        <v>7.0000000000000007E-2</v>
      </c>
      <c r="S208" s="119">
        <v>0.1</v>
      </c>
      <c r="T208" s="119">
        <v>0.12</v>
      </c>
      <c r="U208" s="119">
        <v>0.22</v>
      </c>
      <c r="V208" s="119">
        <v>7.0000000000000007E-2</v>
      </c>
      <c r="W208" s="119">
        <v>0.1</v>
      </c>
      <c r="X208" s="119">
        <v>0.18</v>
      </c>
      <c r="Y208" s="119">
        <v>0.05</v>
      </c>
      <c r="Z208" s="119">
        <v>0.14000000000000001</v>
      </c>
      <c r="AA208" s="119">
        <v>0.12</v>
      </c>
      <c r="AB208" s="119">
        <v>0.26</v>
      </c>
      <c r="AC208" s="119">
        <v>0.37</v>
      </c>
      <c r="AD208" s="119">
        <v>0.28000000000000003</v>
      </c>
      <c r="AE208" s="119">
        <v>0.14000000000000001</v>
      </c>
      <c r="AF208" s="119">
        <v>0.28000000000000003</v>
      </c>
      <c r="AG208" s="119">
        <v>0.19</v>
      </c>
      <c r="AH208" s="119">
        <v>0.11</v>
      </c>
      <c r="AI208" s="119">
        <v>0.15</v>
      </c>
      <c r="AJ208" s="119">
        <v>0.1</v>
      </c>
      <c r="AK208" s="119">
        <v>0.13</v>
      </c>
      <c r="AL208" s="119">
        <v>0.3</v>
      </c>
      <c r="AM208" s="119">
        <v>0.1</v>
      </c>
      <c r="AN208" s="119">
        <v>0.09</v>
      </c>
      <c r="AO208" s="119">
        <v>0.16</v>
      </c>
      <c r="AP208" s="119">
        <v>0.2</v>
      </c>
      <c r="AQ208" s="119">
        <v>0.14000000000000001</v>
      </c>
      <c r="AR208" s="119">
        <v>0.26</v>
      </c>
      <c r="AS208" s="119">
        <v>0.18</v>
      </c>
      <c r="AT208" s="119">
        <v>0.27</v>
      </c>
      <c r="AU208" s="119">
        <v>0.08</v>
      </c>
      <c r="AV208" s="119">
        <v>1.64</v>
      </c>
      <c r="AW208" s="119">
        <v>0.17</v>
      </c>
      <c r="AX208" s="119">
        <v>7.0000000000000007E-2</v>
      </c>
      <c r="AY208" s="119">
        <v>0.21</v>
      </c>
      <c r="AZ208" s="119">
        <v>0.1</v>
      </c>
      <c r="BA208" s="119">
        <v>0.19</v>
      </c>
    </row>
    <row r="209" spans="1:53" ht="29.25" x14ac:dyDescent="0.45">
      <c r="A209" s="260">
        <v>205</v>
      </c>
      <c r="B209" s="173" t="s">
        <v>294</v>
      </c>
      <c r="C209" s="120">
        <v>0.36</v>
      </c>
      <c r="D209" s="120">
        <v>0.13</v>
      </c>
      <c r="E209" s="120">
        <v>0.36</v>
      </c>
      <c r="F209" s="120">
        <v>0.31</v>
      </c>
      <c r="G209" s="120">
        <v>0.5</v>
      </c>
      <c r="H209" s="120">
        <v>0.27</v>
      </c>
      <c r="I209" s="120">
        <v>0.97</v>
      </c>
      <c r="J209" s="120">
        <v>0.56000000000000005</v>
      </c>
      <c r="K209" s="120">
        <v>0.25</v>
      </c>
      <c r="L209" s="120">
        <v>0.46</v>
      </c>
      <c r="M209" s="120">
        <v>0.39</v>
      </c>
      <c r="N209" s="120">
        <v>0.19</v>
      </c>
      <c r="O209" s="120">
        <v>0.28000000000000003</v>
      </c>
      <c r="P209" s="120">
        <v>0.48</v>
      </c>
      <c r="Q209" s="120">
        <v>0.53</v>
      </c>
      <c r="R209" s="120">
        <v>0.35</v>
      </c>
      <c r="S209" s="120">
        <v>0.37</v>
      </c>
      <c r="T209" s="120">
        <v>0.28000000000000003</v>
      </c>
      <c r="U209" s="120">
        <v>0.32</v>
      </c>
      <c r="V209" s="120">
        <v>0.43</v>
      </c>
      <c r="W209" s="120">
        <v>0.31</v>
      </c>
      <c r="X209" s="120">
        <v>0.45</v>
      </c>
      <c r="Y209" s="120">
        <v>0.33</v>
      </c>
      <c r="Z209" s="120">
        <v>0.31</v>
      </c>
      <c r="AA209" s="120">
        <v>0.35</v>
      </c>
      <c r="AB209" s="120">
        <v>0.43</v>
      </c>
      <c r="AC209" s="120">
        <v>0.38</v>
      </c>
      <c r="AD209" s="120">
        <v>0.35</v>
      </c>
      <c r="AE209" s="120">
        <v>0.5</v>
      </c>
      <c r="AF209" s="120">
        <v>0.4</v>
      </c>
      <c r="AG209" s="120">
        <v>0.22</v>
      </c>
      <c r="AH209" s="120">
        <v>0.37</v>
      </c>
      <c r="AI209" s="120">
        <v>0.18</v>
      </c>
      <c r="AJ209" s="120">
        <v>0.35</v>
      </c>
      <c r="AK209" s="120">
        <v>0.23</v>
      </c>
      <c r="AL209" s="120">
        <v>0.13</v>
      </c>
      <c r="AM209" s="120">
        <v>0.22</v>
      </c>
      <c r="AN209" s="120">
        <v>0.13</v>
      </c>
      <c r="AO209" s="120">
        <v>0.22</v>
      </c>
      <c r="AP209" s="120">
        <v>0.34</v>
      </c>
      <c r="AQ209" s="120">
        <v>0.25</v>
      </c>
      <c r="AR209" s="120">
        <v>0.55000000000000004</v>
      </c>
      <c r="AS209" s="120">
        <v>0.1</v>
      </c>
      <c r="AT209" s="120">
        <v>0.12</v>
      </c>
      <c r="AU209" s="120">
        <v>0.15</v>
      </c>
      <c r="AV209" s="120">
        <v>0.21</v>
      </c>
      <c r="AW209" s="120">
        <v>0.12</v>
      </c>
      <c r="AX209" s="120">
        <v>0.16</v>
      </c>
      <c r="AY209" s="120">
        <v>0.44</v>
      </c>
      <c r="AZ209" s="120">
        <v>0.23</v>
      </c>
      <c r="BA209" s="120">
        <v>0.38</v>
      </c>
    </row>
    <row r="210" spans="1:53" x14ac:dyDescent="0.45">
      <c r="A210" s="261">
        <v>206</v>
      </c>
      <c r="B210" s="174" t="s">
        <v>295</v>
      </c>
      <c r="C210" s="119">
        <v>0.33</v>
      </c>
      <c r="D210" s="119">
        <v>0.01</v>
      </c>
      <c r="E210" s="119">
        <v>0.84</v>
      </c>
      <c r="F210" s="119">
        <v>0.17</v>
      </c>
      <c r="G210" s="119">
        <v>0.16</v>
      </c>
      <c r="H210" s="119">
        <v>0.43</v>
      </c>
      <c r="I210" s="119">
        <v>0.31</v>
      </c>
      <c r="J210" s="119">
        <v>1.05</v>
      </c>
      <c r="K210" s="119">
        <v>0.25</v>
      </c>
      <c r="L210" s="119">
        <v>7.0000000000000007E-2</v>
      </c>
      <c r="M210" s="119">
        <v>0.01</v>
      </c>
      <c r="N210" s="119">
        <v>0.08</v>
      </c>
      <c r="O210" s="119">
        <v>0.36</v>
      </c>
      <c r="P210" s="119">
        <v>0.28999999999999998</v>
      </c>
      <c r="Q210" s="119">
        <v>0.48</v>
      </c>
      <c r="R210" s="119">
        <v>0.39</v>
      </c>
      <c r="S210" s="119">
        <v>0.27</v>
      </c>
      <c r="T210" s="119">
        <v>0.4</v>
      </c>
      <c r="U210" s="119">
        <v>0.56999999999999995</v>
      </c>
      <c r="V210" s="119">
        <v>0.27</v>
      </c>
      <c r="W210" s="119">
        <v>0.03</v>
      </c>
      <c r="X210" s="119">
        <v>0.93</v>
      </c>
      <c r="Y210" s="119">
        <v>0.47</v>
      </c>
      <c r="Z210" s="119">
        <v>0.43</v>
      </c>
      <c r="AA210" s="119">
        <v>0.21</v>
      </c>
      <c r="AB210" s="119">
        <v>0.53</v>
      </c>
      <c r="AC210" s="119">
        <v>0.74</v>
      </c>
      <c r="AD210" s="119">
        <v>0.77</v>
      </c>
      <c r="AE210" s="119">
        <v>0.54</v>
      </c>
      <c r="AF210" s="119">
        <v>2.27</v>
      </c>
      <c r="AG210" s="119">
        <v>0.57999999999999996</v>
      </c>
      <c r="AH210" s="119">
        <v>0.22</v>
      </c>
      <c r="AI210" s="119">
        <v>0.61</v>
      </c>
      <c r="AJ210" s="119">
        <v>0.05</v>
      </c>
      <c r="AK210" s="119">
        <v>0.34</v>
      </c>
      <c r="AL210" s="119">
        <v>0.64</v>
      </c>
      <c r="AM210" s="119">
        <v>0</v>
      </c>
      <c r="AN210" s="119">
        <v>1.1299999999999999</v>
      </c>
      <c r="AO210" s="119">
        <v>0.63</v>
      </c>
      <c r="AP210" s="119">
        <v>0.61</v>
      </c>
      <c r="AQ210" s="119">
        <v>0.86</v>
      </c>
      <c r="AR210" s="119">
        <v>0.59</v>
      </c>
      <c r="AS210" s="119">
        <v>1.05</v>
      </c>
      <c r="AT210" s="119">
        <v>0.74</v>
      </c>
      <c r="AU210" s="119">
        <v>0.47</v>
      </c>
      <c r="AV210" s="119">
        <v>0.81</v>
      </c>
      <c r="AW210" s="119">
        <v>1.43</v>
      </c>
      <c r="AX210" s="119">
        <v>0.32</v>
      </c>
      <c r="AY210" s="119">
        <v>0.53</v>
      </c>
      <c r="AZ210" s="119">
        <v>1.22</v>
      </c>
      <c r="BA210" s="119">
        <v>0.31</v>
      </c>
    </row>
    <row r="211" spans="1:53" x14ac:dyDescent="0.45">
      <c r="A211" s="260">
        <v>207</v>
      </c>
      <c r="B211" s="173" t="s">
        <v>427</v>
      </c>
      <c r="C211" s="120">
        <v>345.96</v>
      </c>
      <c r="D211" s="120">
        <v>346.37</v>
      </c>
      <c r="E211" s="120">
        <v>392.53</v>
      </c>
      <c r="F211" s="120">
        <v>338.68</v>
      </c>
      <c r="G211" s="120">
        <v>391.6</v>
      </c>
      <c r="H211" s="120">
        <v>318.79000000000002</v>
      </c>
      <c r="I211" s="120">
        <v>334</v>
      </c>
      <c r="J211" s="120">
        <v>339.66</v>
      </c>
      <c r="K211" s="120">
        <v>368.42</v>
      </c>
      <c r="L211" s="120">
        <v>354.52</v>
      </c>
      <c r="M211" s="120">
        <v>331.79</v>
      </c>
      <c r="N211" s="120">
        <v>376.79</v>
      </c>
      <c r="O211" s="120">
        <v>355.91</v>
      </c>
      <c r="P211" s="120">
        <v>357.18</v>
      </c>
      <c r="Q211" s="120">
        <v>395.07</v>
      </c>
      <c r="R211" s="120">
        <v>320.94</v>
      </c>
      <c r="S211" s="120">
        <v>368.26</v>
      </c>
      <c r="T211" s="120">
        <v>315.58999999999997</v>
      </c>
      <c r="U211" s="120">
        <v>298.04000000000002</v>
      </c>
      <c r="V211" s="120">
        <v>308.24</v>
      </c>
      <c r="W211" s="120">
        <v>356.31</v>
      </c>
      <c r="X211" s="120">
        <v>364.73</v>
      </c>
      <c r="Y211" s="120">
        <v>349.12</v>
      </c>
      <c r="Z211" s="120">
        <v>382.4</v>
      </c>
      <c r="AA211" s="120">
        <v>351.23</v>
      </c>
      <c r="AB211" s="120">
        <v>347.5</v>
      </c>
      <c r="AC211" s="120">
        <v>379.73</v>
      </c>
      <c r="AD211" s="120">
        <v>338.01</v>
      </c>
      <c r="AE211" s="120">
        <v>379.37</v>
      </c>
      <c r="AF211" s="120">
        <v>340.21</v>
      </c>
      <c r="AG211" s="120">
        <v>332.68</v>
      </c>
      <c r="AH211" s="120">
        <v>327.36</v>
      </c>
      <c r="AI211" s="120">
        <v>326.27</v>
      </c>
      <c r="AJ211" s="120">
        <v>318.44</v>
      </c>
      <c r="AK211" s="120">
        <v>350.01</v>
      </c>
      <c r="AL211" s="120">
        <v>387.37</v>
      </c>
      <c r="AM211" s="120">
        <v>357.09</v>
      </c>
      <c r="AN211" s="120">
        <v>399.76</v>
      </c>
      <c r="AO211" s="120">
        <v>432.71</v>
      </c>
      <c r="AP211" s="120">
        <v>313.75</v>
      </c>
      <c r="AQ211" s="120">
        <v>372.39</v>
      </c>
      <c r="AR211" s="120">
        <v>334.07</v>
      </c>
      <c r="AS211" s="120">
        <v>323.36</v>
      </c>
      <c r="AT211" s="120">
        <v>344.45</v>
      </c>
      <c r="AU211" s="120">
        <v>368.9</v>
      </c>
      <c r="AV211" s="120">
        <v>333.2</v>
      </c>
      <c r="AW211" s="120">
        <v>364.19</v>
      </c>
      <c r="AX211" s="120">
        <v>364.92</v>
      </c>
      <c r="AY211" s="120">
        <v>353.1</v>
      </c>
      <c r="AZ211" s="120">
        <v>374.41</v>
      </c>
      <c r="BA211" s="120">
        <v>438.32</v>
      </c>
    </row>
    <row r="212" spans="1:53" ht="29.25" x14ac:dyDescent="0.45">
      <c r="A212" s="261">
        <v>208</v>
      </c>
      <c r="B212" s="174" t="s">
        <v>296</v>
      </c>
      <c r="C212" s="119">
        <v>0.67</v>
      </c>
      <c r="D212" s="119">
        <v>1.32</v>
      </c>
      <c r="E212" s="119">
        <v>1.29</v>
      </c>
      <c r="F212" s="119">
        <v>1.43</v>
      </c>
      <c r="G212" s="119">
        <v>1.3</v>
      </c>
      <c r="H212" s="119">
        <v>1.31</v>
      </c>
      <c r="I212" s="119">
        <v>0.89</v>
      </c>
      <c r="J212" s="119">
        <v>1.18</v>
      </c>
      <c r="K212" s="119">
        <v>0.79</v>
      </c>
      <c r="L212" s="119">
        <v>0.84</v>
      </c>
      <c r="M212" s="119">
        <v>0.82</v>
      </c>
      <c r="N212" s="119">
        <v>0.86</v>
      </c>
      <c r="O212" s="119">
        <v>0.54</v>
      </c>
      <c r="P212" s="119">
        <v>0.87</v>
      </c>
      <c r="Q212" s="119">
        <v>0.84</v>
      </c>
      <c r="R212" s="119">
        <v>0.82</v>
      </c>
      <c r="S212" s="119">
        <v>1.18</v>
      </c>
      <c r="T212" s="119">
        <v>1.39</v>
      </c>
      <c r="U212" s="119">
        <v>0.98</v>
      </c>
      <c r="V212" s="119">
        <v>1.02</v>
      </c>
      <c r="W212" s="119">
        <v>2.33</v>
      </c>
      <c r="X212" s="119">
        <v>1.24</v>
      </c>
      <c r="Y212" s="119">
        <v>0.74</v>
      </c>
      <c r="Z212" s="119">
        <v>0.6</v>
      </c>
      <c r="AA212" s="119">
        <v>0.63</v>
      </c>
      <c r="AB212" s="119">
        <v>0.44</v>
      </c>
      <c r="AC212" s="119">
        <v>1.1299999999999999</v>
      </c>
      <c r="AD212" s="119">
        <v>0.65</v>
      </c>
      <c r="AE212" s="119">
        <v>1.1100000000000001</v>
      </c>
      <c r="AF212" s="119">
        <v>1.4</v>
      </c>
      <c r="AG212" s="119">
        <v>1.45</v>
      </c>
      <c r="AH212" s="119">
        <v>1.21</v>
      </c>
      <c r="AI212" s="119">
        <v>1.1100000000000001</v>
      </c>
      <c r="AJ212" s="119">
        <v>1.29</v>
      </c>
      <c r="AK212" s="119">
        <v>1.56</v>
      </c>
      <c r="AL212" s="119">
        <v>0.64</v>
      </c>
      <c r="AM212" s="119">
        <v>0.74</v>
      </c>
      <c r="AN212" s="119">
        <v>0.83</v>
      </c>
      <c r="AO212" s="119">
        <v>0.94</v>
      </c>
      <c r="AP212" s="119">
        <v>0.96</v>
      </c>
      <c r="AQ212" s="119">
        <v>1.18</v>
      </c>
      <c r="AR212" s="119">
        <v>0.87</v>
      </c>
      <c r="AS212" s="119">
        <v>0.87</v>
      </c>
      <c r="AT212" s="119">
        <v>0.94</v>
      </c>
      <c r="AU212" s="119">
        <v>0.57999999999999996</v>
      </c>
      <c r="AV212" s="119">
        <v>1.1599999999999999</v>
      </c>
      <c r="AW212" s="119">
        <v>0.44</v>
      </c>
      <c r="AX212" s="119">
        <v>0.95</v>
      </c>
      <c r="AY212" s="119">
        <v>0.48</v>
      </c>
      <c r="AZ212" s="119">
        <v>0.92</v>
      </c>
      <c r="BA212" s="119">
        <v>0.82</v>
      </c>
    </row>
    <row r="213" spans="1:53" x14ac:dyDescent="0.45">
      <c r="A213" s="260">
        <v>209</v>
      </c>
      <c r="B213" s="173" t="s">
        <v>297</v>
      </c>
      <c r="C213" s="120">
        <v>1.54</v>
      </c>
      <c r="D213" s="120">
        <v>1.88</v>
      </c>
      <c r="E213" s="120">
        <v>1.69</v>
      </c>
      <c r="F213" s="120">
        <v>1.54</v>
      </c>
      <c r="G213" s="120">
        <v>1.61</v>
      </c>
      <c r="H213" s="120">
        <v>1.95</v>
      </c>
      <c r="I213" s="120">
        <v>1.72</v>
      </c>
      <c r="J213" s="120">
        <v>1.71</v>
      </c>
      <c r="K213" s="120">
        <v>1.63</v>
      </c>
      <c r="L213" s="120">
        <v>2.69</v>
      </c>
      <c r="M213" s="120">
        <v>1.74</v>
      </c>
      <c r="N213" s="120">
        <v>1.52</v>
      </c>
      <c r="O213" s="120">
        <v>2.5099999999999998</v>
      </c>
      <c r="P213" s="120">
        <v>1.81</v>
      </c>
      <c r="Q213" s="120">
        <v>2.37</v>
      </c>
      <c r="R213" s="120">
        <v>2.27</v>
      </c>
      <c r="S213" s="120">
        <v>2.02</v>
      </c>
      <c r="T213" s="120">
        <v>1.59</v>
      </c>
      <c r="U213" s="120">
        <v>3.34</v>
      </c>
      <c r="V213" s="120">
        <v>2.41</v>
      </c>
      <c r="W213" s="120">
        <v>1.31</v>
      </c>
      <c r="X213" s="120">
        <v>1.63</v>
      </c>
      <c r="Y213" s="120">
        <v>1.9</v>
      </c>
      <c r="Z213" s="120">
        <v>1.46</v>
      </c>
      <c r="AA213" s="120">
        <v>2.17</v>
      </c>
      <c r="AB213" s="120">
        <v>1.67</v>
      </c>
      <c r="AC213" s="120">
        <v>1.77</v>
      </c>
      <c r="AD213" s="120">
        <v>1.07</v>
      </c>
      <c r="AE213" s="120">
        <v>2.12</v>
      </c>
      <c r="AF213" s="120">
        <v>1.97</v>
      </c>
      <c r="AG213" s="120">
        <v>1.59</v>
      </c>
      <c r="AH213" s="120">
        <v>1.94</v>
      </c>
      <c r="AI213" s="120">
        <v>2.95</v>
      </c>
      <c r="AJ213" s="120">
        <v>1.52</v>
      </c>
      <c r="AK213" s="120">
        <v>1.48</v>
      </c>
      <c r="AL213" s="120">
        <v>1.78</v>
      </c>
      <c r="AM213" s="120">
        <v>1.8</v>
      </c>
      <c r="AN213" s="120">
        <v>2.27</v>
      </c>
      <c r="AO213" s="120">
        <v>2.0699999999999998</v>
      </c>
      <c r="AP213" s="120">
        <v>1.31</v>
      </c>
      <c r="AQ213" s="120">
        <v>1.57</v>
      </c>
      <c r="AR213" s="120">
        <v>1.47</v>
      </c>
      <c r="AS213" s="120">
        <v>1</v>
      </c>
      <c r="AT213" s="120">
        <v>1.59</v>
      </c>
      <c r="AU213" s="120">
        <v>2.2400000000000002</v>
      </c>
      <c r="AV213" s="120">
        <v>1.51</v>
      </c>
      <c r="AW213" s="120">
        <v>1.53</v>
      </c>
      <c r="AX213" s="120">
        <v>1.68</v>
      </c>
      <c r="AY213" s="120">
        <v>2.5499999999999998</v>
      </c>
      <c r="AZ213" s="120">
        <v>1.4</v>
      </c>
      <c r="BA213" s="120">
        <v>1.99</v>
      </c>
    </row>
    <row r="214" spans="1:53" ht="42" x14ac:dyDescent="0.45">
      <c r="A214" s="261">
        <v>210</v>
      </c>
      <c r="B214" s="174" t="s">
        <v>298</v>
      </c>
      <c r="C214" s="119">
        <v>0.08</v>
      </c>
      <c r="D214" s="119">
        <v>0.13</v>
      </c>
      <c r="E214" s="119">
        <v>0.09</v>
      </c>
      <c r="F214" s="119">
        <v>0.05</v>
      </c>
      <c r="G214" s="119">
        <v>7.0000000000000007E-2</v>
      </c>
      <c r="H214" s="119">
        <v>0.02</v>
      </c>
      <c r="I214" s="119">
        <v>7.0000000000000007E-2</v>
      </c>
      <c r="J214" s="119">
        <v>0.08</v>
      </c>
      <c r="K214" s="119">
        <v>0</v>
      </c>
      <c r="L214" s="119">
        <v>0.2</v>
      </c>
      <c r="M214" s="119">
        <v>0.02</v>
      </c>
      <c r="N214" s="119">
        <v>0.06</v>
      </c>
      <c r="O214" s="119">
        <v>0.03</v>
      </c>
      <c r="P214" s="119">
        <v>0.27</v>
      </c>
      <c r="Q214" s="119">
        <v>0.11</v>
      </c>
      <c r="R214" s="119">
        <v>0.08</v>
      </c>
      <c r="S214" s="119">
        <v>0</v>
      </c>
      <c r="T214" s="119">
        <v>0.02</v>
      </c>
      <c r="U214" s="119">
        <v>0.08</v>
      </c>
      <c r="V214" s="119">
        <v>0.04</v>
      </c>
      <c r="W214" s="119">
        <v>0.11</v>
      </c>
      <c r="X214" s="119">
        <v>0.05</v>
      </c>
      <c r="Y214" s="119">
        <v>0.03</v>
      </c>
      <c r="Z214" s="119">
        <v>0.04</v>
      </c>
      <c r="AA214" s="119">
        <v>0.11</v>
      </c>
      <c r="AB214" s="119">
        <v>0.02</v>
      </c>
      <c r="AC214" s="119">
        <v>0.04</v>
      </c>
      <c r="AD214" s="119">
        <v>0.08</v>
      </c>
      <c r="AE214" s="119">
        <v>0.05</v>
      </c>
      <c r="AF214" s="119">
        <v>0.14000000000000001</v>
      </c>
      <c r="AG214" s="119">
        <v>0.03</v>
      </c>
      <c r="AH214" s="119">
        <v>0.03</v>
      </c>
      <c r="AI214" s="119">
        <v>0.15</v>
      </c>
      <c r="AJ214" s="119">
        <v>0.09</v>
      </c>
      <c r="AK214" s="119">
        <v>0.06</v>
      </c>
      <c r="AL214" s="119">
        <v>0.04</v>
      </c>
      <c r="AM214" s="119">
        <v>7.0000000000000007E-2</v>
      </c>
      <c r="AN214" s="119">
        <v>0.11</v>
      </c>
      <c r="AO214" s="119">
        <v>0.08</v>
      </c>
      <c r="AP214" s="119">
        <v>0.14000000000000001</v>
      </c>
      <c r="AQ214" s="119">
        <v>0.03</v>
      </c>
      <c r="AR214" s="119">
        <v>0.2</v>
      </c>
      <c r="AS214" s="119">
        <v>0.08</v>
      </c>
      <c r="AT214" s="119">
        <v>0.1</v>
      </c>
      <c r="AU214" s="119">
        <v>0.06</v>
      </c>
      <c r="AV214" s="119">
        <v>0.08</v>
      </c>
      <c r="AW214" s="119">
        <v>0.19</v>
      </c>
      <c r="AX214" s="119">
        <v>0.09</v>
      </c>
      <c r="AY214" s="119">
        <v>0.11</v>
      </c>
      <c r="AZ214" s="119">
        <v>0.13</v>
      </c>
      <c r="BA214" s="119">
        <v>0.16</v>
      </c>
    </row>
    <row r="215" spans="1:53" x14ac:dyDescent="0.45">
      <c r="A215" s="260">
        <v>211</v>
      </c>
      <c r="B215" s="173" t="s">
        <v>299</v>
      </c>
      <c r="C215" s="120">
        <v>0.3</v>
      </c>
      <c r="D215" s="120">
        <v>0.17</v>
      </c>
      <c r="E215" s="120">
        <v>0.31</v>
      </c>
      <c r="F215" s="120">
        <v>0.43</v>
      </c>
      <c r="G215" s="120">
        <v>0.34</v>
      </c>
      <c r="H215" s="120">
        <v>0.47</v>
      </c>
      <c r="I215" s="120">
        <v>0.41</v>
      </c>
      <c r="J215" s="120">
        <v>0.44</v>
      </c>
      <c r="K215" s="120">
        <v>0.4</v>
      </c>
      <c r="L215" s="120">
        <v>0.28000000000000003</v>
      </c>
      <c r="M215" s="120">
        <v>0.47</v>
      </c>
      <c r="N215" s="120">
        <v>0.5</v>
      </c>
      <c r="O215" s="120">
        <v>0.39</v>
      </c>
      <c r="P215" s="120">
        <v>0.5</v>
      </c>
      <c r="Q215" s="120">
        <v>0.79</v>
      </c>
      <c r="R215" s="120">
        <v>1.1499999999999999</v>
      </c>
      <c r="S215" s="120">
        <v>0.32</v>
      </c>
      <c r="T215" s="120">
        <v>0.25</v>
      </c>
      <c r="U215" s="120">
        <v>0.28000000000000003</v>
      </c>
      <c r="V215" s="120">
        <v>0.35</v>
      </c>
      <c r="W215" s="120">
        <v>0.24</v>
      </c>
      <c r="X215" s="120">
        <v>0.25</v>
      </c>
      <c r="Y215" s="120">
        <v>0.23</v>
      </c>
      <c r="Z215" s="120">
        <v>0.13</v>
      </c>
      <c r="AA215" s="120">
        <v>0.14000000000000001</v>
      </c>
      <c r="AB215" s="120">
        <v>0.05</v>
      </c>
      <c r="AC215" s="120">
        <v>0.16</v>
      </c>
      <c r="AD215" s="120">
        <v>0.22</v>
      </c>
      <c r="AE215" s="120">
        <v>0.2</v>
      </c>
      <c r="AF215" s="120">
        <v>0.28000000000000003</v>
      </c>
      <c r="AG215" s="120">
        <v>0.23</v>
      </c>
      <c r="AH215" s="120">
        <v>0.1</v>
      </c>
      <c r="AI215" s="120">
        <v>0.3</v>
      </c>
      <c r="AJ215" s="120">
        <v>0.22</v>
      </c>
      <c r="AK215" s="120">
        <v>0.15</v>
      </c>
      <c r="AL215" s="120">
        <v>0.21</v>
      </c>
      <c r="AM215" s="120">
        <v>0.13</v>
      </c>
      <c r="AN215" s="120">
        <v>0.06</v>
      </c>
      <c r="AO215" s="120">
        <v>0.21</v>
      </c>
      <c r="AP215" s="120">
        <v>0.19</v>
      </c>
      <c r="AQ215" s="120">
        <v>0.15</v>
      </c>
      <c r="AR215" s="120">
        <v>0.17</v>
      </c>
      <c r="AS215" s="120">
        <v>0.21</v>
      </c>
      <c r="AT215" s="120">
        <v>0.1</v>
      </c>
      <c r="AU215" s="120">
        <v>0.28999999999999998</v>
      </c>
      <c r="AV215" s="120">
        <v>0.13</v>
      </c>
      <c r="AW215" s="120">
        <v>0.17</v>
      </c>
      <c r="AX215" s="120">
        <v>0.21</v>
      </c>
      <c r="AY215" s="120">
        <v>0.26</v>
      </c>
      <c r="AZ215" s="120">
        <v>0.18</v>
      </c>
      <c r="BA215" s="120">
        <v>0.31</v>
      </c>
    </row>
    <row r="216" spans="1:53" ht="29.25" x14ac:dyDescent="0.45">
      <c r="A216" s="261">
        <v>212</v>
      </c>
      <c r="B216" s="174" t="s">
        <v>300</v>
      </c>
      <c r="C216" s="119">
        <v>7.93</v>
      </c>
      <c r="D216" s="119">
        <v>2.87</v>
      </c>
      <c r="E216" s="119">
        <v>5.56</v>
      </c>
      <c r="F216" s="119">
        <v>1.75</v>
      </c>
      <c r="G216" s="119">
        <v>2.37</v>
      </c>
      <c r="H216" s="119">
        <v>1.66</v>
      </c>
      <c r="I216" s="119">
        <v>2.64</v>
      </c>
      <c r="J216" s="119">
        <v>2.5</v>
      </c>
      <c r="K216" s="119">
        <v>1.62</v>
      </c>
      <c r="L216" s="119">
        <v>0.73</v>
      </c>
      <c r="M216" s="119">
        <v>1.77</v>
      </c>
      <c r="N216" s="119">
        <v>2.63</v>
      </c>
      <c r="O216" s="119">
        <v>1.05</v>
      </c>
      <c r="P216" s="119">
        <v>0.7</v>
      </c>
      <c r="Q216" s="119">
        <v>1.19</v>
      </c>
      <c r="R216" s="119">
        <v>2.38</v>
      </c>
      <c r="S216" s="119">
        <v>4.68</v>
      </c>
      <c r="T216" s="119">
        <v>1</v>
      </c>
      <c r="U216" s="119">
        <v>0.54</v>
      </c>
      <c r="V216" s="119">
        <v>0.36</v>
      </c>
      <c r="W216" s="119">
        <v>0.81</v>
      </c>
      <c r="X216" s="119">
        <v>0.37</v>
      </c>
      <c r="Y216" s="119">
        <v>1.1299999999999999</v>
      </c>
      <c r="Z216" s="119">
        <v>0.74</v>
      </c>
      <c r="AA216" s="119">
        <v>0.66</v>
      </c>
      <c r="AB216" s="119">
        <v>2.0099999999999998</v>
      </c>
      <c r="AC216" s="119">
        <v>3.36</v>
      </c>
      <c r="AD216" s="119">
        <v>2.1</v>
      </c>
      <c r="AE216" s="119">
        <v>1.75</v>
      </c>
      <c r="AF216" s="119">
        <v>1.35</v>
      </c>
      <c r="AG216" s="119">
        <v>1.32</v>
      </c>
      <c r="AH216" s="119">
        <v>1.27</v>
      </c>
      <c r="AI216" s="119">
        <v>1.45</v>
      </c>
      <c r="AJ216" s="119">
        <v>0.69</v>
      </c>
      <c r="AK216" s="119">
        <v>0.89</v>
      </c>
      <c r="AL216" s="119">
        <v>1.41</v>
      </c>
      <c r="AM216" s="119">
        <v>2.27</v>
      </c>
      <c r="AN216" s="119">
        <v>0.88</v>
      </c>
      <c r="AO216" s="119">
        <v>1.42</v>
      </c>
      <c r="AP216" s="119">
        <v>0.38</v>
      </c>
      <c r="AQ216" s="119">
        <v>1.26</v>
      </c>
      <c r="AR216" s="119">
        <v>1.07</v>
      </c>
      <c r="AS216" s="119">
        <v>0.6</v>
      </c>
      <c r="AT216" s="119">
        <v>1.1399999999999999</v>
      </c>
      <c r="AU216" s="119">
        <v>1.63</v>
      </c>
      <c r="AV216" s="119">
        <v>1.32</v>
      </c>
      <c r="AW216" s="119">
        <v>2.6</v>
      </c>
      <c r="AX216" s="119">
        <v>3.31</v>
      </c>
      <c r="AY216" s="119">
        <v>1.94</v>
      </c>
      <c r="AZ216" s="119">
        <v>5.47</v>
      </c>
      <c r="BA216" s="119">
        <v>1.1100000000000001</v>
      </c>
    </row>
    <row r="217" spans="1:53" ht="29.25" x14ac:dyDescent="0.45">
      <c r="A217" s="260">
        <v>213</v>
      </c>
      <c r="B217" s="173" t="s">
        <v>301</v>
      </c>
      <c r="C217" s="120">
        <v>0</v>
      </c>
      <c r="D217" s="120">
        <v>0</v>
      </c>
      <c r="E217" s="120">
        <v>0</v>
      </c>
      <c r="F217" s="120">
        <v>0</v>
      </c>
      <c r="G217" s="120">
        <v>0</v>
      </c>
      <c r="H217" s="120">
        <v>0.02</v>
      </c>
      <c r="I217" s="120">
        <v>0.04</v>
      </c>
      <c r="J217" s="120">
        <v>0</v>
      </c>
      <c r="K217" s="120">
        <v>0</v>
      </c>
      <c r="L217" s="120">
        <v>0</v>
      </c>
      <c r="M217" s="120">
        <v>0</v>
      </c>
      <c r="N217" s="120">
        <v>0.02</v>
      </c>
      <c r="O217" s="116"/>
      <c r="P217" s="116"/>
      <c r="Q217" s="120">
        <v>0.04</v>
      </c>
      <c r="R217" s="120">
        <v>0.02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0.04</v>
      </c>
      <c r="AD217" s="120">
        <v>0</v>
      </c>
      <c r="AE217" s="120">
        <v>0.02</v>
      </c>
      <c r="AF217" s="120">
        <v>0</v>
      </c>
      <c r="AG217" s="120">
        <v>0</v>
      </c>
      <c r="AH217" s="120">
        <v>0.02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0.04</v>
      </c>
      <c r="AP217" s="120">
        <v>0</v>
      </c>
      <c r="AQ217" s="120">
        <v>0</v>
      </c>
      <c r="AR217" s="120">
        <v>0</v>
      </c>
      <c r="AS217" s="120">
        <v>0.02</v>
      </c>
      <c r="AT217" s="120">
        <v>0</v>
      </c>
      <c r="AU217" s="120">
        <v>0</v>
      </c>
      <c r="AV217" s="120">
        <v>0.01</v>
      </c>
      <c r="AW217" s="120">
        <v>0.04</v>
      </c>
      <c r="AX217" s="120">
        <v>0</v>
      </c>
      <c r="AY217" s="116"/>
      <c r="AZ217" s="116"/>
      <c r="BA217" s="120">
        <v>0.02</v>
      </c>
    </row>
    <row r="218" spans="1:53" x14ac:dyDescent="0.45">
      <c r="A218" s="261">
        <v>214</v>
      </c>
      <c r="B218" s="174" t="s">
        <v>64</v>
      </c>
      <c r="C218" s="119">
        <v>1.87</v>
      </c>
      <c r="D218" s="119">
        <v>1.52</v>
      </c>
      <c r="E218" s="119">
        <v>2.2999999999999998</v>
      </c>
      <c r="F218" s="119">
        <v>2.21</v>
      </c>
      <c r="G218" s="119">
        <v>1.55</v>
      </c>
      <c r="H218" s="119">
        <v>1.65</v>
      </c>
      <c r="I218" s="119">
        <v>1.44</v>
      </c>
      <c r="J218" s="119">
        <v>2.74</v>
      </c>
      <c r="K218" s="119">
        <v>1.2</v>
      </c>
      <c r="L218" s="119">
        <v>0.47</v>
      </c>
      <c r="M218" s="119">
        <v>1.19</v>
      </c>
      <c r="N218" s="119">
        <v>1.21</v>
      </c>
      <c r="O218" s="119">
        <v>1.23</v>
      </c>
      <c r="P218" s="119">
        <v>1.36</v>
      </c>
      <c r="Q218" s="119">
        <v>1.44</v>
      </c>
      <c r="R218" s="119">
        <v>1.87</v>
      </c>
      <c r="S218" s="119">
        <v>2.0699999999999998</v>
      </c>
      <c r="T218" s="119">
        <v>1.85</v>
      </c>
      <c r="U218" s="119">
        <v>1.4</v>
      </c>
      <c r="V218" s="119">
        <v>2.4900000000000002</v>
      </c>
      <c r="W218" s="119">
        <v>1.54</v>
      </c>
      <c r="X218" s="119">
        <v>0.99</v>
      </c>
      <c r="Y218" s="119">
        <v>1.77</v>
      </c>
      <c r="Z218" s="119">
        <v>1.39</v>
      </c>
      <c r="AA218" s="119">
        <v>1.57</v>
      </c>
      <c r="AB218" s="119">
        <v>1.21</v>
      </c>
      <c r="AC218" s="119">
        <v>1.46</v>
      </c>
      <c r="AD218" s="119">
        <v>1.83</v>
      </c>
      <c r="AE218" s="119">
        <v>3.27</v>
      </c>
      <c r="AF218" s="119">
        <v>2.48</v>
      </c>
      <c r="AG218" s="119">
        <v>1.38</v>
      </c>
      <c r="AH218" s="119">
        <v>1.76</v>
      </c>
      <c r="AI218" s="119">
        <v>2.98</v>
      </c>
      <c r="AJ218" s="119">
        <v>2.0299999999999998</v>
      </c>
      <c r="AK218" s="119">
        <v>1.34</v>
      </c>
      <c r="AL218" s="119">
        <v>1.55</v>
      </c>
      <c r="AM218" s="119">
        <v>1.84</v>
      </c>
      <c r="AN218" s="119">
        <v>1.94</v>
      </c>
      <c r="AO218" s="119">
        <v>2.1</v>
      </c>
      <c r="AP218" s="119">
        <v>1.29</v>
      </c>
      <c r="AQ218" s="119">
        <v>1.45</v>
      </c>
      <c r="AR218" s="119">
        <v>3.27</v>
      </c>
      <c r="AS218" s="119">
        <v>1.74</v>
      </c>
      <c r="AT218" s="119">
        <v>1.73</v>
      </c>
      <c r="AU218" s="119">
        <v>2.06</v>
      </c>
      <c r="AV218" s="119">
        <v>2.31</v>
      </c>
      <c r="AW218" s="119">
        <v>2.2200000000000002</v>
      </c>
      <c r="AX218" s="119">
        <v>2.59</v>
      </c>
      <c r="AY218" s="119">
        <v>1.91</v>
      </c>
      <c r="AZ218" s="119">
        <v>2.57</v>
      </c>
      <c r="BA218" s="119">
        <v>2.39</v>
      </c>
    </row>
    <row r="219" spans="1:53" ht="29.25" x14ac:dyDescent="0.45">
      <c r="A219" s="260">
        <v>215</v>
      </c>
      <c r="B219" s="173" t="s">
        <v>302</v>
      </c>
      <c r="C219" s="120">
        <v>6.57</v>
      </c>
      <c r="D219" s="120">
        <v>7.25</v>
      </c>
      <c r="E219" s="120">
        <v>7.81</v>
      </c>
      <c r="F219" s="120">
        <v>6.45</v>
      </c>
      <c r="G219" s="120">
        <v>7.57</v>
      </c>
      <c r="H219" s="120">
        <v>8.65</v>
      </c>
      <c r="I219" s="120">
        <v>8.7799999999999994</v>
      </c>
      <c r="J219" s="120">
        <v>9.36</v>
      </c>
      <c r="K219" s="120">
        <v>8.86</v>
      </c>
      <c r="L219" s="120">
        <v>10.69</v>
      </c>
      <c r="M219" s="120">
        <v>7.63</v>
      </c>
      <c r="N219" s="120">
        <v>5.86</v>
      </c>
      <c r="O219" s="120">
        <v>7.38</v>
      </c>
      <c r="P219" s="120">
        <v>6.97</v>
      </c>
      <c r="Q219" s="120">
        <v>6.84</v>
      </c>
      <c r="R219" s="120">
        <v>6.05</v>
      </c>
      <c r="S219" s="120">
        <v>5.45</v>
      </c>
      <c r="T219" s="120">
        <v>6.31</v>
      </c>
      <c r="U219" s="120">
        <v>5.7</v>
      </c>
      <c r="V219" s="120">
        <v>7.29</v>
      </c>
      <c r="W219" s="120">
        <v>6.96</v>
      </c>
      <c r="X219" s="120">
        <v>7.11</v>
      </c>
      <c r="Y219" s="120">
        <v>5.58</v>
      </c>
      <c r="Z219" s="120">
        <v>8.65</v>
      </c>
      <c r="AA219" s="120">
        <v>5</v>
      </c>
      <c r="AB219" s="120">
        <v>4.72</v>
      </c>
      <c r="AC219" s="120">
        <v>6.32</v>
      </c>
      <c r="AD219" s="120">
        <v>4.87</v>
      </c>
      <c r="AE219" s="120">
        <v>4.7300000000000004</v>
      </c>
      <c r="AF219" s="120">
        <v>4.32</v>
      </c>
      <c r="AG219" s="120">
        <v>5.15</v>
      </c>
      <c r="AH219" s="120">
        <v>7.36</v>
      </c>
      <c r="AI219" s="120">
        <v>5.95</v>
      </c>
      <c r="AJ219" s="120">
        <v>6.08</v>
      </c>
      <c r="AK219" s="120">
        <v>5.91</v>
      </c>
      <c r="AL219" s="120">
        <v>3.65</v>
      </c>
      <c r="AM219" s="120">
        <v>5.32</v>
      </c>
      <c r="AN219" s="120">
        <v>6.58</v>
      </c>
      <c r="AO219" s="120">
        <v>5.77</v>
      </c>
      <c r="AP219" s="120">
        <v>3.83</v>
      </c>
      <c r="AQ219" s="120">
        <v>5.35</v>
      </c>
      <c r="AR219" s="120">
        <v>6.34</v>
      </c>
      <c r="AS219" s="120">
        <v>4.93</v>
      </c>
      <c r="AT219" s="120">
        <v>5.44</v>
      </c>
      <c r="AU219" s="120">
        <v>6.52</v>
      </c>
      <c r="AV219" s="120">
        <v>7</v>
      </c>
      <c r="AW219" s="120">
        <v>6.35</v>
      </c>
      <c r="AX219" s="120">
        <v>5.61</v>
      </c>
      <c r="AY219" s="120">
        <v>5.27</v>
      </c>
      <c r="AZ219" s="120">
        <v>7.28</v>
      </c>
      <c r="BA219" s="120">
        <v>6.81</v>
      </c>
    </row>
    <row r="220" spans="1:53" x14ac:dyDescent="0.45">
      <c r="A220" s="261">
        <v>216</v>
      </c>
      <c r="B220" s="174" t="s">
        <v>303</v>
      </c>
      <c r="C220" s="119">
        <v>5.51</v>
      </c>
      <c r="D220" s="119">
        <v>7.48</v>
      </c>
      <c r="E220" s="119">
        <v>7.22</v>
      </c>
      <c r="F220" s="119">
        <v>6.01</v>
      </c>
      <c r="G220" s="119">
        <v>9.08</v>
      </c>
      <c r="H220" s="119">
        <v>8.14</v>
      </c>
      <c r="I220" s="119">
        <v>7.41</v>
      </c>
      <c r="J220" s="119">
        <v>5.85</v>
      </c>
      <c r="K220" s="119">
        <v>8.11</v>
      </c>
      <c r="L220" s="119">
        <v>6.51</v>
      </c>
      <c r="M220" s="119">
        <v>6.64</v>
      </c>
      <c r="N220" s="119">
        <v>7.42</v>
      </c>
      <c r="O220" s="119">
        <v>4.67</v>
      </c>
      <c r="P220" s="119">
        <v>5.89</v>
      </c>
      <c r="Q220" s="119">
        <v>6.23</v>
      </c>
      <c r="R220" s="119">
        <v>7.19</v>
      </c>
      <c r="S220" s="119">
        <v>7.44</v>
      </c>
      <c r="T220" s="119">
        <v>7.21</v>
      </c>
      <c r="U220" s="119">
        <v>6.63</v>
      </c>
      <c r="V220" s="119">
        <v>6.23</v>
      </c>
      <c r="W220" s="119">
        <v>7.79</v>
      </c>
      <c r="X220" s="119">
        <v>7.46</v>
      </c>
      <c r="Y220" s="119">
        <v>7.16</v>
      </c>
      <c r="Z220" s="119">
        <v>7.69</v>
      </c>
      <c r="AA220" s="119">
        <v>5.4</v>
      </c>
      <c r="AB220" s="119">
        <v>8.75</v>
      </c>
      <c r="AC220" s="119">
        <v>10.43</v>
      </c>
      <c r="AD220" s="119">
        <v>8.2200000000000006</v>
      </c>
      <c r="AE220" s="119">
        <v>9.09</v>
      </c>
      <c r="AF220" s="119">
        <v>10.68</v>
      </c>
      <c r="AG220" s="119">
        <v>5.51</v>
      </c>
      <c r="AH220" s="119">
        <v>10.11</v>
      </c>
      <c r="AI220" s="119">
        <v>6.91</v>
      </c>
      <c r="AJ220" s="119">
        <v>8.4700000000000006</v>
      </c>
      <c r="AK220" s="119">
        <v>8.9499999999999993</v>
      </c>
      <c r="AL220" s="119">
        <v>8.2799999999999994</v>
      </c>
      <c r="AM220" s="119">
        <v>7.18</v>
      </c>
      <c r="AN220" s="119">
        <v>6.43</v>
      </c>
      <c r="AO220" s="119">
        <v>9.0299999999999994</v>
      </c>
      <c r="AP220" s="119">
        <v>8.65</v>
      </c>
      <c r="AQ220" s="119">
        <v>10.119999999999999</v>
      </c>
      <c r="AR220" s="119">
        <v>9.26</v>
      </c>
      <c r="AS220" s="119">
        <v>8.2899999999999991</v>
      </c>
      <c r="AT220" s="119">
        <v>10.42</v>
      </c>
      <c r="AU220" s="119">
        <v>7.27</v>
      </c>
      <c r="AV220" s="119">
        <v>10.039999999999999</v>
      </c>
      <c r="AW220" s="119">
        <v>9.52</v>
      </c>
      <c r="AX220" s="119">
        <v>9.06</v>
      </c>
      <c r="AY220" s="119">
        <v>9.7200000000000006</v>
      </c>
      <c r="AZ220" s="119">
        <v>8.23</v>
      </c>
      <c r="BA220" s="119">
        <v>12.35</v>
      </c>
    </row>
    <row r="221" spans="1:53" x14ac:dyDescent="0.45">
      <c r="A221" s="260">
        <v>217</v>
      </c>
      <c r="B221" s="173" t="s">
        <v>304</v>
      </c>
      <c r="C221" s="120">
        <v>0.21</v>
      </c>
      <c r="D221" s="120">
        <v>0.09</v>
      </c>
      <c r="E221" s="120">
        <v>0.06</v>
      </c>
      <c r="F221" s="120">
        <v>0.04</v>
      </c>
      <c r="G221" s="120">
        <v>0.06</v>
      </c>
      <c r="H221" s="120">
        <v>0.27</v>
      </c>
      <c r="I221" s="120">
        <v>0.46</v>
      </c>
      <c r="J221" s="120">
        <v>0.14000000000000001</v>
      </c>
      <c r="K221" s="120">
        <v>1.92</v>
      </c>
      <c r="L221" s="120">
        <v>0.41</v>
      </c>
      <c r="M221" s="120">
        <v>1.68</v>
      </c>
      <c r="N221" s="120">
        <v>0.18</v>
      </c>
      <c r="O221" s="120">
        <v>0.16</v>
      </c>
      <c r="P221" s="120">
        <v>0.05</v>
      </c>
      <c r="Q221" s="120">
        <v>0.05</v>
      </c>
      <c r="R221" s="120">
        <v>0.14000000000000001</v>
      </c>
      <c r="S221" s="120">
        <v>0</v>
      </c>
      <c r="T221" s="120">
        <v>0.71</v>
      </c>
      <c r="U221" s="120">
        <v>0.24</v>
      </c>
      <c r="V221" s="120">
        <v>0.04</v>
      </c>
      <c r="W221" s="120">
        <v>0.13</v>
      </c>
      <c r="X221" s="120">
        <v>0.19</v>
      </c>
      <c r="Y221" s="120">
        <v>0.16</v>
      </c>
      <c r="Z221" s="120">
        <v>0.09</v>
      </c>
      <c r="AA221" s="120">
        <v>0.02</v>
      </c>
      <c r="AB221" s="120">
        <v>0.15</v>
      </c>
      <c r="AC221" s="120">
        <v>0.09</v>
      </c>
      <c r="AD221" s="120">
        <v>0.33</v>
      </c>
      <c r="AE221" s="120">
        <v>0.12</v>
      </c>
      <c r="AF221" s="120">
        <v>0.62</v>
      </c>
      <c r="AG221" s="120">
        <v>0.23</v>
      </c>
      <c r="AH221" s="120">
        <v>0.17</v>
      </c>
      <c r="AI221" s="120">
        <v>0.08</v>
      </c>
      <c r="AJ221" s="120">
        <v>0.09</v>
      </c>
      <c r="AK221" s="120">
        <v>0.12</v>
      </c>
      <c r="AL221" s="120">
        <v>0.64</v>
      </c>
      <c r="AM221" s="120">
        <v>0.01</v>
      </c>
      <c r="AN221" s="120">
        <v>0.42</v>
      </c>
      <c r="AO221" s="120">
        <v>0.13</v>
      </c>
      <c r="AP221" s="120">
        <v>0.1</v>
      </c>
      <c r="AQ221" s="120">
        <v>0.05</v>
      </c>
      <c r="AR221" s="120">
        <v>0.2</v>
      </c>
      <c r="AS221" s="120">
        <v>0.05</v>
      </c>
      <c r="AT221" s="120">
        <v>0.43</v>
      </c>
      <c r="AU221" s="120">
        <v>0.23</v>
      </c>
      <c r="AV221" s="120">
        <v>0.5</v>
      </c>
      <c r="AW221" s="120">
        <v>0.63</v>
      </c>
      <c r="AX221" s="120">
        <v>0.57999999999999996</v>
      </c>
      <c r="AY221" s="120">
        <v>0.56000000000000005</v>
      </c>
      <c r="AZ221" s="120">
        <v>0.27</v>
      </c>
      <c r="BA221" s="120">
        <v>0.66</v>
      </c>
    </row>
    <row r="222" spans="1:53" x14ac:dyDescent="0.45">
      <c r="A222" s="261">
        <v>218</v>
      </c>
      <c r="B222" s="174" t="s">
        <v>21</v>
      </c>
      <c r="C222" s="119">
        <v>135.07</v>
      </c>
      <c r="D222" s="119">
        <v>135.30000000000001</v>
      </c>
      <c r="E222" s="119">
        <v>136.30000000000001</v>
      </c>
      <c r="F222" s="119">
        <v>149.31</v>
      </c>
      <c r="G222" s="119">
        <v>157.12</v>
      </c>
      <c r="H222" s="119">
        <v>161.19999999999999</v>
      </c>
      <c r="I222" s="119">
        <v>181.13</v>
      </c>
      <c r="J222" s="119">
        <v>193.33</v>
      </c>
      <c r="K222" s="119">
        <v>181.77</v>
      </c>
      <c r="L222" s="119">
        <v>197</v>
      </c>
      <c r="M222" s="119">
        <v>163.26</v>
      </c>
      <c r="N222" s="119">
        <v>204.95</v>
      </c>
      <c r="O222" s="119">
        <v>161.87</v>
      </c>
      <c r="P222" s="119">
        <v>183.27</v>
      </c>
      <c r="Q222" s="119">
        <v>216.68</v>
      </c>
      <c r="R222" s="119">
        <v>181.51</v>
      </c>
      <c r="S222" s="119">
        <v>247.5</v>
      </c>
      <c r="T222" s="119">
        <v>233.65</v>
      </c>
      <c r="U222" s="119">
        <v>260.70999999999998</v>
      </c>
      <c r="V222" s="119">
        <v>222.96</v>
      </c>
      <c r="W222" s="119">
        <v>266.01</v>
      </c>
      <c r="X222" s="119">
        <v>269.5</v>
      </c>
      <c r="Y222" s="119">
        <v>198.67</v>
      </c>
      <c r="Z222" s="119">
        <v>244.97</v>
      </c>
      <c r="AA222" s="119">
        <v>196</v>
      </c>
      <c r="AB222" s="119">
        <v>207.25</v>
      </c>
      <c r="AC222" s="119">
        <v>192.89</v>
      </c>
      <c r="AD222" s="119">
        <v>191.74</v>
      </c>
      <c r="AE222" s="119">
        <v>198.54</v>
      </c>
      <c r="AF222" s="119">
        <v>208.18</v>
      </c>
      <c r="AG222" s="119">
        <v>214.08</v>
      </c>
      <c r="AH222" s="119">
        <v>324.77</v>
      </c>
      <c r="AI222" s="119">
        <v>295.86</v>
      </c>
      <c r="AJ222" s="119">
        <v>282.52</v>
      </c>
      <c r="AK222" s="119">
        <v>259.64999999999998</v>
      </c>
      <c r="AL222" s="119">
        <v>251.81</v>
      </c>
      <c r="AM222" s="119">
        <v>248.06</v>
      </c>
      <c r="AN222" s="119">
        <v>213.07</v>
      </c>
      <c r="AO222" s="119">
        <v>303.99</v>
      </c>
      <c r="AP222" s="119">
        <v>205.34</v>
      </c>
      <c r="AQ222" s="119">
        <v>238.86</v>
      </c>
      <c r="AR222" s="119">
        <v>247.54</v>
      </c>
      <c r="AS222" s="119">
        <v>222.87</v>
      </c>
      <c r="AT222" s="119">
        <v>268.67</v>
      </c>
      <c r="AU222" s="119">
        <v>288.49</v>
      </c>
      <c r="AV222" s="119">
        <v>253.67</v>
      </c>
      <c r="AW222" s="119">
        <v>271.79000000000002</v>
      </c>
      <c r="AX222" s="119">
        <v>220.03</v>
      </c>
      <c r="AY222" s="119">
        <v>191.79</v>
      </c>
      <c r="AZ222" s="119">
        <v>198.3</v>
      </c>
      <c r="BA222" s="119">
        <v>270.94</v>
      </c>
    </row>
    <row r="223" spans="1:53" ht="29.25" x14ac:dyDescent="0.45">
      <c r="A223" s="260">
        <v>219</v>
      </c>
      <c r="B223" s="173" t="s">
        <v>45</v>
      </c>
      <c r="C223" s="120">
        <v>990.09</v>
      </c>
      <c r="D223" s="120">
        <v>998.71</v>
      </c>
      <c r="E223" s="118">
        <v>1086.58</v>
      </c>
      <c r="F223" s="118">
        <v>1088.45</v>
      </c>
      <c r="G223" s="118">
        <v>1128.1300000000001</v>
      </c>
      <c r="H223" s="118">
        <v>1031.3399999999999</v>
      </c>
      <c r="I223" s="118">
        <v>1094.3599999999999</v>
      </c>
      <c r="J223" s="118">
        <v>1037.5</v>
      </c>
      <c r="K223" s="118">
        <v>1020.21</v>
      </c>
      <c r="L223" s="118">
        <v>1003.61</v>
      </c>
      <c r="M223" s="118">
        <v>1259.1500000000001</v>
      </c>
      <c r="N223" s="118">
        <v>1024.8900000000001</v>
      </c>
      <c r="O223" s="120">
        <v>865.87</v>
      </c>
      <c r="P223" s="120">
        <v>802.21</v>
      </c>
      <c r="Q223" s="120">
        <v>953.94</v>
      </c>
      <c r="R223" s="120">
        <v>820.21</v>
      </c>
      <c r="S223" s="120">
        <v>986.09</v>
      </c>
      <c r="T223" s="120">
        <v>847.53</v>
      </c>
      <c r="U223" s="120">
        <v>910.26</v>
      </c>
      <c r="V223" s="120">
        <v>827.87</v>
      </c>
      <c r="W223" s="120">
        <v>825.81</v>
      </c>
      <c r="X223" s="120">
        <v>832.63</v>
      </c>
      <c r="Y223" s="120">
        <v>782.15</v>
      </c>
      <c r="Z223" s="120">
        <v>734.57</v>
      </c>
      <c r="AA223" s="120">
        <v>705.99</v>
      </c>
      <c r="AB223" s="120">
        <v>799.71</v>
      </c>
      <c r="AC223" s="118">
        <v>1013.03</v>
      </c>
      <c r="AD223" s="120">
        <v>744.88</v>
      </c>
      <c r="AE223" s="120">
        <v>832.81</v>
      </c>
      <c r="AF223" s="120">
        <v>739.69</v>
      </c>
      <c r="AG223" s="120">
        <v>775.04</v>
      </c>
      <c r="AH223" s="120">
        <v>773.89</v>
      </c>
      <c r="AI223" s="120">
        <v>847.49</v>
      </c>
      <c r="AJ223" s="120">
        <v>807.7</v>
      </c>
      <c r="AK223" s="120">
        <v>815.75</v>
      </c>
      <c r="AL223" s="120">
        <v>771.31</v>
      </c>
      <c r="AM223" s="120">
        <v>745.12</v>
      </c>
      <c r="AN223" s="120">
        <v>764.76</v>
      </c>
      <c r="AO223" s="120">
        <v>917.07</v>
      </c>
      <c r="AP223" s="120">
        <v>777.63</v>
      </c>
      <c r="AQ223" s="120">
        <v>833.37</v>
      </c>
      <c r="AR223" s="120">
        <v>880.02</v>
      </c>
      <c r="AS223" s="120">
        <v>807.6</v>
      </c>
      <c r="AT223" s="120">
        <v>923.84</v>
      </c>
      <c r="AU223" s="120">
        <v>913.42</v>
      </c>
      <c r="AV223" s="120">
        <v>941.64</v>
      </c>
      <c r="AW223" s="120">
        <v>978.22</v>
      </c>
      <c r="AX223" s="120">
        <v>869.66</v>
      </c>
      <c r="AY223" s="120">
        <v>946</v>
      </c>
      <c r="AZ223" s="120">
        <v>819.25</v>
      </c>
      <c r="BA223" s="118">
        <v>1037.52</v>
      </c>
    </row>
    <row r="224" spans="1:53" x14ac:dyDescent="0.45">
      <c r="A224" s="261">
        <v>220</v>
      </c>
      <c r="B224" s="174" t="s">
        <v>305</v>
      </c>
      <c r="C224" s="119">
        <v>9.01</v>
      </c>
      <c r="D224" s="119">
        <v>18.399999999999999</v>
      </c>
      <c r="E224" s="119">
        <v>21.25</v>
      </c>
      <c r="F224" s="119">
        <v>17.04</v>
      </c>
      <c r="G224" s="119">
        <v>10.82</v>
      </c>
      <c r="H224" s="119">
        <v>14.22</v>
      </c>
      <c r="I224" s="119">
        <v>8.19</v>
      </c>
      <c r="J224" s="119">
        <v>21.12</v>
      </c>
      <c r="K224" s="119">
        <v>13.54</v>
      </c>
      <c r="L224" s="119">
        <v>22.12</v>
      </c>
      <c r="M224" s="119">
        <v>16.88</v>
      </c>
      <c r="N224" s="119">
        <v>26.53</v>
      </c>
      <c r="O224" s="119">
        <v>4.9800000000000004</v>
      </c>
      <c r="P224" s="119">
        <v>29.66</v>
      </c>
      <c r="Q224" s="119">
        <v>16.45</v>
      </c>
      <c r="R224" s="119">
        <v>10.65</v>
      </c>
      <c r="S224" s="119">
        <v>14.83</v>
      </c>
      <c r="T224" s="119">
        <v>21.37</v>
      </c>
      <c r="U224" s="119">
        <v>13.21</v>
      </c>
      <c r="V224" s="119">
        <v>17.420000000000002</v>
      </c>
      <c r="W224" s="119">
        <v>22</v>
      </c>
      <c r="X224" s="119">
        <v>14</v>
      </c>
      <c r="Y224" s="119">
        <v>7.3</v>
      </c>
      <c r="Z224" s="119">
        <v>8.3000000000000007</v>
      </c>
      <c r="AA224" s="119">
        <v>4.12</v>
      </c>
      <c r="AB224" s="119">
        <v>16.5</v>
      </c>
      <c r="AC224" s="119">
        <v>5.83</v>
      </c>
      <c r="AD224" s="119">
        <v>8.77</v>
      </c>
      <c r="AE224" s="119">
        <v>15.57</v>
      </c>
      <c r="AF224" s="119">
        <v>15.68</v>
      </c>
      <c r="AG224" s="119">
        <v>9.65</v>
      </c>
      <c r="AH224" s="119">
        <v>12.9</v>
      </c>
      <c r="AI224" s="119">
        <v>13.8</v>
      </c>
      <c r="AJ224" s="119">
        <v>16.86</v>
      </c>
      <c r="AK224" s="119">
        <v>15.9</v>
      </c>
      <c r="AL224" s="119">
        <v>12.52</v>
      </c>
      <c r="AM224" s="119">
        <v>11.61</v>
      </c>
      <c r="AN224" s="119">
        <v>17.97</v>
      </c>
      <c r="AO224" s="119">
        <v>13.73</v>
      </c>
      <c r="AP224" s="119">
        <v>16.579999999999998</v>
      </c>
      <c r="AQ224" s="119">
        <v>10.44</v>
      </c>
      <c r="AR224" s="119">
        <v>14.76</v>
      </c>
      <c r="AS224" s="119">
        <v>23.1</v>
      </c>
      <c r="AT224" s="119">
        <v>14.82</v>
      </c>
      <c r="AU224" s="119">
        <v>14.31</v>
      </c>
      <c r="AV224" s="119">
        <v>18.77</v>
      </c>
      <c r="AW224" s="119">
        <v>23.99</v>
      </c>
      <c r="AX224" s="119">
        <v>23.96</v>
      </c>
      <c r="AY224" s="119">
        <v>15.07</v>
      </c>
      <c r="AZ224" s="119">
        <v>21.27</v>
      </c>
      <c r="BA224" s="119">
        <v>9.18</v>
      </c>
    </row>
    <row r="225" spans="1:53" x14ac:dyDescent="0.45">
      <c r="A225" s="260">
        <v>221</v>
      </c>
      <c r="B225" s="173" t="s">
        <v>306</v>
      </c>
      <c r="C225" s="120">
        <v>0.61</v>
      </c>
      <c r="D225" s="120">
        <v>0.25</v>
      </c>
      <c r="E225" s="120">
        <v>0.69</v>
      </c>
      <c r="F225" s="120">
        <v>0.47</v>
      </c>
      <c r="G225" s="120">
        <v>0.28000000000000003</v>
      </c>
      <c r="H225" s="120">
        <v>0.55000000000000004</v>
      </c>
      <c r="I225" s="120">
        <v>0.88</v>
      </c>
      <c r="J225" s="120">
        <v>0.52</v>
      </c>
      <c r="K225" s="120">
        <v>0.94</v>
      </c>
      <c r="L225" s="120">
        <v>0.46</v>
      </c>
      <c r="M225" s="120">
        <v>0.37</v>
      </c>
      <c r="N225" s="120">
        <v>0.7</v>
      </c>
      <c r="O225" s="120">
        <v>0.19</v>
      </c>
      <c r="P225" s="120">
        <v>0.47</v>
      </c>
      <c r="Q225" s="120">
        <v>0.13</v>
      </c>
      <c r="R225" s="120">
        <v>0.27</v>
      </c>
      <c r="S225" s="120">
        <v>0.25</v>
      </c>
      <c r="T225" s="120">
        <v>0.36</v>
      </c>
      <c r="U225" s="120">
        <v>0.19</v>
      </c>
      <c r="V225" s="120">
        <v>0.09</v>
      </c>
      <c r="W225" s="120">
        <v>0.13</v>
      </c>
      <c r="X225" s="120">
        <v>0.27</v>
      </c>
      <c r="Y225" s="120">
        <v>0.03</v>
      </c>
      <c r="Z225" s="120">
        <v>0.59</v>
      </c>
      <c r="AA225" s="120">
        <v>7.0000000000000007E-2</v>
      </c>
      <c r="AB225" s="120">
        <v>0.66</v>
      </c>
      <c r="AC225" s="120">
        <v>1.24</v>
      </c>
      <c r="AD225" s="120">
        <v>0.08</v>
      </c>
      <c r="AE225" s="120">
        <v>0.12</v>
      </c>
      <c r="AF225" s="120">
        <v>0.49</v>
      </c>
      <c r="AG225" s="120">
        <v>0.05</v>
      </c>
      <c r="AH225" s="120">
        <v>0.2</v>
      </c>
      <c r="AI225" s="120">
        <v>0.08</v>
      </c>
      <c r="AJ225" s="120">
        <v>7.0000000000000007E-2</v>
      </c>
      <c r="AK225" s="120">
        <v>0.23</v>
      </c>
      <c r="AL225" s="120">
        <v>0.62</v>
      </c>
      <c r="AM225" s="120">
        <v>0.1</v>
      </c>
      <c r="AN225" s="120">
        <v>0.22</v>
      </c>
      <c r="AO225" s="120">
        <v>0.2</v>
      </c>
      <c r="AP225" s="120">
        <v>7.0000000000000007E-2</v>
      </c>
      <c r="AQ225" s="120">
        <v>0.13</v>
      </c>
      <c r="AR225" s="120">
        <v>0.08</v>
      </c>
      <c r="AS225" s="120">
        <v>0.09</v>
      </c>
      <c r="AT225" s="120">
        <v>0.01</v>
      </c>
      <c r="AU225" s="120">
        <v>0.62</v>
      </c>
      <c r="AV225" s="120">
        <v>0.36</v>
      </c>
      <c r="AW225" s="120">
        <v>1.21</v>
      </c>
      <c r="AX225" s="120">
        <v>0.88</v>
      </c>
      <c r="AY225" s="120">
        <v>0.27</v>
      </c>
      <c r="AZ225" s="120">
        <v>0.71</v>
      </c>
      <c r="BA225" s="120">
        <v>0.33</v>
      </c>
    </row>
    <row r="226" spans="1:53" ht="29.25" x14ac:dyDescent="0.45">
      <c r="A226" s="261">
        <v>222</v>
      </c>
      <c r="B226" s="174" t="s">
        <v>307</v>
      </c>
      <c r="C226" s="119">
        <v>4.8</v>
      </c>
      <c r="D226" s="119">
        <v>4.17</v>
      </c>
      <c r="E226" s="119">
        <v>3.49</v>
      </c>
      <c r="F226" s="119">
        <v>3.38</v>
      </c>
      <c r="G226" s="119">
        <v>5.44</v>
      </c>
      <c r="H226" s="119">
        <v>1.95</v>
      </c>
      <c r="I226" s="119">
        <v>4.8600000000000003</v>
      </c>
      <c r="J226" s="119">
        <v>7.8</v>
      </c>
      <c r="K226" s="119">
        <v>3.78</v>
      </c>
      <c r="L226" s="119">
        <v>6.02</v>
      </c>
      <c r="M226" s="119">
        <v>4.22</v>
      </c>
      <c r="N226" s="119">
        <v>6.63</v>
      </c>
      <c r="O226" s="119">
        <v>3.14</v>
      </c>
      <c r="P226" s="119">
        <v>6.94</v>
      </c>
      <c r="Q226" s="119">
        <v>7.46</v>
      </c>
      <c r="R226" s="119">
        <v>6.83</v>
      </c>
      <c r="S226" s="119">
        <v>3.48</v>
      </c>
      <c r="T226" s="119">
        <v>3.86</v>
      </c>
      <c r="U226" s="119">
        <v>4.41</v>
      </c>
      <c r="V226" s="119">
        <v>3.1</v>
      </c>
      <c r="W226" s="119">
        <v>4.99</v>
      </c>
      <c r="X226" s="119">
        <v>5.46</v>
      </c>
      <c r="Y226" s="119">
        <v>3.13</v>
      </c>
      <c r="Z226" s="119">
        <v>3.03</v>
      </c>
      <c r="AA226" s="119">
        <v>3.49</v>
      </c>
      <c r="AB226" s="119">
        <v>2.79</v>
      </c>
      <c r="AC226" s="119">
        <v>4.6100000000000003</v>
      </c>
      <c r="AD226" s="119">
        <v>3.14</v>
      </c>
      <c r="AE226" s="119">
        <v>2.61</v>
      </c>
      <c r="AF226" s="119">
        <v>6.1</v>
      </c>
      <c r="AG226" s="119">
        <v>1.67</v>
      </c>
      <c r="AH226" s="119">
        <v>4.9800000000000004</v>
      </c>
      <c r="AI226" s="119">
        <v>3.4</v>
      </c>
      <c r="AJ226" s="119">
        <v>2.92</v>
      </c>
      <c r="AK226" s="119">
        <v>2.5499999999999998</v>
      </c>
      <c r="AL226" s="119">
        <v>3.02</v>
      </c>
      <c r="AM226" s="119">
        <v>2.4</v>
      </c>
      <c r="AN226" s="119">
        <v>3.99</v>
      </c>
      <c r="AO226" s="119">
        <v>6.67</v>
      </c>
      <c r="AP226" s="119">
        <v>3.58</v>
      </c>
      <c r="AQ226" s="119">
        <v>4.09</v>
      </c>
      <c r="AR226" s="119">
        <v>2.72</v>
      </c>
      <c r="AS226" s="119">
        <v>4.34</v>
      </c>
      <c r="AT226" s="119">
        <v>3.81</v>
      </c>
      <c r="AU226" s="119">
        <v>3.09</v>
      </c>
      <c r="AV226" s="119">
        <v>3.7</v>
      </c>
      <c r="AW226" s="119">
        <v>5.68</v>
      </c>
      <c r="AX226" s="119">
        <v>2.4</v>
      </c>
      <c r="AY226" s="119">
        <v>3.68</v>
      </c>
      <c r="AZ226" s="119">
        <v>3.13</v>
      </c>
      <c r="BA226" s="119">
        <v>3.95</v>
      </c>
    </row>
    <row r="227" spans="1:53" x14ac:dyDescent="0.45">
      <c r="A227" s="260">
        <v>223</v>
      </c>
      <c r="B227" s="173" t="s">
        <v>308</v>
      </c>
      <c r="C227" s="120">
        <v>4.22</v>
      </c>
      <c r="D227" s="120">
        <v>4.46</v>
      </c>
      <c r="E227" s="120">
        <v>1.69</v>
      </c>
      <c r="F227" s="120">
        <v>1.36</v>
      </c>
      <c r="G227" s="120">
        <v>3.55</v>
      </c>
      <c r="H227" s="120">
        <v>6.13</v>
      </c>
      <c r="I227" s="120">
        <v>5.12</v>
      </c>
      <c r="J227" s="120">
        <v>3.96</v>
      </c>
      <c r="K227" s="120">
        <v>1.44</v>
      </c>
      <c r="L227" s="120">
        <v>2.0099999999999998</v>
      </c>
      <c r="M227" s="120">
        <v>0.96</v>
      </c>
      <c r="N227" s="120">
        <v>2.57</v>
      </c>
      <c r="O227" s="120">
        <v>0.28000000000000003</v>
      </c>
      <c r="P227" s="120">
        <v>1.02</v>
      </c>
      <c r="Q227" s="120">
        <v>5.14</v>
      </c>
      <c r="R227" s="120">
        <v>0.74</v>
      </c>
      <c r="S227" s="120">
        <v>1.31</v>
      </c>
      <c r="T227" s="120">
        <v>2.52</v>
      </c>
      <c r="U227" s="120">
        <v>4.26</v>
      </c>
      <c r="V227" s="120">
        <v>8.2200000000000006</v>
      </c>
      <c r="W227" s="120">
        <v>2.0099999999999998</v>
      </c>
      <c r="X227" s="120">
        <v>2.86</v>
      </c>
      <c r="Y227" s="120">
        <v>2.06</v>
      </c>
      <c r="Z227" s="120">
        <v>3.96</v>
      </c>
      <c r="AA227" s="120">
        <v>2.7</v>
      </c>
      <c r="AB227" s="120">
        <v>1.03</v>
      </c>
      <c r="AC227" s="120">
        <v>1.6</v>
      </c>
      <c r="AD227" s="120">
        <v>0.17</v>
      </c>
      <c r="AE227" s="120">
        <v>1.17</v>
      </c>
      <c r="AF227" s="120">
        <v>0.83</v>
      </c>
      <c r="AG227" s="120">
        <v>1.48</v>
      </c>
      <c r="AH227" s="120">
        <v>2.85</v>
      </c>
      <c r="AI227" s="120">
        <v>2.62</v>
      </c>
      <c r="AJ227" s="120">
        <v>1.87</v>
      </c>
      <c r="AK227" s="120">
        <v>3.96</v>
      </c>
      <c r="AL227" s="120">
        <v>1.45</v>
      </c>
      <c r="AM227" s="120">
        <v>0.11</v>
      </c>
      <c r="AN227" s="120">
        <v>0.02</v>
      </c>
      <c r="AO227" s="120">
        <v>3.68</v>
      </c>
      <c r="AP227" s="120">
        <v>2.19</v>
      </c>
      <c r="AQ227" s="120">
        <v>0.69</v>
      </c>
      <c r="AR227" s="120">
        <v>3.21</v>
      </c>
      <c r="AS227" s="120">
        <v>4.43</v>
      </c>
      <c r="AT227" s="120">
        <v>6.43</v>
      </c>
      <c r="AU227" s="120">
        <v>2.29</v>
      </c>
      <c r="AV227" s="120">
        <v>0.15</v>
      </c>
      <c r="AW227" s="120">
        <v>3.76</v>
      </c>
      <c r="AX227" s="120">
        <v>3.55</v>
      </c>
      <c r="AY227" s="120">
        <v>1.51</v>
      </c>
      <c r="AZ227" s="120">
        <v>6.27</v>
      </c>
      <c r="BA227" s="120">
        <v>0.54</v>
      </c>
    </row>
    <row r="228" spans="1:53" ht="42" x14ac:dyDescent="0.45">
      <c r="A228" s="261">
        <v>224</v>
      </c>
      <c r="B228" s="174" t="s">
        <v>309</v>
      </c>
      <c r="C228" s="117"/>
      <c r="D228" s="117"/>
      <c r="E228" s="117"/>
      <c r="F228" s="117"/>
      <c r="G228" s="117"/>
      <c r="H228" s="119">
        <v>0.15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7"/>
      <c r="P228" s="119">
        <v>0</v>
      </c>
      <c r="Q228" s="119">
        <v>0</v>
      </c>
      <c r="R228" s="119">
        <v>0</v>
      </c>
      <c r="S228" s="119">
        <v>0.03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0.21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</row>
    <row r="229" spans="1:53" x14ac:dyDescent="0.45">
      <c r="A229" s="260">
        <v>225</v>
      </c>
      <c r="B229" s="173" t="s">
        <v>97</v>
      </c>
      <c r="C229" s="120">
        <v>60.29</v>
      </c>
      <c r="D229" s="120">
        <v>50.08</v>
      </c>
      <c r="E229" s="120">
        <v>23.22</v>
      </c>
      <c r="F229" s="120">
        <v>25.69</v>
      </c>
      <c r="G229" s="120">
        <v>51.42</v>
      </c>
      <c r="H229" s="120">
        <v>44.52</v>
      </c>
      <c r="I229" s="120">
        <v>64.400000000000006</v>
      </c>
      <c r="J229" s="120">
        <v>90.19</v>
      </c>
      <c r="K229" s="120">
        <v>97.36</v>
      </c>
      <c r="L229" s="120">
        <v>167.63</v>
      </c>
      <c r="M229" s="120">
        <v>52.6</v>
      </c>
      <c r="N229" s="120">
        <v>108.54</v>
      </c>
      <c r="O229" s="120">
        <v>56.23</v>
      </c>
      <c r="P229" s="120">
        <v>91.36</v>
      </c>
      <c r="Q229" s="120">
        <v>39.04</v>
      </c>
      <c r="R229" s="120">
        <v>93.53</v>
      </c>
      <c r="S229" s="120">
        <v>52.64</v>
      </c>
      <c r="T229" s="120">
        <v>49.82</v>
      </c>
      <c r="U229" s="120">
        <v>22.69</v>
      </c>
      <c r="V229" s="120">
        <v>26.4</v>
      </c>
      <c r="W229" s="120">
        <v>42.61</v>
      </c>
      <c r="X229" s="120">
        <v>49.07</v>
      </c>
      <c r="Y229" s="120">
        <v>23.86</v>
      </c>
      <c r="Z229" s="120">
        <v>22.29</v>
      </c>
      <c r="AA229" s="120">
        <v>13.46</v>
      </c>
      <c r="AB229" s="120">
        <v>16.25</v>
      </c>
      <c r="AC229" s="120">
        <v>16.489999999999998</v>
      </c>
      <c r="AD229" s="120">
        <v>12.39</v>
      </c>
      <c r="AE229" s="120">
        <v>31.23</v>
      </c>
      <c r="AF229" s="120">
        <v>18.55</v>
      </c>
      <c r="AG229" s="120">
        <v>14.05</v>
      </c>
      <c r="AH229" s="120">
        <v>14.93</v>
      </c>
      <c r="AI229" s="120">
        <v>12.83</v>
      </c>
      <c r="AJ229" s="120">
        <v>15.56</v>
      </c>
      <c r="AK229" s="120">
        <v>11.34</v>
      </c>
      <c r="AL229" s="120">
        <v>10.42</v>
      </c>
      <c r="AM229" s="120">
        <v>14.72</v>
      </c>
      <c r="AN229" s="120">
        <v>11.27</v>
      </c>
      <c r="AO229" s="120">
        <v>12.69</v>
      </c>
      <c r="AP229" s="120">
        <v>10.16</v>
      </c>
      <c r="AQ229" s="120">
        <v>16.79</v>
      </c>
      <c r="AR229" s="120">
        <v>17.2</v>
      </c>
      <c r="AS229" s="120">
        <v>13.72</v>
      </c>
      <c r="AT229" s="120">
        <v>16.66</v>
      </c>
      <c r="AU229" s="120">
        <v>14.89</v>
      </c>
      <c r="AV229" s="120">
        <v>14.59</v>
      </c>
      <c r="AW229" s="120">
        <v>15.74</v>
      </c>
      <c r="AX229" s="120">
        <v>10.85</v>
      </c>
      <c r="AY229" s="120">
        <v>12.44</v>
      </c>
      <c r="AZ229" s="120">
        <v>10.28</v>
      </c>
      <c r="BA229" s="120">
        <v>19.5</v>
      </c>
    </row>
    <row r="230" spans="1:53" x14ac:dyDescent="0.45">
      <c r="A230" s="261">
        <v>226</v>
      </c>
      <c r="B230" s="174" t="s">
        <v>310</v>
      </c>
      <c r="C230" s="119">
        <v>4.9000000000000004</v>
      </c>
      <c r="D230" s="119">
        <v>4.49</v>
      </c>
      <c r="E230" s="119">
        <v>8.2200000000000006</v>
      </c>
      <c r="F230" s="119">
        <v>3.81</v>
      </c>
      <c r="G230" s="119">
        <v>6.99</v>
      </c>
      <c r="H230" s="119">
        <v>6.09</v>
      </c>
      <c r="I230" s="119">
        <v>8.07</v>
      </c>
      <c r="J230" s="119">
        <v>6.77</v>
      </c>
      <c r="K230" s="119">
        <v>7.53</v>
      </c>
      <c r="L230" s="119">
        <v>5.73</v>
      </c>
      <c r="M230" s="119">
        <v>4.1500000000000004</v>
      </c>
      <c r="N230" s="119">
        <v>5.91</v>
      </c>
      <c r="O230" s="119">
        <v>6.24</v>
      </c>
      <c r="P230" s="119">
        <v>6.96</v>
      </c>
      <c r="Q230" s="119">
        <v>8.9499999999999993</v>
      </c>
      <c r="R230" s="119">
        <v>8.02</v>
      </c>
      <c r="S230" s="119">
        <v>5.22</v>
      </c>
      <c r="T230" s="119">
        <v>7.65</v>
      </c>
      <c r="U230" s="119">
        <v>13.38</v>
      </c>
      <c r="V230" s="119">
        <v>7.29</v>
      </c>
      <c r="W230" s="119">
        <v>12.26</v>
      </c>
      <c r="X230" s="119">
        <v>8.43</v>
      </c>
      <c r="Y230" s="119">
        <v>7.22</v>
      </c>
      <c r="Z230" s="119">
        <v>7.85</v>
      </c>
      <c r="AA230" s="119">
        <v>7.59</v>
      </c>
      <c r="AB230" s="119">
        <v>12.16</v>
      </c>
      <c r="AC230" s="119">
        <v>15.87</v>
      </c>
      <c r="AD230" s="119">
        <v>6.08</v>
      </c>
      <c r="AE230" s="119">
        <v>11.53</v>
      </c>
      <c r="AF230" s="119">
        <v>14.73</v>
      </c>
      <c r="AG230" s="119">
        <v>7.27</v>
      </c>
      <c r="AH230" s="119">
        <v>10.31</v>
      </c>
      <c r="AI230" s="119">
        <v>12.8</v>
      </c>
      <c r="AJ230" s="119">
        <v>8.94</v>
      </c>
      <c r="AK230" s="119">
        <v>4.63</v>
      </c>
      <c r="AL230" s="119">
        <v>2.11</v>
      </c>
      <c r="AM230" s="119">
        <v>1.63</v>
      </c>
      <c r="AN230" s="119">
        <v>2.72</v>
      </c>
      <c r="AO230" s="119">
        <v>2.3199999999999998</v>
      </c>
      <c r="AP230" s="119">
        <v>1.78</v>
      </c>
      <c r="AQ230" s="119">
        <v>2.59</v>
      </c>
      <c r="AR230" s="119">
        <v>2.8</v>
      </c>
      <c r="AS230" s="119">
        <v>2.34</v>
      </c>
      <c r="AT230" s="119">
        <v>2.63</v>
      </c>
      <c r="AU230" s="119">
        <v>2.81</v>
      </c>
      <c r="AV230" s="119">
        <v>2.5299999999999998</v>
      </c>
      <c r="AW230" s="119">
        <v>2.65</v>
      </c>
      <c r="AX230" s="119">
        <v>1.33</v>
      </c>
      <c r="AY230" s="119">
        <v>2.58</v>
      </c>
      <c r="AZ230" s="119">
        <v>1.8</v>
      </c>
      <c r="BA230" s="119">
        <v>3.87</v>
      </c>
    </row>
    <row r="231" spans="1:53" ht="29.25" x14ac:dyDescent="0.45">
      <c r="A231" s="260">
        <v>227</v>
      </c>
      <c r="B231" s="173" t="s">
        <v>78</v>
      </c>
      <c r="C231" s="120">
        <v>388.93</v>
      </c>
      <c r="D231" s="120">
        <v>346.43</v>
      </c>
      <c r="E231" s="120">
        <v>364.57</v>
      </c>
      <c r="F231" s="120">
        <v>331.03</v>
      </c>
      <c r="G231" s="120">
        <v>409.75</v>
      </c>
      <c r="H231" s="120">
        <v>385.25</v>
      </c>
      <c r="I231" s="120">
        <v>390.98</v>
      </c>
      <c r="J231" s="120">
        <v>397.85</v>
      </c>
      <c r="K231" s="120">
        <v>371.41</v>
      </c>
      <c r="L231" s="120">
        <v>426.67</v>
      </c>
      <c r="M231" s="120">
        <v>404.92</v>
      </c>
      <c r="N231" s="120">
        <v>392.77</v>
      </c>
      <c r="O231" s="120">
        <v>345.61</v>
      </c>
      <c r="P231" s="120">
        <v>344.06</v>
      </c>
      <c r="Q231" s="120">
        <v>359.62</v>
      </c>
      <c r="R231" s="120">
        <v>329.1</v>
      </c>
      <c r="S231" s="120">
        <v>362.64</v>
      </c>
      <c r="T231" s="120">
        <v>344.83</v>
      </c>
      <c r="U231" s="120">
        <v>358.76</v>
      </c>
      <c r="V231" s="120">
        <v>366.12</v>
      </c>
      <c r="W231" s="120">
        <v>358.62</v>
      </c>
      <c r="X231" s="120">
        <v>383.94</v>
      </c>
      <c r="Y231" s="120">
        <v>341.62</v>
      </c>
      <c r="Z231" s="120">
        <v>376.07</v>
      </c>
      <c r="AA231" s="120">
        <v>372.16</v>
      </c>
      <c r="AB231" s="120">
        <v>345.71</v>
      </c>
      <c r="AC231" s="120">
        <v>337.19</v>
      </c>
      <c r="AD231" s="120">
        <v>312.94</v>
      </c>
      <c r="AE231" s="120">
        <v>319.58</v>
      </c>
      <c r="AF231" s="120">
        <v>382.7</v>
      </c>
      <c r="AG231" s="120">
        <v>333.84</v>
      </c>
      <c r="AH231" s="120">
        <v>317.22000000000003</v>
      </c>
      <c r="AI231" s="120">
        <v>397.98</v>
      </c>
      <c r="AJ231" s="120">
        <v>343.72</v>
      </c>
      <c r="AK231" s="120">
        <v>376.84</v>
      </c>
      <c r="AL231" s="120">
        <v>385.11</v>
      </c>
      <c r="AM231" s="120">
        <v>362.77</v>
      </c>
      <c r="AN231" s="120">
        <v>409.82</v>
      </c>
      <c r="AO231" s="120">
        <v>387.27</v>
      </c>
      <c r="AP231" s="120">
        <v>322.89999999999998</v>
      </c>
      <c r="AQ231" s="120">
        <v>387.8</v>
      </c>
      <c r="AR231" s="120">
        <v>423.15</v>
      </c>
      <c r="AS231" s="120">
        <v>406.8</v>
      </c>
      <c r="AT231" s="120">
        <v>421.51</v>
      </c>
      <c r="AU231" s="120">
        <v>399.51</v>
      </c>
      <c r="AV231" s="120">
        <v>441.79</v>
      </c>
      <c r="AW231" s="120">
        <v>405.24</v>
      </c>
      <c r="AX231" s="120">
        <v>404.95</v>
      </c>
      <c r="AY231" s="120">
        <v>500.88</v>
      </c>
      <c r="AZ231" s="120">
        <v>498.18</v>
      </c>
      <c r="BA231" s="120">
        <v>469.68</v>
      </c>
    </row>
    <row r="232" spans="1:53" x14ac:dyDescent="0.45">
      <c r="A232" s="261">
        <v>228</v>
      </c>
      <c r="B232" s="174" t="s">
        <v>52</v>
      </c>
      <c r="C232" s="119">
        <v>18.43</v>
      </c>
      <c r="D232" s="119">
        <v>17.87</v>
      </c>
      <c r="E232" s="119">
        <v>14.12</v>
      </c>
      <c r="F232" s="119">
        <v>179.01</v>
      </c>
      <c r="G232" s="119">
        <v>17.690000000000001</v>
      </c>
      <c r="H232" s="119">
        <v>18.12</v>
      </c>
      <c r="I232" s="119">
        <v>18.5</v>
      </c>
      <c r="J232" s="119">
        <v>21.73</v>
      </c>
      <c r="K232" s="119">
        <v>23.24</v>
      </c>
      <c r="L232" s="119">
        <v>19.48</v>
      </c>
      <c r="M232" s="119">
        <v>18.07</v>
      </c>
      <c r="N232" s="119">
        <v>19.940000000000001</v>
      </c>
      <c r="O232" s="119">
        <v>17.41</v>
      </c>
      <c r="P232" s="119">
        <v>14.11</v>
      </c>
      <c r="Q232" s="119">
        <v>17.87</v>
      </c>
      <c r="R232" s="119">
        <v>14.62</v>
      </c>
      <c r="S232" s="119">
        <v>19.09</v>
      </c>
      <c r="T232" s="119">
        <v>15.77</v>
      </c>
      <c r="U232" s="119">
        <v>16.260000000000002</v>
      </c>
      <c r="V232" s="119">
        <v>16.38</v>
      </c>
      <c r="W232" s="119">
        <v>17.420000000000002</v>
      </c>
      <c r="X232" s="119">
        <v>13.48</v>
      </c>
      <c r="Y232" s="119">
        <v>15.08</v>
      </c>
      <c r="Z232" s="119">
        <v>12.04</v>
      </c>
      <c r="AA232" s="119">
        <v>12.16</v>
      </c>
      <c r="AB232" s="119">
        <v>10.73</v>
      </c>
      <c r="AC232" s="119">
        <v>12.69</v>
      </c>
      <c r="AD232" s="119">
        <v>11.04</v>
      </c>
      <c r="AE232" s="119">
        <v>16.45</v>
      </c>
      <c r="AF232" s="119">
        <v>16.57</v>
      </c>
      <c r="AG232" s="119">
        <v>19.329999999999998</v>
      </c>
      <c r="AH232" s="119">
        <v>18.329999999999998</v>
      </c>
      <c r="AI232" s="119">
        <v>18.600000000000001</v>
      </c>
      <c r="AJ232" s="119">
        <v>13.38</v>
      </c>
      <c r="AK232" s="119">
        <v>13.63</v>
      </c>
      <c r="AL232" s="119">
        <v>15.42</v>
      </c>
      <c r="AM232" s="119">
        <v>15.04</v>
      </c>
      <c r="AN232" s="119">
        <v>20.28</v>
      </c>
      <c r="AO232" s="119">
        <v>21.96</v>
      </c>
      <c r="AP232" s="119">
        <v>13.19</v>
      </c>
      <c r="AQ232" s="119">
        <v>14.07</v>
      </c>
      <c r="AR232" s="119">
        <v>22.26</v>
      </c>
      <c r="AS232" s="119">
        <v>290.57</v>
      </c>
      <c r="AT232" s="119">
        <v>25.79</v>
      </c>
      <c r="AU232" s="119">
        <v>22.04</v>
      </c>
      <c r="AV232" s="119">
        <v>17.93</v>
      </c>
      <c r="AW232" s="119">
        <v>13.56</v>
      </c>
      <c r="AX232" s="119">
        <v>12.74</v>
      </c>
      <c r="AY232" s="119">
        <v>11.78</v>
      </c>
      <c r="AZ232" s="119">
        <v>14.74</v>
      </c>
      <c r="BA232" s="119">
        <v>16.05</v>
      </c>
    </row>
    <row r="233" spans="1:53" x14ac:dyDescent="0.45">
      <c r="A233" s="260">
        <v>229</v>
      </c>
      <c r="B233" s="173" t="s">
        <v>311</v>
      </c>
      <c r="C233" s="120">
        <v>2.8</v>
      </c>
      <c r="D233" s="120">
        <v>4.2699999999999996</v>
      </c>
      <c r="E233" s="120">
        <v>5.17</v>
      </c>
      <c r="F233" s="120">
        <v>6.17</v>
      </c>
      <c r="G233" s="120">
        <v>6.49</v>
      </c>
      <c r="H233" s="120">
        <v>6.44</v>
      </c>
      <c r="I233" s="120">
        <v>6.94</v>
      </c>
      <c r="J233" s="120">
        <v>4.1900000000000004</v>
      </c>
      <c r="K233" s="120">
        <v>5.12</v>
      </c>
      <c r="L233" s="120">
        <v>3.09</v>
      </c>
      <c r="M233" s="120">
        <v>3.99</v>
      </c>
      <c r="N233" s="120">
        <v>3.3</v>
      </c>
      <c r="O233" s="120">
        <v>4.3099999999999996</v>
      </c>
      <c r="P233" s="120">
        <v>5.0999999999999996</v>
      </c>
      <c r="Q233" s="120">
        <v>5.78</v>
      </c>
      <c r="R233" s="120">
        <v>5.56</v>
      </c>
      <c r="S233" s="120">
        <v>4.1399999999999997</v>
      </c>
      <c r="T233" s="120">
        <v>5.76</v>
      </c>
      <c r="U233" s="120">
        <v>5.82</v>
      </c>
      <c r="V233" s="120">
        <v>4.72</v>
      </c>
      <c r="W233" s="120">
        <v>4.42</v>
      </c>
      <c r="X233" s="120">
        <v>2.3199999999999998</v>
      </c>
      <c r="Y233" s="120">
        <v>3.09</v>
      </c>
      <c r="Z233" s="120">
        <v>3.56</v>
      </c>
      <c r="AA233" s="120">
        <v>5.21</v>
      </c>
      <c r="AB233" s="120">
        <v>5.27</v>
      </c>
      <c r="AC233" s="120">
        <v>7.87</v>
      </c>
      <c r="AD233" s="120">
        <v>7.39</v>
      </c>
      <c r="AE233" s="120">
        <v>5.75</v>
      </c>
      <c r="AF233" s="120">
        <v>4.3600000000000003</v>
      </c>
      <c r="AG233" s="120">
        <v>4.4400000000000004</v>
      </c>
      <c r="AH233" s="120">
        <v>6.28</v>
      </c>
      <c r="AI233" s="120">
        <v>6.68</v>
      </c>
      <c r="AJ233" s="120">
        <v>3.56</v>
      </c>
      <c r="AK233" s="120">
        <v>4.01</v>
      </c>
      <c r="AL233" s="120">
        <v>5.92</v>
      </c>
      <c r="AM233" s="120">
        <v>4.97</v>
      </c>
      <c r="AN233" s="120">
        <v>6.24</v>
      </c>
      <c r="AO233" s="120">
        <v>5.78</v>
      </c>
      <c r="AP233" s="120">
        <v>5.03</v>
      </c>
      <c r="AQ233" s="120">
        <v>6.6</v>
      </c>
      <c r="AR233" s="120">
        <v>4.55</v>
      </c>
      <c r="AS233" s="120">
        <v>4.72</v>
      </c>
      <c r="AT233" s="120">
        <v>5.29</v>
      </c>
      <c r="AU233" s="120">
        <v>6</v>
      </c>
      <c r="AV233" s="120">
        <v>6.39</v>
      </c>
      <c r="AW233" s="120">
        <v>5.99</v>
      </c>
      <c r="AX233" s="120">
        <v>4.63</v>
      </c>
      <c r="AY233" s="120">
        <v>3.5</v>
      </c>
      <c r="AZ233" s="120">
        <v>7.82</v>
      </c>
      <c r="BA233" s="120">
        <v>8.77</v>
      </c>
    </row>
    <row r="234" spans="1:53" x14ac:dyDescent="0.45">
      <c r="A234" s="261">
        <v>230</v>
      </c>
      <c r="B234" s="174" t="s">
        <v>312</v>
      </c>
      <c r="C234" s="117"/>
      <c r="D234" s="119">
        <v>0.01</v>
      </c>
      <c r="E234" s="119">
        <v>0</v>
      </c>
      <c r="F234" s="119">
        <v>0</v>
      </c>
      <c r="G234" s="119">
        <v>0.01</v>
      </c>
      <c r="H234" s="119">
        <v>0</v>
      </c>
      <c r="I234" s="119">
        <v>0.01</v>
      </c>
      <c r="J234" s="119">
        <v>0</v>
      </c>
      <c r="K234" s="119">
        <v>0.02</v>
      </c>
      <c r="L234" s="119">
        <v>0.1</v>
      </c>
      <c r="M234" s="119">
        <v>0.01</v>
      </c>
      <c r="N234" s="119">
        <v>0</v>
      </c>
      <c r="O234" s="117"/>
      <c r="P234" s="117"/>
      <c r="Q234" s="119">
        <v>0.01</v>
      </c>
      <c r="R234" s="119">
        <v>0</v>
      </c>
      <c r="S234" s="119">
        <v>0.1</v>
      </c>
      <c r="T234" s="119">
        <v>0</v>
      </c>
      <c r="U234" s="119">
        <v>0</v>
      </c>
      <c r="V234" s="119">
        <v>0.01</v>
      </c>
      <c r="W234" s="119">
        <v>0</v>
      </c>
      <c r="X234" s="119">
        <v>0</v>
      </c>
      <c r="Y234" s="119">
        <v>0.02</v>
      </c>
      <c r="Z234" s="119">
        <v>0</v>
      </c>
      <c r="AA234" s="119">
        <v>0.01</v>
      </c>
      <c r="AB234" s="119">
        <v>0</v>
      </c>
      <c r="AC234" s="119">
        <v>0.04</v>
      </c>
      <c r="AD234" s="119">
        <v>0.01</v>
      </c>
      <c r="AE234" s="119">
        <v>0.02</v>
      </c>
      <c r="AF234" s="119">
        <v>0.02</v>
      </c>
      <c r="AG234" s="119">
        <v>0.04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0.03</v>
      </c>
      <c r="AP234" s="119">
        <v>0</v>
      </c>
      <c r="AQ234" s="119">
        <v>0.02</v>
      </c>
      <c r="AR234" s="119">
        <v>0</v>
      </c>
      <c r="AS234" s="119">
        <v>0.01</v>
      </c>
      <c r="AT234" s="119">
        <v>0</v>
      </c>
      <c r="AU234" s="119">
        <v>0.01</v>
      </c>
      <c r="AV234" s="119">
        <v>0</v>
      </c>
      <c r="AW234" s="119">
        <v>0</v>
      </c>
      <c r="AX234" s="119">
        <v>0.01</v>
      </c>
      <c r="AY234" s="119">
        <v>0.01</v>
      </c>
      <c r="AZ234" s="119">
        <v>0</v>
      </c>
      <c r="BA234" s="119">
        <v>0.06</v>
      </c>
    </row>
    <row r="235" spans="1:53" x14ac:dyDescent="0.45">
      <c r="A235" s="260">
        <v>231</v>
      </c>
      <c r="B235" s="173" t="s">
        <v>313</v>
      </c>
      <c r="C235" s="116"/>
      <c r="D235" s="116"/>
      <c r="E235" s="120">
        <v>0.02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20">
        <v>0</v>
      </c>
      <c r="BA235" s="120">
        <v>0</v>
      </c>
    </row>
    <row r="236" spans="1:53" ht="29.25" x14ac:dyDescent="0.45">
      <c r="A236" s="261">
        <v>232</v>
      </c>
      <c r="B236" s="174" t="s">
        <v>93</v>
      </c>
      <c r="C236" s="119">
        <v>84.36</v>
      </c>
      <c r="D236" s="119">
        <v>105.49</v>
      </c>
      <c r="E236" s="119">
        <v>111.42</v>
      </c>
      <c r="F236" s="119">
        <v>94.21</v>
      </c>
      <c r="G236" s="119">
        <v>108.92</v>
      </c>
      <c r="H236" s="119">
        <v>111.75</v>
      </c>
      <c r="I236" s="119">
        <v>102.22</v>
      </c>
      <c r="J236" s="119">
        <v>99.29</v>
      </c>
      <c r="K236" s="119">
        <v>120.56</v>
      </c>
      <c r="L236" s="119">
        <v>112.05</v>
      </c>
      <c r="M236" s="119">
        <v>88.63</v>
      </c>
      <c r="N236" s="119">
        <v>98.26</v>
      </c>
      <c r="O236" s="119">
        <v>77.709999999999994</v>
      </c>
      <c r="P236" s="119">
        <v>118.13</v>
      </c>
      <c r="Q236" s="119">
        <v>129.21</v>
      </c>
      <c r="R236" s="119">
        <v>95.09</v>
      </c>
      <c r="S236" s="119">
        <v>116.85</v>
      </c>
      <c r="T236" s="119">
        <v>89.94</v>
      </c>
      <c r="U236" s="119">
        <v>136.22</v>
      </c>
      <c r="V236" s="119">
        <v>110.3</v>
      </c>
      <c r="W236" s="119">
        <v>114.05</v>
      </c>
      <c r="X236" s="119">
        <v>118.23</v>
      </c>
      <c r="Y236" s="119">
        <v>109.21</v>
      </c>
      <c r="Z236" s="119">
        <v>103.33</v>
      </c>
      <c r="AA236" s="119">
        <v>92.51</v>
      </c>
      <c r="AB236" s="119">
        <v>107.21</v>
      </c>
      <c r="AC236" s="119">
        <v>125</v>
      </c>
      <c r="AD236" s="119">
        <v>106.63</v>
      </c>
      <c r="AE236" s="119">
        <v>86.48</v>
      </c>
      <c r="AF236" s="119">
        <v>149.88999999999999</v>
      </c>
      <c r="AG236" s="119">
        <v>120.45</v>
      </c>
      <c r="AH236" s="119">
        <v>141.27000000000001</v>
      </c>
      <c r="AI236" s="119">
        <v>143.29</v>
      </c>
      <c r="AJ236" s="119">
        <v>118.1</v>
      </c>
      <c r="AK236" s="119">
        <v>120.53</v>
      </c>
      <c r="AL236" s="119">
        <v>123.45</v>
      </c>
      <c r="AM236" s="119">
        <v>111.42</v>
      </c>
      <c r="AN236" s="119">
        <v>118.36</v>
      </c>
      <c r="AO236" s="119">
        <v>152.85</v>
      </c>
      <c r="AP236" s="119">
        <v>111.45</v>
      </c>
      <c r="AQ236" s="119">
        <v>155.86000000000001</v>
      </c>
      <c r="AR236" s="119">
        <v>144.97</v>
      </c>
      <c r="AS236" s="119">
        <v>130.16</v>
      </c>
      <c r="AT236" s="119">
        <v>145.82</v>
      </c>
      <c r="AU236" s="119">
        <v>147.12</v>
      </c>
      <c r="AV236" s="119">
        <v>160.5</v>
      </c>
      <c r="AW236" s="119">
        <v>135.81</v>
      </c>
      <c r="AX236" s="119">
        <v>129.05000000000001</v>
      </c>
      <c r="AY236" s="119">
        <v>130.25</v>
      </c>
      <c r="AZ236" s="119">
        <v>138.36000000000001</v>
      </c>
      <c r="BA236" s="119">
        <v>157.13</v>
      </c>
    </row>
    <row r="237" spans="1:53" x14ac:dyDescent="0.45">
      <c r="A237" s="260">
        <v>233</v>
      </c>
      <c r="B237" s="173" t="s">
        <v>314</v>
      </c>
      <c r="C237" s="120">
        <v>52.13</v>
      </c>
      <c r="D237" s="120">
        <v>61.87</v>
      </c>
      <c r="E237" s="120">
        <v>65.95</v>
      </c>
      <c r="F237" s="120">
        <v>58.46</v>
      </c>
      <c r="G237" s="120">
        <v>59.81</v>
      </c>
      <c r="H237" s="120">
        <v>73.09</v>
      </c>
      <c r="I237" s="120">
        <v>55.66</v>
      </c>
      <c r="J237" s="120">
        <v>50.11</v>
      </c>
      <c r="K237" s="120">
        <v>56.06</v>
      </c>
      <c r="L237" s="120">
        <v>51.39</v>
      </c>
      <c r="M237" s="120">
        <v>35.46</v>
      </c>
      <c r="N237" s="120">
        <v>37.11</v>
      </c>
      <c r="O237" s="120">
        <v>43.59</v>
      </c>
      <c r="P237" s="120">
        <v>67.23</v>
      </c>
      <c r="Q237" s="120">
        <v>67.42</v>
      </c>
      <c r="R237" s="120">
        <v>52.73</v>
      </c>
      <c r="S237" s="120">
        <v>34.200000000000003</v>
      </c>
      <c r="T237" s="120">
        <v>29.4</v>
      </c>
      <c r="U237" s="120">
        <v>41.02</v>
      </c>
      <c r="V237" s="120">
        <v>47.25</v>
      </c>
      <c r="W237" s="120">
        <v>66.08</v>
      </c>
      <c r="X237" s="120">
        <v>61.06</v>
      </c>
      <c r="Y237" s="120">
        <v>61.2</v>
      </c>
      <c r="Z237" s="120">
        <v>47.22</v>
      </c>
      <c r="AA237" s="120">
        <v>43.36</v>
      </c>
      <c r="AB237" s="120">
        <v>63</v>
      </c>
      <c r="AC237" s="120">
        <v>63.69</v>
      </c>
      <c r="AD237" s="120">
        <v>51.34</v>
      </c>
      <c r="AE237" s="120">
        <v>51.11</v>
      </c>
      <c r="AF237" s="120">
        <v>40.28</v>
      </c>
      <c r="AG237" s="120">
        <v>39</v>
      </c>
      <c r="AH237" s="120">
        <v>60.51</v>
      </c>
      <c r="AI237" s="120">
        <v>52.73</v>
      </c>
      <c r="AJ237" s="120">
        <v>35.909999999999997</v>
      </c>
      <c r="AK237" s="120">
        <v>31.75</v>
      </c>
      <c r="AL237" s="120">
        <v>45.83</v>
      </c>
      <c r="AM237" s="120">
        <v>37.82</v>
      </c>
      <c r="AN237" s="120">
        <v>44.03</v>
      </c>
      <c r="AO237" s="120">
        <v>49.35</v>
      </c>
      <c r="AP237" s="120">
        <v>31.81</v>
      </c>
      <c r="AQ237" s="120">
        <v>56.97</v>
      </c>
      <c r="AR237" s="120">
        <v>48.97</v>
      </c>
      <c r="AS237" s="120">
        <v>47.16</v>
      </c>
      <c r="AT237" s="120">
        <v>35.25</v>
      </c>
      <c r="AU237" s="120">
        <v>39.94</v>
      </c>
      <c r="AV237" s="120">
        <v>48.02</v>
      </c>
      <c r="AW237" s="120">
        <v>41.33</v>
      </c>
      <c r="AX237" s="120">
        <v>36.700000000000003</v>
      </c>
      <c r="AY237" s="120">
        <v>37.119999999999997</v>
      </c>
      <c r="AZ237" s="120">
        <v>48.93</v>
      </c>
      <c r="BA237" s="120">
        <v>52.13</v>
      </c>
    </row>
    <row r="238" spans="1:53" ht="29.25" x14ac:dyDescent="0.45">
      <c r="A238" s="261">
        <v>234</v>
      </c>
      <c r="B238" s="174" t="s">
        <v>164</v>
      </c>
      <c r="C238" s="119">
        <v>3.23</v>
      </c>
      <c r="D238" s="119">
        <v>4.5599999999999996</v>
      </c>
      <c r="E238" s="119">
        <v>6.11</v>
      </c>
      <c r="F238" s="119">
        <v>2.36</v>
      </c>
      <c r="G238" s="119">
        <v>2.35</v>
      </c>
      <c r="H238" s="119">
        <v>3.58</v>
      </c>
      <c r="I238" s="119">
        <v>8.89</v>
      </c>
      <c r="J238" s="119">
        <v>7.16</v>
      </c>
      <c r="K238" s="119">
        <v>3.2</v>
      </c>
      <c r="L238" s="119">
        <v>6.41</v>
      </c>
      <c r="M238" s="119">
        <v>6.27</v>
      </c>
      <c r="N238" s="119">
        <v>8.8800000000000008</v>
      </c>
      <c r="O238" s="119">
        <v>5.33</v>
      </c>
      <c r="P238" s="119">
        <v>3.77</v>
      </c>
      <c r="Q238" s="119">
        <v>4.5</v>
      </c>
      <c r="R238" s="119">
        <v>6.01</v>
      </c>
      <c r="S238" s="119">
        <v>6.04</v>
      </c>
      <c r="T238" s="119">
        <v>3.5</v>
      </c>
      <c r="U238" s="119">
        <v>5.5</v>
      </c>
      <c r="V238" s="119">
        <v>3.65</v>
      </c>
      <c r="W238" s="119">
        <v>3.57</v>
      </c>
      <c r="X238" s="119">
        <v>4.22</v>
      </c>
      <c r="Y238" s="119">
        <v>4.4400000000000004</v>
      </c>
      <c r="Z238" s="119">
        <v>2.38</v>
      </c>
      <c r="AA238" s="119">
        <v>2.92</v>
      </c>
      <c r="AB238" s="119">
        <v>1.62</v>
      </c>
      <c r="AC238" s="119">
        <v>5.08</v>
      </c>
      <c r="AD238" s="119">
        <v>2.48</v>
      </c>
      <c r="AE238" s="119">
        <v>3.26</v>
      </c>
      <c r="AF238" s="119">
        <v>1.05</v>
      </c>
      <c r="AG238" s="119">
        <v>0.77</v>
      </c>
      <c r="AH238" s="119">
        <v>7.07</v>
      </c>
      <c r="AI238" s="119">
        <v>2.99</v>
      </c>
      <c r="AJ238" s="119">
        <v>0.76</v>
      </c>
      <c r="AK238" s="119">
        <v>2.17</v>
      </c>
      <c r="AL238" s="119">
        <v>2.19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</row>
    <row r="239" spans="1:53" x14ac:dyDescent="0.45">
      <c r="A239" s="260">
        <v>235</v>
      </c>
      <c r="B239" s="173" t="s">
        <v>315</v>
      </c>
      <c r="C239" s="120">
        <v>26.74</v>
      </c>
      <c r="D239" s="120">
        <v>10.41</v>
      </c>
      <c r="E239" s="120">
        <v>12.39</v>
      </c>
      <c r="F239" s="120">
        <v>14.43</v>
      </c>
      <c r="G239" s="120">
        <v>20.95</v>
      </c>
      <c r="H239" s="120">
        <v>20.21</v>
      </c>
      <c r="I239" s="120">
        <v>32.97</v>
      </c>
      <c r="J239" s="120">
        <v>24.81</v>
      </c>
      <c r="K239" s="120">
        <v>24.33</v>
      </c>
      <c r="L239" s="120">
        <v>34.619999999999997</v>
      </c>
      <c r="M239" s="120">
        <v>22.11</v>
      </c>
      <c r="N239" s="120">
        <v>21.24</v>
      </c>
      <c r="O239" s="120">
        <v>20.2</v>
      </c>
      <c r="P239" s="120">
        <v>18.260000000000002</v>
      </c>
      <c r="Q239" s="120">
        <v>21.59</v>
      </c>
      <c r="R239" s="120">
        <v>22.08</v>
      </c>
      <c r="S239" s="120">
        <v>17.62</v>
      </c>
      <c r="T239" s="120">
        <v>31.62</v>
      </c>
      <c r="U239" s="120">
        <v>28.74</v>
      </c>
      <c r="V239" s="120">
        <v>16.43</v>
      </c>
      <c r="W239" s="120">
        <v>18.899999999999999</v>
      </c>
      <c r="X239" s="120">
        <v>26.83</v>
      </c>
      <c r="Y239" s="120">
        <v>15.99</v>
      </c>
      <c r="Z239" s="120">
        <v>14.42</v>
      </c>
      <c r="AA239" s="120">
        <v>23.51</v>
      </c>
      <c r="AB239" s="120">
        <v>14.3</v>
      </c>
      <c r="AC239" s="120">
        <v>16.03</v>
      </c>
      <c r="AD239" s="120">
        <v>20.28</v>
      </c>
      <c r="AE239" s="120">
        <v>17.91</v>
      </c>
      <c r="AF239" s="120">
        <v>20.34</v>
      </c>
      <c r="AG239" s="120">
        <v>26.01</v>
      </c>
      <c r="AH239" s="120">
        <v>29.57</v>
      </c>
      <c r="AI239" s="120">
        <v>26.33</v>
      </c>
      <c r="AJ239" s="120">
        <v>25.75</v>
      </c>
      <c r="AK239" s="120">
        <v>17.88</v>
      </c>
      <c r="AL239" s="120">
        <v>13.05</v>
      </c>
      <c r="AM239" s="120">
        <v>16.399999999999999</v>
      </c>
      <c r="AN239" s="120">
        <v>13.27</v>
      </c>
      <c r="AO239" s="120">
        <v>16.12</v>
      </c>
      <c r="AP239" s="120">
        <v>8.99</v>
      </c>
      <c r="AQ239" s="120">
        <v>15.86</v>
      </c>
      <c r="AR239" s="120">
        <v>13.55</v>
      </c>
      <c r="AS239" s="120">
        <v>15.7</v>
      </c>
      <c r="AT239" s="120">
        <v>13.18</v>
      </c>
      <c r="AU239" s="120">
        <v>13.37</v>
      </c>
      <c r="AV239" s="120">
        <v>14.91</v>
      </c>
      <c r="AW239" s="120">
        <v>16.43</v>
      </c>
      <c r="AX239" s="120">
        <v>14.52</v>
      </c>
      <c r="AY239" s="120">
        <v>18.05</v>
      </c>
      <c r="AZ239" s="120">
        <v>13.27</v>
      </c>
      <c r="BA239" s="120">
        <v>17.579999999999998</v>
      </c>
    </row>
    <row r="240" spans="1:53" x14ac:dyDescent="0.45">
      <c r="A240" s="261">
        <v>236</v>
      </c>
      <c r="B240" s="174" t="s">
        <v>316</v>
      </c>
      <c r="C240" s="119">
        <v>43.49</v>
      </c>
      <c r="D240" s="119">
        <v>39.99</v>
      </c>
      <c r="E240" s="119">
        <v>38.32</v>
      </c>
      <c r="F240" s="119">
        <v>30.26</v>
      </c>
      <c r="G240" s="119">
        <v>36.15</v>
      </c>
      <c r="H240" s="119">
        <v>34.99</v>
      </c>
      <c r="I240" s="119">
        <v>52.74</v>
      </c>
      <c r="J240" s="119">
        <v>32.08</v>
      </c>
      <c r="K240" s="119">
        <v>53.97</v>
      </c>
      <c r="L240" s="119">
        <v>42.21</v>
      </c>
      <c r="M240" s="119">
        <v>32.630000000000003</v>
      </c>
      <c r="N240" s="119">
        <v>30.84</v>
      </c>
      <c r="O240" s="119">
        <v>47.06</v>
      </c>
      <c r="P240" s="119">
        <v>48.92</v>
      </c>
      <c r="Q240" s="119">
        <v>48.97</v>
      </c>
      <c r="R240" s="119">
        <v>41.46</v>
      </c>
      <c r="S240" s="119">
        <v>28.78</v>
      </c>
      <c r="T240" s="119">
        <v>32.75</v>
      </c>
      <c r="U240" s="119">
        <v>70.2</v>
      </c>
      <c r="V240" s="119">
        <v>31.3</v>
      </c>
      <c r="W240" s="119">
        <v>41.92</v>
      </c>
      <c r="X240" s="119">
        <v>31.52</v>
      </c>
      <c r="Y240" s="119">
        <v>22.66</v>
      </c>
      <c r="Z240" s="119">
        <v>19.420000000000002</v>
      </c>
      <c r="AA240" s="119">
        <v>21.64</v>
      </c>
      <c r="AB240" s="119">
        <v>43.14</v>
      </c>
      <c r="AC240" s="119">
        <v>43.23</v>
      </c>
      <c r="AD240" s="119">
        <v>20.56</v>
      </c>
      <c r="AE240" s="119">
        <v>33.090000000000003</v>
      </c>
      <c r="AF240" s="119">
        <v>49.67</v>
      </c>
      <c r="AG240" s="119">
        <v>26.24</v>
      </c>
      <c r="AH240" s="119">
        <v>34.520000000000003</v>
      </c>
      <c r="AI240" s="119">
        <v>37.83</v>
      </c>
      <c r="AJ240" s="119">
        <v>25.99</v>
      </c>
      <c r="AK240" s="119">
        <v>24.75</v>
      </c>
      <c r="AL240" s="119">
        <v>21.51</v>
      </c>
      <c r="AM240" s="119">
        <v>22.13</v>
      </c>
      <c r="AN240" s="119">
        <v>32.840000000000003</v>
      </c>
      <c r="AO240" s="119">
        <v>37.76</v>
      </c>
      <c r="AP240" s="119">
        <v>18.46</v>
      </c>
      <c r="AQ240" s="119">
        <v>29.64</v>
      </c>
      <c r="AR240" s="119">
        <v>36.97</v>
      </c>
      <c r="AS240" s="119">
        <v>25.56</v>
      </c>
      <c r="AT240" s="119">
        <v>31.25</v>
      </c>
      <c r="AU240" s="119">
        <v>36.409999999999997</v>
      </c>
      <c r="AV240" s="119">
        <v>29.98</v>
      </c>
      <c r="AW240" s="119">
        <v>26.66</v>
      </c>
      <c r="AX240" s="119">
        <v>25.99</v>
      </c>
      <c r="AY240" s="119">
        <v>21.38</v>
      </c>
      <c r="AZ240" s="119">
        <v>28.38</v>
      </c>
      <c r="BA240" s="119">
        <v>29.07</v>
      </c>
    </row>
    <row r="241" spans="1:53" ht="42" x14ac:dyDescent="0.45">
      <c r="A241" s="260">
        <v>237</v>
      </c>
      <c r="B241" s="173" t="s">
        <v>317</v>
      </c>
      <c r="C241" s="120">
        <v>1.79</v>
      </c>
      <c r="D241" s="120">
        <v>1.24</v>
      </c>
      <c r="E241" s="120">
        <v>1.59</v>
      </c>
      <c r="F241" s="120">
        <v>1.33</v>
      </c>
      <c r="G241" s="120">
        <v>1.77</v>
      </c>
      <c r="H241" s="120">
        <v>2.2000000000000002</v>
      </c>
      <c r="I241" s="120">
        <v>2.46</v>
      </c>
      <c r="J241" s="120">
        <v>1.62</v>
      </c>
      <c r="K241" s="120">
        <v>3.86</v>
      </c>
      <c r="L241" s="120">
        <v>2.11</v>
      </c>
      <c r="M241" s="120">
        <v>1.4</v>
      </c>
      <c r="N241" s="120">
        <v>1.02</v>
      </c>
      <c r="O241" s="120">
        <v>1.69</v>
      </c>
      <c r="P241" s="120">
        <v>2.17</v>
      </c>
      <c r="Q241" s="120">
        <v>1.98</v>
      </c>
      <c r="R241" s="120">
        <v>2.65</v>
      </c>
      <c r="S241" s="120">
        <v>1.87</v>
      </c>
      <c r="T241" s="120">
        <v>1</v>
      </c>
      <c r="U241" s="120">
        <v>2.42</v>
      </c>
      <c r="V241" s="120">
        <v>1.37</v>
      </c>
      <c r="W241" s="120">
        <v>1.91</v>
      </c>
      <c r="X241" s="120">
        <v>1.1499999999999999</v>
      </c>
      <c r="Y241" s="120">
        <v>1.01</v>
      </c>
      <c r="Z241" s="120">
        <v>1.31</v>
      </c>
      <c r="AA241" s="120">
        <v>1.02</v>
      </c>
      <c r="AB241" s="120">
        <v>1.76</v>
      </c>
      <c r="AC241" s="120">
        <v>0.97</v>
      </c>
      <c r="AD241" s="120">
        <v>0.95</v>
      </c>
      <c r="AE241" s="120">
        <v>1.53</v>
      </c>
      <c r="AF241" s="120">
        <v>1.5</v>
      </c>
      <c r="AG241" s="120">
        <v>1.36</v>
      </c>
      <c r="AH241" s="120">
        <v>1.42</v>
      </c>
      <c r="AI241" s="120">
        <v>1.62</v>
      </c>
      <c r="AJ241" s="120">
        <v>1.8</v>
      </c>
      <c r="AK241" s="120">
        <v>1.1299999999999999</v>
      </c>
      <c r="AL241" s="120">
        <v>1.79</v>
      </c>
      <c r="AM241" s="120">
        <v>1.91</v>
      </c>
      <c r="AN241" s="120">
        <v>1.62</v>
      </c>
      <c r="AO241" s="120">
        <v>2.35</v>
      </c>
      <c r="AP241" s="120">
        <v>2.25</v>
      </c>
      <c r="AQ241" s="120">
        <v>2.91</v>
      </c>
      <c r="AR241" s="120">
        <v>3.07</v>
      </c>
      <c r="AS241" s="120">
        <v>2.16</v>
      </c>
      <c r="AT241" s="120">
        <v>2.78</v>
      </c>
      <c r="AU241" s="120">
        <v>2.59</v>
      </c>
      <c r="AV241" s="120">
        <v>2</v>
      </c>
      <c r="AW241" s="120">
        <v>2.65</v>
      </c>
      <c r="AX241" s="120">
        <v>1.75</v>
      </c>
      <c r="AY241" s="120">
        <v>2.98</v>
      </c>
      <c r="AZ241" s="120">
        <v>3.36</v>
      </c>
      <c r="BA241" s="120">
        <v>3.88</v>
      </c>
    </row>
    <row r="242" spans="1:53" ht="29.25" x14ac:dyDescent="0.45">
      <c r="A242" s="261">
        <v>238</v>
      </c>
      <c r="B242" s="174" t="s">
        <v>318</v>
      </c>
      <c r="C242" s="119">
        <v>9.89</v>
      </c>
      <c r="D242" s="119">
        <v>7.99</v>
      </c>
      <c r="E242" s="119">
        <v>12.76</v>
      </c>
      <c r="F242" s="119">
        <v>8</v>
      </c>
      <c r="G242" s="119">
        <v>8.61</v>
      </c>
      <c r="H242" s="119">
        <v>9.99</v>
      </c>
      <c r="I242" s="119">
        <v>13.66</v>
      </c>
      <c r="J242" s="119">
        <v>10.61</v>
      </c>
      <c r="K242" s="119">
        <v>10.83</v>
      </c>
      <c r="L242" s="119">
        <v>14.98</v>
      </c>
      <c r="M242" s="119">
        <v>10.050000000000001</v>
      </c>
      <c r="N242" s="119">
        <v>10.45</v>
      </c>
      <c r="O242" s="119">
        <v>12.73</v>
      </c>
      <c r="P242" s="119">
        <v>13</v>
      </c>
      <c r="Q242" s="119">
        <v>13.19</v>
      </c>
      <c r="R242" s="119">
        <v>9.32</v>
      </c>
      <c r="S242" s="119">
        <v>10.19</v>
      </c>
      <c r="T242" s="119">
        <v>13.49</v>
      </c>
      <c r="U242" s="119">
        <v>11.49</v>
      </c>
      <c r="V242" s="119">
        <v>12.42</v>
      </c>
      <c r="W242" s="119">
        <v>11.07</v>
      </c>
      <c r="X242" s="119">
        <v>9.85</v>
      </c>
      <c r="Y242" s="119">
        <v>12.54</v>
      </c>
      <c r="Z242" s="119">
        <v>10.62</v>
      </c>
      <c r="AA242" s="119">
        <v>10.64</v>
      </c>
      <c r="AB242" s="119">
        <v>10.78</v>
      </c>
      <c r="AC242" s="119">
        <v>16.41</v>
      </c>
      <c r="AD242" s="119">
        <v>8.23</v>
      </c>
      <c r="AE242" s="119">
        <v>10.59</v>
      </c>
      <c r="AF242" s="119">
        <v>12.79</v>
      </c>
      <c r="AG242" s="119">
        <v>13.52</v>
      </c>
      <c r="AH242" s="119">
        <v>13.43</v>
      </c>
      <c r="AI242" s="119">
        <v>14.78</v>
      </c>
      <c r="AJ242" s="119">
        <v>8.84</v>
      </c>
      <c r="AK242" s="119">
        <v>10.28</v>
      </c>
      <c r="AL242" s="119">
        <v>9.26</v>
      </c>
      <c r="AM242" s="119">
        <v>10.94</v>
      </c>
      <c r="AN242" s="119">
        <v>11.35</v>
      </c>
      <c r="AO242" s="119">
        <v>15.03</v>
      </c>
      <c r="AP242" s="119">
        <v>9.1300000000000008</v>
      </c>
      <c r="AQ242" s="119">
        <v>10.4</v>
      </c>
      <c r="AR242" s="119">
        <v>10.67</v>
      </c>
      <c r="AS242" s="119">
        <v>10.91</v>
      </c>
      <c r="AT242" s="119">
        <v>11.34</v>
      </c>
      <c r="AU242" s="119">
        <v>14.88</v>
      </c>
      <c r="AV242" s="119">
        <v>14.05</v>
      </c>
      <c r="AW242" s="119">
        <v>12.35</v>
      </c>
      <c r="AX242" s="119">
        <v>7.57</v>
      </c>
      <c r="AY242" s="119">
        <v>12.03</v>
      </c>
      <c r="AZ242" s="119">
        <v>7.78</v>
      </c>
      <c r="BA242" s="119">
        <v>11.52</v>
      </c>
    </row>
    <row r="243" spans="1:53" x14ac:dyDescent="0.45">
      <c r="A243" s="260">
        <v>239</v>
      </c>
      <c r="B243" s="173" t="s">
        <v>47</v>
      </c>
      <c r="C243" s="120">
        <v>420.78</v>
      </c>
      <c r="D243" s="120">
        <v>452.96</v>
      </c>
      <c r="E243" s="120">
        <v>455.22</v>
      </c>
      <c r="F243" s="120">
        <v>408.58</v>
      </c>
      <c r="G243" s="120">
        <v>447.26</v>
      </c>
      <c r="H243" s="120">
        <v>500.08</v>
      </c>
      <c r="I243" s="120">
        <v>455.61</v>
      </c>
      <c r="J243" s="120">
        <v>547.55999999999995</v>
      </c>
      <c r="K243" s="120">
        <v>584.51</v>
      </c>
      <c r="L243" s="120">
        <v>625.1</v>
      </c>
      <c r="M243" s="120">
        <v>514.99</v>
      </c>
      <c r="N243" s="120">
        <v>452.32</v>
      </c>
      <c r="O243" s="120">
        <v>453.81</v>
      </c>
      <c r="P243" s="120">
        <v>460.52</v>
      </c>
      <c r="Q243" s="120">
        <v>512.67999999999995</v>
      </c>
      <c r="R243" s="120">
        <v>408.11</v>
      </c>
      <c r="S243" s="120">
        <v>474.13</v>
      </c>
      <c r="T243" s="120">
        <v>430.96</v>
      </c>
      <c r="U243" s="120">
        <v>462.42</v>
      </c>
      <c r="V243" s="120">
        <v>480.23</v>
      </c>
      <c r="W243" s="120">
        <v>543.91999999999996</v>
      </c>
      <c r="X243" s="120">
        <v>723.85</v>
      </c>
      <c r="Y243" s="120">
        <v>565.6</v>
      </c>
      <c r="Z243" s="120">
        <v>475.41</v>
      </c>
      <c r="AA243" s="120">
        <v>490.01</v>
      </c>
      <c r="AB243" s="120">
        <v>545.41999999999996</v>
      </c>
      <c r="AC243" s="120">
        <v>609.34</v>
      </c>
      <c r="AD243" s="120">
        <v>479.95</v>
      </c>
      <c r="AE243" s="120">
        <v>508.1</v>
      </c>
      <c r="AF243" s="120">
        <v>524.12</v>
      </c>
      <c r="AG243" s="120">
        <v>460.09</v>
      </c>
      <c r="AH243" s="120">
        <v>568.85</v>
      </c>
      <c r="AI243" s="120">
        <v>585.89</v>
      </c>
      <c r="AJ243" s="120">
        <v>564.80999999999995</v>
      </c>
      <c r="AK243" s="120">
        <v>538.79</v>
      </c>
      <c r="AL243" s="120">
        <v>520.97</v>
      </c>
      <c r="AM243" s="120">
        <v>537.91999999999996</v>
      </c>
      <c r="AN243" s="120">
        <v>529.58000000000004</v>
      </c>
      <c r="AO243" s="120">
        <v>587.26</v>
      </c>
      <c r="AP243" s="120">
        <v>487.97</v>
      </c>
      <c r="AQ243" s="120">
        <v>546.23</v>
      </c>
      <c r="AR243" s="120">
        <v>572.11</v>
      </c>
      <c r="AS243" s="120">
        <v>541.9</v>
      </c>
      <c r="AT243" s="120">
        <v>607.32000000000005</v>
      </c>
      <c r="AU243" s="120">
        <v>604.5</v>
      </c>
      <c r="AV243" s="120">
        <v>659.79</v>
      </c>
      <c r="AW243" s="120">
        <v>767.96</v>
      </c>
      <c r="AX243" s="120">
        <v>503.84</v>
      </c>
      <c r="AY243" s="120">
        <v>648.88</v>
      </c>
      <c r="AZ243" s="120">
        <v>620.89</v>
      </c>
      <c r="BA243" s="120">
        <v>616.72</v>
      </c>
    </row>
    <row r="244" spans="1:53" ht="29.25" x14ac:dyDescent="0.45">
      <c r="A244" s="261">
        <v>240</v>
      </c>
      <c r="B244" s="174" t="s">
        <v>319</v>
      </c>
      <c r="C244" s="119">
        <v>65.27</v>
      </c>
      <c r="D244" s="119">
        <v>67.69</v>
      </c>
      <c r="E244" s="119">
        <v>68.319999999999993</v>
      </c>
      <c r="F244" s="119">
        <v>71.83</v>
      </c>
      <c r="G244" s="119">
        <v>73.3</v>
      </c>
      <c r="H244" s="119">
        <v>77.66</v>
      </c>
      <c r="I244" s="119">
        <v>73.75</v>
      </c>
      <c r="J244" s="119">
        <v>86.15</v>
      </c>
      <c r="K244" s="119">
        <v>81.47</v>
      </c>
      <c r="L244" s="119">
        <v>80.2</v>
      </c>
      <c r="M244" s="119">
        <v>62.99</v>
      </c>
      <c r="N244" s="119">
        <v>66.34</v>
      </c>
      <c r="O244" s="119">
        <v>62.79</v>
      </c>
      <c r="P244" s="119">
        <v>74.27</v>
      </c>
      <c r="Q244" s="119">
        <v>88.01</v>
      </c>
      <c r="R244" s="119">
        <v>81.06</v>
      </c>
      <c r="S244" s="119">
        <v>88.91</v>
      </c>
      <c r="T244" s="119">
        <v>85.62</v>
      </c>
      <c r="U244" s="119">
        <v>79.95</v>
      </c>
      <c r="V244" s="119">
        <v>73.8</v>
      </c>
      <c r="W244" s="119">
        <v>69.459999999999994</v>
      </c>
      <c r="X244" s="119">
        <v>69.45</v>
      </c>
      <c r="Y244" s="119">
        <v>70.89</v>
      </c>
      <c r="Z244" s="119">
        <v>69.099999999999994</v>
      </c>
      <c r="AA244" s="119">
        <v>61.96</v>
      </c>
      <c r="AB244" s="119">
        <v>72.489999999999995</v>
      </c>
      <c r="AC244" s="119">
        <v>89.28</v>
      </c>
      <c r="AD244" s="119">
        <v>83.94</v>
      </c>
      <c r="AE244" s="119">
        <v>100.47</v>
      </c>
      <c r="AF244" s="119">
        <v>96.06</v>
      </c>
      <c r="AG244" s="119">
        <v>84.74</v>
      </c>
      <c r="AH244" s="119">
        <v>76.09</v>
      </c>
      <c r="AI244" s="119">
        <v>81.42</v>
      </c>
      <c r="AJ244" s="119">
        <v>88.11</v>
      </c>
      <c r="AK244" s="119">
        <v>84.38</v>
      </c>
      <c r="AL244" s="119">
        <v>95.91</v>
      </c>
      <c r="AM244" s="119">
        <v>108.63</v>
      </c>
      <c r="AN244" s="119">
        <v>127.07</v>
      </c>
      <c r="AO244" s="119">
        <v>136.91999999999999</v>
      </c>
      <c r="AP244" s="119">
        <v>108.7</v>
      </c>
      <c r="AQ244" s="119">
        <v>115.65</v>
      </c>
      <c r="AR244" s="119">
        <v>119.82</v>
      </c>
      <c r="AS244" s="119">
        <v>101.51</v>
      </c>
      <c r="AT244" s="119">
        <v>105.75</v>
      </c>
      <c r="AU244" s="119">
        <v>152.54</v>
      </c>
      <c r="AV244" s="119">
        <v>108.81</v>
      </c>
      <c r="AW244" s="119">
        <v>105.21</v>
      </c>
      <c r="AX244" s="119">
        <v>112.39</v>
      </c>
      <c r="AY244" s="119">
        <v>117.17</v>
      </c>
      <c r="AZ244" s="119">
        <v>123.51</v>
      </c>
      <c r="BA244" s="119">
        <v>136.84</v>
      </c>
    </row>
    <row r="245" spans="1:53" x14ac:dyDescent="0.45">
      <c r="A245" s="260">
        <v>241</v>
      </c>
      <c r="B245" s="173" t="s">
        <v>94</v>
      </c>
      <c r="C245" s="120">
        <v>40.090000000000003</v>
      </c>
      <c r="D245" s="120">
        <v>36.700000000000003</v>
      </c>
      <c r="E245" s="120">
        <v>39.200000000000003</v>
      </c>
      <c r="F245" s="120">
        <v>32.68</v>
      </c>
      <c r="G245" s="120">
        <v>38.68</v>
      </c>
      <c r="H245" s="120">
        <v>33.979999999999997</v>
      </c>
      <c r="I245" s="120">
        <v>34.9</v>
      </c>
      <c r="J245" s="120">
        <v>39.950000000000003</v>
      </c>
      <c r="K245" s="120">
        <v>34.79</v>
      </c>
      <c r="L245" s="120">
        <v>44.38</v>
      </c>
      <c r="M245" s="120">
        <v>33.020000000000003</v>
      </c>
      <c r="N245" s="120">
        <v>32.24</v>
      </c>
      <c r="O245" s="120">
        <v>30.7</v>
      </c>
      <c r="P245" s="120">
        <v>31.76</v>
      </c>
      <c r="Q245" s="120">
        <v>27.87</v>
      </c>
      <c r="R245" s="120">
        <v>25.4</v>
      </c>
      <c r="S245" s="120">
        <v>30.09</v>
      </c>
      <c r="T245" s="120">
        <v>30.51</v>
      </c>
      <c r="U245" s="120">
        <v>38.159999999999997</v>
      </c>
      <c r="V245" s="120">
        <v>34.74</v>
      </c>
      <c r="W245" s="120">
        <v>37.57</v>
      </c>
      <c r="X245" s="120">
        <v>38.75</v>
      </c>
      <c r="Y245" s="120">
        <v>34.22</v>
      </c>
      <c r="Z245" s="120">
        <v>29.03</v>
      </c>
      <c r="AA245" s="120">
        <v>31.31</v>
      </c>
      <c r="AB245" s="120">
        <v>35.39</v>
      </c>
      <c r="AC245" s="120">
        <v>31.68</v>
      </c>
      <c r="AD245" s="120">
        <v>28.17</v>
      </c>
      <c r="AE245" s="120">
        <v>30.79</v>
      </c>
      <c r="AF245" s="120">
        <v>39.049999999999997</v>
      </c>
      <c r="AG245" s="120">
        <v>29.09</v>
      </c>
      <c r="AH245" s="120">
        <v>31.36</v>
      </c>
      <c r="AI245" s="120">
        <v>35.020000000000003</v>
      </c>
      <c r="AJ245" s="120">
        <v>28.1</v>
      </c>
      <c r="AK245" s="120">
        <v>32.340000000000003</v>
      </c>
      <c r="AL245" s="120">
        <v>34.04</v>
      </c>
      <c r="AM245" s="120">
        <v>38.03</v>
      </c>
      <c r="AN245" s="120">
        <v>41.89</v>
      </c>
      <c r="AO245" s="120">
        <v>37.200000000000003</v>
      </c>
      <c r="AP245" s="120">
        <v>31.41</v>
      </c>
      <c r="AQ245" s="120">
        <v>37.74</v>
      </c>
      <c r="AR245" s="120">
        <v>37.6</v>
      </c>
      <c r="AS245" s="120">
        <v>35.700000000000003</v>
      </c>
      <c r="AT245" s="120">
        <v>43.09</v>
      </c>
      <c r="AU245" s="120">
        <v>44.45</v>
      </c>
      <c r="AV245" s="120">
        <v>34.479999999999997</v>
      </c>
      <c r="AW245" s="120">
        <v>37.25</v>
      </c>
      <c r="AX245" s="120">
        <v>32.39</v>
      </c>
      <c r="AY245" s="120">
        <v>34.07</v>
      </c>
      <c r="AZ245" s="120">
        <v>38.1</v>
      </c>
      <c r="BA245" s="120">
        <v>47.4</v>
      </c>
    </row>
    <row r="246" spans="1:53" ht="54.75" x14ac:dyDescent="0.45">
      <c r="A246" s="261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0.01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7"/>
      <c r="AZ246" s="117"/>
      <c r="BA246" s="117"/>
    </row>
    <row r="247" spans="1:53" ht="29.25" x14ac:dyDescent="0.45">
      <c r="A247" s="260">
        <v>243</v>
      </c>
      <c r="B247" s="173" t="s">
        <v>321</v>
      </c>
      <c r="C247" s="120">
        <v>3.99</v>
      </c>
      <c r="D247" s="120">
        <v>16.350000000000001</v>
      </c>
      <c r="E247" s="120">
        <v>8.01</v>
      </c>
      <c r="F247" s="120">
        <v>5.89</v>
      </c>
      <c r="G247" s="120">
        <v>1.8</v>
      </c>
      <c r="H247" s="120">
        <v>7.13</v>
      </c>
      <c r="I247" s="120">
        <v>5.09</v>
      </c>
      <c r="J247" s="120">
        <v>6.16</v>
      </c>
      <c r="K247" s="120">
        <v>9.94</v>
      </c>
      <c r="L247" s="120">
        <v>2.63</v>
      </c>
      <c r="M247" s="120">
        <v>3.79</v>
      </c>
      <c r="N247" s="120">
        <v>5.26</v>
      </c>
      <c r="O247" s="120">
        <v>2.52</v>
      </c>
      <c r="P247" s="120">
        <v>3.67</v>
      </c>
      <c r="Q247" s="120">
        <v>2.61</v>
      </c>
      <c r="R247" s="120">
        <v>2.57</v>
      </c>
      <c r="S247" s="120">
        <v>4.6900000000000004</v>
      </c>
      <c r="T247" s="120">
        <v>3</v>
      </c>
      <c r="U247" s="120">
        <v>4.38</v>
      </c>
      <c r="V247" s="120">
        <v>2.11</v>
      </c>
      <c r="W247" s="120">
        <v>2.97</v>
      </c>
      <c r="X247" s="120">
        <v>3.36</v>
      </c>
      <c r="Y247" s="120">
        <v>2.36</v>
      </c>
      <c r="Z247" s="120">
        <v>2.4300000000000002</v>
      </c>
      <c r="AA247" s="120">
        <v>2.68</v>
      </c>
      <c r="AB247" s="120">
        <v>1.95</v>
      </c>
      <c r="AC247" s="120">
        <v>4.1399999999999997</v>
      </c>
      <c r="AD247" s="120">
        <v>2.12</v>
      </c>
      <c r="AE247" s="120">
        <v>2.86</v>
      </c>
      <c r="AF247" s="120">
        <v>5.81</v>
      </c>
      <c r="AG247" s="120">
        <v>4.0999999999999996</v>
      </c>
      <c r="AH247" s="120">
        <v>5.04</v>
      </c>
      <c r="AI247" s="120">
        <v>6.51</v>
      </c>
      <c r="AJ247" s="120">
        <v>10.62</v>
      </c>
      <c r="AK247" s="120">
        <v>7.81</v>
      </c>
      <c r="AL247" s="120">
        <v>7.49</v>
      </c>
      <c r="AM247" s="120">
        <v>5.93</v>
      </c>
      <c r="AN247" s="120">
        <v>4.8499999999999996</v>
      </c>
      <c r="AO247" s="120">
        <v>6.03</v>
      </c>
      <c r="AP247" s="120">
        <v>1.87</v>
      </c>
      <c r="AQ247" s="120">
        <v>4.7699999999999996</v>
      </c>
      <c r="AR247" s="120">
        <v>4.55</v>
      </c>
      <c r="AS247" s="120">
        <v>3.46</v>
      </c>
      <c r="AT247" s="120">
        <v>4.4000000000000004</v>
      </c>
      <c r="AU247" s="120">
        <v>11.41</v>
      </c>
      <c r="AV247" s="120">
        <v>4.41</v>
      </c>
      <c r="AW247" s="120">
        <v>5.89</v>
      </c>
      <c r="AX247" s="120">
        <v>5.8</v>
      </c>
      <c r="AY247" s="120">
        <v>6.94</v>
      </c>
      <c r="AZ247" s="120">
        <v>4.68</v>
      </c>
      <c r="BA247" s="120">
        <v>10.62</v>
      </c>
    </row>
    <row r="248" spans="1:53" ht="80.25" x14ac:dyDescent="0.45">
      <c r="A248" s="261">
        <v>244</v>
      </c>
      <c r="B248" s="174" t="s">
        <v>389</v>
      </c>
      <c r="C248" s="117"/>
      <c r="D248" s="119">
        <v>0.34</v>
      </c>
      <c r="E248" s="119">
        <v>2.99</v>
      </c>
      <c r="F248" s="119">
        <v>0</v>
      </c>
      <c r="G248" s="119">
        <v>0</v>
      </c>
      <c r="H248" s="119">
        <v>0</v>
      </c>
      <c r="I248" s="119">
        <v>0.08</v>
      </c>
      <c r="J248" s="119">
        <v>0.73</v>
      </c>
      <c r="K248" s="119">
        <v>0.71</v>
      </c>
      <c r="L248" s="119">
        <v>7.0000000000000007E-2</v>
      </c>
      <c r="M248" s="119">
        <v>0</v>
      </c>
      <c r="N248" s="119">
        <v>0.43</v>
      </c>
      <c r="O248" s="119">
        <v>0.24</v>
      </c>
      <c r="P248" s="119">
        <v>0.4</v>
      </c>
      <c r="Q248" s="119">
        <v>0</v>
      </c>
      <c r="R248" s="119">
        <v>0</v>
      </c>
      <c r="S248" s="119">
        <v>0</v>
      </c>
      <c r="T248" s="119">
        <v>0.02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0.16</v>
      </c>
      <c r="AE248" s="119">
        <v>1.47</v>
      </c>
      <c r="AF248" s="119">
        <v>0.09</v>
      </c>
      <c r="AG248" s="119">
        <v>0</v>
      </c>
      <c r="AH248" s="119">
        <v>0.25</v>
      </c>
      <c r="AI248" s="119">
        <v>0</v>
      </c>
      <c r="AJ248" s="119">
        <v>0.06</v>
      </c>
      <c r="AK248" s="119">
        <v>0</v>
      </c>
      <c r="AL248" s="119">
        <v>0</v>
      </c>
      <c r="AM248" s="119">
        <v>0.01</v>
      </c>
      <c r="AN248" s="119">
        <v>0.57999999999999996</v>
      </c>
      <c r="AO248" s="119">
        <v>0</v>
      </c>
      <c r="AP248" s="119">
        <v>1.57</v>
      </c>
      <c r="AQ248" s="119">
        <v>0.04</v>
      </c>
      <c r="AR248" s="119">
        <v>0</v>
      </c>
      <c r="AS248" s="119">
        <v>0.02</v>
      </c>
      <c r="AT248" s="119">
        <v>0.06</v>
      </c>
      <c r="AU248" s="119">
        <v>7.0000000000000007E-2</v>
      </c>
      <c r="AV248" s="119">
        <v>0</v>
      </c>
      <c r="AW248" s="119">
        <v>0.14000000000000001</v>
      </c>
      <c r="AX248" s="119">
        <v>0.14000000000000001</v>
      </c>
      <c r="AY248" s="119">
        <v>0.06</v>
      </c>
      <c r="AZ248" s="119">
        <v>0.18</v>
      </c>
      <c r="BA248" s="119">
        <v>0.44</v>
      </c>
    </row>
    <row r="249" spans="1:53" x14ac:dyDescent="0.45">
      <c r="A249" s="260">
        <v>245</v>
      </c>
      <c r="B249" s="173" t="s">
        <v>322</v>
      </c>
      <c r="C249" s="120">
        <v>13.39</v>
      </c>
      <c r="D249" s="120">
        <v>12.9</v>
      </c>
      <c r="E249" s="120">
        <v>12.35</v>
      </c>
      <c r="F249" s="120">
        <v>11.09</v>
      </c>
      <c r="G249" s="120">
        <v>11.97</v>
      </c>
      <c r="H249" s="120">
        <v>13.38</v>
      </c>
      <c r="I249" s="120">
        <v>15.46</v>
      </c>
      <c r="J249" s="120">
        <v>12.57</v>
      </c>
      <c r="K249" s="120">
        <v>11.25</v>
      </c>
      <c r="L249" s="120">
        <v>12.55</v>
      </c>
      <c r="M249" s="120">
        <v>11.82</v>
      </c>
      <c r="N249" s="120">
        <v>10.68</v>
      </c>
      <c r="O249" s="120">
        <v>12.75</v>
      </c>
      <c r="P249" s="120">
        <v>9.24</v>
      </c>
      <c r="Q249" s="120">
        <v>11.99</v>
      </c>
      <c r="R249" s="120">
        <v>10.92</v>
      </c>
      <c r="S249" s="120">
        <v>9.07</v>
      </c>
      <c r="T249" s="120">
        <v>11.61</v>
      </c>
      <c r="U249" s="120">
        <v>14.6</v>
      </c>
      <c r="V249" s="120">
        <v>9.43</v>
      </c>
      <c r="W249" s="120">
        <v>9.17</v>
      </c>
      <c r="X249" s="120">
        <v>13.34</v>
      </c>
      <c r="Y249" s="120">
        <v>15.86</v>
      </c>
      <c r="Z249" s="120">
        <v>15.39</v>
      </c>
      <c r="AA249" s="120">
        <v>13.44</v>
      </c>
      <c r="AB249" s="120">
        <v>10.91</v>
      </c>
      <c r="AC249" s="120">
        <v>14.44</v>
      </c>
      <c r="AD249" s="120">
        <v>20.78</v>
      </c>
      <c r="AE249" s="120">
        <v>13.1</v>
      </c>
      <c r="AF249" s="120">
        <v>11.16</v>
      </c>
      <c r="AG249" s="120">
        <v>9.2200000000000006</v>
      </c>
      <c r="AH249" s="120">
        <v>12.53</v>
      </c>
      <c r="AI249" s="120">
        <v>12.79</v>
      </c>
      <c r="AJ249" s="120">
        <v>9.8699999999999992</v>
      </c>
      <c r="AK249" s="120">
        <v>10.62</v>
      </c>
      <c r="AL249" s="120">
        <v>18.98</v>
      </c>
      <c r="AM249" s="120">
        <v>11.67</v>
      </c>
      <c r="AN249" s="120">
        <v>12.56</v>
      </c>
      <c r="AO249" s="120">
        <v>16.5</v>
      </c>
      <c r="AP249" s="120">
        <v>11.61</v>
      </c>
      <c r="AQ249" s="120">
        <v>14.1</v>
      </c>
      <c r="AR249" s="120">
        <v>13.1</v>
      </c>
      <c r="AS249" s="120">
        <v>13.34</v>
      </c>
      <c r="AT249" s="120">
        <v>12.51</v>
      </c>
      <c r="AU249" s="120">
        <v>12.82</v>
      </c>
      <c r="AV249" s="120">
        <v>21.22</v>
      </c>
      <c r="AW249" s="120">
        <v>16.46</v>
      </c>
      <c r="AX249" s="120">
        <v>15.08</v>
      </c>
      <c r="AY249" s="120">
        <v>10.1</v>
      </c>
      <c r="AZ249" s="120">
        <v>13.62</v>
      </c>
      <c r="BA249" s="120">
        <v>14.15</v>
      </c>
    </row>
    <row r="250" spans="1:53" x14ac:dyDescent="0.45">
      <c r="A250" s="261">
        <v>246</v>
      </c>
      <c r="B250" s="174" t="s">
        <v>323</v>
      </c>
      <c r="C250" s="119">
        <v>0.05</v>
      </c>
      <c r="D250" s="119">
        <v>0.09</v>
      </c>
      <c r="E250" s="119">
        <v>0.08</v>
      </c>
      <c r="F250" s="119">
        <v>0.05</v>
      </c>
      <c r="G250" s="119">
        <v>0.04</v>
      </c>
      <c r="H250" s="119">
        <v>7.0000000000000007E-2</v>
      </c>
      <c r="I250" s="119">
        <v>0.03</v>
      </c>
      <c r="J250" s="119">
        <v>0.02</v>
      </c>
      <c r="K250" s="119">
        <v>7.0000000000000007E-2</v>
      </c>
      <c r="L250" s="119">
        <v>0.04</v>
      </c>
      <c r="M250" s="119">
        <v>0.03</v>
      </c>
      <c r="N250" s="119">
        <v>0.02</v>
      </c>
      <c r="O250" s="119">
        <v>0.15</v>
      </c>
      <c r="P250" s="119">
        <v>0.04</v>
      </c>
      <c r="Q250" s="119">
        <v>0.1</v>
      </c>
      <c r="R250" s="119">
        <v>0.02</v>
      </c>
      <c r="S250" s="119">
        <v>0.03</v>
      </c>
      <c r="T250" s="119">
        <v>0.05</v>
      </c>
      <c r="U250" s="119">
        <v>0.03</v>
      </c>
      <c r="V250" s="119">
        <v>0.09</v>
      </c>
      <c r="W250" s="119">
        <v>0.03</v>
      </c>
      <c r="X250" s="119">
        <v>7.0000000000000007E-2</v>
      </c>
      <c r="Y250" s="119">
        <v>7.0000000000000007E-2</v>
      </c>
      <c r="Z250" s="119">
        <v>0.13</v>
      </c>
      <c r="AA250" s="119">
        <v>0.02</v>
      </c>
      <c r="AB250" s="119">
        <v>0.03</v>
      </c>
      <c r="AC250" s="119">
        <v>0.06</v>
      </c>
      <c r="AD250" s="119">
        <v>0.02</v>
      </c>
      <c r="AE250" s="119">
        <v>0.16</v>
      </c>
      <c r="AF250" s="119">
        <v>0.06</v>
      </c>
      <c r="AG250" s="119">
        <v>0.08</v>
      </c>
      <c r="AH250" s="119">
        <v>0.03</v>
      </c>
      <c r="AI250" s="119">
        <v>0.04</v>
      </c>
      <c r="AJ250" s="119">
        <v>0.03</v>
      </c>
      <c r="AK250" s="119">
        <v>0.08</v>
      </c>
      <c r="AL250" s="119">
        <v>0.14000000000000001</v>
      </c>
      <c r="AM250" s="119">
        <v>0.04</v>
      </c>
      <c r="AN250" s="119">
        <v>0</v>
      </c>
      <c r="AO250" s="119">
        <v>0.05</v>
      </c>
      <c r="AP250" s="119">
        <v>0.01</v>
      </c>
      <c r="AQ250" s="119">
        <v>0.08</v>
      </c>
      <c r="AR250" s="119">
        <v>0.11</v>
      </c>
      <c r="AS250" s="119">
        <v>7.0000000000000007E-2</v>
      </c>
      <c r="AT250" s="119">
        <v>0.03</v>
      </c>
      <c r="AU250" s="119">
        <v>0.04</v>
      </c>
      <c r="AV250" s="119">
        <v>0.13</v>
      </c>
      <c r="AW250" s="119">
        <v>0.1</v>
      </c>
      <c r="AX250" s="119">
        <v>0.06</v>
      </c>
      <c r="AY250" s="119">
        <v>0.02</v>
      </c>
      <c r="AZ250" s="119">
        <v>0.02</v>
      </c>
      <c r="BA250" s="119">
        <v>0.11</v>
      </c>
    </row>
    <row r="251" spans="1:53" x14ac:dyDescent="0.45">
      <c r="A251" s="260">
        <v>247</v>
      </c>
      <c r="B251" s="173" t="s">
        <v>324</v>
      </c>
      <c r="C251" s="120">
        <v>2.2200000000000002</v>
      </c>
      <c r="D251" s="120">
        <v>3.58</v>
      </c>
      <c r="E251" s="120">
        <v>4.37</v>
      </c>
      <c r="F251" s="120">
        <v>3.5</v>
      </c>
      <c r="G251" s="120">
        <v>1.22</v>
      </c>
      <c r="H251" s="120">
        <v>2.58</v>
      </c>
      <c r="I251" s="120">
        <v>2.0499999999999998</v>
      </c>
      <c r="J251" s="120">
        <v>4.1100000000000003</v>
      </c>
      <c r="K251" s="120">
        <v>3.21</v>
      </c>
      <c r="L251" s="120">
        <v>2.74</v>
      </c>
      <c r="M251" s="120">
        <v>2.27</v>
      </c>
      <c r="N251" s="120">
        <v>1.87</v>
      </c>
      <c r="O251" s="120">
        <v>5.34</v>
      </c>
      <c r="P251" s="120">
        <v>2.4700000000000002</v>
      </c>
      <c r="Q251" s="120">
        <v>2.2400000000000002</v>
      </c>
      <c r="R251" s="120">
        <v>1.3</v>
      </c>
      <c r="S251" s="120">
        <v>4.24</v>
      </c>
      <c r="T251" s="120">
        <v>1.3</v>
      </c>
      <c r="U251" s="120">
        <v>3.53</v>
      </c>
      <c r="V251" s="120">
        <v>3.46</v>
      </c>
      <c r="W251" s="120">
        <v>2.9</v>
      </c>
      <c r="X251" s="120">
        <v>1.39</v>
      </c>
      <c r="Y251" s="120">
        <v>4.72</v>
      </c>
      <c r="Z251" s="120">
        <v>2.0499999999999998</v>
      </c>
      <c r="AA251" s="120">
        <v>1.6</v>
      </c>
      <c r="AB251" s="120">
        <v>1.57</v>
      </c>
      <c r="AC251" s="120">
        <v>1.83</v>
      </c>
      <c r="AD251" s="120">
        <v>1.41</v>
      </c>
      <c r="AE251" s="120">
        <v>2.0099999999999998</v>
      </c>
      <c r="AF251" s="120">
        <v>2.5499999999999998</v>
      </c>
      <c r="AG251" s="120">
        <v>1.46</v>
      </c>
      <c r="AH251" s="120">
        <v>2.0499999999999998</v>
      </c>
      <c r="AI251" s="120">
        <v>2.77</v>
      </c>
      <c r="AJ251" s="120">
        <v>1.66</v>
      </c>
      <c r="AK251" s="120">
        <v>1.83</v>
      </c>
      <c r="AL251" s="120">
        <v>2.44</v>
      </c>
      <c r="AM251" s="120">
        <v>2.54</v>
      </c>
      <c r="AN251" s="120">
        <v>3.02</v>
      </c>
      <c r="AO251" s="120">
        <v>4.03</v>
      </c>
      <c r="AP251" s="120">
        <v>2.0499999999999998</v>
      </c>
      <c r="AQ251" s="120">
        <v>3.2</v>
      </c>
      <c r="AR251" s="120">
        <v>2.0499999999999998</v>
      </c>
      <c r="AS251" s="120">
        <v>3.01</v>
      </c>
      <c r="AT251" s="120">
        <v>3.45</v>
      </c>
      <c r="AU251" s="120">
        <v>3.85</v>
      </c>
      <c r="AV251" s="120">
        <v>4.5999999999999996</v>
      </c>
      <c r="AW251" s="120">
        <v>4.01</v>
      </c>
      <c r="AX251" s="120">
        <v>4.3</v>
      </c>
      <c r="AY251" s="120">
        <v>3.78</v>
      </c>
      <c r="AZ251" s="120">
        <v>2.2999999999999998</v>
      </c>
      <c r="BA251" s="120">
        <v>6.08</v>
      </c>
    </row>
    <row r="252" spans="1:53" x14ac:dyDescent="0.45">
      <c r="A252" s="261">
        <v>248</v>
      </c>
      <c r="B252" s="174" t="s">
        <v>325</v>
      </c>
      <c r="C252" s="119">
        <v>81.52</v>
      </c>
      <c r="D252" s="119">
        <v>36.97</v>
      </c>
      <c r="E252" s="119">
        <v>26.78</v>
      </c>
      <c r="F252" s="119">
        <v>25.24</v>
      </c>
      <c r="G252" s="119">
        <v>23.97</v>
      </c>
      <c r="H252" s="119">
        <v>26.89</v>
      </c>
      <c r="I252" s="119">
        <v>50.14</v>
      </c>
      <c r="J252" s="119">
        <v>26.34</v>
      </c>
      <c r="K252" s="119">
        <v>54.17</v>
      </c>
      <c r="L252" s="119">
        <v>31.87</v>
      </c>
      <c r="M252" s="119">
        <v>25.52</v>
      </c>
      <c r="N252" s="119">
        <v>28.48</v>
      </c>
      <c r="O252" s="119">
        <v>27.52</v>
      </c>
      <c r="P252" s="119">
        <v>53.49</v>
      </c>
      <c r="Q252" s="119">
        <v>39.51</v>
      </c>
      <c r="R252" s="119">
        <v>24.05</v>
      </c>
      <c r="S252" s="119">
        <v>25.35</v>
      </c>
      <c r="T252" s="119">
        <v>19.23</v>
      </c>
      <c r="U252" s="119">
        <v>23.3</v>
      </c>
      <c r="V252" s="119">
        <v>23.75</v>
      </c>
      <c r="W252" s="119">
        <v>32.409999999999997</v>
      </c>
      <c r="X252" s="119">
        <v>25.88</v>
      </c>
      <c r="Y252" s="119">
        <v>32.83</v>
      </c>
      <c r="Z252" s="119">
        <v>27.4</v>
      </c>
      <c r="AA252" s="119">
        <v>21.85</v>
      </c>
      <c r="AB252" s="119">
        <v>59.61</v>
      </c>
      <c r="AC252" s="119">
        <v>32.630000000000003</v>
      </c>
      <c r="AD252" s="119">
        <v>15.97</v>
      </c>
      <c r="AE252" s="119">
        <v>17.89</v>
      </c>
      <c r="AF252" s="119">
        <v>17.68</v>
      </c>
      <c r="AG252" s="119">
        <v>12.69</v>
      </c>
      <c r="AH252" s="119">
        <v>22.88</v>
      </c>
      <c r="AI252" s="119">
        <v>21.57</v>
      </c>
      <c r="AJ252" s="119">
        <v>19.100000000000001</v>
      </c>
      <c r="AK252" s="119">
        <v>23.88</v>
      </c>
      <c r="AL252" s="119">
        <v>21.44</v>
      </c>
      <c r="AM252" s="119">
        <v>15.93</v>
      </c>
      <c r="AN252" s="119">
        <v>48.77</v>
      </c>
      <c r="AO252" s="119">
        <v>23.02</v>
      </c>
      <c r="AP252" s="119">
        <v>14.45</v>
      </c>
      <c r="AQ252" s="119">
        <v>24.82</v>
      </c>
      <c r="AR252" s="119">
        <v>16.46</v>
      </c>
      <c r="AS252" s="119">
        <v>27.25</v>
      </c>
      <c r="AT252" s="119">
        <v>27.13</v>
      </c>
      <c r="AU252" s="119">
        <v>27.8</v>
      </c>
      <c r="AV252" s="119">
        <v>26.44</v>
      </c>
      <c r="AW252" s="119">
        <v>27.44</v>
      </c>
      <c r="AX252" s="119">
        <v>27.55</v>
      </c>
      <c r="AY252" s="119">
        <v>27.92</v>
      </c>
      <c r="AZ252" s="119">
        <v>80.91</v>
      </c>
      <c r="BA252" s="119">
        <v>40.33</v>
      </c>
    </row>
    <row r="253" spans="1:53" x14ac:dyDescent="0.45">
      <c r="A253" s="260">
        <v>249</v>
      </c>
      <c r="B253" s="173" t="s">
        <v>326</v>
      </c>
      <c r="C253" s="120">
        <v>2.4</v>
      </c>
      <c r="D253" s="120">
        <v>1.91</v>
      </c>
      <c r="E253" s="120">
        <v>2.21</v>
      </c>
      <c r="F253" s="120">
        <v>2.19</v>
      </c>
      <c r="G253" s="120">
        <v>2.06</v>
      </c>
      <c r="H253" s="120">
        <v>1.87</v>
      </c>
      <c r="I253" s="120">
        <v>1.34</v>
      </c>
      <c r="J253" s="120">
        <v>1.88</v>
      </c>
      <c r="K253" s="120">
        <v>2.02</v>
      </c>
      <c r="L253" s="120">
        <v>2.67</v>
      </c>
      <c r="M253" s="120">
        <v>1.98</v>
      </c>
      <c r="N253" s="120">
        <v>1.58</v>
      </c>
      <c r="O253" s="120">
        <v>1.26</v>
      </c>
      <c r="P253" s="120">
        <v>4.97</v>
      </c>
      <c r="Q253" s="120">
        <v>2.2599999999999998</v>
      </c>
      <c r="R253" s="120">
        <v>1.04</v>
      </c>
      <c r="S253" s="120">
        <v>1.62</v>
      </c>
      <c r="T253" s="120">
        <v>1.56</v>
      </c>
      <c r="U253" s="120">
        <v>2.0299999999999998</v>
      </c>
      <c r="V253" s="120">
        <v>1.24</v>
      </c>
      <c r="W253" s="120">
        <v>1.7</v>
      </c>
      <c r="X253" s="120">
        <v>1.52</v>
      </c>
      <c r="Y253" s="120">
        <v>1.43</v>
      </c>
      <c r="Z253" s="120">
        <v>1.46</v>
      </c>
      <c r="AA253" s="120">
        <v>0.96</v>
      </c>
      <c r="AB253" s="120">
        <v>0.89</v>
      </c>
      <c r="AC253" s="120">
        <v>1.25</v>
      </c>
      <c r="AD253" s="120">
        <v>1.25</v>
      </c>
      <c r="AE253" s="120">
        <v>1.27</v>
      </c>
      <c r="AF253" s="120">
        <v>1.39</v>
      </c>
      <c r="AG253" s="120">
        <v>1.08</v>
      </c>
      <c r="AH253" s="120">
        <v>1.72</v>
      </c>
      <c r="AI253" s="120">
        <v>1.01</v>
      </c>
      <c r="AJ253" s="120">
        <v>1.67</v>
      </c>
      <c r="AK253" s="120">
        <v>1.22</v>
      </c>
      <c r="AL253" s="120">
        <v>1.23</v>
      </c>
      <c r="AM253" s="120">
        <v>0.98</v>
      </c>
      <c r="AN253" s="120">
        <v>1.26</v>
      </c>
      <c r="AO253" s="120">
        <v>1.7</v>
      </c>
      <c r="AP253" s="120">
        <v>0.9</v>
      </c>
      <c r="AQ253" s="120">
        <v>1.24</v>
      </c>
      <c r="AR253" s="120">
        <v>1.27</v>
      </c>
      <c r="AS253" s="120">
        <v>1.35</v>
      </c>
      <c r="AT253" s="120">
        <v>1.49</v>
      </c>
      <c r="AU253" s="120">
        <v>1.63</v>
      </c>
      <c r="AV253" s="120">
        <v>1.31</v>
      </c>
      <c r="AW253" s="120">
        <v>1.82</v>
      </c>
      <c r="AX253" s="120">
        <v>1.43</v>
      </c>
      <c r="AY253" s="120">
        <v>1.64</v>
      </c>
      <c r="AZ253" s="120">
        <v>1.49</v>
      </c>
      <c r="BA253" s="120">
        <v>1.55</v>
      </c>
    </row>
    <row r="254" spans="1:53" x14ac:dyDescent="0.45">
      <c r="A254" s="261">
        <v>250</v>
      </c>
      <c r="B254" s="174" t="s">
        <v>327</v>
      </c>
      <c r="C254" s="119">
        <v>11.3</v>
      </c>
      <c r="D254" s="119">
        <v>12.33</v>
      </c>
      <c r="E254" s="119">
        <v>14.73</v>
      </c>
      <c r="F254" s="119">
        <v>10.84</v>
      </c>
      <c r="G254" s="119">
        <v>11.86</v>
      </c>
      <c r="H254" s="119">
        <v>12.14</v>
      </c>
      <c r="I254" s="119">
        <v>11.03</v>
      </c>
      <c r="J254" s="119">
        <v>10.44</v>
      </c>
      <c r="K254" s="119">
        <v>11.88</v>
      </c>
      <c r="L254" s="119">
        <v>10.27</v>
      </c>
      <c r="M254" s="119">
        <v>8.2100000000000009</v>
      </c>
      <c r="N254" s="119">
        <v>9.08</v>
      </c>
      <c r="O254" s="119">
        <v>8.73</v>
      </c>
      <c r="P254" s="119">
        <v>9.41</v>
      </c>
      <c r="Q254" s="119">
        <v>10.66</v>
      </c>
      <c r="R254" s="119">
        <v>10.09</v>
      </c>
      <c r="S254" s="119">
        <v>10.19</v>
      </c>
      <c r="T254" s="119">
        <v>12.05</v>
      </c>
      <c r="U254" s="119">
        <v>11.26</v>
      </c>
      <c r="V254" s="119">
        <v>10.91</v>
      </c>
      <c r="W254" s="119">
        <v>10.130000000000001</v>
      </c>
      <c r="X254" s="119">
        <v>10.72</v>
      </c>
      <c r="Y254" s="119">
        <v>12.29</v>
      </c>
      <c r="Z254" s="119">
        <v>10.55</v>
      </c>
      <c r="AA254" s="119">
        <v>8</v>
      </c>
      <c r="AB254" s="119">
        <v>10.88</v>
      </c>
      <c r="AC254" s="119">
        <v>9.0500000000000007</v>
      </c>
      <c r="AD254" s="119">
        <v>10.35</v>
      </c>
      <c r="AE254" s="119">
        <v>9.11</v>
      </c>
      <c r="AF254" s="119">
        <v>10.050000000000001</v>
      </c>
      <c r="AG254" s="119">
        <v>9.77</v>
      </c>
      <c r="AH254" s="119">
        <v>11.1</v>
      </c>
      <c r="AI254" s="119">
        <v>11.93</v>
      </c>
      <c r="AJ254" s="119">
        <v>9.7200000000000006</v>
      </c>
      <c r="AK254" s="119">
        <v>9.59</v>
      </c>
      <c r="AL254" s="119">
        <v>11.56</v>
      </c>
      <c r="AM254" s="119">
        <v>7.89</v>
      </c>
      <c r="AN254" s="119">
        <v>8.34</v>
      </c>
      <c r="AO254" s="119">
        <v>12.53</v>
      </c>
      <c r="AP254" s="119">
        <v>10.55</v>
      </c>
      <c r="AQ254" s="119">
        <v>11.76</v>
      </c>
      <c r="AR254" s="119">
        <v>10.45</v>
      </c>
      <c r="AS254" s="119">
        <v>8.6199999999999992</v>
      </c>
      <c r="AT254" s="119">
        <v>12.13</v>
      </c>
      <c r="AU254" s="119">
        <v>16.63</v>
      </c>
      <c r="AV254" s="119">
        <v>13.35</v>
      </c>
      <c r="AW254" s="119">
        <v>12.28</v>
      </c>
      <c r="AX254" s="119">
        <v>11.83</v>
      </c>
      <c r="AY254" s="119">
        <v>14.37</v>
      </c>
      <c r="AZ254" s="119">
        <v>12.64</v>
      </c>
      <c r="BA254" s="119">
        <v>16.3</v>
      </c>
    </row>
    <row r="255" spans="1:53" x14ac:dyDescent="0.45">
      <c r="A255" s="260">
        <v>251</v>
      </c>
      <c r="B255" s="173" t="s">
        <v>328</v>
      </c>
      <c r="C255" s="120">
        <v>0.53</v>
      </c>
      <c r="D255" s="120">
        <v>0.57999999999999996</v>
      </c>
      <c r="E255" s="120">
        <v>0.34</v>
      </c>
      <c r="F255" s="120">
        <v>0.1</v>
      </c>
      <c r="G255" s="120">
        <v>1.19</v>
      </c>
      <c r="H255" s="120">
        <v>0.78</v>
      </c>
      <c r="I255" s="120">
        <v>0.77</v>
      </c>
      <c r="J255" s="120">
        <v>0.82</v>
      </c>
      <c r="K255" s="120">
        <v>1.1299999999999999</v>
      </c>
      <c r="L255" s="120">
        <v>0.62</v>
      </c>
      <c r="M255" s="120">
        <v>0.47</v>
      </c>
      <c r="N255" s="120">
        <v>0.9</v>
      </c>
      <c r="O255" s="120">
        <v>0.66</v>
      </c>
      <c r="P255" s="120">
        <v>0.84</v>
      </c>
      <c r="Q255" s="120">
        <v>0.93</v>
      </c>
      <c r="R255" s="120">
        <v>0.7</v>
      </c>
      <c r="S255" s="120">
        <v>0.74</v>
      </c>
      <c r="T255" s="120">
        <v>0.97</v>
      </c>
      <c r="U255" s="120">
        <v>0.6</v>
      </c>
      <c r="V255" s="120">
        <v>0.52</v>
      </c>
      <c r="W255" s="120">
        <v>0.9</v>
      </c>
      <c r="X255" s="120">
        <v>1.31</v>
      </c>
      <c r="Y255" s="120">
        <v>0.53</v>
      </c>
      <c r="Z255" s="120">
        <v>1.33</v>
      </c>
      <c r="AA255" s="120">
        <v>0.75</v>
      </c>
      <c r="AB255" s="120">
        <v>0.57999999999999996</v>
      </c>
      <c r="AC255" s="120">
        <v>0.96</v>
      </c>
      <c r="AD255" s="120">
        <v>0.67</v>
      </c>
      <c r="AE255" s="120">
        <v>1</v>
      </c>
      <c r="AF255" s="120">
        <v>1.01</v>
      </c>
      <c r="AG255" s="120">
        <v>0.93</v>
      </c>
      <c r="AH255" s="120">
        <v>0.87</v>
      </c>
      <c r="AI255" s="120">
        <v>0.69</v>
      </c>
      <c r="AJ255" s="120">
        <v>0.9</v>
      </c>
      <c r="AK255" s="120">
        <v>1.1000000000000001</v>
      </c>
      <c r="AL255" s="120">
        <v>0.85</v>
      </c>
      <c r="AM255" s="120">
        <v>0.78</v>
      </c>
      <c r="AN255" s="120">
        <v>0.66</v>
      </c>
      <c r="AO255" s="120">
        <v>0.73</v>
      </c>
      <c r="AP255" s="120">
        <v>1.73</v>
      </c>
      <c r="AQ255" s="120">
        <v>0.95</v>
      </c>
      <c r="AR255" s="120">
        <v>0.86</v>
      </c>
      <c r="AS255" s="120">
        <v>0.72</v>
      </c>
      <c r="AT255" s="120">
        <v>1.01</v>
      </c>
      <c r="AU255" s="120">
        <v>0.63</v>
      </c>
      <c r="AV255" s="120">
        <v>1.26</v>
      </c>
      <c r="AW255" s="120">
        <v>0.99</v>
      </c>
      <c r="AX255" s="120">
        <v>1.4</v>
      </c>
      <c r="AY255" s="120">
        <v>1.49</v>
      </c>
      <c r="AZ255" s="120">
        <v>1.86</v>
      </c>
      <c r="BA255" s="120">
        <v>2.2999999999999998</v>
      </c>
    </row>
    <row r="256" spans="1:53" x14ac:dyDescent="0.45">
      <c r="A256" s="261">
        <v>252</v>
      </c>
      <c r="B256" s="174" t="s">
        <v>99</v>
      </c>
      <c r="C256" s="119">
        <v>94.26</v>
      </c>
      <c r="D256" s="119">
        <v>108.86</v>
      </c>
      <c r="E256" s="119">
        <v>122.36</v>
      </c>
      <c r="F256" s="119">
        <v>92.4</v>
      </c>
      <c r="G256" s="119">
        <v>92.87</v>
      </c>
      <c r="H256" s="119">
        <v>97.83</v>
      </c>
      <c r="I256" s="119">
        <v>112.07</v>
      </c>
      <c r="J256" s="119">
        <v>100.81</v>
      </c>
      <c r="K256" s="119">
        <v>105.24</v>
      </c>
      <c r="L256" s="119">
        <v>109.37</v>
      </c>
      <c r="M256" s="119">
        <v>85.46</v>
      </c>
      <c r="N256" s="119">
        <v>83.65</v>
      </c>
      <c r="O256" s="119">
        <v>58.84</v>
      </c>
      <c r="P256" s="119">
        <v>39.99</v>
      </c>
      <c r="Q256" s="119">
        <v>48.15</v>
      </c>
      <c r="R256" s="119">
        <v>55.21</v>
      </c>
      <c r="S256" s="119">
        <v>55.13</v>
      </c>
      <c r="T256" s="119">
        <v>75.94</v>
      </c>
      <c r="U256" s="119">
        <v>77.83</v>
      </c>
      <c r="V256" s="119">
        <v>56.62</v>
      </c>
      <c r="W256" s="119">
        <v>67.44</v>
      </c>
      <c r="X256" s="119">
        <v>75.31</v>
      </c>
      <c r="Y256" s="119">
        <v>54.01</v>
      </c>
      <c r="Z256" s="119">
        <v>48.99</v>
      </c>
      <c r="AA256" s="119">
        <v>44.97</v>
      </c>
      <c r="AB256" s="119">
        <v>45.97</v>
      </c>
      <c r="AC256" s="119">
        <v>45.39</v>
      </c>
      <c r="AD256" s="119">
        <v>35.229999999999997</v>
      </c>
      <c r="AE256" s="119">
        <v>45.77</v>
      </c>
      <c r="AF256" s="119">
        <v>46.13</v>
      </c>
      <c r="AG256" s="119">
        <v>48.34</v>
      </c>
      <c r="AH256" s="119">
        <v>52.35</v>
      </c>
      <c r="AI256" s="119">
        <v>54.8</v>
      </c>
      <c r="AJ256" s="119">
        <v>62.8</v>
      </c>
      <c r="AK256" s="119">
        <v>49.68</v>
      </c>
      <c r="AL256" s="119">
        <v>46.34</v>
      </c>
      <c r="AM256" s="119">
        <v>46.93</v>
      </c>
      <c r="AN256" s="119">
        <v>52.55</v>
      </c>
      <c r="AO256" s="119">
        <v>100.28</v>
      </c>
      <c r="AP256" s="119">
        <v>53.62</v>
      </c>
      <c r="AQ256" s="119">
        <v>70.010000000000005</v>
      </c>
      <c r="AR256" s="119">
        <v>86.52</v>
      </c>
      <c r="AS256" s="119">
        <v>95.15</v>
      </c>
      <c r="AT256" s="119">
        <v>59.15</v>
      </c>
      <c r="AU256" s="119">
        <v>138.21</v>
      </c>
      <c r="AV256" s="119">
        <v>160.72</v>
      </c>
      <c r="AW256" s="119">
        <v>89</v>
      </c>
      <c r="AX256" s="119">
        <v>82.95</v>
      </c>
      <c r="AY256" s="119">
        <v>91.11</v>
      </c>
      <c r="AZ256" s="119">
        <v>109.34</v>
      </c>
      <c r="BA256" s="119">
        <v>103.24</v>
      </c>
    </row>
    <row r="257" spans="1:53" x14ac:dyDescent="0.45">
      <c r="A257" s="260">
        <v>253</v>
      </c>
      <c r="B257" s="173" t="s">
        <v>329</v>
      </c>
      <c r="C257" s="120">
        <v>0.06</v>
      </c>
      <c r="D257" s="120">
        <v>0.78</v>
      </c>
      <c r="E257" s="120">
        <v>1.05</v>
      </c>
      <c r="F257" s="120">
        <v>1.08</v>
      </c>
      <c r="G257" s="120">
        <v>0.36</v>
      </c>
      <c r="H257" s="120">
        <v>1.1100000000000001</v>
      </c>
      <c r="I257" s="120">
        <v>1.31</v>
      </c>
      <c r="J257" s="120">
        <v>0.54</v>
      </c>
      <c r="K257" s="120">
        <v>0.78</v>
      </c>
      <c r="L257" s="120">
        <v>1.3</v>
      </c>
      <c r="M257" s="120">
        <v>0.16</v>
      </c>
      <c r="N257" s="120">
        <v>0.22</v>
      </c>
      <c r="O257" s="120">
        <v>0.48</v>
      </c>
      <c r="P257" s="120">
        <v>0.51</v>
      </c>
      <c r="Q257" s="120">
        <v>0.75</v>
      </c>
      <c r="R257" s="120">
        <v>0.04</v>
      </c>
      <c r="S257" s="120">
        <v>0.27</v>
      </c>
      <c r="T257" s="120">
        <v>0.87</v>
      </c>
      <c r="U257" s="120">
        <v>1.04</v>
      </c>
      <c r="V257" s="120">
        <v>0.57999999999999996</v>
      </c>
      <c r="W257" s="120">
        <v>0.54</v>
      </c>
      <c r="X257" s="120">
        <v>0.2</v>
      </c>
      <c r="Y257" s="120">
        <v>0.36</v>
      </c>
      <c r="Z257" s="120">
        <v>0.12</v>
      </c>
      <c r="AA257" s="120">
        <v>0.09</v>
      </c>
      <c r="AB257" s="120">
        <v>0.33</v>
      </c>
      <c r="AC257" s="120">
        <v>0.16</v>
      </c>
      <c r="AD257" s="120">
        <v>0.21</v>
      </c>
      <c r="AE257" s="120">
        <v>0.38</v>
      </c>
      <c r="AF257" s="120">
        <v>7.0000000000000007E-2</v>
      </c>
      <c r="AG257" s="120">
        <v>0.06</v>
      </c>
      <c r="AH257" s="120">
        <v>1.52</v>
      </c>
      <c r="AI257" s="120">
        <v>0.41</v>
      </c>
      <c r="AJ257" s="120">
        <v>0.67</v>
      </c>
      <c r="AK257" s="120">
        <v>0.23</v>
      </c>
      <c r="AL257" s="120">
        <v>0.28999999999999998</v>
      </c>
      <c r="AM257" s="120">
        <v>0.15</v>
      </c>
      <c r="AN257" s="120">
        <v>0.65</v>
      </c>
      <c r="AO257" s="120">
        <v>0.54</v>
      </c>
      <c r="AP257" s="120">
        <v>0.4</v>
      </c>
      <c r="AQ257" s="120">
        <v>0.3</v>
      </c>
      <c r="AR257" s="120">
        <v>0.34</v>
      </c>
      <c r="AS257" s="120">
        <v>7.0000000000000007E-2</v>
      </c>
      <c r="AT257" s="120">
        <v>0.36</v>
      </c>
      <c r="AU257" s="120">
        <v>0.19</v>
      </c>
      <c r="AV257" s="120">
        <v>0.44</v>
      </c>
      <c r="AW257" s="120">
        <v>0.34</v>
      </c>
      <c r="AX257" s="120">
        <v>0.18</v>
      </c>
      <c r="AY257" s="120">
        <v>0.15</v>
      </c>
      <c r="AZ257" s="120">
        <v>0.21</v>
      </c>
      <c r="BA257" s="120">
        <v>0.42</v>
      </c>
    </row>
    <row r="258" spans="1:53" ht="29.25" x14ac:dyDescent="0.45">
      <c r="A258" s="261">
        <v>254</v>
      </c>
      <c r="B258" s="174" t="s">
        <v>82</v>
      </c>
      <c r="C258" s="119">
        <v>270.89</v>
      </c>
      <c r="D258" s="119">
        <v>258.93</v>
      </c>
      <c r="E258" s="119">
        <v>388.88</v>
      </c>
      <c r="F258" s="119">
        <v>289.49</v>
      </c>
      <c r="G258" s="119">
        <v>260.43</v>
      </c>
      <c r="H258" s="119">
        <v>273.13</v>
      </c>
      <c r="I258" s="119">
        <v>258.29000000000002</v>
      </c>
      <c r="J258" s="119">
        <v>197.85</v>
      </c>
      <c r="K258" s="119">
        <v>221.34</v>
      </c>
      <c r="L258" s="119">
        <v>239.04</v>
      </c>
      <c r="M258" s="119">
        <v>222.33</v>
      </c>
      <c r="N258" s="119">
        <v>229.74</v>
      </c>
      <c r="O258" s="119">
        <v>259.37</v>
      </c>
      <c r="P258" s="119">
        <v>292.99</v>
      </c>
      <c r="Q258" s="119">
        <v>341.64</v>
      </c>
      <c r="R258" s="119">
        <v>218.4</v>
      </c>
      <c r="S258" s="119">
        <v>198.93</v>
      </c>
      <c r="T258" s="119">
        <v>194.55</v>
      </c>
      <c r="U258" s="119">
        <v>202.16</v>
      </c>
      <c r="V258" s="119">
        <v>212.61</v>
      </c>
      <c r="W258" s="119">
        <v>273.3</v>
      </c>
      <c r="X258" s="119">
        <v>252.34</v>
      </c>
      <c r="Y258" s="119">
        <v>285.27</v>
      </c>
      <c r="Z258" s="119">
        <v>213.3</v>
      </c>
      <c r="AA258" s="119">
        <v>218.77</v>
      </c>
      <c r="AB258" s="119">
        <v>251.98</v>
      </c>
      <c r="AC258" s="119">
        <v>273.14999999999998</v>
      </c>
      <c r="AD258" s="119">
        <v>157.19999999999999</v>
      </c>
      <c r="AE258" s="119">
        <v>223.81</v>
      </c>
      <c r="AF258" s="119">
        <v>185.76</v>
      </c>
      <c r="AG258" s="119">
        <v>153.44999999999999</v>
      </c>
      <c r="AH258" s="119">
        <v>169.56</v>
      </c>
      <c r="AI258" s="119">
        <v>158.13999999999999</v>
      </c>
      <c r="AJ258" s="119">
        <v>152.72</v>
      </c>
      <c r="AK258" s="119">
        <v>169.43</v>
      </c>
      <c r="AL258" s="119">
        <v>99.28</v>
      </c>
      <c r="AM258" s="119">
        <v>97.1</v>
      </c>
      <c r="AN258" s="119">
        <v>114.37</v>
      </c>
      <c r="AO258" s="119">
        <v>160.69999999999999</v>
      </c>
      <c r="AP258" s="119">
        <v>125.39</v>
      </c>
      <c r="AQ258" s="119">
        <v>185.77</v>
      </c>
      <c r="AR258" s="119">
        <v>156.75</v>
      </c>
      <c r="AS258" s="119">
        <v>124.73</v>
      </c>
      <c r="AT258" s="119">
        <v>158.31</v>
      </c>
      <c r="AU258" s="119">
        <v>160.47999999999999</v>
      </c>
      <c r="AV258" s="119">
        <v>161.41999999999999</v>
      </c>
      <c r="AW258" s="119">
        <v>163.04</v>
      </c>
      <c r="AX258" s="119">
        <v>131.13</v>
      </c>
      <c r="AY258" s="119">
        <v>122.24</v>
      </c>
      <c r="AZ258" s="119">
        <v>123.86</v>
      </c>
      <c r="BA258" s="119">
        <v>152.84</v>
      </c>
    </row>
    <row r="259" spans="1:53" ht="29.25" x14ac:dyDescent="0.45">
      <c r="A259" s="260">
        <v>255</v>
      </c>
      <c r="B259" s="173" t="s">
        <v>330</v>
      </c>
      <c r="C259" s="120">
        <v>0.38</v>
      </c>
      <c r="D259" s="120">
        <v>0.8</v>
      </c>
      <c r="E259" s="120">
        <v>1.03</v>
      </c>
      <c r="F259" s="120">
        <v>0.75</v>
      </c>
      <c r="G259" s="120">
        <v>0.78</v>
      </c>
      <c r="H259" s="120">
        <v>0.73</v>
      </c>
      <c r="I259" s="120">
        <v>0.52</v>
      </c>
      <c r="J259" s="120">
        <v>0.78</v>
      </c>
      <c r="K259" s="120">
        <v>0.67</v>
      </c>
      <c r="L259" s="120">
        <v>1.02</v>
      </c>
      <c r="M259" s="120">
        <v>1.02</v>
      </c>
      <c r="N259" s="120">
        <v>0.97</v>
      </c>
      <c r="O259" s="120">
        <v>1.54</v>
      </c>
      <c r="P259" s="120">
        <v>0.49</v>
      </c>
      <c r="Q259" s="120">
        <v>0.59</v>
      </c>
      <c r="R259" s="120">
        <v>0.63</v>
      </c>
      <c r="S259" s="120">
        <v>0.93</v>
      </c>
      <c r="T259" s="120">
        <v>1.43</v>
      </c>
      <c r="U259" s="120">
        <v>1.31</v>
      </c>
      <c r="V259" s="120">
        <v>0.97</v>
      </c>
      <c r="W259" s="120">
        <v>1.18</v>
      </c>
      <c r="X259" s="120">
        <v>1.23</v>
      </c>
      <c r="Y259" s="120">
        <v>1.06</v>
      </c>
      <c r="Z259" s="120">
        <v>0.61</v>
      </c>
      <c r="AA259" s="120">
        <v>0.47</v>
      </c>
      <c r="AB259" s="120">
        <v>0.56000000000000005</v>
      </c>
      <c r="AC259" s="120">
        <v>1.39</v>
      </c>
      <c r="AD259" s="120">
        <v>0.65</v>
      </c>
      <c r="AE259" s="120">
        <v>0.7</v>
      </c>
      <c r="AF259" s="120">
        <v>1.06</v>
      </c>
      <c r="AG259" s="120">
        <v>0.86</v>
      </c>
      <c r="AH259" s="120">
        <v>1.27</v>
      </c>
      <c r="AI259" s="120">
        <v>1.19</v>
      </c>
      <c r="AJ259" s="120">
        <v>0.76</v>
      </c>
      <c r="AK259" s="120">
        <v>0.53</v>
      </c>
      <c r="AL259" s="120">
        <v>0.67</v>
      </c>
      <c r="AM259" s="120">
        <v>0.63</v>
      </c>
      <c r="AN259" s="120">
        <v>0.57999999999999996</v>
      </c>
      <c r="AO259" s="120">
        <v>0.89</v>
      </c>
      <c r="AP259" s="120">
        <v>0.47</v>
      </c>
      <c r="AQ259" s="120">
        <v>1.44</v>
      </c>
      <c r="AR259" s="120">
        <v>0.73</v>
      </c>
      <c r="AS259" s="120">
        <v>1.1200000000000001</v>
      </c>
      <c r="AT259" s="120">
        <v>0.84</v>
      </c>
      <c r="AU259" s="120">
        <v>1.31</v>
      </c>
      <c r="AV259" s="120">
        <v>1.1599999999999999</v>
      </c>
      <c r="AW259" s="120">
        <v>0.91</v>
      </c>
      <c r="AX259" s="120">
        <v>0.51</v>
      </c>
      <c r="AY259" s="120">
        <v>0.5</v>
      </c>
      <c r="AZ259" s="120">
        <v>1.0900000000000001</v>
      </c>
      <c r="BA259" s="120">
        <v>1.26</v>
      </c>
    </row>
    <row r="260" spans="1:53" x14ac:dyDescent="0.45">
      <c r="A260" s="261">
        <v>256</v>
      </c>
      <c r="B260" s="174" t="s">
        <v>331</v>
      </c>
      <c r="C260" s="119">
        <v>0.61</v>
      </c>
      <c r="D260" s="119">
        <v>0.56000000000000005</v>
      </c>
      <c r="E260" s="119">
        <v>0.8</v>
      </c>
      <c r="F260" s="119">
        <v>0.6</v>
      </c>
      <c r="G260" s="119">
        <v>0.87</v>
      </c>
      <c r="H260" s="119">
        <v>1.33</v>
      </c>
      <c r="I260" s="119">
        <v>0.95</v>
      </c>
      <c r="J260" s="119">
        <v>0.78</v>
      </c>
      <c r="K260" s="119">
        <v>1.42</v>
      </c>
      <c r="L260" s="119">
        <v>1.92</v>
      </c>
      <c r="M260" s="119">
        <v>1.02</v>
      </c>
      <c r="N260" s="119">
        <v>0.61</v>
      </c>
      <c r="O260" s="119">
        <v>0.61</v>
      </c>
      <c r="P260" s="119">
        <v>0.54</v>
      </c>
      <c r="Q260" s="119">
        <v>1.05</v>
      </c>
      <c r="R260" s="119">
        <v>0.45</v>
      </c>
      <c r="S260" s="119">
        <v>0.54</v>
      </c>
      <c r="T260" s="119">
        <v>0.6</v>
      </c>
      <c r="U260" s="119">
        <v>0.5</v>
      </c>
      <c r="V260" s="119">
        <v>0.44</v>
      </c>
      <c r="W260" s="119">
        <v>0.71</v>
      </c>
      <c r="X260" s="119">
        <v>0.74</v>
      </c>
      <c r="Y260" s="119">
        <v>0.75</v>
      </c>
      <c r="Z260" s="119">
        <v>0.35</v>
      </c>
      <c r="AA260" s="119">
        <v>0.3</v>
      </c>
      <c r="AB260" s="119">
        <v>1.26</v>
      </c>
      <c r="AC260" s="119">
        <v>1.46</v>
      </c>
      <c r="AD260" s="119">
        <v>0.88</v>
      </c>
      <c r="AE260" s="119">
        <v>1.34</v>
      </c>
      <c r="AF260" s="119">
        <v>1.2</v>
      </c>
      <c r="AG260" s="119">
        <v>0.98</v>
      </c>
      <c r="AH260" s="119">
        <v>0.94</v>
      </c>
      <c r="AI260" s="119">
        <v>0.94</v>
      </c>
      <c r="AJ260" s="119">
        <v>1.23</v>
      </c>
      <c r="AK260" s="119">
        <v>0.83</v>
      </c>
      <c r="AL260" s="119">
        <v>0.64</v>
      </c>
      <c r="AM260" s="119">
        <v>0.8</v>
      </c>
      <c r="AN260" s="119">
        <v>0.96</v>
      </c>
      <c r="AO260" s="119">
        <v>0.82</v>
      </c>
      <c r="AP260" s="119">
        <v>0.6</v>
      </c>
      <c r="AQ260" s="119">
        <v>1.86</v>
      </c>
      <c r="AR260" s="119">
        <v>0.9</v>
      </c>
      <c r="AS260" s="119">
        <v>0.52</v>
      </c>
      <c r="AT260" s="119">
        <v>0.71</v>
      </c>
      <c r="AU260" s="119">
        <v>0.83</v>
      </c>
      <c r="AV260" s="119">
        <v>1.7</v>
      </c>
      <c r="AW260" s="119">
        <v>2.48</v>
      </c>
      <c r="AX260" s="119">
        <v>3.73</v>
      </c>
      <c r="AY260" s="119">
        <v>0.82</v>
      </c>
      <c r="AZ260" s="119">
        <v>0.66</v>
      </c>
      <c r="BA260" s="119">
        <v>0.74</v>
      </c>
    </row>
    <row r="261" spans="1:53" x14ac:dyDescent="0.45">
      <c r="A261" s="260">
        <v>257</v>
      </c>
      <c r="B261" s="173" t="s">
        <v>332</v>
      </c>
      <c r="C261" s="120">
        <v>3.77</v>
      </c>
      <c r="D261" s="120">
        <v>13.92</v>
      </c>
      <c r="E261" s="120">
        <v>24.32</v>
      </c>
      <c r="F261" s="120">
        <v>5.39</v>
      </c>
      <c r="G261" s="120">
        <v>11.22</v>
      </c>
      <c r="H261" s="120">
        <v>14.13</v>
      </c>
      <c r="I261" s="120">
        <v>14.34</v>
      </c>
      <c r="J261" s="120">
        <v>10.95</v>
      </c>
      <c r="K261" s="120">
        <v>16.989999999999998</v>
      </c>
      <c r="L261" s="120">
        <v>30.99</v>
      </c>
      <c r="M261" s="120">
        <v>5.25</v>
      </c>
      <c r="N261" s="120">
        <v>9.16</v>
      </c>
      <c r="O261" s="120">
        <v>4.45</v>
      </c>
      <c r="P261" s="120">
        <v>19.82</v>
      </c>
      <c r="Q261" s="120">
        <v>31.23</v>
      </c>
      <c r="R261" s="120">
        <v>42.4</v>
      </c>
      <c r="S261" s="120">
        <v>9.0299999999999994</v>
      </c>
      <c r="T261" s="120">
        <v>22.24</v>
      </c>
      <c r="U261" s="120">
        <v>50.2</v>
      </c>
      <c r="V261" s="120">
        <v>18.62</v>
      </c>
      <c r="W261" s="120">
        <v>36.03</v>
      </c>
      <c r="X261" s="120">
        <v>25.22</v>
      </c>
      <c r="Y261" s="120">
        <v>19.739999999999998</v>
      </c>
      <c r="Z261" s="120">
        <v>5.24</v>
      </c>
      <c r="AA261" s="120">
        <v>7.89</v>
      </c>
      <c r="AB261" s="120">
        <v>6.48</v>
      </c>
      <c r="AC261" s="120">
        <v>6.5</v>
      </c>
      <c r="AD261" s="120">
        <v>5.78</v>
      </c>
      <c r="AE261" s="120">
        <v>4.1900000000000004</v>
      </c>
      <c r="AF261" s="120">
        <v>5.13</v>
      </c>
      <c r="AG261" s="120">
        <v>3.63</v>
      </c>
      <c r="AH261" s="120">
        <v>6.16</v>
      </c>
      <c r="AI261" s="120">
        <v>3.01</v>
      </c>
      <c r="AJ261" s="120">
        <v>3.6</v>
      </c>
      <c r="AK261" s="120">
        <v>2.0099999999999998</v>
      </c>
      <c r="AL261" s="120">
        <v>4.6100000000000003</v>
      </c>
      <c r="AM261" s="120">
        <v>5.47</v>
      </c>
      <c r="AN261" s="120">
        <v>4.78</v>
      </c>
      <c r="AO261" s="120">
        <v>4.95</v>
      </c>
      <c r="AP261" s="120">
        <v>4.5599999999999996</v>
      </c>
      <c r="AQ261" s="120">
        <v>6</v>
      </c>
      <c r="AR261" s="120">
        <v>3.51</v>
      </c>
      <c r="AS261" s="120">
        <v>5.88</v>
      </c>
      <c r="AT261" s="120">
        <v>5.47</v>
      </c>
      <c r="AU261" s="120">
        <v>4.7</v>
      </c>
      <c r="AV261" s="120">
        <v>13.42</v>
      </c>
      <c r="AW261" s="120">
        <v>6.41</v>
      </c>
      <c r="AX261" s="120">
        <v>6.65</v>
      </c>
      <c r="AY261" s="120">
        <v>10.48</v>
      </c>
      <c r="AZ261" s="120">
        <v>4.3899999999999997</v>
      </c>
      <c r="BA261" s="120">
        <v>10.98</v>
      </c>
    </row>
    <row r="262" spans="1:53" x14ac:dyDescent="0.45">
      <c r="A262" s="261">
        <v>258</v>
      </c>
      <c r="B262" s="174" t="s">
        <v>333</v>
      </c>
      <c r="C262" s="119">
        <v>43.89</v>
      </c>
      <c r="D262" s="119">
        <v>53.15</v>
      </c>
      <c r="E262" s="119">
        <v>53.34</v>
      </c>
      <c r="F262" s="119">
        <v>41.39</v>
      </c>
      <c r="G262" s="119">
        <v>39.26</v>
      </c>
      <c r="H262" s="119">
        <v>41.98</v>
      </c>
      <c r="I262" s="119">
        <v>48.45</v>
      </c>
      <c r="J262" s="119">
        <v>50.17</v>
      </c>
      <c r="K262" s="119">
        <v>48.14</v>
      </c>
      <c r="L262" s="119">
        <v>47.39</v>
      </c>
      <c r="M262" s="119">
        <v>40.950000000000003</v>
      </c>
      <c r="N262" s="119">
        <v>40.46</v>
      </c>
      <c r="O262" s="119">
        <v>37.32</v>
      </c>
      <c r="P262" s="119">
        <v>41.96</v>
      </c>
      <c r="Q262" s="119">
        <v>44.12</v>
      </c>
      <c r="R262" s="119">
        <v>40.44</v>
      </c>
      <c r="S262" s="119">
        <v>40</v>
      </c>
      <c r="T262" s="119">
        <v>50.3</v>
      </c>
      <c r="U262" s="119">
        <v>41.56</v>
      </c>
      <c r="V262" s="119">
        <v>35.299999999999997</v>
      </c>
      <c r="W262" s="119">
        <v>39.24</v>
      </c>
      <c r="X262" s="119">
        <v>34.44</v>
      </c>
      <c r="Y262" s="119">
        <v>33.96</v>
      </c>
      <c r="Z262" s="119">
        <v>35.94</v>
      </c>
      <c r="AA262" s="119">
        <v>29.37</v>
      </c>
      <c r="AB262" s="119">
        <v>32.729999999999997</v>
      </c>
      <c r="AC262" s="119">
        <v>37.869999999999997</v>
      </c>
      <c r="AD262" s="119">
        <v>36.909999999999997</v>
      </c>
      <c r="AE262" s="119">
        <v>31.11</v>
      </c>
      <c r="AF262" s="119">
        <v>34.06</v>
      </c>
      <c r="AG262" s="119">
        <v>34.340000000000003</v>
      </c>
      <c r="AH262" s="119">
        <v>43.28</v>
      </c>
      <c r="AI262" s="119">
        <v>37.299999999999997</v>
      </c>
      <c r="AJ262" s="119">
        <v>45.14</v>
      </c>
      <c r="AK262" s="119">
        <v>42.99</v>
      </c>
      <c r="AL262" s="119">
        <v>35.770000000000003</v>
      </c>
      <c r="AM262" s="119">
        <v>35</v>
      </c>
      <c r="AN262" s="119">
        <v>34.950000000000003</v>
      </c>
      <c r="AO262" s="119">
        <v>41.97</v>
      </c>
      <c r="AP262" s="119">
        <v>34.549999999999997</v>
      </c>
      <c r="AQ262" s="119">
        <v>42.46</v>
      </c>
      <c r="AR262" s="119">
        <v>41.65</v>
      </c>
      <c r="AS262" s="119">
        <v>40.32</v>
      </c>
      <c r="AT262" s="119">
        <v>42.23</v>
      </c>
      <c r="AU262" s="119">
        <v>54.04</v>
      </c>
      <c r="AV262" s="119">
        <v>45.21</v>
      </c>
      <c r="AW262" s="119">
        <v>40.65</v>
      </c>
      <c r="AX262" s="119">
        <v>33.35</v>
      </c>
      <c r="AY262" s="119">
        <v>33.31</v>
      </c>
      <c r="AZ262" s="119">
        <v>41.83</v>
      </c>
      <c r="BA262" s="119">
        <v>46.99</v>
      </c>
    </row>
    <row r="263" spans="1:53" ht="29.25" x14ac:dyDescent="0.45">
      <c r="A263" s="260">
        <v>259</v>
      </c>
      <c r="B263" s="173" t="s">
        <v>44</v>
      </c>
      <c r="C263" s="120">
        <v>738.05</v>
      </c>
      <c r="D263" s="120">
        <v>706.23</v>
      </c>
      <c r="E263" s="120">
        <v>700.87</v>
      </c>
      <c r="F263" s="120">
        <v>647.61</v>
      </c>
      <c r="G263" s="118">
        <v>1012.63</v>
      </c>
      <c r="H263" s="118">
        <v>1056.83</v>
      </c>
      <c r="I263" s="120">
        <v>777.9</v>
      </c>
      <c r="J263" s="118">
        <v>1187.5</v>
      </c>
      <c r="K263" s="118">
        <v>1060.83</v>
      </c>
      <c r="L263" s="118">
        <v>1024.8499999999999</v>
      </c>
      <c r="M263" s="120">
        <v>808.57</v>
      </c>
      <c r="N263" s="120">
        <v>727.08</v>
      </c>
      <c r="O263" s="120">
        <v>775.54</v>
      </c>
      <c r="P263" s="120">
        <v>566.44000000000005</v>
      </c>
      <c r="Q263" s="120">
        <v>686.31</v>
      </c>
      <c r="R263" s="120">
        <v>662.77</v>
      </c>
      <c r="S263" s="120">
        <v>866.33</v>
      </c>
      <c r="T263" s="118">
        <v>1197.45</v>
      </c>
      <c r="U263" s="120">
        <v>702.78</v>
      </c>
      <c r="V263" s="120">
        <v>761.97</v>
      </c>
      <c r="W263" s="120">
        <v>770.55</v>
      </c>
      <c r="X263" s="120">
        <v>667.02</v>
      </c>
      <c r="Y263" s="120">
        <v>561.62</v>
      </c>
      <c r="Z263" s="120">
        <v>537.26</v>
      </c>
      <c r="AA263" s="120">
        <v>501.81</v>
      </c>
      <c r="AB263" s="118">
        <v>1184.68</v>
      </c>
      <c r="AC263" s="120">
        <v>798.78</v>
      </c>
      <c r="AD263" s="120">
        <v>511.18</v>
      </c>
      <c r="AE263" s="120">
        <v>640.51</v>
      </c>
      <c r="AF263" s="120">
        <v>605.95000000000005</v>
      </c>
      <c r="AG263" s="120">
        <v>642.4</v>
      </c>
      <c r="AH263" s="120">
        <v>630.97</v>
      </c>
      <c r="AI263" s="120">
        <v>767.95</v>
      </c>
      <c r="AJ263" s="120">
        <v>716.47</v>
      </c>
      <c r="AK263" s="120">
        <v>577.16</v>
      </c>
      <c r="AL263" s="120">
        <v>648.59</v>
      </c>
      <c r="AM263" s="120">
        <v>751.15</v>
      </c>
      <c r="AN263" s="120">
        <v>562.30999999999995</v>
      </c>
      <c r="AO263" s="120">
        <v>670.66</v>
      </c>
      <c r="AP263" s="120">
        <v>823.28</v>
      </c>
      <c r="AQ263" s="120">
        <v>784.43</v>
      </c>
      <c r="AR263" s="120">
        <v>746.82</v>
      </c>
      <c r="AS263" s="120">
        <v>730.08</v>
      </c>
      <c r="AT263" s="120">
        <v>640.38</v>
      </c>
      <c r="AU263" s="120">
        <v>668.93</v>
      </c>
      <c r="AV263" s="120">
        <v>620.17999999999995</v>
      </c>
      <c r="AW263" s="120">
        <v>669.98</v>
      </c>
      <c r="AX263" s="120">
        <v>619.16</v>
      </c>
      <c r="AY263" s="120">
        <v>679.85</v>
      </c>
      <c r="AZ263" s="120">
        <v>543.15</v>
      </c>
      <c r="BA263" s="118">
        <v>1001.57</v>
      </c>
    </row>
    <row r="264" spans="1:53" ht="29.25" x14ac:dyDescent="0.45">
      <c r="A264" s="261">
        <v>260</v>
      </c>
      <c r="B264" s="174" t="s">
        <v>334</v>
      </c>
      <c r="C264" s="119">
        <v>0</v>
      </c>
      <c r="D264" s="119">
        <v>0</v>
      </c>
      <c r="E264" s="119">
        <v>0.02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0.01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0.01</v>
      </c>
      <c r="Y264" s="119">
        <v>0.01</v>
      </c>
      <c r="Z264" s="119">
        <v>0</v>
      </c>
      <c r="AA264" s="117"/>
      <c r="AB264" s="119">
        <v>0</v>
      </c>
      <c r="AC264" s="119">
        <v>0.02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</row>
    <row r="265" spans="1:53" x14ac:dyDescent="0.45">
      <c r="A265" s="260">
        <v>261</v>
      </c>
      <c r="B265" s="173" t="s">
        <v>335</v>
      </c>
      <c r="C265" s="120">
        <v>3.84</v>
      </c>
      <c r="D265" s="120">
        <v>3.26</v>
      </c>
      <c r="E265" s="120">
        <v>4.75</v>
      </c>
      <c r="F265" s="120">
        <v>4.74</v>
      </c>
      <c r="G265" s="120">
        <v>6.32</v>
      </c>
      <c r="H265" s="120">
        <v>4.46</v>
      </c>
      <c r="I265" s="120">
        <v>7.66</v>
      </c>
      <c r="J265" s="120">
        <v>5.94</v>
      </c>
      <c r="K265" s="120">
        <v>4.7300000000000004</v>
      </c>
      <c r="L265" s="120">
        <v>4.7300000000000004</v>
      </c>
      <c r="M265" s="120">
        <v>4.57</v>
      </c>
      <c r="N265" s="120">
        <v>4.58</v>
      </c>
      <c r="O265" s="120">
        <v>3.53</v>
      </c>
      <c r="P265" s="120">
        <v>3.54</v>
      </c>
      <c r="Q265" s="120">
        <v>3.97</v>
      </c>
      <c r="R265" s="120">
        <v>3.63</v>
      </c>
      <c r="S265" s="120">
        <v>5.5</v>
      </c>
      <c r="T265" s="120">
        <v>5.64</v>
      </c>
      <c r="U265" s="120">
        <v>6.81</v>
      </c>
      <c r="V265" s="120">
        <v>5.77</v>
      </c>
      <c r="W265" s="120">
        <v>6.26</v>
      </c>
      <c r="X265" s="120">
        <v>5.87</v>
      </c>
      <c r="Y265" s="120">
        <v>3.44</v>
      </c>
      <c r="Z265" s="120">
        <v>4.72</v>
      </c>
      <c r="AA265" s="120">
        <v>5.88</v>
      </c>
      <c r="AB265" s="120">
        <v>4.13</v>
      </c>
      <c r="AC265" s="120">
        <v>7.27</v>
      </c>
      <c r="AD265" s="120">
        <v>4.95</v>
      </c>
      <c r="AE265" s="120">
        <v>6.26</v>
      </c>
      <c r="AF265" s="120">
        <v>5.47</v>
      </c>
      <c r="AG265" s="120">
        <v>4.9400000000000004</v>
      </c>
      <c r="AH265" s="120">
        <v>5.71</v>
      </c>
      <c r="AI265" s="120">
        <v>4.2</v>
      </c>
      <c r="AJ265" s="120">
        <v>3.19</v>
      </c>
      <c r="AK265" s="120">
        <v>3.56</v>
      </c>
      <c r="AL265" s="120">
        <v>5.3</v>
      </c>
      <c r="AM265" s="120">
        <v>6.59</v>
      </c>
      <c r="AN265" s="120">
        <v>6.02</v>
      </c>
      <c r="AO265" s="120">
        <v>9.23</v>
      </c>
      <c r="AP265" s="120">
        <v>8.4600000000000009</v>
      </c>
      <c r="AQ265" s="120">
        <v>10.039999999999999</v>
      </c>
      <c r="AR265" s="120">
        <v>6.84</v>
      </c>
      <c r="AS265" s="120">
        <v>8.83</v>
      </c>
      <c r="AT265" s="120">
        <v>6.88</v>
      </c>
      <c r="AU265" s="120">
        <v>6.01</v>
      </c>
      <c r="AV265" s="120">
        <v>7.5</v>
      </c>
      <c r="AW265" s="120">
        <v>4.82</v>
      </c>
      <c r="AX265" s="120">
        <v>5.38</v>
      </c>
      <c r="AY265" s="120">
        <v>6.02</v>
      </c>
      <c r="AZ265" s="120">
        <v>4.7300000000000004</v>
      </c>
      <c r="BA265" s="120">
        <v>7.19</v>
      </c>
    </row>
    <row r="266" spans="1:53" x14ac:dyDescent="0.45">
      <c r="A266" s="261">
        <v>262</v>
      </c>
      <c r="B266" s="174" t="s">
        <v>336</v>
      </c>
      <c r="C266" s="119">
        <v>12.54</v>
      </c>
      <c r="D266" s="119">
        <v>11.07</v>
      </c>
      <c r="E266" s="119">
        <v>12.32</v>
      </c>
      <c r="F266" s="119">
        <v>10.88</v>
      </c>
      <c r="G266" s="119">
        <v>13.01</v>
      </c>
      <c r="H266" s="119">
        <v>12.41</v>
      </c>
      <c r="I266" s="119">
        <v>13.06</v>
      </c>
      <c r="J266" s="119">
        <v>15.75</v>
      </c>
      <c r="K266" s="119">
        <v>14.89</v>
      </c>
      <c r="L266" s="119">
        <v>20.96</v>
      </c>
      <c r="M266" s="119">
        <v>14.48</v>
      </c>
      <c r="N266" s="119">
        <v>14.04</v>
      </c>
      <c r="O266" s="119">
        <v>11.16</v>
      </c>
      <c r="P266" s="119">
        <v>8.69</v>
      </c>
      <c r="Q266" s="119">
        <v>10.75</v>
      </c>
      <c r="R266" s="119">
        <v>10.82</v>
      </c>
      <c r="S266" s="119">
        <v>12.14</v>
      </c>
      <c r="T266" s="119">
        <v>10.42</v>
      </c>
      <c r="U266" s="119">
        <v>12.73</v>
      </c>
      <c r="V266" s="119">
        <v>14.89</v>
      </c>
      <c r="W266" s="119">
        <v>12.59</v>
      </c>
      <c r="X266" s="119">
        <v>15.61</v>
      </c>
      <c r="Y266" s="119">
        <v>11.1</v>
      </c>
      <c r="Z266" s="119">
        <v>9.33</v>
      </c>
      <c r="AA266" s="119">
        <v>10.11</v>
      </c>
      <c r="AB266" s="119">
        <v>10.17</v>
      </c>
      <c r="AC266" s="119">
        <v>13.34</v>
      </c>
      <c r="AD266" s="119">
        <v>12.05</v>
      </c>
      <c r="AE266" s="119">
        <v>8.77</v>
      </c>
      <c r="AF266" s="119">
        <v>9.6</v>
      </c>
      <c r="AG266" s="119">
        <v>9.9600000000000009</v>
      </c>
      <c r="AH266" s="119">
        <v>10.16</v>
      </c>
      <c r="AI266" s="119">
        <v>10.5</v>
      </c>
      <c r="AJ266" s="119">
        <v>10.17</v>
      </c>
      <c r="AK266" s="119">
        <v>8.49</v>
      </c>
      <c r="AL266" s="119">
        <v>7.85</v>
      </c>
      <c r="AM266" s="119">
        <v>8.89</v>
      </c>
      <c r="AN266" s="119">
        <v>9.1</v>
      </c>
      <c r="AO266" s="119">
        <v>9.83</v>
      </c>
      <c r="AP266" s="119">
        <v>8.23</v>
      </c>
      <c r="AQ266" s="119">
        <v>9.07</v>
      </c>
      <c r="AR266" s="119">
        <v>11.49</v>
      </c>
      <c r="AS266" s="119">
        <v>11.21</v>
      </c>
      <c r="AT266" s="119">
        <v>11.88</v>
      </c>
      <c r="AU266" s="119">
        <v>12.9</v>
      </c>
      <c r="AV266" s="119">
        <v>13.52</v>
      </c>
      <c r="AW266" s="119">
        <v>10.8</v>
      </c>
      <c r="AX266" s="119">
        <v>9.8000000000000007</v>
      </c>
      <c r="AY266" s="119">
        <v>9.82</v>
      </c>
      <c r="AZ266" s="119">
        <v>10.91</v>
      </c>
      <c r="BA266" s="119">
        <v>12.42</v>
      </c>
    </row>
    <row r="267" spans="1:53" ht="29.25" x14ac:dyDescent="0.45">
      <c r="A267" s="260">
        <v>263</v>
      </c>
      <c r="B267" s="173" t="s">
        <v>337</v>
      </c>
      <c r="C267" s="120">
        <v>4.32</v>
      </c>
      <c r="D267" s="120">
        <v>1.08</v>
      </c>
      <c r="E267" s="120">
        <v>0.79</v>
      </c>
      <c r="F267" s="120">
        <v>0.83</v>
      </c>
      <c r="G267" s="120">
        <v>5.84</v>
      </c>
      <c r="H267" s="120">
        <v>0.97</v>
      </c>
      <c r="I267" s="120">
        <v>0.84</v>
      </c>
      <c r="J267" s="120">
        <v>1.08</v>
      </c>
      <c r="K267" s="120">
        <v>0.16</v>
      </c>
      <c r="L267" s="120">
        <v>1.91</v>
      </c>
      <c r="M267" s="120">
        <v>1.17</v>
      </c>
      <c r="N267" s="120">
        <v>3.52</v>
      </c>
      <c r="O267" s="120">
        <v>1.38</v>
      </c>
      <c r="P267" s="120">
        <v>1.9</v>
      </c>
      <c r="Q267" s="120">
        <v>1.66</v>
      </c>
      <c r="R267" s="120">
        <v>1.02</v>
      </c>
      <c r="S267" s="120">
        <v>10.23</v>
      </c>
      <c r="T267" s="120">
        <v>1.6</v>
      </c>
      <c r="U267" s="120">
        <v>1.51</v>
      </c>
      <c r="V267" s="120">
        <v>0.53</v>
      </c>
      <c r="W267" s="120">
        <v>1.08</v>
      </c>
      <c r="X267" s="120">
        <v>1.19</v>
      </c>
      <c r="Y267" s="120">
        <v>0.46</v>
      </c>
      <c r="Z267" s="120">
        <v>0.81</v>
      </c>
      <c r="AA267" s="120">
        <v>0.96</v>
      </c>
      <c r="AB267" s="120">
        <v>1.21</v>
      </c>
      <c r="AC267" s="120">
        <v>0.89</v>
      </c>
      <c r="AD267" s="120">
        <v>0.78</v>
      </c>
      <c r="AE267" s="120">
        <v>1</v>
      </c>
      <c r="AF267" s="120">
        <v>4.37</v>
      </c>
      <c r="AG267" s="120">
        <v>0.32</v>
      </c>
      <c r="AH267" s="120">
        <v>0.41</v>
      </c>
      <c r="AI267" s="120">
        <v>0.57999999999999996</v>
      </c>
      <c r="AJ267" s="120">
        <v>0.91</v>
      </c>
      <c r="AK267" s="120">
        <v>0.74</v>
      </c>
      <c r="AL267" s="120">
        <v>0.56999999999999995</v>
      </c>
      <c r="AM267" s="120">
        <v>1.78</v>
      </c>
      <c r="AN267" s="120">
        <v>1.18</v>
      </c>
      <c r="AO267" s="120">
        <v>1.42</v>
      </c>
      <c r="AP267" s="120">
        <v>3.56</v>
      </c>
      <c r="AQ267" s="120">
        <v>1.41</v>
      </c>
      <c r="AR267" s="120">
        <v>1.1499999999999999</v>
      </c>
      <c r="AS267" s="120">
        <v>0.66</v>
      </c>
      <c r="AT267" s="120">
        <v>0.62</v>
      </c>
      <c r="AU267" s="120">
        <v>0.89</v>
      </c>
      <c r="AV267" s="120">
        <v>1.06</v>
      </c>
      <c r="AW267" s="120">
        <v>0.63</v>
      </c>
      <c r="AX267" s="120">
        <v>0.64</v>
      </c>
      <c r="AY267" s="120">
        <v>0.6</v>
      </c>
      <c r="AZ267" s="120">
        <v>3.23</v>
      </c>
      <c r="BA267" s="120">
        <v>1.23</v>
      </c>
    </row>
    <row r="268" spans="1:53" ht="29.25" x14ac:dyDescent="0.45">
      <c r="A268" s="261">
        <v>264</v>
      </c>
      <c r="B268" s="174" t="s">
        <v>338</v>
      </c>
      <c r="C268" s="117"/>
      <c r="D268" s="119">
        <v>0.01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0.01</v>
      </c>
      <c r="N268" s="119">
        <v>0</v>
      </c>
      <c r="O268" s="117"/>
      <c r="P268" s="117"/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0.01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</v>
      </c>
      <c r="AK268" s="119">
        <v>0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</v>
      </c>
      <c r="AV268" s="119">
        <v>0</v>
      </c>
      <c r="AW268" s="119">
        <v>0</v>
      </c>
      <c r="AX268" s="119">
        <v>0</v>
      </c>
      <c r="AY268" s="117"/>
      <c r="AZ268" s="117"/>
      <c r="BA268" s="117"/>
    </row>
    <row r="269" spans="1:53" x14ac:dyDescent="0.45">
      <c r="A269" s="260">
        <v>265</v>
      </c>
      <c r="B269" s="173" t="s">
        <v>339</v>
      </c>
      <c r="C269" s="120">
        <v>6.93</v>
      </c>
      <c r="D269" s="120">
        <v>18.21</v>
      </c>
      <c r="E269" s="120">
        <v>13.19</v>
      </c>
      <c r="F269" s="120">
        <v>12.01</v>
      </c>
      <c r="G269" s="120">
        <v>4.07</v>
      </c>
      <c r="H269" s="120">
        <v>31.78</v>
      </c>
      <c r="I269" s="120">
        <v>20.41</v>
      </c>
      <c r="J269" s="120">
        <v>20.57</v>
      </c>
      <c r="K269" s="120">
        <v>14.9</v>
      </c>
      <c r="L269" s="120">
        <v>3.43</v>
      </c>
      <c r="M269" s="120">
        <v>6.02</v>
      </c>
      <c r="N269" s="120">
        <v>15.24</v>
      </c>
      <c r="O269" s="120">
        <v>3.5</v>
      </c>
      <c r="P269" s="120">
        <v>16.739999999999998</v>
      </c>
      <c r="Q269" s="120">
        <v>7.25</v>
      </c>
      <c r="R269" s="120">
        <v>6.7</v>
      </c>
      <c r="S269" s="120">
        <v>25.69</v>
      </c>
      <c r="T269" s="120">
        <v>12.63</v>
      </c>
      <c r="U269" s="120">
        <v>5.54</v>
      </c>
      <c r="V269" s="120">
        <v>3.9</v>
      </c>
      <c r="W269" s="120">
        <v>4.79</v>
      </c>
      <c r="X269" s="120">
        <v>30.66</v>
      </c>
      <c r="Y269" s="120">
        <v>5.29</v>
      </c>
      <c r="Z269" s="120">
        <v>13.39</v>
      </c>
      <c r="AA269" s="120">
        <v>11.42</v>
      </c>
      <c r="AB269" s="120">
        <v>13.32</v>
      </c>
      <c r="AC269" s="120">
        <v>4.8</v>
      </c>
      <c r="AD269" s="120">
        <v>17.22</v>
      </c>
      <c r="AE269" s="120">
        <v>7.68</v>
      </c>
      <c r="AF269" s="120">
        <v>11.26</v>
      </c>
      <c r="AG269" s="120">
        <v>5.0199999999999996</v>
      </c>
      <c r="AH269" s="120">
        <v>16.309999999999999</v>
      </c>
      <c r="AI269" s="120">
        <v>10.46</v>
      </c>
      <c r="AJ269" s="120">
        <v>6.56</v>
      </c>
      <c r="AK269" s="120">
        <v>7.25</v>
      </c>
      <c r="AL269" s="120">
        <v>37.42</v>
      </c>
      <c r="AM269" s="120">
        <v>13.87</v>
      </c>
      <c r="AN269" s="120">
        <v>6.57</v>
      </c>
      <c r="AO269" s="120">
        <v>10.99</v>
      </c>
      <c r="AP269" s="120">
        <v>22.83</v>
      </c>
      <c r="AQ269" s="120">
        <v>13.48</v>
      </c>
      <c r="AR269" s="120">
        <v>14.69</v>
      </c>
      <c r="AS269" s="120">
        <v>9.8800000000000008</v>
      </c>
      <c r="AT269" s="120">
        <v>30.92</v>
      </c>
      <c r="AU269" s="120">
        <v>10.57</v>
      </c>
      <c r="AV269" s="120">
        <v>10.210000000000001</v>
      </c>
      <c r="AW269" s="120">
        <v>20.64</v>
      </c>
      <c r="AX269" s="120">
        <v>17.72</v>
      </c>
      <c r="AY269" s="120">
        <v>4.67</v>
      </c>
      <c r="AZ269" s="120">
        <v>8.5399999999999991</v>
      </c>
      <c r="BA269" s="120">
        <v>27.41</v>
      </c>
    </row>
    <row r="270" spans="1:53" x14ac:dyDescent="0.45">
      <c r="A270" s="261">
        <v>266</v>
      </c>
      <c r="B270" s="174" t="s">
        <v>340</v>
      </c>
      <c r="C270" s="119">
        <v>2.0699999999999998</v>
      </c>
      <c r="D270" s="119">
        <v>1.45</v>
      </c>
      <c r="E270" s="119">
        <v>0.37</v>
      </c>
      <c r="F270" s="119">
        <v>1.7</v>
      </c>
      <c r="G270" s="119">
        <v>3.78</v>
      </c>
      <c r="H270" s="119">
        <v>0.6</v>
      </c>
      <c r="I270" s="119">
        <v>0.45</v>
      </c>
      <c r="J270" s="119">
        <v>2.04</v>
      </c>
      <c r="K270" s="119">
        <v>6.8</v>
      </c>
      <c r="L270" s="119">
        <v>0.8</v>
      </c>
      <c r="M270" s="119">
        <v>1.66</v>
      </c>
      <c r="N270" s="119">
        <v>1.83</v>
      </c>
      <c r="O270" s="119">
        <v>1.76</v>
      </c>
      <c r="P270" s="119">
        <v>2.0299999999999998</v>
      </c>
      <c r="Q270" s="119">
        <v>2.33</v>
      </c>
      <c r="R270" s="119">
        <v>0.97</v>
      </c>
      <c r="S270" s="119">
        <v>2.31</v>
      </c>
      <c r="T270" s="119">
        <v>1.08</v>
      </c>
      <c r="U270" s="119">
        <v>1.9</v>
      </c>
      <c r="V270" s="119">
        <v>0.76</v>
      </c>
      <c r="W270" s="119">
        <v>0.7</v>
      </c>
      <c r="X270" s="119">
        <v>1.2</v>
      </c>
      <c r="Y270" s="119">
        <v>0.62</v>
      </c>
      <c r="Z270" s="119">
        <v>2</v>
      </c>
      <c r="AA270" s="119">
        <v>1.96</v>
      </c>
      <c r="AB270" s="119">
        <v>1.31</v>
      </c>
      <c r="AC270" s="119">
        <v>0.65</v>
      </c>
      <c r="AD270" s="119">
        <v>0.9</v>
      </c>
      <c r="AE270" s="119">
        <v>4.59</v>
      </c>
      <c r="AF270" s="119">
        <v>1.97</v>
      </c>
      <c r="AG270" s="119">
        <v>1.05</v>
      </c>
      <c r="AH270" s="119">
        <v>0.89</v>
      </c>
      <c r="AI270" s="119">
        <v>0.96</v>
      </c>
      <c r="AJ270" s="119">
        <v>0.59</v>
      </c>
      <c r="AK270" s="119">
        <v>0.74</v>
      </c>
      <c r="AL270" s="119">
        <v>0.71</v>
      </c>
      <c r="AM270" s="119">
        <v>0.42</v>
      </c>
      <c r="AN270" s="119">
        <v>0.71</v>
      </c>
      <c r="AO270" s="119">
        <v>0.99</v>
      </c>
      <c r="AP270" s="119">
        <v>0.56000000000000005</v>
      </c>
      <c r="AQ270" s="119">
        <v>2.1</v>
      </c>
      <c r="AR270" s="119">
        <v>2.46</v>
      </c>
      <c r="AS270" s="119">
        <v>1.54</v>
      </c>
      <c r="AT270" s="119">
        <v>3.54</v>
      </c>
      <c r="AU270" s="119">
        <v>0.52</v>
      </c>
      <c r="AV270" s="119">
        <v>2.0099999999999998</v>
      </c>
      <c r="AW270" s="119">
        <v>2.15</v>
      </c>
      <c r="AX270" s="119">
        <v>4.1100000000000003</v>
      </c>
      <c r="AY270" s="119">
        <v>1.1499999999999999</v>
      </c>
      <c r="AZ270" s="119">
        <v>1.41</v>
      </c>
      <c r="BA270" s="119">
        <v>1.28</v>
      </c>
    </row>
    <row r="271" spans="1:53" x14ac:dyDescent="0.45">
      <c r="A271" s="260">
        <v>267</v>
      </c>
      <c r="B271" s="173" t="s">
        <v>341</v>
      </c>
      <c r="C271" s="120">
        <v>2</v>
      </c>
      <c r="D271" s="120">
        <v>1.34</v>
      </c>
      <c r="E271" s="120">
        <v>1.79</v>
      </c>
      <c r="F271" s="120">
        <v>1.4</v>
      </c>
      <c r="G271" s="120">
        <v>2.34</v>
      </c>
      <c r="H271" s="120">
        <v>1.9</v>
      </c>
      <c r="I271" s="120">
        <v>2.4900000000000002</v>
      </c>
      <c r="J271" s="120">
        <v>1.42</v>
      </c>
      <c r="K271" s="120">
        <v>1.35</v>
      </c>
      <c r="L271" s="120">
        <v>2.11</v>
      </c>
      <c r="M271" s="120">
        <v>1.68</v>
      </c>
      <c r="N271" s="120">
        <v>1.91</v>
      </c>
      <c r="O271" s="120">
        <v>2.56</v>
      </c>
      <c r="P271" s="120">
        <v>1.55</v>
      </c>
      <c r="Q271" s="120">
        <v>1.72</v>
      </c>
      <c r="R271" s="120">
        <v>0.85</v>
      </c>
      <c r="S271" s="120">
        <v>1.19</v>
      </c>
      <c r="T271" s="120">
        <v>1.85</v>
      </c>
      <c r="U271" s="120">
        <v>1.22</v>
      </c>
      <c r="V271" s="120">
        <v>1.24</v>
      </c>
      <c r="W271" s="120">
        <v>1.0900000000000001</v>
      </c>
      <c r="X271" s="120">
        <v>1.23</v>
      </c>
      <c r="Y271" s="120">
        <v>1.77</v>
      </c>
      <c r="Z271" s="120">
        <v>0.95</v>
      </c>
      <c r="AA271" s="120">
        <v>1.03</v>
      </c>
      <c r="AB271" s="120">
        <v>0.73</v>
      </c>
      <c r="AC271" s="120">
        <v>1.05</v>
      </c>
      <c r="AD271" s="120">
        <v>0.41</v>
      </c>
      <c r="AE271" s="120">
        <v>0.81</v>
      </c>
      <c r="AF271" s="120">
        <v>1.1100000000000001</v>
      </c>
      <c r="AG271" s="120">
        <v>0.74</v>
      </c>
      <c r="AH271" s="120">
        <v>0.59</v>
      </c>
      <c r="AI271" s="120">
        <v>0.74</v>
      </c>
      <c r="AJ271" s="120">
        <v>0.81</v>
      </c>
      <c r="AK271" s="120">
        <v>3.07</v>
      </c>
      <c r="AL271" s="120">
        <v>1.72</v>
      </c>
      <c r="AM271" s="120">
        <v>0.79</v>
      </c>
      <c r="AN271" s="120">
        <v>1.06</v>
      </c>
      <c r="AO271" s="120">
        <v>2.02</v>
      </c>
      <c r="AP271" s="120">
        <v>0.89</v>
      </c>
      <c r="AQ271" s="120">
        <v>1.42</v>
      </c>
      <c r="AR271" s="120">
        <v>1.0900000000000001</v>
      </c>
      <c r="AS271" s="120">
        <v>1.04</v>
      </c>
      <c r="AT271" s="120">
        <v>1.28</v>
      </c>
      <c r="AU271" s="120">
        <v>1.71</v>
      </c>
      <c r="AV271" s="120">
        <v>0.49</v>
      </c>
      <c r="AW271" s="120">
        <v>0.99</v>
      </c>
      <c r="AX271" s="120">
        <v>0.62</v>
      </c>
      <c r="AY271" s="120">
        <v>0.99</v>
      </c>
      <c r="AZ271" s="120">
        <v>1.57</v>
      </c>
      <c r="BA271" s="120">
        <v>3.69</v>
      </c>
    </row>
    <row r="272" spans="1:53" ht="29.25" x14ac:dyDescent="0.45">
      <c r="A272" s="261">
        <v>268</v>
      </c>
      <c r="B272" s="174" t="s">
        <v>390</v>
      </c>
      <c r="C272" s="117"/>
      <c r="D272" s="119">
        <v>0.06</v>
      </c>
      <c r="E272" s="119">
        <v>0.05</v>
      </c>
      <c r="F272" s="119">
        <v>0</v>
      </c>
      <c r="G272" s="119">
        <v>0.52</v>
      </c>
      <c r="H272" s="119">
        <v>0</v>
      </c>
      <c r="I272" s="119">
        <v>0</v>
      </c>
      <c r="J272" s="119">
        <v>0.01</v>
      </c>
      <c r="K272" s="119">
        <v>0.1</v>
      </c>
      <c r="L272" s="119">
        <v>0.32</v>
      </c>
      <c r="M272" s="119">
        <v>0</v>
      </c>
      <c r="N272" s="119">
        <v>0.04</v>
      </c>
      <c r="O272" s="119">
        <v>1.1399999999999999</v>
      </c>
      <c r="P272" s="119">
        <v>1.17</v>
      </c>
      <c r="Q272" s="119">
        <v>0.04</v>
      </c>
      <c r="R272" s="119">
        <v>0.17</v>
      </c>
      <c r="S272" s="119">
        <v>0.03</v>
      </c>
      <c r="T272" s="119">
        <v>0.08</v>
      </c>
      <c r="U272" s="119">
        <v>0.1</v>
      </c>
      <c r="V272" s="119">
        <v>0.12</v>
      </c>
      <c r="W272" s="119">
        <v>0.03</v>
      </c>
      <c r="X272" s="119">
        <v>0.09</v>
      </c>
      <c r="Y272" s="119">
        <v>0</v>
      </c>
      <c r="Z272" s="119">
        <v>0</v>
      </c>
      <c r="AA272" s="119">
        <v>0.03</v>
      </c>
      <c r="AB272" s="119">
        <v>0.02</v>
      </c>
      <c r="AC272" s="119">
        <v>0</v>
      </c>
      <c r="AD272" s="119">
        <v>0.2</v>
      </c>
      <c r="AE272" s="119">
        <v>0</v>
      </c>
      <c r="AF272" s="119">
        <v>0.06</v>
      </c>
      <c r="AG272" s="119">
        <v>0</v>
      </c>
      <c r="AH272" s="119">
        <v>0</v>
      </c>
      <c r="AI272" s="119">
        <v>0</v>
      </c>
      <c r="AJ272" s="119">
        <v>0.01</v>
      </c>
      <c r="AK272" s="119">
        <v>0.42</v>
      </c>
      <c r="AL272" s="119">
        <v>0.34</v>
      </c>
      <c r="AM272" s="119">
        <v>7.0000000000000007E-2</v>
      </c>
      <c r="AN272" s="119">
        <v>0.12</v>
      </c>
      <c r="AO272" s="119">
        <v>0.16</v>
      </c>
      <c r="AP272" s="119">
        <v>0</v>
      </c>
      <c r="AQ272" s="119">
        <v>0</v>
      </c>
      <c r="AR272" s="119">
        <v>0.55000000000000004</v>
      </c>
      <c r="AS272" s="119">
        <v>0.53</v>
      </c>
      <c r="AT272" s="119">
        <v>0.04</v>
      </c>
      <c r="AU272" s="119">
        <v>0.62</v>
      </c>
      <c r="AV272" s="119">
        <v>0.64</v>
      </c>
      <c r="AW272" s="119">
        <v>0.53</v>
      </c>
      <c r="AX272" s="119">
        <v>0.03</v>
      </c>
      <c r="AY272" s="119">
        <v>1.77</v>
      </c>
      <c r="AZ272" s="119">
        <v>0.15</v>
      </c>
      <c r="BA272" s="119">
        <v>0.24</v>
      </c>
    </row>
    <row r="273" spans="1:53" ht="42" x14ac:dyDescent="0.45">
      <c r="A273" s="260">
        <v>269</v>
      </c>
      <c r="B273" s="173" t="s">
        <v>342</v>
      </c>
      <c r="C273" s="116"/>
      <c r="D273" s="120">
        <v>0</v>
      </c>
      <c r="E273" s="120">
        <v>0.1</v>
      </c>
      <c r="F273" s="120">
        <v>0.01</v>
      </c>
      <c r="G273" s="120">
        <v>7.0000000000000007E-2</v>
      </c>
      <c r="H273" s="120">
        <v>0.13</v>
      </c>
      <c r="I273" s="120">
        <v>0.08</v>
      </c>
      <c r="J273" s="120">
        <v>0.16</v>
      </c>
      <c r="K273" s="120">
        <v>0.18</v>
      </c>
      <c r="L273" s="120">
        <v>0.31</v>
      </c>
      <c r="M273" s="120">
        <v>0.11</v>
      </c>
      <c r="N273" s="120">
        <v>0.27</v>
      </c>
      <c r="O273" s="120">
        <v>7.0000000000000007E-2</v>
      </c>
      <c r="P273" s="120">
        <v>0</v>
      </c>
      <c r="Q273" s="120">
        <v>0</v>
      </c>
      <c r="R273" s="120">
        <v>0.16</v>
      </c>
      <c r="S273" s="120">
        <v>0.02</v>
      </c>
      <c r="T273" s="120">
        <v>0</v>
      </c>
      <c r="U273" s="120">
        <v>0.08</v>
      </c>
      <c r="V273" s="120">
        <v>0</v>
      </c>
      <c r="W273" s="120">
        <v>0.04</v>
      </c>
      <c r="X273" s="120">
        <v>0.13</v>
      </c>
      <c r="Y273" s="120">
        <v>0.04</v>
      </c>
      <c r="Z273" s="120">
        <v>0</v>
      </c>
      <c r="AA273" s="120">
        <v>0.04</v>
      </c>
      <c r="AB273" s="120">
        <v>0.05</v>
      </c>
      <c r="AC273" s="120">
        <v>0.05</v>
      </c>
      <c r="AD273" s="120">
        <v>0.04</v>
      </c>
      <c r="AE273" s="120">
        <v>0.04</v>
      </c>
      <c r="AF273" s="120">
        <v>0</v>
      </c>
      <c r="AG273" s="120">
        <v>0</v>
      </c>
      <c r="AH273" s="120">
        <v>0</v>
      </c>
      <c r="AI273" s="120">
        <v>0.12</v>
      </c>
      <c r="AJ273" s="120">
        <v>0</v>
      </c>
      <c r="AK273" s="120">
        <v>0.03</v>
      </c>
      <c r="AL273" s="120">
        <v>7.0000000000000007E-2</v>
      </c>
      <c r="AM273" s="120">
        <v>0.01</v>
      </c>
      <c r="AN273" s="120">
        <v>0</v>
      </c>
      <c r="AO273" s="120">
        <v>0.01</v>
      </c>
      <c r="AP273" s="120">
        <v>0</v>
      </c>
      <c r="AQ273" s="120">
        <v>0.09</v>
      </c>
      <c r="AR273" s="120">
        <v>0.09</v>
      </c>
      <c r="AS273" s="120">
        <v>0</v>
      </c>
      <c r="AT273" s="120">
        <v>0.05</v>
      </c>
      <c r="AU273" s="120">
        <v>0</v>
      </c>
      <c r="AV273" s="120">
        <v>0.09</v>
      </c>
      <c r="AW273" s="120">
        <v>0</v>
      </c>
      <c r="AX273" s="120">
        <v>0</v>
      </c>
      <c r="AY273" s="116"/>
      <c r="AZ273" s="120">
        <v>0.06</v>
      </c>
      <c r="BA273" s="120">
        <v>0</v>
      </c>
    </row>
    <row r="274" spans="1:53" ht="29.25" x14ac:dyDescent="0.45">
      <c r="A274" s="261">
        <v>270</v>
      </c>
      <c r="B274" s="174" t="s">
        <v>343</v>
      </c>
      <c r="C274" s="119">
        <v>3.23</v>
      </c>
      <c r="D274" s="119">
        <v>4.03</v>
      </c>
      <c r="E274" s="119">
        <v>4.97</v>
      </c>
      <c r="F274" s="119">
        <v>5.26</v>
      </c>
      <c r="G274" s="119">
        <v>3.84</v>
      </c>
      <c r="H274" s="119">
        <v>4.8899999999999997</v>
      </c>
      <c r="I274" s="119">
        <v>4.42</v>
      </c>
      <c r="J274" s="119">
        <v>4.34</v>
      </c>
      <c r="K274" s="119">
        <v>4.41</v>
      </c>
      <c r="L274" s="119">
        <v>3.55</v>
      </c>
      <c r="M274" s="119">
        <v>3.65</v>
      </c>
      <c r="N274" s="119">
        <v>4.9800000000000004</v>
      </c>
      <c r="O274" s="119">
        <v>4.12</v>
      </c>
      <c r="P274" s="119">
        <v>5.63</v>
      </c>
      <c r="Q274" s="119">
        <v>4.43</v>
      </c>
      <c r="R274" s="119">
        <v>4.0999999999999996</v>
      </c>
      <c r="S274" s="119">
        <v>2.67</v>
      </c>
      <c r="T274" s="119">
        <v>3.87</v>
      </c>
      <c r="U274" s="119">
        <v>5.65</v>
      </c>
      <c r="V274" s="119">
        <v>4.8099999999999996</v>
      </c>
      <c r="W274" s="119">
        <v>5.91</v>
      </c>
      <c r="X274" s="119">
        <v>5.32</v>
      </c>
      <c r="Y274" s="119">
        <v>4.8899999999999997</v>
      </c>
      <c r="Z274" s="119">
        <v>2.8</v>
      </c>
      <c r="AA274" s="119">
        <v>4.09</v>
      </c>
      <c r="AB274" s="119">
        <v>5.57</v>
      </c>
      <c r="AC274" s="119">
        <v>6.6</v>
      </c>
      <c r="AD274" s="119">
        <v>3.59</v>
      </c>
      <c r="AE274" s="119">
        <v>5.09</v>
      </c>
      <c r="AF274" s="119">
        <v>4.37</v>
      </c>
      <c r="AG274" s="119">
        <v>3.19</v>
      </c>
      <c r="AH274" s="119">
        <v>5.72</v>
      </c>
      <c r="AI274" s="119">
        <v>5.38</v>
      </c>
      <c r="AJ274" s="119">
        <v>5.51</v>
      </c>
      <c r="AK274" s="119">
        <v>2.98</v>
      </c>
      <c r="AL274" s="119">
        <v>3.19</v>
      </c>
      <c r="AM274" s="119">
        <v>2.11</v>
      </c>
      <c r="AN274" s="119">
        <v>3.81</v>
      </c>
      <c r="AO274" s="119">
        <v>5.47</v>
      </c>
      <c r="AP274" s="119">
        <v>2.38</v>
      </c>
      <c r="AQ274" s="119">
        <v>3.89</v>
      </c>
      <c r="AR274" s="119">
        <v>3.38</v>
      </c>
      <c r="AS274" s="119">
        <v>3.87</v>
      </c>
      <c r="AT274" s="119">
        <v>2.4</v>
      </c>
      <c r="AU274" s="119">
        <v>3.45</v>
      </c>
      <c r="AV274" s="119">
        <v>4.51</v>
      </c>
      <c r="AW274" s="119">
        <v>3.65</v>
      </c>
      <c r="AX274" s="119">
        <v>2.75</v>
      </c>
      <c r="AY274" s="119">
        <v>2.16</v>
      </c>
      <c r="AZ274" s="119">
        <v>3.47</v>
      </c>
      <c r="BA274" s="119">
        <v>4.12</v>
      </c>
    </row>
    <row r="275" spans="1:53" ht="42" x14ac:dyDescent="0.45">
      <c r="A275" s="260">
        <v>271</v>
      </c>
      <c r="B275" s="173" t="s">
        <v>393</v>
      </c>
      <c r="C275" s="116"/>
      <c r="D275" s="120">
        <v>0</v>
      </c>
      <c r="E275" s="120">
        <v>0</v>
      </c>
      <c r="F275" s="120">
        <v>7.0000000000000007E-2</v>
      </c>
      <c r="G275" s="120">
        <v>0</v>
      </c>
      <c r="H275" s="120">
        <v>0.01</v>
      </c>
      <c r="I275" s="120">
        <v>0</v>
      </c>
      <c r="J275" s="120">
        <v>0.03</v>
      </c>
      <c r="K275" s="120">
        <v>0</v>
      </c>
      <c r="L275" s="120">
        <v>0.02</v>
      </c>
      <c r="M275" s="120">
        <v>0.02</v>
      </c>
      <c r="N275" s="120">
        <v>0</v>
      </c>
      <c r="O275" s="120">
        <v>0</v>
      </c>
      <c r="P275" s="120">
        <v>0</v>
      </c>
      <c r="Q275" s="120">
        <v>0</v>
      </c>
      <c r="R275" s="120">
        <v>0</v>
      </c>
      <c r="S275" s="120">
        <v>0.03</v>
      </c>
      <c r="T275" s="120">
        <v>0</v>
      </c>
      <c r="U275" s="120">
        <v>0</v>
      </c>
      <c r="V275" s="120">
        <v>0</v>
      </c>
      <c r="W275" s="120">
        <v>0</v>
      </c>
      <c r="X275" s="120">
        <v>0.17</v>
      </c>
      <c r="Y275" s="120">
        <v>0</v>
      </c>
      <c r="Z275" s="120">
        <v>0.01</v>
      </c>
      <c r="AA275" s="120">
        <v>0.01</v>
      </c>
      <c r="AB275" s="120">
        <v>0.03</v>
      </c>
      <c r="AC275" s="120">
        <v>0</v>
      </c>
      <c r="AD275" s="120">
        <v>0.03</v>
      </c>
      <c r="AE275" s="120">
        <v>0.06</v>
      </c>
      <c r="AF275" s="120">
        <v>0.03</v>
      </c>
      <c r="AG275" s="120">
        <v>0</v>
      </c>
      <c r="AH275" s="120">
        <v>0.04</v>
      </c>
      <c r="AI275" s="120">
        <v>0.08</v>
      </c>
      <c r="AJ275" s="120">
        <v>0.01</v>
      </c>
      <c r="AK275" s="120">
        <v>0</v>
      </c>
      <c r="AL275" s="120">
        <v>0</v>
      </c>
      <c r="AM275" s="120">
        <v>0.02</v>
      </c>
      <c r="AN275" s="120">
        <v>0.03</v>
      </c>
      <c r="AO275" s="120">
        <v>0.04</v>
      </c>
      <c r="AP275" s="120">
        <v>7.0000000000000007E-2</v>
      </c>
      <c r="AQ275" s="120">
        <v>0.05</v>
      </c>
      <c r="AR275" s="120">
        <v>0.08</v>
      </c>
      <c r="AS275" s="120">
        <v>0.25</v>
      </c>
      <c r="AT275" s="120">
        <v>0.7</v>
      </c>
      <c r="AU275" s="120">
        <v>0</v>
      </c>
      <c r="AV275" s="120">
        <v>0.11</v>
      </c>
      <c r="AW275" s="120">
        <v>0.05</v>
      </c>
      <c r="AX275" s="120">
        <v>0.08</v>
      </c>
      <c r="AY275" s="120">
        <v>0.08</v>
      </c>
      <c r="AZ275" s="120">
        <v>0.01</v>
      </c>
      <c r="BA275" s="120">
        <v>0.03</v>
      </c>
    </row>
    <row r="276" spans="1:53" x14ac:dyDescent="0.45">
      <c r="A276" s="261">
        <v>272</v>
      </c>
      <c r="B276" s="174" t="s">
        <v>344</v>
      </c>
      <c r="C276" s="119">
        <v>5.44</v>
      </c>
      <c r="D276" s="119">
        <v>7.94</v>
      </c>
      <c r="E276" s="119">
        <v>7.53</v>
      </c>
      <c r="F276" s="119">
        <v>8.58</v>
      </c>
      <c r="G276" s="119">
        <v>5.26</v>
      </c>
      <c r="H276" s="119">
        <v>4.78</v>
      </c>
      <c r="I276" s="119">
        <v>6.72</v>
      </c>
      <c r="J276" s="119">
        <v>7.1</v>
      </c>
      <c r="K276" s="119">
        <v>4.38</v>
      </c>
      <c r="L276" s="119">
        <v>10.79</v>
      </c>
      <c r="M276" s="119">
        <v>6.83</v>
      </c>
      <c r="N276" s="119">
        <v>3.73</v>
      </c>
      <c r="O276" s="119">
        <v>3.81</v>
      </c>
      <c r="P276" s="119">
        <v>2.76</v>
      </c>
      <c r="Q276" s="119">
        <v>2.56</v>
      </c>
      <c r="R276" s="119">
        <v>3.43</v>
      </c>
      <c r="S276" s="119">
        <v>2.81</v>
      </c>
      <c r="T276" s="119">
        <v>3.24</v>
      </c>
      <c r="U276" s="119">
        <v>13.05</v>
      </c>
      <c r="V276" s="119">
        <v>1.95</v>
      </c>
      <c r="W276" s="119">
        <v>3.55</v>
      </c>
      <c r="X276" s="119">
        <v>1.95</v>
      </c>
      <c r="Y276" s="119">
        <v>3.25</v>
      </c>
      <c r="Z276" s="119">
        <v>2.92</v>
      </c>
      <c r="AA276" s="119">
        <v>2.63</v>
      </c>
      <c r="AB276" s="119">
        <v>2.62</v>
      </c>
      <c r="AC276" s="119">
        <v>2.2599999999999998</v>
      </c>
      <c r="AD276" s="119">
        <v>1.49</v>
      </c>
      <c r="AE276" s="119">
        <v>1.19</v>
      </c>
      <c r="AF276" s="119">
        <v>3.75</v>
      </c>
      <c r="AG276" s="119">
        <v>1.93</v>
      </c>
      <c r="AH276" s="119">
        <v>1.59</v>
      </c>
      <c r="AI276" s="119">
        <v>1.96</v>
      </c>
      <c r="AJ276" s="119">
        <v>5.21</v>
      </c>
      <c r="AK276" s="119">
        <v>4.29</v>
      </c>
      <c r="AL276" s="119">
        <v>3.51</v>
      </c>
      <c r="AM276" s="119">
        <v>2.5099999999999998</v>
      </c>
      <c r="AN276" s="119">
        <v>2.39</v>
      </c>
      <c r="AO276" s="119">
        <v>3.22</v>
      </c>
      <c r="AP276" s="119">
        <v>1.77</v>
      </c>
      <c r="AQ276" s="119">
        <v>7.27</v>
      </c>
      <c r="AR276" s="119">
        <v>2.36</v>
      </c>
      <c r="AS276" s="119">
        <v>1.64</v>
      </c>
      <c r="AT276" s="119">
        <v>3.1</v>
      </c>
      <c r="AU276" s="119">
        <v>4.49</v>
      </c>
      <c r="AV276" s="119">
        <v>3.51</v>
      </c>
      <c r="AW276" s="119">
        <v>4.7699999999999996</v>
      </c>
      <c r="AX276" s="119">
        <v>1.19</v>
      </c>
      <c r="AY276" s="119">
        <v>2.71</v>
      </c>
      <c r="AZ276" s="119">
        <v>5.12</v>
      </c>
      <c r="BA276" s="119">
        <v>6.49</v>
      </c>
    </row>
    <row r="277" spans="1:53" ht="29.25" x14ac:dyDescent="0.45">
      <c r="A277" s="260">
        <v>273</v>
      </c>
      <c r="B277" s="173" t="s">
        <v>345</v>
      </c>
      <c r="C277" s="120">
        <v>0.28000000000000003</v>
      </c>
      <c r="D277" s="120">
        <v>9.26</v>
      </c>
      <c r="E277" s="120">
        <v>0.27</v>
      </c>
      <c r="F277" s="120">
        <v>0.43</v>
      </c>
      <c r="G277" s="120">
        <v>0.19</v>
      </c>
      <c r="H277" s="120">
        <v>0.23</v>
      </c>
      <c r="I277" s="120">
        <v>0.16</v>
      </c>
      <c r="J277" s="120">
        <v>0.14000000000000001</v>
      </c>
      <c r="K277" s="120">
        <v>0.41</v>
      </c>
      <c r="L277" s="120">
        <v>0.32</v>
      </c>
      <c r="M277" s="120">
        <v>0.05</v>
      </c>
      <c r="N277" s="120">
        <v>0.3</v>
      </c>
      <c r="O277" s="120">
        <v>7.0000000000000007E-2</v>
      </c>
      <c r="P277" s="120">
        <v>0.4</v>
      </c>
      <c r="Q277" s="120">
        <v>0.1</v>
      </c>
      <c r="R277" s="120">
        <v>0.04</v>
      </c>
      <c r="S277" s="120">
        <v>0.21</v>
      </c>
      <c r="T277" s="120">
        <v>0.11</v>
      </c>
      <c r="U277" s="120">
        <v>0.13</v>
      </c>
      <c r="V277" s="120">
        <v>2.46</v>
      </c>
      <c r="W277" s="120">
        <v>0.03</v>
      </c>
      <c r="X277" s="120">
        <v>0.05</v>
      </c>
      <c r="Y277" s="120">
        <v>0.03</v>
      </c>
      <c r="Z277" s="120">
        <v>7.0000000000000007E-2</v>
      </c>
      <c r="AA277" s="120">
        <v>0.09</v>
      </c>
      <c r="AB277" s="120">
        <v>0.21</v>
      </c>
      <c r="AC277" s="120">
        <v>0.04</v>
      </c>
      <c r="AD277" s="120">
        <v>0.23</v>
      </c>
      <c r="AE277" s="120">
        <v>0.26</v>
      </c>
      <c r="AF277" s="120">
        <v>0.35</v>
      </c>
      <c r="AG277" s="120">
        <v>0.03</v>
      </c>
      <c r="AH277" s="120">
        <v>0.02</v>
      </c>
      <c r="AI277" s="120">
        <v>0.08</v>
      </c>
      <c r="AJ277" s="120">
        <v>0.03</v>
      </c>
      <c r="AK277" s="120">
        <v>0.32</v>
      </c>
      <c r="AL277" s="120">
        <v>0.84</v>
      </c>
      <c r="AM277" s="120">
        <v>0.13</v>
      </c>
      <c r="AN277" s="120">
        <v>0.16</v>
      </c>
      <c r="AO277" s="120">
        <v>0.05</v>
      </c>
      <c r="AP277" s="120">
        <v>0.23</v>
      </c>
      <c r="AQ277" s="120">
        <v>0.11</v>
      </c>
      <c r="AR277" s="120">
        <v>0.16</v>
      </c>
      <c r="AS277" s="120">
        <v>0.02</v>
      </c>
      <c r="AT277" s="120">
        <v>0.03</v>
      </c>
      <c r="AU277" s="120">
        <v>0.22</v>
      </c>
      <c r="AV277" s="120">
        <v>0.6</v>
      </c>
      <c r="AW277" s="120">
        <v>0.13</v>
      </c>
      <c r="AX277" s="120">
        <v>0.11</v>
      </c>
      <c r="AY277" s="120">
        <v>0.08</v>
      </c>
      <c r="AZ277" s="120">
        <v>7.0000000000000007E-2</v>
      </c>
      <c r="BA277" s="120">
        <v>0.09</v>
      </c>
    </row>
    <row r="278" spans="1:53" ht="54.75" x14ac:dyDescent="0.45">
      <c r="A278" s="261">
        <v>274</v>
      </c>
      <c r="B278" s="174" t="s">
        <v>346</v>
      </c>
      <c r="C278" s="119">
        <v>0.01</v>
      </c>
      <c r="D278" s="119">
        <v>0</v>
      </c>
      <c r="E278" s="119">
        <v>0</v>
      </c>
      <c r="F278" s="119">
        <v>0</v>
      </c>
      <c r="G278" s="119">
        <v>0.02</v>
      </c>
      <c r="H278" s="119">
        <v>0</v>
      </c>
      <c r="I278" s="119">
        <v>0</v>
      </c>
      <c r="J278" s="119">
        <v>0</v>
      </c>
      <c r="K278" s="119">
        <v>0</v>
      </c>
      <c r="L278" s="119">
        <v>0.01</v>
      </c>
      <c r="M278" s="119">
        <v>0</v>
      </c>
      <c r="N278" s="119">
        <v>0.01</v>
      </c>
      <c r="O278" s="117"/>
      <c r="P278" s="119">
        <v>0</v>
      </c>
      <c r="Q278" s="119">
        <v>0</v>
      </c>
      <c r="R278" s="119">
        <v>0.01</v>
      </c>
      <c r="S278" s="119">
        <v>0.08</v>
      </c>
      <c r="T278" s="119">
        <v>0.02</v>
      </c>
      <c r="U278" s="119">
        <v>0.01</v>
      </c>
      <c r="V278" s="119">
        <v>0</v>
      </c>
      <c r="W278" s="119">
        <v>7.0000000000000007E-2</v>
      </c>
      <c r="X278" s="119">
        <v>0</v>
      </c>
      <c r="Y278" s="119">
        <v>0.05</v>
      </c>
      <c r="Z278" s="119">
        <v>0</v>
      </c>
      <c r="AA278" s="117"/>
      <c r="AB278" s="117"/>
      <c r="AC278" s="117"/>
      <c r="AD278" s="119">
        <v>0.04</v>
      </c>
      <c r="AE278" s="119">
        <v>0</v>
      </c>
      <c r="AF278" s="119">
        <v>0</v>
      </c>
      <c r="AG278" s="119">
        <v>0.02</v>
      </c>
      <c r="AH278" s="119">
        <v>0.04</v>
      </c>
      <c r="AI278" s="119">
        <v>0.02</v>
      </c>
      <c r="AJ278" s="119">
        <v>0.04</v>
      </c>
      <c r="AK278" s="119">
        <v>0</v>
      </c>
      <c r="AL278" s="119">
        <v>0</v>
      </c>
      <c r="AM278" s="117"/>
      <c r="AN278" s="119">
        <v>0</v>
      </c>
      <c r="AO278" s="119">
        <v>0.05</v>
      </c>
      <c r="AP278" s="119">
        <v>0.14000000000000001</v>
      </c>
      <c r="AQ278" s="119">
        <v>0</v>
      </c>
      <c r="AR278" s="119">
        <v>0.15</v>
      </c>
      <c r="AS278" s="119">
        <v>0.04</v>
      </c>
      <c r="AT278" s="119">
        <v>0.03</v>
      </c>
      <c r="AU278" s="119">
        <v>0</v>
      </c>
      <c r="AV278" s="119">
        <v>0.13</v>
      </c>
      <c r="AW278" s="119">
        <v>0.12</v>
      </c>
      <c r="AX278" s="119">
        <v>0</v>
      </c>
      <c r="AY278" s="119">
        <v>0.01</v>
      </c>
      <c r="AZ278" s="119">
        <v>0</v>
      </c>
      <c r="BA278" s="119">
        <v>0.11</v>
      </c>
    </row>
    <row r="279" spans="1:53" x14ac:dyDescent="0.45">
      <c r="A279" s="260">
        <v>275</v>
      </c>
      <c r="B279" s="173" t="s">
        <v>347</v>
      </c>
      <c r="C279" s="120">
        <v>0.05</v>
      </c>
      <c r="D279" s="120">
        <v>0.19</v>
      </c>
      <c r="E279" s="120">
        <v>0.12</v>
      </c>
      <c r="F279" s="120">
        <v>0.18</v>
      </c>
      <c r="G279" s="120">
        <v>1.51</v>
      </c>
      <c r="H279" s="120">
        <v>0.04</v>
      </c>
      <c r="I279" s="120">
        <v>0.04</v>
      </c>
      <c r="J279" s="120">
        <v>0.1</v>
      </c>
      <c r="K279" s="120">
        <v>0.11</v>
      </c>
      <c r="L279" s="120">
        <v>0.03</v>
      </c>
      <c r="M279" s="120">
        <v>0.25</v>
      </c>
      <c r="N279" s="120">
        <v>0.02</v>
      </c>
      <c r="O279" s="120">
        <v>0.11</v>
      </c>
      <c r="P279" s="120">
        <v>0.05</v>
      </c>
      <c r="Q279" s="120">
        <v>0.27</v>
      </c>
      <c r="R279" s="120">
        <v>0.09</v>
      </c>
      <c r="S279" s="120">
        <v>0.14000000000000001</v>
      </c>
      <c r="T279" s="120">
        <v>0.11</v>
      </c>
      <c r="U279" s="120">
        <v>0</v>
      </c>
      <c r="V279" s="120">
        <v>0</v>
      </c>
      <c r="W279" s="120">
        <v>0.44</v>
      </c>
      <c r="X279" s="120">
        <v>0.67</v>
      </c>
      <c r="Y279" s="120">
        <v>0</v>
      </c>
      <c r="Z279" s="120">
        <v>0.45</v>
      </c>
      <c r="AA279" s="116"/>
      <c r="AB279" s="120">
        <v>0</v>
      </c>
      <c r="AC279" s="120">
        <v>0.14000000000000001</v>
      </c>
      <c r="AD279" s="120">
        <v>0</v>
      </c>
      <c r="AE279" s="120">
        <v>0.08</v>
      </c>
      <c r="AF279" s="120">
        <v>0.25</v>
      </c>
      <c r="AG279" s="120">
        <v>0.22</v>
      </c>
      <c r="AH279" s="120">
        <v>0.14000000000000001</v>
      </c>
      <c r="AI279" s="120">
        <v>0.06</v>
      </c>
      <c r="AJ279" s="120">
        <v>0</v>
      </c>
      <c r="AK279" s="120">
        <v>0.01</v>
      </c>
      <c r="AL279" s="120">
        <v>0</v>
      </c>
      <c r="AM279" s="116"/>
      <c r="AN279" s="120">
        <v>0.03</v>
      </c>
      <c r="AO279" s="120">
        <v>0</v>
      </c>
      <c r="AP279" s="120">
        <v>0.05</v>
      </c>
      <c r="AQ279" s="120">
        <v>0.1</v>
      </c>
      <c r="AR279" s="120">
        <v>0.97</v>
      </c>
      <c r="AS279" s="120">
        <v>0.15</v>
      </c>
      <c r="AT279" s="120">
        <v>0.05</v>
      </c>
      <c r="AU279" s="120">
        <v>0.03</v>
      </c>
      <c r="AV279" s="120">
        <v>0.77</v>
      </c>
      <c r="AW279" s="120">
        <v>0</v>
      </c>
      <c r="AX279" s="120">
        <v>0</v>
      </c>
      <c r="AY279" s="120">
        <v>0</v>
      </c>
      <c r="AZ279" s="120">
        <v>2.17</v>
      </c>
      <c r="BA279" s="120">
        <v>1.84</v>
      </c>
    </row>
    <row r="280" spans="1:53" ht="29.25" x14ac:dyDescent="0.45">
      <c r="A280" s="261">
        <v>276</v>
      </c>
      <c r="B280" s="174" t="s">
        <v>348</v>
      </c>
      <c r="C280" s="117"/>
      <c r="D280" s="119">
        <v>0.04</v>
      </c>
      <c r="E280" s="119">
        <v>0</v>
      </c>
      <c r="F280" s="119">
        <v>0</v>
      </c>
      <c r="G280" s="119">
        <v>0.02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0.02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</v>
      </c>
      <c r="AI280" s="119">
        <v>0</v>
      </c>
      <c r="AJ280" s="119">
        <v>0</v>
      </c>
      <c r="AK280" s="119">
        <v>0</v>
      </c>
      <c r="AL280" s="119">
        <v>0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0.09</v>
      </c>
      <c r="AU280" s="119">
        <v>0.01</v>
      </c>
      <c r="AV280" s="119">
        <v>0</v>
      </c>
      <c r="AW280" s="119">
        <v>0</v>
      </c>
      <c r="AX280" s="119">
        <v>0</v>
      </c>
      <c r="AY280" s="117"/>
      <c r="AZ280" s="119">
        <v>0</v>
      </c>
      <c r="BA280" s="119">
        <v>0</v>
      </c>
    </row>
    <row r="281" spans="1:53" x14ac:dyDescent="0.45">
      <c r="A281" s="260">
        <v>277</v>
      </c>
      <c r="B281" s="173" t="s">
        <v>349</v>
      </c>
      <c r="C281" s="120">
        <v>18.260000000000002</v>
      </c>
      <c r="D281" s="120">
        <v>9.35</v>
      </c>
      <c r="E281" s="120">
        <v>37.71</v>
      </c>
      <c r="F281" s="120">
        <v>8.69</v>
      </c>
      <c r="G281" s="120">
        <v>17.579999999999998</v>
      </c>
      <c r="H281" s="120">
        <v>11.58</v>
      </c>
      <c r="I281" s="120">
        <v>18.600000000000001</v>
      </c>
      <c r="J281" s="120">
        <v>9.98</v>
      </c>
      <c r="K281" s="120">
        <v>8.11</v>
      </c>
      <c r="L281" s="120">
        <v>7.03</v>
      </c>
      <c r="M281" s="120">
        <v>6.61</v>
      </c>
      <c r="N281" s="120">
        <v>20.53</v>
      </c>
      <c r="O281" s="120">
        <v>6.97</v>
      </c>
      <c r="P281" s="120">
        <v>15.38</v>
      </c>
      <c r="Q281" s="120">
        <v>13.1</v>
      </c>
      <c r="R281" s="120">
        <v>7.69</v>
      </c>
      <c r="S281" s="120">
        <v>10.65</v>
      </c>
      <c r="T281" s="120">
        <v>6.51</v>
      </c>
      <c r="U281" s="120">
        <v>15.51</v>
      </c>
      <c r="V281" s="120">
        <v>16.45</v>
      </c>
      <c r="W281" s="120">
        <v>8.1</v>
      </c>
      <c r="X281" s="120">
        <v>24.9</v>
      </c>
      <c r="Y281" s="120">
        <v>3.63</v>
      </c>
      <c r="Z281" s="120">
        <v>5.77</v>
      </c>
      <c r="AA281" s="120">
        <v>8.35</v>
      </c>
      <c r="AB281" s="120">
        <v>4.45</v>
      </c>
      <c r="AC281" s="120">
        <v>4.55</v>
      </c>
      <c r="AD281" s="120">
        <v>6.54</v>
      </c>
      <c r="AE281" s="120">
        <v>4.1900000000000004</v>
      </c>
      <c r="AF281" s="120">
        <v>7.35</v>
      </c>
      <c r="AG281" s="120">
        <v>3.64</v>
      </c>
      <c r="AH281" s="120">
        <v>5.65</v>
      </c>
      <c r="AI281" s="120">
        <v>5.6</v>
      </c>
      <c r="AJ281" s="120">
        <v>3.09</v>
      </c>
      <c r="AK281" s="120">
        <v>5.74</v>
      </c>
      <c r="AL281" s="120">
        <v>5.05</v>
      </c>
      <c r="AM281" s="120">
        <v>4.5</v>
      </c>
      <c r="AN281" s="120">
        <v>5.2</v>
      </c>
      <c r="AO281" s="120">
        <v>5.58</v>
      </c>
      <c r="AP281" s="120">
        <v>5.04</v>
      </c>
      <c r="AQ281" s="120">
        <v>3.63</v>
      </c>
      <c r="AR281" s="120">
        <v>8.7200000000000006</v>
      </c>
      <c r="AS281" s="120">
        <v>7.14</v>
      </c>
      <c r="AT281" s="120">
        <v>11.31</v>
      </c>
      <c r="AU281" s="120">
        <v>9.5</v>
      </c>
      <c r="AV281" s="120">
        <v>11</v>
      </c>
      <c r="AW281" s="120">
        <v>6.5</v>
      </c>
      <c r="AX281" s="120">
        <v>9.44</v>
      </c>
      <c r="AY281" s="120">
        <v>6.85</v>
      </c>
      <c r="AZ281" s="120">
        <v>18.88</v>
      </c>
      <c r="BA281" s="120">
        <v>17.02</v>
      </c>
    </row>
    <row r="282" spans="1:53" ht="29.25" x14ac:dyDescent="0.45">
      <c r="A282" s="261">
        <v>278</v>
      </c>
      <c r="B282" s="174" t="s">
        <v>350</v>
      </c>
      <c r="C282" s="119">
        <v>0</v>
      </c>
      <c r="D282" s="119">
        <v>0.02</v>
      </c>
      <c r="E282" s="119">
        <v>0.96</v>
      </c>
      <c r="F282" s="119">
        <v>0</v>
      </c>
      <c r="G282" s="119">
        <v>0</v>
      </c>
      <c r="H282" s="119">
        <v>0.38</v>
      </c>
      <c r="I282" s="119">
        <v>0.25</v>
      </c>
      <c r="J282" s="119">
        <v>0.17</v>
      </c>
      <c r="K282" s="119">
        <v>0.05</v>
      </c>
      <c r="L282" s="119">
        <v>0.19</v>
      </c>
      <c r="M282" s="119">
        <v>0.08</v>
      </c>
      <c r="N282" s="119">
        <v>0.05</v>
      </c>
      <c r="O282" s="119">
        <v>0.11</v>
      </c>
      <c r="P282" s="119">
        <v>0.1</v>
      </c>
      <c r="Q282" s="119">
        <v>0.01</v>
      </c>
      <c r="R282" s="119">
        <v>0</v>
      </c>
      <c r="S282" s="119">
        <v>0.1</v>
      </c>
      <c r="T282" s="119">
        <v>0.11</v>
      </c>
      <c r="U282" s="119">
        <v>0.1</v>
      </c>
      <c r="V282" s="119">
        <v>0.05</v>
      </c>
      <c r="W282" s="119">
        <v>0.1</v>
      </c>
      <c r="X282" s="119">
        <v>0.03</v>
      </c>
      <c r="Y282" s="119">
        <v>0.23</v>
      </c>
      <c r="Z282" s="119">
        <v>0.02</v>
      </c>
      <c r="AA282" s="119">
        <v>7.0000000000000007E-2</v>
      </c>
      <c r="AB282" s="119">
        <v>0.08</v>
      </c>
      <c r="AC282" s="119">
        <v>0</v>
      </c>
      <c r="AD282" s="119">
        <v>0.05</v>
      </c>
      <c r="AE282" s="119">
        <v>0.02</v>
      </c>
      <c r="AF282" s="119">
        <v>0.15</v>
      </c>
      <c r="AG282" s="119">
        <v>0.02</v>
      </c>
      <c r="AH282" s="119">
        <v>0.1</v>
      </c>
      <c r="AI282" s="119">
        <v>0.14000000000000001</v>
      </c>
      <c r="AJ282" s="119">
        <v>0</v>
      </c>
      <c r="AK282" s="119">
        <v>0.04</v>
      </c>
      <c r="AL282" s="119">
        <v>0.09</v>
      </c>
      <c r="AM282" s="117"/>
      <c r="AN282" s="119">
        <v>0.16</v>
      </c>
      <c r="AO282" s="119">
        <v>0.16</v>
      </c>
      <c r="AP282" s="119">
        <v>0</v>
      </c>
      <c r="AQ282" s="119">
        <v>0.13</v>
      </c>
      <c r="AR282" s="119">
        <v>0</v>
      </c>
      <c r="AS282" s="119">
        <v>0.97</v>
      </c>
      <c r="AT282" s="119">
        <v>0.42</v>
      </c>
      <c r="AU282" s="119">
        <v>0.16</v>
      </c>
      <c r="AV282" s="119">
        <v>0.18</v>
      </c>
      <c r="AW282" s="119">
        <v>0.05</v>
      </c>
      <c r="AX282" s="119">
        <v>0.09</v>
      </c>
      <c r="AY282" s="119">
        <v>0.04</v>
      </c>
      <c r="AZ282" s="119">
        <v>0</v>
      </c>
      <c r="BA282" s="119">
        <v>0.13</v>
      </c>
    </row>
    <row r="283" spans="1:53" x14ac:dyDescent="0.45">
      <c r="A283" s="260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0.1</v>
      </c>
      <c r="O283" s="116"/>
      <c r="P283" s="120">
        <v>0.02</v>
      </c>
      <c r="Q283" s="120">
        <v>0.02</v>
      </c>
      <c r="R283" s="120">
        <v>0</v>
      </c>
      <c r="S283" s="120">
        <v>0.17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20">
        <v>0.04</v>
      </c>
      <c r="BA283" s="120">
        <v>0</v>
      </c>
    </row>
    <row r="284" spans="1:53" ht="29.25" x14ac:dyDescent="0.45">
      <c r="A284" s="261">
        <v>280</v>
      </c>
      <c r="B284" s="174" t="s">
        <v>391</v>
      </c>
      <c r="C284" s="119">
        <v>3.48</v>
      </c>
      <c r="D284" s="119">
        <v>0.76</v>
      </c>
      <c r="E284" s="119">
        <v>0.01</v>
      </c>
      <c r="F284" s="119">
        <v>3.42</v>
      </c>
      <c r="G284" s="119">
        <v>2.9</v>
      </c>
      <c r="H284" s="119">
        <v>2.08</v>
      </c>
      <c r="I284" s="119">
        <v>5.77</v>
      </c>
      <c r="J284" s="119">
        <v>0.48</v>
      </c>
      <c r="K284" s="119">
        <v>7.77</v>
      </c>
      <c r="L284" s="119">
        <v>3.19</v>
      </c>
      <c r="M284" s="119">
        <v>9.09</v>
      </c>
      <c r="N284" s="119">
        <v>1.74</v>
      </c>
      <c r="O284" s="119">
        <v>2.74</v>
      </c>
      <c r="P284" s="119">
        <v>3.36</v>
      </c>
      <c r="Q284" s="119">
        <v>3.77</v>
      </c>
      <c r="R284" s="119">
        <v>0.45</v>
      </c>
      <c r="S284" s="119">
        <v>1.1499999999999999</v>
      </c>
      <c r="T284" s="119">
        <v>0.6</v>
      </c>
      <c r="U284" s="119">
        <v>2.48</v>
      </c>
      <c r="V284" s="119">
        <v>0.15</v>
      </c>
      <c r="W284" s="119">
        <v>0.09</v>
      </c>
      <c r="X284" s="119">
        <v>0.28999999999999998</v>
      </c>
      <c r="Y284" s="119">
        <v>0.73</v>
      </c>
      <c r="Z284" s="119">
        <v>0.68</v>
      </c>
      <c r="AA284" s="119">
        <v>0.26</v>
      </c>
      <c r="AB284" s="119">
        <v>0.12</v>
      </c>
      <c r="AC284" s="119">
        <v>0.36</v>
      </c>
      <c r="AD284" s="119">
        <v>0.38</v>
      </c>
      <c r="AE284" s="119">
        <v>0.04</v>
      </c>
      <c r="AF284" s="119">
        <v>0.66</v>
      </c>
      <c r="AG284" s="119">
        <v>0.25</v>
      </c>
      <c r="AH284" s="119">
        <v>1.25</v>
      </c>
      <c r="AI284" s="119">
        <v>0.33</v>
      </c>
      <c r="AJ284" s="119">
        <v>1.36</v>
      </c>
      <c r="AK284" s="119">
        <v>1.42</v>
      </c>
      <c r="AL284" s="119">
        <v>1.98</v>
      </c>
      <c r="AM284" s="119">
        <v>1.99</v>
      </c>
      <c r="AN284" s="119">
        <v>2.08</v>
      </c>
      <c r="AO284" s="119">
        <v>1.2</v>
      </c>
      <c r="AP284" s="119">
        <v>1.41</v>
      </c>
      <c r="AQ284" s="119">
        <v>1.07</v>
      </c>
      <c r="AR284" s="119">
        <v>2.2200000000000002</v>
      </c>
      <c r="AS284" s="119">
        <v>0.75</v>
      </c>
      <c r="AT284" s="119">
        <v>0.99</v>
      </c>
      <c r="AU284" s="119">
        <v>1.03</v>
      </c>
      <c r="AV284" s="119">
        <v>0.32</v>
      </c>
      <c r="AW284" s="119">
        <v>2.4300000000000002</v>
      </c>
      <c r="AX284" s="119">
        <v>3.38</v>
      </c>
      <c r="AY284" s="119">
        <v>0.19</v>
      </c>
      <c r="AZ284" s="119">
        <v>5.18</v>
      </c>
      <c r="BA284" s="119">
        <v>3.74</v>
      </c>
    </row>
    <row r="285" spans="1:53" ht="29.25" x14ac:dyDescent="0.45">
      <c r="A285" s="260">
        <v>281</v>
      </c>
      <c r="B285" s="173" t="s">
        <v>352</v>
      </c>
      <c r="C285" s="120">
        <v>1.65</v>
      </c>
      <c r="D285" s="120">
        <v>1.05</v>
      </c>
      <c r="E285" s="120">
        <v>0.52</v>
      </c>
      <c r="F285" s="120">
        <v>1.36</v>
      </c>
      <c r="G285" s="120">
        <v>0.22</v>
      </c>
      <c r="H285" s="120">
        <v>0.34</v>
      </c>
      <c r="I285" s="120">
        <v>0.03</v>
      </c>
      <c r="J285" s="120">
        <v>0.86</v>
      </c>
      <c r="K285" s="120">
        <v>0.28000000000000003</v>
      </c>
      <c r="L285" s="120">
        <v>0.44</v>
      </c>
      <c r="M285" s="120">
        <v>0.63</v>
      </c>
      <c r="N285" s="120">
        <v>0.46</v>
      </c>
      <c r="O285" s="120">
        <v>0.22</v>
      </c>
      <c r="P285" s="120">
        <v>1.51</v>
      </c>
      <c r="Q285" s="120">
        <v>0.62</v>
      </c>
      <c r="R285" s="120">
        <v>0.21</v>
      </c>
      <c r="S285" s="120">
        <v>0.44</v>
      </c>
      <c r="T285" s="120">
        <v>0.56000000000000005</v>
      </c>
      <c r="U285" s="120">
        <v>0.53</v>
      </c>
      <c r="V285" s="120">
        <v>0.63</v>
      </c>
      <c r="W285" s="120">
        <v>1.43</v>
      </c>
      <c r="X285" s="120">
        <v>0</v>
      </c>
      <c r="Y285" s="120">
        <v>0.31</v>
      </c>
      <c r="Z285" s="120">
        <v>0.24</v>
      </c>
      <c r="AA285" s="120">
        <v>0.95</v>
      </c>
      <c r="AB285" s="120">
        <v>0.19</v>
      </c>
      <c r="AC285" s="120">
        <v>0.76</v>
      </c>
      <c r="AD285" s="120">
        <v>0.19</v>
      </c>
      <c r="AE285" s="120">
        <v>0.84</v>
      </c>
      <c r="AF285" s="120">
        <v>1.61</v>
      </c>
      <c r="AG285" s="120">
        <v>1.65</v>
      </c>
      <c r="AH285" s="120">
        <v>0.93</v>
      </c>
      <c r="AI285" s="120">
        <v>0.24</v>
      </c>
      <c r="AJ285" s="120">
        <v>0.53</v>
      </c>
      <c r="AK285" s="120">
        <v>0.81</v>
      </c>
      <c r="AL285" s="120">
        <v>0.18</v>
      </c>
      <c r="AM285" s="120">
        <v>0.23</v>
      </c>
      <c r="AN285" s="120">
        <v>0.74</v>
      </c>
      <c r="AO285" s="120">
        <v>0.99</v>
      </c>
      <c r="AP285" s="120">
        <v>0.4</v>
      </c>
      <c r="AQ285" s="120">
        <v>1.53</v>
      </c>
      <c r="AR285" s="120">
        <v>0.26</v>
      </c>
      <c r="AS285" s="120">
        <v>0.4</v>
      </c>
      <c r="AT285" s="120">
        <v>0.45</v>
      </c>
      <c r="AU285" s="120">
        <v>1.42</v>
      </c>
      <c r="AV285" s="120">
        <v>0.04</v>
      </c>
      <c r="AW285" s="120">
        <v>0.21</v>
      </c>
      <c r="AX285" s="120">
        <v>0.16</v>
      </c>
      <c r="AY285" s="120">
        <v>0.03</v>
      </c>
      <c r="AZ285" s="120">
        <v>0.11</v>
      </c>
      <c r="BA285" s="120">
        <v>0.16</v>
      </c>
    </row>
    <row r="286" spans="1:53" x14ac:dyDescent="0.45">
      <c r="A286" s="261">
        <v>282</v>
      </c>
      <c r="B286" s="174" t="s">
        <v>353</v>
      </c>
      <c r="C286" s="119">
        <v>7.65</v>
      </c>
      <c r="D286" s="119">
        <v>13.18</v>
      </c>
      <c r="E286" s="119">
        <v>12.39</v>
      </c>
      <c r="F286" s="119">
        <v>14.32</v>
      </c>
      <c r="G286" s="119">
        <v>30.77</v>
      </c>
      <c r="H286" s="119">
        <v>11.11</v>
      </c>
      <c r="I286" s="119">
        <v>12.58</v>
      </c>
      <c r="J286" s="119">
        <v>7.35</v>
      </c>
      <c r="K286" s="119">
        <v>8.2200000000000006</v>
      </c>
      <c r="L286" s="119">
        <v>7.3</v>
      </c>
      <c r="M286" s="119">
        <v>4.0199999999999996</v>
      </c>
      <c r="N286" s="119">
        <v>6.24</v>
      </c>
      <c r="O286" s="119">
        <v>4.83</v>
      </c>
      <c r="P286" s="119">
        <v>6.24</v>
      </c>
      <c r="Q286" s="119">
        <v>5.8</v>
      </c>
      <c r="R286" s="119">
        <v>6.77</v>
      </c>
      <c r="S286" s="119">
        <v>12.27</v>
      </c>
      <c r="T286" s="119">
        <v>15.28</v>
      </c>
      <c r="U286" s="119">
        <v>13.02</v>
      </c>
      <c r="V286" s="119">
        <v>10.050000000000001</v>
      </c>
      <c r="W286" s="119">
        <v>11.52</v>
      </c>
      <c r="X286" s="119">
        <v>10.17</v>
      </c>
      <c r="Y286" s="119">
        <v>6.19</v>
      </c>
      <c r="Z286" s="119">
        <v>7.45</v>
      </c>
      <c r="AA286" s="119">
        <v>9.67</v>
      </c>
      <c r="AB286" s="119">
        <v>16.940000000000001</v>
      </c>
      <c r="AC286" s="119">
        <v>18.329999999999998</v>
      </c>
      <c r="AD286" s="119">
        <v>13.7</v>
      </c>
      <c r="AE286" s="119">
        <v>12.46</v>
      </c>
      <c r="AF286" s="119">
        <v>18.579999999999998</v>
      </c>
      <c r="AG286" s="119">
        <v>11.4</v>
      </c>
      <c r="AH286" s="119">
        <v>10.8</v>
      </c>
      <c r="AI286" s="119">
        <v>6.98</v>
      </c>
      <c r="AJ286" s="119">
        <v>11.86</v>
      </c>
      <c r="AK286" s="119">
        <v>13.43</v>
      </c>
      <c r="AL286" s="119">
        <v>9.07</v>
      </c>
      <c r="AM286" s="119">
        <v>5.7</v>
      </c>
      <c r="AN286" s="119">
        <v>10.63</v>
      </c>
      <c r="AO286" s="119">
        <v>11.25</v>
      </c>
      <c r="AP286" s="119">
        <v>11.02</v>
      </c>
      <c r="AQ286" s="119">
        <v>4.72</v>
      </c>
      <c r="AR286" s="119">
        <v>4.6100000000000003</v>
      </c>
      <c r="AS286" s="119">
        <v>4.2699999999999996</v>
      </c>
      <c r="AT286" s="119">
        <v>3.91</v>
      </c>
      <c r="AU286" s="119">
        <v>9.49</v>
      </c>
      <c r="AV286" s="119">
        <v>5.79</v>
      </c>
      <c r="AW286" s="119">
        <v>12.5</v>
      </c>
      <c r="AX286" s="119">
        <v>5.69</v>
      </c>
      <c r="AY286" s="119">
        <v>11.84</v>
      </c>
      <c r="AZ286" s="119">
        <v>14.46</v>
      </c>
      <c r="BA286" s="119">
        <v>14.4</v>
      </c>
    </row>
    <row r="287" spans="1:53" x14ac:dyDescent="0.45">
      <c r="A287" s="260">
        <v>283</v>
      </c>
      <c r="B287" s="173" t="s">
        <v>354</v>
      </c>
      <c r="C287" s="120">
        <v>0.2</v>
      </c>
      <c r="D287" s="120">
        <v>0.06</v>
      </c>
      <c r="E287" s="120">
        <v>0.16</v>
      </c>
      <c r="F287" s="120">
        <v>0.14000000000000001</v>
      </c>
      <c r="G287" s="120">
        <v>0.33</v>
      </c>
      <c r="H287" s="120">
        <v>0.12</v>
      </c>
      <c r="I287" s="120">
        <v>0.14000000000000001</v>
      </c>
      <c r="J287" s="120">
        <v>0.28000000000000003</v>
      </c>
      <c r="K287" s="120">
        <v>0.37</v>
      </c>
      <c r="L287" s="120">
        <v>0.12</v>
      </c>
      <c r="M287" s="120">
        <v>0.04</v>
      </c>
      <c r="N287" s="120">
        <v>0.03</v>
      </c>
      <c r="O287" s="120">
        <v>0.18</v>
      </c>
      <c r="P287" s="120">
        <v>0.39</v>
      </c>
      <c r="Q287" s="120">
        <v>0.2</v>
      </c>
      <c r="R287" s="120">
        <v>0.26</v>
      </c>
      <c r="S287" s="120">
        <v>0.19</v>
      </c>
      <c r="T287" s="120">
        <v>0.24</v>
      </c>
      <c r="U287" s="120">
        <v>0.22</v>
      </c>
      <c r="V287" s="120">
        <v>7.0000000000000007E-2</v>
      </c>
      <c r="W287" s="120">
        <v>0.13</v>
      </c>
      <c r="X287" s="120">
        <v>0.14000000000000001</v>
      </c>
      <c r="Y287" s="120">
        <v>7.0000000000000007E-2</v>
      </c>
      <c r="Z287" s="120">
        <v>0.09</v>
      </c>
      <c r="AA287" s="120">
        <v>0.1</v>
      </c>
      <c r="AB287" s="120">
        <v>0.12</v>
      </c>
      <c r="AC287" s="120">
        <v>0.2</v>
      </c>
      <c r="AD287" s="120">
        <v>0.15</v>
      </c>
      <c r="AE287" s="120">
        <v>0.26</v>
      </c>
      <c r="AF287" s="120">
        <v>0.17</v>
      </c>
      <c r="AG287" s="120">
        <v>0.2</v>
      </c>
      <c r="AH287" s="120">
        <v>0.21</v>
      </c>
      <c r="AI287" s="120">
        <v>0.15</v>
      </c>
      <c r="AJ287" s="120">
        <v>0.1</v>
      </c>
      <c r="AK287" s="120">
        <v>0.22</v>
      </c>
      <c r="AL287" s="120">
        <v>7.0000000000000007E-2</v>
      </c>
      <c r="AM287" s="120">
        <v>0.08</v>
      </c>
      <c r="AN287" s="120">
        <v>0.11</v>
      </c>
      <c r="AO287" s="120">
        <v>0.54</v>
      </c>
      <c r="AP287" s="120">
        <v>0.15</v>
      </c>
      <c r="AQ287" s="120">
        <v>0.21</v>
      </c>
      <c r="AR287" s="120">
        <v>0.3</v>
      </c>
      <c r="AS287" s="120">
        <v>0.1</v>
      </c>
      <c r="AT287" s="120">
        <v>0.15</v>
      </c>
      <c r="AU287" s="120">
        <v>0.31</v>
      </c>
      <c r="AV287" s="120">
        <v>0.11</v>
      </c>
      <c r="AW287" s="120">
        <v>0.17</v>
      </c>
      <c r="AX287" s="120">
        <v>0.11</v>
      </c>
      <c r="AY287" s="120">
        <v>0.1</v>
      </c>
      <c r="AZ287" s="120">
        <v>0.06</v>
      </c>
      <c r="BA287" s="120">
        <v>0.31</v>
      </c>
    </row>
    <row r="288" spans="1:53" ht="29.25" x14ac:dyDescent="0.45">
      <c r="A288" s="261">
        <v>284</v>
      </c>
      <c r="B288" s="174" t="s">
        <v>355</v>
      </c>
      <c r="C288" s="119">
        <v>2.64</v>
      </c>
      <c r="D288" s="119">
        <v>1.69</v>
      </c>
      <c r="E288" s="119">
        <v>0.38</v>
      </c>
      <c r="F288" s="119">
        <v>0.67</v>
      </c>
      <c r="G288" s="119">
        <v>0.65</v>
      </c>
      <c r="H288" s="119">
        <v>4.41</v>
      </c>
      <c r="I288" s="119">
        <v>1.7</v>
      </c>
      <c r="J288" s="119">
        <v>1.64</v>
      </c>
      <c r="K288" s="119">
        <v>3.06</v>
      </c>
      <c r="L288" s="119">
        <v>2.91</v>
      </c>
      <c r="M288" s="119">
        <v>1.1100000000000001</v>
      </c>
      <c r="N288" s="119">
        <v>4.4800000000000004</v>
      </c>
      <c r="O288" s="119">
        <v>0.17</v>
      </c>
      <c r="P288" s="119">
        <v>0.39</v>
      </c>
      <c r="Q288" s="119">
        <v>1.52</v>
      </c>
      <c r="R288" s="119">
        <v>0.52</v>
      </c>
      <c r="S288" s="119">
        <v>1.86</v>
      </c>
      <c r="T288" s="119">
        <v>0.28999999999999998</v>
      </c>
      <c r="U288" s="119">
        <v>0.84</v>
      </c>
      <c r="V288" s="119">
        <v>0.45</v>
      </c>
      <c r="W288" s="119">
        <v>0.32</v>
      </c>
      <c r="X288" s="119">
        <v>2.0499999999999998</v>
      </c>
      <c r="Y288" s="119">
        <v>1.04</v>
      </c>
      <c r="Z288" s="119">
        <v>1.46</v>
      </c>
      <c r="AA288" s="119">
        <v>0.97</v>
      </c>
      <c r="AB288" s="119">
        <v>1.01</v>
      </c>
      <c r="AC288" s="119">
        <v>0.93</v>
      </c>
      <c r="AD288" s="119">
        <v>0.41</v>
      </c>
      <c r="AE288" s="119">
        <v>0.62</v>
      </c>
      <c r="AF288" s="119">
        <v>0.89</v>
      </c>
      <c r="AG288" s="119">
        <v>0.37</v>
      </c>
      <c r="AH288" s="119">
        <v>0.61</v>
      </c>
      <c r="AI288" s="119">
        <v>0.34</v>
      </c>
      <c r="AJ288" s="119">
        <v>0.03</v>
      </c>
      <c r="AK288" s="119">
        <v>0.45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</row>
    <row r="289" spans="1:53" x14ac:dyDescent="0.45">
      <c r="A289" s="260">
        <v>285</v>
      </c>
      <c r="B289" s="173" t="s">
        <v>91</v>
      </c>
      <c r="C289" s="120">
        <v>69.02</v>
      </c>
      <c r="D289" s="120">
        <v>90.66</v>
      </c>
      <c r="E289" s="120">
        <v>129.01</v>
      </c>
      <c r="F289" s="120">
        <v>92.55</v>
      </c>
      <c r="G289" s="120">
        <v>103.88</v>
      </c>
      <c r="H289" s="120">
        <v>99.04</v>
      </c>
      <c r="I289" s="120">
        <v>87.98</v>
      </c>
      <c r="J289" s="120">
        <v>78.260000000000005</v>
      </c>
      <c r="K289" s="120">
        <v>78.28</v>
      </c>
      <c r="L289" s="120">
        <v>87.59</v>
      </c>
      <c r="M289" s="120">
        <v>92.08</v>
      </c>
      <c r="N289" s="120">
        <v>79.650000000000006</v>
      </c>
      <c r="O289" s="120">
        <v>85.51</v>
      </c>
      <c r="P289" s="120">
        <v>87.33</v>
      </c>
      <c r="Q289" s="120">
        <v>106.61</v>
      </c>
      <c r="R289" s="120">
        <v>77.900000000000006</v>
      </c>
      <c r="S289" s="120">
        <v>73.27</v>
      </c>
      <c r="T289" s="120">
        <v>67.09</v>
      </c>
      <c r="U289" s="120">
        <v>71.569999999999993</v>
      </c>
      <c r="V289" s="120">
        <v>80.55</v>
      </c>
      <c r="W289" s="120">
        <v>87.5</v>
      </c>
      <c r="X289" s="120">
        <v>78.75</v>
      </c>
      <c r="Y289" s="120">
        <v>85.1</v>
      </c>
      <c r="Z289" s="120">
        <v>77.680000000000007</v>
      </c>
      <c r="AA289" s="120">
        <v>76.8</v>
      </c>
      <c r="AB289" s="120">
        <v>85.87</v>
      </c>
      <c r="AC289" s="120">
        <v>108.57</v>
      </c>
      <c r="AD289" s="120">
        <v>96.75</v>
      </c>
      <c r="AE289" s="120">
        <v>90.37</v>
      </c>
      <c r="AF289" s="120">
        <v>88.18</v>
      </c>
      <c r="AG289" s="120">
        <v>76.319999999999993</v>
      </c>
      <c r="AH289" s="120">
        <v>99.4</v>
      </c>
      <c r="AI289" s="120">
        <v>105.89</v>
      </c>
      <c r="AJ289" s="120">
        <v>86.93</v>
      </c>
      <c r="AK289" s="120">
        <v>80.150000000000006</v>
      </c>
      <c r="AL289" s="120">
        <v>80.17</v>
      </c>
      <c r="AM289" s="120">
        <v>100.82</v>
      </c>
      <c r="AN289" s="120">
        <v>91.5</v>
      </c>
      <c r="AO289" s="120">
        <v>119.2</v>
      </c>
      <c r="AP289" s="120">
        <v>93.01</v>
      </c>
      <c r="AQ289" s="120">
        <v>109.66</v>
      </c>
      <c r="AR289" s="120">
        <v>118.08</v>
      </c>
      <c r="AS289" s="120">
        <v>106.85</v>
      </c>
      <c r="AT289" s="120">
        <v>110.51</v>
      </c>
      <c r="AU289" s="120">
        <v>115.85</v>
      </c>
      <c r="AV289" s="120">
        <v>114.65</v>
      </c>
      <c r="AW289" s="120">
        <v>95.14</v>
      </c>
      <c r="AX289" s="120">
        <v>91.19</v>
      </c>
      <c r="AY289" s="120">
        <v>102.79</v>
      </c>
      <c r="AZ289" s="120">
        <v>104.97</v>
      </c>
      <c r="BA289" s="120">
        <v>118.81</v>
      </c>
    </row>
    <row r="290" spans="1:53" ht="42" x14ac:dyDescent="0.45">
      <c r="A290" s="261">
        <v>286</v>
      </c>
      <c r="B290" s="174" t="s">
        <v>356</v>
      </c>
      <c r="C290" s="119">
        <v>10.3</v>
      </c>
      <c r="D290" s="119">
        <v>11.35</v>
      </c>
      <c r="E290" s="119">
        <v>16.52</v>
      </c>
      <c r="F290" s="119">
        <v>11.6</v>
      </c>
      <c r="G290" s="119">
        <v>13.86</v>
      </c>
      <c r="H290" s="119">
        <v>11.87</v>
      </c>
      <c r="I290" s="119">
        <v>12.52</v>
      </c>
      <c r="J290" s="119">
        <v>11.4</v>
      </c>
      <c r="K290" s="119">
        <v>10.59</v>
      </c>
      <c r="L290" s="119">
        <v>7.28</v>
      </c>
      <c r="M290" s="119">
        <v>7.04</v>
      </c>
      <c r="N290" s="119">
        <v>9.81</v>
      </c>
      <c r="O290" s="119">
        <v>13.15</v>
      </c>
      <c r="P290" s="119">
        <v>15.31</v>
      </c>
      <c r="Q290" s="119">
        <v>14.15</v>
      </c>
      <c r="R290" s="119">
        <v>8.49</v>
      </c>
      <c r="S290" s="119">
        <v>9.89</v>
      </c>
      <c r="T290" s="119">
        <v>10.57</v>
      </c>
      <c r="U290" s="119">
        <v>16.149999999999999</v>
      </c>
      <c r="V290" s="119">
        <v>7.79</v>
      </c>
      <c r="W290" s="119">
        <v>11.63</v>
      </c>
      <c r="X290" s="119">
        <v>7.45</v>
      </c>
      <c r="Y290" s="119">
        <v>10.94</v>
      </c>
      <c r="Z290" s="119">
        <v>6.53</v>
      </c>
      <c r="AA290" s="119">
        <v>14.49</v>
      </c>
      <c r="AB290" s="119">
        <v>13.3</v>
      </c>
      <c r="AC290" s="119">
        <v>9.08</v>
      </c>
      <c r="AD290" s="119">
        <v>4</v>
      </c>
      <c r="AE290" s="119">
        <v>10.23</v>
      </c>
      <c r="AF290" s="119">
        <v>7.16</v>
      </c>
      <c r="AG290" s="119">
        <v>6.49</v>
      </c>
      <c r="AH290" s="119">
        <v>4.54</v>
      </c>
      <c r="AI290" s="119">
        <v>9.26</v>
      </c>
      <c r="AJ290" s="119">
        <v>9.33</v>
      </c>
      <c r="AK290" s="119">
        <v>6.76</v>
      </c>
      <c r="AL290" s="119">
        <v>6.85</v>
      </c>
      <c r="AM290" s="119">
        <v>4.07</v>
      </c>
      <c r="AN290" s="119">
        <v>4.38</v>
      </c>
      <c r="AO290" s="119">
        <v>7.39</v>
      </c>
      <c r="AP290" s="119">
        <v>5.87</v>
      </c>
      <c r="AQ290" s="119">
        <v>11.18</v>
      </c>
      <c r="AR290" s="119">
        <v>4.92</v>
      </c>
      <c r="AS290" s="119">
        <v>8.9600000000000009</v>
      </c>
      <c r="AT290" s="119">
        <v>9.1999999999999993</v>
      </c>
      <c r="AU290" s="119">
        <v>10.73</v>
      </c>
      <c r="AV290" s="119">
        <v>10.18</v>
      </c>
      <c r="AW290" s="119">
        <v>14.14</v>
      </c>
      <c r="AX290" s="119">
        <v>8.61</v>
      </c>
      <c r="AY290" s="119">
        <v>12.32</v>
      </c>
      <c r="AZ290" s="119">
        <v>7.47</v>
      </c>
      <c r="BA290" s="119">
        <v>8.69</v>
      </c>
    </row>
    <row r="291" spans="1:53" x14ac:dyDescent="0.45">
      <c r="A291" s="260">
        <v>287</v>
      </c>
      <c r="B291" s="173" t="s">
        <v>357</v>
      </c>
      <c r="C291" s="120">
        <v>0.01</v>
      </c>
      <c r="D291" s="120">
        <v>0.02</v>
      </c>
      <c r="E291" s="120">
        <v>0.02</v>
      </c>
      <c r="F291" s="120">
        <v>0.02</v>
      </c>
      <c r="G291" s="120">
        <v>0.03</v>
      </c>
      <c r="H291" s="120">
        <v>0</v>
      </c>
      <c r="I291" s="120">
        <v>0.01</v>
      </c>
      <c r="J291" s="120">
        <v>0</v>
      </c>
      <c r="K291" s="120">
        <v>0.1</v>
      </c>
      <c r="L291" s="120">
        <v>0</v>
      </c>
      <c r="M291" s="120">
        <v>0</v>
      </c>
      <c r="N291" s="120">
        <v>0.02</v>
      </c>
      <c r="O291" s="120">
        <v>0.01</v>
      </c>
      <c r="P291" s="120">
        <v>0</v>
      </c>
      <c r="Q291" s="120">
        <v>0.04</v>
      </c>
      <c r="R291" s="120">
        <v>0.02</v>
      </c>
      <c r="S291" s="120">
        <v>0.02</v>
      </c>
      <c r="T291" s="120">
        <v>0.03</v>
      </c>
      <c r="U291" s="120">
        <v>0</v>
      </c>
      <c r="V291" s="120">
        <v>0.02</v>
      </c>
      <c r="W291" s="120">
        <v>0.01</v>
      </c>
      <c r="X291" s="120">
        <v>0.01</v>
      </c>
      <c r="Y291" s="120">
        <v>0</v>
      </c>
      <c r="Z291" s="120">
        <v>0</v>
      </c>
      <c r="AA291" s="120">
        <v>0.01</v>
      </c>
      <c r="AB291" s="120">
        <v>0.01</v>
      </c>
      <c r="AC291" s="120">
        <v>0</v>
      </c>
      <c r="AD291" s="120">
        <v>0.01</v>
      </c>
      <c r="AE291" s="120">
        <v>0.02</v>
      </c>
      <c r="AF291" s="120">
        <v>0.01</v>
      </c>
      <c r="AG291" s="120">
        <v>0</v>
      </c>
      <c r="AH291" s="120">
        <v>0</v>
      </c>
      <c r="AI291" s="120">
        <v>0.02</v>
      </c>
      <c r="AJ291" s="120">
        <v>0.01</v>
      </c>
      <c r="AK291" s="120">
        <v>0</v>
      </c>
      <c r="AL291" s="120">
        <v>0.03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0.01</v>
      </c>
      <c r="AV291" s="120">
        <v>0</v>
      </c>
      <c r="AW291" s="120">
        <v>0</v>
      </c>
      <c r="AX291" s="120">
        <v>0.03</v>
      </c>
      <c r="AY291" s="116"/>
      <c r="AZ291" s="120">
        <v>0.01</v>
      </c>
      <c r="BA291" s="120">
        <v>0</v>
      </c>
    </row>
    <row r="292" spans="1:53" x14ac:dyDescent="0.45">
      <c r="A292" s="261">
        <v>288</v>
      </c>
      <c r="B292" s="174" t="s">
        <v>4</v>
      </c>
      <c r="C292" s="119">
        <v>270.91000000000003</v>
      </c>
      <c r="D292" s="119">
        <v>290.94</v>
      </c>
      <c r="E292" s="119">
        <v>339.45</v>
      </c>
      <c r="F292" s="119">
        <v>318.68</v>
      </c>
      <c r="G292" s="119">
        <v>347.44</v>
      </c>
      <c r="H292" s="119">
        <v>333.2</v>
      </c>
      <c r="I292" s="119">
        <v>345.66</v>
      </c>
      <c r="J292" s="119">
        <v>346.64</v>
      </c>
      <c r="K292" s="119">
        <v>330.44</v>
      </c>
      <c r="L292" s="119">
        <v>356.17</v>
      </c>
      <c r="M292" s="119">
        <v>342.27</v>
      </c>
      <c r="N292" s="119">
        <v>391.06</v>
      </c>
      <c r="O292" s="119">
        <v>362.78</v>
      </c>
      <c r="P292" s="119">
        <v>288.14</v>
      </c>
      <c r="Q292" s="119">
        <v>292.58999999999997</v>
      </c>
      <c r="R292" s="119">
        <v>298.95</v>
      </c>
      <c r="S292" s="119">
        <v>296.82</v>
      </c>
      <c r="T292" s="119">
        <v>288.81</v>
      </c>
      <c r="U292" s="119">
        <v>338.7</v>
      </c>
      <c r="V292" s="119">
        <v>257.82</v>
      </c>
      <c r="W292" s="119">
        <v>269.93</v>
      </c>
      <c r="X292" s="119">
        <v>271.07</v>
      </c>
      <c r="Y292" s="119">
        <v>285.37</v>
      </c>
      <c r="Z292" s="119">
        <v>281.69</v>
      </c>
      <c r="AA292" s="119">
        <v>249.8</v>
      </c>
      <c r="AB292" s="119">
        <v>244.91</v>
      </c>
      <c r="AC292" s="119">
        <v>280.92</v>
      </c>
      <c r="AD292" s="119">
        <v>292.52999999999997</v>
      </c>
      <c r="AE292" s="119">
        <v>293.63</v>
      </c>
      <c r="AF292" s="119">
        <v>293.81</v>
      </c>
      <c r="AG292" s="119">
        <v>272.56</v>
      </c>
      <c r="AH292" s="119">
        <v>272.37</v>
      </c>
      <c r="AI292" s="119">
        <v>297.58</v>
      </c>
      <c r="AJ292" s="119">
        <v>272.85000000000002</v>
      </c>
      <c r="AK292" s="119">
        <v>301.33999999999997</v>
      </c>
      <c r="AL292" s="119">
        <v>301.88</v>
      </c>
      <c r="AM292" s="119">
        <v>260.37</v>
      </c>
      <c r="AN292" s="119">
        <v>282.66000000000003</v>
      </c>
      <c r="AO292" s="119">
        <v>355.89</v>
      </c>
      <c r="AP292" s="119">
        <v>327.78</v>
      </c>
      <c r="AQ292" s="119">
        <v>383.24</v>
      </c>
      <c r="AR292" s="119">
        <v>363.51</v>
      </c>
      <c r="AS292" s="119">
        <v>326.08</v>
      </c>
      <c r="AT292" s="119">
        <v>344.17</v>
      </c>
      <c r="AU292" s="119">
        <v>368.5</v>
      </c>
      <c r="AV292" s="119">
        <v>332.06</v>
      </c>
      <c r="AW292" s="119">
        <v>322.68</v>
      </c>
      <c r="AX292" s="119">
        <v>320.37</v>
      </c>
      <c r="AY292" s="119">
        <v>307.37</v>
      </c>
      <c r="AZ292" s="119">
        <v>308.07</v>
      </c>
      <c r="BA292" s="119">
        <v>386.44</v>
      </c>
    </row>
    <row r="293" spans="1:53" ht="29.25" x14ac:dyDescent="0.45">
      <c r="A293" s="260">
        <v>289</v>
      </c>
      <c r="B293" s="173" t="s">
        <v>358</v>
      </c>
      <c r="C293" s="120">
        <v>8.57</v>
      </c>
      <c r="D293" s="120">
        <v>10.35</v>
      </c>
      <c r="E293" s="120">
        <v>11.22</v>
      </c>
      <c r="F293" s="120">
        <v>12.41</v>
      </c>
      <c r="G293" s="120">
        <v>11.17</v>
      </c>
      <c r="H293" s="120">
        <v>11.93</v>
      </c>
      <c r="I293" s="120">
        <v>10.81</v>
      </c>
      <c r="J293" s="120">
        <v>19.489999999999998</v>
      </c>
      <c r="K293" s="120">
        <v>13.1</v>
      </c>
      <c r="L293" s="120">
        <v>12.58</v>
      </c>
      <c r="M293" s="120">
        <v>11.31</v>
      </c>
      <c r="N293" s="120">
        <v>11.54</v>
      </c>
      <c r="O293" s="120">
        <v>9.6199999999999992</v>
      </c>
      <c r="P293" s="120">
        <v>13.21</v>
      </c>
      <c r="Q293" s="120">
        <v>12.66</v>
      </c>
      <c r="R293" s="120">
        <v>10.25</v>
      </c>
      <c r="S293" s="120">
        <v>11.16</v>
      </c>
      <c r="T293" s="120">
        <v>7.77</v>
      </c>
      <c r="U293" s="120">
        <v>7.26</v>
      </c>
      <c r="V293" s="120">
        <v>6.93</v>
      </c>
      <c r="W293" s="120">
        <v>7.45</v>
      </c>
      <c r="X293" s="120">
        <v>6.39</v>
      </c>
      <c r="Y293" s="120">
        <v>6.25</v>
      </c>
      <c r="Z293" s="120">
        <v>7.04</v>
      </c>
      <c r="AA293" s="120">
        <v>5.49</v>
      </c>
      <c r="AB293" s="120">
        <v>7.57</v>
      </c>
      <c r="AC293" s="120">
        <v>8.0500000000000007</v>
      </c>
      <c r="AD293" s="120">
        <v>4.8600000000000003</v>
      </c>
      <c r="AE293" s="120">
        <v>12.53</v>
      </c>
      <c r="AF293" s="120">
        <v>9.73</v>
      </c>
      <c r="AG293" s="120">
        <v>8.9</v>
      </c>
      <c r="AH293" s="120">
        <v>7.53</v>
      </c>
      <c r="AI293" s="120">
        <v>7.4</v>
      </c>
      <c r="AJ293" s="120">
        <v>6.25</v>
      </c>
      <c r="AK293" s="120">
        <v>6.51</v>
      </c>
      <c r="AL293" s="120">
        <v>7.68</v>
      </c>
      <c r="AM293" s="120">
        <v>7.91</v>
      </c>
      <c r="AN293" s="120">
        <v>8.8000000000000007</v>
      </c>
      <c r="AO293" s="120">
        <v>10.029999999999999</v>
      </c>
      <c r="AP293" s="120">
        <v>9.39</v>
      </c>
      <c r="AQ293" s="120">
        <v>14.42</v>
      </c>
      <c r="AR293" s="120">
        <v>9.1300000000000008</v>
      </c>
      <c r="AS293" s="120">
        <v>6.12</v>
      </c>
      <c r="AT293" s="120">
        <v>6.89</v>
      </c>
      <c r="AU293" s="120">
        <v>7.72</v>
      </c>
      <c r="AV293" s="120">
        <v>7.79</v>
      </c>
      <c r="AW293" s="120">
        <v>10.71</v>
      </c>
      <c r="AX293" s="120">
        <v>8.75</v>
      </c>
      <c r="AY293" s="120">
        <v>6.4</v>
      </c>
      <c r="AZ293" s="120">
        <v>10.68</v>
      </c>
      <c r="BA293" s="120">
        <v>21.25</v>
      </c>
    </row>
    <row r="294" spans="1:53" x14ac:dyDescent="0.45">
      <c r="A294" s="261">
        <v>290</v>
      </c>
      <c r="B294" s="174" t="s">
        <v>106</v>
      </c>
      <c r="C294" s="119">
        <v>8.44</v>
      </c>
      <c r="D294" s="119">
        <v>14.38</v>
      </c>
      <c r="E294" s="119">
        <v>8.1</v>
      </c>
      <c r="F294" s="119">
        <v>7.47</v>
      </c>
      <c r="G294" s="119">
        <v>5.77</v>
      </c>
      <c r="H294" s="119">
        <v>5.63</v>
      </c>
      <c r="I294" s="119">
        <v>5.12</v>
      </c>
      <c r="J294" s="119">
        <v>6.47</v>
      </c>
      <c r="K294" s="119">
        <v>3.89</v>
      </c>
      <c r="L294" s="119">
        <v>7.71</v>
      </c>
      <c r="M294" s="119">
        <v>3.59</v>
      </c>
      <c r="N294" s="119">
        <v>4.32</v>
      </c>
      <c r="O294" s="119">
        <v>4.28</v>
      </c>
      <c r="P294" s="119">
        <v>4.99</v>
      </c>
      <c r="Q294" s="119">
        <v>2.78</v>
      </c>
      <c r="R294" s="119">
        <v>2.21</v>
      </c>
      <c r="S294" s="119">
        <v>2.85</v>
      </c>
      <c r="T294" s="119">
        <v>3.78</v>
      </c>
      <c r="U294" s="119">
        <v>3.71</v>
      </c>
      <c r="V294" s="119">
        <v>3.74</v>
      </c>
      <c r="W294" s="119">
        <v>5.9</v>
      </c>
      <c r="X294" s="119">
        <v>4.29</v>
      </c>
      <c r="Y294" s="119">
        <v>5.07</v>
      </c>
      <c r="Z294" s="119">
        <v>4.92</v>
      </c>
      <c r="AA294" s="119">
        <v>3.75</v>
      </c>
      <c r="AB294" s="119">
        <v>7.86</v>
      </c>
      <c r="AC294" s="119">
        <v>8.1199999999999992</v>
      </c>
      <c r="AD294" s="119">
        <v>6.63</v>
      </c>
      <c r="AE294" s="119">
        <v>6.99</v>
      </c>
      <c r="AF294" s="119">
        <v>6.67</v>
      </c>
      <c r="AG294" s="119">
        <v>6.68</v>
      </c>
      <c r="AH294" s="119">
        <v>22.96</v>
      </c>
      <c r="AI294" s="119">
        <v>8.92</v>
      </c>
      <c r="AJ294" s="119">
        <v>4.2300000000000004</v>
      </c>
      <c r="AK294" s="119">
        <v>6.65</v>
      </c>
      <c r="AL294" s="119">
        <v>4.57</v>
      </c>
      <c r="AM294" s="119">
        <v>6.09</v>
      </c>
      <c r="AN294" s="119">
        <v>7.42</v>
      </c>
      <c r="AO294" s="119">
        <v>11.63</v>
      </c>
      <c r="AP294" s="119">
        <v>7.63</v>
      </c>
      <c r="AQ294" s="119">
        <v>10.85</v>
      </c>
      <c r="AR294" s="119">
        <v>11.64</v>
      </c>
      <c r="AS294" s="119">
        <v>9.32</v>
      </c>
      <c r="AT294" s="119">
        <v>5.76</v>
      </c>
      <c r="AU294" s="119">
        <v>8.36</v>
      </c>
      <c r="AV294" s="119">
        <v>12.05</v>
      </c>
      <c r="AW294" s="119">
        <v>8.2899999999999991</v>
      </c>
      <c r="AX294" s="119">
        <v>4.76</v>
      </c>
      <c r="AY294" s="119">
        <v>6.98</v>
      </c>
      <c r="AZ294" s="119">
        <v>6.42</v>
      </c>
      <c r="BA294" s="119">
        <v>10.98</v>
      </c>
    </row>
    <row r="295" spans="1:53" x14ac:dyDescent="0.45">
      <c r="A295" s="260">
        <v>291</v>
      </c>
      <c r="B295" s="173" t="s">
        <v>359</v>
      </c>
      <c r="C295" s="120">
        <v>1.04</v>
      </c>
      <c r="D295" s="120">
        <v>2.2599999999999998</v>
      </c>
      <c r="E295" s="120">
        <v>0.88</v>
      </c>
      <c r="F295" s="120">
        <v>1.99</v>
      </c>
      <c r="G295" s="120">
        <v>1.44</v>
      </c>
      <c r="H295" s="120">
        <v>2.4</v>
      </c>
      <c r="I295" s="120">
        <v>1.68</v>
      </c>
      <c r="J295" s="120">
        <v>1.92</v>
      </c>
      <c r="K295" s="120">
        <v>2.08</v>
      </c>
      <c r="L295" s="120">
        <v>3.4</v>
      </c>
      <c r="M295" s="120">
        <v>1.21</v>
      </c>
      <c r="N295" s="120">
        <v>2.74</v>
      </c>
      <c r="O295" s="120">
        <v>0.93</v>
      </c>
      <c r="P295" s="120">
        <v>0.88</v>
      </c>
      <c r="Q295" s="120">
        <v>1.48</v>
      </c>
      <c r="R295" s="120">
        <v>1.25</v>
      </c>
      <c r="S295" s="120">
        <v>1.4</v>
      </c>
      <c r="T295" s="120">
        <v>2.12</v>
      </c>
      <c r="U295" s="120">
        <v>1.68</v>
      </c>
      <c r="V295" s="120">
        <v>2.04</v>
      </c>
      <c r="W295" s="120">
        <v>1.27</v>
      </c>
      <c r="X295" s="120">
        <v>1.18</v>
      </c>
      <c r="Y295" s="120">
        <v>1.21</v>
      </c>
      <c r="Z295" s="120">
        <v>2.16</v>
      </c>
      <c r="AA295" s="120">
        <v>1.1499999999999999</v>
      </c>
      <c r="AB295" s="120">
        <v>0.9</v>
      </c>
      <c r="AC295" s="120">
        <v>0.31</v>
      </c>
      <c r="AD295" s="120">
        <v>0.34</v>
      </c>
      <c r="AE295" s="120">
        <v>1.36</v>
      </c>
      <c r="AF295" s="120">
        <v>1.4</v>
      </c>
      <c r="AG295" s="120">
        <v>0.2</v>
      </c>
      <c r="AH295" s="120">
        <v>1.02</v>
      </c>
      <c r="AI295" s="120">
        <v>0.84</v>
      </c>
      <c r="AJ295" s="120">
        <v>1.86</v>
      </c>
      <c r="AK295" s="120">
        <v>1.69</v>
      </c>
      <c r="AL295" s="120">
        <v>0.92</v>
      </c>
      <c r="AM295" s="120">
        <v>0.88</v>
      </c>
      <c r="AN295" s="120">
        <v>0.5</v>
      </c>
      <c r="AO295" s="120">
        <v>1.53</v>
      </c>
      <c r="AP295" s="120">
        <v>1.83</v>
      </c>
      <c r="AQ295" s="120">
        <v>0.84</v>
      </c>
      <c r="AR295" s="120">
        <v>1.35</v>
      </c>
      <c r="AS295" s="120">
        <v>0.39</v>
      </c>
      <c r="AT295" s="120">
        <v>1.4</v>
      </c>
      <c r="AU295" s="120">
        <v>2.54</v>
      </c>
      <c r="AV295" s="120">
        <v>0.63</v>
      </c>
      <c r="AW295" s="120">
        <v>1.89</v>
      </c>
      <c r="AX295" s="120">
        <v>3.22</v>
      </c>
      <c r="AY295" s="120">
        <v>1.89</v>
      </c>
      <c r="AZ295" s="120">
        <v>0.68</v>
      </c>
      <c r="BA295" s="120">
        <v>1.1499999999999999</v>
      </c>
    </row>
    <row r="296" spans="1:53" ht="29.25" x14ac:dyDescent="0.45">
      <c r="A296" s="261">
        <v>292</v>
      </c>
      <c r="B296" s="174" t="s">
        <v>360</v>
      </c>
      <c r="C296" s="117"/>
      <c r="D296" s="117"/>
      <c r="E296" s="119">
        <v>0.04</v>
      </c>
      <c r="F296" s="119">
        <v>0.02</v>
      </c>
      <c r="G296" s="119">
        <v>0.05</v>
      </c>
      <c r="H296" s="119">
        <v>0</v>
      </c>
      <c r="I296" s="119">
        <v>0</v>
      </c>
      <c r="J296" s="119">
        <v>0</v>
      </c>
      <c r="K296" s="119">
        <v>0.02</v>
      </c>
      <c r="L296" s="119">
        <v>0</v>
      </c>
      <c r="M296" s="119">
        <v>0.01</v>
      </c>
      <c r="N296" s="119">
        <v>0.02</v>
      </c>
      <c r="O296" s="117"/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7"/>
      <c r="AB296" s="119">
        <v>0</v>
      </c>
      <c r="AC296" s="119">
        <v>0</v>
      </c>
      <c r="AD296" s="119">
        <v>0</v>
      </c>
      <c r="AE296" s="119">
        <v>0</v>
      </c>
      <c r="AF296" s="119">
        <v>0</v>
      </c>
      <c r="AG296" s="119">
        <v>0.12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  <c r="AZ296" s="119">
        <v>0</v>
      </c>
      <c r="BA296" s="119">
        <v>0</v>
      </c>
    </row>
    <row r="297" spans="1:53" ht="29.25" x14ac:dyDescent="0.45">
      <c r="A297" s="260">
        <v>293</v>
      </c>
      <c r="B297" s="173" t="s">
        <v>0</v>
      </c>
      <c r="C297" s="118">
        <v>1818.87</v>
      </c>
      <c r="D297" s="118">
        <v>1753.05</v>
      </c>
      <c r="E297" s="118">
        <v>1968.78</v>
      </c>
      <c r="F297" s="118">
        <v>1786.06</v>
      </c>
      <c r="G297" s="118">
        <v>2067.23</v>
      </c>
      <c r="H297" s="118">
        <v>2056.87</v>
      </c>
      <c r="I297" s="118">
        <v>2029.11</v>
      </c>
      <c r="J297" s="118">
        <v>1992.6</v>
      </c>
      <c r="K297" s="118">
        <v>2073.5700000000002</v>
      </c>
      <c r="L297" s="118">
        <v>2216.58</v>
      </c>
      <c r="M297" s="118">
        <v>2050.31</v>
      </c>
      <c r="N297" s="118">
        <v>2077.83</v>
      </c>
      <c r="O297" s="118">
        <v>1927.15</v>
      </c>
      <c r="P297" s="118">
        <v>1842.94</v>
      </c>
      <c r="Q297" s="118">
        <v>2079.41</v>
      </c>
      <c r="R297" s="118">
        <v>1936.83</v>
      </c>
      <c r="S297" s="118">
        <v>2076.0100000000002</v>
      </c>
      <c r="T297" s="118">
        <v>2052.13</v>
      </c>
      <c r="U297" s="118">
        <v>2056.7399999999998</v>
      </c>
      <c r="V297" s="118">
        <v>1954.23</v>
      </c>
      <c r="W297" s="118">
        <v>2095.81</v>
      </c>
      <c r="X297" s="118">
        <v>2185.6</v>
      </c>
      <c r="Y297" s="118">
        <v>1920.56</v>
      </c>
      <c r="Z297" s="118">
        <v>1928.55</v>
      </c>
      <c r="AA297" s="118">
        <v>1763.4</v>
      </c>
      <c r="AB297" s="118">
        <v>1848.65</v>
      </c>
      <c r="AC297" s="118">
        <v>2050.16</v>
      </c>
      <c r="AD297" s="118">
        <v>1806.22</v>
      </c>
      <c r="AE297" s="118">
        <v>2149.08</v>
      </c>
      <c r="AF297" s="118">
        <v>2149.9699999999998</v>
      </c>
      <c r="AG297" s="118">
        <v>2056.85</v>
      </c>
      <c r="AH297" s="118">
        <v>2240.5100000000002</v>
      </c>
      <c r="AI297" s="118">
        <v>2234.84</v>
      </c>
      <c r="AJ297" s="118">
        <v>2083.31</v>
      </c>
      <c r="AK297" s="118">
        <v>2119.5100000000002</v>
      </c>
      <c r="AL297" s="118">
        <v>1997.12</v>
      </c>
      <c r="AM297" s="118">
        <v>1930.55</v>
      </c>
      <c r="AN297" s="118">
        <v>1954.04</v>
      </c>
      <c r="AO297" s="118">
        <v>2194.69</v>
      </c>
      <c r="AP297" s="118">
        <v>1868.68</v>
      </c>
      <c r="AQ297" s="118">
        <v>2335.86</v>
      </c>
      <c r="AR297" s="118">
        <v>2327.2600000000002</v>
      </c>
      <c r="AS297" s="118">
        <v>2294.5100000000002</v>
      </c>
      <c r="AT297" s="118">
        <v>2406.36</v>
      </c>
      <c r="AU297" s="118">
        <v>2361.23</v>
      </c>
      <c r="AV297" s="118">
        <v>2315.35</v>
      </c>
      <c r="AW297" s="118">
        <v>2346.8000000000002</v>
      </c>
      <c r="AX297" s="118">
        <v>2201.29</v>
      </c>
      <c r="AY297" s="118">
        <v>2149.63</v>
      </c>
      <c r="AZ297" s="118">
        <v>2052.9699999999998</v>
      </c>
      <c r="BA297" s="118">
        <v>2439.11</v>
      </c>
    </row>
    <row r="298" spans="1:53" x14ac:dyDescent="0.45">
      <c r="A298" s="261">
        <v>294</v>
      </c>
      <c r="B298" s="174" t="s">
        <v>361</v>
      </c>
      <c r="C298" s="119">
        <v>3.9</v>
      </c>
      <c r="D298" s="119">
        <v>3.76</v>
      </c>
      <c r="E298" s="119">
        <v>4.2300000000000004</v>
      </c>
      <c r="F298" s="119">
        <v>3.82</v>
      </c>
      <c r="G298" s="119">
        <v>5.73</v>
      </c>
      <c r="H298" s="119">
        <v>5.28</v>
      </c>
      <c r="I298" s="119">
        <v>4.57</v>
      </c>
      <c r="J298" s="119">
        <v>4.53</v>
      </c>
      <c r="K298" s="119">
        <v>3.08</v>
      </c>
      <c r="L298" s="119">
        <v>4.5999999999999996</v>
      </c>
      <c r="M298" s="119">
        <v>4.3600000000000003</v>
      </c>
      <c r="N298" s="119">
        <v>4.17</v>
      </c>
      <c r="O298" s="119">
        <v>5.58</v>
      </c>
      <c r="P298" s="119">
        <v>3.79</v>
      </c>
      <c r="Q298" s="119">
        <v>3.25</v>
      </c>
      <c r="R298" s="119">
        <v>2.59</v>
      </c>
      <c r="S298" s="119">
        <v>2.82</v>
      </c>
      <c r="T298" s="119">
        <v>4.26</v>
      </c>
      <c r="U298" s="119">
        <v>3.61</v>
      </c>
      <c r="V298" s="119">
        <v>2.74</v>
      </c>
      <c r="W298" s="119">
        <v>2.91</v>
      </c>
      <c r="X298" s="119">
        <v>4.33</v>
      </c>
      <c r="Y298" s="119">
        <v>4.05</v>
      </c>
      <c r="Z298" s="119">
        <v>2.3199999999999998</v>
      </c>
      <c r="AA298" s="119">
        <v>3.18</v>
      </c>
      <c r="AB298" s="119">
        <v>2.23</v>
      </c>
      <c r="AC298" s="119">
        <v>3.47</v>
      </c>
      <c r="AD298" s="119">
        <v>2.35</v>
      </c>
      <c r="AE298" s="119">
        <v>2.14</v>
      </c>
      <c r="AF298" s="119">
        <v>3.69</v>
      </c>
      <c r="AG298" s="119">
        <v>1.93</v>
      </c>
      <c r="AH298" s="119">
        <v>2.99</v>
      </c>
      <c r="AI298" s="119">
        <v>3.12</v>
      </c>
      <c r="AJ298" s="119">
        <v>2.89</v>
      </c>
      <c r="AK298" s="119">
        <v>3.05</v>
      </c>
      <c r="AL298" s="119">
        <v>2.86</v>
      </c>
      <c r="AM298" s="119">
        <v>1.75</v>
      </c>
      <c r="AN298" s="119">
        <v>1.98</v>
      </c>
      <c r="AO298" s="119">
        <v>1.69</v>
      </c>
      <c r="AP298" s="119">
        <v>1.9</v>
      </c>
      <c r="AQ298" s="119">
        <v>2.09</v>
      </c>
      <c r="AR298" s="119">
        <v>3.35</v>
      </c>
      <c r="AS298" s="119">
        <v>3</v>
      </c>
      <c r="AT298" s="119">
        <v>3.91</v>
      </c>
      <c r="AU298" s="119">
        <v>2.27</v>
      </c>
      <c r="AV298" s="119">
        <v>3.04</v>
      </c>
      <c r="AW298" s="119">
        <v>3.61</v>
      </c>
      <c r="AX298" s="119">
        <v>2.2599999999999998</v>
      </c>
      <c r="AY298" s="119">
        <v>1.97</v>
      </c>
      <c r="AZ298" s="119">
        <v>1.87</v>
      </c>
      <c r="BA298" s="119">
        <v>2.08</v>
      </c>
    </row>
    <row r="299" spans="1:53" ht="42" x14ac:dyDescent="0.45">
      <c r="A299" s="260">
        <v>295</v>
      </c>
      <c r="B299" s="173" t="s">
        <v>362</v>
      </c>
      <c r="C299" s="120">
        <v>0.76</v>
      </c>
      <c r="D299" s="120">
        <v>1.51</v>
      </c>
      <c r="E299" s="120">
        <v>1.31</v>
      </c>
      <c r="F299" s="120">
        <v>1.45</v>
      </c>
      <c r="G299" s="120">
        <v>1.1299999999999999</v>
      </c>
      <c r="H299" s="120">
        <v>1.61</v>
      </c>
      <c r="I299" s="120">
        <v>1.25</v>
      </c>
      <c r="J299" s="120">
        <v>1.63</v>
      </c>
      <c r="K299" s="120">
        <v>0.62</v>
      </c>
      <c r="L299" s="120">
        <v>0.66</v>
      </c>
      <c r="M299" s="120">
        <v>0.53</v>
      </c>
      <c r="N299" s="120">
        <v>1.75</v>
      </c>
      <c r="O299" s="120">
        <v>0.9</v>
      </c>
      <c r="P299" s="120">
        <v>0.46</v>
      </c>
      <c r="Q299" s="120">
        <v>0.41</v>
      </c>
      <c r="R299" s="120">
        <v>1.1299999999999999</v>
      </c>
      <c r="S299" s="120">
        <v>1.21</v>
      </c>
      <c r="T299" s="120">
        <v>0.67</v>
      </c>
      <c r="U299" s="120">
        <v>2.2999999999999998</v>
      </c>
      <c r="V299" s="120">
        <v>0.79</v>
      </c>
      <c r="W299" s="120">
        <v>0.16</v>
      </c>
      <c r="X299" s="120">
        <v>0.69</v>
      </c>
      <c r="Y299" s="120">
        <v>0.3</v>
      </c>
      <c r="Z299" s="120">
        <v>0.04</v>
      </c>
      <c r="AA299" s="120">
        <v>0.51</v>
      </c>
      <c r="AB299" s="120">
        <v>0.37</v>
      </c>
      <c r="AC299" s="120">
        <v>0.24</v>
      </c>
      <c r="AD299" s="120">
        <v>0.42</v>
      </c>
      <c r="AE299" s="120">
        <v>0.35</v>
      </c>
      <c r="AF299" s="120">
        <v>0.59</v>
      </c>
      <c r="AG299" s="120">
        <v>0.48</v>
      </c>
      <c r="AH299" s="120">
        <v>2.86</v>
      </c>
      <c r="AI299" s="120">
        <v>0.18</v>
      </c>
      <c r="AJ299" s="120">
        <v>0.2</v>
      </c>
      <c r="AK299" s="120">
        <v>0.45</v>
      </c>
      <c r="AL299" s="120">
        <v>0.16</v>
      </c>
      <c r="AM299" s="120">
        <v>0.24</v>
      </c>
      <c r="AN299" s="120">
        <v>0.35</v>
      </c>
      <c r="AO299" s="120">
        <v>0.28000000000000003</v>
      </c>
      <c r="AP299" s="120">
        <v>0.47</v>
      </c>
      <c r="AQ299" s="120">
        <v>0.34</v>
      </c>
      <c r="AR299" s="120">
        <v>0.74</v>
      </c>
      <c r="AS299" s="120">
        <v>0.68</v>
      </c>
      <c r="AT299" s="120">
        <v>0.6</v>
      </c>
      <c r="AU299" s="120">
        <v>0.37</v>
      </c>
      <c r="AV299" s="120">
        <v>0.63</v>
      </c>
      <c r="AW299" s="120">
        <v>0.76</v>
      </c>
      <c r="AX299" s="120">
        <v>0.5</v>
      </c>
      <c r="AY299" s="120">
        <v>0.85</v>
      </c>
      <c r="AZ299" s="120">
        <v>1.36</v>
      </c>
      <c r="BA299" s="120">
        <v>1.07</v>
      </c>
    </row>
    <row r="300" spans="1:53" ht="29.25" x14ac:dyDescent="0.45">
      <c r="A300" s="261">
        <v>296</v>
      </c>
      <c r="B300" s="174" t="s">
        <v>363</v>
      </c>
      <c r="C300" s="117"/>
      <c r="D300" s="119">
        <v>0</v>
      </c>
      <c r="E300" s="119">
        <v>0</v>
      </c>
      <c r="F300" s="119">
        <v>0</v>
      </c>
      <c r="G300" s="119">
        <v>0.12</v>
      </c>
      <c r="H300" s="119">
        <v>0</v>
      </c>
      <c r="I300" s="119">
        <v>0.03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0.01</v>
      </c>
      <c r="P300" s="119">
        <v>0.01</v>
      </c>
      <c r="Q300" s="119">
        <v>0.06</v>
      </c>
      <c r="R300" s="119">
        <v>0.04</v>
      </c>
      <c r="S300" s="119">
        <v>0</v>
      </c>
      <c r="T300" s="119">
        <v>0</v>
      </c>
      <c r="U300" s="119">
        <v>0</v>
      </c>
      <c r="V300" s="119">
        <v>0</v>
      </c>
      <c r="W300" s="119">
        <v>0.06</v>
      </c>
      <c r="X300" s="119">
        <v>7.0000000000000007E-2</v>
      </c>
      <c r="Y300" s="119">
        <v>0.01</v>
      </c>
      <c r="Z300" s="119">
        <v>0.01</v>
      </c>
      <c r="AA300" s="119">
        <v>0.03</v>
      </c>
      <c r="AB300" s="119">
        <v>0</v>
      </c>
      <c r="AC300" s="119">
        <v>0.02</v>
      </c>
      <c r="AD300" s="119">
        <v>0</v>
      </c>
      <c r="AE300" s="119">
        <v>0.04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0.1</v>
      </c>
      <c r="AL300" s="119">
        <v>0</v>
      </c>
      <c r="AM300" s="117"/>
      <c r="AN300" s="119">
        <v>0.02</v>
      </c>
      <c r="AO300" s="119">
        <v>0.02</v>
      </c>
      <c r="AP300" s="119">
        <v>0.04</v>
      </c>
      <c r="AQ300" s="119">
        <v>0.02</v>
      </c>
      <c r="AR300" s="119">
        <v>0.04</v>
      </c>
      <c r="AS300" s="119">
        <v>0</v>
      </c>
      <c r="AT300" s="119">
        <v>0.03</v>
      </c>
      <c r="AU300" s="119">
        <v>0.02</v>
      </c>
      <c r="AV300" s="119">
        <v>0</v>
      </c>
      <c r="AW300" s="119">
        <v>0.01</v>
      </c>
      <c r="AX300" s="119">
        <v>0.05</v>
      </c>
      <c r="AY300" s="119">
        <v>0.04</v>
      </c>
      <c r="AZ300" s="119">
        <v>0</v>
      </c>
      <c r="BA300" s="119">
        <v>0</v>
      </c>
    </row>
    <row r="301" spans="1:53" ht="29.25" x14ac:dyDescent="0.45">
      <c r="A301" s="260">
        <v>297</v>
      </c>
      <c r="B301" s="173" t="s">
        <v>364</v>
      </c>
      <c r="C301" s="120">
        <v>0.11</v>
      </c>
      <c r="D301" s="120">
        <v>0.01</v>
      </c>
      <c r="E301" s="120">
        <v>0.06</v>
      </c>
      <c r="F301" s="120">
        <v>0.04</v>
      </c>
      <c r="G301" s="120">
        <v>0.02</v>
      </c>
      <c r="H301" s="120">
        <v>0.02</v>
      </c>
      <c r="I301" s="120">
        <v>0.12</v>
      </c>
      <c r="J301" s="120">
        <v>0.15</v>
      </c>
      <c r="K301" s="120">
        <v>0.17</v>
      </c>
      <c r="L301" s="120">
        <v>0.18</v>
      </c>
      <c r="M301" s="120">
        <v>0.01</v>
      </c>
      <c r="N301" s="120">
        <v>0.04</v>
      </c>
      <c r="O301" s="120">
        <v>0.02</v>
      </c>
      <c r="P301" s="120">
        <v>0.01</v>
      </c>
      <c r="Q301" s="120">
        <v>0.19</v>
      </c>
      <c r="R301" s="120">
        <v>0</v>
      </c>
      <c r="S301" s="120">
        <v>0.19</v>
      </c>
      <c r="T301" s="120">
        <v>0.01</v>
      </c>
      <c r="U301" s="120">
        <v>0.08</v>
      </c>
      <c r="V301" s="120">
        <v>0</v>
      </c>
      <c r="W301" s="120">
        <v>0.04</v>
      </c>
      <c r="X301" s="120">
        <v>0.05</v>
      </c>
      <c r="Y301" s="120">
        <v>0.02</v>
      </c>
      <c r="Z301" s="120">
        <v>7.0000000000000007E-2</v>
      </c>
      <c r="AA301" s="120">
        <v>0.15</v>
      </c>
      <c r="AB301" s="120">
        <v>0.02</v>
      </c>
      <c r="AC301" s="120">
        <v>0.02</v>
      </c>
      <c r="AD301" s="120">
        <v>7.0000000000000007E-2</v>
      </c>
      <c r="AE301" s="120">
        <v>0.16</v>
      </c>
      <c r="AF301" s="120">
        <v>7.0000000000000007E-2</v>
      </c>
      <c r="AG301" s="120">
        <v>0</v>
      </c>
      <c r="AH301" s="120">
        <v>0.11</v>
      </c>
      <c r="AI301" s="120">
        <v>0</v>
      </c>
      <c r="AJ301" s="120">
        <v>0.21</v>
      </c>
      <c r="AK301" s="120">
        <v>0</v>
      </c>
      <c r="AL301" s="120">
        <v>0.17</v>
      </c>
      <c r="AM301" s="120">
        <v>0.01</v>
      </c>
      <c r="AN301" s="120">
        <v>0.04</v>
      </c>
      <c r="AO301" s="120">
        <v>0.02</v>
      </c>
      <c r="AP301" s="120">
        <v>0.01</v>
      </c>
      <c r="AQ301" s="120">
        <v>0.05</v>
      </c>
      <c r="AR301" s="120">
        <v>0.06</v>
      </c>
      <c r="AS301" s="120">
        <v>0.15</v>
      </c>
      <c r="AT301" s="120">
        <v>0.02</v>
      </c>
      <c r="AU301" s="120">
        <v>0.04</v>
      </c>
      <c r="AV301" s="120">
        <v>0.06</v>
      </c>
      <c r="AW301" s="120">
        <v>0.06</v>
      </c>
      <c r="AX301" s="120">
        <v>0.12</v>
      </c>
      <c r="AY301" s="120">
        <v>0.08</v>
      </c>
      <c r="AZ301" s="120">
        <v>0.16</v>
      </c>
      <c r="BA301" s="120">
        <v>0.04</v>
      </c>
    </row>
    <row r="302" spans="1:53" ht="29.25" x14ac:dyDescent="0.45">
      <c r="A302" s="261">
        <v>298</v>
      </c>
      <c r="B302" s="174" t="s">
        <v>365</v>
      </c>
      <c r="C302" s="119">
        <v>3.15</v>
      </c>
      <c r="D302" s="119">
        <v>5.52</v>
      </c>
      <c r="E302" s="119">
        <v>6.12</v>
      </c>
      <c r="F302" s="119">
        <v>1.62</v>
      </c>
      <c r="G302" s="119">
        <v>10.46</v>
      </c>
      <c r="H302" s="119">
        <v>0.99</v>
      </c>
      <c r="I302" s="119">
        <v>1.84</v>
      </c>
      <c r="J302" s="119">
        <v>6</v>
      </c>
      <c r="K302" s="119">
        <v>9.57</v>
      </c>
      <c r="L302" s="119">
        <v>9.16</v>
      </c>
      <c r="M302" s="119">
        <v>6.65</v>
      </c>
      <c r="N302" s="119">
        <v>4.6399999999999997</v>
      </c>
      <c r="O302" s="119">
        <v>4.25</v>
      </c>
      <c r="P302" s="119">
        <v>2.37</v>
      </c>
      <c r="Q302" s="119">
        <v>1.1299999999999999</v>
      </c>
      <c r="R302" s="119">
        <v>0.7</v>
      </c>
      <c r="S302" s="119">
        <v>0.77</v>
      </c>
      <c r="T302" s="119">
        <v>0.79</v>
      </c>
      <c r="U302" s="119">
        <v>2</v>
      </c>
      <c r="V302" s="119">
        <v>6</v>
      </c>
      <c r="W302" s="119">
        <v>3.94</v>
      </c>
      <c r="X302" s="119">
        <v>8</v>
      </c>
      <c r="Y302" s="119">
        <v>5.62</v>
      </c>
      <c r="Z302" s="119">
        <v>2.61</v>
      </c>
      <c r="AA302" s="119">
        <v>0.86</v>
      </c>
      <c r="AB302" s="119">
        <v>0.19</v>
      </c>
      <c r="AC302" s="119">
        <v>1.58</v>
      </c>
      <c r="AD302" s="119">
        <v>1.85</v>
      </c>
      <c r="AE302" s="119">
        <v>5.17</v>
      </c>
      <c r="AF302" s="119">
        <v>6.04</v>
      </c>
      <c r="AG302" s="119">
        <v>5.0199999999999996</v>
      </c>
      <c r="AH302" s="119">
        <v>4.57</v>
      </c>
      <c r="AI302" s="119">
        <v>2.52</v>
      </c>
      <c r="AJ302" s="119">
        <v>5.64</v>
      </c>
      <c r="AK302" s="119">
        <v>9.15</v>
      </c>
      <c r="AL302" s="119">
        <v>1.06</v>
      </c>
      <c r="AM302" s="119">
        <v>5.5</v>
      </c>
      <c r="AN302" s="119">
        <v>2.78</v>
      </c>
      <c r="AO302" s="119">
        <v>0.5</v>
      </c>
      <c r="AP302" s="119">
        <v>0.39</v>
      </c>
      <c r="AQ302" s="119">
        <v>1.17</v>
      </c>
      <c r="AR302" s="119">
        <v>4.51</v>
      </c>
      <c r="AS302" s="119">
        <v>9.51</v>
      </c>
      <c r="AT302" s="119">
        <v>9.6199999999999992</v>
      </c>
      <c r="AU302" s="119">
        <v>7.71</v>
      </c>
      <c r="AV302" s="119">
        <v>2.97</v>
      </c>
      <c r="AW302" s="119">
        <v>0.63</v>
      </c>
      <c r="AX302" s="119">
        <v>1.52</v>
      </c>
      <c r="AY302" s="119">
        <v>0.86</v>
      </c>
      <c r="AZ302" s="119">
        <v>0.51</v>
      </c>
      <c r="BA302" s="119">
        <v>0.99</v>
      </c>
    </row>
    <row r="303" spans="1:53" ht="42" x14ac:dyDescent="0.45">
      <c r="A303" s="260">
        <v>299</v>
      </c>
      <c r="B303" s="173" t="s">
        <v>366</v>
      </c>
      <c r="C303" s="120">
        <v>0.16</v>
      </c>
      <c r="D303" s="120">
        <v>0.09</v>
      </c>
      <c r="E303" s="120">
        <v>0.81</v>
      </c>
      <c r="F303" s="120">
        <v>0.17</v>
      </c>
      <c r="G303" s="120">
        <v>1.26</v>
      </c>
      <c r="H303" s="120">
        <v>0</v>
      </c>
      <c r="I303" s="120">
        <v>0.26</v>
      </c>
      <c r="J303" s="120">
        <v>0.17</v>
      </c>
      <c r="K303" s="120">
        <v>1.36</v>
      </c>
      <c r="L303" s="120">
        <v>0.14000000000000001</v>
      </c>
      <c r="M303" s="120">
        <v>0.16</v>
      </c>
      <c r="N303" s="120">
        <v>0.18</v>
      </c>
      <c r="O303" s="120">
        <v>0</v>
      </c>
      <c r="P303" s="120">
        <v>0.77</v>
      </c>
      <c r="Q303" s="120">
        <v>0.15</v>
      </c>
      <c r="R303" s="120">
        <v>0</v>
      </c>
      <c r="S303" s="120">
        <v>0.24</v>
      </c>
      <c r="T303" s="120">
        <v>0</v>
      </c>
      <c r="U303" s="120">
        <v>0.11</v>
      </c>
      <c r="V303" s="120">
        <v>0</v>
      </c>
      <c r="W303" s="120">
        <v>0.22</v>
      </c>
      <c r="X303" s="120">
        <v>0.24</v>
      </c>
      <c r="Y303" s="120">
        <v>0.04</v>
      </c>
      <c r="Z303" s="120">
        <v>0.11</v>
      </c>
      <c r="AA303" s="120">
        <v>0.2</v>
      </c>
      <c r="AB303" s="120">
        <v>0.08</v>
      </c>
      <c r="AC303" s="120">
        <v>0.05</v>
      </c>
      <c r="AD303" s="120">
        <v>0.15</v>
      </c>
      <c r="AE303" s="120">
        <v>0.1</v>
      </c>
      <c r="AF303" s="120">
        <v>0.25</v>
      </c>
      <c r="AG303" s="120">
        <v>0.14000000000000001</v>
      </c>
      <c r="AH303" s="120">
        <v>0.2</v>
      </c>
      <c r="AI303" s="120">
        <v>0.12</v>
      </c>
      <c r="AJ303" s="120">
        <v>0.06</v>
      </c>
      <c r="AK303" s="120">
        <v>0.1</v>
      </c>
      <c r="AL303" s="120">
        <v>0.4</v>
      </c>
      <c r="AM303" s="120">
        <v>0.22</v>
      </c>
      <c r="AN303" s="120">
        <v>0.09</v>
      </c>
      <c r="AO303" s="120">
        <v>0.15</v>
      </c>
      <c r="AP303" s="120">
        <v>0.04</v>
      </c>
      <c r="AQ303" s="120">
        <v>0.3</v>
      </c>
      <c r="AR303" s="120">
        <v>0.08</v>
      </c>
      <c r="AS303" s="120">
        <v>0.06</v>
      </c>
      <c r="AT303" s="120">
        <v>0.03</v>
      </c>
      <c r="AU303" s="120">
        <v>0.15</v>
      </c>
      <c r="AV303" s="120">
        <v>0.06</v>
      </c>
      <c r="AW303" s="120">
        <v>0.27</v>
      </c>
      <c r="AX303" s="120">
        <v>0</v>
      </c>
      <c r="AY303" s="120">
        <v>0.13</v>
      </c>
      <c r="AZ303" s="120">
        <v>0.33</v>
      </c>
      <c r="BA303" s="120">
        <v>0.11</v>
      </c>
    </row>
    <row r="304" spans="1:53" ht="42" x14ac:dyDescent="0.45">
      <c r="A304" s="261">
        <v>300</v>
      </c>
      <c r="B304" s="174" t="s">
        <v>367</v>
      </c>
      <c r="C304" s="119">
        <v>0</v>
      </c>
      <c r="D304" s="119">
        <v>0</v>
      </c>
      <c r="E304" s="119">
        <v>0</v>
      </c>
      <c r="F304" s="119">
        <v>0</v>
      </c>
      <c r="G304" s="119">
        <v>0.01</v>
      </c>
      <c r="H304" s="119">
        <v>0</v>
      </c>
      <c r="I304" s="119">
        <v>0.06</v>
      </c>
      <c r="J304" s="119">
        <v>0</v>
      </c>
      <c r="K304" s="119">
        <v>0</v>
      </c>
      <c r="L304" s="119">
        <v>0.06</v>
      </c>
      <c r="M304" s="119">
        <v>0</v>
      </c>
      <c r="N304" s="119">
        <v>0.1</v>
      </c>
      <c r="O304" s="119">
        <v>0.02</v>
      </c>
      <c r="P304" s="119">
        <v>0.01</v>
      </c>
      <c r="Q304" s="119">
        <v>0</v>
      </c>
      <c r="R304" s="119">
        <v>0.02</v>
      </c>
      <c r="S304" s="119">
        <v>0.01</v>
      </c>
      <c r="T304" s="119">
        <v>0.04</v>
      </c>
      <c r="U304" s="119">
        <v>0</v>
      </c>
      <c r="V304" s="119">
        <v>0.02</v>
      </c>
      <c r="W304" s="119">
        <v>0.05</v>
      </c>
      <c r="X304" s="119">
        <v>0</v>
      </c>
      <c r="Y304" s="119">
        <v>0.06</v>
      </c>
      <c r="Z304" s="119">
        <v>0</v>
      </c>
      <c r="AA304" s="119">
        <v>0.03</v>
      </c>
      <c r="AB304" s="119">
        <v>0</v>
      </c>
      <c r="AC304" s="119">
        <v>0.03</v>
      </c>
      <c r="AD304" s="119">
        <v>0.03</v>
      </c>
      <c r="AE304" s="119">
        <v>0.03</v>
      </c>
      <c r="AF304" s="119">
        <v>0.01</v>
      </c>
      <c r="AG304" s="119">
        <v>0</v>
      </c>
      <c r="AH304" s="119">
        <v>0.01</v>
      </c>
      <c r="AI304" s="119">
        <v>0.09</v>
      </c>
      <c r="AJ304" s="119">
        <v>0.08</v>
      </c>
      <c r="AK304" s="119">
        <v>0</v>
      </c>
      <c r="AL304" s="119">
        <v>0</v>
      </c>
      <c r="AM304" s="119">
        <v>0.02</v>
      </c>
      <c r="AN304" s="119">
        <v>0.09</v>
      </c>
      <c r="AO304" s="119">
        <v>0.01</v>
      </c>
      <c r="AP304" s="119">
        <v>0.01</v>
      </c>
      <c r="AQ304" s="119">
        <v>0.05</v>
      </c>
      <c r="AR304" s="119">
        <v>0.01</v>
      </c>
      <c r="AS304" s="119">
        <v>0</v>
      </c>
      <c r="AT304" s="119">
        <v>0</v>
      </c>
      <c r="AU304" s="119">
        <v>7.0000000000000007E-2</v>
      </c>
      <c r="AV304" s="119">
        <v>0.06</v>
      </c>
      <c r="AW304" s="119">
        <v>0</v>
      </c>
      <c r="AX304" s="119">
        <v>0.01</v>
      </c>
      <c r="AY304" s="119">
        <v>0</v>
      </c>
      <c r="AZ304" s="119">
        <v>0</v>
      </c>
      <c r="BA304" s="119">
        <v>0</v>
      </c>
    </row>
    <row r="305" spans="1:53" ht="29.25" x14ac:dyDescent="0.45">
      <c r="A305" s="260">
        <v>301</v>
      </c>
      <c r="B305" s="173" t="s">
        <v>60</v>
      </c>
      <c r="C305" s="120">
        <v>485.11</v>
      </c>
      <c r="D305" s="120">
        <v>564.02</v>
      </c>
      <c r="E305" s="120">
        <v>592.07000000000005</v>
      </c>
      <c r="F305" s="120">
        <v>588.76</v>
      </c>
      <c r="G305" s="120">
        <v>622.05999999999995</v>
      </c>
      <c r="H305" s="120">
        <v>678.27</v>
      </c>
      <c r="I305" s="120">
        <v>670.75</v>
      </c>
      <c r="J305" s="120">
        <v>714.14</v>
      </c>
      <c r="K305" s="120">
        <v>737.52</v>
      </c>
      <c r="L305" s="120">
        <v>798.98</v>
      </c>
      <c r="M305" s="120">
        <v>724.48</v>
      </c>
      <c r="N305" s="120">
        <v>706.24</v>
      </c>
      <c r="O305" s="120">
        <v>648.55999999999995</v>
      </c>
      <c r="P305" s="120">
        <v>564.05999999999995</v>
      </c>
      <c r="Q305" s="120">
        <v>717.88</v>
      </c>
      <c r="R305" s="120">
        <v>664.04</v>
      </c>
      <c r="S305" s="120">
        <v>741.42</v>
      </c>
      <c r="T305" s="120">
        <v>799.27</v>
      </c>
      <c r="U305" s="120">
        <v>772.93</v>
      </c>
      <c r="V305" s="120">
        <v>726.92</v>
      </c>
      <c r="W305" s="120">
        <v>799.37</v>
      </c>
      <c r="X305" s="120">
        <v>872.39</v>
      </c>
      <c r="Y305" s="120">
        <v>856.19</v>
      </c>
      <c r="Z305" s="120">
        <v>743.24</v>
      </c>
      <c r="AA305" s="120">
        <v>636.19000000000005</v>
      </c>
      <c r="AB305" s="120">
        <v>604.29</v>
      </c>
      <c r="AC305" s="120">
        <v>755.09</v>
      </c>
      <c r="AD305" s="120">
        <v>679.08</v>
      </c>
      <c r="AE305" s="120">
        <v>781.46</v>
      </c>
      <c r="AF305" s="120">
        <v>746.7</v>
      </c>
      <c r="AG305" s="120">
        <v>727</v>
      </c>
      <c r="AH305" s="120">
        <v>800.13</v>
      </c>
      <c r="AI305" s="120">
        <v>912.12</v>
      </c>
      <c r="AJ305" s="120">
        <v>876.16</v>
      </c>
      <c r="AK305" s="120">
        <v>954.1</v>
      </c>
      <c r="AL305" s="120">
        <v>954.91</v>
      </c>
      <c r="AM305" s="120">
        <v>704.37</v>
      </c>
      <c r="AN305" s="120">
        <v>812.13</v>
      </c>
      <c r="AO305" s="120">
        <v>945.43</v>
      </c>
      <c r="AP305" s="120">
        <v>818.45</v>
      </c>
      <c r="AQ305" s="118">
        <v>1011.65</v>
      </c>
      <c r="AR305" s="120">
        <v>950</v>
      </c>
      <c r="AS305" s="120">
        <v>954.84</v>
      </c>
      <c r="AT305" s="118">
        <v>1028.32</v>
      </c>
      <c r="AU305" s="118">
        <v>1086.8800000000001</v>
      </c>
      <c r="AV305" s="118">
        <v>1074.06</v>
      </c>
      <c r="AW305" s="118">
        <v>1118.4000000000001</v>
      </c>
      <c r="AX305" s="118">
        <v>1157.4100000000001</v>
      </c>
      <c r="AY305" s="118">
        <v>1017.68</v>
      </c>
      <c r="AZ305" s="120">
        <v>839.22</v>
      </c>
      <c r="BA305" s="118">
        <v>1062.77</v>
      </c>
    </row>
    <row r="306" spans="1:53" x14ac:dyDescent="0.45">
      <c r="A306" s="261">
        <v>302</v>
      </c>
      <c r="B306" s="174" t="s">
        <v>368</v>
      </c>
      <c r="C306" s="119">
        <v>0.83</v>
      </c>
      <c r="D306" s="119">
        <v>0.77</v>
      </c>
      <c r="E306" s="119">
        <v>1.07</v>
      </c>
      <c r="F306" s="119">
        <v>0.92</v>
      </c>
      <c r="G306" s="119">
        <v>0.72</v>
      </c>
      <c r="H306" s="119">
        <v>0.77</v>
      </c>
      <c r="I306" s="119">
        <v>0.89</v>
      </c>
      <c r="J306" s="119">
        <v>0.79</v>
      </c>
      <c r="K306" s="119">
        <v>0.83</v>
      </c>
      <c r="L306" s="119">
        <v>0.73</v>
      </c>
      <c r="M306" s="119">
        <v>1.01</v>
      </c>
      <c r="N306" s="119">
        <v>0.95</v>
      </c>
      <c r="O306" s="119">
        <v>0.51</v>
      </c>
      <c r="P306" s="119">
        <v>0.75</v>
      </c>
      <c r="Q306" s="119">
        <v>1.25</v>
      </c>
      <c r="R306" s="119">
        <v>0.6</v>
      </c>
      <c r="S306" s="119">
        <v>1.01</v>
      </c>
      <c r="T306" s="119">
        <v>0.55000000000000004</v>
      </c>
      <c r="U306" s="119">
        <v>1.05</v>
      </c>
      <c r="V306" s="119">
        <v>0.77</v>
      </c>
      <c r="W306" s="119">
        <v>1.1499999999999999</v>
      </c>
      <c r="X306" s="119">
        <v>1.4</v>
      </c>
      <c r="Y306" s="119">
        <v>1.01</v>
      </c>
      <c r="Z306" s="119">
        <v>0.73</v>
      </c>
      <c r="AA306" s="119">
        <v>1</v>
      </c>
      <c r="AB306" s="119">
        <v>1.05</v>
      </c>
      <c r="AC306" s="119">
        <v>1.1100000000000001</v>
      </c>
      <c r="AD306" s="119">
        <v>0.97</v>
      </c>
      <c r="AE306" s="119">
        <v>0.7</v>
      </c>
      <c r="AF306" s="119">
        <v>0.98</v>
      </c>
      <c r="AG306" s="119">
        <v>0.79</v>
      </c>
      <c r="AH306" s="119">
        <v>0.72</v>
      </c>
      <c r="AI306" s="119">
        <v>1.51</v>
      </c>
      <c r="AJ306" s="119">
        <v>0.74</v>
      </c>
      <c r="AK306" s="119">
        <v>0.74</v>
      </c>
      <c r="AL306" s="119">
        <v>1.07</v>
      </c>
      <c r="AM306" s="119">
        <v>0.78</v>
      </c>
      <c r="AN306" s="119">
        <v>0.95</v>
      </c>
      <c r="AO306" s="119">
        <v>1.26</v>
      </c>
      <c r="AP306" s="119">
        <v>0.75</v>
      </c>
      <c r="AQ306" s="119">
        <v>1.54</v>
      </c>
      <c r="AR306" s="119">
        <v>0.91</v>
      </c>
      <c r="AS306" s="119">
        <v>0.74</v>
      </c>
      <c r="AT306" s="119">
        <v>1.04</v>
      </c>
      <c r="AU306" s="119">
        <v>1.49</v>
      </c>
      <c r="AV306" s="119">
        <v>2.02</v>
      </c>
      <c r="AW306" s="119">
        <v>1.1200000000000001</v>
      </c>
      <c r="AX306" s="119">
        <v>0.97</v>
      </c>
      <c r="AY306" s="119">
        <v>1.62</v>
      </c>
      <c r="AZ306" s="119">
        <v>1.33</v>
      </c>
      <c r="BA306" s="119">
        <v>1.27</v>
      </c>
    </row>
    <row r="307" spans="1:53" ht="54.75" x14ac:dyDescent="0.45">
      <c r="A307" s="260">
        <v>303</v>
      </c>
      <c r="B307" s="173" t="s">
        <v>369</v>
      </c>
      <c r="C307" s="120">
        <v>0.1</v>
      </c>
      <c r="D307" s="120">
        <v>0.09</v>
      </c>
      <c r="E307" s="120">
        <v>0.08</v>
      </c>
      <c r="F307" s="120">
        <v>0.09</v>
      </c>
      <c r="G307" s="120">
        <v>0</v>
      </c>
      <c r="H307" s="120">
        <v>0.09</v>
      </c>
      <c r="I307" s="120">
        <v>0.1</v>
      </c>
      <c r="J307" s="120">
        <v>0.08</v>
      </c>
      <c r="K307" s="120">
        <v>0</v>
      </c>
      <c r="L307" s="120">
        <v>7.0000000000000007E-2</v>
      </c>
      <c r="M307" s="120">
        <v>0.02</v>
      </c>
      <c r="N307" s="120">
        <v>0</v>
      </c>
      <c r="O307" s="116"/>
      <c r="P307" s="120">
        <v>0</v>
      </c>
      <c r="Q307" s="120">
        <v>0.03</v>
      </c>
      <c r="R307" s="120">
        <v>0</v>
      </c>
      <c r="S307" s="120">
        <v>0.04</v>
      </c>
      <c r="T307" s="120">
        <v>0.02</v>
      </c>
      <c r="U307" s="120">
        <v>0.16</v>
      </c>
      <c r="V307" s="120">
        <v>0.11</v>
      </c>
      <c r="W307" s="120">
        <v>0.05</v>
      </c>
      <c r="X307" s="120">
        <v>0.18</v>
      </c>
      <c r="Y307" s="120">
        <v>0.14000000000000001</v>
      </c>
      <c r="Z307" s="120">
        <v>0.05</v>
      </c>
      <c r="AA307" s="120">
        <v>0.12</v>
      </c>
      <c r="AB307" s="120">
        <v>0.06</v>
      </c>
      <c r="AC307" s="120">
        <v>0.13</v>
      </c>
      <c r="AD307" s="120">
        <v>0.08</v>
      </c>
      <c r="AE307" s="120">
        <v>0.06</v>
      </c>
      <c r="AF307" s="120">
        <v>0.03</v>
      </c>
      <c r="AG307" s="120">
        <v>0</v>
      </c>
      <c r="AH307" s="120">
        <v>0.15</v>
      </c>
      <c r="AI307" s="120">
        <v>0</v>
      </c>
      <c r="AJ307" s="120">
        <v>0.02</v>
      </c>
      <c r="AK307" s="120">
        <v>0</v>
      </c>
      <c r="AL307" s="120">
        <v>0.02</v>
      </c>
      <c r="AM307" s="120">
        <v>0.01</v>
      </c>
      <c r="AN307" s="120">
        <v>0</v>
      </c>
      <c r="AO307" s="120">
        <v>0</v>
      </c>
      <c r="AP307" s="120">
        <v>0.2</v>
      </c>
      <c r="AQ307" s="120">
        <v>0.04</v>
      </c>
      <c r="AR307" s="120">
        <v>0.14000000000000001</v>
      </c>
      <c r="AS307" s="120">
        <v>0.11</v>
      </c>
      <c r="AT307" s="120">
        <v>0.11</v>
      </c>
      <c r="AU307" s="120">
        <v>0.03</v>
      </c>
      <c r="AV307" s="120">
        <v>0.02</v>
      </c>
      <c r="AW307" s="120">
        <v>7.0000000000000007E-2</v>
      </c>
      <c r="AX307" s="120">
        <v>0.02</v>
      </c>
      <c r="AY307" s="120">
        <v>0.1</v>
      </c>
      <c r="AZ307" s="120">
        <v>0.2</v>
      </c>
      <c r="BA307" s="120">
        <v>0.02</v>
      </c>
    </row>
    <row r="308" spans="1:53" ht="29.25" x14ac:dyDescent="0.45">
      <c r="A308" s="261">
        <v>304</v>
      </c>
      <c r="B308" s="174" t="s">
        <v>370</v>
      </c>
      <c r="C308" s="119">
        <v>0.63</v>
      </c>
      <c r="D308" s="119">
        <v>0.31</v>
      </c>
      <c r="E308" s="119">
        <v>0.59</v>
      </c>
      <c r="F308" s="119">
        <v>0.61</v>
      </c>
      <c r="G308" s="119">
        <v>0.41</v>
      </c>
      <c r="H308" s="119">
        <v>0.91</v>
      </c>
      <c r="I308" s="119">
        <v>0.9</v>
      </c>
      <c r="J308" s="119">
        <v>1.1299999999999999</v>
      </c>
      <c r="K308" s="119">
        <v>0.96</v>
      </c>
      <c r="L308" s="119">
        <v>1.72</v>
      </c>
      <c r="M308" s="119">
        <v>0.81</v>
      </c>
      <c r="N308" s="119">
        <v>1.05</v>
      </c>
      <c r="O308" s="119">
        <v>0.87</v>
      </c>
      <c r="P308" s="119">
        <v>0.78</v>
      </c>
      <c r="Q308" s="119">
        <v>0.81</v>
      </c>
      <c r="R308" s="119">
        <v>0.8</v>
      </c>
      <c r="S308" s="119">
        <v>0.9</v>
      </c>
      <c r="T308" s="119">
        <v>0.5</v>
      </c>
      <c r="U308" s="119">
        <v>3.6</v>
      </c>
      <c r="V308" s="119">
        <v>3.9</v>
      </c>
      <c r="W308" s="119">
        <v>0.9</v>
      </c>
      <c r="X308" s="119">
        <v>1.1399999999999999</v>
      </c>
      <c r="Y308" s="119">
        <v>0.92</v>
      </c>
      <c r="Z308" s="119">
        <v>1.33</v>
      </c>
      <c r="AA308" s="119">
        <v>0.84</v>
      </c>
      <c r="AB308" s="119">
        <v>0.98</v>
      </c>
      <c r="AC308" s="119">
        <v>0.85</v>
      </c>
      <c r="AD308" s="119">
        <v>0.55000000000000004</v>
      </c>
      <c r="AE308" s="119">
        <v>1.1100000000000001</v>
      </c>
      <c r="AF308" s="119">
        <v>1.22</v>
      </c>
      <c r="AG308" s="119">
        <v>0.9</v>
      </c>
      <c r="AH308" s="119">
        <v>1.1499999999999999</v>
      </c>
      <c r="AI308" s="119">
        <v>1.51</v>
      </c>
      <c r="AJ308" s="119">
        <v>0.9</v>
      </c>
      <c r="AK308" s="119">
        <v>0.82</v>
      </c>
      <c r="AL308" s="119">
        <v>0.97</v>
      </c>
      <c r="AM308" s="119">
        <v>0.79</v>
      </c>
      <c r="AN308" s="119">
        <v>1.04</v>
      </c>
      <c r="AO308" s="119">
        <v>0.76</v>
      </c>
      <c r="AP308" s="119">
        <v>0.54</v>
      </c>
      <c r="AQ308" s="119">
        <v>0.5</v>
      </c>
      <c r="AR308" s="119">
        <v>0.63</v>
      </c>
      <c r="AS308" s="119">
        <v>0.56999999999999995</v>
      </c>
      <c r="AT308" s="119">
        <v>1.1599999999999999</v>
      </c>
      <c r="AU308" s="119">
        <v>1.23</v>
      </c>
      <c r="AV308" s="119">
        <v>0.9</v>
      </c>
      <c r="AW308" s="119">
        <v>0.74</v>
      </c>
      <c r="AX308" s="119">
        <v>0.67</v>
      </c>
      <c r="AY308" s="119">
        <v>0.92</v>
      </c>
      <c r="AZ308" s="119">
        <v>1.28</v>
      </c>
      <c r="BA308" s="119">
        <v>0.81</v>
      </c>
    </row>
    <row r="309" spans="1:53" x14ac:dyDescent="0.45">
      <c r="A309" s="260">
        <v>305</v>
      </c>
      <c r="B309" s="173" t="s">
        <v>371</v>
      </c>
      <c r="C309" s="120">
        <v>20.09</v>
      </c>
      <c r="D309" s="120">
        <v>20.11</v>
      </c>
      <c r="E309" s="120">
        <v>26.3</v>
      </c>
      <c r="F309" s="120">
        <v>28.9</v>
      </c>
      <c r="G309" s="120">
        <v>19.260000000000002</v>
      </c>
      <c r="H309" s="120">
        <v>20.85</v>
      </c>
      <c r="I309" s="120">
        <v>24.93</v>
      </c>
      <c r="J309" s="120">
        <v>21.59</v>
      </c>
      <c r="K309" s="120">
        <v>31.86</v>
      </c>
      <c r="L309" s="120">
        <v>24.77</v>
      </c>
      <c r="M309" s="120">
        <v>17.18</v>
      </c>
      <c r="N309" s="120">
        <v>15.1</v>
      </c>
      <c r="O309" s="120">
        <v>23.99</v>
      </c>
      <c r="P309" s="120">
        <v>21.94</v>
      </c>
      <c r="Q309" s="120">
        <v>28.1</v>
      </c>
      <c r="R309" s="120">
        <v>4.72</v>
      </c>
      <c r="S309" s="120">
        <v>6.58</v>
      </c>
      <c r="T309" s="120">
        <v>18.29</v>
      </c>
      <c r="U309" s="120">
        <v>23.03</v>
      </c>
      <c r="V309" s="120">
        <v>4.3099999999999996</v>
      </c>
      <c r="W309" s="120">
        <v>7.23</v>
      </c>
      <c r="X309" s="120">
        <v>4.88</v>
      </c>
      <c r="Y309" s="120">
        <v>5.18</v>
      </c>
      <c r="Z309" s="120">
        <v>26.05</v>
      </c>
      <c r="AA309" s="120">
        <v>6.55</v>
      </c>
      <c r="AB309" s="120">
        <v>5.99</v>
      </c>
      <c r="AC309" s="120">
        <v>12.52</v>
      </c>
      <c r="AD309" s="120">
        <v>7.97</v>
      </c>
      <c r="AE309" s="120">
        <v>9.98</v>
      </c>
      <c r="AF309" s="120">
        <v>8.27</v>
      </c>
      <c r="AG309" s="120">
        <v>16.02</v>
      </c>
      <c r="AH309" s="120">
        <v>7.48</v>
      </c>
      <c r="AI309" s="120">
        <v>9.6</v>
      </c>
      <c r="AJ309" s="120">
        <v>10.029999999999999</v>
      </c>
      <c r="AK309" s="120">
        <v>9.4</v>
      </c>
      <c r="AL309" s="120">
        <v>8.24</v>
      </c>
      <c r="AM309" s="120">
        <v>6.67</v>
      </c>
      <c r="AN309" s="120">
        <v>13.03</v>
      </c>
      <c r="AO309" s="120">
        <v>14.3</v>
      </c>
      <c r="AP309" s="120">
        <v>8.94</v>
      </c>
      <c r="AQ309" s="120">
        <v>16.809999999999999</v>
      </c>
      <c r="AR309" s="120">
        <v>10.38</v>
      </c>
      <c r="AS309" s="120">
        <v>12.56</v>
      </c>
      <c r="AT309" s="120">
        <v>11.43</v>
      </c>
      <c r="AU309" s="120">
        <v>9.23</v>
      </c>
      <c r="AV309" s="120">
        <v>8.1</v>
      </c>
      <c r="AW309" s="120">
        <v>15.68</v>
      </c>
      <c r="AX309" s="120">
        <v>11.29</v>
      </c>
      <c r="AY309" s="120">
        <v>8.65</v>
      </c>
      <c r="AZ309" s="120">
        <v>11.62</v>
      </c>
      <c r="BA309" s="120">
        <v>19.3</v>
      </c>
    </row>
    <row r="310" spans="1:53" x14ac:dyDescent="0.45">
      <c r="A310" s="261">
        <v>306</v>
      </c>
      <c r="B310" s="174" t="s">
        <v>372</v>
      </c>
      <c r="C310" s="119">
        <v>1.37</v>
      </c>
      <c r="D310" s="119">
        <v>1.32</v>
      </c>
      <c r="E310" s="119">
        <v>1.3</v>
      </c>
      <c r="F310" s="119">
        <v>1.61</v>
      </c>
      <c r="G310" s="119">
        <v>1.25</v>
      </c>
      <c r="H310" s="119">
        <v>1.5</v>
      </c>
      <c r="I310" s="119">
        <v>1.92</v>
      </c>
      <c r="J310" s="119">
        <v>1.36</v>
      </c>
      <c r="K310" s="119">
        <v>0.98</v>
      </c>
      <c r="L310" s="119">
        <v>1.1599999999999999</v>
      </c>
      <c r="M310" s="119">
        <v>1.04</v>
      </c>
      <c r="N310" s="119">
        <v>0.65</v>
      </c>
      <c r="O310" s="119">
        <v>1.24</v>
      </c>
      <c r="P310" s="119">
        <v>1.04</v>
      </c>
      <c r="Q310" s="119">
        <v>1.26</v>
      </c>
      <c r="R310" s="119">
        <v>1.52</v>
      </c>
      <c r="S310" s="119">
        <v>0.84</v>
      </c>
      <c r="T310" s="119">
        <v>1.43</v>
      </c>
      <c r="U310" s="119">
        <v>1.42</v>
      </c>
      <c r="V310" s="119">
        <v>1.38</v>
      </c>
      <c r="W310" s="119">
        <v>0.95</v>
      </c>
      <c r="X310" s="119">
        <v>1.1000000000000001</v>
      </c>
      <c r="Y310" s="119">
        <v>0.63</v>
      </c>
      <c r="Z310" s="119">
        <v>1.01</v>
      </c>
      <c r="AA310" s="119">
        <v>1.04</v>
      </c>
      <c r="AB310" s="119">
        <v>1.02</v>
      </c>
      <c r="AC310" s="119">
        <v>1.49</v>
      </c>
      <c r="AD310" s="119">
        <v>1.04</v>
      </c>
      <c r="AE310" s="119">
        <v>0.96</v>
      </c>
      <c r="AF310" s="119">
        <v>1.35</v>
      </c>
      <c r="AG310" s="119">
        <v>0.98</v>
      </c>
      <c r="AH310" s="119">
        <v>1.23</v>
      </c>
      <c r="AI310" s="119">
        <v>0.72</v>
      </c>
      <c r="AJ310" s="119">
        <v>1</v>
      </c>
      <c r="AK310" s="119">
        <v>0.86</v>
      </c>
      <c r="AL310" s="119">
        <v>1.04</v>
      </c>
      <c r="AM310" s="119">
        <v>0.73</v>
      </c>
      <c r="AN310" s="119">
        <v>0.99</v>
      </c>
      <c r="AO310" s="119">
        <v>1.7</v>
      </c>
      <c r="AP310" s="119">
        <v>0.94</v>
      </c>
      <c r="AQ310" s="119">
        <v>0.86</v>
      </c>
      <c r="AR310" s="119">
        <v>0.94</v>
      </c>
      <c r="AS310" s="119">
        <v>1.06</v>
      </c>
      <c r="AT310" s="119">
        <v>1.34</v>
      </c>
      <c r="AU310" s="119">
        <v>1</v>
      </c>
      <c r="AV310" s="119">
        <v>1.26</v>
      </c>
      <c r="AW310" s="119">
        <v>1.32</v>
      </c>
      <c r="AX310" s="119">
        <v>0.85</v>
      </c>
      <c r="AY310" s="119">
        <v>1.06</v>
      </c>
      <c r="AZ310" s="119">
        <v>1.1100000000000001</v>
      </c>
      <c r="BA310" s="119">
        <v>2.48</v>
      </c>
    </row>
    <row r="311" spans="1:53" ht="29.25" x14ac:dyDescent="0.45">
      <c r="A311" s="260">
        <v>307</v>
      </c>
      <c r="B311" s="173" t="s">
        <v>373</v>
      </c>
      <c r="C311" s="120">
        <v>0.01</v>
      </c>
      <c r="D311" s="120">
        <v>0.01</v>
      </c>
      <c r="E311" s="120">
        <v>0</v>
      </c>
      <c r="F311" s="120">
        <v>0.02</v>
      </c>
      <c r="G311" s="120">
        <v>0</v>
      </c>
      <c r="H311" s="120">
        <v>0.01</v>
      </c>
      <c r="I311" s="120">
        <v>0</v>
      </c>
      <c r="J311" s="120">
        <v>0</v>
      </c>
      <c r="K311" s="120">
        <v>0.01</v>
      </c>
      <c r="L311" s="120">
        <v>0</v>
      </c>
      <c r="M311" s="120">
        <v>0</v>
      </c>
      <c r="N311" s="120">
        <v>0</v>
      </c>
      <c r="O311" s="116"/>
      <c r="P311" s="116"/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</row>
    <row r="312" spans="1:53" ht="67.5" x14ac:dyDescent="0.45">
      <c r="A312" s="261">
        <v>308</v>
      </c>
      <c r="B312" s="174" t="s">
        <v>374</v>
      </c>
      <c r="C312" s="119">
        <v>23.57</v>
      </c>
      <c r="D312" s="119">
        <v>2.2200000000000002</v>
      </c>
      <c r="E312" s="119">
        <v>3.86</v>
      </c>
      <c r="F312" s="119">
        <v>13.42</v>
      </c>
      <c r="G312" s="119">
        <v>0</v>
      </c>
      <c r="H312" s="119">
        <v>0</v>
      </c>
      <c r="I312" s="119">
        <v>0</v>
      </c>
      <c r="J312" s="119">
        <v>0</v>
      </c>
      <c r="K312" s="119">
        <v>12.34</v>
      </c>
      <c r="L312" s="119">
        <v>47.2</v>
      </c>
      <c r="M312" s="119">
        <v>0</v>
      </c>
      <c r="N312" s="119">
        <v>0</v>
      </c>
      <c r="O312" s="117"/>
      <c r="P312" s="117"/>
      <c r="Q312" s="119">
        <v>27.22</v>
      </c>
      <c r="R312" s="119">
        <v>73.56</v>
      </c>
      <c r="S312" s="119">
        <v>9.91</v>
      </c>
      <c r="T312" s="119">
        <v>30.27</v>
      </c>
      <c r="U312" s="119">
        <v>8.4700000000000006</v>
      </c>
      <c r="V312" s="119">
        <v>6.24</v>
      </c>
      <c r="W312" s="119">
        <v>9.4499999999999993</v>
      </c>
      <c r="X312" s="119">
        <v>27.13</v>
      </c>
      <c r="Y312" s="119">
        <v>22.76</v>
      </c>
      <c r="Z312" s="119">
        <v>7.84</v>
      </c>
      <c r="AA312" s="119">
        <v>16.420000000000002</v>
      </c>
      <c r="AB312" s="119">
        <v>0.24</v>
      </c>
      <c r="AC312" s="119">
        <v>0.49</v>
      </c>
      <c r="AD312" s="119">
        <v>0.23</v>
      </c>
      <c r="AE312" s="119">
        <v>0.1</v>
      </c>
      <c r="AF312" s="119">
        <v>11.33</v>
      </c>
      <c r="AG312" s="119">
        <v>11.07</v>
      </c>
      <c r="AH312" s="119">
        <v>0.06</v>
      </c>
      <c r="AI312" s="119">
        <v>0.06</v>
      </c>
      <c r="AJ312" s="119">
        <v>0.2</v>
      </c>
      <c r="AK312" s="119">
        <v>0.11</v>
      </c>
      <c r="AL312" s="119">
        <v>0.11</v>
      </c>
      <c r="AM312" s="119">
        <v>0.06</v>
      </c>
      <c r="AN312" s="119">
        <v>0.08</v>
      </c>
      <c r="AO312" s="119">
        <v>0.2</v>
      </c>
      <c r="AP312" s="119">
        <v>0.13</v>
      </c>
      <c r="AQ312" s="119">
        <v>0.1</v>
      </c>
      <c r="AR312" s="119">
        <v>12.37</v>
      </c>
      <c r="AS312" s="119">
        <v>0.04</v>
      </c>
      <c r="AT312" s="119">
        <v>27.08</v>
      </c>
      <c r="AU312" s="119">
        <v>20.05</v>
      </c>
      <c r="AV312" s="119">
        <v>0.17</v>
      </c>
      <c r="AW312" s="119">
        <v>12.98</v>
      </c>
      <c r="AX312" s="119">
        <v>0.13</v>
      </c>
      <c r="AY312" s="119">
        <v>0.1</v>
      </c>
      <c r="AZ312" s="119">
        <v>0.11</v>
      </c>
      <c r="BA312" s="119">
        <v>0.28999999999999998</v>
      </c>
    </row>
    <row r="313" spans="1:53" ht="29.25" x14ac:dyDescent="0.45">
      <c r="A313" s="260">
        <v>309</v>
      </c>
      <c r="B313" s="173" t="s">
        <v>86</v>
      </c>
      <c r="C313" s="120">
        <v>213.22</v>
      </c>
      <c r="D313" s="120">
        <v>190.56</v>
      </c>
      <c r="E313" s="120">
        <v>198.92</v>
      </c>
      <c r="F313" s="120">
        <v>195.71</v>
      </c>
      <c r="G313" s="120">
        <v>202.99</v>
      </c>
      <c r="H313" s="120">
        <v>215.14</v>
      </c>
      <c r="I313" s="120">
        <v>212.22</v>
      </c>
      <c r="J313" s="120">
        <v>212.93</v>
      </c>
      <c r="K313" s="120">
        <v>207.12</v>
      </c>
      <c r="L313" s="120">
        <v>183.56</v>
      </c>
      <c r="M313" s="120">
        <v>127.92</v>
      </c>
      <c r="N313" s="120">
        <v>189.17</v>
      </c>
      <c r="O313" s="120">
        <v>161.77000000000001</v>
      </c>
      <c r="P313" s="120">
        <v>198.8</v>
      </c>
      <c r="Q313" s="120">
        <v>168.16</v>
      </c>
      <c r="R313" s="120">
        <v>155.74</v>
      </c>
      <c r="S313" s="120">
        <v>157</v>
      </c>
      <c r="T313" s="120">
        <v>169.36</v>
      </c>
      <c r="U313" s="120">
        <v>193.02</v>
      </c>
      <c r="V313" s="120">
        <v>185.63</v>
      </c>
      <c r="W313" s="120">
        <v>192.46</v>
      </c>
      <c r="X313" s="120">
        <v>163.28</v>
      </c>
      <c r="Y313" s="120">
        <v>96.43</v>
      </c>
      <c r="Z313" s="120">
        <v>168.5</v>
      </c>
      <c r="AA313" s="120">
        <v>142.33000000000001</v>
      </c>
      <c r="AB313" s="120">
        <v>169.26</v>
      </c>
      <c r="AC313" s="120">
        <v>208.22</v>
      </c>
      <c r="AD313" s="120">
        <v>173.19</v>
      </c>
      <c r="AE313" s="120">
        <v>185.75</v>
      </c>
      <c r="AF313" s="120">
        <v>187</v>
      </c>
      <c r="AG313" s="120">
        <v>156.63999999999999</v>
      </c>
      <c r="AH313" s="120">
        <v>182.02</v>
      </c>
      <c r="AI313" s="120">
        <v>191.02</v>
      </c>
      <c r="AJ313" s="120">
        <v>172.67</v>
      </c>
      <c r="AK313" s="120">
        <v>159.02000000000001</v>
      </c>
      <c r="AL313" s="120">
        <v>176.09</v>
      </c>
      <c r="AM313" s="120">
        <v>168.03</v>
      </c>
      <c r="AN313" s="120">
        <v>180.74</v>
      </c>
      <c r="AO313" s="120">
        <v>208.03</v>
      </c>
      <c r="AP313" s="120">
        <v>186.21</v>
      </c>
      <c r="AQ313" s="120">
        <v>199.25</v>
      </c>
      <c r="AR313" s="120">
        <v>223.57</v>
      </c>
      <c r="AS313" s="120">
        <v>230.67</v>
      </c>
      <c r="AT313" s="120">
        <v>222.73</v>
      </c>
      <c r="AU313" s="120">
        <v>234.11</v>
      </c>
      <c r="AV313" s="120">
        <v>217</v>
      </c>
      <c r="AW313" s="120">
        <v>197.59</v>
      </c>
      <c r="AX313" s="120">
        <v>217.55</v>
      </c>
      <c r="AY313" s="120">
        <v>228.82</v>
      </c>
      <c r="AZ313" s="120">
        <v>224.07</v>
      </c>
      <c r="BA313" s="120">
        <v>227.3</v>
      </c>
    </row>
    <row r="314" spans="1:53" x14ac:dyDescent="0.45">
      <c r="A314" s="261">
        <v>310</v>
      </c>
      <c r="B314" s="174" t="s">
        <v>375</v>
      </c>
      <c r="C314" s="119">
        <v>1.96</v>
      </c>
      <c r="D314" s="119">
        <v>1.89</v>
      </c>
      <c r="E314" s="119">
        <v>1.46</v>
      </c>
      <c r="F314" s="119">
        <v>0.31</v>
      </c>
      <c r="G314" s="119">
        <v>2.5</v>
      </c>
      <c r="H314" s="119">
        <v>1.1299999999999999</v>
      </c>
      <c r="I314" s="119">
        <v>0.68</v>
      </c>
      <c r="J314" s="119">
        <v>1.31</v>
      </c>
      <c r="K314" s="119">
        <v>1.61</v>
      </c>
      <c r="L314" s="119">
        <v>1.1599999999999999</v>
      </c>
      <c r="M314" s="119">
        <v>1.1000000000000001</v>
      </c>
      <c r="N314" s="119">
        <v>0.84</v>
      </c>
      <c r="O314" s="119">
        <v>1.68</v>
      </c>
      <c r="P314" s="119">
        <v>1.05</v>
      </c>
      <c r="Q314" s="119">
        <v>0.73</v>
      </c>
      <c r="R314" s="119">
        <v>4.91</v>
      </c>
      <c r="S314" s="119">
        <v>0.59</v>
      </c>
      <c r="T314" s="119">
        <v>0.87</v>
      </c>
      <c r="U314" s="119">
        <v>1.1599999999999999</v>
      </c>
      <c r="V314" s="119">
        <v>0.6</v>
      </c>
      <c r="W314" s="119">
        <v>0.72</v>
      </c>
      <c r="X314" s="119">
        <v>0.89</v>
      </c>
      <c r="Y314" s="119">
        <v>0.96</v>
      </c>
      <c r="Z314" s="119">
        <v>0.17</v>
      </c>
      <c r="AA314" s="119">
        <v>0.24</v>
      </c>
      <c r="AB314" s="119">
        <v>0.69</v>
      </c>
      <c r="AC314" s="119">
        <v>0.81</v>
      </c>
      <c r="AD314" s="119">
        <v>0.19</v>
      </c>
      <c r="AE314" s="119">
        <v>0.31</v>
      </c>
      <c r="AF314" s="119">
        <v>0.81</v>
      </c>
      <c r="AG314" s="119">
        <v>0.18</v>
      </c>
      <c r="AH314" s="119">
        <v>0.05</v>
      </c>
      <c r="AI314" s="119">
        <v>0.09</v>
      </c>
      <c r="AJ314" s="119">
        <v>0.05</v>
      </c>
      <c r="AK314" s="119">
        <v>0.17</v>
      </c>
      <c r="AL314" s="119">
        <v>0.57999999999999996</v>
      </c>
      <c r="AM314" s="119">
        <v>0.18</v>
      </c>
      <c r="AN314" s="119">
        <v>0.09</v>
      </c>
      <c r="AO314" s="119">
        <v>0.71</v>
      </c>
      <c r="AP314" s="119">
        <v>0.05</v>
      </c>
      <c r="AQ314" s="119">
        <v>0.45</v>
      </c>
      <c r="AR314" s="119">
        <v>0.61</v>
      </c>
      <c r="AS314" s="119">
        <v>0.25</v>
      </c>
      <c r="AT314" s="119">
        <v>0.68</v>
      </c>
      <c r="AU314" s="119">
        <v>1.29</v>
      </c>
      <c r="AV314" s="119">
        <v>0.41</v>
      </c>
      <c r="AW314" s="119">
        <v>1.5</v>
      </c>
      <c r="AX314" s="119">
        <v>1.03</v>
      </c>
      <c r="AY314" s="119">
        <v>2.42</v>
      </c>
      <c r="AZ314" s="119">
        <v>0.72</v>
      </c>
      <c r="BA314" s="119">
        <v>2.94</v>
      </c>
    </row>
    <row r="315" spans="1:53" x14ac:dyDescent="0.45">
      <c r="A315" s="260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</row>
    <row r="316" spans="1:53" x14ac:dyDescent="0.45">
      <c r="A316" s="261">
        <v>312</v>
      </c>
      <c r="B316" s="174" t="s">
        <v>377</v>
      </c>
      <c r="C316" s="119">
        <v>0.28999999999999998</v>
      </c>
      <c r="D316" s="119">
        <v>0.2</v>
      </c>
      <c r="E316" s="119">
        <v>0.52</v>
      </c>
      <c r="F316" s="119">
        <v>0.54</v>
      </c>
      <c r="G316" s="119">
        <v>1.47</v>
      </c>
      <c r="H316" s="119">
        <v>0.34</v>
      </c>
      <c r="I316" s="119">
        <v>0.28000000000000003</v>
      </c>
      <c r="J316" s="119">
        <v>0.74</v>
      </c>
      <c r="K316" s="119">
        <v>0.56999999999999995</v>
      </c>
      <c r="L316" s="119">
        <v>1.1299999999999999</v>
      </c>
      <c r="M316" s="119">
        <v>0.71</v>
      </c>
      <c r="N316" s="119">
        <v>0.65</v>
      </c>
      <c r="O316" s="119">
        <v>0.25</v>
      </c>
      <c r="P316" s="119">
        <v>0.61</v>
      </c>
      <c r="Q316" s="119">
        <v>0.14000000000000001</v>
      </c>
      <c r="R316" s="119">
        <v>0.74</v>
      </c>
      <c r="S316" s="119">
        <v>0.6</v>
      </c>
      <c r="T316" s="119">
        <v>0.76</v>
      </c>
      <c r="U316" s="119">
        <v>0.25</v>
      </c>
      <c r="V316" s="119">
        <v>0.52</v>
      </c>
      <c r="W316" s="119">
        <v>0.33</v>
      </c>
      <c r="X316" s="119">
        <v>0.73</v>
      </c>
      <c r="Y316" s="119">
        <v>0.25</v>
      </c>
      <c r="Z316" s="119">
        <v>0.56999999999999995</v>
      </c>
      <c r="AA316" s="119">
        <v>0.41</v>
      </c>
      <c r="AB316" s="119">
        <v>0.32</v>
      </c>
      <c r="AC316" s="119">
        <v>0.19</v>
      </c>
      <c r="AD316" s="119">
        <v>0.27</v>
      </c>
      <c r="AE316" s="119">
        <v>0.49</v>
      </c>
      <c r="AF316" s="119">
        <v>0.76</v>
      </c>
      <c r="AG316" s="119">
        <v>0.14000000000000001</v>
      </c>
      <c r="AH316" s="119">
        <v>0.37</v>
      </c>
      <c r="AI316" s="119">
        <v>1.03</v>
      </c>
      <c r="AJ316" s="119">
        <v>0.32</v>
      </c>
      <c r="AK316" s="119">
        <v>1.45</v>
      </c>
      <c r="AL316" s="119">
        <v>0.19</v>
      </c>
      <c r="AM316" s="119">
        <v>1.62</v>
      </c>
      <c r="AN316" s="119">
        <v>1.01</v>
      </c>
      <c r="AO316" s="119">
        <v>2.64</v>
      </c>
      <c r="AP316" s="119">
        <v>0.42</v>
      </c>
      <c r="AQ316" s="119">
        <v>0.11</v>
      </c>
      <c r="AR316" s="119">
        <v>0.13</v>
      </c>
      <c r="AS316" s="119">
        <v>0.85</v>
      </c>
      <c r="AT316" s="119">
        <v>0.71</v>
      </c>
      <c r="AU316" s="119">
        <v>1.65</v>
      </c>
      <c r="AV316" s="119">
        <v>0.67</v>
      </c>
      <c r="AW316" s="119">
        <v>0.81</v>
      </c>
      <c r="AX316" s="119">
        <v>0.1</v>
      </c>
      <c r="AY316" s="119">
        <v>1.82</v>
      </c>
      <c r="AZ316" s="119">
        <v>1.02</v>
      </c>
      <c r="BA316" s="119">
        <v>1.54</v>
      </c>
    </row>
    <row r="317" spans="1:53" ht="54.75" x14ac:dyDescent="0.45">
      <c r="A317" s="260">
        <v>313</v>
      </c>
      <c r="B317" s="173" t="s">
        <v>378</v>
      </c>
      <c r="C317" s="120">
        <v>44.14</v>
      </c>
      <c r="D317" s="120">
        <v>35.04</v>
      </c>
      <c r="E317" s="120">
        <v>38.39</v>
      </c>
      <c r="F317" s="120">
        <v>36.5</v>
      </c>
      <c r="G317" s="120">
        <v>46.12</v>
      </c>
      <c r="H317" s="120">
        <v>36.950000000000003</v>
      </c>
      <c r="I317" s="120">
        <v>35.450000000000003</v>
      </c>
      <c r="J317" s="120">
        <v>43.29</v>
      </c>
      <c r="K317" s="120">
        <v>40.86</v>
      </c>
      <c r="L317" s="120">
        <v>46.43</v>
      </c>
      <c r="M317" s="120">
        <v>31.57</v>
      </c>
      <c r="N317" s="120">
        <v>47.93</v>
      </c>
      <c r="O317" s="120">
        <v>49.54</v>
      </c>
      <c r="P317" s="120">
        <v>30.18</v>
      </c>
      <c r="Q317" s="120">
        <v>34.68</v>
      </c>
      <c r="R317" s="120">
        <v>54.68</v>
      </c>
      <c r="S317" s="120">
        <v>47.33</v>
      </c>
      <c r="T317" s="120">
        <v>40.97</v>
      </c>
      <c r="U317" s="120">
        <v>19.52</v>
      </c>
      <c r="V317" s="120">
        <v>34.47</v>
      </c>
      <c r="W317" s="120">
        <v>30.19</v>
      </c>
      <c r="X317" s="120">
        <v>22.12</v>
      </c>
      <c r="Y317" s="120">
        <v>31.57</v>
      </c>
      <c r="Z317" s="120">
        <v>22.71</v>
      </c>
      <c r="AA317" s="120">
        <v>26.69</v>
      </c>
      <c r="AB317" s="120">
        <v>27.22</v>
      </c>
      <c r="AC317" s="120">
        <v>26.8</v>
      </c>
      <c r="AD317" s="120">
        <v>29.14</v>
      </c>
      <c r="AE317" s="120">
        <v>21.19</v>
      </c>
      <c r="AF317" s="120">
        <v>34.54</v>
      </c>
      <c r="AG317" s="120">
        <v>24.93</v>
      </c>
      <c r="AH317" s="120">
        <v>35.89</v>
      </c>
      <c r="AI317" s="120">
        <v>30.94</v>
      </c>
      <c r="AJ317" s="120">
        <v>31.17</v>
      </c>
      <c r="AK317" s="120">
        <v>23.97</v>
      </c>
      <c r="AL317" s="120">
        <v>21.86</v>
      </c>
      <c r="AM317" s="120">
        <v>33.72</v>
      </c>
      <c r="AN317" s="120">
        <v>27.93</v>
      </c>
      <c r="AO317" s="120">
        <v>29.01</v>
      </c>
      <c r="AP317" s="120">
        <v>21.84</v>
      </c>
      <c r="AQ317" s="120">
        <v>30.78</v>
      </c>
      <c r="AR317" s="120">
        <v>28.85</v>
      </c>
      <c r="AS317" s="120">
        <v>33.299999999999997</v>
      </c>
      <c r="AT317" s="120">
        <v>28.14</v>
      </c>
      <c r="AU317" s="120">
        <v>28.34</v>
      </c>
      <c r="AV317" s="120">
        <v>31.36</v>
      </c>
      <c r="AW317" s="120">
        <v>23.54</v>
      </c>
      <c r="AX317" s="120">
        <v>26.39</v>
      </c>
      <c r="AY317" s="120">
        <v>23.79</v>
      </c>
      <c r="AZ317" s="120">
        <v>35.950000000000003</v>
      </c>
      <c r="BA317" s="120">
        <v>22.91</v>
      </c>
    </row>
    <row r="318" spans="1:53" ht="21" customHeight="1" x14ac:dyDescent="0.45">
      <c r="A318" s="325" t="s">
        <v>410</v>
      </c>
      <c r="B318" s="326"/>
      <c r="C318" s="320" t="s">
        <v>392</v>
      </c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2"/>
      <c r="O318" s="320" t="s">
        <v>402</v>
      </c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2"/>
      <c r="AA318" s="320" t="s">
        <v>409</v>
      </c>
      <c r="AB318" s="321"/>
      <c r="AC318" s="321"/>
      <c r="AD318" s="321"/>
      <c r="AE318" s="321"/>
      <c r="AF318" s="321"/>
      <c r="AG318" s="321"/>
      <c r="AH318" s="321"/>
      <c r="AI318" s="321"/>
      <c r="AJ318" s="321"/>
      <c r="AK318" s="321"/>
      <c r="AL318" s="322"/>
      <c r="AM318" s="320" t="s">
        <v>416</v>
      </c>
      <c r="AN318" s="321"/>
      <c r="AO318" s="321"/>
      <c r="AP318" s="321"/>
      <c r="AQ318" s="321"/>
      <c r="AR318" s="321"/>
      <c r="AS318" s="321"/>
      <c r="AT318" s="321"/>
      <c r="AU318" s="321"/>
      <c r="AV318" s="321"/>
      <c r="AW318" s="321"/>
      <c r="AX318" s="322"/>
      <c r="AY318" s="320" t="s">
        <v>426</v>
      </c>
      <c r="AZ318" s="321"/>
      <c r="BA318" s="322"/>
    </row>
    <row r="319" spans="1:53" ht="29.25" x14ac:dyDescent="0.45">
      <c r="A319" s="327"/>
      <c r="B319" s="328"/>
      <c r="C319" s="259" t="s">
        <v>142</v>
      </c>
      <c r="D319" s="259" t="s">
        <v>143</v>
      </c>
      <c r="E319" s="259" t="s">
        <v>144</v>
      </c>
      <c r="F319" s="259" t="s">
        <v>145</v>
      </c>
      <c r="G319" s="259" t="s">
        <v>146</v>
      </c>
      <c r="H319" s="259" t="s">
        <v>147</v>
      </c>
      <c r="I319" s="259" t="s">
        <v>148</v>
      </c>
      <c r="J319" s="259" t="s">
        <v>149</v>
      </c>
      <c r="K319" s="259" t="s">
        <v>150</v>
      </c>
      <c r="L319" s="259" t="s">
        <v>151</v>
      </c>
      <c r="M319" s="259" t="s">
        <v>152</v>
      </c>
      <c r="N319" s="259" t="s">
        <v>153</v>
      </c>
      <c r="O319" s="259" t="s">
        <v>142</v>
      </c>
      <c r="P319" s="259" t="s">
        <v>143</v>
      </c>
      <c r="Q319" s="259" t="s">
        <v>144</v>
      </c>
      <c r="R319" s="259" t="s">
        <v>145</v>
      </c>
      <c r="S319" s="259" t="s">
        <v>146</v>
      </c>
      <c r="T319" s="259" t="s">
        <v>147</v>
      </c>
      <c r="U319" s="259" t="s">
        <v>148</v>
      </c>
      <c r="V319" s="259" t="s">
        <v>149</v>
      </c>
      <c r="W319" s="259" t="s">
        <v>150</v>
      </c>
      <c r="X319" s="259" t="s">
        <v>151</v>
      </c>
      <c r="Y319" s="259" t="s">
        <v>152</v>
      </c>
      <c r="Z319" s="259" t="s">
        <v>153</v>
      </c>
      <c r="AA319" s="259" t="s">
        <v>142</v>
      </c>
      <c r="AB319" s="259" t="s">
        <v>143</v>
      </c>
      <c r="AC319" s="259" t="s">
        <v>144</v>
      </c>
      <c r="AD319" s="259" t="s">
        <v>145</v>
      </c>
      <c r="AE319" s="259" t="s">
        <v>146</v>
      </c>
      <c r="AF319" s="259" t="s">
        <v>147</v>
      </c>
      <c r="AG319" s="259" t="s">
        <v>148</v>
      </c>
      <c r="AH319" s="259" t="s">
        <v>149</v>
      </c>
      <c r="AI319" s="259" t="s">
        <v>150</v>
      </c>
      <c r="AJ319" s="259" t="s">
        <v>151</v>
      </c>
      <c r="AK319" s="259" t="s">
        <v>152</v>
      </c>
      <c r="AL319" s="259" t="s">
        <v>153</v>
      </c>
      <c r="AM319" s="259" t="s">
        <v>142</v>
      </c>
      <c r="AN319" s="259" t="s">
        <v>143</v>
      </c>
      <c r="AO319" s="259" t="s">
        <v>144</v>
      </c>
      <c r="AP319" s="259" t="s">
        <v>145</v>
      </c>
      <c r="AQ319" s="259" t="s">
        <v>146</v>
      </c>
      <c r="AR319" s="259" t="s">
        <v>147</v>
      </c>
      <c r="AS319" s="259" t="s">
        <v>148</v>
      </c>
      <c r="AT319" s="259" t="s">
        <v>149</v>
      </c>
      <c r="AU319" s="259" t="s">
        <v>150</v>
      </c>
      <c r="AV319" s="259" t="s">
        <v>151</v>
      </c>
      <c r="AW319" s="259" t="s">
        <v>152</v>
      </c>
      <c r="AX319" s="259" t="s">
        <v>153</v>
      </c>
      <c r="AY319" s="259" t="s">
        <v>142</v>
      </c>
      <c r="AZ319" s="259" t="s">
        <v>143</v>
      </c>
      <c r="BA319" s="259" t="s">
        <v>144</v>
      </c>
    </row>
    <row r="320" spans="1:53" x14ac:dyDescent="0.45">
      <c r="A320" s="261">
        <v>1</v>
      </c>
      <c r="B320" s="174" t="s">
        <v>154</v>
      </c>
      <c r="C320" s="174"/>
      <c r="D320" s="119">
        <v>2.74</v>
      </c>
      <c r="E320" s="119">
        <v>7.63</v>
      </c>
      <c r="F320" s="119">
        <v>-12.95</v>
      </c>
      <c r="G320" s="119">
        <v>12.72</v>
      </c>
      <c r="H320" s="119">
        <v>1.69</v>
      </c>
      <c r="I320" s="119">
        <v>-4.13</v>
      </c>
      <c r="J320" s="119">
        <v>0.23</v>
      </c>
      <c r="K320" s="119">
        <v>5.12</v>
      </c>
      <c r="L320" s="119">
        <v>1.51</v>
      </c>
      <c r="M320" s="119">
        <v>-8.23</v>
      </c>
      <c r="N320" s="119">
        <v>1.03</v>
      </c>
      <c r="O320" s="119">
        <v>-7.94</v>
      </c>
      <c r="P320" s="119">
        <v>-0.15</v>
      </c>
      <c r="Q320" s="119">
        <v>9.59</v>
      </c>
      <c r="R320" s="119">
        <v>-10.48</v>
      </c>
      <c r="S320" s="119">
        <v>9.07</v>
      </c>
      <c r="T320" s="119">
        <v>-1.49</v>
      </c>
      <c r="U320" s="119">
        <v>0.3</v>
      </c>
      <c r="V320" s="119">
        <v>-2.96</v>
      </c>
      <c r="W320" s="119">
        <v>6.49</v>
      </c>
      <c r="X320" s="119">
        <v>-1.32</v>
      </c>
      <c r="Y320" s="119">
        <v>-7.56</v>
      </c>
      <c r="Z320" s="119">
        <v>-0.44</v>
      </c>
      <c r="AA320" s="119">
        <v>-8.17</v>
      </c>
      <c r="AB320" s="119">
        <v>20.96</v>
      </c>
      <c r="AC320" s="119">
        <v>0.99</v>
      </c>
      <c r="AD320" s="119">
        <v>-18.579999999999998</v>
      </c>
      <c r="AE320" s="119">
        <v>13.38</v>
      </c>
      <c r="AF320" s="119">
        <v>2.57</v>
      </c>
      <c r="AG320" s="119">
        <v>-5.99</v>
      </c>
      <c r="AH320" s="119">
        <v>9.85</v>
      </c>
      <c r="AI320" s="119">
        <v>3.7</v>
      </c>
      <c r="AJ320" s="119">
        <v>-8.65</v>
      </c>
      <c r="AK320" s="119">
        <v>6.49</v>
      </c>
      <c r="AL320" s="119">
        <v>-3.89</v>
      </c>
      <c r="AM320" s="119">
        <v>-5.9</v>
      </c>
      <c r="AN320" s="119">
        <v>8.01</v>
      </c>
      <c r="AO320" s="119">
        <v>13.09</v>
      </c>
      <c r="AP320" s="119">
        <v>-19.260000000000002</v>
      </c>
      <c r="AQ320" s="119">
        <v>18.260000000000002</v>
      </c>
      <c r="AR320" s="119">
        <v>1.69</v>
      </c>
      <c r="AS320" s="119">
        <v>-7.05</v>
      </c>
      <c r="AT320" s="119">
        <v>12.58</v>
      </c>
      <c r="AU320" s="119">
        <v>2.77</v>
      </c>
      <c r="AV320" s="119">
        <v>-7.93</v>
      </c>
      <c r="AW320" s="119">
        <v>6.73</v>
      </c>
      <c r="AX320" s="119">
        <v>-7.9</v>
      </c>
      <c r="AY320" s="119">
        <v>1.83</v>
      </c>
      <c r="AZ320" s="119">
        <v>1.31</v>
      </c>
      <c r="BA320" s="119">
        <v>9.81</v>
      </c>
    </row>
    <row r="321" spans="1:53" ht="29.25" x14ac:dyDescent="0.45">
      <c r="A321" s="260">
        <v>2</v>
      </c>
      <c r="B321" s="173" t="s">
        <v>155</v>
      </c>
      <c r="C321" s="173"/>
      <c r="D321" s="120">
        <v>211.03</v>
      </c>
      <c r="E321" s="120">
        <v>-27.21</v>
      </c>
      <c r="F321" s="120">
        <v>-28.54</v>
      </c>
      <c r="G321" s="120">
        <v>-36.130000000000003</v>
      </c>
      <c r="H321" s="120">
        <v>50.37</v>
      </c>
      <c r="I321" s="120">
        <v>25.25</v>
      </c>
      <c r="J321" s="120">
        <v>56.52</v>
      </c>
      <c r="K321" s="120">
        <v>-34.01</v>
      </c>
      <c r="L321" s="120">
        <v>-26.53</v>
      </c>
      <c r="M321" s="120">
        <v>-26.22</v>
      </c>
      <c r="N321" s="120">
        <v>52.71</v>
      </c>
      <c r="O321" s="120">
        <v>-9.86</v>
      </c>
      <c r="P321" s="120">
        <v>-6.32</v>
      </c>
      <c r="Q321" s="120">
        <v>-27.55</v>
      </c>
      <c r="R321" s="120">
        <v>23.68</v>
      </c>
      <c r="S321" s="120">
        <v>-38.9</v>
      </c>
      <c r="T321" s="120">
        <v>21.33</v>
      </c>
      <c r="U321" s="120">
        <v>98.63</v>
      </c>
      <c r="V321" s="120">
        <v>-21.16</v>
      </c>
      <c r="W321" s="120">
        <v>-30</v>
      </c>
      <c r="X321" s="120">
        <v>29.32</v>
      </c>
      <c r="Y321" s="120">
        <v>-33.72</v>
      </c>
      <c r="Z321" s="120">
        <v>-38.01</v>
      </c>
      <c r="AA321" s="120">
        <v>2.36</v>
      </c>
      <c r="AB321" s="120">
        <v>34.56</v>
      </c>
      <c r="AC321" s="120">
        <v>-13.01</v>
      </c>
      <c r="AD321" s="120">
        <v>36.22</v>
      </c>
      <c r="AE321" s="120">
        <v>5.49</v>
      </c>
      <c r="AF321" s="120">
        <v>45.48</v>
      </c>
      <c r="AG321" s="120">
        <v>6.59</v>
      </c>
      <c r="AH321" s="120">
        <v>25.44</v>
      </c>
      <c r="AI321" s="120">
        <v>-3.1</v>
      </c>
      <c r="AJ321" s="120">
        <v>-13.08</v>
      </c>
      <c r="AK321" s="120">
        <v>-58.36</v>
      </c>
      <c r="AL321" s="120">
        <v>173.09</v>
      </c>
      <c r="AM321" s="120">
        <v>-4.8499999999999996</v>
      </c>
      <c r="AN321" s="120">
        <v>-49.3</v>
      </c>
      <c r="AO321" s="120">
        <v>22.56</v>
      </c>
      <c r="AP321" s="120">
        <v>19.399999999999999</v>
      </c>
      <c r="AQ321" s="120">
        <v>61.25</v>
      </c>
      <c r="AR321" s="120">
        <v>-33.200000000000003</v>
      </c>
      <c r="AS321" s="120">
        <v>63.25</v>
      </c>
      <c r="AT321" s="120">
        <v>-37.090000000000003</v>
      </c>
      <c r="AU321" s="120">
        <v>14.31</v>
      </c>
      <c r="AV321" s="120">
        <v>3.95</v>
      </c>
      <c r="AW321" s="120">
        <v>-40.57</v>
      </c>
      <c r="AX321" s="120">
        <v>24.8</v>
      </c>
      <c r="AY321" s="120">
        <v>28.63</v>
      </c>
      <c r="AZ321" s="120">
        <v>4.9800000000000004</v>
      </c>
      <c r="BA321" s="120">
        <v>30.54</v>
      </c>
    </row>
    <row r="322" spans="1:53" x14ac:dyDescent="0.45">
      <c r="A322" s="261">
        <v>3</v>
      </c>
      <c r="B322" s="174" t="s">
        <v>156</v>
      </c>
      <c r="C322" s="174"/>
      <c r="D322" s="119">
        <v>3.52</v>
      </c>
      <c r="E322" s="119">
        <v>10.38</v>
      </c>
      <c r="F322" s="119">
        <v>-8.94</v>
      </c>
      <c r="G322" s="119">
        <v>17.43</v>
      </c>
      <c r="H322" s="119">
        <v>-0.83</v>
      </c>
      <c r="I322" s="119">
        <v>-5.24</v>
      </c>
      <c r="J322" s="119">
        <v>1.1299999999999999</v>
      </c>
      <c r="K322" s="119">
        <v>3.68</v>
      </c>
      <c r="L322" s="119">
        <v>-7.36</v>
      </c>
      <c r="M322" s="119">
        <v>-10.49</v>
      </c>
      <c r="N322" s="119">
        <v>9.89</v>
      </c>
      <c r="O322" s="119">
        <v>-8.4</v>
      </c>
      <c r="P322" s="119">
        <v>10.65</v>
      </c>
      <c r="Q322" s="119">
        <v>9.74</v>
      </c>
      <c r="R322" s="119">
        <v>-8.61</v>
      </c>
      <c r="S322" s="119">
        <v>1.17</v>
      </c>
      <c r="T322" s="119">
        <v>-0.2</v>
      </c>
      <c r="U322" s="119">
        <v>0.99</v>
      </c>
      <c r="V322" s="119">
        <v>-9.49</v>
      </c>
      <c r="W322" s="119">
        <v>5.58</v>
      </c>
      <c r="X322" s="119">
        <v>-11.93</v>
      </c>
      <c r="Y322" s="119">
        <v>1.03</v>
      </c>
      <c r="Z322" s="119">
        <v>-0.45</v>
      </c>
      <c r="AA322" s="119">
        <v>0.71</v>
      </c>
      <c r="AB322" s="119">
        <v>1.02</v>
      </c>
      <c r="AC322" s="119">
        <v>25.23</v>
      </c>
      <c r="AD322" s="119">
        <v>-12.48</v>
      </c>
      <c r="AE322" s="119">
        <v>8.07</v>
      </c>
      <c r="AF322" s="119">
        <v>0.62</v>
      </c>
      <c r="AG322" s="119">
        <v>-10.8</v>
      </c>
      <c r="AH322" s="119">
        <v>5.74</v>
      </c>
      <c r="AI322" s="119">
        <v>1.43</v>
      </c>
      <c r="AJ322" s="119">
        <v>-10.11</v>
      </c>
      <c r="AK322" s="119">
        <v>6.9</v>
      </c>
      <c r="AL322" s="119">
        <v>1.61</v>
      </c>
      <c r="AM322" s="119">
        <v>10.130000000000001</v>
      </c>
      <c r="AN322" s="119">
        <v>2.94</v>
      </c>
      <c r="AO322" s="119">
        <v>18.27</v>
      </c>
      <c r="AP322" s="119">
        <v>-18.91</v>
      </c>
      <c r="AQ322" s="119">
        <v>15.62</v>
      </c>
      <c r="AR322" s="119">
        <v>-4.92</v>
      </c>
      <c r="AS322" s="119">
        <v>-3.81</v>
      </c>
      <c r="AT322" s="119">
        <v>15.48</v>
      </c>
      <c r="AU322" s="119">
        <v>3.81</v>
      </c>
      <c r="AV322" s="119">
        <v>-11.86</v>
      </c>
      <c r="AW322" s="119">
        <v>14.9</v>
      </c>
      <c r="AX322" s="119">
        <v>8.49</v>
      </c>
      <c r="AY322" s="119">
        <v>-8.31</v>
      </c>
      <c r="AZ322" s="119">
        <v>5.68</v>
      </c>
      <c r="BA322" s="119">
        <v>6.86</v>
      </c>
    </row>
    <row r="323" spans="1:53" ht="42" x14ac:dyDescent="0.45">
      <c r="A323" s="260">
        <v>4</v>
      </c>
      <c r="B323" s="173" t="s">
        <v>157</v>
      </c>
      <c r="C323" s="173"/>
      <c r="D323" s="120">
        <v>1.47</v>
      </c>
      <c r="E323" s="120">
        <v>5.4</v>
      </c>
      <c r="F323" s="120">
        <v>-6</v>
      </c>
      <c r="G323" s="120">
        <v>17.63</v>
      </c>
      <c r="H323" s="120">
        <v>-2.14</v>
      </c>
      <c r="I323" s="120">
        <v>-9.1</v>
      </c>
      <c r="J323" s="120">
        <v>11.22</v>
      </c>
      <c r="K323" s="120">
        <v>-0.26</v>
      </c>
      <c r="L323" s="120">
        <v>1.69</v>
      </c>
      <c r="M323" s="120">
        <v>-4.38</v>
      </c>
      <c r="N323" s="120">
        <v>-7.84</v>
      </c>
      <c r="O323" s="120">
        <v>-5.1100000000000003</v>
      </c>
      <c r="P323" s="120">
        <v>-6.41</v>
      </c>
      <c r="Q323" s="120">
        <v>16.809999999999999</v>
      </c>
      <c r="R323" s="120">
        <v>-13.05</v>
      </c>
      <c r="S323" s="120">
        <v>16.57</v>
      </c>
      <c r="T323" s="120">
        <v>0.54</v>
      </c>
      <c r="U323" s="120">
        <v>-9.1199999999999992</v>
      </c>
      <c r="V323" s="120">
        <v>-0.92</v>
      </c>
      <c r="W323" s="120">
        <v>3.35</v>
      </c>
      <c r="X323" s="120">
        <v>2.15</v>
      </c>
      <c r="Y323" s="120">
        <v>-2.64</v>
      </c>
      <c r="Z323" s="120">
        <v>-4.3</v>
      </c>
      <c r="AA323" s="120">
        <v>-7.35</v>
      </c>
      <c r="AB323" s="120">
        <v>19.46</v>
      </c>
      <c r="AC323" s="120">
        <v>5.46</v>
      </c>
      <c r="AD323" s="120">
        <v>-20.89</v>
      </c>
      <c r="AE323" s="120">
        <v>12.63</v>
      </c>
      <c r="AF323" s="120">
        <v>-9.61</v>
      </c>
      <c r="AG323" s="120">
        <v>2.2799999999999998</v>
      </c>
      <c r="AH323" s="120">
        <v>7.51</v>
      </c>
      <c r="AI323" s="120">
        <v>4.93</v>
      </c>
      <c r="AJ323" s="120">
        <v>-1.08</v>
      </c>
      <c r="AK323" s="120">
        <v>-0.78</v>
      </c>
      <c r="AL323" s="120">
        <v>2.54</v>
      </c>
      <c r="AM323" s="120">
        <v>-6.59</v>
      </c>
      <c r="AN323" s="120">
        <v>-0.99</v>
      </c>
      <c r="AO323" s="120">
        <v>16.05</v>
      </c>
      <c r="AP323" s="120">
        <v>-11.31</v>
      </c>
      <c r="AQ323" s="120">
        <v>12.6</v>
      </c>
      <c r="AR323" s="120">
        <v>-3.57</v>
      </c>
      <c r="AS323" s="120">
        <v>-4.32</v>
      </c>
      <c r="AT323" s="120">
        <v>5.97</v>
      </c>
      <c r="AU323" s="120">
        <v>0.55000000000000004</v>
      </c>
      <c r="AV323" s="120">
        <v>1.56</v>
      </c>
      <c r="AW323" s="120">
        <v>8.5299999999999994</v>
      </c>
      <c r="AX323" s="120">
        <v>-7.78</v>
      </c>
      <c r="AY323" s="120">
        <v>1.1299999999999999</v>
      </c>
      <c r="AZ323" s="120">
        <v>-4.87</v>
      </c>
      <c r="BA323" s="120">
        <v>22.73</v>
      </c>
    </row>
    <row r="324" spans="1:53" ht="29.25" x14ac:dyDescent="0.45">
      <c r="A324" s="261">
        <v>5</v>
      </c>
      <c r="B324" s="174" t="s">
        <v>158</v>
      </c>
      <c r="C324" s="174"/>
      <c r="D324" s="119">
        <v>6.02</v>
      </c>
      <c r="E324" s="119">
        <v>22.87</v>
      </c>
      <c r="F324" s="119">
        <v>-18.88</v>
      </c>
      <c r="G324" s="119">
        <v>2.5099999999999998</v>
      </c>
      <c r="H324" s="119">
        <v>-0.23</v>
      </c>
      <c r="I324" s="119">
        <v>-5.21</v>
      </c>
      <c r="J324" s="119">
        <v>-10.55</v>
      </c>
      <c r="K324" s="119">
        <v>5.94</v>
      </c>
      <c r="L324" s="119">
        <v>5.36</v>
      </c>
      <c r="M324" s="119">
        <v>-6.28</v>
      </c>
      <c r="N324" s="119">
        <v>3.6</v>
      </c>
      <c r="O324" s="119">
        <v>-8.5299999999999994</v>
      </c>
      <c r="P324" s="119">
        <v>16.5</v>
      </c>
      <c r="Q324" s="119">
        <v>9.6999999999999993</v>
      </c>
      <c r="R324" s="119">
        <v>-27.17</v>
      </c>
      <c r="S324" s="119">
        <v>-5.68</v>
      </c>
      <c r="T324" s="119">
        <v>3.01</v>
      </c>
      <c r="U324" s="119">
        <v>7.61</v>
      </c>
      <c r="V324" s="119">
        <v>-2.42</v>
      </c>
      <c r="W324" s="119">
        <v>17.420000000000002</v>
      </c>
      <c r="X324" s="119">
        <v>-6.25</v>
      </c>
      <c r="Y324" s="119">
        <v>9.74</v>
      </c>
      <c r="Z324" s="119">
        <v>-12.57</v>
      </c>
      <c r="AA324" s="119">
        <v>-11.9</v>
      </c>
      <c r="AB324" s="119">
        <v>18.32</v>
      </c>
      <c r="AC324" s="119">
        <v>14.79</v>
      </c>
      <c r="AD324" s="119">
        <v>-30.57</v>
      </c>
      <c r="AE324" s="119">
        <v>10.8</v>
      </c>
      <c r="AF324" s="119">
        <v>-3.61</v>
      </c>
      <c r="AG324" s="119">
        <v>-14.84</v>
      </c>
      <c r="AH324" s="119">
        <v>19.420000000000002</v>
      </c>
      <c r="AI324" s="119">
        <v>-1.21</v>
      </c>
      <c r="AJ324" s="119">
        <v>-13.58</v>
      </c>
      <c r="AK324" s="119">
        <v>15.06</v>
      </c>
      <c r="AL324" s="119">
        <v>-11.24</v>
      </c>
      <c r="AM324" s="119">
        <v>-10.25</v>
      </c>
      <c r="AN324" s="119">
        <v>18.86</v>
      </c>
      <c r="AO324" s="119">
        <v>11.01</v>
      </c>
      <c r="AP324" s="119">
        <v>-18.36</v>
      </c>
      <c r="AQ324" s="119">
        <v>30.43</v>
      </c>
      <c r="AR324" s="119">
        <v>-5.54</v>
      </c>
      <c r="AS324" s="119">
        <v>-13.85</v>
      </c>
      <c r="AT324" s="119">
        <v>4.8099999999999996</v>
      </c>
      <c r="AU324" s="119">
        <v>12.21</v>
      </c>
      <c r="AV324" s="119">
        <v>-11.14</v>
      </c>
      <c r="AW324" s="119">
        <v>8.2100000000000009</v>
      </c>
      <c r="AX324" s="119">
        <v>-6.41</v>
      </c>
      <c r="AY324" s="119">
        <v>-8.65</v>
      </c>
      <c r="AZ324" s="119">
        <v>17.84</v>
      </c>
      <c r="BA324" s="119">
        <v>12.33</v>
      </c>
    </row>
    <row r="325" spans="1:53" ht="29.25" x14ac:dyDescent="0.45">
      <c r="A325" s="260">
        <v>6</v>
      </c>
      <c r="B325" s="173" t="s">
        <v>159</v>
      </c>
      <c r="C325" s="173"/>
      <c r="D325" s="120">
        <v>2.98</v>
      </c>
      <c r="E325" s="120">
        <v>8.36</v>
      </c>
      <c r="F325" s="120">
        <v>-13.3</v>
      </c>
      <c r="G325" s="120">
        <v>12.69</v>
      </c>
      <c r="H325" s="120">
        <v>1.82</v>
      </c>
      <c r="I325" s="120">
        <v>-6.4</v>
      </c>
      <c r="J325" s="120">
        <v>2.38</v>
      </c>
      <c r="K325" s="120">
        <v>5.39</v>
      </c>
      <c r="L325" s="120">
        <v>-1.55</v>
      </c>
      <c r="M325" s="120">
        <v>-4.87</v>
      </c>
      <c r="N325" s="120">
        <v>-1.69</v>
      </c>
      <c r="O325" s="120">
        <v>-7.86</v>
      </c>
      <c r="P325" s="120">
        <v>0.28000000000000003</v>
      </c>
      <c r="Q325" s="120">
        <v>9.41</v>
      </c>
      <c r="R325" s="120">
        <v>-11.59</v>
      </c>
      <c r="S325" s="120">
        <v>9.9700000000000006</v>
      </c>
      <c r="T325" s="120">
        <v>0.89</v>
      </c>
      <c r="U325" s="120">
        <v>-3.97</v>
      </c>
      <c r="V325" s="120">
        <v>-2.31</v>
      </c>
      <c r="W325" s="120">
        <v>8.1</v>
      </c>
      <c r="X325" s="120">
        <v>-3.58</v>
      </c>
      <c r="Y325" s="120">
        <v>-1.92</v>
      </c>
      <c r="Z325" s="120">
        <v>-4.25</v>
      </c>
      <c r="AA325" s="120">
        <v>-8.74</v>
      </c>
      <c r="AB325" s="120">
        <v>21.64</v>
      </c>
      <c r="AC325" s="120">
        <v>-0.6</v>
      </c>
      <c r="AD325" s="120">
        <v>-17.25</v>
      </c>
      <c r="AE325" s="120">
        <v>9.3000000000000007</v>
      </c>
      <c r="AF325" s="120">
        <v>-1.24</v>
      </c>
      <c r="AG325" s="120">
        <v>-3.85</v>
      </c>
      <c r="AH325" s="120">
        <v>10.050000000000001</v>
      </c>
      <c r="AI325" s="120">
        <v>8.1999999999999993</v>
      </c>
      <c r="AJ325" s="120">
        <v>-6.18</v>
      </c>
      <c r="AK325" s="120">
        <v>6.04</v>
      </c>
      <c r="AL325" s="120">
        <v>-2.71</v>
      </c>
      <c r="AM325" s="120">
        <v>-7.36</v>
      </c>
      <c r="AN325" s="120">
        <v>8.3000000000000007</v>
      </c>
      <c r="AO325" s="120">
        <v>11.77</v>
      </c>
      <c r="AP325" s="120">
        <v>-17.52</v>
      </c>
      <c r="AQ325" s="120">
        <v>17.95</v>
      </c>
      <c r="AR325" s="120">
        <v>-0.2</v>
      </c>
      <c r="AS325" s="120">
        <v>-8.7100000000000009</v>
      </c>
      <c r="AT325" s="120">
        <v>9.51</v>
      </c>
      <c r="AU325" s="120">
        <v>4.83</v>
      </c>
      <c r="AV325" s="120">
        <v>-5.82</v>
      </c>
      <c r="AW325" s="120">
        <v>10.7</v>
      </c>
      <c r="AX325" s="120">
        <v>-8.01</v>
      </c>
      <c r="AY325" s="120">
        <v>-1.38</v>
      </c>
      <c r="AZ325" s="120">
        <v>4.78</v>
      </c>
      <c r="BA325" s="120">
        <v>7.11</v>
      </c>
    </row>
    <row r="326" spans="1:53" ht="29.25" x14ac:dyDescent="0.45">
      <c r="A326" s="261">
        <v>7</v>
      </c>
      <c r="B326" s="174" t="s">
        <v>160</v>
      </c>
      <c r="C326" s="174"/>
      <c r="D326" s="119">
        <v>0.51</v>
      </c>
      <c r="E326" s="119">
        <v>5.85</v>
      </c>
      <c r="F326" s="119">
        <v>-12.89</v>
      </c>
      <c r="G326" s="119">
        <v>10.6</v>
      </c>
      <c r="H326" s="119">
        <v>-1.95</v>
      </c>
      <c r="I326" s="119">
        <v>-2.67</v>
      </c>
      <c r="J326" s="119">
        <v>-6.45</v>
      </c>
      <c r="K326" s="119">
        <v>4.59</v>
      </c>
      <c r="L326" s="119">
        <v>7.7</v>
      </c>
      <c r="M326" s="119">
        <v>-11.51</v>
      </c>
      <c r="N326" s="119">
        <v>1.69</v>
      </c>
      <c r="O326" s="119">
        <v>3.06</v>
      </c>
      <c r="P326" s="119">
        <v>-12.95</v>
      </c>
      <c r="Q326" s="119">
        <v>14.32</v>
      </c>
      <c r="R326" s="119">
        <v>-10.44</v>
      </c>
      <c r="S326" s="119">
        <v>16.32</v>
      </c>
      <c r="T326" s="119">
        <v>-9.08</v>
      </c>
      <c r="U326" s="119">
        <v>2.4700000000000002</v>
      </c>
      <c r="V326" s="119">
        <v>11.53</v>
      </c>
      <c r="W326" s="119">
        <v>-6.53</v>
      </c>
      <c r="X326" s="119">
        <v>4.0199999999999996</v>
      </c>
      <c r="Y326" s="119">
        <v>-20.74</v>
      </c>
      <c r="Z326" s="119">
        <v>9.73</v>
      </c>
      <c r="AA326" s="119">
        <v>-1.06</v>
      </c>
      <c r="AB326" s="119">
        <v>41.66</v>
      </c>
      <c r="AC326" s="119">
        <v>-8.65</v>
      </c>
      <c r="AD326" s="119">
        <v>-20.77</v>
      </c>
      <c r="AE326" s="119">
        <v>17.760000000000002</v>
      </c>
      <c r="AF326" s="119">
        <v>10.36</v>
      </c>
      <c r="AG326" s="119">
        <v>-8.8800000000000008</v>
      </c>
      <c r="AH326" s="119">
        <v>4.7699999999999996</v>
      </c>
      <c r="AI326" s="119">
        <v>-7.26</v>
      </c>
      <c r="AJ326" s="119">
        <v>-20.52</v>
      </c>
      <c r="AK326" s="119">
        <v>21.72</v>
      </c>
      <c r="AL326" s="119">
        <v>-7.98</v>
      </c>
      <c r="AM326" s="119">
        <v>0.8</v>
      </c>
      <c r="AN326" s="119">
        <v>16.649999999999999</v>
      </c>
      <c r="AO326" s="119">
        <v>11.32</v>
      </c>
      <c r="AP326" s="119">
        <v>-23.54</v>
      </c>
      <c r="AQ326" s="119">
        <v>9.67</v>
      </c>
      <c r="AR326" s="119">
        <v>8.2200000000000006</v>
      </c>
      <c r="AS326" s="119">
        <v>-4.58</v>
      </c>
      <c r="AT326" s="119">
        <v>35.72</v>
      </c>
      <c r="AU326" s="119">
        <v>-3.59</v>
      </c>
      <c r="AV326" s="119">
        <v>-21.5</v>
      </c>
      <c r="AW326" s="119">
        <v>-8.56</v>
      </c>
      <c r="AX326" s="119">
        <v>-1.44</v>
      </c>
      <c r="AY326" s="119">
        <v>22.08</v>
      </c>
      <c r="AZ326" s="119">
        <v>-10.220000000000001</v>
      </c>
      <c r="BA326" s="119">
        <v>15.79</v>
      </c>
    </row>
    <row r="327" spans="1:53" ht="42" x14ac:dyDescent="0.45">
      <c r="A327" s="260">
        <v>8</v>
      </c>
      <c r="B327" s="173" t="s">
        <v>161</v>
      </c>
      <c r="C327" s="173"/>
      <c r="D327" s="120">
        <v>-4.01</v>
      </c>
      <c r="E327" s="120">
        <v>12.66</v>
      </c>
      <c r="F327" s="120">
        <v>-9.5399999999999991</v>
      </c>
      <c r="G327" s="120">
        <v>15.12</v>
      </c>
      <c r="H327" s="120">
        <v>0.3</v>
      </c>
      <c r="I327" s="120">
        <v>0.8</v>
      </c>
      <c r="J327" s="120">
        <v>-2.6</v>
      </c>
      <c r="K327" s="120">
        <v>4.3600000000000003</v>
      </c>
      <c r="L327" s="120">
        <v>6.04</v>
      </c>
      <c r="M327" s="120">
        <v>-8.81</v>
      </c>
      <c r="N327" s="120">
        <v>3.71</v>
      </c>
      <c r="O327" s="120">
        <v>-8.8000000000000007</v>
      </c>
      <c r="P327" s="120">
        <v>-3.17</v>
      </c>
      <c r="Q327" s="120">
        <v>14.31</v>
      </c>
      <c r="R327" s="120">
        <v>-8.7799999999999994</v>
      </c>
      <c r="S327" s="120">
        <v>9.1</v>
      </c>
      <c r="T327" s="120">
        <v>-0.08</v>
      </c>
      <c r="U327" s="120">
        <v>1.83</v>
      </c>
      <c r="V327" s="120">
        <v>-7.25</v>
      </c>
      <c r="W327" s="120">
        <v>9.41</v>
      </c>
      <c r="X327" s="120">
        <v>3.11</v>
      </c>
      <c r="Y327" s="120">
        <v>-13.44</v>
      </c>
      <c r="Z327" s="120">
        <v>1.29</v>
      </c>
      <c r="AA327" s="120">
        <v>-8.7799999999999994</v>
      </c>
      <c r="AB327" s="120">
        <v>6.08</v>
      </c>
      <c r="AC327" s="120">
        <v>8.23</v>
      </c>
      <c r="AD327" s="120">
        <v>-12.08</v>
      </c>
      <c r="AE327" s="120">
        <v>18.11</v>
      </c>
      <c r="AF327" s="120">
        <v>1.23</v>
      </c>
      <c r="AG327" s="120">
        <v>-5.12</v>
      </c>
      <c r="AH327" s="120">
        <v>14.36</v>
      </c>
      <c r="AI327" s="120">
        <v>-1.39</v>
      </c>
      <c r="AJ327" s="120">
        <v>-6.06</v>
      </c>
      <c r="AK327" s="120">
        <v>-1.39</v>
      </c>
      <c r="AL327" s="120">
        <v>-5.64</v>
      </c>
      <c r="AM327" s="120">
        <v>-3.46</v>
      </c>
      <c r="AN327" s="120">
        <v>-0.3</v>
      </c>
      <c r="AO327" s="120">
        <v>16.829999999999998</v>
      </c>
      <c r="AP327" s="120">
        <v>-18.77</v>
      </c>
      <c r="AQ327" s="120">
        <v>25.15</v>
      </c>
      <c r="AR327" s="120">
        <v>-0.32</v>
      </c>
      <c r="AS327" s="120">
        <v>-1.34</v>
      </c>
      <c r="AT327" s="120">
        <v>5.53</v>
      </c>
      <c r="AU327" s="120">
        <v>-0.63</v>
      </c>
      <c r="AV327" s="120">
        <v>-2.75</v>
      </c>
      <c r="AW327" s="120">
        <v>2.0699999999999998</v>
      </c>
      <c r="AX327" s="120">
        <v>-8.0399999999999991</v>
      </c>
      <c r="AY327" s="120">
        <v>-2.69</v>
      </c>
      <c r="AZ327" s="120">
        <v>-3.82</v>
      </c>
      <c r="BA327" s="120">
        <v>20.350000000000001</v>
      </c>
    </row>
    <row r="328" spans="1:53" ht="42" x14ac:dyDescent="0.45">
      <c r="A328" s="261">
        <v>9</v>
      </c>
      <c r="B328" s="174" t="s">
        <v>162</v>
      </c>
      <c r="C328" s="174"/>
      <c r="D328" s="119">
        <v>8.61</v>
      </c>
      <c r="E328" s="119">
        <v>5.51</v>
      </c>
      <c r="F328" s="119">
        <v>-14.8</v>
      </c>
      <c r="G328" s="119">
        <v>5.41</v>
      </c>
      <c r="H328" s="119">
        <v>9.65</v>
      </c>
      <c r="I328" s="119">
        <v>13.07</v>
      </c>
      <c r="J328" s="119">
        <v>-20.53</v>
      </c>
      <c r="K328" s="119">
        <v>9.02</v>
      </c>
      <c r="L328" s="119">
        <v>-12.88</v>
      </c>
      <c r="M328" s="119">
        <v>-18.91</v>
      </c>
      <c r="N328" s="119">
        <v>22.47</v>
      </c>
      <c r="O328" s="119">
        <v>15.02</v>
      </c>
      <c r="P328" s="119">
        <v>-9.64</v>
      </c>
      <c r="Q328" s="119">
        <v>10.64</v>
      </c>
      <c r="R328" s="119">
        <v>-26.15</v>
      </c>
      <c r="S328" s="119">
        <v>-4.4400000000000004</v>
      </c>
      <c r="T328" s="119">
        <v>5.22</v>
      </c>
      <c r="U328" s="119">
        <v>39.82</v>
      </c>
      <c r="V328" s="119">
        <v>-37.22</v>
      </c>
      <c r="W328" s="119">
        <v>16.64</v>
      </c>
      <c r="X328" s="119">
        <v>-21.09</v>
      </c>
      <c r="Y328" s="119">
        <v>1.1299999999999999</v>
      </c>
      <c r="Z328" s="119">
        <v>46.62</v>
      </c>
      <c r="AA328" s="119">
        <v>-31.2</v>
      </c>
      <c r="AB328" s="119">
        <v>11.21</v>
      </c>
      <c r="AC328" s="119">
        <v>75.599999999999994</v>
      </c>
      <c r="AD328" s="119">
        <v>-53.2</v>
      </c>
      <c r="AE328" s="119">
        <v>29.65</v>
      </c>
      <c r="AF328" s="119">
        <v>21.49</v>
      </c>
      <c r="AG328" s="119">
        <v>-10.3</v>
      </c>
      <c r="AH328" s="119">
        <v>6.86</v>
      </c>
      <c r="AI328" s="119">
        <v>-3.17</v>
      </c>
      <c r="AJ328" s="119">
        <v>-15.79</v>
      </c>
      <c r="AK328" s="119">
        <v>50.47</v>
      </c>
      <c r="AL328" s="119">
        <v>-25.37</v>
      </c>
      <c r="AM328" s="119">
        <v>-8.98</v>
      </c>
      <c r="AN328" s="119">
        <v>4.6399999999999997</v>
      </c>
      <c r="AO328" s="119">
        <v>32.35</v>
      </c>
      <c r="AP328" s="119">
        <v>-34.64</v>
      </c>
      <c r="AQ328" s="119">
        <v>31.69</v>
      </c>
      <c r="AR328" s="119">
        <v>3.29</v>
      </c>
      <c r="AS328" s="119">
        <v>2.66</v>
      </c>
      <c r="AT328" s="119">
        <v>5.38</v>
      </c>
      <c r="AU328" s="119">
        <v>3.28</v>
      </c>
      <c r="AV328" s="119">
        <v>-6.01</v>
      </c>
      <c r="AW328" s="119">
        <v>-11.56</v>
      </c>
      <c r="AX328" s="119">
        <v>16.059999999999999</v>
      </c>
      <c r="AY328" s="119">
        <v>2.82</v>
      </c>
      <c r="AZ328" s="119">
        <v>-4.63</v>
      </c>
      <c r="BA328" s="119">
        <v>4.18</v>
      </c>
    </row>
    <row r="329" spans="1:53" ht="29.25" x14ac:dyDescent="0.45">
      <c r="A329" s="260">
        <v>10</v>
      </c>
      <c r="B329" s="173" t="s">
        <v>163</v>
      </c>
      <c r="C329" s="173"/>
      <c r="D329" s="120">
        <v>4.47</v>
      </c>
      <c r="E329" s="120">
        <v>14.19</v>
      </c>
      <c r="F329" s="120">
        <v>-17.600000000000001</v>
      </c>
      <c r="G329" s="120">
        <v>17.48</v>
      </c>
      <c r="H329" s="120">
        <v>-2.0499999999999998</v>
      </c>
      <c r="I329" s="120">
        <v>8.2899999999999991</v>
      </c>
      <c r="J329" s="120">
        <v>-2.1</v>
      </c>
      <c r="K329" s="120">
        <v>1.4</v>
      </c>
      <c r="L329" s="120">
        <v>14.52</v>
      </c>
      <c r="M329" s="120">
        <v>-40.590000000000003</v>
      </c>
      <c r="N329" s="120">
        <v>48.12</v>
      </c>
      <c r="O329" s="120">
        <v>-34.28</v>
      </c>
      <c r="P329" s="120">
        <v>23.76</v>
      </c>
      <c r="Q329" s="120">
        <v>-3.06</v>
      </c>
      <c r="R329" s="120">
        <v>-0.78</v>
      </c>
      <c r="S329" s="120">
        <v>-4.95</v>
      </c>
      <c r="T329" s="120">
        <v>-3.36</v>
      </c>
      <c r="U329" s="120">
        <v>14.38</v>
      </c>
      <c r="V329" s="120">
        <v>-10.62</v>
      </c>
      <c r="W329" s="120">
        <v>3.15</v>
      </c>
      <c r="X329" s="120">
        <v>9.34</v>
      </c>
      <c r="Y329" s="120">
        <v>-37</v>
      </c>
      <c r="Z329" s="120">
        <v>29.78</v>
      </c>
      <c r="AA329" s="120">
        <v>-12.52</v>
      </c>
      <c r="AB329" s="120">
        <v>7.91</v>
      </c>
      <c r="AC329" s="120">
        <v>20.38</v>
      </c>
      <c r="AD329" s="120">
        <v>-21.91</v>
      </c>
      <c r="AE329" s="120">
        <v>16.309999999999999</v>
      </c>
      <c r="AF329" s="120">
        <v>5.6</v>
      </c>
      <c r="AG329" s="120">
        <v>-23.35</v>
      </c>
      <c r="AH329" s="120">
        <v>20.91</v>
      </c>
      <c r="AI329" s="120">
        <v>10.199999999999999</v>
      </c>
      <c r="AJ329" s="120">
        <v>-9.99</v>
      </c>
      <c r="AK329" s="120">
        <v>-9.4700000000000006</v>
      </c>
      <c r="AL329" s="120">
        <v>22.41</v>
      </c>
      <c r="AM329" s="120">
        <v>-22.86</v>
      </c>
      <c r="AN329" s="120">
        <v>15.63</v>
      </c>
      <c r="AO329" s="120">
        <v>10.83</v>
      </c>
      <c r="AP329" s="120">
        <v>-12.39</v>
      </c>
      <c r="AQ329" s="120">
        <v>0.68</v>
      </c>
      <c r="AR329" s="120">
        <v>20.67</v>
      </c>
      <c r="AS329" s="120">
        <v>-2.77</v>
      </c>
      <c r="AT329" s="120">
        <v>10.98</v>
      </c>
      <c r="AU329" s="120">
        <v>-9.81</v>
      </c>
      <c r="AV329" s="120">
        <v>-1.86</v>
      </c>
      <c r="AW329" s="120">
        <v>19.5</v>
      </c>
      <c r="AX329" s="120">
        <v>-10.09</v>
      </c>
      <c r="AY329" s="120">
        <v>-2.09</v>
      </c>
      <c r="AZ329" s="120">
        <v>-3.5</v>
      </c>
      <c r="BA329" s="120">
        <v>12.25</v>
      </c>
    </row>
    <row r="330" spans="1:53" ht="42" x14ac:dyDescent="0.45">
      <c r="A330" s="261">
        <v>11</v>
      </c>
      <c r="B330" s="174" t="s">
        <v>22</v>
      </c>
      <c r="C330" s="174"/>
      <c r="D330" s="119">
        <v>25.16</v>
      </c>
      <c r="E330" s="119">
        <v>-12.4</v>
      </c>
      <c r="F330" s="119">
        <v>-13.65</v>
      </c>
      <c r="G330" s="119">
        <v>13.29</v>
      </c>
      <c r="H330" s="119">
        <v>15.24</v>
      </c>
      <c r="I330" s="119">
        <v>-7.48</v>
      </c>
      <c r="J330" s="119">
        <v>9</v>
      </c>
      <c r="K330" s="119">
        <v>4.88</v>
      </c>
      <c r="L330" s="119">
        <v>8.56</v>
      </c>
      <c r="M330" s="119">
        <v>-5.45</v>
      </c>
      <c r="N330" s="119">
        <v>-5.23</v>
      </c>
      <c r="O330" s="119">
        <v>-19.079999999999998</v>
      </c>
      <c r="P330" s="119">
        <v>30.73</v>
      </c>
      <c r="Q330" s="119">
        <v>-2.96</v>
      </c>
      <c r="R330" s="119">
        <v>-8.1300000000000008</v>
      </c>
      <c r="S330" s="119">
        <v>5.68</v>
      </c>
      <c r="T330" s="119">
        <v>-18.21</v>
      </c>
      <c r="U330" s="119">
        <v>34.01</v>
      </c>
      <c r="V330" s="119">
        <v>-11.28</v>
      </c>
      <c r="W330" s="119">
        <v>12.52</v>
      </c>
      <c r="X330" s="119">
        <v>1.17</v>
      </c>
      <c r="Y330" s="119">
        <v>-10.89</v>
      </c>
      <c r="Z330" s="119">
        <v>-0.89</v>
      </c>
      <c r="AA330" s="119">
        <v>-5.52</v>
      </c>
      <c r="AB330" s="119">
        <v>15.51</v>
      </c>
      <c r="AC330" s="119">
        <v>0.32</v>
      </c>
      <c r="AD330" s="119">
        <v>-26.39</v>
      </c>
      <c r="AE330" s="119">
        <v>36.33</v>
      </c>
      <c r="AF330" s="119">
        <v>18.809999999999999</v>
      </c>
      <c r="AG330" s="119">
        <v>-10.48</v>
      </c>
      <c r="AH330" s="119">
        <v>5.18</v>
      </c>
      <c r="AI330" s="119">
        <v>-4.0199999999999996</v>
      </c>
      <c r="AJ330" s="119">
        <v>-14.78</v>
      </c>
      <c r="AK330" s="119">
        <v>0.06</v>
      </c>
      <c r="AL330" s="119">
        <v>-7.98</v>
      </c>
      <c r="AM330" s="119">
        <v>1.73</v>
      </c>
      <c r="AN330" s="119">
        <v>4.62</v>
      </c>
      <c r="AO330" s="119">
        <v>20.8</v>
      </c>
      <c r="AP330" s="119">
        <v>-28.86</v>
      </c>
      <c r="AQ330" s="119">
        <v>32.24</v>
      </c>
      <c r="AR330" s="119">
        <v>5.45</v>
      </c>
      <c r="AS330" s="119">
        <v>-12.24</v>
      </c>
      <c r="AT330" s="119">
        <v>15.19</v>
      </c>
      <c r="AU330" s="119">
        <v>13.94</v>
      </c>
      <c r="AV330" s="119">
        <v>-11.38</v>
      </c>
      <c r="AW330" s="119">
        <v>5.19</v>
      </c>
      <c r="AX330" s="119">
        <v>-23.07</v>
      </c>
      <c r="AY330" s="119">
        <v>14.65</v>
      </c>
      <c r="AZ330" s="119">
        <v>4.1399999999999997</v>
      </c>
      <c r="BA330" s="119">
        <v>8.59</v>
      </c>
    </row>
    <row r="331" spans="1:53" ht="29.25" x14ac:dyDescent="0.45">
      <c r="A331" s="260">
        <v>12</v>
      </c>
      <c r="B331" s="173" t="s">
        <v>164</v>
      </c>
      <c r="C331" s="173"/>
      <c r="D331" s="120">
        <v>-40.08</v>
      </c>
      <c r="E331" s="120">
        <v>15.08</v>
      </c>
      <c r="F331" s="120">
        <v>6.67</v>
      </c>
      <c r="G331" s="120">
        <v>-5.5</v>
      </c>
      <c r="H331" s="120">
        <v>-16.43</v>
      </c>
      <c r="I331" s="120">
        <v>10.039999999999999</v>
      </c>
      <c r="J331" s="120">
        <v>11.39</v>
      </c>
      <c r="K331" s="120">
        <v>13.12</v>
      </c>
      <c r="L331" s="120">
        <v>74.7</v>
      </c>
      <c r="M331" s="120">
        <v>-61.13</v>
      </c>
      <c r="N331" s="120">
        <v>44.88</v>
      </c>
      <c r="O331" s="120">
        <v>-3.17</v>
      </c>
      <c r="P331" s="120">
        <v>-37.9</v>
      </c>
      <c r="Q331" s="120">
        <v>95.38</v>
      </c>
      <c r="R331" s="120">
        <v>101.08</v>
      </c>
      <c r="S331" s="120">
        <v>-52.85</v>
      </c>
      <c r="T331" s="120">
        <v>18.07</v>
      </c>
      <c r="U331" s="120">
        <v>-55.18</v>
      </c>
      <c r="V331" s="120">
        <v>32.42</v>
      </c>
      <c r="W331" s="120">
        <v>-2.5499999999999998</v>
      </c>
      <c r="X331" s="120">
        <v>23.69</v>
      </c>
      <c r="Y331" s="120">
        <v>9.93</v>
      </c>
      <c r="Z331" s="120">
        <v>-43.86</v>
      </c>
      <c r="AA331" s="120">
        <v>39.479999999999997</v>
      </c>
      <c r="AB331" s="120">
        <v>-36.799999999999997</v>
      </c>
      <c r="AC331" s="120">
        <v>11.31</v>
      </c>
      <c r="AD331" s="120">
        <v>-1.64</v>
      </c>
      <c r="AE331" s="120">
        <v>-22.92</v>
      </c>
      <c r="AF331" s="120">
        <v>91.12</v>
      </c>
      <c r="AG331" s="120">
        <v>-21.38</v>
      </c>
      <c r="AH331" s="120">
        <v>16.59</v>
      </c>
      <c r="AI331" s="120">
        <v>-21</v>
      </c>
      <c r="AJ331" s="120">
        <v>-5.44</v>
      </c>
      <c r="AK331" s="120">
        <v>-18.329999999999998</v>
      </c>
      <c r="AL331" s="120">
        <v>-7.89</v>
      </c>
      <c r="AM331" s="120">
        <v>39.76</v>
      </c>
      <c r="AN331" s="120">
        <v>-17.079999999999998</v>
      </c>
      <c r="AO331" s="120">
        <v>4.3899999999999997</v>
      </c>
      <c r="AP331" s="120">
        <v>-24.86</v>
      </c>
      <c r="AQ331" s="120">
        <v>40.96</v>
      </c>
      <c r="AR331" s="120">
        <v>33.1</v>
      </c>
      <c r="AS331" s="120">
        <v>-19</v>
      </c>
      <c r="AT331" s="120">
        <v>65.680000000000007</v>
      </c>
      <c r="AU331" s="120">
        <v>-12.51</v>
      </c>
      <c r="AV331" s="120">
        <v>-34.86</v>
      </c>
      <c r="AW331" s="120">
        <v>16.649999999999999</v>
      </c>
      <c r="AX331" s="120">
        <v>-27.87</v>
      </c>
      <c r="AY331" s="120">
        <v>-9.9499999999999993</v>
      </c>
      <c r="AZ331" s="120">
        <v>50.94</v>
      </c>
      <c r="BA331" s="120">
        <v>-35.659999999999997</v>
      </c>
    </row>
    <row r="332" spans="1:53" ht="29.25" x14ac:dyDescent="0.45">
      <c r="A332" s="261">
        <v>13</v>
      </c>
      <c r="B332" s="174" t="s">
        <v>165</v>
      </c>
      <c r="C332" s="174"/>
      <c r="D332" s="119">
        <v>3.08</v>
      </c>
      <c r="E332" s="119">
        <v>1</v>
      </c>
      <c r="F332" s="119">
        <v>15.15</v>
      </c>
      <c r="G332" s="119">
        <v>-7.56</v>
      </c>
      <c r="H332" s="119">
        <v>-6.99</v>
      </c>
      <c r="I332" s="119">
        <v>1.62</v>
      </c>
      <c r="J332" s="119">
        <v>-6.12</v>
      </c>
      <c r="K332" s="119">
        <v>9.91</v>
      </c>
      <c r="L332" s="119">
        <v>1.66</v>
      </c>
      <c r="M332" s="119">
        <v>-13.78</v>
      </c>
      <c r="N332" s="119">
        <v>7.23</v>
      </c>
      <c r="O332" s="119">
        <v>-10.119999999999999</v>
      </c>
      <c r="P332" s="119">
        <v>0.73</v>
      </c>
      <c r="Q332" s="119">
        <v>14.01</v>
      </c>
      <c r="R332" s="119">
        <v>-14.97</v>
      </c>
      <c r="S332" s="119">
        <v>10.29</v>
      </c>
      <c r="T332" s="119">
        <v>9.58</v>
      </c>
      <c r="U332" s="119">
        <v>-0.35</v>
      </c>
      <c r="V332" s="119">
        <v>-9.5</v>
      </c>
      <c r="W332" s="119">
        <v>-5.93</v>
      </c>
      <c r="X332" s="119">
        <v>1.1000000000000001</v>
      </c>
      <c r="Y332" s="119">
        <v>-12.84</v>
      </c>
      <c r="Z332" s="119">
        <v>19.03</v>
      </c>
      <c r="AA332" s="119">
        <v>-19.89</v>
      </c>
      <c r="AB332" s="119">
        <v>9.66</v>
      </c>
      <c r="AC332" s="119">
        <v>7.45</v>
      </c>
      <c r="AD332" s="119">
        <v>-7.96</v>
      </c>
      <c r="AE332" s="119">
        <v>15.21</v>
      </c>
      <c r="AF332" s="119">
        <v>-1.5</v>
      </c>
      <c r="AG332" s="119">
        <v>-11.63</v>
      </c>
      <c r="AH332" s="119">
        <v>25.79</v>
      </c>
      <c r="AI332" s="119">
        <v>-10.95</v>
      </c>
      <c r="AJ332" s="119">
        <v>-5.57</v>
      </c>
      <c r="AK332" s="119">
        <v>17.89</v>
      </c>
      <c r="AL332" s="119">
        <v>9.3699999999999992</v>
      </c>
      <c r="AM332" s="119">
        <v>-1.46</v>
      </c>
      <c r="AN332" s="119">
        <v>-14.16</v>
      </c>
      <c r="AO332" s="119">
        <v>8.06</v>
      </c>
      <c r="AP332" s="119">
        <v>-28.19</v>
      </c>
      <c r="AQ332" s="119">
        <v>39.57</v>
      </c>
      <c r="AR332" s="119">
        <v>-6.21</v>
      </c>
      <c r="AS332" s="119">
        <v>45.37</v>
      </c>
      <c r="AT332" s="119">
        <v>-32.28</v>
      </c>
      <c r="AU332" s="119">
        <v>0.97</v>
      </c>
      <c r="AV332" s="119">
        <v>-0.65</v>
      </c>
      <c r="AW332" s="119">
        <v>3.94</v>
      </c>
      <c r="AX332" s="119">
        <v>1.99</v>
      </c>
      <c r="AY332" s="119">
        <v>-10.84</v>
      </c>
      <c r="AZ332" s="119">
        <v>7.4</v>
      </c>
      <c r="BA332" s="119">
        <v>8.51</v>
      </c>
    </row>
    <row r="333" spans="1:53" x14ac:dyDescent="0.45">
      <c r="A333" s="260">
        <v>14</v>
      </c>
      <c r="B333" s="173" t="s">
        <v>166</v>
      </c>
      <c r="C333" s="173"/>
      <c r="D333" s="120">
        <v>-9.14</v>
      </c>
      <c r="E333" s="120">
        <v>15.06</v>
      </c>
      <c r="F333" s="120">
        <v>-10.78</v>
      </c>
      <c r="G333" s="120">
        <v>9.58</v>
      </c>
      <c r="H333" s="120">
        <v>-10.15</v>
      </c>
      <c r="I333" s="120">
        <v>-2.09</v>
      </c>
      <c r="J333" s="120">
        <v>-6.19</v>
      </c>
      <c r="K333" s="120">
        <v>9.2100000000000009</v>
      </c>
      <c r="L333" s="120">
        <v>9.36</v>
      </c>
      <c r="M333" s="120">
        <v>-28.22</v>
      </c>
      <c r="N333" s="120">
        <v>8.3800000000000008</v>
      </c>
      <c r="O333" s="120">
        <v>23.84</v>
      </c>
      <c r="P333" s="120">
        <v>-18.809999999999999</v>
      </c>
      <c r="Q333" s="120">
        <v>18.41</v>
      </c>
      <c r="R333" s="120">
        <v>-12.81</v>
      </c>
      <c r="S333" s="120">
        <v>4.05</v>
      </c>
      <c r="T333" s="120">
        <v>-6.81</v>
      </c>
      <c r="U333" s="120">
        <v>8.59</v>
      </c>
      <c r="V333" s="120">
        <v>0.43</v>
      </c>
      <c r="W333" s="120">
        <v>-3.29</v>
      </c>
      <c r="X333" s="120">
        <v>5.93</v>
      </c>
      <c r="Y333" s="120">
        <v>-7.64</v>
      </c>
      <c r="Z333" s="120">
        <v>17.579999999999998</v>
      </c>
      <c r="AA333" s="120">
        <v>1.31</v>
      </c>
      <c r="AB333" s="120">
        <v>0.62</v>
      </c>
      <c r="AC333" s="120">
        <v>16.82</v>
      </c>
      <c r="AD333" s="120">
        <v>-6.76</v>
      </c>
      <c r="AE333" s="120">
        <v>-3.16</v>
      </c>
      <c r="AF333" s="120">
        <v>-10.130000000000001</v>
      </c>
      <c r="AG333" s="120">
        <v>-4.99</v>
      </c>
      <c r="AH333" s="120">
        <v>33.01</v>
      </c>
      <c r="AI333" s="120">
        <v>-18.920000000000002</v>
      </c>
      <c r="AJ333" s="120">
        <v>-15.59</v>
      </c>
      <c r="AK333" s="120">
        <v>16.78</v>
      </c>
      <c r="AL333" s="120">
        <v>4.22</v>
      </c>
      <c r="AM333" s="120">
        <v>7.1</v>
      </c>
      <c r="AN333" s="120">
        <v>-3.73</v>
      </c>
      <c r="AO333" s="120">
        <v>28.71</v>
      </c>
      <c r="AP333" s="120">
        <v>-24.9</v>
      </c>
      <c r="AQ333" s="120">
        <v>22.84</v>
      </c>
      <c r="AR333" s="120">
        <v>-10.1</v>
      </c>
      <c r="AS333" s="120">
        <v>-13.5</v>
      </c>
      <c r="AT333" s="120">
        <v>4.0199999999999996</v>
      </c>
      <c r="AU333" s="120">
        <v>-4.09</v>
      </c>
      <c r="AV333" s="120">
        <v>31.46</v>
      </c>
      <c r="AW333" s="120">
        <v>-21.37</v>
      </c>
      <c r="AX333" s="120">
        <v>0.81</v>
      </c>
      <c r="AY333" s="120">
        <v>19.829999999999998</v>
      </c>
      <c r="AZ333" s="120">
        <v>-4.2699999999999996</v>
      </c>
      <c r="BA333" s="120">
        <v>15.82</v>
      </c>
    </row>
    <row r="334" spans="1:53" ht="29.25" x14ac:dyDescent="0.45">
      <c r="A334" s="261">
        <v>15</v>
      </c>
      <c r="B334" s="174" t="s">
        <v>167</v>
      </c>
      <c r="C334" s="174"/>
      <c r="D334" s="119">
        <v>0.49</v>
      </c>
      <c r="E334" s="119">
        <v>5.15</v>
      </c>
      <c r="F334" s="119">
        <v>-23.91</v>
      </c>
      <c r="G334" s="119">
        <v>23.32</v>
      </c>
      <c r="H334" s="119">
        <v>3.41</v>
      </c>
      <c r="I334" s="119">
        <v>-6.84</v>
      </c>
      <c r="J334" s="119">
        <v>-7.14</v>
      </c>
      <c r="K334" s="119">
        <v>1.19</v>
      </c>
      <c r="L334" s="119">
        <v>10.23</v>
      </c>
      <c r="M334" s="119">
        <v>-5.97</v>
      </c>
      <c r="N334" s="119">
        <v>-1.33</v>
      </c>
      <c r="O334" s="119">
        <v>9.35</v>
      </c>
      <c r="P334" s="119">
        <v>-16.739999999999998</v>
      </c>
      <c r="Q334" s="119">
        <v>15.48</v>
      </c>
      <c r="R334" s="119">
        <v>-9.7100000000000009</v>
      </c>
      <c r="S334" s="119">
        <v>21.9</v>
      </c>
      <c r="T334" s="119">
        <v>-18.190000000000001</v>
      </c>
      <c r="U334" s="119">
        <v>0.16</v>
      </c>
      <c r="V334" s="119">
        <v>28.97</v>
      </c>
      <c r="W334" s="119">
        <v>-9.64</v>
      </c>
      <c r="X334" s="119">
        <v>5.05</v>
      </c>
      <c r="Y334" s="119">
        <v>-26.19</v>
      </c>
      <c r="Z334" s="119">
        <v>7.86</v>
      </c>
      <c r="AA334" s="119">
        <v>6.31</v>
      </c>
      <c r="AB334" s="119">
        <v>67.400000000000006</v>
      </c>
      <c r="AC334" s="119">
        <v>-16.350000000000001</v>
      </c>
      <c r="AD334" s="119">
        <v>-27.26</v>
      </c>
      <c r="AE334" s="119">
        <v>24.37</v>
      </c>
      <c r="AF334" s="119">
        <v>19.23</v>
      </c>
      <c r="AG334" s="119">
        <v>-9.31</v>
      </c>
      <c r="AH334" s="119">
        <v>-6.74</v>
      </c>
      <c r="AI334" s="119">
        <v>-4.84</v>
      </c>
      <c r="AJ334" s="119">
        <v>-28.14</v>
      </c>
      <c r="AK334" s="119">
        <v>28.92</v>
      </c>
      <c r="AL334" s="119">
        <v>-18.12</v>
      </c>
      <c r="AM334" s="119">
        <v>1.07</v>
      </c>
      <c r="AN334" s="119">
        <v>39.869999999999997</v>
      </c>
      <c r="AO334" s="119">
        <v>6.14</v>
      </c>
      <c r="AP334" s="119">
        <v>-20.16</v>
      </c>
      <c r="AQ334" s="119">
        <v>-3.34</v>
      </c>
      <c r="AR334" s="119">
        <v>18.71</v>
      </c>
      <c r="AS334" s="119">
        <v>-20.02</v>
      </c>
      <c r="AT334" s="119">
        <v>92.39</v>
      </c>
      <c r="AU334" s="119">
        <v>-9.24</v>
      </c>
      <c r="AV334" s="119">
        <v>-35.950000000000003</v>
      </c>
      <c r="AW334" s="119">
        <v>-7.98</v>
      </c>
      <c r="AX334" s="119">
        <v>-1.92</v>
      </c>
      <c r="AY334" s="119">
        <v>40.61</v>
      </c>
      <c r="AZ334" s="119">
        <v>-18.87</v>
      </c>
      <c r="BA334" s="119">
        <v>19.68</v>
      </c>
    </row>
    <row r="335" spans="1:53" ht="29.25" x14ac:dyDescent="0.45">
      <c r="A335" s="260">
        <v>16</v>
      </c>
      <c r="B335" s="173" t="s">
        <v>168</v>
      </c>
      <c r="C335" s="173"/>
      <c r="D335" s="120">
        <v>-4.07</v>
      </c>
      <c r="E335" s="120">
        <v>13.01</v>
      </c>
      <c r="F335" s="120">
        <v>-9.9</v>
      </c>
      <c r="G335" s="120">
        <v>15.88</v>
      </c>
      <c r="H335" s="120">
        <v>0.1</v>
      </c>
      <c r="I335" s="120">
        <v>-0.82</v>
      </c>
      <c r="J335" s="120">
        <v>-2.76</v>
      </c>
      <c r="K335" s="120">
        <v>4.4800000000000004</v>
      </c>
      <c r="L335" s="120">
        <v>6.82</v>
      </c>
      <c r="M335" s="120">
        <v>-7.62</v>
      </c>
      <c r="N335" s="120">
        <v>1.62</v>
      </c>
      <c r="O335" s="120">
        <v>-7.83</v>
      </c>
      <c r="P335" s="120">
        <v>-4.99</v>
      </c>
      <c r="Q335" s="120">
        <v>14.23</v>
      </c>
      <c r="R335" s="120">
        <v>-7.82</v>
      </c>
      <c r="S335" s="120">
        <v>7.81</v>
      </c>
      <c r="T335" s="120">
        <v>-0.9</v>
      </c>
      <c r="U335" s="120">
        <v>-0.56999999999999995</v>
      </c>
      <c r="V335" s="120">
        <v>-4.4400000000000004</v>
      </c>
      <c r="W335" s="120">
        <v>6.89</v>
      </c>
      <c r="X335" s="120">
        <v>4.45</v>
      </c>
      <c r="Y335" s="120">
        <v>-12.11</v>
      </c>
      <c r="Z335" s="120">
        <v>7.0000000000000007E-2</v>
      </c>
      <c r="AA335" s="120">
        <v>-8.59</v>
      </c>
      <c r="AB335" s="120">
        <v>5.6</v>
      </c>
      <c r="AC335" s="120">
        <v>10.4</v>
      </c>
      <c r="AD335" s="120">
        <v>-12.12</v>
      </c>
      <c r="AE335" s="120">
        <v>19.27</v>
      </c>
      <c r="AF335" s="120">
        <v>-0.14000000000000001</v>
      </c>
      <c r="AG335" s="120">
        <v>-4.7300000000000004</v>
      </c>
      <c r="AH335" s="120">
        <v>9.48</v>
      </c>
      <c r="AI335" s="120">
        <v>-0.5</v>
      </c>
      <c r="AJ335" s="120">
        <v>-5.94</v>
      </c>
      <c r="AK335" s="120">
        <v>0.68</v>
      </c>
      <c r="AL335" s="120">
        <v>-5.65</v>
      </c>
      <c r="AM335" s="120">
        <v>-3.15</v>
      </c>
      <c r="AN335" s="120">
        <v>0.89</v>
      </c>
      <c r="AO335" s="120">
        <v>13.26</v>
      </c>
      <c r="AP335" s="120">
        <v>-15.5</v>
      </c>
      <c r="AQ335" s="120">
        <v>24.71</v>
      </c>
      <c r="AR335" s="120">
        <v>-0.16</v>
      </c>
      <c r="AS335" s="120">
        <v>-0.89</v>
      </c>
      <c r="AT335" s="120">
        <v>4.47</v>
      </c>
      <c r="AU335" s="120">
        <v>-1.85</v>
      </c>
      <c r="AV335" s="120">
        <v>-1.51</v>
      </c>
      <c r="AW335" s="120">
        <v>1.19</v>
      </c>
      <c r="AX335" s="120">
        <v>-6.52</v>
      </c>
      <c r="AY335" s="120">
        <v>-2.31</v>
      </c>
      <c r="AZ335" s="120">
        <v>-4.07</v>
      </c>
      <c r="BA335" s="120">
        <v>18.07</v>
      </c>
    </row>
    <row r="336" spans="1:53" ht="42" x14ac:dyDescent="0.45">
      <c r="A336" s="261">
        <v>17</v>
      </c>
      <c r="B336" s="174" t="s">
        <v>20</v>
      </c>
      <c r="C336" s="174"/>
      <c r="D336" s="119">
        <v>-2.2999999999999998</v>
      </c>
      <c r="E336" s="119">
        <v>8.69</v>
      </c>
      <c r="F336" s="119">
        <v>-13.03</v>
      </c>
      <c r="G336" s="119">
        <v>22.11</v>
      </c>
      <c r="H336" s="119">
        <v>-6.26</v>
      </c>
      <c r="I336" s="119">
        <v>-2.4700000000000002</v>
      </c>
      <c r="J336" s="119">
        <v>-5.33</v>
      </c>
      <c r="K336" s="119">
        <v>6.45</v>
      </c>
      <c r="L336" s="119">
        <v>8.35</v>
      </c>
      <c r="M336" s="119">
        <v>-16.059999999999999</v>
      </c>
      <c r="N336" s="119">
        <v>2.4900000000000002</v>
      </c>
      <c r="O336" s="119">
        <v>-2.0299999999999998</v>
      </c>
      <c r="P336" s="119">
        <v>-1.85</v>
      </c>
      <c r="Q336" s="119">
        <v>11.78</v>
      </c>
      <c r="R336" s="119">
        <v>-14.37</v>
      </c>
      <c r="S336" s="119">
        <v>9.2100000000000009</v>
      </c>
      <c r="T336" s="119">
        <v>0.52</v>
      </c>
      <c r="U336" s="119">
        <v>4.2</v>
      </c>
      <c r="V336" s="119">
        <v>-6.45</v>
      </c>
      <c r="W336" s="119">
        <v>-1.53</v>
      </c>
      <c r="X336" s="119">
        <v>5.14</v>
      </c>
      <c r="Y336" s="119">
        <v>-10.75</v>
      </c>
      <c r="Z336" s="119">
        <v>12.41</v>
      </c>
      <c r="AA336" s="119">
        <v>-7.16</v>
      </c>
      <c r="AB336" s="119">
        <v>4.5199999999999996</v>
      </c>
      <c r="AC336" s="119">
        <v>5.13</v>
      </c>
      <c r="AD336" s="119">
        <v>-11.21</v>
      </c>
      <c r="AE336" s="119">
        <v>5.48</v>
      </c>
      <c r="AF336" s="119">
        <v>4.72</v>
      </c>
      <c r="AG336" s="119">
        <v>-9.14</v>
      </c>
      <c r="AH336" s="119">
        <v>18.48</v>
      </c>
      <c r="AI336" s="119">
        <v>-4</v>
      </c>
      <c r="AJ336" s="119">
        <v>-12.91</v>
      </c>
      <c r="AK336" s="119">
        <v>12.43</v>
      </c>
      <c r="AL336" s="119">
        <v>3.16</v>
      </c>
      <c r="AM336" s="119">
        <v>-1.1100000000000001</v>
      </c>
      <c r="AN336" s="119">
        <v>-0.2</v>
      </c>
      <c r="AO336" s="119">
        <v>9.02</v>
      </c>
      <c r="AP336" s="119">
        <v>-22.11</v>
      </c>
      <c r="AQ336" s="119">
        <v>23.77</v>
      </c>
      <c r="AR336" s="119">
        <v>-2.2000000000000002</v>
      </c>
      <c r="AS336" s="119">
        <v>-7.09</v>
      </c>
      <c r="AT336" s="119">
        <v>13.47</v>
      </c>
      <c r="AU336" s="119">
        <v>-5.45</v>
      </c>
      <c r="AV336" s="119">
        <v>9.89</v>
      </c>
      <c r="AW336" s="119">
        <v>-8.14</v>
      </c>
      <c r="AX336" s="119">
        <v>0.05</v>
      </c>
      <c r="AY336" s="119">
        <v>5.48</v>
      </c>
      <c r="AZ336" s="119">
        <v>2.96</v>
      </c>
      <c r="BA336" s="119">
        <v>5.44</v>
      </c>
    </row>
    <row r="337" spans="1:53" ht="42" x14ac:dyDescent="0.45">
      <c r="A337" s="260">
        <v>18</v>
      </c>
      <c r="B337" s="173" t="s">
        <v>169</v>
      </c>
      <c r="C337" s="173"/>
      <c r="D337" s="120">
        <v>5.95</v>
      </c>
      <c r="E337" s="120">
        <v>22.48</v>
      </c>
      <c r="F337" s="120">
        <v>-18.57</v>
      </c>
      <c r="G337" s="120">
        <v>3.42</v>
      </c>
      <c r="H337" s="120">
        <v>-0.95</v>
      </c>
      <c r="I337" s="120">
        <v>-4.3099999999999996</v>
      </c>
      <c r="J337" s="120">
        <v>-10.99</v>
      </c>
      <c r="K337" s="120">
        <v>6.99</v>
      </c>
      <c r="L337" s="120">
        <v>3.6</v>
      </c>
      <c r="M337" s="120">
        <v>-5.85</v>
      </c>
      <c r="N337" s="120">
        <v>4.66</v>
      </c>
      <c r="O337" s="120">
        <v>-8.9600000000000009</v>
      </c>
      <c r="P337" s="120">
        <v>15.79</v>
      </c>
      <c r="Q337" s="120">
        <v>9.58</v>
      </c>
      <c r="R337" s="120">
        <v>-27.3</v>
      </c>
      <c r="S337" s="120">
        <v>-5.54</v>
      </c>
      <c r="T337" s="120">
        <v>2.98</v>
      </c>
      <c r="U337" s="120">
        <v>7.55</v>
      </c>
      <c r="V337" s="120">
        <v>-2.67</v>
      </c>
      <c r="W337" s="120">
        <v>17.440000000000001</v>
      </c>
      <c r="X337" s="120">
        <v>-6.51</v>
      </c>
      <c r="Y337" s="120">
        <v>10.210000000000001</v>
      </c>
      <c r="Z337" s="120">
        <v>-12.3</v>
      </c>
      <c r="AA337" s="120">
        <v>-11.6</v>
      </c>
      <c r="AB337" s="120">
        <v>16.829999999999998</v>
      </c>
      <c r="AC337" s="120">
        <v>16.190000000000001</v>
      </c>
      <c r="AD337" s="120">
        <v>-30.3</v>
      </c>
      <c r="AE337" s="120">
        <v>9.64</v>
      </c>
      <c r="AF337" s="120">
        <v>-2.74</v>
      </c>
      <c r="AG337" s="120">
        <v>-13.82</v>
      </c>
      <c r="AH337" s="120">
        <v>19.16</v>
      </c>
      <c r="AI337" s="120">
        <v>-1.96</v>
      </c>
      <c r="AJ337" s="120">
        <v>-13.16</v>
      </c>
      <c r="AK337" s="120">
        <v>14.99</v>
      </c>
      <c r="AL337" s="120">
        <v>-10.83</v>
      </c>
      <c r="AM337" s="120">
        <v>-10.81</v>
      </c>
      <c r="AN337" s="120">
        <v>19.239999999999998</v>
      </c>
      <c r="AO337" s="120">
        <v>10.62</v>
      </c>
      <c r="AP337" s="120">
        <v>-18.010000000000002</v>
      </c>
      <c r="AQ337" s="120">
        <v>31.92</v>
      </c>
      <c r="AR337" s="120">
        <v>-3.78</v>
      </c>
      <c r="AS337" s="120">
        <v>-7.54</v>
      </c>
      <c r="AT337" s="120">
        <v>-5.66</v>
      </c>
      <c r="AU337" s="120">
        <v>11.85</v>
      </c>
      <c r="AV337" s="120">
        <v>-10.91</v>
      </c>
      <c r="AW337" s="120">
        <v>9.5</v>
      </c>
      <c r="AX337" s="120">
        <v>-7.09</v>
      </c>
      <c r="AY337" s="120">
        <v>-8.58</v>
      </c>
      <c r="AZ337" s="120">
        <v>17.88</v>
      </c>
      <c r="BA337" s="120">
        <v>11.52</v>
      </c>
    </row>
    <row r="338" spans="1:53" ht="42" x14ac:dyDescent="0.45">
      <c r="A338" s="261">
        <v>19</v>
      </c>
      <c r="B338" s="174" t="s">
        <v>170</v>
      </c>
      <c r="C338" s="174"/>
      <c r="D338" s="119">
        <v>-0.35</v>
      </c>
      <c r="E338" s="119">
        <v>10.210000000000001</v>
      </c>
      <c r="F338" s="119">
        <v>-11.36</v>
      </c>
      <c r="G338" s="119">
        <v>8.02</v>
      </c>
      <c r="H338" s="119">
        <v>1.46</v>
      </c>
      <c r="I338" s="119">
        <v>1.71</v>
      </c>
      <c r="J338" s="119">
        <v>-8.67</v>
      </c>
      <c r="K338" s="119">
        <v>4.42</v>
      </c>
      <c r="L338" s="119">
        <v>2.44</v>
      </c>
      <c r="M338" s="119">
        <v>-7.69</v>
      </c>
      <c r="N338" s="119">
        <v>6.11</v>
      </c>
      <c r="O338" s="119">
        <v>-7.54</v>
      </c>
      <c r="P338" s="119">
        <v>-3.42</v>
      </c>
      <c r="Q338" s="119">
        <v>10.09</v>
      </c>
      <c r="R338" s="119">
        <v>-10.08</v>
      </c>
      <c r="S338" s="119">
        <v>6.54</v>
      </c>
      <c r="T338" s="119">
        <v>0.67</v>
      </c>
      <c r="U338" s="119">
        <v>7.0000000000000007E-2</v>
      </c>
      <c r="V338" s="119">
        <v>-7.9</v>
      </c>
      <c r="W338" s="119">
        <v>2.2000000000000002</v>
      </c>
      <c r="X338" s="119">
        <v>-0.78</v>
      </c>
      <c r="Y338" s="119">
        <v>0.08</v>
      </c>
      <c r="Z338" s="119">
        <v>-3.7</v>
      </c>
      <c r="AA338" s="119">
        <v>-6.67</v>
      </c>
      <c r="AB338" s="119">
        <v>36.31</v>
      </c>
      <c r="AC338" s="119">
        <v>-14.64</v>
      </c>
      <c r="AD338" s="119">
        <v>-14.86</v>
      </c>
      <c r="AE338" s="119">
        <v>10.53</v>
      </c>
      <c r="AF338" s="119">
        <v>4.49</v>
      </c>
      <c r="AG338" s="119">
        <v>-6.53</v>
      </c>
      <c r="AH338" s="119">
        <v>7.2</v>
      </c>
      <c r="AI338" s="119">
        <v>4.51</v>
      </c>
      <c r="AJ338" s="119">
        <v>-1.64</v>
      </c>
      <c r="AK338" s="119">
        <v>12.68</v>
      </c>
      <c r="AL338" s="119">
        <v>-14.19</v>
      </c>
      <c r="AM338" s="119">
        <v>-3.53</v>
      </c>
      <c r="AN338" s="119">
        <v>6.5</v>
      </c>
      <c r="AO338" s="119">
        <v>16.57</v>
      </c>
      <c r="AP338" s="119">
        <v>-20.93</v>
      </c>
      <c r="AQ338" s="119">
        <v>27.8</v>
      </c>
      <c r="AR338" s="119">
        <v>5.07</v>
      </c>
      <c r="AS338" s="119">
        <v>-17.63</v>
      </c>
      <c r="AT338" s="119">
        <v>9.66</v>
      </c>
      <c r="AU338" s="119">
        <v>1.3</v>
      </c>
      <c r="AV338" s="119">
        <v>-4.41</v>
      </c>
      <c r="AW338" s="119">
        <v>13.55</v>
      </c>
      <c r="AX338" s="119">
        <v>-13.67</v>
      </c>
      <c r="AY338" s="119">
        <v>7.07</v>
      </c>
      <c r="AZ338" s="119">
        <v>15.65</v>
      </c>
      <c r="BA338" s="119">
        <v>-5.65</v>
      </c>
    </row>
    <row r="339" spans="1:53" ht="29.25" x14ac:dyDescent="0.45">
      <c r="A339" s="260">
        <v>20</v>
      </c>
      <c r="B339" s="173" t="s">
        <v>56</v>
      </c>
      <c r="C339" s="173"/>
      <c r="D339" s="120">
        <v>1.49</v>
      </c>
      <c r="E339" s="120">
        <v>5.43</v>
      </c>
      <c r="F339" s="120">
        <v>-6</v>
      </c>
      <c r="G339" s="120">
        <v>17.64</v>
      </c>
      <c r="H339" s="120">
        <v>-2.21</v>
      </c>
      <c r="I339" s="120">
        <v>-9.0500000000000007</v>
      </c>
      <c r="J339" s="120">
        <v>11.23</v>
      </c>
      <c r="K339" s="120">
        <v>-0.28000000000000003</v>
      </c>
      <c r="L339" s="120">
        <v>1.69</v>
      </c>
      <c r="M339" s="120">
        <v>-4.3499999999999996</v>
      </c>
      <c r="N339" s="120">
        <v>-7.91</v>
      </c>
      <c r="O339" s="120">
        <v>-5.0199999999999996</v>
      </c>
      <c r="P339" s="120">
        <v>-6.42</v>
      </c>
      <c r="Q339" s="120">
        <v>16.79</v>
      </c>
      <c r="R339" s="120">
        <v>-13.03</v>
      </c>
      <c r="S339" s="120">
        <v>16.54</v>
      </c>
      <c r="T339" s="120">
        <v>0.57999999999999996</v>
      </c>
      <c r="U339" s="120">
        <v>-9.1300000000000008</v>
      </c>
      <c r="V339" s="120">
        <v>-0.91</v>
      </c>
      <c r="W339" s="120">
        <v>3.35</v>
      </c>
      <c r="X339" s="120">
        <v>2.12</v>
      </c>
      <c r="Y339" s="120">
        <v>-2.62</v>
      </c>
      <c r="Z339" s="120">
        <v>-4.3099999999999996</v>
      </c>
      <c r="AA339" s="120">
        <v>-7.34</v>
      </c>
      <c r="AB339" s="120">
        <v>19.46</v>
      </c>
      <c r="AC339" s="120">
        <v>5.46</v>
      </c>
      <c r="AD339" s="120">
        <v>-20.89</v>
      </c>
      <c r="AE339" s="120">
        <v>12.62</v>
      </c>
      <c r="AF339" s="120">
        <v>-9.6199999999999992</v>
      </c>
      <c r="AG339" s="120">
        <v>2.2999999999999998</v>
      </c>
      <c r="AH339" s="120">
        <v>7.5</v>
      </c>
      <c r="AI339" s="120">
        <v>4.9400000000000004</v>
      </c>
      <c r="AJ339" s="120">
        <v>-1.07</v>
      </c>
      <c r="AK339" s="120">
        <v>-0.78</v>
      </c>
      <c r="AL339" s="120">
        <v>2.5499999999999998</v>
      </c>
      <c r="AM339" s="120">
        <v>-6.59</v>
      </c>
      <c r="AN339" s="120">
        <v>-0.99</v>
      </c>
      <c r="AO339" s="120">
        <v>16.05</v>
      </c>
      <c r="AP339" s="120">
        <v>-11.31</v>
      </c>
      <c r="AQ339" s="120">
        <v>12.6</v>
      </c>
      <c r="AR339" s="120">
        <v>-3.57</v>
      </c>
      <c r="AS339" s="120">
        <v>-4.32</v>
      </c>
      <c r="AT339" s="120">
        <v>5.97</v>
      </c>
      <c r="AU339" s="120">
        <v>0.55000000000000004</v>
      </c>
      <c r="AV339" s="120">
        <v>1.56</v>
      </c>
      <c r="AW339" s="120">
        <v>8.5299999999999994</v>
      </c>
      <c r="AX339" s="120">
        <v>-7.78</v>
      </c>
      <c r="AY339" s="120">
        <v>1.1299999999999999</v>
      </c>
      <c r="AZ339" s="120">
        <v>-4.87</v>
      </c>
      <c r="BA339" s="120">
        <v>22.73</v>
      </c>
    </row>
    <row r="340" spans="1:53" ht="29.25" x14ac:dyDescent="0.45">
      <c r="A340" s="261">
        <v>21</v>
      </c>
      <c r="B340" s="174" t="s">
        <v>39</v>
      </c>
      <c r="C340" s="174"/>
      <c r="D340" s="119">
        <v>2.85</v>
      </c>
      <c r="E340" s="119">
        <v>3.54</v>
      </c>
      <c r="F340" s="119">
        <v>-7.07</v>
      </c>
      <c r="G340" s="119">
        <v>21.57</v>
      </c>
      <c r="H340" s="119">
        <v>0.97</v>
      </c>
      <c r="I340" s="119">
        <v>-12.62</v>
      </c>
      <c r="J340" s="119">
        <v>16.350000000000001</v>
      </c>
      <c r="K340" s="119">
        <v>-2.82</v>
      </c>
      <c r="L340" s="119">
        <v>-0.9</v>
      </c>
      <c r="M340" s="119">
        <v>-4.17</v>
      </c>
      <c r="N340" s="119">
        <v>-13.8</v>
      </c>
      <c r="O340" s="119">
        <v>-3.11</v>
      </c>
      <c r="P340" s="119">
        <v>-9.89</v>
      </c>
      <c r="Q340" s="119">
        <v>15.28</v>
      </c>
      <c r="R340" s="119">
        <v>-11.64</v>
      </c>
      <c r="S340" s="119">
        <v>21.11</v>
      </c>
      <c r="T340" s="119">
        <v>1.46</v>
      </c>
      <c r="U340" s="119">
        <v>-14.05</v>
      </c>
      <c r="V340" s="119">
        <v>1.1100000000000001</v>
      </c>
      <c r="W340" s="119">
        <v>2.71</v>
      </c>
      <c r="X340" s="119">
        <v>1.47</v>
      </c>
      <c r="Y340" s="119">
        <v>-10.39</v>
      </c>
      <c r="Z340" s="119">
        <v>-4.38</v>
      </c>
      <c r="AA340" s="119">
        <v>-2.4500000000000002</v>
      </c>
      <c r="AB340" s="119">
        <v>39.03</v>
      </c>
      <c r="AC340" s="119">
        <v>-0.49</v>
      </c>
      <c r="AD340" s="119">
        <v>-25.26</v>
      </c>
      <c r="AE340" s="119">
        <v>10.02</v>
      </c>
      <c r="AF340" s="119">
        <v>-10.45</v>
      </c>
      <c r="AG340" s="119">
        <v>5.83</v>
      </c>
      <c r="AH340" s="119">
        <v>9.07</v>
      </c>
      <c r="AI340" s="119">
        <v>4.28</v>
      </c>
      <c r="AJ340" s="119">
        <v>-4.92</v>
      </c>
      <c r="AK340" s="119">
        <v>-7.59</v>
      </c>
      <c r="AL340" s="119">
        <v>-2.1800000000000002</v>
      </c>
      <c r="AM340" s="119">
        <v>7</v>
      </c>
      <c r="AN340" s="119">
        <v>-5.83</v>
      </c>
      <c r="AO340" s="119">
        <v>17.7</v>
      </c>
      <c r="AP340" s="119">
        <v>-3.79</v>
      </c>
      <c r="AQ340" s="119">
        <v>5.44</v>
      </c>
      <c r="AR340" s="119">
        <v>0.11</v>
      </c>
      <c r="AS340" s="119">
        <v>-7.61</v>
      </c>
      <c r="AT340" s="119">
        <v>6.79</v>
      </c>
      <c r="AU340" s="119">
        <v>-1.1399999999999999</v>
      </c>
      <c r="AV340" s="119">
        <v>0.86</v>
      </c>
      <c r="AW340" s="119">
        <v>9.66</v>
      </c>
      <c r="AX340" s="119">
        <v>-18.809999999999999</v>
      </c>
      <c r="AY340" s="119">
        <v>15.88</v>
      </c>
      <c r="AZ340" s="119">
        <v>-8.2100000000000009</v>
      </c>
      <c r="BA340" s="119">
        <v>27.55</v>
      </c>
    </row>
    <row r="341" spans="1:53" ht="29.25" x14ac:dyDescent="0.45">
      <c r="A341" s="260">
        <v>22</v>
      </c>
      <c r="B341" s="173" t="s">
        <v>14</v>
      </c>
      <c r="C341" s="173"/>
      <c r="D341" s="120">
        <v>-0.98</v>
      </c>
      <c r="E341" s="120">
        <v>9.01</v>
      </c>
      <c r="F341" s="120">
        <v>-4.07</v>
      </c>
      <c r="G341" s="120">
        <v>10.78</v>
      </c>
      <c r="H341" s="120">
        <v>-8.3000000000000007</v>
      </c>
      <c r="I341" s="120">
        <v>-1.54</v>
      </c>
      <c r="J341" s="120">
        <v>1.65</v>
      </c>
      <c r="K341" s="120">
        <v>5.15</v>
      </c>
      <c r="L341" s="120">
        <v>6.82</v>
      </c>
      <c r="M341" s="120">
        <v>-4.67</v>
      </c>
      <c r="N341" s="120">
        <v>2.95</v>
      </c>
      <c r="O341" s="120">
        <v>-7.99</v>
      </c>
      <c r="P341" s="120">
        <v>-0.77</v>
      </c>
      <c r="Q341" s="120">
        <v>19.010000000000002</v>
      </c>
      <c r="R341" s="120">
        <v>-15.02</v>
      </c>
      <c r="S341" s="120">
        <v>9.73</v>
      </c>
      <c r="T341" s="120">
        <v>-0.88</v>
      </c>
      <c r="U341" s="120">
        <v>-0.86</v>
      </c>
      <c r="V341" s="120">
        <v>-3.85</v>
      </c>
      <c r="W341" s="120">
        <v>4.33</v>
      </c>
      <c r="X341" s="120">
        <v>3.08</v>
      </c>
      <c r="Y341" s="120">
        <v>8.92</v>
      </c>
      <c r="Z341" s="120">
        <v>-4.2300000000000004</v>
      </c>
      <c r="AA341" s="120">
        <v>-13.31</v>
      </c>
      <c r="AB341" s="120">
        <v>-7.4</v>
      </c>
      <c r="AC341" s="120">
        <v>17.739999999999998</v>
      </c>
      <c r="AD341" s="120">
        <v>-13.27</v>
      </c>
      <c r="AE341" s="120">
        <v>16.53</v>
      </c>
      <c r="AF341" s="120">
        <v>-8.44</v>
      </c>
      <c r="AG341" s="120">
        <v>-2.6</v>
      </c>
      <c r="AH341" s="120">
        <v>5.14</v>
      </c>
      <c r="AI341" s="120">
        <v>5.97</v>
      </c>
      <c r="AJ341" s="120">
        <v>4.8499999999999996</v>
      </c>
      <c r="AK341" s="120">
        <v>8.7100000000000009</v>
      </c>
      <c r="AL341" s="120">
        <v>8.16</v>
      </c>
      <c r="AM341" s="120">
        <v>-21.16</v>
      </c>
      <c r="AN341" s="120">
        <v>6.05</v>
      </c>
      <c r="AO341" s="120">
        <v>13.92</v>
      </c>
      <c r="AP341" s="120">
        <v>-21.35</v>
      </c>
      <c r="AQ341" s="120">
        <v>24.28</v>
      </c>
      <c r="AR341" s="120">
        <v>-8.67</v>
      </c>
      <c r="AS341" s="120">
        <v>0.66</v>
      </c>
      <c r="AT341" s="120">
        <v>4.83</v>
      </c>
      <c r="AU341" s="120">
        <v>2.97</v>
      </c>
      <c r="AV341" s="120">
        <v>2.5</v>
      </c>
      <c r="AW341" s="120">
        <v>7</v>
      </c>
      <c r="AX341" s="120">
        <v>7.38</v>
      </c>
      <c r="AY341" s="120">
        <v>-14.21</v>
      </c>
      <c r="AZ341" s="120">
        <v>-0.19</v>
      </c>
      <c r="BA341" s="120">
        <v>16.510000000000002</v>
      </c>
    </row>
    <row r="342" spans="1:53" ht="29.25" x14ac:dyDescent="0.45">
      <c r="A342" s="261">
        <v>23</v>
      </c>
      <c r="B342" s="174" t="s">
        <v>57</v>
      </c>
      <c r="C342" s="174"/>
      <c r="D342" s="119">
        <v>6.53</v>
      </c>
      <c r="E342" s="119">
        <v>6.54</v>
      </c>
      <c r="F342" s="119">
        <v>-23.59</v>
      </c>
      <c r="G342" s="119">
        <v>10.96</v>
      </c>
      <c r="H342" s="119">
        <v>10.68</v>
      </c>
      <c r="I342" s="119">
        <v>-9.32</v>
      </c>
      <c r="J342" s="119">
        <v>2.4700000000000002</v>
      </c>
      <c r="K342" s="119">
        <v>16.079999999999998</v>
      </c>
      <c r="L342" s="119">
        <v>-9.57</v>
      </c>
      <c r="M342" s="119">
        <v>-1.63</v>
      </c>
      <c r="N342" s="119">
        <v>-1.76</v>
      </c>
      <c r="O342" s="119">
        <v>-11.89</v>
      </c>
      <c r="P342" s="119">
        <v>7.63</v>
      </c>
      <c r="Q342" s="119">
        <v>-1.91</v>
      </c>
      <c r="R342" s="119">
        <v>-5.25</v>
      </c>
      <c r="S342" s="119">
        <v>9.15</v>
      </c>
      <c r="T342" s="119">
        <v>1.21</v>
      </c>
      <c r="U342" s="119">
        <v>-2.72</v>
      </c>
      <c r="V342" s="119">
        <v>1.92</v>
      </c>
      <c r="W342" s="119">
        <v>17.87</v>
      </c>
      <c r="X342" s="119">
        <v>-10.75</v>
      </c>
      <c r="Y342" s="119">
        <v>-6.06</v>
      </c>
      <c r="Z342" s="119">
        <v>-2.63</v>
      </c>
      <c r="AA342" s="119">
        <v>-13.45</v>
      </c>
      <c r="AB342" s="119">
        <v>19.649999999999999</v>
      </c>
      <c r="AC342" s="119">
        <v>-7.59</v>
      </c>
      <c r="AD342" s="119">
        <v>-9.0299999999999994</v>
      </c>
      <c r="AE342" s="119">
        <v>3.12</v>
      </c>
      <c r="AF342" s="119">
        <v>8.57</v>
      </c>
      <c r="AG342" s="119">
        <v>-6.28</v>
      </c>
      <c r="AH342" s="119">
        <v>15.13</v>
      </c>
      <c r="AI342" s="119">
        <v>20.04</v>
      </c>
      <c r="AJ342" s="119">
        <v>-13.58</v>
      </c>
      <c r="AK342" s="119">
        <v>9.39</v>
      </c>
      <c r="AL342" s="119">
        <v>0</v>
      </c>
      <c r="AM342" s="119">
        <v>-13.72</v>
      </c>
      <c r="AN342" s="119">
        <v>23</v>
      </c>
      <c r="AO342" s="119">
        <v>2.2200000000000002</v>
      </c>
      <c r="AP342" s="119">
        <v>-23.23</v>
      </c>
      <c r="AQ342" s="119">
        <v>16.37</v>
      </c>
      <c r="AR342" s="119">
        <v>2.86</v>
      </c>
      <c r="AS342" s="119">
        <v>-8.9700000000000006</v>
      </c>
      <c r="AT342" s="119">
        <v>17.260000000000002</v>
      </c>
      <c r="AU342" s="119">
        <v>12.15</v>
      </c>
      <c r="AV342" s="119">
        <v>-13.61</v>
      </c>
      <c r="AW342" s="119">
        <v>11.3</v>
      </c>
      <c r="AX342" s="119">
        <v>-8.2200000000000006</v>
      </c>
      <c r="AY342" s="119">
        <v>-7.58</v>
      </c>
      <c r="AZ342" s="119">
        <v>8.26</v>
      </c>
      <c r="BA342" s="119">
        <v>-4.34</v>
      </c>
    </row>
    <row r="343" spans="1:53" x14ac:dyDescent="0.45">
      <c r="A343" s="260">
        <v>24</v>
      </c>
      <c r="B343" s="173" t="s">
        <v>40</v>
      </c>
      <c r="C343" s="173"/>
      <c r="D343" s="120">
        <v>2.66</v>
      </c>
      <c r="E343" s="120">
        <v>11.42</v>
      </c>
      <c r="F343" s="120">
        <v>-8.5500000000000007</v>
      </c>
      <c r="G343" s="120">
        <v>17.21</v>
      </c>
      <c r="H343" s="120">
        <v>-0.66</v>
      </c>
      <c r="I343" s="120">
        <v>-3.35</v>
      </c>
      <c r="J343" s="120">
        <v>0.24</v>
      </c>
      <c r="K343" s="120">
        <v>4</v>
      </c>
      <c r="L343" s="120">
        <v>-8.0500000000000007</v>
      </c>
      <c r="M343" s="120">
        <v>-13.79</v>
      </c>
      <c r="N343" s="120">
        <v>9.4600000000000009</v>
      </c>
      <c r="O343" s="120">
        <v>-4.04</v>
      </c>
      <c r="P343" s="120">
        <v>8.8699999999999992</v>
      </c>
      <c r="Q343" s="120">
        <v>10.42</v>
      </c>
      <c r="R343" s="120">
        <v>-9.94</v>
      </c>
      <c r="S343" s="120">
        <v>-0.32</v>
      </c>
      <c r="T343" s="120">
        <v>2.13</v>
      </c>
      <c r="U343" s="120">
        <v>-3.87</v>
      </c>
      <c r="V343" s="120">
        <v>-6.16</v>
      </c>
      <c r="W343" s="120">
        <v>5.71</v>
      </c>
      <c r="X343" s="120">
        <v>-13.68</v>
      </c>
      <c r="Y343" s="120">
        <v>1.89</v>
      </c>
      <c r="Z343" s="120">
        <v>-2.81</v>
      </c>
      <c r="AA343" s="120">
        <v>5.0199999999999996</v>
      </c>
      <c r="AB343" s="120">
        <v>-5.82</v>
      </c>
      <c r="AC343" s="120">
        <v>30.46</v>
      </c>
      <c r="AD343" s="120">
        <v>-13.37</v>
      </c>
      <c r="AE343" s="120">
        <v>7.52</v>
      </c>
      <c r="AF343" s="120">
        <v>2</v>
      </c>
      <c r="AG343" s="120">
        <v>-10.47</v>
      </c>
      <c r="AH343" s="120">
        <v>1.92</v>
      </c>
      <c r="AI343" s="120">
        <v>4.82</v>
      </c>
      <c r="AJ343" s="120">
        <v>-14.74</v>
      </c>
      <c r="AK343" s="120">
        <v>8.4</v>
      </c>
      <c r="AL343" s="120">
        <v>-0.24</v>
      </c>
      <c r="AM343" s="120">
        <v>14.38</v>
      </c>
      <c r="AN343" s="120">
        <v>-1.64</v>
      </c>
      <c r="AO343" s="120">
        <v>22.03</v>
      </c>
      <c r="AP343" s="120">
        <v>-18</v>
      </c>
      <c r="AQ343" s="120">
        <v>18.23</v>
      </c>
      <c r="AR343" s="120">
        <v>-5.48</v>
      </c>
      <c r="AS343" s="120">
        <v>-4.76</v>
      </c>
      <c r="AT343" s="120">
        <v>15.86</v>
      </c>
      <c r="AU343" s="120">
        <v>1.1299999999999999</v>
      </c>
      <c r="AV343" s="120">
        <v>-8.17</v>
      </c>
      <c r="AW343" s="120">
        <v>5.52</v>
      </c>
      <c r="AX343" s="120">
        <v>19.95</v>
      </c>
      <c r="AY343" s="120">
        <v>-8.6199999999999992</v>
      </c>
      <c r="AZ343" s="120">
        <v>7.81</v>
      </c>
      <c r="BA343" s="120">
        <v>3.91</v>
      </c>
    </row>
    <row r="344" spans="1:53" ht="42" x14ac:dyDescent="0.45">
      <c r="A344" s="261">
        <v>25</v>
      </c>
      <c r="B344" s="174" t="s">
        <v>171</v>
      </c>
      <c r="C344" s="174"/>
      <c r="D344" s="119">
        <v>5.95</v>
      </c>
      <c r="E344" s="119">
        <v>22.48</v>
      </c>
      <c r="F344" s="119">
        <v>-18.57</v>
      </c>
      <c r="G344" s="119">
        <v>3.42</v>
      </c>
      <c r="H344" s="119">
        <v>-0.95</v>
      </c>
      <c r="I344" s="119">
        <v>-4.3099999999999996</v>
      </c>
      <c r="J344" s="119">
        <v>-10.99</v>
      </c>
      <c r="K344" s="119">
        <v>6.99</v>
      </c>
      <c r="L344" s="119">
        <v>3.6</v>
      </c>
      <c r="M344" s="119">
        <v>-5.85</v>
      </c>
      <c r="N344" s="119">
        <v>4.66</v>
      </c>
      <c r="O344" s="119">
        <v>-8.9600000000000009</v>
      </c>
      <c r="P344" s="119">
        <v>15.79</v>
      </c>
      <c r="Q344" s="119">
        <v>9.58</v>
      </c>
      <c r="R344" s="119">
        <v>-27.3</v>
      </c>
      <c r="S344" s="119">
        <v>-5.54</v>
      </c>
      <c r="T344" s="119">
        <v>2.98</v>
      </c>
      <c r="U344" s="119">
        <v>7.55</v>
      </c>
      <c r="V344" s="119">
        <v>-2.67</v>
      </c>
      <c r="W344" s="119">
        <v>17.440000000000001</v>
      </c>
      <c r="X344" s="119">
        <v>-6.51</v>
      </c>
      <c r="Y344" s="119">
        <v>10.210000000000001</v>
      </c>
      <c r="Z344" s="119">
        <v>-12.3</v>
      </c>
      <c r="AA344" s="119">
        <v>-11.6</v>
      </c>
      <c r="AB344" s="119">
        <v>16.829999999999998</v>
      </c>
      <c r="AC344" s="119">
        <v>16.190000000000001</v>
      </c>
      <c r="AD344" s="119">
        <v>-30.3</v>
      </c>
      <c r="AE344" s="119">
        <v>9.64</v>
      </c>
      <c r="AF344" s="119">
        <v>-2.74</v>
      </c>
      <c r="AG344" s="119">
        <v>-13.82</v>
      </c>
      <c r="AH344" s="119">
        <v>19.16</v>
      </c>
      <c r="AI344" s="119">
        <v>-1.96</v>
      </c>
      <c r="AJ344" s="119">
        <v>-13.16</v>
      </c>
      <c r="AK344" s="119">
        <v>14.99</v>
      </c>
      <c r="AL344" s="119">
        <v>-10.83</v>
      </c>
      <c r="AM344" s="119">
        <v>-10.81</v>
      </c>
      <c r="AN344" s="119">
        <v>19.239999999999998</v>
      </c>
      <c r="AO344" s="119">
        <v>10.62</v>
      </c>
      <c r="AP344" s="119">
        <v>-18.010000000000002</v>
      </c>
      <c r="AQ344" s="119">
        <v>31.92</v>
      </c>
      <c r="AR344" s="119">
        <v>-3.78</v>
      </c>
      <c r="AS344" s="119">
        <v>-7.54</v>
      </c>
      <c r="AT344" s="119">
        <v>-5.66</v>
      </c>
      <c r="AU344" s="119">
        <v>11.85</v>
      </c>
      <c r="AV344" s="119">
        <v>-10.91</v>
      </c>
      <c r="AW344" s="119">
        <v>9.5</v>
      </c>
      <c r="AX344" s="119">
        <v>-7.09</v>
      </c>
      <c r="AY344" s="119">
        <v>-8.58</v>
      </c>
      <c r="AZ344" s="119">
        <v>17.88</v>
      </c>
      <c r="BA344" s="119">
        <v>11.52</v>
      </c>
    </row>
    <row r="345" spans="1:53" ht="29.25" x14ac:dyDescent="0.45">
      <c r="A345" s="260">
        <v>26</v>
      </c>
      <c r="B345" s="173" t="s">
        <v>15</v>
      </c>
      <c r="C345" s="173"/>
      <c r="D345" s="120">
        <v>3.93</v>
      </c>
      <c r="E345" s="120">
        <v>7.04</v>
      </c>
      <c r="F345" s="120">
        <v>-11.71</v>
      </c>
      <c r="G345" s="120">
        <v>6.73</v>
      </c>
      <c r="H345" s="120">
        <v>6.67</v>
      </c>
      <c r="I345" s="120">
        <v>13.69</v>
      </c>
      <c r="J345" s="120">
        <v>-13.22</v>
      </c>
      <c r="K345" s="120">
        <v>6.64</v>
      </c>
      <c r="L345" s="120">
        <v>-7.32</v>
      </c>
      <c r="M345" s="120">
        <v>-18.559999999999999</v>
      </c>
      <c r="N345" s="120">
        <v>22.33</v>
      </c>
      <c r="O345" s="120">
        <v>0.81</v>
      </c>
      <c r="P345" s="120">
        <v>-1.52</v>
      </c>
      <c r="Q345" s="120">
        <v>12.45</v>
      </c>
      <c r="R345" s="120">
        <v>-21.36</v>
      </c>
      <c r="S345" s="120">
        <v>6.57</v>
      </c>
      <c r="T345" s="120">
        <v>5.4</v>
      </c>
      <c r="U345" s="120">
        <v>27.72</v>
      </c>
      <c r="V345" s="120">
        <v>-30.04</v>
      </c>
      <c r="W345" s="120">
        <v>21.79</v>
      </c>
      <c r="X345" s="120">
        <v>-11.76</v>
      </c>
      <c r="Y345" s="120">
        <v>-12.68</v>
      </c>
      <c r="Z345" s="120">
        <v>26.56</v>
      </c>
      <c r="AA345" s="120">
        <v>-21.19</v>
      </c>
      <c r="AB345" s="120">
        <v>10.050000000000001</v>
      </c>
      <c r="AC345" s="120">
        <v>32.53</v>
      </c>
      <c r="AD345" s="120">
        <v>-37.4</v>
      </c>
      <c r="AE345" s="120">
        <v>18.91</v>
      </c>
      <c r="AF345" s="120">
        <v>16.78</v>
      </c>
      <c r="AG345" s="120">
        <v>-9.07</v>
      </c>
      <c r="AH345" s="120">
        <v>27.47</v>
      </c>
      <c r="AI345" s="120">
        <v>-4.82</v>
      </c>
      <c r="AJ345" s="120">
        <v>-10.72</v>
      </c>
      <c r="AK345" s="120">
        <v>13.37</v>
      </c>
      <c r="AL345" s="120">
        <v>-16.510000000000002</v>
      </c>
      <c r="AM345" s="120">
        <v>-7.18</v>
      </c>
      <c r="AN345" s="120">
        <v>-2.0499999999999998</v>
      </c>
      <c r="AO345" s="120">
        <v>37.549999999999997</v>
      </c>
      <c r="AP345" s="120">
        <v>-36.25</v>
      </c>
      <c r="AQ345" s="120">
        <v>30.16</v>
      </c>
      <c r="AR345" s="120">
        <v>0.96</v>
      </c>
      <c r="AS345" s="120">
        <v>-0.87</v>
      </c>
      <c r="AT345" s="120">
        <v>9.32</v>
      </c>
      <c r="AU345" s="120">
        <v>5.72</v>
      </c>
      <c r="AV345" s="120">
        <v>-8.4499999999999993</v>
      </c>
      <c r="AW345" s="120">
        <v>-2.0499999999999998</v>
      </c>
      <c r="AX345" s="120">
        <v>-2.0699999999999998</v>
      </c>
      <c r="AY345" s="120">
        <v>-0.88</v>
      </c>
      <c r="AZ345" s="120">
        <v>-3.47</v>
      </c>
      <c r="BA345" s="120">
        <v>18.73</v>
      </c>
    </row>
    <row r="346" spans="1:53" ht="29.25" x14ac:dyDescent="0.45">
      <c r="A346" s="261">
        <v>27</v>
      </c>
      <c r="B346" s="174" t="s">
        <v>172</v>
      </c>
      <c r="C346" s="174"/>
      <c r="D346" s="119">
        <v>-10</v>
      </c>
      <c r="E346" s="119">
        <v>11.55</v>
      </c>
      <c r="F346" s="119">
        <v>-4.03</v>
      </c>
      <c r="G346" s="119">
        <v>10.43</v>
      </c>
      <c r="H346" s="119">
        <v>1.92</v>
      </c>
      <c r="I346" s="119">
        <v>16.07</v>
      </c>
      <c r="J346" s="119">
        <v>-0.08</v>
      </c>
      <c r="K346" s="119">
        <v>0.01</v>
      </c>
      <c r="L346" s="119">
        <v>6.02</v>
      </c>
      <c r="M346" s="119">
        <v>-18.829999999999998</v>
      </c>
      <c r="N346" s="119">
        <v>20.77</v>
      </c>
      <c r="O346" s="119">
        <v>-16.850000000000001</v>
      </c>
      <c r="P346" s="119">
        <v>11.32</v>
      </c>
      <c r="Q346" s="119">
        <v>16.97</v>
      </c>
      <c r="R346" s="119">
        <v>-15.07</v>
      </c>
      <c r="S346" s="119">
        <v>20.190000000000001</v>
      </c>
      <c r="T346" s="119">
        <v>6.88</v>
      </c>
      <c r="U346" s="119">
        <v>14.94</v>
      </c>
      <c r="V346" s="119">
        <v>-21.69</v>
      </c>
      <c r="W346" s="119">
        <v>22.82</v>
      </c>
      <c r="X346" s="119">
        <v>-1.05</v>
      </c>
      <c r="Y346" s="119">
        <v>-24.27</v>
      </c>
      <c r="Z346" s="119">
        <v>15.58</v>
      </c>
      <c r="AA346" s="119">
        <v>-14.29</v>
      </c>
      <c r="AB346" s="119">
        <v>8.5500000000000007</v>
      </c>
      <c r="AC346" s="119">
        <v>-3.46</v>
      </c>
      <c r="AD346" s="119">
        <v>-7.85</v>
      </c>
      <c r="AE346" s="119">
        <v>5.69</v>
      </c>
      <c r="AF346" s="119">
        <v>9.69</v>
      </c>
      <c r="AG346" s="119">
        <v>-4.33</v>
      </c>
      <c r="AH346" s="119">
        <v>51.8</v>
      </c>
      <c r="AI346" s="119">
        <v>-8.17</v>
      </c>
      <c r="AJ346" s="119">
        <v>-7.15</v>
      </c>
      <c r="AK346" s="119">
        <v>-12.86</v>
      </c>
      <c r="AL346" s="119">
        <v>-6.7</v>
      </c>
      <c r="AM346" s="119">
        <v>-1.68</v>
      </c>
      <c r="AN346" s="119">
        <v>-9.8699999999999992</v>
      </c>
      <c r="AO346" s="119">
        <v>43.99</v>
      </c>
      <c r="AP346" s="119">
        <v>-37.19</v>
      </c>
      <c r="AQ346" s="119">
        <v>22.51</v>
      </c>
      <c r="AR346" s="119">
        <v>1.18</v>
      </c>
      <c r="AS346" s="119">
        <v>-7.13</v>
      </c>
      <c r="AT346" s="119">
        <v>15.6</v>
      </c>
      <c r="AU346" s="119">
        <v>7.16</v>
      </c>
      <c r="AV346" s="119">
        <v>-10.29</v>
      </c>
      <c r="AW346" s="119">
        <v>6.72</v>
      </c>
      <c r="AX346" s="119">
        <v>-18.57</v>
      </c>
      <c r="AY346" s="119">
        <v>-8.5500000000000007</v>
      </c>
      <c r="AZ346" s="119">
        <v>1.93</v>
      </c>
      <c r="BA346" s="119">
        <v>38.72</v>
      </c>
    </row>
    <row r="347" spans="1:53" x14ac:dyDescent="0.45">
      <c r="A347" s="260">
        <v>28</v>
      </c>
      <c r="B347" s="173" t="s">
        <v>173</v>
      </c>
      <c r="C347" s="173"/>
      <c r="D347" s="120">
        <v>40.32</v>
      </c>
      <c r="E347" s="120">
        <v>2.09</v>
      </c>
      <c r="F347" s="120">
        <v>-17.45</v>
      </c>
      <c r="G347" s="120">
        <v>-0.26</v>
      </c>
      <c r="H347" s="120">
        <v>3.55</v>
      </c>
      <c r="I347" s="120">
        <v>6.52</v>
      </c>
      <c r="J347" s="120">
        <v>-10.45</v>
      </c>
      <c r="K347" s="120">
        <v>29.54</v>
      </c>
      <c r="L347" s="120">
        <v>-32.24</v>
      </c>
      <c r="M347" s="120">
        <v>-11.94</v>
      </c>
      <c r="N347" s="120">
        <v>33.72</v>
      </c>
      <c r="O347" s="120">
        <v>-9.2200000000000006</v>
      </c>
      <c r="P347" s="120">
        <v>13.3</v>
      </c>
      <c r="Q347" s="120">
        <v>0.46</v>
      </c>
      <c r="R347" s="120">
        <v>-17.27</v>
      </c>
      <c r="S347" s="120">
        <v>6.56</v>
      </c>
      <c r="T347" s="120">
        <v>-6.34</v>
      </c>
      <c r="U347" s="120">
        <v>38.65</v>
      </c>
      <c r="V347" s="120">
        <v>-29.18</v>
      </c>
      <c r="W347" s="120">
        <v>57.83</v>
      </c>
      <c r="X347" s="120">
        <v>-28.88</v>
      </c>
      <c r="Y347" s="120">
        <v>4.71</v>
      </c>
      <c r="Z347" s="120">
        <v>-33.47</v>
      </c>
      <c r="AA347" s="120">
        <v>45.47</v>
      </c>
      <c r="AB347" s="120">
        <v>12.82</v>
      </c>
      <c r="AC347" s="120">
        <v>-17.41</v>
      </c>
      <c r="AD347" s="120">
        <v>-45.35</v>
      </c>
      <c r="AE347" s="120">
        <v>66.63</v>
      </c>
      <c r="AF347" s="120">
        <v>32.880000000000003</v>
      </c>
      <c r="AG347" s="120">
        <v>-32.99</v>
      </c>
      <c r="AH347" s="120">
        <v>25.53</v>
      </c>
      <c r="AI347" s="120">
        <v>20.77</v>
      </c>
      <c r="AJ347" s="120">
        <v>-2.36</v>
      </c>
      <c r="AK347" s="120">
        <v>-14.91</v>
      </c>
      <c r="AL347" s="120">
        <v>5.07</v>
      </c>
      <c r="AM347" s="120">
        <v>-37.25</v>
      </c>
      <c r="AN347" s="120">
        <v>12.23</v>
      </c>
      <c r="AO347" s="120">
        <v>33.9</v>
      </c>
      <c r="AP347" s="120">
        <v>-45.34</v>
      </c>
      <c r="AQ347" s="120">
        <v>108.56</v>
      </c>
      <c r="AR347" s="120">
        <v>-22.46</v>
      </c>
      <c r="AS347" s="120">
        <v>18.48</v>
      </c>
      <c r="AT347" s="120">
        <v>2.08</v>
      </c>
      <c r="AU347" s="120">
        <v>19.95</v>
      </c>
      <c r="AV347" s="120">
        <v>-17.07</v>
      </c>
      <c r="AW347" s="120">
        <v>25.1</v>
      </c>
      <c r="AX347" s="120">
        <v>-19.010000000000002</v>
      </c>
      <c r="AY347" s="120">
        <v>15.48</v>
      </c>
      <c r="AZ347" s="120">
        <v>-23.9</v>
      </c>
      <c r="BA347" s="120">
        <v>39.22</v>
      </c>
    </row>
    <row r="348" spans="1:53" ht="42" x14ac:dyDescent="0.45">
      <c r="A348" s="261">
        <v>29</v>
      </c>
      <c r="B348" s="174" t="s">
        <v>23</v>
      </c>
      <c r="C348" s="174"/>
      <c r="D348" s="119">
        <v>3.92</v>
      </c>
      <c r="E348" s="119">
        <v>10.94</v>
      </c>
      <c r="F348" s="119">
        <v>-13.56</v>
      </c>
      <c r="G348" s="119">
        <v>4.51</v>
      </c>
      <c r="H348" s="119">
        <v>-9.57</v>
      </c>
      <c r="I348" s="119">
        <v>10.5</v>
      </c>
      <c r="J348" s="119">
        <v>-5.18</v>
      </c>
      <c r="K348" s="119">
        <v>5.43</v>
      </c>
      <c r="L348" s="119">
        <v>7.13</v>
      </c>
      <c r="M348" s="119">
        <v>-16.559999999999999</v>
      </c>
      <c r="N348" s="119">
        <v>0.57999999999999996</v>
      </c>
      <c r="O348" s="119">
        <v>-15.36</v>
      </c>
      <c r="P348" s="119">
        <v>-12.11</v>
      </c>
      <c r="Q348" s="119">
        <v>4.1500000000000004</v>
      </c>
      <c r="R348" s="119">
        <v>-0.37</v>
      </c>
      <c r="S348" s="119">
        <v>12.2</v>
      </c>
      <c r="T348" s="119">
        <v>2.67</v>
      </c>
      <c r="U348" s="119">
        <v>15.3</v>
      </c>
      <c r="V348" s="119">
        <v>-10.63</v>
      </c>
      <c r="W348" s="119">
        <v>8.4600000000000009</v>
      </c>
      <c r="X348" s="119">
        <v>2.33</v>
      </c>
      <c r="Y348" s="119">
        <v>-17.91</v>
      </c>
      <c r="Z348" s="119">
        <v>-5.2</v>
      </c>
      <c r="AA348" s="119">
        <v>1.71</v>
      </c>
      <c r="AB348" s="119">
        <v>3.59</v>
      </c>
      <c r="AC348" s="119">
        <v>1.98</v>
      </c>
      <c r="AD348" s="119">
        <v>-17.38</v>
      </c>
      <c r="AE348" s="119">
        <v>10.93</v>
      </c>
      <c r="AF348" s="119">
        <v>-1.02</v>
      </c>
      <c r="AG348" s="119">
        <v>-2.86</v>
      </c>
      <c r="AH348" s="119">
        <v>21.52</v>
      </c>
      <c r="AI348" s="119">
        <v>-0.47</v>
      </c>
      <c r="AJ348" s="119">
        <v>-9.4700000000000006</v>
      </c>
      <c r="AK348" s="119">
        <v>-0.76</v>
      </c>
      <c r="AL348" s="119">
        <v>-1.1499999999999999</v>
      </c>
      <c r="AM348" s="119">
        <v>-0.55000000000000004</v>
      </c>
      <c r="AN348" s="119">
        <v>4.29</v>
      </c>
      <c r="AO348" s="119">
        <v>35.5</v>
      </c>
      <c r="AP348" s="119">
        <v>-31.07</v>
      </c>
      <c r="AQ348" s="119">
        <v>22.54</v>
      </c>
      <c r="AR348" s="119">
        <v>5.36</v>
      </c>
      <c r="AS348" s="119">
        <v>-2.2999999999999998</v>
      </c>
      <c r="AT348" s="119">
        <v>-7.47</v>
      </c>
      <c r="AU348" s="119">
        <v>40.299999999999997</v>
      </c>
      <c r="AV348" s="119">
        <v>1.1599999999999999</v>
      </c>
      <c r="AW348" s="119">
        <v>-18.149999999999999</v>
      </c>
      <c r="AX348" s="119">
        <v>-7.33</v>
      </c>
      <c r="AY348" s="119">
        <v>4.8600000000000003</v>
      </c>
      <c r="AZ348" s="119">
        <v>6.31</v>
      </c>
      <c r="BA348" s="119">
        <v>11.29</v>
      </c>
    </row>
    <row r="349" spans="1:53" ht="29.25" x14ac:dyDescent="0.45">
      <c r="A349" s="260">
        <v>30</v>
      </c>
      <c r="B349" s="173" t="s">
        <v>155</v>
      </c>
      <c r="C349" s="173"/>
      <c r="D349" s="120">
        <v>211.03</v>
      </c>
      <c r="E349" s="120">
        <v>-27.21</v>
      </c>
      <c r="F349" s="120">
        <v>-28.54</v>
      </c>
      <c r="G349" s="120">
        <v>-36.130000000000003</v>
      </c>
      <c r="H349" s="120">
        <v>50.37</v>
      </c>
      <c r="I349" s="120">
        <v>25.25</v>
      </c>
      <c r="J349" s="120">
        <v>56.52</v>
      </c>
      <c r="K349" s="120">
        <v>-34.01</v>
      </c>
      <c r="L349" s="120">
        <v>-26.53</v>
      </c>
      <c r="M349" s="120">
        <v>-26.22</v>
      </c>
      <c r="N349" s="120">
        <v>52.71</v>
      </c>
      <c r="O349" s="120">
        <v>-9.86</v>
      </c>
      <c r="P349" s="120">
        <v>-6.32</v>
      </c>
      <c r="Q349" s="120">
        <v>-27.55</v>
      </c>
      <c r="R349" s="120">
        <v>23.68</v>
      </c>
      <c r="S349" s="120">
        <v>-38.9</v>
      </c>
      <c r="T349" s="120">
        <v>21.33</v>
      </c>
      <c r="U349" s="120">
        <v>98.63</v>
      </c>
      <c r="V349" s="120">
        <v>-21.16</v>
      </c>
      <c r="W349" s="120">
        <v>-30</v>
      </c>
      <c r="X349" s="120">
        <v>29.32</v>
      </c>
      <c r="Y349" s="120">
        <v>-33.72</v>
      </c>
      <c r="Z349" s="120">
        <v>-38.01</v>
      </c>
      <c r="AA349" s="120">
        <v>2.36</v>
      </c>
      <c r="AB349" s="120">
        <v>34.56</v>
      </c>
      <c r="AC349" s="120">
        <v>-13.01</v>
      </c>
      <c r="AD349" s="120">
        <v>36.22</v>
      </c>
      <c r="AE349" s="120">
        <v>5.49</v>
      </c>
      <c r="AF349" s="120">
        <v>45.48</v>
      </c>
      <c r="AG349" s="120">
        <v>6.59</v>
      </c>
      <c r="AH349" s="120">
        <v>25.44</v>
      </c>
      <c r="AI349" s="120">
        <v>-3.1</v>
      </c>
      <c r="AJ349" s="120">
        <v>-13.08</v>
      </c>
      <c r="AK349" s="120">
        <v>-58.36</v>
      </c>
      <c r="AL349" s="120">
        <v>173.09</v>
      </c>
      <c r="AM349" s="120">
        <v>-4.8499999999999996</v>
      </c>
      <c r="AN349" s="120">
        <v>-49.3</v>
      </c>
      <c r="AO349" s="120">
        <v>22.56</v>
      </c>
      <c r="AP349" s="120">
        <v>19.399999999999999</v>
      </c>
      <c r="AQ349" s="120">
        <v>61.25</v>
      </c>
      <c r="AR349" s="120">
        <v>-33.200000000000003</v>
      </c>
      <c r="AS349" s="120">
        <v>63.25</v>
      </c>
      <c r="AT349" s="120">
        <v>-37.090000000000003</v>
      </c>
      <c r="AU349" s="120">
        <v>14.31</v>
      </c>
      <c r="AV349" s="120">
        <v>3.95</v>
      </c>
      <c r="AW349" s="120">
        <v>-40.57</v>
      </c>
      <c r="AX349" s="120">
        <v>24.8</v>
      </c>
      <c r="AY349" s="120">
        <v>28.63</v>
      </c>
      <c r="AZ349" s="120">
        <v>4.9800000000000004</v>
      </c>
      <c r="BA349" s="120">
        <v>30.54</v>
      </c>
    </row>
    <row r="350" spans="1:53" ht="105.75" x14ac:dyDescent="0.45">
      <c r="A350" s="261">
        <v>31</v>
      </c>
      <c r="B350" s="174" t="s">
        <v>380</v>
      </c>
      <c r="C350" s="174"/>
      <c r="D350" s="119">
        <v>2.8</v>
      </c>
      <c r="E350" s="119">
        <v>2.79</v>
      </c>
      <c r="F350" s="119">
        <v>-9.5</v>
      </c>
      <c r="G350" s="119">
        <v>13.72</v>
      </c>
      <c r="H350" s="119">
        <v>-0.14000000000000001</v>
      </c>
      <c r="I350" s="119">
        <v>-3.95</v>
      </c>
      <c r="J350" s="119">
        <v>3.56</v>
      </c>
      <c r="K350" s="119">
        <v>2.2000000000000002</v>
      </c>
      <c r="L350" s="119">
        <v>2.56</v>
      </c>
      <c r="M350" s="119">
        <v>-5.78</v>
      </c>
      <c r="N350" s="119">
        <v>-3.01</v>
      </c>
      <c r="O350" s="119">
        <v>-9.3699999999999992</v>
      </c>
      <c r="P350" s="119">
        <v>1.18</v>
      </c>
      <c r="Q350" s="119">
        <v>10.68</v>
      </c>
      <c r="R350" s="119">
        <v>-10.48</v>
      </c>
      <c r="S350" s="119">
        <v>12.03</v>
      </c>
      <c r="T350" s="119">
        <v>-2.5499999999999998</v>
      </c>
      <c r="U350" s="119">
        <v>-1.61</v>
      </c>
      <c r="V350" s="119">
        <v>-2.62</v>
      </c>
      <c r="W350" s="119">
        <v>3.5</v>
      </c>
      <c r="X350" s="119">
        <v>1.04</v>
      </c>
      <c r="Y350" s="119">
        <v>-4</v>
      </c>
      <c r="Z350" s="119">
        <v>-3.79</v>
      </c>
      <c r="AA350" s="119">
        <v>-7.71</v>
      </c>
      <c r="AB350" s="119">
        <v>19.96</v>
      </c>
      <c r="AC350" s="119">
        <v>0.36</v>
      </c>
      <c r="AD350" s="119">
        <v>-17.489999999999998</v>
      </c>
      <c r="AE350" s="119">
        <v>12.58</v>
      </c>
      <c r="AF350" s="119">
        <v>-2.75</v>
      </c>
      <c r="AG350" s="119">
        <v>-1.4</v>
      </c>
      <c r="AH350" s="119">
        <v>9.49</v>
      </c>
      <c r="AI350" s="119">
        <v>3.73</v>
      </c>
      <c r="AJ350" s="119">
        <v>-2.96</v>
      </c>
      <c r="AK350" s="119">
        <v>4.66</v>
      </c>
      <c r="AL350" s="119">
        <v>-2.99</v>
      </c>
      <c r="AM350" s="119">
        <v>-5.48</v>
      </c>
      <c r="AN350" s="119">
        <v>2.41</v>
      </c>
      <c r="AO350" s="119">
        <v>17.309999999999999</v>
      </c>
      <c r="AP350" s="119">
        <v>-18.05</v>
      </c>
      <c r="AQ350" s="119">
        <v>17.38</v>
      </c>
      <c r="AR350" s="119">
        <v>-1.07</v>
      </c>
      <c r="AS350" s="119">
        <v>-6.82</v>
      </c>
      <c r="AT350" s="119">
        <v>10.44</v>
      </c>
      <c r="AU350" s="119">
        <v>0.26</v>
      </c>
      <c r="AV350" s="119">
        <v>-0.99</v>
      </c>
      <c r="AW350" s="119">
        <v>9.7100000000000009</v>
      </c>
      <c r="AX350" s="119">
        <v>-9.16</v>
      </c>
      <c r="AY350" s="119">
        <v>0.47</v>
      </c>
      <c r="AZ350" s="119">
        <v>1.54</v>
      </c>
      <c r="BA350" s="119">
        <v>9.8800000000000008</v>
      </c>
    </row>
    <row r="351" spans="1:53" ht="144" x14ac:dyDescent="0.45">
      <c r="A351" s="260">
        <v>32</v>
      </c>
      <c r="B351" s="173" t="s">
        <v>424</v>
      </c>
      <c r="C351" s="173"/>
      <c r="D351" s="120">
        <v>3.59</v>
      </c>
      <c r="E351" s="120">
        <v>4.72</v>
      </c>
      <c r="F351" s="120">
        <v>-9.41</v>
      </c>
      <c r="G351" s="120">
        <v>14.69</v>
      </c>
      <c r="H351" s="120">
        <v>2.35</v>
      </c>
      <c r="I351" s="120">
        <v>-2.68</v>
      </c>
      <c r="J351" s="120">
        <v>2.34</v>
      </c>
      <c r="K351" s="120">
        <v>1.33</v>
      </c>
      <c r="L351" s="120">
        <v>4.37</v>
      </c>
      <c r="M351" s="120">
        <v>-5.74</v>
      </c>
      <c r="N351" s="120">
        <v>-3.6</v>
      </c>
      <c r="O351" s="120">
        <v>-7.66</v>
      </c>
      <c r="P351" s="120">
        <v>-3.84</v>
      </c>
      <c r="Q351" s="120">
        <v>13.15</v>
      </c>
      <c r="R351" s="120">
        <v>-9.6199999999999992</v>
      </c>
      <c r="S351" s="120">
        <v>12.2</v>
      </c>
      <c r="T351" s="120">
        <v>1</v>
      </c>
      <c r="U351" s="120">
        <v>-2.08</v>
      </c>
      <c r="V351" s="120">
        <v>-6.56</v>
      </c>
      <c r="W351" s="120">
        <v>6.53</v>
      </c>
      <c r="X351" s="120">
        <v>0.25</v>
      </c>
      <c r="Y351" s="120">
        <v>-7.93</v>
      </c>
      <c r="Z351" s="120">
        <v>-3.11</v>
      </c>
      <c r="AA351" s="120">
        <v>-7.98</v>
      </c>
      <c r="AB351" s="120">
        <v>27.77</v>
      </c>
      <c r="AC351" s="120">
        <v>-4.12</v>
      </c>
      <c r="AD351" s="120">
        <v>-19.510000000000002</v>
      </c>
      <c r="AE351" s="120">
        <v>18.96</v>
      </c>
      <c r="AF351" s="120">
        <v>2.27</v>
      </c>
      <c r="AG351" s="120">
        <v>-4.5</v>
      </c>
      <c r="AH351" s="120">
        <v>7.98</v>
      </c>
      <c r="AI351" s="120">
        <v>3.84</v>
      </c>
      <c r="AJ351" s="120">
        <v>-5.56</v>
      </c>
      <c r="AK351" s="120">
        <v>2.3199999999999998</v>
      </c>
      <c r="AL351" s="120">
        <v>-6.99</v>
      </c>
      <c r="AM351" s="120">
        <v>-3.64</v>
      </c>
      <c r="AN351" s="120">
        <v>1.38</v>
      </c>
      <c r="AO351" s="120">
        <v>17.34</v>
      </c>
      <c r="AP351" s="120">
        <v>-17.22</v>
      </c>
      <c r="AQ351" s="120">
        <v>22.31</v>
      </c>
      <c r="AR351" s="120">
        <v>1.66</v>
      </c>
      <c r="AS351" s="120">
        <v>-8.2799999999999994</v>
      </c>
      <c r="AT351" s="120">
        <v>7.61</v>
      </c>
      <c r="AU351" s="120">
        <v>2.75</v>
      </c>
      <c r="AV351" s="120">
        <v>-3.33</v>
      </c>
      <c r="AW351" s="120">
        <v>6.38</v>
      </c>
      <c r="AX351" s="120">
        <v>-10.62</v>
      </c>
      <c r="AY351" s="120">
        <v>3.02</v>
      </c>
      <c r="AZ351" s="120">
        <v>-1.1000000000000001</v>
      </c>
      <c r="BA351" s="120">
        <v>13.73</v>
      </c>
    </row>
    <row r="352" spans="1:53" ht="182.25" x14ac:dyDescent="0.45">
      <c r="A352" s="261">
        <v>33</v>
      </c>
      <c r="B352" s="174" t="s">
        <v>428</v>
      </c>
      <c r="C352" s="174"/>
      <c r="D352" s="119">
        <v>6.16</v>
      </c>
      <c r="E352" s="119">
        <v>2.2599999999999998</v>
      </c>
      <c r="F352" s="119">
        <v>-9.4499999999999993</v>
      </c>
      <c r="G352" s="119">
        <v>14.32</v>
      </c>
      <c r="H352" s="119">
        <v>3.38</v>
      </c>
      <c r="I352" s="119">
        <v>-3.14</v>
      </c>
      <c r="J352" s="119">
        <v>3.8</v>
      </c>
      <c r="K352" s="119">
        <v>0.41</v>
      </c>
      <c r="L352" s="119">
        <v>3.49</v>
      </c>
      <c r="M352" s="119">
        <v>-5.1100000000000003</v>
      </c>
      <c r="N352" s="119">
        <v>-5.32</v>
      </c>
      <c r="O352" s="119">
        <v>-7.81</v>
      </c>
      <c r="P352" s="119">
        <v>-3.64</v>
      </c>
      <c r="Q352" s="119">
        <v>13.27</v>
      </c>
      <c r="R352" s="119">
        <v>-10.64</v>
      </c>
      <c r="S352" s="119">
        <v>14.14</v>
      </c>
      <c r="T352" s="119">
        <v>1.78</v>
      </c>
      <c r="U352" s="119">
        <v>-2.9</v>
      </c>
      <c r="V352" s="119">
        <v>-7.14</v>
      </c>
      <c r="W352" s="119">
        <v>6.26</v>
      </c>
      <c r="X352" s="119">
        <v>-1.27</v>
      </c>
      <c r="Y352" s="119">
        <v>-6.26</v>
      </c>
      <c r="Z352" s="119">
        <v>-4.43</v>
      </c>
      <c r="AA352" s="119">
        <v>-7.75</v>
      </c>
      <c r="AB352" s="119">
        <v>36.67</v>
      </c>
      <c r="AC352" s="119">
        <v>-8.6</v>
      </c>
      <c r="AD352" s="119">
        <v>-22.26</v>
      </c>
      <c r="AE352" s="119">
        <v>18.96</v>
      </c>
      <c r="AF352" s="119">
        <v>3.19</v>
      </c>
      <c r="AG352" s="119">
        <v>-4.57</v>
      </c>
      <c r="AH352" s="119">
        <v>7.6</v>
      </c>
      <c r="AI352" s="119">
        <v>5.49</v>
      </c>
      <c r="AJ352" s="119">
        <v>-5.0999999999999996</v>
      </c>
      <c r="AK352" s="119">
        <v>2.54</v>
      </c>
      <c r="AL352" s="119">
        <v>-7.45</v>
      </c>
      <c r="AM352" s="119">
        <v>-3.76</v>
      </c>
      <c r="AN352" s="119">
        <v>1.44</v>
      </c>
      <c r="AO352" s="119">
        <v>19.25</v>
      </c>
      <c r="AP352" s="119">
        <v>-18.059999999999999</v>
      </c>
      <c r="AQ352" s="119">
        <v>21.32</v>
      </c>
      <c r="AR352" s="119">
        <v>2.4300000000000002</v>
      </c>
      <c r="AS352" s="119">
        <v>-10.83</v>
      </c>
      <c r="AT352" s="119">
        <v>8.74</v>
      </c>
      <c r="AU352" s="119">
        <v>4.58</v>
      </c>
      <c r="AV352" s="119">
        <v>-3.85</v>
      </c>
      <c r="AW352" s="119">
        <v>8.2799999999999994</v>
      </c>
      <c r="AX352" s="119">
        <v>-12.19</v>
      </c>
      <c r="AY352" s="119">
        <v>5.05</v>
      </c>
      <c r="AZ352" s="119">
        <v>0.1</v>
      </c>
      <c r="BA352" s="119">
        <v>12.03</v>
      </c>
    </row>
    <row r="353" spans="1:53" ht="118.5" x14ac:dyDescent="0.45">
      <c r="A353" s="260">
        <v>34</v>
      </c>
      <c r="B353" s="173" t="s">
        <v>174</v>
      </c>
      <c r="C353" s="173"/>
      <c r="D353" s="120">
        <v>4.34</v>
      </c>
      <c r="E353" s="120">
        <v>5.79</v>
      </c>
      <c r="F353" s="120">
        <v>-13.03</v>
      </c>
      <c r="G353" s="120">
        <v>13.5</v>
      </c>
      <c r="H353" s="120">
        <v>4.58</v>
      </c>
      <c r="I353" s="120">
        <v>-5.52</v>
      </c>
      <c r="J353" s="120">
        <v>2.75</v>
      </c>
      <c r="K353" s="120">
        <v>5.21</v>
      </c>
      <c r="L353" s="120">
        <v>-0.03</v>
      </c>
      <c r="M353" s="120">
        <v>-5.61</v>
      </c>
      <c r="N353" s="120">
        <v>-2.77</v>
      </c>
      <c r="O353" s="120">
        <v>-8.42</v>
      </c>
      <c r="P353" s="120">
        <v>-1.06</v>
      </c>
      <c r="Q353" s="120">
        <v>8.61</v>
      </c>
      <c r="R353" s="120">
        <v>-8.6999999999999993</v>
      </c>
      <c r="S353" s="120">
        <v>11.05</v>
      </c>
      <c r="T353" s="120">
        <v>-0.08</v>
      </c>
      <c r="U353" s="120">
        <v>-1.52</v>
      </c>
      <c r="V353" s="120">
        <v>-4.07</v>
      </c>
      <c r="W353" s="120">
        <v>8.8699999999999992</v>
      </c>
      <c r="X353" s="120">
        <v>-1.43</v>
      </c>
      <c r="Y353" s="120">
        <v>-7.52</v>
      </c>
      <c r="Z353" s="120">
        <v>-3.09</v>
      </c>
      <c r="AA353" s="120">
        <v>-8.49</v>
      </c>
      <c r="AB353" s="120">
        <v>22.77</v>
      </c>
      <c r="AC353" s="120">
        <v>-2.39</v>
      </c>
      <c r="AD353" s="120">
        <v>-16.52</v>
      </c>
      <c r="AE353" s="120">
        <v>12.59</v>
      </c>
      <c r="AF353" s="120">
        <v>2.06</v>
      </c>
      <c r="AG353" s="120">
        <v>-3.93</v>
      </c>
      <c r="AH353" s="120">
        <v>10.7</v>
      </c>
      <c r="AI353" s="120">
        <v>6.67</v>
      </c>
      <c r="AJ353" s="120">
        <v>-7.65</v>
      </c>
      <c r="AK353" s="120">
        <v>3.58</v>
      </c>
      <c r="AL353" s="120">
        <v>-4.83</v>
      </c>
      <c r="AM353" s="120">
        <v>-5.51</v>
      </c>
      <c r="AN353" s="120">
        <v>7.01</v>
      </c>
      <c r="AO353" s="120">
        <v>13.32</v>
      </c>
      <c r="AP353" s="120">
        <v>-17.93</v>
      </c>
      <c r="AQ353" s="120">
        <v>19.04</v>
      </c>
      <c r="AR353" s="120">
        <v>1.92</v>
      </c>
      <c r="AS353" s="120">
        <v>-8.69</v>
      </c>
      <c r="AT353" s="120">
        <v>10.029999999999999</v>
      </c>
      <c r="AU353" s="120">
        <v>4.92</v>
      </c>
      <c r="AV353" s="120">
        <v>-5.66</v>
      </c>
      <c r="AW353" s="120">
        <v>7.76</v>
      </c>
      <c r="AX353" s="120">
        <v>-11.58</v>
      </c>
      <c r="AY353" s="120">
        <v>1.82</v>
      </c>
      <c r="AZ353" s="120">
        <v>1.75</v>
      </c>
      <c r="BA353" s="120">
        <v>8.6300000000000008</v>
      </c>
    </row>
    <row r="354" spans="1:53" ht="80.25" x14ac:dyDescent="0.45">
      <c r="A354" s="261">
        <v>35</v>
      </c>
      <c r="B354" s="174" t="s">
        <v>175</v>
      </c>
      <c r="C354" s="174"/>
      <c r="D354" s="119">
        <v>0.38</v>
      </c>
      <c r="E354" s="119">
        <v>5.13</v>
      </c>
      <c r="F354" s="119">
        <v>-9.64</v>
      </c>
      <c r="G354" s="119">
        <v>14.82</v>
      </c>
      <c r="H354" s="119">
        <v>-2.29</v>
      </c>
      <c r="I354" s="119">
        <v>-3.22</v>
      </c>
      <c r="J354" s="119">
        <v>1.79</v>
      </c>
      <c r="K354" s="119">
        <v>2.4900000000000002</v>
      </c>
      <c r="L354" s="119">
        <v>3.05</v>
      </c>
      <c r="M354" s="119">
        <v>-7.68</v>
      </c>
      <c r="N354" s="119">
        <v>-1.92</v>
      </c>
      <c r="O354" s="119">
        <v>-7.42</v>
      </c>
      <c r="P354" s="119">
        <v>-1.45</v>
      </c>
      <c r="Q354" s="119">
        <v>12.12</v>
      </c>
      <c r="R354" s="119">
        <v>-11.21</v>
      </c>
      <c r="S354" s="119">
        <v>12.16</v>
      </c>
      <c r="T354" s="119">
        <v>-0.86</v>
      </c>
      <c r="U354" s="119">
        <v>-2.89</v>
      </c>
      <c r="V354" s="119">
        <v>-2.4900000000000002</v>
      </c>
      <c r="W354" s="119">
        <v>1.9</v>
      </c>
      <c r="X354" s="119">
        <v>1.58</v>
      </c>
      <c r="Y354" s="119">
        <v>-4.5199999999999996</v>
      </c>
      <c r="Z354" s="119">
        <v>-1.75</v>
      </c>
      <c r="AA354" s="119">
        <v>-7.63</v>
      </c>
      <c r="AB354" s="119">
        <v>17.46</v>
      </c>
      <c r="AC354" s="119">
        <v>1.33</v>
      </c>
      <c r="AD354" s="119">
        <v>-15.69</v>
      </c>
      <c r="AE354" s="119">
        <v>9.6</v>
      </c>
      <c r="AF354" s="119">
        <v>-3.58</v>
      </c>
      <c r="AG354" s="119">
        <v>-1.85</v>
      </c>
      <c r="AH354" s="119">
        <v>11.34</v>
      </c>
      <c r="AI354" s="119">
        <v>3.26</v>
      </c>
      <c r="AJ354" s="119">
        <v>-3.55</v>
      </c>
      <c r="AK354" s="119">
        <v>6.07</v>
      </c>
      <c r="AL354" s="119">
        <v>-1.5</v>
      </c>
      <c r="AM354" s="119">
        <v>-5.16</v>
      </c>
      <c r="AN354" s="119">
        <v>1.97</v>
      </c>
      <c r="AO354" s="119">
        <v>15.73</v>
      </c>
      <c r="AP354" s="119">
        <v>-17.920000000000002</v>
      </c>
      <c r="AQ354" s="119">
        <v>17.07</v>
      </c>
      <c r="AR354" s="119">
        <v>-1.73</v>
      </c>
      <c r="AS354" s="119">
        <v>-6.46</v>
      </c>
      <c r="AT354" s="119">
        <v>10.46</v>
      </c>
      <c r="AU354" s="119">
        <v>-1.29</v>
      </c>
      <c r="AV354" s="119">
        <v>1.1499999999999999</v>
      </c>
      <c r="AW354" s="119">
        <v>7.18</v>
      </c>
      <c r="AX354" s="119">
        <v>-6.62</v>
      </c>
      <c r="AY354" s="119">
        <v>0.3</v>
      </c>
      <c r="AZ354" s="119">
        <v>1.5</v>
      </c>
      <c r="BA354" s="119">
        <v>9.4499999999999993</v>
      </c>
    </row>
    <row r="355" spans="1:53" ht="67.5" x14ac:dyDescent="0.45">
      <c r="A355" s="260">
        <v>36</v>
      </c>
      <c r="B355" s="173" t="s">
        <v>176</v>
      </c>
      <c r="C355" s="173"/>
      <c r="D355" s="120">
        <v>4.8099999999999996</v>
      </c>
      <c r="E355" s="120">
        <v>6.03</v>
      </c>
      <c r="F355" s="120">
        <v>-6.03</v>
      </c>
      <c r="G355" s="120">
        <v>12.07</v>
      </c>
      <c r="H355" s="120">
        <v>-3.42</v>
      </c>
      <c r="I355" s="120">
        <v>-6.05</v>
      </c>
      <c r="J355" s="120">
        <v>0.13</v>
      </c>
      <c r="K355" s="120">
        <v>-0.37</v>
      </c>
      <c r="L355" s="120">
        <v>-2.2200000000000002</v>
      </c>
      <c r="M355" s="120">
        <v>10.15</v>
      </c>
      <c r="N355" s="120">
        <v>-15.73</v>
      </c>
      <c r="O355" s="120">
        <v>-8.4499999999999993</v>
      </c>
      <c r="P355" s="120">
        <v>-4.29</v>
      </c>
      <c r="Q355" s="120">
        <v>13.86</v>
      </c>
      <c r="R355" s="120">
        <v>-12.08</v>
      </c>
      <c r="S355" s="120">
        <v>18.32</v>
      </c>
      <c r="T355" s="120">
        <v>-14.13</v>
      </c>
      <c r="U355" s="120">
        <v>1.87</v>
      </c>
      <c r="V355" s="120">
        <v>-3.53</v>
      </c>
      <c r="W355" s="120">
        <v>0.11</v>
      </c>
      <c r="X355" s="120">
        <v>-2.25</v>
      </c>
      <c r="Y355" s="120">
        <v>-2.04</v>
      </c>
      <c r="Z355" s="120">
        <v>0.13</v>
      </c>
      <c r="AA355" s="120">
        <v>-2.5</v>
      </c>
      <c r="AB355" s="120">
        <v>13.44</v>
      </c>
      <c r="AC355" s="120">
        <v>19.73</v>
      </c>
      <c r="AD355" s="120">
        <v>-22.03</v>
      </c>
      <c r="AE355" s="120">
        <v>6.05</v>
      </c>
      <c r="AF355" s="120">
        <v>-17.100000000000001</v>
      </c>
      <c r="AG355" s="120">
        <v>13.3</v>
      </c>
      <c r="AH355" s="120">
        <v>9.26</v>
      </c>
      <c r="AI355" s="120">
        <v>-2.63</v>
      </c>
      <c r="AJ355" s="120">
        <v>-4.3099999999999996</v>
      </c>
      <c r="AK355" s="120">
        <v>-3.03</v>
      </c>
      <c r="AL355" s="120">
        <v>-7.5</v>
      </c>
      <c r="AM355" s="120">
        <v>4.2</v>
      </c>
      <c r="AN355" s="120">
        <v>2.89</v>
      </c>
      <c r="AO355" s="120">
        <v>19.690000000000001</v>
      </c>
      <c r="AP355" s="120">
        <v>-9.7100000000000009</v>
      </c>
      <c r="AQ355" s="120">
        <v>8.6999999999999993</v>
      </c>
      <c r="AR355" s="120">
        <v>0.94</v>
      </c>
      <c r="AS355" s="120">
        <v>-10.66</v>
      </c>
      <c r="AT355" s="120">
        <v>14.11</v>
      </c>
      <c r="AU355" s="120">
        <v>-3.37</v>
      </c>
      <c r="AV355" s="120">
        <v>1.1000000000000001</v>
      </c>
      <c r="AW355" s="120">
        <v>7.62</v>
      </c>
      <c r="AX355" s="120">
        <v>-16.41</v>
      </c>
      <c r="AY355" s="120">
        <v>14</v>
      </c>
      <c r="AZ355" s="120">
        <v>-5.05</v>
      </c>
      <c r="BA355" s="120">
        <v>19.190000000000001</v>
      </c>
    </row>
    <row r="356" spans="1:53" ht="54.75" x14ac:dyDescent="0.45">
      <c r="A356" s="261">
        <v>37</v>
      </c>
      <c r="B356" s="174" t="s">
        <v>177</v>
      </c>
      <c r="C356" s="174"/>
      <c r="D356" s="119">
        <v>0.57999999999999996</v>
      </c>
      <c r="E356" s="119">
        <v>1.46</v>
      </c>
      <c r="F356" s="119">
        <v>-9.14</v>
      </c>
      <c r="G356" s="119">
        <v>10.37</v>
      </c>
      <c r="H356" s="119">
        <v>-5.76</v>
      </c>
      <c r="I356" s="119">
        <v>2.25</v>
      </c>
      <c r="J356" s="119">
        <v>0.43</v>
      </c>
      <c r="K356" s="119">
        <v>3.93</v>
      </c>
      <c r="L356" s="119">
        <v>6.22</v>
      </c>
      <c r="M356" s="119">
        <v>-5.1100000000000003</v>
      </c>
      <c r="N356" s="119">
        <v>1.43</v>
      </c>
      <c r="O356" s="119">
        <v>-13.03</v>
      </c>
      <c r="P356" s="119">
        <v>3.43</v>
      </c>
      <c r="Q356" s="119">
        <v>11</v>
      </c>
      <c r="R356" s="119">
        <v>-9.74</v>
      </c>
      <c r="S356" s="119">
        <v>11.07</v>
      </c>
      <c r="T356" s="119">
        <v>-4.28</v>
      </c>
      <c r="U356" s="119">
        <v>1.98</v>
      </c>
      <c r="V356" s="119">
        <v>-1.08</v>
      </c>
      <c r="W356" s="119">
        <v>2.4300000000000002</v>
      </c>
      <c r="X356" s="119">
        <v>3.38</v>
      </c>
      <c r="Y356" s="119">
        <v>0.02</v>
      </c>
      <c r="Z356" s="119">
        <v>-4.1100000000000003</v>
      </c>
      <c r="AA356" s="119">
        <v>-13.55</v>
      </c>
      <c r="AB356" s="119">
        <v>-0.77</v>
      </c>
      <c r="AC356" s="119">
        <v>11.51</v>
      </c>
      <c r="AD356" s="119">
        <v>-8.9600000000000009</v>
      </c>
      <c r="AE356" s="119">
        <v>9.94</v>
      </c>
      <c r="AF356" s="119">
        <v>-7.56</v>
      </c>
      <c r="AG356" s="119">
        <v>0.74</v>
      </c>
      <c r="AH356" s="119">
        <v>12.86</v>
      </c>
      <c r="AI356" s="119">
        <v>5.36</v>
      </c>
      <c r="AJ356" s="119">
        <v>1.5</v>
      </c>
      <c r="AK356" s="119">
        <v>9.23</v>
      </c>
      <c r="AL356" s="119">
        <v>4.13</v>
      </c>
      <c r="AM356" s="119">
        <v>-16.5</v>
      </c>
      <c r="AN356" s="119">
        <v>6.06</v>
      </c>
      <c r="AO356" s="119">
        <v>17.02</v>
      </c>
      <c r="AP356" s="119">
        <v>-21.99</v>
      </c>
      <c r="AQ356" s="119">
        <v>17.12</v>
      </c>
      <c r="AR356" s="119">
        <v>-7</v>
      </c>
      <c r="AS356" s="119">
        <v>2.1800000000000002</v>
      </c>
      <c r="AT356" s="119">
        <v>11.21</v>
      </c>
      <c r="AU356" s="119">
        <v>-2.25</v>
      </c>
      <c r="AV356" s="119">
        <v>2.87</v>
      </c>
      <c r="AW356" s="119">
        <v>8.31</v>
      </c>
      <c r="AX356" s="119">
        <v>-0.24</v>
      </c>
      <c r="AY356" s="119">
        <v>-11.88</v>
      </c>
      <c r="AZ356" s="119">
        <v>-1.96</v>
      </c>
      <c r="BA356" s="119">
        <v>11.94</v>
      </c>
    </row>
    <row r="357" spans="1:53" ht="220.5" x14ac:dyDescent="0.45">
      <c r="A357" s="260">
        <v>38</v>
      </c>
      <c r="B357" s="173" t="s">
        <v>396</v>
      </c>
      <c r="C357" s="173"/>
      <c r="D357" s="120">
        <v>2.2999999999999998</v>
      </c>
      <c r="E357" s="120">
        <v>11.61</v>
      </c>
      <c r="F357" s="120">
        <v>-11.02</v>
      </c>
      <c r="G357" s="120">
        <v>17.45</v>
      </c>
      <c r="H357" s="120">
        <v>-7.78</v>
      </c>
      <c r="I357" s="120">
        <v>-1.77</v>
      </c>
      <c r="J357" s="120">
        <v>0.15</v>
      </c>
      <c r="K357" s="120">
        <v>6.13</v>
      </c>
      <c r="L357" s="120">
        <v>-6.47</v>
      </c>
      <c r="M357" s="120">
        <v>-8.1999999999999993</v>
      </c>
      <c r="N357" s="120">
        <v>11.79</v>
      </c>
      <c r="O357" s="120">
        <v>-7.22</v>
      </c>
      <c r="P357" s="120">
        <v>5.37</v>
      </c>
      <c r="Q357" s="120">
        <v>9.91</v>
      </c>
      <c r="R357" s="120">
        <v>-12.58</v>
      </c>
      <c r="S357" s="120">
        <v>5.19</v>
      </c>
      <c r="T357" s="120">
        <v>-5.29</v>
      </c>
      <c r="U357" s="120">
        <v>-0.65</v>
      </c>
      <c r="V357" s="120">
        <v>-5.36</v>
      </c>
      <c r="W357" s="120">
        <v>10.210000000000001</v>
      </c>
      <c r="X357" s="120">
        <v>-7.35</v>
      </c>
      <c r="Y357" s="120">
        <v>-1.54</v>
      </c>
      <c r="Z357" s="120">
        <v>3.75</v>
      </c>
      <c r="AA357" s="120">
        <v>-1.94</v>
      </c>
      <c r="AB357" s="120">
        <v>-1.8</v>
      </c>
      <c r="AC357" s="120">
        <v>19.21</v>
      </c>
      <c r="AD357" s="120">
        <v>-12.25</v>
      </c>
      <c r="AE357" s="120">
        <v>8.7200000000000006</v>
      </c>
      <c r="AF357" s="120">
        <v>-3.44</v>
      </c>
      <c r="AG357" s="120">
        <v>-7.05</v>
      </c>
      <c r="AH357" s="120">
        <v>3.97</v>
      </c>
      <c r="AI357" s="120">
        <v>0.73</v>
      </c>
      <c r="AJ357" s="120">
        <v>-9.18</v>
      </c>
      <c r="AK357" s="120">
        <v>9.19</v>
      </c>
      <c r="AL357" s="120">
        <v>4.03</v>
      </c>
      <c r="AM357" s="120">
        <v>2</v>
      </c>
      <c r="AN357" s="120">
        <v>5.45</v>
      </c>
      <c r="AO357" s="120">
        <v>15.58</v>
      </c>
      <c r="AP357" s="120">
        <v>-22.03</v>
      </c>
      <c r="AQ357" s="120">
        <v>17.829999999999998</v>
      </c>
      <c r="AR357" s="120">
        <v>-7.68</v>
      </c>
      <c r="AS357" s="120">
        <v>-2.2400000000000002</v>
      </c>
      <c r="AT357" s="120">
        <v>13.71</v>
      </c>
      <c r="AU357" s="120">
        <v>1.23</v>
      </c>
      <c r="AV357" s="120">
        <v>-9.17</v>
      </c>
      <c r="AW357" s="120">
        <v>15.06</v>
      </c>
      <c r="AX357" s="120">
        <v>6.27</v>
      </c>
      <c r="AY357" s="120">
        <v>-8.0399999999999991</v>
      </c>
      <c r="AZ357" s="120">
        <v>5.92</v>
      </c>
      <c r="BA357" s="120">
        <v>9.4700000000000006</v>
      </c>
    </row>
    <row r="358" spans="1:53" ht="42" x14ac:dyDescent="0.45">
      <c r="A358" s="261">
        <v>39</v>
      </c>
      <c r="B358" s="174" t="s">
        <v>178</v>
      </c>
      <c r="C358" s="174"/>
      <c r="D358" s="119">
        <v>-4.7300000000000004</v>
      </c>
      <c r="E358" s="119">
        <v>11.28</v>
      </c>
      <c r="F358" s="119">
        <v>-6.08</v>
      </c>
      <c r="G358" s="119">
        <v>9.34</v>
      </c>
      <c r="H358" s="119">
        <v>-13.23</v>
      </c>
      <c r="I358" s="119">
        <v>7.61</v>
      </c>
      <c r="J358" s="119">
        <v>-0.55000000000000004</v>
      </c>
      <c r="K358" s="119">
        <v>0.7</v>
      </c>
      <c r="L358" s="119">
        <v>10.79</v>
      </c>
      <c r="M358" s="119">
        <v>-12.52</v>
      </c>
      <c r="N358" s="119">
        <v>-0.92</v>
      </c>
      <c r="O358" s="119">
        <v>-8.49</v>
      </c>
      <c r="P358" s="119">
        <v>-6.57</v>
      </c>
      <c r="Q358" s="119">
        <v>1.6</v>
      </c>
      <c r="R358" s="119">
        <v>-3.78</v>
      </c>
      <c r="S358" s="119">
        <v>15.58</v>
      </c>
      <c r="T358" s="119">
        <v>-10.16</v>
      </c>
      <c r="U358" s="119">
        <v>23.51</v>
      </c>
      <c r="V358" s="119">
        <v>-4.18</v>
      </c>
      <c r="W358" s="119">
        <v>4.62</v>
      </c>
      <c r="X358" s="119">
        <v>-0.89</v>
      </c>
      <c r="Y358" s="119">
        <v>-15.23</v>
      </c>
      <c r="Z358" s="119">
        <v>-2.93</v>
      </c>
      <c r="AA358" s="119">
        <v>6.23</v>
      </c>
      <c r="AB358" s="119">
        <v>0.52</v>
      </c>
      <c r="AC358" s="119">
        <v>3.04</v>
      </c>
      <c r="AD358" s="119">
        <v>-16.489999999999998</v>
      </c>
      <c r="AE358" s="119">
        <v>8.6</v>
      </c>
      <c r="AF358" s="119">
        <v>-1.24</v>
      </c>
      <c r="AG358" s="119">
        <v>-7.38</v>
      </c>
      <c r="AH358" s="119">
        <v>20.5</v>
      </c>
      <c r="AI358" s="119">
        <v>3.55</v>
      </c>
      <c r="AJ358" s="119">
        <v>-16.38</v>
      </c>
      <c r="AK358" s="119">
        <v>7.67</v>
      </c>
      <c r="AL358" s="119">
        <v>2.44</v>
      </c>
      <c r="AM358" s="119">
        <v>-1.84</v>
      </c>
      <c r="AN358" s="119">
        <v>2.58</v>
      </c>
      <c r="AO358" s="119">
        <v>15.22</v>
      </c>
      <c r="AP358" s="119">
        <v>-26.03</v>
      </c>
      <c r="AQ358" s="119">
        <v>19.440000000000001</v>
      </c>
      <c r="AR358" s="119">
        <v>1.03</v>
      </c>
      <c r="AS358" s="119">
        <v>-7.32</v>
      </c>
      <c r="AT358" s="119">
        <v>9.89</v>
      </c>
      <c r="AU358" s="119">
        <v>7.17</v>
      </c>
      <c r="AV358" s="119">
        <v>-8.9</v>
      </c>
      <c r="AW358" s="119">
        <v>8.11</v>
      </c>
      <c r="AX358" s="119">
        <v>-6.31</v>
      </c>
      <c r="AY358" s="119">
        <v>-1.25</v>
      </c>
      <c r="AZ358" s="119">
        <v>1.33</v>
      </c>
      <c r="BA358" s="119">
        <v>17.22</v>
      </c>
    </row>
    <row r="359" spans="1:53" ht="42" x14ac:dyDescent="0.45">
      <c r="A359" s="260">
        <v>40</v>
      </c>
      <c r="B359" s="173" t="s">
        <v>179</v>
      </c>
      <c r="C359" s="173"/>
      <c r="D359" s="120">
        <v>-2.5299999999999998</v>
      </c>
      <c r="E359" s="120">
        <v>8.92</v>
      </c>
      <c r="F359" s="120">
        <v>-12.38</v>
      </c>
      <c r="G359" s="120">
        <v>20.84</v>
      </c>
      <c r="H359" s="120">
        <v>-6.89</v>
      </c>
      <c r="I359" s="120">
        <v>-1.63</v>
      </c>
      <c r="J359" s="120">
        <v>-4.8899999999999997</v>
      </c>
      <c r="K359" s="120">
        <v>5.9</v>
      </c>
      <c r="L359" s="120">
        <v>8.57</v>
      </c>
      <c r="M359" s="120">
        <v>-15.73</v>
      </c>
      <c r="N359" s="120">
        <v>2.16</v>
      </c>
      <c r="O359" s="120">
        <v>-2.64</v>
      </c>
      <c r="P359" s="120">
        <v>-2.27</v>
      </c>
      <c r="Q359" s="120">
        <v>10.92</v>
      </c>
      <c r="R359" s="120">
        <v>-13.55</v>
      </c>
      <c r="S359" s="120">
        <v>9.76</v>
      </c>
      <c r="T359" s="120">
        <v>-0.44</v>
      </c>
      <c r="U359" s="120">
        <v>5.77</v>
      </c>
      <c r="V359" s="120">
        <v>-6.24</v>
      </c>
      <c r="W359" s="120">
        <v>-0.93</v>
      </c>
      <c r="X359" s="120">
        <v>4.5199999999999996</v>
      </c>
      <c r="Y359" s="120">
        <v>-11.19</v>
      </c>
      <c r="Z359" s="120">
        <v>10.98</v>
      </c>
      <c r="AA359" s="120">
        <v>-6.07</v>
      </c>
      <c r="AB359" s="120">
        <v>4.16</v>
      </c>
      <c r="AC359" s="120">
        <v>4.9400000000000004</v>
      </c>
      <c r="AD359" s="120">
        <v>-11.67</v>
      </c>
      <c r="AE359" s="120">
        <v>5.73</v>
      </c>
      <c r="AF359" s="120">
        <v>4.22</v>
      </c>
      <c r="AG359" s="120">
        <v>-9</v>
      </c>
      <c r="AH359" s="120">
        <v>18.64</v>
      </c>
      <c r="AI359" s="120">
        <v>-3.38</v>
      </c>
      <c r="AJ359" s="120">
        <v>-13.21</v>
      </c>
      <c r="AK359" s="120">
        <v>12.02</v>
      </c>
      <c r="AL359" s="120">
        <v>3.1</v>
      </c>
      <c r="AM359" s="120">
        <v>-1.17</v>
      </c>
      <c r="AN359" s="120">
        <v>0.03</v>
      </c>
      <c r="AO359" s="120">
        <v>9.5399999999999991</v>
      </c>
      <c r="AP359" s="120">
        <v>-22.46</v>
      </c>
      <c r="AQ359" s="120">
        <v>23.4</v>
      </c>
      <c r="AR359" s="120">
        <v>-1.93</v>
      </c>
      <c r="AS359" s="120">
        <v>-7.11</v>
      </c>
      <c r="AT359" s="120">
        <v>13.18</v>
      </c>
      <c r="AU359" s="120">
        <v>-4.43</v>
      </c>
      <c r="AV359" s="120">
        <v>8.19</v>
      </c>
      <c r="AW359" s="120">
        <v>-6.9</v>
      </c>
      <c r="AX359" s="120">
        <v>-0.51</v>
      </c>
      <c r="AY359" s="120">
        <v>4.92</v>
      </c>
      <c r="AZ359" s="120">
        <v>2.84</v>
      </c>
      <c r="BA359" s="120">
        <v>6.35</v>
      </c>
    </row>
    <row r="360" spans="1:53" ht="42" x14ac:dyDescent="0.45">
      <c r="A360" s="261">
        <v>41</v>
      </c>
      <c r="B360" s="174" t="s">
        <v>180</v>
      </c>
      <c r="C360" s="174"/>
      <c r="D360" s="119">
        <v>-2.48</v>
      </c>
      <c r="E360" s="119">
        <v>9.0299999999999994</v>
      </c>
      <c r="F360" s="119">
        <v>-12.43</v>
      </c>
      <c r="G360" s="119">
        <v>20.63</v>
      </c>
      <c r="H360" s="119">
        <v>-6.85</v>
      </c>
      <c r="I360" s="119">
        <v>-1.69</v>
      </c>
      <c r="J360" s="119">
        <v>-4.8600000000000003</v>
      </c>
      <c r="K360" s="119">
        <v>5.95</v>
      </c>
      <c r="L360" s="119">
        <v>8.44</v>
      </c>
      <c r="M360" s="119">
        <v>-15.77</v>
      </c>
      <c r="N360" s="119">
        <v>2.25</v>
      </c>
      <c r="O360" s="119">
        <v>-2.68</v>
      </c>
      <c r="P360" s="119">
        <v>-2.25</v>
      </c>
      <c r="Q360" s="119">
        <v>10.96</v>
      </c>
      <c r="R360" s="119">
        <v>-13.52</v>
      </c>
      <c r="S360" s="119">
        <v>9.7100000000000009</v>
      </c>
      <c r="T360" s="119">
        <v>-0.28000000000000003</v>
      </c>
      <c r="U360" s="119">
        <v>5.7</v>
      </c>
      <c r="V360" s="119">
        <v>-6.21</v>
      </c>
      <c r="W360" s="119">
        <v>-1</v>
      </c>
      <c r="X360" s="119">
        <v>4.5599999999999996</v>
      </c>
      <c r="Y360" s="119">
        <v>-11.09</v>
      </c>
      <c r="Z360" s="119">
        <v>10.84</v>
      </c>
      <c r="AA360" s="119">
        <v>-6.2</v>
      </c>
      <c r="AB360" s="119">
        <v>4.2699999999999996</v>
      </c>
      <c r="AC360" s="119">
        <v>4.9400000000000004</v>
      </c>
      <c r="AD360" s="119">
        <v>-11.61</v>
      </c>
      <c r="AE360" s="119">
        <v>5.62</v>
      </c>
      <c r="AF360" s="119">
        <v>4.28</v>
      </c>
      <c r="AG360" s="119">
        <v>-8.94</v>
      </c>
      <c r="AH360" s="119">
        <v>18.5</v>
      </c>
      <c r="AI360" s="119">
        <v>-3.32</v>
      </c>
      <c r="AJ360" s="119">
        <v>-13.23</v>
      </c>
      <c r="AK360" s="119">
        <v>11.92</v>
      </c>
      <c r="AL360" s="119">
        <v>3.18</v>
      </c>
      <c r="AM360" s="119">
        <v>-1.3</v>
      </c>
      <c r="AN360" s="119">
        <v>0.03</v>
      </c>
      <c r="AO360" s="119">
        <v>9.7799999999999994</v>
      </c>
      <c r="AP360" s="119">
        <v>-22.37</v>
      </c>
      <c r="AQ360" s="119">
        <v>23.2</v>
      </c>
      <c r="AR360" s="119">
        <v>-1.96</v>
      </c>
      <c r="AS360" s="119">
        <v>-7.17</v>
      </c>
      <c r="AT360" s="119">
        <v>13.29</v>
      </c>
      <c r="AU360" s="119">
        <v>-4.1900000000000004</v>
      </c>
      <c r="AV360" s="119">
        <v>7.94</v>
      </c>
      <c r="AW360" s="119">
        <v>-6.88</v>
      </c>
      <c r="AX360" s="119">
        <v>-0.49</v>
      </c>
      <c r="AY360" s="119">
        <v>5</v>
      </c>
      <c r="AZ360" s="119">
        <v>2.74</v>
      </c>
      <c r="BA360" s="119">
        <v>6.5</v>
      </c>
    </row>
    <row r="361" spans="1:53" ht="93" x14ac:dyDescent="0.45">
      <c r="A361" s="260">
        <v>42</v>
      </c>
      <c r="B361" s="173" t="s">
        <v>181</v>
      </c>
      <c r="C361" s="173"/>
      <c r="D361" s="120">
        <v>6.92</v>
      </c>
      <c r="E361" s="120">
        <v>1.42</v>
      </c>
      <c r="F361" s="120">
        <v>-7.99</v>
      </c>
      <c r="G361" s="120">
        <v>18.53</v>
      </c>
      <c r="H361" s="120">
        <v>2.13</v>
      </c>
      <c r="I361" s="120">
        <v>-10.28</v>
      </c>
      <c r="J361" s="120">
        <v>11.05</v>
      </c>
      <c r="K361" s="120">
        <v>-1.19</v>
      </c>
      <c r="L361" s="120">
        <v>-0.99</v>
      </c>
      <c r="M361" s="120">
        <v>-4.79</v>
      </c>
      <c r="N361" s="120">
        <v>-6.63</v>
      </c>
      <c r="O361" s="120">
        <v>-8.7100000000000009</v>
      </c>
      <c r="P361" s="120">
        <v>1.62</v>
      </c>
      <c r="Q361" s="120">
        <v>7.75</v>
      </c>
      <c r="R361" s="120">
        <v>-9.8000000000000007</v>
      </c>
      <c r="S361" s="120">
        <v>12.46</v>
      </c>
      <c r="T361" s="120">
        <v>-0.63</v>
      </c>
      <c r="U361" s="120">
        <v>-4.2699999999999996</v>
      </c>
      <c r="V361" s="120">
        <v>-3.93</v>
      </c>
      <c r="W361" s="120">
        <v>5.15</v>
      </c>
      <c r="X361" s="120">
        <v>-5.55</v>
      </c>
      <c r="Y361" s="120">
        <v>-8.14</v>
      </c>
      <c r="Z361" s="120">
        <v>1.1499999999999999</v>
      </c>
      <c r="AA361" s="120">
        <v>-4.7300000000000004</v>
      </c>
      <c r="AB361" s="120">
        <v>28.69</v>
      </c>
      <c r="AC361" s="120">
        <v>3.31</v>
      </c>
      <c r="AD361" s="120">
        <v>-24.12</v>
      </c>
      <c r="AE361" s="120">
        <v>15.52</v>
      </c>
      <c r="AF361" s="120">
        <v>-3.57</v>
      </c>
      <c r="AG361" s="120">
        <v>-0.31</v>
      </c>
      <c r="AH361" s="120">
        <v>6.69</v>
      </c>
      <c r="AI361" s="120">
        <v>1.73</v>
      </c>
      <c r="AJ361" s="120">
        <v>-9.18</v>
      </c>
      <c r="AK361" s="120">
        <v>-2.99</v>
      </c>
      <c r="AL361" s="120">
        <v>-1.99</v>
      </c>
      <c r="AM361" s="120">
        <v>3.86</v>
      </c>
      <c r="AN361" s="120">
        <v>-0.82</v>
      </c>
      <c r="AO361" s="120">
        <v>18.02</v>
      </c>
      <c r="AP361" s="120">
        <v>-10.62</v>
      </c>
      <c r="AQ361" s="120">
        <v>12.42</v>
      </c>
      <c r="AR361" s="120">
        <v>0.97</v>
      </c>
      <c r="AS361" s="120">
        <v>-6.94</v>
      </c>
      <c r="AT361" s="120">
        <v>5.91</v>
      </c>
      <c r="AU361" s="120">
        <v>3.8</v>
      </c>
      <c r="AV361" s="120">
        <v>-7.28</v>
      </c>
      <c r="AW361" s="120">
        <v>9.85</v>
      </c>
      <c r="AX361" s="120">
        <v>-10.67</v>
      </c>
      <c r="AY361" s="120">
        <v>5.77</v>
      </c>
      <c r="AZ361" s="120">
        <v>-2.09</v>
      </c>
      <c r="BA361" s="120">
        <v>21.87</v>
      </c>
    </row>
    <row r="362" spans="1:53" ht="67.5" x14ac:dyDescent="0.45">
      <c r="A362" s="261">
        <v>43</v>
      </c>
      <c r="B362" s="174" t="s">
        <v>182</v>
      </c>
      <c r="C362" s="174"/>
      <c r="D362" s="119">
        <v>4.05</v>
      </c>
      <c r="E362" s="119">
        <v>9.2799999999999994</v>
      </c>
      <c r="F362" s="119">
        <v>-7.87</v>
      </c>
      <c r="G362" s="119">
        <v>16.989999999999998</v>
      </c>
      <c r="H362" s="119">
        <v>-0.57999999999999996</v>
      </c>
      <c r="I362" s="119">
        <v>-5.0999999999999996</v>
      </c>
      <c r="J362" s="119">
        <v>0.97</v>
      </c>
      <c r="K362" s="119">
        <v>3.82</v>
      </c>
      <c r="L362" s="119">
        <v>-7.45</v>
      </c>
      <c r="M362" s="119">
        <v>-10.66</v>
      </c>
      <c r="N362" s="119">
        <v>10.119999999999999</v>
      </c>
      <c r="O362" s="119">
        <v>-8.34</v>
      </c>
      <c r="P362" s="119">
        <v>9.8699999999999992</v>
      </c>
      <c r="Q362" s="119">
        <v>10.46</v>
      </c>
      <c r="R362" s="119">
        <v>-8.41</v>
      </c>
      <c r="S362" s="119">
        <v>1.1100000000000001</v>
      </c>
      <c r="T362" s="119">
        <v>-0.12</v>
      </c>
      <c r="U362" s="119">
        <v>0.82</v>
      </c>
      <c r="V362" s="119">
        <v>-9.5</v>
      </c>
      <c r="W362" s="119">
        <v>5.71</v>
      </c>
      <c r="X362" s="119">
        <v>-11.86</v>
      </c>
      <c r="Y362" s="119">
        <v>0.62</v>
      </c>
      <c r="Z362" s="119">
        <v>-0.49</v>
      </c>
      <c r="AA362" s="119">
        <v>0.83</v>
      </c>
      <c r="AB362" s="119">
        <v>0.37</v>
      </c>
      <c r="AC362" s="119">
        <v>25.66</v>
      </c>
      <c r="AD362" s="119">
        <v>-12.27</v>
      </c>
      <c r="AE362" s="119">
        <v>8.33</v>
      </c>
      <c r="AF362" s="119">
        <v>0.48</v>
      </c>
      <c r="AG362" s="119">
        <v>-10.71</v>
      </c>
      <c r="AH362" s="119">
        <v>5.72</v>
      </c>
      <c r="AI362" s="119">
        <v>1.49</v>
      </c>
      <c r="AJ362" s="119">
        <v>-10.039999999999999</v>
      </c>
      <c r="AK362" s="119">
        <v>6.78</v>
      </c>
      <c r="AL362" s="119">
        <v>1.5</v>
      </c>
      <c r="AM362" s="119">
        <v>9.33</v>
      </c>
      <c r="AN362" s="119">
        <v>3.78</v>
      </c>
      <c r="AO362" s="119">
        <v>18.43</v>
      </c>
      <c r="AP362" s="119">
        <v>-18.91</v>
      </c>
      <c r="AQ362" s="119">
        <v>15.67</v>
      </c>
      <c r="AR362" s="119">
        <v>-4.9000000000000004</v>
      </c>
      <c r="AS362" s="119">
        <v>-3.93</v>
      </c>
      <c r="AT362" s="119">
        <v>15.65</v>
      </c>
      <c r="AU362" s="119">
        <v>3.78</v>
      </c>
      <c r="AV362" s="119">
        <v>-11.89</v>
      </c>
      <c r="AW362" s="119">
        <v>14.71</v>
      </c>
      <c r="AX362" s="119">
        <v>8.66</v>
      </c>
      <c r="AY362" s="119">
        <v>-8.2799999999999994</v>
      </c>
      <c r="AZ362" s="119">
        <v>5.58</v>
      </c>
      <c r="BA362" s="119">
        <v>7.01</v>
      </c>
    </row>
    <row r="363" spans="1:53" ht="105.75" x14ac:dyDescent="0.45">
      <c r="A363" s="260">
        <v>44</v>
      </c>
      <c r="B363" s="173" t="s">
        <v>183</v>
      </c>
      <c r="C363" s="173"/>
      <c r="D363" s="120">
        <v>-1.01</v>
      </c>
      <c r="E363" s="120">
        <v>23.37</v>
      </c>
      <c r="F363" s="120">
        <v>-18.63</v>
      </c>
      <c r="G363" s="120">
        <v>0.08</v>
      </c>
      <c r="H363" s="120">
        <v>2.13</v>
      </c>
      <c r="I363" s="120">
        <v>-3.66</v>
      </c>
      <c r="J363" s="120">
        <v>-13.28</v>
      </c>
      <c r="K363" s="120">
        <v>10.93</v>
      </c>
      <c r="L363" s="120">
        <v>3.76</v>
      </c>
      <c r="M363" s="120">
        <v>-5.58</v>
      </c>
      <c r="N363" s="120">
        <v>-2.21</v>
      </c>
      <c r="O363" s="120">
        <v>-0.63</v>
      </c>
      <c r="P363" s="120">
        <v>17.39</v>
      </c>
      <c r="Q363" s="120">
        <v>8.58</v>
      </c>
      <c r="R363" s="120">
        <v>-26.43</v>
      </c>
      <c r="S363" s="120">
        <v>-8.2100000000000009</v>
      </c>
      <c r="T363" s="120">
        <v>-2.4300000000000002</v>
      </c>
      <c r="U363" s="120">
        <v>9.65</v>
      </c>
      <c r="V363" s="120">
        <v>2.25</v>
      </c>
      <c r="W363" s="120">
        <v>19.3</v>
      </c>
      <c r="X363" s="120">
        <v>-3.31</v>
      </c>
      <c r="Y363" s="120">
        <v>7.62</v>
      </c>
      <c r="Z363" s="120">
        <v>-19.649999999999999</v>
      </c>
      <c r="AA363" s="120">
        <v>-4.99</v>
      </c>
      <c r="AB363" s="120">
        <v>18.91</v>
      </c>
      <c r="AC363" s="120">
        <v>12.18</v>
      </c>
      <c r="AD363" s="120">
        <v>-33.03</v>
      </c>
      <c r="AE363" s="120">
        <v>11.77</v>
      </c>
      <c r="AF363" s="120">
        <v>-4.45</v>
      </c>
      <c r="AG363" s="120">
        <v>-16.059999999999999</v>
      </c>
      <c r="AH363" s="120">
        <v>20.46</v>
      </c>
      <c r="AI363" s="120">
        <v>-1.76</v>
      </c>
      <c r="AJ363" s="120">
        <v>-14.54</v>
      </c>
      <c r="AK363" s="120">
        <v>19.97</v>
      </c>
      <c r="AL363" s="120">
        <v>-13.2</v>
      </c>
      <c r="AM363" s="120">
        <v>-18.04</v>
      </c>
      <c r="AN363" s="120">
        <v>22.67</v>
      </c>
      <c r="AO363" s="120">
        <v>9.0500000000000007</v>
      </c>
      <c r="AP363" s="120">
        <v>-16.989999999999998</v>
      </c>
      <c r="AQ363" s="120">
        <v>32.6</v>
      </c>
      <c r="AR363" s="120">
        <v>-5.23</v>
      </c>
      <c r="AS363" s="120">
        <v>-16.43</v>
      </c>
      <c r="AT363" s="120">
        <v>7.49</v>
      </c>
      <c r="AU363" s="120">
        <v>14.14</v>
      </c>
      <c r="AV363" s="120">
        <v>-15.05</v>
      </c>
      <c r="AW363" s="120">
        <v>16.11</v>
      </c>
      <c r="AX363" s="120">
        <v>-9.3800000000000008</v>
      </c>
      <c r="AY363" s="120">
        <v>-11.82</v>
      </c>
      <c r="AZ363" s="120">
        <v>21.46</v>
      </c>
      <c r="BA363" s="120">
        <v>12.83</v>
      </c>
    </row>
    <row r="364" spans="1:53" ht="67.5" x14ac:dyDescent="0.45">
      <c r="A364" s="261">
        <v>45</v>
      </c>
      <c r="B364" s="174" t="s">
        <v>184</v>
      </c>
      <c r="C364" s="174"/>
      <c r="D364" s="119">
        <v>15.47</v>
      </c>
      <c r="E364" s="119">
        <v>-13.1</v>
      </c>
      <c r="F364" s="119">
        <v>-10.69</v>
      </c>
      <c r="G364" s="119">
        <v>-55.5</v>
      </c>
      <c r="H364" s="119">
        <v>86.51</v>
      </c>
      <c r="I364" s="119">
        <v>-20.52</v>
      </c>
      <c r="J364" s="119">
        <v>-22.88</v>
      </c>
      <c r="K364" s="119">
        <v>-15.17</v>
      </c>
      <c r="L364" s="119">
        <v>-3.66</v>
      </c>
      <c r="M364" s="119">
        <v>89.67</v>
      </c>
      <c r="N364" s="119">
        <v>-2.31</v>
      </c>
      <c r="O364" s="119">
        <v>71.56</v>
      </c>
      <c r="P364" s="119">
        <v>-67.52</v>
      </c>
      <c r="Q364" s="119">
        <v>70.94</v>
      </c>
      <c r="R364" s="119">
        <v>15.59</v>
      </c>
      <c r="S364" s="119">
        <v>71.540000000000006</v>
      </c>
      <c r="T364" s="119">
        <v>-60.5</v>
      </c>
      <c r="U364" s="119">
        <v>-37.47</v>
      </c>
      <c r="V364" s="119">
        <v>423.66</v>
      </c>
      <c r="W364" s="119">
        <v>-31.53</v>
      </c>
      <c r="X364" s="119">
        <v>-0.05</v>
      </c>
      <c r="Y364" s="119">
        <v>-74.89</v>
      </c>
      <c r="Z364" s="119">
        <v>-1.19</v>
      </c>
      <c r="AA364" s="119">
        <v>123.33</v>
      </c>
      <c r="AB364" s="119">
        <v>411.62</v>
      </c>
      <c r="AC364" s="119">
        <v>-35.85</v>
      </c>
      <c r="AD364" s="119">
        <v>-50.08</v>
      </c>
      <c r="AE364" s="119">
        <v>84.86</v>
      </c>
      <c r="AF364" s="119">
        <v>31.64</v>
      </c>
      <c r="AG364" s="119">
        <v>-9.86</v>
      </c>
      <c r="AH364" s="119">
        <v>-33.729999999999997</v>
      </c>
      <c r="AI364" s="119">
        <v>-24.16</v>
      </c>
      <c r="AJ364" s="119">
        <v>-69.55</v>
      </c>
      <c r="AK364" s="119">
        <v>216.23</v>
      </c>
      <c r="AL364" s="119">
        <v>-74.55</v>
      </c>
      <c r="AM364" s="119">
        <v>51.08</v>
      </c>
      <c r="AN364" s="119">
        <v>281.23</v>
      </c>
      <c r="AO364" s="119">
        <v>7.78</v>
      </c>
      <c r="AP364" s="119">
        <v>-24.1</v>
      </c>
      <c r="AQ364" s="119">
        <v>-53.16</v>
      </c>
      <c r="AR364" s="119">
        <v>120.16</v>
      </c>
      <c r="AS364" s="119">
        <v>5.99</v>
      </c>
      <c r="AT364" s="119">
        <v>154.18</v>
      </c>
      <c r="AU364" s="119">
        <v>-10.36</v>
      </c>
      <c r="AV364" s="119">
        <v>-90.12</v>
      </c>
      <c r="AW364" s="119">
        <v>17.79</v>
      </c>
      <c r="AX364" s="119">
        <v>-10.89</v>
      </c>
      <c r="AY364" s="119">
        <v>379.79</v>
      </c>
      <c r="AZ364" s="119">
        <v>-74.22</v>
      </c>
      <c r="BA364" s="119">
        <v>197.24</v>
      </c>
    </row>
    <row r="365" spans="1:53" ht="54.75" x14ac:dyDescent="0.45">
      <c r="A365" s="260">
        <v>46</v>
      </c>
      <c r="B365" s="173" t="s">
        <v>185</v>
      </c>
      <c r="C365" s="173"/>
      <c r="D365" s="120">
        <v>26.97</v>
      </c>
      <c r="E365" s="120">
        <v>8.3800000000000008</v>
      </c>
      <c r="F365" s="120">
        <v>-26.69</v>
      </c>
      <c r="G365" s="120">
        <v>-6.9</v>
      </c>
      <c r="H365" s="120">
        <v>6.97</v>
      </c>
      <c r="I365" s="120">
        <v>9.67</v>
      </c>
      <c r="J365" s="120">
        <v>-4.1900000000000004</v>
      </c>
      <c r="K365" s="120">
        <v>0.91</v>
      </c>
      <c r="L365" s="120">
        <v>6.64</v>
      </c>
      <c r="M365" s="120">
        <v>-25.28</v>
      </c>
      <c r="N365" s="120">
        <v>2.21</v>
      </c>
      <c r="O365" s="120">
        <v>-25.82</v>
      </c>
      <c r="P365" s="120">
        <v>-26.42</v>
      </c>
      <c r="Q365" s="120">
        <v>8.11</v>
      </c>
      <c r="R365" s="120">
        <v>11</v>
      </c>
      <c r="S365" s="120">
        <v>-2.0299999999999998</v>
      </c>
      <c r="T365" s="120">
        <v>33.19</v>
      </c>
      <c r="U365" s="120">
        <v>4.96</v>
      </c>
      <c r="V365" s="120">
        <v>-23.66</v>
      </c>
      <c r="W365" s="120">
        <v>17.03</v>
      </c>
      <c r="X365" s="120">
        <v>8.7799999999999994</v>
      </c>
      <c r="Y365" s="120">
        <v>-25.25</v>
      </c>
      <c r="Z365" s="120">
        <v>-12.18</v>
      </c>
      <c r="AA365" s="120">
        <v>-9.85</v>
      </c>
      <c r="AB365" s="120">
        <v>12.65</v>
      </c>
      <c r="AC365" s="120">
        <v>0.78</v>
      </c>
      <c r="AD365" s="120">
        <v>-17.11</v>
      </c>
      <c r="AE365" s="120">
        <v>21.1</v>
      </c>
      <c r="AF365" s="120">
        <v>3.67</v>
      </c>
      <c r="AG365" s="120">
        <v>3.07</v>
      </c>
      <c r="AH365" s="120">
        <v>38.22</v>
      </c>
      <c r="AI365" s="120">
        <v>-10.56</v>
      </c>
      <c r="AJ365" s="120">
        <v>-1.99</v>
      </c>
      <c r="AK365" s="120">
        <v>-18.47</v>
      </c>
      <c r="AL365" s="120">
        <v>-4.6399999999999997</v>
      </c>
      <c r="AM365" s="120">
        <v>4.8499999999999996</v>
      </c>
      <c r="AN365" s="120">
        <v>7.31</v>
      </c>
      <c r="AO365" s="120">
        <v>83.98</v>
      </c>
      <c r="AP365" s="120">
        <v>-41.6</v>
      </c>
      <c r="AQ365" s="120">
        <v>31.15</v>
      </c>
      <c r="AR365" s="120">
        <v>13.77</v>
      </c>
      <c r="AS365" s="120">
        <v>8.9600000000000009</v>
      </c>
      <c r="AT365" s="120">
        <v>-37.08</v>
      </c>
      <c r="AU365" s="120">
        <v>113.44</v>
      </c>
      <c r="AV365" s="120">
        <v>16.82</v>
      </c>
      <c r="AW365" s="120">
        <v>-43.78</v>
      </c>
      <c r="AX365" s="120">
        <v>-7.65</v>
      </c>
      <c r="AY365" s="120">
        <v>12.62</v>
      </c>
      <c r="AZ365" s="120">
        <v>17.88</v>
      </c>
      <c r="BA365" s="120">
        <v>0.71</v>
      </c>
    </row>
    <row r="366" spans="1:53" ht="80.25" x14ac:dyDescent="0.45">
      <c r="A366" s="261">
        <v>47</v>
      </c>
      <c r="B366" s="174" t="s">
        <v>186</v>
      </c>
      <c r="C366" s="174"/>
      <c r="D366" s="119">
        <v>-3.79</v>
      </c>
      <c r="E366" s="119">
        <v>12.17</v>
      </c>
      <c r="F366" s="119">
        <v>-8.7100000000000009</v>
      </c>
      <c r="G366" s="119">
        <v>15.1</v>
      </c>
      <c r="H366" s="119">
        <v>0.27</v>
      </c>
      <c r="I366" s="119">
        <v>0.08</v>
      </c>
      <c r="J366" s="119">
        <v>-2.02</v>
      </c>
      <c r="K366" s="119">
        <v>3.6</v>
      </c>
      <c r="L366" s="119">
        <v>6.94</v>
      </c>
      <c r="M366" s="119">
        <v>-8.36</v>
      </c>
      <c r="N366" s="119">
        <v>3.29</v>
      </c>
      <c r="O366" s="119">
        <v>-8.9499999999999993</v>
      </c>
      <c r="P366" s="119">
        <v>-3.65</v>
      </c>
      <c r="Q366" s="119">
        <v>14.57</v>
      </c>
      <c r="R366" s="119">
        <v>-8.57</v>
      </c>
      <c r="S366" s="119">
        <v>10.14</v>
      </c>
      <c r="T366" s="119">
        <v>-1.38</v>
      </c>
      <c r="U366" s="119">
        <v>0.61</v>
      </c>
      <c r="V366" s="119">
        <v>-5.52</v>
      </c>
      <c r="W366" s="119">
        <v>8.1</v>
      </c>
      <c r="X366" s="119">
        <v>4.1100000000000003</v>
      </c>
      <c r="Y366" s="119">
        <v>-13.59</v>
      </c>
      <c r="Z366" s="119">
        <v>2.14</v>
      </c>
      <c r="AA366" s="119">
        <v>-9.81</v>
      </c>
      <c r="AB366" s="119">
        <v>5.61</v>
      </c>
      <c r="AC366" s="119">
        <v>8.74</v>
      </c>
      <c r="AD366" s="119">
        <v>-11.17</v>
      </c>
      <c r="AE366" s="119">
        <v>17.829999999999998</v>
      </c>
      <c r="AF366" s="119">
        <v>0.26</v>
      </c>
      <c r="AG366" s="119">
        <v>-4.0999999999999996</v>
      </c>
      <c r="AH366" s="119">
        <v>13.29</v>
      </c>
      <c r="AI366" s="119">
        <v>-1.51</v>
      </c>
      <c r="AJ366" s="119">
        <v>-5.78</v>
      </c>
      <c r="AK366" s="119">
        <v>-0.32</v>
      </c>
      <c r="AL366" s="119">
        <v>-5.38</v>
      </c>
      <c r="AM366" s="119">
        <v>-2.97</v>
      </c>
      <c r="AN366" s="119">
        <v>-0.74</v>
      </c>
      <c r="AO366" s="119">
        <v>16.03</v>
      </c>
      <c r="AP366" s="119">
        <v>-17.46</v>
      </c>
      <c r="AQ366" s="119">
        <v>23.92</v>
      </c>
      <c r="AR366" s="119">
        <v>0.18</v>
      </c>
      <c r="AS366" s="119">
        <v>-1.72</v>
      </c>
      <c r="AT366" s="119">
        <v>5.82</v>
      </c>
      <c r="AU366" s="119">
        <v>-0.97</v>
      </c>
      <c r="AV366" s="119">
        <v>-2.61</v>
      </c>
      <c r="AW366" s="119">
        <v>1.75</v>
      </c>
      <c r="AX366" s="119">
        <v>-7.76</v>
      </c>
      <c r="AY366" s="119">
        <v>-3.23</v>
      </c>
      <c r="AZ366" s="119">
        <v>-3.48</v>
      </c>
      <c r="BA366" s="119">
        <v>19.62</v>
      </c>
    </row>
    <row r="367" spans="1:53" ht="156.75" x14ac:dyDescent="0.45">
      <c r="A367" s="260">
        <v>48</v>
      </c>
      <c r="B367" s="173" t="s">
        <v>187</v>
      </c>
      <c r="C367" s="173"/>
      <c r="D367" s="120">
        <v>26.21</v>
      </c>
      <c r="E367" s="120">
        <v>-13.3</v>
      </c>
      <c r="F367" s="120">
        <v>-13.48</v>
      </c>
      <c r="G367" s="120">
        <v>13.2</v>
      </c>
      <c r="H367" s="120">
        <v>15.84</v>
      </c>
      <c r="I367" s="120">
        <v>-8.74</v>
      </c>
      <c r="J367" s="120">
        <v>9.6999999999999993</v>
      </c>
      <c r="K367" s="120">
        <v>5.35</v>
      </c>
      <c r="L367" s="120">
        <v>8.1300000000000008</v>
      </c>
      <c r="M367" s="120">
        <v>-4.7</v>
      </c>
      <c r="N367" s="120">
        <v>-5.61</v>
      </c>
      <c r="O367" s="120">
        <v>-19.53</v>
      </c>
      <c r="P367" s="120">
        <v>31.06</v>
      </c>
      <c r="Q367" s="120">
        <v>-3.26</v>
      </c>
      <c r="R367" s="120">
        <v>-7.52</v>
      </c>
      <c r="S367" s="120">
        <v>5.85</v>
      </c>
      <c r="T367" s="120">
        <v>-19.010000000000002</v>
      </c>
      <c r="U367" s="120">
        <v>34.94</v>
      </c>
      <c r="V367" s="120">
        <v>-11.35</v>
      </c>
      <c r="W367" s="120">
        <v>12.9</v>
      </c>
      <c r="X367" s="120">
        <v>1.18</v>
      </c>
      <c r="Y367" s="120">
        <v>-10.94</v>
      </c>
      <c r="Z367" s="120">
        <v>-0.66</v>
      </c>
      <c r="AA367" s="120">
        <v>-5.73</v>
      </c>
      <c r="AB367" s="120">
        <v>16</v>
      </c>
      <c r="AC367" s="120">
        <v>-0.68</v>
      </c>
      <c r="AD367" s="120">
        <v>-26.06</v>
      </c>
      <c r="AE367" s="120">
        <v>36.93</v>
      </c>
      <c r="AF367" s="120">
        <v>18.41</v>
      </c>
      <c r="AG367" s="120">
        <v>-10.14</v>
      </c>
      <c r="AH367" s="120">
        <v>4.75</v>
      </c>
      <c r="AI367" s="120">
        <v>-4.01</v>
      </c>
      <c r="AJ367" s="120">
        <v>-14.34</v>
      </c>
      <c r="AK367" s="120">
        <v>-7.0000000000000007E-2</v>
      </c>
      <c r="AL367" s="120">
        <v>-8.2200000000000006</v>
      </c>
      <c r="AM367" s="120">
        <v>1.8</v>
      </c>
      <c r="AN367" s="120">
        <v>4.5999999999999996</v>
      </c>
      <c r="AO367" s="120">
        <v>19.79</v>
      </c>
      <c r="AP367" s="120">
        <v>-28.41</v>
      </c>
      <c r="AQ367" s="120">
        <v>32.56</v>
      </c>
      <c r="AR367" s="120">
        <v>5.74</v>
      </c>
      <c r="AS367" s="120">
        <v>-12.48</v>
      </c>
      <c r="AT367" s="120">
        <v>15.11</v>
      </c>
      <c r="AU367" s="120">
        <v>14.19</v>
      </c>
      <c r="AV367" s="120">
        <v>-11.7</v>
      </c>
      <c r="AW367" s="120">
        <v>5.28</v>
      </c>
      <c r="AX367" s="120">
        <v>-22.73</v>
      </c>
      <c r="AY367" s="120">
        <v>13.47</v>
      </c>
      <c r="AZ367" s="120">
        <v>4.96</v>
      </c>
      <c r="BA367" s="120">
        <v>8.3800000000000008</v>
      </c>
    </row>
    <row r="368" spans="1:53" ht="80.25" x14ac:dyDescent="0.45">
      <c r="A368" s="261">
        <v>49</v>
      </c>
      <c r="B368" s="174" t="s">
        <v>188</v>
      </c>
      <c r="C368" s="174"/>
      <c r="D368" s="119">
        <v>-19.46</v>
      </c>
      <c r="E368" s="119">
        <v>-4.49</v>
      </c>
      <c r="F368" s="119">
        <v>-19.41</v>
      </c>
      <c r="G368" s="119">
        <v>175.18</v>
      </c>
      <c r="H368" s="119">
        <v>-10.61</v>
      </c>
      <c r="I368" s="119">
        <v>-1.19</v>
      </c>
      <c r="J368" s="119">
        <v>-14.41</v>
      </c>
      <c r="K368" s="119">
        <v>24.56</v>
      </c>
      <c r="L368" s="119">
        <v>-23.1</v>
      </c>
      <c r="M368" s="119">
        <v>-15.02</v>
      </c>
      <c r="N368" s="119">
        <v>-18.97</v>
      </c>
      <c r="O368" s="119">
        <v>7.45</v>
      </c>
      <c r="P368" s="119">
        <v>44.55</v>
      </c>
      <c r="Q368" s="119">
        <v>3.42</v>
      </c>
      <c r="R368" s="119">
        <v>-37.75</v>
      </c>
      <c r="S368" s="119">
        <v>14.36</v>
      </c>
      <c r="T368" s="119">
        <v>0</v>
      </c>
      <c r="U368" s="119">
        <v>-1.86</v>
      </c>
      <c r="V368" s="119">
        <v>0.47</v>
      </c>
      <c r="W368" s="119">
        <v>23.58</v>
      </c>
      <c r="X368" s="119">
        <v>20.23</v>
      </c>
      <c r="Y368" s="119">
        <v>-37.46</v>
      </c>
      <c r="Z368" s="119">
        <v>36.549999999999997</v>
      </c>
      <c r="AA368" s="119">
        <v>-21.19</v>
      </c>
      <c r="AB368" s="119">
        <v>-4.72</v>
      </c>
      <c r="AC368" s="119">
        <v>20.79</v>
      </c>
      <c r="AD368" s="119">
        <v>-3.28</v>
      </c>
      <c r="AE368" s="119">
        <v>37.71</v>
      </c>
      <c r="AF368" s="119">
        <v>-16.920000000000002</v>
      </c>
      <c r="AG368" s="119">
        <v>-8.52</v>
      </c>
      <c r="AH368" s="119">
        <v>-3.64</v>
      </c>
      <c r="AI368" s="119">
        <v>-18.91</v>
      </c>
      <c r="AJ368" s="119">
        <v>36.270000000000003</v>
      </c>
      <c r="AK368" s="119">
        <v>0.76</v>
      </c>
      <c r="AL368" s="119">
        <v>-33.58</v>
      </c>
      <c r="AM368" s="119">
        <v>-1.7</v>
      </c>
      <c r="AN368" s="119">
        <v>-4.05</v>
      </c>
      <c r="AO368" s="119">
        <v>60.24</v>
      </c>
      <c r="AP368" s="119">
        <v>39.85</v>
      </c>
      <c r="AQ368" s="119">
        <v>-34.409999999999997</v>
      </c>
      <c r="AR368" s="119">
        <v>-6.97</v>
      </c>
      <c r="AS368" s="119">
        <v>-33.04</v>
      </c>
      <c r="AT368" s="119">
        <v>50</v>
      </c>
      <c r="AU368" s="119">
        <v>-17.11</v>
      </c>
      <c r="AV368" s="119">
        <v>41.27</v>
      </c>
      <c r="AW368" s="119">
        <v>-7.49</v>
      </c>
      <c r="AX368" s="119">
        <v>12.15</v>
      </c>
      <c r="AY368" s="119">
        <v>35.020000000000003</v>
      </c>
      <c r="AZ368" s="119">
        <v>-9.09</v>
      </c>
      <c r="BA368" s="119">
        <v>40.590000000000003</v>
      </c>
    </row>
    <row r="369" spans="1:53" ht="93" x14ac:dyDescent="0.45">
      <c r="A369" s="260">
        <v>50</v>
      </c>
      <c r="B369" s="173" t="s">
        <v>189</v>
      </c>
      <c r="C369" s="173"/>
      <c r="D369" s="120">
        <v>-0.48</v>
      </c>
      <c r="E369" s="120">
        <v>14.46</v>
      </c>
      <c r="F369" s="120">
        <v>-12.56</v>
      </c>
      <c r="G369" s="120">
        <v>4.2699999999999996</v>
      </c>
      <c r="H369" s="120">
        <v>7.78</v>
      </c>
      <c r="I369" s="120">
        <v>11.18</v>
      </c>
      <c r="J369" s="120">
        <v>-10.16</v>
      </c>
      <c r="K369" s="120">
        <v>0.71</v>
      </c>
      <c r="L369" s="120">
        <v>-13.77</v>
      </c>
      <c r="M369" s="120">
        <v>-24.59</v>
      </c>
      <c r="N369" s="120">
        <v>39.450000000000003</v>
      </c>
      <c r="O369" s="120">
        <v>-1.82</v>
      </c>
      <c r="P369" s="120">
        <v>-8.27</v>
      </c>
      <c r="Q369" s="120">
        <v>25.38</v>
      </c>
      <c r="R369" s="120">
        <v>-29.45</v>
      </c>
      <c r="S369" s="120">
        <v>3.35</v>
      </c>
      <c r="T369" s="120">
        <v>-4.5999999999999996</v>
      </c>
      <c r="U369" s="120">
        <v>13.94</v>
      </c>
      <c r="V369" s="120">
        <v>-22.67</v>
      </c>
      <c r="W369" s="120">
        <v>13.34</v>
      </c>
      <c r="X369" s="120">
        <v>-15.97</v>
      </c>
      <c r="Y369" s="120">
        <v>-13.07</v>
      </c>
      <c r="Z369" s="120">
        <v>105.12</v>
      </c>
      <c r="AA369" s="120">
        <v>-39.020000000000003</v>
      </c>
      <c r="AB369" s="120">
        <v>-5.52</v>
      </c>
      <c r="AC369" s="120">
        <v>132.47</v>
      </c>
      <c r="AD369" s="120">
        <v>-55.95</v>
      </c>
      <c r="AE369" s="120">
        <v>18.579999999999998</v>
      </c>
      <c r="AF369" s="120">
        <v>10.220000000000001</v>
      </c>
      <c r="AG369" s="120">
        <v>9.4499999999999993</v>
      </c>
      <c r="AH369" s="120">
        <v>-2.88</v>
      </c>
      <c r="AI369" s="120">
        <v>-2.82</v>
      </c>
      <c r="AJ369" s="120">
        <v>-7.98</v>
      </c>
      <c r="AK369" s="120">
        <v>64.209999999999994</v>
      </c>
      <c r="AL369" s="120">
        <v>-38.49</v>
      </c>
      <c r="AM369" s="120">
        <v>-5.6</v>
      </c>
      <c r="AN369" s="120">
        <v>-6.75</v>
      </c>
      <c r="AO369" s="120">
        <v>23.4</v>
      </c>
      <c r="AP369" s="120">
        <v>-22.19</v>
      </c>
      <c r="AQ369" s="120">
        <v>24.54</v>
      </c>
      <c r="AR369" s="120">
        <v>-0.21</v>
      </c>
      <c r="AS369" s="120">
        <v>14.66</v>
      </c>
      <c r="AT369" s="120">
        <v>2.44</v>
      </c>
      <c r="AU369" s="120">
        <v>4.33</v>
      </c>
      <c r="AV369" s="120">
        <v>-10.57</v>
      </c>
      <c r="AW369" s="120">
        <v>-17.57</v>
      </c>
      <c r="AX369" s="120">
        <v>24.97</v>
      </c>
      <c r="AY369" s="120">
        <v>1.29</v>
      </c>
      <c r="AZ369" s="120">
        <v>-7.47</v>
      </c>
      <c r="BA369" s="120">
        <v>8.32</v>
      </c>
    </row>
    <row r="370" spans="1:53" ht="29.25" x14ac:dyDescent="0.45">
      <c r="A370" s="261">
        <v>51</v>
      </c>
      <c r="B370" s="174" t="s">
        <v>190</v>
      </c>
      <c r="C370" s="174"/>
      <c r="D370" s="119">
        <v>33.49</v>
      </c>
      <c r="E370" s="119">
        <v>20.239999999999998</v>
      </c>
      <c r="F370" s="119">
        <v>-31.76</v>
      </c>
      <c r="G370" s="119">
        <v>32.96</v>
      </c>
      <c r="H370" s="119">
        <v>-14.63</v>
      </c>
      <c r="I370" s="119">
        <v>0.79</v>
      </c>
      <c r="J370" s="119">
        <v>-14.98</v>
      </c>
      <c r="K370" s="119">
        <v>23.2</v>
      </c>
      <c r="L370" s="119">
        <v>11.36</v>
      </c>
      <c r="M370" s="119">
        <v>-26.8</v>
      </c>
      <c r="N370" s="119">
        <v>-1.02</v>
      </c>
      <c r="O370" s="119">
        <v>-13.03</v>
      </c>
      <c r="P370" s="119">
        <v>16.350000000000001</v>
      </c>
      <c r="Q370" s="119">
        <v>20.66</v>
      </c>
      <c r="R370" s="119">
        <v>-1.79</v>
      </c>
      <c r="S370" s="119">
        <v>-20.6</v>
      </c>
      <c r="T370" s="119">
        <v>15.68</v>
      </c>
      <c r="U370" s="119">
        <v>20.11</v>
      </c>
      <c r="V370" s="119">
        <v>-32.07</v>
      </c>
      <c r="W370" s="119">
        <v>17.66</v>
      </c>
      <c r="X370" s="119">
        <v>-8.0299999999999994</v>
      </c>
      <c r="Y370" s="119">
        <v>-1.35</v>
      </c>
      <c r="Z370" s="119">
        <v>-10.29</v>
      </c>
      <c r="AA370" s="119">
        <v>-18.29</v>
      </c>
      <c r="AB370" s="119">
        <v>19.52</v>
      </c>
      <c r="AC370" s="119">
        <v>6.99</v>
      </c>
      <c r="AD370" s="119">
        <v>-22.3</v>
      </c>
      <c r="AE370" s="119">
        <v>9.8000000000000007</v>
      </c>
      <c r="AF370" s="119">
        <v>18.899999999999999</v>
      </c>
      <c r="AG370" s="119">
        <v>-5.82</v>
      </c>
      <c r="AH370" s="119">
        <v>1.21</v>
      </c>
      <c r="AI370" s="119">
        <v>-3.07</v>
      </c>
      <c r="AJ370" s="119">
        <v>-17.48</v>
      </c>
      <c r="AK370" s="119">
        <v>6.3</v>
      </c>
      <c r="AL370" s="119">
        <v>-0.88</v>
      </c>
      <c r="AM370" s="119">
        <v>-24.95</v>
      </c>
      <c r="AN370" s="119">
        <v>24.52</v>
      </c>
      <c r="AO370" s="119">
        <v>16.63</v>
      </c>
      <c r="AP370" s="119">
        <v>-18.73</v>
      </c>
      <c r="AQ370" s="119">
        <v>-9.74</v>
      </c>
      <c r="AR370" s="119">
        <v>-10.6</v>
      </c>
      <c r="AS370" s="119">
        <v>14.99</v>
      </c>
      <c r="AT370" s="119">
        <v>12.81</v>
      </c>
      <c r="AU370" s="119">
        <v>9.5399999999999991</v>
      </c>
      <c r="AV370" s="119">
        <v>12.29</v>
      </c>
      <c r="AW370" s="119">
        <v>0.62</v>
      </c>
      <c r="AX370" s="119">
        <v>-2.94</v>
      </c>
      <c r="AY370" s="119">
        <v>-1.17</v>
      </c>
      <c r="AZ370" s="119">
        <v>-14.69</v>
      </c>
      <c r="BA370" s="119">
        <v>45.84</v>
      </c>
    </row>
    <row r="371" spans="1:53" ht="29.25" x14ac:dyDescent="0.45">
      <c r="A371" s="260">
        <v>52</v>
      </c>
      <c r="B371" s="173" t="s">
        <v>191</v>
      </c>
      <c r="C371" s="173"/>
      <c r="D371" s="120">
        <v>13.13</v>
      </c>
      <c r="E371" s="120">
        <v>16.420000000000002</v>
      </c>
      <c r="F371" s="120">
        <v>-26.31</v>
      </c>
      <c r="G371" s="120">
        <v>13.75</v>
      </c>
      <c r="H371" s="120">
        <v>-8.49</v>
      </c>
      <c r="I371" s="120">
        <v>-18.21</v>
      </c>
      <c r="J371" s="120">
        <v>33.090000000000003</v>
      </c>
      <c r="K371" s="120">
        <v>42.58</v>
      </c>
      <c r="L371" s="120">
        <v>-23.01</v>
      </c>
      <c r="M371" s="120">
        <v>-16.93</v>
      </c>
      <c r="N371" s="120">
        <v>78.290000000000006</v>
      </c>
      <c r="O371" s="120">
        <v>-39.299999999999997</v>
      </c>
      <c r="P371" s="120">
        <v>-29.29</v>
      </c>
      <c r="Q371" s="120">
        <v>36.93</v>
      </c>
      <c r="R371" s="120">
        <v>6.59</v>
      </c>
      <c r="S371" s="120">
        <v>-26.58</v>
      </c>
      <c r="T371" s="120">
        <v>-17.68</v>
      </c>
      <c r="U371" s="120">
        <v>37.29</v>
      </c>
      <c r="V371" s="120">
        <v>-6.89</v>
      </c>
      <c r="W371" s="120">
        <v>-25.41</v>
      </c>
      <c r="X371" s="120">
        <v>103.6</v>
      </c>
      <c r="Y371" s="120">
        <v>-35.44</v>
      </c>
      <c r="Z371" s="120">
        <v>3.43</v>
      </c>
      <c r="AA371" s="120">
        <v>33.840000000000003</v>
      </c>
      <c r="AB371" s="120">
        <v>-9.6999999999999993</v>
      </c>
      <c r="AC371" s="120">
        <v>-31.54</v>
      </c>
      <c r="AD371" s="120">
        <v>-14.05</v>
      </c>
      <c r="AE371" s="120">
        <v>31.69</v>
      </c>
      <c r="AF371" s="120">
        <v>66.930000000000007</v>
      </c>
      <c r="AG371" s="120">
        <v>-57.74</v>
      </c>
      <c r="AH371" s="120">
        <v>0.52</v>
      </c>
      <c r="AI371" s="120">
        <v>70.39</v>
      </c>
      <c r="AJ371" s="120">
        <v>-25.18</v>
      </c>
      <c r="AK371" s="120">
        <v>47.24</v>
      </c>
      <c r="AL371" s="120">
        <v>21.07</v>
      </c>
      <c r="AM371" s="120">
        <v>-16.489999999999998</v>
      </c>
      <c r="AN371" s="120">
        <v>2.2999999999999998</v>
      </c>
      <c r="AO371" s="120">
        <v>-7.86</v>
      </c>
      <c r="AP371" s="120">
        <v>-21.72</v>
      </c>
      <c r="AQ371" s="120">
        <v>-37.340000000000003</v>
      </c>
      <c r="AR371" s="120">
        <v>72.959999999999994</v>
      </c>
      <c r="AS371" s="120">
        <v>4.93</v>
      </c>
      <c r="AT371" s="120">
        <v>9.92</v>
      </c>
      <c r="AU371" s="120">
        <v>28.26</v>
      </c>
      <c r="AV371" s="120">
        <v>-37.29</v>
      </c>
      <c r="AW371" s="120">
        <v>180.95</v>
      </c>
      <c r="AX371" s="120">
        <v>-48.13</v>
      </c>
      <c r="AY371" s="120">
        <v>-6.17</v>
      </c>
      <c r="AZ371" s="120">
        <v>-21.73</v>
      </c>
      <c r="BA371" s="120">
        <v>22.42</v>
      </c>
    </row>
    <row r="372" spans="1:53" ht="29.25" x14ac:dyDescent="0.45">
      <c r="A372" s="261">
        <v>53</v>
      </c>
      <c r="B372" s="174" t="s">
        <v>86</v>
      </c>
      <c r="C372" s="174"/>
      <c r="D372" s="119">
        <v>-6.56</v>
      </c>
      <c r="E372" s="119">
        <v>-0.1</v>
      </c>
      <c r="F372" s="119">
        <v>-1.64</v>
      </c>
      <c r="G372" s="119">
        <v>3.53</v>
      </c>
      <c r="H372" s="119">
        <v>6.1</v>
      </c>
      <c r="I372" s="119">
        <v>-1.1599999999999999</v>
      </c>
      <c r="J372" s="119">
        <v>7.0000000000000007E-2</v>
      </c>
      <c r="K372" s="119">
        <v>-2.4300000000000002</v>
      </c>
      <c r="L372" s="119">
        <v>-11.45</v>
      </c>
      <c r="M372" s="119">
        <v>-30.46</v>
      </c>
      <c r="N372" s="119">
        <v>48.24</v>
      </c>
      <c r="O372" s="119">
        <v>-14.84</v>
      </c>
      <c r="P372" s="119">
        <v>23.23</v>
      </c>
      <c r="Q372" s="119">
        <v>-15.65</v>
      </c>
      <c r="R372" s="119">
        <v>-7.37</v>
      </c>
      <c r="S372" s="119">
        <v>0.92</v>
      </c>
      <c r="T372" s="119">
        <v>7.83</v>
      </c>
      <c r="U372" s="119">
        <v>13.89</v>
      </c>
      <c r="V372" s="119">
        <v>-2.64</v>
      </c>
      <c r="W372" s="119">
        <v>2.44</v>
      </c>
      <c r="X372" s="119">
        <v>-15.13</v>
      </c>
      <c r="Y372" s="119">
        <v>-41.01</v>
      </c>
      <c r="Z372" s="119">
        <v>75.19</v>
      </c>
      <c r="AA372" s="119">
        <v>-15.75</v>
      </c>
      <c r="AB372" s="119">
        <v>19.36</v>
      </c>
      <c r="AC372" s="119">
        <v>23.18</v>
      </c>
      <c r="AD372" s="119">
        <v>-17.18</v>
      </c>
      <c r="AE372" s="119">
        <v>7.26</v>
      </c>
      <c r="AF372" s="119">
        <v>1.27</v>
      </c>
      <c r="AG372" s="119">
        <v>-16.850000000000001</v>
      </c>
      <c r="AH372" s="119">
        <v>16.600000000000001</v>
      </c>
      <c r="AI372" s="119">
        <v>4.68</v>
      </c>
      <c r="AJ372" s="119">
        <v>-9.68</v>
      </c>
      <c r="AK372" s="119">
        <v>-7.65</v>
      </c>
      <c r="AL372" s="119">
        <v>11.22</v>
      </c>
      <c r="AM372" s="119">
        <v>-5.07</v>
      </c>
      <c r="AN372" s="119">
        <v>7.57</v>
      </c>
      <c r="AO372" s="119">
        <v>14.97</v>
      </c>
      <c r="AP372" s="119">
        <v>-10.5</v>
      </c>
      <c r="AQ372" s="119">
        <v>7.01</v>
      </c>
      <c r="AR372" s="119">
        <v>12.13</v>
      </c>
      <c r="AS372" s="119">
        <v>3.13</v>
      </c>
      <c r="AT372" s="119">
        <v>-3.47</v>
      </c>
      <c r="AU372" s="119">
        <v>5.49</v>
      </c>
      <c r="AV372" s="119">
        <v>-7.13</v>
      </c>
      <c r="AW372" s="119">
        <v>-8.76</v>
      </c>
      <c r="AX372" s="119">
        <v>9.7899999999999991</v>
      </c>
      <c r="AY372" s="119">
        <v>4.78</v>
      </c>
      <c r="AZ372" s="119">
        <v>-1.68</v>
      </c>
      <c r="BA372" s="119">
        <v>1.07</v>
      </c>
    </row>
    <row r="373" spans="1:53" ht="42" x14ac:dyDescent="0.45">
      <c r="A373" s="260">
        <v>54</v>
      </c>
      <c r="B373" s="173" t="s">
        <v>192</v>
      </c>
      <c r="C373" s="173"/>
      <c r="D373" s="120">
        <v>24.8</v>
      </c>
      <c r="E373" s="120">
        <v>13.07</v>
      </c>
      <c r="F373" s="120">
        <v>-9.65</v>
      </c>
      <c r="G373" s="120">
        <v>3.12</v>
      </c>
      <c r="H373" s="120">
        <v>-4.1900000000000004</v>
      </c>
      <c r="I373" s="120">
        <v>27.3</v>
      </c>
      <c r="J373" s="120">
        <v>-0.31</v>
      </c>
      <c r="K373" s="120">
        <v>-7.39</v>
      </c>
      <c r="L373" s="120">
        <v>10.99</v>
      </c>
      <c r="M373" s="120">
        <v>-25.71</v>
      </c>
      <c r="N373" s="120">
        <v>11.54</v>
      </c>
      <c r="O373" s="120">
        <v>-35.26</v>
      </c>
      <c r="P373" s="120">
        <v>58.55</v>
      </c>
      <c r="Q373" s="120">
        <v>-13.41</v>
      </c>
      <c r="R373" s="120">
        <v>-9.51</v>
      </c>
      <c r="S373" s="120">
        <v>0.45</v>
      </c>
      <c r="T373" s="120">
        <v>14.89</v>
      </c>
      <c r="U373" s="120">
        <v>-10.28</v>
      </c>
      <c r="V373" s="120">
        <v>-0.17</v>
      </c>
      <c r="W373" s="120">
        <v>1.58</v>
      </c>
      <c r="X373" s="120">
        <v>-20.239999999999998</v>
      </c>
      <c r="Y373" s="120">
        <v>-18.809999999999999</v>
      </c>
      <c r="Z373" s="120">
        <v>17.54</v>
      </c>
      <c r="AA373" s="120">
        <v>-25.93</v>
      </c>
      <c r="AB373" s="120">
        <v>47.78</v>
      </c>
      <c r="AC373" s="120">
        <v>-11.53</v>
      </c>
      <c r="AD373" s="120">
        <v>-12.47</v>
      </c>
      <c r="AE373" s="120">
        <v>55.72</v>
      </c>
      <c r="AF373" s="120">
        <v>-4.09</v>
      </c>
      <c r="AG373" s="120">
        <v>-23.37</v>
      </c>
      <c r="AH373" s="120">
        <v>17.77</v>
      </c>
      <c r="AI373" s="120">
        <v>-4.88</v>
      </c>
      <c r="AJ373" s="120">
        <v>-2.99</v>
      </c>
      <c r="AK373" s="120">
        <v>6.37</v>
      </c>
      <c r="AL373" s="120">
        <v>-14.24</v>
      </c>
      <c r="AM373" s="120">
        <v>3.58</v>
      </c>
      <c r="AN373" s="120">
        <v>37.61</v>
      </c>
      <c r="AO373" s="120">
        <v>-1.62</v>
      </c>
      <c r="AP373" s="120">
        <v>-10.66</v>
      </c>
      <c r="AQ373" s="120">
        <v>25.94</v>
      </c>
      <c r="AR373" s="120">
        <v>6.94</v>
      </c>
      <c r="AS373" s="120">
        <v>1.31</v>
      </c>
      <c r="AT373" s="120">
        <v>-3.09</v>
      </c>
      <c r="AU373" s="120">
        <v>-23.3</v>
      </c>
      <c r="AV373" s="120">
        <v>16.559999999999999</v>
      </c>
      <c r="AW373" s="120">
        <v>18.47</v>
      </c>
      <c r="AX373" s="120">
        <v>-11.09</v>
      </c>
      <c r="AY373" s="120">
        <v>-15.1</v>
      </c>
      <c r="AZ373" s="120">
        <v>10.82</v>
      </c>
      <c r="BA373" s="120">
        <v>19.75</v>
      </c>
    </row>
    <row r="374" spans="1:53" ht="29.25" x14ac:dyDescent="0.45">
      <c r="A374" s="261">
        <v>55</v>
      </c>
      <c r="B374" s="174" t="s">
        <v>193</v>
      </c>
      <c r="C374" s="174"/>
      <c r="D374" s="119">
        <v>-13.17</v>
      </c>
      <c r="E374" s="119">
        <v>25.88</v>
      </c>
      <c r="F374" s="119">
        <v>-19.28</v>
      </c>
      <c r="G374" s="119">
        <v>28.89</v>
      </c>
      <c r="H374" s="119">
        <v>4.29</v>
      </c>
      <c r="I374" s="119">
        <v>23.35</v>
      </c>
      <c r="J374" s="119">
        <v>-1.45</v>
      </c>
      <c r="K374" s="119">
        <v>-12.65</v>
      </c>
      <c r="L374" s="119">
        <v>55.64</v>
      </c>
      <c r="M374" s="119">
        <v>-62.01</v>
      </c>
      <c r="N374" s="119">
        <v>111.2</v>
      </c>
      <c r="O374" s="119">
        <v>-56.94</v>
      </c>
      <c r="P374" s="119">
        <v>39.409999999999997</v>
      </c>
      <c r="Q374" s="119">
        <v>-11.63</v>
      </c>
      <c r="R374" s="119">
        <v>9.91</v>
      </c>
      <c r="S374" s="119">
        <v>10.63</v>
      </c>
      <c r="T374" s="119">
        <v>-31.37</v>
      </c>
      <c r="U374" s="119">
        <v>16.96</v>
      </c>
      <c r="V374" s="119">
        <v>0.47</v>
      </c>
      <c r="W374" s="119">
        <v>0.01</v>
      </c>
      <c r="X374" s="119">
        <v>54.99</v>
      </c>
      <c r="Y374" s="119">
        <v>-60.92</v>
      </c>
      <c r="Z374" s="119">
        <v>59.5</v>
      </c>
      <c r="AA374" s="119">
        <v>-12.13</v>
      </c>
      <c r="AB374" s="119">
        <v>-19.760000000000002</v>
      </c>
      <c r="AC374" s="119">
        <v>76.47</v>
      </c>
      <c r="AD374" s="119">
        <v>-31.74</v>
      </c>
      <c r="AE374" s="119">
        <v>16.73</v>
      </c>
      <c r="AF374" s="119">
        <v>-11.22</v>
      </c>
      <c r="AG374" s="119">
        <v>-34.049999999999997</v>
      </c>
      <c r="AH374" s="119">
        <v>67.95</v>
      </c>
      <c r="AI374" s="119">
        <v>24.36</v>
      </c>
      <c r="AJ374" s="119">
        <v>-3.22</v>
      </c>
      <c r="AK374" s="119">
        <v>-38.340000000000003</v>
      </c>
      <c r="AL374" s="119">
        <v>86.64</v>
      </c>
      <c r="AM374" s="119">
        <v>-47.91</v>
      </c>
      <c r="AN374" s="119">
        <v>18.02</v>
      </c>
      <c r="AO374" s="119">
        <v>15.59</v>
      </c>
      <c r="AP374" s="119">
        <v>-7.53</v>
      </c>
      <c r="AQ374" s="119">
        <v>-2.33</v>
      </c>
      <c r="AR374" s="119">
        <v>55.22</v>
      </c>
      <c r="AS374" s="119">
        <v>-20.51</v>
      </c>
      <c r="AT374" s="119">
        <v>41.07</v>
      </c>
      <c r="AU374" s="119">
        <v>-38.5</v>
      </c>
      <c r="AV374" s="119">
        <v>3.99</v>
      </c>
      <c r="AW374" s="119">
        <v>37.26</v>
      </c>
      <c r="AX374" s="119">
        <v>-13.8</v>
      </c>
      <c r="AY374" s="119">
        <v>-4.53</v>
      </c>
      <c r="AZ374" s="119">
        <v>2.17</v>
      </c>
      <c r="BA374" s="119">
        <v>1.34</v>
      </c>
    </row>
    <row r="375" spans="1:53" ht="54.75" x14ac:dyDescent="0.45">
      <c r="A375" s="260">
        <v>56</v>
      </c>
      <c r="B375" s="173" t="s">
        <v>194</v>
      </c>
      <c r="C375" s="173"/>
      <c r="D375" s="120">
        <v>26.21</v>
      </c>
      <c r="E375" s="120">
        <v>-13.3</v>
      </c>
      <c r="F375" s="120">
        <v>-13.48</v>
      </c>
      <c r="G375" s="120">
        <v>13.2</v>
      </c>
      <c r="H375" s="120">
        <v>15.86</v>
      </c>
      <c r="I375" s="120">
        <v>-8.76</v>
      </c>
      <c r="J375" s="120">
        <v>9.6999999999999993</v>
      </c>
      <c r="K375" s="120">
        <v>5.35</v>
      </c>
      <c r="L375" s="120">
        <v>8.1300000000000008</v>
      </c>
      <c r="M375" s="120">
        <v>-4.7</v>
      </c>
      <c r="N375" s="120">
        <v>-5.61</v>
      </c>
      <c r="O375" s="120">
        <v>-19.53</v>
      </c>
      <c r="P375" s="120">
        <v>31.06</v>
      </c>
      <c r="Q375" s="120">
        <v>-3.26</v>
      </c>
      <c r="R375" s="120">
        <v>-7.52</v>
      </c>
      <c r="S375" s="120">
        <v>5.85</v>
      </c>
      <c r="T375" s="120">
        <v>-19.010000000000002</v>
      </c>
      <c r="U375" s="120">
        <v>34.94</v>
      </c>
      <c r="V375" s="120">
        <v>-11.35</v>
      </c>
      <c r="W375" s="120">
        <v>12.9</v>
      </c>
      <c r="X375" s="120">
        <v>1.18</v>
      </c>
      <c r="Y375" s="120">
        <v>-10.94</v>
      </c>
      <c r="Z375" s="120">
        <v>-0.66</v>
      </c>
      <c r="AA375" s="120">
        <v>-5.71</v>
      </c>
      <c r="AB375" s="120">
        <v>15.98</v>
      </c>
      <c r="AC375" s="120">
        <v>-0.68</v>
      </c>
      <c r="AD375" s="120">
        <v>-26.06</v>
      </c>
      <c r="AE375" s="120">
        <v>36.93</v>
      </c>
      <c r="AF375" s="120">
        <v>18.41</v>
      </c>
      <c r="AG375" s="120">
        <v>-10.14</v>
      </c>
      <c r="AH375" s="120">
        <v>4.75</v>
      </c>
      <c r="AI375" s="120">
        <v>-4.01</v>
      </c>
      <c r="AJ375" s="120">
        <v>-14.34</v>
      </c>
      <c r="AK375" s="120">
        <v>-7.0000000000000007E-2</v>
      </c>
      <c r="AL375" s="120">
        <v>-8.2200000000000006</v>
      </c>
      <c r="AM375" s="120">
        <v>1.8</v>
      </c>
      <c r="AN375" s="120">
        <v>4.5999999999999996</v>
      </c>
      <c r="AO375" s="120">
        <v>19.79</v>
      </c>
      <c r="AP375" s="120">
        <v>-28.41</v>
      </c>
      <c r="AQ375" s="120">
        <v>32.56</v>
      </c>
      <c r="AR375" s="120">
        <v>5.74</v>
      </c>
      <c r="AS375" s="120">
        <v>-12.48</v>
      </c>
      <c r="AT375" s="120">
        <v>15.11</v>
      </c>
      <c r="AU375" s="120">
        <v>14.19</v>
      </c>
      <c r="AV375" s="120">
        <v>-11.7</v>
      </c>
      <c r="AW375" s="120">
        <v>5.28</v>
      </c>
      <c r="AX375" s="120">
        <v>-22.73</v>
      </c>
      <c r="AY375" s="120">
        <v>13.47</v>
      </c>
      <c r="AZ375" s="120">
        <v>4.96</v>
      </c>
      <c r="BA375" s="120">
        <v>8.3800000000000008</v>
      </c>
    </row>
    <row r="376" spans="1:53" ht="29.25" x14ac:dyDescent="0.45">
      <c r="A376" s="261">
        <v>57</v>
      </c>
      <c r="B376" s="174" t="s">
        <v>195</v>
      </c>
      <c r="C376" s="174"/>
      <c r="D376" s="119">
        <v>-7.03</v>
      </c>
      <c r="E376" s="119">
        <v>26.7</v>
      </c>
      <c r="F376" s="119">
        <v>-21.03</v>
      </c>
      <c r="G376" s="119">
        <v>16.75</v>
      </c>
      <c r="H376" s="119">
        <v>-14.45</v>
      </c>
      <c r="I376" s="119">
        <v>56.4</v>
      </c>
      <c r="J376" s="119">
        <v>-4.83</v>
      </c>
      <c r="K376" s="119">
        <v>-21.43</v>
      </c>
      <c r="L376" s="119">
        <v>37.24</v>
      </c>
      <c r="M376" s="119">
        <v>-25.5</v>
      </c>
      <c r="N376" s="119">
        <v>12.22</v>
      </c>
      <c r="O376" s="119">
        <v>-4.32</v>
      </c>
      <c r="P376" s="119">
        <v>20.02</v>
      </c>
      <c r="Q376" s="119">
        <v>4.0199999999999996</v>
      </c>
      <c r="R376" s="119">
        <v>-26.5</v>
      </c>
      <c r="S376" s="119">
        <v>-4.25</v>
      </c>
      <c r="T376" s="119">
        <v>20.059999999999999</v>
      </c>
      <c r="U376" s="119">
        <v>-5.67</v>
      </c>
      <c r="V376" s="119">
        <v>-6.59</v>
      </c>
      <c r="W376" s="119">
        <v>10.62</v>
      </c>
      <c r="X376" s="119">
        <v>1.03</v>
      </c>
      <c r="Y376" s="119">
        <v>-5.58</v>
      </c>
      <c r="Z376" s="119">
        <v>-15.17</v>
      </c>
      <c r="AA376" s="119">
        <v>6.81</v>
      </c>
      <c r="AB376" s="119">
        <v>-5.53</v>
      </c>
      <c r="AC376" s="119">
        <v>55.06</v>
      </c>
      <c r="AD376" s="119">
        <v>-37.21</v>
      </c>
      <c r="AE376" s="119">
        <v>3.58</v>
      </c>
      <c r="AF376" s="119">
        <v>44.25</v>
      </c>
      <c r="AG376" s="119">
        <v>-26.11</v>
      </c>
      <c r="AH376" s="119">
        <v>33.81</v>
      </c>
      <c r="AI376" s="119">
        <v>-4.99</v>
      </c>
      <c r="AJ376" s="119">
        <v>-32.11</v>
      </c>
      <c r="AK376" s="119">
        <v>7.79</v>
      </c>
      <c r="AL376" s="119">
        <v>0.37</v>
      </c>
      <c r="AM376" s="119">
        <v>1.26</v>
      </c>
      <c r="AN376" s="119">
        <v>5.76</v>
      </c>
      <c r="AO376" s="119">
        <v>48.43</v>
      </c>
      <c r="AP376" s="119">
        <v>-41.49</v>
      </c>
      <c r="AQ376" s="119">
        <v>24.52</v>
      </c>
      <c r="AR376" s="119">
        <v>-12.66</v>
      </c>
      <c r="AS376" s="119">
        <v>6.81</v>
      </c>
      <c r="AT376" s="119">
        <v>15.18</v>
      </c>
      <c r="AU376" s="119">
        <v>8.02</v>
      </c>
      <c r="AV376" s="119">
        <v>0.82</v>
      </c>
      <c r="AW376" s="119">
        <v>3.37</v>
      </c>
      <c r="AX376" s="119">
        <v>-36.08</v>
      </c>
      <c r="AY376" s="119">
        <v>68.66</v>
      </c>
      <c r="AZ376" s="119">
        <v>-25.92</v>
      </c>
      <c r="BA376" s="119">
        <v>18.46</v>
      </c>
    </row>
    <row r="377" spans="1:53" ht="29.25" x14ac:dyDescent="0.45">
      <c r="A377" s="260">
        <v>58</v>
      </c>
      <c r="B377" s="173" t="s">
        <v>196</v>
      </c>
      <c r="C377" s="173"/>
      <c r="D377" s="120">
        <v>13.89</v>
      </c>
      <c r="E377" s="120">
        <v>30.89</v>
      </c>
      <c r="F377" s="120">
        <v>-26.09</v>
      </c>
      <c r="G377" s="120">
        <v>37.82</v>
      </c>
      <c r="H377" s="120">
        <v>37.799999999999997</v>
      </c>
      <c r="I377" s="120">
        <v>-1.77</v>
      </c>
      <c r="J377" s="120">
        <v>-30.18</v>
      </c>
      <c r="K377" s="120">
        <v>36.130000000000003</v>
      </c>
      <c r="L377" s="120">
        <v>-8.06</v>
      </c>
      <c r="M377" s="120">
        <v>-12.89</v>
      </c>
      <c r="N377" s="120">
        <v>-35.5</v>
      </c>
      <c r="O377" s="120">
        <v>-0.92</v>
      </c>
      <c r="P377" s="120">
        <v>38.89</v>
      </c>
      <c r="Q377" s="120">
        <v>18</v>
      </c>
      <c r="R377" s="120">
        <v>-46.89</v>
      </c>
      <c r="S377" s="120">
        <v>89.36</v>
      </c>
      <c r="T377" s="120">
        <v>-2.25</v>
      </c>
      <c r="U377" s="120">
        <v>8.6199999999999992</v>
      </c>
      <c r="V377" s="120">
        <v>-29.63</v>
      </c>
      <c r="W377" s="120">
        <v>14.29</v>
      </c>
      <c r="X377" s="120">
        <v>-7.89</v>
      </c>
      <c r="Y377" s="120">
        <v>-22.14</v>
      </c>
      <c r="Z377" s="120">
        <v>22.02</v>
      </c>
      <c r="AA377" s="120">
        <v>-36.840000000000003</v>
      </c>
      <c r="AB377" s="120">
        <v>47.62</v>
      </c>
      <c r="AC377" s="120">
        <v>33.06</v>
      </c>
      <c r="AD377" s="120">
        <v>-20</v>
      </c>
      <c r="AE377" s="120">
        <v>21.97</v>
      </c>
      <c r="AF377" s="120">
        <v>59.63</v>
      </c>
      <c r="AG377" s="120">
        <v>-19.07</v>
      </c>
      <c r="AH377" s="120">
        <v>-37.5</v>
      </c>
      <c r="AI377" s="120">
        <v>11.54</v>
      </c>
      <c r="AJ377" s="120">
        <v>-19.309999999999999</v>
      </c>
      <c r="AK377" s="120">
        <v>41.88</v>
      </c>
      <c r="AL377" s="120">
        <v>-14.46</v>
      </c>
      <c r="AM377" s="120">
        <v>-26.06</v>
      </c>
      <c r="AN377" s="120">
        <v>7.62</v>
      </c>
      <c r="AO377" s="120">
        <v>301.77</v>
      </c>
      <c r="AP377" s="120">
        <v>-69.38</v>
      </c>
      <c r="AQ377" s="120">
        <v>12.95</v>
      </c>
      <c r="AR377" s="120">
        <v>48.41</v>
      </c>
      <c r="AS377" s="120">
        <v>-27.04</v>
      </c>
      <c r="AT377" s="120">
        <v>6.47</v>
      </c>
      <c r="AU377" s="120">
        <v>-25.97</v>
      </c>
      <c r="AV377" s="120">
        <v>110.45</v>
      </c>
      <c r="AW377" s="120">
        <v>-32.270000000000003</v>
      </c>
      <c r="AX377" s="120">
        <v>-32.979999999999997</v>
      </c>
      <c r="AY377" s="120">
        <v>28.91</v>
      </c>
      <c r="AZ377" s="120">
        <v>-16.97</v>
      </c>
      <c r="BA377" s="120">
        <v>34.31</v>
      </c>
    </row>
    <row r="378" spans="1:53" ht="29.25" x14ac:dyDescent="0.45">
      <c r="A378" s="261">
        <v>59</v>
      </c>
      <c r="B378" s="174" t="s">
        <v>197</v>
      </c>
      <c r="C378" s="174"/>
      <c r="D378" s="119">
        <v>-28.83</v>
      </c>
      <c r="E378" s="119">
        <v>30</v>
      </c>
      <c r="F378" s="119">
        <v>7.31</v>
      </c>
      <c r="G378" s="119">
        <v>1.43</v>
      </c>
      <c r="H378" s="119">
        <v>45.23</v>
      </c>
      <c r="I378" s="119">
        <v>-0.24</v>
      </c>
      <c r="J378" s="119">
        <v>-20</v>
      </c>
      <c r="K378" s="119">
        <v>69.209999999999994</v>
      </c>
      <c r="L378" s="119">
        <v>-16.04</v>
      </c>
      <c r="M378" s="119">
        <v>-47.42</v>
      </c>
      <c r="N378" s="119">
        <v>20.41</v>
      </c>
      <c r="O378" s="119">
        <v>-1.02</v>
      </c>
      <c r="P378" s="119">
        <v>24.32</v>
      </c>
      <c r="Q378" s="119">
        <v>18.46</v>
      </c>
      <c r="R378" s="119">
        <v>-5.81</v>
      </c>
      <c r="S378" s="119">
        <v>-0.74</v>
      </c>
      <c r="T378" s="119">
        <v>-26.87</v>
      </c>
      <c r="U378" s="119">
        <v>129.59</v>
      </c>
      <c r="V378" s="119">
        <v>-11.11</v>
      </c>
      <c r="W378" s="119">
        <v>-38.5</v>
      </c>
      <c r="X378" s="119">
        <v>1.08</v>
      </c>
      <c r="Y378" s="119">
        <v>-25.47</v>
      </c>
      <c r="Z378" s="119">
        <v>27.7</v>
      </c>
      <c r="AA378" s="119">
        <v>-9.3000000000000007</v>
      </c>
      <c r="AB378" s="119">
        <v>13.04</v>
      </c>
      <c r="AC378" s="119">
        <v>-21.7</v>
      </c>
      <c r="AD378" s="119">
        <v>-31.58</v>
      </c>
      <c r="AE378" s="119">
        <v>130.77000000000001</v>
      </c>
      <c r="AF378" s="119">
        <v>-14</v>
      </c>
      <c r="AG378" s="119">
        <v>3.1</v>
      </c>
      <c r="AH378" s="119">
        <v>-2.0099999999999998</v>
      </c>
      <c r="AI378" s="119">
        <v>-4.5999999999999996</v>
      </c>
      <c r="AJ378" s="119">
        <v>-19.3</v>
      </c>
      <c r="AK378" s="119">
        <v>-22.26</v>
      </c>
      <c r="AL378" s="119">
        <v>26.07</v>
      </c>
      <c r="AM378" s="119">
        <v>-2.0299999999999998</v>
      </c>
      <c r="AN378" s="119">
        <v>0.35</v>
      </c>
      <c r="AO378" s="119">
        <v>32.409999999999997</v>
      </c>
      <c r="AP378" s="119">
        <v>-8.85</v>
      </c>
      <c r="AQ378" s="119">
        <v>8.86</v>
      </c>
      <c r="AR378" s="119">
        <v>14.96</v>
      </c>
      <c r="AS378" s="119">
        <v>-29.91</v>
      </c>
      <c r="AT378" s="119">
        <v>47.56</v>
      </c>
      <c r="AU378" s="119">
        <v>-1.1000000000000001</v>
      </c>
      <c r="AV378" s="119">
        <v>-29.24</v>
      </c>
      <c r="AW378" s="119">
        <v>22.4</v>
      </c>
      <c r="AX378" s="119">
        <v>-29.38</v>
      </c>
      <c r="AY378" s="119">
        <v>55.84</v>
      </c>
      <c r="AZ378" s="119">
        <v>21.08</v>
      </c>
      <c r="BA378" s="119">
        <v>2.9</v>
      </c>
    </row>
    <row r="379" spans="1:53" ht="29.25" x14ac:dyDescent="0.45">
      <c r="A379" s="260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16"/>
      <c r="I379" s="120">
        <v>0</v>
      </c>
      <c r="J379" s="118">
        <v>1200</v>
      </c>
      <c r="K379" s="120">
        <v>-84.62</v>
      </c>
      <c r="L379" s="120">
        <v>-100</v>
      </c>
      <c r="M379" s="116"/>
      <c r="N379" s="116"/>
      <c r="O379" s="116"/>
      <c r="P379" s="116"/>
      <c r="Q379" s="120">
        <v>0</v>
      </c>
      <c r="R379" s="120">
        <v>-100</v>
      </c>
      <c r="S379" s="116"/>
      <c r="T379" s="120">
        <v>800</v>
      </c>
      <c r="U379" s="120">
        <v>-88.89</v>
      </c>
      <c r="V379" s="120">
        <v>-100</v>
      </c>
      <c r="W379" s="116"/>
      <c r="X379" s="116"/>
      <c r="Y379" s="120">
        <v>-75</v>
      </c>
      <c r="Z379" s="120">
        <v>-100</v>
      </c>
      <c r="AA379" s="116"/>
      <c r="AB379" s="120">
        <v>-66.67</v>
      </c>
      <c r="AC379" s="120">
        <v>0</v>
      </c>
      <c r="AD379" s="120">
        <v>-100</v>
      </c>
      <c r="AE379" s="116"/>
      <c r="AF379" s="120">
        <v>-100</v>
      </c>
      <c r="AG379" s="116"/>
      <c r="AH379" s="116"/>
      <c r="AI379" s="116"/>
      <c r="AJ379" s="120">
        <v>-100</v>
      </c>
      <c r="AK379" s="116"/>
      <c r="AL379" s="116"/>
      <c r="AM379" s="116"/>
      <c r="AN379" s="116"/>
      <c r="AO379" s="120">
        <v>-100</v>
      </c>
      <c r="AP379" s="116"/>
      <c r="AQ379" s="120">
        <v>-100</v>
      </c>
      <c r="AR379" s="116"/>
      <c r="AS379" s="116"/>
      <c r="AT379" s="116"/>
      <c r="AU379" s="116"/>
      <c r="AV379" s="120">
        <v>-100</v>
      </c>
      <c r="AW379" s="116"/>
      <c r="AX379" s="120">
        <v>200</v>
      </c>
      <c r="AY379" s="120">
        <v>0</v>
      </c>
      <c r="AZ379" s="120">
        <v>66.67</v>
      </c>
      <c r="BA379" s="120">
        <v>-40</v>
      </c>
    </row>
    <row r="380" spans="1:53" ht="42" x14ac:dyDescent="0.45">
      <c r="A380" s="261">
        <v>61</v>
      </c>
      <c r="B380" s="174" t="s">
        <v>81</v>
      </c>
      <c r="C380" s="174"/>
      <c r="D380" s="119">
        <v>16.16</v>
      </c>
      <c r="E380" s="119">
        <v>0.86</v>
      </c>
      <c r="F380" s="119">
        <v>-10.36</v>
      </c>
      <c r="G380" s="119">
        <v>11.05</v>
      </c>
      <c r="H380" s="119">
        <v>-3.91</v>
      </c>
      <c r="I380" s="119">
        <v>-3.68</v>
      </c>
      <c r="J380" s="119">
        <v>2.86</v>
      </c>
      <c r="K380" s="119">
        <v>2.25</v>
      </c>
      <c r="L380" s="119">
        <v>11.67</v>
      </c>
      <c r="M380" s="119">
        <v>-10.64</v>
      </c>
      <c r="N380" s="119">
        <v>2.23</v>
      </c>
      <c r="O380" s="119">
        <v>-12.62</v>
      </c>
      <c r="P380" s="119">
        <v>6.7</v>
      </c>
      <c r="Q380" s="119">
        <v>7.45</v>
      </c>
      <c r="R380" s="119">
        <v>-15.87</v>
      </c>
      <c r="S380" s="119">
        <v>1.03</v>
      </c>
      <c r="T380" s="119">
        <v>4.04</v>
      </c>
      <c r="U380" s="119">
        <v>6.46</v>
      </c>
      <c r="V380" s="119">
        <v>-2.63</v>
      </c>
      <c r="W380" s="119">
        <v>5.84</v>
      </c>
      <c r="X380" s="119">
        <v>4.95</v>
      </c>
      <c r="Y380" s="119">
        <v>-8.48</v>
      </c>
      <c r="Z380" s="119">
        <v>-5.38</v>
      </c>
      <c r="AA380" s="119">
        <v>-7.39</v>
      </c>
      <c r="AB380" s="119">
        <v>1.24</v>
      </c>
      <c r="AC380" s="119">
        <v>32.33</v>
      </c>
      <c r="AD380" s="119">
        <v>-25.99</v>
      </c>
      <c r="AE380" s="119">
        <v>-2.91</v>
      </c>
      <c r="AF380" s="119">
        <v>11.78</v>
      </c>
      <c r="AG380" s="119">
        <v>-17.11</v>
      </c>
      <c r="AH380" s="119">
        <v>16.37</v>
      </c>
      <c r="AI380" s="119">
        <v>8.9600000000000009</v>
      </c>
      <c r="AJ380" s="119">
        <v>-17.14</v>
      </c>
      <c r="AK380" s="119">
        <v>16.68</v>
      </c>
      <c r="AL380" s="119">
        <v>8.6199999999999992</v>
      </c>
      <c r="AM380" s="119">
        <v>-26.07</v>
      </c>
      <c r="AN380" s="119">
        <v>14.21</v>
      </c>
      <c r="AO380" s="119">
        <v>7.47</v>
      </c>
      <c r="AP380" s="119">
        <v>-10.56</v>
      </c>
      <c r="AQ380" s="119">
        <v>17.95</v>
      </c>
      <c r="AR380" s="119">
        <v>3.95</v>
      </c>
      <c r="AS380" s="119">
        <v>-19.41</v>
      </c>
      <c r="AT380" s="119">
        <v>2.78</v>
      </c>
      <c r="AU380" s="119">
        <v>26.09</v>
      </c>
      <c r="AV380" s="119">
        <v>-30.76</v>
      </c>
      <c r="AW380" s="119">
        <v>29.38</v>
      </c>
      <c r="AX380" s="119">
        <v>3.53</v>
      </c>
      <c r="AY380" s="119">
        <v>-17.77</v>
      </c>
      <c r="AZ380" s="119">
        <v>4.55</v>
      </c>
      <c r="BA380" s="119">
        <v>34.06</v>
      </c>
    </row>
    <row r="381" spans="1:53" ht="29.25" x14ac:dyDescent="0.45">
      <c r="A381" s="260">
        <v>62</v>
      </c>
      <c r="B381" s="173" t="s">
        <v>199</v>
      </c>
      <c r="C381" s="173"/>
      <c r="D381" s="120">
        <v>-48.17</v>
      </c>
      <c r="E381" s="120">
        <v>228.62</v>
      </c>
      <c r="F381" s="120">
        <v>-79.349999999999994</v>
      </c>
      <c r="G381" s="120">
        <v>145.97</v>
      </c>
      <c r="H381" s="120">
        <v>-36.03</v>
      </c>
      <c r="I381" s="120">
        <v>-35.24</v>
      </c>
      <c r="J381" s="120">
        <v>50.7</v>
      </c>
      <c r="K381" s="120">
        <v>-25.93</v>
      </c>
      <c r="L381" s="120">
        <v>19.579999999999998</v>
      </c>
      <c r="M381" s="120">
        <v>28.57</v>
      </c>
      <c r="N381" s="120">
        <v>-25.75</v>
      </c>
      <c r="O381" s="120">
        <v>-23.72</v>
      </c>
      <c r="P381" s="120">
        <v>234.45</v>
      </c>
      <c r="Q381" s="120">
        <v>-57.65</v>
      </c>
      <c r="R381" s="120">
        <v>-58.11</v>
      </c>
      <c r="S381" s="120">
        <v>33.06</v>
      </c>
      <c r="T381" s="120">
        <v>-32.119999999999997</v>
      </c>
      <c r="U381" s="120">
        <v>101.79</v>
      </c>
      <c r="V381" s="120">
        <v>-7.52</v>
      </c>
      <c r="W381" s="120">
        <v>-31.58</v>
      </c>
      <c r="X381" s="120">
        <v>-41.26</v>
      </c>
      <c r="Y381" s="120">
        <v>282.14</v>
      </c>
      <c r="Z381" s="120">
        <v>5.61</v>
      </c>
      <c r="AA381" s="120">
        <v>-19.170000000000002</v>
      </c>
      <c r="AB381" s="120">
        <v>137.22999999999999</v>
      </c>
      <c r="AC381" s="120">
        <v>-13.69</v>
      </c>
      <c r="AD381" s="120">
        <v>-39.93</v>
      </c>
      <c r="AE381" s="120">
        <v>-40.65</v>
      </c>
      <c r="AF381" s="120">
        <v>48.5</v>
      </c>
      <c r="AG381" s="120">
        <v>-33.33</v>
      </c>
      <c r="AH381" s="120">
        <v>12.12</v>
      </c>
      <c r="AI381" s="120">
        <v>-17.12</v>
      </c>
      <c r="AJ381" s="120">
        <v>-35.869999999999997</v>
      </c>
      <c r="AK381" s="120">
        <v>72.03</v>
      </c>
      <c r="AL381" s="120">
        <v>34.979999999999997</v>
      </c>
      <c r="AM381" s="120">
        <v>198.91</v>
      </c>
      <c r="AN381" s="120">
        <v>-69.959999999999994</v>
      </c>
      <c r="AO381" s="120">
        <v>-30.89</v>
      </c>
      <c r="AP381" s="120">
        <v>-19.41</v>
      </c>
      <c r="AQ381" s="120">
        <v>-9.49</v>
      </c>
      <c r="AR381" s="120">
        <v>-20.16</v>
      </c>
      <c r="AS381" s="120">
        <v>87.88</v>
      </c>
      <c r="AT381" s="120">
        <v>-55.38</v>
      </c>
      <c r="AU381" s="120">
        <v>34.94</v>
      </c>
      <c r="AV381" s="120">
        <v>16.07</v>
      </c>
      <c r="AW381" s="120">
        <v>130</v>
      </c>
      <c r="AX381" s="120">
        <v>-42.81</v>
      </c>
      <c r="AY381" s="120">
        <v>-23.98</v>
      </c>
      <c r="AZ381" s="120">
        <v>80.77</v>
      </c>
      <c r="BA381" s="120">
        <v>-54.89</v>
      </c>
    </row>
    <row r="382" spans="1:53" ht="54.75" x14ac:dyDescent="0.45">
      <c r="A382" s="261">
        <v>63</v>
      </c>
      <c r="B382" s="174" t="s">
        <v>200</v>
      </c>
      <c r="C382" s="174"/>
      <c r="D382" s="119">
        <v>8</v>
      </c>
      <c r="E382" s="119">
        <v>3.7</v>
      </c>
      <c r="F382" s="119">
        <v>-17.86</v>
      </c>
      <c r="G382" s="119">
        <v>434.78</v>
      </c>
      <c r="H382" s="119">
        <v>-75.61</v>
      </c>
      <c r="I382" s="119">
        <v>-83.33</v>
      </c>
      <c r="J382" s="121">
        <v>1180</v>
      </c>
      <c r="K382" s="119">
        <v>-73.44</v>
      </c>
      <c r="L382" s="119">
        <v>76.47</v>
      </c>
      <c r="M382" s="119">
        <v>-30</v>
      </c>
      <c r="N382" s="119">
        <v>4.76</v>
      </c>
      <c r="O382" s="119">
        <v>177.27</v>
      </c>
      <c r="P382" s="119">
        <v>-57.38</v>
      </c>
      <c r="Q382" s="119">
        <v>0</v>
      </c>
      <c r="R382" s="119">
        <v>-69.23</v>
      </c>
      <c r="S382" s="119">
        <v>737.5</v>
      </c>
      <c r="T382" s="119">
        <v>-86.57</v>
      </c>
      <c r="U382" s="119">
        <v>544.44000000000005</v>
      </c>
      <c r="V382" s="119">
        <v>-1.72</v>
      </c>
      <c r="W382" s="119">
        <v>-43.86</v>
      </c>
      <c r="X382" s="119">
        <v>43.75</v>
      </c>
      <c r="Y382" s="119">
        <v>-39.130000000000003</v>
      </c>
      <c r="Z382" s="119">
        <v>-46.43</v>
      </c>
      <c r="AA382" s="119">
        <v>146.66999999999999</v>
      </c>
      <c r="AB382" s="119">
        <v>-2.7</v>
      </c>
      <c r="AC382" s="119">
        <v>-38.89</v>
      </c>
      <c r="AD382" s="119">
        <v>-31.82</v>
      </c>
      <c r="AE382" s="119">
        <v>173.33</v>
      </c>
      <c r="AF382" s="119">
        <v>63.41</v>
      </c>
      <c r="AG382" s="119">
        <v>-32.840000000000003</v>
      </c>
      <c r="AH382" s="119">
        <v>-57.78</v>
      </c>
      <c r="AI382" s="119">
        <v>21.05</v>
      </c>
      <c r="AJ382" s="119">
        <v>121.74</v>
      </c>
      <c r="AK382" s="119">
        <v>-15.69</v>
      </c>
      <c r="AL382" s="119">
        <v>-9.3000000000000007</v>
      </c>
      <c r="AM382" s="119">
        <v>-71.790000000000006</v>
      </c>
      <c r="AN382" s="119">
        <v>245.45</v>
      </c>
      <c r="AO382" s="119">
        <v>-44.74</v>
      </c>
      <c r="AP382" s="119">
        <v>-23.81</v>
      </c>
      <c r="AQ382" s="119">
        <v>156.25</v>
      </c>
      <c r="AR382" s="119">
        <v>-56.1</v>
      </c>
      <c r="AS382" s="119">
        <v>277.77999999999997</v>
      </c>
      <c r="AT382" s="119">
        <v>-48.53</v>
      </c>
      <c r="AU382" s="119">
        <v>111.43</v>
      </c>
      <c r="AV382" s="119">
        <v>-62.16</v>
      </c>
      <c r="AW382" s="119">
        <v>67.86</v>
      </c>
      <c r="AX382" s="119">
        <v>-59.57</v>
      </c>
      <c r="AY382" s="119">
        <v>42.11</v>
      </c>
      <c r="AZ382" s="119">
        <v>29.63</v>
      </c>
      <c r="BA382" s="119">
        <v>34.29</v>
      </c>
    </row>
    <row r="383" spans="1:53" ht="29.25" x14ac:dyDescent="0.45">
      <c r="A383" s="260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20">
        <v>-100</v>
      </c>
      <c r="S383" s="116"/>
      <c r="T383" s="116"/>
      <c r="U383" s="116"/>
      <c r="V383" s="116"/>
      <c r="W383" s="116"/>
      <c r="X383" s="116"/>
      <c r="Y383" s="120">
        <v>-100</v>
      </c>
      <c r="Z383" s="116"/>
      <c r="AA383" s="116"/>
      <c r="AB383" s="116"/>
      <c r="AC383" s="116"/>
      <c r="AD383" s="116"/>
      <c r="AE383" s="120">
        <v>-33.33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20">
        <v>-100</v>
      </c>
      <c r="AX383" s="116"/>
      <c r="AY383" s="116"/>
      <c r="AZ383" s="116"/>
      <c r="BA383" s="116"/>
    </row>
    <row r="384" spans="1:53" ht="29.25" x14ac:dyDescent="0.45">
      <c r="A384" s="261">
        <v>65</v>
      </c>
      <c r="B384" s="174" t="s">
        <v>202</v>
      </c>
      <c r="C384" s="174"/>
      <c r="D384" s="119">
        <v>-14.29</v>
      </c>
      <c r="E384" s="119">
        <v>-41.67</v>
      </c>
      <c r="F384" s="119">
        <v>62.86</v>
      </c>
      <c r="G384" s="119">
        <v>108.77</v>
      </c>
      <c r="H384" s="119">
        <v>-28.57</v>
      </c>
      <c r="I384" s="119">
        <v>-5.88</v>
      </c>
      <c r="J384" s="119">
        <v>-53.75</v>
      </c>
      <c r="K384" s="119">
        <v>164.86</v>
      </c>
      <c r="L384" s="119">
        <v>3.06</v>
      </c>
      <c r="M384" s="119">
        <v>-44.55</v>
      </c>
      <c r="N384" s="119">
        <v>-16.07</v>
      </c>
      <c r="O384" s="119">
        <v>48.94</v>
      </c>
      <c r="P384" s="119">
        <v>8.57</v>
      </c>
      <c r="Q384" s="119">
        <v>13.16</v>
      </c>
      <c r="R384" s="119">
        <v>-56.98</v>
      </c>
      <c r="S384" s="119">
        <v>45.95</v>
      </c>
      <c r="T384" s="119">
        <v>-51.85</v>
      </c>
      <c r="U384" s="119">
        <v>107.69</v>
      </c>
      <c r="V384" s="119">
        <v>-33.33</v>
      </c>
      <c r="W384" s="119">
        <v>108.33</v>
      </c>
      <c r="X384" s="119">
        <v>-2.67</v>
      </c>
      <c r="Y384" s="119">
        <v>-45.21</v>
      </c>
      <c r="Z384" s="119">
        <v>27.5</v>
      </c>
      <c r="AA384" s="119">
        <v>-17.649999999999999</v>
      </c>
      <c r="AB384" s="119">
        <v>40.479999999999997</v>
      </c>
      <c r="AC384" s="119">
        <v>-28.81</v>
      </c>
      <c r="AD384" s="119">
        <v>61.9</v>
      </c>
      <c r="AE384" s="119">
        <v>19.12</v>
      </c>
      <c r="AF384" s="119">
        <v>-39.51</v>
      </c>
      <c r="AG384" s="119">
        <v>22.45</v>
      </c>
      <c r="AH384" s="119">
        <v>-6.67</v>
      </c>
      <c r="AI384" s="119">
        <v>-16.07</v>
      </c>
      <c r="AJ384" s="119">
        <v>44.68</v>
      </c>
      <c r="AK384" s="119">
        <v>-27.94</v>
      </c>
      <c r="AL384" s="119">
        <v>-51.02</v>
      </c>
      <c r="AM384" s="119">
        <v>37.5</v>
      </c>
      <c r="AN384" s="119">
        <v>-15.15</v>
      </c>
      <c r="AO384" s="119">
        <v>167.86</v>
      </c>
      <c r="AP384" s="119">
        <v>1.33</v>
      </c>
      <c r="AQ384" s="119">
        <v>0</v>
      </c>
      <c r="AR384" s="119">
        <v>-42.11</v>
      </c>
      <c r="AS384" s="119">
        <v>-18.18</v>
      </c>
      <c r="AT384" s="119">
        <v>44.44</v>
      </c>
      <c r="AU384" s="119">
        <v>-19.23</v>
      </c>
      <c r="AV384" s="119">
        <v>59.52</v>
      </c>
      <c r="AW384" s="119">
        <v>-17.91</v>
      </c>
      <c r="AX384" s="119">
        <v>10.91</v>
      </c>
      <c r="AY384" s="119">
        <v>1.64</v>
      </c>
      <c r="AZ384" s="119">
        <v>-1.61</v>
      </c>
      <c r="BA384" s="119">
        <v>80.33</v>
      </c>
    </row>
    <row r="385" spans="1:53" ht="29.25" x14ac:dyDescent="0.45">
      <c r="A385" s="260">
        <v>66</v>
      </c>
      <c r="B385" s="173" t="s">
        <v>203</v>
      </c>
      <c r="C385" s="173"/>
      <c r="D385" s="118">
        <v>3050</v>
      </c>
      <c r="E385" s="120">
        <v>105.9</v>
      </c>
      <c r="F385" s="120">
        <v>-55.73</v>
      </c>
      <c r="G385" s="120">
        <v>-95.27</v>
      </c>
      <c r="H385" s="120">
        <v>47.37</v>
      </c>
      <c r="I385" s="120">
        <v>339.29</v>
      </c>
      <c r="J385" s="120">
        <v>-65.040000000000006</v>
      </c>
      <c r="K385" s="120">
        <v>72.09</v>
      </c>
      <c r="L385" s="120">
        <v>404.05</v>
      </c>
      <c r="M385" s="120">
        <v>-73.73</v>
      </c>
      <c r="N385" s="120">
        <v>-92.86</v>
      </c>
      <c r="O385" s="120">
        <v>185.71</v>
      </c>
      <c r="P385" s="120">
        <v>-75</v>
      </c>
      <c r="Q385" s="120">
        <v>160</v>
      </c>
      <c r="R385" s="120">
        <v>23.08</v>
      </c>
      <c r="S385" s="120">
        <v>-43.75</v>
      </c>
      <c r="T385" s="120">
        <v>-11.11</v>
      </c>
      <c r="U385" s="120">
        <v>25</v>
      </c>
      <c r="V385" s="120">
        <v>-40</v>
      </c>
      <c r="W385" s="120">
        <v>450</v>
      </c>
      <c r="X385" s="120">
        <v>-72.73</v>
      </c>
      <c r="Y385" s="120">
        <v>-44.44</v>
      </c>
      <c r="Z385" s="120">
        <v>160</v>
      </c>
      <c r="AA385" s="120">
        <v>7.69</v>
      </c>
      <c r="AB385" s="120">
        <v>50</v>
      </c>
      <c r="AC385" s="120">
        <v>-61.9</v>
      </c>
      <c r="AD385" s="120">
        <v>175</v>
      </c>
      <c r="AE385" s="120">
        <v>-50</v>
      </c>
      <c r="AF385" s="120">
        <v>0</v>
      </c>
      <c r="AG385" s="120">
        <v>-18.18</v>
      </c>
      <c r="AH385" s="120">
        <v>55.56</v>
      </c>
      <c r="AI385" s="120">
        <v>14.29</v>
      </c>
      <c r="AJ385" s="120">
        <v>137.5</v>
      </c>
      <c r="AK385" s="120">
        <v>10.53</v>
      </c>
      <c r="AL385" s="120">
        <v>-71.430000000000007</v>
      </c>
      <c r="AM385" s="120">
        <v>191.67</v>
      </c>
      <c r="AN385" s="120">
        <v>365.71</v>
      </c>
      <c r="AO385" s="120">
        <v>26.99</v>
      </c>
      <c r="AP385" s="120">
        <v>-7.25</v>
      </c>
      <c r="AQ385" s="120">
        <v>-8.85</v>
      </c>
      <c r="AR385" s="120">
        <v>-83.43</v>
      </c>
      <c r="AS385" s="120">
        <v>148.28</v>
      </c>
      <c r="AT385" s="120">
        <v>-63.89</v>
      </c>
      <c r="AU385" s="120">
        <v>42.31</v>
      </c>
      <c r="AV385" s="120">
        <v>-29.73</v>
      </c>
      <c r="AW385" s="120">
        <v>-3.85</v>
      </c>
      <c r="AX385" s="120">
        <v>104</v>
      </c>
      <c r="AY385" s="120">
        <v>-49.02</v>
      </c>
      <c r="AZ385" s="120">
        <v>-50</v>
      </c>
      <c r="BA385" s="120">
        <v>92.31</v>
      </c>
    </row>
    <row r="386" spans="1:53" ht="54.75" x14ac:dyDescent="0.45">
      <c r="A386" s="261">
        <v>67</v>
      </c>
      <c r="B386" s="174" t="s">
        <v>204</v>
      </c>
      <c r="C386" s="174"/>
      <c r="D386" s="119">
        <v>59.38</v>
      </c>
      <c r="E386" s="119">
        <v>-11.76</v>
      </c>
      <c r="F386" s="119">
        <v>46.67</v>
      </c>
      <c r="G386" s="119">
        <v>42.42</v>
      </c>
      <c r="H386" s="119">
        <v>-58.51</v>
      </c>
      <c r="I386" s="119">
        <v>15.38</v>
      </c>
      <c r="J386" s="119">
        <v>-40</v>
      </c>
      <c r="K386" s="119">
        <v>314.81</v>
      </c>
      <c r="L386" s="119">
        <v>-42.86</v>
      </c>
      <c r="M386" s="119">
        <v>190.63</v>
      </c>
      <c r="N386" s="119">
        <v>-73.12</v>
      </c>
      <c r="O386" s="119">
        <v>-26</v>
      </c>
      <c r="P386" s="119">
        <v>-13.51</v>
      </c>
      <c r="Q386" s="119">
        <v>43.75</v>
      </c>
      <c r="R386" s="119">
        <v>17.39</v>
      </c>
      <c r="S386" s="119">
        <v>16.670000000000002</v>
      </c>
      <c r="T386" s="119">
        <v>-28.57</v>
      </c>
      <c r="U386" s="119">
        <v>33.33</v>
      </c>
      <c r="V386" s="119">
        <v>-5</v>
      </c>
      <c r="W386" s="119">
        <v>273.68</v>
      </c>
      <c r="X386" s="119">
        <v>-70.89</v>
      </c>
      <c r="Y386" s="119">
        <v>14.52</v>
      </c>
      <c r="Z386" s="119">
        <v>-30.99</v>
      </c>
      <c r="AA386" s="119">
        <v>-73.47</v>
      </c>
      <c r="AB386" s="119">
        <v>269.23</v>
      </c>
      <c r="AC386" s="119">
        <v>-41.67</v>
      </c>
      <c r="AD386" s="119">
        <v>75</v>
      </c>
      <c r="AE386" s="119">
        <v>-12.24</v>
      </c>
      <c r="AF386" s="119">
        <v>-18.600000000000001</v>
      </c>
      <c r="AG386" s="119">
        <v>48.57</v>
      </c>
      <c r="AH386" s="119">
        <v>-15.38</v>
      </c>
      <c r="AI386" s="119">
        <v>-13.64</v>
      </c>
      <c r="AJ386" s="119">
        <v>-50</v>
      </c>
      <c r="AK386" s="119">
        <v>5.26</v>
      </c>
      <c r="AL386" s="119">
        <v>35</v>
      </c>
      <c r="AM386" s="119">
        <v>11.11</v>
      </c>
      <c r="AN386" s="119">
        <v>70</v>
      </c>
      <c r="AO386" s="119">
        <v>5.88</v>
      </c>
      <c r="AP386" s="119">
        <v>-7.41</v>
      </c>
      <c r="AQ386" s="119">
        <v>-32</v>
      </c>
      <c r="AR386" s="119">
        <v>-50</v>
      </c>
      <c r="AS386" s="119">
        <v>170.59</v>
      </c>
      <c r="AT386" s="119">
        <v>-39.130000000000003</v>
      </c>
      <c r="AU386" s="119">
        <v>-21.43</v>
      </c>
      <c r="AV386" s="119">
        <v>168.18</v>
      </c>
      <c r="AW386" s="119">
        <v>-44.07</v>
      </c>
      <c r="AX386" s="119">
        <v>-15.15</v>
      </c>
      <c r="AY386" s="119">
        <v>-32.14</v>
      </c>
      <c r="AZ386" s="119">
        <v>126.32</v>
      </c>
      <c r="BA386" s="119">
        <v>72.09</v>
      </c>
    </row>
    <row r="387" spans="1:53" x14ac:dyDescent="0.45">
      <c r="A387" s="260">
        <v>68</v>
      </c>
      <c r="B387" s="173" t="s">
        <v>205</v>
      </c>
      <c r="C387" s="173"/>
      <c r="D387" s="120">
        <v>-14.91</v>
      </c>
      <c r="E387" s="120">
        <v>43.93</v>
      </c>
      <c r="F387" s="120">
        <v>-29.52</v>
      </c>
      <c r="G387" s="120">
        <v>15.75</v>
      </c>
      <c r="H387" s="120">
        <v>-14.15</v>
      </c>
      <c r="I387" s="120">
        <v>-6.6</v>
      </c>
      <c r="J387" s="120">
        <v>-2.38</v>
      </c>
      <c r="K387" s="120">
        <v>82.39</v>
      </c>
      <c r="L387" s="120">
        <v>-12.29</v>
      </c>
      <c r="M387" s="120">
        <v>8.26</v>
      </c>
      <c r="N387" s="120">
        <v>1.87</v>
      </c>
      <c r="O387" s="120">
        <v>-42.82</v>
      </c>
      <c r="P387" s="120">
        <v>-2.93</v>
      </c>
      <c r="Q387" s="120">
        <v>53.79</v>
      </c>
      <c r="R387" s="120">
        <v>-52.52</v>
      </c>
      <c r="S387" s="120">
        <v>-10.7</v>
      </c>
      <c r="T387" s="120">
        <v>1.63</v>
      </c>
      <c r="U387" s="120">
        <v>56.07</v>
      </c>
      <c r="V387" s="120">
        <v>-52.06</v>
      </c>
      <c r="W387" s="120">
        <v>42</v>
      </c>
      <c r="X387" s="120">
        <v>93.45</v>
      </c>
      <c r="Y387" s="120">
        <v>-33.06</v>
      </c>
      <c r="Z387" s="120">
        <v>-26.87</v>
      </c>
      <c r="AA387" s="120">
        <v>31.41</v>
      </c>
      <c r="AB387" s="120">
        <v>-55.23</v>
      </c>
      <c r="AC387" s="120">
        <v>30.17</v>
      </c>
      <c r="AD387" s="120">
        <v>-22.36</v>
      </c>
      <c r="AE387" s="120">
        <v>70.150000000000006</v>
      </c>
      <c r="AF387" s="120">
        <v>93.07</v>
      </c>
      <c r="AG387" s="120">
        <v>-62.56</v>
      </c>
      <c r="AH387" s="120">
        <v>-4.49</v>
      </c>
      <c r="AI387" s="120">
        <v>33.799999999999997</v>
      </c>
      <c r="AJ387" s="120">
        <v>30.29</v>
      </c>
      <c r="AK387" s="120">
        <v>36.01</v>
      </c>
      <c r="AL387" s="120">
        <v>40.46</v>
      </c>
      <c r="AM387" s="120">
        <v>-1.79</v>
      </c>
      <c r="AN387" s="120">
        <v>-41.03</v>
      </c>
      <c r="AO387" s="120">
        <v>38.47</v>
      </c>
      <c r="AP387" s="120">
        <v>-48.1</v>
      </c>
      <c r="AQ387" s="120">
        <v>-2.93</v>
      </c>
      <c r="AR387" s="120">
        <v>-0.76</v>
      </c>
      <c r="AS387" s="120">
        <v>59.37</v>
      </c>
      <c r="AT387" s="120">
        <v>-37.31</v>
      </c>
      <c r="AU387" s="120">
        <v>134.94999999999999</v>
      </c>
      <c r="AV387" s="120">
        <v>-46.66</v>
      </c>
      <c r="AW387" s="120">
        <v>-3.8</v>
      </c>
      <c r="AX387" s="120">
        <v>5.61</v>
      </c>
      <c r="AY387" s="120">
        <v>-19.52</v>
      </c>
      <c r="AZ387" s="120">
        <v>87.73</v>
      </c>
      <c r="BA387" s="120">
        <v>-6.34</v>
      </c>
    </row>
    <row r="388" spans="1:53" ht="42" x14ac:dyDescent="0.45">
      <c r="A388" s="261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</row>
    <row r="389" spans="1:53" ht="29.25" x14ac:dyDescent="0.45">
      <c r="A389" s="260">
        <v>70</v>
      </c>
      <c r="B389" s="173" t="s">
        <v>98</v>
      </c>
      <c r="C389" s="173"/>
      <c r="D389" s="120">
        <v>-18.03</v>
      </c>
      <c r="E389" s="120">
        <v>32.549999999999997</v>
      </c>
      <c r="F389" s="120">
        <v>-22.43</v>
      </c>
      <c r="G389" s="120">
        <v>10.61</v>
      </c>
      <c r="H389" s="120">
        <v>-3.77</v>
      </c>
      <c r="I389" s="120">
        <v>6.8</v>
      </c>
      <c r="J389" s="120">
        <v>-10.19</v>
      </c>
      <c r="K389" s="120">
        <v>17.920000000000002</v>
      </c>
      <c r="L389" s="120">
        <v>-15.68</v>
      </c>
      <c r="M389" s="120">
        <v>-35.71</v>
      </c>
      <c r="N389" s="120">
        <v>62.21</v>
      </c>
      <c r="O389" s="120">
        <v>-5.86</v>
      </c>
      <c r="P389" s="120">
        <v>-5.0599999999999996</v>
      </c>
      <c r="Q389" s="120">
        <v>62</v>
      </c>
      <c r="R389" s="120">
        <v>-45.18</v>
      </c>
      <c r="S389" s="120">
        <v>16.36</v>
      </c>
      <c r="T389" s="120">
        <v>-15.76</v>
      </c>
      <c r="U389" s="120">
        <v>36.81</v>
      </c>
      <c r="V389" s="120">
        <v>-37.590000000000003</v>
      </c>
      <c r="W389" s="120">
        <v>58.15</v>
      </c>
      <c r="X389" s="120">
        <v>-12.65</v>
      </c>
      <c r="Y389" s="120">
        <v>-9.43</v>
      </c>
      <c r="Z389" s="120">
        <v>48.91</v>
      </c>
      <c r="AA389" s="120">
        <v>17.97</v>
      </c>
      <c r="AB389" s="120">
        <v>-7.23</v>
      </c>
      <c r="AC389" s="120">
        <v>1.59</v>
      </c>
      <c r="AD389" s="120">
        <v>-9.32</v>
      </c>
      <c r="AE389" s="120">
        <v>13.26</v>
      </c>
      <c r="AF389" s="120">
        <v>-4.76</v>
      </c>
      <c r="AG389" s="120">
        <v>23.44</v>
      </c>
      <c r="AH389" s="120">
        <v>-10.42</v>
      </c>
      <c r="AI389" s="120">
        <v>3.25</v>
      </c>
      <c r="AJ389" s="120">
        <v>-10.93</v>
      </c>
      <c r="AK389" s="120">
        <v>-14.29</v>
      </c>
      <c r="AL389" s="120">
        <v>18.27</v>
      </c>
      <c r="AM389" s="120">
        <v>4.6100000000000003</v>
      </c>
      <c r="AN389" s="120">
        <v>-12.75</v>
      </c>
      <c r="AO389" s="120">
        <v>36.17</v>
      </c>
      <c r="AP389" s="120">
        <v>-27.04</v>
      </c>
      <c r="AQ389" s="120">
        <v>30.27</v>
      </c>
      <c r="AR389" s="120">
        <v>-20.81</v>
      </c>
      <c r="AS389" s="120">
        <v>37.799999999999997</v>
      </c>
      <c r="AT389" s="120">
        <v>-1.74</v>
      </c>
      <c r="AU389" s="120">
        <v>13.72</v>
      </c>
      <c r="AV389" s="120">
        <v>-5.98</v>
      </c>
      <c r="AW389" s="120">
        <v>-35.81</v>
      </c>
      <c r="AX389" s="120">
        <v>42.16</v>
      </c>
      <c r="AY389" s="120">
        <v>10.25</v>
      </c>
      <c r="AZ389" s="120">
        <v>-3.63</v>
      </c>
      <c r="BA389" s="120">
        <v>3.28</v>
      </c>
    </row>
    <row r="390" spans="1:53" ht="29.25" x14ac:dyDescent="0.45">
      <c r="A390" s="261">
        <v>71</v>
      </c>
      <c r="B390" s="174" t="s">
        <v>207</v>
      </c>
      <c r="C390" s="174"/>
      <c r="D390" s="119">
        <v>83.33</v>
      </c>
      <c r="E390" s="119">
        <v>-72.73</v>
      </c>
      <c r="F390" s="121">
        <v>1100</v>
      </c>
      <c r="G390" s="119">
        <v>-61.11</v>
      </c>
      <c r="H390" s="119">
        <v>364.29</v>
      </c>
      <c r="I390" s="119">
        <v>-41.54</v>
      </c>
      <c r="J390" s="119">
        <v>-86.84</v>
      </c>
      <c r="K390" s="119">
        <v>20</v>
      </c>
      <c r="L390" s="119">
        <v>766.67</v>
      </c>
      <c r="M390" s="119">
        <v>-86.54</v>
      </c>
      <c r="N390" s="119">
        <v>757.14</v>
      </c>
      <c r="O390" s="119">
        <v>-85</v>
      </c>
      <c r="P390" s="119">
        <v>-55.56</v>
      </c>
      <c r="Q390" s="121">
        <v>2275</v>
      </c>
      <c r="R390" s="119">
        <v>-76.84</v>
      </c>
      <c r="S390" s="119">
        <v>190.91</v>
      </c>
      <c r="T390" s="119">
        <v>64.06</v>
      </c>
      <c r="U390" s="119">
        <v>-80.95</v>
      </c>
      <c r="V390" s="119">
        <v>105</v>
      </c>
      <c r="W390" s="119">
        <v>9.76</v>
      </c>
      <c r="X390" s="119">
        <v>106.67</v>
      </c>
      <c r="Y390" s="119">
        <v>-46.24</v>
      </c>
      <c r="Z390" s="119">
        <v>12</v>
      </c>
      <c r="AA390" s="119">
        <v>82.14</v>
      </c>
      <c r="AB390" s="119">
        <v>-55.88</v>
      </c>
      <c r="AC390" s="119">
        <v>2.2200000000000002</v>
      </c>
      <c r="AD390" s="119">
        <v>-69.569999999999993</v>
      </c>
      <c r="AE390" s="119">
        <v>885.71</v>
      </c>
      <c r="AF390" s="119">
        <v>-44.93</v>
      </c>
      <c r="AG390" s="119">
        <v>88.16</v>
      </c>
      <c r="AH390" s="119">
        <v>-34.270000000000003</v>
      </c>
      <c r="AI390" s="119">
        <v>-73.400000000000006</v>
      </c>
      <c r="AJ390" s="119">
        <v>-84</v>
      </c>
      <c r="AK390" s="119">
        <v>50</v>
      </c>
      <c r="AL390" s="119">
        <v>-33.33</v>
      </c>
      <c r="AM390" s="117"/>
      <c r="AN390" s="117"/>
      <c r="AO390" s="119">
        <v>66.67</v>
      </c>
      <c r="AP390" s="119">
        <v>340</v>
      </c>
      <c r="AQ390" s="119">
        <v>-86.36</v>
      </c>
      <c r="AR390" s="119">
        <v>66.67</v>
      </c>
      <c r="AS390" s="119">
        <v>20</v>
      </c>
      <c r="AT390" s="119">
        <v>16.670000000000002</v>
      </c>
      <c r="AU390" s="119">
        <v>-28.57</v>
      </c>
      <c r="AV390" s="119">
        <v>20</v>
      </c>
      <c r="AW390" s="119">
        <v>0</v>
      </c>
      <c r="AX390" s="119">
        <v>-50</v>
      </c>
      <c r="AY390" s="119">
        <v>233.33</v>
      </c>
      <c r="AZ390" s="119">
        <v>-70</v>
      </c>
      <c r="BA390" s="119">
        <v>366.67</v>
      </c>
    </row>
    <row r="391" spans="1:53" ht="29.25" x14ac:dyDescent="0.45">
      <c r="A391" s="260">
        <v>72</v>
      </c>
      <c r="B391" s="173" t="s">
        <v>104</v>
      </c>
      <c r="C391" s="173"/>
      <c r="D391" s="120">
        <v>1.27</v>
      </c>
      <c r="E391" s="120">
        <v>6.08</v>
      </c>
      <c r="F391" s="120">
        <v>-18.02</v>
      </c>
      <c r="G391" s="120">
        <v>18.43</v>
      </c>
      <c r="H391" s="120">
        <v>19.62</v>
      </c>
      <c r="I391" s="120">
        <v>-15.04</v>
      </c>
      <c r="J391" s="120">
        <v>10.85</v>
      </c>
      <c r="K391" s="120">
        <v>-19.29</v>
      </c>
      <c r="L391" s="120">
        <v>2.78</v>
      </c>
      <c r="M391" s="120">
        <v>-8.86</v>
      </c>
      <c r="N391" s="120">
        <v>13.56</v>
      </c>
      <c r="O391" s="120">
        <v>-0.16</v>
      </c>
      <c r="P391" s="120">
        <v>-6.17</v>
      </c>
      <c r="Q391" s="120">
        <v>61.29</v>
      </c>
      <c r="R391" s="120">
        <v>-46.84</v>
      </c>
      <c r="S391" s="120">
        <v>70.260000000000005</v>
      </c>
      <c r="T391" s="120">
        <v>-31.7</v>
      </c>
      <c r="U391" s="120">
        <v>16.52</v>
      </c>
      <c r="V391" s="120">
        <v>-5.16</v>
      </c>
      <c r="W391" s="120">
        <v>19.7</v>
      </c>
      <c r="X391" s="120">
        <v>-17.48</v>
      </c>
      <c r="Y391" s="120">
        <v>-9.3000000000000007</v>
      </c>
      <c r="Z391" s="120">
        <v>-13.03</v>
      </c>
      <c r="AA391" s="120">
        <v>17.690000000000001</v>
      </c>
      <c r="AB391" s="120">
        <v>-5.13</v>
      </c>
      <c r="AC391" s="120">
        <v>20.64</v>
      </c>
      <c r="AD391" s="120">
        <v>-2.52</v>
      </c>
      <c r="AE391" s="120">
        <v>-14.51</v>
      </c>
      <c r="AF391" s="120">
        <v>7.79</v>
      </c>
      <c r="AG391" s="120">
        <v>-2.35</v>
      </c>
      <c r="AH391" s="120">
        <v>34.94</v>
      </c>
      <c r="AI391" s="120">
        <v>-0.04</v>
      </c>
      <c r="AJ391" s="120">
        <v>-37.47</v>
      </c>
      <c r="AK391" s="120">
        <v>50</v>
      </c>
      <c r="AL391" s="120">
        <v>-34.83</v>
      </c>
      <c r="AM391" s="120">
        <v>13.15</v>
      </c>
      <c r="AN391" s="120">
        <v>-6.33</v>
      </c>
      <c r="AO391" s="120">
        <v>72.16</v>
      </c>
      <c r="AP391" s="120">
        <v>-36.229999999999997</v>
      </c>
      <c r="AQ391" s="120">
        <v>42.34</v>
      </c>
      <c r="AR391" s="120">
        <v>-16.39</v>
      </c>
      <c r="AS391" s="120">
        <v>-24.27</v>
      </c>
      <c r="AT391" s="120">
        <v>17.78</v>
      </c>
      <c r="AU391" s="120">
        <v>27.72</v>
      </c>
      <c r="AV391" s="120">
        <v>-27.83</v>
      </c>
      <c r="AW391" s="120">
        <v>22.68</v>
      </c>
      <c r="AX391" s="120">
        <v>-19.829999999999998</v>
      </c>
      <c r="AY391" s="120">
        <v>26.72</v>
      </c>
      <c r="AZ391" s="120">
        <v>37.22</v>
      </c>
      <c r="BA391" s="120">
        <v>-21.69</v>
      </c>
    </row>
    <row r="392" spans="1:53" ht="29.25" x14ac:dyDescent="0.45">
      <c r="A392" s="261">
        <v>73</v>
      </c>
      <c r="B392" s="174" t="s">
        <v>77</v>
      </c>
      <c r="C392" s="174"/>
      <c r="D392" s="119">
        <v>26.36</v>
      </c>
      <c r="E392" s="119">
        <v>-15.72</v>
      </c>
      <c r="F392" s="119">
        <v>-13.17</v>
      </c>
      <c r="G392" s="119">
        <v>12.83</v>
      </c>
      <c r="H392" s="119">
        <v>17.97</v>
      </c>
      <c r="I392" s="119">
        <v>-8.77</v>
      </c>
      <c r="J392" s="119">
        <v>11.46</v>
      </c>
      <c r="K392" s="119">
        <v>3.39</v>
      </c>
      <c r="L392" s="119">
        <v>10.31</v>
      </c>
      <c r="M392" s="119">
        <v>-2.75</v>
      </c>
      <c r="N392" s="119">
        <v>-7.23</v>
      </c>
      <c r="O392" s="119">
        <v>-19.37</v>
      </c>
      <c r="P392" s="119">
        <v>28.65</v>
      </c>
      <c r="Q392" s="119">
        <v>-4.9800000000000004</v>
      </c>
      <c r="R392" s="119">
        <v>-4.57</v>
      </c>
      <c r="S392" s="119">
        <v>3.79</v>
      </c>
      <c r="T392" s="119">
        <v>-18.440000000000001</v>
      </c>
      <c r="U392" s="119">
        <v>32.71</v>
      </c>
      <c r="V392" s="119">
        <v>-10.17</v>
      </c>
      <c r="W392" s="119">
        <v>14.22</v>
      </c>
      <c r="X392" s="119">
        <v>0.87</v>
      </c>
      <c r="Y392" s="119">
        <v>-11.37</v>
      </c>
      <c r="Z392" s="119">
        <v>-0.03</v>
      </c>
      <c r="AA392" s="119">
        <v>-5.13</v>
      </c>
      <c r="AB392" s="119">
        <v>16.02</v>
      </c>
      <c r="AC392" s="119">
        <v>-2.76</v>
      </c>
      <c r="AD392" s="119">
        <v>-27.7</v>
      </c>
      <c r="AE392" s="119">
        <v>46.41</v>
      </c>
      <c r="AF392" s="119">
        <v>13.25</v>
      </c>
      <c r="AG392" s="119">
        <v>-8.7799999999999994</v>
      </c>
      <c r="AH392" s="119">
        <v>3.16</v>
      </c>
      <c r="AI392" s="119">
        <v>-4.8</v>
      </c>
      <c r="AJ392" s="119">
        <v>-13.85</v>
      </c>
      <c r="AK392" s="119">
        <v>-0.38</v>
      </c>
      <c r="AL392" s="119">
        <v>-9.82</v>
      </c>
      <c r="AM392" s="119">
        <v>3.78</v>
      </c>
      <c r="AN392" s="119">
        <v>4.3600000000000003</v>
      </c>
      <c r="AO392" s="119">
        <v>18.37</v>
      </c>
      <c r="AP392" s="119">
        <v>-28.63</v>
      </c>
      <c r="AQ392" s="119">
        <v>31.33</v>
      </c>
      <c r="AR392" s="119">
        <v>8.0299999999999994</v>
      </c>
      <c r="AS392" s="119">
        <v>-12.83</v>
      </c>
      <c r="AT392" s="119">
        <v>15.6</v>
      </c>
      <c r="AU392" s="119">
        <v>16.25</v>
      </c>
      <c r="AV392" s="119">
        <v>-14.49</v>
      </c>
      <c r="AW392" s="119">
        <v>8.81</v>
      </c>
      <c r="AX392" s="119">
        <v>-25.09</v>
      </c>
      <c r="AY392" s="119">
        <v>15.58</v>
      </c>
      <c r="AZ392" s="119">
        <v>4.7699999999999996</v>
      </c>
      <c r="BA392" s="119">
        <v>7.61</v>
      </c>
    </row>
    <row r="393" spans="1:53" ht="29.25" x14ac:dyDescent="0.45">
      <c r="A393" s="260">
        <v>74</v>
      </c>
      <c r="B393" s="173" t="s">
        <v>208</v>
      </c>
      <c r="C393" s="173"/>
      <c r="D393" s="120">
        <v>-64.41</v>
      </c>
      <c r="E393" s="120">
        <v>-23.81</v>
      </c>
      <c r="F393" s="120">
        <v>362.5</v>
      </c>
      <c r="G393" s="120">
        <v>-60.81</v>
      </c>
      <c r="H393" s="120">
        <v>82.76</v>
      </c>
      <c r="I393" s="120">
        <v>52.83</v>
      </c>
      <c r="J393" s="120">
        <v>-55.56</v>
      </c>
      <c r="K393" s="120">
        <v>108.33</v>
      </c>
      <c r="L393" s="120">
        <v>-81.33</v>
      </c>
      <c r="M393" s="120">
        <v>0</v>
      </c>
      <c r="N393" s="120">
        <v>-14.29</v>
      </c>
      <c r="O393" s="120">
        <v>116.67</v>
      </c>
      <c r="P393" s="120">
        <v>53.85</v>
      </c>
      <c r="Q393" s="120">
        <v>-17.5</v>
      </c>
      <c r="R393" s="120">
        <v>-30.3</v>
      </c>
      <c r="S393" s="120">
        <v>95.65</v>
      </c>
      <c r="T393" s="120">
        <v>-24.44</v>
      </c>
      <c r="U393" s="120">
        <v>47.06</v>
      </c>
      <c r="V393" s="120">
        <v>-28</v>
      </c>
      <c r="W393" s="120">
        <v>22.22</v>
      </c>
      <c r="X393" s="120">
        <v>0</v>
      </c>
      <c r="Y393" s="120">
        <v>-40.909999999999997</v>
      </c>
      <c r="Z393" s="120">
        <v>61.54</v>
      </c>
      <c r="AA393" s="120">
        <v>-30.95</v>
      </c>
      <c r="AB393" s="120">
        <v>106.9</v>
      </c>
      <c r="AC393" s="120">
        <v>-6.67</v>
      </c>
      <c r="AD393" s="120">
        <v>-85.71</v>
      </c>
      <c r="AE393" s="118">
        <v>1075</v>
      </c>
      <c r="AF393" s="120">
        <v>-35.11</v>
      </c>
      <c r="AG393" s="120">
        <v>-13.11</v>
      </c>
      <c r="AH393" s="120">
        <v>9.43</v>
      </c>
      <c r="AI393" s="120">
        <v>-20.69</v>
      </c>
      <c r="AJ393" s="120">
        <v>-36.96</v>
      </c>
      <c r="AK393" s="120">
        <v>55.17</v>
      </c>
      <c r="AL393" s="120">
        <v>-24.44</v>
      </c>
      <c r="AM393" s="120">
        <v>-17.649999999999999</v>
      </c>
      <c r="AN393" s="120">
        <v>-60.71</v>
      </c>
      <c r="AO393" s="120">
        <v>709.09</v>
      </c>
      <c r="AP393" s="120">
        <v>-85.39</v>
      </c>
      <c r="AQ393" s="120">
        <v>515.38</v>
      </c>
      <c r="AR393" s="120">
        <v>-53.75</v>
      </c>
      <c r="AS393" s="120">
        <v>-48.65</v>
      </c>
      <c r="AT393" s="120">
        <v>178.95</v>
      </c>
      <c r="AU393" s="120">
        <v>-30.19</v>
      </c>
      <c r="AV393" s="120">
        <v>5.41</v>
      </c>
      <c r="AW393" s="120">
        <v>25.64</v>
      </c>
      <c r="AX393" s="120">
        <v>48.98</v>
      </c>
      <c r="AY393" s="120">
        <v>-83.56</v>
      </c>
      <c r="AZ393" s="120">
        <v>441.67</v>
      </c>
      <c r="BA393" s="120">
        <v>-27.69</v>
      </c>
    </row>
    <row r="394" spans="1:53" ht="29.25" x14ac:dyDescent="0.45">
      <c r="A394" s="261">
        <v>75</v>
      </c>
      <c r="B394" s="174" t="s">
        <v>425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  <c r="AY394" s="117"/>
      <c r="AZ394" s="119">
        <v>-100</v>
      </c>
      <c r="BA394" s="117"/>
    </row>
    <row r="395" spans="1:53" ht="29.25" x14ac:dyDescent="0.45">
      <c r="A395" s="260">
        <v>76</v>
      </c>
      <c r="B395" s="173" t="s">
        <v>209</v>
      </c>
      <c r="C395" s="173"/>
      <c r="D395" s="120">
        <v>80.52</v>
      </c>
      <c r="E395" s="120">
        <v>2.16</v>
      </c>
      <c r="F395" s="120">
        <v>-8.8000000000000007</v>
      </c>
      <c r="G395" s="120">
        <v>-21.24</v>
      </c>
      <c r="H395" s="120">
        <v>66.180000000000007</v>
      </c>
      <c r="I395" s="120">
        <v>-90.86</v>
      </c>
      <c r="J395" s="120">
        <v>200</v>
      </c>
      <c r="K395" s="120">
        <v>53.76</v>
      </c>
      <c r="L395" s="120">
        <v>21.68</v>
      </c>
      <c r="M395" s="120">
        <v>-5.17</v>
      </c>
      <c r="N395" s="120">
        <v>65.45</v>
      </c>
      <c r="O395" s="120">
        <v>-30.77</v>
      </c>
      <c r="P395" s="120">
        <v>-27.51</v>
      </c>
      <c r="Q395" s="120">
        <v>-8.76</v>
      </c>
      <c r="R395" s="120">
        <v>0</v>
      </c>
      <c r="S395" s="120">
        <v>16.8</v>
      </c>
      <c r="T395" s="120">
        <v>-34.93</v>
      </c>
      <c r="U395" s="120">
        <v>-23.16</v>
      </c>
      <c r="V395" s="120">
        <v>-21.92</v>
      </c>
      <c r="W395" s="120">
        <v>29.82</v>
      </c>
      <c r="X395" s="120">
        <v>137.84</v>
      </c>
      <c r="Y395" s="120">
        <v>-30.11</v>
      </c>
      <c r="Z395" s="120">
        <v>-77.239999999999995</v>
      </c>
      <c r="AA395" s="120">
        <v>-75</v>
      </c>
      <c r="AB395" s="120">
        <v>300</v>
      </c>
      <c r="AC395" s="120">
        <v>-42.86</v>
      </c>
      <c r="AD395" s="120">
        <v>37.5</v>
      </c>
      <c r="AE395" s="120">
        <v>4.55</v>
      </c>
      <c r="AF395" s="120">
        <v>21.74</v>
      </c>
      <c r="AG395" s="120">
        <v>21.43</v>
      </c>
      <c r="AH395" s="120">
        <v>573.53</v>
      </c>
      <c r="AI395" s="120">
        <v>10.92</v>
      </c>
      <c r="AJ395" s="120">
        <v>-79.13</v>
      </c>
      <c r="AK395" s="120">
        <v>69.81</v>
      </c>
      <c r="AL395" s="120">
        <v>-81.11</v>
      </c>
      <c r="AM395" s="120">
        <v>729.41</v>
      </c>
      <c r="AN395" s="120">
        <v>-82.98</v>
      </c>
      <c r="AO395" s="120">
        <v>475</v>
      </c>
      <c r="AP395" s="120">
        <v>-59.42</v>
      </c>
      <c r="AQ395" s="120">
        <v>-26.79</v>
      </c>
      <c r="AR395" s="120">
        <v>60.98</v>
      </c>
      <c r="AS395" s="120">
        <v>43.94</v>
      </c>
      <c r="AT395" s="120">
        <v>-61.05</v>
      </c>
      <c r="AU395" s="120">
        <v>245.95</v>
      </c>
      <c r="AV395" s="120">
        <v>-80.47</v>
      </c>
      <c r="AW395" s="120">
        <v>-60</v>
      </c>
      <c r="AX395" s="120">
        <v>40</v>
      </c>
      <c r="AY395" s="120">
        <v>142.86000000000001</v>
      </c>
      <c r="AZ395" s="120">
        <v>70.59</v>
      </c>
      <c r="BA395" s="120">
        <v>1.72</v>
      </c>
    </row>
    <row r="396" spans="1:53" ht="54.75" x14ac:dyDescent="0.45">
      <c r="A396" s="261">
        <v>77</v>
      </c>
      <c r="B396" s="174" t="s">
        <v>210</v>
      </c>
      <c r="C396" s="174"/>
      <c r="D396" s="119">
        <v>-56.1</v>
      </c>
      <c r="E396" s="119">
        <v>100</v>
      </c>
      <c r="F396" s="119">
        <v>-2.78</v>
      </c>
      <c r="G396" s="119">
        <v>5.71</v>
      </c>
      <c r="H396" s="119">
        <v>216.22</v>
      </c>
      <c r="I396" s="119">
        <v>-67.52</v>
      </c>
      <c r="J396" s="119">
        <v>128.94999999999999</v>
      </c>
      <c r="K396" s="119">
        <v>11.49</v>
      </c>
      <c r="L396" s="119">
        <v>-50.52</v>
      </c>
      <c r="M396" s="119">
        <v>31.25</v>
      </c>
      <c r="N396" s="119">
        <v>-60.32</v>
      </c>
      <c r="O396" s="119">
        <v>8</v>
      </c>
      <c r="P396" s="119">
        <v>62.96</v>
      </c>
      <c r="Q396" s="119">
        <v>13.64</v>
      </c>
      <c r="R396" s="119">
        <v>-18</v>
      </c>
      <c r="S396" s="119">
        <v>7.32</v>
      </c>
      <c r="T396" s="119">
        <v>15.91</v>
      </c>
      <c r="U396" s="119">
        <v>-7.84</v>
      </c>
      <c r="V396" s="119">
        <v>-4.26</v>
      </c>
      <c r="W396" s="119">
        <v>-48.89</v>
      </c>
      <c r="X396" s="119">
        <v>-17.39</v>
      </c>
      <c r="Y396" s="119">
        <v>242.11</v>
      </c>
      <c r="Z396" s="119">
        <v>-33.85</v>
      </c>
      <c r="AA396" s="119">
        <v>16.28</v>
      </c>
      <c r="AB396" s="119">
        <v>-34</v>
      </c>
      <c r="AC396" s="119">
        <v>66.67</v>
      </c>
      <c r="AD396" s="119">
        <v>-16.36</v>
      </c>
      <c r="AE396" s="119">
        <v>82.61</v>
      </c>
      <c r="AF396" s="119">
        <v>-45.24</v>
      </c>
      <c r="AG396" s="119">
        <v>36.96</v>
      </c>
      <c r="AH396" s="119">
        <v>-20.63</v>
      </c>
      <c r="AI396" s="119">
        <v>-26</v>
      </c>
      <c r="AJ396" s="119">
        <v>21.62</v>
      </c>
      <c r="AK396" s="119">
        <v>-48.89</v>
      </c>
      <c r="AL396" s="119">
        <v>104.35</v>
      </c>
      <c r="AM396" s="119">
        <v>-25.53</v>
      </c>
      <c r="AN396" s="119">
        <v>51.43</v>
      </c>
      <c r="AO396" s="119">
        <v>41.51</v>
      </c>
      <c r="AP396" s="119">
        <v>-45.33</v>
      </c>
      <c r="AQ396" s="119">
        <v>-14.63</v>
      </c>
      <c r="AR396" s="119">
        <v>14.29</v>
      </c>
      <c r="AS396" s="119">
        <v>-87.5</v>
      </c>
      <c r="AT396" s="119">
        <v>760</v>
      </c>
      <c r="AU396" s="119">
        <v>-23.26</v>
      </c>
      <c r="AV396" s="119">
        <v>60.61</v>
      </c>
      <c r="AW396" s="119">
        <v>5.66</v>
      </c>
      <c r="AX396" s="119">
        <v>-21.43</v>
      </c>
      <c r="AY396" s="119">
        <v>50</v>
      </c>
      <c r="AZ396" s="119">
        <v>-53.03</v>
      </c>
      <c r="BA396" s="119">
        <v>100</v>
      </c>
    </row>
    <row r="397" spans="1:53" ht="29.25" x14ac:dyDescent="0.45">
      <c r="A397" s="260">
        <v>78</v>
      </c>
      <c r="B397" s="173" t="s">
        <v>211</v>
      </c>
      <c r="C397" s="173"/>
      <c r="D397" s="120">
        <v>-10.47</v>
      </c>
      <c r="E397" s="120">
        <v>50.65</v>
      </c>
      <c r="F397" s="120">
        <v>-25.86</v>
      </c>
      <c r="G397" s="120">
        <v>27.91</v>
      </c>
      <c r="H397" s="120">
        <v>-41.82</v>
      </c>
      <c r="I397" s="120">
        <v>115.63</v>
      </c>
      <c r="J397" s="120">
        <v>-39.130000000000003</v>
      </c>
      <c r="K397" s="120">
        <v>116.67</v>
      </c>
      <c r="L397" s="120">
        <v>-21.43</v>
      </c>
      <c r="M397" s="120">
        <v>-46.15</v>
      </c>
      <c r="N397" s="120">
        <v>102.6</v>
      </c>
      <c r="O397" s="120">
        <v>-50</v>
      </c>
      <c r="P397" s="120">
        <v>46.15</v>
      </c>
      <c r="Q397" s="120">
        <v>11.4</v>
      </c>
      <c r="R397" s="120">
        <v>28.35</v>
      </c>
      <c r="S397" s="120">
        <v>-16.559999999999999</v>
      </c>
      <c r="T397" s="120">
        <v>-44.12</v>
      </c>
      <c r="U397" s="120">
        <v>76.319999999999993</v>
      </c>
      <c r="V397" s="120">
        <v>0</v>
      </c>
      <c r="W397" s="120">
        <v>-8.2100000000000009</v>
      </c>
      <c r="X397" s="120">
        <v>-22.76</v>
      </c>
      <c r="Y397" s="120">
        <v>13.68</v>
      </c>
      <c r="Z397" s="120">
        <v>-46.3</v>
      </c>
      <c r="AA397" s="120">
        <v>63.79</v>
      </c>
      <c r="AB397" s="120">
        <v>58.95</v>
      </c>
      <c r="AC397" s="120">
        <v>-33.11</v>
      </c>
      <c r="AD397" s="120">
        <v>-41.58</v>
      </c>
      <c r="AE397" s="120">
        <v>125.42</v>
      </c>
      <c r="AF397" s="120">
        <v>93.23</v>
      </c>
      <c r="AG397" s="120">
        <v>-71.209999999999994</v>
      </c>
      <c r="AH397" s="120">
        <v>152.69999999999999</v>
      </c>
      <c r="AI397" s="120">
        <v>-36.9</v>
      </c>
      <c r="AJ397" s="120">
        <v>-1.69</v>
      </c>
      <c r="AK397" s="120">
        <v>87.93</v>
      </c>
      <c r="AL397" s="120">
        <v>-44.5</v>
      </c>
      <c r="AM397" s="120">
        <v>-4.13</v>
      </c>
      <c r="AN397" s="120">
        <v>88.79</v>
      </c>
      <c r="AO397" s="120">
        <v>-39.270000000000003</v>
      </c>
      <c r="AP397" s="120">
        <v>-22.56</v>
      </c>
      <c r="AQ397" s="120">
        <v>66.02</v>
      </c>
      <c r="AR397" s="120">
        <v>-44.44</v>
      </c>
      <c r="AS397" s="120">
        <v>109.47</v>
      </c>
      <c r="AT397" s="120">
        <v>21.11</v>
      </c>
      <c r="AU397" s="120">
        <v>-22.82</v>
      </c>
      <c r="AV397" s="120">
        <v>19.350000000000001</v>
      </c>
      <c r="AW397" s="120">
        <v>-6.76</v>
      </c>
      <c r="AX397" s="120">
        <v>-11.59</v>
      </c>
      <c r="AY397" s="120">
        <v>61.75</v>
      </c>
      <c r="AZ397" s="120">
        <v>-56.76</v>
      </c>
      <c r="BA397" s="120">
        <v>64.84</v>
      </c>
    </row>
    <row r="398" spans="1:53" ht="29.25" x14ac:dyDescent="0.45">
      <c r="A398" s="261">
        <v>79</v>
      </c>
      <c r="B398" s="174" t="s">
        <v>90</v>
      </c>
      <c r="C398" s="174"/>
      <c r="D398" s="119">
        <v>16.87</v>
      </c>
      <c r="E398" s="119">
        <v>2.96</v>
      </c>
      <c r="F398" s="119">
        <v>-16.920000000000002</v>
      </c>
      <c r="G398" s="119">
        <v>17.39</v>
      </c>
      <c r="H398" s="119">
        <v>3.79</v>
      </c>
      <c r="I398" s="119">
        <v>-15.34</v>
      </c>
      <c r="J398" s="119">
        <v>-3.12</v>
      </c>
      <c r="K398" s="119">
        <v>2.68</v>
      </c>
      <c r="L398" s="119">
        <v>-6.89</v>
      </c>
      <c r="M398" s="119">
        <v>19.75</v>
      </c>
      <c r="N398" s="119">
        <v>0</v>
      </c>
      <c r="O398" s="119">
        <v>-20.79</v>
      </c>
      <c r="P398" s="119">
        <v>19.670000000000002</v>
      </c>
      <c r="Q398" s="119">
        <v>1.03</v>
      </c>
      <c r="R398" s="119">
        <v>3.56</v>
      </c>
      <c r="S398" s="119">
        <v>4.1900000000000004</v>
      </c>
      <c r="T398" s="119">
        <v>-12.14</v>
      </c>
      <c r="U398" s="119">
        <v>39.04</v>
      </c>
      <c r="V398" s="119">
        <v>-36.549999999999997</v>
      </c>
      <c r="W398" s="119">
        <v>25.26</v>
      </c>
      <c r="X398" s="119">
        <v>-14.46</v>
      </c>
      <c r="Y398" s="119">
        <v>-4.79</v>
      </c>
      <c r="Z398" s="119">
        <v>20.46</v>
      </c>
      <c r="AA398" s="119">
        <v>-11.19</v>
      </c>
      <c r="AB398" s="119">
        <v>10.52</v>
      </c>
      <c r="AC398" s="119">
        <v>19.48</v>
      </c>
      <c r="AD398" s="119">
        <v>-8.81</v>
      </c>
      <c r="AE398" s="119">
        <v>2.64</v>
      </c>
      <c r="AF398" s="119">
        <v>-6.93</v>
      </c>
      <c r="AG398" s="119">
        <v>-10.51</v>
      </c>
      <c r="AH398" s="119">
        <v>31.46</v>
      </c>
      <c r="AI398" s="119">
        <v>-14.77</v>
      </c>
      <c r="AJ398" s="119">
        <v>-7.7</v>
      </c>
      <c r="AK398" s="119">
        <v>23.71</v>
      </c>
      <c r="AL398" s="119">
        <v>-2.42</v>
      </c>
      <c r="AM398" s="119">
        <v>-9.06</v>
      </c>
      <c r="AN398" s="119">
        <v>13.41</v>
      </c>
      <c r="AO398" s="119">
        <v>20.37</v>
      </c>
      <c r="AP398" s="119">
        <v>-21.54</v>
      </c>
      <c r="AQ398" s="119">
        <v>6.69</v>
      </c>
      <c r="AR398" s="119">
        <v>-2.48</v>
      </c>
      <c r="AS398" s="119">
        <v>3.88</v>
      </c>
      <c r="AT398" s="119">
        <v>34.700000000000003</v>
      </c>
      <c r="AU398" s="119">
        <v>-10.94</v>
      </c>
      <c r="AV398" s="119">
        <v>-18.329999999999998</v>
      </c>
      <c r="AW398" s="119">
        <v>107.14</v>
      </c>
      <c r="AX398" s="119">
        <v>-21.14</v>
      </c>
      <c r="AY398" s="119">
        <v>-24.84</v>
      </c>
      <c r="AZ398" s="119">
        <v>-6.96</v>
      </c>
      <c r="BA398" s="119">
        <v>18.579999999999998</v>
      </c>
    </row>
    <row r="399" spans="1:53" x14ac:dyDescent="0.45">
      <c r="A399" s="260">
        <v>80</v>
      </c>
      <c r="B399" s="173" t="s">
        <v>85</v>
      </c>
      <c r="C399" s="173"/>
      <c r="D399" s="120">
        <v>-0.15</v>
      </c>
      <c r="E399" s="120">
        <v>20.22</v>
      </c>
      <c r="F399" s="120">
        <v>-19.28</v>
      </c>
      <c r="G399" s="120">
        <v>31.89</v>
      </c>
      <c r="H399" s="120">
        <v>-12.12</v>
      </c>
      <c r="I399" s="120">
        <v>-6.81</v>
      </c>
      <c r="J399" s="120">
        <v>-5.15</v>
      </c>
      <c r="K399" s="120">
        <v>4.8099999999999996</v>
      </c>
      <c r="L399" s="120">
        <v>9.1199999999999992</v>
      </c>
      <c r="M399" s="120">
        <v>-8.91</v>
      </c>
      <c r="N399" s="120">
        <v>-19.18</v>
      </c>
      <c r="O399" s="120">
        <v>28.77</v>
      </c>
      <c r="P399" s="120">
        <v>-12.96</v>
      </c>
      <c r="Q399" s="120">
        <v>9.58</v>
      </c>
      <c r="R399" s="120">
        <v>-6.93</v>
      </c>
      <c r="S399" s="120">
        <v>-2.69</v>
      </c>
      <c r="T399" s="120">
        <v>8.92</v>
      </c>
      <c r="U399" s="120">
        <v>16.16</v>
      </c>
      <c r="V399" s="120">
        <v>-21.67</v>
      </c>
      <c r="W399" s="120">
        <v>-6.4</v>
      </c>
      <c r="X399" s="120">
        <v>17.43</v>
      </c>
      <c r="Y399" s="120">
        <v>-5.2</v>
      </c>
      <c r="Z399" s="120">
        <v>-14.15</v>
      </c>
      <c r="AA399" s="120">
        <v>24.66</v>
      </c>
      <c r="AB399" s="120">
        <v>-10.55</v>
      </c>
      <c r="AC399" s="120">
        <v>0.5</v>
      </c>
      <c r="AD399" s="120">
        <v>-8.86</v>
      </c>
      <c r="AE399" s="120">
        <v>4.0999999999999996</v>
      </c>
      <c r="AF399" s="120">
        <v>21.4</v>
      </c>
      <c r="AG399" s="120">
        <v>-14.94</v>
      </c>
      <c r="AH399" s="120">
        <v>17.010000000000002</v>
      </c>
      <c r="AI399" s="120">
        <v>-10.93</v>
      </c>
      <c r="AJ399" s="120">
        <v>-17.690000000000001</v>
      </c>
      <c r="AK399" s="120">
        <v>4.58</v>
      </c>
      <c r="AL399" s="120">
        <v>5.94</v>
      </c>
      <c r="AM399" s="120">
        <v>-2.38</v>
      </c>
      <c r="AN399" s="120">
        <v>7.54</v>
      </c>
      <c r="AO399" s="120">
        <v>10.01</v>
      </c>
      <c r="AP399" s="120">
        <v>-10.15</v>
      </c>
      <c r="AQ399" s="120">
        <v>-1.97</v>
      </c>
      <c r="AR399" s="120">
        <v>1.27</v>
      </c>
      <c r="AS399" s="120">
        <v>-2.7</v>
      </c>
      <c r="AT399" s="120">
        <v>-1.61</v>
      </c>
      <c r="AU399" s="120">
        <v>2.62</v>
      </c>
      <c r="AV399" s="120">
        <v>-3.85</v>
      </c>
      <c r="AW399" s="120">
        <v>4.04</v>
      </c>
      <c r="AX399" s="120">
        <v>-9.84</v>
      </c>
      <c r="AY399" s="120">
        <v>13.75</v>
      </c>
      <c r="AZ399" s="120">
        <v>4.7699999999999996</v>
      </c>
      <c r="BA399" s="120">
        <v>15.11</v>
      </c>
    </row>
    <row r="400" spans="1:53" ht="29.25" x14ac:dyDescent="0.45">
      <c r="A400" s="261">
        <v>81</v>
      </c>
      <c r="B400" s="174" t="s">
        <v>212</v>
      </c>
      <c r="C400" s="174"/>
      <c r="D400" s="119">
        <v>-12.9</v>
      </c>
      <c r="E400" s="119">
        <v>166.67</v>
      </c>
      <c r="F400" s="119">
        <v>-44.44</v>
      </c>
      <c r="G400" s="119">
        <v>42.5</v>
      </c>
      <c r="H400" s="119">
        <v>7.02</v>
      </c>
      <c r="I400" s="119">
        <v>-34.43</v>
      </c>
      <c r="J400" s="119">
        <v>122.5</v>
      </c>
      <c r="K400" s="119">
        <v>-64.040000000000006</v>
      </c>
      <c r="L400" s="119">
        <v>275</v>
      </c>
      <c r="M400" s="119">
        <v>0</v>
      </c>
      <c r="N400" s="119">
        <v>6.67</v>
      </c>
      <c r="O400" s="119">
        <v>10.94</v>
      </c>
      <c r="P400" s="119">
        <v>-50.7</v>
      </c>
      <c r="Q400" s="119">
        <v>-37.14</v>
      </c>
      <c r="R400" s="119">
        <v>-31.82</v>
      </c>
      <c r="S400" s="119">
        <v>583.33000000000004</v>
      </c>
      <c r="T400" s="119">
        <v>-57.56</v>
      </c>
      <c r="U400" s="119">
        <v>47.13</v>
      </c>
      <c r="V400" s="119">
        <v>10.16</v>
      </c>
      <c r="W400" s="119">
        <v>-47.52</v>
      </c>
      <c r="X400" s="119">
        <v>-5.41</v>
      </c>
      <c r="Y400" s="119">
        <v>62.86</v>
      </c>
      <c r="Z400" s="119">
        <v>-34.21</v>
      </c>
      <c r="AA400" s="119">
        <v>-38.67</v>
      </c>
      <c r="AB400" s="119">
        <v>86.96</v>
      </c>
      <c r="AC400" s="119">
        <v>2.33</v>
      </c>
      <c r="AD400" s="119">
        <v>4.55</v>
      </c>
      <c r="AE400" s="119">
        <v>-45.65</v>
      </c>
      <c r="AF400" s="119">
        <v>4</v>
      </c>
      <c r="AG400" s="119">
        <v>-21.15</v>
      </c>
      <c r="AH400" s="119">
        <v>146.34</v>
      </c>
      <c r="AI400" s="119">
        <v>-65.349999999999994</v>
      </c>
      <c r="AJ400" s="119">
        <v>42.86</v>
      </c>
      <c r="AK400" s="119">
        <v>82</v>
      </c>
      <c r="AL400" s="119">
        <v>706.59</v>
      </c>
      <c r="AM400" s="119">
        <v>-89.51</v>
      </c>
      <c r="AN400" s="119">
        <v>-31.17</v>
      </c>
      <c r="AO400" s="119">
        <v>66.040000000000006</v>
      </c>
      <c r="AP400" s="119">
        <v>276.14</v>
      </c>
      <c r="AQ400" s="119">
        <v>-53.17</v>
      </c>
      <c r="AR400" s="119">
        <v>826.45</v>
      </c>
      <c r="AS400" s="119">
        <v>-98.05</v>
      </c>
      <c r="AT400" s="119">
        <v>121.43</v>
      </c>
      <c r="AU400" s="119">
        <v>525.80999999999995</v>
      </c>
      <c r="AV400" s="119">
        <v>-79.900000000000006</v>
      </c>
      <c r="AW400" s="119">
        <v>56.41</v>
      </c>
      <c r="AX400" s="119">
        <v>-73.77</v>
      </c>
      <c r="AY400" s="119">
        <v>278.13</v>
      </c>
      <c r="AZ400" s="119">
        <v>273.55</v>
      </c>
      <c r="BA400" s="119">
        <v>-61.28</v>
      </c>
    </row>
    <row r="401" spans="1:53" ht="29.25" x14ac:dyDescent="0.45">
      <c r="A401" s="260">
        <v>82</v>
      </c>
      <c r="B401" s="173" t="s">
        <v>213</v>
      </c>
      <c r="C401" s="173"/>
      <c r="D401" s="120">
        <v>-13.73</v>
      </c>
      <c r="E401" s="120">
        <v>35.229999999999997</v>
      </c>
      <c r="F401" s="120">
        <v>19.61</v>
      </c>
      <c r="G401" s="120">
        <v>-38.64</v>
      </c>
      <c r="H401" s="120">
        <v>-13.74</v>
      </c>
      <c r="I401" s="120">
        <v>-14.6</v>
      </c>
      <c r="J401" s="120">
        <v>36.79</v>
      </c>
      <c r="K401" s="120">
        <v>14.77</v>
      </c>
      <c r="L401" s="120">
        <v>8.58</v>
      </c>
      <c r="M401" s="120">
        <v>-26.14</v>
      </c>
      <c r="N401" s="120">
        <v>39.090000000000003</v>
      </c>
      <c r="O401" s="120">
        <v>-21.3</v>
      </c>
      <c r="P401" s="120">
        <v>-19.55</v>
      </c>
      <c r="Q401" s="120">
        <v>32.24</v>
      </c>
      <c r="R401" s="120">
        <v>-21.55</v>
      </c>
      <c r="S401" s="120">
        <v>11.26</v>
      </c>
      <c r="T401" s="120">
        <v>44.53</v>
      </c>
      <c r="U401" s="120">
        <v>10.36</v>
      </c>
      <c r="V401" s="120">
        <v>-3.81</v>
      </c>
      <c r="W401" s="120">
        <v>-15.83</v>
      </c>
      <c r="X401" s="120">
        <v>24.76</v>
      </c>
      <c r="Y401" s="120">
        <v>-34.42</v>
      </c>
      <c r="Z401" s="120">
        <v>37.159999999999997</v>
      </c>
      <c r="AA401" s="120">
        <v>-21.23</v>
      </c>
      <c r="AB401" s="120">
        <v>-13.48</v>
      </c>
      <c r="AC401" s="120">
        <v>102.46</v>
      </c>
      <c r="AD401" s="120">
        <v>-35.630000000000003</v>
      </c>
      <c r="AE401" s="120">
        <v>1.57</v>
      </c>
      <c r="AF401" s="120">
        <v>19.2</v>
      </c>
      <c r="AG401" s="120">
        <v>5.19</v>
      </c>
      <c r="AH401" s="120">
        <v>-28.15</v>
      </c>
      <c r="AI401" s="120">
        <v>-6.19</v>
      </c>
      <c r="AJ401" s="120">
        <v>0</v>
      </c>
      <c r="AK401" s="120">
        <v>-3.66</v>
      </c>
      <c r="AL401" s="120">
        <v>1.52</v>
      </c>
      <c r="AM401" s="120">
        <v>40.07</v>
      </c>
      <c r="AN401" s="120">
        <v>-12.57</v>
      </c>
      <c r="AO401" s="120">
        <v>50.76</v>
      </c>
      <c r="AP401" s="120">
        <v>-2.0299999999999998</v>
      </c>
      <c r="AQ401" s="120">
        <v>-20.7</v>
      </c>
      <c r="AR401" s="120">
        <v>10.97</v>
      </c>
      <c r="AS401" s="120">
        <v>-7.53</v>
      </c>
      <c r="AT401" s="120">
        <v>4.58</v>
      </c>
      <c r="AU401" s="120">
        <v>-4.38</v>
      </c>
      <c r="AV401" s="120">
        <v>-2.8</v>
      </c>
      <c r="AW401" s="120">
        <v>6.81</v>
      </c>
      <c r="AX401" s="120">
        <v>22.3</v>
      </c>
      <c r="AY401" s="120">
        <v>-2</v>
      </c>
      <c r="AZ401" s="120">
        <v>4.09</v>
      </c>
      <c r="BA401" s="120">
        <v>12.57</v>
      </c>
    </row>
    <row r="402" spans="1:53" x14ac:dyDescent="0.45">
      <c r="A402" s="261">
        <v>83</v>
      </c>
      <c r="B402" s="174" t="s">
        <v>214</v>
      </c>
      <c r="C402" s="174"/>
      <c r="D402" s="119">
        <v>9.83</v>
      </c>
      <c r="E402" s="119">
        <v>34.81</v>
      </c>
      <c r="F402" s="119">
        <v>-12.13</v>
      </c>
      <c r="G402" s="119">
        <v>7.26</v>
      </c>
      <c r="H402" s="119">
        <v>3.05</v>
      </c>
      <c r="I402" s="119">
        <v>-1.83</v>
      </c>
      <c r="J402" s="119">
        <v>-15.63</v>
      </c>
      <c r="K402" s="119">
        <v>17.54</v>
      </c>
      <c r="L402" s="119">
        <v>4.8099999999999996</v>
      </c>
      <c r="M402" s="119">
        <v>176</v>
      </c>
      <c r="N402" s="119">
        <v>-65.7</v>
      </c>
      <c r="O402" s="119">
        <v>-27.3</v>
      </c>
      <c r="P402" s="119">
        <v>7.89</v>
      </c>
      <c r="Q402" s="119">
        <v>28.27</v>
      </c>
      <c r="R402" s="119">
        <v>-20.100000000000001</v>
      </c>
      <c r="S402" s="119">
        <v>-6.86</v>
      </c>
      <c r="T402" s="119">
        <v>-14.36</v>
      </c>
      <c r="U402" s="119">
        <v>34.32</v>
      </c>
      <c r="V402" s="119">
        <v>-4.1399999999999997</v>
      </c>
      <c r="W402" s="119">
        <v>32.79</v>
      </c>
      <c r="X402" s="119">
        <v>-14.58</v>
      </c>
      <c r="Y402" s="119">
        <v>191.85</v>
      </c>
      <c r="Z402" s="119">
        <v>-64.510000000000005</v>
      </c>
      <c r="AA402" s="119">
        <v>-21.65</v>
      </c>
      <c r="AB402" s="119">
        <v>54.4</v>
      </c>
      <c r="AC402" s="119">
        <v>-11.97</v>
      </c>
      <c r="AD402" s="119">
        <v>-29.5</v>
      </c>
      <c r="AE402" s="119">
        <v>1.07</v>
      </c>
      <c r="AF402" s="119">
        <v>4.62</v>
      </c>
      <c r="AG402" s="119">
        <v>-15.2</v>
      </c>
      <c r="AH402" s="119">
        <v>3.16</v>
      </c>
      <c r="AI402" s="119">
        <v>-19.77</v>
      </c>
      <c r="AJ402" s="119">
        <v>17.11</v>
      </c>
      <c r="AK402" s="119">
        <v>269.01</v>
      </c>
      <c r="AL402" s="119">
        <v>-76.239999999999995</v>
      </c>
      <c r="AM402" s="119">
        <v>-20.079999999999998</v>
      </c>
      <c r="AN402" s="119">
        <v>32.909999999999997</v>
      </c>
      <c r="AO402" s="119">
        <v>-7.66</v>
      </c>
      <c r="AP402" s="119">
        <v>21.29</v>
      </c>
      <c r="AQ402" s="119">
        <v>12.07</v>
      </c>
      <c r="AR402" s="119">
        <v>-5.42</v>
      </c>
      <c r="AS402" s="119">
        <v>-36.39</v>
      </c>
      <c r="AT402" s="119">
        <v>86.61</v>
      </c>
      <c r="AU402" s="119">
        <v>-33.74</v>
      </c>
      <c r="AV402" s="119">
        <v>-8.6999999999999993</v>
      </c>
      <c r="AW402" s="119">
        <v>313.19</v>
      </c>
      <c r="AX402" s="119">
        <v>-70.86</v>
      </c>
      <c r="AY402" s="119">
        <v>-41.53</v>
      </c>
      <c r="AZ402" s="119">
        <v>60</v>
      </c>
      <c r="BA402" s="119">
        <v>32.090000000000003</v>
      </c>
    </row>
    <row r="403" spans="1:53" ht="29.25" x14ac:dyDescent="0.45">
      <c r="A403" s="260">
        <v>84</v>
      </c>
      <c r="B403" s="173" t="s">
        <v>215</v>
      </c>
      <c r="C403" s="173"/>
      <c r="D403" s="120">
        <v>0</v>
      </c>
      <c r="E403" s="120">
        <v>900</v>
      </c>
      <c r="F403" s="120">
        <v>-30</v>
      </c>
      <c r="G403" s="120">
        <v>-85.71</v>
      </c>
      <c r="H403" s="120">
        <v>0</v>
      </c>
      <c r="I403" s="118">
        <v>2800</v>
      </c>
      <c r="J403" s="120">
        <v>-58.62</v>
      </c>
      <c r="K403" s="120">
        <v>25</v>
      </c>
      <c r="L403" s="120">
        <v>-40</v>
      </c>
      <c r="M403" s="120">
        <v>-88.89</v>
      </c>
      <c r="N403" s="120">
        <v>900</v>
      </c>
      <c r="O403" s="120">
        <v>-70</v>
      </c>
      <c r="P403" s="120">
        <v>166.67</v>
      </c>
      <c r="Q403" s="120">
        <v>-87.5</v>
      </c>
      <c r="R403" s="120">
        <v>800</v>
      </c>
      <c r="S403" s="120">
        <v>-100</v>
      </c>
      <c r="T403" s="116"/>
      <c r="U403" s="120">
        <v>300</v>
      </c>
      <c r="V403" s="120">
        <v>100</v>
      </c>
      <c r="W403" s="120">
        <v>-25</v>
      </c>
      <c r="X403" s="120">
        <v>-16.670000000000002</v>
      </c>
      <c r="Y403" s="120">
        <v>140</v>
      </c>
      <c r="Z403" s="120">
        <v>-100</v>
      </c>
      <c r="AA403" s="116"/>
      <c r="AB403" s="116"/>
      <c r="AC403" s="120">
        <v>-100</v>
      </c>
      <c r="AD403" s="116"/>
      <c r="AE403" s="118">
        <v>1300</v>
      </c>
      <c r="AF403" s="120">
        <v>-42.86</v>
      </c>
      <c r="AG403" s="120">
        <v>-100</v>
      </c>
      <c r="AH403" s="116"/>
      <c r="AI403" s="120">
        <v>260</v>
      </c>
      <c r="AJ403" s="120">
        <v>-77.78</v>
      </c>
      <c r="AK403" s="120">
        <v>200</v>
      </c>
      <c r="AL403" s="120">
        <v>-41.67</v>
      </c>
      <c r="AM403" s="120">
        <v>-100</v>
      </c>
      <c r="AN403" s="116"/>
      <c r="AO403" s="120">
        <v>-72.41</v>
      </c>
      <c r="AP403" s="120">
        <v>-62.5</v>
      </c>
      <c r="AQ403" s="120">
        <v>-100</v>
      </c>
      <c r="AR403" s="116"/>
      <c r="AS403" s="120">
        <v>50</v>
      </c>
      <c r="AT403" s="120">
        <v>-80.95</v>
      </c>
      <c r="AU403" s="120">
        <v>100</v>
      </c>
      <c r="AV403" s="120">
        <v>-100</v>
      </c>
      <c r="AW403" s="116"/>
      <c r="AX403" s="120">
        <v>-28.57</v>
      </c>
      <c r="AY403" s="116"/>
      <c r="AZ403" s="116"/>
      <c r="BA403" s="120">
        <v>131.25</v>
      </c>
    </row>
    <row r="404" spans="1:53" x14ac:dyDescent="0.45">
      <c r="A404" s="261">
        <v>85</v>
      </c>
      <c r="B404" s="174" t="s">
        <v>216</v>
      </c>
      <c r="C404" s="174"/>
      <c r="D404" s="119">
        <v>68.36</v>
      </c>
      <c r="E404" s="119">
        <v>52.94</v>
      </c>
      <c r="F404" s="119">
        <v>15</v>
      </c>
      <c r="G404" s="119">
        <v>43.47</v>
      </c>
      <c r="H404" s="119">
        <v>11.39</v>
      </c>
      <c r="I404" s="119">
        <v>22.93</v>
      </c>
      <c r="J404" s="119">
        <v>-5.79</v>
      </c>
      <c r="K404" s="119">
        <v>-48.34</v>
      </c>
      <c r="L404" s="119">
        <v>-19.87</v>
      </c>
      <c r="M404" s="119">
        <v>-39.74</v>
      </c>
      <c r="N404" s="119">
        <v>72.23</v>
      </c>
      <c r="O404" s="119">
        <v>-82.01</v>
      </c>
      <c r="P404" s="119">
        <v>-48.18</v>
      </c>
      <c r="Q404" s="119">
        <v>413.04</v>
      </c>
      <c r="R404" s="119">
        <v>-69.3</v>
      </c>
      <c r="S404" s="119">
        <v>541.19000000000005</v>
      </c>
      <c r="T404" s="119">
        <v>-39.340000000000003</v>
      </c>
      <c r="U404" s="119">
        <v>73.959999999999994</v>
      </c>
      <c r="V404" s="119">
        <v>32.909999999999997</v>
      </c>
      <c r="W404" s="119">
        <v>25.97</v>
      </c>
      <c r="X404" s="119">
        <v>-1.8</v>
      </c>
      <c r="Y404" s="119">
        <v>-63.97</v>
      </c>
      <c r="Z404" s="119">
        <v>91.68</v>
      </c>
      <c r="AA404" s="119">
        <v>12.96</v>
      </c>
      <c r="AB404" s="119">
        <v>-43.57</v>
      </c>
      <c r="AC404" s="119">
        <v>49.5</v>
      </c>
      <c r="AD404" s="119">
        <v>3.54</v>
      </c>
      <c r="AE404" s="119">
        <v>4.5599999999999996</v>
      </c>
      <c r="AF404" s="119">
        <v>-26.49</v>
      </c>
      <c r="AG404" s="119">
        <v>-9.98</v>
      </c>
      <c r="AH404" s="119">
        <v>17.04</v>
      </c>
      <c r="AI404" s="119">
        <v>164.83</v>
      </c>
      <c r="AJ404" s="119">
        <v>18.75</v>
      </c>
      <c r="AK404" s="119">
        <v>-48.84</v>
      </c>
      <c r="AL404" s="119">
        <v>36.21</v>
      </c>
      <c r="AM404" s="119">
        <v>-66.569999999999993</v>
      </c>
      <c r="AN404" s="119">
        <v>109.96</v>
      </c>
      <c r="AO404" s="119">
        <v>6.83</v>
      </c>
      <c r="AP404" s="119">
        <v>5.66</v>
      </c>
      <c r="AQ404" s="119">
        <v>-7.61</v>
      </c>
      <c r="AR404" s="119">
        <v>69.09</v>
      </c>
      <c r="AS404" s="119">
        <v>-16.54</v>
      </c>
      <c r="AT404" s="119">
        <v>42.81</v>
      </c>
      <c r="AU404" s="119">
        <v>-38.25</v>
      </c>
      <c r="AV404" s="119">
        <v>-12.18</v>
      </c>
      <c r="AW404" s="119">
        <v>50.38</v>
      </c>
      <c r="AX404" s="119">
        <v>-12.18</v>
      </c>
      <c r="AY404" s="119">
        <v>38.49</v>
      </c>
      <c r="AZ404" s="119">
        <v>-33.82</v>
      </c>
      <c r="BA404" s="119">
        <v>-14.37</v>
      </c>
    </row>
    <row r="405" spans="1:53" ht="42" x14ac:dyDescent="0.45">
      <c r="A405" s="260">
        <v>86</v>
      </c>
      <c r="B405" s="173" t="s">
        <v>397</v>
      </c>
      <c r="C405" s="173"/>
      <c r="D405" s="120">
        <v>-100</v>
      </c>
      <c r="E405" s="116"/>
      <c r="F405" s="116"/>
      <c r="G405" s="116"/>
      <c r="H405" s="116"/>
      <c r="I405" s="116"/>
      <c r="J405" s="116"/>
      <c r="K405" s="116"/>
      <c r="L405" s="116"/>
      <c r="M405" s="116"/>
      <c r="N405" s="120">
        <v>-100</v>
      </c>
      <c r="O405" s="116"/>
      <c r="P405" s="116"/>
      <c r="Q405" s="116"/>
      <c r="R405" s="120">
        <v>-100</v>
      </c>
      <c r="S405" s="116"/>
      <c r="T405" s="120">
        <v>-100</v>
      </c>
      <c r="U405" s="116"/>
      <c r="V405" s="116"/>
      <c r="W405" s="116"/>
      <c r="X405" s="120">
        <v>-100</v>
      </c>
      <c r="Y405" s="116"/>
      <c r="Z405" s="120">
        <v>100</v>
      </c>
      <c r="AA405" s="116"/>
      <c r="AB405" s="116"/>
      <c r="AC405" s="120">
        <v>-100</v>
      </c>
      <c r="AD405" s="116"/>
      <c r="AE405" s="116"/>
      <c r="AF405" s="116"/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  <c r="AZ405" s="116"/>
      <c r="BA405" s="116"/>
    </row>
    <row r="406" spans="1:53" ht="29.25" x14ac:dyDescent="0.45">
      <c r="A406" s="261">
        <v>87</v>
      </c>
      <c r="B406" s="174" t="s">
        <v>217</v>
      </c>
      <c r="C406" s="174"/>
      <c r="D406" s="119">
        <v>111.11</v>
      </c>
      <c r="E406" s="119">
        <v>-10.53</v>
      </c>
      <c r="F406" s="119">
        <v>-88.24</v>
      </c>
      <c r="G406" s="121">
        <v>1400</v>
      </c>
      <c r="H406" s="119">
        <v>-60</v>
      </c>
      <c r="I406" s="119">
        <v>-16.670000000000002</v>
      </c>
      <c r="J406" s="119">
        <v>40</v>
      </c>
      <c r="K406" s="119">
        <v>-42.86</v>
      </c>
      <c r="L406" s="119">
        <v>12.5</v>
      </c>
      <c r="M406" s="119">
        <v>77.78</v>
      </c>
      <c r="N406" s="119">
        <v>31.25</v>
      </c>
      <c r="O406" s="119">
        <v>-52.38</v>
      </c>
      <c r="P406" s="119">
        <v>60</v>
      </c>
      <c r="Q406" s="119">
        <v>100</v>
      </c>
      <c r="R406" s="119">
        <v>-50</v>
      </c>
      <c r="S406" s="119">
        <v>131.25</v>
      </c>
      <c r="T406" s="119">
        <v>-67.569999999999993</v>
      </c>
      <c r="U406" s="119">
        <v>100</v>
      </c>
      <c r="V406" s="119">
        <v>70.83</v>
      </c>
      <c r="W406" s="119">
        <v>2.44</v>
      </c>
      <c r="X406" s="119">
        <v>-45.24</v>
      </c>
      <c r="Y406" s="119">
        <v>-13.04</v>
      </c>
      <c r="Z406" s="119">
        <v>10</v>
      </c>
      <c r="AA406" s="119">
        <v>-72.73</v>
      </c>
      <c r="AB406" s="119">
        <v>633.33000000000004</v>
      </c>
      <c r="AC406" s="119">
        <v>-43.18</v>
      </c>
      <c r="AD406" s="119">
        <v>0</v>
      </c>
      <c r="AE406" s="119">
        <v>88</v>
      </c>
      <c r="AF406" s="119">
        <v>-4.26</v>
      </c>
      <c r="AG406" s="119">
        <v>-62.22</v>
      </c>
      <c r="AH406" s="119">
        <v>29.41</v>
      </c>
      <c r="AI406" s="119">
        <v>63.64</v>
      </c>
      <c r="AJ406" s="119">
        <v>-47.22</v>
      </c>
      <c r="AK406" s="119">
        <v>57.89</v>
      </c>
      <c r="AL406" s="119">
        <v>-13.33</v>
      </c>
      <c r="AM406" s="119">
        <v>-88.46</v>
      </c>
      <c r="AN406" s="119">
        <v>766.67</v>
      </c>
      <c r="AO406" s="119">
        <v>0</v>
      </c>
      <c r="AP406" s="119">
        <v>-3.85</v>
      </c>
      <c r="AQ406" s="119">
        <v>76</v>
      </c>
      <c r="AR406" s="119">
        <v>-11.36</v>
      </c>
      <c r="AS406" s="119">
        <v>-28.21</v>
      </c>
      <c r="AT406" s="119">
        <v>60.71</v>
      </c>
      <c r="AU406" s="119">
        <v>-22.22</v>
      </c>
      <c r="AV406" s="119">
        <v>-68.569999999999993</v>
      </c>
      <c r="AW406" s="119">
        <v>0</v>
      </c>
      <c r="AX406" s="119">
        <v>90.91</v>
      </c>
      <c r="AY406" s="119">
        <v>9.52</v>
      </c>
      <c r="AZ406" s="119">
        <v>34.78</v>
      </c>
      <c r="BA406" s="119">
        <v>3.23</v>
      </c>
    </row>
    <row r="407" spans="1:53" x14ac:dyDescent="0.45">
      <c r="A407" s="260">
        <v>88</v>
      </c>
      <c r="B407" s="173" t="s">
        <v>43</v>
      </c>
      <c r="C407" s="173"/>
      <c r="D407" s="120">
        <v>-6.93</v>
      </c>
      <c r="E407" s="120">
        <v>-3.9</v>
      </c>
      <c r="F407" s="120">
        <v>-22.33</v>
      </c>
      <c r="G407" s="120">
        <v>-13.75</v>
      </c>
      <c r="H407" s="120">
        <v>72.62</v>
      </c>
      <c r="I407" s="120">
        <v>-25.88</v>
      </c>
      <c r="J407" s="120">
        <v>8.77</v>
      </c>
      <c r="K407" s="120">
        <v>-38.630000000000003</v>
      </c>
      <c r="L407" s="120">
        <v>62.42</v>
      </c>
      <c r="M407" s="120">
        <v>-3.16</v>
      </c>
      <c r="N407" s="120">
        <v>-15.04</v>
      </c>
      <c r="O407" s="120">
        <v>21.73</v>
      </c>
      <c r="P407" s="120">
        <v>-47.98</v>
      </c>
      <c r="Q407" s="120">
        <v>102.33</v>
      </c>
      <c r="R407" s="120">
        <v>-42.36</v>
      </c>
      <c r="S407" s="120">
        <v>-12.65</v>
      </c>
      <c r="T407" s="120">
        <v>28.51</v>
      </c>
      <c r="U407" s="120">
        <v>-43.18</v>
      </c>
      <c r="V407" s="120">
        <v>130.47999999999999</v>
      </c>
      <c r="W407" s="120">
        <v>-2.4500000000000002</v>
      </c>
      <c r="X407" s="120">
        <v>-22.01</v>
      </c>
      <c r="Y407" s="120">
        <v>-12.98</v>
      </c>
      <c r="Z407" s="120">
        <v>24.62</v>
      </c>
      <c r="AA407" s="120">
        <v>-38.090000000000003</v>
      </c>
      <c r="AB407" s="120">
        <v>18.62</v>
      </c>
      <c r="AC407" s="120">
        <v>-5.08</v>
      </c>
      <c r="AD407" s="120">
        <v>-2.83</v>
      </c>
      <c r="AE407" s="120">
        <v>-0.49</v>
      </c>
      <c r="AF407" s="120">
        <v>1.95</v>
      </c>
      <c r="AG407" s="120">
        <v>-21.73</v>
      </c>
      <c r="AH407" s="120">
        <v>5.71</v>
      </c>
      <c r="AI407" s="120">
        <v>123.75</v>
      </c>
      <c r="AJ407" s="120">
        <v>-35.200000000000003</v>
      </c>
      <c r="AK407" s="120">
        <v>4.3899999999999997</v>
      </c>
      <c r="AL407" s="120">
        <v>-28.7</v>
      </c>
      <c r="AM407" s="120">
        <v>-6.8</v>
      </c>
      <c r="AN407" s="120">
        <v>37.619999999999997</v>
      </c>
      <c r="AO407" s="120">
        <v>6.69</v>
      </c>
      <c r="AP407" s="120">
        <v>-14.25</v>
      </c>
      <c r="AQ407" s="120">
        <v>38.26</v>
      </c>
      <c r="AR407" s="120">
        <v>-4.96</v>
      </c>
      <c r="AS407" s="120">
        <v>-32.479999999999997</v>
      </c>
      <c r="AT407" s="120">
        <v>26.12</v>
      </c>
      <c r="AU407" s="120">
        <v>-29.16</v>
      </c>
      <c r="AV407" s="120">
        <v>10.38</v>
      </c>
      <c r="AW407" s="120">
        <v>7.49</v>
      </c>
      <c r="AX407" s="120">
        <v>6.81</v>
      </c>
      <c r="AY407" s="120">
        <v>29.44</v>
      </c>
      <c r="AZ407" s="120">
        <v>9.85</v>
      </c>
      <c r="BA407" s="120">
        <v>51.44</v>
      </c>
    </row>
    <row r="408" spans="1:53" x14ac:dyDescent="0.45">
      <c r="A408" s="261">
        <v>89</v>
      </c>
      <c r="B408" s="174" t="s">
        <v>218</v>
      </c>
      <c r="C408" s="174"/>
      <c r="D408" s="119">
        <v>-24.48</v>
      </c>
      <c r="E408" s="119">
        <v>36.020000000000003</v>
      </c>
      <c r="F408" s="119">
        <v>14</v>
      </c>
      <c r="G408" s="119">
        <v>-18.25</v>
      </c>
      <c r="H408" s="119">
        <v>-6.77</v>
      </c>
      <c r="I408" s="119">
        <v>-24.24</v>
      </c>
      <c r="J408" s="119">
        <v>-8.81</v>
      </c>
      <c r="K408" s="119">
        <v>-22.69</v>
      </c>
      <c r="L408" s="119">
        <v>20.11</v>
      </c>
      <c r="M408" s="119">
        <v>-1.58</v>
      </c>
      <c r="N408" s="119">
        <v>7.59</v>
      </c>
      <c r="O408" s="119">
        <v>-65.599999999999994</v>
      </c>
      <c r="P408" s="119">
        <v>307.45</v>
      </c>
      <c r="Q408" s="119">
        <v>-25.91</v>
      </c>
      <c r="R408" s="119">
        <v>-46.3</v>
      </c>
      <c r="S408" s="119">
        <v>-29.5</v>
      </c>
      <c r="T408" s="119">
        <v>22.28</v>
      </c>
      <c r="U408" s="119">
        <v>458.67</v>
      </c>
      <c r="V408" s="119">
        <v>-80.510000000000005</v>
      </c>
      <c r="W408" s="119">
        <v>215.51</v>
      </c>
      <c r="X408" s="119">
        <v>-32.340000000000003</v>
      </c>
      <c r="Y408" s="119">
        <v>62.14</v>
      </c>
      <c r="Z408" s="119">
        <v>-73.819999999999993</v>
      </c>
      <c r="AA408" s="119">
        <v>172.97</v>
      </c>
      <c r="AB408" s="119">
        <v>-29.87</v>
      </c>
      <c r="AC408" s="119">
        <v>-1.41</v>
      </c>
      <c r="AD408" s="119">
        <v>-48.93</v>
      </c>
      <c r="AE408" s="119">
        <v>265.89</v>
      </c>
      <c r="AF408" s="119">
        <v>-34.36</v>
      </c>
      <c r="AG408" s="119">
        <v>-88.13</v>
      </c>
      <c r="AH408" s="119">
        <v>131.15</v>
      </c>
      <c r="AI408" s="119">
        <v>-66.67</v>
      </c>
      <c r="AJ408" s="119">
        <v>295.74</v>
      </c>
      <c r="AK408" s="119">
        <v>17.2</v>
      </c>
      <c r="AL408" s="119">
        <v>14.68</v>
      </c>
      <c r="AM408" s="119">
        <v>12.4</v>
      </c>
      <c r="AN408" s="119">
        <v>-28.47</v>
      </c>
      <c r="AO408" s="119">
        <v>-10.95</v>
      </c>
      <c r="AP408" s="119">
        <v>22.35</v>
      </c>
      <c r="AQ408" s="119">
        <v>-66.209999999999994</v>
      </c>
      <c r="AR408" s="119">
        <v>266.22000000000003</v>
      </c>
      <c r="AS408" s="119">
        <v>-62.36</v>
      </c>
      <c r="AT408" s="119">
        <v>161.76</v>
      </c>
      <c r="AU408" s="119">
        <v>-28.09</v>
      </c>
      <c r="AV408" s="119">
        <v>136.46</v>
      </c>
      <c r="AW408" s="119">
        <v>-17.18</v>
      </c>
      <c r="AX408" s="119">
        <v>-40.43</v>
      </c>
      <c r="AY408" s="119">
        <v>42.86</v>
      </c>
      <c r="AZ408" s="119">
        <v>-45.31</v>
      </c>
      <c r="BA408" s="119">
        <v>128</v>
      </c>
    </row>
    <row r="409" spans="1:53" ht="93" x14ac:dyDescent="0.45">
      <c r="A409" s="260">
        <v>90</v>
      </c>
      <c r="B409" s="173" t="s">
        <v>382</v>
      </c>
      <c r="C409" s="173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20">
        <v>-100</v>
      </c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20">
        <v>-100</v>
      </c>
      <c r="AL409" s="116"/>
      <c r="AM409" s="116"/>
      <c r="AN409" s="116"/>
      <c r="AO409" s="120">
        <v>-100</v>
      </c>
      <c r="AP409" s="116"/>
      <c r="AQ409" s="116"/>
      <c r="AR409" s="116"/>
      <c r="AS409" s="116"/>
      <c r="AT409" s="116"/>
      <c r="AU409" s="116"/>
      <c r="AV409" s="120">
        <v>-100</v>
      </c>
      <c r="AW409" s="116"/>
      <c r="AX409" s="116"/>
      <c r="AY409" s="116"/>
      <c r="AZ409" s="116"/>
      <c r="BA409" s="116"/>
    </row>
    <row r="410" spans="1:53" x14ac:dyDescent="0.45">
      <c r="A410" s="261">
        <v>91</v>
      </c>
      <c r="B410" s="174" t="s">
        <v>87</v>
      </c>
      <c r="C410" s="174"/>
      <c r="D410" s="119">
        <v>4.8099999999999996</v>
      </c>
      <c r="E410" s="119">
        <v>8.23</v>
      </c>
      <c r="F410" s="119">
        <v>-6.05</v>
      </c>
      <c r="G410" s="119">
        <v>-3.06</v>
      </c>
      <c r="H410" s="119">
        <v>18.86</v>
      </c>
      <c r="I410" s="119">
        <v>13.33</v>
      </c>
      <c r="J410" s="119">
        <v>-13.55</v>
      </c>
      <c r="K410" s="119">
        <v>-5.35</v>
      </c>
      <c r="L410" s="119">
        <v>-14.69</v>
      </c>
      <c r="M410" s="119">
        <v>-20.85</v>
      </c>
      <c r="N410" s="119">
        <v>39.14</v>
      </c>
      <c r="O410" s="119">
        <v>-3.29</v>
      </c>
      <c r="P410" s="119">
        <v>-5.98</v>
      </c>
      <c r="Q410" s="119">
        <v>15.05</v>
      </c>
      <c r="R410" s="119">
        <v>-21.39</v>
      </c>
      <c r="S410" s="119">
        <v>-3.63</v>
      </c>
      <c r="T410" s="119">
        <v>1.08</v>
      </c>
      <c r="U410" s="119">
        <v>4.2699999999999996</v>
      </c>
      <c r="V410" s="119">
        <v>-19.55</v>
      </c>
      <c r="W410" s="119">
        <v>0.85</v>
      </c>
      <c r="X410" s="119">
        <v>-23</v>
      </c>
      <c r="Y410" s="119">
        <v>-18.39</v>
      </c>
      <c r="Z410" s="119">
        <v>178.82</v>
      </c>
      <c r="AA410" s="119">
        <v>-61.61</v>
      </c>
      <c r="AB410" s="119">
        <v>-1.66</v>
      </c>
      <c r="AC410" s="119">
        <v>281.33</v>
      </c>
      <c r="AD410" s="119">
        <v>-70.72</v>
      </c>
      <c r="AE410" s="119">
        <v>20.12</v>
      </c>
      <c r="AF410" s="119">
        <v>21.06</v>
      </c>
      <c r="AG410" s="119">
        <v>4.29</v>
      </c>
      <c r="AH410" s="119">
        <v>1.98</v>
      </c>
      <c r="AI410" s="119">
        <v>-6.33</v>
      </c>
      <c r="AJ410" s="119">
        <v>-7.82</v>
      </c>
      <c r="AK410" s="119">
        <v>125.93</v>
      </c>
      <c r="AL410" s="119">
        <v>-53.76</v>
      </c>
      <c r="AM410" s="119">
        <v>-16.46</v>
      </c>
      <c r="AN410" s="119">
        <v>0.17</v>
      </c>
      <c r="AO410" s="119">
        <v>16.88</v>
      </c>
      <c r="AP410" s="119">
        <v>-17.21</v>
      </c>
      <c r="AQ410" s="119">
        <v>18.670000000000002</v>
      </c>
      <c r="AR410" s="119">
        <v>15.05</v>
      </c>
      <c r="AS410" s="119">
        <v>-3.05</v>
      </c>
      <c r="AT410" s="119">
        <v>5.2</v>
      </c>
      <c r="AU410" s="119">
        <v>-0.27</v>
      </c>
      <c r="AV410" s="119">
        <v>-13.44</v>
      </c>
      <c r="AW410" s="119">
        <v>1.42</v>
      </c>
      <c r="AX410" s="119">
        <v>15.96</v>
      </c>
      <c r="AY410" s="119">
        <v>-4.54</v>
      </c>
      <c r="AZ410" s="119">
        <v>-9.8000000000000007</v>
      </c>
      <c r="BA410" s="119">
        <v>9.5</v>
      </c>
    </row>
    <row r="411" spans="1:53" ht="29.25" x14ac:dyDescent="0.45">
      <c r="A411" s="260">
        <v>92</v>
      </c>
      <c r="B411" s="173" t="s">
        <v>219</v>
      </c>
      <c r="C411" s="173"/>
      <c r="D411" s="120">
        <v>16.670000000000002</v>
      </c>
      <c r="E411" s="120">
        <v>53.57</v>
      </c>
      <c r="F411" s="120">
        <v>-11.63</v>
      </c>
      <c r="G411" s="120">
        <v>136.84</v>
      </c>
      <c r="H411" s="120">
        <v>-41.11</v>
      </c>
      <c r="I411" s="120">
        <v>-71.7</v>
      </c>
      <c r="J411" s="120">
        <v>126.67</v>
      </c>
      <c r="K411" s="120">
        <v>0</v>
      </c>
      <c r="L411" s="120">
        <v>-11.76</v>
      </c>
      <c r="M411" s="120">
        <v>-20</v>
      </c>
      <c r="N411" s="120">
        <v>70.83</v>
      </c>
      <c r="O411" s="120">
        <v>36.590000000000003</v>
      </c>
      <c r="P411" s="120">
        <v>57.14</v>
      </c>
      <c r="Q411" s="120">
        <v>-20.45</v>
      </c>
      <c r="R411" s="120">
        <v>-37.14</v>
      </c>
      <c r="S411" s="120">
        <v>109.09</v>
      </c>
      <c r="T411" s="120">
        <v>-82.61</v>
      </c>
      <c r="U411" s="120">
        <v>156.25</v>
      </c>
      <c r="V411" s="120">
        <v>-19.510000000000002</v>
      </c>
      <c r="W411" s="120">
        <v>24.24</v>
      </c>
      <c r="X411" s="120">
        <v>-80.489999999999995</v>
      </c>
      <c r="Y411" s="120">
        <v>212.5</v>
      </c>
      <c r="Z411" s="120">
        <v>8</v>
      </c>
      <c r="AA411" s="120">
        <v>111.11</v>
      </c>
      <c r="AB411" s="120">
        <v>50.88</v>
      </c>
      <c r="AC411" s="120">
        <v>-3.49</v>
      </c>
      <c r="AD411" s="120">
        <v>-83.13</v>
      </c>
      <c r="AE411" s="120">
        <v>64.290000000000006</v>
      </c>
      <c r="AF411" s="120">
        <v>-60.87</v>
      </c>
      <c r="AG411" s="120">
        <v>88.89</v>
      </c>
      <c r="AH411" s="120">
        <v>23.53</v>
      </c>
      <c r="AI411" s="120">
        <v>190.48</v>
      </c>
      <c r="AJ411" s="120">
        <v>-6.56</v>
      </c>
      <c r="AK411" s="120">
        <v>-42.11</v>
      </c>
      <c r="AL411" s="120">
        <v>115.15</v>
      </c>
      <c r="AM411" s="120">
        <v>-66.2</v>
      </c>
      <c r="AN411" s="120">
        <v>-33.33</v>
      </c>
      <c r="AO411" s="120">
        <v>475</v>
      </c>
      <c r="AP411" s="120">
        <v>-18.48</v>
      </c>
      <c r="AQ411" s="120">
        <v>-41.33</v>
      </c>
      <c r="AR411" s="120">
        <v>-22.73</v>
      </c>
      <c r="AS411" s="120">
        <v>76.47</v>
      </c>
      <c r="AT411" s="120">
        <v>-18.329999999999998</v>
      </c>
      <c r="AU411" s="120">
        <v>26.53</v>
      </c>
      <c r="AV411" s="120">
        <v>82.26</v>
      </c>
      <c r="AW411" s="120">
        <v>-22.12</v>
      </c>
      <c r="AX411" s="120">
        <v>-39.770000000000003</v>
      </c>
      <c r="AY411" s="120">
        <v>115.09</v>
      </c>
      <c r="AZ411" s="120">
        <v>-83.33</v>
      </c>
      <c r="BA411" s="120">
        <v>163.16</v>
      </c>
    </row>
    <row r="412" spans="1:53" x14ac:dyDescent="0.45">
      <c r="A412" s="261">
        <v>93</v>
      </c>
      <c r="B412" s="174" t="s">
        <v>220</v>
      </c>
      <c r="C412" s="174"/>
      <c r="D412" s="119">
        <v>-72.22</v>
      </c>
      <c r="E412" s="119">
        <v>-40</v>
      </c>
      <c r="F412" s="119">
        <v>66.67</v>
      </c>
      <c r="G412" s="119">
        <v>96</v>
      </c>
      <c r="H412" s="119">
        <v>-57.14</v>
      </c>
      <c r="I412" s="119">
        <v>0</v>
      </c>
      <c r="J412" s="119">
        <v>4.76</v>
      </c>
      <c r="K412" s="119">
        <v>18.18</v>
      </c>
      <c r="L412" s="119">
        <v>-19.23</v>
      </c>
      <c r="M412" s="119">
        <v>85.71</v>
      </c>
      <c r="N412" s="119">
        <v>17.95</v>
      </c>
      <c r="O412" s="119">
        <v>128.26</v>
      </c>
      <c r="P412" s="119">
        <v>-60</v>
      </c>
      <c r="Q412" s="119">
        <v>76.19</v>
      </c>
      <c r="R412" s="119">
        <v>54.05</v>
      </c>
      <c r="S412" s="119">
        <v>-68.42</v>
      </c>
      <c r="T412" s="119">
        <v>75</v>
      </c>
      <c r="U412" s="119">
        <v>-38.1</v>
      </c>
      <c r="V412" s="119">
        <v>89.74</v>
      </c>
      <c r="W412" s="119">
        <v>148.65</v>
      </c>
      <c r="X412" s="119">
        <v>-31.52</v>
      </c>
      <c r="Y412" s="119">
        <v>-0.79</v>
      </c>
      <c r="Z412" s="119">
        <v>36.799999999999997</v>
      </c>
      <c r="AA412" s="119">
        <v>23.98</v>
      </c>
      <c r="AB412" s="119">
        <v>-34.43</v>
      </c>
      <c r="AC412" s="119">
        <v>2.88</v>
      </c>
      <c r="AD412" s="119">
        <v>5.59</v>
      </c>
      <c r="AE412" s="119">
        <v>-9.27</v>
      </c>
      <c r="AF412" s="119">
        <v>10.220000000000001</v>
      </c>
      <c r="AG412" s="119">
        <v>3.31</v>
      </c>
      <c r="AH412" s="119">
        <v>43.59</v>
      </c>
      <c r="AI412" s="119">
        <v>-4.91</v>
      </c>
      <c r="AJ412" s="119">
        <v>35.21</v>
      </c>
      <c r="AK412" s="119">
        <v>-51.74</v>
      </c>
      <c r="AL412" s="119">
        <v>238.13</v>
      </c>
      <c r="AM412" s="119">
        <v>-24.47</v>
      </c>
      <c r="AN412" s="119">
        <v>9.58</v>
      </c>
      <c r="AO412" s="119">
        <v>15.17</v>
      </c>
      <c r="AP412" s="119">
        <v>-53.57</v>
      </c>
      <c r="AQ412" s="119">
        <v>59.13</v>
      </c>
      <c r="AR412" s="119">
        <v>-39.270000000000003</v>
      </c>
      <c r="AS412" s="119">
        <v>119.4</v>
      </c>
      <c r="AT412" s="119">
        <v>66.209999999999994</v>
      </c>
      <c r="AU412" s="119">
        <v>-52.25</v>
      </c>
      <c r="AV412" s="119">
        <v>15.14</v>
      </c>
      <c r="AW412" s="119">
        <v>-4.96</v>
      </c>
      <c r="AX412" s="119">
        <v>21.93</v>
      </c>
      <c r="AY412" s="119">
        <v>23.13</v>
      </c>
      <c r="AZ412" s="119">
        <v>-32.700000000000003</v>
      </c>
      <c r="BA412" s="119">
        <v>-3.36</v>
      </c>
    </row>
    <row r="413" spans="1:53" ht="29.25" x14ac:dyDescent="0.45">
      <c r="A413" s="260">
        <v>94</v>
      </c>
      <c r="B413" s="173" t="s">
        <v>221</v>
      </c>
      <c r="C413" s="173"/>
      <c r="D413" s="120">
        <v>500</v>
      </c>
      <c r="E413" s="120">
        <v>100</v>
      </c>
      <c r="F413" s="120">
        <v>-91.67</v>
      </c>
      <c r="G413" s="120">
        <v>500</v>
      </c>
      <c r="H413" s="120">
        <v>-50</v>
      </c>
      <c r="I413" s="120">
        <v>400</v>
      </c>
      <c r="J413" s="120">
        <v>-66.67</v>
      </c>
      <c r="K413" s="120">
        <v>-20</v>
      </c>
      <c r="L413" s="120">
        <v>275</v>
      </c>
      <c r="M413" s="120">
        <v>-86.67</v>
      </c>
      <c r="N413" s="120">
        <v>400</v>
      </c>
      <c r="O413" s="120">
        <v>-100</v>
      </c>
      <c r="P413" s="116"/>
      <c r="Q413" s="120">
        <v>-30</v>
      </c>
      <c r="R413" s="120">
        <v>-42.86</v>
      </c>
      <c r="S413" s="120">
        <v>-50</v>
      </c>
      <c r="T413" s="120">
        <v>100</v>
      </c>
      <c r="U413" s="120">
        <v>200</v>
      </c>
      <c r="V413" s="120">
        <v>41.67</v>
      </c>
      <c r="W413" s="120">
        <v>76.47</v>
      </c>
      <c r="X413" s="120">
        <v>-50</v>
      </c>
      <c r="Y413" s="120">
        <v>-40</v>
      </c>
      <c r="Z413" s="120">
        <v>-22.22</v>
      </c>
      <c r="AA413" s="120">
        <v>14.29</v>
      </c>
      <c r="AB413" s="120">
        <v>-87.5</v>
      </c>
      <c r="AC413" s="118">
        <v>1100</v>
      </c>
      <c r="AD413" s="120">
        <v>-33.33</v>
      </c>
      <c r="AE413" s="120">
        <v>0</v>
      </c>
      <c r="AF413" s="120">
        <v>837.5</v>
      </c>
      <c r="AG413" s="120">
        <v>-89.33</v>
      </c>
      <c r="AH413" s="120">
        <v>650</v>
      </c>
      <c r="AI413" s="120">
        <v>-73.33</v>
      </c>
      <c r="AJ413" s="120">
        <v>-43.75</v>
      </c>
      <c r="AK413" s="120">
        <v>-11.11</v>
      </c>
      <c r="AL413" s="120">
        <v>-87.5</v>
      </c>
      <c r="AM413" s="120">
        <v>-100</v>
      </c>
      <c r="AN413" s="116"/>
      <c r="AO413" s="120">
        <v>-14.29</v>
      </c>
      <c r="AP413" s="120">
        <v>-61.11</v>
      </c>
      <c r="AQ413" s="120">
        <v>42.86</v>
      </c>
      <c r="AR413" s="120">
        <v>-40</v>
      </c>
      <c r="AS413" s="120">
        <v>66.67</v>
      </c>
      <c r="AT413" s="120">
        <v>0</v>
      </c>
      <c r="AU413" s="120">
        <v>60</v>
      </c>
      <c r="AV413" s="120">
        <v>143.75</v>
      </c>
      <c r="AW413" s="120">
        <v>-35.9</v>
      </c>
      <c r="AX413" s="120">
        <v>-20</v>
      </c>
      <c r="AY413" s="120">
        <v>-85</v>
      </c>
      <c r="AZ413" s="120">
        <v>633.33000000000004</v>
      </c>
      <c r="BA413" s="120">
        <v>-86.36</v>
      </c>
    </row>
    <row r="414" spans="1:53" x14ac:dyDescent="0.45">
      <c r="A414" s="261">
        <v>95</v>
      </c>
      <c r="B414" s="174" t="s">
        <v>222</v>
      </c>
      <c r="C414" s="174"/>
      <c r="D414" s="119">
        <v>-89.2</v>
      </c>
      <c r="E414" s="119">
        <v>976.09</v>
      </c>
      <c r="F414" s="119">
        <v>-79.599999999999994</v>
      </c>
      <c r="G414" s="119">
        <v>-19.8</v>
      </c>
      <c r="H414" s="119">
        <v>-56.79</v>
      </c>
      <c r="I414" s="119">
        <v>-25.71</v>
      </c>
      <c r="J414" s="119">
        <v>7.69</v>
      </c>
      <c r="K414" s="119">
        <v>510.71</v>
      </c>
      <c r="L414" s="119">
        <v>-9.36</v>
      </c>
      <c r="M414" s="119">
        <v>-60.65</v>
      </c>
      <c r="N414" s="119">
        <v>203.28</v>
      </c>
      <c r="O414" s="119">
        <v>-28.11</v>
      </c>
      <c r="P414" s="119">
        <v>-83.46</v>
      </c>
      <c r="Q414" s="119">
        <v>-22.73</v>
      </c>
      <c r="R414" s="119">
        <v>-5.88</v>
      </c>
      <c r="S414" s="119">
        <v>81.25</v>
      </c>
      <c r="T414" s="119">
        <v>-34.479999999999997</v>
      </c>
      <c r="U414" s="119">
        <v>15.79</v>
      </c>
      <c r="V414" s="119">
        <v>-27.27</v>
      </c>
      <c r="W414" s="119">
        <v>68.75</v>
      </c>
      <c r="X414" s="119">
        <v>22.22</v>
      </c>
      <c r="Y414" s="119">
        <v>9.09</v>
      </c>
      <c r="Z414" s="119">
        <v>-83.33</v>
      </c>
      <c r="AA414" s="119">
        <v>583.33000000000004</v>
      </c>
      <c r="AB414" s="119">
        <v>-41.46</v>
      </c>
      <c r="AC414" s="119">
        <v>166.67</v>
      </c>
      <c r="AD414" s="119">
        <v>-75</v>
      </c>
      <c r="AE414" s="119">
        <v>81.25</v>
      </c>
      <c r="AF414" s="119">
        <v>62.07</v>
      </c>
      <c r="AG414" s="119">
        <v>-38.299999999999997</v>
      </c>
      <c r="AH414" s="119">
        <v>110.34</v>
      </c>
      <c r="AI414" s="119">
        <v>42.62</v>
      </c>
      <c r="AJ414" s="119">
        <v>-36.78</v>
      </c>
      <c r="AK414" s="119">
        <v>-40</v>
      </c>
      <c r="AL414" s="119">
        <v>54.55</v>
      </c>
      <c r="AM414" s="119">
        <v>-72.55</v>
      </c>
      <c r="AN414" s="119">
        <v>207.14</v>
      </c>
      <c r="AO414" s="119">
        <v>6.98</v>
      </c>
      <c r="AP414" s="119">
        <v>10.87</v>
      </c>
      <c r="AQ414" s="119">
        <v>-11.76</v>
      </c>
      <c r="AR414" s="119">
        <v>-28.89</v>
      </c>
      <c r="AS414" s="119">
        <v>40.630000000000003</v>
      </c>
      <c r="AT414" s="119">
        <v>60</v>
      </c>
      <c r="AU414" s="119">
        <v>11.11</v>
      </c>
      <c r="AV414" s="119">
        <v>-50</v>
      </c>
      <c r="AW414" s="119">
        <v>25</v>
      </c>
      <c r="AX414" s="119">
        <v>-34</v>
      </c>
      <c r="AY414" s="119">
        <v>0</v>
      </c>
      <c r="AZ414" s="119">
        <v>78.790000000000006</v>
      </c>
      <c r="BA414" s="119">
        <v>0</v>
      </c>
    </row>
    <row r="415" spans="1:53" ht="29.25" x14ac:dyDescent="0.45">
      <c r="A415" s="260">
        <v>96</v>
      </c>
      <c r="B415" s="173" t="s">
        <v>223</v>
      </c>
      <c r="C415" s="173"/>
      <c r="D415" s="120">
        <v>-42.86</v>
      </c>
      <c r="E415" s="120">
        <v>875</v>
      </c>
      <c r="F415" s="120">
        <v>-56.41</v>
      </c>
      <c r="G415" s="120">
        <v>-41.18</v>
      </c>
      <c r="H415" s="120">
        <v>140</v>
      </c>
      <c r="I415" s="120">
        <v>-75</v>
      </c>
      <c r="J415" s="120">
        <v>-33.33</v>
      </c>
      <c r="K415" s="118">
        <v>1100</v>
      </c>
      <c r="L415" s="120">
        <v>62.5</v>
      </c>
      <c r="M415" s="120">
        <v>-88.46</v>
      </c>
      <c r="N415" s="120">
        <v>377.78</v>
      </c>
      <c r="O415" s="120">
        <v>-83.72</v>
      </c>
      <c r="P415" s="120">
        <v>128.57</v>
      </c>
      <c r="Q415" s="120">
        <v>375</v>
      </c>
      <c r="R415" s="120">
        <v>-55.26</v>
      </c>
      <c r="S415" s="120">
        <v>50</v>
      </c>
      <c r="T415" s="120">
        <v>-70.59</v>
      </c>
      <c r="U415" s="120">
        <v>153.33000000000001</v>
      </c>
      <c r="V415" s="120">
        <v>-36.840000000000003</v>
      </c>
      <c r="W415" s="120">
        <v>45.83</v>
      </c>
      <c r="X415" s="120">
        <v>-34.29</v>
      </c>
      <c r="Y415" s="120">
        <v>-43.48</v>
      </c>
      <c r="Z415" s="120">
        <v>200</v>
      </c>
      <c r="AA415" s="120">
        <v>-69.23</v>
      </c>
      <c r="AB415" s="120">
        <v>258.33</v>
      </c>
      <c r="AC415" s="120">
        <v>-46.51</v>
      </c>
      <c r="AD415" s="120">
        <v>-4.3499999999999996</v>
      </c>
      <c r="AE415" s="120">
        <v>-9.09</v>
      </c>
      <c r="AF415" s="120">
        <v>0</v>
      </c>
      <c r="AG415" s="120">
        <v>-10</v>
      </c>
      <c r="AH415" s="120">
        <v>-44.44</v>
      </c>
      <c r="AI415" s="120">
        <v>-50</v>
      </c>
      <c r="AJ415" s="120">
        <v>-40</v>
      </c>
      <c r="AK415" s="120">
        <v>733.33</v>
      </c>
      <c r="AL415" s="120">
        <v>-48</v>
      </c>
      <c r="AM415" s="120">
        <v>-53.85</v>
      </c>
      <c r="AN415" s="120">
        <v>133.33000000000001</v>
      </c>
      <c r="AO415" s="120">
        <v>-28.57</v>
      </c>
      <c r="AP415" s="120">
        <v>60</v>
      </c>
      <c r="AQ415" s="120">
        <v>-31.25</v>
      </c>
      <c r="AR415" s="120">
        <v>0</v>
      </c>
      <c r="AS415" s="120">
        <v>9.09</v>
      </c>
      <c r="AT415" s="120">
        <v>-83.33</v>
      </c>
      <c r="AU415" s="120">
        <v>400</v>
      </c>
      <c r="AV415" s="120">
        <v>-40</v>
      </c>
      <c r="AW415" s="120">
        <v>-83.33</v>
      </c>
      <c r="AX415" s="120">
        <v>800</v>
      </c>
      <c r="AY415" s="120">
        <v>0</v>
      </c>
      <c r="AZ415" s="120">
        <v>0</v>
      </c>
      <c r="BA415" s="120">
        <v>11.11</v>
      </c>
    </row>
    <row r="416" spans="1:53" x14ac:dyDescent="0.45">
      <c r="A416" s="261">
        <v>97</v>
      </c>
      <c r="B416" s="174" t="s">
        <v>6</v>
      </c>
      <c r="C416" s="174"/>
      <c r="D416" s="119">
        <v>-11.36</v>
      </c>
      <c r="E416" s="119">
        <v>25.37</v>
      </c>
      <c r="F416" s="119">
        <v>-19.690000000000001</v>
      </c>
      <c r="G416" s="119">
        <v>18.260000000000002</v>
      </c>
      <c r="H416" s="119">
        <v>10.5</v>
      </c>
      <c r="I416" s="119">
        <v>7.41</v>
      </c>
      <c r="J416" s="119">
        <v>-16.5</v>
      </c>
      <c r="K416" s="119">
        <v>11.47</v>
      </c>
      <c r="L416" s="119">
        <v>5.58</v>
      </c>
      <c r="M416" s="119">
        <v>-9.58</v>
      </c>
      <c r="N416" s="119">
        <v>6.23</v>
      </c>
      <c r="O416" s="119">
        <v>-16.82</v>
      </c>
      <c r="P416" s="119">
        <v>-15.81</v>
      </c>
      <c r="Q416" s="119">
        <v>41.77</v>
      </c>
      <c r="R416" s="119">
        <v>-22.94</v>
      </c>
      <c r="S416" s="119">
        <v>19.600000000000001</v>
      </c>
      <c r="T416" s="119">
        <v>3.28</v>
      </c>
      <c r="U416" s="119">
        <v>-13.51</v>
      </c>
      <c r="V416" s="119">
        <v>5.84</v>
      </c>
      <c r="W416" s="119">
        <v>0.95</v>
      </c>
      <c r="X416" s="119">
        <v>7.38</v>
      </c>
      <c r="Y416" s="119">
        <v>-11.82</v>
      </c>
      <c r="Z416" s="119">
        <v>-5.97</v>
      </c>
      <c r="AA416" s="119">
        <v>-8.99</v>
      </c>
      <c r="AB416" s="119">
        <v>19.829999999999998</v>
      </c>
      <c r="AC416" s="119">
        <v>2.16</v>
      </c>
      <c r="AD416" s="119">
        <v>-15.98</v>
      </c>
      <c r="AE416" s="119">
        <v>24.66</v>
      </c>
      <c r="AF416" s="119">
        <v>-3.43</v>
      </c>
      <c r="AG416" s="119">
        <v>-12.16</v>
      </c>
      <c r="AH416" s="119">
        <v>20.47</v>
      </c>
      <c r="AI416" s="119">
        <v>-4.9800000000000004</v>
      </c>
      <c r="AJ416" s="119">
        <v>10.039999999999999</v>
      </c>
      <c r="AK416" s="119">
        <v>-16.41</v>
      </c>
      <c r="AL416" s="119">
        <v>-3.2</v>
      </c>
      <c r="AM416" s="119">
        <v>0.33</v>
      </c>
      <c r="AN416" s="119">
        <v>-5.0999999999999996</v>
      </c>
      <c r="AO416" s="119">
        <v>31.83</v>
      </c>
      <c r="AP416" s="119">
        <v>-26.29</v>
      </c>
      <c r="AQ416" s="119">
        <v>19.07</v>
      </c>
      <c r="AR416" s="119">
        <v>4.0599999999999996</v>
      </c>
      <c r="AS416" s="119">
        <v>9.2200000000000006</v>
      </c>
      <c r="AT416" s="119">
        <v>-2.71</v>
      </c>
      <c r="AU416" s="119">
        <v>-1.41</v>
      </c>
      <c r="AV416" s="119">
        <v>6.68</v>
      </c>
      <c r="AW416" s="119">
        <v>-1.73</v>
      </c>
      <c r="AX416" s="119">
        <v>-12.18</v>
      </c>
      <c r="AY416" s="119">
        <v>-1.7</v>
      </c>
      <c r="AZ416" s="119">
        <v>4.09</v>
      </c>
      <c r="BA416" s="119">
        <v>5.22</v>
      </c>
    </row>
    <row r="417" spans="1:53" ht="29.25" x14ac:dyDescent="0.45">
      <c r="A417" s="260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6"/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  <c r="AZ417" s="116"/>
      <c r="BA417" s="116"/>
    </row>
    <row r="418" spans="1:53" ht="80.25" x14ac:dyDescent="0.45">
      <c r="A418" s="261">
        <v>99</v>
      </c>
      <c r="B418" s="174" t="s">
        <v>383</v>
      </c>
      <c r="C418" s="174"/>
      <c r="D418" s="121">
        <v>2366.67</v>
      </c>
      <c r="E418" s="119">
        <v>-56.76</v>
      </c>
      <c r="F418" s="119">
        <v>68.75</v>
      </c>
      <c r="G418" s="119">
        <v>35.19</v>
      </c>
      <c r="H418" s="119">
        <v>126.03</v>
      </c>
      <c r="I418" s="119">
        <v>-86.06</v>
      </c>
      <c r="J418" s="119">
        <v>308.7</v>
      </c>
      <c r="K418" s="119">
        <v>-52.13</v>
      </c>
      <c r="L418" s="119">
        <v>44.44</v>
      </c>
      <c r="M418" s="119">
        <v>89.23</v>
      </c>
      <c r="N418" s="119">
        <v>-74.8</v>
      </c>
      <c r="O418" s="119">
        <v>19.350000000000001</v>
      </c>
      <c r="P418" s="119">
        <v>224.32</v>
      </c>
      <c r="Q418" s="119">
        <v>-31.67</v>
      </c>
      <c r="R418" s="119">
        <v>25.61</v>
      </c>
      <c r="S418" s="119">
        <v>-33.01</v>
      </c>
      <c r="T418" s="119">
        <v>15.94</v>
      </c>
      <c r="U418" s="119">
        <v>5</v>
      </c>
      <c r="V418" s="119">
        <v>-47.62</v>
      </c>
      <c r="W418" s="119">
        <v>70.45</v>
      </c>
      <c r="X418" s="119">
        <v>29.33</v>
      </c>
      <c r="Y418" s="119">
        <v>-69.069999999999993</v>
      </c>
      <c r="Z418" s="119">
        <v>126.67</v>
      </c>
      <c r="AA418" s="119">
        <v>-58.82</v>
      </c>
      <c r="AB418" s="119">
        <v>-25</v>
      </c>
      <c r="AC418" s="119">
        <v>357.14</v>
      </c>
      <c r="AD418" s="119">
        <v>-83.33</v>
      </c>
      <c r="AE418" s="119">
        <v>12.5</v>
      </c>
      <c r="AF418" s="119">
        <v>50</v>
      </c>
      <c r="AG418" s="119">
        <v>148.15</v>
      </c>
      <c r="AH418" s="119">
        <v>-26.87</v>
      </c>
      <c r="AI418" s="119">
        <v>-67.349999999999994</v>
      </c>
      <c r="AJ418" s="119">
        <v>112.5</v>
      </c>
      <c r="AK418" s="119">
        <v>464.71</v>
      </c>
      <c r="AL418" s="119">
        <v>-85.42</v>
      </c>
      <c r="AM418" s="121">
        <v>1439.29</v>
      </c>
      <c r="AN418" s="119">
        <v>-93.5</v>
      </c>
      <c r="AO418" s="119">
        <v>92.86</v>
      </c>
      <c r="AP418" s="119">
        <v>-14.81</v>
      </c>
      <c r="AQ418" s="119">
        <v>158.69999999999999</v>
      </c>
      <c r="AR418" s="119">
        <v>10.92</v>
      </c>
      <c r="AS418" s="119">
        <v>-71.209999999999994</v>
      </c>
      <c r="AT418" s="119">
        <v>250</v>
      </c>
      <c r="AU418" s="119">
        <v>-29.32</v>
      </c>
      <c r="AV418" s="119">
        <v>-37.229999999999997</v>
      </c>
      <c r="AW418" s="119">
        <v>8.4700000000000006</v>
      </c>
      <c r="AX418" s="119">
        <v>3.13</v>
      </c>
      <c r="AY418" s="119">
        <v>-57.58</v>
      </c>
      <c r="AZ418" s="119">
        <v>546.42999999999995</v>
      </c>
      <c r="BA418" s="119">
        <v>-53.59</v>
      </c>
    </row>
    <row r="419" spans="1:53" ht="29.25" x14ac:dyDescent="0.45">
      <c r="A419" s="260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6"/>
      <c r="I419" s="120">
        <v>-50</v>
      </c>
      <c r="J419" s="120">
        <v>100</v>
      </c>
      <c r="K419" s="120">
        <v>900</v>
      </c>
      <c r="L419" s="120">
        <v>-85</v>
      </c>
      <c r="M419" s="120">
        <v>400</v>
      </c>
      <c r="N419" s="120">
        <v>-100</v>
      </c>
      <c r="O419" s="116"/>
      <c r="P419" s="120">
        <v>-100</v>
      </c>
      <c r="Q419" s="116"/>
      <c r="R419" s="116"/>
      <c r="S419" s="116"/>
      <c r="T419" s="116"/>
      <c r="U419" s="116"/>
      <c r="V419" s="116"/>
      <c r="W419" s="120">
        <v>66.67</v>
      </c>
      <c r="X419" s="120">
        <v>700</v>
      </c>
      <c r="Y419" s="120">
        <v>-95</v>
      </c>
      <c r="Z419" s="120">
        <v>-50</v>
      </c>
      <c r="AA419" s="120">
        <v>400</v>
      </c>
      <c r="AB419" s="120">
        <v>-100</v>
      </c>
      <c r="AC419" s="116"/>
      <c r="AD419" s="120">
        <v>-66.67</v>
      </c>
      <c r="AE419" s="120">
        <v>-50</v>
      </c>
      <c r="AF419" s="118">
        <v>1900</v>
      </c>
      <c r="AG419" s="120">
        <v>-90</v>
      </c>
      <c r="AH419" s="120">
        <v>-100</v>
      </c>
      <c r="AI419" s="116"/>
      <c r="AJ419" s="116"/>
      <c r="AK419" s="118">
        <v>1400</v>
      </c>
      <c r="AL419" s="120">
        <v>-100</v>
      </c>
      <c r="AM419" s="116"/>
      <c r="AN419" s="120">
        <v>-100</v>
      </c>
      <c r="AO419" s="116"/>
      <c r="AP419" s="116"/>
      <c r="AQ419" s="116"/>
      <c r="AR419" s="116"/>
      <c r="AS419" s="120">
        <v>-33.33</v>
      </c>
      <c r="AT419" s="120">
        <v>137.5</v>
      </c>
      <c r="AU419" s="120">
        <v>57.89</v>
      </c>
      <c r="AV419" s="120">
        <v>30</v>
      </c>
      <c r="AW419" s="120">
        <v>-100</v>
      </c>
      <c r="AX419" s="116"/>
      <c r="AY419" s="120">
        <v>-83.33</v>
      </c>
      <c r="AZ419" s="120">
        <v>-100</v>
      </c>
      <c r="BA419" s="116"/>
    </row>
    <row r="420" spans="1:53" ht="29.25" x14ac:dyDescent="0.45">
      <c r="A420" s="261">
        <v>101</v>
      </c>
      <c r="B420" s="174" t="s">
        <v>225</v>
      </c>
      <c r="C420" s="174"/>
      <c r="D420" s="119">
        <v>92.58</v>
      </c>
      <c r="E420" s="119">
        <v>75.19</v>
      </c>
      <c r="F420" s="119">
        <v>-51.63</v>
      </c>
      <c r="G420" s="119">
        <v>69.819999999999993</v>
      </c>
      <c r="H420" s="119">
        <v>-66.92</v>
      </c>
      <c r="I420" s="119">
        <v>20.059999999999999</v>
      </c>
      <c r="J420" s="119">
        <v>119.95</v>
      </c>
      <c r="K420" s="119">
        <v>13.24</v>
      </c>
      <c r="L420" s="119">
        <v>-42.53</v>
      </c>
      <c r="M420" s="119">
        <v>-18.46</v>
      </c>
      <c r="N420" s="119">
        <v>145.96</v>
      </c>
      <c r="O420" s="119">
        <v>-52.3</v>
      </c>
      <c r="P420" s="119">
        <v>121.46</v>
      </c>
      <c r="Q420" s="119">
        <v>23.56</v>
      </c>
      <c r="R420" s="119">
        <v>-34.75</v>
      </c>
      <c r="S420" s="119">
        <v>-31.97</v>
      </c>
      <c r="T420" s="119">
        <v>-45.06</v>
      </c>
      <c r="U420" s="119">
        <v>50.44</v>
      </c>
      <c r="V420" s="119">
        <v>49.61</v>
      </c>
      <c r="W420" s="119">
        <v>-34.729999999999997</v>
      </c>
      <c r="X420" s="119">
        <v>-56.02</v>
      </c>
      <c r="Y420" s="119">
        <v>32.880000000000003</v>
      </c>
      <c r="Z420" s="119">
        <v>48.11</v>
      </c>
      <c r="AA420" s="119">
        <v>68.209999999999994</v>
      </c>
      <c r="AB420" s="119">
        <v>-52.83</v>
      </c>
      <c r="AC420" s="119">
        <v>38.01</v>
      </c>
      <c r="AD420" s="119">
        <v>18.22</v>
      </c>
      <c r="AE420" s="119">
        <v>111.47</v>
      </c>
      <c r="AF420" s="119">
        <v>-46.53</v>
      </c>
      <c r="AG420" s="119">
        <v>7.13</v>
      </c>
      <c r="AH420" s="119">
        <v>-29.88</v>
      </c>
      <c r="AI420" s="119">
        <v>52.53</v>
      </c>
      <c r="AJ420" s="119">
        <v>-90.04</v>
      </c>
      <c r="AK420" s="121">
        <v>1402.78</v>
      </c>
      <c r="AL420" s="119">
        <v>-58.6</v>
      </c>
      <c r="AM420" s="119">
        <v>5.8</v>
      </c>
      <c r="AN420" s="119">
        <v>175.32</v>
      </c>
      <c r="AO420" s="119">
        <v>-40.380000000000003</v>
      </c>
      <c r="AP420" s="119">
        <v>-25.06</v>
      </c>
      <c r="AQ420" s="119">
        <v>-76.16</v>
      </c>
      <c r="AR420" s="119">
        <v>436.69</v>
      </c>
      <c r="AS420" s="119">
        <v>-78.95</v>
      </c>
      <c r="AT420" s="119">
        <v>263.06</v>
      </c>
      <c r="AU420" s="119">
        <v>-64.39</v>
      </c>
      <c r="AV420" s="119">
        <v>129.06</v>
      </c>
      <c r="AW420" s="119">
        <v>151.61000000000001</v>
      </c>
      <c r="AX420" s="119">
        <v>-55.21</v>
      </c>
      <c r="AY420" s="119">
        <v>12.6</v>
      </c>
      <c r="AZ420" s="119">
        <v>60</v>
      </c>
      <c r="BA420" s="119">
        <v>-82.42</v>
      </c>
    </row>
    <row r="421" spans="1:53" ht="29.25" x14ac:dyDescent="0.45">
      <c r="A421" s="260">
        <v>102</v>
      </c>
      <c r="B421" s="173" t="s">
        <v>50</v>
      </c>
      <c r="C421" s="173"/>
      <c r="D421" s="120">
        <v>19.11</v>
      </c>
      <c r="E421" s="120">
        <v>-13.39</v>
      </c>
      <c r="F421" s="120">
        <v>-74.88</v>
      </c>
      <c r="G421" s="120">
        <v>23.47</v>
      </c>
      <c r="H421" s="120">
        <v>122.71</v>
      </c>
      <c r="I421" s="120">
        <v>-23.34</v>
      </c>
      <c r="J421" s="120">
        <v>-32.64</v>
      </c>
      <c r="K421" s="120">
        <v>-23.89</v>
      </c>
      <c r="L421" s="120">
        <v>-1.42</v>
      </c>
      <c r="M421" s="120">
        <v>137.6</v>
      </c>
      <c r="N421" s="120">
        <v>-2.13</v>
      </c>
      <c r="O421" s="120">
        <v>86.54</v>
      </c>
      <c r="P421" s="120">
        <v>-72.83</v>
      </c>
      <c r="Q421" s="120">
        <v>86.83</v>
      </c>
      <c r="R421" s="120">
        <v>24.93</v>
      </c>
      <c r="S421" s="120">
        <v>77.62</v>
      </c>
      <c r="T421" s="120">
        <v>-65.760000000000005</v>
      </c>
      <c r="U421" s="120">
        <v>-46.47</v>
      </c>
      <c r="V421" s="120">
        <v>619.03</v>
      </c>
      <c r="W421" s="120">
        <v>-32.96</v>
      </c>
      <c r="X421" s="120">
        <v>1.06</v>
      </c>
      <c r="Y421" s="120">
        <v>-81.94</v>
      </c>
      <c r="Z421" s="120">
        <v>10.09</v>
      </c>
      <c r="AA421" s="120">
        <v>166.51</v>
      </c>
      <c r="AB421" s="120">
        <v>466.31</v>
      </c>
      <c r="AC421" s="120">
        <v>-36.79</v>
      </c>
      <c r="AD421" s="120">
        <v>-51.17</v>
      </c>
      <c r="AE421" s="120">
        <v>86.29</v>
      </c>
      <c r="AF421" s="120">
        <v>31.67</v>
      </c>
      <c r="AG421" s="120">
        <v>-10.23</v>
      </c>
      <c r="AH421" s="120">
        <v>-35.840000000000003</v>
      </c>
      <c r="AI421" s="120">
        <v>-26.86</v>
      </c>
      <c r="AJ421" s="120">
        <v>-76.150000000000006</v>
      </c>
      <c r="AK421" s="120">
        <v>317.02999999999997</v>
      </c>
      <c r="AL421" s="120">
        <v>-82.24</v>
      </c>
      <c r="AM421" s="120">
        <v>87.96</v>
      </c>
      <c r="AN421" s="120">
        <v>348.34</v>
      </c>
      <c r="AO421" s="120">
        <v>7.75</v>
      </c>
      <c r="AP421" s="120">
        <v>-23.89</v>
      </c>
      <c r="AQ421" s="120">
        <v>-56.63</v>
      </c>
      <c r="AR421" s="120">
        <v>130.88</v>
      </c>
      <c r="AS421" s="120">
        <v>-68.52</v>
      </c>
      <c r="AT421" s="120">
        <v>808.37</v>
      </c>
      <c r="AU421" s="120">
        <v>-10.31</v>
      </c>
      <c r="AV421" s="120">
        <v>-93.2</v>
      </c>
      <c r="AW421" s="120">
        <v>26.41</v>
      </c>
      <c r="AX421" s="120">
        <v>-12.44</v>
      </c>
      <c r="AY421" s="120">
        <v>543.11</v>
      </c>
      <c r="AZ421" s="120">
        <v>-79.05</v>
      </c>
      <c r="BA421" s="120">
        <v>258.8</v>
      </c>
    </row>
    <row r="422" spans="1:53" x14ac:dyDescent="0.45">
      <c r="A422" s="261">
        <v>103</v>
      </c>
      <c r="B422" s="174" t="s">
        <v>226</v>
      </c>
      <c r="C422" s="174"/>
      <c r="D422" s="119">
        <v>-44.66</v>
      </c>
      <c r="E422" s="119">
        <v>70.5</v>
      </c>
      <c r="F422" s="119">
        <v>-19</v>
      </c>
      <c r="G422" s="119">
        <v>-28.13</v>
      </c>
      <c r="H422" s="119">
        <v>-45.31</v>
      </c>
      <c r="I422" s="119">
        <v>214.52</v>
      </c>
      <c r="J422" s="119">
        <v>-14.55</v>
      </c>
      <c r="K422" s="119">
        <v>-26.63</v>
      </c>
      <c r="L422" s="119">
        <v>264.18</v>
      </c>
      <c r="M422" s="119">
        <v>-77.180000000000007</v>
      </c>
      <c r="N422" s="119">
        <v>223.53</v>
      </c>
      <c r="O422" s="119">
        <v>-63.89</v>
      </c>
      <c r="P422" s="119">
        <v>-24.67</v>
      </c>
      <c r="Q422" s="119">
        <v>138.77000000000001</v>
      </c>
      <c r="R422" s="119">
        <v>-32.93</v>
      </c>
      <c r="S422" s="119">
        <v>-23.62</v>
      </c>
      <c r="T422" s="119">
        <v>-61.67</v>
      </c>
      <c r="U422" s="119">
        <v>314.06</v>
      </c>
      <c r="V422" s="119">
        <v>-14.86</v>
      </c>
      <c r="W422" s="119">
        <v>-69.97</v>
      </c>
      <c r="X422" s="119">
        <v>368.03</v>
      </c>
      <c r="Y422" s="119">
        <v>-73.39</v>
      </c>
      <c r="Z422" s="119">
        <v>334</v>
      </c>
      <c r="AA422" s="119">
        <v>-53.24</v>
      </c>
      <c r="AB422" s="119">
        <v>-10.46</v>
      </c>
      <c r="AC422" s="119">
        <v>365.16</v>
      </c>
      <c r="AD422" s="119">
        <v>-77.42</v>
      </c>
      <c r="AE422" s="119">
        <v>75.31</v>
      </c>
      <c r="AF422" s="119">
        <v>-18.399999999999999</v>
      </c>
      <c r="AG422" s="119">
        <v>-50.79</v>
      </c>
      <c r="AH422" s="119">
        <v>171.29</v>
      </c>
      <c r="AI422" s="119">
        <v>-16.18</v>
      </c>
      <c r="AJ422" s="119">
        <v>-48.16</v>
      </c>
      <c r="AK422" s="119">
        <v>-62.62</v>
      </c>
      <c r="AL422" s="119">
        <v>682.77</v>
      </c>
      <c r="AM422" s="119">
        <v>-58.18</v>
      </c>
      <c r="AN422" s="119">
        <v>57.11</v>
      </c>
      <c r="AO422" s="119">
        <v>12.67</v>
      </c>
      <c r="AP422" s="119">
        <v>-58.27</v>
      </c>
      <c r="AQ422" s="119">
        <v>0</v>
      </c>
      <c r="AR422" s="119">
        <v>68.22</v>
      </c>
      <c r="AS422" s="119">
        <v>-5.26</v>
      </c>
      <c r="AT422" s="119">
        <v>26.57</v>
      </c>
      <c r="AU422" s="119">
        <v>-64.39</v>
      </c>
      <c r="AV422" s="119">
        <v>155.63999999999999</v>
      </c>
      <c r="AW422" s="119">
        <v>9.4600000000000009</v>
      </c>
      <c r="AX422" s="119">
        <v>8.7200000000000006</v>
      </c>
      <c r="AY422" s="119">
        <v>-72.83</v>
      </c>
      <c r="AZ422" s="119">
        <v>93.24</v>
      </c>
      <c r="BA422" s="119">
        <v>-19.63</v>
      </c>
    </row>
    <row r="423" spans="1:53" ht="29.25" x14ac:dyDescent="0.45">
      <c r="A423" s="260">
        <v>104</v>
      </c>
      <c r="B423" s="173" t="s">
        <v>227</v>
      </c>
      <c r="C423" s="173"/>
      <c r="D423" s="120">
        <v>700</v>
      </c>
      <c r="E423" s="120">
        <v>-37.5</v>
      </c>
      <c r="F423" s="120">
        <v>140</v>
      </c>
      <c r="G423" s="120">
        <v>-37.5</v>
      </c>
      <c r="H423" s="120">
        <v>0</v>
      </c>
      <c r="I423" s="120">
        <v>-20</v>
      </c>
      <c r="J423" s="120">
        <v>0</v>
      </c>
      <c r="K423" s="120">
        <v>50</v>
      </c>
      <c r="L423" s="120">
        <v>-38.89</v>
      </c>
      <c r="M423" s="120">
        <v>-9.09</v>
      </c>
      <c r="N423" s="120">
        <v>40</v>
      </c>
      <c r="O423" s="120">
        <v>-42.86</v>
      </c>
      <c r="P423" s="120">
        <v>187.5</v>
      </c>
      <c r="Q423" s="120">
        <v>17.39</v>
      </c>
      <c r="R423" s="120">
        <v>-62.96</v>
      </c>
      <c r="S423" s="120">
        <v>80</v>
      </c>
      <c r="T423" s="120">
        <v>-50</v>
      </c>
      <c r="U423" s="120">
        <v>66.67</v>
      </c>
      <c r="V423" s="120">
        <v>-26.67</v>
      </c>
      <c r="W423" s="120">
        <v>127.27</v>
      </c>
      <c r="X423" s="120">
        <v>-28</v>
      </c>
      <c r="Y423" s="120">
        <v>-22.22</v>
      </c>
      <c r="Z423" s="120">
        <v>50</v>
      </c>
      <c r="AA423" s="120">
        <v>-47.62</v>
      </c>
      <c r="AB423" s="120">
        <v>127.27</v>
      </c>
      <c r="AC423" s="120">
        <v>-4</v>
      </c>
      <c r="AD423" s="120">
        <v>-70.83</v>
      </c>
      <c r="AE423" s="120">
        <v>85.71</v>
      </c>
      <c r="AF423" s="120">
        <v>30.77</v>
      </c>
      <c r="AG423" s="120">
        <v>-41.18</v>
      </c>
      <c r="AH423" s="120">
        <v>-70</v>
      </c>
      <c r="AI423" s="120">
        <v>500</v>
      </c>
      <c r="AJ423" s="120">
        <v>-11.11</v>
      </c>
      <c r="AK423" s="120">
        <v>-31.25</v>
      </c>
      <c r="AL423" s="120">
        <v>-72.73</v>
      </c>
      <c r="AM423" s="120">
        <v>233.33</v>
      </c>
      <c r="AN423" s="120">
        <v>0</v>
      </c>
      <c r="AO423" s="120">
        <v>30</v>
      </c>
      <c r="AP423" s="120">
        <v>7.69</v>
      </c>
      <c r="AQ423" s="120">
        <v>-21.43</v>
      </c>
      <c r="AR423" s="120">
        <v>63.64</v>
      </c>
      <c r="AS423" s="120">
        <v>-55.56</v>
      </c>
      <c r="AT423" s="120">
        <v>225</v>
      </c>
      <c r="AU423" s="120">
        <v>0</v>
      </c>
      <c r="AV423" s="120">
        <v>-65.38</v>
      </c>
      <c r="AW423" s="120">
        <v>111.11</v>
      </c>
      <c r="AX423" s="120">
        <v>-36.840000000000003</v>
      </c>
      <c r="AY423" s="120">
        <v>-50</v>
      </c>
      <c r="AZ423" s="120">
        <v>216.67</v>
      </c>
      <c r="BA423" s="120">
        <v>-15.79</v>
      </c>
    </row>
    <row r="424" spans="1:53" x14ac:dyDescent="0.45">
      <c r="A424" s="261">
        <v>105</v>
      </c>
      <c r="B424" s="174" t="s">
        <v>101</v>
      </c>
      <c r="C424" s="174"/>
      <c r="D424" s="119">
        <v>94.04</v>
      </c>
      <c r="E424" s="119">
        <v>-16.8</v>
      </c>
      <c r="F424" s="119">
        <v>-24.02</v>
      </c>
      <c r="G424" s="119">
        <v>-0.85</v>
      </c>
      <c r="H424" s="119">
        <v>26.69</v>
      </c>
      <c r="I424" s="119">
        <v>12.04</v>
      </c>
      <c r="J424" s="119">
        <v>-52.43</v>
      </c>
      <c r="K424" s="119">
        <v>26.36</v>
      </c>
      <c r="L424" s="119">
        <v>5.56</v>
      </c>
      <c r="M424" s="119">
        <v>-15.03</v>
      </c>
      <c r="N424" s="119">
        <v>12.38</v>
      </c>
      <c r="O424" s="119">
        <v>91.59</v>
      </c>
      <c r="P424" s="119">
        <v>-33.47</v>
      </c>
      <c r="Q424" s="119">
        <v>-1.79</v>
      </c>
      <c r="R424" s="119">
        <v>-23</v>
      </c>
      <c r="S424" s="119">
        <v>-28.58</v>
      </c>
      <c r="T424" s="119">
        <v>58.53</v>
      </c>
      <c r="U424" s="119">
        <v>75.64</v>
      </c>
      <c r="V424" s="119">
        <v>-57.71</v>
      </c>
      <c r="W424" s="119">
        <v>32.1</v>
      </c>
      <c r="X424" s="119">
        <v>-33.83</v>
      </c>
      <c r="Y424" s="119">
        <v>75.19</v>
      </c>
      <c r="Z424" s="119">
        <v>-26.21</v>
      </c>
      <c r="AA424" s="119">
        <v>-8.42</v>
      </c>
      <c r="AB424" s="119">
        <v>25.32</v>
      </c>
      <c r="AC424" s="119">
        <v>-6.43</v>
      </c>
      <c r="AD424" s="119">
        <v>-50.05</v>
      </c>
      <c r="AE424" s="119">
        <v>91.02</v>
      </c>
      <c r="AF424" s="119">
        <v>73.319999999999993</v>
      </c>
      <c r="AG424" s="119">
        <v>-37.89</v>
      </c>
      <c r="AH424" s="119">
        <v>23.91</v>
      </c>
      <c r="AI424" s="119">
        <v>-4.5</v>
      </c>
      <c r="AJ424" s="119">
        <v>-43.6</v>
      </c>
      <c r="AK424" s="119">
        <v>37.03</v>
      </c>
      <c r="AL424" s="119">
        <v>43.28</v>
      </c>
      <c r="AM424" s="119">
        <v>-19.07</v>
      </c>
      <c r="AN424" s="119">
        <v>26.81</v>
      </c>
      <c r="AO424" s="119">
        <v>60.36</v>
      </c>
      <c r="AP424" s="119">
        <v>-55.76</v>
      </c>
      <c r="AQ424" s="119">
        <v>45.28</v>
      </c>
      <c r="AR424" s="119">
        <v>5.59</v>
      </c>
      <c r="AS424" s="119">
        <v>-14.78</v>
      </c>
      <c r="AT424" s="119">
        <v>16.309999999999999</v>
      </c>
      <c r="AU424" s="119">
        <v>-17.5</v>
      </c>
      <c r="AV424" s="119">
        <v>24.26</v>
      </c>
      <c r="AW424" s="119">
        <v>-4.8499999999999996</v>
      </c>
      <c r="AX424" s="119">
        <v>13.46</v>
      </c>
      <c r="AY424" s="119">
        <v>24.16</v>
      </c>
      <c r="AZ424" s="119">
        <v>-12.92</v>
      </c>
      <c r="BA424" s="119">
        <v>-7.84</v>
      </c>
    </row>
    <row r="425" spans="1:53" ht="29.25" x14ac:dyDescent="0.45">
      <c r="A425" s="260">
        <v>106</v>
      </c>
      <c r="B425" s="173" t="s">
        <v>228</v>
      </c>
      <c r="C425" s="173"/>
      <c r="D425" s="120">
        <v>56.31</v>
      </c>
      <c r="E425" s="120">
        <v>-29.81</v>
      </c>
      <c r="F425" s="120">
        <v>11.57</v>
      </c>
      <c r="G425" s="120">
        <v>-20.350000000000001</v>
      </c>
      <c r="H425" s="120">
        <v>47.92</v>
      </c>
      <c r="I425" s="120">
        <v>-41.34</v>
      </c>
      <c r="J425" s="120">
        <v>45.73</v>
      </c>
      <c r="K425" s="120">
        <v>47.81</v>
      </c>
      <c r="L425" s="120">
        <v>-38.979999999999997</v>
      </c>
      <c r="M425" s="120">
        <v>-42.38</v>
      </c>
      <c r="N425" s="120">
        <v>260.8</v>
      </c>
      <c r="O425" s="120">
        <v>-43.31</v>
      </c>
      <c r="P425" s="120">
        <v>-89.44</v>
      </c>
      <c r="Q425" s="120">
        <v>220.98</v>
      </c>
      <c r="R425" s="120">
        <v>308.05</v>
      </c>
      <c r="S425" s="120">
        <v>-51.99</v>
      </c>
      <c r="T425" s="120">
        <v>6.75</v>
      </c>
      <c r="U425" s="120">
        <v>-11.99</v>
      </c>
      <c r="V425" s="120">
        <v>38.729999999999997</v>
      </c>
      <c r="W425" s="120">
        <v>-48.57</v>
      </c>
      <c r="X425" s="120">
        <v>190.86</v>
      </c>
      <c r="Y425" s="120">
        <v>-41.74</v>
      </c>
      <c r="Z425" s="120">
        <v>20.22</v>
      </c>
      <c r="AA425" s="120">
        <v>61.36</v>
      </c>
      <c r="AB425" s="120">
        <v>16.73</v>
      </c>
      <c r="AC425" s="120">
        <v>-82.47</v>
      </c>
      <c r="AD425" s="120">
        <v>158.69</v>
      </c>
      <c r="AE425" s="120">
        <v>-47.97</v>
      </c>
      <c r="AF425" s="120">
        <v>140.41</v>
      </c>
      <c r="AG425" s="120">
        <v>-76.81</v>
      </c>
      <c r="AH425" s="120">
        <v>-18.12</v>
      </c>
      <c r="AI425" s="120">
        <v>500.56</v>
      </c>
      <c r="AJ425" s="120">
        <v>-34.1</v>
      </c>
      <c r="AK425" s="120">
        <v>20.52</v>
      </c>
      <c r="AL425" s="120">
        <v>24.37</v>
      </c>
      <c r="AM425" s="120">
        <v>-19.260000000000002</v>
      </c>
      <c r="AN425" s="120">
        <v>-0.28999999999999998</v>
      </c>
      <c r="AO425" s="120">
        <v>-4.6900000000000004</v>
      </c>
      <c r="AP425" s="120">
        <v>16</v>
      </c>
      <c r="AQ425" s="120">
        <v>-55.92</v>
      </c>
      <c r="AR425" s="120">
        <v>112.39</v>
      </c>
      <c r="AS425" s="120">
        <v>7.37</v>
      </c>
      <c r="AT425" s="120">
        <v>10.98</v>
      </c>
      <c r="AU425" s="120">
        <v>45.32</v>
      </c>
      <c r="AV425" s="120">
        <v>-52.62</v>
      </c>
      <c r="AW425" s="120">
        <v>426.04</v>
      </c>
      <c r="AX425" s="120">
        <v>-55.81</v>
      </c>
      <c r="AY425" s="120">
        <v>-16.760000000000002</v>
      </c>
      <c r="AZ425" s="120">
        <v>-80.94</v>
      </c>
      <c r="BA425" s="120">
        <v>361.8</v>
      </c>
    </row>
    <row r="426" spans="1:53" x14ac:dyDescent="0.45">
      <c r="A426" s="261">
        <v>107</v>
      </c>
      <c r="B426" s="174" t="s">
        <v>3</v>
      </c>
      <c r="C426" s="174"/>
      <c r="D426" s="119">
        <v>1.73</v>
      </c>
      <c r="E426" s="119">
        <v>-3.93</v>
      </c>
      <c r="F426" s="119">
        <v>-13.23</v>
      </c>
      <c r="G426" s="119">
        <v>10</v>
      </c>
      <c r="H426" s="119">
        <v>-3.48</v>
      </c>
      <c r="I426" s="119">
        <v>5.49</v>
      </c>
      <c r="J426" s="119">
        <v>-0.55000000000000004</v>
      </c>
      <c r="K426" s="119">
        <v>2.93</v>
      </c>
      <c r="L426" s="119">
        <v>5.72</v>
      </c>
      <c r="M426" s="119">
        <v>-5.48</v>
      </c>
      <c r="N426" s="119">
        <v>0.13</v>
      </c>
      <c r="O426" s="119">
        <v>-17.440000000000001</v>
      </c>
      <c r="P426" s="119">
        <v>7.51</v>
      </c>
      <c r="Q426" s="119">
        <v>3.8</v>
      </c>
      <c r="R426" s="119">
        <v>-4.3</v>
      </c>
      <c r="S426" s="119">
        <v>12.29</v>
      </c>
      <c r="T426" s="119">
        <v>-7.31</v>
      </c>
      <c r="U426" s="119">
        <v>4.6900000000000004</v>
      </c>
      <c r="V426" s="119">
        <v>1.43</v>
      </c>
      <c r="W426" s="119">
        <v>0.79</v>
      </c>
      <c r="X426" s="119">
        <v>3.64</v>
      </c>
      <c r="Y426" s="119">
        <v>-7.84</v>
      </c>
      <c r="Z426" s="119">
        <v>-3.99</v>
      </c>
      <c r="AA426" s="119">
        <v>-13.8</v>
      </c>
      <c r="AB426" s="119">
        <v>6.17</v>
      </c>
      <c r="AC426" s="119">
        <v>5.81</v>
      </c>
      <c r="AD426" s="119">
        <v>-4.58</v>
      </c>
      <c r="AE426" s="119">
        <v>3.86</v>
      </c>
      <c r="AF426" s="119">
        <v>-6.65</v>
      </c>
      <c r="AG426" s="119">
        <v>4.13</v>
      </c>
      <c r="AH426" s="119">
        <v>20.2</v>
      </c>
      <c r="AI426" s="119">
        <v>4.8499999999999996</v>
      </c>
      <c r="AJ426" s="119">
        <v>-1.31</v>
      </c>
      <c r="AK426" s="119">
        <v>9.69</v>
      </c>
      <c r="AL426" s="119">
        <v>0.56999999999999995</v>
      </c>
      <c r="AM426" s="119">
        <v>-12.06</v>
      </c>
      <c r="AN426" s="119">
        <v>6.08</v>
      </c>
      <c r="AO426" s="119">
        <v>19.66</v>
      </c>
      <c r="AP426" s="119">
        <v>-22.51</v>
      </c>
      <c r="AQ426" s="119">
        <v>11.23</v>
      </c>
      <c r="AR426" s="119">
        <v>-5.46</v>
      </c>
      <c r="AS426" s="119">
        <v>3.53</v>
      </c>
      <c r="AT426" s="119">
        <v>16.73</v>
      </c>
      <c r="AU426" s="119">
        <v>-6.31</v>
      </c>
      <c r="AV426" s="119">
        <v>3.19</v>
      </c>
      <c r="AW426" s="119">
        <v>9.43</v>
      </c>
      <c r="AX426" s="119">
        <v>-6.56</v>
      </c>
      <c r="AY426" s="119">
        <v>-9.65</v>
      </c>
      <c r="AZ426" s="119">
        <v>-3.57</v>
      </c>
      <c r="BA426" s="119">
        <v>7.66</v>
      </c>
    </row>
    <row r="427" spans="1:53" ht="29.25" x14ac:dyDescent="0.45">
      <c r="A427" s="260">
        <v>108</v>
      </c>
      <c r="B427" s="173" t="s">
        <v>229</v>
      </c>
      <c r="C427" s="173"/>
      <c r="D427" s="120">
        <v>-13.17</v>
      </c>
      <c r="E427" s="120">
        <v>-18.34</v>
      </c>
      <c r="F427" s="120">
        <v>-3.23</v>
      </c>
      <c r="G427" s="120">
        <v>30.44</v>
      </c>
      <c r="H427" s="120">
        <v>20.21</v>
      </c>
      <c r="I427" s="120">
        <v>-29.29</v>
      </c>
      <c r="J427" s="120">
        <v>10.47</v>
      </c>
      <c r="K427" s="120">
        <v>11.71</v>
      </c>
      <c r="L427" s="120">
        <v>-4.88</v>
      </c>
      <c r="M427" s="120">
        <v>3.69</v>
      </c>
      <c r="N427" s="120">
        <v>-15.31</v>
      </c>
      <c r="O427" s="120">
        <v>-3.08</v>
      </c>
      <c r="P427" s="120">
        <v>1.87</v>
      </c>
      <c r="Q427" s="120">
        <v>8.7200000000000006</v>
      </c>
      <c r="R427" s="120">
        <v>-17.63</v>
      </c>
      <c r="S427" s="120">
        <v>15.15</v>
      </c>
      <c r="T427" s="120">
        <v>-7.62</v>
      </c>
      <c r="U427" s="120">
        <v>31.83</v>
      </c>
      <c r="V427" s="120">
        <v>-21.18</v>
      </c>
      <c r="W427" s="120">
        <v>14.91</v>
      </c>
      <c r="X427" s="120">
        <v>-19.7</v>
      </c>
      <c r="Y427" s="120">
        <v>12.21</v>
      </c>
      <c r="Z427" s="120">
        <v>-10.56</v>
      </c>
      <c r="AA427" s="120">
        <v>-20.51</v>
      </c>
      <c r="AB427" s="120">
        <v>26.9</v>
      </c>
      <c r="AC427" s="120">
        <v>6.76</v>
      </c>
      <c r="AD427" s="120">
        <v>-20.46</v>
      </c>
      <c r="AE427" s="120">
        <v>11.39</v>
      </c>
      <c r="AF427" s="120">
        <v>8.5</v>
      </c>
      <c r="AG427" s="120">
        <v>-14.07</v>
      </c>
      <c r="AH427" s="120">
        <v>44.85</v>
      </c>
      <c r="AI427" s="120">
        <v>-23.85</v>
      </c>
      <c r="AJ427" s="120">
        <v>-12.16</v>
      </c>
      <c r="AK427" s="120">
        <v>-6.88</v>
      </c>
      <c r="AL427" s="120">
        <v>7.1</v>
      </c>
      <c r="AM427" s="120">
        <v>22.9</v>
      </c>
      <c r="AN427" s="120">
        <v>-7.73</v>
      </c>
      <c r="AO427" s="120">
        <v>20.37</v>
      </c>
      <c r="AP427" s="120">
        <v>-29.34</v>
      </c>
      <c r="AQ427" s="120">
        <v>24.88</v>
      </c>
      <c r="AR427" s="120">
        <v>13.68</v>
      </c>
      <c r="AS427" s="120">
        <v>-9.59</v>
      </c>
      <c r="AT427" s="120">
        <v>-27.28</v>
      </c>
      <c r="AU427" s="120">
        <v>34.93</v>
      </c>
      <c r="AV427" s="120">
        <v>20.93</v>
      </c>
      <c r="AW427" s="120">
        <v>-2.65</v>
      </c>
      <c r="AX427" s="120">
        <v>-23.09</v>
      </c>
      <c r="AY427" s="120">
        <v>9.82</v>
      </c>
      <c r="AZ427" s="120">
        <v>6.79</v>
      </c>
      <c r="BA427" s="120">
        <v>-9.2200000000000006</v>
      </c>
    </row>
    <row r="428" spans="1:53" ht="29.25" x14ac:dyDescent="0.45">
      <c r="A428" s="261">
        <v>109</v>
      </c>
      <c r="B428" s="174" t="s">
        <v>230</v>
      </c>
      <c r="C428" s="174"/>
      <c r="D428" s="119">
        <v>-35.950000000000003</v>
      </c>
      <c r="E428" s="119">
        <v>70.2</v>
      </c>
      <c r="F428" s="119">
        <v>-55.64</v>
      </c>
      <c r="G428" s="119">
        <v>20.18</v>
      </c>
      <c r="H428" s="119">
        <v>-15.2</v>
      </c>
      <c r="I428" s="119">
        <v>28.45</v>
      </c>
      <c r="J428" s="119">
        <v>-19.71</v>
      </c>
      <c r="K428" s="119">
        <v>59.78</v>
      </c>
      <c r="L428" s="119">
        <v>-57.11</v>
      </c>
      <c r="M428" s="119">
        <v>74.11</v>
      </c>
      <c r="N428" s="119">
        <v>-17.41</v>
      </c>
      <c r="O428" s="119">
        <v>28.11</v>
      </c>
      <c r="P428" s="119">
        <v>31.38</v>
      </c>
      <c r="Q428" s="119">
        <v>57.51</v>
      </c>
      <c r="R428" s="119">
        <v>-51.4</v>
      </c>
      <c r="S428" s="119">
        <v>-8.23</v>
      </c>
      <c r="T428" s="119">
        <v>-5.01</v>
      </c>
      <c r="U428" s="119">
        <v>63.34</v>
      </c>
      <c r="V428" s="119">
        <v>-27.76</v>
      </c>
      <c r="W428" s="119">
        <v>34.979999999999997</v>
      </c>
      <c r="X428" s="119">
        <v>-40.94</v>
      </c>
      <c r="Y428" s="119">
        <v>22.64</v>
      </c>
      <c r="Z428" s="119">
        <v>22.84</v>
      </c>
      <c r="AA428" s="119">
        <v>-12.86</v>
      </c>
      <c r="AB428" s="119">
        <v>74.400000000000006</v>
      </c>
      <c r="AC428" s="119">
        <v>-16.559999999999999</v>
      </c>
      <c r="AD428" s="119">
        <v>-32.01</v>
      </c>
      <c r="AE428" s="119">
        <v>-2.7</v>
      </c>
      <c r="AF428" s="119">
        <v>29.92</v>
      </c>
      <c r="AG428" s="119">
        <v>-32.270000000000003</v>
      </c>
      <c r="AH428" s="119">
        <v>139.03</v>
      </c>
      <c r="AI428" s="119">
        <v>0.88</v>
      </c>
      <c r="AJ428" s="119">
        <v>-42.17</v>
      </c>
      <c r="AK428" s="119">
        <v>-54.55</v>
      </c>
      <c r="AL428" s="119">
        <v>-41.39</v>
      </c>
      <c r="AM428" s="119">
        <v>33.619999999999997</v>
      </c>
      <c r="AN428" s="119">
        <v>114.16</v>
      </c>
      <c r="AO428" s="119">
        <v>112.83</v>
      </c>
      <c r="AP428" s="119">
        <v>-71.66</v>
      </c>
      <c r="AQ428" s="119">
        <v>69.72</v>
      </c>
      <c r="AR428" s="119">
        <v>-28.45</v>
      </c>
      <c r="AS428" s="119">
        <v>22.1</v>
      </c>
      <c r="AT428" s="119">
        <v>-9.16</v>
      </c>
      <c r="AU428" s="119">
        <v>26.73</v>
      </c>
      <c r="AV428" s="119">
        <v>-49.57</v>
      </c>
      <c r="AW428" s="119">
        <v>57.41</v>
      </c>
      <c r="AX428" s="119">
        <v>-5.31</v>
      </c>
      <c r="AY428" s="119">
        <v>-20.03</v>
      </c>
      <c r="AZ428" s="119">
        <v>29.98</v>
      </c>
      <c r="BA428" s="119">
        <v>120.37</v>
      </c>
    </row>
    <row r="429" spans="1:53" ht="42" x14ac:dyDescent="0.45">
      <c r="A429" s="260">
        <v>110</v>
      </c>
      <c r="B429" s="173" t="s">
        <v>231</v>
      </c>
      <c r="C429" s="173"/>
      <c r="D429" s="120">
        <v>-40</v>
      </c>
      <c r="E429" s="120">
        <v>-50</v>
      </c>
      <c r="F429" s="120">
        <v>100</v>
      </c>
      <c r="G429" s="120">
        <v>116.67</v>
      </c>
      <c r="H429" s="120">
        <v>-23.08</v>
      </c>
      <c r="I429" s="120">
        <v>163.33000000000001</v>
      </c>
      <c r="J429" s="120">
        <v>-65.819999999999993</v>
      </c>
      <c r="K429" s="120">
        <v>-70.37</v>
      </c>
      <c r="L429" s="120">
        <v>187.5</v>
      </c>
      <c r="M429" s="120">
        <v>47.83</v>
      </c>
      <c r="N429" s="120">
        <v>-14.71</v>
      </c>
      <c r="O429" s="120">
        <v>165.52</v>
      </c>
      <c r="P429" s="120">
        <v>-45.45</v>
      </c>
      <c r="Q429" s="120">
        <v>-11.9</v>
      </c>
      <c r="R429" s="120">
        <v>-56.76</v>
      </c>
      <c r="S429" s="120">
        <v>-100</v>
      </c>
      <c r="T429" s="116"/>
      <c r="U429" s="120">
        <v>-14.52</v>
      </c>
      <c r="V429" s="120">
        <v>24.53</v>
      </c>
      <c r="W429" s="120">
        <v>-18.18</v>
      </c>
      <c r="X429" s="120">
        <v>-59.26</v>
      </c>
      <c r="Y429" s="120">
        <v>-72.73</v>
      </c>
      <c r="Z429" s="120">
        <v>-66.67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</row>
    <row r="430" spans="1:53" ht="29.25" x14ac:dyDescent="0.45">
      <c r="A430" s="261">
        <v>111</v>
      </c>
      <c r="B430" s="174" t="s">
        <v>232</v>
      </c>
      <c r="C430" s="174"/>
      <c r="D430" s="119">
        <v>-54.76</v>
      </c>
      <c r="E430" s="119">
        <v>147.37</v>
      </c>
      <c r="F430" s="119">
        <v>36.17</v>
      </c>
      <c r="G430" s="119">
        <v>-34.380000000000003</v>
      </c>
      <c r="H430" s="119">
        <v>0</v>
      </c>
      <c r="I430" s="119">
        <v>-11.9</v>
      </c>
      <c r="J430" s="119">
        <v>48.65</v>
      </c>
      <c r="K430" s="119">
        <v>-38.18</v>
      </c>
      <c r="L430" s="119">
        <v>79.41</v>
      </c>
      <c r="M430" s="119">
        <v>-88.52</v>
      </c>
      <c r="N430" s="119">
        <v>514.29</v>
      </c>
      <c r="O430" s="119">
        <v>67.44</v>
      </c>
      <c r="P430" s="119">
        <v>-59.72</v>
      </c>
      <c r="Q430" s="119">
        <v>-58.62</v>
      </c>
      <c r="R430" s="119">
        <v>575</v>
      </c>
      <c r="S430" s="119">
        <v>-33.33</v>
      </c>
      <c r="T430" s="119">
        <v>-70.37</v>
      </c>
      <c r="U430" s="119">
        <v>-93.75</v>
      </c>
      <c r="V430" s="121">
        <v>10600</v>
      </c>
      <c r="W430" s="119">
        <v>-63.55</v>
      </c>
      <c r="X430" s="119">
        <v>69.23</v>
      </c>
      <c r="Y430" s="119">
        <v>-45.45</v>
      </c>
      <c r="Z430" s="119">
        <v>69.44</v>
      </c>
      <c r="AA430" s="119">
        <v>3.28</v>
      </c>
      <c r="AB430" s="119">
        <v>-17.46</v>
      </c>
      <c r="AC430" s="119">
        <v>-32.69</v>
      </c>
      <c r="AD430" s="119">
        <v>60</v>
      </c>
      <c r="AE430" s="119">
        <v>3.57</v>
      </c>
      <c r="AF430" s="119">
        <v>6.9</v>
      </c>
      <c r="AG430" s="119">
        <v>-91.94</v>
      </c>
      <c r="AH430" s="119">
        <v>800</v>
      </c>
      <c r="AI430" s="119">
        <v>-15.56</v>
      </c>
      <c r="AJ430" s="119">
        <v>34.21</v>
      </c>
      <c r="AK430" s="119">
        <v>-17.649999999999999</v>
      </c>
      <c r="AL430" s="119">
        <v>-2.38</v>
      </c>
      <c r="AM430" s="119">
        <v>-63.41</v>
      </c>
      <c r="AN430" s="119">
        <v>326.67</v>
      </c>
      <c r="AO430" s="119">
        <v>-35.94</v>
      </c>
      <c r="AP430" s="119">
        <v>-29.27</v>
      </c>
      <c r="AQ430" s="119">
        <v>165.52</v>
      </c>
      <c r="AR430" s="119">
        <v>-24.68</v>
      </c>
      <c r="AS430" s="119">
        <v>62.07</v>
      </c>
      <c r="AT430" s="119">
        <v>-96.81</v>
      </c>
      <c r="AU430" s="121">
        <v>4466.67</v>
      </c>
      <c r="AV430" s="119">
        <v>46.72</v>
      </c>
      <c r="AW430" s="119">
        <v>-15.92</v>
      </c>
      <c r="AX430" s="119">
        <v>-34.909999999999997</v>
      </c>
      <c r="AY430" s="119">
        <v>-53.64</v>
      </c>
      <c r="AZ430" s="119">
        <v>172.55</v>
      </c>
      <c r="BA430" s="119">
        <v>-83.45</v>
      </c>
    </row>
    <row r="431" spans="1:53" ht="42" x14ac:dyDescent="0.45">
      <c r="A431" s="260">
        <v>112</v>
      </c>
      <c r="B431" s="173" t="s">
        <v>233</v>
      </c>
      <c r="C431" s="173"/>
      <c r="D431" s="120">
        <v>100</v>
      </c>
      <c r="E431" s="120">
        <v>-59.23</v>
      </c>
      <c r="F431" s="120">
        <v>-60.38</v>
      </c>
      <c r="G431" s="120">
        <v>457.14</v>
      </c>
      <c r="H431" s="120">
        <v>-55.56</v>
      </c>
      <c r="I431" s="120">
        <v>86.54</v>
      </c>
      <c r="J431" s="120">
        <v>35.049999999999997</v>
      </c>
      <c r="K431" s="120">
        <v>-45.8</v>
      </c>
      <c r="L431" s="120">
        <v>-35.21</v>
      </c>
      <c r="M431" s="120">
        <v>-76.09</v>
      </c>
      <c r="N431" s="120">
        <v>409.09</v>
      </c>
      <c r="O431" s="120">
        <v>28.57</v>
      </c>
      <c r="P431" s="120">
        <v>-77.78</v>
      </c>
      <c r="Q431" s="120">
        <v>475</v>
      </c>
      <c r="R431" s="120">
        <v>23.91</v>
      </c>
      <c r="S431" s="120">
        <v>-46.49</v>
      </c>
      <c r="T431" s="120">
        <v>-54.1</v>
      </c>
      <c r="U431" s="118">
        <v>2164.29</v>
      </c>
      <c r="V431" s="120">
        <v>-89.75</v>
      </c>
      <c r="W431" s="120">
        <v>-44.62</v>
      </c>
      <c r="X431" s="120">
        <v>88.89</v>
      </c>
      <c r="Y431" s="120">
        <v>72.06</v>
      </c>
      <c r="Z431" s="120">
        <v>-81.2</v>
      </c>
      <c r="AA431" s="116"/>
      <c r="AB431" s="116"/>
      <c r="AC431" s="120">
        <v>352.63</v>
      </c>
      <c r="AD431" s="120">
        <v>-61.63</v>
      </c>
      <c r="AE431" s="120">
        <v>254.55</v>
      </c>
      <c r="AF431" s="120">
        <v>-52.14</v>
      </c>
      <c r="AG431" s="120">
        <v>-66.069999999999993</v>
      </c>
      <c r="AH431" s="120">
        <v>-57.89</v>
      </c>
      <c r="AI431" s="120">
        <v>137.5</v>
      </c>
      <c r="AJ431" s="120">
        <v>394.74</v>
      </c>
      <c r="AK431" s="120">
        <v>-87.23</v>
      </c>
      <c r="AL431" s="118">
        <v>1716.67</v>
      </c>
      <c r="AM431" s="120">
        <v>-60.09</v>
      </c>
      <c r="AN431" s="120">
        <v>-54.02</v>
      </c>
      <c r="AO431" s="120">
        <v>-25</v>
      </c>
      <c r="AP431" s="120">
        <v>100</v>
      </c>
      <c r="AQ431" s="120">
        <v>-50</v>
      </c>
      <c r="AR431" s="120">
        <v>113.33</v>
      </c>
      <c r="AS431" s="120">
        <v>-50</v>
      </c>
      <c r="AT431" s="120">
        <v>96.88</v>
      </c>
      <c r="AU431" s="120">
        <v>-58.73</v>
      </c>
      <c r="AV431" s="120">
        <v>788.46</v>
      </c>
      <c r="AW431" s="120">
        <v>-92.64</v>
      </c>
      <c r="AX431" s="120">
        <v>-17.649999999999999</v>
      </c>
      <c r="AY431" s="118">
        <v>1142.8599999999999</v>
      </c>
      <c r="AZ431" s="120">
        <v>-92.53</v>
      </c>
      <c r="BA431" s="120">
        <v>130.77000000000001</v>
      </c>
    </row>
    <row r="432" spans="1:53" ht="29.25" x14ac:dyDescent="0.45">
      <c r="A432" s="261">
        <v>113</v>
      </c>
      <c r="B432" s="174" t="s">
        <v>384</v>
      </c>
      <c r="C432" s="174"/>
      <c r="D432" s="117"/>
      <c r="E432" s="119">
        <v>20</v>
      </c>
      <c r="F432" s="119">
        <v>166.67</v>
      </c>
      <c r="G432" s="119">
        <v>56.25</v>
      </c>
      <c r="H432" s="119">
        <v>12</v>
      </c>
      <c r="I432" s="119">
        <v>-14.29</v>
      </c>
      <c r="J432" s="119">
        <v>45.83</v>
      </c>
      <c r="K432" s="119">
        <v>37.14</v>
      </c>
      <c r="L432" s="119">
        <v>-62.5</v>
      </c>
      <c r="M432" s="119">
        <v>-44.44</v>
      </c>
      <c r="N432" s="119">
        <v>70</v>
      </c>
      <c r="O432" s="119">
        <v>-76.47</v>
      </c>
      <c r="P432" s="119">
        <v>125</v>
      </c>
      <c r="Q432" s="119">
        <v>11.11</v>
      </c>
      <c r="R432" s="119">
        <v>-20</v>
      </c>
      <c r="S432" s="119">
        <v>212.5</v>
      </c>
      <c r="T432" s="119">
        <v>-88</v>
      </c>
      <c r="U432" s="119">
        <v>200</v>
      </c>
      <c r="V432" s="119">
        <v>88.89</v>
      </c>
      <c r="W432" s="119">
        <v>-47.06</v>
      </c>
      <c r="X432" s="119">
        <v>-66.67</v>
      </c>
      <c r="Y432" s="121">
        <v>1200</v>
      </c>
      <c r="Z432" s="119">
        <v>17.95</v>
      </c>
      <c r="AA432" s="119">
        <v>-43.48</v>
      </c>
      <c r="AB432" s="119">
        <v>88.46</v>
      </c>
      <c r="AC432" s="119">
        <v>-24.49</v>
      </c>
      <c r="AD432" s="119">
        <v>-62.16</v>
      </c>
      <c r="AE432" s="119">
        <v>50</v>
      </c>
      <c r="AF432" s="119">
        <v>90.48</v>
      </c>
      <c r="AG432" s="119">
        <v>-60</v>
      </c>
      <c r="AH432" s="119">
        <v>287.5</v>
      </c>
      <c r="AI432" s="119">
        <v>35.479999999999997</v>
      </c>
      <c r="AJ432" s="119">
        <v>-25</v>
      </c>
      <c r="AK432" s="119">
        <v>-23.81</v>
      </c>
      <c r="AL432" s="119">
        <v>-33.33</v>
      </c>
      <c r="AM432" s="119">
        <v>-34.380000000000003</v>
      </c>
      <c r="AN432" s="119">
        <v>-14.29</v>
      </c>
      <c r="AO432" s="119">
        <v>72.22</v>
      </c>
      <c r="AP432" s="119">
        <v>-16.13</v>
      </c>
      <c r="AQ432" s="119">
        <v>38.46</v>
      </c>
      <c r="AR432" s="119">
        <v>-41.67</v>
      </c>
      <c r="AS432" s="119">
        <v>128.57</v>
      </c>
      <c r="AT432" s="119">
        <v>6.25</v>
      </c>
      <c r="AU432" s="119">
        <v>-37.25</v>
      </c>
      <c r="AV432" s="119">
        <v>-15.63</v>
      </c>
      <c r="AW432" s="119">
        <v>25.93</v>
      </c>
      <c r="AX432" s="119">
        <v>32.35</v>
      </c>
      <c r="AY432" s="119">
        <v>-71.11</v>
      </c>
      <c r="AZ432" s="119">
        <v>30.77</v>
      </c>
      <c r="BA432" s="119">
        <v>105.88</v>
      </c>
    </row>
    <row r="433" spans="1:53" ht="42" x14ac:dyDescent="0.45">
      <c r="A433" s="260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100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</row>
    <row r="434" spans="1:53" x14ac:dyDescent="0.45">
      <c r="A434" s="261">
        <v>115</v>
      </c>
      <c r="B434" s="174" t="s">
        <v>235</v>
      </c>
      <c r="C434" s="174"/>
      <c r="D434" s="119">
        <v>10.67</v>
      </c>
      <c r="E434" s="119">
        <v>102.03</v>
      </c>
      <c r="F434" s="119">
        <v>-51.76</v>
      </c>
      <c r="G434" s="119">
        <v>51.04</v>
      </c>
      <c r="H434" s="119">
        <v>10.69</v>
      </c>
      <c r="I434" s="119">
        <v>-37.380000000000003</v>
      </c>
      <c r="J434" s="119">
        <v>17.41</v>
      </c>
      <c r="K434" s="119">
        <v>-13.14</v>
      </c>
      <c r="L434" s="119">
        <v>-3.41</v>
      </c>
      <c r="M434" s="119">
        <v>-2.02</v>
      </c>
      <c r="N434" s="119">
        <v>-26.8</v>
      </c>
      <c r="O434" s="119">
        <v>0</v>
      </c>
      <c r="P434" s="119">
        <v>11.27</v>
      </c>
      <c r="Q434" s="119">
        <v>67.72</v>
      </c>
      <c r="R434" s="119">
        <v>-19.25</v>
      </c>
      <c r="S434" s="119">
        <v>-15.42</v>
      </c>
      <c r="T434" s="119">
        <v>-13.26</v>
      </c>
      <c r="U434" s="119">
        <v>56.69</v>
      </c>
      <c r="V434" s="119">
        <v>-20.329999999999998</v>
      </c>
      <c r="W434" s="119">
        <v>-26.02</v>
      </c>
      <c r="X434" s="119">
        <v>10.34</v>
      </c>
      <c r="Y434" s="119">
        <v>20</v>
      </c>
      <c r="Z434" s="119">
        <v>-5.73</v>
      </c>
      <c r="AA434" s="119">
        <v>-7.73</v>
      </c>
      <c r="AB434" s="119">
        <v>-19.760000000000002</v>
      </c>
      <c r="AC434" s="119">
        <v>127.61</v>
      </c>
      <c r="AD434" s="119">
        <v>21.64</v>
      </c>
      <c r="AE434" s="119">
        <v>-58.22</v>
      </c>
      <c r="AF434" s="119">
        <v>61.94</v>
      </c>
      <c r="AG434" s="119">
        <v>-36.25</v>
      </c>
      <c r="AH434" s="119">
        <v>9.3699999999999992</v>
      </c>
      <c r="AI434" s="119">
        <v>14.86</v>
      </c>
      <c r="AJ434" s="119">
        <v>-31.84</v>
      </c>
      <c r="AK434" s="119">
        <v>51.82</v>
      </c>
      <c r="AL434" s="119">
        <v>-34.619999999999997</v>
      </c>
      <c r="AM434" s="119">
        <v>117.65</v>
      </c>
      <c r="AN434" s="119">
        <v>-24.32</v>
      </c>
      <c r="AO434" s="119">
        <v>-3.57</v>
      </c>
      <c r="AP434" s="119">
        <v>12.96</v>
      </c>
      <c r="AQ434" s="119">
        <v>13.52</v>
      </c>
      <c r="AR434" s="119">
        <v>-18.05</v>
      </c>
      <c r="AS434" s="119">
        <v>-6.17</v>
      </c>
      <c r="AT434" s="119">
        <v>8.4499999999999993</v>
      </c>
      <c r="AU434" s="119">
        <v>-3.9</v>
      </c>
      <c r="AV434" s="119">
        <v>0.45</v>
      </c>
      <c r="AW434" s="119">
        <v>-28.25</v>
      </c>
      <c r="AX434" s="119">
        <v>22.5</v>
      </c>
      <c r="AY434" s="119">
        <v>3.57</v>
      </c>
      <c r="AZ434" s="119">
        <v>-11.82</v>
      </c>
      <c r="BA434" s="119">
        <v>87.15</v>
      </c>
    </row>
    <row r="435" spans="1:53" ht="29.25" x14ac:dyDescent="0.45">
      <c r="A435" s="260">
        <v>116</v>
      </c>
      <c r="B435" s="173" t="s">
        <v>88</v>
      </c>
      <c r="C435" s="173"/>
      <c r="D435" s="120">
        <v>1.22</v>
      </c>
      <c r="E435" s="120">
        <v>22.36</v>
      </c>
      <c r="F435" s="120">
        <v>-1.72</v>
      </c>
      <c r="G435" s="120">
        <v>4.18</v>
      </c>
      <c r="H435" s="120">
        <v>-19.600000000000001</v>
      </c>
      <c r="I435" s="120">
        <v>0.44</v>
      </c>
      <c r="J435" s="120">
        <v>5.64</v>
      </c>
      <c r="K435" s="120">
        <v>19.55</v>
      </c>
      <c r="L435" s="120">
        <v>-6.89</v>
      </c>
      <c r="M435" s="120">
        <v>-0.65</v>
      </c>
      <c r="N435" s="120">
        <v>-0.7</v>
      </c>
      <c r="O435" s="120">
        <v>-4.01</v>
      </c>
      <c r="P435" s="120">
        <v>-12.46</v>
      </c>
      <c r="Q435" s="120">
        <v>2.57</v>
      </c>
      <c r="R435" s="120">
        <v>-8.81</v>
      </c>
      <c r="S435" s="120">
        <v>35.61</v>
      </c>
      <c r="T435" s="120">
        <v>-29.33</v>
      </c>
      <c r="U435" s="120">
        <v>45.41</v>
      </c>
      <c r="V435" s="120">
        <v>-8.5399999999999991</v>
      </c>
      <c r="W435" s="120">
        <v>11.37</v>
      </c>
      <c r="X435" s="120">
        <v>-3.44</v>
      </c>
      <c r="Y435" s="120">
        <v>-18.38</v>
      </c>
      <c r="Z435" s="120">
        <v>2.21</v>
      </c>
      <c r="AA435" s="120">
        <v>10.02</v>
      </c>
      <c r="AB435" s="120">
        <v>-6.41</v>
      </c>
      <c r="AC435" s="120">
        <v>0.28999999999999998</v>
      </c>
      <c r="AD435" s="120">
        <v>-22.81</v>
      </c>
      <c r="AE435" s="120">
        <v>20.03</v>
      </c>
      <c r="AF435" s="120">
        <v>-11.42</v>
      </c>
      <c r="AG435" s="120">
        <v>0.14000000000000001</v>
      </c>
      <c r="AH435" s="120">
        <v>22.21</v>
      </c>
      <c r="AI435" s="120">
        <v>16.2</v>
      </c>
      <c r="AJ435" s="120">
        <v>-20.25</v>
      </c>
      <c r="AK435" s="120">
        <v>15</v>
      </c>
      <c r="AL435" s="120">
        <v>0.23</v>
      </c>
      <c r="AM435" s="120">
        <v>-16.739999999999998</v>
      </c>
      <c r="AN435" s="120">
        <v>-2.75</v>
      </c>
      <c r="AO435" s="120">
        <v>30.71</v>
      </c>
      <c r="AP435" s="120">
        <v>-32.880000000000003</v>
      </c>
      <c r="AQ435" s="120">
        <v>19.73</v>
      </c>
      <c r="AR435" s="120">
        <v>5.88</v>
      </c>
      <c r="AS435" s="120">
        <v>-16.89</v>
      </c>
      <c r="AT435" s="120">
        <v>12.25</v>
      </c>
      <c r="AU435" s="120">
        <v>18.809999999999999</v>
      </c>
      <c r="AV435" s="120">
        <v>-19.2</v>
      </c>
      <c r="AW435" s="120">
        <v>39.21</v>
      </c>
      <c r="AX435" s="120">
        <v>-16.239999999999998</v>
      </c>
      <c r="AY435" s="120">
        <v>-1.1299999999999999</v>
      </c>
      <c r="AZ435" s="120">
        <v>0.24</v>
      </c>
      <c r="BA435" s="120">
        <v>20.32</v>
      </c>
    </row>
    <row r="436" spans="1:53" x14ac:dyDescent="0.45">
      <c r="A436" s="261">
        <v>117</v>
      </c>
      <c r="B436" s="174" t="s">
        <v>80</v>
      </c>
      <c r="C436" s="174"/>
      <c r="D436" s="119">
        <v>-4.04</v>
      </c>
      <c r="E436" s="119">
        <v>14.88</v>
      </c>
      <c r="F436" s="119">
        <v>-13.08</v>
      </c>
      <c r="G436" s="119">
        <v>28.95</v>
      </c>
      <c r="H436" s="119">
        <v>-3.79</v>
      </c>
      <c r="I436" s="119">
        <v>-6.58</v>
      </c>
      <c r="J436" s="119">
        <v>-8.83</v>
      </c>
      <c r="K436" s="119">
        <v>16.47</v>
      </c>
      <c r="L436" s="119">
        <v>10.050000000000001</v>
      </c>
      <c r="M436" s="119">
        <v>-27</v>
      </c>
      <c r="N436" s="119">
        <v>3.6</v>
      </c>
      <c r="O436" s="119">
        <v>-4.13</v>
      </c>
      <c r="P436" s="119">
        <v>5.78</v>
      </c>
      <c r="Q436" s="119">
        <v>13.41</v>
      </c>
      <c r="R436" s="119">
        <v>-18.63</v>
      </c>
      <c r="S436" s="119">
        <v>16.8</v>
      </c>
      <c r="T436" s="119">
        <v>-6.17</v>
      </c>
      <c r="U436" s="119">
        <v>6.76</v>
      </c>
      <c r="V436" s="119">
        <v>-5.91</v>
      </c>
      <c r="W436" s="119">
        <v>2.23</v>
      </c>
      <c r="X436" s="119">
        <v>1.96</v>
      </c>
      <c r="Y436" s="119">
        <v>-10.119999999999999</v>
      </c>
      <c r="Z436" s="119">
        <v>15.03</v>
      </c>
      <c r="AA436" s="119">
        <v>-11.87</v>
      </c>
      <c r="AB436" s="119">
        <v>17.87</v>
      </c>
      <c r="AC436" s="119">
        <v>1.65</v>
      </c>
      <c r="AD436" s="119">
        <v>-18.670000000000002</v>
      </c>
      <c r="AE436" s="119">
        <v>3.33</v>
      </c>
      <c r="AF436" s="119">
        <v>8.94</v>
      </c>
      <c r="AG436" s="119">
        <v>-1.73</v>
      </c>
      <c r="AH436" s="119">
        <v>25.87</v>
      </c>
      <c r="AI436" s="119">
        <v>-7.33</v>
      </c>
      <c r="AJ436" s="119">
        <v>-18.309999999999999</v>
      </c>
      <c r="AK436" s="119">
        <v>6.11</v>
      </c>
      <c r="AL436" s="119">
        <v>-1.1200000000000001</v>
      </c>
      <c r="AM436" s="119">
        <v>1.1000000000000001</v>
      </c>
      <c r="AN436" s="119">
        <v>6.46</v>
      </c>
      <c r="AO436" s="119">
        <v>11.81</v>
      </c>
      <c r="AP436" s="119">
        <v>-24.4</v>
      </c>
      <c r="AQ436" s="119">
        <v>20.86</v>
      </c>
      <c r="AR436" s="119">
        <v>-0.66</v>
      </c>
      <c r="AS436" s="119">
        <v>-3.66</v>
      </c>
      <c r="AT436" s="119">
        <v>39.630000000000003</v>
      </c>
      <c r="AU436" s="119">
        <v>-18.54</v>
      </c>
      <c r="AV436" s="119">
        <v>-5.43</v>
      </c>
      <c r="AW436" s="119">
        <v>3.46</v>
      </c>
      <c r="AX436" s="119">
        <v>3.14</v>
      </c>
      <c r="AY436" s="119">
        <v>-3.06</v>
      </c>
      <c r="AZ436" s="119">
        <v>3.18</v>
      </c>
      <c r="BA436" s="119">
        <v>3.09</v>
      </c>
    </row>
    <row r="437" spans="1:53" x14ac:dyDescent="0.45">
      <c r="A437" s="260">
        <v>118</v>
      </c>
      <c r="B437" s="173" t="s">
        <v>236</v>
      </c>
      <c r="C437" s="173"/>
      <c r="D437" s="120">
        <v>-67.91</v>
      </c>
      <c r="E437" s="120">
        <v>42.5</v>
      </c>
      <c r="F437" s="120">
        <v>46.78</v>
      </c>
      <c r="G437" s="120">
        <v>-18.329999999999998</v>
      </c>
      <c r="H437" s="120">
        <v>44.39</v>
      </c>
      <c r="I437" s="120">
        <v>822.64</v>
      </c>
      <c r="J437" s="120">
        <v>-79.599999999999994</v>
      </c>
      <c r="K437" s="120">
        <v>-61.4</v>
      </c>
      <c r="L437" s="120">
        <v>-8.3699999999999992</v>
      </c>
      <c r="M437" s="120">
        <v>91.37</v>
      </c>
      <c r="N437" s="120">
        <v>-55.7</v>
      </c>
      <c r="O437" s="120">
        <v>20.96</v>
      </c>
      <c r="P437" s="120">
        <v>1.49</v>
      </c>
      <c r="Q437" s="120">
        <v>34.630000000000003</v>
      </c>
      <c r="R437" s="120">
        <v>-39.86</v>
      </c>
      <c r="S437" s="120">
        <v>57.83</v>
      </c>
      <c r="T437" s="120">
        <v>4.58</v>
      </c>
      <c r="U437" s="120">
        <v>17.52</v>
      </c>
      <c r="V437" s="120">
        <v>61.18</v>
      </c>
      <c r="W437" s="120">
        <v>-9.6300000000000008</v>
      </c>
      <c r="X437" s="120">
        <v>-56.29</v>
      </c>
      <c r="Y437" s="120">
        <v>-20</v>
      </c>
      <c r="Z437" s="120">
        <v>55.49</v>
      </c>
      <c r="AA437" s="120">
        <v>-8.24</v>
      </c>
      <c r="AB437" s="120">
        <v>37.61</v>
      </c>
      <c r="AC437" s="120">
        <v>-4.3499999999999996</v>
      </c>
      <c r="AD437" s="120">
        <v>-41.88</v>
      </c>
      <c r="AE437" s="120">
        <v>30.73</v>
      </c>
      <c r="AF437" s="120">
        <v>53.85</v>
      </c>
      <c r="AG437" s="120">
        <v>-50.83</v>
      </c>
      <c r="AH437" s="120">
        <v>152.54</v>
      </c>
      <c r="AI437" s="120">
        <v>-35.57</v>
      </c>
      <c r="AJ437" s="120">
        <v>-10.07</v>
      </c>
      <c r="AK437" s="120">
        <v>-13.9</v>
      </c>
      <c r="AL437" s="120">
        <v>-4.93</v>
      </c>
      <c r="AM437" s="120">
        <v>-8.9600000000000009</v>
      </c>
      <c r="AN437" s="120">
        <v>25.91</v>
      </c>
      <c r="AO437" s="120">
        <v>-9.4700000000000006</v>
      </c>
      <c r="AP437" s="120">
        <v>97.73</v>
      </c>
      <c r="AQ437" s="120">
        <v>50.8</v>
      </c>
      <c r="AR437" s="120">
        <v>12.96</v>
      </c>
      <c r="AS437" s="120">
        <v>-10.93</v>
      </c>
      <c r="AT437" s="120">
        <v>-6.21</v>
      </c>
      <c r="AU437" s="120">
        <v>-27.14</v>
      </c>
      <c r="AV437" s="120">
        <v>101.55</v>
      </c>
      <c r="AW437" s="120">
        <v>21.67</v>
      </c>
      <c r="AX437" s="120">
        <v>-76.760000000000005</v>
      </c>
      <c r="AY437" s="120">
        <v>65.760000000000005</v>
      </c>
      <c r="AZ437" s="120">
        <v>-63.15</v>
      </c>
      <c r="BA437" s="120">
        <v>161.15</v>
      </c>
    </row>
    <row r="438" spans="1:53" x14ac:dyDescent="0.45">
      <c r="A438" s="261">
        <v>119</v>
      </c>
      <c r="B438" s="174" t="s">
        <v>96</v>
      </c>
      <c r="C438" s="174"/>
      <c r="D438" s="119">
        <v>9.4700000000000006</v>
      </c>
      <c r="E438" s="119">
        <v>7.44</v>
      </c>
      <c r="F438" s="119">
        <v>-12.86</v>
      </c>
      <c r="G438" s="119">
        <v>37.86</v>
      </c>
      <c r="H438" s="119">
        <v>3.88</v>
      </c>
      <c r="I438" s="119">
        <v>-6.33</v>
      </c>
      <c r="J438" s="119">
        <v>-6.68</v>
      </c>
      <c r="K438" s="119">
        <v>28.78</v>
      </c>
      <c r="L438" s="119">
        <v>-3.27</v>
      </c>
      <c r="M438" s="119">
        <v>-20.22</v>
      </c>
      <c r="N438" s="119">
        <v>13.65</v>
      </c>
      <c r="O438" s="119">
        <v>-25.26</v>
      </c>
      <c r="P438" s="119">
        <v>6.22</v>
      </c>
      <c r="Q438" s="119">
        <v>16.16</v>
      </c>
      <c r="R438" s="119">
        <v>4.4800000000000004</v>
      </c>
      <c r="S438" s="119">
        <v>18.09</v>
      </c>
      <c r="T438" s="119">
        <v>-17.59</v>
      </c>
      <c r="U438" s="119">
        <v>8.9600000000000009</v>
      </c>
      <c r="V438" s="119">
        <v>-9.39</v>
      </c>
      <c r="W438" s="119">
        <v>-6.1</v>
      </c>
      <c r="X438" s="119">
        <v>-9.75</v>
      </c>
      <c r="Y438" s="119">
        <v>0.32</v>
      </c>
      <c r="Z438" s="119">
        <v>47.36</v>
      </c>
      <c r="AA438" s="119">
        <v>-36.19</v>
      </c>
      <c r="AB438" s="119">
        <v>-5.17</v>
      </c>
      <c r="AC438" s="119">
        <v>13.25</v>
      </c>
      <c r="AD438" s="119">
        <v>6.51</v>
      </c>
      <c r="AE438" s="119">
        <v>-13.78</v>
      </c>
      <c r="AF438" s="119">
        <v>19.39</v>
      </c>
      <c r="AG438" s="119">
        <v>-9.5299999999999994</v>
      </c>
      <c r="AH438" s="119">
        <v>19.43</v>
      </c>
      <c r="AI438" s="119">
        <v>-16.11</v>
      </c>
      <c r="AJ438" s="119">
        <v>-1.57</v>
      </c>
      <c r="AK438" s="119">
        <v>20.95</v>
      </c>
      <c r="AL438" s="119">
        <v>-23.27</v>
      </c>
      <c r="AM438" s="119">
        <v>-10.69</v>
      </c>
      <c r="AN438" s="119">
        <v>101.35</v>
      </c>
      <c r="AO438" s="119">
        <v>-30.99</v>
      </c>
      <c r="AP438" s="119">
        <v>-31.14</v>
      </c>
      <c r="AQ438" s="119">
        <v>48.69</v>
      </c>
      <c r="AR438" s="119">
        <v>0.38</v>
      </c>
      <c r="AS438" s="119">
        <v>-15.14</v>
      </c>
      <c r="AT438" s="119">
        <v>18.5</v>
      </c>
      <c r="AU438" s="119">
        <v>-3.87</v>
      </c>
      <c r="AV438" s="119">
        <v>-11.15</v>
      </c>
      <c r="AW438" s="119">
        <v>7.17</v>
      </c>
      <c r="AX438" s="119">
        <v>-4.05</v>
      </c>
      <c r="AY438" s="119">
        <v>-8.8699999999999992</v>
      </c>
      <c r="AZ438" s="119">
        <v>9.1</v>
      </c>
      <c r="BA438" s="119">
        <v>-10.19</v>
      </c>
    </row>
    <row r="439" spans="1:53" ht="29.25" x14ac:dyDescent="0.45">
      <c r="A439" s="260">
        <v>120</v>
      </c>
      <c r="B439" s="173" t="s">
        <v>237</v>
      </c>
      <c r="C439" s="173"/>
      <c r="D439" s="120">
        <v>109.09</v>
      </c>
      <c r="E439" s="120">
        <v>-34.78</v>
      </c>
      <c r="F439" s="120">
        <v>-6.67</v>
      </c>
      <c r="G439" s="120">
        <v>14.29</v>
      </c>
      <c r="H439" s="120">
        <v>-50</v>
      </c>
      <c r="I439" s="120">
        <v>225</v>
      </c>
      <c r="J439" s="120">
        <v>-53.85</v>
      </c>
      <c r="K439" s="120">
        <v>33.33</v>
      </c>
      <c r="L439" s="120">
        <v>50</v>
      </c>
      <c r="M439" s="120">
        <v>-54.17</v>
      </c>
      <c r="N439" s="120">
        <v>-81.819999999999993</v>
      </c>
      <c r="O439" s="120">
        <v>-50</v>
      </c>
      <c r="P439" s="118">
        <v>2500</v>
      </c>
      <c r="Q439" s="120">
        <v>-15.38</v>
      </c>
      <c r="R439" s="120">
        <v>9.09</v>
      </c>
      <c r="S439" s="120">
        <v>-70.83</v>
      </c>
      <c r="T439" s="118">
        <v>1042.8599999999999</v>
      </c>
      <c r="U439" s="120">
        <v>108.75</v>
      </c>
      <c r="V439" s="120">
        <v>-44.31</v>
      </c>
      <c r="W439" s="120">
        <v>196.77</v>
      </c>
      <c r="X439" s="120">
        <v>21.38</v>
      </c>
      <c r="Y439" s="120">
        <v>-92.54</v>
      </c>
      <c r="Z439" s="120">
        <v>-56</v>
      </c>
      <c r="AA439" s="120">
        <v>290.91000000000003</v>
      </c>
      <c r="AB439" s="120">
        <v>467.44</v>
      </c>
      <c r="AC439" s="120">
        <v>-57.79</v>
      </c>
      <c r="AD439" s="120">
        <v>-77.67</v>
      </c>
      <c r="AE439" s="120">
        <v>60.87</v>
      </c>
      <c r="AF439" s="120">
        <v>-2.7</v>
      </c>
      <c r="AG439" s="120">
        <v>-100</v>
      </c>
      <c r="AH439" s="116"/>
      <c r="AI439" s="120">
        <v>-53.57</v>
      </c>
      <c r="AJ439" s="120">
        <v>-84.62</v>
      </c>
      <c r="AK439" s="118">
        <v>1550</v>
      </c>
      <c r="AL439" s="120">
        <v>-30.3</v>
      </c>
      <c r="AM439" s="120">
        <v>-47.83</v>
      </c>
      <c r="AN439" s="120">
        <v>-66.67</v>
      </c>
      <c r="AO439" s="118">
        <v>1025</v>
      </c>
      <c r="AP439" s="120">
        <v>-68.89</v>
      </c>
      <c r="AQ439" s="120">
        <v>92.86</v>
      </c>
      <c r="AR439" s="120">
        <v>-70.37</v>
      </c>
      <c r="AS439" s="120">
        <v>137.5</v>
      </c>
      <c r="AT439" s="120">
        <v>-15.79</v>
      </c>
      <c r="AU439" s="120">
        <v>118.75</v>
      </c>
      <c r="AV439" s="120">
        <v>-25.71</v>
      </c>
      <c r="AW439" s="120">
        <v>-42.31</v>
      </c>
      <c r="AX439" s="120">
        <v>-46.67</v>
      </c>
      <c r="AY439" s="120">
        <v>350</v>
      </c>
      <c r="AZ439" s="120">
        <v>-25</v>
      </c>
      <c r="BA439" s="120">
        <v>22.22</v>
      </c>
    </row>
    <row r="440" spans="1:53" ht="42" x14ac:dyDescent="0.45">
      <c r="A440" s="261">
        <v>121</v>
      </c>
      <c r="B440" s="174" t="s">
        <v>238</v>
      </c>
      <c r="C440" s="174"/>
      <c r="D440" s="119">
        <v>-11.03</v>
      </c>
      <c r="E440" s="119">
        <v>33.28</v>
      </c>
      <c r="F440" s="119">
        <v>-6.88</v>
      </c>
      <c r="G440" s="119">
        <v>-8.6199999999999992</v>
      </c>
      <c r="H440" s="119">
        <v>23.5</v>
      </c>
      <c r="I440" s="119">
        <v>21.45</v>
      </c>
      <c r="J440" s="119">
        <v>-21.16</v>
      </c>
      <c r="K440" s="119">
        <v>32.15</v>
      </c>
      <c r="L440" s="119">
        <v>-9.8699999999999992</v>
      </c>
      <c r="M440" s="119">
        <v>-28.8</v>
      </c>
      <c r="N440" s="119">
        <v>43.73</v>
      </c>
      <c r="O440" s="119">
        <v>-19</v>
      </c>
      <c r="P440" s="119">
        <v>11.03</v>
      </c>
      <c r="Q440" s="119">
        <v>13.74</v>
      </c>
      <c r="R440" s="119">
        <v>-20.91</v>
      </c>
      <c r="S440" s="119">
        <v>-30.94</v>
      </c>
      <c r="T440" s="119">
        <v>63.57</v>
      </c>
      <c r="U440" s="119">
        <v>-2.84</v>
      </c>
      <c r="V440" s="119">
        <v>-9.7100000000000009</v>
      </c>
      <c r="W440" s="119">
        <v>79.66</v>
      </c>
      <c r="X440" s="119">
        <v>-41.02</v>
      </c>
      <c r="Y440" s="119">
        <v>21.76</v>
      </c>
      <c r="Z440" s="119">
        <v>-39.159999999999997</v>
      </c>
      <c r="AA440" s="119">
        <v>4.79</v>
      </c>
      <c r="AB440" s="119">
        <v>31.81</v>
      </c>
      <c r="AC440" s="119">
        <v>-22.7</v>
      </c>
      <c r="AD440" s="119">
        <v>-48.53</v>
      </c>
      <c r="AE440" s="119">
        <v>-3.6</v>
      </c>
      <c r="AF440" s="119">
        <v>118.07</v>
      </c>
      <c r="AG440" s="119">
        <v>-7</v>
      </c>
      <c r="AH440" s="119">
        <v>65.44</v>
      </c>
      <c r="AI440" s="119">
        <v>-13.46</v>
      </c>
      <c r="AJ440" s="119">
        <v>-29.08</v>
      </c>
      <c r="AK440" s="119">
        <v>15.89</v>
      </c>
      <c r="AL440" s="119">
        <v>-14.62</v>
      </c>
      <c r="AM440" s="119">
        <v>-44.04</v>
      </c>
      <c r="AN440" s="119">
        <v>24.04</v>
      </c>
      <c r="AO440" s="119">
        <v>34.799999999999997</v>
      </c>
      <c r="AP440" s="119">
        <v>-63.73</v>
      </c>
      <c r="AQ440" s="119">
        <v>223.87</v>
      </c>
      <c r="AR440" s="119">
        <v>8.34</v>
      </c>
      <c r="AS440" s="119">
        <v>-21.18</v>
      </c>
      <c r="AT440" s="119">
        <v>-5.21</v>
      </c>
      <c r="AU440" s="119">
        <v>-30.93</v>
      </c>
      <c r="AV440" s="119">
        <v>-8.9600000000000009</v>
      </c>
      <c r="AW440" s="119">
        <v>94.54</v>
      </c>
      <c r="AX440" s="119">
        <v>-22.05</v>
      </c>
      <c r="AY440" s="119">
        <v>-29.19</v>
      </c>
      <c r="AZ440" s="119">
        <v>50.64</v>
      </c>
      <c r="BA440" s="119">
        <v>42.57</v>
      </c>
    </row>
    <row r="441" spans="1:53" x14ac:dyDescent="0.45">
      <c r="A441" s="260">
        <v>122</v>
      </c>
      <c r="B441" s="173" t="s">
        <v>239</v>
      </c>
      <c r="C441" s="173"/>
      <c r="D441" s="120">
        <v>52.4</v>
      </c>
      <c r="E441" s="120">
        <v>-9.32</v>
      </c>
      <c r="F441" s="120">
        <v>-2.75</v>
      </c>
      <c r="G441" s="120">
        <v>39.340000000000003</v>
      </c>
      <c r="H441" s="120">
        <v>-15.84</v>
      </c>
      <c r="I441" s="120">
        <v>-9.73</v>
      </c>
      <c r="J441" s="120">
        <v>-5.53</v>
      </c>
      <c r="K441" s="120">
        <v>2.23</v>
      </c>
      <c r="L441" s="120">
        <v>37.17</v>
      </c>
      <c r="M441" s="120">
        <v>-31.77</v>
      </c>
      <c r="N441" s="120">
        <v>-5.5</v>
      </c>
      <c r="O441" s="120">
        <v>5.05</v>
      </c>
      <c r="P441" s="120">
        <v>1.62</v>
      </c>
      <c r="Q441" s="120">
        <v>-17.11</v>
      </c>
      <c r="R441" s="120">
        <v>-33.729999999999997</v>
      </c>
      <c r="S441" s="120">
        <v>0.09</v>
      </c>
      <c r="T441" s="120">
        <v>-24.02</v>
      </c>
      <c r="U441" s="120">
        <v>10.7</v>
      </c>
      <c r="V441" s="120">
        <v>-2.33</v>
      </c>
      <c r="W441" s="120">
        <v>-26.17</v>
      </c>
      <c r="X441" s="120">
        <v>-34.51</v>
      </c>
      <c r="Y441" s="120">
        <v>33.18</v>
      </c>
      <c r="Z441" s="120">
        <v>71.55</v>
      </c>
      <c r="AA441" s="120">
        <v>-35.74</v>
      </c>
      <c r="AB441" s="120">
        <v>42.79</v>
      </c>
      <c r="AC441" s="120">
        <v>-9.09</v>
      </c>
      <c r="AD441" s="120">
        <v>-16.91</v>
      </c>
      <c r="AE441" s="120">
        <v>70.28</v>
      </c>
      <c r="AF441" s="120">
        <v>-7.68</v>
      </c>
      <c r="AG441" s="120">
        <v>69.849999999999994</v>
      </c>
      <c r="AH441" s="120">
        <v>-46.8</v>
      </c>
      <c r="AI441" s="120">
        <v>-25.1</v>
      </c>
      <c r="AJ441" s="120">
        <v>48.74</v>
      </c>
      <c r="AK441" s="120">
        <v>-12.58</v>
      </c>
      <c r="AL441" s="120">
        <v>24.17</v>
      </c>
      <c r="AM441" s="120">
        <v>-32.44</v>
      </c>
      <c r="AN441" s="120">
        <v>20.49</v>
      </c>
      <c r="AO441" s="120">
        <v>17.53</v>
      </c>
      <c r="AP441" s="120">
        <v>91.32</v>
      </c>
      <c r="AQ441" s="120">
        <v>-57.61</v>
      </c>
      <c r="AR441" s="120">
        <v>-20.85</v>
      </c>
      <c r="AS441" s="120">
        <v>-27.32</v>
      </c>
      <c r="AT441" s="120">
        <v>113.18</v>
      </c>
      <c r="AU441" s="120">
        <v>-49.55</v>
      </c>
      <c r="AV441" s="120">
        <v>22.34</v>
      </c>
      <c r="AW441" s="120">
        <v>-14.73</v>
      </c>
      <c r="AX441" s="120">
        <v>26.08</v>
      </c>
      <c r="AY441" s="120">
        <v>24.11</v>
      </c>
      <c r="AZ441" s="120">
        <v>-40.18</v>
      </c>
      <c r="BA441" s="120">
        <v>99.08</v>
      </c>
    </row>
    <row r="442" spans="1:53" ht="29.25" x14ac:dyDescent="0.45">
      <c r="A442" s="261">
        <v>123</v>
      </c>
      <c r="B442" s="174" t="s">
        <v>240</v>
      </c>
      <c r="C442" s="174"/>
      <c r="D442" s="119">
        <v>11.05</v>
      </c>
      <c r="E442" s="119">
        <v>25.06</v>
      </c>
      <c r="F442" s="119">
        <v>-17.350000000000001</v>
      </c>
      <c r="G442" s="119">
        <v>-0.62</v>
      </c>
      <c r="H442" s="119">
        <v>10.41</v>
      </c>
      <c r="I442" s="119">
        <v>28.53</v>
      </c>
      <c r="J442" s="119">
        <v>-24.09</v>
      </c>
      <c r="K442" s="119">
        <v>-0.54</v>
      </c>
      <c r="L442" s="119">
        <v>-29.01</v>
      </c>
      <c r="M442" s="119">
        <v>10.97</v>
      </c>
      <c r="N442" s="119">
        <v>0.2</v>
      </c>
      <c r="O442" s="119">
        <v>14.38</v>
      </c>
      <c r="P442" s="119">
        <v>3.31</v>
      </c>
      <c r="Q442" s="119">
        <v>-40.17</v>
      </c>
      <c r="R442" s="119">
        <v>-19.25</v>
      </c>
      <c r="S442" s="119">
        <v>21.34</v>
      </c>
      <c r="T442" s="119">
        <v>12.47</v>
      </c>
      <c r="U442" s="119">
        <v>30.96</v>
      </c>
      <c r="V442" s="119">
        <v>-29.51</v>
      </c>
      <c r="W442" s="119">
        <v>-43.12</v>
      </c>
      <c r="X442" s="119">
        <v>-35.96</v>
      </c>
      <c r="Y442" s="119">
        <v>35.93</v>
      </c>
      <c r="Z442" s="119">
        <v>42.79</v>
      </c>
      <c r="AA442" s="119">
        <v>-57.61</v>
      </c>
      <c r="AB442" s="119">
        <v>86.2</v>
      </c>
      <c r="AC442" s="119">
        <v>60.1</v>
      </c>
      <c r="AD442" s="119">
        <v>-40.01</v>
      </c>
      <c r="AE442" s="119">
        <v>-23.89</v>
      </c>
      <c r="AF442" s="119">
        <v>-27.78</v>
      </c>
      <c r="AG442" s="119">
        <v>34.04</v>
      </c>
      <c r="AH442" s="119">
        <v>30.85</v>
      </c>
      <c r="AI442" s="119">
        <v>7.57</v>
      </c>
      <c r="AJ442" s="119">
        <v>1.02</v>
      </c>
      <c r="AK442" s="119">
        <v>34.409999999999997</v>
      </c>
      <c r="AL442" s="119">
        <v>19.440000000000001</v>
      </c>
      <c r="AM442" s="119">
        <v>-54.75</v>
      </c>
      <c r="AN442" s="119">
        <v>61.81</v>
      </c>
      <c r="AO442" s="119">
        <v>90.82</v>
      </c>
      <c r="AP442" s="119">
        <v>-43.41</v>
      </c>
      <c r="AQ442" s="119">
        <v>57.07</v>
      </c>
      <c r="AR442" s="119">
        <v>-13.92</v>
      </c>
      <c r="AS442" s="119">
        <v>19.93</v>
      </c>
      <c r="AT442" s="119">
        <v>7.94</v>
      </c>
      <c r="AU442" s="119">
        <v>17.21</v>
      </c>
      <c r="AV442" s="119">
        <v>-31.42</v>
      </c>
      <c r="AW442" s="119">
        <v>28.47</v>
      </c>
      <c r="AX442" s="119">
        <v>16.97</v>
      </c>
      <c r="AY442" s="119">
        <v>-29.59</v>
      </c>
      <c r="AZ442" s="119">
        <v>20.18</v>
      </c>
      <c r="BA442" s="119">
        <v>0.49</v>
      </c>
    </row>
    <row r="443" spans="1:53" ht="29.25" x14ac:dyDescent="0.45">
      <c r="A443" s="260">
        <v>124</v>
      </c>
      <c r="B443" s="173" t="s">
        <v>54</v>
      </c>
      <c r="C443" s="173"/>
      <c r="D443" s="120">
        <v>-33.56</v>
      </c>
      <c r="E443" s="120">
        <v>12.83</v>
      </c>
      <c r="F443" s="120">
        <v>-5.96</v>
      </c>
      <c r="G443" s="120">
        <v>5.95</v>
      </c>
      <c r="H443" s="120">
        <v>33.51</v>
      </c>
      <c r="I443" s="120">
        <v>6.11</v>
      </c>
      <c r="J443" s="120">
        <v>17.649999999999999</v>
      </c>
      <c r="K443" s="120">
        <v>-32.28</v>
      </c>
      <c r="L443" s="120">
        <v>59.55</v>
      </c>
      <c r="M443" s="120">
        <v>-26.36</v>
      </c>
      <c r="N443" s="120">
        <v>-27.87</v>
      </c>
      <c r="O443" s="120">
        <v>-16.100000000000001</v>
      </c>
      <c r="P443" s="120">
        <v>-7.9</v>
      </c>
      <c r="Q443" s="120">
        <v>12.01</v>
      </c>
      <c r="R443" s="120">
        <v>12.04</v>
      </c>
      <c r="S443" s="120">
        <v>-25</v>
      </c>
      <c r="T443" s="120">
        <v>24.48</v>
      </c>
      <c r="U443" s="120">
        <v>-4.8099999999999996</v>
      </c>
      <c r="V443" s="120">
        <v>-4.4000000000000004</v>
      </c>
      <c r="W443" s="120">
        <v>5.52</v>
      </c>
      <c r="X443" s="120">
        <v>-5.23</v>
      </c>
      <c r="Y443" s="120">
        <v>-30.11</v>
      </c>
      <c r="Z443" s="120">
        <v>30.92</v>
      </c>
      <c r="AA443" s="120">
        <v>-29.65</v>
      </c>
      <c r="AB443" s="120">
        <v>42.86</v>
      </c>
      <c r="AC443" s="120">
        <v>-3.25</v>
      </c>
      <c r="AD443" s="120">
        <v>-20.41</v>
      </c>
      <c r="AE443" s="120">
        <v>41.56</v>
      </c>
      <c r="AF443" s="120">
        <v>-10.09</v>
      </c>
      <c r="AG443" s="120">
        <v>-15.05</v>
      </c>
      <c r="AH443" s="120">
        <v>131.22999999999999</v>
      </c>
      <c r="AI443" s="120">
        <v>-49.74</v>
      </c>
      <c r="AJ443" s="120">
        <v>5.17</v>
      </c>
      <c r="AK443" s="120">
        <v>-15.97</v>
      </c>
      <c r="AL443" s="120">
        <v>47.08</v>
      </c>
      <c r="AM443" s="120">
        <v>-47.91</v>
      </c>
      <c r="AN443" s="120">
        <v>40.08</v>
      </c>
      <c r="AO443" s="120">
        <v>87.74</v>
      </c>
      <c r="AP443" s="120">
        <v>-57.04</v>
      </c>
      <c r="AQ443" s="120">
        <v>83.11</v>
      </c>
      <c r="AR443" s="120">
        <v>-15.5</v>
      </c>
      <c r="AS443" s="120">
        <v>-0.66</v>
      </c>
      <c r="AT443" s="120">
        <v>-18.68</v>
      </c>
      <c r="AU443" s="120">
        <v>9.4600000000000009</v>
      </c>
      <c r="AV443" s="120">
        <v>17.53</v>
      </c>
      <c r="AW443" s="120">
        <v>-22.9</v>
      </c>
      <c r="AX443" s="120">
        <v>31.06</v>
      </c>
      <c r="AY443" s="120">
        <v>-15.8</v>
      </c>
      <c r="AZ443" s="120">
        <v>-11.11</v>
      </c>
      <c r="BA443" s="120">
        <v>9.7200000000000006</v>
      </c>
    </row>
    <row r="444" spans="1:53" x14ac:dyDescent="0.45">
      <c r="A444" s="261">
        <v>125</v>
      </c>
      <c r="B444" s="174" t="s">
        <v>92</v>
      </c>
      <c r="C444" s="174"/>
      <c r="D444" s="119">
        <v>13.39</v>
      </c>
      <c r="E444" s="119">
        <v>19.2</v>
      </c>
      <c r="F444" s="119">
        <v>-17.88</v>
      </c>
      <c r="G444" s="119">
        <v>13.69</v>
      </c>
      <c r="H444" s="119">
        <v>-2.89</v>
      </c>
      <c r="I444" s="119">
        <v>12.15</v>
      </c>
      <c r="J444" s="119">
        <v>-2.57</v>
      </c>
      <c r="K444" s="119">
        <v>19.63</v>
      </c>
      <c r="L444" s="119">
        <v>-1.1000000000000001</v>
      </c>
      <c r="M444" s="119">
        <v>-18.37</v>
      </c>
      <c r="N444" s="119">
        <v>-3.7</v>
      </c>
      <c r="O444" s="119">
        <v>-16.7</v>
      </c>
      <c r="P444" s="119">
        <v>10.56</v>
      </c>
      <c r="Q444" s="119">
        <v>23.41</v>
      </c>
      <c r="R444" s="119">
        <v>-14.18</v>
      </c>
      <c r="S444" s="119">
        <v>-3.94</v>
      </c>
      <c r="T444" s="119">
        <v>14.72</v>
      </c>
      <c r="U444" s="119">
        <v>4.1500000000000004</v>
      </c>
      <c r="V444" s="119">
        <v>-22.21</v>
      </c>
      <c r="W444" s="119">
        <v>5.0199999999999996</v>
      </c>
      <c r="X444" s="119">
        <v>5.32</v>
      </c>
      <c r="Y444" s="119">
        <v>0.98</v>
      </c>
      <c r="Z444" s="119">
        <v>-3.69</v>
      </c>
      <c r="AA444" s="119">
        <v>-20.440000000000001</v>
      </c>
      <c r="AB444" s="119">
        <v>6.16</v>
      </c>
      <c r="AC444" s="119">
        <v>7.97</v>
      </c>
      <c r="AD444" s="119">
        <v>-25.3</v>
      </c>
      <c r="AE444" s="119">
        <v>11.7</v>
      </c>
      <c r="AF444" s="119">
        <v>15.85</v>
      </c>
      <c r="AG444" s="119">
        <v>-15.94</v>
      </c>
      <c r="AH444" s="119">
        <v>9.6</v>
      </c>
      <c r="AI444" s="119">
        <v>15.67</v>
      </c>
      <c r="AJ444" s="119">
        <v>-39.229999999999997</v>
      </c>
      <c r="AK444" s="119">
        <v>36.75</v>
      </c>
      <c r="AL444" s="119">
        <v>-4.2</v>
      </c>
      <c r="AM444" s="119">
        <v>-17.23</v>
      </c>
      <c r="AN444" s="119">
        <v>10.99</v>
      </c>
      <c r="AO444" s="119">
        <v>11.69</v>
      </c>
      <c r="AP444" s="119">
        <v>-33.44</v>
      </c>
      <c r="AQ444" s="119">
        <v>-2.67</v>
      </c>
      <c r="AR444" s="119">
        <v>14.23</v>
      </c>
      <c r="AS444" s="119">
        <v>16.12</v>
      </c>
      <c r="AT444" s="119">
        <v>10.38</v>
      </c>
      <c r="AU444" s="119">
        <v>3.98</v>
      </c>
      <c r="AV444" s="119">
        <v>12.16</v>
      </c>
      <c r="AW444" s="119">
        <v>6.03</v>
      </c>
      <c r="AX444" s="119">
        <v>-1.42</v>
      </c>
      <c r="AY444" s="119">
        <v>-10.31</v>
      </c>
      <c r="AZ444" s="119">
        <v>-9.8800000000000008</v>
      </c>
      <c r="BA444" s="119">
        <v>45</v>
      </c>
    </row>
    <row r="445" spans="1:53" ht="29.25" x14ac:dyDescent="0.45">
      <c r="A445" s="260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</row>
    <row r="446" spans="1:53" ht="29.25" x14ac:dyDescent="0.45">
      <c r="A446" s="261">
        <v>127</v>
      </c>
      <c r="B446" s="174" t="s">
        <v>242</v>
      </c>
      <c r="C446" s="174"/>
      <c r="D446" s="117"/>
      <c r="E446" s="119">
        <v>-66.67</v>
      </c>
      <c r="F446" s="119">
        <v>100</v>
      </c>
      <c r="G446" s="121">
        <v>36550</v>
      </c>
      <c r="H446" s="119">
        <v>-99.73</v>
      </c>
      <c r="I446" s="121">
        <v>1100</v>
      </c>
      <c r="J446" s="119">
        <v>-54.17</v>
      </c>
      <c r="K446" s="119">
        <v>-100</v>
      </c>
      <c r="L446" s="117"/>
      <c r="M446" s="119">
        <v>-98.01</v>
      </c>
      <c r="N446" s="119">
        <v>-90.91</v>
      </c>
      <c r="O446" s="121">
        <v>4000</v>
      </c>
      <c r="P446" s="119">
        <v>-100</v>
      </c>
      <c r="Q446" s="117"/>
      <c r="R446" s="121">
        <v>4691.67</v>
      </c>
      <c r="S446" s="119">
        <v>-100</v>
      </c>
      <c r="T446" s="117"/>
      <c r="U446" s="119">
        <v>180</v>
      </c>
      <c r="V446" s="119">
        <v>0</v>
      </c>
      <c r="W446" s="119">
        <v>-28.57</v>
      </c>
      <c r="X446" s="119">
        <v>90</v>
      </c>
      <c r="Y446" s="119">
        <v>-100</v>
      </c>
      <c r="Z446" s="117"/>
      <c r="AA446" s="117"/>
      <c r="AB446" s="119">
        <v>-33.33</v>
      </c>
      <c r="AC446" s="119">
        <v>200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200</v>
      </c>
      <c r="AM446" s="117"/>
      <c r="AN446" s="117"/>
      <c r="AO446" s="117"/>
      <c r="AP446" s="119">
        <v>-100</v>
      </c>
      <c r="AQ446" s="117"/>
      <c r="AR446" s="119">
        <v>-50.77</v>
      </c>
      <c r="AS446" s="119">
        <v>-79.69</v>
      </c>
      <c r="AT446" s="119">
        <v>-100</v>
      </c>
      <c r="AU446" s="117"/>
      <c r="AV446" s="117"/>
      <c r="AW446" s="117"/>
      <c r="AX446" s="119">
        <v>-76.62</v>
      </c>
      <c r="AY446" s="121">
        <v>2811.11</v>
      </c>
      <c r="AZ446" s="119">
        <v>-96.56</v>
      </c>
      <c r="BA446" s="119">
        <v>127.78</v>
      </c>
    </row>
    <row r="447" spans="1:53" x14ac:dyDescent="0.45">
      <c r="A447" s="260">
        <v>128</v>
      </c>
      <c r="B447" s="173" t="s">
        <v>89</v>
      </c>
      <c r="C447" s="173"/>
      <c r="D447" s="120">
        <v>-5.85</v>
      </c>
      <c r="E447" s="120">
        <v>0.64</v>
      </c>
      <c r="F447" s="120">
        <v>14.98</v>
      </c>
      <c r="G447" s="120">
        <v>-9.11</v>
      </c>
      <c r="H447" s="120">
        <v>2.52</v>
      </c>
      <c r="I447" s="120">
        <v>-3.82</v>
      </c>
      <c r="J447" s="120">
        <v>-10.130000000000001</v>
      </c>
      <c r="K447" s="120">
        <v>8.01</v>
      </c>
      <c r="L447" s="120">
        <v>4.05</v>
      </c>
      <c r="M447" s="120">
        <v>-16.510000000000002</v>
      </c>
      <c r="N447" s="120">
        <v>1.49</v>
      </c>
      <c r="O447" s="120">
        <v>53.18</v>
      </c>
      <c r="P447" s="120">
        <v>-36.18</v>
      </c>
      <c r="Q447" s="120">
        <v>27.59</v>
      </c>
      <c r="R447" s="120">
        <v>-21.48</v>
      </c>
      <c r="S447" s="120">
        <v>14.05</v>
      </c>
      <c r="T447" s="120">
        <v>-12.88</v>
      </c>
      <c r="U447" s="120">
        <v>23.21</v>
      </c>
      <c r="V447" s="120">
        <v>-17.57</v>
      </c>
      <c r="W447" s="120">
        <v>19.68</v>
      </c>
      <c r="X447" s="120">
        <v>18.170000000000002</v>
      </c>
      <c r="Y447" s="120">
        <v>-7.26</v>
      </c>
      <c r="Z447" s="120">
        <v>23.49</v>
      </c>
      <c r="AA447" s="120">
        <v>-17.5</v>
      </c>
      <c r="AB447" s="120">
        <v>10.56</v>
      </c>
      <c r="AC447" s="120">
        <v>9.27</v>
      </c>
      <c r="AD447" s="120">
        <v>-14.09</v>
      </c>
      <c r="AE447" s="120">
        <v>15.48</v>
      </c>
      <c r="AF447" s="120">
        <v>-7.18</v>
      </c>
      <c r="AG447" s="120">
        <v>-8.43</v>
      </c>
      <c r="AH447" s="120">
        <v>7.24</v>
      </c>
      <c r="AI447" s="120">
        <v>-10.25</v>
      </c>
      <c r="AJ447" s="120">
        <v>-12.32</v>
      </c>
      <c r="AK447" s="120">
        <v>19.59</v>
      </c>
      <c r="AL447" s="120">
        <v>-11.11</v>
      </c>
      <c r="AM447" s="120">
        <v>8.36</v>
      </c>
      <c r="AN447" s="120">
        <v>1.62</v>
      </c>
      <c r="AO447" s="120">
        <v>27</v>
      </c>
      <c r="AP447" s="120">
        <v>-16.48</v>
      </c>
      <c r="AQ447" s="120">
        <v>18.78</v>
      </c>
      <c r="AR447" s="120">
        <v>-20.3</v>
      </c>
      <c r="AS447" s="120">
        <v>1.74</v>
      </c>
      <c r="AT447" s="120">
        <v>10.66</v>
      </c>
      <c r="AU447" s="120">
        <v>-12.05</v>
      </c>
      <c r="AV447" s="120">
        <v>12.75</v>
      </c>
      <c r="AW447" s="120">
        <v>-16.88</v>
      </c>
      <c r="AX447" s="120">
        <v>15.28</v>
      </c>
      <c r="AY447" s="120">
        <v>8.0500000000000007</v>
      </c>
      <c r="AZ447" s="120">
        <v>-3.24</v>
      </c>
      <c r="BA447" s="120">
        <v>28.02</v>
      </c>
    </row>
    <row r="448" spans="1:53" ht="29.25" x14ac:dyDescent="0.45">
      <c r="A448" s="261">
        <v>129</v>
      </c>
      <c r="B448" s="174" t="s">
        <v>243</v>
      </c>
      <c r="C448" s="174"/>
      <c r="D448" s="119">
        <v>-38.36</v>
      </c>
      <c r="E448" s="119">
        <v>75.239999999999995</v>
      </c>
      <c r="F448" s="119">
        <v>-51.63</v>
      </c>
      <c r="G448" s="119">
        <v>80.52</v>
      </c>
      <c r="H448" s="119">
        <v>7.88</v>
      </c>
      <c r="I448" s="119">
        <v>-19.809999999999999</v>
      </c>
      <c r="J448" s="119">
        <v>16.309999999999999</v>
      </c>
      <c r="K448" s="119">
        <v>-0.62</v>
      </c>
      <c r="L448" s="119">
        <v>78.84</v>
      </c>
      <c r="M448" s="119">
        <v>-55.22</v>
      </c>
      <c r="N448" s="119">
        <v>18.91</v>
      </c>
      <c r="O448" s="119">
        <v>-19.39</v>
      </c>
      <c r="P448" s="119">
        <v>-28.11</v>
      </c>
      <c r="Q448" s="119">
        <v>25.94</v>
      </c>
      <c r="R448" s="119">
        <v>35.520000000000003</v>
      </c>
      <c r="S448" s="119">
        <v>27.75</v>
      </c>
      <c r="T448" s="119">
        <v>10.52</v>
      </c>
      <c r="U448" s="119">
        <v>4.0599999999999996</v>
      </c>
      <c r="V448" s="119">
        <v>-10.34</v>
      </c>
      <c r="W448" s="119">
        <v>-44.65</v>
      </c>
      <c r="X448" s="119">
        <v>-49.55</v>
      </c>
      <c r="Y448" s="119">
        <v>44.91</v>
      </c>
      <c r="Z448" s="119">
        <v>61.16</v>
      </c>
      <c r="AA448" s="119">
        <v>-16.41</v>
      </c>
      <c r="AB448" s="119">
        <v>97.55</v>
      </c>
      <c r="AC448" s="119">
        <v>-29.35</v>
      </c>
      <c r="AD448" s="119">
        <v>-14.07</v>
      </c>
      <c r="AE448" s="119">
        <v>19.440000000000001</v>
      </c>
      <c r="AF448" s="119">
        <v>-0.43</v>
      </c>
      <c r="AG448" s="119">
        <v>-17.850000000000001</v>
      </c>
      <c r="AH448" s="119">
        <v>-30.37</v>
      </c>
      <c r="AI448" s="119">
        <v>71.05</v>
      </c>
      <c r="AJ448" s="119">
        <v>-38.020000000000003</v>
      </c>
      <c r="AK448" s="119">
        <v>22.34</v>
      </c>
      <c r="AL448" s="119">
        <v>-18.84</v>
      </c>
      <c r="AM448" s="119">
        <v>-5.71</v>
      </c>
      <c r="AN448" s="119">
        <v>15.15</v>
      </c>
      <c r="AO448" s="119">
        <v>-9.8699999999999992</v>
      </c>
      <c r="AP448" s="119">
        <v>49.27</v>
      </c>
      <c r="AQ448" s="119">
        <v>38.39</v>
      </c>
      <c r="AR448" s="119">
        <v>-14.49</v>
      </c>
      <c r="AS448" s="119">
        <v>-17.36</v>
      </c>
      <c r="AT448" s="119">
        <v>42.75</v>
      </c>
      <c r="AU448" s="119">
        <v>-30.65</v>
      </c>
      <c r="AV448" s="119">
        <v>51.26</v>
      </c>
      <c r="AW448" s="119">
        <v>-43.91</v>
      </c>
      <c r="AX448" s="119">
        <v>4.17</v>
      </c>
      <c r="AY448" s="119">
        <v>-18.57</v>
      </c>
      <c r="AZ448" s="119">
        <v>38.6</v>
      </c>
      <c r="BA448" s="119">
        <v>-29.87</v>
      </c>
    </row>
    <row r="449" spans="1:53" x14ac:dyDescent="0.45">
      <c r="A449" s="260">
        <v>130</v>
      </c>
      <c r="B449" s="173" t="s">
        <v>244</v>
      </c>
      <c r="C449" s="173"/>
      <c r="D449" s="120">
        <v>15.91</v>
      </c>
      <c r="E449" s="120">
        <v>20.22</v>
      </c>
      <c r="F449" s="120">
        <v>-42.72</v>
      </c>
      <c r="G449" s="120">
        <v>24.8</v>
      </c>
      <c r="H449" s="120">
        <v>13.46</v>
      </c>
      <c r="I449" s="120">
        <v>-4.3600000000000003</v>
      </c>
      <c r="J449" s="120">
        <v>-5.6</v>
      </c>
      <c r="K449" s="120">
        <v>21.04</v>
      </c>
      <c r="L449" s="120">
        <v>-7.17</v>
      </c>
      <c r="M449" s="120">
        <v>1.42</v>
      </c>
      <c r="N449" s="120">
        <v>-12.21</v>
      </c>
      <c r="O449" s="120">
        <v>-29.66</v>
      </c>
      <c r="P449" s="120">
        <v>0.57999999999999996</v>
      </c>
      <c r="Q449" s="120">
        <v>12.26</v>
      </c>
      <c r="R449" s="120">
        <v>-12.88</v>
      </c>
      <c r="S449" s="120">
        <v>17.329999999999998</v>
      </c>
      <c r="T449" s="120">
        <v>-21.27</v>
      </c>
      <c r="U449" s="120">
        <v>31.05</v>
      </c>
      <c r="V449" s="120">
        <v>-10.210000000000001</v>
      </c>
      <c r="W449" s="120">
        <v>13.28</v>
      </c>
      <c r="X449" s="120">
        <v>8.69</v>
      </c>
      <c r="Y449" s="120">
        <v>-15.55</v>
      </c>
      <c r="Z449" s="120">
        <v>-20.77</v>
      </c>
      <c r="AA449" s="120">
        <v>-29.26</v>
      </c>
      <c r="AB449" s="120">
        <v>-10.55</v>
      </c>
      <c r="AC449" s="120">
        <v>12.11</v>
      </c>
      <c r="AD449" s="120">
        <v>17.04</v>
      </c>
      <c r="AE449" s="120">
        <v>8.51</v>
      </c>
      <c r="AF449" s="120">
        <v>21.41</v>
      </c>
      <c r="AG449" s="120">
        <v>-17.149999999999999</v>
      </c>
      <c r="AH449" s="120">
        <v>23.83</v>
      </c>
      <c r="AI449" s="120">
        <v>8.36</v>
      </c>
      <c r="AJ449" s="120">
        <v>14.12</v>
      </c>
      <c r="AK449" s="120">
        <v>-19.09</v>
      </c>
      <c r="AL449" s="120">
        <v>-28.47</v>
      </c>
      <c r="AM449" s="120">
        <v>53.54</v>
      </c>
      <c r="AN449" s="120">
        <v>-21.37</v>
      </c>
      <c r="AO449" s="120">
        <v>44.35</v>
      </c>
      <c r="AP449" s="120">
        <v>-45.68</v>
      </c>
      <c r="AQ449" s="120">
        <v>37.71</v>
      </c>
      <c r="AR449" s="120">
        <v>24.48</v>
      </c>
      <c r="AS449" s="120">
        <v>-23.47</v>
      </c>
      <c r="AT449" s="120">
        <v>12.25</v>
      </c>
      <c r="AU449" s="120">
        <v>8.32</v>
      </c>
      <c r="AV449" s="120">
        <v>-7.14</v>
      </c>
      <c r="AW449" s="120">
        <v>8.4499999999999993</v>
      </c>
      <c r="AX449" s="120">
        <v>-26.99</v>
      </c>
      <c r="AY449" s="120">
        <v>-4.4400000000000004</v>
      </c>
      <c r="AZ449" s="120">
        <v>29.07</v>
      </c>
      <c r="BA449" s="120">
        <v>27.09</v>
      </c>
    </row>
    <row r="450" spans="1:53" x14ac:dyDescent="0.45">
      <c r="A450" s="261">
        <v>131</v>
      </c>
      <c r="B450" s="174" t="s">
        <v>245</v>
      </c>
      <c r="C450" s="174"/>
      <c r="D450" s="119">
        <v>28.05</v>
      </c>
      <c r="E450" s="119">
        <v>2.06</v>
      </c>
      <c r="F450" s="119">
        <v>15.15</v>
      </c>
      <c r="G450" s="119">
        <v>10.09</v>
      </c>
      <c r="H450" s="119">
        <v>-17.329999999999998</v>
      </c>
      <c r="I450" s="119">
        <v>82.89</v>
      </c>
      <c r="J450" s="119">
        <v>-18.309999999999999</v>
      </c>
      <c r="K450" s="119">
        <v>-28.06</v>
      </c>
      <c r="L450" s="119">
        <v>22.65</v>
      </c>
      <c r="M450" s="119">
        <v>-13.53</v>
      </c>
      <c r="N450" s="119">
        <v>-2.75</v>
      </c>
      <c r="O450" s="119">
        <v>1.0900000000000001</v>
      </c>
      <c r="P450" s="119">
        <v>27.31</v>
      </c>
      <c r="Q450" s="119">
        <v>-3.89</v>
      </c>
      <c r="R450" s="119">
        <v>-41.3</v>
      </c>
      <c r="S450" s="119">
        <v>26.35</v>
      </c>
      <c r="T450" s="119">
        <v>6.16</v>
      </c>
      <c r="U450" s="119">
        <v>-6.03</v>
      </c>
      <c r="V450" s="119">
        <v>-11.64</v>
      </c>
      <c r="W450" s="119">
        <v>30.11</v>
      </c>
      <c r="X450" s="119">
        <v>14.05</v>
      </c>
      <c r="Y450" s="119">
        <v>-20.29</v>
      </c>
      <c r="Z450" s="119">
        <v>-13.64</v>
      </c>
      <c r="AA450" s="119">
        <v>17.89</v>
      </c>
      <c r="AB450" s="119">
        <v>-15.63</v>
      </c>
      <c r="AC450" s="119">
        <v>55.56</v>
      </c>
      <c r="AD450" s="119">
        <v>-6.97</v>
      </c>
      <c r="AE450" s="119">
        <v>-17.18</v>
      </c>
      <c r="AF450" s="119">
        <v>46.58</v>
      </c>
      <c r="AG450" s="119">
        <v>-46.69</v>
      </c>
      <c r="AH450" s="119">
        <v>94.07</v>
      </c>
      <c r="AI450" s="119">
        <v>-26.93</v>
      </c>
      <c r="AJ450" s="119">
        <v>-13.94</v>
      </c>
      <c r="AK450" s="119">
        <v>12.5</v>
      </c>
      <c r="AL450" s="119">
        <v>3.09</v>
      </c>
      <c r="AM450" s="119">
        <v>-9.7799999999999994</v>
      </c>
      <c r="AN450" s="119">
        <v>-22.57</v>
      </c>
      <c r="AO450" s="119">
        <v>82.86</v>
      </c>
      <c r="AP450" s="119">
        <v>-41.25</v>
      </c>
      <c r="AQ450" s="119">
        <v>21.81</v>
      </c>
      <c r="AR450" s="119">
        <v>-7.64</v>
      </c>
      <c r="AS450" s="119">
        <v>-18.440000000000001</v>
      </c>
      <c r="AT450" s="119">
        <v>93.04</v>
      </c>
      <c r="AU450" s="119">
        <v>-27.78</v>
      </c>
      <c r="AV450" s="119">
        <v>0.83</v>
      </c>
      <c r="AW450" s="119">
        <v>36.08</v>
      </c>
      <c r="AX450" s="119">
        <v>-15.45</v>
      </c>
      <c r="AY450" s="119">
        <v>95.7</v>
      </c>
      <c r="AZ450" s="119">
        <v>-27.01</v>
      </c>
      <c r="BA450" s="119">
        <v>-9.5399999999999991</v>
      </c>
    </row>
    <row r="451" spans="1:53" ht="42" x14ac:dyDescent="0.45">
      <c r="A451" s="260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  <c r="AZ451" s="116"/>
      <c r="BA451" s="116"/>
    </row>
    <row r="452" spans="1:53" ht="29.25" x14ac:dyDescent="0.45">
      <c r="A452" s="261">
        <v>133</v>
      </c>
      <c r="B452" s="174" t="s">
        <v>247</v>
      </c>
      <c r="C452" s="174"/>
      <c r="D452" s="119">
        <v>-44.83</v>
      </c>
      <c r="E452" s="119">
        <v>56.25</v>
      </c>
      <c r="F452" s="119">
        <v>-32</v>
      </c>
      <c r="G452" s="119">
        <v>70.59</v>
      </c>
      <c r="H452" s="119">
        <v>-3.45</v>
      </c>
      <c r="I452" s="119">
        <v>-25</v>
      </c>
      <c r="J452" s="119">
        <v>47.62</v>
      </c>
      <c r="K452" s="119">
        <v>3.23</v>
      </c>
      <c r="L452" s="119">
        <v>9.3699999999999992</v>
      </c>
      <c r="M452" s="119">
        <v>-17.14</v>
      </c>
      <c r="N452" s="119">
        <v>-31.03</v>
      </c>
      <c r="O452" s="119">
        <v>-25</v>
      </c>
      <c r="P452" s="119">
        <v>-33.33</v>
      </c>
      <c r="Q452" s="119">
        <v>170</v>
      </c>
      <c r="R452" s="119">
        <v>-59.26</v>
      </c>
      <c r="S452" s="119">
        <v>290.91000000000003</v>
      </c>
      <c r="T452" s="119">
        <v>-51.16</v>
      </c>
      <c r="U452" s="119">
        <v>38.1</v>
      </c>
      <c r="V452" s="119">
        <v>3.45</v>
      </c>
      <c r="W452" s="119">
        <v>-43.33</v>
      </c>
      <c r="X452" s="119">
        <v>52.94</v>
      </c>
      <c r="Y452" s="119">
        <v>-11.54</v>
      </c>
      <c r="Z452" s="119">
        <v>-21.74</v>
      </c>
      <c r="AA452" s="119">
        <v>-16.670000000000002</v>
      </c>
      <c r="AB452" s="119">
        <v>20</v>
      </c>
      <c r="AC452" s="119">
        <v>-5.56</v>
      </c>
      <c r="AD452" s="119">
        <v>23.53</v>
      </c>
      <c r="AE452" s="119">
        <v>14.29</v>
      </c>
      <c r="AF452" s="119">
        <v>70.83</v>
      </c>
      <c r="AG452" s="119">
        <v>-48.78</v>
      </c>
      <c r="AH452" s="119">
        <v>0</v>
      </c>
      <c r="AI452" s="119">
        <v>-9.52</v>
      </c>
      <c r="AJ452" s="119">
        <v>-31.58</v>
      </c>
      <c r="AK452" s="119">
        <v>146.15</v>
      </c>
      <c r="AL452" s="119">
        <v>-15.63</v>
      </c>
      <c r="AM452" s="119">
        <v>-29.63</v>
      </c>
      <c r="AN452" s="119">
        <v>21.05</v>
      </c>
      <c r="AO452" s="119">
        <v>121.74</v>
      </c>
      <c r="AP452" s="119">
        <v>-31.37</v>
      </c>
      <c r="AQ452" s="119">
        <v>-20</v>
      </c>
      <c r="AR452" s="119">
        <v>-67.86</v>
      </c>
      <c r="AS452" s="119">
        <v>166.67</v>
      </c>
      <c r="AT452" s="119">
        <v>25</v>
      </c>
      <c r="AU452" s="119">
        <v>-46.67</v>
      </c>
      <c r="AV452" s="119">
        <v>25</v>
      </c>
      <c r="AW452" s="119">
        <v>85</v>
      </c>
      <c r="AX452" s="119">
        <v>-29.73</v>
      </c>
      <c r="AY452" s="119">
        <v>38.46</v>
      </c>
      <c r="AZ452" s="119">
        <v>-47.22</v>
      </c>
      <c r="BA452" s="119">
        <v>215.79</v>
      </c>
    </row>
    <row r="453" spans="1:53" ht="54.75" x14ac:dyDescent="0.45">
      <c r="A453" s="260">
        <v>134</v>
      </c>
      <c r="B453" s="173" t="s">
        <v>248</v>
      </c>
      <c r="C453" s="173"/>
      <c r="D453" s="116"/>
      <c r="E453" s="116"/>
      <c r="F453" s="116"/>
      <c r="G453" s="116"/>
      <c r="H453" s="116"/>
      <c r="I453" s="120">
        <v>-100</v>
      </c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6"/>
      <c r="AC453" s="120">
        <v>-100</v>
      </c>
      <c r="AD453" s="116"/>
      <c r="AE453" s="116"/>
      <c r="AF453" s="120">
        <v>0</v>
      </c>
      <c r="AG453" s="120">
        <v>0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0</v>
      </c>
      <c r="AP453" s="120">
        <v>-100</v>
      </c>
      <c r="AQ453" s="116"/>
      <c r="AR453" s="120">
        <v>0</v>
      </c>
      <c r="AS453" s="120">
        <v>-100</v>
      </c>
      <c r="AT453" s="116"/>
      <c r="AU453" s="116"/>
      <c r="AV453" s="116"/>
      <c r="AW453" s="116"/>
      <c r="AX453" s="120">
        <v>-100</v>
      </c>
      <c r="AY453" s="116"/>
      <c r="AZ453" s="116"/>
      <c r="BA453" s="116"/>
    </row>
    <row r="454" spans="1:53" x14ac:dyDescent="0.45">
      <c r="A454" s="261">
        <v>135</v>
      </c>
      <c r="B454" s="174" t="s">
        <v>84</v>
      </c>
      <c r="C454" s="174"/>
      <c r="D454" s="119">
        <v>14.59</v>
      </c>
      <c r="E454" s="119">
        <v>6.5</v>
      </c>
      <c r="F454" s="119">
        <v>-6.55</v>
      </c>
      <c r="G454" s="119">
        <v>0.12</v>
      </c>
      <c r="H454" s="119">
        <v>2.8</v>
      </c>
      <c r="I454" s="119">
        <v>-7.74</v>
      </c>
      <c r="J454" s="119">
        <v>-9.59</v>
      </c>
      <c r="K454" s="119">
        <v>0.42</v>
      </c>
      <c r="L454" s="119">
        <v>6.2</v>
      </c>
      <c r="M454" s="119">
        <v>-8.86</v>
      </c>
      <c r="N454" s="119">
        <v>11.76</v>
      </c>
      <c r="O454" s="119">
        <v>-2.86</v>
      </c>
      <c r="P454" s="119">
        <v>8.6999999999999993</v>
      </c>
      <c r="Q454" s="119">
        <v>4.92</v>
      </c>
      <c r="R454" s="119">
        <v>-17.13</v>
      </c>
      <c r="S454" s="119">
        <v>0.42</v>
      </c>
      <c r="T454" s="119">
        <v>8.84</v>
      </c>
      <c r="U454" s="119">
        <v>-3.82</v>
      </c>
      <c r="V454" s="119">
        <v>-10.75</v>
      </c>
      <c r="W454" s="119">
        <v>14.49</v>
      </c>
      <c r="X454" s="119">
        <v>9.7899999999999991</v>
      </c>
      <c r="Y454" s="119">
        <v>-14.92</v>
      </c>
      <c r="Z454" s="119">
        <v>10.17</v>
      </c>
      <c r="AA454" s="119">
        <v>-9.01</v>
      </c>
      <c r="AB454" s="119">
        <v>10.31</v>
      </c>
      <c r="AC454" s="119">
        <v>11.15</v>
      </c>
      <c r="AD454" s="119">
        <v>-21.4</v>
      </c>
      <c r="AE454" s="119">
        <v>16.940000000000001</v>
      </c>
      <c r="AF454" s="119">
        <v>-7.59</v>
      </c>
      <c r="AG454" s="119">
        <v>-9.3000000000000007</v>
      </c>
      <c r="AH454" s="119">
        <v>7.32</v>
      </c>
      <c r="AI454" s="119">
        <v>0.99</v>
      </c>
      <c r="AJ454" s="119">
        <v>-8.19</v>
      </c>
      <c r="AK454" s="119">
        <v>8.68</v>
      </c>
      <c r="AL454" s="119">
        <v>-1.01</v>
      </c>
      <c r="AM454" s="119">
        <v>-8.34</v>
      </c>
      <c r="AN454" s="119">
        <v>12.85</v>
      </c>
      <c r="AO454" s="119">
        <v>8.8699999999999992</v>
      </c>
      <c r="AP454" s="119">
        <v>-10.84</v>
      </c>
      <c r="AQ454" s="119">
        <v>15.03</v>
      </c>
      <c r="AR454" s="119">
        <v>-3.33</v>
      </c>
      <c r="AS454" s="119">
        <v>-6.22</v>
      </c>
      <c r="AT454" s="119">
        <v>11.24</v>
      </c>
      <c r="AU454" s="119">
        <v>6.17</v>
      </c>
      <c r="AV454" s="119">
        <v>65.09</v>
      </c>
      <c r="AW454" s="119">
        <v>-43.23</v>
      </c>
      <c r="AX454" s="119">
        <v>-5.7</v>
      </c>
      <c r="AY454" s="119">
        <v>4.88</v>
      </c>
      <c r="AZ454" s="119">
        <v>8.1300000000000008</v>
      </c>
      <c r="BA454" s="119">
        <v>20.2</v>
      </c>
    </row>
    <row r="455" spans="1:53" ht="42" x14ac:dyDescent="0.45">
      <c r="A455" s="260">
        <v>136</v>
      </c>
      <c r="B455" s="173" t="s">
        <v>249</v>
      </c>
      <c r="C455" s="173"/>
      <c r="D455" s="120">
        <v>48.65</v>
      </c>
      <c r="E455" s="120">
        <v>-5.45</v>
      </c>
      <c r="F455" s="120">
        <v>-56.73</v>
      </c>
      <c r="G455" s="120">
        <v>182.22</v>
      </c>
      <c r="H455" s="120">
        <v>-12.6</v>
      </c>
      <c r="I455" s="120">
        <v>34.229999999999997</v>
      </c>
      <c r="J455" s="120">
        <v>-60.4</v>
      </c>
      <c r="K455" s="120">
        <v>125.42</v>
      </c>
      <c r="L455" s="120">
        <v>-39.85</v>
      </c>
      <c r="M455" s="120">
        <v>71.25</v>
      </c>
      <c r="N455" s="120">
        <v>-100</v>
      </c>
      <c r="O455" s="116"/>
      <c r="P455" s="120">
        <v>83.33</v>
      </c>
      <c r="Q455" s="120">
        <v>59.09</v>
      </c>
      <c r="R455" s="120">
        <v>-100</v>
      </c>
      <c r="S455" s="116"/>
      <c r="T455" s="120">
        <v>-100</v>
      </c>
      <c r="U455" s="116"/>
      <c r="V455" s="120">
        <v>0</v>
      </c>
      <c r="W455" s="120">
        <v>0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16"/>
      <c r="AG455" s="116"/>
      <c r="AH455" s="120">
        <v>-100</v>
      </c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</row>
    <row r="456" spans="1:53" x14ac:dyDescent="0.45">
      <c r="A456" s="261">
        <v>137</v>
      </c>
      <c r="B456" s="174" t="s">
        <v>250</v>
      </c>
      <c r="C456" s="174"/>
      <c r="D456" s="119">
        <v>-65.36</v>
      </c>
      <c r="E456" s="119">
        <v>165.59</v>
      </c>
      <c r="F456" s="119">
        <v>-67.61</v>
      </c>
      <c r="G456" s="119">
        <v>103.13</v>
      </c>
      <c r="H456" s="119">
        <v>-20.92</v>
      </c>
      <c r="I456" s="119">
        <v>42.41</v>
      </c>
      <c r="J456" s="119">
        <v>68.58</v>
      </c>
      <c r="K456" s="119">
        <v>-41.98</v>
      </c>
      <c r="L456" s="119">
        <v>7.82</v>
      </c>
      <c r="M456" s="119">
        <v>-53.63</v>
      </c>
      <c r="N456" s="119">
        <v>173.18</v>
      </c>
      <c r="O456" s="119">
        <v>43.76</v>
      </c>
      <c r="P456" s="119">
        <v>-32.57</v>
      </c>
      <c r="Q456" s="119">
        <v>-69.41</v>
      </c>
      <c r="R456" s="119">
        <v>83.45</v>
      </c>
      <c r="S456" s="119">
        <v>120.68</v>
      </c>
      <c r="T456" s="119">
        <v>-57.24</v>
      </c>
      <c r="U456" s="119">
        <v>210.36</v>
      </c>
      <c r="V456" s="119">
        <v>-13.86</v>
      </c>
      <c r="W456" s="119">
        <v>-53.8</v>
      </c>
      <c r="X456" s="119">
        <v>130.32</v>
      </c>
      <c r="Y456" s="119">
        <v>-20.45</v>
      </c>
      <c r="Z456" s="119">
        <v>14.26</v>
      </c>
      <c r="AA456" s="119">
        <v>-48.69</v>
      </c>
      <c r="AB456" s="119">
        <v>22.82</v>
      </c>
      <c r="AC456" s="119">
        <v>188.75</v>
      </c>
      <c r="AD456" s="119">
        <v>-89.84</v>
      </c>
      <c r="AE456" s="119">
        <v>425</v>
      </c>
      <c r="AF456" s="119">
        <v>134.13</v>
      </c>
      <c r="AG456" s="119">
        <v>-64.069999999999993</v>
      </c>
      <c r="AH456" s="119">
        <v>94.72</v>
      </c>
      <c r="AI456" s="119">
        <v>-42.15</v>
      </c>
      <c r="AJ456" s="119">
        <v>-8.5399999999999991</v>
      </c>
      <c r="AK456" s="119">
        <v>-47.44</v>
      </c>
      <c r="AL456" s="119">
        <v>170.38</v>
      </c>
      <c r="AM456" s="119">
        <v>-60.44</v>
      </c>
      <c r="AN456" s="119">
        <v>71.34</v>
      </c>
      <c r="AO456" s="119">
        <v>-48.29</v>
      </c>
      <c r="AP456" s="119">
        <v>-40.81</v>
      </c>
      <c r="AQ456" s="119">
        <v>73.91</v>
      </c>
      <c r="AR456" s="119">
        <v>-42.14</v>
      </c>
      <c r="AS456" s="119">
        <v>209.88</v>
      </c>
      <c r="AT456" s="119">
        <v>82.07</v>
      </c>
      <c r="AU456" s="119">
        <v>-73.3</v>
      </c>
      <c r="AV456" s="119">
        <v>61.48</v>
      </c>
      <c r="AW456" s="119">
        <v>-25.89</v>
      </c>
      <c r="AX456" s="119">
        <v>-12.67</v>
      </c>
      <c r="AY456" s="119">
        <v>104.31</v>
      </c>
      <c r="AZ456" s="119">
        <v>-46.26</v>
      </c>
      <c r="BA456" s="119">
        <v>-18.21</v>
      </c>
    </row>
    <row r="457" spans="1:53" ht="42" x14ac:dyDescent="0.45">
      <c r="A457" s="260">
        <v>138</v>
      </c>
      <c r="B457" s="173" t="s">
        <v>79</v>
      </c>
      <c r="C457" s="173"/>
      <c r="D457" s="120">
        <v>-0.6</v>
      </c>
      <c r="E457" s="120">
        <v>2.06</v>
      </c>
      <c r="F457" s="120">
        <v>-12.41</v>
      </c>
      <c r="G457" s="120">
        <v>31.9</v>
      </c>
      <c r="H457" s="120">
        <v>-14.3</v>
      </c>
      <c r="I457" s="120">
        <v>3.39</v>
      </c>
      <c r="J457" s="120">
        <v>-10.32</v>
      </c>
      <c r="K457" s="120">
        <v>11.1</v>
      </c>
      <c r="L457" s="120">
        <v>3.5</v>
      </c>
      <c r="M457" s="120">
        <v>-17.22</v>
      </c>
      <c r="N457" s="120">
        <v>11.55</v>
      </c>
      <c r="O457" s="120">
        <v>-5.01</v>
      </c>
      <c r="P457" s="120">
        <v>-1.41</v>
      </c>
      <c r="Q457" s="120">
        <v>16.75</v>
      </c>
      <c r="R457" s="120">
        <v>-18.46</v>
      </c>
      <c r="S457" s="120">
        <v>8.8800000000000008</v>
      </c>
      <c r="T457" s="120">
        <v>7.13</v>
      </c>
      <c r="U457" s="120">
        <v>6.02</v>
      </c>
      <c r="V457" s="120">
        <v>-10.82</v>
      </c>
      <c r="W457" s="120">
        <v>-6.16</v>
      </c>
      <c r="X457" s="120">
        <v>1.44</v>
      </c>
      <c r="Y457" s="120">
        <v>-16.59</v>
      </c>
      <c r="Z457" s="120">
        <v>25.06</v>
      </c>
      <c r="AA457" s="120">
        <v>-15.54</v>
      </c>
      <c r="AB457" s="120">
        <v>3.12</v>
      </c>
      <c r="AC457" s="120">
        <v>10.84</v>
      </c>
      <c r="AD457" s="120">
        <v>-6.22</v>
      </c>
      <c r="AE457" s="120">
        <v>17.96</v>
      </c>
      <c r="AF457" s="120">
        <v>-4.6900000000000004</v>
      </c>
      <c r="AG457" s="120">
        <v>-14.23</v>
      </c>
      <c r="AH457" s="120">
        <v>26.34</v>
      </c>
      <c r="AI457" s="120">
        <v>-10.75</v>
      </c>
      <c r="AJ457" s="120">
        <v>-7.16</v>
      </c>
      <c r="AK457" s="120">
        <v>17.84</v>
      </c>
      <c r="AL457" s="120">
        <v>24.76</v>
      </c>
      <c r="AM457" s="120">
        <v>0.7</v>
      </c>
      <c r="AN457" s="120">
        <v>-25.59</v>
      </c>
      <c r="AO457" s="120">
        <v>8.33</v>
      </c>
      <c r="AP457" s="120">
        <v>-27.7</v>
      </c>
      <c r="AQ457" s="120">
        <v>46.84</v>
      </c>
      <c r="AR457" s="120">
        <v>-12.34</v>
      </c>
      <c r="AS457" s="120">
        <v>-6.95</v>
      </c>
      <c r="AT457" s="120">
        <v>5.61</v>
      </c>
      <c r="AU457" s="120">
        <v>0.99</v>
      </c>
      <c r="AV457" s="120">
        <v>1.93</v>
      </c>
      <c r="AW457" s="120">
        <v>8.15</v>
      </c>
      <c r="AX457" s="120">
        <v>6.13</v>
      </c>
      <c r="AY457" s="120">
        <v>-12.74</v>
      </c>
      <c r="AZ457" s="120">
        <v>4.3099999999999996</v>
      </c>
      <c r="BA457" s="120">
        <v>10.07</v>
      </c>
    </row>
    <row r="458" spans="1:53" ht="29.25" x14ac:dyDescent="0.45">
      <c r="A458" s="261">
        <v>139</v>
      </c>
      <c r="B458" s="174" t="s">
        <v>251</v>
      </c>
      <c r="C458" s="174"/>
      <c r="D458" s="119">
        <v>-53.85</v>
      </c>
      <c r="E458" s="119">
        <v>450</v>
      </c>
      <c r="F458" s="119">
        <v>-18.18</v>
      </c>
      <c r="G458" s="119">
        <v>81.48</v>
      </c>
      <c r="H458" s="119">
        <v>-63.27</v>
      </c>
      <c r="I458" s="119">
        <v>94.44</v>
      </c>
      <c r="J458" s="119">
        <v>-37.14</v>
      </c>
      <c r="K458" s="119">
        <v>-22.73</v>
      </c>
      <c r="L458" s="119">
        <v>-29.41</v>
      </c>
      <c r="M458" s="119">
        <v>-66.67</v>
      </c>
      <c r="N458" s="119">
        <v>100</v>
      </c>
      <c r="O458" s="119">
        <v>162.5</v>
      </c>
      <c r="P458" s="119">
        <v>-4.76</v>
      </c>
      <c r="Q458" s="119">
        <v>25</v>
      </c>
      <c r="R458" s="119">
        <v>64</v>
      </c>
      <c r="S458" s="119">
        <v>-51.22</v>
      </c>
      <c r="T458" s="119">
        <v>-80</v>
      </c>
      <c r="U458" s="119">
        <v>875</v>
      </c>
      <c r="V458" s="119">
        <v>-33.33</v>
      </c>
      <c r="W458" s="119">
        <v>42.31</v>
      </c>
      <c r="X458" s="119">
        <v>-32.43</v>
      </c>
      <c r="Y458" s="119">
        <v>-12</v>
      </c>
      <c r="Z458" s="119">
        <v>-22.73</v>
      </c>
      <c r="AA458" s="119">
        <v>135.29</v>
      </c>
      <c r="AB458" s="119">
        <v>-50</v>
      </c>
      <c r="AC458" s="119">
        <v>75</v>
      </c>
      <c r="AD458" s="119">
        <v>14.29</v>
      </c>
      <c r="AE458" s="119">
        <v>-15</v>
      </c>
      <c r="AF458" s="119">
        <v>35.29</v>
      </c>
      <c r="AG458" s="119">
        <v>-67.39</v>
      </c>
      <c r="AH458" s="119">
        <v>273.33</v>
      </c>
      <c r="AI458" s="119">
        <v>-12.5</v>
      </c>
      <c r="AJ458" s="119">
        <v>-48.98</v>
      </c>
      <c r="AK458" s="119">
        <v>-60</v>
      </c>
      <c r="AL458" s="119">
        <v>210</v>
      </c>
      <c r="AM458" s="119">
        <v>-77.42</v>
      </c>
      <c r="AN458" s="119">
        <v>457.14</v>
      </c>
      <c r="AO458" s="119">
        <v>-58.97</v>
      </c>
      <c r="AP458" s="119">
        <v>-68.75</v>
      </c>
      <c r="AQ458" s="119">
        <v>580</v>
      </c>
      <c r="AR458" s="119">
        <v>-50</v>
      </c>
      <c r="AS458" s="119">
        <v>147.06</v>
      </c>
      <c r="AT458" s="119">
        <v>-9.52</v>
      </c>
      <c r="AU458" s="119">
        <v>-44.74</v>
      </c>
      <c r="AV458" s="119">
        <v>85.71</v>
      </c>
      <c r="AW458" s="119">
        <v>7.69</v>
      </c>
      <c r="AX458" s="119">
        <v>-90.48</v>
      </c>
      <c r="AY458" s="121">
        <v>1100</v>
      </c>
      <c r="AZ458" s="119">
        <v>-35.42</v>
      </c>
      <c r="BA458" s="119">
        <v>12.9</v>
      </c>
    </row>
    <row r="459" spans="1:53" x14ac:dyDescent="0.45">
      <c r="A459" s="260">
        <v>140</v>
      </c>
      <c r="B459" s="173" t="s">
        <v>62</v>
      </c>
      <c r="C459" s="173"/>
      <c r="D459" s="120">
        <v>19.53</v>
      </c>
      <c r="E459" s="120">
        <v>-14.81</v>
      </c>
      <c r="F459" s="120">
        <v>-8.6999999999999993</v>
      </c>
      <c r="G459" s="120">
        <v>-3.92</v>
      </c>
      <c r="H459" s="120">
        <v>-2.04</v>
      </c>
      <c r="I459" s="120">
        <v>-52.68</v>
      </c>
      <c r="J459" s="120">
        <v>27.04</v>
      </c>
      <c r="K459" s="120">
        <v>50.5</v>
      </c>
      <c r="L459" s="120">
        <v>-23.36</v>
      </c>
      <c r="M459" s="120">
        <v>-7.73</v>
      </c>
      <c r="N459" s="120">
        <v>-15.81</v>
      </c>
      <c r="O459" s="120">
        <v>35.909999999999997</v>
      </c>
      <c r="P459" s="120">
        <v>15.45</v>
      </c>
      <c r="Q459" s="120">
        <v>7.75</v>
      </c>
      <c r="R459" s="120">
        <v>-28.1</v>
      </c>
      <c r="S459" s="120">
        <v>-11.36</v>
      </c>
      <c r="T459" s="120">
        <v>-16.920000000000002</v>
      </c>
      <c r="U459" s="120">
        <v>-54.94</v>
      </c>
      <c r="V459" s="120">
        <v>200</v>
      </c>
      <c r="W459" s="120">
        <v>2.2799999999999998</v>
      </c>
      <c r="X459" s="120">
        <v>-52.68</v>
      </c>
      <c r="Y459" s="120">
        <v>53.77</v>
      </c>
      <c r="Z459" s="120">
        <v>-21.47</v>
      </c>
      <c r="AA459" s="120">
        <v>-55.47</v>
      </c>
      <c r="AB459" s="120">
        <v>108.77</v>
      </c>
      <c r="AC459" s="120">
        <v>82.35</v>
      </c>
      <c r="AD459" s="120">
        <v>41.01</v>
      </c>
      <c r="AE459" s="120">
        <v>-24.51</v>
      </c>
      <c r="AF459" s="120">
        <v>10.82</v>
      </c>
      <c r="AG459" s="120">
        <v>-21.09</v>
      </c>
      <c r="AH459" s="120">
        <v>9.9</v>
      </c>
      <c r="AI459" s="120">
        <v>88.74</v>
      </c>
      <c r="AJ459" s="120">
        <v>-43.44</v>
      </c>
      <c r="AK459" s="120">
        <v>-15.19</v>
      </c>
      <c r="AL459" s="120">
        <v>-38.81</v>
      </c>
      <c r="AM459" s="120">
        <v>1.63</v>
      </c>
      <c r="AN459" s="120">
        <v>31.2</v>
      </c>
      <c r="AO459" s="120">
        <v>129.88</v>
      </c>
      <c r="AP459" s="120">
        <v>-16.98</v>
      </c>
      <c r="AQ459" s="120">
        <v>11.5</v>
      </c>
      <c r="AR459" s="120">
        <v>-9.17</v>
      </c>
      <c r="AS459" s="120">
        <v>-25.87</v>
      </c>
      <c r="AT459" s="120">
        <v>-1.7</v>
      </c>
      <c r="AU459" s="120">
        <v>12.99</v>
      </c>
      <c r="AV459" s="120">
        <v>61.3</v>
      </c>
      <c r="AW459" s="120">
        <v>-60.33</v>
      </c>
      <c r="AX459" s="120">
        <v>34.729999999999997</v>
      </c>
      <c r="AY459" s="120">
        <v>18.22</v>
      </c>
      <c r="AZ459" s="120">
        <v>22.93</v>
      </c>
      <c r="BA459" s="120">
        <v>20.49</v>
      </c>
    </row>
    <row r="460" spans="1:53" ht="29.25" x14ac:dyDescent="0.45">
      <c r="A460" s="261">
        <v>141</v>
      </c>
      <c r="B460" s="174" t="s">
        <v>252</v>
      </c>
      <c r="C460" s="174"/>
      <c r="D460" s="119">
        <v>342.86</v>
      </c>
      <c r="E460" s="119">
        <v>-58.06</v>
      </c>
      <c r="F460" s="119">
        <v>-84.62</v>
      </c>
      <c r="G460" s="119">
        <v>700</v>
      </c>
      <c r="H460" s="119">
        <v>-50</v>
      </c>
      <c r="I460" s="119">
        <v>75</v>
      </c>
      <c r="J460" s="119">
        <v>-71.430000000000007</v>
      </c>
      <c r="K460" s="119">
        <v>275</v>
      </c>
      <c r="L460" s="119">
        <v>-60</v>
      </c>
      <c r="M460" s="119">
        <v>16.670000000000002</v>
      </c>
      <c r="N460" s="119">
        <v>-14.29</v>
      </c>
      <c r="O460" s="119">
        <v>16.670000000000002</v>
      </c>
      <c r="P460" s="119">
        <v>42.86</v>
      </c>
      <c r="Q460" s="119">
        <v>0</v>
      </c>
      <c r="R460" s="119">
        <v>-100</v>
      </c>
      <c r="S460" s="117"/>
      <c r="T460" s="119">
        <v>-71.430000000000007</v>
      </c>
      <c r="U460" s="119">
        <v>100</v>
      </c>
      <c r="V460" s="119">
        <v>-12.5</v>
      </c>
      <c r="W460" s="119">
        <v>42.86</v>
      </c>
      <c r="X460" s="119">
        <v>-40</v>
      </c>
      <c r="Y460" s="119">
        <v>50</v>
      </c>
      <c r="Z460" s="119">
        <v>-11.11</v>
      </c>
      <c r="AA460" s="119">
        <v>12.5</v>
      </c>
      <c r="AB460" s="119">
        <v>11.11</v>
      </c>
      <c r="AC460" s="119">
        <v>160</v>
      </c>
      <c r="AD460" s="119">
        <v>-69.23</v>
      </c>
      <c r="AE460" s="119">
        <v>-50</v>
      </c>
      <c r="AF460" s="119">
        <v>150</v>
      </c>
      <c r="AG460" s="119">
        <v>-20</v>
      </c>
      <c r="AH460" s="119">
        <v>-25</v>
      </c>
      <c r="AI460" s="119">
        <v>50</v>
      </c>
      <c r="AJ460" s="119">
        <v>22.22</v>
      </c>
      <c r="AK460" s="119">
        <v>27.27</v>
      </c>
      <c r="AL460" s="119">
        <v>-57.14</v>
      </c>
      <c r="AM460" s="119">
        <v>100</v>
      </c>
      <c r="AN460" s="119">
        <v>-50</v>
      </c>
      <c r="AO460" s="119">
        <v>16.670000000000002</v>
      </c>
      <c r="AP460" s="119">
        <v>-71.430000000000007</v>
      </c>
      <c r="AQ460" s="119">
        <v>750</v>
      </c>
      <c r="AR460" s="119">
        <v>-70.59</v>
      </c>
      <c r="AS460" s="119">
        <v>-20</v>
      </c>
      <c r="AT460" s="119">
        <v>225</v>
      </c>
      <c r="AU460" s="119">
        <v>38.46</v>
      </c>
      <c r="AV460" s="119">
        <v>-38.89</v>
      </c>
      <c r="AW460" s="119">
        <v>-36.36</v>
      </c>
      <c r="AX460" s="119">
        <v>71.430000000000007</v>
      </c>
      <c r="AY460" s="119">
        <v>-25</v>
      </c>
      <c r="AZ460" s="119">
        <v>166.67</v>
      </c>
      <c r="BA460" s="119">
        <v>-54.17</v>
      </c>
    </row>
    <row r="461" spans="1:53" ht="29.25" x14ac:dyDescent="0.45">
      <c r="A461" s="260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20">
        <v>-100</v>
      </c>
      <c r="R461" s="116"/>
      <c r="S461" s="120">
        <v>-100</v>
      </c>
      <c r="T461" s="116"/>
      <c r="U461" s="116"/>
      <c r="V461" s="120">
        <v>-100</v>
      </c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20">
        <v>-100</v>
      </c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  <c r="AZ461" s="120">
        <v>-100</v>
      </c>
      <c r="BA461" s="116"/>
    </row>
    <row r="462" spans="1:53" x14ac:dyDescent="0.45">
      <c r="A462" s="261">
        <v>143</v>
      </c>
      <c r="B462" s="174" t="s">
        <v>103</v>
      </c>
      <c r="C462" s="174"/>
      <c r="D462" s="119">
        <v>11.45</v>
      </c>
      <c r="E462" s="119">
        <v>32.11</v>
      </c>
      <c r="F462" s="119">
        <v>2.2000000000000002</v>
      </c>
      <c r="G462" s="119">
        <v>-20.440000000000001</v>
      </c>
      <c r="H462" s="119">
        <v>12.65</v>
      </c>
      <c r="I462" s="119">
        <v>-42.26</v>
      </c>
      <c r="J462" s="119">
        <v>5.79</v>
      </c>
      <c r="K462" s="119">
        <v>118.53</v>
      </c>
      <c r="L462" s="119">
        <v>65.45</v>
      </c>
      <c r="M462" s="119">
        <v>-62.11</v>
      </c>
      <c r="N462" s="119">
        <v>53.69</v>
      </c>
      <c r="O462" s="119">
        <v>-40.270000000000003</v>
      </c>
      <c r="P462" s="119">
        <v>-28.68</v>
      </c>
      <c r="Q462" s="119">
        <v>72.849999999999994</v>
      </c>
      <c r="R462" s="119">
        <v>-38.159999999999997</v>
      </c>
      <c r="S462" s="119">
        <v>-0.22</v>
      </c>
      <c r="T462" s="119">
        <v>19.59</v>
      </c>
      <c r="U462" s="119">
        <v>21.72</v>
      </c>
      <c r="V462" s="119">
        <v>-30.09</v>
      </c>
      <c r="W462" s="119">
        <v>24.15</v>
      </c>
      <c r="X462" s="119">
        <v>-0.81</v>
      </c>
      <c r="Y462" s="119">
        <v>-30.33</v>
      </c>
      <c r="Z462" s="119">
        <v>4.87</v>
      </c>
      <c r="AA462" s="119">
        <v>40.950000000000003</v>
      </c>
      <c r="AB462" s="119">
        <v>-19.61</v>
      </c>
      <c r="AC462" s="119">
        <v>27.86</v>
      </c>
      <c r="AD462" s="119">
        <v>16.37</v>
      </c>
      <c r="AE462" s="119">
        <v>-16.3</v>
      </c>
      <c r="AF462" s="119">
        <v>7.1</v>
      </c>
      <c r="AG462" s="119">
        <v>-35.9</v>
      </c>
      <c r="AH462" s="119">
        <v>66.91</v>
      </c>
      <c r="AI462" s="119">
        <v>4.76</v>
      </c>
      <c r="AJ462" s="119">
        <v>-25.73</v>
      </c>
      <c r="AK462" s="119">
        <v>-19.809999999999999</v>
      </c>
      <c r="AL462" s="119">
        <v>7.31</v>
      </c>
      <c r="AM462" s="119">
        <v>18.36</v>
      </c>
      <c r="AN462" s="119">
        <v>-21.08</v>
      </c>
      <c r="AO462" s="119">
        <v>11.65</v>
      </c>
      <c r="AP462" s="119">
        <v>-47.84</v>
      </c>
      <c r="AQ462" s="119">
        <v>100.54</v>
      </c>
      <c r="AR462" s="119">
        <v>21.1</v>
      </c>
      <c r="AS462" s="119">
        <v>5.71</v>
      </c>
      <c r="AT462" s="119">
        <v>-18.55</v>
      </c>
      <c r="AU462" s="119">
        <v>-14.64</v>
      </c>
      <c r="AV462" s="119">
        <v>4.88</v>
      </c>
      <c r="AW462" s="119">
        <v>77.540000000000006</v>
      </c>
      <c r="AX462" s="119">
        <v>-46.17</v>
      </c>
      <c r="AY462" s="119">
        <v>4.6399999999999997</v>
      </c>
      <c r="AZ462" s="119">
        <v>13.88</v>
      </c>
      <c r="BA462" s="119">
        <v>13.34</v>
      </c>
    </row>
    <row r="463" spans="1:53" ht="29.25" x14ac:dyDescent="0.45">
      <c r="A463" s="260">
        <v>144</v>
      </c>
      <c r="B463" s="173" t="s">
        <v>253</v>
      </c>
      <c r="C463" s="173"/>
      <c r="D463" s="116"/>
      <c r="E463" s="120">
        <v>500</v>
      </c>
      <c r="F463" s="120">
        <v>-66.67</v>
      </c>
      <c r="G463" s="120">
        <v>-100</v>
      </c>
      <c r="H463" s="116"/>
      <c r="I463" s="116"/>
      <c r="J463" s="116"/>
      <c r="K463" s="116"/>
      <c r="L463" s="116"/>
      <c r="M463" s="120">
        <v>87.5</v>
      </c>
      <c r="N463" s="120">
        <v>-93.33</v>
      </c>
      <c r="O463" s="120">
        <v>-100</v>
      </c>
      <c r="P463" s="116"/>
      <c r="Q463" s="116"/>
      <c r="R463" s="116"/>
      <c r="S463" s="120">
        <v>-100</v>
      </c>
      <c r="T463" s="116"/>
      <c r="U463" s="120">
        <v>-100</v>
      </c>
      <c r="V463" s="116"/>
      <c r="W463" s="116"/>
      <c r="X463" s="116"/>
      <c r="Y463" s="120">
        <v>-100</v>
      </c>
      <c r="Z463" s="116"/>
      <c r="AA463" s="116"/>
      <c r="AB463" s="120">
        <v>-100</v>
      </c>
      <c r="AC463" s="116"/>
      <c r="AD463" s="116"/>
      <c r="AE463" s="120">
        <v>-66.67</v>
      </c>
      <c r="AF463" s="120">
        <v>-100</v>
      </c>
      <c r="AG463" s="116"/>
      <c r="AH463" s="116"/>
      <c r="AI463" s="120">
        <v>-100</v>
      </c>
      <c r="AJ463" s="116"/>
      <c r="AK463" s="120">
        <v>-100</v>
      </c>
      <c r="AL463" s="116"/>
      <c r="AM463" s="116"/>
      <c r="AN463" s="120">
        <v>-100</v>
      </c>
      <c r="AO463" s="116"/>
      <c r="AP463" s="116"/>
      <c r="AQ463" s="116"/>
      <c r="AR463" s="120">
        <v>-100</v>
      </c>
      <c r="AS463" s="116"/>
      <c r="AT463" s="116"/>
      <c r="AU463" s="120">
        <v>100</v>
      </c>
      <c r="AV463" s="120">
        <v>-100</v>
      </c>
      <c r="AW463" s="116"/>
      <c r="AX463" s="120">
        <v>-100</v>
      </c>
      <c r="AY463" s="116"/>
      <c r="AZ463" s="116"/>
      <c r="BA463" s="120">
        <v>-66.67</v>
      </c>
    </row>
    <row r="464" spans="1:53" ht="54.75" x14ac:dyDescent="0.45">
      <c r="A464" s="261">
        <v>145</v>
      </c>
      <c r="B464" s="174" t="s">
        <v>254</v>
      </c>
      <c r="C464" s="174"/>
      <c r="D464" s="117"/>
      <c r="E464" s="117"/>
      <c r="F464" s="117"/>
      <c r="G464" s="117"/>
      <c r="H464" s="117"/>
      <c r="I464" s="117"/>
      <c r="J464" s="117"/>
      <c r="K464" s="117"/>
      <c r="L464" s="117"/>
      <c r="M464" s="119">
        <v>-100</v>
      </c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</row>
    <row r="465" spans="1:53" x14ac:dyDescent="0.45">
      <c r="A465" s="260">
        <v>146</v>
      </c>
      <c r="B465" s="173" t="s">
        <v>255</v>
      </c>
      <c r="C465" s="173"/>
      <c r="D465" s="120">
        <v>-15</v>
      </c>
      <c r="E465" s="120">
        <v>4.71</v>
      </c>
      <c r="F465" s="120">
        <v>-4.49</v>
      </c>
      <c r="G465" s="120">
        <v>261.76</v>
      </c>
      <c r="H465" s="120">
        <v>-46.18</v>
      </c>
      <c r="I465" s="120">
        <v>-16.62</v>
      </c>
      <c r="J465" s="120">
        <v>-19.93</v>
      </c>
      <c r="K465" s="120">
        <v>-8.14</v>
      </c>
      <c r="L465" s="120">
        <v>17.73</v>
      </c>
      <c r="M465" s="120">
        <v>23.43</v>
      </c>
      <c r="N465" s="120">
        <v>-7.46</v>
      </c>
      <c r="O465" s="120">
        <v>-41.76</v>
      </c>
      <c r="P465" s="120">
        <v>115.72</v>
      </c>
      <c r="Q465" s="120">
        <v>-25.36</v>
      </c>
      <c r="R465" s="120">
        <v>-9.3800000000000008</v>
      </c>
      <c r="S465" s="120">
        <v>127.59</v>
      </c>
      <c r="T465" s="120">
        <v>-68.94</v>
      </c>
      <c r="U465" s="120">
        <v>46.34</v>
      </c>
      <c r="V465" s="120">
        <v>-48.33</v>
      </c>
      <c r="W465" s="120">
        <v>65.319999999999993</v>
      </c>
      <c r="X465" s="120">
        <v>11.22</v>
      </c>
      <c r="Y465" s="120">
        <v>-18.86</v>
      </c>
      <c r="Z465" s="120">
        <v>3.78</v>
      </c>
      <c r="AA465" s="120">
        <v>-26.56</v>
      </c>
      <c r="AB465" s="120">
        <v>77.3</v>
      </c>
      <c r="AC465" s="120">
        <v>-17.2</v>
      </c>
      <c r="AD465" s="120">
        <v>-74.400000000000006</v>
      </c>
      <c r="AE465" s="120">
        <v>126.42</v>
      </c>
      <c r="AF465" s="120">
        <v>87.5</v>
      </c>
      <c r="AG465" s="120">
        <v>-42.67</v>
      </c>
      <c r="AH465" s="120">
        <v>74.42</v>
      </c>
      <c r="AI465" s="120">
        <v>-12.89</v>
      </c>
      <c r="AJ465" s="120">
        <v>-9.69</v>
      </c>
      <c r="AK465" s="120">
        <v>18.079999999999998</v>
      </c>
      <c r="AL465" s="120">
        <v>-46.89</v>
      </c>
      <c r="AM465" s="120">
        <v>42.34</v>
      </c>
      <c r="AN465" s="120">
        <v>8.86</v>
      </c>
      <c r="AO465" s="120">
        <v>-2.33</v>
      </c>
      <c r="AP465" s="120">
        <v>-17.86</v>
      </c>
      <c r="AQ465" s="120">
        <v>60.14</v>
      </c>
      <c r="AR465" s="120">
        <v>64.709999999999994</v>
      </c>
      <c r="AS465" s="120">
        <v>-24.45</v>
      </c>
      <c r="AT465" s="120">
        <v>-24.73</v>
      </c>
      <c r="AU465" s="120">
        <v>-24.15</v>
      </c>
      <c r="AV465" s="120">
        <v>34.39</v>
      </c>
      <c r="AW465" s="120">
        <v>9.9499999999999993</v>
      </c>
      <c r="AX465" s="120">
        <v>-10.34</v>
      </c>
      <c r="AY465" s="120">
        <v>-4.8099999999999996</v>
      </c>
      <c r="AZ465" s="120">
        <v>-32.32</v>
      </c>
      <c r="BA465" s="120">
        <v>71.64</v>
      </c>
    </row>
    <row r="466" spans="1:53" x14ac:dyDescent="0.45">
      <c r="A466" s="261">
        <v>147</v>
      </c>
      <c r="B466" s="174" t="s">
        <v>256</v>
      </c>
      <c r="C466" s="174"/>
      <c r="D466" s="119">
        <v>-77.25</v>
      </c>
      <c r="E466" s="119">
        <v>981.03</v>
      </c>
      <c r="F466" s="119">
        <v>-31.74</v>
      </c>
      <c r="G466" s="119">
        <v>-7.24</v>
      </c>
      <c r="H466" s="119">
        <v>-25.06</v>
      </c>
      <c r="I466" s="119">
        <v>132.44</v>
      </c>
      <c r="J466" s="119">
        <v>-88.5</v>
      </c>
      <c r="K466" s="119">
        <v>68.55</v>
      </c>
      <c r="L466" s="119">
        <v>-44.78</v>
      </c>
      <c r="M466" s="119">
        <v>-2.0299999999999998</v>
      </c>
      <c r="N466" s="119">
        <v>-8.2799999999999994</v>
      </c>
      <c r="O466" s="119">
        <v>16.54</v>
      </c>
      <c r="P466" s="119">
        <v>20.65</v>
      </c>
      <c r="Q466" s="119">
        <v>14.97</v>
      </c>
      <c r="R466" s="119">
        <v>-34.880000000000003</v>
      </c>
      <c r="S466" s="119">
        <v>-15</v>
      </c>
      <c r="T466" s="119">
        <v>52.1</v>
      </c>
      <c r="U466" s="119">
        <v>-14.36</v>
      </c>
      <c r="V466" s="119">
        <v>52.26</v>
      </c>
      <c r="W466" s="119">
        <v>-41.53</v>
      </c>
      <c r="X466" s="119">
        <v>-32.61</v>
      </c>
      <c r="Y466" s="119">
        <v>429.03</v>
      </c>
      <c r="Z466" s="119">
        <v>-78.66</v>
      </c>
      <c r="AA466" s="119">
        <v>350.48</v>
      </c>
      <c r="AB466" s="119">
        <v>-74.42</v>
      </c>
      <c r="AC466" s="119">
        <v>654.54999999999995</v>
      </c>
      <c r="AD466" s="119">
        <v>-85.32</v>
      </c>
      <c r="AE466" s="119">
        <v>29.1</v>
      </c>
      <c r="AF466" s="119">
        <v>-15.61</v>
      </c>
      <c r="AG466" s="119">
        <v>93.84</v>
      </c>
      <c r="AH466" s="119">
        <v>199.29</v>
      </c>
      <c r="AI466" s="119">
        <v>-32.35</v>
      </c>
      <c r="AJ466" s="119">
        <v>50.44</v>
      </c>
      <c r="AK466" s="119">
        <v>-90.02</v>
      </c>
      <c r="AL466" s="119">
        <v>23.26</v>
      </c>
      <c r="AM466" s="119">
        <v>83.02</v>
      </c>
      <c r="AN466" s="119">
        <v>-25.26</v>
      </c>
      <c r="AO466" s="119">
        <v>-15.17</v>
      </c>
      <c r="AP466" s="119">
        <v>-18.7</v>
      </c>
      <c r="AQ466" s="119">
        <v>166</v>
      </c>
      <c r="AR466" s="119">
        <v>-35.71</v>
      </c>
      <c r="AS466" s="119">
        <v>-8.77</v>
      </c>
      <c r="AT466" s="119">
        <v>15.38</v>
      </c>
      <c r="AU466" s="119">
        <v>-32.78</v>
      </c>
      <c r="AV466" s="119">
        <v>-24.79</v>
      </c>
      <c r="AW466" s="119">
        <v>0</v>
      </c>
      <c r="AX466" s="119">
        <v>5.49</v>
      </c>
      <c r="AY466" s="119">
        <v>78.13</v>
      </c>
      <c r="AZ466" s="119">
        <v>-22.81</v>
      </c>
      <c r="BA466" s="119">
        <v>-7.58</v>
      </c>
    </row>
    <row r="467" spans="1:53" ht="29.25" x14ac:dyDescent="0.45">
      <c r="A467" s="260">
        <v>148</v>
      </c>
      <c r="B467" s="173" t="s">
        <v>257</v>
      </c>
      <c r="C467" s="173"/>
      <c r="D467" s="120">
        <v>-22.73</v>
      </c>
      <c r="E467" s="120">
        <v>-8.82</v>
      </c>
      <c r="F467" s="120">
        <v>48.39</v>
      </c>
      <c r="G467" s="120">
        <v>-4.3499999999999996</v>
      </c>
      <c r="H467" s="120">
        <v>-31.82</v>
      </c>
      <c r="I467" s="120">
        <v>20</v>
      </c>
      <c r="J467" s="120">
        <v>55.56</v>
      </c>
      <c r="K467" s="120">
        <v>-41.07</v>
      </c>
      <c r="L467" s="120">
        <v>21.21</v>
      </c>
      <c r="M467" s="120">
        <v>45</v>
      </c>
      <c r="N467" s="120">
        <v>-31.03</v>
      </c>
      <c r="O467" s="120">
        <v>-37.5</v>
      </c>
      <c r="P467" s="120">
        <v>-16</v>
      </c>
      <c r="Q467" s="120">
        <v>76.19</v>
      </c>
      <c r="R467" s="120">
        <v>227.03</v>
      </c>
      <c r="S467" s="120">
        <v>-49.59</v>
      </c>
      <c r="T467" s="120">
        <v>-50.82</v>
      </c>
      <c r="U467" s="120">
        <v>13.33</v>
      </c>
      <c r="V467" s="120">
        <v>114.71</v>
      </c>
      <c r="W467" s="120">
        <v>-72.599999999999994</v>
      </c>
      <c r="X467" s="120">
        <v>15</v>
      </c>
      <c r="Y467" s="120">
        <v>-65.22</v>
      </c>
      <c r="Z467" s="120">
        <v>162.5</v>
      </c>
      <c r="AA467" s="120">
        <v>-47.62</v>
      </c>
      <c r="AB467" s="120">
        <v>27.27</v>
      </c>
      <c r="AC467" s="120">
        <v>7.14</v>
      </c>
      <c r="AD467" s="120">
        <v>-20</v>
      </c>
      <c r="AE467" s="120">
        <v>25</v>
      </c>
      <c r="AF467" s="120">
        <v>-6.67</v>
      </c>
      <c r="AG467" s="120">
        <v>-42.86</v>
      </c>
      <c r="AH467" s="120">
        <v>62.5</v>
      </c>
      <c r="AI467" s="120">
        <v>61.54</v>
      </c>
      <c r="AJ467" s="120">
        <v>-28.57</v>
      </c>
      <c r="AK467" s="120">
        <v>-6.67</v>
      </c>
      <c r="AL467" s="120">
        <v>0</v>
      </c>
      <c r="AM467" s="120">
        <v>-42.86</v>
      </c>
      <c r="AN467" s="120">
        <v>100</v>
      </c>
      <c r="AO467" s="120">
        <v>25</v>
      </c>
      <c r="AP467" s="120">
        <v>35</v>
      </c>
      <c r="AQ467" s="120">
        <v>-51.85</v>
      </c>
      <c r="AR467" s="120">
        <v>-15.38</v>
      </c>
      <c r="AS467" s="120">
        <v>-18.18</v>
      </c>
      <c r="AT467" s="120">
        <v>55.56</v>
      </c>
      <c r="AU467" s="120">
        <v>-7.14</v>
      </c>
      <c r="AV467" s="120">
        <v>-7.69</v>
      </c>
      <c r="AW467" s="120">
        <v>8.33</v>
      </c>
      <c r="AX467" s="120">
        <v>-15.38</v>
      </c>
      <c r="AY467" s="120">
        <v>72.73</v>
      </c>
      <c r="AZ467" s="120">
        <v>5.26</v>
      </c>
      <c r="BA467" s="120">
        <v>40</v>
      </c>
    </row>
    <row r="468" spans="1:53" ht="29.25" x14ac:dyDescent="0.45">
      <c r="A468" s="261">
        <v>149</v>
      </c>
      <c r="B468" s="174" t="s">
        <v>258</v>
      </c>
      <c r="C468" s="174"/>
      <c r="D468" s="119">
        <v>297.62</v>
      </c>
      <c r="E468" s="119">
        <v>-49.1</v>
      </c>
      <c r="F468" s="119">
        <v>-69.41</v>
      </c>
      <c r="G468" s="119">
        <v>-19.23</v>
      </c>
      <c r="H468" s="119">
        <v>95.24</v>
      </c>
      <c r="I468" s="119">
        <v>-7.32</v>
      </c>
      <c r="J468" s="119">
        <v>44.74</v>
      </c>
      <c r="K468" s="119">
        <v>-10.91</v>
      </c>
      <c r="L468" s="119">
        <v>310.2</v>
      </c>
      <c r="M468" s="119">
        <v>-90.05</v>
      </c>
      <c r="N468" s="119">
        <v>840</v>
      </c>
      <c r="O468" s="119">
        <v>-56.91</v>
      </c>
      <c r="P468" s="119">
        <v>-54.32</v>
      </c>
      <c r="Q468" s="119">
        <v>-37.840000000000003</v>
      </c>
      <c r="R468" s="119">
        <v>86.96</v>
      </c>
      <c r="S468" s="119">
        <v>313.95</v>
      </c>
      <c r="T468" s="119">
        <v>-88.2</v>
      </c>
      <c r="U468" s="119">
        <v>14.29</v>
      </c>
      <c r="V468" s="119">
        <v>33.33</v>
      </c>
      <c r="W468" s="119">
        <v>84.38</v>
      </c>
      <c r="X468" s="119">
        <v>213.56</v>
      </c>
      <c r="Y468" s="119">
        <v>-78.38</v>
      </c>
      <c r="Z468" s="119">
        <v>-25</v>
      </c>
      <c r="AA468" s="119">
        <v>-26.67</v>
      </c>
      <c r="AB468" s="119">
        <v>586.36</v>
      </c>
      <c r="AC468" s="119">
        <v>48.34</v>
      </c>
      <c r="AD468" s="119">
        <v>-91.96</v>
      </c>
      <c r="AE468" s="119">
        <v>127.78</v>
      </c>
      <c r="AF468" s="119">
        <v>117.07</v>
      </c>
      <c r="AG468" s="119">
        <v>104.49</v>
      </c>
      <c r="AH468" s="119">
        <v>-88.46</v>
      </c>
      <c r="AI468" s="119">
        <v>90.48</v>
      </c>
      <c r="AJ468" s="119">
        <v>-55</v>
      </c>
      <c r="AK468" s="119">
        <v>277.77999999999997</v>
      </c>
      <c r="AL468" s="119">
        <v>92.65</v>
      </c>
      <c r="AM468" s="119">
        <v>-84.73</v>
      </c>
      <c r="AN468" s="119">
        <v>675</v>
      </c>
      <c r="AO468" s="119">
        <v>-83.87</v>
      </c>
      <c r="AP468" s="119">
        <v>44</v>
      </c>
      <c r="AQ468" s="119">
        <v>-25</v>
      </c>
      <c r="AR468" s="119">
        <v>759.26</v>
      </c>
      <c r="AS468" s="119">
        <v>-89.22</v>
      </c>
      <c r="AT468" s="119">
        <v>36</v>
      </c>
      <c r="AU468" s="119">
        <v>-23.53</v>
      </c>
      <c r="AV468" s="119">
        <v>19.23</v>
      </c>
      <c r="AW468" s="119">
        <v>783.87</v>
      </c>
      <c r="AX468" s="119">
        <v>-92.34</v>
      </c>
      <c r="AY468" s="119">
        <v>757.14</v>
      </c>
      <c r="AZ468" s="119">
        <v>-75</v>
      </c>
      <c r="BA468" s="119">
        <v>-64.44</v>
      </c>
    </row>
    <row r="469" spans="1:53" x14ac:dyDescent="0.45">
      <c r="A469" s="260">
        <v>150</v>
      </c>
      <c r="B469" s="173" t="s">
        <v>259</v>
      </c>
      <c r="C469" s="173"/>
      <c r="D469" s="120">
        <v>-0.97</v>
      </c>
      <c r="E469" s="120">
        <v>48.43</v>
      </c>
      <c r="F469" s="120">
        <v>-25.12</v>
      </c>
      <c r="G469" s="120">
        <v>30.72</v>
      </c>
      <c r="H469" s="120">
        <v>-15.29</v>
      </c>
      <c r="I469" s="120">
        <v>-20.27</v>
      </c>
      <c r="J469" s="120">
        <v>-3.49</v>
      </c>
      <c r="K469" s="120">
        <v>13.33</v>
      </c>
      <c r="L469" s="120">
        <v>-20.97</v>
      </c>
      <c r="M469" s="120">
        <v>-10.73</v>
      </c>
      <c r="N469" s="120">
        <v>26.36</v>
      </c>
      <c r="O469" s="120">
        <v>-30.06</v>
      </c>
      <c r="P469" s="120">
        <v>25</v>
      </c>
      <c r="Q469" s="120">
        <v>45.15</v>
      </c>
      <c r="R469" s="120">
        <v>43.59</v>
      </c>
      <c r="S469" s="120">
        <v>-15.66</v>
      </c>
      <c r="T469" s="120">
        <v>-25.62</v>
      </c>
      <c r="U469" s="120">
        <v>-34.619999999999997</v>
      </c>
      <c r="V469" s="120">
        <v>-17.649999999999999</v>
      </c>
      <c r="W469" s="120">
        <v>18.440000000000001</v>
      </c>
      <c r="X469" s="120">
        <v>33.24</v>
      </c>
      <c r="Y469" s="120">
        <v>-1.47</v>
      </c>
      <c r="Z469" s="120">
        <v>18.16</v>
      </c>
      <c r="AA469" s="120">
        <v>12.03</v>
      </c>
      <c r="AB469" s="120">
        <v>-7.75</v>
      </c>
      <c r="AC469" s="120">
        <v>19.600000000000001</v>
      </c>
      <c r="AD469" s="120">
        <v>-7.17</v>
      </c>
      <c r="AE469" s="120">
        <v>-21.2</v>
      </c>
      <c r="AF469" s="120">
        <v>30</v>
      </c>
      <c r="AG469" s="120">
        <v>-25.92</v>
      </c>
      <c r="AH469" s="120">
        <v>8.1999999999999993</v>
      </c>
      <c r="AI469" s="120">
        <v>-3.17</v>
      </c>
      <c r="AJ469" s="120">
        <v>-40.14</v>
      </c>
      <c r="AK469" s="120">
        <v>-1.82</v>
      </c>
      <c r="AL469" s="120">
        <v>23.27</v>
      </c>
      <c r="AM469" s="120">
        <v>3.01</v>
      </c>
      <c r="AN469" s="120">
        <v>22.58</v>
      </c>
      <c r="AO469" s="120">
        <v>39.76</v>
      </c>
      <c r="AP469" s="120">
        <v>-26.82</v>
      </c>
      <c r="AQ469" s="120">
        <v>46.4</v>
      </c>
      <c r="AR469" s="120">
        <v>-3.91</v>
      </c>
      <c r="AS469" s="120">
        <v>-29.07</v>
      </c>
      <c r="AT469" s="120">
        <v>11.89</v>
      </c>
      <c r="AU469" s="120">
        <v>-8.35</v>
      </c>
      <c r="AV469" s="120">
        <v>-15.01</v>
      </c>
      <c r="AW469" s="120">
        <v>-10.84</v>
      </c>
      <c r="AX469" s="120">
        <v>1.64</v>
      </c>
      <c r="AY469" s="120">
        <v>31.32</v>
      </c>
      <c r="AZ469" s="120">
        <v>18.32</v>
      </c>
      <c r="BA469" s="120">
        <v>19.98</v>
      </c>
    </row>
    <row r="470" spans="1:53" x14ac:dyDescent="0.45">
      <c r="A470" s="261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  <c r="AZ470" s="117"/>
      <c r="BA470" s="117"/>
    </row>
    <row r="471" spans="1:53" ht="29.25" x14ac:dyDescent="0.45">
      <c r="A471" s="260">
        <v>152</v>
      </c>
      <c r="B471" s="173" t="s">
        <v>261</v>
      </c>
      <c r="C471" s="173"/>
      <c r="D471" s="120">
        <v>26.62</v>
      </c>
      <c r="E471" s="120">
        <v>41.97</v>
      </c>
      <c r="F471" s="120">
        <v>-51.69</v>
      </c>
      <c r="G471" s="120">
        <v>27.21</v>
      </c>
      <c r="H471" s="120">
        <v>-2.8</v>
      </c>
      <c r="I471" s="120">
        <v>-14.58</v>
      </c>
      <c r="J471" s="120">
        <v>-15.22</v>
      </c>
      <c r="K471" s="120">
        <v>60.38</v>
      </c>
      <c r="L471" s="120">
        <v>12.15</v>
      </c>
      <c r="M471" s="120">
        <v>-26.37</v>
      </c>
      <c r="N471" s="120">
        <v>15.88</v>
      </c>
      <c r="O471" s="120">
        <v>8.27</v>
      </c>
      <c r="P471" s="120">
        <v>-17.59</v>
      </c>
      <c r="Q471" s="120">
        <v>-28.84</v>
      </c>
      <c r="R471" s="120">
        <v>48.82</v>
      </c>
      <c r="S471" s="120">
        <v>-46.6</v>
      </c>
      <c r="T471" s="120">
        <v>167.05</v>
      </c>
      <c r="U471" s="120">
        <v>24.49</v>
      </c>
      <c r="V471" s="120">
        <v>-49.05</v>
      </c>
      <c r="W471" s="120">
        <v>52.2</v>
      </c>
      <c r="X471" s="120">
        <v>-14.19</v>
      </c>
      <c r="Y471" s="120">
        <v>-7.86</v>
      </c>
      <c r="Z471" s="120">
        <v>-28.84</v>
      </c>
      <c r="AA471" s="120">
        <v>-31.85</v>
      </c>
      <c r="AB471" s="120">
        <v>75.88</v>
      </c>
      <c r="AC471" s="120">
        <v>8.48</v>
      </c>
      <c r="AD471" s="120">
        <v>-25.81</v>
      </c>
      <c r="AE471" s="120">
        <v>8.99</v>
      </c>
      <c r="AF471" s="120">
        <v>41.04</v>
      </c>
      <c r="AG471" s="120">
        <v>-33.409999999999997</v>
      </c>
      <c r="AH471" s="120">
        <v>70.06</v>
      </c>
      <c r="AI471" s="120">
        <v>-18.760000000000002</v>
      </c>
      <c r="AJ471" s="120">
        <v>-0.33</v>
      </c>
      <c r="AK471" s="120">
        <v>1.6</v>
      </c>
      <c r="AL471" s="120">
        <v>-17.11</v>
      </c>
      <c r="AM471" s="120">
        <v>-30.81</v>
      </c>
      <c r="AN471" s="120">
        <v>9.65</v>
      </c>
      <c r="AO471" s="120">
        <v>43.1</v>
      </c>
      <c r="AP471" s="120">
        <v>-63.54</v>
      </c>
      <c r="AQ471" s="120">
        <v>65.239999999999995</v>
      </c>
      <c r="AR471" s="120">
        <v>13.72</v>
      </c>
      <c r="AS471" s="120">
        <v>-17.02</v>
      </c>
      <c r="AT471" s="120">
        <v>28.11</v>
      </c>
      <c r="AU471" s="120">
        <v>-35.06</v>
      </c>
      <c r="AV471" s="120">
        <v>44.08</v>
      </c>
      <c r="AW471" s="120">
        <v>-34.1</v>
      </c>
      <c r="AX471" s="120">
        <v>31.49</v>
      </c>
      <c r="AY471" s="120">
        <v>55.83</v>
      </c>
      <c r="AZ471" s="120">
        <v>-7.98</v>
      </c>
      <c r="BA471" s="120">
        <v>23.1</v>
      </c>
    </row>
    <row r="472" spans="1:53" x14ac:dyDescent="0.45">
      <c r="A472" s="261">
        <v>153</v>
      </c>
      <c r="B472" s="174" t="s">
        <v>262</v>
      </c>
      <c r="C472" s="174"/>
      <c r="D472" s="119">
        <v>1.89</v>
      </c>
      <c r="E472" s="119">
        <v>25.93</v>
      </c>
      <c r="F472" s="119">
        <v>-29.41</v>
      </c>
      <c r="G472" s="119">
        <v>68.75</v>
      </c>
      <c r="H472" s="119">
        <v>98.77</v>
      </c>
      <c r="I472" s="119">
        <v>-31.68</v>
      </c>
      <c r="J472" s="119">
        <v>-38.18</v>
      </c>
      <c r="K472" s="119">
        <v>45.59</v>
      </c>
      <c r="L472" s="119">
        <v>-40.4</v>
      </c>
      <c r="M472" s="119">
        <v>27.12</v>
      </c>
      <c r="N472" s="119">
        <v>-17.329999999999998</v>
      </c>
      <c r="O472" s="119">
        <v>-12.9</v>
      </c>
      <c r="P472" s="119">
        <v>18.52</v>
      </c>
      <c r="Q472" s="119">
        <v>46.88</v>
      </c>
      <c r="R472" s="119">
        <v>-45.74</v>
      </c>
      <c r="S472" s="119">
        <v>103.92</v>
      </c>
      <c r="T472" s="119">
        <v>10.58</v>
      </c>
      <c r="U472" s="119">
        <v>2.61</v>
      </c>
      <c r="V472" s="119">
        <v>-42.37</v>
      </c>
      <c r="W472" s="119">
        <v>25</v>
      </c>
      <c r="X472" s="119">
        <v>-16.47</v>
      </c>
      <c r="Y472" s="119">
        <v>-14.08</v>
      </c>
      <c r="Z472" s="119">
        <v>26.23</v>
      </c>
      <c r="AA472" s="119">
        <v>-48.05</v>
      </c>
      <c r="AB472" s="119">
        <v>52.5</v>
      </c>
      <c r="AC472" s="119">
        <v>36.07</v>
      </c>
      <c r="AD472" s="119">
        <v>-28.92</v>
      </c>
      <c r="AE472" s="119">
        <v>-5.08</v>
      </c>
      <c r="AF472" s="119">
        <v>133.93</v>
      </c>
      <c r="AG472" s="119">
        <v>-16.03</v>
      </c>
      <c r="AH472" s="119">
        <v>-40.909999999999997</v>
      </c>
      <c r="AI472" s="119">
        <v>-1.54</v>
      </c>
      <c r="AJ472" s="119">
        <v>3.13</v>
      </c>
      <c r="AK472" s="119">
        <v>28.79</v>
      </c>
      <c r="AL472" s="119">
        <v>-28.24</v>
      </c>
      <c r="AM472" s="119">
        <v>-22.95</v>
      </c>
      <c r="AN472" s="119">
        <v>6.38</v>
      </c>
      <c r="AO472" s="119">
        <v>468</v>
      </c>
      <c r="AP472" s="119">
        <v>-83.8</v>
      </c>
      <c r="AQ472" s="119">
        <v>45.65</v>
      </c>
      <c r="AR472" s="119">
        <v>98.51</v>
      </c>
      <c r="AS472" s="119">
        <v>-44.36</v>
      </c>
      <c r="AT472" s="119">
        <v>13.51</v>
      </c>
      <c r="AU472" s="119">
        <v>-23.81</v>
      </c>
      <c r="AV472" s="119">
        <v>-3.13</v>
      </c>
      <c r="AW472" s="119">
        <v>45.16</v>
      </c>
      <c r="AX472" s="119">
        <v>-28.89</v>
      </c>
      <c r="AY472" s="119">
        <v>7.81</v>
      </c>
      <c r="AZ472" s="119">
        <v>7.25</v>
      </c>
      <c r="BA472" s="119">
        <v>-20.27</v>
      </c>
    </row>
    <row r="473" spans="1:53" ht="29.25" x14ac:dyDescent="0.45">
      <c r="A473" s="260">
        <v>154</v>
      </c>
      <c r="B473" s="173" t="s">
        <v>263</v>
      </c>
      <c r="C473" s="173"/>
      <c r="D473" s="120">
        <v>16.670000000000002</v>
      </c>
      <c r="E473" s="120">
        <v>-71.430000000000007</v>
      </c>
      <c r="F473" s="120">
        <v>600</v>
      </c>
      <c r="G473" s="120">
        <v>7.14</v>
      </c>
      <c r="H473" s="120">
        <v>180</v>
      </c>
      <c r="I473" s="120">
        <v>-61.9</v>
      </c>
      <c r="J473" s="120">
        <v>-62.5</v>
      </c>
      <c r="K473" s="120">
        <v>-100</v>
      </c>
      <c r="L473" s="116"/>
      <c r="M473" s="120">
        <v>12.5</v>
      </c>
      <c r="N473" s="120">
        <v>-44.44</v>
      </c>
      <c r="O473" s="120">
        <v>-100</v>
      </c>
      <c r="P473" s="116"/>
      <c r="Q473" s="116"/>
      <c r="R473" s="120">
        <v>-33.33</v>
      </c>
      <c r="S473" s="120">
        <v>-50</v>
      </c>
      <c r="T473" s="120">
        <v>0</v>
      </c>
      <c r="U473" s="120">
        <v>100</v>
      </c>
      <c r="V473" s="120">
        <v>175</v>
      </c>
      <c r="W473" s="120">
        <v>-100</v>
      </c>
      <c r="X473" s="116"/>
      <c r="Y473" s="120">
        <v>-98.55</v>
      </c>
      <c r="Z473" s="120">
        <v>0</v>
      </c>
      <c r="AA473" s="120">
        <v>220</v>
      </c>
      <c r="AB473" s="120">
        <v>-43.75</v>
      </c>
      <c r="AC473" s="120">
        <v>-55.56</v>
      </c>
      <c r="AD473" s="120">
        <v>300</v>
      </c>
      <c r="AE473" s="120">
        <v>-100</v>
      </c>
      <c r="AF473" s="116"/>
      <c r="AG473" s="120">
        <v>-28.57</v>
      </c>
      <c r="AH473" s="120">
        <v>-40</v>
      </c>
      <c r="AI473" s="120">
        <v>-100</v>
      </c>
      <c r="AJ473" s="116"/>
      <c r="AK473" s="120">
        <v>-40</v>
      </c>
      <c r="AL473" s="120">
        <v>-100</v>
      </c>
      <c r="AM473" s="116"/>
      <c r="AN473" s="116"/>
      <c r="AO473" s="116"/>
      <c r="AP473" s="120">
        <v>350</v>
      </c>
      <c r="AQ473" s="120">
        <v>-77.78</v>
      </c>
      <c r="AR473" s="120">
        <v>375</v>
      </c>
      <c r="AS473" s="120">
        <v>-73.680000000000007</v>
      </c>
      <c r="AT473" s="120">
        <v>-100</v>
      </c>
      <c r="AU473" s="116"/>
      <c r="AV473" s="120">
        <v>-80.77</v>
      </c>
      <c r="AW473" s="120">
        <v>-40</v>
      </c>
      <c r="AX473" s="120">
        <v>433.33</v>
      </c>
      <c r="AY473" s="120">
        <v>-68.75</v>
      </c>
      <c r="AZ473" s="120">
        <v>-100</v>
      </c>
      <c r="BA473" s="116"/>
    </row>
    <row r="474" spans="1:53" ht="29.25" x14ac:dyDescent="0.45">
      <c r="A474" s="261">
        <v>155</v>
      </c>
      <c r="B474" s="174" t="s">
        <v>264</v>
      </c>
      <c r="C474" s="174"/>
      <c r="D474" s="119">
        <v>-54.2</v>
      </c>
      <c r="E474" s="119">
        <v>-28.33</v>
      </c>
      <c r="F474" s="119">
        <v>-55.81</v>
      </c>
      <c r="G474" s="119">
        <v>173.68</v>
      </c>
      <c r="H474" s="119">
        <v>-50</v>
      </c>
      <c r="I474" s="119">
        <v>134.62</v>
      </c>
      <c r="J474" s="119">
        <v>11.48</v>
      </c>
      <c r="K474" s="119">
        <v>-29.41</v>
      </c>
      <c r="L474" s="119">
        <v>4.17</v>
      </c>
      <c r="M474" s="119">
        <v>-42</v>
      </c>
      <c r="N474" s="119">
        <v>31.03</v>
      </c>
      <c r="O474" s="119">
        <v>-13.16</v>
      </c>
      <c r="P474" s="119">
        <v>166.67</v>
      </c>
      <c r="Q474" s="119">
        <v>-52.27</v>
      </c>
      <c r="R474" s="119">
        <v>-26.19</v>
      </c>
      <c r="S474" s="119">
        <v>74.19</v>
      </c>
      <c r="T474" s="119">
        <v>31.48</v>
      </c>
      <c r="U474" s="119">
        <v>-18.309999999999999</v>
      </c>
      <c r="V474" s="119">
        <v>-72.41</v>
      </c>
      <c r="W474" s="119">
        <v>368.75</v>
      </c>
      <c r="X474" s="119">
        <v>1.33</v>
      </c>
      <c r="Y474" s="119">
        <v>-68.42</v>
      </c>
      <c r="Z474" s="119">
        <v>266.67</v>
      </c>
      <c r="AA474" s="119">
        <v>-32.950000000000003</v>
      </c>
      <c r="AB474" s="119">
        <v>-18.64</v>
      </c>
      <c r="AC474" s="119">
        <v>18.75</v>
      </c>
      <c r="AD474" s="119">
        <v>-47.37</v>
      </c>
      <c r="AE474" s="119">
        <v>66.67</v>
      </c>
      <c r="AF474" s="119">
        <v>32</v>
      </c>
      <c r="AG474" s="119">
        <v>-6.06</v>
      </c>
      <c r="AH474" s="119">
        <v>-3.23</v>
      </c>
      <c r="AI474" s="119">
        <v>-33.33</v>
      </c>
      <c r="AJ474" s="119">
        <v>-30</v>
      </c>
      <c r="AK474" s="119">
        <v>132.13999999999999</v>
      </c>
      <c r="AL474" s="119">
        <v>49.23</v>
      </c>
      <c r="AM474" s="119">
        <v>-67.010000000000005</v>
      </c>
      <c r="AN474" s="119">
        <v>9.3699999999999992</v>
      </c>
      <c r="AO474" s="119">
        <v>8.57</v>
      </c>
      <c r="AP474" s="119">
        <v>-10.53</v>
      </c>
      <c r="AQ474" s="119">
        <v>141.18</v>
      </c>
      <c r="AR474" s="119">
        <v>-37.799999999999997</v>
      </c>
      <c r="AS474" s="119">
        <v>29.41</v>
      </c>
      <c r="AT474" s="119">
        <v>30.3</v>
      </c>
      <c r="AU474" s="119">
        <v>-5.81</v>
      </c>
      <c r="AV474" s="119">
        <v>-20.99</v>
      </c>
      <c r="AW474" s="119">
        <v>-40.630000000000003</v>
      </c>
      <c r="AX474" s="119">
        <v>128.94999999999999</v>
      </c>
      <c r="AY474" s="119">
        <v>-5.75</v>
      </c>
      <c r="AZ474" s="119">
        <v>-1.22</v>
      </c>
      <c r="BA474" s="119">
        <v>6.17</v>
      </c>
    </row>
    <row r="475" spans="1:53" x14ac:dyDescent="0.45">
      <c r="A475" s="260">
        <v>156</v>
      </c>
      <c r="B475" s="173" t="s">
        <v>2</v>
      </c>
      <c r="C475" s="173"/>
      <c r="D475" s="120">
        <v>18.21</v>
      </c>
      <c r="E475" s="120">
        <v>28.47</v>
      </c>
      <c r="F475" s="120">
        <v>-39.83</v>
      </c>
      <c r="G475" s="120">
        <v>13.14</v>
      </c>
      <c r="H475" s="120">
        <v>41.76</v>
      </c>
      <c r="I475" s="120">
        <v>-31.45</v>
      </c>
      <c r="J475" s="120">
        <v>9.43</v>
      </c>
      <c r="K475" s="120">
        <v>43.57</v>
      </c>
      <c r="L475" s="120">
        <v>-32.49</v>
      </c>
      <c r="M475" s="120">
        <v>7.42</v>
      </c>
      <c r="N475" s="120">
        <v>-5.67</v>
      </c>
      <c r="O475" s="120">
        <v>0.28000000000000003</v>
      </c>
      <c r="P475" s="120">
        <v>7.84</v>
      </c>
      <c r="Q475" s="120">
        <v>-12.19</v>
      </c>
      <c r="R475" s="120">
        <v>-7.27</v>
      </c>
      <c r="S475" s="120">
        <v>2.25</v>
      </c>
      <c r="T475" s="120">
        <v>21.74</v>
      </c>
      <c r="U475" s="120">
        <v>-16.329999999999998</v>
      </c>
      <c r="V475" s="120">
        <v>3.05</v>
      </c>
      <c r="W475" s="120">
        <v>56.51</v>
      </c>
      <c r="X475" s="120">
        <v>-31.7</v>
      </c>
      <c r="Y475" s="120">
        <v>-2.14</v>
      </c>
      <c r="Z475" s="120">
        <v>0.19</v>
      </c>
      <c r="AA475" s="120">
        <v>-12.75</v>
      </c>
      <c r="AB475" s="120">
        <v>46.21</v>
      </c>
      <c r="AC475" s="120">
        <v>-26.77</v>
      </c>
      <c r="AD475" s="120">
        <v>-18.22</v>
      </c>
      <c r="AE475" s="120">
        <v>1.36</v>
      </c>
      <c r="AF475" s="120">
        <v>46.18</v>
      </c>
      <c r="AG475" s="120">
        <v>-22.71</v>
      </c>
      <c r="AH475" s="120">
        <v>4.33</v>
      </c>
      <c r="AI475" s="120">
        <v>57.26</v>
      </c>
      <c r="AJ475" s="120">
        <v>-33.619999999999997</v>
      </c>
      <c r="AK475" s="120">
        <v>8.64</v>
      </c>
      <c r="AL475" s="120">
        <v>-1.38</v>
      </c>
      <c r="AM475" s="120">
        <v>-17.850000000000001</v>
      </c>
      <c r="AN475" s="120">
        <v>68.31</v>
      </c>
      <c r="AO475" s="120">
        <v>-27.21</v>
      </c>
      <c r="AP475" s="120">
        <v>-25.22</v>
      </c>
      <c r="AQ475" s="120">
        <v>31.15</v>
      </c>
      <c r="AR475" s="120">
        <v>23.13</v>
      </c>
      <c r="AS475" s="120">
        <v>-32.380000000000003</v>
      </c>
      <c r="AT475" s="120">
        <v>18.79</v>
      </c>
      <c r="AU475" s="120">
        <v>64.099999999999994</v>
      </c>
      <c r="AV475" s="120">
        <v>-40.61</v>
      </c>
      <c r="AW475" s="120">
        <v>16.53</v>
      </c>
      <c r="AX475" s="120">
        <v>-12.57</v>
      </c>
      <c r="AY475" s="120">
        <v>-1.77</v>
      </c>
      <c r="AZ475" s="120">
        <v>38.770000000000003</v>
      </c>
      <c r="BA475" s="120">
        <v>-25.84</v>
      </c>
    </row>
    <row r="476" spans="1:53" ht="67.5" x14ac:dyDescent="0.45">
      <c r="A476" s="261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</row>
    <row r="477" spans="1:53" x14ac:dyDescent="0.45">
      <c r="A477" s="260">
        <v>158</v>
      </c>
      <c r="B477" s="173" t="s">
        <v>266</v>
      </c>
      <c r="C477" s="173"/>
      <c r="D477" s="120">
        <v>-23.29</v>
      </c>
      <c r="E477" s="120">
        <v>8.94</v>
      </c>
      <c r="F477" s="120">
        <v>5.18</v>
      </c>
      <c r="G477" s="120">
        <v>6.78</v>
      </c>
      <c r="H477" s="120">
        <v>42.88</v>
      </c>
      <c r="I477" s="120">
        <v>6.06</v>
      </c>
      <c r="J477" s="120">
        <v>7.36</v>
      </c>
      <c r="K477" s="120">
        <v>13.59</v>
      </c>
      <c r="L477" s="120">
        <v>-19.88</v>
      </c>
      <c r="M477" s="120">
        <v>-35.19</v>
      </c>
      <c r="N477" s="120">
        <v>23.25</v>
      </c>
      <c r="O477" s="120">
        <v>-43.58</v>
      </c>
      <c r="P477" s="120">
        <v>59.65</v>
      </c>
      <c r="Q477" s="120">
        <v>-26.71</v>
      </c>
      <c r="R477" s="120">
        <v>16.5</v>
      </c>
      <c r="S477" s="120">
        <v>-50.11</v>
      </c>
      <c r="T477" s="120">
        <v>297.88</v>
      </c>
      <c r="U477" s="120">
        <v>52.4</v>
      </c>
      <c r="V477" s="120">
        <v>-45.84</v>
      </c>
      <c r="W477" s="120">
        <v>41.16</v>
      </c>
      <c r="X477" s="120">
        <v>-21.21</v>
      </c>
      <c r="Y477" s="120">
        <v>-2.3199999999999998</v>
      </c>
      <c r="Z477" s="120">
        <v>-25.65</v>
      </c>
      <c r="AA477" s="120">
        <v>14.7</v>
      </c>
      <c r="AB477" s="120">
        <v>8.08</v>
      </c>
      <c r="AC477" s="120">
        <v>10.7</v>
      </c>
      <c r="AD477" s="120">
        <v>-36.32</v>
      </c>
      <c r="AE477" s="120">
        <v>40.22</v>
      </c>
      <c r="AF477" s="120">
        <v>48.76</v>
      </c>
      <c r="AG477" s="120">
        <v>-56.35</v>
      </c>
      <c r="AH477" s="120">
        <v>56.43</v>
      </c>
      <c r="AI477" s="120">
        <v>-17.59</v>
      </c>
      <c r="AJ477" s="120">
        <v>1.25</v>
      </c>
      <c r="AK477" s="120">
        <v>-17.690000000000001</v>
      </c>
      <c r="AL477" s="120">
        <v>-19.25</v>
      </c>
      <c r="AM477" s="120">
        <v>-21.06</v>
      </c>
      <c r="AN477" s="120">
        <v>36.07</v>
      </c>
      <c r="AO477" s="120">
        <v>56.47</v>
      </c>
      <c r="AP477" s="120">
        <v>-69.010000000000005</v>
      </c>
      <c r="AQ477" s="120">
        <v>109.78</v>
      </c>
      <c r="AR477" s="120">
        <v>-14.83</v>
      </c>
      <c r="AS477" s="120">
        <v>42.54</v>
      </c>
      <c r="AT477" s="120">
        <v>-24.96</v>
      </c>
      <c r="AU477" s="120">
        <v>29.53</v>
      </c>
      <c r="AV477" s="120">
        <v>27.83</v>
      </c>
      <c r="AW477" s="120">
        <v>7.3</v>
      </c>
      <c r="AX477" s="120">
        <v>-50.39</v>
      </c>
      <c r="AY477" s="120">
        <v>1.85</v>
      </c>
      <c r="AZ477" s="120">
        <v>31.09</v>
      </c>
      <c r="BA477" s="120">
        <v>20.75</v>
      </c>
    </row>
    <row r="478" spans="1:53" ht="29.25" x14ac:dyDescent="0.45">
      <c r="A478" s="261">
        <v>159</v>
      </c>
      <c r="B478" s="174" t="s">
        <v>267</v>
      </c>
      <c r="C478" s="174"/>
      <c r="D478" s="119">
        <v>-21.23</v>
      </c>
      <c r="E478" s="119">
        <v>19.5</v>
      </c>
      <c r="F478" s="119">
        <v>-21.36</v>
      </c>
      <c r="G478" s="119">
        <v>27.92</v>
      </c>
      <c r="H478" s="119">
        <v>-21.24</v>
      </c>
      <c r="I478" s="119">
        <v>-6.74</v>
      </c>
      <c r="J478" s="119">
        <v>-21.69</v>
      </c>
      <c r="K478" s="119">
        <v>49.23</v>
      </c>
      <c r="L478" s="119">
        <v>-35.74</v>
      </c>
      <c r="M478" s="119">
        <v>1.07</v>
      </c>
      <c r="N478" s="119">
        <v>-14.29</v>
      </c>
      <c r="O478" s="119">
        <v>-35.799999999999997</v>
      </c>
      <c r="P478" s="119">
        <v>83.65</v>
      </c>
      <c r="Q478" s="119">
        <v>-31.94</v>
      </c>
      <c r="R478" s="119">
        <v>36.15</v>
      </c>
      <c r="S478" s="119">
        <v>62.71</v>
      </c>
      <c r="T478" s="119">
        <v>-29.17</v>
      </c>
      <c r="U478" s="119">
        <v>-6.86</v>
      </c>
      <c r="V478" s="119">
        <v>2.63</v>
      </c>
      <c r="W478" s="119">
        <v>5.13</v>
      </c>
      <c r="X478" s="119">
        <v>4.88</v>
      </c>
      <c r="Y478" s="119">
        <v>-32.56</v>
      </c>
      <c r="Z478" s="119">
        <v>61.38</v>
      </c>
      <c r="AA478" s="119">
        <v>-14.53</v>
      </c>
      <c r="AB478" s="119">
        <v>4</v>
      </c>
      <c r="AC478" s="119">
        <v>20.67</v>
      </c>
      <c r="AD478" s="119">
        <v>4.38</v>
      </c>
      <c r="AE478" s="119">
        <v>-16.41</v>
      </c>
      <c r="AF478" s="119">
        <v>-23.29</v>
      </c>
      <c r="AG478" s="119">
        <v>26.79</v>
      </c>
      <c r="AH478" s="119">
        <v>1.41</v>
      </c>
      <c r="AI478" s="119">
        <v>0.93</v>
      </c>
      <c r="AJ478" s="119">
        <v>19.72</v>
      </c>
      <c r="AK478" s="119">
        <v>-50.19</v>
      </c>
      <c r="AL478" s="119">
        <v>-12.31</v>
      </c>
      <c r="AM478" s="119">
        <v>82.46</v>
      </c>
      <c r="AN478" s="119">
        <v>3.37</v>
      </c>
      <c r="AO478" s="119">
        <v>-5.12</v>
      </c>
      <c r="AP478" s="119">
        <v>37.75</v>
      </c>
      <c r="AQ478" s="119">
        <v>138.79</v>
      </c>
      <c r="AR478" s="119">
        <v>-38.450000000000003</v>
      </c>
      <c r="AS478" s="119">
        <v>-7.51</v>
      </c>
      <c r="AT478" s="119">
        <v>4.1900000000000004</v>
      </c>
      <c r="AU478" s="119">
        <v>-12.56</v>
      </c>
      <c r="AV478" s="119">
        <v>-12.07</v>
      </c>
      <c r="AW478" s="119">
        <v>-32.35</v>
      </c>
      <c r="AX478" s="119">
        <v>-17.39</v>
      </c>
      <c r="AY478" s="119">
        <v>42.69</v>
      </c>
      <c r="AZ478" s="119">
        <v>-25.82</v>
      </c>
      <c r="BA478" s="119">
        <v>96.13</v>
      </c>
    </row>
    <row r="479" spans="1:53" x14ac:dyDescent="0.45">
      <c r="A479" s="260">
        <v>160</v>
      </c>
      <c r="B479" s="173" t="s">
        <v>268</v>
      </c>
      <c r="C479" s="173"/>
      <c r="D479" s="120">
        <v>26.8</v>
      </c>
      <c r="E479" s="120">
        <v>34.96</v>
      </c>
      <c r="F479" s="120">
        <v>12.65</v>
      </c>
      <c r="G479" s="120">
        <v>-34.22</v>
      </c>
      <c r="H479" s="120">
        <v>10.57</v>
      </c>
      <c r="I479" s="120">
        <v>22.06</v>
      </c>
      <c r="J479" s="120">
        <v>-11.45</v>
      </c>
      <c r="K479" s="120">
        <v>14.97</v>
      </c>
      <c r="L479" s="120">
        <v>-7.69</v>
      </c>
      <c r="M479" s="120">
        <v>-27.56</v>
      </c>
      <c r="N479" s="120">
        <v>108.85</v>
      </c>
      <c r="O479" s="120">
        <v>-47.03</v>
      </c>
      <c r="P479" s="120">
        <v>-24.8</v>
      </c>
      <c r="Q479" s="120">
        <v>68.09</v>
      </c>
      <c r="R479" s="120">
        <v>-11.39</v>
      </c>
      <c r="S479" s="120">
        <v>3.57</v>
      </c>
      <c r="T479" s="120">
        <v>-64.83</v>
      </c>
      <c r="U479" s="120">
        <v>200</v>
      </c>
      <c r="V479" s="120">
        <v>-1.31</v>
      </c>
      <c r="W479" s="120">
        <v>-1.99</v>
      </c>
      <c r="X479" s="120">
        <v>-28.38</v>
      </c>
      <c r="Y479" s="120">
        <v>9.43</v>
      </c>
      <c r="Z479" s="120">
        <v>-32.76</v>
      </c>
      <c r="AA479" s="120">
        <v>71.790000000000006</v>
      </c>
      <c r="AB479" s="120">
        <v>55.97</v>
      </c>
      <c r="AC479" s="120">
        <v>-9.09</v>
      </c>
      <c r="AD479" s="120">
        <v>-53.16</v>
      </c>
      <c r="AE479" s="120">
        <v>16.850000000000001</v>
      </c>
      <c r="AF479" s="120">
        <v>127.88</v>
      </c>
      <c r="AG479" s="120">
        <v>-85.65</v>
      </c>
      <c r="AH479" s="120">
        <v>417.65</v>
      </c>
      <c r="AI479" s="120">
        <v>-81.819999999999993</v>
      </c>
      <c r="AJ479" s="120">
        <v>212.5</v>
      </c>
      <c r="AK479" s="120">
        <v>7</v>
      </c>
      <c r="AL479" s="120">
        <v>0.93</v>
      </c>
      <c r="AM479" s="120">
        <v>-57.41</v>
      </c>
      <c r="AN479" s="120">
        <v>-10.87</v>
      </c>
      <c r="AO479" s="120">
        <v>207.32</v>
      </c>
      <c r="AP479" s="120">
        <v>-76.98</v>
      </c>
      <c r="AQ479" s="120">
        <v>317.24</v>
      </c>
      <c r="AR479" s="120">
        <v>-14.88</v>
      </c>
      <c r="AS479" s="120">
        <v>-25.24</v>
      </c>
      <c r="AT479" s="120">
        <v>38.96</v>
      </c>
      <c r="AU479" s="120">
        <v>-33.64</v>
      </c>
      <c r="AV479" s="120">
        <v>100</v>
      </c>
      <c r="AW479" s="120">
        <v>-6.34</v>
      </c>
      <c r="AX479" s="120">
        <v>-7.52</v>
      </c>
      <c r="AY479" s="120">
        <v>-21.95</v>
      </c>
      <c r="AZ479" s="120">
        <v>53.13</v>
      </c>
      <c r="BA479" s="120">
        <v>5.44</v>
      </c>
    </row>
    <row r="480" spans="1:53" x14ac:dyDescent="0.45">
      <c r="A480" s="261">
        <v>161</v>
      </c>
      <c r="B480" s="174" t="s">
        <v>100</v>
      </c>
      <c r="C480" s="174"/>
      <c r="D480" s="119">
        <v>-0.99</v>
      </c>
      <c r="E480" s="119">
        <v>-2.81</v>
      </c>
      <c r="F480" s="119">
        <v>7.73</v>
      </c>
      <c r="G480" s="119">
        <v>0.69</v>
      </c>
      <c r="H480" s="119">
        <v>-21.68</v>
      </c>
      <c r="I480" s="119">
        <v>27.35</v>
      </c>
      <c r="J480" s="119">
        <v>-28.2</v>
      </c>
      <c r="K480" s="119">
        <v>13.3</v>
      </c>
      <c r="L480" s="119">
        <v>12.23</v>
      </c>
      <c r="M480" s="119">
        <v>-3.45</v>
      </c>
      <c r="N480" s="119">
        <v>4.7</v>
      </c>
      <c r="O480" s="119">
        <v>-14.77</v>
      </c>
      <c r="P480" s="119">
        <v>1.29</v>
      </c>
      <c r="Q480" s="119">
        <v>2.44</v>
      </c>
      <c r="R480" s="119">
        <v>5.94</v>
      </c>
      <c r="S480" s="119">
        <v>-9.61</v>
      </c>
      <c r="T480" s="119">
        <v>11.03</v>
      </c>
      <c r="U480" s="119">
        <v>1.65</v>
      </c>
      <c r="V480" s="119">
        <v>3.2</v>
      </c>
      <c r="W480" s="119">
        <v>0.05</v>
      </c>
      <c r="X480" s="119">
        <v>-6.63</v>
      </c>
      <c r="Y480" s="119">
        <v>-4.8499999999999996</v>
      </c>
      <c r="Z480" s="119">
        <v>-4.82</v>
      </c>
      <c r="AA480" s="119">
        <v>5.58</v>
      </c>
      <c r="AB480" s="119">
        <v>4.5</v>
      </c>
      <c r="AC480" s="119">
        <v>1.48</v>
      </c>
      <c r="AD480" s="119">
        <v>-14.32</v>
      </c>
      <c r="AE480" s="119">
        <v>1.1299999999999999</v>
      </c>
      <c r="AF480" s="119">
        <v>-13.78</v>
      </c>
      <c r="AG480" s="119">
        <v>6.3</v>
      </c>
      <c r="AH480" s="119">
        <v>23.19</v>
      </c>
      <c r="AI480" s="119">
        <v>-7.11</v>
      </c>
      <c r="AJ480" s="119">
        <v>-4.0199999999999996</v>
      </c>
      <c r="AK480" s="119">
        <v>-1.55</v>
      </c>
      <c r="AL480" s="119">
        <v>-4.53</v>
      </c>
      <c r="AM480" s="119">
        <v>10.33</v>
      </c>
      <c r="AN480" s="119">
        <v>-0.28000000000000003</v>
      </c>
      <c r="AO480" s="119">
        <v>11.91</v>
      </c>
      <c r="AP480" s="119">
        <v>-24.76</v>
      </c>
      <c r="AQ480" s="119">
        <v>16.34</v>
      </c>
      <c r="AR480" s="119">
        <v>-7.35</v>
      </c>
      <c r="AS480" s="119">
        <v>1.97</v>
      </c>
      <c r="AT480" s="119">
        <v>11.46</v>
      </c>
      <c r="AU480" s="119">
        <v>-1.81</v>
      </c>
      <c r="AV480" s="119">
        <v>5.94</v>
      </c>
      <c r="AW480" s="119">
        <v>-7.22</v>
      </c>
      <c r="AX480" s="119">
        <v>18.260000000000002</v>
      </c>
      <c r="AY480" s="119">
        <v>-6.99</v>
      </c>
      <c r="AZ480" s="119">
        <v>-7.04</v>
      </c>
      <c r="BA480" s="119">
        <v>5.27</v>
      </c>
    </row>
    <row r="481" spans="1:53" ht="29.25" x14ac:dyDescent="0.45">
      <c r="A481" s="260">
        <v>162</v>
      </c>
      <c r="B481" s="173" t="s">
        <v>46</v>
      </c>
      <c r="C481" s="173"/>
      <c r="D481" s="120">
        <v>10.029999999999999</v>
      </c>
      <c r="E481" s="120">
        <v>2.66</v>
      </c>
      <c r="F481" s="120">
        <v>-14.03</v>
      </c>
      <c r="G481" s="120">
        <v>24.72</v>
      </c>
      <c r="H481" s="120">
        <v>3.03</v>
      </c>
      <c r="I481" s="120">
        <v>-19.52</v>
      </c>
      <c r="J481" s="120">
        <v>7.9</v>
      </c>
      <c r="K481" s="120">
        <v>1.29</v>
      </c>
      <c r="L481" s="120">
        <v>-2.97</v>
      </c>
      <c r="M481" s="120">
        <v>-9.1999999999999993</v>
      </c>
      <c r="N481" s="120">
        <v>-10.72</v>
      </c>
      <c r="O481" s="120">
        <v>2.8</v>
      </c>
      <c r="P481" s="120">
        <v>-0.28999999999999998</v>
      </c>
      <c r="Q481" s="120">
        <v>7.73</v>
      </c>
      <c r="R481" s="120">
        <v>-9.48</v>
      </c>
      <c r="S481" s="120">
        <v>15.89</v>
      </c>
      <c r="T481" s="120">
        <v>-14.23</v>
      </c>
      <c r="U481" s="120">
        <v>-5.45</v>
      </c>
      <c r="V481" s="120">
        <v>4.78</v>
      </c>
      <c r="W481" s="120">
        <v>0.56999999999999995</v>
      </c>
      <c r="X481" s="120">
        <v>-6.24</v>
      </c>
      <c r="Y481" s="120">
        <v>3.56</v>
      </c>
      <c r="Z481" s="120">
        <v>7.97</v>
      </c>
      <c r="AA481" s="120">
        <v>-0.97</v>
      </c>
      <c r="AB481" s="120">
        <v>13.62</v>
      </c>
      <c r="AC481" s="120">
        <v>12.34</v>
      </c>
      <c r="AD481" s="120">
        <v>-16.71</v>
      </c>
      <c r="AE481" s="120">
        <v>-0.04</v>
      </c>
      <c r="AF481" s="120">
        <v>-24.11</v>
      </c>
      <c r="AG481" s="120">
        <v>25.11</v>
      </c>
      <c r="AH481" s="120">
        <v>20.18</v>
      </c>
      <c r="AI481" s="120">
        <v>-14.33</v>
      </c>
      <c r="AJ481" s="120">
        <v>-3.84</v>
      </c>
      <c r="AK481" s="120">
        <v>-7.94</v>
      </c>
      <c r="AL481" s="120">
        <v>-10.26</v>
      </c>
      <c r="AM481" s="120">
        <v>14.92</v>
      </c>
      <c r="AN481" s="120">
        <v>3.2</v>
      </c>
      <c r="AO481" s="120">
        <v>19.41</v>
      </c>
      <c r="AP481" s="120">
        <v>-3.2</v>
      </c>
      <c r="AQ481" s="120">
        <v>10.29</v>
      </c>
      <c r="AR481" s="120">
        <v>-3.76</v>
      </c>
      <c r="AS481" s="120">
        <v>-13.36</v>
      </c>
      <c r="AT481" s="120">
        <v>13.79</v>
      </c>
      <c r="AU481" s="120">
        <v>-6</v>
      </c>
      <c r="AV481" s="120">
        <v>-1.36</v>
      </c>
      <c r="AW481" s="120">
        <v>12.46</v>
      </c>
      <c r="AX481" s="120">
        <v>-22.78</v>
      </c>
      <c r="AY481" s="120">
        <v>21.19</v>
      </c>
      <c r="AZ481" s="120">
        <v>5.27</v>
      </c>
      <c r="BA481" s="120">
        <v>11.6</v>
      </c>
    </row>
    <row r="482" spans="1:53" ht="29.25" x14ac:dyDescent="0.45">
      <c r="A482" s="261">
        <v>163</v>
      </c>
      <c r="B482" s="174" t="s">
        <v>269</v>
      </c>
      <c r="C482" s="174"/>
      <c r="D482" s="119">
        <v>15.45</v>
      </c>
      <c r="E482" s="119">
        <v>-12.55</v>
      </c>
      <c r="F482" s="119">
        <v>-27.68</v>
      </c>
      <c r="G482" s="119">
        <v>18.45</v>
      </c>
      <c r="H482" s="119">
        <v>12.51</v>
      </c>
      <c r="I482" s="119">
        <v>-15.6</v>
      </c>
      <c r="J482" s="119">
        <v>6.78</v>
      </c>
      <c r="K482" s="119">
        <v>16.489999999999998</v>
      </c>
      <c r="L482" s="119">
        <v>0.57999999999999996</v>
      </c>
      <c r="M482" s="119">
        <v>18.690000000000001</v>
      </c>
      <c r="N482" s="119">
        <v>-2.11</v>
      </c>
      <c r="O482" s="119">
        <v>-25.91</v>
      </c>
      <c r="P482" s="119">
        <v>18.32</v>
      </c>
      <c r="Q482" s="119">
        <v>-1.07</v>
      </c>
      <c r="R482" s="119">
        <v>-12.05</v>
      </c>
      <c r="S482" s="119">
        <v>18.440000000000001</v>
      </c>
      <c r="T482" s="119">
        <v>69.430000000000007</v>
      </c>
      <c r="U482" s="119">
        <v>-33.450000000000003</v>
      </c>
      <c r="V482" s="119">
        <v>3.11</v>
      </c>
      <c r="W482" s="119">
        <v>-32.57</v>
      </c>
      <c r="X482" s="119">
        <v>34.75</v>
      </c>
      <c r="Y482" s="119">
        <v>-9.24</v>
      </c>
      <c r="Z482" s="119">
        <v>2.25</v>
      </c>
      <c r="AA482" s="119">
        <v>-38.700000000000003</v>
      </c>
      <c r="AB482" s="119">
        <v>114.5</v>
      </c>
      <c r="AC482" s="119">
        <v>-20.32</v>
      </c>
      <c r="AD482" s="119">
        <v>-39.409999999999997</v>
      </c>
      <c r="AE482" s="119">
        <v>52.43</v>
      </c>
      <c r="AF482" s="119">
        <v>-9.7100000000000009</v>
      </c>
      <c r="AG482" s="119">
        <v>-13.31</v>
      </c>
      <c r="AH482" s="119">
        <v>36.82</v>
      </c>
      <c r="AI482" s="119">
        <v>-9.85</v>
      </c>
      <c r="AJ482" s="119">
        <v>-16.38</v>
      </c>
      <c r="AK482" s="119">
        <v>85.15</v>
      </c>
      <c r="AL482" s="119">
        <v>-35.729999999999997</v>
      </c>
      <c r="AM482" s="119">
        <v>-27.93</v>
      </c>
      <c r="AN482" s="119">
        <v>4.6900000000000004</v>
      </c>
      <c r="AO482" s="119">
        <v>30.08</v>
      </c>
      <c r="AP482" s="119">
        <v>-22.02</v>
      </c>
      <c r="AQ482" s="119">
        <v>9.15</v>
      </c>
      <c r="AR482" s="119">
        <v>6.16</v>
      </c>
      <c r="AS482" s="119">
        <v>-31</v>
      </c>
      <c r="AT482" s="119">
        <v>36.6</v>
      </c>
      <c r="AU482" s="119">
        <v>-21.41</v>
      </c>
      <c r="AV482" s="119">
        <v>25.72</v>
      </c>
      <c r="AW482" s="119">
        <v>-3.5</v>
      </c>
      <c r="AX482" s="119">
        <v>7.52</v>
      </c>
      <c r="AY482" s="119">
        <v>-6.26</v>
      </c>
      <c r="AZ482" s="119">
        <v>7.36</v>
      </c>
      <c r="BA482" s="119">
        <v>-2.0499999999999998</v>
      </c>
    </row>
    <row r="483" spans="1:53" x14ac:dyDescent="0.45">
      <c r="A483" s="260">
        <v>164</v>
      </c>
      <c r="B483" s="173" t="s">
        <v>95</v>
      </c>
      <c r="C483" s="173"/>
      <c r="D483" s="120">
        <v>38.67</v>
      </c>
      <c r="E483" s="120">
        <v>5.75</v>
      </c>
      <c r="F483" s="120">
        <v>-23.5</v>
      </c>
      <c r="G483" s="120">
        <v>7.91</v>
      </c>
      <c r="H483" s="120">
        <v>23.33</v>
      </c>
      <c r="I483" s="120">
        <v>-30.46</v>
      </c>
      <c r="J483" s="120">
        <v>23.41</v>
      </c>
      <c r="K483" s="120">
        <v>-14</v>
      </c>
      <c r="L483" s="120">
        <v>13.67</v>
      </c>
      <c r="M483" s="120">
        <v>-24.91</v>
      </c>
      <c r="N483" s="120">
        <v>66.42</v>
      </c>
      <c r="O483" s="120">
        <v>-48</v>
      </c>
      <c r="P483" s="120">
        <v>9.08</v>
      </c>
      <c r="Q483" s="120">
        <v>2.31</v>
      </c>
      <c r="R483" s="120">
        <v>1.48</v>
      </c>
      <c r="S483" s="120">
        <v>34.11</v>
      </c>
      <c r="T483" s="120">
        <v>34.18</v>
      </c>
      <c r="U483" s="120">
        <v>-10.66</v>
      </c>
      <c r="V483" s="120">
        <v>-17.170000000000002</v>
      </c>
      <c r="W483" s="120">
        <v>1.46</v>
      </c>
      <c r="X483" s="120">
        <v>-34.409999999999997</v>
      </c>
      <c r="Y483" s="120">
        <v>34.31</v>
      </c>
      <c r="Z483" s="120">
        <v>37.549999999999997</v>
      </c>
      <c r="AA483" s="120">
        <v>-46.74</v>
      </c>
      <c r="AB483" s="120">
        <v>50.86</v>
      </c>
      <c r="AC483" s="120">
        <v>11.25</v>
      </c>
      <c r="AD483" s="120">
        <v>-32.99</v>
      </c>
      <c r="AE483" s="120">
        <v>49.37</v>
      </c>
      <c r="AF483" s="120">
        <v>-10.94</v>
      </c>
      <c r="AG483" s="120">
        <v>-22.34</v>
      </c>
      <c r="AH483" s="120">
        <v>30.49</v>
      </c>
      <c r="AI483" s="120">
        <v>-11.95</v>
      </c>
      <c r="AJ483" s="120">
        <v>-10.29</v>
      </c>
      <c r="AK483" s="120">
        <v>23.57</v>
      </c>
      <c r="AL483" s="120">
        <v>-15.26</v>
      </c>
      <c r="AM483" s="120">
        <v>-3.41</v>
      </c>
      <c r="AN483" s="120">
        <v>19.11</v>
      </c>
      <c r="AO483" s="120">
        <v>15.17</v>
      </c>
      <c r="AP483" s="120">
        <v>-29.87</v>
      </c>
      <c r="AQ483" s="120">
        <v>28.63</v>
      </c>
      <c r="AR483" s="120">
        <v>-2.66</v>
      </c>
      <c r="AS483" s="120">
        <v>-6.57</v>
      </c>
      <c r="AT483" s="120">
        <v>-3.14</v>
      </c>
      <c r="AU483" s="120">
        <v>19.87</v>
      </c>
      <c r="AV483" s="120">
        <v>-14.96</v>
      </c>
      <c r="AW483" s="120">
        <v>1.84</v>
      </c>
      <c r="AX483" s="120">
        <v>1.7</v>
      </c>
      <c r="AY483" s="120">
        <v>-6.94</v>
      </c>
      <c r="AZ483" s="120">
        <v>15.84</v>
      </c>
      <c r="BA483" s="120">
        <v>-0.08</v>
      </c>
    </row>
    <row r="484" spans="1:53" ht="29.25" x14ac:dyDescent="0.45">
      <c r="A484" s="261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</row>
    <row r="485" spans="1:53" x14ac:dyDescent="0.45">
      <c r="A485" s="260">
        <v>166</v>
      </c>
      <c r="B485" s="173" t="s">
        <v>40</v>
      </c>
      <c r="C485" s="173"/>
      <c r="D485" s="120">
        <v>2.66</v>
      </c>
      <c r="E485" s="120">
        <v>11.42</v>
      </c>
      <c r="F485" s="120">
        <v>-8.5500000000000007</v>
      </c>
      <c r="G485" s="120">
        <v>17.21</v>
      </c>
      <c r="H485" s="120">
        <v>-0.66</v>
      </c>
      <c r="I485" s="120">
        <v>-3.35</v>
      </c>
      <c r="J485" s="120">
        <v>0.24</v>
      </c>
      <c r="K485" s="120">
        <v>4</v>
      </c>
      <c r="L485" s="120">
        <v>-8.0500000000000007</v>
      </c>
      <c r="M485" s="120">
        <v>-13.79</v>
      </c>
      <c r="N485" s="120">
        <v>9.4600000000000009</v>
      </c>
      <c r="O485" s="120">
        <v>-4.04</v>
      </c>
      <c r="P485" s="120">
        <v>8.8699999999999992</v>
      </c>
      <c r="Q485" s="120">
        <v>10.42</v>
      </c>
      <c r="R485" s="120">
        <v>-9.94</v>
      </c>
      <c r="S485" s="120">
        <v>-0.32</v>
      </c>
      <c r="T485" s="120">
        <v>2.13</v>
      </c>
      <c r="U485" s="120">
        <v>-3.87</v>
      </c>
      <c r="V485" s="120">
        <v>-6.16</v>
      </c>
      <c r="W485" s="120">
        <v>5.71</v>
      </c>
      <c r="X485" s="120">
        <v>-13.68</v>
      </c>
      <c r="Y485" s="120">
        <v>1.89</v>
      </c>
      <c r="Z485" s="120">
        <v>-2.81</v>
      </c>
      <c r="AA485" s="120">
        <v>5.0199999999999996</v>
      </c>
      <c r="AB485" s="120">
        <v>-5.82</v>
      </c>
      <c r="AC485" s="120">
        <v>30.46</v>
      </c>
      <c r="AD485" s="120">
        <v>-13.37</v>
      </c>
      <c r="AE485" s="120">
        <v>7.52</v>
      </c>
      <c r="AF485" s="120">
        <v>2</v>
      </c>
      <c r="AG485" s="120">
        <v>-10.47</v>
      </c>
      <c r="AH485" s="120">
        <v>1.92</v>
      </c>
      <c r="AI485" s="120">
        <v>4.82</v>
      </c>
      <c r="AJ485" s="120">
        <v>-14.74</v>
      </c>
      <c r="AK485" s="120">
        <v>8.4</v>
      </c>
      <c r="AL485" s="120">
        <v>-0.24</v>
      </c>
      <c r="AM485" s="120">
        <v>14.38</v>
      </c>
      <c r="AN485" s="120">
        <v>-1.64</v>
      </c>
      <c r="AO485" s="120">
        <v>22.03</v>
      </c>
      <c r="AP485" s="120">
        <v>-18</v>
      </c>
      <c r="AQ485" s="120">
        <v>18.23</v>
      </c>
      <c r="AR485" s="120">
        <v>-5.48</v>
      </c>
      <c r="AS485" s="120">
        <v>-4.76</v>
      </c>
      <c r="AT485" s="120">
        <v>15.86</v>
      </c>
      <c r="AU485" s="120">
        <v>1.1299999999999999</v>
      </c>
      <c r="AV485" s="120">
        <v>-8.17</v>
      </c>
      <c r="AW485" s="120">
        <v>5.52</v>
      </c>
      <c r="AX485" s="120">
        <v>19.95</v>
      </c>
      <c r="AY485" s="120">
        <v>-8.6199999999999992</v>
      </c>
      <c r="AZ485" s="120">
        <v>7.81</v>
      </c>
      <c r="BA485" s="120">
        <v>3.91</v>
      </c>
    </row>
    <row r="486" spans="1:53" ht="42" x14ac:dyDescent="0.45">
      <c r="A486" s="261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  <c r="AZ486" s="117"/>
      <c r="BA486" s="117"/>
    </row>
    <row r="487" spans="1:53" x14ac:dyDescent="0.45">
      <c r="A487" s="260">
        <v>168</v>
      </c>
      <c r="B487" s="173" t="s">
        <v>271</v>
      </c>
      <c r="C487" s="173"/>
      <c r="D487" s="120">
        <v>7.68</v>
      </c>
      <c r="E487" s="120">
        <v>8.31</v>
      </c>
      <c r="F487" s="120">
        <v>-15.59</v>
      </c>
      <c r="G487" s="120">
        <v>39.5</v>
      </c>
      <c r="H487" s="120">
        <v>-22.99</v>
      </c>
      <c r="I487" s="120">
        <v>10.27</v>
      </c>
      <c r="J487" s="120">
        <v>-5.56</v>
      </c>
      <c r="K487" s="120">
        <v>-70.25</v>
      </c>
      <c r="L487" s="120">
        <v>65.3</v>
      </c>
      <c r="M487" s="120">
        <v>-46.52</v>
      </c>
      <c r="N487" s="120">
        <v>634.13</v>
      </c>
      <c r="O487" s="120">
        <v>-82.19</v>
      </c>
      <c r="P487" s="120">
        <v>212.05</v>
      </c>
      <c r="Q487" s="120">
        <v>-17.03</v>
      </c>
      <c r="R487" s="120">
        <v>-66.95</v>
      </c>
      <c r="S487" s="120">
        <v>-18.21</v>
      </c>
      <c r="T487" s="120">
        <v>-1.0900000000000001</v>
      </c>
      <c r="U487" s="120">
        <v>84.39</v>
      </c>
      <c r="V487" s="120">
        <v>11.61</v>
      </c>
      <c r="W487" s="120">
        <v>20.13</v>
      </c>
      <c r="X487" s="120">
        <v>-27.54</v>
      </c>
      <c r="Y487" s="120">
        <v>39.01</v>
      </c>
      <c r="Z487" s="120">
        <v>-26.23</v>
      </c>
      <c r="AA487" s="120">
        <v>-23.16</v>
      </c>
      <c r="AB487" s="120">
        <v>-24.17</v>
      </c>
      <c r="AC487" s="120">
        <v>28.26</v>
      </c>
      <c r="AD487" s="120">
        <v>-37.630000000000003</v>
      </c>
      <c r="AE487" s="120">
        <v>20.97</v>
      </c>
      <c r="AF487" s="120">
        <v>12.13</v>
      </c>
      <c r="AG487" s="120">
        <v>7.13</v>
      </c>
      <c r="AH487" s="120">
        <v>-4.1100000000000003</v>
      </c>
      <c r="AI487" s="120">
        <v>3.24</v>
      </c>
      <c r="AJ487" s="120">
        <v>13.34</v>
      </c>
      <c r="AK487" s="120">
        <v>18.399999999999999</v>
      </c>
      <c r="AL487" s="120">
        <v>10.94</v>
      </c>
      <c r="AM487" s="120">
        <v>-16.04</v>
      </c>
      <c r="AN487" s="120">
        <v>67.09</v>
      </c>
      <c r="AO487" s="120">
        <v>-11.59</v>
      </c>
      <c r="AP487" s="120">
        <v>14.09</v>
      </c>
      <c r="AQ487" s="120">
        <v>20.28</v>
      </c>
      <c r="AR487" s="120">
        <v>-21.06</v>
      </c>
      <c r="AS487" s="120">
        <v>-19.28</v>
      </c>
      <c r="AT487" s="120">
        <v>-10.83</v>
      </c>
      <c r="AU487" s="120">
        <v>33.020000000000003</v>
      </c>
      <c r="AV487" s="120">
        <v>8.14</v>
      </c>
      <c r="AW487" s="120">
        <v>-3.52</v>
      </c>
      <c r="AX487" s="120">
        <v>21.72</v>
      </c>
      <c r="AY487" s="120">
        <v>-31.49</v>
      </c>
      <c r="AZ487" s="120">
        <v>1.08</v>
      </c>
      <c r="BA487" s="120">
        <v>12.25</v>
      </c>
    </row>
    <row r="488" spans="1:53" x14ac:dyDescent="0.45">
      <c r="A488" s="261">
        <v>169</v>
      </c>
      <c r="B488" s="174" t="s">
        <v>102</v>
      </c>
      <c r="C488" s="174"/>
      <c r="D488" s="119">
        <v>31.61</v>
      </c>
      <c r="E488" s="119">
        <v>13.8</v>
      </c>
      <c r="F488" s="119">
        <v>-15.45</v>
      </c>
      <c r="G488" s="119">
        <v>18.149999999999999</v>
      </c>
      <c r="H488" s="119">
        <v>-19.21</v>
      </c>
      <c r="I488" s="119">
        <v>16.68</v>
      </c>
      <c r="J488" s="119">
        <v>-22.86</v>
      </c>
      <c r="K488" s="119">
        <v>52.95</v>
      </c>
      <c r="L488" s="119">
        <v>-34.880000000000003</v>
      </c>
      <c r="M488" s="119">
        <v>0.63</v>
      </c>
      <c r="N488" s="119">
        <v>43.95</v>
      </c>
      <c r="O488" s="119">
        <v>-20.04</v>
      </c>
      <c r="P488" s="119">
        <v>-10.75</v>
      </c>
      <c r="Q488" s="119">
        <v>3.74</v>
      </c>
      <c r="R488" s="119">
        <v>-31.64</v>
      </c>
      <c r="S488" s="119">
        <v>1.66</v>
      </c>
      <c r="T488" s="119">
        <v>-3.92</v>
      </c>
      <c r="U488" s="119">
        <v>-3.52</v>
      </c>
      <c r="V488" s="119">
        <v>-7.29</v>
      </c>
      <c r="W488" s="119">
        <v>18.53</v>
      </c>
      <c r="X488" s="119">
        <v>-21.61</v>
      </c>
      <c r="Y488" s="119">
        <v>38.82</v>
      </c>
      <c r="Z488" s="119">
        <v>-2.77</v>
      </c>
      <c r="AA488" s="119">
        <v>-1.34</v>
      </c>
      <c r="AB488" s="119">
        <v>-40.270000000000003</v>
      </c>
      <c r="AC488" s="119">
        <v>134.19</v>
      </c>
      <c r="AD488" s="119">
        <v>-12.12</v>
      </c>
      <c r="AE488" s="119">
        <v>-32.630000000000003</v>
      </c>
      <c r="AF488" s="119">
        <v>45.07</v>
      </c>
      <c r="AG488" s="119">
        <v>20.73</v>
      </c>
      <c r="AH488" s="119">
        <v>19.48</v>
      </c>
      <c r="AI488" s="119">
        <v>-12.73</v>
      </c>
      <c r="AJ488" s="119">
        <v>-11.7</v>
      </c>
      <c r="AK488" s="119">
        <v>11.21</v>
      </c>
      <c r="AL488" s="119">
        <v>-4.8099999999999996</v>
      </c>
      <c r="AM488" s="119">
        <v>-18.86</v>
      </c>
      <c r="AN488" s="119">
        <v>30.02</v>
      </c>
      <c r="AO488" s="119">
        <v>12.97</v>
      </c>
      <c r="AP488" s="119">
        <v>-9.93</v>
      </c>
      <c r="AQ488" s="119">
        <v>60.26</v>
      </c>
      <c r="AR488" s="119">
        <v>26.73</v>
      </c>
      <c r="AS488" s="119">
        <v>82.74</v>
      </c>
      <c r="AT488" s="119">
        <v>-76.86</v>
      </c>
      <c r="AU488" s="119">
        <v>5.14</v>
      </c>
      <c r="AV488" s="119">
        <v>0.54</v>
      </c>
      <c r="AW488" s="119">
        <v>33.4</v>
      </c>
      <c r="AX488" s="119">
        <v>-19.79</v>
      </c>
      <c r="AY488" s="119">
        <v>-4.3099999999999996</v>
      </c>
      <c r="AZ488" s="119">
        <v>19.59</v>
      </c>
      <c r="BA488" s="119">
        <v>-7.94</v>
      </c>
    </row>
    <row r="489" spans="1:53" ht="29.25" x14ac:dyDescent="0.45">
      <c r="A489" s="260">
        <v>170</v>
      </c>
      <c r="B489" s="173" t="s">
        <v>272</v>
      </c>
      <c r="C489" s="173"/>
      <c r="D489" s="120">
        <v>-51.65</v>
      </c>
      <c r="E489" s="120">
        <v>-4.55</v>
      </c>
      <c r="F489" s="120">
        <v>92.86</v>
      </c>
      <c r="G489" s="120">
        <v>-30.86</v>
      </c>
      <c r="H489" s="120">
        <v>-23.21</v>
      </c>
      <c r="I489" s="120">
        <v>81.400000000000006</v>
      </c>
      <c r="J489" s="120">
        <v>-48.72</v>
      </c>
      <c r="K489" s="120">
        <v>7.5</v>
      </c>
      <c r="L489" s="120">
        <v>-23.26</v>
      </c>
      <c r="M489" s="120">
        <v>106.06</v>
      </c>
      <c r="N489" s="120">
        <v>-41.18</v>
      </c>
      <c r="O489" s="120">
        <v>-37.5</v>
      </c>
      <c r="P489" s="120">
        <v>76</v>
      </c>
      <c r="Q489" s="120">
        <v>-22.73</v>
      </c>
      <c r="R489" s="120">
        <v>41.18</v>
      </c>
      <c r="S489" s="120">
        <v>-33.33</v>
      </c>
      <c r="T489" s="120">
        <v>90.63</v>
      </c>
      <c r="U489" s="120">
        <v>11.48</v>
      </c>
      <c r="V489" s="120">
        <v>-20.59</v>
      </c>
      <c r="W489" s="120">
        <v>18.52</v>
      </c>
      <c r="X489" s="120">
        <v>-29.69</v>
      </c>
      <c r="Y489" s="120">
        <v>73.33</v>
      </c>
      <c r="Z489" s="120">
        <v>-47.44</v>
      </c>
      <c r="AA489" s="120">
        <v>2.44</v>
      </c>
      <c r="AB489" s="120">
        <v>-4.76</v>
      </c>
      <c r="AC489" s="120">
        <v>62.5</v>
      </c>
      <c r="AD489" s="120">
        <v>-26.15</v>
      </c>
      <c r="AE489" s="120">
        <v>-12.5</v>
      </c>
      <c r="AF489" s="120">
        <v>14.29</v>
      </c>
      <c r="AG489" s="120">
        <v>-33.33</v>
      </c>
      <c r="AH489" s="120">
        <v>-3.13</v>
      </c>
      <c r="AI489" s="120">
        <v>45.16</v>
      </c>
      <c r="AJ489" s="120">
        <v>11.11</v>
      </c>
      <c r="AK489" s="120">
        <v>30</v>
      </c>
      <c r="AL489" s="120">
        <v>-49.23</v>
      </c>
      <c r="AM489" s="120">
        <v>54.55</v>
      </c>
      <c r="AN489" s="120">
        <v>-17.649999999999999</v>
      </c>
      <c r="AO489" s="120">
        <v>69.05</v>
      </c>
      <c r="AP489" s="120">
        <v>188.73</v>
      </c>
      <c r="AQ489" s="120">
        <v>-62.44</v>
      </c>
      <c r="AR489" s="120">
        <v>-49.35</v>
      </c>
      <c r="AS489" s="120">
        <v>2.56</v>
      </c>
      <c r="AT489" s="120">
        <v>55</v>
      </c>
      <c r="AU489" s="120">
        <v>-64.52</v>
      </c>
      <c r="AV489" s="120">
        <v>186.36</v>
      </c>
      <c r="AW489" s="120">
        <v>6.35</v>
      </c>
      <c r="AX489" s="120">
        <v>200</v>
      </c>
      <c r="AY489" s="120">
        <v>-39.799999999999997</v>
      </c>
      <c r="AZ489" s="120">
        <v>-78.510000000000005</v>
      </c>
      <c r="BA489" s="120">
        <v>215.38</v>
      </c>
    </row>
    <row r="490" spans="1:53" x14ac:dyDescent="0.45">
      <c r="A490" s="261">
        <v>171</v>
      </c>
      <c r="B490" s="174" t="s">
        <v>83</v>
      </c>
      <c r="C490" s="174"/>
      <c r="D490" s="119">
        <v>-10.98</v>
      </c>
      <c r="E490" s="119">
        <v>20.47</v>
      </c>
      <c r="F490" s="119">
        <v>-20.399999999999999</v>
      </c>
      <c r="G490" s="119">
        <v>16.760000000000002</v>
      </c>
      <c r="H490" s="119">
        <v>-16.55</v>
      </c>
      <c r="I490" s="119">
        <v>-3.64</v>
      </c>
      <c r="J490" s="119">
        <v>-2.12</v>
      </c>
      <c r="K490" s="119">
        <v>13.93</v>
      </c>
      <c r="L490" s="119">
        <v>17.27</v>
      </c>
      <c r="M490" s="119">
        <v>-38.35</v>
      </c>
      <c r="N490" s="119">
        <v>15.11</v>
      </c>
      <c r="O490" s="119">
        <v>16.940000000000001</v>
      </c>
      <c r="P490" s="119">
        <v>-10.72</v>
      </c>
      <c r="Q490" s="119">
        <v>12.25</v>
      </c>
      <c r="R490" s="119">
        <v>-14.36</v>
      </c>
      <c r="S490" s="119">
        <v>1.35</v>
      </c>
      <c r="T490" s="119">
        <v>-3.54</v>
      </c>
      <c r="U490" s="119">
        <v>4.0199999999999996</v>
      </c>
      <c r="V490" s="119">
        <v>17.850000000000001</v>
      </c>
      <c r="W490" s="119">
        <v>-15.02</v>
      </c>
      <c r="X490" s="119">
        <v>-5.87</v>
      </c>
      <c r="Y490" s="119">
        <v>-9.35</v>
      </c>
      <c r="Z490" s="119">
        <v>15.23</v>
      </c>
      <c r="AA490" s="119">
        <v>17.93</v>
      </c>
      <c r="AB490" s="119">
        <v>-0.59</v>
      </c>
      <c r="AC490" s="119">
        <v>18.149999999999999</v>
      </c>
      <c r="AD490" s="119">
        <v>-6.48</v>
      </c>
      <c r="AE490" s="119">
        <v>-9.6</v>
      </c>
      <c r="AF490" s="119">
        <v>-14.05</v>
      </c>
      <c r="AG490" s="119">
        <v>2.2400000000000002</v>
      </c>
      <c r="AH490" s="119">
        <v>55.11</v>
      </c>
      <c r="AI490" s="119">
        <v>-26.45</v>
      </c>
      <c r="AJ490" s="119">
        <v>-15.57</v>
      </c>
      <c r="AK490" s="119">
        <v>20.21</v>
      </c>
      <c r="AL490" s="119">
        <v>6.01</v>
      </c>
      <c r="AM490" s="119">
        <v>11.74</v>
      </c>
      <c r="AN490" s="119">
        <v>-8.5500000000000007</v>
      </c>
      <c r="AO490" s="119">
        <v>28.06</v>
      </c>
      <c r="AP490" s="119">
        <v>-31.33</v>
      </c>
      <c r="AQ490" s="119">
        <v>23.26</v>
      </c>
      <c r="AR490" s="119">
        <v>-3.03</v>
      </c>
      <c r="AS490" s="119">
        <v>-22.54</v>
      </c>
      <c r="AT490" s="119">
        <v>1.38</v>
      </c>
      <c r="AU490" s="119">
        <v>2.27</v>
      </c>
      <c r="AV490" s="119">
        <v>45.63</v>
      </c>
      <c r="AW490" s="119">
        <v>-23.67</v>
      </c>
      <c r="AX490" s="119">
        <v>-6.56</v>
      </c>
      <c r="AY490" s="119">
        <v>34.31</v>
      </c>
      <c r="AZ490" s="119">
        <v>-7.93</v>
      </c>
      <c r="BA490" s="119">
        <v>7.27</v>
      </c>
    </row>
    <row r="491" spans="1:53" x14ac:dyDescent="0.45">
      <c r="A491" s="260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</row>
    <row r="492" spans="1:53" x14ac:dyDescent="0.45">
      <c r="A492" s="261">
        <v>173</v>
      </c>
      <c r="B492" s="174" t="s">
        <v>273</v>
      </c>
      <c r="C492" s="174"/>
      <c r="D492" s="119">
        <v>0</v>
      </c>
      <c r="E492" s="119">
        <v>-27</v>
      </c>
      <c r="F492" s="119">
        <v>4.07</v>
      </c>
      <c r="G492" s="119">
        <v>21.09</v>
      </c>
      <c r="H492" s="119">
        <v>1.29</v>
      </c>
      <c r="I492" s="119">
        <v>3.82</v>
      </c>
      <c r="J492" s="119">
        <v>-25.46</v>
      </c>
      <c r="K492" s="119">
        <v>82.3</v>
      </c>
      <c r="L492" s="119">
        <v>-9.7100000000000009</v>
      </c>
      <c r="M492" s="119">
        <v>-28.5</v>
      </c>
      <c r="N492" s="119">
        <v>27.27</v>
      </c>
      <c r="O492" s="119">
        <v>-28.02</v>
      </c>
      <c r="P492" s="119">
        <v>-20.61</v>
      </c>
      <c r="Q492" s="119">
        <v>28.37</v>
      </c>
      <c r="R492" s="119">
        <v>-4.49</v>
      </c>
      <c r="S492" s="119">
        <v>66.67</v>
      </c>
      <c r="T492" s="119">
        <v>-14.35</v>
      </c>
      <c r="U492" s="119">
        <v>20.05</v>
      </c>
      <c r="V492" s="119">
        <v>-21.05</v>
      </c>
      <c r="W492" s="119">
        <v>116.23</v>
      </c>
      <c r="X492" s="119">
        <v>-32.44</v>
      </c>
      <c r="Y492" s="119">
        <v>16.07</v>
      </c>
      <c r="Z492" s="119">
        <v>-38.630000000000003</v>
      </c>
      <c r="AA492" s="119">
        <v>11.7</v>
      </c>
      <c r="AB492" s="119">
        <v>9.98</v>
      </c>
      <c r="AC492" s="119">
        <v>-14.06</v>
      </c>
      <c r="AD492" s="119">
        <v>-21.11</v>
      </c>
      <c r="AE492" s="119">
        <v>80.94</v>
      </c>
      <c r="AF492" s="119">
        <v>52.68</v>
      </c>
      <c r="AG492" s="119">
        <v>-44.07</v>
      </c>
      <c r="AH492" s="119">
        <v>-16.02</v>
      </c>
      <c r="AI492" s="119">
        <v>116.49</v>
      </c>
      <c r="AJ492" s="119">
        <v>-35.6</v>
      </c>
      <c r="AK492" s="119">
        <v>-35.119999999999997</v>
      </c>
      <c r="AL492" s="119">
        <v>77.209999999999994</v>
      </c>
      <c r="AM492" s="119">
        <v>-40.840000000000003</v>
      </c>
      <c r="AN492" s="119">
        <v>9.7799999999999994</v>
      </c>
      <c r="AO492" s="119">
        <v>14.11</v>
      </c>
      <c r="AP492" s="119">
        <v>-38.61</v>
      </c>
      <c r="AQ492" s="119">
        <v>95.05</v>
      </c>
      <c r="AR492" s="119">
        <v>-0.91</v>
      </c>
      <c r="AS492" s="119">
        <v>27.97</v>
      </c>
      <c r="AT492" s="119">
        <v>-1.71</v>
      </c>
      <c r="AU492" s="119">
        <v>-12.35</v>
      </c>
      <c r="AV492" s="119">
        <v>-17.739999999999998</v>
      </c>
      <c r="AW492" s="119">
        <v>20.36</v>
      </c>
      <c r="AX492" s="119">
        <v>20.100000000000001</v>
      </c>
      <c r="AY492" s="119">
        <v>13.39</v>
      </c>
      <c r="AZ492" s="119">
        <v>-45.02</v>
      </c>
      <c r="BA492" s="119">
        <v>36.24</v>
      </c>
    </row>
    <row r="493" spans="1:53" x14ac:dyDescent="0.45">
      <c r="A493" s="260">
        <v>174</v>
      </c>
      <c r="B493" s="173" t="s">
        <v>274</v>
      </c>
      <c r="C493" s="173"/>
      <c r="D493" s="120">
        <v>34.770000000000003</v>
      </c>
      <c r="E493" s="120">
        <v>-4.5</v>
      </c>
      <c r="F493" s="120">
        <v>22.85</v>
      </c>
      <c r="G493" s="120">
        <v>42.29</v>
      </c>
      <c r="H493" s="120">
        <v>-47.9</v>
      </c>
      <c r="I493" s="120">
        <v>22.25</v>
      </c>
      <c r="J493" s="120">
        <v>-28.3</v>
      </c>
      <c r="K493" s="120">
        <v>28.73</v>
      </c>
      <c r="L493" s="120">
        <v>8.0299999999999994</v>
      </c>
      <c r="M493" s="120">
        <v>55.29</v>
      </c>
      <c r="N493" s="120">
        <v>-59.3</v>
      </c>
      <c r="O493" s="120">
        <v>10.98</v>
      </c>
      <c r="P493" s="120">
        <v>-9.02</v>
      </c>
      <c r="Q493" s="120">
        <v>35.19</v>
      </c>
      <c r="R493" s="120">
        <v>-14.53</v>
      </c>
      <c r="S493" s="120">
        <v>-41.81</v>
      </c>
      <c r="T493" s="120">
        <v>87.63</v>
      </c>
      <c r="U493" s="120">
        <v>-35.29</v>
      </c>
      <c r="V493" s="120">
        <v>16.38</v>
      </c>
      <c r="W493" s="120">
        <v>9.76</v>
      </c>
      <c r="X493" s="120">
        <v>28.22</v>
      </c>
      <c r="Y493" s="120">
        <v>22.2</v>
      </c>
      <c r="Z493" s="120">
        <v>-5.99</v>
      </c>
      <c r="AA493" s="120">
        <v>-15.12</v>
      </c>
      <c r="AB493" s="120">
        <v>-25.96</v>
      </c>
      <c r="AC493" s="120">
        <v>51.03</v>
      </c>
      <c r="AD493" s="120">
        <v>-60.77</v>
      </c>
      <c r="AE493" s="120">
        <v>20.69</v>
      </c>
      <c r="AF493" s="120">
        <v>42.35</v>
      </c>
      <c r="AG493" s="120">
        <v>-21.16</v>
      </c>
      <c r="AH493" s="120">
        <v>15.69</v>
      </c>
      <c r="AI493" s="120">
        <v>-34.479999999999997</v>
      </c>
      <c r="AJ493" s="120">
        <v>25.38</v>
      </c>
      <c r="AK493" s="120">
        <v>-6.95</v>
      </c>
      <c r="AL493" s="120">
        <v>-11.3</v>
      </c>
      <c r="AM493" s="120">
        <v>-13.58</v>
      </c>
      <c r="AN493" s="120">
        <v>79.900000000000006</v>
      </c>
      <c r="AO493" s="120">
        <v>-7.24</v>
      </c>
      <c r="AP493" s="120">
        <v>-12.92</v>
      </c>
      <c r="AQ493" s="120">
        <v>21.54</v>
      </c>
      <c r="AR493" s="120">
        <v>-34.97</v>
      </c>
      <c r="AS493" s="120">
        <v>0</v>
      </c>
      <c r="AT493" s="120">
        <v>-9.65</v>
      </c>
      <c r="AU493" s="120">
        <v>15.14</v>
      </c>
      <c r="AV493" s="120">
        <v>-19.16</v>
      </c>
      <c r="AW493" s="120">
        <v>18.28</v>
      </c>
      <c r="AX493" s="120">
        <v>65.78</v>
      </c>
      <c r="AY493" s="120">
        <v>-22.25</v>
      </c>
      <c r="AZ493" s="120">
        <v>51.94</v>
      </c>
      <c r="BA493" s="120">
        <v>-17.91</v>
      </c>
    </row>
    <row r="494" spans="1:53" x14ac:dyDescent="0.45">
      <c r="A494" s="261">
        <v>175</v>
      </c>
      <c r="B494" s="174" t="s">
        <v>1</v>
      </c>
      <c r="C494" s="174"/>
      <c r="D494" s="119">
        <v>2.41</v>
      </c>
      <c r="E494" s="119">
        <v>6.76</v>
      </c>
      <c r="F494" s="119">
        <v>-16.28</v>
      </c>
      <c r="G494" s="119">
        <v>9.56</v>
      </c>
      <c r="H494" s="119">
        <v>1.64</v>
      </c>
      <c r="I494" s="119">
        <v>3.58</v>
      </c>
      <c r="J494" s="119">
        <v>-9.94</v>
      </c>
      <c r="K494" s="119">
        <v>3.97</v>
      </c>
      <c r="L494" s="119">
        <v>5.81</v>
      </c>
      <c r="M494" s="119">
        <v>-8.91</v>
      </c>
      <c r="N494" s="119">
        <v>1.51</v>
      </c>
      <c r="O494" s="119">
        <v>-4.42</v>
      </c>
      <c r="P494" s="119">
        <v>-2.0699999999999998</v>
      </c>
      <c r="Q494" s="119">
        <v>11.31</v>
      </c>
      <c r="R494" s="119">
        <v>-12.17</v>
      </c>
      <c r="S494" s="119">
        <v>9.3000000000000007</v>
      </c>
      <c r="T494" s="119">
        <v>0.88</v>
      </c>
      <c r="U494" s="119">
        <v>-3.11</v>
      </c>
      <c r="V494" s="119">
        <v>-6.14</v>
      </c>
      <c r="W494" s="119">
        <v>4.1399999999999997</v>
      </c>
      <c r="X494" s="119">
        <v>-2.52</v>
      </c>
      <c r="Y494" s="119">
        <v>0.8</v>
      </c>
      <c r="Z494" s="119">
        <v>-3.72</v>
      </c>
      <c r="AA494" s="119">
        <v>-6.03</v>
      </c>
      <c r="AB494" s="119">
        <v>48.67</v>
      </c>
      <c r="AC494" s="119">
        <v>-22.23</v>
      </c>
      <c r="AD494" s="119">
        <v>-18</v>
      </c>
      <c r="AE494" s="119">
        <v>12.99</v>
      </c>
      <c r="AF494" s="119">
        <v>5.78</v>
      </c>
      <c r="AG494" s="119">
        <v>-7.06</v>
      </c>
      <c r="AH494" s="119">
        <v>8.3699999999999992</v>
      </c>
      <c r="AI494" s="119">
        <v>3.29</v>
      </c>
      <c r="AJ494" s="119">
        <v>1.31</v>
      </c>
      <c r="AK494" s="119">
        <v>12.94</v>
      </c>
      <c r="AL494" s="119">
        <v>-18.899999999999999</v>
      </c>
      <c r="AM494" s="119">
        <v>-1.57</v>
      </c>
      <c r="AN494" s="119">
        <v>6.89</v>
      </c>
      <c r="AO494" s="119">
        <v>15.03</v>
      </c>
      <c r="AP494" s="119">
        <v>-24.64</v>
      </c>
      <c r="AQ494" s="119">
        <v>35.68</v>
      </c>
      <c r="AR494" s="119">
        <v>5.91</v>
      </c>
      <c r="AS494" s="119">
        <v>-19.84</v>
      </c>
      <c r="AT494" s="119">
        <v>10.94</v>
      </c>
      <c r="AU494" s="119">
        <v>1.97</v>
      </c>
      <c r="AV494" s="119">
        <v>-2.38</v>
      </c>
      <c r="AW494" s="119">
        <v>16.329999999999998</v>
      </c>
      <c r="AX494" s="119">
        <v>-16.59</v>
      </c>
      <c r="AY494" s="119">
        <v>10.47</v>
      </c>
      <c r="AZ494" s="119">
        <v>19.34</v>
      </c>
      <c r="BA494" s="119">
        <v>-13.84</v>
      </c>
    </row>
    <row r="495" spans="1:53" x14ac:dyDescent="0.45">
      <c r="A495" s="260">
        <v>176</v>
      </c>
      <c r="B495" s="173" t="s">
        <v>105</v>
      </c>
      <c r="C495" s="173"/>
      <c r="D495" s="120">
        <v>38.200000000000003</v>
      </c>
      <c r="E495" s="120">
        <v>21.71</v>
      </c>
      <c r="F495" s="120">
        <v>-0.11</v>
      </c>
      <c r="G495" s="120">
        <v>-23.53</v>
      </c>
      <c r="H495" s="120">
        <v>10.95</v>
      </c>
      <c r="I495" s="120">
        <v>18.86</v>
      </c>
      <c r="J495" s="120">
        <v>-15.55</v>
      </c>
      <c r="K495" s="120">
        <v>26.14</v>
      </c>
      <c r="L495" s="120">
        <v>-17.71</v>
      </c>
      <c r="M495" s="120">
        <v>-15.29</v>
      </c>
      <c r="N495" s="120">
        <v>32.549999999999997</v>
      </c>
      <c r="O495" s="120">
        <v>-41.06</v>
      </c>
      <c r="P495" s="120">
        <v>17.48</v>
      </c>
      <c r="Q495" s="120">
        <v>20.350000000000001</v>
      </c>
      <c r="R495" s="120">
        <v>-26.78</v>
      </c>
      <c r="S495" s="120">
        <v>18.899999999999999</v>
      </c>
      <c r="T495" s="120">
        <v>11.85</v>
      </c>
      <c r="U495" s="120">
        <v>1.78</v>
      </c>
      <c r="V495" s="120">
        <v>-15.13</v>
      </c>
      <c r="W495" s="120">
        <v>2.59</v>
      </c>
      <c r="X495" s="120">
        <v>-10.54</v>
      </c>
      <c r="Y495" s="120">
        <v>-2.16</v>
      </c>
      <c r="Z495" s="120">
        <v>-6.62</v>
      </c>
      <c r="AA495" s="120">
        <v>-6.18</v>
      </c>
      <c r="AB495" s="120">
        <v>-11.71</v>
      </c>
      <c r="AC495" s="120">
        <v>32.020000000000003</v>
      </c>
      <c r="AD495" s="120">
        <v>4.07</v>
      </c>
      <c r="AE495" s="120">
        <v>24.98</v>
      </c>
      <c r="AF495" s="120">
        <v>3.9</v>
      </c>
      <c r="AG495" s="120">
        <v>-18.62</v>
      </c>
      <c r="AH495" s="120">
        <v>-5.14</v>
      </c>
      <c r="AI495" s="120">
        <v>0.24</v>
      </c>
      <c r="AJ495" s="120">
        <v>-28.12</v>
      </c>
      <c r="AK495" s="120">
        <v>47.96</v>
      </c>
      <c r="AL495" s="120">
        <v>-10.31</v>
      </c>
      <c r="AM495" s="120">
        <v>16.07</v>
      </c>
      <c r="AN495" s="120">
        <v>54.02</v>
      </c>
      <c r="AO495" s="120">
        <v>-6.66</v>
      </c>
      <c r="AP495" s="120">
        <v>-23.95</v>
      </c>
      <c r="AQ495" s="120">
        <v>55.05</v>
      </c>
      <c r="AR495" s="120">
        <v>19.04</v>
      </c>
      <c r="AS495" s="120">
        <v>-14.75</v>
      </c>
      <c r="AT495" s="120">
        <v>21.23</v>
      </c>
      <c r="AU495" s="120">
        <v>-57.86</v>
      </c>
      <c r="AV495" s="120">
        <v>0.73</v>
      </c>
      <c r="AW495" s="120">
        <v>4.05</v>
      </c>
      <c r="AX495" s="120">
        <v>10.67</v>
      </c>
      <c r="AY495" s="120">
        <v>-15.97</v>
      </c>
      <c r="AZ495" s="120">
        <v>48.24</v>
      </c>
      <c r="BA495" s="120">
        <v>44.52</v>
      </c>
    </row>
    <row r="496" spans="1:53" ht="29.25" x14ac:dyDescent="0.45">
      <c r="A496" s="261">
        <v>177</v>
      </c>
      <c r="B496" s="174" t="s">
        <v>275</v>
      </c>
      <c r="C496" s="174"/>
      <c r="D496" s="119">
        <v>-8.33</v>
      </c>
      <c r="E496" s="119">
        <v>4.55</v>
      </c>
      <c r="F496" s="119">
        <v>-82.61</v>
      </c>
      <c r="G496" s="119">
        <v>300</v>
      </c>
      <c r="H496" s="119">
        <v>31.25</v>
      </c>
      <c r="I496" s="119">
        <v>-19.05</v>
      </c>
      <c r="J496" s="119">
        <v>52.94</v>
      </c>
      <c r="K496" s="119">
        <v>53.85</v>
      </c>
      <c r="L496" s="119">
        <v>-40</v>
      </c>
      <c r="M496" s="119">
        <v>-66.67</v>
      </c>
      <c r="N496" s="119">
        <v>237.5</v>
      </c>
      <c r="O496" s="119">
        <v>-37.04</v>
      </c>
      <c r="P496" s="119">
        <v>-58.82</v>
      </c>
      <c r="Q496" s="119">
        <v>-100</v>
      </c>
      <c r="R496" s="117"/>
      <c r="S496" s="117"/>
      <c r="T496" s="119">
        <v>-29.41</v>
      </c>
      <c r="U496" s="119">
        <v>-41.67</v>
      </c>
      <c r="V496" s="119">
        <v>914.29</v>
      </c>
      <c r="W496" s="119">
        <v>-100</v>
      </c>
      <c r="X496" s="117"/>
      <c r="Y496" s="119">
        <v>33.33</v>
      </c>
      <c r="Z496" s="119">
        <v>-62.5</v>
      </c>
      <c r="AA496" s="117"/>
      <c r="AB496" s="117"/>
      <c r="AC496" s="119">
        <v>-100</v>
      </c>
      <c r="AD496" s="117"/>
      <c r="AE496" s="119">
        <v>133.33000000000001</v>
      </c>
      <c r="AF496" s="119">
        <v>28.57</v>
      </c>
      <c r="AG496" s="119">
        <v>55.56</v>
      </c>
      <c r="AH496" s="119">
        <v>-78.569999999999993</v>
      </c>
      <c r="AI496" s="119">
        <v>-66.67</v>
      </c>
      <c r="AJ496" s="119">
        <v>700</v>
      </c>
      <c r="AK496" s="119">
        <v>-37.5</v>
      </c>
      <c r="AL496" s="119">
        <v>-20</v>
      </c>
      <c r="AM496" s="119">
        <v>275</v>
      </c>
      <c r="AN496" s="119">
        <v>-53.33</v>
      </c>
      <c r="AO496" s="119">
        <v>-28.57</v>
      </c>
      <c r="AP496" s="119">
        <v>-60</v>
      </c>
      <c r="AQ496" s="119">
        <v>500</v>
      </c>
      <c r="AR496" s="119">
        <v>-33.33</v>
      </c>
      <c r="AS496" s="119">
        <v>25</v>
      </c>
      <c r="AT496" s="119">
        <v>-50</v>
      </c>
      <c r="AU496" s="119">
        <v>0</v>
      </c>
      <c r="AV496" s="119">
        <v>-80</v>
      </c>
      <c r="AW496" s="121">
        <v>1500</v>
      </c>
      <c r="AX496" s="119">
        <v>-62.5</v>
      </c>
      <c r="AY496" s="119">
        <v>-66.67</v>
      </c>
      <c r="AZ496" s="119">
        <v>700</v>
      </c>
      <c r="BA496" s="119">
        <v>-62.5</v>
      </c>
    </row>
    <row r="497" spans="1:53" x14ac:dyDescent="0.45">
      <c r="A497" s="260">
        <v>178</v>
      </c>
      <c r="B497" s="173" t="s">
        <v>58</v>
      </c>
      <c r="C497" s="173"/>
      <c r="D497" s="120">
        <v>-17.41</v>
      </c>
      <c r="E497" s="120">
        <v>12.49</v>
      </c>
      <c r="F497" s="120">
        <v>2.71</v>
      </c>
      <c r="G497" s="120">
        <v>14.63</v>
      </c>
      <c r="H497" s="120">
        <v>-25.34</v>
      </c>
      <c r="I497" s="120">
        <v>-7.66</v>
      </c>
      <c r="J497" s="120">
        <v>5.48</v>
      </c>
      <c r="K497" s="120">
        <v>2.12</v>
      </c>
      <c r="L497" s="120">
        <v>14.8</v>
      </c>
      <c r="M497" s="120">
        <v>4.82</v>
      </c>
      <c r="N497" s="120">
        <v>-3.9</v>
      </c>
      <c r="O497" s="120">
        <v>-7.87</v>
      </c>
      <c r="P497" s="120">
        <v>26.69</v>
      </c>
      <c r="Q497" s="120">
        <v>12.6</v>
      </c>
      <c r="R497" s="120">
        <v>-22.15</v>
      </c>
      <c r="S497" s="120">
        <v>-11.01</v>
      </c>
      <c r="T497" s="120">
        <v>13.87</v>
      </c>
      <c r="U497" s="120">
        <v>4.3099999999999996</v>
      </c>
      <c r="V497" s="120">
        <v>-4.66</v>
      </c>
      <c r="W497" s="120">
        <v>-11.9</v>
      </c>
      <c r="X497" s="120">
        <v>-5.17</v>
      </c>
      <c r="Y497" s="120">
        <v>44.73</v>
      </c>
      <c r="Z497" s="120">
        <v>-9.19</v>
      </c>
      <c r="AA497" s="120">
        <v>-13.96</v>
      </c>
      <c r="AB497" s="120">
        <v>-11.61</v>
      </c>
      <c r="AC497" s="120">
        <v>11.9</v>
      </c>
      <c r="AD497" s="120">
        <v>-22.2</v>
      </c>
      <c r="AE497" s="120">
        <v>26.83</v>
      </c>
      <c r="AF497" s="120">
        <v>-11.27</v>
      </c>
      <c r="AG497" s="120">
        <v>2.87</v>
      </c>
      <c r="AH497" s="120">
        <v>-1.32</v>
      </c>
      <c r="AI497" s="120">
        <v>5.99</v>
      </c>
      <c r="AJ497" s="120">
        <v>28.4</v>
      </c>
      <c r="AK497" s="120">
        <v>7.2</v>
      </c>
      <c r="AL497" s="120">
        <v>21.23</v>
      </c>
      <c r="AM497" s="120">
        <v>-22.21</v>
      </c>
      <c r="AN497" s="120">
        <v>-10.84</v>
      </c>
      <c r="AO497" s="120">
        <v>15.66</v>
      </c>
      <c r="AP497" s="120">
        <v>-34.25</v>
      </c>
      <c r="AQ497" s="120">
        <v>38.15</v>
      </c>
      <c r="AR497" s="120">
        <v>-12.51</v>
      </c>
      <c r="AS497" s="120">
        <v>12.58</v>
      </c>
      <c r="AT497" s="120">
        <v>-7.36</v>
      </c>
      <c r="AU497" s="120">
        <v>-3.08</v>
      </c>
      <c r="AV497" s="120">
        <v>25.16</v>
      </c>
      <c r="AW497" s="120">
        <v>2.81</v>
      </c>
      <c r="AX497" s="120">
        <v>25.15</v>
      </c>
      <c r="AY497" s="120">
        <v>-29</v>
      </c>
      <c r="AZ497" s="120">
        <v>39.26</v>
      </c>
      <c r="BA497" s="120">
        <v>1.52</v>
      </c>
    </row>
    <row r="498" spans="1:53" x14ac:dyDescent="0.45">
      <c r="A498" s="261">
        <v>179</v>
      </c>
      <c r="B498" s="174" t="s">
        <v>276</v>
      </c>
      <c r="C498" s="174"/>
      <c r="D498" s="119">
        <v>87.5</v>
      </c>
      <c r="E498" s="119">
        <v>160</v>
      </c>
      <c r="F498" s="119">
        <v>-17.95</v>
      </c>
      <c r="G498" s="119">
        <v>-37.5</v>
      </c>
      <c r="H498" s="119">
        <v>20</v>
      </c>
      <c r="I498" s="119">
        <v>154.16999999999999</v>
      </c>
      <c r="J498" s="119">
        <v>-32.79</v>
      </c>
      <c r="K498" s="119">
        <v>26.83</v>
      </c>
      <c r="L498" s="119">
        <v>0</v>
      </c>
      <c r="M498" s="119">
        <v>-1.92</v>
      </c>
      <c r="N498" s="119">
        <v>-66.67</v>
      </c>
      <c r="O498" s="119">
        <v>-47.06</v>
      </c>
      <c r="P498" s="119">
        <v>222.22</v>
      </c>
      <c r="Q498" s="119">
        <v>-37.93</v>
      </c>
      <c r="R498" s="119">
        <v>-22.22</v>
      </c>
      <c r="S498" s="119">
        <v>-42.86</v>
      </c>
      <c r="T498" s="119">
        <v>125</v>
      </c>
      <c r="U498" s="119">
        <v>-50</v>
      </c>
      <c r="V498" s="119">
        <v>55.56</v>
      </c>
      <c r="W498" s="119">
        <v>78.569999999999993</v>
      </c>
      <c r="X498" s="119">
        <v>-44</v>
      </c>
      <c r="Y498" s="119">
        <v>-35.71</v>
      </c>
      <c r="Z498" s="119">
        <v>-33.33</v>
      </c>
      <c r="AA498" s="119">
        <v>-50</v>
      </c>
      <c r="AB498" s="119">
        <v>300</v>
      </c>
      <c r="AC498" s="119">
        <v>16.670000000000002</v>
      </c>
      <c r="AD498" s="119">
        <v>-14.29</v>
      </c>
      <c r="AE498" s="119">
        <v>258.33</v>
      </c>
      <c r="AF498" s="119">
        <v>-18.600000000000001</v>
      </c>
      <c r="AG498" s="119">
        <v>22.86</v>
      </c>
      <c r="AH498" s="119">
        <v>-34.880000000000003</v>
      </c>
      <c r="AI498" s="119">
        <v>0</v>
      </c>
      <c r="AJ498" s="119">
        <v>-42.86</v>
      </c>
      <c r="AK498" s="119">
        <v>43.75</v>
      </c>
      <c r="AL498" s="119">
        <v>-69.569999999999993</v>
      </c>
      <c r="AM498" s="119">
        <v>171.43</v>
      </c>
      <c r="AN498" s="119">
        <v>10.53</v>
      </c>
      <c r="AO498" s="119">
        <v>319.05</v>
      </c>
      <c r="AP498" s="119">
        <v>-73.86</v>
      </c>
      <c r="AQ498" s="119">
        <v>52.17</v>
      </c>
      <c r="AR498" s="119">
        <v>-2.86</v>
      </c>
      <c r="AS498" s="119">
        <v>11.76</v>
      </c>
      <c r="AT498" s="119">
        <v>-28.95</v>
      </c>
      <c r="AU498" s="119">
        <v>33.33</v>
      </c>
      <c r="AV498" s="119">
        <v>-61.11</v>
      </c>
      <c r="AW498" s="119">
        <v>21.43</v>
      </c>
      <c r="AX498" s="119">
        <v>-11.76</v>
      </c>
      <c r="AY498" s="119">
        <v>66.67</v>
      </c>
      <c r="AZ498" s="119">
        <v>-24</v>
      </c>
      <c r="BA498" s="119">
        <v>-31.58</v>
      </c>
    </row>
    <row r="499" spans="1:53" ht="29.25" x14ac:dyDescent="0.45">
      <c r="A499" s="260">
        <v>180</v>
      </c>
      <c r="B499" s="173" t="s">
        <v>277</v>
      </c>
      <c r="C499" s="173"/>
      <c r="D499" s="116"/>
      <c r="E499" s="120">
        <v>15.79</v>
      </c>
      <c r="F499" s="120">
        <v>-72.73</v>
      </c>
      <c r="G499" s="118">
        <v>1000</v>
      </c>
      <c r="H499" s="120">
        <v>-95.45</v>
      </c>
      <c r="I499" s="120">
        <v>500</v>
      </c>
      <c r="J499" s="120">
        <v>-50</v>
      </c>
      <c r="K499" s="120">
        <v>-100</v>
      </c>
      <c r="L499" s="116"/>
      <c r="M499" s="120">
        <v>-52.94</v>
      </c>
      <c r="N499" s="120">
        <v>-100</v>
      </c>
      <c r="O499" s="116"/>
      <c r="P499" s="120">
        <v>-33.33</v>
      </c>
      <c r="Q499" s="120">
        <v>-41.67</v>
      </c>
      <c r="R499" s="120">
        <v>171.43</v>
      </c>
      <c r="S499" s="120">
        <v>-10.53</v>
      </c>
      <c r="T499" s="120">
        <v>-23.53</v>
      </c>
      <c r="U499" s="120">
        <v>130.77000000000001</v>
      </c>
      <c r="V499" s="120">
        <v>-73.33</v>
      </c>
      <c r="W499" s="120">
        <v>-12.5</v>
      </c>
      <c r="X499" s="120">
        <v>57.14</v>
      </c>
      <c r="Y499" s="120">
        <v>-27.27</v>
      </c>
      <c r="Z499" s="120">
        <v>-75</v>
      </c>
      <c r="AA499" s="118">
        <v>1150</v>
      </c>
      <c r="AB499" s="120">
        <v>-28</v>
      </c>
      <c r="AC499" s="120">
        <v>94.44</v>
      </c>
      <c r="AD499" s="120">
        <v>-42.86</v>
      </c>
      <c r="AE499" s="120">
        <v>-85</v>
      </c>
      <c r="AF499" s="120">
        <v>733.33</v>
      </c>
      <c r="AG499" s="120">
        <v>-40</v>
      </c>
      <c r="AH499" s="120">
        <v>-100</v>
      </c>
      <c r="AI499" s="116"/>
      <c r="AJ499" s="120">
        <v>-50</v>
      </c>
      <c r="AK499" s="120">
        <v>100</v>
      </c>
      <c r="AL499" s="120">
        <v>-8.33</v>
      </c>
      <c r="AM499" s="120">
        <v>181.82</v>
      </c>
      <c r="AN499" s="120">
        <v>51.61</v>
      </c>
      <c r="AO499" s="120">
        <v>78.72</v>
      </c>
      <c r="AP499" s="120">
        <v>-44.05</v>
      </c>
      <c r="AQ499" s="120">
        <v>2.13</v>
      </c>
      <c r="AR499" s="120">
        <v>-83.33</v>
      </c>
      <c r="AS499" s="120">
        <v>350</v>
      </c>
      <c r="AT499" s="120">
        <v>-52.78</v>
      </c>
      <c r="AU499" s="120">
        <v>47.06</v>
      </c>
      <c r="AV499" s="120">
        <v>-60</v>
      </c>
      <c r="AW499" s="120">
        <v>-30</v>
      </c>
      <c r="AX499" s="120">
        <v>-85.71</v>
      </c>
      <c r="AY499" s="118">
        <v>1600</v>
      </c>
      <c r="AZ499" s="120">
        <v>88.24</v>
      </c>
      <c r="BA499" s="120">
        <v>18.75</v>
      </c>
    </row>
    <row r="500" spans="1:53" ht="42" x14ac:dyDescent="0.45">
      <c r="A500" s="261">
        <v>181</v>
      </c>
      <c r="B500" s="174" t="s">
        <v>278</v>
      </c>
      <c r="C500" s="174"/>
      <c r="D500" s="119">
        <v>-60</v>
      </c>
      <c r="E500" s="119">
        <v>766.67</v>
      </c>
      <c r="F500" s="119">
        <v>-63.46</v>
      </c>
      <c r="G500" s="119">
        <v>-47.37</v>
      </c>
      <c r="H500" s="119">
        <v>40</v>
      </c>
      <c r="I500" s="119">
        <v>21.43</v>
      </c>
      <c r="J500" s="119">
        <v>29.41</v>
      </c>
      <c r="K500" s="119">
        <v>-13.64</v>
      </c>
      <c r="L500" s="119">
        <v>-89.47</v>
      </c>
      <c r="M500" s="121">
        <v>1300</v>
      </c>
      <c r="N500" s="119">
        <v>-57.14</v>
      </c>
      <c r="O500" s="119">
        <v>133.33000000000001</v>
      </c>
      <c r="P500" s="119">
        <v>-60.71</v>
      </c>
      <c r="Q500" s="119">
        <v>54.55</v>
      </c>
      <c r="R500" s="119">
        <v>23.53</v>
      </c>
      <c r="S500" s="119">
        <v>-61.9</v>
      </c>
      <c r="T500" s="119">
        <v>-75</v>
      </c>
      <c r="U500" s="119">
        <v>800</v>
      </c>
      <c r="V500" s="119">
        <v>27.78</v>
      </c>
      <c r="W500" s="119">
        <v>26.09</v>
      </c>
      <c r="X500" s="119">
        <v>17.239999999999998</v>
      </c>
      <c r="Y500" s="119">
        <v>-41.18</v>
      </c>
      <c r="Z500" s="119">
        <v>-70</v>
      </c>
      <c r="AA500" s="119">
        <v>166.67</v>
      </c>
      <c r="AB500" s="119">
        <v>-18.75</v>
      </c>
      <c r="AC500" s="119">
        <v>200</v>
      </c>
      <c r="AD500" s="119">
        <v>-100</v>
      </c>
      <c r="AE500" s="117"/>
      <c r="AF500" s="119">
        <v>6.9</v>
      </c>
      <c r="AG500" s="119">
        <v>-70.97</v>
      </c>
      <c r="AH500" s="119">
        <v>177.78</v>
      </c>
      <c r="AI500" s="119">
        <v>-12</v>
      </c>
      <c r="AJ500" s="119">
        <v>-4.55</v>
      </c>
      <c r="AK500" s="119">
        <v>-80.95</v>
      </c>
      <c r="AL500" s="119">
        <v>725</v>
      </c>
      <c r="AM500" s="119">
        <v>-90.91</v>
      </c>
      <c r="AN500" s="119">
        <v>766.67</v>
      </c>
      <c r="AO500" s="119">
        <v>-73.08</v>
      </c>
      <c r="AP500" s="119">
        <v>71.430000000000007</v>
      </c>
      <c r="AQ500" s="119">
        <v>25</v>
      </c>
      <c r="AR500" s="119">
        <v>-33.33</v>
      </c>
      <c r="AS500" s="119">
        <v>240</v>
      </c>
      <c r="AT500" s="119">
        <v>-29.41</v>
      </c>
      <c r="AU500" s="119">
        <v>116.67</v>
      </c>
      <c r="AV500" s="119">
        <v>-13.46</v>
      </c>
      <c r="AW500" s="119">
        <v>-82.22</v>
      </c>
      <c r="AX500" s="119">
        <v>162.5</v>
      </c>
      <c r="AY500" s="119">
        <v>-57.14</v>
      </c>
      <c r="AZ500" s="119">
        <v>-55.56</v>
      </c>
      <c r="BA500" s="119">
        <v>75</v>
      </c>
    </row>
    <row r="501" spans="1:53" ht="29.25" x14ac:dyDescent="0.45">
      <c r="A501" s="260">
        <v>182</v>
      </c>
      <c r="B501" s="173" t="s">
        <v>51</v>
      </c>
      <c r="C501" s="173"/>
      <c r="D501" s="120">
        <v>-34.96</v>
      </c>
      <c r="E501" s="120">
        <v>21.67</v>
      </c>
      <c r="F501" s="120">
        <v>-70.98</v>
      </c>
      <c r="G501" s="120">
        <v>115.93</v>
      </c>
      <c r="H501" s="120">
        <v>26.37</v>
      </c>
      <c r="I501" s="120">
        <v>-32.11</v>
      </c>
      <c r="J501" s="120">
        <v>38.85</v>
      </c>
      <c r="K501" s="120">
        <v>-18</v>
      </c>
      <c r="L501" s="120">
        <v>73.849999999999994</v>
      </c>
      <c r="M501" s="120">
        <v>-45.62</v>
      </c>
      <c r="N501" s="120">
        <v>46.6</v>
      </c>
      <c r="O501" s="120">
        <v>-13.12</v>
      </c>
      <c r="P501" s="120">
        <v>-61.09</v>
      </c>
      <c r="Q501" s="120">
        <v>146.27000000000001</v>
      </c>
      <c r="R501" s="120">
        <v>-56</v>
      </c>
      <c r="S501" s="120">
        <v>40.5</v>
      </c>
      <c r="T501" s="120">
        <v>99.61</v>
      </c>
      <c r="U501" s="120">
        <v>-30.06</v>
      </c>
      <c r="V501" s="120">
        <v>-1.97</v>
      </c>
      <c r="W501" s="120">
        <v>-46.28</v>
      </c>
      <c r="X501" s="120">
        <v>79.47</v>
      </c>
      <c r="Y501" s="120">
        <v>-19.91</v>
      </c>
      <c r="Z501" s="120">
        <v>8.91</v>
      </c>
      <c r="AA501" s="120">
        <v>-37.99</v>
      </c>
      <c r="AB501" s="120">
        <v>-55.77</v>
      </c>
      <c r="AC501" s="120">
        <v>39.75</v>
      </c>
      <c r="AD501" s="120">
        <v>3.11</v>
      </c>
      <c r="AE501" s="120">
        <v>-26.72</v>
      </c>
      <c r="AF501" s="120">
        <v>122.94</v>
      </c>
      <c r="AG501" s="120">
        <v>-38.26</v>
      </c>
      <c r="AH501" s="120">
        <v>71.37</v>
      </c>
      <c r="AI501" s="120">
        <v>-26.18</v>
      </c>
      <c r="AJ501" s="120">
        <v>-76.010000000000005</v>
      </c>
      <c r="AK501" s="120">
        <v>-71.83</v>
      </c>
      <c r="AL501" s="120">
        <v>305</v>
      </c>
      <c r="AM501" s="120">
        <v>-86.42</v>
      </c>
      <c r="AN501" s="120">
        <v>-54.55</v>
      </c>
      <c r="AO501" s="120">
        <v>180</v>
      </c>
      <c r="AP501" s="120">
        <v>-57.14</v>
      </c>
      <c r="AQ501" s="120">
        <v>383.33</v>
      </c>
      <c r="AR501" s="120">
        <v>-86.21</v>
      </c>
      <c r="AS501" s="120">
        <v>950</v>
      </c>
      <c r="AT501" s="120">
        <v>-90.48</v>
      </c>
      <c r="AU501" s="120">
        <v>0</v>
      </c>
      <c r="AV501" s="120">
        <v>350</v>
      </c>
      <c r="AW501" s="120">
        <v>144.44</v>
      </c>
      <c r="AX501" s="120">
        <v>-93.18</v>
      </c>
      <c r="AY501" s="120">
        <v>300</v>
      </c>
      <c r="AZ501" s="120">
        <v>-25</v>
      </c>
      <c r="BA501" s="120">
        <v>322.22000000000003</v>
      </c>
    </row>
    <row r="502" spans="1:53" x14ac:dyDescent="0.45">
      <c r="A502" s="261">
        <v>183</v>
      </c>
      <c r="B502" s="174" t="s">
        <v>5</v>
      </c>
      <c r="C502" s="174"/>
      <c r="D502" s="119">
        <v>-19.690000000000001</v>
      </c>
      <c r="E502" s="119">
        <v>25.5</v>
      </c>
      <c r="F502" s="119">
        <v>10.14</v>
      </c>
      <c r="G502" s="119">
        <v>0.95</v>
      </c>
      <c r="H502" s="119">
        <v>5.36</v>
      </c>
      <c r="I502" s="119">
        <v>-7.82</v>
      </c>
      <c r="J502" s="119">
        <v>-10.33</v>
      </c>
      <c r="K502" s="119">
        <v>15.42</v>
      </c>
      <c r="L502" s="119">
        <v>-16.45</v>
      </c>
      <c r="M502" s="119">
        <v>-4.91</v>
      </c>
      <c r="N502" s="119">
        <v>21.74</v>
      </c>
      <c r="O502" s="119">
        <v>-21.51</v>
      </c>
      <c r="P502" s="119">
        <v>9.23</v>
      </c>
      <c r="Q502" s="119">
        <v>11.46</v>
      </c>
      <c r="R502" s="119">
        <v>-9.5</v>
      </c>
      <c r="S502" s="119">
        <v>0.05</v>
      </c>
      <c r="T502" s="119">
        <v>2.52</v>
      </c>
      <c r="U502" s="119">
        <v>1.87</v>
      </c>
      <c r="V502" s="119">
        <v>-1.23</v>
      </c>
      <c r="W502" s="119">
        <v>-8.33</v>
      </c>
      <c r="X502" s="119">
        <v>7.14</v>
      </c>
      <c r="Y502" s="119">
        <v>-7.28</v>
      </c>
      <c r="Z502" s="119">
        <v>-5.74</v>
      </c>
      <c r="AA502" s="119">
        <v>-5.73</v>
      </c>
      <c r="AB502" s="119">
        <v>5.9</v>
      </c>
      <c r="AC502" s="119">
        <v>16.63</v>
      </c>
      <c r="AD502" s="119">
        <v>-14.68</v>
      </c>
      <c r="AE502" s="119">
        <v>8.89</v>
      </c>
      <c r="AF502" s="119">
        <v>2.1800000000000002</v>
      </c>
      <c r="AG502" s="119">
        <v>-3.26</v>
      </c>
      <c r="AH502" s="119">
        <v>7.69</v>
      </c>
      <c r="AI502" s="119">
        <v>6.67</v>
      </c>
      <c r="AJ502" s="119">
        <v>-10.1</v>
      </c>
      <c r="AK502" s="119">
        <v>13.16</v>
      </c>
      <c r="AL502" s="119">
        <v>-0.9</v>
      </c>
      <c r="AM502" s="119">
        <v>-3.79</v>
      </c>
      <c r="AN502" s="119">
        <v>3.34</v>
      </c>
      <c r="AO502" s="119">
        <v>16.489999999999998</v>
      </c>
      <c r="AP502" s="119">
        <v>-14.86</v>
      </c>
      <c r="AQ502" s="119">
        <v>6.09</v>
      </c>
      <c r="AR502" s="119">
        <v>10.68</v>
      </c>
      <c r="AS502" s="119">
        <v>-13.01</v>
      </c>
      <c r="AT502" s="119">
        <v>7.48</v>
      </c>
      <c r="AU502" s="119">
        <v>-6.62</v>
      </c>
      <c r="AV502" s="119">
        <v>-9.3699999999999992</v>
      </c>
      <c r="AW502" s="119">
        <v>14.16</v>
      </c>
      <c r="AX502" s="119">
        <v>-8.08</v>
      </c>
      <c r="AY502" s="119">
        <v>-0.19</v>
      </c>
      <c r="AZ502" s="119">
        <v>8.23</v>
      </c>
      <c r="BA502" s="119">
        <v>20.100000000000001</v>
      </c>
    </row>
    <row r="503" spans="1:53" x14ac:dyDescent="0.45">
      <c r="A503" s="260">
        <v>184</v>
      </c>
      <c r="B503" s="173" t="s">
        <v>279</v>
      </c>
      <c r="C503" s="173"/>
      <c r="D503" s="120">
        <v>-0.57999999999999996</v>
      </c>
      <c r="E503" s="120">
        <v>83.57</v>
      </c>
      <c r="F503" s="120">
        <v>-27.73</v>
      </c>
      <c r="G503" s="120">
        <v>1.1399999999999999</v>
      </c>
      <c r="H503" s="120">
        <v>-8.42</v>
      </c>
      <c r="I503" s="120">
        <v>-15.23</v>
      </c>
      <c r="J503" s="120">
        <v>-12.82</v>
      </c>
      <c r="K503" s="120">
        <v>-5.81</v>
      </c>
      <c r="L503" s="120">
        <v>3.93</v>
      </c>
      <c r="M503" s="120">
        <v>0.81</v>
      </c>
      <c r="N503" s="120">
        <v>6.98</v>
      </c>
      <c r="O503" s="120">
        <v>2.54</v>
      </c>
      <c r="P503" s="120">
        <v>21.48</v>
      </c>
      <c r="Q503" s="120">
        <v>10.41</v>
      </c>
      <c r="R503" s="120">
        <v>-16.920000000000002</v>
      </c>
      <c r="S503" s="120">
        <v>-32.92</v>
      </c>
      <c r="T503" s="120">
        <v>-20.89</v>
      </c>
      <c r="U503" s="120">
        <v>35.479999999999997</v>
      </c>
      <c r="V503" s="120">
        <v>11.99</v>
      </c>
      <c r="W503" s="120">
        <v>15.5</v>
      </c>
      <c r="X503" s="120">
        <v>-2.9</v>
      </c>
      <c r="Y503" s="120">
        <v>8.9</v>
      </c>
      <c r="Z503" s="120">
        <v>-14.52</v>
      </c>
      <c r="AA503" s="120">
        <v>-10.19</v>
      </c>
      <c r="AB503" s="120">
        <v>13.27</v>
      </c>
      <c r="AC503" s="120">
        <v>41.65</v>
      </c>
      <c r="AD503" s="120">
        <v>-31.06</v>
      </c>
      <c r="AE503" s="120">
        <v>-11.78</v>
      </c>
      <c r="AF503" s="120">
        <v>-6.64</v>
      </c>
      <c r="AG503" s="120">
        <v>-8.73</v>
      </c>
      <c r="AH503" s="120">
        <v>39.130000000000003</v>
      </c>
      <c r="AI503" s="120">
        <v>-22.95</v>
      </c>
      <c r="AJ503" s="120">
        <v>-36.07</v>
      </c>
      <c r="AK503" s="120">
        <v>37.49</v>
      </c>
      <c r="AL503" s="120">
        <v>-8.4499999999999993</v>
      </c>
      <c r="AM503" s="120">
        <v>18.649999999999999</v>
      </c>
      <c r="AN503" s="120">
        <v>-2.39</v>
      </c>
      <c r="AO503" s="120">
        <v>1.48</v>
      </c>
      <c r="AP503" s="120">
        <v>-7.15</v>
      </c>
      <c r="AQ503" s="120">
        <v>8.1</v>
      </c>
      <c r="AR503" s="120">
        <v>26.74</v>
      </c>
      <c r="AS503" s="120">
        <v>-26.13</v>
      </c>
      <c r="AT503" s="120">
        <v>-4.7300000000000004</v>
      </c>
      <c r="AU503" s="120">
        <v>33.92</v>
      </c>
      <c r="AV503" s="120">
        <v>-10.19</v>
      </c>
      <c r="AW503" s="120">
        <v>-24.27</v>
      </c>
      <c r="AX503" s="120">
        <v>16.96</v>
      </c>
      <c r="AY503" s="120">
        <v>4.4000000000000004</v>
      </c>
      <c r="AZ503" s="120">
        <v>52.48</v>
      </c>
      <c r="BA503" s="120">
        <v>-10.26</v>
      </c>
    </row>
    <row r="504" spans="1:53" ht="42" x14ac:dyDescent="0.45">
      <c r="A504" s="261">
        <v>185</v>
      </c>
      <c r="B504" s="174" t="s">
        <v>280</v>
      </c>
      <c r="C504" s="174"/>
      <c r="D504" s="119">
        <v>-100</v>
      </c>
      <c r="E504" s="117"/>
      <c r="F504" s="119">
        <v>30</v>
      </c>
      <c r="G504" s="119">
        <v>-23.08</v>
      </c>
      <c r="H504" s="119">
        <v>0</v>
      </c>
      <c r="I504" s="119">
        <v>-10</v>
      </c>
      <c r="J504" s="119">
        <v>-77.78</v>
      </c>
      <c r="K504" s="119">
        <v>200</v>
      </c>
      <c r="L504" s="119">
        <v>216.67</v>
      </c>
      <c r="M504" s="119">
        <v>-63.16</v>
      </c>
      <c r="N504" s="119">
        <v>28.57</v>
      </c>
      <c r="O504" s="119">
        <v>122.22</v>
      </c>
      <c r="P504" s="119">
        <v>-15</v>
      </c>
      <c r="Q504" s="119">
        <v>17.649999999999999</v>
      </c>
      <c r="R504" s="119">
        <v>-25</v>
      </c>
      <c r="S504" s="119">
        <v>-13.33</v>
      </c>
      <c r="T504" s="119">
        <v>-76.92</v>
      </c>
      <c r="U504" s="119">
        <v>333.33</v>
      </c>
      <c r="V504" s="119">
        <v>-84.62</v>
      </c>
      <c r="W504" s="119">
        <v>850</v>
      </c>
      <c r="X504" s="119">
        <v>-5.26</v>
      </c>
      <c r="Y504" s="119">
        <v>61.11</v>
      </c>
      <c r="Z504" s="119">
        <v>-3.45</v>
      </c>
      <c r="AA504" s="119">
        <v>-46.43</v>
      </c>
      <c r="AB504" s="119">
        <v>140</v>
      </c>
      <c r="AC504" s="119">
        <v>-44.44</v>
      </c>
      <c r="AD504" s="119">
        <v>-5</v>
      </c>
      <c r="AE504" s="119">
        <v>0</v>
      </c>
      <c r="AF504" s="119">
        <v>-47.37</v>
      </c>
      <c r="AG504" s="119">
        <v>-50</v>
      </c>
      <c r="AH504" s="119">
        <v>240</v>
      </c>
      <c r="AI504" s="119">
        <v>-41.18</v>
      </c>
      <c r="AJ504" s="119">
        <v>60</v>
      </c>
      <c r="AK504" s="119">
        <v>93.75</v>
      </c>
      <c r="AL504" s="119">
        <v>-29.03</v>
      </c>
      <c r="AM504" s="119">
        <v>-36.36</v>
      </c>
      <c r="AN504" s="119">
        <v>57.14</v>
      </c>
      <c r="AO504" s="119">
        <v>-18.18</v>
      </c>
      <c r="AP504" s="119">
        <v>-22.22</v>
      </c>
      <c r="AQ504" s="119">
        <v>35.71</v>
      </c>
      <c r="AR504" s="119">
        <v>21.05</v>
      </c>
      <c r="AS504" s="119">
        <v>-21.74</v>
      </c>
      <c r="AT504" s="119">
        <v>483.33</v>
      </c>
      <c r="AU504" s="119">
        <v>-56.19</v>
      </c>
      <c r="AV504" s="119">
        <v>-32.61</v>
      </c>
      <c r="AW504" s="119">
        <v>-87.1</v>
      </c>
      <c r="AX504" s="119">
        <v>675</v>
      </c>
      <c r="AY504" s="119">
        <v>-58.06</v>
      </c>
      <c r="AZ504" s="119">
        <v>53.85</v>
      </c>
      <c r="BA504" s="119">
        <v>5</v>
      </c>
    </row>
    <row r="505" spans="1:53" ht="29.25" x14ac:dyDescent="0.45">
      <c r="A505" s="260">
        <v>186</v>
      </c>
      <c r="B505" s="173" t="s">
        <v>61</v>
      </c>
      <c r="C505" s="173"/>
      <c r="D505" s="120">
        <v>647.20000000000005</v>
      </c>
      <c r="E505" s="120">
        <v>-37.79</v>
      </c>
      <c r="F505" s="120">
        <v>-40.450000000000003</v>
      </c>
      <c r="G505" s="120">
        <v>-27.17</v>
      </c>
      <c r="H505" s="120">
        <v>39.29</v>
      </c>
      <c r="I505" s="120">
        <v>67.81</v>
      </c>
      <c r="J505" s="120">
        <v>51.95</v>
      </c>
      <c r="K505" s="120">
        <v>-27.49</v>
      </c>
      <c r="L505" s="120">
        <v>-34.82</v>
      </c>
      <c r="M505" s="120">
        <v>-30.73</v>
      </c>
      <c r="N505" s="120">
        <v>35.15</v>
      </c>
      <c r="O505" s="120">
        <v>12.37</v>
      </c>
      <c r="P505" s="120">
        <v>-24.94</v>
      </c>
      <c r="Q505" s="120">
        <v>-12.28</v>
      </c>
      <c r="R505" s="120">
        <v>21.84</v>
      </c>
      <c r="S505" s="120">
        <v>-69.75</v>
      </c>
      <c r="T505" s="120">
        <v>102.78</v>
      </c>
      <c r="U505" s="120">
        <v>93.15</v>
      </c>
      <c r="V505" s="120">
        <v>-16.78</v>
      </c>
      <c r="W505" s="120">
        <v>-34.659999999999997</v>
      </c>
      <c r="X505" s="120">
        <v>90</v>
      </c>
      <c r="Y505" s="120">
        <v>-42.79</v>
      </c>
      <c r="Z505" s="120">
        <v>-28.4</v>
      </c>
      <c r="AA505" s="120">
        <v>-64.8</v>
      </c>
      <c r="AB505" s="120">
        <v>246.03</v>
      </c>
      <c r="AC505" s="120">
        <v>-29.36</v>
      </c>
      <c r="AD505" s="120">
        <v>79.87</v>
      </c>
      <c r="AE505" s="120">
        <v>-14.44</v>
      </c>
      <c r="AF505" s="120">
        <v>21.1</v>
      </c>
      <c r="AG505" s="120">
        <v>17.77</v>
      </c>
      <c r="AH505" s="120">
        <v>-5.92</v>
      </c>
      <c r="AI505" s="120">
        <v>98.11</v>
      </c>
      <c r="AJ505" s="120">
        <v>-17.940000000000001</v>
      </c>
      <c r="AK505" s="120">
        <v>-77.95</v>
      </c>
      <c r="AL505" s="120">
        <v>455.26</v>
      </c>
      <c r="AM505" s="120">
        <v>-7.58</v>
      </c>
      <c r="AN505" s="120">
        <v>-66.319999999999993</v>
      </c>
      <c r="AO505" s="120">
        <v>29.44</v>
      </c>
      <c r="AP505" s="120">
        <v>53.33</v>
      </c>
      <c r="AQ505" s="120">
        <v>43.99</v>
      </c>
      <c r="AR505" s="120">
        <v>-27.35</v>
      </c>
      <c r="AS505" s="120">
        <v>53.79</v>
      </c>
      <c r="AT505" s="120">
        <v>-39.75</v>
      </c>
      <c r="AU505" s="120">
        <v>7.65</v>
      </c>
      <c r="AV505" s="120">
        <v>33.58</v>
      </c>
      <c r="AW505" s="120">
        <v>-52.84</v>
      </c>
      <c r="AX505" s="120">
        <v>50.97</v>
      </c>
      <c r="AY505" s="120">
        <v>30.93</v>
      </c>
      <c r="AZ505" s="120">
        <v>-7.68</v>
      </c>
      <c r="BA505" s="120">
        <v>45.42</v>
      </c>
    </row>
    <row r="506" spans="1:53" x14ac:dyDescent="0.45">
      <c r="A506" s="261">
        <v>187</v>
      </c>
      <c r="B506" s="174" t="s">
        <v>59</v>
      </c>
      <c r="C506" s="174"/>
      <c r="D506" s="119">
        <v>-6.44</v>
      </c>
      <c r="E506" s="119">
        <v>7.73</v>
      </c>
      <c r="F506" s="119">
        <v>-6.74</v>
      </c>
      <c r="G506" s="119">
        <v>10.3</v>
      </c>
      <c r="H506" s="119">
        <v>-5.41</v>
      </c>
      <c r="I506" s="119">
        <v>-2.16</v>
      </c>
      <c r="J506" s="119">
        <v>-11.77</v>
      </c>
      <c r="K506" s="119">
        <v>9.34</v>
      </c>
      <c r="L506" s="119">
        <v>7.1</v>
      </c>
      <c r="M506" s="119">
        <v>-2.81</v>
      </c>
      <c r="N506" s="119">
        <v>12.66</v>
      </c>
      <c r="O506" s="119">
        <v>-10.24</v>
      </c>
      <c r="P506" s="119">
        <v>-7.83</v>
      </c>
      <c r="Q506" s="119">
        <v>23.12</v>
      </c>
      <c r="R506" s="119">
        <v>-15.68</v>
      </c>
      <c r="S506" s="119">
        <v>26.62</v>
      </c>
      <c r="T506" s="119">
        <v>-17.489999999999998</v>
      </c>
      <c r="U506" s="119">
        <v>3.07</v>
      </c>
      <c r="V506" s="119">
        <v>-4.41</v>
      </c>
      <c r="W506" s="119">
        <v>1.32</v>
      </c>
      <c r="X506" s="119">
        <v>-1.78</v>
      </c>
      <c r="Y506" s="119">
        <v>15.31</v>
      </c>
      <c r="Z506" s="119">
        <v>9.67</v>
      </c>
      <c r="AA506" s="119">
        <v>-15.4</v>
      </c>
      <c r="AB506" s="119">
        <v>-13.47</v>
      </c>
      <c r="AC506" s="119">
        <v>19.57</v>
      </c>
      <c r="AD506" s="119">
        <v>-13.01</v>
      </c>
      <c r="AE506" s="119">
        <v>14.65</v>
      </c>
      <c r="AF506" s="119">
        <v>-12.15</v>
      </c>
      <c r="AG506" s="119">
        <v>-8.59</v>
      </c>
      <c r="AH506" s="119">
        <v>8.11</v>
      </c>
      <c r="AI506" s="119">
        <v>-7.83</v>
      </c>
      <c r="AJ506" s="119">
        <v>11.7</v>
      </c>
      <c r="AK506" s="119">
        <v>9.18</v>
      </c>
      <c r="AL506" s="119">
        <v>9.35</v>
      </c>
      <c r="AM506" s="119">
        <v>-20.350000000000001</v>
      </c>
      <c r="AN506" s="119">
        <v>3.4</v>
      </c>
      <c r="AO506" s="119">
        <v>12.45</v>
      </c>
      <c r="AP506" s="119">
        <v>-17.649999999999999</v>
      </c>
      <c r="AQ506" s="119">
        <v>17.39</v>
      </c>
      <c r="AR506" s="119">
        <v>-9.6199999999999992</v>
      </c>
      <c r="AS506" s="119">
        <v>-9.14</v>
      </c>
      <c r="AT506" s="119">
        <v>11.52</v>
      </c>
      <c r="AU506" s="119">
        <v>-2.8</v>
      </c>
      <c r="AV506" s="119">
        <v>1.9</v>
      </c>
      <c r="AW506" s="119">
        <v>20.71</v>
      </c>
      <c r="AX506" s="119">
        <v>2.68</v>
      </c>
      <c r="AY506" s="119">
        <v>-7.46</v>
      </c>
      <c r="AZ506" s="119">
        <v>-5.19</v>
      </c>
      <c r="BA506" s="119">
        <v>17.78</v>
      </c>
    </row>
    <row r="507" spans="1:53" ht="29.25" x14ac:dyDescent="0.45">
      <c r="A507" s="260">
        <v>188</v>
      </c>
      <c r="B507" s="173" t="s">
        <v>281</v>
      </c>
      <c r="C507" s="173"/>
      <c r="D507" s="120">
        <v>18.2</v>
      </c>
      <c r="E507" s="120">
        <v>20.190000000000001</v>
      </c>
      <c r="F507" s="120">
        <v>-30.79</v>
      </c>
      <c r="G507" s="120">
        <v>11.53</v>
      </c>
      <c r="H507" s="120">
        <v>-11.37</v>
      </c>
      <c r="I507" s="120">
        <v>3.93</v>
      </c>
      <c r="J507" s="120">
        <v>1.48</v>
      </c>
      <c r="K507" s="120">
        <v>9.3699999999999992</v>
      </c>
      <c r="L507" s="120">
        <v>-20.6</v>
      </c>
      <c r="M507" s="120">
        <v>-7.04</v>
      </c>
      <c r="N507" s="120">
        <v>25.67</v>
      </c>
      <c r="O507" s="120">
        <v>-14.63</v>
      </c>
      <c r="P507" s="120">
        <v>33.74</v>
      </c>
      <c r="Q507" s="120">
        <v>15.63</v>
      </c>
      <c r="R507" s="120">
        <v>-17.21</v>
      </c>
      <c r="S507" s="120">
        <v>5.83</v>
      </c>
      <c r="T507" s="120">
        <v>-4.66</v>
      </c>
      <c r="U507" s="120">
        <v>-12.96</v>
      </c>
      <c r="V507" s="120">
        <v>-16.739999999999998</v>
      </c>
      <c r="W507" s="120">
        <v>48.38</v>
      </c>
      <c r="X507" s="120">
        <v>4.0199999999999996</v>
      </c>
      <c r="Y507" s="120">
        <v>0.79</v>
      </c>
      <c r="Z507" s="120">
        <v>-13.75</v>
      </c>
      <c r="AA507" s="120">
        <v>-25.15</v>
      </c>
      <c r="AB507" s="120">
        <v>45.89</v>
      </c>
      <c r="AC507" s="120">
        <v>-4.9000000000000004</v>
      </c>
      <c r="AD507" s="120">
        <v>-13.19</v>
      </c>
      <c r="AE507" s="120">
        <v>-14.3</v>
      </c>
      <c r="AF507" s="120">
        <v>-4.57</v>
      </c>
      <c r="AG507" s="120">
        <v>-1.31</v>
      </c>
      <c r="AH507" s="120">
        <v>-15.44</v>
      </c>
      <c r="AI507" s="120">
        <v>8.17</v>
      </c>
      <c r="AJ507" s="120">
        <v>-16.64</v>
      </c>
      <c r="AK507" s="120">
        <v>12.05</v>
      </c>
      <c r="AL507" s="120">
        <v>20.14</v>
      </c>
      <c r="AM507" s="120">
        <v>11.1</v>
      </c>
      <c r="AN507" s="120">
        <v>19.34</v>
      </c>
      <c r="AO507" s="120">
        <v>-28.8</v>
      </c>
      <c r="AP507" s="120">
        <v>-1.52</v>
      </c>
      <c r="AQ507" s="120">
        <v>16.87</v>
      </c>
      <c r="AR507" s="120">
        <v>3.3</v>
      </c>
      <c r="AS507" s="120">
        <v>-13.47</v>
      </c>
      <c r="AT507" s="120">
        <v>-1.33</v>
      </c>
      <c r="AU507" s="120">
        <v>-33.93</v>
      </c>
      <c r="AV507" s="120">
        <v>90.61</v>
      </c>
      <c r="AW507" s="120">
        <v>-32.46</v>
      </c>
      <c r="AX507" s="120">
        <v>17.57</v>
      </c>
      <c r="AY507" s="120">
        <v>0.67</v>
      </c>
      <c r="AZ507" s="120">
        <v>-3.71</v>
      </c>
      <c r="BA507" s="120">
        <v>20.43</v>
      </c>
    </row>
    <row r="508" spans="1:53" ht="29.25" x14ac:dyDescent="0.45">
      <c r="A508" s="261">
        <v>189</v>
      </c>
      <c r="B508" s="174" t="s">
        <v>282</v>
      </c>
      <c r="C508" s="174"/>
      <c r="D508" s="119">
        <v>-15.38</v>
      </c>
      <c r="E508" s="119">
        <v>100</v>
      </c>
      <c r="F508" s="119">
        <v>11.36</v>
      </c>
      <c r="G508" s="119">
        <v>0</v>
      </c>
      <c r="H508" s="119">
        <v>-30.61</v>
      </c>
      <c r="I508" s="119">
        <v>102.94</v>
      </c>
      <c r="J508" s="119">
        <v>-63.77</v>
      </c>
      <c r="K508" s="119">
        <v>16</v>
      </c>
      <c r="L508" s="119">
        <v>17.239999999999998</v>
      </c>
      <c r="M508" s="119">
        <v>-61.76</v>
      </c>
      <c r="N508" s="119">
        <v>53.85</v>
      </c>
      <c r="O508" s="119">
        <v>80</v>
      </c>
      <c r="P508" s="119">
        <v>44.44</v>
      </c>
      <c r="Q508" s="119">
        <v>-3.85</v>
      </c>
      <c r="R508" s="119">
        <v>14</v>
      </c>
      <c r="S508" s="119">
        <v>-40.35</v>
      </c>
      <c r="T508" s="119">
        <v>29.41</v>
      </c>
      <c r="U508" s="119">
        <v>38.64</v>
      </c>
      <c r="V508" s="119">
        <v>-11.48</v>
      </c>
      <c r="W508" s="119">
        <v>-16.670000000000002</v>
      </c>
      <c r="X508" s="119">
        <v>-26.67</v>
      </c>
      <c r="Y508" s="119">
        <v>51.52</v>
      </c>
      <c r="Z508" s="119">
        <v>-30</v>
      </c>
      <c r="AA508" s="119">
        <v>22.86</v>
      </c>
      <c r="AB508" s="119">
        <v>18.600000000000001</v>
      </c>
      <c r="AC508" s="119">
        <v>27.45</v>
      </c>
      <c r="AD508" s="119">
        <v>-26.15</v>
      </c>
      <c r="AE508" s="119">
        <v>-37.5</v>
      </c>
      <c r="AF508" s="119">
        <v>190</v>
      </c>
      <c r="AG508" s="119">
        <v>-52.87</v>
      </c>
      <c r="AH508" s="119">
        <v>58.54</v>
      </c>
      <c r="AI508" s="119">
        <v>-66.150000000000006</v>
      </c>
      <c r="AJ508" s="119">
        <v>95.45</v>
      </c>
      <c r="AK508" s="119">
        <v>-11.63</v>
      </c>
      <c r="AL508" s="119">
        <v>31.58</v>
      </c>
      <c r="AM508" s="119">
        <v>-6</v>
      </c>
      <c r="AN508" s="119">
        <v>-17.02</v>
      </c>
      <c r="AO508" s="119">
        <v>117.95</v>
      </c>
      <c r="AP508" s="119">
        <v>-41.18</v>
      </c>
      <c r="AQ508" s="119">
        <v>18</v>
      </c>
      <c r="AR508" s="119">
        <v>38.979999999999997</v>
      </c>
      <c r="AS508" s="119">
        <v>-13.41</v>
      </c>
      <c r="AT508" s="119">
        <v>-4.2300000000000004</v>
      </c>
      <c r="AU508" s="119">
        <v>22.06</v>
      </c>
      <c r="AV508" s="119">
        <v>2.41</v>
      </c>
      <c r="AW508" s="119">
        <v>-3.53</v>
      </c>
      <c r="AX508" s="119">
        <v>-45.12</v>
      </c>
      <c r="AY508" s="119">
        <v>55.56</v>
      </c>
      <c r="AZ508" s="119">
        <v>-47.14</v>
      </c>
      <c r="BA508" s="119">
        <v>45.95</v>
      </c>
    </row>
    <row r="509" spans="1:53" ht="42" x14ac:dyDescent="0.45">
      <c r="A509" s="260">
        <v>190</v>
      </c>
      <c r="B509" s="173" t="s">
        <v>53</v>
      </c>
      <c r="C509" s="173"/>
      <c r="D509" s="120">
        <v>-23.69</v>
      </c>
      <c r="E509" s="120">
        <v>8.98</v>
      </c>
      <c r="F509" s="120">
        <v>-14.01</v>
      </c>
      <c r="G509" s="120">
        <v>54.21</v>
      </c>
      <c r="H509" s="120">
        <v>-7.67</v>
      </c>
      <c r="I509" s="120">
        <v>-16.68</v>
      </c>
      <c r="J509" s="120">
        <v>32.229999999999997</v>
      </c>
      <c r="K509" s="120">
        <v>6.38</v>
      </c>
      <c r="L509" s="120">
        <v>5.42</v>
      </c>
      <c r="M509" s="120">
        <v>2.2400000000000002</v>
      </c>
      <c r="N509" s="120">
        <v>-16.100000000000001</v>
      </c>
      <c r="O509" s="120">
        <v>22.44</v>
      </c>
      <c r="P509" s="120">
        <v>-26.34</v>
      </c>
      <c r="Q509" s="120">
        <v>21.44</v>
      </c>
      <c r="R509" s="120">
        <v>-38.020000000000003</v>
      </c>
      <c r="S509" s="120">
        <v>18.09</v>
      </c>
      <c r="T509" s="120">
        <v>19.809999999999999</v>
      </c>
      <c r="U509" s="120">
        <v>-9.77</v>
      </c>
      <c r="V509" s="120">
        <v>18.649999999999999</v>
      </c>
      <c r="W509" s="120">
        <v>-32.119999999999997</v>
      </c>
      <c r="X509" s="120">
        <v>7.68</v>
      </c>
      <c r="Y509" s="120">
        <v>9.48</v>
      </c>
      <c r="Z509" s="120">
        <v>-26.59</v>
      </c>
      <c r="AA509" s="120">
        <v>-2.69</v>
      </c>
      <c r="AB509" s="120">
        <v>-3.12</v>
      </c>
      <c r="AC509" s="120">
        <v>-6.57</v>
      </c>
      <c r="AD509" s="120">
        <v>-31.43</v>
      </c>
      <c r="AE509" s="120">
        <v>93.04</v>
      </c>
      <c r="AF509" s="120">
        <v>81.56</v>
      </c>
      <c r="AG509" s="120">
        <v>-19.43</v>
      </c>
      <c r="AH509" s="120">
        <v>17.190000000000001</v>
      </c>
      <c r="AI509" s="120">
        <v>9.82</v>
      </c>
      <c r="AJ509" s="120">
        <v>-10.7</v>
      </c>
      <c r="AK509" s="120">
        <v>-22.59</v>
      </c>
      <c r="AL509" s="120">
        <v>2.85</v>
      </c>
      <c r="AM509" s="120">
        <v>-28.29</v>
      </c>
      <c r="AN509" s="120">
        <v>9.7100000000000009</v>
      </c>
      <c r="AO509" s="120">
        <v>5.8</v>
      </c>
      <c r="AP509" s="120">
        <v>-15.2</v>
      </c>
      <c r="AQ509" s="120">
        <v>-4.88</v>
      </c>
      <c r="AR509" s="120">
        <v>49.05</v>
      </c>
      <c r="AS509" s="120">
        <v>-17.2</v>
      </c>
      <c r="AT509" s="120">
        <v>7.32</v>
      </c>
      <c r="AU509" s="120">
        <v>-2.36</v>
      </c>
      <c r="AV509" s="120">
        <v>10.09</v>
      </c>
      <c r="AW509" s="120">
        <v>36.020000000000003</v>
      </c>
      <c r="AX509" s="120">
        <v>-15.89</v>
      </c>
      <c r="AY509" s="120">
        <v>11.57</v>
      </c>
      <c r="AZ509" s="120">
        <v>-15.64</v>
      </c>
      <c r="BA509" s="120">
        <v>-13.24</v>
      </c>
    </row>
    <row r="510" spans="1:53" x14ac:dyDescent="0.45">
      <c r="A510" s="261">
        <v>191</v>
      </c>
      <c r="B510" s="174" t="s">
        <v>283</v>
      </c>
      <c r="C510" s="174"/>
      <c r="D510" s="119">
        <v>-10.87</v>
      </c>
      <c r="E510" s="119">
        <v>15.78</v>
      </c>
      <c r="F510" s="119">
        <v>-5.9</v>
      </c>
      <c r="G510" s="119">
        <v>42.05</v>
      </c>
      <c r="H510" s="119">
        <v>-15.1</v>
      </c>
      <c r="I510" s="119">
        <v>-8.27</v>
      </c>
      <c r="J510" s="119">
        <v>-1.47</v>
      </c>
      <c r="K510" s="119">
        <v>18.149999999999999</v>
      </c>
      <c r="L510" s="119">
        <v>-6.09</v>
      </c>
      <c r="M510" s="119">
        <v>-5.5</v>
      </c>
      <c r="N510" s="119">
        <v>49.38</v>
      </c>
      <c r="O510" s="119">
        <v>-29.4</v>
      </c>
      <c r="P510" s="119">
        <v>-8.9499999999999993</v>
      </c>
      <c r="Q510" s="119">
        <v>12.8</v>
      </c>
      <c r="R510" s="119">
        <v>-17.12</v>
      </c>
      <c r="S510" s="119">
        <v>-0.55000000000000004</v>
      </c>
      <c r="T510" s="119">
        <v>1.41</v>
      </c>
      <c r="U510" s="119">
        <v>10.18</v>
      </c>
      <c r="V510" s="119">
        <v>15.65</v>
      </c>
      <c r="W510" s="119">
        <v>-6.14</v>
      </c>
      <c r="X510" s="119">
        <v>-3.55</v>
      </c>
      <c r="Y510" s="119">
        <v>-6.8</v>
      </c>
      <c r="Z510" s="119">
        <v>-11.39</v>
      </c>
      <c r="AA510" s="119">
        <v>3.63</v>
      </c>
      <c r="AB510" s="119">
        <v>16.82</v>
      </c>
      <c r="AC510" s="119">
        <v>-6.46</v>
      </c>
      <c r="AD510" s="119">
        <v>-20.7</v>
      </c>
      <c r="AE510" s="119">
        <v>11.26</v>
      </c>
      <c r="AF510" s="119">
        <v>12.03</v>
      </c>
      <c r="AG510" s="119">
        <v>-2.1</v>
      </c>
      <c r="AH510" s="119">
        <v>21.83</v>
      </c>
      <c r="AI510" s="119">
        <v>-0.41</v>
      </c>
      <c r="AJ510" s="119">
        <v>-1.03</v>
      </c>
      <c r="AK510" s="119">
        <v>-9.86</v>
      </c>
      <c r="AL510" s="119">
        <v>-9.14</v>
      </c>
      <c r="AM510" s="119">
        <v>-2.89</v>
      </c>
      <c r="AN510" s="119">
        <v>15.02</v>
      </c>
      <c r="AO510" s="119">
        <v>6.26</v>
      </c>
      <c r="AP510" s="119">
        <v>-19.52</v>
      </c>
      <c r="AQ510" s="119">
        <v>27.29</v>
      </c>
      <c r="AR510" s="119">
        <v>-18.309999999999999</v>
      </c>
      <c r="AS510" s="119">
        <v>22.73</v>
      </c>
      <c r="AT510" s="119">
        <v>-6.78</v>
      </c>
      <c r="AU510" s="119">
        <v>-3.12</v>
      </c>
      <c r="AV510" s="119">
        <v>1.85</v>
      </c>
      <c r="AW510" s="119">
        <v>-6.5</v>
      </c>
      <c r="AX510" s="119">
        <v>-5.63</v>
      </c>
      <c r="AY510" s="119">
        <v>20.94</v>
      </c>
      <c r="AZ510" s="119">
        <v>5.43</v>
      </c>
      <c r="BA510" s="119">
        <v>9.08</v>
      </c>
    </row>
    <row r="511" spans="1:53" x14ac:dyDescent="0.45">
      <c r="A511" s="260">
        <v>192</v>
      </c>
      <c r="B511" s="173" t="s">
        <v>284</v>
      </c>
      <c r="C511" s="173"/>
      <c r="D511" s="120">
        <v>-23.68</v>
      </c>
      <c r="E511" s="120">
        <v>72.41</v>
      </c>
      <c r="F511" s="120">
        <v>80</v>
      </c>
      <c r="G511" s="120">
        <v>-64.44</v>
      </c>
      <c r="H511" s="120">
        <v>84.38</v>
      </c>
      <c r="I511" s="120">
        <v>11.86</v>
      </c>
      <c r="J511" s="120">
        <v>-66.67</v>
      </c>
      <c r="K511" s="120">
        <v>90.91</v>
      </c>
      <c r="L511" s="120">
        <v>40.479999999999997</v>
      </c>
      <c r="M511" s="120">
        <v>-23.73</v>
      </c>
      <c r="N511" s="120">
        <v>131.11000000000001</v>
      </c>
      <c r="O511" s="120">
        <v>-54.81</v>
      </c>
      <c r="P511" s="120">
        <v>57.45</v>
      </c>
      <c r="Q511" s="120">
        <v>-41.89</v>
      </c>
      <c r="R511" s="120">
        <v>137.21</v>
      </c>
      <c r="S511" s="120">
        <v>-28.43</v>
      </c>
      <c r="T511" s="120">
        <v>-12.33</v>
      </c>
      <c r="U511" s="120">
        <v>-6.25</v>
      </c>
      <c r="V511" s="120">
        <v>73.33</v>
      </c>
      <c r="W511" s="120">
        <v>-43.27</v>
      </c>
      <c r="X511" s="120">
        <v>-20.34</v>
      </c>
      <c r="Y511" s="120">
        <v>34.04</v>
      </c>
      <c r="Z511" s="120">
        <v>-88.89</v>
      </c>
      <c r="AA511" s="120">
        <v>185.71</v>
      </c>
      <c r="AB511" s="120">
        <v>65</v>
      </c>
      <c r="AC511" s="120">
        <v>63.64</v>
      </c>
      <c r="AD511" s="120">
        <v>-61.11</v>
      </c>
      <c r="AE511" s="120">
        <v>52.38</v>
      </c>
      <c r="AF511" s="120">
        <v>-12.5</v>
      </c>
      <c r="AG511" s="120">
        <v>-35.71</v>
      </c>
      <c r="AH511" s="120">
        <v>-66.67</v>
      </c>
      <c r="AI511" s="120">
        <v>116.67</v>
      </c>
      <c r="AJ511" s="120">
        <v>23.08</v>
      </c>
      <c r="AK511" s="120">
        <v>406.25</v>
      </c>
      <c r="AL511" s="120">
        <v>-83.95</v>
      </c>
      <c r="AM511" s="120">
        <v>176.92</v>
      </c>
      <c r="AN511" s="120">
        <v>19.440000000000001</v>
      </c>
      <c r="AO511" s="120">
        <v>-58.14</v>
      </c>
      <c r="AP511" s="120">
        <v>272.22000000000003</v>
      </c>
      <c r="AQ511" s="120">
        <v>-5.97</v>
      </c>
      <c r="AR511" s="120">
        <v>-26.98</v>
      </c>
      <c r="AS511" s="120">
        <v>-17.39</v>
      </c>
      <c r="AT511" s="120">
        <v>7.89</v>
      </c>
      <c r="AU511" s="120">
        <v>-60.98</v>
      </c>
      <c r="AV511" s="120">
        <v>-37.5</v>
      </c>
      <c r="AW511" s="120">
        <v>310</v>
      </c>
      <c r="AX511" s="120">
        <v>-41.46</v>
      </c>
      <c r="AY511" s="120">
        <v>79.17</v>
      </c>
      <c r="AZ511" s="120">
        <v>4.6500000000000004</v>
      </c>
      <c r="BA511" s="120">
        <v>2.2200000000000002</v>
      </c>
    </row>
    <row r="512" spans="1:53" x14ac:dyDescent="0.45">
      <c r="A512" s="261">
        <v>193</v>
      </c>
      <c r="B512" s="174" t="s">
        <v>285</v>
      </c>
      <c r="C512" s="174"/>
      <c r="D512" s="119">
        <v>-37.5</v>
      </c>
      <c r="E512" s="119">
        <v>-80</v>
      </c>
      <c r="F512" s="119">
        <v>450</v>
      </c>
      <c r="G512" s="119">
        <v>27.27</v>
      </c>
      <c r="H512" s="119">
        <v>0</v>
      </c>
      <c r="I512" s="119">
        <v>28.57</v>
      </c>
      <c r="J512" s="119">
        <v>-55.56</v>
      </c>
      <c r="K512" s="119">
        <v>-50</v>
      </c>
      <c r="L512" s="119">
        <v>325</v>
      </c>
      <c r="M512" s="119">
        <v>-70.59</v>
      </c>
      <c r="N512" s="119">
        <v>80</v>
      </c>
      <c r="O512" s="119">
        <v>-11.11</v>
      </c>
      <c r="P512" s="119">
        <v>-100</v>
      </c>
      <c r="Q512" s="117"/>
      <c r="R512" s="119">
        <v>-100</v>
      </c>
      <c r="S512" s="117"/>
      <c r="T512" s="119">
        <v>-100</v>
      </c>
      <c r="U512" s="117"/>
      <c r="V512" s="117"/>
      <c r="W512" s="117"/>
      <c r="X512" s="119">
        <v>-100</v>
      </c>
      <c r="Y512" s="117"/>
      <c r="Z512" s="119">
        <v>-100</v>
      </c>
      <c r="AA512" s="117"/>
      <c r="AB512" s="117"/>
      <c r="AC512" s="119">
        <v>-75</v>
      </c>
      <c r="AD512" s="119">
        <v>100</v>
      </c>
      <c r="AE512" s="119">
        <v>-100</v>
      </c>
      <c r="AF512" s="117"/>
      <c r="AG512" s="117"/>
      <c r="AH512" s="117"/>
      <c r="AI512" s="117"/>
      <c r="AJ512" s="119">
        <v>-100</v>
      </c>
      <c r="AK512" s="117"/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  <c r="AZ512" s="117"/>
      <c r="BA512" s="119">
        <v>-100</v>
      </c>
    </row>
    <row r="513" spans="1:53" x14ac:dyDescent="0.45">
      <c r="A513" s="260">
        <v>194</v>
      </c>
      <c r="B513" s="173" t="s">
        <v>63</v>
      </c>
      <c r="C513" s="173"/>
      <c r="D513" s="120">
        <v>-12.33</v>
      </c>
      <c r="E513" s="120">
        <v>-6.25</v>
      </c>
      <c r="F513" s="120">
        <v>-56.11</v>
      </c>
      <c r="G513" s="120">
        <v>123.21</v>
      </c>
      <c r="H513" s="120">
        <v>22.5</v>
      </c>
      <c r="I513" s="120">
        <v>3.55</v>
      </c>
      <c r="J513" s="120">
        <v>-25.04</v>
      </c>
      <c r="K513" s="120">
        <v>-38.770000000000003</v>
      </c>
      <c r="L513" s="120">
        <v>25.32</v>
      </c>
      <c r="M513" s="120">
        <v>-52.59</v>
      </c>
      <c r="N513" s="120">
        <v>13.66</v>
      </c>
      <c r="O513" s="120">
        <v>12.98</v>
      </c>
      <c r="P513" s="120">
        <v>-28.09</v>
      </c>
      <c r="Q513" s="120">
        <v>-15.98</v>
      </c>
      <c r="R513" s="120">
        <v>59.86</v>
      </c>
      <c r="S513" s="120">
        <v>17.62</v>
      </c>
      <c r="T513" s="120">
        <v>-17.98</v>
      </c>
      <c r="U513" s="120">
        <v>3.2</v>
      </c>
      <c r="V513" s="120">
        <v>-34.07</v>
      </c>
      <c r="W513" s="120">
        <v>77.180000000000007</v>
      </c>
      <c r="X513" s="120">
        <v>-24.62</v>
      </c>
      <c r="Y513" s="120">
        <v>10.050000000000001</v>
      </c>
      <c r="Z513" s="120">
        <v>4.1100000000000003</v>
      </c>
      <c r="AA513" s="120">
        <v>1.75</v>
      </c>
      <c r="AB513" s="120">
        <v>13.79</v>
      </c>
      <c r="AC513" s="120">
        <v>-10.23</v>
      </c>
      <c r="AD513" s="120">
        <v>-26.16</v>
      </c>
      <c r="AE513" s="120">
        <v>5.14</v>
      </c>
      <c r="AF513" s="120">
        <v>48.37</v>
      </c>
      <c r="AG513" s="120">
        <v>-29.67</v>
      </c>
      <c r="AH513" s="120">
        <v>-0.52</v>
      </c>
      <c r="AI513" s="120">
        <v>-6.28</v>
      </c>
      <c r="AJ513" s="120">
        <v>-41.34</v>
      </c>
      <c r="AK513" s="120">
        <v>11.43</v>
      </c>
      <c r="AL513" s="120">
        <v>80.34</v>
      </c>
      <c r="AM513" s="120">
        <v>-46.92</v>
      </c>
      <c r="AN513" s="120">
        <v>64.290000000000006</v>
      </c>
      <c r="AO513" s="120">
        <v>34.78</v>
      </c>
      <c r="AP513" s="120">
        <v>-41.13</v>
      </c>
      <c r="AQ513" s="120">
        <v>49.32</v>
      </c>
      <c r="AR513" s="120">
        <v>8.26</v>
      </c>
      <c r="AS513" s="120">
        <v>-16.100000000000001</v>
      </c>
      <c r="AT513" s="120">
        <v>-3.03</v>
      </c>
      <c r="AU513" s="120">
        <v>5.21</v>
      </c>
      <c r="AV513" s="120">
        <v>26.24</v>
      </c>
      <c r="AW513" s="120">
        <v>-10.199999999999999</v>
      </c>
      <c r="AX513" s="120">
        <v>-26.64</v>
      </c>
      <c r="AY513" s="120">
        <v>8.33</v>
      </c>
      <c r="AZ513" s="120">
        <v>38.46</v>
      </c>
      <c r="BA513" s="120">
        <v>15.87</v>
      </c>
    </row>
    <row r="514" spans="1:53" ht="29.25" x14ac:dyDescent="0.45">
      <c r="A514" s="261">
        <v>195</v>
      </c>
      <c r="B514" s="174" t="s">
        <v>286</v>
      </c>
      <c r="C514" s="174"/>
      <c r="D514" s="119">
        <v>-58.04</v>
      </c>
      <c r="E514" s="119">
        <v>19.149999999999999</v>
      </c>
      <c r="F514" s="119">
        <v>-16.07</v>
      </c>
      <c r="G514" s="119">
        <v>95.74</v>
      </c>
      <c r="H514" s="119">
        <v>-79.349999999999994</v>
      </c>
      <c r="I514" s="119">
        <v>442.11</v>
      </c>
      <c r="J514" s="119">
        <v>-48.54</v>
      </c>
      <c r="K514" s="119">
        <v>-5.66</v>
      </c>
      <c r="L514" s="119">
        <v>-16</v>
      </c>
      <c r="M514" s="119">
        <v>-35.71</v>
      </c>
      <c r="N514" s="119">
        <v>233.33</v>
      </c>
      <c r="O514" s="119">
        <v>58.89</v>
      </c>
      <c r="P514" s="119">
        <v>-59.44</v>
      </c>
      <c r="Q514" s="119">
        <v>81.03</v>
      </c>
      <c r="R514" s="119">
        <v>-28.57</v>
      </c>
      <c r="S514" s="119">
        <v>-45.33</v>
      </c>
      <c r="T514" s="119">
        <v>39.020000000000003</v>
      </c>
      <c r="U514" s="119">
        <v>10.53</v>
      </c>
      <c r="V514" s="119">
        <v>-46.03</v>
      </c>
      <c r="W514" s="119">
        <v>23.53</v>
      </c>
      <c r="X514" s="119">
        <v>28.57</v>
      </c>
      <c r="Y514" s="119">
        <v>-61.11</v>
      </c>
      <c r="Z514" s="119">
        <v>71.430000000000007</v>
      </c>
      <c r="AA514" s="119">
        <v>194.44</v>
      </c>
      <c r="AB514" s="119">
        <v>-23.58</v>
      </c>
      <c r="AC514" s="119">
        <v>138.27000000000001</v>
      </c>
      <c r="AD514" s="119">
        <v>-73.06</v>
      </c>
      <c r="AE514" s="119">
        <v>51.92</v>
      </c>
      <c r="AF514" s="119">
        <v>-70.89</v>
      </c>
      <c r="AG514" s="119">
        <v>65.22</v>
      </c>
      <c r="AH514" s="119">
        <v>47.37</v>
      </c>
      <c r="AI514" s="119">
        <v>-26.79</v>
      </c>
      <c r="AJ514" s="119">
        <v>46.34</v>
      </c>
      <c r="AK514" s="119">
        <v>25</v>
      </c>
      <c r="AL514" s="119">
        <v>-68</v>
      </c>
      <c r="AM514" s="119">
        <v>-16.670000000000002</v>
      </c>
      <c r="AN514" s="119">
        <v>350</v>
      </c>
      <c r="AO514" s="119">
        <v>74.44</v>
      </c>
      <c r="AP514" s="119">
        <v>-65.61</v>
      </c>
      <c r="AQ514" s="119">
        <v>138.88999999999999</v>
      </c>
      <c r="AR514" s="119">
        <v>38.76</v>
      </c>
      <c r="AS514" s="119">
        <v>-54.19</v>
      </c>
      <c r="AT514" s="119">
        <v>-51.22</v>
      </c>
      <c r="AU514" s="119">
        <v>-25</v>
      </c>
      <c r="AV514" s="119">
        <v>-43.33</v>
      </c>
      <c r="AW514" s="119">
        <v>123.53</v>
      </c>
      <c r="AX514" s="119">
        <v>5.26</v>
      </c>
      <c r="AY514" s="119">
        <v>-22.5</v>
      </c>
      <c r="AZ514" s="119">
        <v>19.350000000000001</v>
      </c>
      <c r="BA514" s="119">
        <v>-29.73</v>
      </c>
    </row>
    <row r="515" spans="1:53" x14ac:dyDescent="0.45">
      <c r="A515" s="260">
        <v>196</v>
      </c>
      <c r="B515" s="173" t="s">
        <v>65</v>
      </c>
      <c r="C515" s="173"/>
      <c r="D515" s="120">
        <v>11.76</v>
      </c>
      <c r="E515" s="120">
        <v>-25.99</v>
      </c>
      <c r="F515" s="120">
        <v>3.11</v>
      </c>
      <c r="G515" s="120">
        <v>-1.29</v>
      </c>
      <c r="H515" s="120">
        <v>91.27</v>
      </c>
      <c r="I515" s="120">
        <v>-31.28</v>
      </c>
      <c r="J515" s="120">
        <v>39.53</v>
      </c>
      <c r="K515" s="120">
        <v>-20.71</v>
      </c>
      <c r="L515" s="120">
        <v>13.51</v>
      </c>
      <c r="M515" s="120">
        <v>-27.25</v>
      </c>
      <c r="N515" s="120">
        <v>17.45</v>
      </c>
      <c r="O515" s="120">
        <v>8.0500000000000007</v>
      </c>
      <c r="P515" s="120">
        <v>-22.35</v>
      </c>
      <c r="Q515" s="120">
        <v>3.32</v>
      </c>
      <c r="R515" s="120">
        <v>-51.07</v>
      </c>
      <c r="S515" s="120">
        <v>57.66</v>
      </c>
      <c r="T515" s="120">
        <v>49.07</v>
      </c>
      <c r="U515" s="120">
        <v>13.66</v>
      </c>
      <c r="V515" s="120">
        <v>-3.83</v>
      </c>
      <c r="W515" s="120">
        <v>-10.23</v>
      </c>
      <c r="X515" s="120">
        <v>35.44</v>
      </c>
      <c r="Y515" s="120">
        <v>-33.880000000000003</v>
      </c>
      <c r="Z515" s="120">
        <v>37.1</v>
      </c>
      <c r="AA515" s="120">
        <v>-41.75</v>
      </c>
      <c r="AB515" s="120">
        <v>6.64</v>
      </c>
      <c r="AC515" s="120">
        <v>-0.41</v>
      </c>
      <c r="AD515" s="120">
        <v>-10.42</v>
      </c>
      <c r="AE515" s="120">
        <v>33.950000000000003</v>
      </c>
      <c r="AF515" s="120">
        <v>13.89</v>
      </c>
      <c r="AG515" s="120">
        <v>20.12</v>
      </c>
      <c r="AH515" s="120">
        <v>42.13</v>
      </c>
      <c r="AI515" s="120">
        <v>-25</v>
      </c>
      <c r="AJ515" s="120">
        <v>-43.1</v>
      </c>
      <c r="AK515" s="120">
        <v>23.01</v>
      </c>
      <c r="AL515" s="120">
        <v>10.54</v>
      </c>
      <c r="AM515" s="120">
        <v>-0.31</v>
      </c>
      <c r="AN515" s="120">
        <v>30.25</v>
      </c>
      <c r="AO515" s="120">
        <v>11.14</v>
      </c>
      <c r="AP515" s="120">
        <v>-31.34</v>
      </c>
      <c r="AQ515" s="120">
        <v>-2.48</v>
      </c>
      <c r="AR515" s="120">
        <v>37.58</v>
      </c>
      <c r="AS515" s="120">
        <v>-8.1</v>
      </c>
      <c r="AT515" s="120">
        <v>-2.52</v>
      </c>
      <c r="AU515" s="120">
        <v>0.26</v>
      </c>
      <c r="AV515" s="120">
        <v>24.74</v>
      </c>
      <c r="AW515" s="120">
        <v>-4.75</v>
      </c>
      <c r="AX515" s="120">
        <v>-31.89</v>
      </c>
      <c r="AY515" s="120">
        <v>13.69</v>
      </c>
      <c r="AZ515" s="120">
        <v>7</v>
      </c>
      <c r="BA515" s="120">
        <v>-34.549999999999997</v>
      </c>
    </row>
    <row r="516" spans="1:53" x14ac:dyDescent="0.45">
      <c r="A516" s="261">
        <v>197</v>
      </c>
      <c r="B516" s="174" t="s">
        <v>287</v>
      </c>
      <c r="C516" s="174"/>
      <c r="D516" s="119">
        <v>28.24</v>
      </c>
      <c r="E516" s="119">
        <v>17.829999999999998</v>
      </c>
      <c r="F516" s="119">
        <v>-54.04</v>
      </c>
      <c r="G516" s="119">
        <v>13.63</v>
      </c>
      <c r="H516" s="119">
        <v>-18.57</v>
      </c>
      <c r="I516" s="119">
        <v>-19.829999999999998</v>
      </c>
      <c r="J516" s="119">
        <v>-72.19</v>
      </c>
      <c r="K516" s="119">
        <v>201.29</v>
      </c>
      <c r="L516" s="119">
        <v>-16.55</v>
      </c>
      <c r="M516" s="119">
        <v>41.21</v>
      </c>
      <c r="N516" s="119">
        <v>-4.42</v>
      </c>
      <c r="O516" s="119">
        <v>-3.41</v>
      </c>
      <c r="P516" s="119">
        <v>-25.73</v>
      </c>
      <c r="Q516" s="119">
        <v>18.59</v>
      </c>
      <c r="R516" s="119">
        <v>4.45</v>
      </c>
      <c r="S516" s="119">
        <v>-9.9700000000000006</v>
      </c>
      <c r="T516" s="119">
        <v>-26.04</v>
      </c>
      <c r="U516" s="119">
        <v>-25.22</v>
      </c>
      <c r="V516" s="119">
        <v>-4.97</v>
      </c>
      <c r="W516" s="119">
        <v>12.07</v>
      </c>
      <c r="X516" s="119">
        <v>-30.71</v>
      </c>
      <c r="Y516" s="119">
        <v>118.79</v>
      </c>
      <c r="Z516" s="119">
        <v>18.77</v>
      </c>
      <c r="AA516" s="119">
        <v>-60.27</v>
      </c>
      <c r="AB516" s="119">
        <v>54.61</v>
      </c>
      <c r="AC516" s="119">
        <v>-1.45</v>
      </c>
      <c r="AD516" s="119">
        <v>-31.56</v>
      </c>
      <c r="AE516" s="119">
        <v>110.13</v>
      </c>
      <c r="AF516" s="119">
        <v>-1.03</v>
      </c>
      <c r="AG516" s="119">
        <v>79.59</v>
      </c>
      <c r="AH516" s="119">
        <v>-9.98</v>
      </c>
      <c r="AI516" s="119">
        <v>12.31</v>
      </c>
      <c r="AJ516" s="119">
        <v>8.2799999999999994</v>
      </c>
      <c r="AK516" s="119">
        <v>-46.02</v>
      </c>
      <c r="AL516" s="119">
        <v>-27.83</v>
      </c>
      <c r="AM516" s="119">
        <v>-67.52</v>
      </c>
      <c r="AN516" s="119">
        <v>316.25</v>
      </c>
      <c r="AO516" s="119">
        <v>-24.52</v>
      </c>
      <c r="AP516" s="119">
        <v>-39.119999999999997</v>
      </c>
      <c r="AQ516" s="119">
        <v>152.07</v>
      </c>
      <c r="AR516" s="119">
        <v>-76.66</v>
      </c>
      <c r="AS516" s="119">
        <v>279.63</v>
      </c>
      <c r="AT516" s="119">
        <v>9.85</v>
      </c>
      <c r="AU516" s="119">
        <v>37.479999999999997</v>
      </c>
      <c r="AV516" s="119">
        <v>-16.47</v>
      </c>
      <c r="AW516" s="119">
        <v>-39.369999999999997</v>
      </c>
      <c r="AX516" s="119">
        <v>57.14</v>
      </c>
      <c r="AY516" s="119">
        <v>-37.659999999999997</v>
      </c>
      <c r="AZ516" s="119">
        <v>-54.43</v>
      </c>
      <c r="BA516" s="119">
        <v>190.29</v>
      </c>
    </row>
    <row r="517" spans="1:53" ht="29.25" x14ac:dyDescent="0.45">
      <c r="A517" s="260">
        <v>198</v>
      </c>
      <c r="B517" s="173" t="s">
        <v>288</v>
      </c>
      <c r="C517" s="173"/>
      <c r="D517" s="120">
        <v>42.37</v>
      </c>
      <c r="E517" s="120">
        <v>55</v>
      </c>
      <c r="F517" s="120">
        <v>-55.93</v>
      </c>
      <c r="G517" s="120">
        <v>50.89</v>
      </c>
      <c r="H517" s="120">
        <v>-3.29</v>
      </c>
      <c r="I517" s="120">
        <v>-40.53</v>
      </c>
      <c r="J517" s="120">
        <v>-33.33</v>
      </c>
      <c r="K517" s="120">
        <v>-18.16</v>
      </c>
      <c r="L517" s="120">
        <v>53.12</v>
      </c>
      <c r="M517" s="120">
        <v>41.53</v>
      </c>
      <c r="N517" s="120">
        <v>-29.57</v>
      </c>
      <c r="O517" s="120">
        <v>31.86</v>
      </c>
      <c r="P517" s="120">
        <v>-19.329999999999998</v>
      </c>
      <c r="Q517" s="120">
        <v>17.05</v>
      </c>
      <c r="R517" s="120">
        <v>49.08</v>
      </c>
      <c r="S517" s="120">
        <v>-19.100000000000001</v>
      </c>
      <c r="T517" s="120">
        <v>-22.09</v>
      </c>
      <c r="U517" s="120">
        <v>35.06</v>
      </c>
      <c r="V517" s="120">
        <v>-27.61</v>
      </c>
      <c r="W517" s="120">
        <v>16.29</v>
      </c>
      <c r="X517" s="120">
        <v>2.33</v>
      </c>
      <c r="Y517" s="120">
        <v>3.36</v>
      </c>
      <c r="Z517" s="120">
        <v>-37.75</v>
      </c>
      <c r="AA517" s="120">
        <v>-0.56000000000000005</v>
      </c>
      <c r="AB517" s="120">
        <v>79.739999999999995</v>
      </c>
      <c r="AC517" s="120">
        <v>23.38</v>
      </c>
      <c r="AD517" s="120">
        <v>-3.38</v>
      </c>
      <c r="AE517" s="120">
        <v>-34.33</v>
      </c>
      <c r="AF517" s="120">
        <v>58.13</v>
      </c>
      <c r="AG517" s="120">
        <v>-19.809999999999999</v>
      </c>
      <c r="AH517" s="120">
        <v>40.69</v>
      </c>
      <c r="AI517" s="120">
        <v>-49.63</v>
      </c>
      <c r="AJ517" s="120">
        <v>-15.13</v>
      </c>
      <c r="AK517" s="120">
        <v>-15.03</v>
      </c>
      <c r="AL517" s="120">
        <v>84.57</v>
      </c>
      <c r="AM517" s="120">
        <v>-42.59</v>
      </c>
      <c r="AN517" s="120">
        <v>-1.94</v>
      </c>
      <c r="AO517" s="120">
        <v>185.94</v>
      </c>
      <c r="AP517" s="120">
        <v>-45.43</v>
      </c>
      <c r="AQ517" s="120">
        <v>29.7</v>
      </c>
      <c r="AR517" s="120">
        <v>-10.76</v>
      </c>
      <c r="AS517" s="120">
        <v>-45.18</v>
      </c>
      <c r="AT517" s="120">
        <v>-17</v>
      </c>
      <c r="AU517" s="120">
        <v>74.94</v>
      </c>
      <c r="AV517" s="120">
        <v>22.04</v>
      </c>
      <c r="AW517" s="120">
        <v>33.299999999999997</v>
      </c>
      <c r="AX517" s="120">
        <v>-15.58</v>
      </c>
      <c r="AY517" s="120">
        <v>-9.83</v>
      </c>
      <c r="AZ517" s="120">
        <v>12.35</v>
      </c>
      <c r="BA517" s="120">
        <v>-6.93</v>
      </c>
    </row>
    <row r="518" spans="1:53" x14ac:dyDescent="0.45">
      <c r="A518" s="261">
        <v>199</v>
      </c>
      <c r="B518" s="174" t="s">
        <v>289</v>
      </c>
      <c r="C518" s="174"/>
      <c r="D518" s="119">
        <v>-33.33</v>
      </c>
      <c r="E518" s="119">
        <v>90</v>
      </c>
      <c r="F518" s="119">
        <v>78.95</v>
      </c>
      <c r="G518" s="119">
        <v>-38.24</v>
      </c>
      <c r="H518" s="119">
        <v>14.29</v>
      </c>
      <c r="I518" s="119">
        <v>12.5</v>
      </c>
      <c r="J518" s="119">
        <v>-18.52</v>
      </c>
      <c r="K518" s="119">
        <v>77.27</v>
      </c>
      <c r="L518" s="119">
        <v>123.08</v>
      </c>
      <c r="M518" s="119">
        <v>-56.32</v>
      </c>
      <c r="N518" s="119">
        <v>-65.790000000000006</v>
      </c>
      <c r="O518" s="119">
        <v>-7.69</v>
      </c>
      <c r="P518" s="119">
        <v>50</v>
      </c>
      <c r="Q518" s="119">
        <v>-44.44</v>
      </c>
      <c r="R518" s="119">
        <v>0</v>
      </c>
      <c r="S518" s="119">
        <v>60</v>
      </c>
      <c r="T518" s="119">
        <v>-37.5</v>
      </c>
      <c r="U518" s="119">
        <v>50</v>
      </c>
      <c r="V518" s="119">
        <v>-26.67</v>
      </c>
      <c r="W518" s="119">
        <v>27.27</v>
      </c>
      <c r="X518" s="119">
        <v>150</v>
      </c>
      <c r="Y518" s="119">
        <v>-14.29</v>
      </c>
      <c r="Z518" s="119">
        <v>-16.670000000000002</v>
      </c>
      <c r="AA518" s="119">
        <v>-52</v>
      </c>
      <c r="AB518" s="119">
        <v>8.33</v>
      </c>
      <c r="AC518" s="119">
        <v>7.69</v>
      </c>
      <c r="AD518" s="119">
        <v>50</v>
      </c>
      <c r="AE518" s="119">
        <v>52.38</v>
      </c>
      <c r="AF518" s="119">
        <v>-56.25</v>
      </c>
      <c r="AG518" s="119">
        <v>-28.57</v>
      </c>
      <c r="AH518" s="119">
        <v>50</v>
      </c>
      <c r="AI518" s="119">
        <v>53.33</v>
      </c>
      <c r="AJ518" s="119">
        <v>4.3499999999999996</v>
      </c>
      <c r="AK518" s="119">
        <v>79.17</v>
      </c>
      <c r="AL518" s="119">
        <v>-62.79</v>
      </c>
      <c r="AM518" s="119">
        <v>-25</v>
      </c>
      <c r="AN518" s="119">
        <v>33.33</v>
      </c>
      <c r="AO518" s="119">
        <v>-12.5</v>
      </c>
      <c r="AP518" s="119">
        <v>-28.57</v>
      </c>
      <c r="AQ518" s="119">
        <v>30</v>
      </c>
      <c r="AR518" s="119">
        <v>-53.85</v>
      </c>
      <c r="AS518" s="119">
        <v>83.33</v>
      </c>
      <c r="AT518" s="119">
        <v>63.64</v>
      </c>
      <c r="AU518" s="119">
        <v>-5.56</v>
      </c>
      <c r="AV518" s="119">
        <v>-23.53</v>
      </c>
      <c r="AW518" s="119">
        <v>84.62</v>
      </c>
      <c r="AX518" s="119">
        <v>-37.5</v>
      </c>
      <c r="AY518" s="119">
        <v>-26.67</v>
      </c>
      <c r="AZ518" s="119">
        <v>63.64</v>
      </c>
      <c r="BA518" s="119">
        <v>22.22</v>
      </c>
    </row>
    <row r="519" spans="1:53" ht="29.25" x14ac:dyDescent="0.45">
      <c r="A519" s="260">
        <v>200</v>
      </c>
      <c r="B519" s="173" t="s">
        <v>290</v>
      </c>
      <c r="C519" s="173"/>
      <c r="D519" s="116"/>
      <c r="E519" s="120">
        <v>-58.33</v>
      </c>
      <c r="F519" s="120">
        <v>-80</v>
      </c>
      <c r="G519" s="118">
        <v>1600</v>
      </c>
      <c r="H519" s="120">
        <v>-88.24</v>
      </c>
      <c r="I519" s="120">
        <v>200</v>
      </c>
      <c r="J519" s="120">
        <v>-66.67</v>
      </c>
      <c r="K519" s="120">
        <v>300</v>
      </c>
      <c r="L519" s="120">
        <v>-75</v>
      </c>
      <c r="M519" s="120">
        <v>300</v>
      </c>
      <c r="N519" s="120">
        <v>-75</v>
      </c>
      <c r="O519" s="120">
        <v>50</v>
      </c>
      <c r="P519" s="120">
        <v>433.33</v>
      </c>
      <c r="Q519" s="120">
        <v>-62.5</v>
      </c>
      <c r="R519" s="120">
        <v>-66.67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16"/>
      <c r="AC519" s="116"/>
      <c r="AD519" s="120">
        <v>0</v>
      </c>
      <c r="AE519" s="120">
        <v>-75</v>
      </c>
      <c r="AF519" s="120">
        <v>-100</v>
      </c>
      <c r="AG519" s="116"/>
      <c r="AH519" s="120">
        <v>-100</v>
      </c>
      <c r="AI519" s="116"/>
      <c r="AJ519" s="120">
        <v>-100</v>
      </c>
      <c r="AK519" s="116"/>
      <c r="AL519" s="120">
        <v>-100</v>
      </c>
      <c r="AM519" s="116"/>
      <c r="AN519" s="116"/>
      <c r="AO519" s="120">
        <v>200</v>
      </c>
      <c r="AP519" s="120">
        <v>0</v>
      </c>
      <c r="AQ519" s="120">
        <v>-83.33</v>
      </c>
      <c r="AR519" s="120">
        <v>-100</v>
      </c>
      <c r="AS519" s="116"/>
      <c r="AT519" s="120">
        <v>-100</v>
      </c>
      <c r="AU519" s="116"/>
      <c r="AV519" s="116"/>
      <c r="AW519" s="116"/>
      <c r="AX519" s="120">
        <v>50</v>
      </c>
      <c r="AY519" s="120">
        <v>-66.67</v>
      </c>
      <c r="AZ519" s="118">
        <v>3100</v>
      </c>
      <c r="BA519" s="120">
        <v>-87.5</v>
      </c>
    </row>
    <row r="520" spans="1:53" ht="29.25" x14ac:dyDescent="0.45">
      <c r="A520" s="261">
        <v>201</v>
      </c>
      <c r="B520" s="174" t="s">
        <v>291</v>
      </c>
      <c r="C520" s="174"/>
      <c r="D520" s="119">
        <v>-14.29</v>
      </c>
      <c r="E520" s="119">
        <v>33.33</v>
      </c>
      <c r="F520" s="119">
        <v>-87.5</v>
      </c>
      <c r="G520" s="121">
        <v>1066.67</v>
      </c>
      <c r="H520" s="119">
        <v>-20</v>
      </c>
      <c r="I520" s="119">
        <v>25</v>
      </c>
      <c r="J520" s="119">
        <v>-42.86</v>
      </c>
      <c r="K520" s="119">
        <v>-25</v>
      </c>
      <c r="L520" s="119">
        <v>0</v>
      </c>
      <c r="M520" s="119">
        <v>33.33</v>
      </c>
      <c r="N520" s="119">
        <v>-80</v>
      </c>
      <c r="O520" s="119">
        <v>125</v>
      </c>
      <c r="P520" s="119">
        <v>166.67</v>
      </c>
      <c r="Q520" s="119">
        <v>-41.67</v>
      </c>
      <c r="R520" s="119">
        <v>-78.569999999999993</v>
      </c>
      <c r="S520" s="119">
        <v>100</v>
      </c>
      <c r="T520" s="119">
        <v>0</v>
      </c>
      <c r="U520" s="119">
        <v>200</v>
      </c>
      <c r="V520" s="119">
        <v>44.44</v>
      </c>
      <c r="W520" s="119">
        <v>65.38</v>
      </c>
      <c r="X520" s="119">
        <v>9.3000000000000007</v>
      </c>
      <c r="Y520" s="119">
        <v>-89.36</v>
      </c>
      <c r="Z520" s="119">
        <v>100</v>
      </c>
      <c r="AA520" s="119">
        <v>0</v>
      </c>
      <c r="AB520" s="119">
        <v>-20</v>
      </c>
      <c r="AC520" s="119">
        <v>25</v>
      </c>
      <c r="AD520" s="119">
        <v>70</v>
      </c>
      <c r="AE520" s="119">
        <v>-47.06</v>
      </c>
      <c r="AF520" s="119">
        <v>288.89</v>
      </c>
      <c r="AG520" s="119">
        <v>-74.290000000000006</v>
      </c>
      <c r="AH520" s="119">
        <v>-11.11</v>
      </c>
      <c r="AI520" s="119">
        <v>137.5</v>
      </c>
      <c r="AJ520" s="119">
        <v>31.58</v>
      </c>
      <c r="AK520" s="119">
        <v>76</v>
      </c>
      <c r="AL520" s="119">
        <v>-84.09</v>
      </c>
      <c r="AM520" s="119">
        <v>-28.57</v>
      </c>
      <c r="AN520" s="119">
        <v>-20</v>
      </c>
      <c r="AO520" s="119">
        <v>275</v>
      </c>
      <c r="AP520" s="119">
        <v>180</v>
      </c>
      <c r="AQ520" s="119">
        <v>-69.05</v>
      </c>
      <c r="AR520" s="119">
        <v>-76.92</v>
      </c>
      <c r="AS520" s="119">
        <v>733.33</v>
      </c>
      <c r="AT520" s="119">
        <v>-20</v>
      </c>
      <c r="AU520" s="119">
        <v>80</v>
      </c>
      <c r="AV520" s="119">
        <v>-100</v>
      </c>
      <c r="AW520" s="117"/>
      <c r="AX520" s="119">
        <v>-50</v>
      </c>
      <c r="AY520" s="119">
        <v>325</v>
      </c>
      <c r="AZ520" s="119">
        <v>-86.27</v>
      </c>
      <c r="BA520" s="119">
        <v>371.43</v>
      </c>
    </row>
    <row r="521" spans="1:53" ht="67.5" x14ac:dyDescent="0.45">
      <c r="A521" s="260">
        <v>202</v>
      </c>
      <c r="B521" s="173" t="s">
        <v>388</v>
      </c>
      <c r="C521" s="173"/>
      <c r="D521" s="120">
        <v>-66.67</v>
      </c>
      <c r="E521" s="120">
        <v>150</v>
      </c>
      <c r="F521" s="120">
        <v>-20</v>
      </c>
      <c r="G521" s="120">
        <v>50</v>
      </c>
      <c r="H521" s="120">
        <v>-33.33</v>
      </c>
      <c r="I521" s="120">
        <v>-50</v>
      </c>
      <c r="J521" s="120">
        <v>100</v>
      </c>
      <c r="K521" s="120">
        <v>0</v>
      </c>
      <c r="L521" s="120">
        <v>-50</v>
      </c>
      <c r="M521" s="120">
        <v>0</v>
      </c>
      <c r="N521" s="120">
        <v>-50</v>
      </c>
      <c r="O521" s="116"/>
      <c r="P521" s="116"/>
      <c r="Q521" s="120">
        <v>-100</v>
      </c>
      <c r="R521" s="116"/>
      <c r="S521" s="120">
        <v>-100</v>
      </c>
      <c r="T521" s="116"/>
      <c r="U521" s="116"/>
      <c r="V521" s="120">
        <v>-50</v>
      </c>
      <c r="W521" s="120">
        <v>200</v>
      </c>
      <c r="X521" s="120">
        <v>-33.33</v>
      </c>
      <c r="Y521" s="120">
        <v>250</v>
      </c>
      <c r="Z521" s="120">
        <v>-42.86</v>
      </c>
      <c r="AA521" s="116"/>
      <c r="AB521" s="116"/>
      <c r="AC521" s="120">
        <v>0</v>
      </c>
      <c r="AD521" s="120">
        <v>0</v>
      </c>
      <c r="AE521" s="120">
        <v>-50</v>
      </c>
      <c r="AF521" s="120">
        <v>100</v>
      </c>
      <c r="AG521" s="120">
        <v>-100</v>
      </c>
      <c r="AH521" s="116"/>
      <c r="AI521" s="120">
        <v>-80</v>
      </c>
      <c r="AJ521" s="120">
        <v>200</v>
      </c>
      <c r="AK521" s="120">
        <v>66.67</v>
      </c>
      <c r="AL521" s="120">
        <v>-30</v>
      </c>
      <c r="AM521" s="120">
        <v>-100</v>
      </c>
      <c r="AN521" s="116"/>
      <c r="AO521" s="120">
        <v>-66.67</v>
      </c>
      <c r="AP521" s="120">
        <v>100</v>
      </c>
      <c r="AQ521" s="120">
        <v>-50</v>
      </c>
      <c r="AR521" s="120">
        <v>0</v>
      </c>
      <c r="AS521" s="120">
        <v>100</v>
      </c>
      <c r="AT521" s="120">
        <v>0</v>
      </c>
      <c r="AU521" s="120">
        <v>0</v>
      </c>
      <c r="AV521" s="118">
        <v>1000</v>
      </c>
      <c r="AW521" s="120">
        <v>-68.180000000000007</v>
      </c>
      <c r="AX521" s="120">
        <v>-100</v>
      </c>
      <c r="AY521" s="116"/>
      <c r="AZ521" s="120">
        <v>181.82</v>
      </c>
      <c r="BA521" s="120">
        <v>12.9</v>
      </c>
    </row>
    <row r="522" spans="1:53" ht="29.25" x14ac:dyDescent="0.45">
      <c r="A522" s="261">
        <v>203</v>
      </c>
      <c r="B522" s="174" t="s">
        <v>292</v>
      </c>
      <c r="C522" s="174"/>
      <c r="D522" s="119">
        <v>50.57</v>
      </c>
      <c r="E522" s="119">
        <v>11.6</v>
      </c>
      <c r="F522" s="119">
        <v>-37.25</v>
      </c>
      <c r="G522" s="119">
        <v>-4.3</v>
      </c>
      <c r="H522" s="119">
        <v>-2.7</v>
      </c>
      <c r="I522" s="119">
        <v>38.340000000000003</v>
      </c>
      <c r="J522" s="119">
        <v>4.84</v>
      </c>
      <c r="K522" s="119">
        <v>-7.8</v>
      </c>
      <c r="L522" s="119">
        <v>-30.92</v>
      </c>
      <c r="M522" s="119">
        <v>-18.25</v>
      </c>
      <c r="N522" s="119">
        <v>-52.6</v>
      </c>
      <c r="O522" s="119">
        <v>155.47999999999999</v>
      </c>
      <c r="P522" s="119">
        <v>-34.6</v>
      </c>
      <c r="Q522" s="119">
        <v>18.149999999999999</v>
      </c>
      <c r="R522" s="119">
        <v>-16.010000000000002</v>
      </c>
      <c r="S522" s="119">
        <v>6.61</v>
      </c>
      <c r="T522" s="119">
        <v>51.09</v>
      </c>
      <c r="U522" s="119">
        <v>3.86</v>
      </c>
      <c r="V522" s="119">
        <v>-40.700000000000003</v>
      </c>
      <c r="W522" s="119">
        <v>-10.199999999999999</v>
      </c>
      <c r="X522" s="119">
        <v>6.55</v>
      </c>
      <c r="Y522" s="119">
        <v>-13.11</v>
      </c>
      <c r="Z522" s="119">
        <v>-8.49</v>
      </c>
      <c r="AA522" s="119">
        <v>-46.91</v>
      </c>
      <c r="AB522" s="119">
        <v>41.75</v>
      </c>
      <c r="AC522" s="119">
        <v>106.16</v>
      </c>
      <c r="AD522" s="119">
        <v>-59.8</v>
      </c>
      <c r="AE522" s="119">
        <v>4.13</v>
      </c>
      <c r="AF522" s="119">
        <v>-32.54</v>
      </c>
      <c r="AG522" s="119">
        <v>162.35</v>
      </c>
      <c r="AH522" s="119">
        <v>45.29</v>
      </c>
      <c r="AI522" s="119">
        <v>-30.86</v>
      </c>
      <c r="AJ522" s="119">
        <v>29.46</v>
      </c>
      <c r="AK522" s="119">
        <v>-8.6199999999999992</v>
      </c>
      <c r="AL522" s="119">
        <v>-18.489999999999998</v>
      </c>
      <c r="AM522" s="119">
        <v>-21.3</v>
      </c>
      <c r="AN522" s="119">
        <v>61.76</v>
      </c>
      <c r="AO522" s="119">
        <v>5.09</v>
      </c>
      <c r="AP522" s="119">
        <v>-27.68</v>
      </c>
      <c r="AQ522" s="119">
        <v>8.61</v>
      </c>
      <c r="AR522" s="119">
        <v>61.23</v>
      </c>
      <c r="AS522" s="119">
        <v>143.44</v>
      </c>
      <c r="AT522" s="119">
        <v>-68.239999999999995</v>
      </c>
      <c r="AU522" s="119">
        <v>15.19</v>
      </c>
      <c r="AV522" s="119">
        <v>-4.29</v>
      </c>
      <c r="AW522" s="119">
        <v>39.1</v>
      </c>
      <c r="AX522" s="119">
        <v>-34.1</v>
      </c>
      <c r="AY522" s="119">
        <v>-5.24</v>
      </c>
      <c r="AZ522" s="119">
        <v>-32.840000000000003</v>
      </c>
      <c r="BA522" s="119">
        <v>74.73</v>
      </c>
    </row>
    <row r="523" spans="1:53" ht="29.25" x14ac:dyDescent="0.45">
      <c r="A523" s="260">
        <v>204</v>
      </c>
      <c r="B523" s="173" t="s">
        <v>293</v>
      </c>
      <c r="C523" s="173"/>
      <c r="D523" s="120">
        <v>200</v>
      </c>
      <c r="E523" s="120">
        <v>-13.33</v>
      </c>
      <c r="F523" s="120">
        <v>0</v>
      </c>
      <c r="G523" s="120">
        <v>69.23</v>
      </c>
      <c r="H523" s="120">
        <v>-81.819999999999993</v>
      </c>
      <c r="I523" s="120">
        <v>350</v>
      </c>
      <c r="J523" s="120">
        <v>-72.22</v>
      </c>
      <c r="K523" s="120">
        <v>280</v>
      </c>
      <c r="L523" s="120">
        <v>-21.05</v>
      </c>
      <c r="M523" s="120">
        <v>-40</v>
      </c>
      <c r="N523" s="120">
        <v>-66.67</v>
      </c>
      <c r="O523" s="120">
        <v>300</v>
      </c>
      <c r="P523" s="120">
        <v>25</v>
      </c>
      <c r="Q523" s="120">
        <v>6.67</v>
      </c>
      <c r="R523" s="120">
        <v>-56.25</v>
      </c>
      <c r="S523" s="120">
        <v>42.86</v>
      </c>
      <c r="T523" s="120">
        <v>20</v>
      </c>
      <c r="U523" s="120">
        <v>83.33</v>
      </c>
      <c r="V523" s="120">
        <v>-68.180000000000007</v>
      </c>
      <c r="W523" s="120">
        <v>42.86</v>
      </c>
      <c r="X523" s="120">
        <v>80</v>
      </c>
      <c r="Y523" s="120">
        <v>-72.22</v>
      </c>
      <c r="Z523" s="120">
        <v>180</v>
      </c>
      <c r="AA523" s="120">
        <v>-14.29</v>
      </c>
      <c r="AB523" s="120">
        <v>116.67</v>
      </c>
      <c r="AC523" s="120">
        <v>42.31</v>
      </c>
      <c r="AD523" s="120">
        <v>-24.32</v>
      </c>
      <c r="AE523" s="120">
        <v>-50</v>
      </c>
      <c r="AF523" s="120">
        <v>100</v>
      </c>
      <c r="AG523" s="120">
        <v>-32.14</v>
      </c>
      <c r="AH523" s="120">
        <v>-42.11</v>
      </c>
      <c r="AI523" s="120">
        <v>36.36</v>
      </c>
      <c r="AJ523" s="120">
        <v>-33.33</v>
      </c>
      <c r="AK523" s="120">
        <v>30</v>
      </c>
      <c r="AL523" s="120">
        <v>130.77000000000001</v>
      </c>
      <c r="AM523" s="120">
        <v>-66.67</v>
      </c>
      <c r="AN523" s="120">
        <v>-10</v>
      </c>
      <c r="AO523" s="120">
        <v>77.78</v>
      </c>
      <c r="AP523" s="120">
        <v>25</v>
      </c>
      <c r="AQ523" s="120">
        <v>-30</v>
      </c>
      <c r="AR523" s="120">
        <v>85.71</v>
      </c>
      <c r="AS523" s="120">
        <v>-30.77</v>
      </c>
      <c r="AT523" s="120">
        <v>50</v>
      </c>
      <c r="AU523" s="120">
        <v>-70.37</v>
      </c>
      <c r="AV523" s="118">
        <v>1950</v>
      </c>
      <c r="AW523" s="120">
        <v>-89.63</v>
      </c>
      <c r="AX523" s="120">
        <v>-58.82</v>
      </c>
      <c r="AY523" s="120">
        <v>200</v>
      </c>
      <c r="AZ523" s="120">
        <v>-52.38</v>
      </c>
      <c r="BA523" s="120">
        <v>90</v>
      </c>
    </row>
    <row r="524" spans="1:53" ht="29.25" x14ac:dyDescent="0.45">
      <c r="A524" s="261">
        <v>205</v>
      </c>
      <c r="B524" s="174" t="s">
        <v>294</v>
      </c>
      <c r="C524" s="174"/>
      <c r="D524" s="119">
        <v>-63.89</v>
      </c>
      <c r="E524" s="119">
        <v>176.92</v>
      </c>
      <c r="F524" s="119">
        <v>-13.89</v>
      </c>
      <c r="G524" s="119">
        <v>61.29</v>
      </c>
      <c r="H524" s="119">
        <v>-46</v>
      </c>
      <c r="I524" s="119">
        <v>259.26</v>
      </c>
      <c r="J524" s="119">
        <v>-42.27</v>
      </c>
      <c r="K524" s="119">
        <v>-55.36</v>
      </c>
      <c r="L524" s="119">
        <v>84</v>
      </c>
      <c r="M524" s="119">
        <v>-15.22</v>
      </c>
      <c r="N524" s="119">
        <v>-51.28</v>
      </c>
      <c r="O524" s="119">
        <v>47.37</v>
      </c>
      <c r="P524" s="119">
        <v>71.430000000000007</v>
      </c>
      <c r="Q524" s="119">
        <v>10.42</v>
      </c>
      <c r="R524" s="119">
        <v>-33.96</v>
      </c>
      <c r="S524" s="119">
        <v>5.71</v>
      </c>
      <c r="T524" s="119">
        <v>-24.32</v>
      </c>
      <c r="U524" s="119">
        <v>14.29</v>
      </c>
      <c r="V524" s="119">
        <v>34.380000000000003</v>
      </c>
      <c r="W524" s="119">
        <v>-27.91</v>
      </c>
      <c r="X524" s="119">
        <v>45.16</v>
      </c>
      <c r="Y524" s="119">
        <v>-26.67</v>
      </c>
      <c r="Z524" s="119">
        <v>-6.06</v>
      </c>
      <c r="AA524" s="119">
        <v>12.9</v>
      </c>
      <c r="AB524" s="119">
        <v>22.86</v>
      </c>
      <c r="AC524" s="119">
        <v>-11.63</v>
      </c>
      <c r="AD524" s="119">
        <v>-7.89</v>
      </c>
      <c r="AE524" s="119">
        <v>42.86</v>
      </c>
      <c r="AF524" s="119">
        <v>-20</v>
      </c>
      <c r="AG524" s="119">
        <v>-45</v>
      </c>
      <c r="AH524" s="119">
        <v>68.180000000000007</v>
      </c>
      <c r="AI524" s="119">
        <v>-51.35</v>
      </c>
      <c r="AJ524" s="119">
        <v>94.44</v>
      </c>
      <c r="AK524" s="119">
        <v>-34.29</v>
      </c>
      <c r="AL524" s="119">
        <v>-43.48</v>
      </c>
      <c r="AM524" s="119">
        <v>69.23</v>
      </c>
      <c r="AN524" s="119">
        <v>-40.909999999999997</v>
      </c>
      <c r="AO524" s="119">
        <v>69.23</v>
      </c>
      <c r="AP524" s="119">
        <v>54.55</v>
      </c>
      <c r="AQ524" s="119">
        <v>-26.47</v>
      </c>
      <c r="AR524" s="119">
        <v>120</v>
      </c>
      <c r="AS524" s="119">
        <v>-81.819999999999993</v>
      </c>
      <c r="AT524" s="119">
        <v>20</v>
      </c>
      <c r="AU524" s="119">
        <v>25</v>
      </c>
      <c r="AV524" s="119">
        <v>40</v>
      </c>
      <c r="AW524" s="119">
        <v>-42.86</v>
      </c>
      <c r="AX524" s="119">
        <v>33.33</v>
      </c>
      <c r="AY524" s="119">
        <v>175</v>
      </c>
      <c r="AZ524" s="119">
        <v>-47.73</v>
      </c>
      <c r="BA524" s="119">
        <v>65.22</v>
      </c>
    </row>
    <row r="525" spans="1:53" ht="29.25" x14ac:dyDescent="0.45">
      <c r="A525" s="260">
        <v>206</v>
      </c>
      <c r="B525" s="173" t="s">
        <v>295</v>
      </c>
      <c r="C525" s="173"/>
      <c r="D525" s="120">
        <v>-96.97</v>
      </c>
      <c r="E525" s="118">
        <v>8300</v>
      </c>
      <c r="F525" s="120">
        <v>-79.760000000000005</v>
      </c>
      <c r="G525" s="120">
        <v>-5.88</v>
      </c>
      <c r="H525" s="120">
        <v>168.75</v>
      </c>
      <c r="I525" s="120">
        <v>-27.91</v>
      </c>
      <c r="J525" s="120">
        <v>238.71</v>
      </c>
      <c r="K525" s="120">
        <v>-76.19</v>
      </c>
      <c r="L525" s="120">
        <v>-72</v>
      </c>
      <c r="M525" s="120">
        <v>-85.71</v>
      </c>
      <c r="N525" s="120">
        <v>700</v>
      </c>
      <c r="O525" s="120">
        <v>350</v>
      </c>
      <c r="P525" s="120">
        <v>-19.440000000000001</v>
      </c>
      <c r="Q525" s="120">
        <v>65.52</v>
      </c>
      <c r="R525" s="120">
        <v>-18.75</v>
      </c>
      <c r="S525" s="120">
        <v>-30.77</v>
      </c>
      <c r="T525" s="120">
        <v>48.15</v>
      </c>
      <c r="U525" s="120">
        <v>42.5</v>
      </c>
      <c r="V525" s="120">
        <v>-52.63</v>
      </c>
      <c r="W525" s="120">
        <v>-88.89</v>
      </c>
      <c r="X525" s="118">
        <v>3000</v>
      </c>
      <c r="Y525" s="120">
        <v>-49.46</v>
      </c>
      <c r="Z525" s="120">
        <v>-8.51</v>
      </c>
      <c r="AA525" s="120">
        <v>-51.16</v>
      </c>
      <c r="AB525" s="120">
        <v>152.38</v>
      </c>
      <c r="AC525" s="120">
        <v>39.619999999999997</v>
      </c>
      <c r="AD525" s="120">
        <v>4.05</v>
      </c>
      <c r="AE525" s="120">
        <v>-29.87</v>
      </c>
      <c r="AF525" s="120">
        <v>320.37</v>
      </c>
      <c r="AG525" s="120">
        <v>-74.45</v>
      </c>
      <c r="AH525" s="120">
        <v>-62.07</v>
      </c>
      <c r="AI525" s="120">
        <v>177.27</v>
      </c>
      <c r="AJ525" s="120">
        <v>-91.8</v>
      </c>
      <c r="AK525" s="120">
        <v>580</v>
      </c>
      <c r="AL525" s="120">
        <v>88.24</v>
      </c>
      <c r="AM525" s="120">
        <v>-100</v>
      </c>
      <c r="AN525" s="116"/>
      <c r="AO525" s="120">
        <v>-44.25</v>
      </c>
      <c r="AP525" s="120">
        <v>-3.17</v>
      </c>
      <c r="AQ525" s="120">
        <v>40.98</v>
      </c>
      <c r="AR525" s="120">
        <v>-31.4</v>
      </c>
      <c r="AS525" s="120">
        <v>77.97</v>
      </c>
      <c r="AT525" s="120">
        <v>-29.52</v>
      </c>
      <c r="AU525" s="120">
        <v>-36.49</v>
      </c>
      <c r="AV525" s="120">
        <v>72.34</v>
      </c>
      <c r="AW525" s="120">
        <v>76.540000000000006</v>
      </c>
      <c r="AX525" s="120">
        <v>-77.62</v>
      </c>
      <c r="AY525" s="120">
        <v>65.63</v>
      </c>
      <c r="AZ525" s="120">
        <v>130.19</v>
      </c>
      <c r="BA525" s="120">
        <v>-74.59</v>
      </c>
    </row>
    <row r="526" spans="1:53" x14ac:dyDescent="0.45">
      <c r="A526" s="261">
        <v>207</v>
      </c>
      <c r="B526" s="174" t="s">
        <v>427</v>
      </c>
      <c r="C526" s="174"/>
      <c r="D526" s="119">
        <v>0.12</v>
      </c>
      <c r="E526" s="119">
        <v>13.33</v>
      </c>
      <c r="F526" s="119">
        <v>-13.72</v>
      </c>
      <c r="G526" s="119">
        <v>15.63</v>
      </c>
      <c r="H526" s="119">
        <v>-18.59</v>
      </c>
      <c r="I526" s="119">
        <v>4.7699999999999996</v>
      </c>
      <c r="J526" s="119">
        <v>1.69</v>
      </c>
      <c r="K526" s="119">
        <v>8.4700000000000006</v>
      </c>
      <c r="L526" s="119">
        <v>-3.77</v>
      </c>
      <c r="M526" s="119">
        <v>-6.41</v>
      </c>
      <c r="N526" s="119">
        <v>13.56</v>
      </c>
      <c r="O526" s="119">
        <v>-5.54</v>
      </c>
      <c r="P526" s="119">
        <v>0.36</v>
      </c>
      <c r="Q526" s="119">
        <v>10.61</v>
      </c>
      <c r="R526" s="119">
        <v>-18.760000000000002</v>
      </c>
      <c r="S526" s="119">
        <v>14.74</v>
      </c>
      <c r="T526" s="119">
        <v>-14.3</v>
      </c>
      <c r="U526" s="119">
        <v>-5.56</v>
      </c>
      <c r="V526" s="119">
        <v>3.42</v>
      </c>
      <c r="W526" s="119">
        <v>15.59</v>
      </c>
      <c r="X526" s="119">
        <v>2.36</v>
      </c>
      <c r="Y526" s="119">
        <v>-4.28</v>
      </c>
      <c r="Z526" s="119">
        <v>9.5299999999999994</v>
      </c>
      <c r="AA526" s="119">
        <v>-8.15</v>
      </c>
      <c r="AB526" s="119">
        <v>-1.06</v>
      </c>
      <c r="AC526" s="119">
        <v>9.27</v>
      </c>
      <c r="AD526" s="119">
        <v>-10.99</v>
      </c>
      <c r="AE526" s="119">
        <v>12.24</v>
      </c>
      <c r="AF526" s="119">
        <v>-10.32</v>
      </c>
      <c r="AG526" s="119">
        <v>-2.21</v>
      </c>
      <c r="AH526" s="119">
        <v>-1.6</v>
      </c>
      <c r="AI526" s="119">
        <v>-0.33</v>
      </c>
      <c r="AJ526" s="119">
        <v>-2.4</v>
      </c>
      <c r="AK526" s="119">
        <v>9.91</v>
      </c>
      <c r="AL526" s="119">
        <v>10.67</v>
      </c>
      <c r="AM526" s="119">
        <v>-7.82</v>
      </c>
      <c r="AN526" s="119">
        <v>11.95</v>
      </c>
      <c r="AO526" s="119">
        <v>8.24</v>
      </c>
      <c r="AP526" s="119">
        <v>-27.49</v>
      </c>
      <c r="AQ526" s="119">
        <v>18.690000000000001</v>
      </c>
      <c r="AR526" s="119">
        <v>-10.29</v>
      </c>
      <c r="AS526" s="119">
        <v>-3.21</v>
      </c>
      <c r="AT526" s="119">
        <v>6.52</v>
      </c>
      <c r="AU526" s="119">
        <v>7.1</v>
      </c>
      <c r="AV526" s="119">
        <v>-9.68</v>
      </c>
      <c r="AW526" s="119">
        <v>9.3000000000000007</v>
      </c>
      <c r="AX526" s="119">
        <v>0.2</v>
      </c>
      <c r="AY526" s="119">
        <v>-3.24</v>
      </c>
      <c r="AZ526" s="119">
        <v>6.04</v>
      </c>
      <c r="BA526" s="119">
        <v>17.07</v>
      </c>
    </row>
    <row r="527" spans="1:53" ht="29.25" x14ac:dyDescent="0.45">
      <c r="A527" s="260">
        <v>208</v>
      </c>
      <c r="B527" s="173" t="s">
        <v>296</v>
      </c>
      <c r="C527" s="173"/>
      <c r="D527" s="120">
        <v>97.01</v>
      </c>
      <c r="E527" s="120">
        <v>-2.27</v>
      </c>
      <c r="F527" s="120">
        <v>10.85</v>
      </c>
      <c r="G527" s="120">
        <v>-9.09</v>
      </c>
      <c r="H527" s="120">
        <v>0.77</v>
      </c>
      <c r="I527" s="120">
        <v>-32.06</v>
      </c>
      <c r="J527" s="120">
        <v>32.58</v>
      </c>
      <c r="K527" s="120">
        <v>-33.049999999999997</v>
      </c>
      <c r="L527" s="120">
        <v>6.33</v>
      </c>
      <c r="M527" s="120">
        <v>-2.38</v>
      </c>
      <c r="N527" s="120">
        <v>4.88</v>
      </c>
      <c r="O527" s="120">
        <v>-37.21</v>
      </c>
      <c r="P527" s="120">
        <v>61.11</v>
      </c>
      <c r="Q527" s="120">
        <v>-3.45</v>
      </c>
      <c r="R527" s="120">
        <v>-2.38</v>
      </c>
      <c r="S527" s="120">
        <v>43.9</v>
      </c>
      <c r="T527" s="120">
        <v>17.8</v>
      </c>
      <c r="U527" s="120">
        <v>-29.5</v>
      </c>
      <c r="V527" s="120">
        <v>4.08</v>
      </c>
      <c r="W527" s="120">
        <v>128.43</v>
      </c>
      <c r="X527" s="120">
        <v>-46.78</v>
      </c>
      <c r="Y527" s="120">
        <v>-40.32</v>
      </c>
      <c r="Z527" s="120">
        <v>-18.920000000000002</v>
      </c>
      <c r="AA527" s="120">
        <v>5</v>
      </c>
      <c r="AB527" s="120">
        <v>-30.16</v>
      </c>
      <c r="AC527" s="120">
        <v>156.82</v>
      </c>
      <c r="AD527" s="120">
        <v>-42.48</v>
      </c>
      <c r="AE527" s="120">
        <v>70.77</v>
      </c>
      <c r="AF527" s="120">
        <v>26.13</v>
      </c>
      <c r="AG527" s="120">
        <v>3.57</v>
      </c>
      <c r="AH527" s="120">
        <v>-16.55</v>
      </c>
      <c r="AI527" s="120">
        <v>-8.26</v>
      </c>
      <c r="AJ527" s="120">
        <v>16.22</v>
      </c>
      <c r="AK527" s="120">
        <v>20.93</v>
      </c>
      <c r="AL527" s="120">
        <v>-58.97</v>
      </c>
      <c r="AM527" s="120">
        <v>15.63</v>
      </c>
      <c r="AN527" s="120">
        <v>12.16</v>
      </c>
      <c r="AO527" s="120">
        <v>13.25</v>
      </c>
      <c r="AP527" s="120">
        <v>2.13</v>
      </c>
      <c r="AQ527" s="120">
        <v>22.92</v>
      </c>
      <c r="AR527" s="120">
        <v>-26.27</v>
      </c>
      <c r="AS527" s="120">
        <v>0</v>
      </c>
      <c r="AT527" s="120">
        <v>8.0500000000000007</v>
      </c>
      <c r="AU527" s="120">
        <v>-38.299999999999997</v>
      </c>
      <c r="AV527" s="120">
        <v>100</v>
      </c>
      <c r="AW527" s="120">
        <v>-62.07</v>
      </c>
      <c r="AX527" s="120">
        <v>115.91</v>
      </c>
      <c r="AY527" s="120">
        <v>-49.47</v>
      </c>
      <c r="AZ527" s="120">
        <v>91.67</v>
      </c>
      <c r="BA527" s="120">
        <v>-10.87</v>
      </c>
    </row>
    <row r="528" spans="1:53" x14ac:dyDescent="0.45">
      <c r="A528" s="261">
        <v>209</v>
      </c>
      <c r="B528" s="174" t="s">
        <v>297</v>
      </c>
      <c r="C528" s="174"/>
      <c r="D528" s="119">
        <v>22.08</v>
      </c>
      <c r="E528" s="119">
        <v>-10.11</v>
      </c>
      <c r="F528" s="119">
        <v>-8.8800000000000008</v>
      </c>
      <c r="G528" s="119">
        <v>4.55</v>
      </c>
      <c r="H528" s="119">
        <v>21.12</v>
      </c>
      <c r="I528" s="119">
        <v>-11.79</v>
      </c>
      <c r="J528" s="119">
        <v>-0.57999999999999996</v>
      </c>
      <c r="K528" s="119">
        <v>-4.68</v>
      </c>
      <c r="L528" s="119">
        <v>65.03</v>
      </c>
      <c r="M528" s="119">
        <v>-35.32</v>
      </c>
      <c r="N528" s="119">
        <v>-12.64</v>
      </c>
      <c r="O528" s="119">
        <v>65.13</v>
      </c>
      <c r="P528" s="119">
        <v>-27.89</v>
      </c>
      <c r="Q528" s="119">
        <v>30.94</v>
      </c>
      <c r="R528" s="119">
        <v>-4.22</v>
      </c>
      <c r="S528" s="119">
        <v>-11.01</v>
      </c>
      <c r="T528" s="119">
        <v>-21.29</v>
      </c>
      <c r="U528" s="119">
        <v>110.06</v>
      </c>
      <c r="V528" s="119">
        <v>-27.84</v>
      </c>
      <c r="W528" s="119">
        <v>-45.64</v>
      </c>
      <c r="X528" s="119">
        <v>24.43</v>
      </c>
      <c r="Y528" s="119">
        <v>16.559999999999999</v>
      </c>
      <c r="Z528" s="119">
        <v>-23.16</v>
      </c>
      <c r="AA528" s="119">
        <v>48.63</v>
      </c>
      <c r="AB528" s="119">
        <v>-23.04</v>
      </c>
      <c r="AC528" s="119">
        <v>5.99</v>
      </c>
      <c r="AD528" s="119">
        <v>-39.549999999999997</v>
      </c>
      <c r="AE528" s="119">
        <v>98.13</v>
      </c>
      <c r="AF528" s="119">
        <v>-7.08</v>
      </c>
      <c r="AG528" s="119">
        <v>-19.29</v>
      </c>
      <c r="AH528" s="119">
        <v>22.01</v>
      </c>
      <c r="AI528" s="119">
        <v>52.06</v>
      </c>
      <c r="AJ528" s="119">
        <v>-48.47</v>
      </c>
      <c r="AK528" s="119">
        <v>-2.63</v>
      </c>
      <c r="AL528" s="119">
        <v>20.27</v>
      </c>
      <c r="AM528" s="119">
        <v>1.1200000000000001</v>
      </c>
      <c r="AN528" s="119">
        <v>26.11</v>
      </c>
      <c r="AO528" s="119">
        <v>-8.81</v>
      </c>
      <c r="AP528" s="119">
        <v>-36.71</v>
      </c>
      <c r="AQ528" s="119">
        <v>19.850000000000001</v>
      </c>
      <c r="AR528" s="119">
        <v>-6.37</v>
      </c>
      <c r="AS528" s="119">
        <v>-31.97</v>
      </c>
      <c r="AT528" s="119">
        <v>59</v>
      </c>
      <c r="AU528" s="119">
        <v>40.880000000000003</v>
      </c>
      <c r="AV528" s="119">
        <v>-32.590000000000003</v>
      </c>
      <c r="AW528" s="119">
        <v>1.32</v>
      </c>
      <c r="AX528" s="119">
        <v>9.8000000000000007</v>
      </c>
      <c r="AY528" s="119">
        <v>51.79</v>
      </c>
      <c r="AZ528" s="119">
        <v>-45.1</v>
      </c>
      <c r="BA528" s="119">
        <v>42.14</v>
      </c>
    </row>
    <row r="529" spans="1:53" ht="42" x14ac:dyDescent="0.45">
      <c r="A529" s="260">
        <v>210</v>
      </c>
      <c r="B529" s="173" t="s">
        <v>298</v>
      </c>
      <c r="C529" s="173"/>
      <c r="D529" s="120">
        <v>62.5</v>
      </c>
      <c r="E529" s="120">
        <v>-30.77</v>
      </c>
      <c r="F529" s="120">
        <v>-44.44</v>
      </c>
      <c r="G529" s="120">
        <v>40</v>
      </c>
      <c r="H529" s="120">
        <v>-71.430000000000007</v>
      </c>
      <c r="I529" s="120">
        <v>250</v>
      </c>
      <c r="J529" s="120">
        <v>14.29</v>
      </c>
      <c r="K529" s="120">
        <v>-100</v>
      </c>
      <c r="L529" s="116"/>
      <c r="M529" s="120">
        <v>-90</v>
      </c>
      <c r="N529" s="120">
        <v>200</v>
      </c>
      <c r="O529" s="120">
        <v>-50</v>
      </c>
      <c r="P529" s="120">
        <v>800</v>
      </c>
      <c r="Q529" s="120">
        <v>-59.26</v>
      </c>
      <c r="R529" s="120">
        <v>-27.27</v>
      </c>
      <c r="S529" s="120">
        <v>-100</v>
      </c>
      <c r="T529" s="116"/>
      <c r="U529" s="120">
        <v>300</v>
      </c>
      <c r="V529" s="120">
        <v>-50</v>
      </c>
      <c r="W529" s="120">
        <v>175</v>
      </c>
      <c r="X529" s="120">
        <v>-54.55</v>
      </c>
      <c r="Y529" s="120">
        <v>-40</v>
      </c>
      <c r="Z529" s="120">
        <v>33.33</v>
      </c>
      <c r="AA529" s="120">
        <v>175</v>
      </c>
      <c r="AB529" s="120">
        <v>-81.819999999999993</v>
      </c>
      <c r="AC529" s="120">
        <v>100</v>
      </c>
      <c r="AD529" s="120">
        <v>100</v>
      </c>
      <c r="AE529" s="120">
        <v>-37.5</v>
      </c>
      <c r="AF529" s="120">
        <v>180</v>
      </c>
      <c r="AG529" s="120">
        <v>-78.569999999999993</v>
      </c>
      <c r="AH529" s="120">
        <v>0</v>
      </c>
      <c r="AI529" s="120">
        <v>400</v>
      </c>
      <c r="AJ529" s="120">
        <v>-40</v>
      </c>
      <c r="AK529" s="120">
        <v>-33.33</v>
      </c>
      <c r="AL529" s="120">
        <v>-33.33</v>
      </c>
      <c r="AM529" s="120">
        <v>75</v>
      </c>
      <c r="AN529" s="120">
        <v>57.14</v>
      </c>
      <c r="AO529" s="120">
        <v>-27.27</v>
      </c>
      <c r="AP529" s="120">
        <v>75</v>
      </c>
      <c r="AQ529" s="120">
        <v>-78.569999999999993</v>
      </c>
      <c r="AR529" s="120">
        <v>566.66999999999996</v>
      </c>
      <c r="AS529" s="120">
        <v>-60</v>
      </c>
      <c r="AT529" s="120">
        <v>25</v>
      </c>
      <c r="AU529" s="120">
        <v>-40</v>
      </c>
      <c r="AV529" s="120">
        <v>33.33</v>
      </c>
      <c r="AW529" s="120">
        <v>137.5</v>
      </c>
      <c r="AX529" s="120">
        <v>-52.63</v>
      </c>
      <c r="AY529" s="120">
        <v>22.22</v>
      </c>
      <c r="AZ529" s="120">
        <v>18.18</v>
      </c>
      <c r="BA529" s="120">
        <v>23.08</v>
      </c>
    </row>
    <row r="530" spans="1:53" x14ac:dyDescent="0.45">
      <c r="A530" s="261">
        <v>211</v>
      </c>
      <c r="B530" s="174" t="s">
        <v>299</v>
      </c>
      <c r="C530" s="174"/>
      <c r="D530" s="119">
        <v>-43.33</v>
      </c>
      <c r="E530" s="119">
        <v>82.35</v>
      </c>
      <c r="F530" s="119">
        <v>38.71</v>
      </c>
      <c r="G530" s="119">
        <v>-20.93</v>
      </c>
      <c r="H530" s="119">
        <v>38.24</v>
      </c>
      <c r="I530" s="119">
        <v>-12.77</v>
      </c>
      <c r="J530" s="119">
        <v>7.32</v>
      </c>
      <c r="K530" s="119">
        <v>-9.09</v>
      </c>
      <c r="L530" s="119">
        <v>-30</v>
      </c>
      <c r="M530" s="119">
        <v>67.86</v>
      </c>
      <c r="N530" s="119">
        <v>6.38</v>
      </c>
      <c r="O530" s="119">
        <v>-22</v>
      </c>
      <c r="P530" s="119">
        <v>28.21</v>
      </c>
      <c r="Q530" s="119">
        <v>58</v>
      </c>
      <c r="R530" s="119">
        <v>45.57</v>
      </c>
      <c r="S530" s="119">
        <v>-72.17</v>
      </c>
      <c r="T530" s="119">
        <v>-21.88</v>
      </c>
      <c r="U530" s="119">
        <v>12</v>
      </c>
      <c r="V530" s="119">
        <v>25</v>
      </c>
      <c r="W530" s="119">
        <v>-31.43</v>
      </c>
      <c r="X530" s="119">
        <v>4.17</v>
      </c>
      <c r="Y530" s="119">
        <v>-8</v>
      </c>
      <c r="Z530" s="119">
        <v>-43.48</v>
      </c>
      <c r="AA530" s="119">
        <v>7.69</v>
      </c>
      <c r="AB530" s="119">
        <v>-64.290000000000006</v>
      </c>
      <c r="AC530" s="119">
        <v>220</v>
      </c>
      <c r="AD530" s="119">
        <v>37.5</v>
      </c>
      <c r="AE530" s="119">
        <v>-9.09</v>
      </c>
      <c r="AF530" s="119">
        <v>40</v>
      </c>
      <c r="AG530" s="119">
        <v>-17.86</v>
      </c>
      <c r="AH530" s="119">
        <v>-56.52</v>
      </c>
      <c r="AI530" s="119">
        <v>200</v>
      </c>
      <c r="AJ530" s="119">
        <v>-26.67</v>
      </c>
      <c r="AK530" s="119">
        <v>-31.82</v>
      </c>
      <c r="AL530" s="119">
        <v>40</v>
      </c>
      <c r="AM530" s="119">
        <v>-38.1</v>
      </c>
      <c r="AN530" s="119">
        <v>-53.85</v>
      </c>
      <c r="AO530" s="119">
        <v>250</v>
      </c>
      <c r="AP530" s="119">
        <v>-9.52</v>
      </c>
      <c r="AQ530" s="119">
        <v>-21.05</v>
      </c>
      <c r="AR530" s="119">
        <v>13.33</v>
      </c>
      <c r="AS530" s="119">
        <v>23.53</v>
      </c>
      <c r="AT530" s="119">
        <v>-52.38</v>
      </c>
      <c r="AU530" s="119">
        <v>190</v>
      </c>
      <c r="AV530" s="119">
        <v>-55.17</v>
      </c>
      <c r="AW530" s="119">
        <v>30.77</v>
      </c>
      <c r="AX530" s="119">
        <v>23.53</v>
      </c>
      <c r="AY530" s="119">
        <v>23.81</v>
      </c>
      <c r="AZ530" s="119">
        <v>-30.77</v>
      </c>
      <c r="BA530" s="119">
        <v>72.22</v>
      </c>
    </row>
    <row r="531" spans="1:53" ht="29.25" x14ac:dyDescent="0.45">
      <c r="A531" s="260">
        <v>212</v>
      </c>
      <c r="B531" s="173" t="s">
        <v>300</v>
      </c>
      <c r="C531" s="173"/>
      <c r="D531" s="120">
        <v>-63.81</v>
      </c>
      <c r="E531" s="120">
        <v>93.73</v>
      </c>
      <c r="F531" s="120">
        <v>-68.53</v>
      </c>
      <c r="G531" s="120">
        <v>35.43</v>
      </c>
      <c r="H531" s="120">
        <v>-29.96</v>
      </c>
      <c r="I531" s="120">
        <v>59.04</v>
      </c>
      <c r="J531" s="120">
        <v>-5.3</v>
      </c>
      <c r="K531" s="120">
        <v>-35.200000000000003</v>
      </c>
      <c r="L531" s="120">
        <v>-54.94</v>
      </c>
      <c r="M531" s="120">
        <v>142.47</v>
      </c>
      <c r="N531" s="120">
        <v>48.59</v>
      </c>
      <c r="O531" s="120">
        <v>-60.08</v>
      </c>
      <c r="P531" s="120">
        <v>-33.33</v>
      </c>
      <c r="Q531" s="120">
        <v>70</v>
      </c>
      <c r="R531" s="120">
        <v>100</v>
      </c>
      <c r="S531" s="120">
        <v>96.64</v>
      </c>
      <c r="T531" s="120">
        <v>-78.63</v>
      </c>
      <c r="U531" s="120">
        <v>-46</v>
      </c>
      <c r="V531" s="120">
        <v>-33.33</v>
      </c>
      <c r="W531" s="120">
        <v>125</v>
      </c>
      <c r="X531" s="120">
        <v>-54.32</v>
      </c>
      <c r="Y531" s="120">
        <v>205.41</v>
      </c>
      <c r="Z531" s="120">
        <v>-34.51</v>
      </c>
      <c r="AA531" s="120">
        <v>-10.81</v>
      </c>
      <c r="AB531" s="120">
        <v>204.55</v>
      </c>
      <c r="AC531" s="120">
        <v>67.16</v>
      </c>
      <c r="AD531" s="120">
        <v>-37.5</v>
      </c>
      <c r="AE531" s="120">
        <v>-16.670000000000002</v>
      </c>
      <c r="AF531" s="120">
        <v>-22.86</v>
      </c>
      <c r="AG531" s="120">
        <v>-2.2200000000000002</v>
      </c>
      <c r="AH531" s="120">
        <v>-3.79</v>
      </c>
      <c r="AI531" s="120">
        <v>14.17</v>
      </c>
      <c r="AJ531" s="120">
        <v>-52.41</v>
      </c>
      <c r="AK531" s="120">
        <v>28.99</v>
      </c>
      <c r="AL531" s="120">
        <v>58.43</v>
      </c>
      <c r="AM531" s="120">
        <v>60.99</v>
      </c>
      <c r="AN531" s="120">
        <v>-61.23</v>
      </c>
      <c r="AO531" s="120">
        <v>61.36</v>
      </c>
      <c r="AP531" s="120">
        <v>-73.239999999999995</v>
      </c>
      <c r="AQ531" s="120">
        <v>231.58</v>
      </c>
      <c r="AR531" s="120">
        <v>-15.08</v>
      </c>
      <c r="AS531" s="120">
        <v>-43.93</v>
      </c>
      <c r="AT531" s="120">
        <v>90</v>
      </c>
      <c r="AU531" s="120">
        <v>42.98</v>
      </c>
      <c r="AV531" s="120">
        <v>-19.02</v>
      </c>
      <c r="AW531" s="120">
        <v>96.97</v>
      </c>
      <c r="AX531" s="120">
        <v>27.31</v>
      </c>
      <c r="AY531" s="120">
        <v>-41.39</v>
      </c>
      <c r="AZ531" s="120">
        <v>181.96</v>
      </c>
      <c r="BA531" s="120">
        <v>-79.709999999999994</v>
      </c>
    </row>
    <row r="532" spans="1:53" ht="29.25" x14ac:dyDescent="0.45">
      <c r="A532" s="261">
        <v>213</v>
      </c>
      <c r="B532" s="174" t="s">
        <v>301</v>
      </c>
      <c r="C532" s="174"/>
      <c r="D532" s="117"/>
      <c r="E532" s="117"/>
      <c r="F532" s="117"/>
      <c r="G532" s="117"/>
      <c r="H532" s="117"/>
      <c r="I532" s="119">
        <v>100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-50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300</v>
      </c>
      <c r="AX532" s="119">
        <v>-100</v>
      </c>
      <c r="AY532" s="117"/>
      <c r="AZ532" s="117"/>
      <c r="BA532" s="117"/>
    </row>
    <row r="533" spans="1:53" x14ac:dyDescent="0.45">
      <c r="A533" s="260">
        <v>214</v>
      </c>
      <c r="B533" s="173" t="s">
        <v>64</v>
      </c>
      <c r="C533" s="173"/>
      <c r="D533" s="120">
        <v>-18.72</v>
      </c>
      <c r="E533" s="120">
        <v>51.32</v>
      </c>
      <c r="F533" s="120">
        <v>-3.91</v>
      </c>
      <c r="G533" s="120">
        <v>-29.86</v>
      </c>
      <c r="H533" s="120">
        <v>6.45</v>
      </c>
      <c r="I533" s="120">
        <v>-12.73</v>
      </c>
      <c r="J533" s="120">
        <v>90.28</v>
      </c>
      <c r="K533" s="120">
        <v>-56.2</v>
      </c>
      <c r="L533" s="120">
        <v>-60.83</v>
      </c>
      <c r="M533" s="120">
        <v>153.19</v>
      </c>
      <c r="N533" s="120">
        <v>1.68</v>
      </c>
      <c r="O533" s="120">
        <v>1.65</v>
      </c>
      <c r="P533" s="120">
        <v>10.57</v>
      </c>
      <c r="Q533" s="120">
        <v>5.88</v>
      </c>
      <c r="R533" s="120">
        <v>29.86</v>
      </c>
      <c r="S533" s="120">
        <v>10.7</v>
      </c>
      <c r="T533" s="120">
        <v>-10.63</v>
      </c>
      <c r="U533" s="120">
        <v>-24.32</v>
      </c>
      <c r="V533" s="120">
        <v>77.86</v>
      </c>
      <c r="W533" s="120">
        <v>-38.15</v>
      </c>
      <c r="X533" s="120">
        <v>-35.71</v>
      </c>
      <c r="Y533" s="120">
        <v>78.790000000000006</v>
      </c>
      <c r="Z533" s="120">
        <v>-21.47</v>
      </c>
      <c r="AA533" s="120">
        <v>12.95</v>
      </c>
      <c r="AB533" s="120">
        <v>-22.93</v>
      </c>
      <c r="AC533" s="120">
        <v>20.66</v>
      </c>
      <c r="AD533" s="120">
        <v>25.34</v>
      </c>
      <c r="AE533" s="120">
        <v>78.69</v>
      </c>
      <c r="AF533" s="120">
        <v>-24.16</v>
      </c>
      <c r="AG533" s="120">
        <v>-44.35</v>
      </c>
      <c r="AH533" s="120">
        <v>27.54</v>
      </c>
      <c r="AI533" s="120">
        <v>69.319999999999993</v>
      </c>
      <c r="AJ533" s="120">
        <v>-31.88</v>
      </c>
      <c r="AK533" s="120">
        <v>-33.99</v>
      </c>
      <c r="AL533" s="120">
        <v>15.67</v>
      </c>
      <c r="AM533" s="120">
        <v>18.71</v>
      </c>
      <c r="AN533" s="120">
        <v>5.43</v>
      </c>
      <c r="AO533" s="120">
        <v>8.25</v>
      </c>
      <c r="AP533" s="120">
        <v>-38.57</v>
      </c>
      <c r="AQ533" s="120">
        <v>12.4</v>
      </c>
      <c r="AR533" s="120">
        <v>125.52</v>
      </c>
      <c r="AS533" s="120">
        <v>-46.79</v>
      </c>
      <c r="AT533" s="120">
        <v>-0.56999999999999995</v>
      </c>
      <c r="AU533" s="120">
        <v>19.079999999999998</v>
      </c>
      <c r="AV533" s="120">
        <v>12.14</v>
      </c>
      <c r="AW533" s="120">
        <v>-3.9</v>
      </c>
      <c r="AX533" s="120">
        <v>16.670000000000002</v>
      </c>
      <c r="AY533" s="120">
        <v>-26.25</v>
      </c>
      <c r="AZ533" s="120">
        <v>34.549999999999997</v>
      </c>
      <c r="BA533" s="120">
        <v>-7</v>
      </c>
    </row>
    <row r="534" spans="1:53" ht="29.25" x14ac:dyDescent="0.45">
      <c r="A534" s="261">
        <v>215</v>
      </c>
      <c r="B534" s="174" t="s">
        <v>302</v>
      </c>
      <c r="C534" s="174"/>
      <c r="D534" s="119">
        <v>10.35</v>
      </c>
      <c r="E534" s="119">
        <v>7.72</v>
      </c>
      <c r="F534" s="119">
        <v>-17.41</v>
      </c>
      <c r="G534" s="119">
        <v>17.36</v>
      </c>
      <c r="H534" s="119">
        <v>14.27</v>
      </c>
      <c r="I534" s="119">
        <v>1.5</v>
      </c>
      <c r="J534" s="119">
        <v>6.61</v>
      </c>
      <c r="K534" s="119">
        <v>-5.34</v>
      </c>
      <c r="L534" s="119">
        <v>20.65</v>
      </c>
      <c r="M534" s="119">
        <v>-28.62</v>
      </c>
      <c r="N534" s="119">
        <v>-23.2</v>
      </c>
      <c r="O534" s="119">
        <v>25.94</v>
      </c>
      <c r="P534" s="119">
        <v>-5.56</v>
      </c>
      <c r="Q534" s="119">
        <v>-1.87</v>
      </c>
      <c r="R534" s="119">
        <v>-11.55</v>
      </c>
      <c r="S534" s="119">
        <v>-9.92</v>
      </c>
      <c r="T534" s="119">
        <v>15.78</v>
      </c>
      <c r="U534" s="119">
        <v>-9.67</v>
      </c>
      <c r="V534" s="119">
        <v>27.89</v>
      </c>
      <c r="W534" s="119">
        <v>-4.53</v>
      </c>
      <c r="X534" s="119">
        <v>2.16</v>
      </c>
      <c r="Y534" s="119">
        <v>-21.52</v>
      </c>
      <c r="Z534" s="119">
        <v>55.02</v>
      </c>
      <c r="AA534" s="119">
        <v>-42.2</v>
      </c>
      <c r="AB534" s="119">
        <v>-5.6</v>
      </c>
      <c r="AC534" s="119">
        <v>33.9</v>
      </c>
      <c r="AD534" s="119">
        <v>-22.94</v>
      </c>
      <c r="AE534" s="119">
        <v>-2.87</v>
      </c>
      <c r="AF534" s="119">
        <v>-8.67</v>
      </c>
      <c r="AG534" s="119">
        <v>19.21</v>
      </c>
      <c r="AH534" s="119">
        <v>42.91</v>
      </c>
      <c r="AI534" s="119">
        <v>-19.16</v>
      </c>
      <c r="AJ534" s="119">
        <v>2.1800000000000002</v>
      </c>
      <c r="AK534" s="119">
        <v>-2.8</v>
      </c>
      <c r="AL534" s="119">
        <v>-38.24</v>
      </c>
      <c r="AM534" s="119">
        <v>45.75</v>
      </c>
      <c r="AN534" s="119">
        <v>23.68</v>
      </c>
      <c r="AO534" s="119">
        <v>-12.31</v>
      </c>
      <c r="AP534" s="119">
        <v>-33.619999999999997</v>
      </c>
      <c r="AQ534" s="119">
        <v>39.69</v>
      </c>
      <c r="AR534" s="119">
        <v>18.5</v>
      </c>
      <c r="AS534" s="119">
        <v>-22.24</v>
      </c>
      <c r="AT534" s="119">
        <v>10.34</v>
      </c>
      <c r="AU534" s="119">
        <v>19.850000000000001</v>
      </c>
      <c r="AV534" s="119">
        <v>7.36</v>
      </c>
      <c r="AW534" s="119">
        <v>-9.2899999999999991</v>
      </c>
      <c r="AX534" s="119">
        <v>-11.65</v>
      </c>
      <c r="AY534" s="119">
        <v>-6.06</v>
      </c>
      <c r="AZ534" s="119">
        <v>38.14</v>
      </c>
      <c r="BA534" s="119">
        <v>-6.46</v>
      </c>
    </row>
    <row r="535" spans="1:53" x14ac:dyDescent="0.45">
      <c r="A535" s="260">
        <v>216</v>
      </c>
      <c r="B535" s="173" t="s">
        <v>303</v>
      </c>
      <c r="C535" s="173"/>
      <c r="D535" s="120">
        <v>35.75</v>
      </c>
      <c r="E535" s="120">
        <v>-3.48</v>
      </c>
      <c r="F535" s="120">
        <v>-16.760000000000002</v>
      </c>
      <c r="G535" s="120">
        <v>51.08</v>
      </c>
      <c r="H535" s="120">
        <v>-10.35</v>
      </c>
      <c r="I535" s="120">
        <v>-8.9700000000000006</v>
      </c>
      <c r="J535" s="120">
        <v>-21.05</v>
      </c>
      <c r="K535" s="120">
        <v>38.630000000000003</v>
      </c>
      <c r="L535" s="120">
        <v>-19.73</v>
      </c>
      <c r="M535" s="120">
        <v>2</v>
      </c>
      <c r="N535" s="120">
        <v>11.75</v>
      </c>
      <c r="O535" s="120">
        <v>-37.06</v>
      </c>
      <c r="P535" s="120">
        <v>26.12</v>
      </c>
      <c r="Q535" s="120">
        <v>5.77</v>
      </c>
      <c r="R535" s="120">
        <v>15.41</v>
      </c>
      <c r="S535" s="120">
        <v>3.48</v>
      </c>
      <c r="T535" s="120">
        <v>-3.09</v>
      </c>
      <c r="U535" s="120">
        <v>-8.0399999999999991</v>
      </c>
      <c r="V535" s="120">
        <v>-6.03</v>
      </c>
      <c r="W535" s="120">
        <v>25.04</v>
      </c>
      <c r="X535" s="120">
        <v>-4.24</v>
      </c>
      <c r="Y535" s="120">
        <v>-4.0199999999999996</v>
      </c>
      <c r="Z535" s="120">
        <v>7.4</v>
      </c>
      <c r="AA535" s="120">
        <v>-29.78</v>
      </c>
      <c r="AB535" s="120">
        <v>62.04</v>
      </c>
      <c r="AC535" s="120">
        <v>19.2</v>
      </c>
      <c r="AD535" s="120">
        <v>-21.19</v>
      </c>
      <c r="AE535" s="120">
        <v>10.58</v>
      </c>
      <c r="AF535" s="120">
        <v>17.489999999999998</v>
      </c>
      <c r="AG535" s="120">
        <v>-48.41</v>
      </c>
      <c r="AH535" s="120">
        <v>83.48</v>
      </c>
      <c r="AI535" s="120">
        <v>-31.65</v>
      </c>
      <c r="AJ535" s="120">
        <v>22.58</v>
      </c>
      <c r="AK535" s="120">
        <v>5.67</v>
      </c>
      <c r="AL535" s="120">
        <v>-7.49</v>
      </c>
      <c r="AM535" s="120">
        <v>-13.29</v>
      </c>
      <c r="AN535" s="120">
        <v>-10.45</v>
      </c>
      <c r="AO535" s="120">
        <v>40.44</v>
      </c>
      <c r="AP535" s="120">
        <v>-4.21</v>
      </c>
      <c r="AQ535" s="120">
        <v>16.989999999999998</v>
      </c>
      <c r="AR535" s="120">
        <v>-8.5</v>
      </c>
      <c r="AS535" s="120">
        <v>-10.48</v>
      </c>
      <c r="AT535" s="120">
        <v>25.69</v>
      </c>
      <c r="AU535" s="120">
        <v>-30.23</v>
      </c>
      <c r="AV535" s="120">
        <v>38.1</v>
      </c>
      <c r="AW535" s="120">
        <v>-5.18</v>
      </c>
      <c r="AX535" s="120">
        <v>-4.83</v>
      </c>
      <c r="AY535" s="120">
        <v>7.28</v>
      </c>
      <c r="AZ535" s="120">
        <v>-15.33</v>
      </c>
      <c r="BA535" s="120">
        <v>50.06</v>
      </c>
    </row>
    <row r="536" spans="1:53" ht="29.25" x14ac:dyDescent="0.45">
      <c r="A536" s="261">
        <v>217</v>
      </c>
      <c r="B536" s="174" t="s">
        <v>304</v>
      </c>
      <c r="C536" s="174"/>
      <c r="D536" s="119">
        <v>-57.14</v>
      </c>
      <c r="E536" s="119">
        <v>-33.33</v>
      </c>
      <c r="F536" s="119">
        <v>-33.33</v>
      </c>
      <c r="G536" s="119">
        <v>50</v>
      </c>
      <c r="H536" s="119">
        <v>350</v>
      </c>
      <c r="I536" s="119">
        <v>70.37</v>
      </c>
      <c r="J536" s="119">
        <v>-69.569999999999993</v>
      </c>
      <c r="K536" s="121">
        <v>1271.43</v>
      </c>
      <c r="L536" s="119">
        <v>-78.650000000000006</v>
      </c>
      <c r="M536" s="119">
        <v>309.76</v>
      </c>
      <c r="N536" s="119">
        <v>-89.29</v>
      </c>
      <c r="O536" s="119">
        <v>-11.11</v>
      </c>
      <c r="P536" s="119">
        <v>-68.75</v>
      </c>
      <c r="Q536" s="119">
        <v>0</v>
      </c>
      <c r="R536" s="119">
        <v>180</v>
      </c>
      <c r="S536" s="119">
        <v>-100</v>
      </c>
      <c r="T536" s="117"/>
      <c r="U536" s="119">
        <v>-66.2</v>
      </c>
      <c r="V536" s="119">
        <v>-83.33</v>
      </c>
      <c r="W536" s="119">
        <v>225</v>
      </c>
      <c r="X536" s="119">
        <v>46.15</v>
      </c>
      <c r="Y536" s="119">
        <v>-15.79</v>
      </c>
      <c r="Z536" s="119">
        <v>-43.75</v>
      </c>
      <c r="AA536" s="119">
        <v>-77.78</v>
      </c>
      <c r="AB536" s="119">
        <v>650</v>
      </c>
      <c r="AC536" s="119">
        <v>-40</v>
      </c>
      <c r="AD536" s="119">
        <v>266.67</v>
      </c>
      <c r="AE536" s="119">
        <v>-63.64</v>
      </c>
      <c r="AF536" s="119">
        <v>416.67</v>
      </c>
      <c r="AG536" s="119">
        <v>-62.9</v>
      </c>
      <c r="AH536" s="119">
        <v>-26.09</v>
      </c>
      <c r="AI536" s="119">
        <v>-52.94</v>
      </c>
      <c r="AJ536" s="119">
        <v>12.5</v>
      </c>
      <c r="AK536" s="119">
        <v>33.33</v>
      </c>
      <c r="AL536" s="119">
        <v>433.33</v>
      </c>
      <c r="AM536" s="119">
        <v>-98.44</v>
      </c>
      <c r="AN536" s="121">
        <v>4100</v>
      </c>
      <c r="AO536" s="119">
        <v>-69.05</v>
      </c>
      <c r="AP536" s="119">
        <v>-23.08</v>
      </c>
      <c r="AQ536" s="119">
        <v>-50</v>
      </c>
      <c r="AR536" s="119">
        <v>300</v>
      </c>
      <c r="AS536" s="119">
        <v>-75</v>
      </c>
      <c r="AT536" s="119">
        <v>760</v>
      </c>
      <c r="AU536" s="119">
        <v>-46.51</v>
      </c>
      <c r="AV536" s="119">
        <v>117.39</v>
      </c>
      <c r="AW536" s="119">
        <v>26</v>
      </c>
      <c r="AX536" s="119">
        <v>-7.94</v>
      </c>
      <c r="AY536" s="119">
        <v>-3.45</v>
      </c>
      <c r="AZ536" s="119">
        <v>-51.79</v>
      </c>
      <c r="BA536" s="119">
        <v>144.44</v>
      </c>
    </row>
    <row r="537" spans="1:53" x14ac:dyDescent="0.45">
      <c r="A537" s="260">
        <v>218</v>
      </c>
      <c r="B537" s="173" t="s">
        <v>21</v>
      </c>
      <c r="C537" s="173"/>
      <c r="D537" s="120">
        <v>0.17</v>
      </c>
      <c r="E537" s="120">
        <v>0.74</v>
      </c>
      <c r="F537" s="120">
        <v>9.5500000000000007</v>
      </c>
      <c r="G537" s="120">
        <v>5.23</v>
      </c>
      <c r="H537" s="120">
        <v>2.6</v>
      </c>
      <c r="I537" s="120">
        <v>12.36</v>
      </c>
      <c r="J537" s="120">
        <v>6.74</v>
      </c>
      <c r="K537" s="120">
        <v>-5.98</v>
      </c>
      <c r="L537" s="120">
        <v>8.3800000000000008</v>
      </c>
      <c r="M537" s="120">
        <v>-17.13</v>
      </c>
      <c r="N537" s="120">
        <v>25.54</v>
      </c>
      <c r="O537" s="120">
        <v>-21.02</v>
      </c>
      <c r="P537" s="120">
        <v>13.22</v>
      </c>
      <c r="Q537" s="120">
        <v>18.23</v>
      </c>
      <c r="R537" s="120">
        <v>-16.23</v>
      </c>
      <c r="S537" s="120">
        <v>36.36</v>
      </c>
      <c r="T537" s="120">
        <v>-5.6</v>
      </c>
      <c r="U537" s="120">
        <v>11.58</v>
      </c>
      <c r="V537" s="120">
        <v>-14.48</v>
      </c>
      <c r="W537" s="120">
        <v>19.309999999999999</v>
      </c>
      <c r="X537" s="120">
        <v>1.31</v>
      </c>
      <c r="Y537" s="120">
        <v>-26.28</v>
      </c>
      <c r="Z537" s="120">
        <v>23.3</v>
      </c>
      <c r="AA537" s="120">
        <v>-19.989999999999998</v>
      </c>
      <c r="AB537" s="120">
        <v>5.74</v>
      </c>
      <c r="AC537" s="120">
        <v>-6.93</v>
      </c>
      <c r="AD537" s="120">
        <v>-0.6</v>
      </c>
      <c r="AE537" s="120">
        <v>3.55</v>
      </c>
      <c r="AF537" s="120">
        <v>4.8600000000000003</v>
      </c>
      <c r="AG537" s="120">
        <v>2.83</v>
      </c>
      <c r="AH537" s="120">
        <v>51.7</v>
      </c>
      <c r="AI537" s="120">
        <v>-8.9</v>
      </c>
      <c r="AJ537" s="120">
        <v>-4.51</v>
      </c>
      <c r="AK537" s="120">
        <v>-8.1</v>
      </c>
      <c r="AL537" s="120">
        <v>-3.02</v>
      </c>
      <c r="AM537" s="120">
        <v>-1.49</v>
      </c>
      <c r="AN537" s="120">
        <v>-14.11</v>
      </c>
      <c r="AO537" s="120">
        <v>42.67</v>
      </c>
      <c r="AP537" s="120">
        <v>-32.450000000000003</v>
      </c>
      <c r="AQ537" s="120">
        <v>16.32</v>
      </c>
      <c r="AR537" s="120">
        <v>3.63</v>
      </c>
      <c r="AS537" s="120">
        <v>-9.9700000000000006</v>
      </c>
      <c r="AT537" s="120">
        <v>20.55</v>
      </c>
      <c r="AU537" s="120">
        <v>7.38</v>
      </c>
      <c r="AV537" s="120">
        <v>-12.07</v>
      </c>
      <c r="AW537" s="120">
        <v>7.14</v>
      </c>
      <c r="AX537" s="120">
        <v>-19.04</v>
      </c>
      <c r="AY537" s="120">
        <v>-12.83</v>
      </c>
      <c r="AZ537" s="120">
        <v>3.39</v>
      </c>
      <c r="BA537" s="120">
        <v>36.630000000000003</v>
      </c>
    </row>
    <row r="538" spans="1:53" x14ac:dyDescent="0.45">
      <c r="A538" s="261">
        <v>219</v>
      </c>
      <c r="B538" s="174" t="s">
        <v>45</v>
      </c>
      <c r="C538" s="174"/>
      <c r="D538" s="119">
        <v>0.87</v>
      </c>
      <c r="E538" s="119">
        <v>8.8000000000000007</v>
      </c>
      <c r="F538" s="119">
        <v>0.17</v>
      </c>
      <c r="G538" s="119">
        <v>3.65</v>
      </c>
      <c r="H538" s="119">
        <v>-8.58</v>
      </c>
      <c r="I538" s="119">
        <v>6.11</v>
      </c>
      <c r="J538" s="119">
        <v>-5.2</v>
      </c>
      <c r="K538" s="119">
        <v>-1.67</v>
      </c>
      <c r="L538" s="119">
        <v>-1.63</v>
      </c>
      <c r="M538" s="119">
        <v>25.46</v>
      </c>
      <c r="N538" s="119">
        <v>-18.600000000000001</v>
      </c>
      <c r="O538" s="119">
        <v>-15.52</v>
      </c>
      <c r="P538" s="119">
        <v>-7.35</v>
      </c>
      <c r="Q538" s="119">
        <v>18.91</v>
      </c>
      <c r="R538" s="119">
        <v>-14.02</v>
      </c>
      <c r="S538" s="119">
        <v>20.22</v>
      </c>
      <c r="T538" s="119">
        <v>-14.05</v>
      </c>
      <c r="U538" s="119">
        <v>7.4</v>
      </c>
      <c r="V538" s="119">
        <v>-9.0500000000000007</v>
      </c>
      <c r="W538" s="119">
        <v>-0.25</v>
      </c>
      <c r="X538" s="119">
        <v>0.83</v>
      </c>
      <c r="Y538" s="119">
        <v>-6.06</v>
      </c>
      <c r="Z538" s="119">
        <v>-6.08</v>
      </c>
      <c r="AA538" s="119">
        <v>-3.89</v>
      </c>
      <c r="AB538" s="119">
        <v>13.27</v>
      </c>
      <c r="AC538" s="119">
        <v>26.67</v>
      </c>
      <c r="AD538" s="119">
        <v>-26.47</v>
      </c>
      <c r="AE538" s="119">
        <v>11.8</v>
      </c>
      <c r="AF538" s="119">
        <v>-11.18</v>
      </c>
      <c r="AG538" s="119">
        <v>4.78</v>
      </c>
      <c r="AH538" s="119">
        <v>-0.15</v>
      </c>
      <c r="AI538" s="119">
        <v>9.51</v>
      </c>
      <c r="AJ538" s="119">
        <v>-4.7</v>
      </c>
      <c r="AK538" s="119">
        <v>1</v>
      </c>
      <c r="AL538" s="119">
        <v>-5.45</v>
      </c>
      <c r="AM538" s="119">
        <v>-3.4</v>
      </c>
      <c r="AN538" s="119">
        <v>2.64</v>
      </c>
      <c r="AO538" s="119">
        <v>19.920000000000002</v>
      </c>
      <c r="AP538" s="119">
        <v>-15.2</v>
      </c>
      <c r="AQ538" s="119">
        <v>7.17</v>
      </c>
      <c r="AR538" s="119">
        <v>5.6</v>
      </c>
      <c r="AS538" s="119">
        <v>-8.23</v>
      </c>
      <c r="AT538" s="119">
        <v>14.39</v>
      </c>
      <c r="AU538" s="119">
        <v>-1.1299999999999999</v>
      </c>
      <c r="AV538" s="119">
        <v>3.09</v>
      </c>
      <c r="AW538" s="119">
        <v>3.88</v>
      </c>
      <c r="AX538" s="119">
        <v>-11.1</v>
      </c>
      <c r="AY538" s="119">
        <v>8.7799999999999994</v>
      </c>
      <c r="AZ538" s="119">
        <v>-13.4</v>
      </c>
      <c r="BA538" s="119">
        <v>26.64</v>
      </c>
    </row>
    <row r="539" spans="1:53" x14ac:dyDescent="0.45">
      <c r="A539" s="260">
        <v>220</v>
      </c>
      <c r="B539" s="173" t="s">
        <v>305</v>
      </c>
      <c r="C539" s="173"/>
      <c r="D539" s="120">
        <v>104.22</v>
      </c>
      <c r="E539" s="120">
        <v>15.49</v>
      </c>
      <c r="F539" s="120">
        <v>-19.809999999999999</v>
      </c>
      <c r="G539" s="120">
        <v>-36.5</v>
      </c>
      <c r="H539" s="120">
        <v>31.42</v>
      </c>
      <c r="I539" s="120">
        <v>-42.41</v>
      </c>
      <c r="J539" s="120">
        <v>157.88</v>
      </c>
      <c r="K539" s="120">
        <v>-35.89</v>
      </c>
      <c r="L539" s="120">
        <v>63.37</v>
      </c>
      <c r="M539" s="120">
        <v>-23.69</v>
      </c>
      <c r="N539" s="120">
        <v>57.17</v>
      </c>
      <c r="O539" s="120">
        <v>-81.23</v>
      </c>
      <c r="P539" s="120">
        <v>495.58</v>
      </c>
      <c r="Q539" s="120">
        <v>-44.54</v>
      </c>
      <c r="R539" s="120">
        <v>-35.26</v>
      </c>
      <c r="S539" s="120">
        <v>39.25</v>
      </c>
      <c r="T539" s="120">
        <v>44.1</v>
      </c>
      <c r="U539" s="120">
        <v>-38.18</v>
      </c>
      <c r="V539" s="120">
        <v>31.87</v>
      </c>
      <c r="W539" s="120">
        <v>26.29</v>
      </c>
      <c r="X539" s="120">
        <v>-36.36</v>
      </c>
      <c r="Y539" s="120">
        <v>-47.86</v>
      </c>
      <c r="Z539" s="120">
        <v>13.7</v>
      </c>
      <c r="AA539" s="120">
        <v>-50.36</v>
      </c>
      <c r="AB539" s="120">
        <v>300.49</v>
      </c>
      <c r="AC539" s="120">
        <v>-64.67</v>
      </c>
      <c r="AD539" s="120">
        <v>50.43</v>
      </c>
      <c r="AE539" s="120">
        <v>77.540000000000006</v>
      </c>
      <c r="AF539" s="120">
        <v>0.71</v>
      </c>
      <c r="AG539" s="120">
        <v>-38.46</v>
      </c>
      <c r="AH539" s="120">
        <v>33.68</v>
      </c>
      <c r="AI539" s="120">
        <v>6.98</v>
      </c>
      <c r="AJ539" s="120">
        <v>22.17</v>
      </c>
      <c r="AK539" s="120">
        <v>-5.69</v>
      </c>
      <c r="AL539" s="120">
        <v>-21.26</v>
      </c>
      <c r="AM539" s="120">
        <v>-7.27</v>
      </c>
      <c r="AN539" s="120">
        <v>54.78</v>
      </c>
      <c r="AO539" s="120">
        <v>-23.59</v>
      </c>
      <c r="AP539" s="120">
        <v>20.76</v>
      </c>
      <c r="AQ539" s="120">
        <v>-37.03</v>
      </c>
      <c r="AR539" s="120">
        <v>41.38</v>
      </c>
      <c r="AS539" s="120">
        <v>56.5</v>
      </c>
      <c r="AT539" s="120">
        <v>-35.840000000000003</v>
      </c>
      <c r="AU539" s="120">
        <v>-3.44</v>
      </c>
      <c r="AV539" s="120">
        <v>31.17</v>
      </c>
      <c r="AW539" s="120">
        <v>27.81</v>
      </c>
      <c r="AX539" s="120">
        <v>-0.13</v>
      </c>
      <c r="AY539" s="120">
        <v>-37.1</v>
      </c>
      <c r="AZ539" s="120">
        <v>41.14</v>
      </c>
      <c r="BA539" s="120">
        <v>-56.84</v>
      </c>
    </row>
    <row r="540" spans="1:53" ht="29.25" x14ac:dyDescent="0.45">
      <c r="A540" s="261">
        <v>221</v>
      </c>
      <c r="B540" s="174" t="s">
        <v>306</v>
      </c>
      <c r="C540" s="174"/>
      <c r="D540" s="119">
        <v>-59.02</v>
      </c>
      <c r="E540" s="119">
        <v>176</v>
      </c>
      <c r="F540" s="119">
        <v>-31.88</v>
      </c>
      <c r="G540" s="119">
        <v>-40.43</v>
      </c>
      <c r="H540" s="119">
        <v>96.43</v>
      </c>
      <c r="I540" s="119">
        <v>60</v>
      </c>
      <c r="J540" s="119">
        <v>-40.909999999999997</v>
      </c>
      <c r="K540" s="119">
        <v>80.77</v>
      </c>
      <c r="L540" s="119">
        <v>-51.06</v>
      </c>
      <c r="M540" s="119">
        <v>-19.57</v>
      </c>
      <c r="N540" s="119">
        <v>89.19</v>
      </c>
      <c r="O540" s="119">
        <v>-72.86</v>
      </c>
      <c r="P540" s="119">
        <v>147.37</v>
      </c>
      <c r="Q540" s="119">
        <v>-72.34</v>
      </c>
      <c r="R540" s="119">
        <v>107.69</v>
      </c>
      <c r="S540" s="119">
        <v>-7.41</v>
      </c>
      <c r="T540" s="119">
        <v>44</v>
      </c>
      <c r="U540" s="119">
        <v>-47.22</v>
      </c>
      <c r="V540" s="119">
        <v>-52.63</v>
      </c>
      <c r="W540" s="119">
        <v>44.44</v>
      </c>
      <c r="X540" s="119">
        <v>107.69</v>
      </c>
      <c r="Y540" s="119">
        <v>-88.89</v>
      </c>
      <c r="Z540" s="121">
        <v>1866.67</v>
      </c>
      <c r="AA540" s="119">
        <v>-88.14</v>
      </c>
      <c r="AB540" s="119">
        <v>842.86</v>
      </c>
      <c r="AC540" s="119">
        <v>87.88</v>
      </c>
      <c r="AD540" s="119">
        <v>-93.55</v>
      </c>
      <c r="AE540" s="119">
        <v>50</v>
      </c>
      <c r="AF540" s="119">
        <v>308.33</v>
      </c>
      <c r="AG540" s="119">
        <v>-89.8</v>
      </c>
      <c r="AH540" s="119">
        <v>300</v>
      </c>
      <c r="AI540" s="119">
        <v>-60</v>
      </c>
      <c r="AJ540" s="119">
        <v>-12.5</v>
      </c>
      <c r="AK540" s="119">
        <v>228.57</v>
      </c>
      <c r="AL540" s="119">
        <v>169.57</v>
      </c>
      <c r="AM540" s="119">
        <v>-83.87</v>
      </c>
      <c r="AN540" s="119">
        <v>120</v>
      </c>
      <c r="AO540" s="119">
        <v>-9.09</v>
      </c>
      <c r="AP540" s="119">
        <v>-65</v>
      </c>
      <c r="AQ540" s="119">
        <v>85.71</v>
      </c>
      <c r="AR540" s="119">
        <v>-38.46</v>
      </c>
      <c r="AS540" s="119">
        <v>12.5</v>
      </c>
      <c r="AT540" s="119">
        <v>-88.89</v>
      </c>
      <c r="AU540" s="121">
        <v>6100</v>
      </c>
      <c r="AV540" s="119">
        <v>-41.94</v>
      </c>
      <c r="AW540" s="119">
        <v>236.11</v>
      </c>
      <c r="AX540" s="119">
        <v>-27.27</v>
      </c>
      <c r="AY540" s="119">
        <v>-69.319999999999993</v>
      </c>
      <c r="AZ540" s="119">
        <v>162.96</v>
      </c>
      <c r="BA540" s="119">
        <v>-53.52</v>
      </c>
    </row>
    <row r="541" spans="1:53" ht="29.25" x14ac:dyDescent="0.45">
      <c r="A541" s="260">
        <v>222</v>
      </c>
      <c r="B541" s="173" t="s">
        <v>307</v>
      </c>
      <c r="C541" s="173"/>
      <c r="D541" s="120">
        <v>-13.13</v>
      </c>
      <c r="E541" s="120">
        <v>-16.309999999999999</v>
      </c>
      <c r="F541" s="120">
        <v>-3.15</v>
      </c>
      <c r="G541" s="120">
        <v>60.95</v>
      </c>
      <c r="H541" s="120">
        <v>-64.150000000000006</v>
      </c>
      <c r="I541" s="120">
        <v>149.22999999999999</v>
      </c>
      <c r="J541" s="120">
        <v>60.49</v>
      </c>
      <c r="K541" s="120">
        <v>-51.54</v>
      </c>
      <c r="L541" s="120">
        <v>59.26</v>
      </c>
      <c r="M541" s="120">
        <v>-29.9</v>
      </c>
      <c r="N541" s="120">
        <v>57.11</v>
      </c>
      <c r="O541" s="120">
        <v>-52.64</v>
      </c>
      <c r="P541" s="120">
        <v>121.02</v>
      </c>
      <c r="Q541" s="120">
        <v>7.49</v>
      </c>
      <c r="R541" s="120">
        <v>-8.4499999999999993</v>
      </c>
      <c r="S541" s="120">
        <v>-49.05</v>
      </c>
      <c r="T541" s="120">
        <v>10.92</v>
      </c>
      <c r="U541" s="120">
        <v>14.25</v>
      </c>
      <c r="V541" s="120">
        <v>-29.71</v>
      </c>
      <c r="W541" s="120">
        <v>60.97</v>
      </c>
      <c r="X541" s="120">
        <v>9.42</v>
      </c>
      <c r="Y541" s="120">
        <v>-42.67</v>
      </c>
      <c r="Z541" s="120">
        <v>-3.19</v>
      </c>
      <c r="AA541" s="120">
        <v>15.18</v>
      </c>
      <c r="AB541" s="120">
        <v>-20.059999999999999</v>
      </c>
      <c r="AC541" s="120">
        <v>65.23</v>
      </c>
      <c r="AD541" s="120">
        <v>-31.89</v>
      </c>
      <c r="AE541" s="120">
        <v>-16.88</v>
      </c>
      <c r="AF541" s="120">
        <v>133.72</v>
      </c>
      <c r="AG541" s="120">
        <v>-72.62</v>
      </c>
      <c r="AH541" s="120">
        <v>198.2</v>
      </c>
      <c r="AI541" s="120">
        <v>-31.73</v>
      </c>
      <c r="AJ541" s="120">
        <v>-14.12</v>
      </c>
      <c r="AK541" s="120">
        <v>-12.67</v>
      </c>
      <c r="AL541" s="120">
        <v>18.43</v>
      </c>
      <c r="AM541" s="120">
        <v>-20.53</v>
      </c>
      <c r="AN541" s="120">
        <v>66.25</v>
      </c>
      <c r="AO541" s="120">
        <v>67.17</v>
      </c>
      <c r="AP541" s="120">
        <v>-46.33</v>
      </c>
      <c r="AQ541" s="120">
        <v>14.25</v>
      </c>
      <c r="AR541" s="120">
        <v>-33.5</v>
      </c>
      <c r="AS541" s="120">
        <v>59.56</v>
      </c>
      <c r="AT541" s="120">
        <v>-12.21</v>
      </c>
      <c r="AU541" s="120">
        <v>-18.899999999999999</v>
      </c>
      <c r="AV541" s="120">
        <v>19.739999999999998</v>
      </c>
      <c r="AW541" s="120">
        <v>53.51</v>
      </c>
      <c r="AX541" s="120">
        <v>-57.75</v>
      </c>
      <c r="AY541" s="120">
        <v>53.33</v>
      </c>
      <c r="AZ541" s="120">
        <v>-14.95</v>
      </c>
      <c r="BA541" s="120">
        <v>26.2</v>
      </c>
    </row>
    <row r="542" spans="1:53" ht="29.25" x14ac:dyDescent="0.45">
      <c r="A542" s="261">
        <v>223</v>
      </c>
      <c r="B542" s="174" t="s">
        <v>308</v>
      </c>
      <c r="C542" s="174"/>
      <c r="D542" s="119">
        <v>5.69</v>
      </c>
      <c r="E542" s="119">
        <v>-62.11</v>
      </c>
      <c r="F542" s="119">
        <v>-19.53</v>
      </c>
      <c r="G542" s="119">
        <v>161.03</v>
      </c>
      <c r="H542" s="119">
        <v>72.680000000000007</v>
      </c>
      <c r="I542" s="119">
        <v>-16.48</v>
      </c>
      <c r="J542" s="119">
        <v>-22.66</v>
      </c>
      <c r="K542" s="119">
        <v>-63.64</v>
      </c>
      <c r="L542" s="119">
        <v>39.58</v>
      </c>
      <c r="M542" s="119">
        <v>-52.24</v>
      </c>
      <c r="N542" s="119">
        <v>167.71</v>
      </c>
      <c r="O542" s="119">
        <v>-89.11</v>
      </c>
      <c r="P542" s="119">
        <v>264.29000000000002</v>
      </c>
      <c r="Q542" s="119">
        <v>403.92</v>
      </c>
      <c r="R542" s="119">
        <v>-85.6</v>
      </c>
      <c r="S542" s="119">
        <v>77.03</v>
      </c>
      <c r="T542" s="119">
        <v>92.37</v>
      </c>
      <c r="U542" s="119">
        <v>69.05</v>
      </c>
      <c r="V542" s="119">
        <v>92.96</v>
      </c>
      <c r="W542" s="119">
        <v>-75.55</v>
      </c>
      <c r="X542" s="119">
        <v>42.29</v>
      </c>
      <c r="Y542" s="119">
        <v>-27.97</v>
      </c>
      <c r="Z542" s="119">
        <v>92.23</v>
      </c>
      <c r="AA542" s="119">
        <v>-31.82</v>
      </c>
      <c r="AB542" s="119">
        <v>-61.85</v>
      </c>
      <c r="AC542" s="119">
        <v>55.34</v>
      </c>
      <c r="AD542" s="119">
        <v>-89.38</v>
      </c>
      <c r="AE542" s="119">
        <v>588.24</v>
      </c>
      <c r="AF542" s="119">
        <v>-29.06</v>
      </c>
      <c r="AG542" s="119">
        <v>78.31</v>
      </c>
      <c r="AH542" s="119">
        <v>92.57</v>
      </c>
      <c r="AI542" s="119">
        <v>-8.07</v>
      </c>
      <c r="AJ542" s="119">
        <v>-28.63</v>
      </c>
      <c r="AK542" s="119">
        <v>111.76</v>
      </c>
      <c r="AL542" s="119">
        <v>-63.38</v>
      </c>
      <c r="AM542" s="119">
        <v>-92.41</v>
      </c>
      <c r="AN542" s="119">
        <v>-81.819999999999993</v>
      </c>
      <c r="AO542" s="121">
        <v>18300</v>
      </c>
      <c r="AP542" s="119">
        <v>-40.49</v>
      </c>
      <c r="AQ542" s="119">
        <v>-68.489999999999995</v>
      </c>
      <c r="AR542" s="119">
        <v>365.22</v>
      </c>
      <c r="AS542" s="119">
        <v>38.01</v>
      </c>
      <c r="AT542" s="119">
        <v>45.15</v>
      </c>
      <c r="AU542" s="119">
        <v>-64.39</v>
      </c>
      <c r="AV542" s="119">
        <v>-93.45</v>
      </c>
      <c r="AW542" s="121">
        <v>2406.67</v>
      </c>
      <c r="AX542" s="119">
        <v>-5.59</v>
      </c>
      <c r="AY542" s="119">
        <v>-57.46</v>
      </c>
      <c r="AZ542" s="119">
        <v>315.23</v>
      </c>
      <c r="BA542" s="119">
        <v>-91.39</v>
      </c>
    </row>
    <row r="543" spans="1:53" ht="42" x14ac:dyDescent="0.45">
      <c r="A543" s="260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</row>
    <row r="544" spans="1:53" x14ac:dyDescent="0.45">
      <c r="A544" s="261">
        <v>225</v>
      </c>
      <c r="B544" s="174" t="s">
        <v>97</v>
      </c>
      <c r="C544" s="174"/>
      <c r="D544" s="119">
        <v>-16.93</v>
      </c>
      <c r="E544" s="119">
        <v>-53.63</v>
      </c>
      <c r="F544" s="119">
        <v>10.64</v>
      </c>
      <c r="G544" s="119">
        <v>100.16</v>
      </c>
      <c r="H544" s="119">
        <v>-13.42</v>
      </c>
      <c r="I544" s="119">
        <v>44.65</v>
      </c>
      <c r="J544" s="119">
        <v>40.049999999999997</v>
      </c>
      <c r="K544" s="119">
        <v>7.95</v>
      </c>
      <c r="L544" s="119">
        <v>72.180000000000007</v>
      </c>
      <c r="M544" s="119">
        <v>-68.62</v>
      </c>
      <c r="N544" s="119">
        <v>106.35</v>
      </c>
      <c r="O544" s="119">
        <v>-48.19</v>
      </c>
      <c r="P544" s="119">
        <v>62.48</v>
      </c>
      <c r="Q544" s="119">
        <v>-57.27</v>
      </c>
      <c r="R544" s="119">
        <v>139.57</v>
      </c>
      <c r="S544" s="119">
        <v>-43.72</v>
      </c>
      <c r="T544" s="119">
        <v>-5.36</v>
      </c>
      <c r="U544" s="119">
        <v>-54.46</v>
      </c>
      <c r="V544" s="119">
        <v>16.350000000000001</v>
      </c>
      <c r="W544" s="119">
        <v>61.4</v>
      </c>
      <c r="X544" s="119">
        <v>15.16</v>
      </c>
      <c r="Y544" s="119">
        <v>-51.38</v>
      </c>
      <c r="Z544" s="119">
        <v>-6.58</v>
      </c>
      <c r="AA544" s="119">
        <v>-39.61</v>
      </c>
      <c r="AB544" s="119">
        <v>20.73</v>
      </c>
      <c r="AC544" s="119">
        <v>1.48</v>
      </c>
      <c r="AD544" s="119">
        <v>-24.86</v>
      </c>
      <c r="AE544" s="119">
        <v>152.06</v>
      </c>
      <c r="AF544" s="119">
        <v>-40.6</v>
      </c>
      <c r="AG544" s="119">
        <v>-24.26</v>
      </c>
      <c r="AH544" s="119">
        <v>6.26</v>
      </c>
      <c r="AI544" s="119">
        <v>-14.07</v>
      </c>
      <c r="AJ544" s="119">
        <v>21.28</v>
      </c>
      <c r="AK544" s="119">
        <v>-27.12</v>
      </c>
      <c r="AL544" s="119">
        <v>-8.11</v>
      </c>
      <c r="AM544" s="119">
        <v>41.27</v>
      </c>
      <c r="AN544" s="119">
        <v>-23.44</v>
      </c>
      <c r="AO544" s="119">
        <v>12.6</v>
      </c>
      <c r="AP544" s="119">
        <v>-19.940000000000001</v>
      </c>
      <c r="AQ544" s="119">
        <v>65.260000000000005</v>
      </c>
      <c r="AR544" s="119">
        <v>2.44</v>
      </c>
      <c r="AS544" s="119">
        <v>-20.23</v>
      </c>
      <c r="AT544" s="119">
        <v>21.43</v>
      </c>
      <c r="AU544" s="119">
        <v>-10.62</v>
      </c>
      <c r="AV544" s="119">
        <v>-2.0099999999999998</v>
      </c>
      <c r="AW544" s="119">
        <v>7.88</v>
      </c>
      <c r="AX544" s="119">
        <v>-31.07</v>
      </c>
      <c r="AY544" s="119">
        <v>14.65</v>
      </c>
      <c r="AZ544" s="119">
        <v>-17.36</v>
      </c>
      <c r="BA544" s="119">
        <v>89.69</v>
      </c>
    </row>
    <row r="545" spans="1:53" x14ac:dyDescent="0.45">
      <c r="A545" s="260">
        <v>226</v>
      </c>
      <c r="B545" s="173" t="s">
        <v>310</v>
      </c>
      <c r="C545" s="173"/>
      <c r="D545" s="120">
        <v>-8.3699999999999992</v>
      </c>
      <c r="E545" s="120">
        <v>83.07</v>
      </c>
      <c r="F545" s="120">
        <v>-53.65</v>
      </c>
      <c r="G545" s="120">
        <v>83.46</v>
      </c>
      <c r="H545" s="120">
        <v>-12.88</v>
      </c>
      <c r="I545" s="120">
        <v>32.51</v>
      </c>
      <c r="J545" s="120">
        <v>-16.11</v>
      </c>
      <c r="K545" s="120">
        <v>11.23</v>
      </c>
      <c r="L545" s="120">
        <v>-23.9</v>
      </c>
      <c r="M545" s="120">
        <v>-27.57</v>
      </c>
      <c r="N545" s="120">
        <v>42.41</v>
      </c>
      <c r="O545" s="120">
        <v>5.58</v>
      </c>
      <c r="P545" s="120">
        <v>11.54</v>
      </c>
      <c r="Q545" s="120">
        <v>28.59</v>
      </c>
      <c r="R545" s="120">
        <v>-10.39</v>
      </c>
      <c r="S545" s="120">
        <v>-34.909999999999997</v>
      </c>
      <c r="T545" s="120">
        <v>46.55</v>
      </c>
      <c r="U545" s="120">
        <v>74.900000000000006</v>
      </c>
      <c r="V545" s="120">
        <v>-45.52</v>
      </c>
      <c r="W545" s="120">
        <v>68.180000000000007</v>
      </c>
      <c r="X545" s="120">
        <v>-31.24</v>
      </c>
      <c r="Y545" s="120">
        <v>-14.35</v>
      </c>
      <c r="Z545" s="120">
        <v>8.73</v>
      </c>
      <c r="AA545" s="120">
        <v>-3.31</v>
      </c>
      <c r="AB545" s="120">
        <v>60.21</v>
      </c>
      <c r="AC545" s="120">
        <v>30.51</v>
      </c>
      <c r="AD545" s="120">
        <v>-61.69</v>
      </c>
      <c r="AE545" s="120">
        <v>89.64</v>
      </c>
      <c r="AF545" s="120">
        <v>27.75</v>
      </c>
      <c r="AG545" s="120">
        <v>-50.64</v>
      </c>
      <c r="AH545" s="120">
        <v>41.82</v>
      </c>
      <c r="AI545" s="120">
        <v>24.15</v>
      </c>
      <c r="AJ545" s="120">
        <v>-30.16</v>
      </c>
      <c r="AK545" s="120">
        <v>-48.21</v>
      </c>
      <c r="AL545" s="120">
        <v>-54.43</v>
      </c>
      <c r="AM545" s="120">
        <v>-22.75</v>
      </c>
      <c r="AN545" s="120">
        <v>66.87</v>
      </c>
      <c r="AO545" s="120">
        <v>-14.71</v>
      </c>
      <c r="AP545" s="120">
        <v>-23.28</v>
      </c>
      <c r="AQ545" s="120">
        <v>45.51</v>
      </c>
      <c r="AR545" s="120">
        <v>8.11</v>
      </c>
      <c r="AS545" s="120">
        <v>-16.43</v>
      </c>
      <c r="AT545" s="120">
        <v>12.39</v>
      </c>
      <c r="AU545" s="120">
        <v>6.84</v>
      </c>
      <c r="AV545" s="120">
        <v>-9.9600000000000009</v>
      </c>
      <c r="AW545" s="120">
        <v>4.74</v>
      </c>
      <c r="AX545" s="120">
        <v>-49.81</v>
      </c>
      <c r="AY545" s="120">
        <v>93.98</v>
      </c>
      <c r="AZ545" s="120">
        <v>-30.23</v>
      </c>
      <c r="BA545" s="120">
        <v>115</v>
      </c>
    </row>
    <row r="546" spans="1:53" ht="29.25" x14ac:dyDescent="0.45">
      <c r="A546" s="261">
        <v>227</v>
      </c>
      <c r="B546" s="174" t="s">
        <v>78</v>
      </c>
      <c r="C546" s="174"/>
      <c r="D546" s="119">
        <v>-10.93</v>
      </c>
      <c r="E546" s="119">
        <v>5.24</v>
      </c>
      <c r="F546" s="119">
        <v>-9.1999999999999993</v>
      </c>
      <c r="G546" s="119">
        <v>23.78</v>
      </c>
      <c r="H546" s="119">
        <v>-5.98</v>
      </c>
      <c r="I546" s="119">
        <v>1.49</v>
      </c>
      <c r="J546" s="119">
        <v>1.76</v>
      </c>
      <c r="K546" s="119">
        <v>-6.65</v>
      </c>
      <c r="L546" s="119">
        <v>14.88</v>
      </c>
      <c r="M546" s="119">
        <v>-5.0999999999999996</v>
      </c>
      <c r="N546" s="119">
        <v>-3</v>
      </c>
      <c r="O546" s="119">
        <v>-12.01</v>
      </c>
      <c r="P546" s="119">
        <v>-0.45</v>
      </c>
      <c r="Q546" s="119">
        <v>4.5199999999999996</v>
      </c>
      <c r="R546" s="119">
        <v>-8.49</v>
      </c>
      <c r="S546" s="119">
        <v>10.19</v>
      </c>
      <c r="T546" s="119">
        <v>-4.91</v>
      </c>
      <c r="U546" s="119">
        <v>4.04</v>
      </c>
      <c r="V546" s="119">
        <v>2.0499999999999998</v>
      </c>
      <c r="W546" s="119">
        <v>-2.0499999999999998</v>
      </c>
      <c r="X546" s="119">
        <v>7.06</v>
      </c>
      <c r="Y546" s="119">
        <v>-11.02</v>
      </c>
      <c r="Z546" s="119">
        <v>10.08</v>
      </c>
      <c r="AA546" s="119">
        <v>-1.04</v>
      </c>
      <c r="AB546" s="119">
        <v>-7.11</v>
      </c>
      <c r="AC546" s="119">
        <v>-2.46</v>
      </c>
      <c r="AD546" s="119">
        <v>-7.19</v>
      </c>
      <c r="AE546" s="119">
        <v>2.12</v>
      </c>
      <c r="AF546" s="119">
        <v>19.75</v>
      </c>
      <c r="AG546" s="119">
        <v>-12.77</v>
      </c>
      <c r="AH546" s="119">
        <v>-4.9800000000000004</v>
      </c>
      <c r="AI546" s="119">
        <v>25.46</v>
      </c>
      <c r="AJ546" s="119">
        <v>-13.63</v>
      </c>
      <c r="AK546" s="119">
        <v>9.64</v>
      </c>
      <c r="AL546" s="119">
        <v>2.19</v>
      </c>
      <c r="AM546" s="119">
        <v>-5.8</v>
      </c>
      <c r="AN546" s="119">
        <v>12.97</v>
      </c>
      <c r="AO546" s="119">
        <v>-5.5</v>
      </c>
      <c r="AP546" s="119">
        <v>-16.62</v>
      </c>
      <c r="AQ546" s="119">
        <v>20.100000000000001</v>
      </c>
      <c r="AR546" s="119">
        <v>9.1199999999999992</v>
      </c>
      <c r="AS546" s="119">
        <v>-3.86</v>
      </c>
      <c r="AT546" s="119">
        <v>3.62</v>
      </c>
      <c r="AU546" s="119">
        <v>-5.22</v>
      </c>
      <c r="AV546" s="119">
        <v>10.58</v>
      </c>
      <c r="AW546" s="119">
        <v>-8.27</v>
      </c>
      <c r="AX546" s="119">
        <v>-7.0000000000000007E-2</v>
      </c>
      <c r="AY546" s="119">
        <v>23.69</v>
      </c>
      <c r="AZ546" s="119">
        <v>-0.54</v>
      </c>
      <c r="BA546" s="119">
        <v>-5.72</v>
      </c>
    </row>
    <row r="547" spans="1:53" ht="29.25" x14ac:dyDescent="0.45">
      <c r="A547" s="260">
        <v>228</v>
      </c>
      <c r="B547" s="173" t="s">
        <v>52</v>
      </c>
      <c r="C547" s="173"/>
      <c r="D547" s="120">
        <v>-3.04</v>
      </c>
      <c r="E547" s="120">
        <v>-20.98</v>
      </c>
      <c r="F547" s="118">
        <v>1167.78</v>
      </c>
      <c r="G547" s="120">
        <v>-90.12</v>
      </c>
      <c r="H547" s="120">
        <v>2.4300000000000002</v>
      </c>
      <c r="I547" s="120">
        <v>2.1</v>
      </c>
      <c r="J547" s="120">
        <v>17.46</v>
      </c>
      <c r="K547" s="120">
        <v>6.95</v>
      </c>
      <c r="L547" s="120">
        <v>-16.18</v>
      </c>
      <c r="M547" s="120">
        <v>-7.24</v>
      </c>
      <c r="N547" s="120">
        <v>10.35</v>
      </c>
      <c r="O547" s="120">
        <v>-12.69</v>
      </c>
      <c r="P547" s="120">
        <v>-18.95</v>
      </c>
      <c r="Q547" s="120">
        <v>26.65</v>
      </c>
      <c r="R547" s="120">
        <v>-18.190000000000001</v>
      </c>
      <c r="S547" s="120">
        <v>30.57</v>
      </c>
      <c r="T547" s="120">
        <v>-17.39</v>
      </c>
      <c r="U547" s="120">
        <v>3.11</v>
      </c>
      <c r="V547" s="120">
        <v>0.74</v>
      </c>
      <c r="W547" s="120">
        <v>6.35</v>
      </c>
      <c r="X547" s="120">
        <v>-22.62</v>
      </c>
      <c r="Y547" s="120">
        <v>11.87</v>
      </c>
      <c r="Z547" s="120">
        <v>-20.16</v>
      </c>
      <c r="AA547" s="120">
        <v>1</v>
      </c>
      <c r="AB547" s="120">
        <v>-11.76</v>
      </c>
      <c r="AC547" s="120">
        <v>18.27</v>
      </c>
      <c r="AD547" s="120">
        <v>-13</v>
      </c>
      <c r="AE547" s="120">
        <v>49</v>
      </c>
      <c r="AF547" s="120">
        <v>0.73</v>
      </c>
      <c r="AG547" s="120">
        <v>16.66</v>
      </c>
      <c r="AH547" s="120">
        <v>-5.17</v>
      </c>
      <c r="AI547" s="120">
        <v>1.47</v>
      </c>
      <c r="AJ547" s="120">
        <v>-28.06</v>
      </c>
      <c r="AK547" s="120">
        <v>1.87</v>
      </c>
      <c r="AL547" s="120">
        <v>13.13</v>
      </c>
      <c r="AM547" s="120">
        <v>-2.46</v>
      </c>
      <c r="AN547" s="120">
        <v>34.840000000000003</v>
      </c>
      <c r="AO547" s="120">
        <v>8.2799999999999994</v>
      </c>
      <c r="AP547" s="120">
        <v>-39.94</v>
      </c>
      <c r="AQ547" s="120">
        <v>6.67</v>
      </c>
      <c r="AR547" s="120">
        <v>58.21</v>
      </c>
      <c r="AS547" s="118">
        <v>1205.3499999999999</v>
      </c>
      <c r="AT547" s="120">
        <v>-91.12</v>
      </c>
      <c r="AU547" s="120">
        <v>-14.54</v>
      </c>
      <c r="AV547" s="120">
        <v>-18.649999999999999</v>
      </c>
      <c r="AW547" s="120">
        <v>-24.37</v>
      </c>
      <c r="AX547" s="120">
        <v>-6.05</v>
      </c>
      <c r="AY547" s="120">
        <v>-7.54</v>
      </c>
      <c r="AZ547" s="120">
        <v>25.13</v>
      </c>
      <c r="BA547" s="120">
        <v>8.89</v>
      </c>
    </row>
    <row r="548" spans="1:53" x14ac:dyDescent="0.45">
      <c r="A548" s="261">
        <v>229</v>
      </c>
      <c r="B548" s="174" t="s">
        <v>311</v>
      </c>
      <c r="C548" s="174"/>
      <c r="D548" s="119">
        <v>52.5</v>
      </c>
      <c r="E548" s="119">
        <v>21.08</v>
      </c>
      <c r="F548" s="119">
        <v>19.34</v>
      </c>
      <c r="G548" s="119">
        <v>5.19</v>
      </c>
      <c r="H548" s="119">
        <v>-0.77</v>
      </c>
      <c r="I548" s="119">
        <v>7.76</v>
      </c>
      <c r="J548" s="119">
        <v>-39.630000000000003</v>
      </c>
      <c r="K548" s="119">
        <v>22.2</v>
      </c>
      <c r="L548" s="119">
        <v>-39.65</v>
      </c>
      <c r="M548" s="119">
        <v>29.13</v>
      </c>
      <c r="N548" s="119">
        <v>-17.29</v>
      </c>
      <c r="O548" s="119">
        <v>30.61</v>
      </c>
      <c r="P548" s="119">
        <v>18.329999999999998</v>
      </c>
      <c r="Q548" s="119">
        <v>13.33</v>
      </c>
      <c r="R548" s="119">
        <v>-3.81</v>
      </c>
      <c r="S548" s="119">
        <v>-25.54</v>
      </c>
      <c r="T548" s="119">
        <v>39.130000000000003</v>
      </c>
      <c r="U548" s="119">
        <v>1.04</v>
      </c>
      <c r="V548" s="119">
        <v>-18.899999999999999</v>
      </c>
      <c r="W548" s="119">
        <v>-6.36</v>
      </c>
      <c r="X548" s="119">
        <v>-47.51</v>
      </c>
      <c r="Y548" s="119">
        <v>33.19</v>
      </c>
      <c r="Z548" s="119">
        <v>15.21</v>
      </c>
      <c r="AA548" s="119">
        <v>46.35</v>
      </c>
      <c r="AB548" s="119">
        <v>1.1499999999999999</v>
      </c>
      <c r="AC548" s="119">
        <v>49.34</v>
      </c>
      <c r="AD548" s="119">
        <v>-6.1</v>
      </c>
      <c r="AE548" s="119">
        <v>-22.19</v>
      </c>
      <c r="AF548" s="119">
        <v>-24.17</v>
      </c>
      <c r="AG548" s="119">
        <v>1.83</v>
      </c>
      <c r="AH548" s="119">
        <v>41.44</v>
      </c>
      <c r="AI548" s="119">
        <v>6.37</v>
      </c>
      <c r="AJ548" s="119">
        <v>-46.71</v>
      </c>
      <c r="AK548" s="119">
        <v>12.64</v>
      </c>
      <c r="AL548" s="119">
        <v>47.63</v>
      </c>
      <c r="AM548" s="119">
        <v>-16.05</v>
      </c>
      <c r="AN548" s="119">
        <v>25.55</v>
      </c>
      <c r="AO548" s="119">
        <v>-7.37</v>
      </c>
      <c r="AP548" s="119">
        <v>-12.98</v>
      </c>
      <c r="AQ548" s="119">
        <v>31.21</v>
      </c>
      <c r="AR548" s="119">
        <v>-31.06</v>
      </c>
      <c r="AS548" s="119">
        <v>3.74</v>
      </c>
      <c r="AT548" s="119">
        <v>12.08</v>
      </c>
      <c r="AU548" s="119">
        <v>13.42</v>
      </c>
      <c r="AV548" s="119">
        <v>6.5</v>
      </c>
      <c r="AW548" s="119">
        <v>-6.26</v>
      </c>
      <c r="AX548" s="119">
        <v>-22.7</v>
      </c>
      <c r="AY548" s="119">
        <v>-24.41</v>
      </c>
      <c r="AZ548" s="119">
        <v>123.43</v>
      </c>
      <c r="BA548" s="119">
        <v>12.15</v>
      </c>
    </row>
    <row r="549" spans="1:53" x14ac:dyDescent="0.45">
      <c r="A549" s="260">
        <v>230</v>
      </c>
      <c r="B549" s="173" t="s">
        <v>312</v>
      </c>
      <c r="C549" s="173"/>
      <c r="D549" s="116"/>
      <c r="E549" s="120">
        <v>-100</v>
      </c>
      <c r="F549" s="116"/>
      <c r="G549" s="116"/>
      <c r="H549" s="120">
        <v>-100</v>
      </c>
      <c r="I549" s="116"/>
      <c r="J549" s="120">
        <v>-100</v>
      </c>
      <c r="K549" s="116"/>
      <c r="L549" s="120">
        <v>400</v>
      </c>
      <c r="M549" s="120">
        <v>-90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6"/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-75</v>
      </c>
      <c r="AE549" s="120">
        <v>100</v>
      </c>
      <c r="AF549" s="120">
        <v>0</v>
      </c>
      <c r="AG549" s="120">
        <v>100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0</v>
      </c>
      <c r="AZ549" s="120">
        <v>-100</v>
      </c>
      <c r="BA549" s="116"/>
    </row>
    <row r="550" spans="1:53" x14ac:dyDescent="0.45">
      <c r="A550" s="261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</row>
    <row r="551" spans="1:53" ht="29.25" x14ac:dyDescent="0.45">
      <c r="A551" s="260">
        <v>232</v>
      </c>
      <c r="B551" s="173" t="s">
        <v>93</v>
      </c>
      <c r="C551" s="173"/>
      <c r="D551" s="120">
        <v>25.05</v>
      </c>
      <c r="E551" s="120">
        <v>5.62</v>
      </c>
      <c r="F551" s="120">
        <v>-15.45</v>
      </c>
      <c r="G551" s="120">
        <v>15.61</v>
      </c>
      <c r="H551" s="120">
        <v>2.6</v>
      </c>
      <c r="I551" s="120">
        <v>-8.5299999999999994</v>
      </c>
      <c r="J551" s="120">
        <v>-2.87</v>
      </c>
      <c r="K551" s="120">
        <v>21.42</v>
      </c>
      <c r="L551" s="120">
        <v>-7.06</v>
      </c>
      <c r="M551" s="120">
        <v>-20.9</v>
      </c>
      <c r="N551" s="120">
        <v>10.87</v>
      </c>
      <c r="O551" s="120">
        <v>-20.91</v>
      </c>
      <c r="P551" s="120">
        <v>52.01</v>
      </c>
      <c r="Q551" s="120">
        <v>9.3800000000000008</v>
      </c>
      <c r="R551" s="120">
        <v>-26.41</v>
      </c>
      <c r="S551" s="120">
        <v>22.88</v>
      </c>
      <c r="T551" s="120">
        <v>-23.03</v>
      </c>
      <c r="U551" s="120">
        <v>51.46</v>
      </c>
      <c r="V551" s="120">
        <v>-19.03</v>
      </c>
      <c r="W551" s="120">
        <v>3.4</v>
      </c>
      <c r="X551" s="120">
        <v>3.67</v>
      </c>
      <c r="Y551" s="120">
        <v>-7.63</v>
      </c>
      <c r="Z551" s="120">
        <v>-5.38</v>
      </c>
      <c r="AA551" s="120">
        <v>-10.47</v>
      </c>
      <c r="AB551" s="120">
        <v>15.89</v>
      </c>
      <c r="AC551" s="120">
        <v>16.59</v>
      </c>
      <c r="AD551" s="120">
        <v>-14.7</v>
      </c>
      <c r="AE551" s="120">
        <v>-18.899999999999999</v>
      </c>
      <c r="AF551" s="120">
        <v>73.319999999999993</v>
      </c>
      <c r="AG551" s="120">
        <v>-19.64</v>
      </c>
      <c r="AH551" s="120">
        <v>17.29</v>
      </c>
      <c r="AI551" s="120">
        <v>1.43</v>
      </c>
      <c r="AJ551" s="120">
        <v>-17.579999999999998</v>
      </c>
      <c r="AK551" s="120">
        <v>2.06</v>
      </c>
      <c r="AL551" s="120">
        <v>2.42</v>
      </c>
      <c r="AM551" s="120">
        <v>-9.74</v>
      </c>
      <c r="AN551" s="120">
        <v>6.23</v>
      </c>
      <c r="AO551" s="120">
        <v>29.14</v>
      </c>
      <c r="AP551" s="120">
        <v>-27.09</v>
      </c>
      <c r="AQ551" s="120">
        <v>39.85</v>
      </c>
      <c r="AR551" s="120">
        <v>-6.99</v>
      </c>
      <c r="AS551" s="120">
        <v>-10.220000000000001</v>
      </c>
      <c r="AT551" s="120">
        <v>12.03</v>
      </c>
      <c r="AU551" s="120">
        <v>0.89</v>
      </c>
      <c r="AV551" s="120">
        <v>9.09</v>
      </c>
      <c r="AW551" s="120">
        <v>-15.38</v>
      </c>
      <c r="AX551" s="120">
        <v>-4.9800000000000004</v>
      </c>
      <c r="AY551" s="120">
        <v>0.93</v>
      </c>
      <c r="AZ551" s="120">
        <v>6.23</v>
      </c>
      <c r="BA551" s="120">
        <v>13.57</v>
      </c>
    </row>
    <row r="552" spans="1:53" x14ac:dyDescent="0.45">
      <c r="A552" s="261">
        <v>233</v>
      </c>
      <c r="B552" s="174" t="s">
        <v>314</v>
      </c>
      <c r="C552" s="174"/>
      <c r="D552" s="119">
        <v>18.68</v>
      </c>
      <c r="E552" s="119">
        <v>6.59</v>
      </c>
      <c r="F552" s="119">
        <v>-11.36</v>
      </c>
      <c r="G552" s="119">
        <v>2.31</v>
      </c>
      <c r="H552" s="119">
        <v>22.2</v>
      </c>
      <c r="I552" s="119">
        <v>-23.85</v>
      </c>
      <c r="J552" s="119">
        <v>-9.9700000000000006</v>
      </c>
      <c r="K552" s="119">
        <v>11.87</v>
      </c>
      <c r="L552" s="119">
        <v>-8.33</v>
      </c>
      <c r="M552" s="119">
        <v>-31</v>
      </c>
      <c r="N552" s="119">
        <v>4.6500000000000004</v>
      </c>
      <c r="O552" s="119">
        <v>17.46</v>
      </c>
      <c r="P552" s="119">
        <v>54.23</v>
      </c>
      <c r="Q552" s="119">
        <v>0.28000000000000003</v>
      </c>
      <c r="R552" s="119">
        <v>-21.79</v>
      </c>
      <c r="S552" s="119">
        <v>-35.14</v>
      </c>
      <c r="T552" s="119">
        <v>-14.04</v>
      </c>
      <c r="U552" s="119">
        <v>39.520000000000003</v>
      </c>
      <c r="V552" s="119">
        <v>15.19</v>
      </c>
      <c r="W552" s="119">
        <v>39.85</v>
      </c>
      <c r="X552" s="119">
        <v>-7.6</v>
      </c>
      <c r="Y552" s="119">
        <v>0.23</v>
      </c>
      <c r="Z552" s="119">
        <v>-22.84</v>
      </c>
      <c r="AA552" s="119">
        <v>-8.17</v>
      </c>
      <c r="AB552" s="119">
        <v>45.3</v>
      </c>
      <c r="AC552" s="119">
        <v>1.1000000000000001</v>
      </c>
      <c r="AD552" s="119">
        <v>-19.39</v>
      </c>
      <c r="AE552" s="119">
        <v>-0.45</v>
      </c>
      <c r="AF552" s="119">
        <v>-21.19</v>
      </c>
      <c r="AG552" s="119">
        <v>-3.18</v>
      </c>
      <c r="AH552" s="119">
        <v>55.15</v>
      </c>
      <c r="AI552" s="119">
        <v>-12.86</v>
      </c>
      <c r="AJ552" s="119">
        <v>-31.9</v>
      </c>
      <c r="AK552" s="119">
        <v>-11.58</v>
      </c>
      <c r="AL552" s="119">
        <v>44.35</v>
      </c>
      <c r="AM552" s="119">
        <v>-17.48</v>
      </c>
      <c r="AN552" s="119">
        <v>16.420000000000002</v>
      </c>
      <c r="AO552" s="119">
        <v>12.08</v>
      </c>
      <c r="AP552" s="119">
        <v>-35.54</v>
      </c>
      <c r="AQ552" s="119">
        <v>79.09</v>
      </c>
      <c r="AR552" s="119">
        <v>-14.04</v>
      </c>
      <c r="AS552" s="119">
        <v>-3.7</v>
      </c>
      <c r="AT552" s="119">
        <v>-25.25</v>
      </c>
      <c r="AU552" s="119">
        <v>13.3</v>
      </c>
      <c r="AV552" s="119">
        <v>20.23</v>
      </c>
      <c r="AW552" s="119">
        <v>-13.93</v>
      </c>
      <c r="AX552" s="119">
        <v>-11.2</v>
      </c>
      <c r="AY552" s="119">
        <v>1.1399999999999999</v>
      </c>
      <c r="AZ552" s="119">
        <v>31.82</v>
      </c>
      <c r="BA552" s="119">
        <v>6.54</v>
      </c>
    </row>
    <row r="553" spans="1:53" ht="29.25" x14ac:dyDescent="0.45">
      <c r="A553" s="260">
        <v>234</v>
      </c>
      <c r="B553" s="173" t="s">
        <v>164</v>
      </c>
      <c r="C553" s="173"/>
      <c r="D553" s="120">
        <v>41.18</v>
      </c>
      <c r="E553" s="120">
        <v>33.99</v>
      </c>
      <c r="F553" s="120">
        <v>-61.37</v>
      </c>
      <c r="G553" s="120">
        <v>-0.42</v>
      </c>
      <c r="H553" s="120">
        <v>52.34</v>
      </c>
      <c r="I553" s="120">
        <v>148.32</v>
      </c>
      <c r="J553" s="120">
        <v>-19.46</v>
      </c>
      <c r="K553" s="120">
        <v>-55.31</v>
      </c>
      <c r="L553" s="120">
        <v>100.31</v>
      </c>
      <c r="M553" s="120">
        <v>-2.1800000000000002</v>
      </c>
      <c r="N553" s="120">
        <v>41.63</v>
      </c>
      <c r="O553" s="120">
        <v>-39.979999999999997</v>
      </c>
      <c r="P553" s="120">
        <v>-29.27</v>
      </c>
      <c r="Q553" s="120">
        <v>19.36</v>
      </c>
      <c r="R553" s="120">
        <v>33.56</v>
      </c>
      <c r="S553" s="120">
        <v>0.5</v>
      </c>
      <c r="T553" s="120">
        <v>-42.05</v>
      </c>
      <c r="U553" s="120">
        <v>57.14</v>
      </c>
      <c r="V553" s="120">
        <v>-33.64</v>
      </c>
      <c r="W553" s="120">
        <v>-2.19</v>
      </c>
      <c r="X553" s="120">
        <v>18.21</v>
      </c>
      <c r="Y553" s="120">
        <v>5.21</v>
      </c>
      <c r="Z553" s="120">
        <v>-46.4</v>
      </c>
      <c r="AA553" s="120">
        <v>22.69</v>
      </c>
      <c r="AB553" s="120">
        <v>-44.52</v>
      </c>
      <c r="AC553" s="120">
        <v>213.58</v>
      </c>
      <c r="AD553" s="120">
        <v>-51.18</v>
      </c>
      <c r="AE553" s="120">
        <v>31.45</v>
      </c>
      <c r="AF553" s="120">
        <v>-67.790000000000006</v>
      </c>
      <c r="AG553" s="120">
        <v>-26.67</v>
      </c>
      <c r="AH553" s="120">
        <v>818.18</v>
      </c>
      <c r="AI553" s="120">
        <v>-57.71</v>
      </c>
      <c r="AJ553" s="120">
        <v>-74.58</v>
      </c>
      <c r="AK553" s="120">
        <v>185.53</v>
      </c>
      <c r="AL553" s="120">
        <v>0.92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</row>
    <row r="554" spans="1:53" x14ac:dyDescent="0.45">
      <c r="A554" s="261">
        <v>235</v>
      </c>
      <c r="B554" s="174" t="s">
        <v>315</v>
      </c>
      <c r="C554" s="174"/>
      <c r="D554" s="119">
        <v>-61.07</v>
      </c>
      <c r="E554" s="119">
        <v>19.02</v>
      </c>
      <c r="F554" s="119">
        <v>16.46</v>
      </c>
      <c r="G554" s="119">
        <v>45.18</v>
      </c>
      <c r="H554" s="119">
        <v>-3.53</v>
      </c>
      <c r="I554" s="119">
        <v>63.14</v>
      </c>
      <c r="J554" s="119">
        <v>-24.75</v>
      </c>
      <c r="K554" s="119">
        <v>-1.93</v>
      </c>
      <c r="L554" s="119">
        <v>42.29</v>
      </c>
      <c r="M554" s="119">
        <v>-36.14</v>
      </c>
      <c r="N554" s="119">
        <v>-3.93</v>
      </c>
      <c r="O554" s="119">
        <v>-4.9000000000000004</v>
      </c>
      <c r="P554" s="119">
        <v>-9.6</v>
      </c>
      <c r="Q554" s="119">
        <v>18.239999999999998</v>
      </c>
      <c r="R554" s="119">
        <v>2.27</v>
      </c>
      <c r="S554" s="119">
        <v>-20.2</v>
      </c>
      <c r="T554" s="119">
        <v>79.459999999999994</v>
      </c>
      <c r="U554" s="119">
        <v>-9.11</v>
      </c>
      <c r="V554" s="119">
        <v>-42.83</v>
      </c>
      <c r="W554" s="119">
        <v>15.03</v>
      </c>
      <c r="X554" s="119">
        <v>41.96</v>
      </c>
      <c r="Y554" s="119">
        <v>-40.4</v>
      </c>
      <c r="Z554" s="119">
        <v>-9.82</v>
      </c>
      <c r="AA554" s="119">
        <v>63.04</v>
      </c>
      <c r="AB554" s="119">
        <v>-39.17</v>
      </c>
      <c r="AC554" s="119">
        <v>12.1</v>
      </c>
      <c r="AD554" s="119">
        <v>26.51</v>
      </c>
      <c r="AE554" s="119">
        <v>-11.69</v>
      </c>
      <c r="AF554" s="119">
        <v>13.57</v>
      </c>
      <c r="AG554" s="119">
        <v>27.88</v>
      </c>
      <c r="AH554" s="119">
        <v>13.69</v>
      </c>
      <c r="AI554" s="119">
        <v>-10.96</v>
      </c>
      <c r="AJ554" s="119">
        <v>-2.2000000000000002</v>
      </c>
      <c r="AK554" s="119">
        <v>-30.56</v>
      </c>
      <c r="AL554" s="119">
        <v>-27.01</v>
      </c>
      <c r="AM554" s="119">
        <v>25.67</v>
      </c>
      <c r="AN554" s="119">
        <v>-19.09</v>
      </c>
      <c r="AO554" s="119">
        <v>21.48</v>
      </c>
      <c r="AP554" s="119">
        <v>-44.23</v>
      </c>
      <c r="AQ554" s="119">
        <v>76.42</v>
      </c>
      <c r="AR554" s="119">
        <v>-14.56</v>
      </c>
      <c r="AS554" s="119">
        <v>15.87</v>
      </c>
      <c r="AT554" s="119">
        <v>-16.05</v>
      </c>
      <c r="AU554" s="119">
        <v>1.44</v>
      </c>
      <c r="AV554" s="119">
        <v>11.52</v>
      </c>
      <c r="AW554" s="119">
        <v>10.19</v>
      </c>
      <c r="AX554" s="119">
        <v>-11.63</v>
      </c>
      <c r="AY554" s="119">
        <v>24.31</v>
      </c>
      <c r="AZ554" s="119">
        <v>-26.48</v>
      </c>
      <c r="BA554" s="119">
        <v>32.479999999999997</v>
      </c>
    </row>
    <row r="555" spans="1:53" x14ac:dyDescent="0.45">
      <c r="A555" s="260">
        <v>236</v>
      </c>
      <c r="B555" s="173" t="s">
        <v>316</v>
      </c>
      <c r="C555" s="173"/>
      <c r="D555" s="120">
        <v>-8.0500000000000007</v>
      </c>
      <c r="E555" s="120">
        <v>-4.18</v>
      </c>
      <c r="F555" s="120">
        <v>-21.03</v>
      </c>
      <c r="G555" s="120">
        <v>19.46</v>
      </c>
      <c r="H555" s="120">
        <v>-3.21</v>
      </c>
      <c r="I555" s="120">
        <v>50.73</v>
      </c>
      <c r="J555" s="120">
        <v>-39.17</v>
      </c>
      <c r="K555" s="120">
        <v>68.239999999999995</v>
      </c>
      <c r="L555" s="120">
        <v>-21.79</v>
      </c>
      <c r="M555" s="120">
        <v>-22.7</v>
      </c>
      <c r="N555" s="120">
        <v>-5.49</v>
      </c>
      <c r="O555" s="120">
        <v>52.59</v>
      </c>
      <c r="P555" s="120">
        <v>3.95</v>
      </c>
      <c r="Q555" s="120">
        <v>0.1</v>
      </c>
      <c r="R555" s="120">
        <v>-15.34</v>
      </c>
      <c r="S555" s="120">
        <v>-30.58</v>
      </c>
      <c r="T555" s="120">
        <v>13.79</v>
      </c>
      <c r="U555" s="120">
        <v>114.35</v>
      </c>
      <c r="V555" s="120">
        <v>-55.41</v>
      </c>
      <c r="W555" s="120">
        <v>33.93</v>
      </c>
      <c r="X555" s="120">
        <v>-24.81</v>
      </c>
      <c r="Y555" s="120">
        <v>-28.11</v>
      </c>
      <c r="Z555" s="120">
        <v>-14.3</v>
      </c>
      <c r="AA555" s="120">
        <v>11.43</v>
      </c>
      <c r="AB555" s="120">
        <v>99.35</v>
      </c>
      <c r="AC555" s="120">
        <v>0.21</v>
      </c>
      <c r="AD555" s="120">
        <v>-52.44</v>
      </c>
      <c r="AE555" s="120">
        <v>60.94</v>
      </c>
      <c r="AF555" s="120">
        <v>50.11</v>
      </c>
      <c r="AG555" s="120">
        <v>-47.17</v>
      </c>
      <c r="AH555" s="120">
        <v>31.55</v>
      </c>
      <c r="AI555" s="120">
        <v>9.59</v>
      </c>
      <c r="AJ555" s="120">
        <v>-31.3</v>
      </c>
      <c r="AK555" s="120">
        <v>-4.7699999999999996</v>
      </c>
      <c r="AL555" s="120">
        <v>-13.09</v>
      </c>
      <c r="AM555" s="120">
        <v>2.88</v>
      </c>
      <c r="AN555" s="120">
        <v>48.4</v>
      </c>
      <c r="AO555" s="120">
        <v>14.98</v>
      </c>
      <c r="AP555" s="120">
        <v>-51.11</v>
      </c>
      <c r="AQ555" s="120">
        <v>60.56</v>
      </c>
      <c r="AR555" s="120">
        <v>24.73</v>
      </c>
      <c r="AS555" s="120">
        <v>-30.86</v>
      </c>
      <c r="AT555" s="120">
        <v>22.26</v>
      </c>
      <c r="AU555" s="120">
        <v>16.510000000000002</v>
      </c>
      <c r="AV555" s="120">
        <v>-17.66</v>
      </c>
      <c r="AW555" s="120">
        <v>-11.07</v>
      </c>
      <c r="AX555" s="120">
        <v>-2.5099999999999998</v>
      </c>
      <c r="AY555" s="120">
        <v>-17.739999999999998</v>
      </c>
      <c r="AZ555" s="120">
        <v>32.74</v>
      </c>
      <c r="BA555" s="120">
        <v>2.4300000000000002</v>
      </c>
    </row>
    <row r="556" spans="1:53" ht="42" x14ac:dyDescent="0.45">
      <c r="A556" s="261">
        <v>237</v>
      </c>
      <c r="B556" s="174" t="s">
        <v>317</v>
      </c>
      <c r="C556" s="174"/>
      <c r="D556" s="119">
        <v>-30.73</v>
      </c>
      <c r="E556" s="119">
        <v>28.23</v>
      </c>
      <c r="F556" s="119">
        <v>-16.350000000000001</v>
      </c>
      <c r="G556" s="119">
        <v>33.08</v>
      </c>
      <c r="H556" s="119">
        <v>24.29</v>
      </c>
      <c r="I556" s="119">
        <v>11.82</v>
      </c>
      <c r="J556" s="119">
        <v>-34.15</v>
      </c>
      <c r="K556" s="119">
        <v>138.27000000000001</v>
      </c>
      <c r="L556" s="119">
        <v>-45.34</v>
      </c>
      <c r="M556" s="119">
        <v>-33.65</v>
      </c>
      <c r="N556" s="119">
        <v>-27.14</v>
      </c>
      <c r="O556" s="119">
        <v>65.69</v>
      </c>
      <c r="P556" s="119">
        <v>28.4</v>
      </c>
      <c r="Q556" s="119">
        <v>-8.76</v>
      </c>
      <c r="R556" s="119">
        <v>33.840000000000003</v>
      </c>
      <c r="S556" s="119">
        <v>-29.43</v>
      </c>
      <c r="T556" s="119">
        <v>-46.52</v>
      </c>
      <c r="U556" s="119">
        <v>142</v>
      </c>
      <c r="V556" s="119">
        <v>-43.39</v>
      </c>
      <c r="W556" s="119">
        <v>39.42</v>
      </c>
      <c r="X556" s="119">
        <v>-39.79</v>
      </c>
      <c r="Y556" s="119">
        <v>-12.17</v>
      </c>
      <c r="Z556" s="119">
        <v>29.7</v>
      </c>
      <c r="AA556" s="119">
        <v>-22.14</v>
      </c>
      <c r="AB556" s="119">
        <v>72.55</v>
      </c>
      <c r="AC556" s="119">
        <v>-44.89</v>
      </c>
      <c r="AD556" s="119">
        <v>-2.06</v>
      </c>
      <c r="AE556" s="119">
        <v>61.05</v>
      </c>
      <c r="AF556" s="119">
        <v>-1.96</v>
      </c>
      <c r="AG556" s="119">
        <v>-9.33</v>
      </c>
      <c r="AH556" s="119">
        <v>4.41</v>
      </c>
      <c r="AI556" s="119">
        <v>14.08</v>
      </c>
      <c r="AJ556" s="119">
        <v>11.11</v>
      </c>
      <c r="AK556" s="119">
        <v>-37.22</v>
      </c>
      <c r="AL556" s="119">
        <v>58.41</v>
      </c>
      <c r="AM556" s="119">
        <v>6.7</v>
      </c>
      <c r="AN556" s="119">
        <v>-15.18</v>
      </c>
      <c r="AO556" s="119">
        <v>45.06</v>
      </c>
      <c r="AP556" s="119">
        <v>-4.26</v>
      </c>
      <c r="AQ556" s="119">
        <v>29.33</v>
      </c>
      <c r="AR556" s="119">
        <v>5.5</v>
      </c>
      <c r="AS556" s="119">
        <v>-29.64</v>
      </c>
      <c r="AT556" s="119">
        <v>28.7</v>
      </c>
      <c r="AU556" s="119">
        <v>-6.83</v>
      </c>
      <c r="AV556" s="119">
        <v>-22.78</v>
      </c>
      <c r="AW556" s="119">
        <v>32.5</v>
      </c>
      <c r="AX556" s="119">
        <v>-33.96</v>
      </c>
      <c r="AY556" s="119">
        <v>70.290000000000006</v>
      </c>
      <c r="AZ556" s="119">
        <v>12.75</v>
      </c>
      <c r="BA556" s="119">
        <v>15.48</v>
      </c>
    </row>
    <row r="557" spans="1:53" ht="29.25" x14ac:dyDescent="0.45">
      <c r="A557" s="260">
        <v>238</v>
      </c>
      <c r="B557" s="173" t="s">
        <v>318</v>
      </c>
      <c r="C557" s="173"/>
      <c r="D557" s="120">
        <v>-19.21</v>
      </c>
      <c r="E557" s="120">
        <v>59.7</v>
      </c>
      <c r="F557" s="120">
        <v>-37.299999999999997</v>
      </c>
      <c r="G557" s="120">
        <v>7.62</v>
      </c>
      <c r="H557" s="120">
        <v>16.03</v>
      </c>
      <c r="I557" s="120">
        <v>36.74</v>
      </c>
      <c r="J557" s="120">
        <v>-22.33</v>
      </c>
      <c r="K557" s="120">
        <v>2.0699999999999998</v>
      </c>
      <c r="L557" s="120">
        <v>38.32</v>
      </c>
      <c r="M557" s="120">
        <v>-32.909999999999997</v>
      </c>
      <c r="N557" s="120">
        <v>3.98</v>
      </c>
      <c r="O557" s="120">
        <v>21.82</v>
      </c>
      <c r="P557" s="120">
        <v>2.12</v>
      </c>
      <c r="Q557" s="120">
        <v>1.46</v>
      </c>
      <c r="R557" s="120">
        <v>-29.34</v>
      </c>
      <c r="S557" s="120">
        <v>9.33</v>
      </c>
      <c r="T557" s="120">
        <v>32.380000000000003</v>
      </c>
      <c r="U557" s="120">
        <v>-14.83</v>
      </c>
      <c r="V557" s="120">
        <v>8.09</v>
      </c>
      <c r="W557" s="120">
        <v>-10.87</v>
      </c>
      <c r="X557" s="120">
        <v>-11.02</v>
      </c>
      <c r="Y557" s="120">
        <v>27.31</v>
      </c>
      <c r="Z557" s="120">
        <v>-15.31</v>
      </c>
      <c r="AA557" s="120">
        <v>0.19</v>
      </c>
      <c r="AB557" s="120">
        <v>1.32</v>
      </c>
      <c r="AC557" s="120">
        <v>52.23</v>
      </c>
      <c r="AD557" s="120">
        <v>-49.85</v>
      </c>
      <c r="AE557" s="120">
        <v>28.68</v>
      </c>
      <c r="AF557" s="120">
        <v>20.77</v>
      </c>
      <c r="AG557" s="120">
        <v>5.71</v>
      </c>
      <c r="AH557" s="120">
        <v>-0.67</v>
      </c>
      <c r="AI557" s="120">
        <v>10.050000000000001</v>
      </c>
      <c r="AJ557" s="120">
        <v>-40.19</v>
      </c>
      <c r="AK557" s="120">
        <v>16.29</v>
      </c>
      <c r="AL557" s="120">
        <v>-9.92</v>
      </c>
      <c r="AM557" s="120">
        <v>18.14</v>
      </c>
      <c r="AN557" s="120">
        <v>3.75</v>
      </c>
      <c r="AO557" s="120">
        <v>32.42</v>
      </c>
      <c r="AP557" s="120">
        <v>-39.25</v>
      </c>
      <c r="AQ557" s="120">
        <v>13.91</v>
      </c>
      <c r="AR557" s="120">
        <v>2.6</v>
      </c>
      <c r="AS557" s="120">
        <v>2.25</v>
      </c>
      <c r="AT557" s="120">
        <v>3.94</v>
      </c>
      <c r="AU557" s="120">
        <v>31.22</v>
      </c>
      <c r="AV557" s="120">
        <v>-5.58</v>
      </c>
      <c r="AW557" s="120">
        <v>-12.1</v>
      </c>
      <c r="AX557" s="120">
        <v>-38.700000000000003</v>
      </c>
      <c r="AY557" s="120">
        <v>58.92</v>
      </c>
      <c r="AZ557" s="120">
        <v>-35.33</v>
      </c>
      <c r="BA557" s="120">
        <v>48.07</v>
      </c>
    </row>
    <row r="558" spans="1:53" x14ac:dyDescent="0.45">
      <c r="A558" s="261">
        <v>239</v>
      </c>
      <c r="B558" s="174" t="s">
        <v>47</v>
      </c>
      <c r="C558" s="174"/>
      <c r="D558" s="119">
        <v>7.65</v>
      </c>
      <c r="E558" s="119">
        <v>0.5</v>
      </c>
      <c r="F558" s="119">
        <v>-10.25</v>
      </c>
      <c r="G558" s="119">
        <v>9.4700000000000006</v>
      </c>
      <c r="H558" s="119">
        <v>11.81</v>
      </c>
      <c r="I558" s="119">
        <v>-8.89</v>
      </c>
      <c r="J558" s="119">
        <v>20.18</v>
      </c>
      <c r="K558" s="119">
        <v>6.75</v>
      </c>
      <c r="L558" s="119">
        <v>6.94</v>
      </c>
      <c r="M558" s="119">
        <v>-17.61</v>
      </c>
      <c r="N558" s="119">
        <v>-12.17</v>
      </c>
      <c r="O558" s="119">
        <v>0.33</v>
      </c>
      <c r="P558" s="119">
        <v>1.48</v>
      </c>
      <c r="Q558" s="119">
        <v>11.33</v>
      </c>
      <c r="R558" s="119">
        <v>-20.399999999999999</v>
      </c>
      <c r="S558" s="119">
        <v>16.18</v>
      </c>
      <c r="T558" s="119">
        <v>-9.11</v>
      </c>
      <c r="U558" s="119">
        <v>7.3</v>
      </c>
      <c r="V558" s="119">
        <v>3.85</v>
      </c>
      <c r="W558" s="119">
        <v>13.26</v>
      </c>
      <c r="X558" s="119">
        <v>33.08</v>
      </c>
      <c r="Y558" s="119">
        <v>-21.86</v>
      </c>
      <c r="Z558" s="119">
        <v>-15.95</v>
      </c>
      <c r="AA558" s="119">
        <v>3.07</v>
      </c>
      <c r="AB558" s="119">
        <v>11.31</v>
      </c>
      <c r="AC558" s="119">
        <v>11.72</v>
      </c>
      <c r="AD558" s="119">
        <v>-21.23</v>
      </c>
      <c r="AE558" s="119">
        <v>5.87</v>
      </c>
      <c r="AF558" s="119">
        <v>3.15</v>
      </c>
      <c r="AG558" s="119">
        <v>-12.22</v>
      </c>
      <c r="AH558" s="119">
        <v>23.64</v>
      </c>
      <c r="AI558" s="119">
        <v>3</v>
      </c>
      <c r="AJ558" s="119">
        <v>-3.6</v>
      </c>
      <c r="AK558" s="119">
        <v>-4.6100000000000003</v>
      </c>
      <c r="AL558" s="119">
        <v>-3.31</v>
      </c>
      <c r="AM558" s="119">
        <v>3.25</v>
      </c>
      <c r="AN558" s="119">
        <v>-1.55</v>
      </c>
      <c r="AO558" s="119">
        <v>10.89</v>
      </c>
      <c r="AP558" s="119">
        <v>-16.91</v>
      </c>
      <c r="AQ558" s="119">
        <v>11.94</v>
      </c>
      <c r="AR558" s="119">
        <v>4.74</v>
      </c>
      <c r="AS558" s="119">
        <v>-5.28</v>
      </c>
      <c r="AT558" s="119">
        <v>12.07</v>
      </c>
      <c r="AU558" s="119">
        <v>-0.46</v>
      </c>
      <c r="AV558" s="119">
        <v>9.15</v>
      </c>
      <c r="AW558" s="119">
        <v>16.39</v>
      </c>
      <c r="AX558" s="119">
        <v>-34.39</v>
      </c>
      <c r="AY558" s="119">
        <v>28.79</v>
      </c>
      <c r="AZ558" s="119">
        <v>-4.3099999999999996</v>
      </c>
      <c r="BA558" s="119">
        <v>-0.67</v>
      </c>
    </row>
    <row r="559" spans="1:53" ht="29.25" x14ac:dyDescent="0.45">
      <c r="A559" s="260">
        <v>240</v>
      </c>
      <c r="B559" s="173" t="s">
        <v>319</v>
      </c>
      <c r="C559" s="173"/>
      <c r="D559" s="120">
        <v>3.71</v>
      </c>
      <c r="E559" s="120">
        <v>0.93</v>
      </c>
      <c r="F559" s="120">
        <v>5.14</v>
      </c>
      <c r="G559" s="120">
        <v>2.0499999999999998</v>
      </c>
      <c r="H559" s="120">
        <v>5.95</v>
      </c>
      <c r="I559" s="120">
        <v>-5.03</v>
      </c>
      <c r="J559" s="120">
        <v>16.809999999999999</v>
      </c>
      <c r="K559" s="120">
        <v>-5.43</v>
      </c>
      <c r="L559" s="120">
        <v>-1.56</v>
      </c>
      <c r="M559" s="120">
        <v>-21.46</v>
      </c>
      <c r="N559" s="120">
        <v>5.32</v>
      </c>
      <c r="O559" s="120">
        <v>-5.35</v>
      </c>
      <c r="P559" s="120">
        <v>18.28</v>
      </c>
      <c r="Q559" s="120">
        <v>18.5</v>
      </c>
      <c r="R559" s="120">
        <v>-7.9</v>
      </c>
      <c r="S559" s="120">
        <v>9.68</v>
      </c>
      <c r="T559" s="120">
        <v>-3.7</v>
      </c>
      <c r="U559" s="120">
        <v>-6.62</v>
      </c>
      <c r="V559" s="120">
        <v>-7.69</v>
      </c>
      <c r="W559" s="120">
        <v>-5.88</v>
      </c>
      <c r="X559" s="120">
        <v>-0.01</v>
      </c>
      <c r="Y559" s="120">
        <v>2.0699999999999998</v>
      </c>
      <c r="Z559" s="120">
        <v>-2.5299999999999998</v>
      </c>
      <c r="AA559" s="120">
        <v>-10.33</v>
      </c>
      <c r="AB559" s="120">
        <v>16.989999999999998</v>
      </c>
      <c r="AC559" s="120">
        <v>23.16</v>
      </c>
      <c r="AD559" s="120">
        <v>-5.98</v>
      </c>
      <c r="AE559" s="120">
        <v>19.690000000000001</v>
      </c>
      <c r="AF559" s="120">
        <v>-4.3899999999999997</v>
      </c>
      <c r="AG559" s="120">
        <v>-11.78</v>
      </c>
      <c r="AH559" s="120">
        <v>-10.210000000000001</v>
      </c>
      <c r="AI559" s="120">
        <v>7</v>
      </c>
      <c r="AJ559" s="120">
        <v>8.2200000000000006</v>
      </c>
      <c r="AK559" s="120">
        <v>-4.2300000000000004</v>
      </c>
      <c r="AL559" s="120">
        <v>13.66</v>
      </c>
      <c r="AM559" s="120">
        <v>13.26</v>
      </c>
      <c r="AN559" s="120">
        <v>16.98</v>
      </c>
      <c r="AO559" s="120">
        <v>7.75</v>
      </c>
      <c r="AP559" s="120">
        <v>-20.61</v>
      </c>
      <c r="AQ559" s="120">
        <v>6.39</v>
      </c>
      <c r="AR559" s="120">
        <v>3.61</v>
      </c>
      <c r="AS559" s="120">
        <v>-15.28</v>
      </c>
      <c r="AT559" s="120">
        <v>4.18</v>
      </c>
      <c r="AU559" s="120">
        <v>44.25</v>
      </c>
      <c r="AV559" s="120">
        <v>-28.67</v>
      </c>
      <c r="AW559" s="120">
        <v>-3.31</v>
      </c>
      <c r="AX559" s="120">
        <v>6.82</v>
      </c>
      <c r="AY559" s="120">
        <v>4.25</v>
      </c>
      <c r="AZ559" s="120">
        <v>5.41</v>
      </c>
      <c r="BA559" s="120">
        <v>10.79</v>
      </c>
    </row>
    <row r="560" spans="1:53" x14ac:dyDescent="0.45">
      <c r="A560" s="261">
        <v>241</v>
      </c>
      <c r="B560" s="174" t="s">
        <v>94</v>
      </c>
      <c r="C560" s="174"/>
      <c r="D560" s="119">
        <v>-8.4600000000000009</v>
      </c>
      <c r="E560" s="119">
        <v>6.81</v>
      </c>
      <c r="F560" s="119">
        <v>-16.63</v>
      </c>
      <c r="G560" s="119">
        <v>18.36</v>
      </c>
      <c r="H560" s="119">
        <v>-12.15</v>
      </c>
      <c r="I560" s="119">
        <v>2.71</v>
      </c>
      <c r="J560" s="119">
        <v>14.47</v>
      </c>
      <c r="K560" s="119">
        <v>-12.92</v>
      </c>
      <c r="L560" s="119">
        <v>27.57</v>
      </c>
      <c r="M560" s="119">
        <v>-25.6</v>
      </c>
      <c r="N560" s="119">
        <v>-2.36</v>
      </c>
      <c r="O560" s="119">
        <v>-4.78</v>
      </c>
      <c r="P560" s="119">
        <v>3.45</v>
      </c>
      <c r="Q560" s="119">
        <v>-12.25</v>
      </c>
      <c r="R560" s="119">
        <v>-8.86</v>
      </c>
      <c r="S560" s="119">
        <v>18.46</v>
      </c>
      <c r="T560" s="119">
        <v>1.4</v>
      </c>
      <c r="U560" s="119">
        <v>25.07</v>
      </c>
      <c r="V560" s="119">
        <v>-8.9600000000000009</v>
      </c>
      <c r="W560" s="119">
        <v>8.15</v>
      </c>
      <c r="X560" s="119">
        <v>3.14</v>
      </c>
      <c r="Y560" s="119">
        <v>-11.69</v>
      </c>
      <c r="Z560" s="119">
        <v>-15.17</v>
      </c>
      <c r="AA560" s="119">
        <v>7.85</v>
      </c>
      <c r="AB560" s="119">
        <v>13.03</v>
      </c>
      <c r="AC560" s="119">
        <v>-10.48</v>
      </c>
      <c r="AD560" s="119">
        <v>-11.08</v>
      </c>
      <c r="AE560" s="119">
        <v>9.3000000000000007</v>
      </c>
      <c r="AF560" s="119">
        <v>26.83</v>
      </c>
      <c r="AG560" s="119">
        <v>-25.51</v>
      </c>
      <c r="AH560" s="119">
        <v>7.8</v>
      </c>
      <c r="AI560" s="119">
        <v>11.67</v>
      </c>
      <c r="AJ560" s="119">
        <v>-19.760000000000002</v>
      </c>
      <c r="AK560" s="119">
        <v>15.09</v>
      </c>
      <c r="AL560" s="119">
        <v>5.26</v>
      </c>
      <c r="AM560" s="119">
        <v>11.72</v>
      </c>
      <c r="AN560" s="119">
        <v>10.15</v>
      </c>
      <c r="AO560" s="119">
        <v>-11.2</v>
      </c>
      <c r="AP560" s="119">
        <v>-15.56</v>
      </c>
      <c r="AQ560" s="119">
        <v>20.149999999999999</v>
      </c>
      <c r="AR560" s="119">
        <v>-0.37</v>
      </c>
      <c r="AS560" s="119">
        <v>-5.05</v>
      </c>
      <c r="AT560" s="119">
        <v>20.7</v>
      </c>
      <c r="AU560" s="119">
        <v>3.16</v>
      </c>
      <c r="AV560" s="119">
        <v>-22.43</v>
      </c>
      <c r="AW560" s="119">
        <v>8.0299999999999994</v>
      </c>
      <c r="AX560" s="119">
        <v>-13.05</v>
      </c>
      <c r="AY560" s="119">
        <v>5.19</v>
      </c>
      <c r="AZ560" s="119">
        <v>11.83</v>
      </c>
      <c r="BA560" s="119">
        <v>24.41</v>
      </c>
    </row>
    <row r="561" spans="1:53" ht="54.75" x14ac:dyDescent="0.45">
      <c r="A561" s="260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</row>
    <row r="562" spans="1:53" ht="29.25" x14ac:dyDescent="0.45">
      <c r="A562" s="261">
        <v>243</v>
      </c>
      <c r="B562" s="174" t="s">
        <v>321</v>
      </c>
      <c r="C562" s="174"/>
      <c r="D562" s="119">
        <v>309.77</v>
      </c>
      <c r="E562" s="119">
        <v>-51.01</v>
      </c>
      <c r="F562" s="119">
        <v>-26.47</v>
      </c>
      <c r="G562" s="119">
        <v>-69.44</v>
      </c>
      <c r="H562" s="119">
        <v>296.11</v>
      </c>
      <c r="I562" s="119">
        <v>-28.61</v>
      </c>
      <c r="J562" s="119">
        <v>21.02</v>
      </c>
      <c r="K562" s="119">
        <v>61.36</v>
      </c>
      <c r="L562" s="119">
        <v>-73.540000000000006</v>
      </c>
      <c r="M562" s="119">
        <v>44.11</v>
      </c>
      <c r="N562" s="119">
        <v>38.79</v>
      </c>
      <c r="O562" s="119">
        <v>-52.09</v>
      </c>
      <c r="P562" s="119">
        <v>45.63</v>
      </c>
      <c r="Q562" s="119">
        <v>-28.88</v>
      </c>
      <c r="R562" s="119">
        <v>-1.53</v>
      </c>
      <c r="S562" s="119">
        <v>82.49</v>
      </c>
      <c r="T562" s="119">
        <v>-36.03</v>
      </c>
      <c r="U562" s="119">
        <v>46</v>
      </c>
      <c r="V562" s="119">
        <v>-51.83</v>
      </c>
      <c r="W562" s="119">
        <v>40.76</v>
      </c>
      <c r="X562" s="119">
        <v>13.13</v>
      </c>
      <c r="Y562" s="119">
        <v>-29.76</v>
      </c>
      <c r="Z562" s="119">
        <v>2.97</v>
      </c>
      <c r="AA562" s="119">
        <v>10.29</v>
      </c>
      <c r="AB562" s="119">
        <v>-27.24</v>
      </c>
      <c r="AC562" s="119">
        <v>112.31</v>
      </c>
      <c r="AD562" s="119">
        <v>-48.79</v>
      </c>
      <c r="AE562" s="119">
        <v>34.909999999999997</v>
      </c>
      <c r="AF562" s="119">
        <v>103.15</v>
      </c>
      <c r="AG562" s="119">
        <v>-29.43</v>
      </c>
      <c r="AH562" s="119">
        <v>22.93</v>
      </c>
      <c r="AI562" s="119">
        <v>29.17</v>
      </c>
      <c r="AJ562" s="119">
        <v>63.13</v>
      </c>
      <c r="AK562" s="119">
        <v>-26.46</v>
      </c>
      <c r="AL562" s="119">
        <v>-4.0999999999999996</v>
      </c>
      <c r="AM562" s="119">
        <v>-20.83</v>
      </c>
      <c r="AN562" s="119">
        <v>-18.21</v>
      </c>
      <c r="AO562" s="119">
        <v>24.33</v>
      </c>
      <c r="AP562" s="119">
        <v>-68.989999999999995</v>
      </c>
      <c r="AQ562" s="119">
        <v>155.08000000000001</v>
      </c>
      <c r="AR562" s="119">
        <v>-4.6100000000000003</v>
      </c>
      <c r="AS562" s="119">
        <v>-23.96</v>
      </c>
      <c r="AT562" s="119">
        <v>27.17</v>
      </c>
      <c r="AU562" s="119">
        <v>159.32</v>
      </c>
      <c r="AV562" s="119">
        <v>-61.35</v>
      </c>
      <c r="AW562" s="119">
        <v>33.56</v>
      </c>
      <c r="AX562" s="119">
        <v>-1.53</v>
      </c>
      <c r="AY562" s="119">
        <v>19.66</v>
      </c>
      <c r="AZ562" s="119">
        <v>-32.56</v>
      </c>
      <c r="BA562" s="119">
        <v>126.92</v>
      </c>
    </row>
    <row r="563" spans="1:53" ht="80.25" x14ac:dyDescent="0.45">
      <c r="A563" s="260">
        <v>244</v>
      </c>
      <c r="B563" s="173" t="s">
        <v>389</v>
      </c>
      <c r="C563" s="173"/>
      <c r="D563" s="116"/>
      <c r="E563" s="120">
        <v>779.41</v>
      </c>
      <c r="F563" s="120">
        <v>-100</v>
      </c>
      <c r="G563" s="116"/>
      <c r="H563" s="116"/>
      <c r="I563" s="116"/>
      <c r="J563" s="120">
        <v>812.5</v>
      </c>
      <c r="K563" s="120">
        <v>-2.74</v>
      </c>
      <c r="L563" s="120">
        <v>-90.14</v>
      </c>
      <c r="M563" s="120">
        <v>-100</v>
      </c>
      <c r="N563" s="116"/>
      <c r="O563" s="120">
        <v>-44.19</v>
      </c>
      <c r="P563" s="120">
        <v>66.67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20">
        <v>818.75</v>
      </c>
      <c r="AF563" s="120">
        <v>-93.88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18">
        <v>5700</v>
      </c>
      <c r="AO563" s="120">
        <v>-100</v>
      </c>
      <c r="AP563" s="116"/>
      <c r="AQ563" s="120">
        <v>-97.45</v>
      </c>
      <c r="AR563" s="120">
        <v>-100</v>
      </c>
      <c r="AS563" s="116"/>
      <c r="AT563" s="120">
        <v>200</v>
      </c>
      <c r="AU563" s="120">
        <v>16.670000000000002</v>
      </c>
      <c r="AV563" s="120">
        <v>-100</v>
      </c>
      <c r="AW563" s="116"/>
      <c r="AX563" s="120">
        <v>0</v>
      </c>
      <c r="AY563" s="120">
        <v>-57.14</v>
      </c>
      <c r="AZ563" s="120">
        <v>200</v>
      </c>
      <c r="BA563" s="120">
        <v>144.44</v>
      </c>
    </row>
    <row r="564" spans="1:53" x14ac:dyDescent="0.45">
      <c r="A564" s="261">
        <v>245</v>
      </c>
      <c r="B564" s="174" t="s">
        <v>322</v>
      </c>
      <c r="C564" s="174"/>
      <c r="D564" s="119">
        <v>-3.66</v>
      </c>
      <c r="E564" s="119">
        <v>-4.26</v>
      </c>
      <c r="F564" s="119">
        <v>-10.199999999999999</v>
      </c>
      <c r="G564" s="119">
        <v>7.94</v>
      </c>
      <c r="H564" s="119">
        <v>11.78</v>
      </c>
      <c r="I564" s="119">
        <v>15.55</v>
      </c>
      <c r="J564" s="119">
        <v>-18.690000000000001</v>
      </c>
      <c r="K564" s="119">
        <v>-10.5</v>
      </c>
      <c r="L564" s="119">
        <v>11.56</v>
      </c>
      <c r="M564" s="119">
        <v>-5.82</v>
      </c>
      <c r="N564" s="119">
        <v>-9.64</v>
      </c>
      <c r="O564" s="119">
        <v>19.38</v>
      </c>
      <c r="P564" s="119">
        <v>-27.53</v>
      </c>
      <c r="Q564" s="119">
        <v>29.76</v>
      </c>
      <c r="R564" s="119">
        <v>-8.92</v>
      </c>
      <c r="S564" s="119">
        <v>-16.940000000000001</v>
      </c>
      <c r="T564" s="119">
        <v>28</v>
      </c>
      <c r="U564" s="119">
        <v>25.75</v>
      </c>
      <c r="V564" s="119">
        <v>-35.409999999999997</v>
      </c>
      <c r="W564" s="119">
        <v>-2.76</v>
      </c>
      <c r="X564" s="119">
        <v>45.47</v>
      </c>
      <c r="Y564" s="119">
        <v>18.89</v>
      </c>
      <c r="Z564" s="119">
        <v>-2.96</v>
      </c>
      <c r="AA564" s="119">
        <v>-12.67</v>
      </c>
      <c r="AB564" s="119">
        <v>-18.82</v>
      </c>
      <c r="AC564" s="119">
        <v>32.36</v>
      </c>
      <c r="AD564" s="119">
        <v>43.91</v>
      </c>
      <c r="AE564" s="119">
        <v>-36.96</v>
      </c>
      <c r="AF564" s="119">
        <v>-14.81</v>
      </c>
      <c r="AG564" s="119">
        <v>-17.38</v>
      </c>
      <c r="AH564" s="119">
        <v>35.9</v>
      </c>
      <c r="AI564" s="119">
        <v>2.08</v>
      </c>
      <c r="AJ564" s="119">
        <v>-22.83</v>
      </c>
      <c r="AK564" s="119">
        <v>7.6</v>
      </c>
      <c r="AL564" s="119">
        <v>78.72</v>
      </c>
      <c r="AM564" s="119">
        <v>-38.51</v>
      </c>
      <c r="AN564" s="119">
        <v>7.63</v>
      </c>
      <c r="AO564" s="119">
        <v>31.37</v>
      </c>
      <c r="AP564" s="119">
        <v>-29.64</v>
      </c>
      <c r="AQ564" s="119">
        <v>21.45</v>
      </c>
      <c r="AR564" s="119">
        <v>-7.09</v>
      </c>
      <c r="AS564" s="119">
        <v>1.83</v>
      </c>
      <c r="AT564" s="119">
        <v>-6.22</v>
      </c>
      <c r="AU564" s="119">
        <v>2.48</v>
      </c>
      <c r="AV564" s="119">
        <v>65.52</v>
      </c>
      <c r="AW564" s="119">
        <v>-22.43</v>
      </c>
      <c r="AX564" s="119">
        <v>-8.3800000000000008</v>
      </c>
      <c r="AY564" s="119">
        <v>-33.020000000000003</v>
      </c>
      <c r="AZ564" s="119">
        <v>34.85</v>
      </c>
      <c r="BA564" s="119">
        <v>3.89</v>
      </c>
    </row>
    <row r="565" spans="1:53" x14ac:dyDescent="0.45">
      <c r="A565" s="260">
        <v>246</v>
      </c>
      <c r="B565" s="173" t="s">
        <v>323</v>
      </c>
      <c r="C565" s="173"/>
      <c r="D565" s="120">
        <v>80</v>
      </c>
      <c r="E565" s="120">
        <v>-11.11</v>
      </c>
      <c r="F565" s="120">
        <v>-37.5</v>
      </c>
      <c r="G565" s="120">
        <v>-20</v>
      </c>
      <c r="H565" s="120">
        <v>75</v>
      </c>
      <c r="I565" s="120">
        <v>-57.14</v>
      </c>
      <c r="J565" s="120">
        <v>-33.33</v>
      </c>
      <c r="K565" s="120">
        <v>250</v>
      </c>
      <c r="L565" s="120">
        <v>-42.86</v>
      </c>
      <c r="M565" s="120">
        <v>-25</v>
      </c>
      <c r="N565" s="120">
        <v>-33.33</v>
      </c>
      <c r="O565" s="120">
        <v>650</v>
      </c>
      <c r="P565" s="120">
        <v>-73.33</v>
      </c>
      <c r="Q565" s="120">
        <v>150</v>
      </c>
      <c r="R565" s="120">
        <v>-80</v>
      </c>
      <c r="S565" s="120">
        <v>50</v>
      </c>
      <c r="T565" s="120">
        <v>66.67</v>
      </c>
      <c r="U565" s="120">
        <v>-40</v>
      </c>
      <c r="V565" s="120">
        <v>200</v>
      </c>
      <c r="W565" s="120">
        <v>-66.67</v>
      </c>
      <c r="X565" s="120">
        <v>133.33000000000001</v>
      </c>
      <c r="Y565" s="120">
        <v>0</v>
      </c>
      <c r="Z565" s="120">
        <v>85.71</v>
      </c>
      <c r="AA565" s="120">
        <v>-84.62</v>
      </c>
      <c r="AB565" s="120">
        <v>50</v>
      </c>
      <c r="AC565" s="120">
        <v>100</v>
      </c>
      <c r="AD565" s="120">
        <v>-66.67</v>
      </c>
      <c r="AE565" s="120">
        <v>700</v>
      </c>
      <c r="AF565" s="120">
        <v>-62.5</v>
      </c>
      <c r="AG565" s="120">
        <v>33.33</v>
      </c>
      <c r="AH565" s="120">
        <v>-62.5</v>
      </c>
      <c r="AI565" s="120">
        <v>33.33</v>
      </c>
      <c r="AJ565" s="120">
        <v>-25</v>
      </c>
      <c r="AK565" s="120">
        <v>166.67</v>
      </c>
      <c r="AL565" s="120">
        <v>75</v>
      </c>
      <c r="AM565" s="120">
        <v>-71.430000000000007</v>
      </c>
      <c r="AN565" s="120">
        <v>-100</v>
      </c>
      <c r="AO565" s="116"/>
      <c r="AP565" s="120">
        <v>-80</v>
      </c>
      <c r="AQ565" s="120">
        <v>700</v>
      </c>
      <c r="AR565" s="120">
        <v>37.5</v>
      </c>
      <c r="AS565" s="120">
        <v>-36.36</v>
      </c>
      <c r="AT565" s="120">
        <v>-57.14</v>
      </c>
      <c r="AU565" s="120">
        <v>33.33</v>
      </c>
      <c r="AV565" s="120">
        <v>225</v>
      </c>
      <c r="AW565" s="120">
        <v>-23.08</v>
      </c>
      <c r="AX565" s="120">
        <v>-40</v>
      </c>
      <c r="AY565" s="120">
        <v>-66.67</v>
      </c>
      <c r="AZ565" s="120">
        <v>0</v>
      </c>
      <c r="BA565" s="120">
        <v>450</v>
      </c>
    </row>
    <row r="566" spans="1:53" x14ac:dyDescent="0.45">
      <c r="A566" s="261">
        <v>247</v>
      </c>
      <c r="B566" s="174" t="s">
        <v>324</v>
      </c>
      <c r="C566" s="174"/>
      <c r="D566" s="119">
        <v>61.26</v>
      </c>
      <c r="E566" s="119">
        <v>22.07</v>
      </c>
      <c r="F566" s="119">
        <v>-19.91</v>
      </c>
      <c r="G566" s="119">
        <v>-65.14</v>
      </c>
      <c r="H566" s="119">
        <v>111.48</v>
      </c>
      <c r="I566" s="119">
        <v>-20.54</v>
      </c>
      <c r="J566" s="119">
        <v>100.49</v>
      </c>
      <c r="K566" s="119">
        <v>-21.9</v>
      </c>
      <c r="L566" s="119">
        <v>-14.64</v>
      </c>
      <c r="M566" s="119">
        <v>-17.149999999999999</v>
      </c>
      <c r="N566" s="119">
        <v>-17.62</v>
      </c>
      <c r="O566" s="119">
        <v>185.56</v>
      </c>
      <c r="P566" s="119">
        <v>-53.75</v>
      </c>
      <c r="Q566" s="119">
        <v>-9.31</v>
      </c>
      <c r="R566" s="119">
        <v>-41.96</v>
      </c>
      <c r="S566" s="119">
        <v>226.15</v>
      </c>
      <c r="T566" s="119">
        <v>-69.34</v>
      </c>
      <c r="U566" s="119">
        <v>171.54</v>
      </c>
      <c r="V566" s="119">
        <v>-1.98</v>
      </c>
      <c r="W566" s="119">
        <v>-16.18</v>
      </c>
      <c r="X566" s="119">
        <v>-52.07</v>
      </c>
      <c r="Y566" s="119">
        <v>239.57</v>
      </c>
      <c r="Z566" s="119">
        <v>-56.57</v>
      </c>
      <c r="AA566" s="119">
        <v>-21.95</v>
      </c>
      <c r="AB566" s="119">
        <v>-1.88</v>
      </c>
      <c r="AC566" s="119">
        <v>16.559999999999999</v>
      </c>
      <c r="AD566" s="119">
        <v>-22.95</v>
      </c>
      <c r="AE566" s="119">
        <v>42.55</v>
      </c>
      <c r="AF566" s="119">
        <v>26.87</v>
      </c>
      <c r="AG566" s="119">
        <v>-42.75</v>
      </c>
      <c r="AH566" s="119">
        <v>40.409999999999997</v>
      </c>
      <c r="AI566" s="119">
        <v>35.119999999999997</v>
      </c>
      <c r="AJ566" s="119">
        <v>-40.07</v>
      </c>
      <c r="AK566" s="119">
        <v>10.24</v>
      </c>
      <c r="AL566" s="119">
        <v>33.33</v>
      </c>
      <c r="AM566" s="119">
        <v>4.0999999999999996</v>
      </c>
      <c r="AN566" s="119">
        <v>18.899999999999999</v>
      </c>
      <c r="AO566" s="119">
        <v>33.44</v>
      </c>
      <c r="AP566" s="119">
        <v>-49.13</v>
      </c>
      <c r="AQ566" s="119">
        <v>56.1</v>
      </c>
      <c r="AR566" s="119">
        <v>-35.94</v>
      </c>
      <c r="AS566" s="119">
        <v>46.83</v>
      </c>
      <c r="AT566" s="119">
        <v>14.62</v>
      </c>
      <c r="AU566" s="119">
        <v>11.59</v>
      </c>
      <c r="AV566" s="119">
        <v>19.48</v>
      </c>
      <c r="AW566" s="119">
        <v>-12.83</v>
      </c>
      <c r="AX566" s="119">
        <v>7.23</v>
      </c>
      <c r="AY566" s="119">
        <v>-12.09</v>
      </c>
      <c r="AZ566" s="119">
        <v>-39.15</v>
      </c>
      <c r="BA566" s="119">
        <v>164.35</v>
      </c>
    </row>
    <row r="567" spans="1:53" x14ac:dyDescent="0.45">
      <c r="A567" s="260">
        <v>248</v>
      </c>
      <c r="B567" s="173" t="s">
        <v>325</v>
      </c>
      <c r="C567" s="173"/>
      <c r="D567" s="120">
        <v>-54.65</v>
      </c>
      <c r="E567" s="120">
        <v>-27.56</v>
      </c>
      <c r="F567" s="120">
        <v>-5.75</v>
      </c>
      <c r="G567" s="120">
        <v>-5.03</v>
      </c>
      <c r="H567" s="120">
        <v>12.18</v>
      </c>
      <c r="I567" s="120">
        <v>86.46</v>
      </c>
      <c r="J567" s="120">
        <v>-47.47</v>
      </c>
      <c r="K567" s="120">
        <v>105.66</v>
      </c>
      <c r="L567" s="120">
        <v>-41.17</v>
      </c>
      <c r="M567" s="120">
        <v>-19.920000000000002</v>
      </c>
      <c r="N567" s="120">
        <v>11.6</v>
      </c>
      <c r="O567" s="120">
        <v>-3.37</v>
      </c>
      <c r="P567" s="120">
        <v>94.37</v>
      </c>
      <c r="Q567" s="120">
        <v>-26.14</v>
      </c>
      <c r="R567" s="120">
        <v>-39.130000000000003</v>
      </c>
      <c r="S567" s="120">
        <v>5.41</v>
      </c>
      <c r="T567" s="120">
        <v>-24.14</v>
      </c>
      <c r="U567" s="120">
        <v>21.16</v>
      </c>
      <c r="V567" s="120">
        <v>1.93</v>
      </c>
      <c r="W567" s="120">
        <v>36.46</v>
      </c>
      <c r="X567" s="120">
        <v>-20.149999999999999</v>
      </c>
      <c r="Y567" s="120">
        <v>26.85</v>
      </c>
      <c r="Z567" s="120">
        <v>-16.54</v>
      </c>
      <c r="AA567" s="120">
        <v>-20.260000000000002</v>
      </c>
      <c r="AB567" s="120">
        <v>172.81</v>
      </c>
      <c r="AC567" s="120">
        <v>-45.26</v>
      </c>
      <c r="AD567" s="120">
        <v>-51.06</v>
      </c>
      <c r="AE567" s="120">
        <v>12.02</v>
      </c>
      <c r="AF567" s="120">
        <v>-1.17</v>
      </c>
      <c r="AG567" s="120">
        <v>-28.22</v>
      </c>
      <c r="AH567" s="120">
        <v>80.3</v>
      </c>
      <c r="AI567" s="120">
        <v>-5.73</v>
      </c>
      <c r="AJ567" s="120">
        <v>-11.45</v>
      </c>
      <c r="AK567" s="120">
        <v>25.03</v>
      </c>
      <c r="AL567" s="120">
        <v>-10.220000000000001</v>
      </c>
      <c r="AM567" s="120">
        <v>-25.7</v>
      </c>
      <c r="AN567" s="120">
        <v>206.15</v>
      </c>
      <c r="AO567" s="120">
        <v>-52.8</v>
      </c>
      <c r="AP567" s="120">
        <v>-37.229999999999997</v>
      </c>
      <c r="AQ567" s="120">
        <v>71.760000000000005</v>
      </c>
      <c r="AR567" s="120">
        <v>-33.68</v>
      </c>
      <c r="AS567" s="120">
        <v>65.55</v>
      </c>
      <c r="AT567" s="120">
        <v>-0.44</v>
      </c>
      <c r="AU567" s="120">
        <v>2.4700000000000002</v>
      </c>
      <c r="AV567" s="120">
        <v>-4.8899999999999997</v>
      </c>
      <c r="AW567" s="120">
        <v>3.78</v>
      </c>
      <c r="AX567" s="120">
        <v>0.4</v>
      </c>
      <c r="AY567" s="120">
        <v>1.34</v>
      </c>
      <c r="AZ567" s="120">
        <v>189.79</v>
      </c>
      <c r="BA567" s="120">
        <v>-50.15</v>
      </c>
    </row>
    <row r="568" spans="1:53" x14ac:dyDescent="0.45">
      <c r="A568" s="261">
        <v>249</v>
      </c>
      <c r="B568" s="174" t="s">
        <v>326</v>
      </c>
      <c r="C568" s="174"/>
      <c r="D568" s="119">
        <v>-20.420000000000002</v>
      </c>
      <c r="E568" s="119">
        <v>15.71</v>
      </c>
      <c r="F568" s="119">
        <v>-0.9</v>
      </c>
      <c r="G568" s="119">
        <v>-5.94</v>
      </c>
      <c r="H568" s="119">
        <v>-9.2200000000000006</v>
      </c>
      <c r="I568" s="119">
        <v>-28.34</v>
      </c>
      <c r="J568" s="119">
        <v>40.299999999999997</v>
      </c>
      <c r="K568" s="119">
        <v>7.45</v>
      </c>
      <c r="L568" s="119">
        <v>32.18</v>
      </c>
      <c r="M568" s="119">
        <v>-25.84</v>
      </c>
      <c r="N568" s="119">
        <v>-20.2</v>
      </c>
      <c r="O568" s="119">
        <v>-20.25</v>
      </c>
      <c r="P568" s="119">
        <v>294.44</v>
      </c>
      <c r="Q568" s="119">
        <v>-54.53</v>
      </c>
      <c r="R568" s="119">
        <v>-53.98</v>
      </c>
      <c r="S568" s="119">
        <v>55.77</v>
      </c>
      <c r="T568" s="119">
        <v>-3.7</v>
      </c>
      <c r="U568" s="119">
        <v>30.13</v>
      </c>
      <c r="V568" s="119">
        <v>-38.92</v>
      </c>
      <c r="W568" s="119">
        <v>37.1</v>
      </c>
      <c r="X568" s="119">
        <v>-10.59</v>
      </c>
      <c r="Y568" s="119">
        <v>-5.92</v>
      </c>
      <c r="Z568" s="119">
        <v>2.1</v>
      </c>
      <c r="AA568" s="119">
        <v>-34.25</v>
      </c>
      <c r="AB568" s="119">
        <v>-7.29</v>
      </c>
      <c r="AC568" s="119">
        <v>40.450000000000003</v>
      </c>
      <c r="AD568" s="119">
        <v>0</v>
      </c>
      <c r="AE568" s="119">
        <v>1.6</v>
      </c>
      <c r="AF568" s="119">
        <v>9.4499999999999993</v>
      </c>
      <c r="AG568" s="119">
        <v>-22.3</v>
      </c>
      <c r="AH568" s="119">
        <v>59.26</v>
      </c>
      <c r="AI568" s="119">
        <v>-41.28</v>
      </c>
      <c r="AJ568" s="119">
        <v>65.349999999999994</v>
      </c>
      <c r="AK568" s="119">
        <v>-26.95</v>
      </c>
      <c r="AL568" s="119">
        <v>0.82</v>
      </c>
      <c r="AM568" s="119">
        <v>-20.329999999999998</v>
      </c>
      <c r="AN568" s="119">
        <v>28.57</v>
      </c>
      <c r="AO568" s="119">
        <v>34.92</v>
      </c>
      <c r="AP568" s="119">
        <v>-47.06</v>
      </c>
      <c r="AQ568" s="119">
        <v>37.78</v>
      </c>
      <c r="AR568" s="119">
        <v>2.42</v>
      </c>
      <c r="AS568" s="119">
        <v>6.3</v>
      </c>
      <c r="AT568" s="119">
        <v>10.37</v>
      </c>
      <c r="AU568" s="119">
        <v>9.4</v>
      </c>
      <c r="AV568" s="119">
        <v>-19.63</v>
      </c>
      <c r="AW568" s="119">
        <v>38.93</v>
      </c>
      <c r="AX568" s="119">
        <v>-21.43</v>
      </c>
      <c r="AY568" s="119">
        <v>14.69</v>
      </c>
      <c r="AZ568" s="119">
        <v>-9.15</v>
      </c>
      <c r="BA568" s="119">
        <v>4.03</v>
      </c>
    </row>
    <row r="569" spans="1:53" x14ac:dyDescent="0.45">
      <c r="A569" s="260">
        <v>250</v>
      </c>
      <c r="B569" s="173" t="s">
        <v>327</v>
      </c>
      <c r="C569" s="173"/>
      <c r="D569" s="120">
        <v>9.1199999999999992</v>
      </c>
      <c r="E569" s="120">
        <v>19.46</v>
      </c>
      <c r="F569" s="120">
        <v>-26.41</v>
      </c>
      <c r="G569" s="120">
        <v>9.41</v>
      </c>
      <c r="H569" s="120">
        <v>2.36</v>
      </c>
      <c r="I569" s="120">
        <v>-9.14</v>
      </c>
      <c r="J569" s="120">
        <v>-5.35</v>
      </c>
      <c r="K569" s="120">
        <v>13.79</v>
      </c>
      <c r="L569" s="120">
        <v>-13.55</v>
      </c>
      <c r="M569" s="120">
        <v>-20.059999999999999</v>
      </c>
      <c r="N569" s="120">
        <v>10.6</v>
      </c>
      <c r="O569" s="120">
        <v>-3.85</v>
      </c>
      <c r="P569" s="120">
        <v>7.79</v>
      </c>
      <c r="Q569" s="120">
        <v>13.28</v>
      </c>
      <c r="R569" s="120">
        <v>-5.35</v>
      </c>
      <c r="S569" s="120">
        <v>0.99</v>
      </c>
      <c r="T569" s="120">
        <v>18.25</v>
      </c>
      <c r="U569" s="120">
        <v>-6.56</v>
      </c>
      <c r="V569" s="120">
        <v>-3.11</v>
      </c>
      <c r="W569" s="120">
        <v>-7.15</v>
      </c>
      <c r="X569" s="120">
        <v>5.82</v>
      </c>
      <c r="Y569" s="120">
        <v>14.65</v>
      </c>
      <c r="Z569" s="120">
        <v>-14.16</v>
      </c>
      <c r="AA569" s="120">
        <v>-24.17</v>
      </c>
      <c r="AB569" s="120">
        <v>36</v>
      </c>
      <c r="AC569" s="120">
        <v>-16.82</v>
      </c>
      <c r="AD569" s="120">
        <v>14.36</v>
      </c>
      <c r="AE569" s="120">
        <v>-11.98</v>
      </c>
      <c r="AF569" s="120">
        <v>10.32</v>
      </c>
      <c r="AG569" s="120">
        <v>-2.79</v>
      </c>
      <c r="AH569" s="120">
        <v>13.61</v>
      </c>
      <c r="AI569" s="120">
        <v>7.48</v>
      </c>
      <c r="AJ569" s="120">
        <v>-18.52</v>
      </c>
      <c r="AK569" s="120">
        <v>-1.34</v>
      </c>
      <c r="AL569" s="120">
        <v>20.54</v>
      </c>
      <c r="AM569" s="120">
        <v>-31.75</v>
      </c>
      <c r="AN569" s="120">
        <v>5.7</v>
      </c>
      <c r="AO569" s="120">
        <v>50.24</v>
      </c>
      <c r="AP569" s="120">
        <v>-15.8</v>
      </c>
      <c r="AQ569" s="120">
        <v>11.47</v>
      </c>
      <c r="AR569" s="120">
        <v>-11.14</v>
      </c>
      <c r="AS569" s="120">
        <v>-17.510000000000002</v>
      </c>
      <c r="AT569" s="120">
        <v>40.72</v>
      </c>
      <c r="AU569" s="120">
        <v>37.1</v>
      </c>
      <c r="AV569" s="120">
        <v>-19.72</v>
      </c>
      <c r="AW569" s="120">
        <v>-8.01</v>
      </c>
      <c r="AX569" s="120">
        <v>-3.66</v>
      </c>
      <c r="AY569" s="120">
        <v>21.47</v>
      </c>
      <c r="AZ569" s="120">
        <v>-12.04</v>
      </c>
      <c r="BA569" s="120">
        <v>28.96</v>
      </c>
    </row>
    <row r="570" spans="1:53" ht="29.25" x14ac:dyDescent="0.45">
      <c r="A570" s="261">
        <v>251</v>
      </c>
      <c r="B570" s="174" t="s">
        <v>328</v>
      </c>
      <c r="C570" s="174"/>
      <c r="D570" s="119">
        <v>9.43</v>
      </c>
      <c r="E570" s="119">
        <v>-41.38</v>
      </c>
      <c r="F570" s="119">
        <v>-70.59</v>
      </c>
      <c r="G570" s="121">
        <v>1090</v>
      </c>
      <c r="H570" s="119">
        <v>-34.450000000000003</v>
      </c>
      <c r="I570" s="119">
        <v>-1.28</v>
      </c>
      <c r="J570" s="119">
        <v>6.49</v>
      </c>
      <c r="K570" s="119">
        <v>37.799999999999997</v>
      </c>
      <c r="L570" s="119">
        <v>-45.13</v>
      </c>
      <c r="M570" s="119">
        <v>-24.19</v>
      </c>
      <c r="N570" s="119">
        <v>91.49</v>
      </c>
      <c r="O570" s="119">
        <v>-26.67</v>
      </c>
      <c r="P570" s="119">
        <v>27.27</v>
      </c>
      <c r="Q570" s="119">
        <v>10.71</v>
      </c>
      <c r="R570" s="119">
        <v>-24.73</v>
      </c>
      <c r="S570" s="119">
        <v>5.71</v>
      </c>
      <c r="T570" s="119">
        <v>31.08</v>
      </c>
      <c r="U570" s="119">
        <v>-38.14</v>
      </c>
      <c r="V570" s="119">
        <v>-13.33</v>
      </c>
      <c r="W570" s="119">
        <v>73.08</v>
      </c>
      <c r="X570" s="119">
        <v>45.56</v>
      </c>
      <c r="Y570" s="119">
        <v>-59.54</v>
      </c>
      <c r="Z570" s="119">
        <v>150.94</v>
      </c>
      <c r="AA570" s="119">
        <v>-43.61</v>
      </c>
      <c r="AB570" s="119">
        <v>-22.67</v>
      </c>
      <c r="AC570" s="119">
        <v>65.52</v>
      </c>
      <c r="AD570" s="119">
        <v>-30.21</v>
      </c>
      <c r="AE570" s="119">
        <v>49.25</v>
      </c>
      <c r="AF570" s="119">
        <v>1</v>
      </c>
      <c r="AG570" s="119">
        <v>-7.92</v>
      </c>
      <c r="AH570" s="119">
        <v>-6.45</v>
      </c>
      <c r="AI570" s="119">
        <v>-20.69</v>
      </c>
      <c r="AJ570" s="119">
        <v>30.43</v>
      </c>
      <c r="AK570" s="119">
        <v>22.22</v>
      </c>
      <c r="AL570" s="119">
        <v>-22.73</v>
      </c>
      <c r="AM570" s="119">
        <v>-8.24</v>
      </c>
      <c r="AN570" s="119">
        <v>-15.38</v>
      </c>
      <c r="AO570" s="119">
        <v>10.61</v>
      </c>
      <c r="AP570" s="119">
        <v>136.99</v>
      </c>
      <c r="AQ570" s="119">
        <v>-45.09</v>
      </c>
      <c r="AR570" s="119">
        <v>-9.4700000000000006</v>
      </c>
      <c r="AS570" s="119">
        <v>-16.28</v>
      </c>
      <c r="AT570" s="119">
        <v>40.28</v>
      </c>
      <c r="AU570" s="119">
        <v>-37.619999999999997</v>
      </c>
      <c r="AV570" s="119">
        <v>100</v>
      </c>
      <c r="AW570" s="119">
        <v>-21.43</v>
      </c>
      <c r="AX570" s="119">
        <v>41.41</v>
      </c>
      <c r="AY570" s="119">
        <v>6.43</v>
      </c>
      <c r="AZ570" s="119">
        <v>24.83</v>
      </c>
      <c r="BA570" s="119">
        <v>23.66</v>
      </c>
    </row>
    <row r="571" spans="1:53" x14ac:dyDescent="0.45">
      <c r="A571" s="260">
        <v>252</v>
      </c>
      <c r="B571" s="173" t="s">
        <v>99</v>
      </c>
      <c r="C571" s="173"/>
      <c r="D571" s="120">
        <v>15.49</v>
      </c>
      <c r="E571" s="120">
        <v>12.4</v>
      </c>
      <c r="F571" s="120">
        <v>-24.49</v>
      </c>
      <c r="G571" s="120">
        <v>0.51</v>
      </c>
      <c r="H571" s="120">
        <v>5.34</v>
      </c>
      <c r="I571" s="120">
        <v>14.56</v>
      </c>
      <c r="J571" s="120">
        <v>-10.050000000000001</v>
      </c>
      <c r="K571" s="120">
        <v>4.3899999999999997</v>
      </c>
      <c r="L571" s="120">
        <v>3.92</v>
      </c>
      <c r="M571" s="120">
        <v>-21.86</v>
      </c>
      <c r="N571" s="120">
        <v>-2.12</v>
      </c>
      <c r="O571" s="120">
        <v>-29.66</v>
      </c>
      <c r="P571" s="120">
        <v>-32.04</v>
      </c>
      <c r="Q571" s="120">
        <v>20.41</v>
      </c>
      <c r="R571" s="120">
        <v>14.66</v>
      </c>
      <c r="S571" s="120">
        <v>-0.14000000000000001</v>
      </c>
      <c r="T571" s="120">
        <v>37.75</v>
      </c>
      <c r="U571" s="120">
        <v>2.4900000000000002</v>
      </c>
      <c r="V571" s="120">
        <v>-27.25</v>
      </c>
      <c r="W571" s="120">
        <v>19.11</v>
      </c>
      <c r="X571" s="120">
        <v>11.67</v>
      </c>
      <c r="Y571" s="120">
        <v>-28.28</v>
      </c>
      <c r="Z571" s="120">
        <v>-9.2899999999999991</v>
      </c>
      <c r="AA571" s="120">
        <v>-8.2100000000000009</v>
      </c>
      <c r="AB571" s="120">
        <v>2.2200000000000002</v>
      </c>
      <c r="AC571" s="120">
        <v>-1.26</v>
      </c>
      <c r="AD571" s="120">
        <v>-22.38</v>
      </c>
      <c r="AE571" s="120">
        <v>29.92</v>
      </c>
      <c r="AF571" s="120">
        <v>0.79</v>
      </c>
      <c r="AG571" s="120">
        <v>4.79</v>
      </c>
      <c r="AH571" s="120">
        <v>8.3000000000000007</v>
      </c>
      <c r="AI571" s="120">
        <v>4.68</v>
      </c>
      <c r="AJ571" s="120">
        <v>14.6</v>
      </c>
      <c r="AK571" s="120">
        <v>-20.89</v>
      </c>
      <c r="AL571" s="120">
        <v>-6.72</v>
      </c>
      <c r="AM571" s="120">
        <v>1.27</v>
      </c>
      <c r="AN571" s="120">
        <v>11.98</v>
      </c>
      <c r="AO571" s="120">
        <v>90.83</v>
      </c>
      <c r="AP571" s="120">
        <v>-46.53</v>
      </c>
      <c r="AQ571" s="120">
        <v>30.57</v>
      </c>
      <c r="AR571" s="120">
        <v>23.58</v>
      </c>
      <c r="AS571" s="120">
        <v>9.9700000000000006</v>
      </c>
      <c r="AT571" s="120">
        <v>-37.83</v>
      </c>
      <c r="AU571" s="120">
        <v>133.66</v>
      </c>
      <c r="AV571" s="120">
        <v>16.29</v>
      </c>
      <c r="AW571" s="120">
        <v>-44.62</v>
      </c>
      <c r="AX571" s="120">
        <v>-6.8</v>
      </c>
      <c r="AY571" s="120">
        <v>9.84</v>
      </c>
      <c r="AZ571" s="120">
        <v>20.010000000000002</v>
      </c>
      <c r="BA571" s="120">
        <v>-5.58</v>
      </c>
    </row>
    <row r="572" spans="1:53" ht="29.25" x14ac:dyDescent="0.45">
      <c r="A572" s="261">
        <v>253</v>
      </c>
      <c r="B572" s="174" t="s">
        <v>329</v>
      </c>
      <c r="C572" s="174"/>
      <c r="D572" s="121">
        <v>1200</v>
      </c>
      <c r="E572" s="119">
        <v>34.619999999999997</v>
      </c>
      <c r="F572" s="119">
        <v>2.86</v>
      </c>
      <c r="G572" s="119">
        <v>-66.67</v>
      </c>
      <c r="H572" s="119">
        <v>208.33</v>
      </c>
      <c r="I572" s="119">
        <v>18.02</v>
      </c>
      <c r="J572" s="119">
        <v>-58.78</v>
      </c>
      <c r="K572" s="119">
        <v>44.44</v>
      </c>
      <c r="L572" s="119">
        <v>66.67</v>
      </c>
      <c r="M572" s="119">
        <v>-87.69</v>
      </c>
      <c r="N572" s="119">
        <v>37.5</v>
      </c>
      <c r="O572" s="119">
        <v>118.18</v>
      </c>
      <c r="P572" s="119">
        <v>6.25</v>
      </c>
      <c r="Q572" s="119">
        <v>47.06</v>
      </c>
      <c r="R572" s="119">
        <v>-94.67</v>
      </c>
      <c r="S572" s="119">
        <v>575</v>
      </c>
      <c r="T572" s="119">
        <v>222.22</v>
      </c>
      <c r="U572" s="119">
        <v>19.54</v>
      </c>
      <c r="V572" s="119">
        <v>-44.23</v>
      </c>
      <c r="W572" s="119">
        <v>-6.9</v>
      </c>
      <c r="X572" s="119">
        <v>-62.96</v>
      </c>
      <c r="Y572" s="119">
        <v>80</v>
      </c>
      <c r="Z572" s="119">
        <v>-66.67</v>
      </c>
      <c r="AA572" s="119">
        <v>-25</v>
      </c>
      <c r="AB572" s="119">
        <v>266.67</v>
      </c>
      <c r="AC572" s="119">
        <v>-51.52</v>
      </c>
      <c r="AD572" s="119">
        <v>31.25</v>
      </c>
      <c r="AE572" s="119">
        <v>80.95</v>
      </c>
      <c r="AF572" s="119">
        <v>-81.58</v>
      </c>
      <c r="AG572" s="119">
        <v>-14.29</v>
      </c>
      <c r="AH572" s="121">
        <v>2433.33</v>
      </c>
      <c r="AI572" s="119">
        <v>-73.03</v>
      </c>
      <c r="AJ572" s="119">
        <v>63.41</v>
      </c>
      <c r="AK572" s="119">
        <v>-65.67</v>
      </c>
      <c r="AL572" s="119">
        <v>26.09</v>
      </c>
      <c r="AM572" s="119">
        <v>-48.28</v>
      </c>
      <c r="AN572" s="119">
        <v>333.33</v>
      </c>
      <c r="AO572" s="119">
        <v>-16.920000000000002</v>
      </c>
      <c r="AP572" s="119">
        <v>-25.93</v>
      </c>
      <c r="AQ572" s="119">
        <v>-25</v>
      </c>
      <c r="AR572" s="119">
        <v>13.33</v>
      </c>
      <c r="AS572" s="119">
        <v>-79.41</v>
      </c>
      <c r="AT572" s="119">
        <v>414.29</v>
      </c>
      <c r="AU572" s="119">
        <v>-47.22</v>
      </c>
      <c r="AV572" s="119">
        <v>131.58000000000001</v>
      </c>
      <c r="AW572" s="119">
        <v>-22.73</v>
      </c>
      <c r="AX572" s="119">
        <v>-47.06</v>
      </c>
      <c r="AY572" s="119">
        <v>-16.670000000000002</v>
      </c>
      <c r="AZ572" s="119">
        <v>40</v>
      </c>
      <c r="BA572" s="119">
        <v>100</v>
      </c>
    </row>
    <row r="573" spans="1:53" ht="29.25" x14ac:dyDescent="0.45">
      <c r="A573" s="260">
        <v>254</v>
      </c>
      <c r="B573" s="173" t="s">
        <v>82</v>
      </c>
      <c r="C573" s="173"/>
      <c r="D573" s="120">
        <v>-4.42</v>
      </c>
      <c r="E573" s="120">
        <v>50.19</v>
      </c>
      <c r="F573" s="120">
        <v>-25.56</v>
      </c>
      <c r="G573" s="120">
        <v>-10.039999999999999</v>
      </c>
      <c r="H573" s="120">
        <v>4.88</v>
      </c>
      <c r="I573" s="120">
        <v>-5.43</v>
      </c>
      <c r="J573" s="120">
        <v>-23.4</v>
      </c>
      <c r="K573" s="120">
        <v>11.87</v>
      </c>
      <c r="L573" s="120">
        <v>8</v>
      </c>
      <c r="M573" s="120">
        <v>-6.99</v>
      </c>
      <c r="N573" s="120">
        <v>3.33</v>
      </c>
      <c r="O573" s="120">
        <v>12.9</v>
      </c>
      <c r="P573" s="120">
        <v>12.96</v>
      </c>
      <c r="Q573" s="120">
        <v>16.600000000000001</v>
      </c>
      <c r="R573" s="120">
        <v>-36.07</v>
      </c>
      <c r="S573" s="120">
        <v>-8.91</v>
      </c>
      <c r="T573" s="120">
        <v>-2.2000000000000002</v>
      </c>
      <c r="U573" s="120">
        <v>3.91</v>
      </c>
      <c r="V573" s="120">
        <v>5.17</v>
      </c>
      <c r="W573" s="120">
        <v>28.55</v>
      </c>
      <c r="X573" s="120">
        <v>-7.67</v>
      </c>
      <c r="Y573" s="120">
        <v>13.05</v>
      </c>
      <c r="Z573" s="120">
        <v>-25.23</v>
      </c>
      <c r="AA573" s="120">
        <v>2.56</v>
      </c>
      <c r="AB573" s="120">
        <v>15.18</v>
      </c>
      <c r="AC573" s="120">
        <v>8.4</v>
      </c>
      <c r="AD573" s="120">
        <v>-42.45</v>
      </c>
      <c r="AE573" s="120">
        <v>42.37</v>
      </c>
      <c r="AF573" s="120">
        <v>-17</v>
      </c>
      <c r="AG573" s="120">
        <v>-17.39</v>
      </c>
      <c r="AH573" s="120">
        <v>10.5</v>
      </c>
      <c r="AI573" s="120">
        <v>-6.74</v>
      </c>
      <c r="AJ573" s="120">
        <v>-3.43</v>
      </c>
      <c r="AK573" s="120">
        <v>10.94</v>
      </c>
      <c r="AL573" s="120">
        <v>-41.4</v>
      </c>
      <c r="AM573" s="120">
        <v>-2.2000000000000002</v>
      </c>
      <c r="AN573" s="120">
        <v>17.79</v>
      </c>
      <c r="AO573" s="120">
        <v>40.51</v>
      </c>
      <c r="AP573" s="120">
        <v>-21.97</v>
      </c>
      <c r="AQ573" s="120">
        <v>48.15</v>
      </c>
      <c r="AR573" s="120">
        <v>-15.62</v>
      </c>
      <c r="AS573" s="120">
        <v>-20.43</v>
      </c>
      <c r="AT573" s="120">
        <v>26.92</v>
      </c>
      <c r="AU573" s="120">
        <v>1.37</v>
      </c>
      <c r="AV573" s="120">
        <v>0.59</v>
      </c>
      <c r="AW573" s="120">
        <v>1</v>
      </c>
      <c r="AX573" s="120">
        <v>-19.57</v>
      </c>
      <c r="AY573" s="120">
        <v>-6.78</v>
      </c>
      <c r="AZ573" s="120">
        <v>1.33</v>
      </c>
      <c r="BA573" s="120">
        <v>23.4</v>
      </c>
    </row>
    <row r="574" spans="1:53" ht="29.25" x14ac:dyDescent="0.45">
      <c r="A574" s="261">
        <v>255</v>
      </c>
      <c r="B574" s="174" t="s">
        <v>330</v>
      </c>
      <c r="C574" s="174"/>
      <c r="D574" s="119">
        <v>110.53</v>
      </c>
      <c r="E574" s="119">
        <v>28.75</v>
      </c>
      <c r="F574" s="119">
        <v>-27.18</v>
      </c>
      <c r="G574" s="119">
        <v>4</v>
      </c>
      <c r="H574" s="119">
        <v>-6.41</v>
      </c>
      <c r="I574" s="119">
        <v>-28.77</v>
      </c>
      <c r="J574" s="119">
        <v>50</v>
      </c>
      <c r="K574" s="119">
        <v>-14.1</v>
      </c>
      <c r="L574" s="119">
        <v>52.24</v>
      </c>
      <c r="M574" s="119">
        <v>0</v>
      </c>
      <c r="N574" s="119">
        <v>-4.9000000000000004</v>
      </c>
      <c r="O574" s="119">
        <v>58.76</v>
      </c>
      <c r="P574" s="119">
        <v>-68.180000000000007</v>
      </c>
      <c r="Q574" s="119">
        <v>20.41</v>
      </c>
      <c r="R574" s="119">
        <v>6.78</v>
      </c>
      <c r="S574" s="119">
        <v>47.62</v>
      </c>
      <c r="T574" s="119">
        <v>53.76</v>
      </c>
      <c r="U574" s="119">
        <v>-8.39</v>
      </c>
      <c r="V574" s="119">
        <v>-25.95</v>
      </c>
      <c r="W574" s="119">
        <v>21.65</v>
      </c>
      <c r="X574" s="119">
        <v>4.24</v>
      </c>
      <c r="Y574" s="119">
        <v>-13.82</v>
      </c>
      <c r="Z574" s="119">
        <v>-42.45</v>
      </c>
      <c r="AA574" s="119">
        <v>-22.95</v>
      </c>
      <c r="AB574" s="119">
        <v>19.149999999999999</v>
      </c>
      <c r="AC574" s="119">
        <v>148.21</v>
      </c>
      <c r="AD574" s="119">
        <v>-53.24</v>
      </c>
      <c r="AE574" s="119">
        <v>7.69</v>
      </c>
      <c r="AF574" s="119">
        <v>51.43</v>
      </c>
      <c r="AG574" s="119">
        <v>-18.87</v>
      </c>
      <c r="AH574" s="119">
        <v>47.67</v>
      </c>
      <c r="AI574" s="119">
        <v>-6.3</v>
      </c>
      <c r="AJ574" s="119">
        <v>-36.130000000000003</v>
      </c>
      <c r="AK574" s="119">
        <v>-30.26</v>
      </c>
      <c r="AL574" s="119">
        <v>26.42</v>
      </c>
      <c r="AM574" s="119">
        <v>-5.97</v>
      </c>
      <c r="AN574" s="119">
        <v>-7.94</v>
      </c>
      <c r="AO574" s="119">
        <v>53.45</v>
      </c>
      <c r="AP574" s="119">
        <v>-47.19</v>
      </c>
      <c r="AQ574" s="119">
        <v>206.38</v>
      </c>
      <c r="AR574" s="119">
        <v>-49.31</v>
      </c>
      <c r="AS574" s="119">
        <v>53.42</v>
      </c>
      <c r="AT574" s="119">
        <v>-25</v>
      </c>
      <c r="AU574" s="119">
        <v>55.95</v>
      </c>
      <c r="AV574" s="119">
        <v>-11.45</v>
      </c>
      <c r="AW574" s="119">
        <v>-21.55</v>
      </c>
      <c r="AX574" s="119">
        <v>-43.96</v>
      </c>
      <c r="AY574" s="119">
        <v>-1.96</v>
      </c>
      <c r="AZ574" s="119">
        <v>118</v>
      </c>
      <c r="BA574" s="119">
        <v>15.6</v>
      </c>
    </row>
    <row r="575" spans="1:53" x14ac:dyDescent="0.45">
      <c r="A575" s="260">
        <v>256</v>
      </c>
      <c r="B575" s="173" t="s">
        <v>331</v>
      </c>
      <c r="C575" s="173"/>
      <c r="D575" s="120">
        <v>-8.1999999999999993</v>
      </c>
      <c r="E575" s="120">
        <v>42.86</v>
      </c>
      <c r="F575" s="120">
        <v>-25</v>
      </c>
      <c r="G575" s="120">
        <v>45</v>
      </c>
      <c r="H575" s="120">
        <v>52.87</v>
      </c>
      <c r="I575" s="120">
        <v>-28.57</v>
      </c>
      <c r="J575" s="120">
        <v>-17.89</v>
      </c>
      <c r="K575" s="120">
        <v>82.05</v>
      </c>
      <c r="L575" s="120">
        <v>35.21</v>
      </c>
      <c r="M575" s="120">
        <v>-46.88</v>
      </c>
      <c r="N575" s="120">
        <v>-40.200000000000003</v>
      </c>
      <c r="O575" s="120">
        <v>0</v>
      </c>
      <c r="P575" s="120">
        <v>-11.48</v>
      </c>
      <c r="Q575" s="120">
        <v>94.44</v>
      </c>
      <c r="R575" s="120">
        <v>-57.14</v>
      </c>
      <c r="S575" s="120">
        <v>20</v>
      </c>
      <c r="T575" s="120">
        <v>11.11</v>
      </c>
      <c r="U575" s="120">
        <v>-16.670000000000002</v>
      </c>
      <c r="V575" s="120">
        <v>-12</v>
      </c>
      <c r="W575" s="120">
        <v>61.36</v>
      </c>
      <c r="X575" s="120">
        <v>4.2300000000000004</v>
      </c>
      <c r="Y575" s="120">
        <v>1.35</v>
      </c>
      <c r="Z575" s="120">
        <v>-53.33</v>
      </c>
      <c r="AA575" s="120">
        <v>-14.29</v>
      </c>
      <c r="AB575" s="120">
        <v>320</v>
      </c>
      <c r="AC575" s="120">
        <v>15.87</v>
      </c>
      <c r="AD575" s="120">
        <v>-39.729999999999997</v>
      </c>
      <c r="AE575" s="120">
        <v>52.27</v>
      </c>
      <c r="AF575" s="120">
        <v>-10.45</v>
      </c>
      <c r="AG575" s="120">
        <v>-18.329999999999998</v>
      </c>
      <c r="AH575" s="120">
        <v>-4.08</v>
      </c>
      <c r="AI575" s="120">
        <v>0</v>
      </c>
      <c r="AJ575" s="120">
        <v>30.85</v>
      </c>
      <c r="AK575" s="120">
        <v>-32.520000000000003</v>
      </c>
      <c r="AL575" s="120">
        <v>-22.89</v>
      </c>
      <c r="AM575" s="120">
        <v>25</v>
      </c>
      <c r="AN575" s="120">
        <v>20</v>
      </c>
      <c r="AO575" s="120">
        <v>-14.58</v>
      </c>
      <c r="AP575" s="120">
        <v>-26.83</v>
      </c>
      <c r="AQ575" s="120">
        <v>210</v>
      </c>
      <c r="AR575" s="120">
        <v>-51.61</v>
      </c>
      <c r="AS575" s="120">
        <v>-42.22</v>
      </c>
      <c r="AT575" s="120">
        <v>36.54</v>
      </c>
      <c r="AU575" s="120">
        <v>16.899999999999999</v>
      </c>
      <c r="AV575" s="120">
        <v>104.82</v>
      </c>
      <c r="AW575" s="120">
        <v>45.88</v>
      </c>
      <c r="AX575" s="120">
        <v>50.4</v>
      </c>
      <c r="AY575" s="120">
        <v>-78.02</v>
      </c>
      <c r="AZ575" s="120">
        <v>-19.510000000000002</v>
      </c>
      <c r="BA575" s="120">
        <v>12.12</v>
      </c>
    </row>
    <row r="576" spans="1:53" x14ac:dyDescent="0.45">
      <c r="A576" s="261">
        <v>257</v>
      </c>
      <c r="B576" s="174" t="s">
        <v>332</v>
      </c>
      <c r="C576" s="174"/>
      <c r="D576" s="119">
        <v>269.23</v>
      </c>
      <c r="E576" s="119">
        <v>74.709999999999994</v>
      </c>
      <c r="F576" s="119">
        <v>-77.84</v>
      </c>
      <c r="G576" s="119">
        <v>108.16</v>
      </c>
      <c r="H576" s="119">
        <v>25.94</v>
      </c>
      <c r="I576" s="119">
        <v>1.49</v>
      </c>
      <c r="J576" s="119">
        <v>-23.64</v>
      </c>
      <c r="K576" s="119">
        <v>55.16</v>
      </c>
      <c r="L576" s="119">
        <v>82.4</v>
      </c>
      <c r="M576" s="119">
        <v>-83.06</v>
      </c>
      <c r="N576" s="119">
        <v>74.48</v>
      </c>
      <c r="O576" s="119">
        <v>-51.42</v>
      </c>
      <c r="P576" s="119">
        <v>345.39</v>
      </c>
      <c r="Q576" s="119">
        <v>57.57</v>
      </c>
      <c r="R576" s="119">
        <v>35.770000000000003</v>
      </c>
      <c r="S576" s="119">
        <v>-78.7</v>
      </c>
      <c r="T576" s="119">
        <v>146.29</v>
      </c>
      <c r="U576" s="119">
        <v>125.72</v>
      </c>
      <c r="V576" s="119">
        <v>-62.91</v>
      </c>
      <c r="W576" s="119">
        <v>93.5</v>
      </c>
      <c r="X576" s="119">
        <v>-30</v>
      </c>
      <c r="Y576" s="119">
        <v>-21.73</v>
      </c>
      <c r="Z576" s="119">
        <v>-73.45</v>
      </c>
      <c r="AA576" s="119">
        <v>50.57</v>
      </c>
      <c r="AB576" s="119">
        <v>-17.87</v>
      </c>
      <c r="AC576" s="119">
        <v>0.31</v>
      </c>
      <c r="AD576" s="119">
        <v>-11.08</v>
      </c>
      <c r="AE576" s="119">
        <v>-27.51</v>
      </c>
      <c r="AF576" s="119">
        <v>22.43</v>
      </c>
      <c r="AG576" s="119">
        <v>-29.24</v>
      </c>
      <c r="AH576" s="119">
        <v>69.7</v>
      </c>
      <c r="AI576" s="119">
        <v>-51.14</v>
      </c>
      <c r="AJ576" s="119">
        <v>19.600000000000001</v>
      </c>
      <c r="AK576" s="119">
        <v>-44.17</v>
      </c>
      <c r="AL576" s="119">
        <v>129.35</v>
      </c>
      <c r="AM576" s="119">
        <v>18.66</v>
      </c>
      <c r="AN576" s="119">
        <v>-12.61</v>
      </c>
      <c r="AO576" s="119">
        <v>3.56</v>
      </c>
      <c r="AP576" s="119">
        <v>-7.88</v>
      </c>
      <c r="AQ576" s="119">
        <v>31.58</v>
      </c>
      <c r="AR576" s="119">
        <v>-41.5</v>
      </c>
      <c r="AS576" s="119">
        <v>67.52</v>
      </c>
      <c r="AT576" s="119">
        <v>-6.97</v>
      </c>
      <c r="AU576" s="119">
        <v>-14.08</v>
      </c>
      <c r="AV576" s="119">
        <v>185.53</v>
      </c>
      <c r="AW576" s="119">
        <v>-52.24</v>
      </c>
      <c r="AX576" s="119">
        <v>3.74</v>
      </c>
      <c r="AY576" s="119">
        <v>57.59</v>
      </c>
      <c r="AZ576" s="119">
        <v>-58.11</v>
      </c>
      <c r="BA576" s="119">
        <v>150.11000000000001</v>
      </c>
    </row>
    <row r="577" spans="1:53" x14ac:dyDescent="0.45">
      <c r="A577" s="260">
        <v>258</v>
      </c>
      <c r="B577" s="173" t="s">
        <v>333</v>
      </c>
      <c r="C577" s="173"/>
      <c r="D577" s="120">
        <v>21.1</v>
      </c>
      <c r="E577" s="120">
        <v>0.36</v>
      </c>
      <c r="F577" s="120">
        <v>-22.4</v>
      </c>
      <c r="G577" s="120">
        <v>-5.15</v>
      </c>
      <c r="H577" s="120">
        <v>6.93</v>
      </c>
      <c r="I577" s="120">
        <v>15.41</v>
      </c>
      <c r="J577" s="120">
        <v>3.55</v>
      </c>
      <c r="K577" s="120">
        <v>-4.05</v>
      </c>
      <c r="L577" s="120">
        <v>-1.56</v>
      </c>
      <c r="M577" s="120">
        <v>-13.59</v>
      </c>
      <c r="N577" s="120">
        <v>-1.2</v>
      </c>
      <c r="O577" s="120">
        <v>-7.76</v>
      </c>
      <c r="P577" s="120">
        <v>12.43</v>
      </c>
      <c r="Q577" s="120">
        <v>5.15</v>
      </c>
      <c r="R577" s="120">
        <v>-8.34</v>
      </c>
      <c r="S577" s="120">
        <v>-1.0900000000000001</v>
      </c>
      <c r="T577" s="120">
        <v>25.75</v>
      </c>
      <c r="U577" s="120">
        <v>-17.38</v>
      </c>
      <c r="V577" s="120">
        <v>-15.06</v>
      </c>
      <c r="W577" s="120">
        <v>11.16</v>
      </c>
      <c r="X577" s="120">
        <v>-12.23</v>
      </c>
      <c r="Y577" s="120">
        <v>-1.39</v>
      </c>
      <c r="Z577" s="120">
        <v>5.83</v>
      </c>
      <c r="AA577" s="120">
        <v>-18.28</v>
      </c>
      <c r="AB577" s="120">
        <v>11.44</v>
      </c>
      <c r="AC577" s="120">
        <v>15.7</v>
      </c>
      <c r="AD577" s="120">
        <v>-2.5299999999999998</v>
      </c>
      <c r="AE577" s="120">
        <v>-15.71</v>
      </c>
      <c r="AF577" s="120">
        <v>9.48</v>
      </c>
      <c r="AG577" s="120">
        <v>0.82</v>
      </c>
      <c r="AH577" s="120">
        <v>26.03</v>
      </c>
      <c r="AI577" s="120">
        <v>-13.82</v>
      </c>
      <c r="AJ577" s="120">
        <v>21.02</v>
      </c>
      <c r="AK577" s="120">
        <v>-4.76</v>
      </c>
      <c r="AL577" s="120">
        <v>-16.79</v>
      </c>
      <c r="AM577" s="120">
        <v>-2.15</v>
      </c>
      <c r="AN577" s="120">
        <v>-0.14000000000000001</v>
      </c>
      <c r="AO577" s="120">
        <v>20.09</v>
      </c>
      <c r="AP577" s="120">
        <v>-17.68</v>
      </c>
      <c r="AQ577" s="120">
        <v>22.89</v>
      </c>
      <c r="AR577" s="120">
        <v>-1.91</v>
      </c>
      <c r="AS577" s="120">
        <v>-3.19</v>
      </c>
      <c r="AT577" s="120">
        <v>4.74</v>
      </c>
      <c r="AU577" s="120">
        <v>27.97</v>
      </c>
      <c r="AV577" s="120">
        <v>-16.34</v>
      </c>
      <c r="AW577" s="120">
        <v>-10.09</v>
      </c>
      <c r="AX577" s="120">
        <v>-17.96</v>
      </c>
      <c r="AY577" s="120">
        <v>-0.12</v>
      </c>
      <c r="AZ577" s="120">
        <v>25.58</v>
      </c>
      <c r="BA577" s="120">
        <v>12.34</v>
      </c>
    </row>
    <row r="578" spans="1:53" x14ac:dyDescent="0.45">
      <c r="A578" s="261">
        <v>259</v>
      </c>
      <c r="B578" s="174" t="s">
        <v>44</v>
      </c>
      <c r="C578" s="174"/>
      <c r="D578" s="119">
        <v>-4.3099999999999996</v>
      </c>
      <c r="E578" s="119">
        <v>-0.76</v>
      </c>
      <c r="F578" s="119">
        <v>-7.6</v>
      </c>
      <c r="G578" s="119">
        <v>56.36</v>
      </c>
      <c r="H578" s="119">
        <v>4.3600000000000003</v>
      </c>
      <c r="I578" s="119">
        <v>-26.39</v>
      </c>
      <c r="J578" s="119">
        <v>52.65</v>
      </c>
      <c r="K578" s="119">
        <v>-10.67</v>
      </c>
      <c r="L578" s="119">
        <v>-3.39</v>
      </c>
      <c r="M578" s="119">
        <v>-21.1</v>
      </c>
      <c r="N578" s="119">
        <v>-10.08</v>
      </c>
      <c r="O578" s="119">
        <v>6.67</v>
      </c>
      <c r="P578" s="119">
        <v>-26.96</v>
      </c>
      <c r="Q578" s="119">
        <v>21.16</v>
      </c>
      <c r="R578" s="119">
        <v>-3.43</v>
      </c>
      <c r="S578" s="119">
        <v>30.71</v>
      </c>
      <c r="T578" s="119">
        <v>38.22</v>
      </c>
      <c r="U578" s="119">
        <v>-41.31</v>
      </c>
      <c r="V578" s="119">
        <v>8.42</v>
      </c>
      <c r="W578" s="119">
        <v>1.1299999999999999</v>
      </c>
      <c r="X578" s="119">
        <v>-13.44</v>
      </c>
      <c r="Y578" s="119">
        <v>-15.8</v>
      </c>
      <c r="Z578" s="119">
        <v>-4.34</v>
      </c>
      <c r="AA578" s="119">
        <v>-6.6</v>
      </c>
      <c r="AB578" s="119">
        <v>136.08000000000001</v>
      </c>
      <c r="AC578" s="119">
        <v>-32.57</v>
      </c>
      <c r="AD578" s="119">
        <v>-36</v>
      </c>
      <c r="AE578" s="119">
        <v>25.3</v>
      </c>
      <c r="AF578" s="119">
        <v>-5.4</v>
      </c>
      <c r="AG578" s="119">
        <v>6.02</v>
      </c>
      <c r="AH578" s="119">
        <v>-1.78</v>
      </c>
      <c r="AI578" s="119">
        <v>21.71</v>
      </c>
      <c r="AJ578" s="119">
        <v>-6.7</v>
      </c>
      <c r="AK578" s="119">
        <v>-19.440000000000001</v>
      </c>
      <c r="AL578" s="119">
        <v>12.38</v>
      </c>
      <c r="AM578" s="119">
        <v>15.81</v>
      </c>
      <c r="AN578" s="119">
        <v>-25.14</v>
      </c>
      <c r="AO578" s="119">
        <v>19.27</v>
      </c>
      <c r="AP578" s="119">
        <v>22.76</v>
      </c>
      <c r="AQ578" s="119">
        <v>-4.72</v>
      </c>
      <c r="AR578" s="119">
        <v>-4.79</v>
      </c>
      <c r="AS578" s="119">
        <v>-2.2400000000000002</v>
      </c>
      <c r="AT578" s="119">
        <v>-12.29</v>
      </c>
      <c r="AU578" s="119">
        <v>4.46</v>
      </c>
      <c r="AV578" s="119">
        <v>-7.29</v>
      </c>
      <c r="AW578" s="119">
        <v>8.0299999999999994</v>
      </c>
      <c r="AX578" s="119">
        <v>-7.59</v>
      </c>
      <c r="AY578" s="119">
        <v>9.8000000000000007</v>
      </c>
      <c r="AZ578" s="119">
        <v>-20.11</v>
      </c>
      <c r="BA578" s="119">
        <v>84.4</v>
      </c>
    </row>
    <row r="579" spans="1:53" ht="29.25" x14ac:dyDescent="0.45">
      <c r="A579" s="260">
        <v>260</v>
      </c>
      <c r="B579" s="173" t="s">
        <v>334</v>
      </c>
      <c r="C579" s="173"/>
      <c r="D579" s="116"/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0</v>
      </c>
      <c r="Z579" s="120">
        <v>-100</v>
      </c>
      <c r="AA579" s="116"/>
      <c r="AB579" s="116"/>
      <c r="AC579" s="116"/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</row>
    <row r="580" spans="1:53" x14ac:dyDescent="0.45">
      <c r="A580" s="261">
        <v>261</v>
      </c>
      <c r="B580" s="174" t="s">
        <v>335</v>
      </c>
      <c r="C580" s="174"/>
      <c r="D580" s="119">
        <v>-15.1</v>
      </c>
      <c r="E580" s="119">
        <v>45.71</v>
      </c>
      <c r="F580" s="119">
        <v>-0.21</v>
      </c>
      <c r="G580" s="119">
        <v>33.33</v>
      </c>
      <c r="H580" s="119">
        <v>-29.43</v>
      </c>
      <c r="I580" s="119">
        <v>71.75</v>
      </c>
      <c r="J580" s="119">
        <v>-22.45</v>
      </c>
      <c r="K580" s="119">
        <v>-20.37</v>
      </c>
      <c r="L580" s="119">
        <v>0</v>
      </c>
      <c r="M580" s="119">
        <v>-3.38</v>
      </c>
      <c r="N580" s="119">
        <v>0.22</v>
      </c>
      <c r="O580" s="119">
        <v>-22.93</v>
      </c>
      <c r="P580" s="119">
        <v>0.28000000000000003</v>
      </c>
      <c r="Q580" s="119">
        <v>12.15</v>
      </c>
      <c r="R580" s="119">
        <v>-8.56</v>
      </c>
      <c r="S580" s="119">
        <v>51.52</v>
      </c>
      <c r="T580" s="119">
        <v>2.5499999999999998</v>
      </c>
      <c r="U580" s="119">
        <v>20.74</v>
      </c>
      <c r="V580" s="119">
        <v>-15.27</v>
      </c>
      <c r="W580" s="119">
        <v>8.49</v>
      </c>
      <c r="X580" s="119">
        <v>-6.23</v>
      </c>
      <c r="Y580" s="119">
        <v>-41.4</v>
      </c>
      <c r="Z580" s="119">
        <v>37.21</v>
      </c>
      <c r="AA580" s="119">
        <v>24.58</v>
      </c>
      <c r="AB580" s="119">
        <v>-29.76</v>
      </c>
      <c r="AC580" s="119">
        <v>76.03</v>
      </c>
      <c r="AD580" s="119">
        <v>-31.91</v>
      </c>
      <c r="AE580" s="119">
        <v>26.46</v>
      </c>
      <c r="AF580" s="119">
        <v>-12.62</v>
      </c>
      <c r="AG580" s="119">
        <v>-9.69</v>
      </c>
      <c r="AH580" s="119">
        <v>15.59</v>
      </c>
      <c r="AI580" s="119">
        <v>-26.44</v>
      </c>
      <c r="AJ580" s="119">
        <v>-24.05</v>
      </c>
      <c r="AK580" s="119">
        <v>11.6</v>
      </c>
      <c r="AL580" s="119">
        <v>48.88</v>
      </c>
      <c r="AM580" s="119">
        <v>24.34</v>
      </c>
      <c r="AN580" s="119">
        <v>-8.65</v>
      </c>
      <c r="AO580" s="119">
        <v>53.32</v>
      </c>
      <c r="AP580" s="119">
        <v>-8.34</v>
      </c>
      <c r="AQ580" s="119">
        <v>18.68</v>
      </c>
      <c r="AR580" s="119">
        <v>-31.87</v>
      </c>
      <c r="AS580" s="119">
        <v>29.09</v>
      </c>
      <c r="AT580" s="119">
        <v>-22.08</v>
      </c>
      <c r="AU580" s="119">
        <v>-12.65</v>
      </c>
      <c r="AV580" s="119">
        <v>24.79</v>
      </c>
      <c r="AW580" s="119">
        <v>-35.729999999999997</v>
      </c>
      <c r="AX580" s="119">
        <v>11.62</v>
      </c>
      <c r="AY580" s="119">
        <v>11.9</v>
      </c>
      <c r="AZ580" s="119">
        <v>-21.43</v>
      </c>
      <c r="BA580" s="119">
        <v>52.01</v>
      </c>
    </row>
    <row r="581" spans="1:53" x14ac:dyDescent="0.45">
      <c r="A581" s="260">
        <v>262</v>
      </c>
      <c r="B581" s="173" t="s">
        <v>336</v>
      </c>
      <c r="C581" s="173"/>
      <c r="D581" s="120">
        <v>-11.72</v>
      </c>
      <c r="E581" s="120">
        <v>11.29</v>
      </c>
      <c r="F581" s="120">
        <v>-11.69</v>
      </c>
      <c r="G581" s="120">
        <v>19.579999999999998</v>
      </c>
      <c r="H581" s="120">
        <v>-4.6100000000000003</v>
      </c>
      <c r="I581" s="120">
        <v>5.24</v>
      </c>
      <c r="J581" s="120">
        <v>20.6</v>
      </c>
      <c r="K581" s="120">
        <v>-5.46</v>
      </c>
      <c r="L581" s="120">
        <v>40.770000000000003</v>
      </c>
      <c r="M581" s="120">
        <v>-30.92</v>
      </c>
      <c r="N581" s="120">
        <v>-3.04</v>
      </c>
      <c r="O581" s="120">
        <v>-20.51</v>
      </c>
      <c r="P581" s="120">
        <v>-22.13</v>
      </c>
      <c r="Q581" s="120">
        <v>23.71</v>
      </c>
      <c r="R581" s="120">
        <v>0.65</v>
      </c>
      <c r="S581" s="120">
        <v>12.2</v>
      </c>
      <c r="T581" s="120">
        <v>-14.17</v>
      </c>
      <c r="U581" s="120">
        <v>22.17</v>
      </c>
      <c r="V581" s="120">
        <v>16.97</v>
      </c>
      <c r="W581" s="120">
        <v>-15.45</v>
      </c>
      <c r="X581" s="120">
        <v>23.99</v>
      </c>
      <c r="Y581" s="120">
        <v>-28.89</v>
      </c>
      <c r="Z581" s="120">
        <v>-15.95</v>
      </c>
      <c r="AA581" s="120">
        <v>8.36</v>
      </c>
      <c r="AB581" s="120">
        <v>0.59</v>
      </c>
      <c r="AC581" s="120">
        <v>31.17</v>
      </c>
      <c r="AD581" s="120">
        <v>-9.67</v>
      </c>
      <c r="AE581" s="120">
        <v>-27.22</v>
      </c>
      <c r="AF581" s="120">
        <v>9.4600000000000009</v>
      </c>
      <c r="AG581" s="120">
        <v>3.75</v>
      </c>
      <c r="AH581" s="120">
        <v>2.0099999999999998</v>
      </c>
      <c r="AI581" s="120">
        <v>3.35</v>
      </c>
      <c r="AJ581" s="120">
        <v>-3.14</v>
      </c>
      <c r="AK581" s="120">
        <v>-16.52</v>
      </c>
      <c r="AL581" s="120">
        <v>-7.54</v>
      </c>
      <c r="AM581" s="120">
        <v>13.25</v>
      </c>
      <c r="AN581" s="120">
        <v>2.36</v>
      </c>
      <c r="AO581" s="120">
        <v>8.02</v>
      </c>
      <c r="AP581" s="120">
        <v>-16.28</v>
      </c>
      <c r="AQ581" s="120">
        <v>10.210000000000001</v>
      </c>
      <c r="AR581" s="120">
        <v>26.68</v>
      </c>
      <c r="AS581" s="120">
        <v>-2.44</v>
      </c>
      <c r="AT581" s="120">
        <v>5.98</v>
      </c>
      <c r="AU581" s="120">
        <v>8.59</v>
      </c>
      <c r="AV581" s="120">
        <v>4.8099999999999996</v>
      </c>
      <c r="AW581" s="120">
        <v>-20.12</v>
      </c>
      <c r="AX581" s="120">
        <v>-9.26</v>
      </c>
      <c r="AY581" s="120">
        <v>0.2</v>
      </c>
      <c r="AZ581" s="120">
        <v>11.1</v>
      </c>
      <c r="BA581" s="120">
        <v>13.84</v>
      </c>
    </row>
    <row r="582" spans="1:53" ht="29.25" x14ac:dyDescent="0.45">
      <c r="A582" s="261">
        <v>263</v>
      </c>
      <c r="B582" s="174" t="s">
        <v>337</v>
      </c>
      <c r="C582" s="174"/>
      <c r="D582" s="119">
        <v>-75</v>
      </c>
      <c r="E582" s="119">
        <v>-26.85</v>
      </c>
      <c r="F582" s="119">
        <v>5.0599999999999996</v>
      </c>
      <c r="G582" s="119">
        <v>603.61</v>
      </c>
      <c r="H582" s="119">
        <v>-83.39</v>
      </c>
      <c r="I582" s="119">
        <v>-13.4</v>
      </c>
      <c r="J582" s="119">
        <v>28.57</v>
      </c>
      <c r="K582" s="119">
        <v>-85.19</v>
      </c>
      <c r="L582" s="121">
        <v>1093.75</v>
      </c>
      <c r="M582" s="119">
        <v>-38.74</v>
      </c>
      <c r="N582" s="119">
        <v>200.85</v>
      </c>
      <c r="O582" s="119">
        <v>-60.8</v>
      </c>
      <c r="P582" s="119">
        <v>37.68</v>
      </c>
      <c r="Q582" s="119">
        <v>-12.63</v>
      </c>
      <c r="R582" s="119">
        <v>-38.549999999999997</v>
      </c>
      <c r="S582" s="119">
        <v>902.94</v>
      </c>
      <c r="T582" s="119">
        <v>-84.36</v>
      </c>
      <c r="U582" s="119">
        <v>-5.63</v>
      </c>
      <c r="V582" s="119">
        <v>-64.900000000000006</v>
      </c>
      <c r="W582" s="119">
        <v>103.77</v>
      </c>
      <c r="X582" s="119">
        <v>10.19</v>
      </c>
      <c r="Y582" s="119">
        <v>-61.34</v>
      </c>
      <c r="Z582" s="119">
        <v>76.09</v>
      </c>
      <c r="AA582" s="119">
        <v>18.52</v>
      </c>
      <c r="AB582" s="119">
        <v>26.04</v>
      </c>
      <c r="AC582" s="119">
        <v>-26.45</v>
      </c>
      <c r="AD582" s="119">
        <v>-12.36</v>
      </c>
      <c r="AE582" s="119">
        <v>28.21</v>
      </c>
      <c r="AF582" s="119">
        <v>337</v>
      </c>
      <c r="AG582" s="119">
        <v>-92.68</v>
      </c>
      <c r="AH582" s="119">
        <v>28.13</v>
      </c>
      <c r="AI582" s="119">
        <v>41.46</v>
      </c>
      <c r="AJ582" s="119">
        <v>56.9</v>
      </c>
      <c r="AK582" s="119">
        <v>-18.68</v>
      </c>
      <c r="AL582" s="119">
        <v>-22.97</v>
      </c>
      <c r="AM582" s="119">
        <v>212.28</v>
      </c>
      <c r="AN582" s="119">
        <v>-33.71</v>
      </c>
      <c r="AO582" s="119">
        <v>20.34</v>
      </c>
      <c r="AP582" s="119">
        <v>150.69999999999999</v>
      </c>
      <c r="AQ582" s="119">
        <v>-60.39</v>
      </c>
      <c r="AR582" s="119">
        <v>-18.440000000000001</v>
      </c>
      <c r="AS582" s="119">
        <v>-42.61</v>
      </c>
      <c r="AT582" s="119">
        <v>-6.06</v>
      </c>
      <c r="AU582" s="119">
        <v>43.55</v>
      </c>
      <c r="AV582" s="119">
        <v>19.100000000000001</v>
      </c>
      <c r="AW582" s="119">
        <v>-40.57</v>
      </c>
      <c r="AX582" s="119">
        <v>1.59</v>
      </c>
      <c r="AY582" s="119">
        <v>-6.25</v>
      </c>
      <c r="AZ582" s="119">
        <v>438.33</v>
      </c>
      <c r="BA582" s="119">
        <v>-61.92</v>
      </c>
    </row>
    <row r="583" spans="1:53" ht="29.25" x14ac:dyDescent="0.45">
      <c r="A583" s="260">
        <v>264</v>
      </c>
      <c r="B583" s="173" t="s">
        <v>338</v>
      </c>
      <c r="C583" s="173"/>
      <c r="D583" s="116"/>
      <c r="E583" s="120">
        <v>-100</v>
      </c>
      <c r="F583" s="116"/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</row>
    <row r="584" spans="1:53" x14ac:dyDescent="0.45">
      <c r="A584" s="261">
        <v>265</v>
      </c>
      <c r="B584" s="174" t="s">
        <v>339</v>
      </c>
      <c r="C584" s="174"/>
      <c r="D584" s="119">
        <v>162.77000000000001</v>
      </c>
      <c r="E584" s="119">
        <v>-27.57</v>
      </c>
      <c r="F584" s="119">
        <v>-8.9499999999999993</v>
      </c>
      <c r="G584" s="119">
        <v>-66.11</v>
      </c>
      <c r="H584" s="119">
        <v>680.84</v>
      </c>
      <c r="I584" s="119">
        <v>-35.78</v>
      </c>
      <c r="J584" s="119">
        <v>0.78</v>
      </c>
      <c r="K584" s="119">
        <v>-27.56</v>
      </c>
      <c r="L584" s="119">
        <v>-76.98</v>
      </c>
      <c r="M584" s="119">
        <v>75.510000000000005</v>
      </c>
      <c r="N584" s="119">
        <v>153.16</v>
      </c>
      <c r="O584" s="119">
        <v>-77.03</v>
      </c>
      <c r="P584" s="119">
        <v>378.29</v>
      </c>
      <c r="Q584" s="119">
        <v>-56.69</v>
      </c>
      <c r="R584" s="119">
        <v>-7.59</v>
      </c>
      <c r="S584" s="119">
        <v>283.43</v>
      </c>
      <c r="T584" s="119">
        <v>-50.84</v>
      </c>
      <c r="U584" s="119">
        <v>-56.14</v>
      </c>
      <c r="V584" s="119">
        <v>-29.6</v>
      </c>
      <c r="W584" s="119">
        <v>22.82</v>
      </c>
      <c r="X584" s="119">
        <v>540.08000000000004</v>
      </c>
      <c r="Y584" s="119">
        <v>-82.75</v>
      </c>
      <c r="Z584" s="119">
        <v>153.12</v>
      </c>
      <c r="AA584" s="119">
        <v>-14.71</v>
      </c>
      <c r="AB584" s="119">
        <v>16.64</v>
      </c>
      <c r="AC584" s="119">
        <v>-63.96</v>
      </c>
      <c r="AD584" s="119">
        <v>258.75</v>
      </c>
      <c r="AE584" s="119">
        <v>-55.4</v>
      </c>
      <c r="AF584" s="119">
        <v>46.61</v>
      </c>
      <c r="AG584" s="119">
        <v>-55.42</v>
      </c>
      <c r="AH584" s="119">
        <v>224.9</v>
      </c>
      <c r="AI584" s="119">
        <v>-35.869999999999997</v>
      </c>
      <c r="AJ584" s="119">
        <v>-37.28</v>
      </c>
      <c r="AK584" s="119">
        <v>10.52</v>
      </c>
      <c r="AL584" s="119">
        <v>416.14</v>
      </c>
      <c r="AM584" s="119">
        <v>-62.93</v>
      </c>
      <c r="AN584" s="119">
        <v>-52.63</v>
      </c>
      <c r="AO584" s="119">
        <v>67.28</v>
      </c>
      <c r="AP584" s="119">
        <v>107.73</v>
      </c>
      <c r="AQ584" s="119">
        <v>-40.950000000000003</v>
      </c>
      <c r="AR584" s="119">
        <v>8.98</v>
      </c>
      <c r="AS584" s="119">
        <v>-32.74</v>
      </c>
      <c r="AT584" s="119">
        <v>212.96</v>
      </c>
      <c r="AU584" s="119">
        <v>-65.819999999999993</v>
      </c>
      <c r="AV584" s="119">
        <v>-3.41</v>
      </c>
      <c r="AW584" s="119">
        <v>102.15</v>
      </c>
      <c r="AX584" s="119">
        <v>-14.15</v>
      </c>
      <c r="AY584" s="119">
        <v>-73.650000000000006</v>
      </c>
      <c r="AZ584" s="119">
        <v>82.87</v>
      </c>
      <c r="BA584" s="119">
        <v>220.96</v>
      </c>
    </row>
    <row r="585" spans="1:53" x14ac:dyDescent="0.45">
      <c r="A585" s="260">
        <v>266</v>
      </c>
      <c r="B585" s="173" t="s">
        <v>340</v>
      </c>
      <c r="C585" s="173"/>
      <c r="D585" s="120">
        <v>-29.95</v>
      </c>
      <c r="E585" s="120">
        <v>-74.48</v>
      </c>
      <c r="F585" s="120">
        <v>359.46</v>
      </c>
      <c r="G585" s="120">
        <v>122.35</v>
      </c>
      <c r="H585" s="120">
        <v>-84.13</v>
      </c>
      <c r="I585" s="120">
        <v>-25</v>
      </c>
      <c r="J585" s="120">
        <v>353.33</v>
      </c>
      <c r="K585" s="120">
        <v>233.33</v>
      </c>
      <c r="L585" s="120">
        <v>-88.24</v>
      </c>
      <c r="M585" s="120">
        <v>107.5</v>
      </c>
      <c r="N585" s="120">
        <v>10.24</v>
      </c>
      <c r="O585" s="120">
        <v>-3.83</v>
      </c>
      <c r="P585" s="120">
        <v>15.34</v>
      </c>
      <c r="Q585" s="120">
        <v>14.78</v>
      </c>
      <c r="R585" s="120">
        <v>-58.37</v>
      </c>
      <c r="S585" s="120">
        <v>138.13999999999999</v>
      </c>
      <c r="T585" s="120">
        <v>-53.25</v>
      </c>
      <c r="U585" s="120">
        <v>75.930000000000007</v>
      </c>
      <c r="V585" s="120">
        <v>-60</v>
      </c>
      <c r="W585" s="120">
        <v>-7.89</v>
      </c>
      <c r="X585" s="120">
        <v>71.430000000000007</v>
      </c>
      <c r="Y585" s="120">
        <v>-48.33</v>
      </c>
      <c r="Z585" s="120">
        <v>222.58</v>
      </c>
      <c r="AA585" s="120">
        <v>-2</v>
      </c>
      <c r="AB585" s="120">
        <v>-33.159999999999997</v>
      </c>
      <c r="AC585" s="120">
        <v>-50.38</v>
      </c>
      <c r="AD585" s="120">
        <v>38.46</v>
      </c>
      <c r="AE585" s="120">
        <v>410</v>
      </c>
      <c r="AF585" s="120">
        <v>-57.08</v>
      </c>
      <c r="AG585" s="120">
        <v>-46.7</v>
      </c>
      <c r="AH585" s="120">
        <v>-15.24</v>
      </c>
      <c r="AI585" s="120">
        <v>7.87</v>
      </c>
      <c r="AJ585" s="120">
        <v>-38.54</v>
      </c>
      <c r="AK585" s="120">
        <v>25.42</v>
      </c>
      <c r="AL585" s="120">
        <v>-4.05</v>
      </c>
      <c r="AM585" s="120">
        <v>-40.85</v>
      </c>
      <c r="AN585" s="120">
        <v>69.05</v>
      </c>
      <c r="AO585" s="120">
        <v>39.44</v>
      </c>
      <c r="AP585" s="120">
        <v>-43.43</v>
      </c>
      <c r="AQ585" s="120">
        <v>275</v>
      </c>
      <c r="AR585" s="120">
        <v>17.14</v>
      </c>
      <c r="AS585" s="120">
        <v>-37.4</v>
      </c>
      <c r="AT585" s="120">
        <v>129.87</v>
      </c>
      <c r="AU585" s="120">
        <v>-85.31</v>
      </c>
      <c r="AV585" s="120">
        <v>286.54000000000002</v>
      </c>
      <c r="AW585" s="120">
        <v>6.97</v>
      </c>
      <c r="AX585" s="120">
        <v>91.16</v>
      </c>
      <c r="AY585" s="120">
        <v>-72.02</v>
      </c>
      <c r="AZ585" s="120">
        <v>22.61</v>
      </c>
      <c r="BA585" s="120">
        <v>-9.2200000000000006</v>
      </c>
    </row>
    <row r="586" spans="1:53" x14ac:dyDescent="0.45">
      <c r="A586" s="261">
        <v>267</v>
      </c>
      <c r="B586" s="174" t="s">
        <v>341</v>
      </c>
      <c r="C586" s="174"/>
      <c r="D586" s="119">
        <v>-33</v>
      </c>
      <c r="E586" s="119">
        <v>33.58</v>
      </c>
      <c r="F586" s="119">
        <v>-21.79</v>
      </c>
      <c r="G586" s="119">
        <v>67.14</v>
      </c>
      <c r="H586" s="119">
        <v>-18.8</v>
      </c>
      <c r="I586" s="119">
        <v>31.05</v>
      </c>
      <c r="J586" s="119">
        <v>-42.97</v>
      </c>
      <c r="K586" s="119">
        <v>-4.93</v>
      </c>
      <c r="L586" s="119">
        <v>56.3</v>
      </c>
      <c r="M586" s="119">
        <v>-20.38</v>
      </c>
      <c r="N586" s="119">
        <v>13.69</v>
      </c>
      <c r="O586" s="119">
        <v>34.03</v>
      </c>
      <c r="P586" s="119">
        <v>-39.450000000000003</v>
      </c>
      <c r="Q586" s="119">
        <v>10.97</v>
      </c>
      <c r="R586" s="119">
        <v>-50.58</v>
      </c>
      <c r="S586" s="119">
        <v>40</v>
      </c>
      <c r="T586" s="119">
        <v>55.46</v>
      </c>
      <c r="U586" s="119">
        <v>-34.049999999999997</v>
      </c>
      <c r="V586" s="119">
        <v>1.64</v>
      </c>
      <c r="W586" s="119">
        <v>-12.1</v>
      </c>
      <c r="X586" s="119">
        <v>12.84</v>
      </c>
      <c r="Y586" s="119">
        <v>43.9</v>
      </c>
      <c r="Z586" s="119">
        <v>-46.33</v>
      </c>
      <c r="AA586" s="119">
        <v>8.42</v>
      </c>
      <c r="AB586" s="119">
        <v>-29.13</v>
      </c>
      <c r="AC586" s="119">
        <v>43.84</v>
      </c>
      <c r="AD586" s="119">
        <v>-60.95</v>
      </c>
      <c r="AE586" s="119">
        <v>97.56</v>
      </c>
      <c r="AF586" s="119">
        <v>37.04</v>
      </c>
      <c r="AG586" s="119">
        <v>-33.33</v>
      </c>
      <c r="AH586" s="119">
        <v>-20.27</v>
      </c>
      <c r="AI586" s="119">
        <v>25.42</v>
      </c>
      <c r="AJ586" s="119">
        <v>9.4600000000000009</v>
      </c>
      <c r="AK586" s="119">
        <v>279.01</v>
      </c>
      <c r="AL586" s="119">
        <v>-43.97</v>
      </c>
      <c r="AM586" s="119">
        <v>-54.07</v>
      </c>
      <c r="AN586" s="119">
        <v>34.18</v>
      </c>
      <c r="AO586" s="119">
        <v>90.57</v>
      </c>
      <c r="AP586" s="119">
        <v>-55.94</v>
      </c>
      <c r="AQ586" s="119">
        <v>59.55</v>
      </c>
      <c r="AR586" s="119">
        <v>-23.24</v>
      </c>
      <c r="AS586" s="119">
        <v>-4.59</v>
      </c>
      <c r="AT586" s="119">
        <v>23.08</v>
      </c>
      <c r="AU586" s="119">
        <v>33.590000000000003</v>
      </c>
      <c r="AV586" s="119">
        <v>-71.349999999999994</v>
      </c>
      <c r="AW586" s="119">
        <v>102.04</v>
      </c>
      <c r="AX586" s="119">
        <v>-37.369999999999997</v>
      </c>
      <c r="AY586" s="119">
        <v>59.68</v>
      </c>
      <c r="AZ586" s="119">
        <v>58.59</v>
      </c>
      <c r="BA586" s="119">
        <v>135.03</v>
      </c>
    </row>
    <row r="587" spans="1:53" ht="29.25" x14ac:dyDescent="0.45">
      <c r="A587" s="260">
        <v>268</v>
      </c>
      <c r="B587" s="173" t="s">
        <v>390</v>
      </c>
      <c r="C587" s="173"/>
      <c r="D587" s="116"/>
      <c r="E587" s="120">
        <v>-16.670000000000002</v>
      </c>
      <c r="F587" s="120">
        <v>-100</v>
      </c>
      <c r="G587" s="116"/>
      <c r="H587" s="120">
        <v>-100</v>
      </c>
      <c r="I587" s="116"/>
      <c r="J587" s="116"/>
      <c r="K587" s="120">
        <v>900</v>
      </c>
      <c r="L587" s="120">
        <v>220</v>
      </c>
      <c r="M587" s="120">
        <v>-100</v>
      </c>
      <c r="N587" s="116"/>
      <c r="O587" s="118">
        <v>2750</v>
      </c>
      <c r="P587" s="120">
        <v>2.63</v>
      </c>
      <c r="Q587" s="120">
        <v>-96.58</v>
      </c>
      <c r="R587" s="120">
        <v>325</v>
      </c>
      <c r="S587" s="120">
        <v>-82.35</v>
      </c>
      <c r="T587" s="120">
        <v>166.67</v>
      </c>
      <c r="U587" s="120">
        <v>25</v>
      </c>
      <c r="V587" s="120">
        <v>20</v>
      </c>
      <c r="W587" s="120">
        <v>-75</v>
      </c>
      <c r="X587" s="120">
        <v>200</v>
      </c>
      <c r="Y587" s="120">
        <v>-100</v>
      </c>
      <c r="Z587" s="116"/>
      <c r="AA587" s="116"/>
      <c r="AB587" s="120">
        <v>-33.33</v>
      </c>
      <c r="AC587" s="120">
        <v>-100</v>
      </c>
      <c r="AD587" s="116"/>
      <c r="AE587" s="120">
        <v>-100</v>
      </c>
      <c r="AF587" s="116"/>
      <c r="AG587" s="120">
        <v>-100</v>
      </c>
      <c r="AH587" s="116"/>
      <c r="AI587" s="116"/>
      <c r="AJ587" s="116"/>
      <c r="AK587" s="118">
        <v>4100</v>
      </c>
      <c r="AL587" s="120">
        <v>-19.05</v>
      </c>
      <c r="AM587" s="120">
        <v>-79.41</v>
      </c>
      <c r="AN587" s="120">
        <v>71.430000000000007</v>
      </c>
      <c r="AO587" s="120">
        <v>33.33</v>
      </c>
      <c r="AP587" s="120">
        <v>-100</v>
      </c>
      <c r="AQ587" s="116"/>
      <c r="AR587" s="116"/>
      <c r="AS587" s="120">
        <v>-3.64</v>
      </c>
      <c r="AT587" s="120">
        <v>-92.45</v>
      </c>
      <c r="AU587" s="118">
        <v>1450</v>
      </c>
      <c r="AV587" s="120">
        <v>3.23</v>
      </c>
      <c r="AW587" s="120">
        <v>-17.190000000000001</v>
      </c>
      <c r="AX587" s="120">
        <v>-94.34</v>
      </c>
      <c r="AY587" s="118">
        <v>5800</v>
      </c>
      <c r="AZ587" s="120">
        <v>-91.53</v>
      </c>
      <c r="BA587" s="120">
        <v>60</v>
      </c>
    </row>
    <row r="588" spans="1:53" ht="42" x14ac:dyDescent="0.45">
      <c r="A588" s="261">
        <v>269</v>
      </c>
      <c r="B588" s="174" t="s">
        <v>342</v>
      </c>
      <c r="C588" s="174"/>
      <c r="D588" s="117"/>
      <c r="E588" s="117"/>
      <c r="F588" s="119">
        <v>-90</v>
      </c>
      <c r="G588" s="119">
        <v>600</v>
      </c>
      <c r="H588" s="119">
        <v>85.71</v>
      </c>
      <c r="I588" s="119">
        <v>-38.46</v>
      </c>
      <c r="J588" s="119">
        <v>100</v>
      </c>
      <c r="K588" s="119">
        <v>12.5</v>
      </c>
      <c r="L588" s="119">
        <v>72.22</v>
      </c>
      <c r="M588" s="119">
        <v>-64.52</v>
      </c>
      <c r="N588" s="119">
        <v>145.44999999999999</v>
      </c>
      <c r="O588" s="119">
        <v>-74.069999999999993</v>
      </c>
      <c r="P588" s="119">
        <v>-100</v>
      </c>
      <c r="Q588" s="117"/>
      <c r="R588" s="117"/>
      <c r="S588" s="119">
        <v>-87.5</v>
      </c>
      <c r="T588" s="119">
        <v>-100</v>
      </c>
      <c r="U588" s="117"/>
      <c r="V588" s="119">
        <v>-100</v>
      </c>
      <c r="W588" s="117"/>
      <c r="X588" s="119">
        <v>225</v>
      </c>
      <c r="Y588" s="119">
        <v>-69.23</v>
      </c>
      <c r="Z588" s="119">
        <v>-100</v>
      </c>
      <c r="AA588" s="117"/>
      <c r="AB588" s="119">
        <v>25</v>
      </c>
      <c r="AC588" s="119">
        <v>0</v>
      </c>
      <c r="AD588" s="119">
        <v>-20</v>
      </c>
      <c r="AE588" s="119">
        <v>0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133.33000000000001</v>
      </c>
      <c r="AM588" s="119">
        <v>-85.71</v>
      </c>
      <c r="AN588" s="119">
        <v>-100</v>
      </c>
      <c r="AO588" s="117"/>
      <c r="AP588" s="119">
        <v>-100</v>
      </c>
      <c r="AQ588" s="117"/>
      <c r="AR588" s="119">
        <v>0</v>
      </c>
      <c r="AS588" s="119">
        <v>-100</v>
      </c>
      <c r="AT588" s="117"/>
      <c r="AU588" s="119">
        <v>-100</v>
      </c>
      <c r="AV588" s="117"/>
      <c r="AW588" s="119">
        <v>-100</v>
      </c>
      <c r="AX588" s="117"/>
      <c r="AY588" s="117"/>
      <c r="AZ588" s="117"/>
      <c r="BA588" s="119">
        <v>-100</v>
      </c>
    </row>
    <row r="589" spans="1:53" ht="29.25" x14ac:dyDescent="0.45">
      <c r="A589" s="260">
        <v>270</v>
      </c>
      <c r="B589" s="173" t="s">
        <v>343</v>
      </c>
      <c r="C589" s="173"/>
      <c r="D589" s="120">
        <v>24.77</v>
      </c>
      <c r="E589" s="120">
        <v>23.33</v>
      </c>
      <c r="F589" s="120">
        <v>5.84</v>
      </c>
      <c r="G589" s="120">
        <v>-27</v>
      </c>
      <c r="H589" s="120">
        <v>27.34</v>
      </c>
      <c r="I589" s="120">
        <v>-9.61</v>
      </c>
      <c r="J589" s="120">
        <v>-1.81</v>
      </c>
      <c r="K589" s="120">
        <v>1.61</v>
      </c>
      <c r="L589" s="120">
        <v>-19.5</v>
      </c>
      <c r="M589" s="120">
        <v>2.82</v>
      </c>
      <c r="N589" s="120">
        <v>36.44</v>
      </c>
      <c r="O589" s="120">
        <v>-17.27</v>
      </c>
      <c r="P589" s="120">
        <v>36.65</v>
      </c>
      <c r="Q589" s="120">
        <v>-21.31</v>
      </c>
      <c r="R589" s="120">
        <v>-7.45</v>
      </c>
      <c r="S589" s="120">
        <v>-34.880000000000003</v>
      </c>
      <c r="T589" s="120">
        <v>44.94</v>
      </c>
      <c r="U589" s="120">
        <v>45.99</v>
      </c>
      <c r="V589" s="120">
        <v>-14.87</v>
      </c>
      <c r="W589" s="120">
        <v>22.87</v>
      </c>
      <c r="X589" s="120">
        <v>-9.98</v>
      </c>
      <c r="Y589" s="120">
        <v>-8.08</v>
      </c>
      <c r="Z589" s="120">
        <v>-42.74</v>
      </c>
      <c r="AA589" s="120">
        <v>46.07</v>
      </c>
      <c r="AB589" s="120">
        <v>36.19</v>
      </c>
      <c r="AC589" s="120">
        <v>18.489999999999998</v>
      </c>
      <c r="AD589" s="120">
        <v>-45.61</v>
      </c>
      <c r="AE589" s="120">
        <v>41.78</v>
      </c>
      <c r="AF589" s="120">
        <v>-14.15</v>
      </c>
      <c r="AG589" s="120">
        <v>-27</v>
      </c>
      <c r="AH589" s="120">
        <v>79.31</v>
      </c>
      <c r="AI589" s="120">
        <v>-5.94</v>
      </c>
      <c r="AJ589" s="120">
        <v>2.42</v>
      </c>
      <c r="AK589" s="120">
        <v>-45.92</v>
      </c>
      <c r="AL589" s="120">
        <v>7.05</v>
      </c>
      <c r="AM589" s="120">
        <v>-33.86</v>
      </c>
      <c r="AN589" s="120">
        <v>80.569999999999993</v>
      </c>
      <c r="AO589" s="120">
        <v>43.57</v>
      </c>
      <c r="AP589" s="120">
        <v>-56.49</v>
      </c>
      <c r="AQ589" s="120">
        <v>63.45</v>
      </c>
      <c r="AR589" s="120">
        <v>-13.11</v>
      </c>
      <c r="AS589" s="120">
        <v>14.5</v>
      </c>
      <c r="AT589" s="120">
        <v>-37.979999999999997</v>
      </c>
      <c r="AU589" s="120">
        <v>43.75</v>
      </c>
      <c r="AV589" s="120">
        <v>30.72</v>
      </c>
      <c r="AW589" s="120">
        <v>-19.07</v>
      </c>
      <c r="AX589" s="120">
        <v>-24.66</v>
      </c>
      <c r="AY589" s="120">
        <v>-21.45</v>
      </c>
      <c r="AZ589" s="120">
        <v>60.65</v>
      </c>
      <c r="BA589" s="120">
        <v>18.73</v>
      </c>
    </row>
    <row r="590" spans="1:53" ht="42" x14ac:dyDescent="0.45">
      <c r="A590" s="261">
        <v>271</v>
      </c>
      <c r="B590" s="174" t="s">
        <v>393</v>
      </c>
      <c r="C590" s="174"/>
      <c r="D590" s="117"/>
      <c r="E590" s="117"/>
      <c r="F590" s="117"/>
      <c r="G590" s="119">
        <v>-100</v>
      </c>
      <c r="H590" s="117"/>
      <c r="I590" s="119">
        <v>-100</v>
      </c>
      <c r="J590" s="117"/>
      <c r="K590" s="119">
        <v>-100</v>
      </c>
      <c r="L590" s="117"/>
      <c r="M590" s="119">
        <v>0</v>
      </c>
      <c r="N590" s="119">
        <v>-100</v>
      </c>
      <c r="O590" s="117"/>
      <c r="P590" s="117"/>
      <c r="Q590" s="117"/>
      <c r="R590" s="117"/>
      <c r="S590" s="117"/>
      <c r="T590" s="119">
        <v>-100</v>
      </c>
      <c r="U590" s="117"/>
      <c r="V590" s="117"/>
      <c r="W590" s="117"/>
      <c r="X590" s="117"/>
      <c r="Y590" s="119">
        <v>-100</v>
      </c>
      <c r="Z590" s="117"/>
      <c r="AA590" s="119">
        <v>0</v>
      </c>
      <c r="AB590" s="119">
        <v>200</v>
      </c>
      <c r="AC590" s="119">
        <v>-100</v>
      </c>
      <c r="AD590" s="117"/>
      <c r="AE590" s="119">
        <v>100</v>
      </c>
      <c r="AF590" s="119">
        <v>-50</v>
      </c>
      <c r="AG590" s="119">
        <v>-100</v>
      </c>
      <c r="AH590" s="117"/>
      <c r="AI590" s="119">
        <v>100</v>
      </c>
      <c r="AJ590" s="119">
        <v>-87.5</v>
      </c>
      <c r="AK590" s="119">
        <v>-100</v>
      </c>
      <c r="AL590" s="117"/>
      <c r="AM590" s="117"/>
      <c r="AN590" s="119">
        <v>50</v>
      </c>
      <c r="AO590" s="119">
        <v>33.33</v>
      </c>
      <c r="AP590" s="119">
        <v>75</v>
      </c>
      <c r="AQ590" s="119">
        <v>-28.57</v>
      </c>
      <c r="AR590" s="119">
        <v>60</v>
      </c>
      <c r="AS590" s="119">
        <v>212.5</v>
      </c>
      <c r="AT590" s="119">
        <v>180</v>
      </c>
      <c r="AU590" s="119">
        <v>-100</v>
      </c>
      <c r="AV590" s="117"/>
      <c r="AW590" s="119">
        <v>-54.55</v>
      </c>
      <c r="AX590" s="119">
        <v>60</v>
      </c>
      <c r="AY590" s="119">
        <v>0</v>
      </c>
      <c r="AZ590" s="119">
        <v>-87.5</v>
      </c>
      <c r="BA590" s="119">
        <v>200</v>
      </c>
    </row>
    <row r="591" spans="1:53" x14ac:dyDescent="0.45">
      <c r="A591" s="260">
        <v>272</v>
      </c>
      <c r="B591" s="173" t="s">
        <v>344</v>
      </c>
      <c r="C591" s="173"/>
      <c r="D591" s="120">
        <v>45.96</v>
      </c>
      <c r="E591" s="120">
        <v>-5.16</v>
      </c>
      <c r="F591" s="120">
        <v>13.94</v>
      </c>
      <c r="G591" s="120">
        <v>-38.69</v>
      </c>
      <c r="H591" s="120">
        <v>-9.1300000000000008</v>
      </c>
      <c r="I591" s="120">
        <v>40.590000000000003</v>
      </c>
      <c r="J591" s="120">
        <v>5.65</v>
      </c>
      <c r="K591" s="120">
        <v>-38.31</v>
      </c>
      <c r="L591" s="120">
        <v>146.35</v>
      </c>
      <c r="M591" s="120">
        <v>-36.700000000000003</v>
      </c>
      <c r="N591" s="120">
        <v>-45.39</v>
      </c>
      <c r="O591" s="120">
        <v>2.14</v>
      </c>
      <c r="P591" s="120">
        <v>-27.56</v>
      </c>
      <c r="Q591" s="120">
        <v>-7.25</v>
      </c>
      <c r="R591" s="120">
        <v>33.979999999999997</v>
      </c>
      <c r="S591" s="120">
        <v>-18.079999999999998</v>
      </c>
      <c r="T591" s="120">
        <v>15.3</v>
      </c>
      <c r="U591" s="120">
        <v>302.77999999999997</v>
      </c>
      <c r="V591" s="120">
        <v>-85.06</v>
      </c>
      <c r="W591" s="120">
        <v>82.05</v>
      </c>
      <c r="X591" s="120">
        <v>-45.07</v>
      </c>
      <c r="Y591" s="120">
        <v>66.67</v>
      </c>
      <c r="Z591" s="120">
        <v>-10.15</v>
      </c>
      <c r="AA591" s="120">
        <v>-9.93</v>
      </c>
      <c r="AB591" s="120">
        <v>-0.38</v>
      </c>
      <c r="AC591" s="120">
        <v>-13.74</v>
      </c>
      <c r="AD591" s="120">
        <v>-34.07</v>
      </c>
      <c r="AE591" s="120">
        <v>-20.13</v>
      </c>
      <c r="AF591" s="120">
        <v>215.13</v>
      </c>
      <c r="AG591" s="120">
        <v>-48.53</v>
      </c>
      <c r="AH591" s="120">
        <v>-17.62</v>
      </c>
      <c r="AI591" s="120">
        <v>23.27</v>
      </c>
      <c r="AJ591" s="120">
        <v>165.82</v>
      </c>
      <c r="AK591" s="120">
        <v>-17.66</v>
      </c>
      <c r="AL591" s="120">
        <v>-18.18</v>
      </c>
      <c r="AM591" s="120">
        <v>-28.49</v>
      </c>
      <c r="AN591" s="120">
        <v>-4.78</v>
      </c>
      <c r="AO591" s="120">
        <v>34.729999999999997</v>
      </c>
      <c r="AP591" s="120">
        <v>-45.03</v>
      </c>
      <c r="AQ591" s="120">
        <v>310.73</v>
      </c>
      <c r="AR591" s="120">
        <v>-67.540000000000006</v>
      </c>
      <c r="AS591" s="120">
        <v>-30.51</v>
      </c>
      <c r="AT591" s="120">
        <v>89.02</v>
      </c>
      <c r="AU591" s="120">
        <v>44.84</v>
      </c>
      <c r="AV591" s="120">
        <v>-21.83</v>
      </c>
      <c r="AW591" s="120">
        <v>35.9</v>
      </c>
      <c r="AX591" s="120">
        <v>-75.05</v>
      </c>
      <c r="AY591" s="120">
        <v>127.73</v>
      </c>
      <c r="AZ591" s="120">
        <v>88.93</v>
      </c>
      <c r="BA591" s="120">
        <v>26.76</v>
      </c>
    </row>
    <row r="592" spans="1:53" ht="29.25" x14ac:dyDescent="0.45">
      <c r="A592" s="261">
        <v>273</v>
      </c>
      <c r="B592" s="174" t="s">
        <v>345</v>
      </c>
      <c r="C592" s="174"/>
      <c r="D592" s="121">
        <v>3207.14</v>
      </c>
      <c r="E592" s="119">
        <v>-97.08</v>
      </c>
      <c r="F592" s="119">
        <v>59.26</v>
      </c>
      <c r="G592" s="119">
        <v>-55.81</v>
      </c>
      <c r="H592" s="119">
        <v>21.05</v>
      </c>
      <c r="I592" s="119">
        <v>-30.43</v>
      </c>
      <c r="J592" s="119">
        <v>-12.5</v>
      </c>
      <c r="K592" s="119">
        <v>192.86</v>
      </c>
      <c r="L592" s="119">
        <v>-21.95</v>
      </c>
      <c r="M592" s="119">
        <v>-84.38</v>
      </c>
      <c r="N592" s="119">
        <v>500</v>
      </c>
      <c r="O592" s="119">
        <v>-76.67</v>
      </c>
      <c r="P592" s="119">
        <v>471.43</v>
      </c>
      <c r="Q592" s="119">
        <v>-75</v>
      </c>
      <c r="R592" s="119">
        <v>-60</v>
      </c>
      <c r="S592" s="119">
        <v>425</v>
      </c>
      <c r="T592" s="119">
        <v>-47.62</v>
      </c>
      <c r="U592" s="119">
        <v>18.18</v>
      </c>
      <c r="V592" s="121">
        <v>1792.31</v>
      </c>
      <c r="W592" s="119">
        <v>-98.78</v>
      </c>
      <c r="X592" s="119">
        <v>66.67</v>
      </c>
      <c r="Y592" s="119">
        <v>-40</v>
      </c>
      <c r="Z592" s="119">
        <v>133.33000000000001</v>
      </c>
      <c r="AA592" s="119">
        <v>28.57</v>
      </c>
      <c r="AB592" s="119">
        <v>133.33000000000001</v>
      </c>
      <c r="AC592" s="119">
        <v>-80.95</v>
      </c>
      <c r="AD592" s="119">
        <v>475</v>
      </c>
      <c r="AE592" s="119">
        <v>13.04</v>
      </c>
      <c r="AF592" s="119">
        <v>34.619999999999997</v>
      </c>
      <c r="AG592" s="119">
        <v>-91.43</v>
      </c>
      <c r="AH592" s="119">
        <v>-33.33</v>
      </c>
      <c r="AI592" s="119">
        <v>300</v>
      </c>
      <c r="AJ592" s="119">
        <v>-62.5</v>
      </c>
      <c r="AK592" s="119">
        <v>966.67</v>
      </c>
      <c r="AL592" s="119">
        <v>162.5</v>
      </c>
      <c r="AM592" s="119">
        <v>-84.52</v>
      </c>
      <c r="AN592" s="119">
        <v>23.08</v>
      </c>
      <c r="AO592" s="119">
        <v>-68.75</v>
      </c>
      <c r="AP592" s="119">
        <v>360</v>
      </c>
      <c r="AQ592" s="119">
        <v>-52.17</v>
      </c>
      <c r="AR592" s="119">
        <v>45.45</v>
      </c>
      <c r="AS592" s="119">
        <v>-87.5</v>
      </c>
      <c r="AT592" s="119">
        <v>50</v>
      </c>
      <c r="AU592" s="119">
        <v>633.33000000000004</v>
      </c>
      <c r="AV592" s="119">
        <v>172.73</v>
      </c>
      <c r="AW592" s="119">
        <v>-78.33</v>
      </c>
      <c r="AX592" s="119">
        <v>-15.38</v>
      </c>
      <c r="AY592" s="119">
        <v>-27.27</v>
      </c>
      <c r="AZ592" s="119">
        <v>-12.5</v>
      </c>
      <c r="BA592" s="119">
        <v>28.57</v>
      </c>
    </row>
    <row r="593" spans="1:53" ht="54.75" x14ac:dyDescent="0.45">
      <c r="A593" s="260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-100</v>
      </c>
      <c r="I593" s="116"/>
      <c r="J593" s="116"/>
      <c r="K593" s="116"/>
      <c r="L593" s="116"/>
      <c r="M593" s="120">
        <v>-100</v>
      </c>
      <c r="N593" s="116"/>
      <c r="O593" s="116"/>
      <c r="P593" s="116"/>
      <c r="Q593" s="116"/>
      <c r="R593" s="116"/>
      <c r="S593" s="120">
        <v>700</v>
      </c>
      <c r="T593" s="120">
        <v>-75</v>
      </c>
      <c r="U593" s="120">
        <v>-50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6"/>
      <c r="AH593" s="120">
        <v>100</v>
      </c>
      <c r="AI593" s="120">
        <v>-50</v>
      </c>
      <c r="AJ593" s="120">
        <v>100</v>
      </c>
      <c r="AK593" s="120">
        <v>-100</v>
      </c>
      <c r="AL593" s="116"/>
      <c r="AM593" s="116"/>
      <c r="AN593" s="116"/>
      <c r="AO593" s="116"/>
      <c r="AP593" s="120">
        <v>180</v>
      </c>
      <c r="AQ593" s="120">
        <v>-100</v>
      </c>
      <c r="AR593" s="116"/>
      <c r="AS593" s="120">
        <v>-73.33</v>
      </c>
      <c r="AT593" s="120">
        <v>-25</v>
      </c>
      <c r="AU593" s="120">
        <v>-100</v>
      </c>
      <c r="AV593" s="116"/>
      <c r="AW593" s="120">
        <v>-7.69</v>
      </c>
      <c r="AX593" s="120">
        <v>-100</v>
      </c>
      <c r="AY593" s="116"/>
      <c r="AZ593" s="120">
        <v>-100</v>
      </c>
      <c r="BA593" s="116"/>
    </row>
    <row r="594" spans="1:53" ht="29.25" x14ac:dyDescent="0.45">
      <c r="A594" s="261">
        <v>275</v>
      </c>
      <c r="B594" s="174" t="s">
        <v>347</v>
      </c>
      <c r="C594" s="174"/>
      <c r="D594" s="119">
        <v>280</v>
      </c>
      <c r="E594" s="119">
        <v>-36.840000000000003</v>
      </c>
      <c r="F594" s="119">
        <v>50</v>
      </c>
      <c r="G594" s="119">
        <v>738.89</v>
      </c>
      <c r="H594" s="119">
        <v>-97.35</v>
      </c>
      <c r="I594" s="119">
        <v>0</v>
      </c>
      <c r="J594" s="119">
        <v>150</v>
      </c>
      <c r="K594" s="119">
        <v>10</v>
      </c>
      <c r="L594" s="119">
        <v>-72.73</v>
      </c>
      <c r="M594" s="119">
        <v>733.33</v>
      </c>
      <c r="N594" s="119">
        <v>-92</v>
      </c>
      <c r="O594" s="119">
        <v>450</v>
      </c>
      <c r="P594" s="119">
        <v>-54.55</v>
      </c>
      <c r="Q594" s="119">
        <v>440</v>
      </c>
      <c r="R594" s="119">
        <v>-66.67</v>
      </c>
      <c r="S594" s="119">
        <v>55.56</v>
      </c>
      <c r="T594" s="119">
        <v>-21.43</v>
      </c>
      <c r="U594" s="119">
        <v>-100</v>
      </c>
      <c r="V594" s="117"/>
      <c r="W594" s="117"/>
      <c r="X594" s="119">
        <v>52.27</v>
      </c>
      <c r="Y594" s="119">
        <v>-100</v>
      </c>
      <c r="Z594" s="117"/>
      <c r="AA594" s="117"/>
      <c r="AB594" s="117"/>
      <c r="AC594" s="117"/>
      <c r="AD594" s="119">
        <v>-100</v>
      </c>
      <c r="AE594" s="117"/>
      <c r="AF594" s="119">
        <v>212.5</v>
      </c>
      <c r="AG594" s="119">
        <v>-12</v>
      </c>
      <c r="AH594" s="119">
        <v>-36.36</v>
      </c>
      <c r="AI594" s="119">
        <v>-57.14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100</v>
      </c>
      <c r="AR594" s="119">
        <v>870</v>
      </c>
      <c r="AS594" s="119">
        <v>-84.54</v>
      </c>
      <c r="AT594" s="119">
        <v>-66.67</v>
      </c>
      <c r="AU594" s="119">
        <v>-40</v>
      </c>
      <c r="AV594" s="121">
        <v>2466.67</v>
      </c>
      <c r="AW594" s="119">
        <v>-100</v>
      </c>
      <c r="AX594" s="117"/>
      <c r="AY594" s="117"/>
      <c r="AZ594" s="117"/>
      <c r="BA594" s="119">
        <v>-15.21</v>
      </c>
    </row>
    <row r="595" spans="1:53" ht="29.25" x14ac:dyDescent="0.45">
      <c r="A595" s="260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16"/>
      <c r="N595" s="116"/>
      <c r="O595" s="116"/>
      <c r="P595" s="120">
        <v>-100</v>
      </c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20">
        <v>-88.89</v>
      </c>
      <c r="AV595" s="120">
        <v>-100</v>
      </c>
      <c r="AW595" s="116"/>
      <c r="AX595" s="116"/>
      <c r="AY595" s="116"/>
      <c r="AZ595" s="116"/>
      <c r="BA595" s="116"/>
    </row>
    <row r="596" spans="1:53" x14ac:dyDescent="0.45">
      <c r="A596" s="261">
        <v>277</v>
      </c>
      <c r="B596" s="174" t="s">
        <v>349</v>
      </c>
      <c r="C596" s="174"/>
      <c r="D596" s="119">
        <v>-48.8</v>
      </c>
      <c r="E596" s="119">
        <v>303.32</v>
      </c>
      <c r="F596" s="119">
        <v>-76.959999999999994</v>
      </c>
      <c r="G596" s="119">
        <v>102.3</v>
      </c>
      <c r="H596" s="119">
        <v>-34.130000000000003</v>
      </c>
      <c r="I596" s="119">
        <v>60.62</v>
      </c>
      <c r="J596" s="119">
        <v>-46.34</v>
      </c>
      <c r="K596" s="119">
        <v>-18.739999999999998</v>
      </c>
      <c r="L596" s="119">
        <v>-13.32</v>
      </c>
      <c r="M596" s="119">
        <v>-5.97</v>
      </c>
      <c r="N596" s="119">
        <v>210.59</v>
      </c>
      <c r="O596" s="119">
        <v>-66.05</v>
      </c>
      <c r="P596" s="119">
        <v>120.66</v>
      </c>
      <c r="Q596" s="119">
        <v>-14.82</v>
      </c>
      <c r="R596" s="119">
        <v>-41.3</v>
      </c>
      <c r="S596" s="119">
        <v>38.49</v>
      </c>
      <c r="T596" s="119">
        <v>-38.869999999999997</v>
      </c>
      <c r="U596" s="119">
        <v>138.25</v>
      </c>
      <c r="V596" s="119">
        <v>6.06</v>
      </c>
      <c r="W596" s="119">
        <v>-50.76</v>
      </c>
      <c r="X596" s="119">
        <v>207.41</v>
      </c>
      <c r="Y596" s="119">
        <v>-85.42</v>
      </c>
      <c r="Z596" s="119">
        <v>58.95</v>
      </c>
      <c r="AA596" s="119">
        <v>44.71</v>
      </c>
      <c r="AB596" s="119">
        <v>-46.71</v>
      </c>
      <c r="AC596" s="119">
        <v>2.25</v>
      </c>
      <c r="AD596" s="119">
        <v>43.74</v>
      </c>
      <c r="AE596" s="119">
        <v>-35.93</v>
      </c>
      <c r="AF596" s="119">
        <v>75.42</v>
      </c>
      <c r="AG596" s="119">
        <v>-50.48</v>
      </c>
      <c r="AH596" s="119">
        <v>55.22</v>
      </c>
      <c r="AI596" s="119">
        <v>-0.88</v>
      </c>
      <c r="AJ596" s="119">
        <v>-44.82</v>
      </c>
      <c r="AK596" s="119">
        <v>85.76</v>
      </c>
      <c r="AL596" s="119">
        <v>-12.02</v>
      </c>
      <c r="AM596" s="119">
        <v>-10.89</v>
      </c>
      <c r="AN596" s="119">
        <v>15.56</v>
      </c>
      <c r="AO596" s="119">
        <v>7.31</v>
      </c>
      <c r="AP596" s="119">
        <v>-9.68</v>
      </c>
      <c r="AQ596" s="119">
        <v>-27.98</v>
      </c>
      <c r="AR596" s="119">
        <v>140.22</v>
      </c>
      <c r="AS596" s="119">
        <v>-18.12</v>
      </c>
      <c r="AT596" s="119">
        <v>58.4</v>
      </c>
      <c r="AU596" s="119">
        <v>-16</v>
      </c>
      <c r="AV596" s="119">
        <v>15.79</v>
      </c>
      <c r="AW596" s="119">
        <v>-40.909999999999997</v>
      </c>
      <c r="AX596" s="119">
        <v>45.23</v>
      </c>
      <c r="AY596" s="119">
        <v>-27.44</v>
      </c>
      <c r="AZ596" s="119">
        <v>175.62</v>
      </c>
      <c r="BA596" s="119">
        <v>-9.85</v>
      </c>
    </row>
    <row r="597" spans="1:53" ht="29.25" x14ac:dyDescent="0.45">
      <c r="A597" s="260">
        <v>278</v>
      </c>
      <c r="B597" s="173" t="s">
        <v>350</v>
      </c>
      <c r="C597" s="173"/>
      <c r="D597" s="116"/>
      <c r="E597" s="118">
        <v>4700</v>
      </c>
      <c r="F597" s="120">
        <v>-100</v>
      </c>
      <c r="G597" s="116"/>
      <c r="H597" s="116"/>
      <c r="I597" s="120">
        <v>-34.21</v>
      </c>
      <c r="J597" s="120">
        <v>-32</v>
      </c>
      <c r="K597" s="120">
        <v>-70.59</v>
      </c>
      <c r="L597" s="120">
        <v>280</v>
      </c>
      <c r="M597" s="120">
        <v>-57.89</v>
      </c>
      <c r="N597" s="120">
        <v>-37.5</v>
      </c>
      <c r="O597" s="120">
        <v>120</v>
      </c>
      <c r="P597" s="120">
        <v>-9.09</v>
      </c>
      <c r="Q597" s="120">
        <v>-90</v>
      </c>
      <c r="R597" s="120">
        <v>-100</v>
      </c>
      <c r="S597" s="116"/>
      <c r="T597" s="120">
        <v>10</v>
      </c>
      <c r="U597" s="120">
        <v>-9.09</v>
      </c>
      <c r="V597" s="120">
        <v>-50</v>
      </c>
      <c r="W597" s="120">
        <v>100</v>
      </c>
      <c r="X597" s="120">
        <v>-70</v>
      </c>
      <c r="Y597" s="120">
        <v>666.67</v>
      </c>
      <c r="Z597" s="120">
        <v>-91.3</v>
      </c>
      <c r="AA597" s="120">
        <v>250</v>
      </c>
      <c r="AB597" s="120">
        <v>14.29</v>
      </c>
      <c r="AC597" s="120">
        <v>-100</v>
      </c>
      <c r="AD597" s="116"/>
      <c r="AE597" s="120">
        <v>-60</v>
      </c>
      <c r="AF597" s="120">
        <v>650</v>
      </c>
      <c r="AG597" s="120">
        <v>-86.67</v>
      </c>
      <c r="AH597" s="120">
        <v>400</v>
      </c>
      <c r="AI597" s="120">
        <v>40</v>
      </c>
      <c r="AJ597" s="120">
        <v>-100</v>
      </c>
      <c r="AK597" s="116"/>
      <c r="AL597" s="120">
        <v>125</v>
      </c>
      <c r="AM597" s="116"/>
      <c r="AN597" s="116"/>
      <c r="AO597" s="120">
        <v>0</v>
      </c>
      <c r="AP597" s="120">
        <v>-100</v>
      </c>
      <c r="AQ597" s="116"/>
      <c r="AR597" s="120">
        <v>-100</v>
      </c>
      <c r="AS597" s="116"/>
      <c r="AT597" s="120">
        <v>-56.7</v>
      </c>
      <c r="AU597" s="120">
        <v>-61.9</v>
      </c>
      <c r="AV597" s="120">
        <v>12.5</v>
      </c>
      <c r="AW597" s="120">
        <v>-72.22</v>
      </c>
      <c r="AX597" s="120">
        <v>80</v>
      </c>
      <c r="AY597" s="120">
        <v>-55.56</v>
      </c>
      <c r="AZ597" s="120">
        <v>-100</v>
      </c>
      <c r="BA597" s="116"/>
    </row>
    <row r="598" spans="1:53" x14ac:dyDescent="0.45">
      <c r="A598" s="261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0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9">
        <v>-100</v>
      </c>
    </row>
    <row r="599" spans="1:53" ht="29.25" x14ac:dyDescent="0.45">
      <c r="A599" s="260">
        <v>280</v>
      </c>
      <c r="B599" s="173" t="s">
        <v>391</v>
      </c>
      <c r="C599" s="173"/>
      <c r="D599" s="120">
        <v>-78.16</v>
      </c>
      <c r="E599" s="120">
        <v>-98.68</v>
      </c>
      <c r="F599" s="118">
        <v>34100</v>
      </c>
      <c r="G599" s="120">
        <v>-15.2</v>
      </c>
      <c r="H599" s="120">
        <v>-28.28</v>
      </c>
      <c r="I599" s="120">
        <v>177.4</v>
      </c>
      <c r="J599" s="120">
        <v>-91.68</v>
      </c>
      <c r="K599" s="118">
        <v>1518.75</v>
      </c>
      <c r="L599" s="120">
        <v>-58.94</v>
      </c>
      <c r="M599" s="120">
        <v>184.95</v>
      </c>
      <c r="N599" s="120">
        <v>-80.86</v>
      </c>
      <c r="O599" s="120">
        <v>57.47</v>
      </c>
      <c r="P599" s="120">
        <v>22.63</v>
      </c>
      <c r="Q599" s="120">
        <v>12.2</v>
      </c>
      <c r="R599" s="120">
        <v>-88.06</v>
      </c>
      <c r="S599" s="120">
        <v>155.56</v>
      </c>
      <c r="T599" s="120">
        <v>-47.83</v>
      </c>
      <c r="U599" s="120">
        <v>313.33</v>
      </c>
      <c r="V599" s="120">
        <v>-93.95</v>
      </c>
      <c r="W599" s="120">
        <v>-40</v>
      </c>
      <c r="X599" s="120">
        <v>222.22</v>
      </c>
      <c r="Y599" s="120">
        <v>151.72</v>
      </c>
      <c r="Z599" s="120">
        <v>-6.85</v>
      </c>
      <c r="AA599" s="120">
        <v>-61.76</v>
      </c>
      <c r="AB599" s="120">
        <v>-53.85</v>
      </c>
      <c r="AC599" s="120">
        <v>200</v>
      </c>
      <c r="AD599" s="120">
        <v>5.56</v>
      </c>
      <c r="AE599" s="120">
        <v>-89.47</v>
      </c>
      <c r="AF599" s="118">
        <v>1550</v>
      </c>
      <c r="AG599" s="120">
        <v>-62.12</v>
      </c>
      <c r="AH599" s="120">
        <v>400</v>
      </c>
      <c r="AI599" s="120">
        <v>-73.599999999999994</v>
      </c>
      <c r="AJ599" s="120">
        <v>312.12</v>
      </c>
      <c r="AK599" s="120">
        <v>4.41</v>
      </c>
      <c r="AL599" s="120">
        <v>39.44</v>
      </c>
      <c r="AM599" s="120">
        <v>0.51</v>
      </c>
      <c r="AN599" s="120">
        <v>4.5199999999999996</v>
      </c>
      <c r="AO599" s="120">
        <v>-42.31</v>
      </c>
      <c r="AP599" s="120">
        <v>17.5</v>
      </c>
      <c r="AQ599" s="120">
        <v>-24.11</v>
      </c>
      <c r="AR599" s="120">
        <v>107.48</v>
      </c>
      <c r="AS599" s="120">
        <v>-66.22</v>
      </c>
      <c r="AT599" s="120">
        <v>32</v>
      </c>
      <c r="AU599" s="120">
        <v>4.04</v>
      </c>
      <c r="AV599" s="120">
        <v>-68.930000000000007</v>
      </c>
      <c r="AW599" s="120">
        <v>659.38</v>
      </c>
      <c r="AX599" s="120">
        <v>39.090000000000003</v>
      </c>
      <c r="AY599" s="120">
        <v>-94.38</v>
      </c>
      <c r="AZ599" s="118">
        <v>2626.32</v>
      </c>
      <c r="BA599" s="120">
        <v>-27.8</v>
      </c>
    </row>
    <row r="600" spans="1:53" ht="29.25" x14ac:dyDescent="0.45">
      <c r="A600" s="261">
        <v>281</v>
      </c>
      <c r="B600" s="174" t="s">
        <v>352</v>
      </c>
      <c r="C600" s="174"/>
      <c r="D600" s="119">
        <v>-36.36</v>
      </c>
      <c r="E600" s="119">
        <v>-50.48</v>
      </c>
      <c r="F600" s="119">
        <v>161.54</v>
      </c>
      <c r="G600" s="119">
        <v>-83.82</v>
      </c>
      <c r="H600" s="119">
        <v>54.55</v>
      </c>
      <c r="I600" s="119">
        <v>-91.18</v>
      </c>
      <c r="J600" s="121">
        <v>2766.67</v>
      </c>
      <c r="K600" s="119">
        <v>-67.44</v>
      </c>
      <c r="L600" s="119">
        <v>57.14</v>
      </c>
      <c r="M600" s="119">
        <v>43.18</v>
      </c>
      <c r="N600" s="119">
        <v>-26.98</v>
      </c>
      <c r="O600" s="119">
        <v>-52.17</v>
      </c>
      <c r="P600" s="119">
        <v>586.36</v>
      </c>
      <c r="Q600" s="119">
        <v>-58.94</v>
      </c>
      <c r="R600" s="119">
        <v>-66.13</v>
      </c>
      <c r="S600" s="119">
        <v>109.52</v>
      </c>
      <c r="T600" s="119">
        <v>27.27</v>
      </c>
      <c r="U600" s="119">
        <v>-5.36</v>
      </c>
      <c r="V600" s="119">
        <v>18.87</v>
      </c>
      <c r="W600" s="119">
        <v>126.98</v>
      </c>
      <c r="X600" s="119">
        <v>-100</v>
      </c>
      <c r="Y600" s="117"/>
      <c r="Z600" s="119">
        <v>-22.58</v>
      </c>
      <c r="AA600" s="119">
        <v>295.83</v>
      </c>
      <c r="AB600" s="119">
        <v>-80</v>
      </c>
      <c r="AC600" s="119">
        <v>300</v>
      </c>
      <c r="AD600" s="119">
        <v>-75</v>
      </c>
      <c r="AE600" s="119">
        <v>342.11</v>
      </c>
      <c r="AF600" s="119">
        <v>91.67</v>
      </c>
      <c r="AG600" s="119">
        <v>2.48</v>
      </c>
      <c r="AH600" s="119">
        <v>-43.64</v>
      </c>
      <c r="AI600" s="119">
        <v>-74.19</v>
      </c>
      <c r="AJ600" s="119">
        <v>120.83</v>
      </c>
      <c r="AK600" s="119">
        <v>52.83</v>
      </c>
      <c r="AL600" s="119">
        <v>-77.78</v>
      </c>
      <c r="AM600" s="119">
        <v>27.78</v>
      </c>
      <c r="AN600" s="119">
        <v>221.74</v>
      </c>
      <c r="AO600" s="119">
        <v>33.78</v>
      </c>
      <c r="AP600" s="119">
        <v>-59.6</v>
      </c>
      <c r="AQ600" s="119">
        <v>282.5</v>
      </c>
      <c r="AR600" s="119">
        <v>-83.01</v>
      </c>
      <c r="AS600" s="119">
        <v>53.85</v>
      </c>
      <c r="AT600" s="119">
        <v>12.5</v>
      </c>
      <c r="AU600" s="119">
        <v>215.56</v>
      </c>
      <c r="AV600" s="119">
        <v>-97.18</v>
      </c>
      <c r="AW600" s="119">
        <v>425</v>
      </c>
      <c r="AX600" s="119">
        <v>-23.81</v>
      </c>
      <c r="AY600" s="119">
        <v>-81.25</v>
      </c>
      <c r="AZ600" s="119">
        <v>266.67</v>
      </c>
      <c r="BA600" s="119">
        <v>45.45</v>
      </c>
    </row>
    <row r="601" spans="1:53" x14ac:dyDescent="0.45">
      <c r="A601" s="260">
        <v>282</v>
      </c>
      <c r="B601" s="173" t="s">
        <v>353</v>
      </c>
      <c r="C601" s="173"/>
      <c r="D601" s="120">
        <v>72.290000000000006</v>
      </c>
      <c r="E601" s="120">
        <v>-5.99</v>
      </c>
      <c r="F601" s="120">
        <v>15.58</v>
      </c>
      <c r="G601" s="120">
        <v>114.87</v>
      </c>
      <c r="H601" s="120">
        <v>-63.89</v>
      </c>
      <c r="I601" s="120">
        <v>13.23</v>
      </c>
      <c r="J601" s="120">
        <v>-41.57</v>
      </c>
      <c r="K601" s="120">
        <v>11.84</v>
      </c>
      <c r="L601" s="120">
        <v>-11.19</v>
      </c>
      <c r="M601" s="120">
        <v>-44.93</v>
      </c>
      <c r="N601" s="120">
        <v>55.22</v>
      </c>
      <c r="O601" s="120">
        <v>-22.6</v>
      </c>
      <c r="P601" s="120">
        <v>29.19</v>
      </c>
      <c r="Q601" s="120">
        <v>-7.05</v>
      </c>
      <c r="R601" s="120">
        <v>16.72</v>
      </c>
      <c r="S601" s="120">
        <v>81.239999999999995</v>
      </c>
      <c r="T601" s="120">
        <v>24.53</v>
      </c>
      <c r="U601" s="120">
        <v>-14.79</v>
      </c>
      <c r="V601" s="120">
        <v>-22.81</v>
      </c>
      <c r="W601" s="120">
        <v>14.63</v>
      </c>
      <c r="X601" s="120">
        <v>-11.72</v>
      </c>
      <c r="Y601" s="120">
        <v>-39.130000000000003</v>
      </c>
      <c r="Z601" s="120">
        <v>20.36</v>
      </c>
      <c r="AA601" s="120">
        <v>29.8</v>
      </c>
      <c r="AB601" s="120">
        <v>75.180000000000007</v>
      </c>
      <c r="AC601" s="120">
        <v>8.2100000000000009</v>
      </c>
      <c r="AD601" s="120">
        <v>-25.26</v>
      </c>
      <c r="AE601" s="120">
        <v>-9.0500000000000007</v>
      </c>
      <c r="AF601" s="120">
        <v>49.12</v>
      </c>
      <c r="AG601" s="120">
        <v>-38.64</v>
      </c>
      <c r="AH601" s="120">
        <v>-5.26</v>
      </c>
      <c r="AI601" s="120">
        <v>-35.369999999999997</v>
      </c>
      <c r="AJ601" s="120">
        <v>69.91</v>
      </c>
      <c r="AK601" s="120">
        <v>13.24</v>
      </c>
      <c r="AL601" s="120">
        <v>-32.46</v>
      </c>
      <c r="AM601" s="120">
        <v>-37.159999999999997</v>
      </c>
      <c r="AN601" s="120">
        <v>86.49</v>
      </c>
      <c r="AO601" s="120">
        <v>5.83</v>
      </c>
      <c r="AP601" s="120">
        <v>-2.04</v>
      </c>
      <c r="AQ601" s="120">
        <v>-57.17</v>
      </c>
      <c r="AR601" s="120">
        <v>-2.33</v>
      </c>
      <c r="AS601" s="120">
        <v>-7.38</v>
      </c>
      <c r="AT601" s="120">
        <v>-8.43</v>
      </c>
      <c r="AU601" s="120">
        <v>142.71</v>
      </c>
      <c r="AV601" s="120">
        <v>-38.99</v>
      </c>
      <c r="AW601" s="120">
        <v>115.89</v>
      </c>
      <c r="AX601" s="120">
        <v>-54.48</v>
      </c>
      <c r="AY601" s="120">
        <v>108.08</v>
      </c>
      <c r="AZ601" s="120">
        <v>22.13</v>
      </c>
      <c r="BA601" s="120">
        <v>-0.41</v>
      </c>
    </row>
    <row r="602" spans="1:53" x14ac:dyDescent="0.45">
      <c r="A602" s="261">
        <v>283</v>
      </c>
      <c r="B602" s="174" t="s">
        <v>354</v>
      </c>
      <c r="C602" s="174"/>
      <c r="D602" s="119">
        <v>-70</v>
      </c>
      <c r="E602" s="119">
        <v>166.67</v>
      </c>
      <c r="F602" s="119">
        <v>-12.5</v>
      </c>
      <c r="G602" s="119">
        <v>135.71</v>
      </c>
      <c r="H602" s="119">
        <v>-63.64</v>
      </c>
      <c r="I602" s="119">
        <v>16.670000000000002</v>
      </c>
      <c r="J602" s="119">
        <v>100</v>
      </c>
      <c r="K602" s="119">
        <v>32.14</v>
      </c>
      <c r="L602" s="119">
        <v>-67.569999999999993</v>
      </c>
      <c r="M602" s="119">
        <v>-66.67</v>
      </c>
      <c r="N602" s="119">
        <v>-25</v>
      </c>
      <c r="O602" s="119">
        <v>500</v>
      </c>
      <c r="P602" s="119">
        <v>116.67</v>
      </c>
      <c r="Q602" s="119">
        <v>-48.72</v>
      </c>
      <c r="R602" s="119">
        <v>30</v>
      </c>
      <c r="S602" s="119">
        <v>-26.92</v>
      </c>
      <c r="T602" s="119">
        <v>26.32</v>
      </c>
      <c r="U602" s="119">
        <v>-8.33</v>
      </c>
      <c r="V602" s="119">
        <v>-68.180000000000007</v>
      </c>
      <c r="W602" s="119">
        <v>85.71</v>
      </c>
      <c r="X602" s="119">
        <v>7.69</v>
      </c>
      <c r="Y602" s="119">
        <v>-50</v>
      </c>
      <c r="Z602" s="119">
        <v>28.57</v>
      </c>
      <c r="AA602" s="119">
        <v>11.11</v>
      </c>
      <c r="AB602" s="119">
        <v>20</v>
      </c>
      <c r="AC602" s="119">
        <v>66.67</v>
      </c>
      <c r="AD602" s="119">
        <v>-25</v>
      </c>
      <c r="AE602" s="119">
        <v>73.33</v>
      </c>
      <c r="AF602" s="119">
        <v>-34.619999999999997</v>
      </c>
      <c r="AG602" s="119">
        <v>17.649999999999999</v>
      </c>
      <c r="AH602" s="119">
        <v>5</v>
      </c>
      <c r="AI602" s="119">
        <v>-28.57</v>
      </c>
      <c r="AJ602" s="119">
        <v>-33.33</v>
      </c>
      <c r="AK602" s="119">
        <v>120</v>
      </c>
      <c r="AL602" s="119">
        <v>-68.180000000000007</v>
      </c>
      <c r="AM602" s="119">
        <v>14.29</v>
      </c>
      <c r="AN602" s="119">
        <v>37.5</v>
      </c>
      <c r="AO602" s="119">
        <v>390.91</v>
      </c>
      <c r="AP602" s="119">
        <v>-72.22</v>
      </c>
      <c r="AQ602" s="119">
        <v>40</v>
      </c>
      <c r="AR602" s="119">
        <v>42.86</v>
      </c>
      <c r="AS602" s="119">
        <v>-66.67</v>
      </c>
      <c r="AT602" s="119">
        <v>50</v>
      </c>
      <c r="AU602" s="119">
        <v>106.67</v>
      </c>
      <c r="AV602" s="119">
        <v>-64.52</v>
      </c>
      <c r="AW602" s="119">
        <v>54.55</v>
      </c>
      <c r="AX602" s="119">
        <v>-35.29</v>
      </c>
      <c r="AY602" s="119">
        <v>-9.09</v>
      </c>
      <c r="AZ602" s="119">
        <v>-40</v>
      </c>
      <c r="BA602" s="119">
        <v>416.67</v>
      </c>
    </row>
    <row r="603" spans="1:53" ht="29.25" x14ac:dyDescent="0.45">
      <c r="A603" s="260">
        <v>284</v>
      </c>
      <c r="B603" s="173" t="s">
        <v>355</v>
      </c>
      <c r="C603" s="173"/>
      <c r="D603" s="120">
        <v>-35.979999999999997</v>
      </c>
      <c r="E603" s="120">
        <v>-77.510000000000005</v>
      </c>
      <c r="F603" s="120">
        <v>76.319999999999993</v>
      </c>
      <c r="G603" s="120">
        <v>-2.99</v>
      </c>
      <c r="H603" s="120">
        <v>578.46</v>
      </c>
      <c r="I603" s="120">
        <v>-61.45</v>
      </c>
      <c r="J603" s="120">
        <v>-3.53</v>
      </c>
      <c r="K603" s="120">
        <v>86.59</v>
      </c>
      <c r="L603" s="120">
        <v>-4.9000000000000004</v>
      </c>
      <c r="M603" s="120">
        <v>-61.86</v>
      </c>
      <c r="N603" s="120">
        <v>303.60000000000002</v>
      </c>
      <c r="O603" s="120">
        <v>-96.21</v>
      </c>
      <c r="P603" s="120">
        <v>129.41</v>
      </c>
      <c r="Q603" s="120">
        <v>289.74</v>
      </c>
      <c r="R603" s="120">
        <v>-65.790000000000006</v>
      </c>
      <c r="S603" s="120">
        <v>257.69</v>
      </c>
      <c r="T603" s="120">
        <v>-84.41</v>
      </c>
      <c r="U603" s="120">
        <v>189.66</v>
      </c>
      <c r="V603" s="120">
        <v>-46.43</v>
      </c>
      <c r="W603" s="120">
        <v>-28.89</v>
      </c>
      <c r="X603" s="120">
        <v>540.63</v>
      </c>
      <c r="Y603" s="120">
        <v>-49.27</v>
      </c>
      <c r="Z603" s="120">
        <v>40.380000000000003</v>
      </c>
      <c r="AA603" s="120">
        <v>-33.56</v>
      </c>
      <c r="AB603" s="120">
        <v>4.12</v>
      </c>
      <c r="AC603" s="120">
        <v>-7.92</v>
      </c>
      <c r="AD603" s="120">
        <v>-55.91</v>
      </c>
      <c r="AE603" s="120">
        <v>51.22</v>
      </c>
      <c r="AF603" s="120">
        <v>43.55</v>
      </c>
      <c r="AG603" s="120">
        <v>-58.43</v>
      </c>
      <c r="AH603" s="120">
        <v>64.86</v>
      </c>
      <c r="AI603" s="120">
        <v>-44.26</v>
      </c>
      <c r="AJ603" s="120">
        <v>-91.18</v>
      </c>
      <c r="AK603" s="118">
        <v>1400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</row>
    <row r="604" spans="1:53" x14ac:dyDescent="0.45">
      <c r="A604" s="261">
        <v>285</v>
      </c>
      <c r="B604" s="174" t="s">
        <v>91</v>
      </c>
      <c r="C604" s="174"/>
      <c r="D604" s="119">
        <v>31.35</v>
      </c>
      <c r="E604" s="119">
        <v>42.3</v>
      </c>
      <c r="F604" s="119">
        <v>-28.26</v>
      </c>
      <c r="G604" s="119">
        <v>12.24</v>
      </c>
      <c r="H604" s="119">
        <v>-4.66</v>
      </c>
      <c r="I604" s="119">
        <v>-11.17</v>
      </c>
      <c r="J604" s="119">
        <v>-11.05</v>
      </c>
      <c r="K604" s="119">
        <v>0.03</v>
      </c>
      <c r="L604" s="119">
        <v>11.89</v>
      </c>
      <c r="M604" s="119">
        <v>5.13</v>
      </c>
      <c r="N604" s="119">
        <v>-13.5</v>
      </c>
      <c r="O604" s="119">
        <v>7.36</v>
      </c>
      <c r="P604" s="119">
        <v>2.13</v>
      </c>
      <c r="Q604" s="119">
        <v>22.08</v>
      </c>
      <c r="R604" s="119">
        <v>-26.93</v>
      </c>
      <c r="S604" s="119">
        <v>-5.94</v>
      </c>
      <c r="T604" s="119">
        <v>-8.43</v>
      </c>
      <c r="U604" s="119">
        <v>6.68</v>
      </c>
      <c r="V604" s="119">
        <v>12.55</v>
      </c>
      <c r="W604" s="119">
        <v>8.6300000000000008</v>
      </c>
      <c r="X604" s="119">
        <v>-10</v>
      </c>
      <c r="Y604" s="119">
        <v>8.06</v>
      </c>
      <c r="Z604" s="119">
        <v>-8.7200000000000006</v>
      </c>
      <c r="AA604" s="119">
        <v>-1.1299999999999999</v>
      </c>
      <c r="AB604" s="119">
        <v>11.81</v>
      </c>
      <c r="AC604" s="119">
        <v>26.44</v>
      </c>
      <c r="AD604" s="119">
        <v>-10.89</v>
      </c>
      <c r="AE604" s="119">
        <v>-6.59</v>
      </c>
      <c r="AF604" s="119">
        <v>-2.42</v>
      </c>
      <c r="AG604" s="119">
        <v>-13.45</v>
      </c>
      <c r="AH604" s="119">
        <v>30.24</v>
      </c>
      <c r="AI604" s="119">
        <v>6.53</v>
      </c>
      <c r="AJ604" s="119">
        <v>-17.91</v>
      </c>
      <c r="AK604" s="119">
        <v>-7.8</v>
      </c>
      <c r="AL604" s="119">
        <v>0.02</v>
      </c>
      <c r="AM604" s="119">
        <v>25.76</v>
      </c>
      <c r="AN604" s="119">
        <v>-9.24</v>
      </c>
      <c r="AO604" s="119">
        <v>30.27</v>
      </c>
      <c r="AP604" s="119">
        <v>-21.97</v>
      </c>
      <c r="AQ604" s="119">
        <v>17.899999999999999</v>
      </c>
      <c r="AR604" s="119">
        <v>7.68</v>
      </c>
      <c r="AS604" s="119">
        <v>-9.51</v>
      </c>
      <c r="AT604" s="119">
        <v>3.43</v>
      </c>
      <c r="AU604" s="119">
        <v>4.83</v>
      </c>
      <c r="AV604" s="119">
        <v>-1.04</v>
      </c>
      <c r="AW604" s="119">
        <v>-17.02</v>
      </c>
      <c r="AX604" s="119">
        <v>-4.1500000000000004</v>
      </c>
      <c r="AY604" s="119">
        <v>12.72</v>
      </c>
      <c r="AZ604" s="119">
        <v>2.12</v>
      </c>
      <c r="BA604" s="119">
        <v>13.18</v>
      </c>
    </row>
    <row r="605" spans="1:53" ht="42" x14ac:dyDescent="0.45">
      <c r="A605" s="260">
        <v>286</v>
      </c>
      <c r="B605" s="173" t="s">
        <v>356</v>
      </c>
      <c r="C605" s="173"/>
      <c r="D605" s="120">
        <v>10.19</v>
      </c>
      <c r="E605" s="120">
        <v>45.55</v>
      </c>
      <c r="F605" s="120">
        <v>-29.78</v>
      </c>
      <c r="G605" s="120">
        <v>19.48</v>
      </c>
      <c r="H605" s="120">
        <v>-14.36</v>
      </c>
      <c r="I605" s="120">
        <v>5.48</v>
      </c>
      <c r="J605" s="120">
        <v>-8.9499999999999993</v>
      </c>
      <c r="K605" s="120">
        <v>-7.11</v>
      </c>
      <c r="L605" s="120">
        <v>-31.26</v>
      </c>
      <c r="M605" s="120">
        <v>-3.3</v>
      </c>
      <c r="N605" s="120">
        <v>39.35</v>
      </c>
      <c r="O605" s="120">
        <v>34.049999999999997</v>
      </c>
      <c r="P605" s="120">
        <v>16.43</v>
      </c>
      <c r="Q605" s="120">
        <v>-7.58</v>
      </c>
      <c r="R605" s="120">
        <v>-40</v>
      </c>
      <c r="S605" s="120">
        <v>16.489999999999998</v>
      </c>
      <c r="T605" s="120">
        <v>6.88</v>
      </c>
      <c r="U605" s="120">
        <v>52.79</v>
      </c>
      <c r="V605" s="120">
        <v>-51.76</v>
      </c>
      <c r="W605" s="120">
        <v>49.29</v>
      </c>
      <c r="X605" s="120">
        <v>-35.94</v>
      </c>
      <c r="Y605" s="120">
        <v>46.85</v>
      </c>
      <c r="Z605" s="120">
        <v>-40.31</v>
      </c>
      <c r="AA605" s="120">
        <v>121.9</v>
      </c>
      <c r="AB605" s="120">
        <v>-8.2100000000000009</v>
      </c>
      <c r="AC605" s="120">
        <v>-31.73</v>
      </c>
      <c r="AD605" s="120">
        <v>-55.95</v>
      </c>
      <c r="AE605" s="120">
        <v>155.75</v>
      </c>
      <c r="AF605" s="120">
        <v>-30.01</v>
      </c>
      <c r="AG605" s="120">
        <v>-9.36</v>
      </c>
      <c r="AH605" s="120">
        <v>-30.05</v>
      </c>
      <c r="AI605" s="120">
        <v>103.96</v>
      </c>
      <c r="AJ605" s="120">
        <v>0.76</v>
      </c>
      <c r="AK605" s="120">
        <v>-27.55</v>
      </c>
      <c r="AL605" s="120">
        <v>1.33</v>
      </c>
      <c r="AM605" s="120">
        <v>-40.58</v>
      </c>
      <c r="AN605" s="120">
        <v>7.62</v>
      </c>
      <c r="AO605" s="120">
        <v>68.72</v>
      </c>
      <c r="AP605" s="120">
        <v>-20.57</v>
      </c>
      <c r="AQ605" s="120">
        <v>90.46</v>
      </c>
      <c r="AR605" s="120">
        <v>-55.99</v>
      </c>
      <c r="AS605" s="120">
        <v>82.11</v>
      </c>
      <c r="AT605" s="120">
        <v>2.68</v>
      </c>
      <c r="AU605" s="120">
        <v>16.63</v>
      </c>
      <c r="AV605" s="120">
        <v>-5.13</v>
      </c>
      <c r="AW605" s="120">
        <v>38.9</v>
      </c>
      <c r="AX605" s="120">
        <v>-39.11</v>
      </c>
      <c r="AY605" s="120">
        <v>43.09</v>
      </c>
      <c r="AZ605" s="120">
        <v>-39.369999999999997</v>
      </c>
      <c r="BA605" s="120">
        <v>16.329999999999998</v>
      </c>
    </row>
    <row r="606" spans="1:53" x14ac:dyDescent="0.45">
      <c r="A606" s="261">
        <v>287</v>
      </c>
      <c r="B606" s="174" t="s">
        <v>357</v>
      </c>
      <c r="C606" s="174"/>
      <c r="D606" s="119">
        <v>100</v>
      </c>
      <c r="E606" s="119">
        <v>0</v>
      </c>
      <c r="F606" s="119">
        <v>0</v>
      </c>
      <c r="G606" s="119">
        <v>50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-50</v>
      </c>
      <c r="P606" s="119">
        <v>-100</v>
      </c>
      <c r="Q606" s="117"/>
      <c r="R606" s="119">
        <v>-50</v>
      </c>
      <c r="S606" s="119">
        <v>0</v>
      </c>
      <c r="T606" s="119">
        <v>50</v>
      </c>
      <c r="U606" s="119">
        <v>-100</v>
      </c>
      <c r="V606" s="117"/>
      <c r="W606" s="119">
        <v>-50</v>
      </c>
      <c r="X606" s="119">
        <v>0</v>
      </c>
      <c r="Y606" s="119">
        <v>-100</v>
      </c>
      <c r="Z606" s="117"/>
      <c r="AA606" s="117"/>
      <c r="AB606" s="119">
        <v>0</v>
      </c>
      <c r="AC606" s="119">
        <v>-100</v>
      </c>
      <c r="AD606" s="117"/>
      <c r="AE606" s="119">
        <v>100</v>
      </c>
      <c r="AF606" s="119">
        <v>-50</v>
      </c>
      <c r="AG606" s="119">
        <v>-100</v>
      </c>
      <c r="AH606" s="117"/>
      <c r="AI606" s="117"/>
      <c r="AJ606" s="119">
        <v>-50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  <c r="AZ606" s="117"/>
      <c r="BA606" s="119">
        <v>-100</v>
      </c>
    </row>
    <row r="607" spans="1:53" x14ac:dyDescent="0.45">
      <c r="A607" s="260">
        <v>288</v>
      </c>
      <c r="B607" s="173" t="s">
        <v>4</v>
      </c>
      <c r="C607" s="173"/>
      <c r="D607" s="120">
        <v>7.39</v>
      </c>
      <c r="E607" s="120">
        <v>16.670000000000002</v>
      </c>
      <c r="F607" s="120">
        <v>-6.12</v>
      </c>
      <c r="G607" s="120">
        <v>9.02</v>
      </c>
      <c r="H607" s="120">
        <v>-4.0999999999999996</v>
      </c>
      <c r="I607" s="120">
        <v>3.74</v>
      </c>
      <c r="J607" s="120">
        <v>0.28000000000000003</v>
      </c>
      <c r="K607" s="120">
        <v>-4.67</v>
      </c>
      <c r="L607" s="120">
        <v>7.79</v>
      </c>
      <c r="M607" s="120">
        <v>-3.9</v>
      </c>
      <c r="N607" s="120">
        <v>14.25</v>
      </c>
      <c r="O607" s="120">
        <v>-7.23</v>
      </c>
      <c r="P607" s="120">
        <v>-20.57</v>
      </c>
      <c r="Q607" s="120">
        <v>1.54</v>
      </c>
      <c r="R607" s="120">
        <v>2.17</v>
      </c>
      <c r="S607" s="120">
        <v>-0.71</v>
      </c>
      <c r="T607" s="120">
        <v>-2.7</v>
      </c>
      <c r="U607" s="120">
        <v>17.27</v>
      </c>
      <c r="V607" s="120">
        <v>-23.88</v>
      </c>
      <c r="W607" s="120">
        <v>4.7</v>
      </c>
      <c r="X607" s="120">
        <v>0.42</v>
      </c>
      <c r="Y607" s="120">
        <v>5.28</v>
      </c>
      <c r="Z607" s="120">
        <v>-1.29</v>
      </c>
      <c r="AA607" s="120">
        <v>-11.32</v>
      </c>
      <c r="AB607" s="120">
        <v>-1.96</v>
      </c>
      <c r="AC607" s="120">
        <v>14.7</v>
      </c>
      <c r="AD607" s="120">
        <v>4.13</v>
      </c>
      <c r="AE607" s="120">
        <v>0.38</v>
      </c>
      <c r="AF607" s="120">
        <v>0.06</v>
      </c>
      <c r="AG607" s="120">
        <v>-7.23</v>
      </c>
      <c r="AH607" s="120">
        <v>-7.0000000000000007E-2</v>
      </c>
      <c r="AI607" s="120">
        <v>9.26</v>
      </c>
      <c r="AJ607" s="120">
        <v>-8.31</v>
      </c>
      <c r="AK607" s="120">
        <v>10.44</v>
      </c>
      <c r="AL607" s="120">
        <v>0.18</v>
      </c>
      <c r="AM607" s="120">
        <v>-13.75</v>
      </c>
      <c r="AN607" s="120">
        <v>8.56</v>
      </c>
      <c r="AO607" s="120">
        <v>25.91</v>
      </c>
      <c r="AP607" s="120">
        <v>-7.9</v>
      </c>
      <c r="AQ607" s="120">
        <v>16.920000000000002</v>
      </c>
      <c r="AR607" s="120">
        <v>-5.15</v>
      </c>
      <c r="AS607" s="120">
        <v>-10.3</v>
      </c>
      <c r="AT607" s="120">
        <v>5.55</v>
      </c>
      <c r="AU607" s="120">
        <v>7.07</v>
      </c>
      <c r="AV607" s="120">
        <v>-9.89</v>
      </c>
      <c r="AW607" s="120">
        <v>-2.82</v>
      </c>
      <c r="AX607" s="120">
        <v>-0.72</v>
      </c>
      <c r="AY607" s="120">
        <v>-4.0599999999999996</v>
      </c>
      <c r="AZ607" s="120">
        <v>0.23</v>
      </c>
      <c r="BA607" s="120">
        <v>25.44</v>
      </c>
    </row>
    <row r="608" spans="1:53" ht="29.25" x14ac:dyDescent="0.45">
      <c r="A608" s="261">
        <v>289</v>
      </c>
      <c r="B608" s="174" t="s">
        <v>358</v>
      </c>
      <c r="C608" s="174"/>
      <c r="D608" s="119">
        <v>20.77</v>
      </c>
      <c r="E608" s="119">
        <v>8.41</v>
      </c>
      <c r="F608" s="119">
        <v>10.61</v>
      </c>
      <c r="G608" s="119">
        <v>-9.99</v>
      </c>
      <c r="H608" s="119">
        <v>6.8</v>
      </c>
      <c r="I608" s="119">
        <v>-9.39</v>
      </c>
      <c r="J608" s="119">
        <v>80.3</v>
      </c>
      <c r="K608" s="119">
        <v>-32.79</v>
      </c>
      <c r="L608" s="119">
        <v>-3.97</v>
      </c>
      <c r="M608" s="119">
        <v>-10.1</v>
      </c>
      <c r="N608" s="119">
        <v>2.0299999999999998</v>
      </c>
      <c r="O608" s="119">
        <v>-16.64</v>
      </c>
      <c r="P608" s="119">
        <v>37.32</v>
      </c>
      <c r="Q608" s="119">
        <v>-4.16</v>
      </c>
      <c r="R608" s="119">
        <v>-19.04</v>
      </c>
      <c r="S608" s="119">
        <v>8.8800000000000008</v>
      </c>
      <c r="T608" s="119">
        <v>-30.38</v>
      </c>
      <c r="U608" s="119">
        <v>-6.56</v>
      </c>
      <c r="V608" s="119">
        <v>-4.55</v>
      </c>
      <c r="W608" s="119">
        <v>7.5</v>
      </c>
      <c r="X608" s="119">
        <v>-14.23</v>
      </c>
      <c r="Y608" s="119">
        <v>-2.19</v>
      </c>
      <c r="Z608" s="119">
        <v>12.64</v>
      </c>
      <c r="AA608" s="119">
        <v>-22.02</v>
      </c>
      <c r="AB608" s="119">
        <v>37.89</v>
      </c>
      <c r="AC608" s="119">
        <v>6.34</v>
      </c>
      <c r="AD608" s="119">
        <v>-39.630000000000003</v>
      </c>
      <c r="AE608" s="119">
        <v>157.82</v>
      </c>
      <c r="AF608" s="119">
        <v>-22.35</v>
      </c>
      <c r="AG608" s="119">
        <v>-8.5299999999999994</v>
      </c>
      <c r="AH608" s="119">
        <v>-15.39</v>
      </c>
      <c r="AI608" s="119">
        <v>-1.73</v>
      </c>
      <c r="AJ608" s="119">
        <v>-15.54</v>
      </c>
      <c r="AK608" s="119">
        <v>4.16</v>
      </c>
      <c r="AL608" s="119">
        <v>17.97</v>
      </c>
      <c r="AM608" s="119">
        <v>2.99</v>
      </c>
      <c r="AN608" s="119">
        <v>11.25</v>
      </c>
      <c r="AO608" s="119">
        <v>13.98</v>
      </c>
      <c r="AP608" s="119">
        <v>-6.38</v>
      </c>
      <c r="AQ608" s="119">
        <v>53.57</v>
      </c>
      <c r="AR608" s="119">
        <v>-36.69</v>
      </c>
      <c r="AS608" s="119">
        <v>-32.97</v>
      </c>
      <c r="AT608" s="119">
        <v>12.58</v>
      </c>
      <c r="AU608" s="119">
        <v>12.05</v>
      </c>
      <c r="AV608" s="119">
        <v>0.91</v>
      </c>
      <c r="AW608" s="119">
        <v>37.479999999999997</v>
      </c>
      <c r="AX608" s="119">
        <v>-18.3</v>
      </c>
      <c r="AY608" s="119">
        <v>-26.86</v>
      </c>
      <c r="AZ608" s="119">
        <v>66.88</v>
      </c>
      <c r="BA608" s="119">
        <v>98.97</v>
      </c>
    </row>
    <row r="609" spans="1:53" x14ac:dyDescent="0.45">
      <c r="A609" s="260">
        <v>290</v>
      </c>
      <c r="B609" s="173" t="s">
        <v>106</v>
      </c>
      <c r="C609" s="173"/>
      <c r="D609" s="120">
        <v>70.38</v>
      </c>
      <c r="E609" s="120">
        <v>-43.67</v>
      </c>
      <c r="F609" s="120">
        <v>-7.78</v>
      </c>
      <c r="G609" s="120">
        <v>-22.76</v>
      </c>
      <c r="H609" s="120">
        <v>-2.4300000000000002</v>
      </c>
      <c r="I609" s="120">
        <v>-9.06</v>
      </c>
      <c r="J609" s="120">
        <v>26.37</v>
      </c>
      <c r="K609" s="120">
        <v>-39.880000000000003</v>
      </c>
      <c r="L609" s="120">
        <v>98.2</v>
      </c>
      <c r="M609" s="120">
        <v>-53.44</v>
      </c>
      <c r="N609" s="120">
        <v>20.329999999999998</v>
      </c>
      <c r="O609" s="120">
        <v>-0.93</v>
      </c>
      <c r="P609" s="120">
        <v>16.59</v>
      </c>
      <c r="Q609" s="120">
        <v>-44.29</v>
      </c>
      <c r="R609" s="120">
        <v>-20.5</v>
      </c>
      <c r="S609" s="120">
        <v>28.96</v>
      </c>
      <c r="T609" s="120">
        <v>32.630000000000003</v>
      </c>
      <c r="U609" s="120">
        <v>-1.85</v>
      </c>
      <c r="V609" s="120">
        <v>0.81</v>
      </c>
      <c r="W609" s="120">
        <v>57.75</v>
      </c>
      <c r="X609" s="120">
        <v>-27.29</v>
      </c>
      <c r="Y609" s="120">
        <v>18.18</v>
      </c>
      <c r="Z609" s="120">
        <v>-2.96</v>
      </c>
      <c r="AA609" s="120">
        <v>-23.78</v>
      </c>
      <c r="AB609" s="120">
        <v>109.6</v>
      </c>
      <c r="AC609" s="120">
        <v>3.31</v>
      </c>
      <c r="AD609" s="120">
        <v>-18.350000000000001</v>
      </c>
      <c r="AE609" s="120">
        <v>5.43</v>
      </c>
      <c r="AF609" s="120">
        <v>-4.58</v>
      </c>
      <c r="AG609" s="120">
        <v>0.15</v>
      </c>
      <c r="AH609" s="120">
        <v>243.71</v>
      </c>
      <c r="AI609" s="120">
        <v>-61.15</v>
      </c>
      <c r="AJ609" s="120">
        <v>-52.58</v>
      </c>
      <c r="AK609" s="120">
        <v>57.21</v>
      </c>
      <c r="AL609" s="120">
        <v>-31.28</v>
      </c>
      <c r="AM609" s="120">
        <v>33.26</v>
      </c>
      <c r="AN609" s="120">
        <v>21.84</v>
      </c>
      <c r="AO609" s="120">
        <v>56.74</v>
      </c>
      <c r="AP609" s="120">
        <v>-34.39</v>
      </c>
      <c r="AQ609" s="120">
        <v>42.2</v>
      </c>
      <c r="AR609" s="120">
        <v>7.28</v>
      </c>
      <c r="AS609" s="120">
        <v>-19.93</v>
      </c>
      <c r="AT609" s="120">
        <v>-38.200000000000003</v>
      </c>
      <c r="AU609" s="120">
        <v>45.14</v>
      </c>
      <c r="AV609" s="120">
        <v>44.14</v>
      </c>
      <c r="AW609" s="120">
        <v>-31.2</v>
      </c>
      <c r="AX609" s="120">
        <v>-42.58</v>
      </c>
      <c r="AY609" s="120">
        <v>46.64</v>
      </c>
      <c r="AZ609" s="120">
        <v>-8.02</v>
      </c>
      <c r="BA609" s="120">
        <v>71.03</v>
      </c>
    </row>
    <row r="610" spans="1:53" x14ac:dyDescent="0.45">
      <c r="A610" s="261">
        <v>291</v>
      </c>
      <c r="B610" s="174" t="s">
        <v>359</v>
      </c>
      <c r="C610" s="174"/>
      <c r="D610" s="119">
        <v>117.31</v>
      </c>
      <c r="E610" s="119">
        <v>-61.06</v>
      </c>
      <c r="F610" s="119">
        <v>126.14</v>
      </c>
      <c r="G610" s="119">
        <v>-27.64</v>
      </c>
      <c r="H610" s="119">
        <v>66.67</v>
      </c>
      <c r="I610" s="119">
        <v>-30</v>
      </c>
      <c r="J610" s="119">
        <v>14.29</v>
      </c>
      <c r="K610" s="119">
        <v>8.33</v>
      </c>
      <c r="L610" s="119">
        <v>63.46</v>
      </c>
      <c r="M610" s="119">
        <v>-64.41</v>
      </c>
      <c r="N610" s="119">
        <v>126.45</v>
      </c>
      <c r="O610" s="119">
        <v>-66.06</v>
      </c>
      <c r="P610" s="119">
        <v>-5.38</v>
      </c>
      <c r="Q610" s="119">
        <v>68.180000000000007</v>
      </c>
      <c r="R610" s="119">
        <v>-15.54</v>
      </c>
      <c r="S610" s="119">
        <v>12</v>
      </c>
      <c r="T610" s="119">
        <v>51.43</v>
      </c>
      <c r="U610" s="119">
        <v>-20.75</v>
      </c>
      <c r="V610" s="119">
        <v>21.43</v>
      </c>
      <c r="W610" s="119">
        <v>-37.75</v>
      </c>
      <c r="X610" s="119">
        <v>-7.09</v>
      </c>
      <c r="Y610" s="119">
        <v>2.54</v>
      </c>
      <c r="Z610" s="119">
        <v>78.510000000000005</v>
      </c>
      <c r="AA610" s="119">
        <v>-46.76</v>
      </c>
      <c r="AB610" s="119">
        <v>-21.74</v>
      </c>
      <c r="AC610" s="119">
        <v>-65.56</v>
      </c>
      <c r="AD610" s="119">
        <v>9.68</v>
      </c>
      <c r="AE610" s="119">
        <v>300</v>
      </c>
      <c r="AF610" s="119">
        <v>2.94</v>
      </c>
      <c r="AG610" s="119">
        <v>-85.71</v>
      </c>
      <c r="AH610" s="119">
        <v>410</v>
      </c>
      <c r="AI610" s="119">
        <v>-17.649999999999999</v>
      </c>
      <c r="AJ610" s="119">
        <v>121.43</v>
      </c>
      <c r="AK610" s="119">
        <v>-9.14</v>
      </c>
      <c r="AL610" s="119">
        <v>-45.56</v>
      </c>
      <c r="AM610" s="119">
        <v>-4.3499999999999996</v>
      </c>
      <c r="AN610" s="119">
        <v>-43.18</v>
      </c>
      <c r="AO610" s="119">
        <v>206</v>
      </c>
      <c r="AP610" s="119">
        <v>19.61</v>
      </c>
      <c r="AQ610" s="119">
        <v>-54.1</v>
      </c>
      <c r="AR610" s="119">
        <v>60.71</v>
      </c>
      <c r="AS610" s="119">
        <v>-71.11</v>
      </c>
      <c r="AT610" s="119">
        <v>258.97000000000003</v>
      </c>
      <c r="AU610" s="119">
        <v>81.430000000000007</v>
      </c>
      <c r="AV610" s="119">
        <v>-75.2</v>
      </c>
      <c r="AW610" s="119">
        <v>200</v>
      </c>
      <c r="AX610" s="119">
        <v>70.37</v>
      </c>
      <c r="AY610" s="119">
        <v>-41.3</v>
      </c>
      <c r="AZ610" s="119">
        <v>-64.02</v>
      </c>
      <c r="BA610" s="119">
        <v>69.12</v>
      </c>
    </row>
    <row r="611" spans="1:53" ht="29.25" x14ac:dyDescent="0.45">
      <c r="A611" s="260">
        <v>292</v>
      </c>
      <c r="B611" s="173" t="s">
        <v>360</v>
      </c>
      <c r="C611" s="173"/>
      <c r="D611" s="116"/>
      <c r="E611" s="116"/>
      <c r="F611" s="120">
        <v>-50</v>
      </c>
      <c r="G611" s="120">
        <v>150</v>
      </c>
      <c r="H611" s="120">
        <v>-100</v>
      </c>
      <c r="I611" s="116"/>
      <c r="J611" s="116"/>
      <c r="K611" s="116"/>
      <c r="L611" s="120">
        <v>-100</v>
      </c>
      <c r="M611" s="116"/>
      <c r="N611" s="120">
        <v>100</v>
      </c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</row>
    <row r="612" spans="1:53" ht="29.25" x14ac:dyDescent="0.45">
      <c r="A612" s="261">
        <v>293</v>
      </c>
      <c r="B612" s="174" t="s">
        <v>0</v>
      </c>
      <c r="C612" s="174"/>
      <c r="D612" s="119">
        <v>-3.62</v>
      </c>
      <c r="E612" s="119">
        <v>12.31</v>
      </c>
      <c r="F612" s="119">
        <v>-9.2799999999999994</v>
      </c>
      <c r="G612" s="119">
        <v>15.74</v>
      </c>
      <c r="H612" s="119">
        <v>-0.5</v>
      </c>
      <c r="I612" s="119">
        <v>-1.35</v>
      </c>
      <c r="J612" s="119">
        <v>-1.8</v>
      </c>
      <c r="K612" s="119">
        <v>4.0599999999999996</v>
      </c>
      <c r="L612" s="119">
        <v>6.9</v>
      </c>
      <c r="M612" s="119">
        <v>-7.5</v>
      </c>
      <c r="N612" s="119">
        <v>1.34</v>
      </c>
      <c r="O612" s="119">
        <v>-7.25</v>
      </c>
      <c r="P612" s="119">
        <v>-4.37</v>
      </c>
      <c r="Q612" s="119">
        <v>12.83</v>
      </c>
      <c r="R612" s="119">
        <v>-6.86</v>
      </c>
      <c r="S612" s="119">
        <v>7.19</v>
      </c>
      <c r="T612" s="119">
        <v>-1.1499999999999999</v>
      </c>
      <c r="U612" s="119">
        <v>0.22</v>
      </c>
      <c r="V612" s="119">
        <v>-4.9800000000000004</v>
      </c>
      <c r="W612" s="119">
        <v>7.24</v>
      </c>
      <c r="X612" s="119">
        <v>4.28</v>
      </c>
      <c r="Y612" s="119">
        <v>-12.13</v>
      </c>
      <c r="Z612" s="119">
        <v>0.42</v>
      </c>
      <c r="AA612" s="119">
        <v>-8.56</v>
      </c>
      <c r="AB612" s="119">
        <v>4.83</v>
      </c>
      <c r="AC612" s="119">
        <v>10.9</v>
      </c>
      <c r="AD612" s="119">
        <v>-11.9</v>
      </c>
      <c r="AE612" s="119">
        <v>18.98</v>
      </c>
      <c r="AF612" s="119">
        <v>0.04</v>
      </c>
      <c r="AG612" s="119">
        <v>-4.33</v>
      </c>
      <c r="AH612" s="119">
        <v>8.93</v>
      </c>
      <c r="AI612" s="119">
        <v>-0.25</v>
      </c>
      <c r="AJ612" s="119">
        <v>-6.78</v>
      </c>
      <c r="AK612" s="119">
        <v>1.74</v>
      </c>
      <c r="AL612" s="119">
        <v>-5.77</v>
      </c>
      <c r="AM612" s="119">
        <v>-3.33</v>
      </c>
      <c r="AN612" s="119">
        <v>1.22</v>
      </c>
      <c r="AO612" s="119">
        <v>12.32</v>
      </c>
      <c r="AP612" s="119">
        <v>-14.85</v>
      </c>
      <c r="AQ612" s="119">
        <v>25</v>
      </c>
      <c r="AR612" s="119">
        <v>-0.37</v>
      </c>
      <c r="AS612" s="119">
        <v>-1.41</v>
      </c>
      <c r="AT612" s="119">
        <v>4.87</v>
      </c>
      <c r="AU612" s="119">
        <v>-1.88</v>
      </c>
      <c r="AV612" s="119">
        <v>-1.94</v>
      </c>
      <c r="AW612" s="119">
        <v>1.36</v>
      </c>
      <c r="AX612" s="119">
        <v>-6.2</v>
      </c>
      <c r="AY612" s="119">
        <v>-2.35</v>
      </c>
      <c r="AZ612" s="119">
        <v>-4.5</v>
      </c>
      <c r="BA612" s="119">
        <v>18.809999999999999</v>
      </c>
    </row>
    <row r="613" spans="1:53" x14ac:dyDescent="0.45">
      <c r="A613" s="260">
        <v>294</v>
      </c>
      <c r="B613" s="173" t="s">
        <v>361</v>
      </c>
      <c r="C613" s="173"/>
      <c r="D613" s="120">
        <v>-3.59</v>
      </c>
      <c r="E613" s="120">
        <v>12.5</v>
      </c>
      <c r="F613" s="120">
        <v>-9.69</v>
      </c>
      <c r="G613" s="120">
        <v>50</v>
      </c>
      <c r="H613" s="120">
        <v>-7.85</v>
      </c>
      <c r="I613" s="120">
        <v>-13.45</v>
      </c>
      <c r="J613" s="120">
        <v>-0.88</v>
      </c>
      <c r="K613" s="120">
        <v>-32.01</v>
      </c>
      <c r="L613" s="120">
        <v>49.35</v>
      </c>
      <c r="M613" s="120">
        <v>-5.22</v>
      </c>
      <c r="N613" s="120">
        <v>-4.3600000000000003</v>
      </c>
      <c r="O613" s="120">
        <v>33.81</v>
      </c>
      <c r="P613" s="120">
        <v>-32.08</v>
      </c>
      <c r="Q613" s="120">
        <v>-14.25</v>
      </c>
      <c r="R613" s="120">
        <v>-20.309999999999999</v>
      </c>
      <c r="S613" s="120">
        <v>8.8800000000000008</v>
      </c>
      <c r="T613" s="120">
        <v>51.06</v>
      </c>
      <c r="U613" s="120">
        <v>-15.26</v>
      </c>
      <c r="V613" s="120">
        <v>-24.1</v>
      </c>
      <c r="W613" s="120">
        <v>6.2</v>
      </c>
      <c r="X613" s="120">
        <v>48.8</v>
      </c>
      <c r="Y613" s="120">
        <v>-6.47</v>
      </c>
      <c r="Z613" s="120">
        <v>-42.72</v>
      </c>
      <c r="AA613" s="120">
        <v>37.07</v>
      </c>
      <c r="AB613" s="120">
        <v>-29.87</v>
      </c>
      <c r="AC613" s="120">
        <v>55.61</v>
      </c>
      <c r="AD613" s="120">
        <v>-32.28</v>
      </c>
      <c r="AE613" s="120">
        <v>-8.94</v>
      </c>
      <c r="AF613" s="120">
        <v>72.430000000000007</v>
      </c>
      <c r="AG613" s="120">
        <v>-47.7</v>
      </c>
      <c r="AH613" s="120">
        <v>54.92</v>
      </c>
      <c r="AI613" s="120">
        <v>4.3499999999999996</v>
      </c>
      <c r="AJ613" s="120">
        <v>-7.37</v>
      </c>
      <c r="AK613" s="120">
        <v>5.54</v>
      </c>
      <c r="AL613" s="120">
        <v>-6.23</v>
      </c>
      <c r="AM613" s="120">
        <v>-38.81</v>
      </c>
      <c r="AN613" s="120">
        <v>13.14</v>
      </c>
      <c r="AO613" s="120">
        <v>-14.65</v>
      </c>
      <c r="AP613" s="120">
        <v>12.43</v>
      </c>
      <c r="AQ613" s="120">
        <v>10</v>
      </c>
      <c r="AR613" s="120">
        <v>60.29</v>
      </c>
      <c r="AS613" s="120">
        <v>-10.45</v>
      </c>
      <c r="AT613" s="120">
        <v>30.33</v>
      </c>
      <c r="AU613" s="120">
        <v>-41.94</v>
      </c>
      <c r="AV613" s="120">
        <v>33.92</v>
      </c>
      <c r="AW613" s="120">
        <v>18.75</v>
      </c>
      <c r="AX613" s="120">
        <v>-37.4</v>
      </c>
      <c r="AY613" s="120">
        <v>-12.83</v>
      </c>
      <c r="AZ613" s="120">
        <v>-5.08</v>
      </c>
      <c r="BA613" s="120">
        <v>11.23</v>
      </c>
    </row>
    <row r="614" spans="1:53" ht="42" x14ac:dyDescent="0.45">
      <c r="A614" s="261">
        <v>295</v>
      </c>
      <c r="B614" s="174" t="s">
        <v>362</v>
      </c>
      <c r="C614" s="174"/>
      <c r="D614" s="119">
        <v>98.68</v>
      </c>
      <c r="E614" s="119">
        <v>-13.25</v>
      </c>
      <c r="F614" s="119">
        <v>10.69</v>
      </c>
      <c r="G614" s="119">
        <v>-22.07</v>
      </c>
      <c r="H614" s="119">
        <v>42.48</v>
      </c>
      <c r="I614" s="119">
        <v>-22.36</v>
      </c>
      <c r="J614" s="119">
        <v>30.4</v>
      </c>
      <c r="K614" s="119">
        <v>-61.96</v>
      </c>
      <c r="L614" s="119">
        <v>6.45</v>
      </c>
      <c r="M614" s="119">
        <v>-19.7</v>
      </c>
      <c r="N614" s="119">
        <v>230.19</v>
      </c>
      <c r="O614" s="119">
        <v>-48.57</v>
      </c>
      <c r="P614" s="119">
        <v>-48.89</v>
      </c>
      <c r="Q614" s="119">
        <v>-10.87</v>
      </c>
      <c r="R614" s="119">
        <v>175.61</v>
      </c>
      <c r="S614" s="119">
        <v>7.08</v>
      </c>
      <c r="T614" s="119">
        <v>-44.63</v>
      </c>
      <c r="U614" s="119">
        <v>243.28</v>
      </c>
      <c r="V614" s="119">
        <v>-65.650000000000006</v>
      </c>
      <c r="W614" s="119">
        <v>-79.75</v>
      </c>
      <c r="X614" s="119">
        <v>331.25</v>
      </c>
      <c r="Y614" s="119">
        <v>-56.52</v>
      </c>
      <c r="Z614" s="119">
        <v>-86.67</v>
      </c>
      <c r="AA614" s="121">
        <v>1175</v>
      </c>
      <c r="AB614" s="119">
        <v>-27.45</v>
      </c>
      <c r="AC614" s="119">
        <v>-35.14</v>
      </c>
      <c r="AD614" s="119">
        <v>75</v>
      </c>
      <c r="AE614" s="119">
        <v>-16.670000000000002</v>
      </c>
      <c r="AF614" s="119">
        <v>68.569999999999993</v>
      </c>
      <c r="AG614" s="119">
        <v>-18.64</v>
      </c>
      <c r="AH614" s="119">
        <v>495.83</v>
      </c>
      <c r="AI614" s="119">
        <v>-93.71</v>
      </c>
      <c r="AJ614" s="119">
        <v>11.11</v>
      </c>
      <c r="AK614" s="119">
        <v>125</v>
      </c>
      <c r="AL614" s="119">
        <v>-64.44</v>
      </c>
      <c r="AM614" s="119">
        <v>50</v>
      </c>
      <c r="AN614" s="119">
        <v>45.83</v>
      </c>
      <c r="AO614" s="119">
        <v>-20</v>
      </c>
      <c r="AP614" s="119">
        <v>67.86</v>
      </c>
      <c r="AQ614" s="119">
        <v>-27.66</v>
      </c>
      <c r="AR614" s="119">
        <v>117.65</v>
      </c>
      <c r="AS614" s="119">
        <v>-8.11</v>
      </c>
      <c r="AT614" s="119">
        <v>-11.76</v>
      </c>
      <c r="AU614" s="119">
        <v>-38.33</v>
      </c>
      <c r="AV614" s="119">
        <v>70.27</v>
      </c>
      <c r="AW614" s="119">
        <v>20.63</v>
      </c>
      <c r="AX614" s="119">
        <v>-34.21</v>
      </c>
      <c r="AY614" s="119">
        <v>70</v>
      </c>
      <c r="AZ614" s="119">
        <v>60</v>
      </c>
      <c r="BA614" s="119">
        <v>-21.32</v>
      </c>
    </row>
    <row r="615" spans="1:53" ht="29.25" x14ac:dyDescent="0.45">
      <c r="A615" s="260">
        <v>296</v>
      </c>
      <c r="B615" s="173" t="s">
        <v>363</v>
      </c>
      <c r="C615" s="173"/>
      <c r="D615" s="116"/>
      <c r="E615" s="116"/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0</v>
      </c>
      <c r="Q615" s="120">
        <v>500</v>
      </c>
      <c r="R615" s="120">
        <v>-33.33</v>
      </c>
      <c r="S615" s="120">
        <v>-100</v>
      </c>
      <c r="T615" s="116"/>
      <c r="U615" s="116"/>
      <c r="V615" s="116"/>
      <c r="W615" s="116"/>
      <c r="X615" s="120">
        <v>16.670000000000002</v>
      </c>
      <c r="Y615" s="120">
        <v>-85.71</v>
      </c>
      <c r="Z615" s="120">
        <v>0</v>
      </c>
      <c r="AA615" s="120">
        <v>200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0</v>
      </c>
      <c r="AP615" s="120">
        <v>100</v>
      </c>
      <c r="AQ615" s="120">
        <v>-50</v>
      </c>
      <c r="AR615" s="120">
        <v>100</v>
      </c>
      <c r="AS615" s="120">
        <v>-100</v>
      </c>
      <c r="AT615" s="116"/>
      <c r="AU615" s="120">
        <v>-33.33</v>
      </c>
      <c r="AV615" s="120">
        <v>-100</v>
      </c>
      <c r="AW615" s="116"/>
      <c r="AX615" s="120">
        <v>400</v>
      </c>
      <c r="AY615" s="120">
        <v>-20</v>
      </c>
      <c r="AZ615" s="120">
        <v>-100</v>
      </c>
      <c r="BA615" s="116"/>
    </row>
    <row r="616" spans="1:53" ht="29.25" x14ac:dyDescent="0.45">
      <c r="A616" s="261">
        <v>297</v>
      </c>
      <c r="B616" s="174" t="s">
        <v>364</v>
      </c>
      <c r="C616" s="174"/>
      <c r="D616" s="119">
        <v>-90.91</v>
      </c>
      <c r="E616" s="119">
        <v>500</v>
      </c>
      <c r="F616" s="119">
        <v>-33.33</v>
      </c>
      <c r="G616" s="119">
        <v>-50</v>
      </c>
      <c r="H616" s="119">
        <v>0</v>
      </c>
      <c r="I616" s="119">
        <v>500</v>
      </c>
      <c r="J616" s="119">
        <v>25</v>
      </c>
      <c r="K616" s="119">
        <v>13.33</v>
      </c>
      <c r="L616" s="119">
        <v>5.88</v>
      </c>
      <c r="M616" s="119">
        <v>-94.44</v>
      </c>
      <c r="N616" s="119">
        <v>300</v>
      </c>
      <c r="O616" s="119">
        <v>-50</v>
      </c>
      <c r="P616" s="119">
        <v>-50</v>
      </c>
      <c r="Q616" s="121">
        <v>1800</v>
      </c>
      <c r="R616" s="119">
        <v>-100</v>
      </c>
      <c r="S616" s="117"/>
      <c r="T616" s="119">
        <v>-94.74</v>
      </c>
      <c r="U616" s="119">
        <v>700</v>
      </c>
      <c r="V616" s="119">
        <v>-100</v>
      </c>
      <c r="W616" s="117"/>
      <c r="X616" s="119">
        <v>25</v>
      </c>
      <c r="Y616" s="119">
        <v>-60</v>
      </c>
      <c r="Z616" s="119">
        <v>250</v>
      </c>
      <c r="AA616" s="119">
        <v>114.29</v>
      </c>
      <c r="AB616" s="119">
        <v>-86.67</v>
      </c>
      <c r="AC616" s="119">
        <v>0</v>
      </c>
      <c r="AD616" s="119">
        <v>250</v>
      </c>
      <c r="AE616" s="119">
        <v>128.57</v>
      </c>
      <c r="AF616" s="119">
        <v>-56.25</v>
      </c>
      <c r="AG616" s="119">
        <v>-100</v>
      </c>
      <c r="AH616" s="117"/>
      <c r="AI616" s="119">
        <v>-100</v>
      </c>
      <c r="AJ616" s="117"/>
      <c r="AK616" s="119">
        <v>-100</v>
      </c>
      <c r="AL616" s="117"/>
      <c r="AM616" s="119">
        <v>-94.12</v>
      </c>
      <c r="AN616" s="119">
        <v>300</v>
      </c>
      <c r="AO616" s="119">
        <v>-50</v>
      </c>
      <c r="AP616" s="119">
        <v>-50</v>
      </c>
      <c r="AQ616" s="119">
        <v>400</v>
      </c>
      <c r="AR616" s="119">
        <v>20</v>
      </c>
      <c r="AS616" s="119">
        <v>150</v>
      </c>
      <c r="AT616" s="119">
        <v>-86.67</v>
      </c>
      <c r="AU616" s="119">
        <v>100</v>
      </c>
      <c r="AV616" s="119">
        <v>50</v>
      </c>
      <c r="AW616" s="119">
        <v>0</v>
      </c>
      <c r="AX616" s="119">
        <v>100</v>
      </c>
      <c r="AY616" s="119">
        <v>-33.33</v>
      </c>
      <c r="AZ616" s="119">
        <v>100</v>
      </c>
      <c r="BA616" s="119">
        <v>-75</v>
      </c>
    </row>
    <row r="617" spans="1:53" ht="29.25" x14ac:dyDescent="0.45">
      <c r="A617" s="260">
        <v>298</v>
      </c>
      <c r="B617" s="173" t="s">
        <v>365</v>
      </c>
      <c r="C617" s="173"/>
      <c r="D617" s="120">
        <v>75.239999999999995</v>
      </c>
      <c r="E617" s="120">
        <v>10.87</v>
      </c>
      <c r="F617" s="120">
        <v>-73.53</v>
      </c>
      <c r="G617" s="120">
        <v>545.67999999999995</v>
      </c>
      <c r="H617" s="120">
        <v>-90.54</v>
      </c>
      <c r="I617" s="120">
        <v>85.86</v>
      </c>
      <c r="J617" s="120">
        <v>226.09</v>
      </c>
      <c r="K617" s="120">
        <v>59.5</v>
      </c>
      <c r="L617" s="120">
        <v>-4.28</v>
      </c>
      <c r="M617" s="120">
        <v>-27.4</v>
      </c>
      <c r="N617" s="120">
        <v>-30.23</v>
      </c>
      <c r="O617" s="120">
        <v>-8.41</v>
      </c>
      <c r="P617" s="120">
        <v>-44.24</v>
      </c>
      <c r="Q617" s="120">
        <v>-52.32</v>
      </c>
      <c r="R617" s="120">
        <v>-38.049999999999997</v>
      </c>
      <c r="S617" s="120">
        <v>10</v>
      </c>
      <c r="T617" s="120">
        <v>2.6</v>
      </c>
      <c r="U617" s="120">
        <v>153.16</v>
      </c>
      <c r="V617" s="120">
        <v>200</v>
      </c>
      <c r="W617" s="120">
        <v>-34.33</v>
      </c>
      <c r="X617" s="120">
        <v>103.05</v>
      </c>
      <c r="Y617" s="120">
        <v>-29.75</v>
      </c>
      <c r="Z617" s="120">
        <v>-53.56</v>
      </c>
      <c r="AA617" s="120">
        <v>-67.05</v>
      </c>
      <c r="AB617" s="120">
        <v>-77.91</v>
      </c>
      <c r="AC617" s="120">
        <v>731.58</v>
      </c>
      <c r="AD617" s="120">
        <v>17.09</v>
      </c>
      <c r="AE617" s="120">
        <v>179.46</v>
      </c>
      <c r="AF617" s="120">
        <v>16.829999999999998</v>
      </c>
      <c r="AG617" s="120">
        <v>-16.89</v>
      </c>
      <c r="AH617" s="120">
        <v>-8.9600000000000009</v>
      </c>
      <c r="AI617" s="120">
        <v>-44.86</v>
      </c>
      <c r="AJ617" s="120">
        <v>123.81</v>
      </c>
      <c r="AK617" s="120">
        <v>62.23</v>
      </c>
      <c r="AL617" s="120">
        <v>-88.42</v>
      </c>
      <c r="AM617" s="120">
        <v>418.87</v>
      </c>
      <c r="AN617" s="120">
        <v>-49.45</v>
      </c>
      <c r="AO617" s="120">
        <v>-82.01</v>
      </c>
      <c r="AP617" s="120">
        <v>-22</v>
      </c>
      <c r="AQ617" s="120">
        <v>200</v>
      </c>
      <c r="AR617" s="120">
        <v>285.47000000000003</v>
      </c>
      <c r="AS617" s="120">
        <v>110.86</v>
      </c>
      <c r="AT617" s="120">
        <v>1.1599999999999999</v>
      </c>
      <c r="AU617" s="120">
        <v>-19.850000000000001</v>
      </c>
      <c r="AV617" s="120">
        <v>-61.48</v>
      </c>
      <c r="AW617" s="120">
        <v>-78.790000000000006</v>
      </c>
      <c r="AX617" s="120">
        <v>141.27000000000001</v>
      </c>
      <c r="AY617" s="120">
        <v>-43.42</v>
      </c>
      <c r="AZ617" s="120">
        <v>-40.700000000000003</v>
      </c>
      <c r="BA617" s="120">
        <v>94.12</v>
      </c>
    </row>
    <row r="618" spans="1:53" ht="42" x14ac:dyDescent="0.45">
      <c r="A618" s="261">
        <v>299</v>
      </c>
      <c r="B618" s="174" t="s">
        <v>366</v>
      </c>
      <c r="C618" s="174"/>
      <c r="D618" s="119">
        <v>-43.75</v>
      </c>
      <c r="E618" s="119">
        <v>800</v>
      </c>
      <c r="F618" s="119">
        <v>-79.010000000000005</v>
      </c>
      <c r="G618" s="119">
        <v>641.17999999999995</v>
      </c>
      <c r="H618" s="119">
        <v>-100</v>
      </c>
      <c r="I618" s="117"/>
      <c r="J618" s="119">
        <v>-34.619999999999997</v>
      </c>
      <c r="K618" s="119">
        <v>700</v>
      </c>
      <c r="L618" s="119">
        <v>-89.71</v>
      </c>
      <c r="M618" s="119">
        <v>14.29</v>
      </c>
      <c r="N618" s="119">
        <v>12.5</v>
      </c>
      <c r="O618" s="119">
        <v>-100</v>
      </c>
      <c r="P618" s="117"/>
      <c r="Q618" s="119">
        <v>-80.52</v>
      </c>
      <c r="R618" s="119">
        <v>-100</v>
      </c>
      <c r="S618" s="117"/>
      <c r="T618" s="119">
        <v>-100</v>
      </c>
      <c r="U618" s="117"/>
      <c r="V618" s="119">
        <v>-100</v>
      </c>
      <c r="W618" s="117"/>
      <c r="X618" s="119">
        <v>9.09</v>
      </c>
      <c r="Y618" s="119">
        <v>-83.33</v>
      </c>
      <c r="Z618" s="119">
        <v>175</v>
      </c>
      <c r="AA618" s="119">
        <v>81.819999999999993</v>
      </c>
      <c r="AB618" s="119">
        <v>-60</v>
      </c>
      <c r="AC618" s="119">
        <v>-37.5</v>
      </c>
      <c r="AD618" s="119">
        <v>200</v>
      </c>
      <c r="AE618" s="119">
        <v>-33.33</v>
      </c>
      <c r="AF618" s="119">
        <v>150</v>
      </c>
      <c r="AG618" s="119">
        <v>-44</v>
      </c>
      <c r="AH618" s="119">
        <v>42.86</v>
      </c>
      <c r="AI618" s="119">
        <v>-40</v>
      </c>
      <c r="AJ618" s="119">
        <v>-50</v>
      </c>
      <c r="AK618" s="119">
        <v>66.67</v>
      </c>
      <c r="AL618" s="119">
        <v>300</v>
      </c>
      <c r="AM618" s="119">
        <v>-45</v>
      </c>
      <c r="AN618" s="119">
        <v>-59.09</v>
      </c>
      <c r="AO618" s="119">
        <v>66.67</v>
      </c>
      <c r="AP618" s="119">
        <v>-73.33</v>
      </c>
      <c r="AQ618" s="119">
        <v>650</v>
      </c>
      <c r="AR618" s="119">
        <v>-73.33</v>
      </c>
      <c r="AS618" s="119">
        <v>-25</v>
      </c>
      <c r="AT618" s="119">
        <v>-50</v>
      </c>
      <c r="AU618" s="119">
        <v>400</v>
      </c>
      <c r="AV618" s="119">
        <v>-60</v>
      </c>
      <c r="AW618" s="119">
        <v>350</v>
      </c>
      <c r="AX618" s="119">
        <v>-100</v>
      </c>
      <c r="AY618" s="117"/>
      <c r="AZ618" s="119">
        <v>153.85</v>
      </c>
      <c r="BA618" s="119">
        <v>-66.67</v>
      </c>
    </row>
    <row r="619" spans="1:53" ht="42" x14ac:dyDescent="0.45">
      <c r="A619" s="260">
        <v>300</v>
      </c>
      <c r="B619" s="173" t="s">
        <v>367</v>
      </c>
      <c r="C619" s="173"/>
      <c r="D619" s="116"/>
      <c r="E619" s="116"/>
      <c r="F619" s="116"/>
      <c r="G619" s="116"/>
      <c r="H619" s="120">
        <v>-100</v>
      </c>
      <c r="I619" s="116"/>
      <c r="J619" s="120">
        <v>-100</v>
      </c>
      <c r="K619" s="116"/>
      <c r="L619" s="116"/>
      <c r="M619" s="120">
        <v>-100</v>
      </c>
      <c r="N619" s="116"/>
      <c r="O619" s="120">
        <v>-80</v>
      </c>
      <c r="P619" s="120">
        <v>-50</v>
      </c>
      <c r="Q619" s="120">
        <v>-100</v>
      </c>
      <c r="R619" s="116"/>
      <c r="S619" s="120">
        <v>-50</v>
      </c>
      <c r="T619" s="120">
        <v>300</v>
      </c>
      <c r="U619" s="120">
        <v>-100</v>
      </c>
      <c r="V619" s="116"/>
      <c r="W619" s="120">
        <v>150</v>
      </c>
      <c r="X619" s="120">
        <v>-100</v>
      </c>
      <c r="Y619" s="116"/>
      <c r="Z619" s="120">
        <v>-100</v>
      </c>
      <c r="AA619" s="116"/>
      <c r="AB619" s="120">
        <v>-100</v>
      </c>
      <c r="AC619" s="116"/>
      <c r="AD619" s="120">
        <v>0</v>
      </c>
      <c r="AE619" s="120">
        <v>0</v>
      </c>
      <c r="AF619" s="120">
        <v>-66.67</v>
      </c>
      <c r="AG619" s="120">
        <v>-100</v>
      </c>
      <c r="AH619" s="116"/>
      <c r="AI619" s="120">
        <v>800</v>
      </c>
      <c r="AJ619" s="120">
        <v>-11.11</v>
      </c>
      <c r="AK619" s="120">
        <v>-100</v>
      </c>
      <c r="AL619" s="116"/>
      <c r="AM619" s="116"/>
      <c r="AN619" s="120">
        <v>350</v>
      </c>
      <c r="AO619" s="120">
        <v>-88.89</v>
      </c>
      <c r="AP619" s="120">
        <v>0</v>
      </c>
      <c r="AQ619" s="120">
        <v>400</v>
      </c>
      <c r="AR619" s="120">
        <v>-80</v>
      </c>
      <c r="AS619" s="120">
        <v>-100</v>
      </c>
      <c r="AT619" s="116"/>
      <c r="AU619" s="116"/>
      <c r="AV619" s="120">
        <v>-14.29</v>
      </c>
      <c r="AW619" s="120">
        <v>-100</v>
      </c>
      <c r="AX619" s="116"/>
      <c r="AY619" s="120">
        <v>-100</v>
      </c>
      <c r="AZ619" s="116"/>
      <c r="BA619" s="116"/>
    </row>
    <row r="620" spans="1:53" x14ac:dyDescent="0.45">
      <c r="A620" s="261">
        <v>301</v>
      </c>
      <c r="B620" s="174" t="s">
        <v>60</v>
      </c>
      <c r="C620" s="174"/>
      <c r="D620" s="119">
        <v>16.27</v>
      </c>
      <c r="E620" s="119">
        <v>4.97</v>
      </c>
      <c r="F620" s="119">
        <v>-0.56000000000000005</v>
      </c>
      <c r="G620" s="119">
        <v>5.66</v>
      </c>
      <c r="H620" s="119">
        <v>9.0399999999999991</v>
      </c>
      <c r="I620" s="119">
        <v>-1.1100000000000001</v>
      </c>
      <c r="J620" s="119">
        <v>6.47</v>
      </c>
      <c r="K620" s="119">
        <v>3.27</v>
      </c>
      <c r="L620" s="119">
        <v>8.33</v>
      </c>
      <c r="M620" s="119">
        <v>-9.32</v>
      </c>
      <c r="N620" s="119">
        <v>-2.52</v>
      </c>
      <c r="O620" s="119">
        <v>-8.17</v>
      </c>
      <c r="P620" s="119">
        <v>-13.03</v>
      </c>
      <c r="Q620" s="119">
        <v>27.27</v>
      </c>
      <c r="R620" s="119">
        <v>-7.5</v>
      </c>
      <c r="S620" s="119">
        <v>11.65</v>
      </c>
      <c r="T620" s="119">
        <v>7.8</v>
      </c>
      <c r="U620" s="119">
        <v>-3.3</v>
      </c>
      <c r="V620" s="119">
        <v>-5.95</v>
      </c>
      <c r="W620" s="119">
        <v>9.9700000000000006</v>
      </c>
      <c r="X620" s="119">
        <v>9.1300000000000008</v>
      </c>
      <c r="Y620" s="119">
        <v>-1.86</v>
      </c>
      <c r="Z620" s="119">
        <v>-13.19</v>
      </c>
      <c r="AA620" s="119">
        <v>-14.4</v>
      </c>
      <c r="AB620" s="119">
        <v>-5.01</v>
      </c>
      <c r="AC620" s="119">
        <v>24.95</v>
      </c>
      <c r="AD620" s="119">
        <v>-10.07</v>
      </c>
      <c r="AE620" s="119">
        <v>15.08</v>
      </c>
      <c r="AF620" s="119">
        <v>-4.45</v>
      </c>
      <c r="AG620" s="119">
        <v>-2.64</v>
      </c>
      <c r="AH620" s="119">
        <v>10.06</v>
      </c>
      <c r="AI620" s="119">
        <v>14</v>
      </c>
      <c r="AJ620" s="119">
        <v>-3.94</v>
      </c>
      <c r="AK620" s="119">
        <v>8.9</v>
      </c>
      <c r="AL620" s="119">
        <v>0.08</v>
      </c>
      <c r="AM620" s="119">
        <v>-26.24</v>
      </c>
      <c r="AN620" s="119">
        <v>15.3</v>
      </c>
      <c r="AO620" s="119">
        <v>16.41</v>
      </c>
      <c r="AP620" s="119">
        <v>-13.43</v>
      </c>
      <c r="AQ620" s="119">
        <v>23.61</v>
      </c>
      <c r="AR620" s="119">
        <v>-6.09</v>
      </c>
      <c r="AS620" s="119">
        <v>0.51</v>
      </c>
      <c r="AT620" s="119">
        <v>7.7</v>
      </c>
      <c r="AU620" s="119">
        <v>5.69</v>
      </c>
      <c r="AV620" s="119">
        <v>-1.18</v>
      </c>
      <c r="AW620" s="119">
        <v>4.13</v>
      </c>
      <c r="AX620" s="119">
        <v>3.49</v>
      </c>
      <c r="AY620" s="119">
        <v>-12.07</v>
      </c>
      <c r="AZ620" s="119">
        <v>-17.54</v>
      </c>
      <c r="BA620" s="119">
        <v>26.64</v>
      </c>
    </row>
    <row r="621" spans="1:53" x14ac:dyDescent="0.45">
      <c r="A621" s="260">
        <v>302</v>
      </c>
      <c r="B621" s="173" t="s">
        <v>368</v>
      </c>
      <c r="C621" s="173"/>
      <c r="D621" s="120">
        <v>-7.23</v>
      </c>
      <c r="E621" s="120">
        <v>38.96</v>
      </c>
      <c r="F621" s="120">
        <v>-14.02</v>
      </c>
      <c r="G621" s="120">
        <v>-21.74</v>
      </c>
      <c r="H621" s="120">
        <v>6.94</v>
      </c>
      <c r="I621" s="120">
        <v>15.58</v>
      </c>
      <c r="J621" s="120">
        <v>-11.24</v>
      </c>
      <c r="K621" s="120">
        <v>5.0599999999999996</v>
      </c>
      <c r="L621" s="120">
        <v>-12.05</v>
      </c>
      <c r="M621" s="120">
        <v>38.36</v>
      </c>
      <c r="N621" s="120">
        <v>-5.94</v>
      </c>
      <c r="O621" s="120">
        <v>-46.32</v>
      </c>
      <c r="P621" s="120">
        <v>47.06</v>
      </c>
      <c r="Q621" s="120">
        <v>66.67</v>
      </c>
      <c r="R621" s="120">
        <v>-52</v>
      </c>
      <c r="S621" s="120">
        <v>68.33</v>
      </c>
      <c r="T621" s="120">
        <v>-45.54</v>
      </c>
      <c r="U621" s="120">
        <v>90.91</v>
      </c>
      <c r="V621" s="120">
        <v>-26.67</v>
      </c>
      <c r="W621" s="120">
        <v>49.35</v>
      </c>
      <c r="X621" s="120">
        <v>21.74</v>
      </c>
      <c r="Y621" s="120">
        <v>-27.86</v>
      </c>
      <c r="Z621" s="120">
        <v>-27.72</v>
      </c>
      <c r="AA621" s="120">
        <v>36.99</v>
      </c>
      <c r="AB621" s="120">
        <v>5</v>
      </c>
      <c r="AC621" s="120">
        <v>5.71</v>
      </c>
      <c r="AD621" s="120">
        <v>-12.61</v>
      </c>
      <c r="AE621" s="120">
        <v>-27.84</v>
      </c>
      <c r="AF621" s="120">
        <v>40</v>
      </c>
      <c r="AG621" s="120">
        <v>-19.39</v>
      </c>
      <c r="AH621" s="120">
        <v>-8.86</v>
      </c>
      <c r="AI621" s="120">
        <v>109.72</v>
      </c>
      <c r="AJ621" s="120">
        <v>-50.99</v>
      </c>
      <c r="AK621" s="120">
        <v>0</v>
      </c>
      <c r="AL621" s="120">
        <v>44.59</v>
      </c>
      <c r="AM621" s="120">
        <v>-27.1</v>
      </c>
      <c r="AN621" s="120">
        <v>21.79</v>
      </c>
      <c r="AO621" s="120">
        <v>32.630000000000003</v>
      </c>
      <c r="AP621" s="120">
        <v>-40.479999999999997</v>
      </c>
      <c r="AQ621" s="120">
        <v>105.33</v>
      </c>
      <c r="AR621" s="120">
        <v>-40.909999999999997</v>
      </c>
      <c r="AS621" s="120">
        <v>-18.68</v>
      </c>
      <c r="AT621" s="120">
        <v>40.54</v>
      </c>
      <c r="AU621" s="120">
        <v>43.27</v>
      </c>
      <c r="AV621" s="120">
        <v>35.57</v>
      </c>
      <c r="AW621" s="120">
        <v>-44.55</v>
      </c>
      <c r="AX621" s="120">
        <v>-13.39</v>
      </c>
      <c r="AY621" s="120">
        <v>67.010000000000005</v>
      </c>
      <c r="AZ621" s="120">
        <v>-17.899999999999999</v>
      </c>
      <c r="BA621" s="120">
        <v>-4.51</v>
      </c>
    </row>
    <row r="622" spans="1:53" ht="54.75" x14ac:dyDescent="0.45">
      <c r="A622" s="261">
        <v>303</v>
      </c>
      <c r="B622" s="174" t="s">
        <v>369</v>
      </c>
      <c r="C622" s="174"/>
      <c r="D622" s="119">
        <v>-10</v>
      </c>
      <c r="E622" s="119">
        <v>-11.11</v>
      </c>
      <c r="F622" s="119">
        <v>12.5</v>
      </c>
      <c r="G622" s="119">
        <v>-100</v>
      </c>
      <c r="H622" s="117"/>
      <c r="I622" s="119">
        <v>11.11</v>
      </c>
      <c r="J622" s="119">
        <v>-20</v>
      </c>
      <c r="K622" s="119">
        <v>-100</v>
      </c>
      <c r="L622" s="117"/>
      <c r="M622" s="119">
        <v>-71.430000000000007</v>
      </c>
      <c r="N622" s="119">
        <v>-100</v>
      </c>
      <c r="O622" s="117"/>
      <c r="P622" s="117"/>
      <c r="Q622" s="117"/>
      <c r="R622" s="119">
        <v>-100</v>
      </c>
      <c r="S622" s="117"/>
      <c r="T622" s="119">
        <v>-50</v>
      </c>
      <c r="U622" s="119">
        <v>700</v>
      </c>
      <c r="V622" s="119">
        <v>-31.25</v>
      </c>
      <c r="W622" s="119">
        <v>-54.55</v>
      </c>
      <c r="X622" s="119">
        <v>260</v>
      </c>
      <c r="Y622" s="119">
        <v>-22.22</v>
      </c>
      <c r="Z622" s="119">
        <v>-64.290000000000006</v>
      </c>
      <c r="AA622" s="119">
        <v>140</v>
      </c>
      <c r="AB622" s="119">
        <v>-50</v>
      </c>
      <c r="AC622" s="119">
        <v>116.67</v>
      </c>
      <c r="AD622" s="119">
        <v>-38.46</v>
      </c>
      <c r="AE622" s="119">
        <v>-25</v>
      </c>
      <c r="AF622" s="119">
        <v>-50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-50</v>
      </c>
      <c r="AN622" s="119">
        <v>-100</v>
      </c>
      <c r="AO622" s="117"/>
      <c r="AP622" s="117"/>
      <c r="AQ622" s="119">
        <v>-80</v>
      </c>
      <c r="AR622" s="119">
        <v>250</v>
      </c>
      <c r="AS622" s="119">
        <v>-21.43</v>
      </c>
      <c r="AT622" s="119">
        <v>0</v>
      </c>
      <c r="AU622" s="119">
        <v>-72.73</v>
      </c>
      <c r="AV622" s="119">
        <v>-33.33</v>
      </c>
      <c r="AW622" s="119">
        <v>250</v>
      </c>
      <c r="AX622" s="119">
        <v>-71.430000000000007</v>
      </c>
      <c r="AY622" s="119">
        <v>400</v>
      </c>
      <c r="AZ622" s="119">
        <v>100</v>
      </c>
      <c r="BA622" s="119">
        <v>-90</v>
      </c>
    </row>
    <row r="623" spans="1:53" ht="29.25" x14ac:dyDescent="0.45">
      <c r="A623" s="260">
        <v>304</v>
      </c>
      <c r="B623" s="173" t="s">
        <v>370</v>
      </c>
      <c r="C623" s="173"/>
      <c r="D623" s="120">
        <v>-50.79</v>
      </c>
      <c r="E623" s="120">
        <v>90.32</v>
      </c>
      <c r="F623" s="120">
        <v>3.39</v>
      </c>
      <c r="G623" s="120">
        <v>-32.79</v>
      </c>
      <c r="H623" s="120">
        <v>121.95</v>
      </c>
      <c r="I623" s="120">
        <v>-1.1000000000000001</v>
      </c>
      <c r="J623" s="120">
        <v>25.56</v>
      </c>
      <c r="K623" s="120">
        <v>-15.04</v>
      </c>
      <c r="L623" s="120">
        <v>79.17</v>
      </c>
      <c r="M623" s="120">
        <v>-52.91</v>
      </c>
      <c r="N623" s="120">
        <v>29.63</v>
      </c>
      <c r="O623" s="120">
        <v>-17.14</v>
      </c>
      <c r="P623" s="120">
        <v>-10.34</v>
      </c>
      <c r="Q623" s="120">
        <v>3.85</v>
      </c>
      <c r="R623" s="120">
        <v>-1.23</v>
      </c>
      <c r="S623" s="120">
        <v>12.5</v>
      </c>
      <c r="T623" s="120">
        <v>-44.44</v>
      </c>
      <c r="U623" s="120">
        <v>620</v>
      </c>
      <c r="V623" s="120">
        <v>8.33</v>
      </c>
      <c r="W623" s="120">
        <v>-76.92</v>
      </c>
      <c r="X623" s="120">
        <v>26.67</v>
      </c>
      <c r="Y623" s="120">
        <v>-19.3</v>
      </c>
      <c r="Z623" s="120">
        <v>44.57</v>
      </c>
      <c r="AA623" s="120">
        <v>-36.840000000000003</v>
      </c>
      <c r="AB623" s="120">
        <v>16.670000000000002</v>
      </c>
      <c r="AC623" s="120">
        <v>-13.27</v>
      </c>
      <c r="AD623" s="120">
        <v>-35.29</v>
      </c>
      <c r="AE623" s="120">
        <v>101.82</v>
      </c>
      <c r="AF623" s="120">
        <v>9.91</v>
      </c>
      <c r="AG623" s="120">
        <v>-26.23</v>
      </c>
      <c r="AH623" s="120">
        <v>27.78</v>
      </c>
      <c r="AI623" s="120">
        <v>31.3</v>
      </c>
      <c r="AJ623" s="120">
        <v>-40.4</v>
      </c>
      <c r="AK623" s="120">
        <v>-8.89</v>
      </c>
      <c r="AL623" s="120">
        <v>18.29</v>
      </c>
      <c r="AM623" s="120">
        <v>-18.559999999999999</v>
      </c>
      <c r="AN623" s="120">
        <v>31.65</v>
      </c>
      <c r="AO623" s="120">
        <v>-26.92</v>
      </c>
      <c r="AP623" s="120">
        <v>-28.95</v>
      </c>
      <c r="AQ623" s="120">
        <v>-7.41</v>
      </c>
      <c r="AR623" s="120">
        <v>26</v>
      </c>
      <c r="AS623" s="120">
        <v>-9.52</v>
      </c>
      <c r="AT623" s="120">
        <v>103.51</v>
      </c>
      <c r="AU623" s="120">
        <v>6.03</v>
      </c>
      <c r="AV623" s="120">
        <v>-26.83</v>
      </c>
      <c r="AW623" s="120">
        <v>-17.78</v>
      </c>
      <c r="AX623" s="120">
        <v>-9.4600000000000009</v>
      </c>
      <c r="AY623" s="120">
        <v>37.31</v>
      </c>
      <c r="AZ623" s="120">
        <v>39.130000000000003</v>
      </c>
      <c r="BA623" s="120">
        <v>-36.72</v>
      </c>
    </row>
    <row r="624" spans="1:53" x14ac:dyDescent="0.45">
      <c r="A624" s="261">
        <v>305</v>
      </c>
      <c r="B624" s="174" t="s">
        <v>371</v>
      </c>
      <c r="C624" s="174"/>
      <c r="D624" s="119">
        <v>0.1</v>
      </c>
      <c r="E624" s="119">
        <v>30.78</v>
      </c>
      <c r="F624" s="119">
        <v>9.89</v>
      </c>
      <c r="G624" s="119">
        <v>-33.36</v>
      </c>
      <c r="H624" s="119">
        <v>8.26</v>
      </c>
      <c r="I624" s="119">
        <v>19.57</v>
      </c>
      <c r="J624" s="119">
        <v>-13.4</v>
      </c>
      <c r="K624" s="119">
        <v>47.57</v>
      </c>
      <c r="L624" s="119">
        <v>-22.25</v>
      </c>
      <c r="M624" s="119">
        <v>-30.64</v>
      </c>
      <c r="N624" s="119">
        <v>-12.11</v>
      </c>
      <c r="O624" s="119">
        <v>58.87</v>
      </c>
      <c r="P624" s="119">
        <v>-8.5500000000000007</v>
      </c>
      <c r="Q624" s="119">
        <v>28.08</v>
      </c>
      <c r="R624" s="119">
        <v>-83.2</v>
      </c>
      <c r="S624" s="119">
        <v>39.409999999999997</v>
      </c>
      <c r="T624" s="119">
        <v>177.96</v>
      </c>
      <c r="U624" s="119">
        <v>25.92</v>
      </c>
      <c r="V624" s="119">
        <v>-81.290000000000006</v>
      </c>
      <c r="W624" s="119">
        <v>67.75</v>
      </c>
      <c r="X624" s="119">
        <v>-32.5</v>
      </c>
      <c r="Y624" s="119">
        <v>6.15</v>
      </c>
      <c r="Z624" s="119">
        <v>402.9</v>
      </c>
      <c r="AA624" s="119">
        <v>-74.86</v>
      </c>
      <c r="AB624" s="119">
        <v>-8.5500000000000007</v>
      </c>
      <c r="AC624" s="119">
        <v>109.02</v>
      </c>
      <c r="AD624" s="119">
        <v>-36.340000000000003</v>
      </c>
      <c r="AE624" s="119">
        <v>25.22</v>
      </c>
      <c r="AF624" s="119">
        <v>-17.13</v>
      </c>
      <c r="AG624" s="119">
        <v>93.71</v>
      </c>
      <c r="AH624" s="119">
        <v>-53.31</v>
      </c>
      <c r="AI624" s="119">
        <v>28.34</v>
      </c>
      <c r="AJ624" s="119">
        <v>4.4800000000000004</v>
      </c>
      <c r="AK624" s="119">
        <v>-6.28</v>
      </c>
      <c r="AL624" s="119">
        <v>-12.34</v>
      </c>
      <c r="AM624" s="119">
        <v>-19.05</v>
      </c>
      <c r="AN624" s="119">
        <v>95.35</v>
      </c>
      <c r="AO624" s="119">
        <v>9.75</v>
      </c>
      <c r="AP624" s="119">
        <v>-37.479999999999997</v>
      </c>
      <c r="AQ624" s="119">
        <v>88.03</v>
      </c>
      <c r="AR624" s="119">
        <v>-38.25</v>
      </c>
      <c r="AS624" s="119">
        <v>21</v>
      </c>
      <c r="AT624" s="119">
        <v>-9</v>
      </c>
      <c r="AU624" s="119">
        <v>-19.25</v>
      </c>
      <c r="AV624" s="119">
        <v>-12.24</v>
      </c>
      <c r="AW624" s="119">
        <v>93.58</v>
      </c>
      <c r="AX624" s="119">
        <v>-28</v>
      </c>
      <c r="AY624" s="119">
        <v>-23.38</v>
      </c>
      <c r="AZ624" s="119">
        <v>34.340000000000003</v>
      </c>
      <c r="BA624" s="119">
        <v>66.09</v>
      </c>
    </row>
    <row r="625" spans="1:53" x14ac:dyDescent="0.45">
      <c r="A625" s="260">
        <v>306</v>
      </c>
      <c r="B625" s="173" t="s">
        <v>372</v>
      </c>
      <c r="C625" s="173"/>
      <c r="D625" s="120">
        <v>-3.65</v>
      </c>
      <c r="E625" s="120">
        <v>-1.52</v>
      </c>
      <c r="F625" s="120">
        <v>23.85</v>
      </c>
      <c r="G625" s="120">
        <v>-22.36</v>
      </c>
      <c r="H625" s="120">
        <v>20</v>
      </c>
      <c r="I625" s="120">
        <v>28</v>
      </c>
      <c r="J625" s="120">
        <v>-29.17</v>
      </c>
      <c r="K625" s="120">
        <v>-27.94</v>
      </c>
      <c r="L625" s="120">
        <v>18.37</v>
      </c>
      <c r="M625" s="120">
        <v>-10.34</v>
      </c>
      <c r="N625" s="120">
        <v>-37.5</v>
      </c>
      <c r="O625" s="120">
        <v>90.77</v>
      </c>
      <c r="P625" s="120">
        <v>-16.13</v>
      </c>
      <c r="Q625" s="120">
        <v>21.15</v>
      </c>
      <c r="R625" s="120">
        <v>20.63</v>
      </c>
      <c r="S625" s="120">
        <v>-44.74</v>
      </c>
      <c r="T625" s="120">
        <v>70.239999999999995</v>
      </c>
      <c r="U625" s="120">
        <v>-0.7</v>
      </c>
      <c r="V625" s="120">
        <v>-2.82</v>
      </c>
      <c r="W625" s="120">
        <v>-31.16</v>
      </c>
      <c r="X625" s="120">
        <v>15.79</v>
      </c>
      <c r="Y625" s="120">
        <v>-42.73</v>
      </c>
      <c r="Z625" s="120">
        <v>60.32</v>
      </c>
      <c r="AA625" s="120">
        <v>2.97</v>
      </c>
      <c r="AB625" s="120">
        <v>-1.92</v>
      </c>
      <c r="AC625" s="120">
        <v>46.08</v>
      </c>
      <c r="AD625" s="120">
        <v>-30.2</v>
      </c>
      <c r="AE625" s="120">
        <v>-7.69</v>
      </c>
      <c r="AF625" s="120">
        <v>40.630000000000003</v>
      </c>
      <c r="AG625" s="120">
        <v>-27.41</v>
      </c>
      <c r="AH625" s="120">
        <v>25.51</v>
      </c>
      <c r="AI625" s="120">
        <v>-41.46</v>
      </c>
      <c r="AJ625" s="120">
        <v>38.89</v>
      </c>
      <c r="AK625" s="120">
        <v>-14</v>
      </c>
      <c r="AL625" s="120">
        <v>20.93</v>
      </c>
      <c r="AM625" s="120">
        <v>-29.81</v>
      </c>
      <c r="AN625" s="120">
        <v>35.619999999999997</v>
      </c>
      <c r="AO625" s="120">
        <v>71.72</v>
      </c>
      <c r="AP625" s="120">
        <v>-44.71</v>
      </c>
      <c r="AQ625" s="120">
        <v>-8.51</v>
      </c>
      <c r="AR625" s="120">
        <v>9.3000000000000007</v>
      </c>
      <c r="AS625" s="120">
        <v>12.77</v>
      </c>
      <c r="AT625" s="120">
        <v>26.42</v>
      </c>
      <c r="AU625" s="120">
        <v>-25.37</v>
      </c>
      <c r="AV625" s="120">
        <v>26</v>
      </c>
      <c r="AW625" s="120">
        <v>4.76</v>
      </c>
      <c r="AX625" s="120">
        <v>-35.61</v>
      </c>
      <c r="AY625" s="120">
        <v>24.71</v>
      </c>
      <c r="AZ625" s="120">
        <v>4.72</v>
      </c>
      <c r="BA625" s="120">
        <v>123.42</v>
      </c>
    </row>
    <row r="626" spans="1:53" ht="29.25" x14ac:dyDescent="0.45">
      <c r="A626" s="261">
        <v>307</v>
      </c>
      <c r="B626" s="174" t="s">
        <v>373</v>
      </c>
      <c r="C626" s="174"/>
      <c r="D626" s="119">
        <v>0</v>
      </c>
      <c r="E626" s="119">
        <v>-100</v>
      </c>
      <c r="F626" s="117"/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</row>
    <row r="627" spans="1:53" ht="67.5" x14ac:dyDescent="0.45">
      <c r="A627" s="260">
        <v>308</v>
      </c>
      <c r="B627" s="173" t="s">
        <v>374</v>
      </c>
      <c r="C627" s="173"/>
      <c r="D627" s="120">
        <v>-90.58</v>
      </c>
      <c r="E627" s="120">
        <v>73.87</v>
      </c>
      <c r="F627" s="120">
        <v>247.67</v>
      </c>
      <c r="G627" s="120">
        <v>-100</v>
      </c>
      <c r="H627" s="116"/>
      <c r="I627" s="116"/>
      <c r="J627" s="116"/>
      <c r="K627" s="116"/>
      <c r="L627" s="120">
        <v>282.5</v>
      </c>
      <c r="M627" s="120">
        <v>-100</v>
      </c>
      <c r="N627" s="116"/>
      <c r="O627" s="116"/>
      <c r="P627" s="116"/>
      <c r="Q627" s="116"/>
      <c r="R627" s="120">
        <v>170.24</v>
      </c>
      <c r="S627" s="120">
        <v>-86.53</v>
      </c>
      <c r="T627" s="120">
        <v>205.45</v>
      </c>
      <c r="U627" s="120">
        <v>-72.02</v>
      </c>
      <c r="V627" s="120">
        <v>-26.33</v>
      </c>
      <c r="W627" s="120">
        <v>51.44</v>
      </c>
      <c r="X627" s="120">
        <v>187.09</v>
      </c>
      <c r="Y627" s="120">
        <v>-16.11</v>
      </c>
      <c r="Z627" s="120">
        <v>-65.55</v>
      </c>
      <c r="AA627" s="120">
        <v>109.44</v>
      </c>
      <c r="AB627" s="120">
        <v>-98.54</v>
      </c>
      <c r="AC627" s="120">
        <v>104.17</v>
      </c>
      <c r="AD627" s="120">
        <v>-53.06</v>
      </c>
      <c r="AE627" s="120">
        <v>-56.52</v>
      </c>
      <c r="AF627" s="118">
        <v>11230</v>
      </c>
      <c r="AG627" s="120">
        <v>-2.29</v>
      </c>
      <c r="AH627" s="120">
        <v>-99.46</v>
      </c>
      <c r="AI627" s="120">
        <v>0</v>
      </c>
      <c r="AJ627" s="120">
        <v>233.33</v>
      </c>
      <c r="AK627" s="120">
        <v>-45</v>
      </c>
      <c r="AL627" s="120">
        <v>0</v>
      </c>
      <c r="AM627" s="120">
        <v>-45.45</v>
      </c>
      <c r="AN627" s="120">
        <v>33.33</v>
      </c>
      <c r="AO627" s="120">
        <v>150</v>
      </c>
      <c r="AP627" s="120">
        <v>-35</v>
      </c>
      <c r="AQ627" s="120">
        <v>-23.08</v>
      </c>
      <c r="AR627" s="118">
        <v>12270</v>
      </c>
      <c r="AS627" s="120">
        <v>-99.68</v>
      </c>
      <c r="AT627" s="118">
        <v>67600</v>
      </c>
      <c r="AU627" s="120">
        <v>-25.96</v>
      </c>
      <c r="AV627" s="120">
        <v>-99.15</v>
      </c>
      <c r="AW627" s="118">
        <v>7535.29</v>
      </c>
      <c r="AX627" s="120">
        <v>-99</v>
      </c>
      <c r="AY627" s="120">
        <v>-23.08</v>
      </c>
      <c r="AZ627" s="120">
        <v>10</v>
      </c>
      <c r="BA627" s="120">
        <v>163.63999999999999</v>
      </c>
    </row>
    <row r="628" spans="1:53" ht="29.25" x14ac:dyDescent="0.45">
      <c r="A628" s="261">
        <v>309</v>
      </c>
      <c r="B628" s="174" t="s">
        <v>86</v>
      </c>
      <c r="C628" s="174"/>
      <c r="D628" s="119">
        <v>-10.63</v>
      </c>
      <c r="E628" s="119">
        <v>4.3899999999999997</v>
      </c>
      <c r="F628" s="119">
        <v>-1.61</v>
      </c>
      <c r="G628" s="119">
        <v>3.72</v>
      </c>
      <c r="H628" s="119">
        <v>5.99</v>
      </c>
      <c r="I628" s="119">
        <v>-1.36</v>
      </c>
      <c r="J628" s="119">
        <v>0.33</v>
      </c>
      <c r="K628" s="119">
        <v>-2.73</v>
      </c>
      <c r="L628" s="119">
        <v>-11.38</v>
      </c>
      <c r="M628" s="119">
        <v>-30.31</v>
      </c>
      <c r="N628" s="119">
        <v>47.88</v>
      </c>
      <c r="O628" s="119">
        <v>-14.48</v>
      </c>
      <c r="P628" s="119">
        <v>22.89</v>
      </c>
      <c r="Q628" s="119">
        <v>-15.41</v>
      </c>
      <c r="R628" s="119">
        <v>-7.39</v>
      </c>
      <c r="S628" s="119">
        <v>0.81</v>
      </c>
      <c r="T628" s="119">
        <v>7.87</v>
      </c>
      <c r="U628" s="119">
        <v>13.97</v>
      </c>
      <c r="V628" s="119">
        <v>-3.83</v>
      </c>
      <c r="W628" s="119">
        <v>3.68</v>
      </c>
      <c r="X628" s="119">
        <v>-15.16</v>
      </c>
      <c r="Y628" s="119">
        <v>-40.94</v>
      </c>
      <c r="Z628" s="119">
        <v>74.739999999999995</v>
      </c>
      <c r="AA628" s="119">
        <v>-15.53</v>
      </c>
      <c r="AB628" s="119">
        <v>18.920000000000002</v>
      </c>
      <c r="AC628" s="119">
        <v>23.02</v>
      </c>
      <c r="AD628" s="119">
        <v>-16.82</v>
      </c>
      <c r="AE628" s="119">
        <v>7.25</v>
      </c>
      <c r="AF628" s="119">
        <v>0.67</v>
      </c>
      <c r="AG628" s="119">
        <v>-16.239999999999998</v>
      </c>
      <c r="AH628" s="119">
        <v>16.2</v>
      </c>
      <c r="AI628" s="119">
        <v>4.9400000000000004</v>
      </c>
      <c r="AJ628" s="119">
        <v>-9.61</v>
      </c>
      <c r="AK628" s="119">
        <v>-7.91</v>
      </c>
      <c r="AL628" s="119">
        <v>10.73</v>
      </c>
      <c r="AM628" s="119">
        <v>-4.58</v>
      </c>
      <c r="AN628" s="119">
        <v>7.56</v>
      </c>
      <c r="AO628" s="119">
        <v>15.1</v>
      </c>
      <c r="AP628" s="119">
        <v>-10.49</v>
      </c>
      <c r="AQ628" s="119">
        <v>7</v>
      </c>
      <c r="AR628" s="119">
        <v>12.21</v>
      </c>
      <c r="AS628" s="119">
        <v>3.18</v>
      </c>
      <c r="AT628" s="119">
        <v>-3.44</v>
      </c>
      <c r="AU628" s="119">
        <v>5.1100000000000003</v>
      </c>
      <c r="AV628" s="119">
        <v>-7.31</v>
      </c>
      <c r="AW628" s="119">
        <v>-8.94</v>
      </c>
      <c r="AX628" s="119">
        <v>10.1</v>
      </c>
      <c r="AY628" s="119">
        <v>5.18</v>
      </c>
      <c r="AZ628" s="119">
        <v>-2.08</v>
      </c>
      <c r="BA628" s="119">
        <v>1.44</v>
      </c>
    </row>
    <row r="629" spans="1:53" x14ac:dyDescent="0.45">
      <c r="A629" s="260">
        <v>310</v>
      </c>
      <c r="B629" s="173" t="s">
        <v>375</v>
      </c>
      <c r="C629" s="173"/>
      <c r="D629" s="120">
        <v>-3.57</v>
      </c>
      <c r="E629" s="120">
        <v>-22.75</v>
      </c>
      <c r="F629" s="120">
        <v>-78.77</v>
      </c>
      <c r="G629" s="120">
        <v>706.45</v>
      </c>
      <c r="H629" s="120">
        <v>-54.8</v>
      </c>
      <c r="I629" s="120">
        <v>-39.82</v>
      </c>
      <c r="J629" s="120">
        <v>92.65</v>
      </c>
      <c r="K629" s="120">
        <v>22.9</v>
      </c>
      <c r="L629" s="120">
        <v>-27.95</v>
      </c>
      <c r="M629" s="120">
        <v>-5.17</v>
      </c>
      <c r="N629" s="120">
        <v>-23.64</v>
      </c>
      <c r="O629" s="120">
        <v>100</v>
      </c>
      <c r="P629" s="120">
        <v>-37.5</v>
      </c>
      <c r="Q629" s="120">
        <v>-30.48</v>
      </c>
      <c r="R629" s="120">
        <v>572.6</v>
      </c>
      <c r="S629" s="120">
        <v>-87.98</v>
      </c>
      <c r="T629" s="120">
        <v>47.46</v>
      </c>
      <c r="U629" s="120">
        <v>33.33</v>
      </c>
      <c r="V629" s="120">
        <v>-48.28</v>
      </c>
      <c r="W629" s="120">
        <v>20</v>
      </c>
      <c r="X629" s="120">
        <v>23.61</v>
      </c>
      <c r="Y629" s="120">
        <v>7.87</v>
      </c>
      <c r="Z629" s="120">
        <v>-82.29</v>
      </c>
      <c r="AA629" s="120">
        <v>41.18</v>
      </c>
      <c r="AB629" s="120">
        <v>187.5</v>
      </c>
      <c r="AC629" s="120">
        <v>17.39</v>
      </c>
      <c r="AD629" s="120">
        <v>-76.540000000000006</v>
      </c>
      <c r="AE629" s="120">
        <v>63.16</v>
      </c>
      <c r="AF629" s="120">
        <v>161.29</v>
      </c>
      <c r="AG629" s="120">
        <v>-77.78</v>
      </c>
      <c r="AH629" s="120">
        <v>-72.22</v>
      </c>
      <c r="AI629" s="120">
        <v>80</v>
      </c>
      <c r="AJ629" s="120">
        <v>-44.44</v>
      </c>
      <c r="AK629" s="120">
        <v>240</v>
      </c>
      <c r="AL629" s="120">
        <v>241.18</v>
      </c>
      <c r="AM629" s="120">
        <v>-68.97</v>
      </c>
      <c r="AN629" s="120">
        <v>-50</v>
      </c>
      <c r="AO629" s="120">
        <v>688.89</v>
      </c>
      <c r="AP629" s="120">
        <v>-92.96</v>
      </c>
      <c r="AQ629" s="120">
        <v>800</v>
      </c>
      <c r="AR629" s="120">
        <v>35.56</v>
      </c>
      <c r="AS629" s="120">
        <v>-59.02</v>
      </c>
      <c r="AT629" s="120">
        <v>172</v>
      </c>
      <c r="AU629" s="120">
        <v>89.71</v>
      </c>
      <c r="AV629" s="120">
        <v>-68.22</v>
      </c>
      <c r="AW629" s="120">
        <v>265.85000000000002</v>
      </c>
      <c r="AX629" s="120">
        <v>-31.33</v>
      </c>
      <c r="AY629" s="120">
        <v>134.94999999999999</v>
      </c>
      <c r="AZ629" s="120">
        <v>-70.25</v>
      </c>
      <c r="BA629" s="120">
        <v>308.33</v>
      </c>
    </row>
    <row r="630" spans="1:53" ht="21" customHeight="1" x14ac:dyDescent="0.45">
      <c r="A630" s="261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</row>
    <row r="631" spans="1:53" ht="29.25" x14ac:dyDescent="0.45">
      <c r="A631" s="260">
        <v>312</v>
      </c>
      <c r="B631" s="173" t="s">
        <v>377</v>
      </c>
      <c r="C631" s="173"/>
      <c r="D631" s="120">
        <v>-31.03</v>
      </c>
      <c r="E631" s="120">
        <v>160</v>
      </c>
      <c r="F631" s="120">
        <v>3.85</v>
      </c>
      <c r="G631" s="120">
        <v>172.22</v>
      </c>
      <c r="H631" s="120">
        <v>-76.87</v>
      </c>
      <c r="I631" s="120">
        <v>-17.649999999999999</v>
      </c>
      <c r="J631" s="120">
        <v>164.29</v>
      </c>
      <c r="K631" s="120">
        <v>-22.97</v>
      </c>
      <c r="L631" s="120">
        <v>98.25</v>
      </c>
      <c r="M631" s="120">
        <v>-37.17</v>
      </c>
      <c r="N631" s="120">
        <v>-8.4499999999999993</v>
      </c>
      <c r="O631" s="120">
        <v>-61.54</v>
      </c>
      <c r="P631" s="120">
        <v>144</v>
      </c>
      <c r="Q631" s="120">
        <v>-77.05</v>
      </c>
      <c r="R631" s="120">
        <v>428.57</v>
      </c>
      <c r="S631" s="120">
        <v>-18.920000000000002</v>
      </c>
      <c r="T631" s="120">
        <v>26.67</v>
      </c>
      <c r="U631" s="120">
        <v>-67.11</v>
      </c>
      <c r="V631" s="120">
        <v>108</v>
      </c>
      <c r="W631" s="120">
        <v>-36.54</v>
      </c>
      <c r="X631" s="120">
        <v>121.21</v>
      </c>
      <c r="Y631" s="120">
        <v>-65.75</v>
      </c>
      <c r="Z631" s="120">
        <v>128</v>
      </c>
      <c r="AA631" s="120">
        <v>-28.07</v>
      </c>
      <c r="AB631" s="120">
        <v>-21.95</v>
      </c>
      <c r="AC631" s="120">
        <v>-40.630000000000003</v>
      </c>
      <c r="AD631" s="120">
        <v>42.11</v>
      </c>
      <c r="AE631" s="120">
        <v>81.48</v>
      </c>
      <c r="AF631" s="120">
        <v>55.1</v>
      </c>
      <c r="AG631" s="120">
        <v>-81.58</v>
      </c>
      <c r="AH631" s="120">
        <v>164.29</v>
      </c>
      <c r="AI631" s="120">
        <v>178.38</v>
      </c>
      <c r="AJ631" s="120">
        <v>-68.930000000000007</v>
      </c>
      <c r="AK631" s="120">
        <v>353.13</v>
      </c>
      <c r="AL631" s="120">
        <v>-86.9</v>
      </c>
      <c r="AM631" s="120">
        <v>752.63</v>
      </c>
      <c r="AN631" s="120">
        <v>-37.65</v>
      </c>
      <c r="AO631" s="120">
        <v>161.38999999999999</v>
      </c>
      <c r="AP631" s="120">
        <v>-84.09</v>
      </c>
      <c r="AQ631" s="120">
        <v>-73.81</v>
      </c>
      <c r="AR631" s="120">
        <v>18.18</v>
      </c>
      <c r="AS631" s="120">
        <v>553.85</v>
      </c>
      <c r="AT631" s="120">
        <v>-16.47</v>
      </c>
      <c r="AU631" s="120">
        <v>132.38999999999999</v>
      </c>
      <c r="AV631" s="120">
        <v>-59.39</v>
      </c>
      <c r="AW631" s="120">
        <v>20.9</v>
      </c>
      <c r="AX631" s="120">
        <v>-87.65</v>
      </c>
      <c r="AY631" s="118">
        <v>1720</v>
      </c>
      <c r="AZ631" s="120">
        <v>-43.96</v>
      </c>
      <c r="BA631" s="120">
        <v>50.98</v>
      </c>
    </row>
    <row r="632" spans="1:53" ht="54.75" x14ac:dyDescent="0.45">
      <c r="A632" s="261">
        <v>313</v>
      </c>
      <c r="B632" s="174" t="s">
        <v>378</v>
      </c>
      <c r="C632" s="174"/>
      <c r="D632" s="119">
        <v>-20.62</v>
      </c>
      <c r="E632" s="119">
        <v>9.56</v>
      </c>
      <c r="F632" s="119">
        <v>-4.92</v>
      </c>
      <c r="G632" s="119">
        <v>26.36</v>
      </c>
      <c r="H632" s="119">
        <v>-19.88</v>
      </c>
      <c r="I632" s="119">
        <v>-4.0599999999999996</v>
      </c>
      <c r="J632" s="119">
        <v>22.12</v>
      </c>
      <c r="K632" s="119">
        <v>-5.61</v>
      </c>
      <c r="L632" s="119">
        <v>13.63</v>
      </c>
      <c r="M632" s="119">
        <v>-32.01</v>
      </c>
      <c r="N632" s="119">
        <v>51.82</v>
      </c>
      <c r="O632" s="119">
        <v>3.36</v>
      </c>
      <c r="P632" s="119">
        <v>-39.08</v>
      </c>
      <c r="Q632" s="119">
        <v>14.91</v>
      </c>
      <c r="R632" s="119">
        <v>57.67</v>
      </c>
      <c r="S632" s="119">
        <v>-13.44</v>
      </c>
      <c r="T632" s="119">
        <v>-13.44</v>
      </c>
      <c r="U632" s="119">
        <v>-52.36</v>
      </c>
      <c r="V632" s="119">
        <v>76.59</v>
      </c>
      <c r="W632" s="119">
        <v>-12.42</v>
      </c>
      <c r="X632" s="119">
        <v>-26.73</v>
      </c>
      <c r="Y632" s="119">
        <v>42.72</v>
      </c>
      <c r="Z632" s="119">
        <v>-28.06</v>
      </c>
      <c r="AA632" s="119">
        <v>17.53</v>
      </c>
      <c r="AB632" s="119">
        <v>1.99</v>
      </c>
      <c r="AC632" s="119">
        <v>-1.54</v>
      </c>
      <c r="AD632" s="119">
        <v>8.73</v>
      </c>
      <c r="AE632" s="119">
        <v>-27.28</v>
      </c>
      <c r="AF632" s="119">
        <v>63</v>
      </c>
      <c r="AG632" s="119">
        <v>-27.82</v>
      </c>
      <c r="AH632" s="119">
        <v>43.96</v>
      </c>
      <c r="AI632" s="119">
        <v>-13.79</v>
      </c>
      <c r="AJ632" s="119">
        <v>0.74</v>
      </c>
      <c r="AK632" s="119">
        <v>-23.1</v>
      </c>
      <c r="AL632" s="119">
        <v>-8.8000000000000007</v>
      </c>
      <c r="AM632" s="119">
        <v>54.25</v>
      </c>
      <c r="AN632" s="119">
        <v>-17.170000000000002</v>
      </c>
      <c r="AO632" s="119">
        <v>3.87</v>
      </c>
      <c r="AP632" s="119">
        <v>-24.72</v>
      </c>
      <c r="AQ632" s="119">
        <v>40.93</v>
      </c>
      <c r="AR632" s="119">
        <v>-6.27</v>
      </c>
      <c r="AS632" s="119">
        <v>15.42</v>
      </c>
      <c r="AT632" s="119">
        <v>-15.5</v>
      </c>
      <c r="AU632" s="119">
        <v>0.71</v>
      </c>
      <c r="AV632" s="119">
        <v>10.66</v>
      </c>
      <c r="AW632" s="119">
        <v>-24.94</v>
      </c>
      <c r="AX632" s="119">
        <v>12.11</v>
      </c>
      <c r="AY632" s="119">
        <v>-9.85</v>
      </c>
      <c r="AZ632" s="119">
        <v>51.11</v>
      </c>
      <c r="BA632" s="119">
        <v>-36.270000000000003</v>
      </c>
    </row>
    <row r="633" spans="1:53" ht="21" customHeight="1" x14ac:dyDescent="0.45">
      <c r="A633" s="325" t="s">
        <v>411</v>
      </c>
      <c r="B633" s="326"/>
      <c r="C633" s="320" t="s">
        <v>392</v>
      </c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2"/>
      <c r="O633" s="320" t="s">
        <v>402</v>
      </c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2"/>
      <c r="AA633" s="320" t="s">
        <v>409</v>
      </c>
      <c r="AB633" s="321"/>
      <c r="AC633" s="321"/>
      <c r="AD633" s="321"/>
      <c r="AE633" s="321"/>
      <c r="AF633" s="321"/>
      <c r="AG633" s="321"/>
      <c r="AH633" s="321"/>
      <c r="AI633" s="321"/>
      <c r="AJ633" s="321"/>
      <c r="AK633" s="321"/>
      <c r="AL633" s="322"/>
      <c r="AM633" s="320" t="s">
        <v>416</v>
      </c>
      <c r="AN633" s="321"/>
      <c r="AO633" s="321"/>
      <c r="AP633" s="321"/>
      <c r="AQ633" s="321"/>
      <c r="AR633" s="321"/>
      <c r="AS633" s="321"/>
      <c r="AT633" s="321"/>
      <c r="AU633" s="321"/>
      <c r="AV633" s="321"/>
      <c r="AW633" s="321"/>
      <c r="AX633" s="322"/>
      <c r="AY633" s="320" t="s">
        <v>426</v>
      </c>
      <c r="AZ633" s="321"/>
      <c r="BA633" s="322"/>
    </row>
    <row r="634" spans="1:53" ht="29.25" x14ac:dyDescent="0.45">
      <c r="A634" s="327"/>
      <c r="B634" s="328"/>
      <c r="C634" s="259" t="s">
        <v>142</v>
      </c>
      <c r="D634" s="259" t="s">
        <v>143</v>
      </c>
      <c r="E634" s="259" t="s">
        <v>144</v>
      </c>
      <c r="F634" s="259" t="s">
        <v>145</v>
      </c>
      <c r="G634" s="259" t="s">
        <v>146</v>
      </c>
      <c r="H634" s="259" t="s">
        <v>147</v>
      </c>
      <c r="I634" s="259" t="s">
        <v>148</v>
      </c>
      <c r="J634" s="259" t="s">
        <v>149</v>
      </c>
      <c r="K634" s="259" t="s">
        <v>150</v>
      </c>
      <c r="L634" s="259" t="s">
        <v>151</v>
      </c>
      <c r="M634" s="259" t="s">
        <v>152</v>
      </c>
      <c r="N634" s="259" t="s">
        <v>153</v>
      </c>
      <c r="O634" s="259" t="s">
        <v>142</v>
      </c>
      <c r="P634" s="259" t="s">
        <v>143</v>
      </c>
      <c r="Q634" s="259" t="s">
        <v>144</v>
      </c>
      <c r="R634" s="259" t="s">
        <v>145</v>
      </c>
      <c r="S634" s="259" t="s">
        <v>146</v>
      </c>
      <c r="T634" s="259" t="s">
        <v>147</v>
      </c>
      <c r="U634" s="259" t="s">
        <v>148</v>
      </c>
      <c r="V634" s="259" t="s">
        <v>149</v>
      </c>
      <c r="W634" s="259" t="s">
        <v>150</v>
      </c>
      <c r="X634" s="259" t="s">
        <v>151</v>
      </c>
      <c r="Y634" s="259" t="s">
        <v>152</v>
      </c>
      <c r="Z634" s="259" t="s">
        <v>153</v>
      </c>
      <c r="AA634" s="259" t="s">
        <v>142</v>
      </c>
      <c r="AB634" s="259" t="s">
        <v>143</v>
      </c>
      <c r="AC634" s="259" t="s">
        <v>144</v>
      </c>
      <c r="AD634" s="259" t="s">
        <v>145</v>
      </c>
      <c r="AE634" s="259" t="s">
        <v>146</v>
      </c>
      <c r="AF634" s="259" t="s">
        <v>147</v>
      </c>
      <c r="AG634" s="259" t="s">
        <v>148</v>
      </c>
      <c r="AH634" s="259" t="s">
        <v>149</v>
      </c>
      <c r="AI634" s="259" t="s">
        <v>150</v>
      </c>
      <c r="AJ634" s="259" t="s">
        <v>151</v>
      </c>
      <c r="AK634" s="259" t="s">
        <v>152</v>
      </c>
      <c r="AL634" s="259" t="s">
        <v>153</v>
      </c>
      <c r="AM634" s="259" t="s">
        <v>142</v>
      </c>
      <c r="AN634" s="259" t="s">
        <v>143</v>
      </c>
      <c r="AO634" s="259" t="s">
        <v>144</v>
      </c>
      <c r="AP634" s="259" t="s">
        <v>145</v>
      </c>
      <c r="AQ634" s="259" t="s">
        <v>146</v>
      </c>
      <c r="AR634" s="259" t="s">
        <v>147</v>
      </c>
      <c r="AS634" s="259" t="s">
        <v>148</v>
      </c>
      <c r="AT634" s="259" t="s">
        <v>149</v>
      </c>
      <c r="AU634" s="259" t="s">
        <v>150</v>
      </c>
      <c r="AV634" s="259" t="s">
        <v>151</v>
      </c>
      <c r="AW634" s="259" t="s">
        <v>152</v>
      </c>
      <c r="AX634" s="259" t="s">
        <v>153</v>
      </c>
      <c r="AY634" s="259" t="s">
        <v>142</v>
      </c>
      <c r="AZ634" s="259" t="s">
        <v>143</v>
      </c>
      <c r="BA634" s="259" t="s">
        <v>144</v>
      </c>
    </row>
    <row r="635" spans="1:53" x14ac:dyDescent="0.45">
      <c r="A635" s="260">
        <v>1</v>
      </c>
      <c r="B635" s="173" t="s">
        <v>154</v>
      </c>
      <c r="C635" s="120">
        <v>-2.2200000000000002</v>
      </c>
      <c r="D635" s="120">
        <v>2.37</v>
      </c>
      <c r="E635" s="120">
        <v>-4.04</v>
      </c>
      <c r="F635" s="120">
        <v>-1.19</v>
      </c>
      <c r="G635" s="120">
        <v>-2.25</v>
      </c>
      <c r="H635" s="120">
        <v>3.19</v>
      </c>
      <c r="I635" s="120">
        <v>-0.87</v>
      </c>
      <c r="J635" s="120">
        <v>-7.44</v>
      </c>
      <c r="K635" s="120">
        <v>3.15</v>
      </c>
      <c r="L635" s="120">
        <v>4.1900000000000004</v>
      </c>
      <c r="M635" s="120">
        <v>-1.1200000000000001</v>
      </c>
      <c r="N635" s="120">
        <v>1.59</v>
      </c>
      <c r="O635" s="120">
        <v>-3.46</v>
      </c>
      <c r="P635" s="120">
        <v>-6.18</v>
      </c>
      <c r="Q635" s="120">
        <v>-4.46</v>
      </c>
      <c r="R635" s="120">
        <v>-1.75</v>
      </c>
      <c r="S635" s="120">
        <v>-4.93</v>
      </c>
      <c r="T635" s="120">
        <v>-7.89</v>
      </c>
      <c r="U635" s="120">
        <v>-3.63</v>
      </c>
      <c r="V635" s="120">
        <v>-6.7</v>
      </c>
      <c r="W635" s="120">
        <v>-5.48</v>
      </c>
      <c r="X635" s="120">
        <v>-8.11</v>
      </c>
      <c r="Y635" s="120">
        <v>-7.44</v>
      </c>
      <c r="Z635" s="120">
        <v>-8.7799999999999994</v>
      </c>
      <c r="AA635" s="120">
        <v>-9</v>
      </c>
      <c r="AB635" s="120">
        <v>10.24</v>
      </c>
      <c r="AC635" s="120">
        <v>1.59</v>
      </c>
      <c r="AD635" s="120">
        <v>-7.6</v>
      </c>
      <c r="AE635" s="120">
        <v>-3.95</v>
      </c>
      <c r="AF635" s="120">
        <v>0</v>
      </c>
      <c r="AG635" s="120">
        <v>-6.27</v>
      </c>
      <c r="AH635" s="120">
        <v>6.09</v>
      </c>
      <c r="AI635" s="120">
        <v>3.31</v>
      </c>
      <c r="AJ635" s="120">
        <v>-4.3600000000000003</v>
      </c>
      <c r="AK635" s="120">
        <v>10.17</v>
      </c>
      <c r="AL635" s="120">
        <v>6.34</v>
      </c>
      <c r="AM635" s="120">
        <v>8.9600000000000009</v>
      </c>
      <c r="AN635" s="120">
        <v>-2.7</v>
      </c>
      <c r="AO635" s="120">
        <v>8.9600000000000009</v>
      </c>
      <c r="AP635" s="120">
        <v>8.0399999999999991</v>
      </c>
      <c r="AQ635" s="120">
        <v>12.7</v>
      </c>
      <c r="AR635" s="120">
        <v>11.73</v>
      </c>
      <c r="AS635" s="120">
        <v>10.48</v>
      </c>
      <c r="AT635" s="120">
        <v>13.23</v>
      </c>
      <c r="AU635" s="120">
        <v>12.22</v>
      </c>
      <c r="AV635" s="120">
        <v>13.1</v>
      </c>
      <c r="AW635" s="120">
        <v>13.36</v>
      </c>
      <c r="AX635" s="120">
        <v>8.6300000000000008</v>
      </c>
      <c r="AY635" s="120">
        <v>17.559999999999999</v>
      </c>
      <c r="AZ635" s="120">
        <v>10.26</v>
      </c>
      <c r="BA635" s="120">
        <v>7.06</v>
      </c>
    </row>
    <row r="636" spans="1:53" ht="29.25" x14ac:dyDescent="0.45">
      <c r="A636" s="261">
        <v>2</v>
      </c>
      <c r="B636" s="174" t="s">
        <v>155</v>
      </c>
      <c r="C636" s="119">
        <v>-13.53</v>
      </c>
      <c r="D636" s="119">
        <v>132.82</v>
      </c>
      <c r="E636" s="119">
        <v>0.8</v>
      </c>
      <c r="F636" s="119">
        <v>9.17</v>
      </c>
      <c r="G636" s="119">
        <v>-40.74</v>
      </c>
      <c r="H636" s="119">
        <v>4.66</v>
      </c>
      <c r="I636" s="119">
        <v>-31.93</v>
      </c>
      <c r="J636" s="119">
        <v>19.88</v>
      </c>
      <c r="K636" s="119">
        <v>-19.010000000000002</v>
      </c>
      <c r="L636" s="119">
        <v>-32.71</v>
      </c>
      <c r="M636" s="119">
        <v>-61.01</v>
      </c>
      <c r="N636" s="119">
        <v>74.459999999999994</v>
      </c>
      <c r="O636" s="119">
        <v>50</v>
      </c>
      <c r="P636" s="119">
        <v>-54.82</v>
      </c>
      <c r="Q636" s="119">
        <v>-55.04</v>
      </c>
      <c r="R636" s="119">
        <v>-22.19</v>
      </c>
      <c r="S636" s="119">
        <v>-25.56</v>
      </c>
      <c r="T636" s="119">
        <v>-39.93</v>
      </c>
      <c r="U636" s="119">
        <v>-4.74</v>
      </c>
      <c r="V636" s="119">
        <v>-52.02</v>
      </c>
      <c r="W636" s="119">
        <v>-49.11</v>
      </c>
      <c r="X636" s="119">
        <v>-10.42</v>
      </c>
      <c r="Y636" s="119">
        <v>-19.53</v>
      </c>
      <c r="Z636" s="119">
        <v>-67.33</v>
      </c>
      <c r="AA636" s="119">
        <v>-62.91</v>
      </c>
      <c r="AB636" s="119">
        <v>-46.72</v>
      </c>
      <c r="AC636" s="119">
        <v>-36.020000000000003</v>
      </c>
      <c r="AD636" s="119">
        <v>-29.53</v>
      </c>
      <c r="AE636" s="119">
        <v>21.67</v>
      </c>
      <c r="AF636" s="119">
        <v>45.88</v>
      </c>
      <c r="AG636" s="119">
        <v>-21.72</v>
      </c>
      <c r="AH636" s="119">
        <v>24.56</v>
      </c>
      <c r="AI636" s="119">
        <v>72.430000000000007</v>
      </c>
      <c r="AJ636" s="119">
        <v>15.89</v>
      </c>
      <c r="AK636" s="119">
        <v>-27.19</v>
      </c>
      <c r="AL636" s="119">
        <v>220.75</v>
      </c>
      <c r="AM636" s="119">
        <v>198.16</v>
      </c>
      <c r="AN636" s="119">
        <v>12.33</v>
      </c>
      <c r="AO636" s="119">
        <v>58.27</v>
      </c>
      <c r="AP636" s="119">
        <v>38.729999999999997</v>
      </c>
      <c r="AQ636" s="119">
        <v>112.05</v>
      </c>
      <c r="AR636" s="119">
        <v>-2.64</v>
      </c>
      <c r="AS636" s="119">
        <v>49.12</v>
      </c>
      <c r="AT636" s="119">
        <v>-25.21</v>
      </c>
      <c r="AU636" s="119">
        <v>-11.77</v>
      </c>
      <c r="AV636" s="119">
        <v>5.52</v>
      </c>
      <c r="AW636" s="119">
        <v>50.6</v>
      </c>
      <c r="AX636" s="119">
        <v>-31.18</v>
      </c>
      <c r="AY636" s="119">
        <v>-6.96</v>
      </c>
      <c r="AZ636" s="119">
        <v>92.68</v>
      </c>
      <c r="BA636" s="119">
        <v>105.22</v>
      </c>
    </row>
    <row r="637" spans="1:53" x14ac:dyDescent="0.45">
      <c r="A637" s="260">
        <v>3</v>
      </c>
      <c r="B637" s="173" t="s">
        <v>156</v>
      </c>
      <c r="C637" s="120">
        <v>-12.69</v>
      </c>
      <c r="D637" s="120">
        <v>-7.95</v>
      </c>
      <c r="E637" s="120">
        <v>-0.95</v>
      </c>
      <c r="F637" s="120">
        <v>2.6</v>
      </c>
      <c r="G637" s="120">
        <v>8.82</v>
      </c>
      <c r="H637" s="120">
        <v>12.56</v>
      </c>
      <c r="I637" s="120">
        <v>-0.41</v>
      </c>
      <c r="J637" s="120">
        <v>-2.56</v>
      </c>
      <c r="K637" s="120">
        <v>19.38</v>
      </c>
      <c r="L637" s="120">
        <v>17.34</v>
      </c>
      <c r="M637" s="120">
        <v>0.21</v>
      </c>
      <c r="N637" s="120">
        <v>8.7200000000000006</v>
      </c>
      <c r="O637" s="120">
        <v>0.49</v>
      </c>
      <c r="P637" s="120">
        <v>7.41</v>
      </c>
      <c r="Q637" s="120">
        <v>6.79</v>
      </c>
      <c r="R637" s="120">
        <v>7.18</v>
      </c>
      <c r="S637" s="120">
        <v>-7.66</v>
      </c>
      <c r="T637" s="120">
        <v>-7.07</v>
      </c>
      <c r="U637" s="120">
        <v>-0.97</v>
      </c>
      <c r="V637" s="120">
        <v>-11.37</v>
      </c>
      <c r="W637" s="120">
        <v>-9.74</v>
      </c>
      <c r="X637" s="120">
        <v>-14.19</v>
      </c>
      <c r="Y637" s="120">
        <v>-3.15</v>
      </c>
      <c r="Z637" s="120">
        <v>-12.26</v>
      </c>
      <c r="AA637" s="120">
        <v>-3.54</v>
      </c>
      <c r="AB637" s="120">
        <v>-11.94</v>
      </c>
      <c r="AC637" s="120">
        <v>0.49</v>
      </c>
      <c r="AD637" s="120">
        <v>-3.77</v>
      </c>
      <c r="AE637" s="120">
        <v>2.8</v>
      </c>
      <c r="AF637" s="120">
        <v>3.64</v>
      </c>
      <c r="AG637" s="120">
        <v>-8.4600000000000009</v>
      </c>
      <c r="AH637" s="120">
        <v>6.95</v>
      </c>
      <c r="AI637" s="120">
        <v>2.74</v>
      </c>
      <c r="AJ637" s="120">
        <v>4.8499999999999996</v>
      </c>
      <c r="AK637" s="120">
        <v>10.95</v>
      </c>
      <c r="AL637" s="120">
        <v>13.24</v>
      </c>
      <c r="AM637" s="120">
        <v>23.84</v>
      </c>
      <c r="AN637" s="120">
        <v>26.19</v>
      </c>
      <c r="AO637" s="120">
        <v>19.18</v>
      </c>
      <c r="AP637" s="120">
        <v>10.42</v>
      </c>
      <c r="AQ637" s="120">
        <v>18.13</v>
      </c>
      <c r="AR637" s="120">
        <v>11.63</v>
      </c>
      <c r="AS637" s="120">
        <v>20.38</v>
      </c>
      <c r="AT637" s="120">
        <v>31.46</v>
      </c>
      <c r="AU637" s="120">
        <v>34.549999999999997</v>
      </c>
      <c r="AV637" s="120">
        <v>31.94</v>
      </c>
      <c r="AW637" s="120">
        <v>41.8</v>
      </c>
      <c r="AX637" s="120">
        <v>51.42</v>
      </c>
      <c r="AY637" s="120">
        <v>26.07</v>
      </c>
      <c r="AZ637" s="120">
        <v>29.43</v>
      </c>
      <c r="BA637" s="120">
        <v>16.940000000000001</v>
      </c>
    </row>
    <row r="638" spans="1:53" ht="42" x14ac:dyDescent="0.45">
      <c r="A638" s="261">
        <v>4</v>
      </c>
      <c r="B638" s="174" t="s">
        <v>157</v>
      </c>
      <c r="C638" s="119">
        <v>-4.97</v>
      </c>
      <c r="D638" s="119">
        <v>0.77</v>
      </c>
      <c r="E638" s="119">
        <v>-10.92</v>
      </c>
      <c r="F638" s="119">
        <v>-1.93</v>
      </c>
      <c r="G638" s="119">
        <v>-0.03</v>
      </c>
      <c r="H638" s="119">
        <v>1.51</v>
      </c>
      <c r="I638" s="119">
        <v>-5.17</v>
      </c>
      <c r="J638" s="119">
        <v>0.03</v>
      </c>
      <c r="K638" s="119">
        <v>8.86</v>
      </c>
      <c r="L638" s="119">
        <v>7.25</v>
      </c>
      <c r="M638" s="119">
        <v>8.82</v>
      </c>
      <c r="N638" s="119">
        <v>-0.62</v>
      </c>
      <c r="O638" s="119">
        <v>-0.76</v>
      </c>
      <c r="P638" s="119">
        <v>-8.4700000000000006</v>
      </c>
      <c r="Q638" s="119">
        <v>1.44</v>
      </c>
      <c r="R638" s="119">
        <v>-6.17</v>
      </c>
      <c r="S638" s="119">
        <v>-7.02</v>
      </c>
      <c r="T638" s="119">
        <v>-4.47</v>
      </c>
      <c r="U638" s="119">
        <v>-4.49</v>
      </c>
      <c r="V638" s="119">
        <v>-14.92</v>
      </c>
      <c r="W638" s="119">
        <v>-11.84</v>
      </c>
      <c r="X638" s="119">
        <v>-11.44</v>
      </c>
      <c r="Y638" s="119">
        <v>-9.83</v>
      </c>
      <c r="Z638" s="119">
        <v>-6.37</v>
      </c>
      <c r="AA638" s="119">
        <v>-8.57</v>
      </c>
      <c r="AB638" s="119">
        <v>16.7</v>
      </c>
      <c r="AC638" s="119">
        <v>5.36</v>
      </c>
      <c r="AD638" s="119">
        <v>-4.1399999999999997</v>
      </c>
      <c r="AE638" s="119">
        <v>-7.39</v>
      </c>
      <c r="AF638" s="119">
        <v>-16.739999999999998</v>
      </c>
      <c r="AG638" s="119">
        <v>-6.29</v>
      </c>
      <c r="AH638" s="119">
        <v>1.67</v>
      </c>
      <c r="AI638" s="119">
        <v>3.23</v>
      </c>
      <c r="AJ638" s="119">
        <v>-0.03</v>
      </c>
      <c r="AK638" s="119">
        <v>1.88</v>
      </c>
      <c r="AL638" s="119">
        <v>9.17</v>
      </c>
      <c r="AM638" s="119">
        <v>10.07</v>
      </c>
      <c r="AN638" s="119">
        <v>-8.7799999999999994</v>
      </c>
      <c r="AO638" s="119">
        <v>0.38</v>
      </c>
      <c r="AP638" s="119">
        <v>12.54</v>
      </c>
      <c r="AQ638" s="119">
        <v>12.51</v>
      </c>
      <c r="AR638" s="119">
        <v>20.04</v>
      </c>
      <c r="AS638" s="119">
        <v>12.28</v>
      </c>
      <c r="AT638" s="119">
        <v>10.68</v>
      </c>
      <c r="AU638" s="119">
        <v>6.06</v>
      </c>
      <c r="AV638" s="119">
        <v>8.89</v>
      </c>
      <c r="AW638" s="119">
        <v>19.100000000000001</v>
      </c>
      <c r="AX638" s="119">
        <v>7.11</v>
      </c>
      <c r="AY638" s="119">
        <v>15.95</v>
      </c>
      <c r="AZ638" s="119">
        <v>11.41</v>
      </c>
      <c r="BA638" s="119">
        <v>17.82</v>
      </c>
    </row>
    <row r="639" spans="1:53" ht="29.25" x14ac:dyDescent="0.45">
      <c r="A639" s="260">
        <v>5</v>
      </c>
      <c r="B639" s="173" t="s">
        <v>158</v>
      </c>
      <c r="C639" s="120">
        <v>3.91</v>
      </c>
      <c r="D639" s="120">
        <v>0.14000000000000001</v>
      </c>
      <c r="E639" s="120">
        <v>3.26</v>
      </c>
      <c r="F639" s="120">
        <v>25.19</v>
      </c>
      <c r="G639" s="120">
        <v>1.29</v>
      </c>
      <c r="H639" s="120">
        <v>2.66</v>
      </c>
      <c r="I639" s="120">
        <v>4.21</v>
      </c>
      <c r="J639" s="120">
        <v>-9.27</v>
      </c>
      <c r="K639" s="120">
        <v>-17.79</v>
      </c>
      <c r="L639" s="120">
        <v>-3.76</v>
      </c>
      <c r="M639" s="120">
        <v>-8.51</v>
      </c>
      <c r="N639" s="120">
        <v>10.56</v>
      </c>
      <c r="O639" s="120">
        <v>-9.15</v>
      </c>
      <c r="P639" s="120">
        <v>-0.17</v>
      </c>
      <c r="Q639" s="120">
        <v>-10.88</v>
      </c>
      <c r="R639" s="120">
        <v>-19.98</v>
      </c>
      <c r="S639" s="120">
        <v>-26.38</v>
      </c>
      <c r="T639" s="120">
        <v>-23.99</v>
      </c>
      <c r="U639" s="120">
        <v>-13.71</v>
      </c>
      <c r="V639" s="120">
        <v>-5.87</v>
      </c>
      <c r="W639" s="120">
        <v>4.33</v>
      </c>
      <c r="X639" s="120">
        <v>-7.18</v>
      </c>
      <c r="Y639" s="120">
        <v>8.69</v>
      </c>
      <c r="Z639" s="120">
        <v>-8.2799999999999994</v>
      </c>
      <c r="AA639" s="120">
        <v>-11.67</v>
      </c>
      <c r="AB639" s="120">
        <v>-10.28</v>
      </c>
      <c r="AC639" s="120">
        <v>-6.11</v>
      </c>
      <c r="AD639" s="120">
        <v>-10.5</v>
      </c>
      <c r="AE639" s="120">
        <v>5.14</v>
      </c>
      <c r="AF639" s="120">
        <v>-1.61</v>
      </c>
      <c r="AG639" s="120">
        <v>-22.13</v>
      </c>
      <c r="AH639" s="120">
        <v>-4.7</v>
      </c>
      <c r="AI639" s="120">
        <v>-19.809999999999999</v>
      </c>
      <c r="AJ639" s="120">
        <v>-26.08</v>
      </c>
      <c r="AK639" s="120">
        <v>-22.49</v>
      </c>
      <c r="AL639" s="120">
        <v>-21.31</v>
      </c>
      <c r="AM639" s="120">
        <v>-19.84</v>
      </c>
      <c r="AN639" s="120">
        <v>-19.47</v>
      </c>
      <c r="AO639" s="120">
        <v>-22.13</v>
      </c>
      <c r="AP639" s="120">
        <v>-8.43</v>
      </c>
      <c r="AQ639" s="120">
        <v>7.79</v>
      </c>
      <c r="AR639" s="120">
        <v>5.63</v>
      </c>
      <c r="AS639" s="120">
        <v>6.85</v>
      </c>
      <c r="AT639" s="120">
        <v>-6.22</v>
      </c>
      <c r="AU639" s="120">
        <v>6.51</v>
      </c>
      <c r="AV639" s="120">
        <v>9.51</v>
      </c>
      <c r="AW639" s="120">
        <v>2.99</v>
      </c>
      <c r="AX639" s="120">
        <v>8.6</v>
      </c>
      <c r="AY639" s="120">
        <v>10.54</v>
      </c>
      <c r="AZ639" s="120">
        <v>9.59</v>
      </c>
      <c r="BA639" s="120">
        <v>10.89</v>
      </c>
    </row>
    <row r="640" spans="1:53" ht="29.25" x14ac:dyDescent="0.45">
      <c r="A640" s="261">
        <v>6</v>
      </c>
      <c r="B640" s="174" t="s">
        <v>159</v>
      </c>
      <c r="C640" s="119">
        <v>-3.59</v>
      </c>
      <c r="D640" s="119">
        <v>0.59</v>
      </c>
      <c r="E640" s="119">
        <v>-6.41</v>
      </c>
      <c r="F640" s="119">
        <v>-1.62</v>
      </c>
      <c r="G640" s="119">
        <v>-1.86</v>
      </c>
      <c r="H640" s="119">
        <v>2.4</v>
      </c>
      <c r="I640" s="119">
        <v>-2.1</v>
      </c>
      <c r="J640" s="119">
        <v>-5.87</v>
      </c>
      <c r="K640" s="119">
        <v>2.91</v>
      </c>
      <c r="L640" s="119">
        <v>2.89</v>
      </c>
      <c r="M640" s="119">
        <v>-2.66</v>
      </c>
      <c r="N640" s="119">
        <v>-2.4300000000000002</v>
      </c>
      <c r="O640" s="119">
        <v>-4.88</v>
      </c>
      <c r="P640" s="119">
        <v>-7.37</v>
      </c>
      <c r="Q640" s="119">
        <v>-6.47</v>
      </c>
      <c r="R640" s="119">
        <v>-4.63</v>
      </c>
      <c r="S640" s="119">
        <v>-6.94</v>
      </c>
      <c r="T640" s="119">
        <v>-7.79</v>
      </c>
      <c r="U640" s="119">
        <v>-5.4</v>
      </c>
      <c r="V640" s="119">
        <v>-9.73</v>
      </c>
      <c r="W640" s="119">
        <v>-7.41</v>
      </c>
      <c r="X640" s="119">
        <v>-9.32</v>
      </c>
      <c r="Y640" s="119">
        <v>-6.51</v>
      </c>
      <c r="Z640" s="119">
        <v>-8.94</v>
      </c>
      <c r="AA640" s="119">
        <v>-9.81</v>
      </c>
      <c r="AB640" s="119">
        <v>9.39</v>
      </c>
      <c r="AC640" s="119">
        <v>-0.62</v>
      </c>
      <c r="AD640" s="119">
        <v>-6.98</v>
      </c>
      <c r="AE640" s="119">
        <v>-7.54</v>
      </c>
      <c r="AF640" s="119">
        <v>-9.49</v>
      </c>
      <c r="AG640" s="119">
        <v>-9.3800000000000008</v>
      </c>
      <c r="AH640" s="119">
        <v>2.09</v>
      </c>
      <c r="AI640" s="119">
        <v>2.1800000000000002</v>
      </c>
      <c r="AJ640" s="119">
        <v>-0.56000000000000005</v>
      </c>
      <c r="AK640" s="119">
        <v>7.5</v>
      </c>
      <c r="AL640" s="119">
        <v>9.23</v>
      </c>
      <c r="AM640" s="119">
        <v>10.88</v>
      </c>
      <c r="AN640" s="119">
        <v>-1.28</v>
      </c>
      <c r="AO640" s="119">
        <v>11</v>
      </c>
      <c r="AP640" s="119">
        <v>10.64</v>
      </c>
      <c r="AQ640" s="119">
        <v>19.399999999999999</v>
      </c>
      <c r="AR640" s="119">
        <v>20.65</v>
      </c>
      <c r="AS640" s="119">
        <v>14.56</v>
      </c>
      <c r="AT640" s="119">
        <v>13.99</v>
      </c>
      <c r="AU640" s="119">
        <v>10.45</v>
      </c>
      <c r="AV640" s="119">
        <v>10.87</v>
      </c>
      <c r="AW640" s="119">
        <v>15.75</v>
      </c>
      <c r="AX640" s="119">
        <v>9.44</v>
      </c>
      <c r="AY640" s="119">
        <v>16.5</v>
      </c>
      <c r="AZ640" s="119">
        <v>12.71</v>
      </c>
      <c r="BA640" s="119">
        <v>8.01</v>
      </c>
    </row>
    <row r="641" spans="1:53" ht="29.25" x14ac:dyDescent="0.45">
      <c r="A641" s="260">
        <v>7</v>
      </c>
      <c r="B641" s="173" t="s">
        <v>160</v>
      </c>
      <c r="C641" s="120">
        <v>13.98</v>
      </c>
      <c r="D641" s="120">
        <v>19.03</v>
      </c>
      <c r="E641" s="120">
        <v>11.49</v>
      </c>
      <c r="F641" s="120">
        <v>8.3000000000000007</v>
      </c>
      <c r="G641" s="120">
        <v>8.4</v>
      </c>
      <c r="H641" s="120">
        <v>14.58</v>
      </c>
      <c r="I641" s="120">
        <v>10.42</v>
      </c>
      <c r="J641" s="120">
        <v>-17.18</v>
      </c>
      <c r="K641" s="120">
        <v>0.65</v>
      </c>
      <c r="L641" s="120">
        <v>1.31</v>
      </c>
      <c r="M641" s="120">
        <v>7.0000000000000007E-2</v>
      </c>
      <c r="N641" s="120">
        <v>6.45</v>
      </c>
      <c r="O641" s="120">
        <v>-4.42</v>
      </c>
      <c r="P641" s="120">
        <v>-17.23</v>
      </c>
      <c r="Q641" s="120">
        <v>-10.61</v>
      </c>
      <c r="R641" s="120">
        <v>-8.08</v>
      </c>
      <c r="S641" s="120">
        <v>-3.33</v>
      </c>
      <c r="T641" s="120">
        <v>-10.35</v>
      </c>
      <c r="U641" s="120">
        <v>-5.62</v>
      </c>
      <c r="V641" s="120">
        <v>12.52</v>
      </c>
      <c r="W641" s="120">
        <v>0.55000000000000004</v>
      </c>
      <c r="X641" s="120">
        <v>-2.88</v>
      </c>
      <c r="Y641" s="120">
        <v>-13</v>
      </c>
      <c r="Z641" s="120">
        <v>-6.13</v>
      </c>
      <c r="AA641" s="120">
        <v>-9.8800000000000008</v>
      </c>
      <c r="AB641" s="120">
        <v>46.66</v>
      </c>
      <c r="AC641" s="120">
        <v>17.190000000000001</v>
      </c>
      <c r="AD641" s="120">
        <v>3.67</v>
      </c>
      <c r="AE641" s="120">
        <v>4.95</v>
      </c>
      <c r="AF641" s="120">
        <v>27.39</v>
      </c>
      <c r="AG641" s="120">
        <v>13.28</v>
      </c>
      <c r="AH641" s="120">
        <v>6.42</v>
      </c>
      <c r="AI641" s="120">
        <v>5.59</v>
      </c>
      <c r="AJ641" s="120">
        <v>-19.32</v>
      </c>
      <c r="AK641" s="120">
        <v>23.89</v>
      </c>
      <c r="AL641" s="120">
        <v>3.9</v>
      </c>
      <c r="AM641" s="120">
        <v>5.84</v>
      </c>
      <c r="AN641" s="120">
        <v>-12.84</v>
      </c>
      <c r="AO641" s="120">
        <v>6.21</v>
      </c>
      <c r="AP641" s="120">
        <v>2.4900000000000002</v>
      </c>
      <c r="AQ641" s="120">
        <v>-4.55</v>
      </c>
      <c r="AR641" s="120">
        <v>-6.4</v>
      </c>
      <c r="AS641" s="120">
        <v>-1.98</v>
      </c>
      <c r="AT641" s="120">
        <v>26.98</v>
      </c>
      <c r="AU641" s="120">
        <v>31.99</v>
      </c>
      <c r="AV641" s="120">
        <v>30.37</v>
      </c>
      <c r="AW641" s="120">
        <v>-2.06</v>
      </c>
      <c r="AX641" s="120">
        <v>4.9000000000000004</v>
      </c>
      <c r="AY641" s="120">
        <v>27.05</v>
      </c>
      <c r="AZ641" s="120">
        <v>-2.2200000000000002</v>
      </c>
      <c r="BA641" s="120">
        <v>1.71</v>
      </c>
    </row>
    <row r="642" spans="1:53" ht="42" x14ac:dyDescent="0.45">
      <c r="A642" s="261">
        <v>8</v>
      </c>
      <c r="B642" s="174" t="s">
        <v>161</v>
      </c>
      <c r="C642" s="119">
        <v>1.19</v>
      </c>
      <c r="D642" s="119">
        <v>-1.74</v>
      </c>
      <c r="E642" s="119">
        <v>2.64</v>
      </c>
      <c r="F642" s="119">
        <v>1.36</v>
      </c>
      <c r="G642" s="119">
        <v>2.0299999999999998</v>
      </c>
      <c r="H642" s="119">
        <v>9.93</v>
      </c>
      <c r="I642" s="119">
        <v>6.76</v>
      </c>
      <c r="J642" s="119">
        <v>-7.0000000000000007E-2</v>
      </c>
      <c r="K642" s="119">
        <v>5.45</v>
      </c>
      <c r="L642" s="119">
        <v>6.59</v>
      </c>
      <c r="M642" s="119">
        <v>2.33</v>
      </c>
      <c r="N642" s="119">
        <v>14.79</v>
      </c>
      <c r="O642" s="119">
        <v>5.86</v>
      </c>
      <c r="P642" s="119">
        <v>6.79</v>
      </c>
      <c r="Q642" s="119">
        <v>8.35</v>
      </c>
      <c r="R642" s="119">
        <v>9.26</v>
      </c>
      <c r="S642" s="119">
        <v>3.54</v>
      </c>
      <c r="T642" s="119">
        <v>3.14</v>
      </c>
      <c r="U642" s="119">
        <v>4.2</v>
      </c>
      <c r="V642" s="119">
        <v>-0.78</v>
      </c>
      <c r="W642" s="119">
        <v>4.0199999999999996</v>
      </c>
      <c r="X642" s="119">
        <v>1.1499999999999999</v>
      </c>
      <c r="Y642" s="119">
        <v>-4</v>
      </c>
      <c r="Z642" s="119">
        <v>-6.24</v>
      </c>
      <c r="AA642" s="119">
        <v>-6.21</v>
      </c>
      <c r="AB642" s="119">
        <v>2.74</v>
      </c>
      <c r="AC642" s="119">
        <v>-2.72</v>
      </c>
      <c r="AD642" s="119">
        <v>-6.24</v>
      </c>
      <c r="AE642" s="119">
        <v>1.51</v>
      </c>
      <c r="AF642" s="119">
        <v>2.84</v>
      </c>
      <c r="AG642" s="119">
        <v>-4.17</v>
      </c>
      <c r="AH642" s="119">
        <v>18.149999999999999</v>
      </c>
      <c r="AI642" s="119">
        <v>6.49</v>
      </c>
      <c r="AJ642" s="119">
        <v>-2.98</v>
      </c>
      <c r="AK642" s="119">
        <v>10.53</v>
      </c>
      <c r="AL642" s="119">
        <v>2.97</v>
      </c>
      <c r="AM642" s="119">
        <v>8.9700000000000006</v>
      </c>
      <c r="AN642" s="119">
        <v>2.42</v>
      </c>
      <c r="AO642" s="119">
        <v>10.56</v>
      </c>
      <c r="AP642" s="119">
        <v>2.14</v>
      </c>
      <c r="AQ642" s="119">
        <v>8.23</v>
      </c>
      <c r="AR642" s="119">
        <v>6.57</v>
      </c>
      <c r="AS642" s="119">
        <v>10.82</v>
      </c>
      <c r="AT642" s="119">
        <v>2.2599999999999998</v>
      </c>
      <c r="AU642" s="119">
        <v>3.04</v>
      </c>
      <c r="AV642" s="119">
        <v>6.67</v>
      </c>
      <c r="AW642" s="119">
        <v>10.41</v>
      </c>
      <c r="AX642" s="119">
        <v>7.6</v>
      </c>
      <c r="AY642" s="119">
        <v>8.4600000000000009</v>
      </c>
      <c r="AZ642" s="119">
        <v>4.63</v>
      </c>
      <c r="BA642" s="119">
        <v>7.79</v>
      </c>
    </row>
    <row r="643" spans="1:53" ht="42" x14ac:dyDescent="0.45">
      <c r="A643" s="260">
        <v>9</v>
      </c>
      <c r="B643" s="173" t="s">
        <v>162</v>
      </c>
      <c r="C643" s="120">
        <v>-14.07</v>
      </c>
      <c r="D643" s="120">
        <v>1.54</v>
      </c>
      <c r="E643" s="120">
        <v>-10.37</v>
      </c>
      <c r="F643" s="120">
        <v>-18.02</v>
      </c>
      <c r="G643" s="120">
        <v>-15.7</v>
      </c>
      <c r="H643" s="120">
        <v>-18.07</v>
      </c>
      <c r="I643" s="120">
        <v>4.3499999999999996</v>
      </c>
      <c r="J643" s="120">
        <v>-22.57</v>
      </c>
      <c r="K643" s="120">
        <v>-17.88</v>
      </c>
      <c r="L643" s="120">
        <v>-15.01</v>
      </c>
      <c r="M643" s="120">
        <v>-23.98</v>
      </c>
      <c r="N643" s="120">
        <v>-6.36</v>
      </c>
      <c r="O643" s="120">
        <v>9.99</v>
      </c>
      <c r="P643" s="120">
        <v>-8.5</v>
      </c>
      <c r="Q643" s="120">
        <v>-4.05</v>
      </c>
      <c r="R643" s="120">
        <v>-16.829999999999998</v>
      </c>
      <c r="S643" s="120">
        <v>-24.61</v>
      </c>
      <c r="T643" s="120">
        <v>-27.65</v>
      </c>
      <c r="U643" s="120">
        <v>-10.53</v>
      </c>
      <c r="V643" s="120">
        <v>-29.32</v>
      </c>
      <c r="W643" s="120">
        <v>-24.38</v>
      </c>
      <c r="X643" s="120">
        <v>-31.5</v>
      </c>
      <c r="Y643" s="120">
        <v>-14.57</v>
      </c>
      <c r="Z643" s="120">
        <v>2.2799999999999998</v>
      </c>
      <c r="AA643" s="120">
        <v>-38.82</v>
      </c>
      <c r="AB643" s="120">
        <v>-24.7</v>
      </c>
      <c r="AC643" s="120">
        <v>19.52</v>
      </c>
      <c r="AD643" s="120">
        <v>-24.26</v>
      </c>
      <c r="AE643" s="120">
        <v>2.76</v>
      </c>
      <c r="AF643" s="120">
        <v>18.649999999999999</v>
      </c>
      <c r="AG643" s="120">
        <v>-23.88</v>
      </c>
      <c r="AH643" s="120">
        <v>29.57</v>
      </c>
      <c r="AI643" s="120">
        <v>7.56</v>
      </c>
      <c r="AJ643" s="120">
        <v>14.79</v>
      </c>
      <c r="AK643" s="120">
        <v>70.790000000000006</v>
      </c>
      <c r="AL643" s="120">
        <v>-13.07</v>
      </c>
      <c r="AM643" s="120">
        <v>15.01</v>
      </c>
      <c r="AN643" s="120">
        <v>8.1999999999999993</v>
      </c>
      <c r="AO643" s="120">
        <v>-18.45</v>
      </c>
      <c r="AP643" s="120">
        <v>13.9</v>
      </c>
      <c r="AQ643" s="120">
        <v>15.68</v>
      </c>
      <c r="AR643" s="120">
        <v>-1.64</v>
      </c>
      <c r="AS643" s="120">
        <v>12.56</v>
      </c>
      <c r="AT643" s="120">
        <v>11.01</v>
      </c>
      <c r="AU643" s="120">
        <v>18.399999999999999</v>
      </c>
      <c r="AV643" s="120">
        <v>32.159999999999997</v>
      </c>
      <c r="AW643" s="120">
        <v>-22.33</v>
      </c>
      <c r="AX643" s="120">
        <v>20.79</v>
      </c>
      <c r="AY643" s="120">
        <v>36.44</v>
      </c>
      <c r="AZ643" s="120">
        <v>24.36</v>
      </c>
      <c r="BA643" s="120">
        <v>-2.1</v>
      </c>
    </row>
    <row r="644" spans="1:53" ht="29.25" x14ac:dyDescent="0.45">
      <c r="A644" s="261">
        <v>10</v>
      </c>
      <c r="B644" s="174" t="s">
        <v>163</v>
      </c>
      <c r="C644" s="119">
        <v>0.78</v>
      </c>
      <c r="D644" s="119">
        <v>3.58</v>
      </c>
      <c r="E644" s="119">
        <v>6.74</v>
      </c>
      <c r="F644" s="119">
        <v>-3.41</v>
      </c>
      <c r="G644" s="119">
        <v>-4.2300000000000004</v>
      </c>
      <c r="H644" s="119">
        <v>5.13</v>
      </c>
      <c r="I644" s="119">
        <v>-1.5</v>
      </c>
      <c r="J644" s="119">
        <v>-0.56000000000000005</v>
      </c>
      <c r="K644" s="119">
        <v>12.68</v>
      </c>
      <c r="L644" s="119">
        <v>17.149999999999999</v>
      </c>
      <c r="M644" s="119">
        <v>-0.47</v>
      </c>
      <c r="N644" s="119">
        <v>21.16</v>
      </c>
      <c r="O644" s="119">
        <v>-19.48</v>
      </c>
      <c r="P644" s="119">
        <v>-4.6100000000000003</v>
      </c>
      <c r="Q644" s="119">
        <v>-19.02</v>
      </c>
      <c r="R644" s="119">
        <v>-2.48</v>
      </c>
      <c r="S644" s="119">
        <v>-21.1</v>
      </c>
      <c r="T644" s="119">
        <v>-22.15</v>
      </c>
      <c r="U644" s="119">
        <v>-17.78</v>
      </c>
      <c r="V644" s="119">
        <v>-24.94</v>
      </c>
      <c r="W644" s="119">
        <v>-23.64</v>
      </c>
      <c r="X644" s="119">
        <v>-27.1</v>
      </c>
      <c r="Y644" s="119">
        <v>-22.68</v>
      </c>
      <c r="Z644" s="119">
        <v>-32.25</v>
      </c>
      <c r="AA644" s="119">
        <v>-9.82</v>
      </c>
      <c r="AB644" s="119">
        <v>-21.37</v>
      </c>
      <c r="AC644" s="119">
        <v>-2.36</v>
      </c>
      <c r="AD644" s="119">
        <v>-23.16</v>
      </c>
      <c r="AE644" s="119">
        <v>-5.98</v>
      </c>
      <c r="AF644" s="119">
        <v>2.74</v>
      </c>
      <c r="AG644" s="119">
        <v>-31.16</v>
      </c>
      <c r="AH644" s="119">
        <v>-6.86</v>
      </c>
      <c r="AI644" s="119">
        <v>-0.49</v>
      </c>
      <c r="AJ644" s="119">
        <v>-18.079999999999998</v>
      </c>
      <c r="AK644" s="119">
        <v>17.7</v>
      </c>
      <c r="AL644" s="119">
        <v>11.02</v>
      </c>
      <c r="AM644" s="119">
        <v>-2.09</v>
      </c>
      <c r="AN644" s="119">
        <v>4.9000000000000004</v>
      </c>
      <c r="AO644" s="119">
        <v>-3.42</v>
      </c>
      <c r="AP644" s="119">
        <v>8.35</v>
      </c>
      <c r="AQ644" s="119">
        <v>-6.2</v>
      </c>
      <c r="AR644" s="119">
        <v>7.19</v>
      </c>
      <c r="AS644" s="119">
        <v>35.979999999999997</v>
      </c>
      <c r="AT644" s="119">
        <v>24.81</v>
      </c>
      <c r="AU644" s="119">
        <v>2.14</v>
      </c>
      <c r="AV644" s="119">
        <v>11.36</v>
      </c>
      <c r="AW644" s="119">
        <v>47</v>
      </c>
      <c r="AX644" s="119">
        <v>7.97</v>
      </c>
      <c r="AY644" s="119">
        <v>37.04</v>
      </c>
      <c r="AZ644" s="119">
        <v>14.37</v>
      </c>
      <c r="BA644" s="119">
        <v>15.84</v>
      </c>
    </row>
    <row r="645" spans="1:53" ht="42" x14ac:dyDescent="0.45">
      <c r="A645" s="260">
        <v>11</v>
      </c>
      <c r="B645" s="173" t="s">
        <v>22</v>
      </c>
      <c r="C645" s="120">
        <v>-24.18</v>
      </c>
      <c r="D645" s="120">
        <v>0.83</v>
      </c>
      <c r="E645" s="120">
        <v>-23.29</v>
      </c>
      <c r="F645" s="120">
        <v>-13.62</v>
      </c>
      <c r="G645" s="120">
        <v>-27.58</v>
      </c>
      <c r="H645" s="120">
        <v>-11.14</v>
      </c>
      <c r="I645" s="120">
        <v>-24.86</v>
      </c>
      <c r="J645" s="120">
        <v>-16.38</v>
      </c>
      <c r="K645" s="120">
        <v>10.44</v>
      </c>
      <c r="L645" s="120">
        <v>15.01</v>
      </c>
      <c r="M645" s="120">
        <v>20.2</v>
      </c>
      <c r="N645" s="120">
        <v>4.08</v>
      </c>
      <c r="O645" s="120">
        <v>2.91</v>
      </c>
      <c r="P645" s="120">
        <v>7.49</v>
      </c>
      <c r="Q645" s="120">
        <v>19.079999999999998</v>
      </c>
      <c r="R645" s="120">
        <v>26.69</v>
      </c>
      <c r="S645" s="120">
        <v>18.18</v>
      </c>
      <c r="T645" s="120">
        <v>-16.12</v>
      </c>
      <c r="U645" s="120">
        <v>21.49</v>
      </c>
      <c r="V645" s="120">
        <v>-1.1200000000000001</v>
      </c>
      <c r="W645" s="120">
        <v>6.08</v>
      </c>
      <c r="X645" s="120">
        <v>-1.1499999999999999</v>
      </c>
      <c r="Y645" s="120">
        <v>-6.84</v>
      </c>
      <c r="Z645" s="120">
        <v>-2.57</v>
      </c>
      <c r="AA645" s="120">
        <v>13.76</v>
      </c>
      <c r="AB645" s="120">
        <v>0.52</v>
      </c>
      <c r="AC645" s="120">
        <v>3.91</v>
      </c>
      <c r="AD645" s="120">
        <v>-16.739999999999998</v>
      </c>
      <c r="AE645" s="120">
        <v>7.41</v>
      </c>
      <c r="AF645" s="120">
        <v>56.02</v>
      </c>
      <c r="AG645" s="120">
        <v>4.2300000000000004</v>
      </c>
      <c r="AH645" s="120">
        <v>23.58</v>
      </c>
      <c r="AI645" s="120">
        <v>5.41</v>
      </c>
      <c r="AJ645" s="120">
        <v>-11.21</v>
      </c>
      <c r="AK645" s="120">
        <v>-0.3</v>
      </c>
      <c r="AL645" s="120">
        <v>-7.43</v>
      </c>
      <c r="AM645" s="120">
        <v>-0.33</v>
      </c>
      <c r="AN645" s="120">
        <v>-9.7200000000000006</v>
      </c>
      <c r="AO645" s="120">
        <v>8.7200000000000006</v>
      </c>
      <c r="AP645" s="120">
        <v>5.0599999999999996</v>
      </c>
      <c r="AQ645" s="120">
        <v>1.91</v>
      </c>
      <c r="AR645" s="120">
        <v>-9.5500000000000007</v>
      </c>
      <c r="AS645" s="120">
        <v>-11.33</v>
      </c>
      <c r="AT645" s="120">
        <v>-2.9</v>
      </c>
      <c r="AU645" s="120">
        <v>15.27</v>
      </c>
      <c r="AV645" s="120">
        <v>19.87</v>
      </c>
      <c r="AW645" s="120">
        <v>26.02</v>
      </c>
      <c r="AX645" s="120">
        <v>5.35</v>
      </c>
      <c r="AY645" s="120">
        <v>18.72</v>
      </c>
      <c r="AZ645" s="120">
        <v>18.18</v>
      </c>
      <c r="BA645" s="120">
        <v>6.23</v>
      </c>
    </row>
    <row r="646" spans="1:53" ht="29.25" x14ac:dyDescent="0.45">
      <c r="A646" s="261">
        <v>12</v>
      </c>
      <c r="B646" s="174" t="s">
        <v>164</v>
      </c>
      <c r="C646" s="119">
        <v>18.89</v>
      </c>
      <c r="D646" s="119">
        <v>-27.74</v>
      </c>
      <c r="E646" s="119">
        <v>-13.85</v>
      </c>
      <c r="F646" s="119">
        <v>-8.0500000000000007</v>
      </c>
      <c r="G646" s="119">
        <v>-37.619999999999997</v>
      </c>
      <c r="H646" s="119">
        <v>-45.22</v>
      </c>
      <c r="I646" s="119">
        <v>-6.53</v>
      </c>
      <c r="J646" s="119">
        <v>-27.21</v>
      </c>
      <c r="K646" s="119">
        <v>0.23</v>
      </c>
      <c r="L646" s="119">
        <v>99.86</v>
      </c>
      <c r="M646" s="119">
        <v>-35.44</v>
      </c>
      <c r="N646" s="119">
        <v>-16.399999999999999</v>
      </c>
      <c r="O646" s="119">
        <v>-23.25</v>
      </c>
      <c r="P646" s="119">
        <v>-20.46</v>
      </c>
      <c r="Q646" s="119">
        <v>35.03</v>
      </c>
      <c r="R646" s="119">
        <v>154.53</v>
      </c>
      <c r="S646" s="119">
        <v>27.01</v>
      </c>
      <c r="T646" s="119">
        <v>79.45</v>
      </c>
      <c r="U646" s="119">
        <v>-26.9</v>
      </c>
      <c r="V646" s="119">
        <v>-13.1</v>
      </c>
      <c r="W646" s="119">
        <v>-25.14</v>
      </c>
      <c r="X646" s="119">
        <v>-47</v>
      </c>
      <c r="Y646" s="119">
        <v>49.87</v>
      </c>
      <c r="Z646" s="119">
        <v>-41.92</v>
      </c>
      <c r="AA646" s="119">
        <v>-16.34</v>
      </c>
      <c r="AB646" s="119">
        <v>-14.87</v>
      </c>
      <c r="AC646" s="119">
        <v>-51.5</v>
      </c>
      <c r="AD646" s="119">
        <v>-76.27</v>
      </c>
      <c r="AE646" s="119">
        <v>-61.22</v>
      </c>
      <c r="AF646" s="119">
        <v>-37.22</v>
      </c>
      <c r="AG646" s="119">
        <v>10.119999999999999</v>
      </c>
      <c r="AH646" s="119">
        <v>-3.04</v>
      </c>
      <c r="AI646" s="119">
        <v>-21.4</v>
      </c>
      <c r="AJ646" s="119">
        <v>-39.909999999999997</v>
      </c>
      <c r="AK646" s="119">
        <v>-55.36</v>
      </c>
      <c r="AL646" s="119">
        <v>-26.76</v>
      </c>
      <c r="AM646" s="119">
        <v>-26.61</v>
      </c>
      <c r="AN646" s="119">
        <v>-3.71</v>
      </c>
      <c r="AO646" s="119">
        <v>-9.6999999999999993</v>
      </c>
      <c r="AP646" s="119">
        <v>-31.02</v>
      </c>
      <c r="AQ646" s="119">
        <v>26.15</v>
      </c>
      <c r="AR646" s="119">
        <v>-12.15</v>
      </c>
      <c r="AS646" s="119">
        <v>-9.49</v>
      </c>
      <c r="AT646" s="119">
        <v>28.62</v>
      </c>
      <c r="AU646" s="119">
        <v>42.44</v>
      </c>
      <c r="AV646" s="119">
        <v>-1.87</v>
      </c>
      <c r="AW646" s="119">
        <v>40.17</v>
      </c>
      <c r="AX646" s="119">
        <v>9.76</v>
      </c>
      <c r="AY646" s="119">
        <v>-29.28</v>
      </c>
      <c r="AZ646" s="119">
        <v>28.74</v>
      </c>
      <c r="BA646" s="119">
        <v>-20.66</v>
      </c>
    </row>
    <row r="647" spans="1:53" ht="29.25" x14ac:dyDescent="0.45">
      <c r="A647" s="260">
        <v>13</v>
      </c>
      <c r="B647" s="173" t="s">
        <v>165</v>
      </c>
      <c r="C647" s="120">
        <v>11.28</v>
      </c>
      <c r="D647" s="120">
        <v>16.600000000000001</v>
      </c>
      <c r="E647" s="120">
        <v>2.96</v>
      </c>
      <c r="F647" s="120">
        <v>43.2</v>
      </c>
      <c r="G647" s="120">
        <v>10.59</v>
      </c>
      <c r="H647" s="120">
        <v>16.190000000000001</v>
      </c>
      <c r="I647" s="120">
        <v>2.87</v>
      </c>
      <c r="J647" s="120">
        <v>-2.74</v>
      </c>
      <c r="K647" s="120">
        <v>8.86</v>
      </c>
      <c r="L647" s="120">
        <v>-5.6</v>
      </c>
      <c r="M647" s="120">
        <v>-5.36</v>
      </c>
      <c r="N647" s="120">
        <v>10.01</v>
      </c>
      <c r="O647" s="120">
        <v>-8.68</v>
      </c>
      <c r="P647" s="120">
        <v>-10.77</v>
      </c>
      <c r="Q647" s="120">
        <v>0.72</v>
      </c>
      <c r="R647" s="120">
        <v>-25.62</v>
      </c>
      <c r="S647" s="120">
        <v>-11.27</v>
      </c>
      <c r="T647" s="120">
        <v>4.54</v>
      </c>
      <c r="U647" s="120">
        <v>2.5099999999999998</v>
      </c>
      <c r="V647" s="120">
        <v>-1.18</v>
      </c>
      <c r="W647" s="120">
        <v>-15.42</v>
      </c>
      <c r="X647" s="120">
        <v>-15.9</v>
      </c>
      <c r="Y647" s="120">
        <v>-14.98</v>
      </c>
      <c r="Z647" s="120">
        <v>-5.62</v>
      </c>
      <c r="AA647" s="120">
        <v>-15.88</v>
      </c>
      <c r="AB647" s="120">
        <v>-8.42</v>
      </c>
      <c r="AC647" s="120">
        <v>-13.69</v>
      </c>
      <c r="AD647" s="120">
        <v>-6.57</v>
      </c>
      <c r="AE647" s="120">
        <v>-2.4</v>
      </c>
      <c r="AF647" s="120">
        <v>-12.26</v>
      </c>
      <c r="AG647" s="120">
        <v>-22.2</v>
      </c>
      <c r="AH647" s="120">
        <v>8.14</v>
      </c>
      <c r="AI647" s="120">
        <v>2.37</v>
      </c>
      <c r="AJ647" s="120">
        <v>-4.38</v>
      </c>
      <c r="AK647" s="120">
        <v>29.34</v>
      </c>
      <c r="AL647" s="120">
        <v>18.84</v>
      </c>
      <c r="AM647" s="120">
        <v>46.17</v>
      </c>
      <c r="AN647" s="120">
        <v>14.42</v>
      </c>
      <c r="AO647" s="120">
        <v>15.07</v>
      </c>
      <c r="AP647" s="120">
        <v>-10.23</v>
      </c>
      <c r="AQ647" s="120">
        <v>8.74</v>
      </c>
      <c r="AR647" s="120">
        <v>3.54</v>
      </c>
      <c r="AS647" s="120">
        <v>70.34</v>
      </c>
      <c r="AT647" s="120">
        <v>-8.3000000000000007</v>
      </c>
      <c r="AU647" s="120">
        <v>3.97</v>
      </c>
      <c r="AV647" s="120">
        <v>9.39</v>
      </c>
      <c r="AW647" s="120">
        <v>-3.56</v>
      </c>
      <c r="AX647" s="120">
        <v>-10.07</v>
      </c>
      <c r="AY647" s="120">
        <v>-18.63</v>
      </c>
      <c r="AZ647" s="120">
        <v>1.81</v>
      </c>
      <c r="BA647" s="120">
        <v>2.23</v>
      </c>
    </row>
    <row r="648" spans="1:53" x14ac:dyDescent="0.45">
      <c r="A648" s="261">
        <v>14</v>
      </c>
      <c r="B648" s="174" t="s">
        <v>166</v>
      </c>
      <c r="C648" s="119">
        <v>4.6399999999999997</v>
      </c>
      <c r="D648" s="119">
        <v>4.8499999999999996</v>
      </c>
      <c r="E648" s="119">
        <v>5.49</v>
      </c>
      <c r="F648" s="119">
        <v>11.28</v>
      </c>
      <c r="G648" s="119">
        <v>1.36</v>
      </c>
      <c r="H648" s="119">
        <v>13.54</v>
      </c>
      <c r="I648" s="119">
        <v>23.87</v>
      </c>
      <c r="J648" s="119">
        <v>0.33</v>
      </c>
      <c r="K648" s="119">
        <v>5.71</v>
      </c>
      <c r="L648" s="119">
        <v>17.010000000000002</v>
      </c>
      <c r="M648" s="119">
        <v>-22.49</v>
      </c>
      <c r="N648" s="119">
        <v>-22.37</v>
      </c>
      <c r="O648" s="119">
        <v>-2.96</v>
      </c>
      <c r="P648" s="119">
        <v>-13.28</v>
      </c>
      <c r="Q648" s="119">
        <v>-10.76</v>
      </c>
      <c r="R648" s="119">
        <v>-12.79</v>
      </c>
      <c r="S648" s="119">
        <v>-17.18</v>
      </c>
      <c r="T648" s="119">
        <v>-14.11</v>
      </c>
      <c r="U648" s="119">
        <v>-4.74</v>
      </c>
      <c r="V648" s="119">
        <v>1.98</v>
      </c>
      <c r="W648" s="119">
        <v>-9.69</v>
      </c>
      <c r="X648" s="119">
        <v>-12.52</v>
      </c>
      <c r="Y648" s="119">
        <v>12.56</v>
      </c>
      <c r="Z648" s="119">
        <v>22.12</v>
      </c>
      <c r="AA648" s="119">
        <v>-0.1</v>
      </c>
      <c r="AB648" s="119">
        <v>23.81</v>
      </c>
      <c r="AC648" s="119">
        <v>22.15</v>
      </c>
      <c r="AD648" s="119">
        <v>30.62</v>
      </c>
      <c r="AE648" s="119">
        <v>21.57</v>
      </c>
      <c r="AF648" s="119">
        <v>17.23</v>
      </c>
      <c r="AG648" s="119">
        <v>2.57</v>
      </c>
      <c r="AH648" s="119">
        <v>35.85</v>
      </c>
      <c r="AI648" s="119">
        <v>13.89</v>
      </c>
      <c r="AJ648" s="119">
        <v>-9.24</v>
      </c>
      <c r="AK648" s="119">
        <v>14.76</v>
      </c>
      <c r="AL648" s="119">
        <v>1.72</v>
      </c>
      <c r="AM648" s="119">
        <v>7.54</v>
      </c>
      <c r="AN648" s="119">
        <v>2.88</v>
      </c>
      <c r="AO648" s="119">
        <v>13.35</v>
      </c>
      <c r="AP648" s="119">
        <v>-8.6999999999999993</v>
      </c>
      <c r="AQ648" s="119">
        <v>15.81</v>
      </c>
      <c r="AR648" s="119">
        <v>15.86</v>
      </c>
      <c r="AS648" s="119">
        <v>5.49</v>
      </c>
      <c r="AT648" s="119">
        <v>-17.5</v>
      </c>
      <c r="AU648" s="119">
        <v>-2.41</v>
      </c>
      <c r="AV648" s="119">
        <v>51.98</v>
      </c>
      <c r="AW648" s="119">
        <v>2.33</v>
      </c>
      <c r="AX648" s="119">
        <v>-1.02</v>
      </c>
      <c r="AY648" s="119">
        <v>10.74</v>
      </c>
      <c r="AZ648" s="119">
        <v>10.130000000000001</v>
      </c>
      <c r="BA648" s="119">
        <v>-0.9</v>
      </c>
    </row>
    <row r="649" spans="1:53" ht="29.25" x14ac:dyDescent="0.45">
      <c r="A649" s="260">
        <v>15</v>
      </c>
      <c r="B649" s="173" t="s">
        <v>167</v>
      </c>
      <c r="C649" s="120">
        <v>20.09</v>
      </c>
      <c r="D649" s="120">
        <v>27.72</v>
      </c>
      <c r="E649" s="120">
        <v>18.39</v>
      </c>
      <c r="F649" s="120">
        <v>-3.66</v>
      </c>
      <c r="G649" s="120">
        <v>15.73</v>
      </c>
      <c r="H649" s="120">
        <v>19.36</v>
      </c>
      <c r="I649" s="120">
        <v>13.88</v>
      </c>
      <c r="J649" s="120">
        <v>-25.27</v>
      </c>
      <c r="K649" s="120">
        <v>-3.12</v>
      </c>
      <c r="L649" s="120">
        <v>1.19</v>
      </c>
      <c r="M649" s="120">
        <v>8.81</v>
      </c>
      <c r="N649" s="120">
        <v>12.41</v>
      </c>
      <c r="O649" s="120">
        <v>0.37</v>
      </c>
      <c r="P649" s="120">
        <v>-16.829999999999998</v>
      </c>
      <c r="Q649" s="120">
        <v>-8.67</v>
      </c>
      <c r="R649" s="120">
        <v>8.3800000000000008</v>
      </c>
      <c r="S649" s="120">
        <v>7.13</v>
      </c>
      <c r="T649" s="120">
        <v>-15.24</v>
      </c>
      <c r="U649" s="120">
        <v>-8.8800000000000008</v>
      </c>
      <c r="V649" s="120">
        <v>26.56</v>
      </c>
      <c r="W649" s="120">
        <v>13.02</v>
      </c>
      <c r="X649" s="120">
        <v>7.71</v>
      </c>
      <c r="Y649" s="120">
        <v>-15.45</v>
      </c>
      <c r="Z649" s="120">
        <v>-7.58</v>
      </c>
      <c r="AA649" s="120">
        <v>-10.15</v>
      </c>
      <c r="AB649" s="120">
        <v>80.650000000000006</v>
      </c>
      <c r="AC649" s="120">
        <v>30.86</v>
      </c>
      <c r="AD649" s="120">
        <v>5.44</v>
      </c>
      <c r="AE649" s="120">
        <v>7.57</v>
      </c>
      <c r="AF649" s="120">
        <v>56.77</v>
      </c>
      <c r="AG649" s="120">
        <v>41.95</v>
      </c>
      <c r="AH649" s="120">
        <v>2.65</v>
      </c>
      <c r="AI649" s="120">
        <v>8.1</v>
      </c>
      <c r="AJ649" s="120">
        <v>-26.05</v>
      </c>
      <c r="AK649" s="120">
        <v>29.15</v>
      </c>
      <c r="AL649" s="120">
        <v>-1.95</v>
      </c>
      <c r="AM649" s="120">
        <v>-6.78</v>
      </c>
      <c r="AN649" s="120">
        <v>-22.11</v>
      </c>
      <c r="AO649" s="120">
        <v>-1.17</v>
      </c>
      <c r="AP649" s="120">
        <v>8.4700000000000006</v>
      </c>
      <c r="AQ649" s="120">
        <v>-15.69</v>
      </c>
      <c r="AR649" s="120">
        <v>-16.059999999999999</v>
      </c>
      <c r="AS649" s="120">
        <v>-25.97</v>
      </c>
      <c r="AT649" s="120">
        <v>52.7</v>
      </c>
      <c r="AU649" s="120">
        <v>45.64</v>
      </c>
      <c r="AV649" s="120">
        <v>29.81</v>
      </c>
      <c r="AW649" s="120">
        <v>-7.34</v>
      </c>
      <c r="AX649" s="120">
        <v>10.98</v>
      </c>
      <c r="AY649" s="120">
        <v>54.39</v>
      </c>
      <c r="AZ649" s="120">
        <v>-10.45</v>
      </c>
      <c r="BA649" s="120">
        <v>0.97</v>
      </c>
    </row>
    <row r="650" spans="1:53" ht="29.25" x14ac:dyDescent="0.45">
      <c r="A650" s="261">
        <v>16</v>
      </c>
      <c r="B650" s="174" t="s">
        <v>168</v>
      </c>
      <c r="C650" s="119">
        <v>-0.62</v>
      </c>
      <c r="D650" s="119">
        <v>-3.15</v>
      </c>
      <c r="E650" s="119">
        <v>2.76</v>
      </c>
      <c r="F650" s="119">
        <v>0.18</v>
      </c>
      <c r="G650" s="119">
        <v>2.62</v>
      </c>
      <c r="H650" s="119">
        <v>11.3</v>
      </c>
      <c r="I650" s="119">
        <v>5.54</v>
      </c>
      <c r="J650" s="119">
        <v>-1.31</v>
      </c>
      <c r="K650" s="119">
        <v>6.4</v>
      </c>
      <c r="L650" s="119">
        <v>6.32</v>
      </c>
      <c r="M650" s="119">
        <v>2.88</v>
      </c>
      <c r="N650" s="119">
        <v>12.76</v>
      </c>
      <c r="O650" s="119">
        <v>5.51</v>
      </c>
      <c r="P650" s="119">
        <v>4.5</v>
      </c>
      <c r="Q650" s="119">
        <v>5.62</v>
      </c>
      <c r="R650" s="119">
        <v>8.06</v>
      </c>
      <c r="S650" s="119">
        <v>0.54</v>
      </c>
      <c r="T650" s="119">
        <v>-0.47</v>
      </c>
      <c r="U650" s="119">
        <v>-0.21</v>
      </c>
      <c r="V650" s="119">
        <v>-1.94</v>
      </c>
      <c r="W650" s="119">
        <v>0.33</v>
      </c>
      <c r="X650" s="119">
        <v>-1.9</v>
      </c>
      <c r="Y650" s="119">
        <v>-6.66</v>
      </c>
      <c r="Z650" s="119">
        <v>-8.09</v>
      </c>
      <c r="AA650" s="119">
        <v>-8.85</v>
      </c>
      <c r="AB650" s="119">
        <v>1.31</v>
      </c>
      <c r="AC650" s="119">
        <v>-2.08</v>
      </c>
      <c r="AD650" s="119">
        <v>-6.65</v>
      </c>
      <c r="AE650" s="119">
        <v>3.28</v>
      </c>
      <c r="AF650" s="119">
        <v>4.07</v>
      </c>
      <c r="AG650" s="119">
        <v>-0.28999999999999998</v>
      </c>
      <c r="AH650" s="119">
        <v>14.23</v>
      </c>
      <c r="AI650" s="119">
        <v>6.33</v>
      </c>
      <c r="AJ650" s="119">
        <v>-4.24</v>
      </c>
      <c r="AK650" s="119">
        <v>9.69</v>
      </c>
      <c r="AL650" s="119">
        <v>3.42</v>
      </c>
      <c r="AM650" s="119">
        <v>9.57</v>
      </c>
      <c r="AN650" s="119">
        <v>4.6900000000000004</v>
      </c>
      <c r="AO650" s="119">
        <v>7.4</v>
      </c>
      <c r="AP650" s="119">
        <v>3.27</v>
      </c>
      <c r="AQ650" s="119">
        <v>7.98</v>
      </c>
      <c r="AR650" s="119">
        <v>7.96</v>
      </c>
      <c r="AS650" s="119">
        <v>12.32</v>
      </c>
      <c r="AT650" s="119">
        <v>7.18</v>
      </c>
      <c r="AU650" s="119">
        <v>5.72</v>
      </c>
      <c r="AV650" s="119">
        <v>10.7</v>
      </c>
      <c r="AW650" s="119">
        <v>11.26</v>
      </c>
      <c r="AX650" s="119">
        <v>10.24</v>
      </c>
      <c r="AY650" s="119">
        <v>11.19</v>
      </c>
      <c r="AZ650" s="119">
        <v>5.73</v>
      </c>
      <c r="BA650" s="119">
        <v>10.220000000000001</v>
      </c>
    </row>
    <row r="651" spans="1:53" ht="42" x14ac:dyDescent="0.45">
      <c r="A651" s="260">
        <v>17</v>
      </c>
      <c r="B651" s="173" t="s">
        <v>20</v>
      </c>
      <c r="C651" s="120">
        <v>4.59</v>
      </c>
      <c r="D651" s="120">
        <v>7</v>
      </c>
      <c r="E651" s="120">
        <v>2.84</v>
      </c>
      <c r="F651" s="120">
        <v>5.39</v>
      </c>
      <c r="G651" s="120">
        <v>11.9</v>
      </c>
      <c r="H651" s="120">
        <v>15.07</v>
      </c>
      <c r="I651" s="120">
        <v>7.34</v>
      </c>
      <c r="J651" s="120">
        <v>-5.42</v>
      </c>
      <c r="K651" s="120">
        <v>4.49</v>
      </c>
      <c r="L651" s="120">
        <v>8.5500000000000007</v>
      </c>
      <c r="M651" s="120">
        <v>-5.16</v>
      </c>
      <c r="N651" s="120">
        <v>1.49</v>
      </c>
      <c r="O651" s="120">
        <v>-5.14</v>
      </c>
      <c r="P651" s="120">
        <v>-4.7</v>
      </c>
      <c r="Q651" s="120">
        <v>-1.99</v>
      </c>
      <c r="R651" s="120">
        <v>-3.5</v>
      </c>
      <c r="S651" s="120">
        <v>-13.69</v>
      </c>
      <c r="T651" s="120">
        <v>-7.45</v>
      </c>
      <c r="U651" s="120">
        <v>-1.1100000000000001</v>
      </c>
      <c r="V651" s="120">
        <v>-2.2799999999999998</v>
      </c>
      <c r="W651" s="120">
        <v>-9.61</v>
      </c>
      <c r="X651" s="120">
        <v>-12.29</v>
      </c>
      <c r="Y651" s="120">
        <v>-6.74</v>
      </c>
      <c r="Z651" s="120">
        <v>2.29</v>
      </c>
      <c r="AA651" s="120">
        <v>-3.06</v>
      </c>
      <c r="AB651" s="120">
        <v>3.24</v>
      </c>
      <c r="AC651" s="120">
        <v>-2.9</v>
      </c>
      <c r="AD651" s="120">
        <v>0.68</v>
      </c>
      <c r="AE651" s="120">
        <v>-2.76</v>
      </c>
      <c r="AF651" s="120">
        <v>1.3</v>
      </c>
      <c r="AG651" s="120">
        <v>-11.67</v>
      </c>
      <c r="AH651" s="120">
        <v>11.88</v>
      </c>
      <c r="AI651" s="120">
        <v>9.07</v>
      </c>
      <c r="AJ651" s="120">
        <v>-9.65</v>
      </c>
      <c r="AK651" s="120">
        <v>13.82</v>
      </c>
      <c r="AL651" s="120">
        <v>4.4400000000000004</v>
      </c>
      <c r="AM651" s="120">
        <v>11.24</v>
      </c>
      <c r="AN651" s="120">
        <v>6.22</v>
      </c>
      <c r="AO651" s="120">
        <v>10.15</v>
      </c>
      <c r="AP651" s="120">
        <v>-3.38</v>
      </c>
      <c r="AQ651" s="120">
        <v>13.38</v>
      </c>
      <c r="AR651" s="120">
        <v>5.89</v>
      </c>
      <c r="AS651" s="120">
        <v>8.27</v>
      </c>
      <c r="AT651" s="120">
        <v>3.7</v>
      </c>
      <c r="AU651" s="120">
        <v>2.14</v>
      </c>
      <c r="AV651" s="120">
        <v>28.88</v>
      </c>
      <c r="AW651" s="120">
        <v>5.3</v>
      </c>
      <c r="AX651" s="120">
        <v>2.13</v>
      </c>
      <c r="AY651" s="120">
        <v>8.93</v>
      </c>
      <c r="AZ651" s="120">
        <v>12.38</v>
      </c>
      <c r="BA651" s="120">
        <v>8.69</v>
      </c>
    </row>
    <row r="652" spans="1:53" ht="42" x14ac:dyDescent="0.45">
      <c r="A652" s="261">
        <v>18</v>
      </c>
      <c r="B652" s="174" t="s">
        <v>169</v>
      </c>
      <c r="C652" s="119">
        <v>3.52</v>
      </c>
      <c r="D652" s="119">
        <v>0.4</v>
      </c>
      <c r="E652" s="119">
        <v>1.3</v>
      </c>
      <c r="F652" s="119">
        <v>22.9</v>
      </c>
      <c r="G652" s="119">
        <v>0.97</v>
      </c>
      <c r="H652" s="119">
        <v>3.7</v>
      </c>
      <c r="I652" s="119">
        <v>2.12</v>
      </c>
      <c r="J652" s="119">
        <v>-9.3000000000000007</v>
      </c>
      <c r="K652" s="119">
        <v>-15.89</v>
      </c>
      <c r="L652" s="119">
        <v>-4.38</v>
      </c>
      <c r="M652" s="119">
        <v>-7.48</v>
      </c>
      <c r="N652" s="119">
        <v>8.6</v>
      </c>
      <c r="O652" s="119">
        <v>-8.33</v>
      </c>
      <c r="P652" s="119">
        <v>0.19</v>
      </c>
      <c r="Q652" s="119">
        <v>-10.36</v>
      </c>
      <c r="R652" s="119">
        <v>-19.98</v>
      </c>
      <c r="S652" s="119">
        <v>-26.91</v>
      </c>
      <c r="T652" s="119">
        <v>-24.02</v>
      </c>
      <c r="U652" s="119">
        <v>-14.6</v>
      </c>
      <c r="V652" s="119">
        <v>-6.62</v>
      </c>
      <c r="W652" s="119">
        <v>2.5</v>
      </c>
      <c r="X652" s="119">
        <v>-7.51</v>
      </c>
      <c r="Y652" s="119">
        <v>8.2799999999999994</v>
      </c>
      <c r="Z652" s="119">
        <v>-9.27</v>
      </c>
      <c r="AA652" s="119">
        <v>-11.89</v>
      </c>
      <c r="AB652" s="119">
        <v>-11.1</v>
      </c>
      <c r="AC652" s="119">
        <v>-5.73</v>
      </c>
      <c r="AD652" s="119">
        <v>-9.6300000000000008</v>
      </c>
      <c r="AE652" s="119">
        <v>4.9000000000000004</v>
      </c>
      <c r="AF652" s="119">
        <v>-0.93</v>
      </c>
      <c r="AG652" s="119">
        <v>-20.61</v>
      </c>
      <c r="AH652" s="119">
        <v>-2.81</v>
      </c>
      <c r="AI652" s="119">
        <v>-18.86</v>
      </c>
      <c r="AJ652" s="119">
        <v>-24.63</v>
      </c>
      <c r="AK652" s="119">
        <v>-21.36</v>
      </c>
      <c r="AL652" s="119">
        <v>-20.04</v>
      </c>
      <c r="AM652" s="119">
        <v>-19.34</v>
      </c>
      <c r="AN652" s="119">
        <v>-17.670000000000002</v>
      </c>
      <c r="AO652" s="119">
        <v>-21.62</v>
      </c>
      <c r="AP652" s="119">
        <v>-7.8</v>
      </c>
      <c r="AQ652" s="119">
        <v>10.94</v>
      </c>
      <c r="AR652" s="119">
        <v>9.75</v>
      </c>
      <c r="AS652" s="119">
        <v>17.760000000000002</v>
      </c>
      <c r="AT652" s="119">
        <v>-6.77</v>
      </c>
      <c r="AU652" s="119">
        <v>6.36</v>
      </c>
      <c r="AV652" s="119">
        <v>9.11</v>
      </c>
      <c r="AW652" s="119">
        <v>3.9</v>
      </c>
      <c r="AX652" s="119">
        <v>8.25</v>
      </c>
      <c r="AY652" s="119">
        <v>10.96</v>
      </c>
      <c r="AZ652" s="119">
        <v>9.6999999999999993</v>
      </c>
      <c r="BA652" s="119">
        <v>10.6</v>
      </c>
    </row>
    <row r="653" spans="1:53" ht="42" x14ac:dyDescent="0.45">
      <c r="A653" s="260">
        <v>19</v>
      </c>
      <c r="B653" s="173" t="s">
        <v>170</v>
      </c>
      <c r="C653" s="120">
        <v>0.7</v>
      </c>
      <c r="D653" s="120">
        <v>0.13</v>
      </c>
      <c r="E653" s="120">
        <v>-1.72</v>
      </c>
      <c r="F653" s="120">
        <v>-1.39</v>
      </c>
      <c r="G653" s="120">
        <v>-7.85</v>
      </c>
      <c r="H653" s="120">
        <v>-1.33</v>
      </c>
      <c r="I653" s="120">
        <v>6.38</v>
      </c>
      <c r="J653" s="120">
        <v>-1.56</v>
      </c>
      <c r="K653" s="120">
        <v>5.66</v>
      </c>
      <c r="L653" s="120">
        <v>4.07</v>
      </c>
      <c r="M653" s="120">
        <v>-7.65</v>
      </c>
      <c r="N653" s="120">
        <v>8.39</v>
      </c>
      <c r="O653" s="120">
        <v>-3.99</v>
      </c>
      <c r="P653" s="120">
        <v>-6.95</v>
      </c>
      <c r="Q653" s="120">
        <v>-7.05</v>
      </c>
      <c r="R653" s="120">
        <v>-5.71</v>
      </c>
      <c r="S653" s="120">
        <v>-7</v>
      </c>
      <c r="T653" s="120">
        <v>-7.73</v>
      </c>
      <c r="U653" s="120">
        <v>-9.2100000000000009</v>
      </c>
      <c r="V653" s="120">
        <v>-8.4499999999999993</v>
      </c>
      <c r="W653" s="120">
        <v>-10.4</v>
      </c>
      <c r="X653" s="120">
        <v>-13.22</v>
      </c>
      <c r="Y653" s="120">
        <v>-5.91</v>
      </c>
      <c r="Z653" s="120">
        <v>-14.61</v>
      </c>
      <c r="AA653" s="120">
        <v>-13.81</v>
      </c>
      <c r="AB653" s="120">
        <v>21.65</v>
      </c>
      <c r="AC653" s="120">
        <v>-5.67</v>
      </c>
      <c r="AD653" s="120">
        <v>-10.68</v>
      </c>
      <c r="AE653" s="120">
        <v>-7.34</v>
      </c>
      <c r="AF653" s="120">
        <v>-3.83</v>
      </c>
      <c r="AG653" s="120">
        <v>-10.17</v>
      </c>
      <c r="AH653" s="120">
        <v>4.5599999999999996</v>
      </c>
      <c r="AI653" s="120">
        <v>6.92</v>
      </c>
      <c r="AJ653" s="120">
        <v>5.99</v>
      </c>
      <c r="AK653" s="120">
        <v>19.34</v>
      </c>
      <c r="AL653" s="120">
        <v>6.34</v>
      </c>
      <c r="AM653" s="120">
        <v>9.92</v>
      </c>
      <c r="AN653" s="120">
        <v>-14.12</v>
      </c>
      <c r="AO653" s="120">
        <v>17.27</v>
      </c>
      <c r="AP653" s="120">
        <v>8.92</v>
      </c>
      <c r="AQ653" s="120">
        <v>25.93</v>
      </c>
      <c r="AR653" s="120">
        <v>26.63</v>
      </c>
      <c r="AS653" s="120">
        <v>11.59</v>
      </c>
      <c r="AT653" s="120">
        <v>14.15</v>
      </c>
      <c r="AU653" s="120">
        <v>10.65</v>
      </c>
      <c r="AV653" s="120">
        <v>7.53</v>
      </c>
      <c r="AW653" s="120">
        <v>8.3699999999999992</v>
      </c>
      <c r="AX653" s="120">
        <v>9.0299999999999994</v>
      </c>
      <c r="AY653" s="120">
        <v>21.01</v>
      </c>
      <c r="AZ653" s="120">
        <v>31.41</v>
      </c>
      <c r="BA653" s="120">
        <v>6.36</v>
      </c>
    </row>
    <row r="654" spans="1:53" ht="29.25" x14ac:dyDescent="0.45">
      <c r="A654" s="261">
        <v>20</v>
      </c>
      <c r="B654" s="174" t="s">
        <v>56</v>
      </c>
      <c r="C654" s="119">
        <v>-5</v>
      </c>
      <c r="D654" s="119">
        <v>0.75</v>
      </c>
      <c r="E654" s="119">
        <v>-10.92</v>
      </c>
      <c r="F654" s="119">
        <v>-1.94</v>
      </c>
      <c r="G654" s="119">
        <v>-0.04</v>
      </c>
      <c r="H654" s="119">
        <v>1.43</v>
      </c>
      <c r="I654" s="119">
        <v>-5.2</v>
      </c>
      <c r="J654" s="119">
        <v>0.01</v>
      </c>
      <c r="K654" s="119">
        <v>8.82</v>
      </c>
      <c r="L654" s="119">
        <v>7.21</v>
      </c>
      <c r="M654" s="119">
        <v>8.82</v>
      </c>
      <c r="N654" s="119">
        <v>-0.69</v>
      </c>
      <c r="O654" s="119">
        <v>-0.71</v>
      </c>
      <c r="P654" s="119">
        <v>-8.44</v>
      </c>
      <c r="Q654" s="119">
        <v>1.42</v>
      </c>
      <c r="R654" s="119">
        <v>-6.16</v>
      </c>
      <c r="S654" s="119">
        <v>-7.04</v>
      </c>
      <c r="T654" s="119">
        <v>-4.3899999999999997</v>
      </c>
      <c r="U654" s="119">
        <v>-4.4800000000000004</v>
      </c>
      <c r="V654" s="119">
        <v>-14.9</v>
      </c>
      <c r="W654" s="119">
        <v>-11.8</v>
      </c>
      <c r="X654" s="119">
        <v>-11.43</v>
      </c>
      <c r="Y654" s="119">
        <v>-9.83</v>
      </c>
      <c r="Z654" s="119">
        <v>-6.31</v>
      </c>
      <c r="AA654" s="119">
        <v>-8.59</v>
      </c>
      <c r="AB654" s="119">
        <v>16.690000000000001</v>
      </c>
      <c r="AC654" s="119">
        <v>5.38</v>
      </c>
      <c r="AD654" s="119">
        <v>-4.1399999999999997</v>
      </c>
      <c r="AE654" s="119">
        <v>-7.36</v>
      </c>
      <c r="AF654" s="119">
        <v>-16.75</v>
      </c>
      <c r="AG654" s="119">
        <v>-6.28</v>
      </c>
      <c r="AH654" s="119">
        <v>1.67</v>
      </c>
      <c r="AI654" s="119">
        <v>3.23</v>
      </c>
      <c r="AJ654" s="119">
        <v>0.01</v>
      </c>
      <c r="AK654" s="119">
        <v>1.9</v>
      </c>
      <c r="AL654" s="119">
        <v>9.1999999999999993</v>
      </c>
      <c r="AM654" s="119">
        <v>10.09</v>
      </c>
      <c r="AN654" s="119">
        <v>-8.76</v>
      </c>
      <c r="AO654" s="119">
        <v>0.4</v>
      </c>
      <c r="AP654" s="119">
        <v>12.55</v>
      </c>
      <c r="AQ654" s="119">
        <v>12.53</v>
      </c>
      <c r="AR654" s="119">
        <v>20.059999999999999</v>
      </c>
      <c r="AS654" s="119">
        <v>12.29</v>
      </c>
      <c r="AT654" s="119">
        <v>10.69</v>
      </c>
      <c r="AU654" s="119">
        <v>6.07</v>
      </c>
      <c r="AV654" s="119">
        <v>8.89</v>
      </c>
      <c r="AW654" s="119">
        <v>19.11</v>
      </c>
      <c r="AX654" s="119">
        <v>7.11</v>
      </c>
      <c r="AY654" s="119">
        <v>15.95</v>
      </c>
      <c r="AZ654" s="119">
        <v>11.41</v>
      </c>
      <c r="BA654" s="119">
        <v>17.82</v>
      </c>
    </row>
    <row r="655" spans="1:53" ht="29.25" x14ac:dyDescent="0.45">
      <c r="A655" s="260">
        <v>21</v>
      </c>
      <c r="B655" s="173" t="s">
        <v>39</v>
      </c>
      <c r="C655" s="120">
        <v>-10.85</v>
      </c>
      <c r="D655" s="120">
        <v>-4.95</v>
      </c>
      <c r="E655" s="120">
        <v>-16.29</v>
      </c>
      <c r="F655" s="120">
        <v>-8.2799999999999994</v>
      </c>
      <c r="G655" s="120">
        <v>-3.57</v>
      </c>
      <c r="H655" s="120">
        <v>-1.29</v>
      </c>
      <c r="I655" s="120">
        <v>-11.47</v>
      </c>
      <c r="J655" s="120">
        <v>-4.96</v>
      </c>
      <c r="K655" s="120">
        <v>4.3</v>
      </c>
      <c r="L655" s="120">
        <v>6.49</v>
      </c>
      <c r="M655" s="120">
        <v>8.9499999999999993</v>
      </c>
      <c r="N655" s="120">
        <v>-3.03</v>
      </c>
      <c r="O655" s="120">
        <v>-4.8099999999999996</v>
      </c>
      <c r="P655" s="120">
        <v>-16.600000000000001</v>
      </c>
      <c r="Q655" s="120">
        <v>-7.14</v>
      </c>
      <c r="R655" s="120">
        <v>-11.7</v>
      </c>
      <c r="S655" s="120">
        <v>-12.03</v>
      </c>
      <c r="T655" s="120">
        <v>-11.6</v>
      </c>
      <c r="U655" s="120">
        <v>-13.05</v>
      </c>
      <c r="V655" s="120">
        <v>-24.44</v>
      </c>
      <c r="W655" s="120">
        <v>-20.14</v>
      </c>
      <c r="X655" s="120">
        <v>-18.23</v>
      </c>
      <c r="Y655" s="120">
        <v>-23.53</v>
      </c>
      <c r="Z655" s="120">
        <v>-15.17</v>
      </c>
      <c r="AA655" s="120">
        <v>-14.6</v>
      </c>
      <c r="AB655" s="120">
        <v>31.77</v>
      </c>
      <c r="AC655" s="120">
        <v>13.74</v>
      </c>
      <c r="AD655" s="120">
        <v>-3.79</v>
      </c>
      <c r="AE655" s="120">
        <v>-12.61</v>
      </c>
      <c r="AF655" s="120">
        <v>-22.87</v>
      </c>
      <c r="AG655" s="120">
        <v>-5.03</v>
      </c>
      <c r="AH655" s="120">
        <v>2.4500000000000002</v>
      </c>
      <c r="AI655" s="120">
        <v>4.01</v>
      </c>
      <c r="AJ655" s="120">
        <v>-2.54</v>
      </c>
      <c r="AK655" s="120">
        <v>0.5</v>
      </c>
      <c r="AL655" s="120">
        <v>2.8</v>
      </c>
      <c r="AM655" s="120">
        <v>12.76</v>
      </c>
      <c r="AN655" s="120">
        <v>-23.62</v>
      </c>
      <c r="AO655" s="120">
        <v>-9.66</v>
      </c>
      <c r="AP655" s="120">
        <v>16.29</v>
      </c>
      <c r="AQ655" s="120">
        <v>11.45</v>
      </c>
      <c r="AR655" s="120">
        <v>24.6</v>
      </c>
      <c r="AS655" s="120">
        <v>8.7799999999999994</v>
      </c>
      <c r="AT655" s="120">
        <v>6.51</v>
      </c>
      <c r="AU655" s="120">
        <v>0.97</v>
      </c>
      <c r="AV655" s="120">
        <v>7.12</v>
      </c>
      <c r="AW655" s="120">
        <v>27.12</v>
      </c>
      <c r="AX655" s="120">
        <v>5.52</v>
      </c>
      <c r="AY655" s="120">
        <v>14.28</v>
      </c>
      <c r="AZ655" s="120">
        <v>11.39</v>
      </c>
      <c r="BA655" s="120">
        <v>20.7</v>
      </c>
    </row>
    <row r="656" spans="1:53" ht="29.25" x14ac:dyDescent="0.45">
      <c r="A656" s="261">
        <v>22</v>
      </c>
      <c r="B656" s="174" t="s">
        <v>14</v>
      </c>
      <c r="C656" s="119">
        <v>7.94</v>
      </c>
      <c r="D656" s="119">
        <v>13.65</v>
      </c>
      <c r="E656" s="119">
        <v>0.71</v>
      </c>
      <c r="F656" s="119">
        <v>11.53</v>
      </c>
      <c r="G656" s="119">
        <v>7.51</v>
      </c>
      <c r="H656" s="119">
        <v>7.67</v>
      </c>
      <c r="I656" s="119">
        <v>9.2799999999999994</v>
      </c>
      <c r="J656" s="119">
        <v>12.61</v>
      </c>
      <c r="K656" s="119">
        <v>19.02</v>
      </c>
      <c r="L656" s="119">
        <v>8.5500000000000007</v>
      </c>
      <c r="M656" s="119">
        <v>8.57</v>
      </c>
      <c r="N656" s="119">
        <v>3.17</v>
      </c>
      <c r="O656" s="119">
        <v>6.79</v>
      </c>
      <c r="P656" s="119">
        <v>7.02</v>
      </c>
      <c r="Q656" s="119">
        <v>16.829999999999998</v>
      </c>
      <c r="R656" s="119">
        <v>3.49</v>
      </c>
      <c r="S656" s="119">
        <v>2.5099999999999998</v>
      </c>
      <c r="T656" s="119">
        <v>10.8</v>
      </c>
      <c r="U656" s="119">
        <v>11.56</v>
      </c>
      <c r="V656" s="119">
        <v>5.52</v>
      </c>
      <c r="W656" s="119">
        <v>4.7</v>
      </c>
      <c r="X656" s="119">
        <v>1.03</v>
      </c>
      <c r="Y656" s="119">
        <v>15.44</v>
      </c>
      <c r="Z656" s="119">
        <v>7.39</v>
      </c>
      <c r="AA656" s="119">
        <v>1.18</v>
      </c>
      <c r="AB656" s="119">
        <v>-5.59</v>
      </c>
      <c r="AC656" s="119">
        <v>-6.59</v>
      </c>
      <c r="AD656" s="119">
        <v>-4.66</v>
      </c>
      <c r="AE656" s="119">
        <v>1.24</v>
      </c>
      <c r="AF656" s="119">
        <v>-6.47</v>
      </c>
      <c r="AG656" s="119">
        <v>-8.11</v>
      </c>
      <c r="AH656" s="119">
        <v>0.48</v>
      </c>
      <c r="AI656" s="119">
        <v>2.06</v>
      </c>
      <c r="AJ656" s="119">
        <v>3.8</v>
      </c>
      <c r="AK656" s="119">
        <v>3.61</v>
      </c>
      <c r="AL656" s="119">
        <v>17.02</v>
      </c>
      <c r="AM656" s="119">
        <v>6.43</v>
      </c>
      <c r="AN656" s="119">
        <v>21.89</v>
      </c>
      <c r="AO656" s="119">
        <v>17.93</v>
      </c>
      <c r="AP656" s="119">
        <v>6.95</v>
      </c>
      <c r="AQ656" s="119">
        <v>14.06</v>
      </c>
      <c r="AR656" s="119">
        <v>13.78</v>
      </c>
      <c r="AS656" s="119">
        <v>17.59</v>
      </c>
      <c r="AT656" s="119">
        <v>17.239999999999998</v>
      </c>
      <c r="AU656" s="119">
        <v>13.91</v>
      </c>
      <c r="AV656" s="119">
        <v>11.36</v>
      </c>
      <c r="AW656" s="119">
        <v>9.61</v>
      </c>
      <c r="AX656" s="119">
        <v>8.81</v>
      </c>
      <c r="AY656" s="119">
        <v>18.399999999999999</v>
      </c>
      <c r="AZ656" s="119">
        <v>11.44</v>
      </c>
      <c r="BA656" s="119">
        <v>13.97</v>
      </c>
    </row>
    <row r="657" spans="1:53" ht="29.25" x14ac:dyDescent="0.45">
      <c r="A657" s="260">
        <v>23</v>
      </c>
      <c r="B657" s="173" t="s">
        <v>57</v>
      </c>
      <c r="C657" s="120">
        <v>-5.03</v>
      </c>
      <c r="D657" s="120">
        <v>2.06</v>
      </c>
      <c r="E657" s="120">
        <v>-7.12</v>
      </c>
      <c r="F657" s="120">
        <v>-8.89</v>
      </c>
      <c r="G657" s="120">
        <v>-2.76</v>
      </c>
      <c r="H657" s="120">
        <v>4.4400000000000004</v>
      </c>
      <c r="I657" s="120">
        <v>-5.47</v>
      </c>
      <c r="J657" s="120">
        <v>-17</v>
      </c>
      <c r="K657" s="120">
        <v>-3.84</v>
      </c>
      <c r="L657" s="120">
        <v>-4.87</v>
      </c>
      <c r="M657" s="120">
        <v>-12.95</v>
      </c>
      <c r="N657" s="120">
        <v>-16.11</v>
      </c>
      <c r="O657" s="120">
        <v>-11.55</v>
      </c>
      <c r="P657" s="120">
        <v>-10.64</v>
      </c>
      <c r="Q657" s="120">
        <v>-17.73</v>
      </c>
      <c r="R657" s="120">
        <v>2.0299999999999998</v>
      </c>
      <c r="S657" s="120">
        <v>0.36</v>
      </c>
      <c r="T657" s="120">
        <v>-8.23</v>
      </c>
      <c r="U657" s="120">
        <v>-1.55</v>
      </c>
      <c r="V657" s="120">
        <v>-2.08</v>
      </c>
      <c r="W657" s="120">
        <v>-0.56000000000000005</v>
      </c>
      <c r="X657" s="120">
        <v>-1.85</v>
      </c>
      <c r="Y657" s="120">
        <v>-6.28</v>
      </c>
      <c r="Z657" s="120">
        <v>-7.11</v>
      </c>
      <c r="AA657" s="120">
        <v>-8.76</v>
      </c>
      <c r="AB657" s="120">
        <v>1.44</v>
      </c>
      <c r="AC657" s="120">
        <v>-4.4400000000000004</v>
      </c>
      <c r="AD657" s="120">
        <v>-8.25</v>
      </c>
      <c r="AE657" s="120">
        <v>-13.32</v>
      </c>
      <c r="AF657" s="120">
        <v>-7.01</v>
      </c>
      <c r="AG657" s="120">
        <v>-10.41</v>
      </c>
      <c r="AH657" s="120">
        <v>1.19</v>
      </c>
      <c r="AI657" s="120">
        <v>3.06</v>
      </c>
      <c r="AJ657" s="120">
        <v>-0.22</v>
      </c>
      <c r="AK657" s="120">
        <v>16.190000000000001</v>
      </c>
      <c r="AL657" s="120">
        <v>19.34</v>
      </c>
      <c r="AM657" s="120">
        <v>18.97</v>
      </c>
      <c r="AN657" s="120">
        <v>22.3</v>
      </c>
      <c r="AO657" s="120">
        <v>35.29</v>
      </c>
      <c r="AP657" s="120">
        <v>14.17</v>
      </c>
      <c r="AQ657" s="120">
        <v>28.83</v>
      </c>
      <c r="AR657" s="120">
        <v>22.05</v>
      </c>
      <c r="AS657" s="120">
        <v>18.54</v>
      </c>
      <c r="AT657" s="120">
        <v>20.74</v>
      </c>
      <c r="AU657" s="120">
        <v>12.8</v>
      </c>
      <c r="AV657" s="120">
        <v>12.76</v>
      </c>
      <c r="AW657" s="120">
        <v>14.73</v>
      </c>
      <c r="AX657" s="120">
        <v>5.3</v>
      </c>
      <c r="AY657" s="120">
        <v>12.79</v>
      </c>
      <c r="AZ657" s="120">
        <v>-0.73</v>
      </c>
      <c r="BA657" s="120">
        <v>-7.1</v>
      </c>
    </row>
    <row r="658" spans="1:53" x14ac:dyDescent="0.45">
      <c r="A658" s="261">
        <v>24</v>
      </c>
      <c r="B658" s="174" t="s">
        <v>40</v>
      </c>
      <c r="C658" s="119">
        <v>-11.57</v>
      </c>
      <c r="D658" s="119">
        <v>-9.57</v>
      </c>
      <c r="E658" s="119">
        <v>6.67</v>
      </c>
      <c r="F658" s="119">
        <v>15.96</v>
      </c>
      <c r="G658" s="119">
        <v>19.440000000000001</v>
      </c>
      <c r="H658" s="119">
        <v>24.83</v>
      </c>
      <c r="I658" s="119">
        <v>2.94</v>
      </c>
      <c r="J658" s="119">
        <v>-1.26</v>
      </c>
      <c r="K658" s="119">
        <v>22.69</v>
      </c>
      <c r="L658" s="119">
        <v>23.36</v>
      </c>
      <c r="M658" s="119">
        <v>-0.11</v>
      </c>
      <c r="N658" s="119">
        <v>15.79</v>
      </c>
      <c r="O658" s="119">
        <v>2.1800000000000002</v>
      </c>
      <c r="P658" s="119">
        <v>8.35</v>
      </c>
      <c r="Q658" s="119">
        <v>7.38</v>
      </c>
      <c r="R658" s="119">
        <v>5.74</v>
      </c>
      <c r="S658" s="119">
        <v>-10.08</v>
      </c>
      <c r="T658" s="119">
        <v>-7.55</v>
      </c>
      <c r="U658" s="119">
        <v>-8.0399999999999991</v>
      </c>
      <c r="V658" s="119">
        <v>-13.91</v>
      </c>
      <c r="W658" s="119">
        <v>-12.5</v>
      </c>
      <c r="X658" s="119">
        <v>-17.86</v>
      </c>
      <c r="Y658" s="119">
        <v>-2.92</v>
      </c>
      <c r="Z658" s="119">
        <v>-13.79</v>
      </c>
      <c r="AA658" s="119">
        <v>-5.65</v>
      </c>
      <c r="AB658" s="119">
        <v>-18.38</v>
      </c>
      <c r="AC658" s="119">
        <v>-3.57</v>
      </c>
      <c r="AD658" s="119">
        <v>-7.24</v>
      </c>
      <c r="AE658" s="119">
        <v>0.06</v>
      </c>
      <c r="AF658" s="119">
        <v>-7.0000000000000007E-2</v>
      </c>
      <c r="AG658" s="119">
        <v>-6.93</v>
      </c>
      <c r="AH658" s="119">
        <v>1.08</v>
      </c>
      <c r="AI658" s="119">
        <v>0.23</v>
      </c>
      <c r="AJ658" s="119">
        <v>-1</v>
      </c>
      <c r="AK658" s="119">
        <v>5.33</v>
      </c>
      <c r="AL658" s="119">
        <v>8.11</v>
      </c>
      <c r="AM658" s="119">
        <v>17.75</v>
      </c>
      <c r="AN658" s="119">
        <v>22.98</v>
      </c>
      <c r="AO658" s="119">
        <v>15.04</v>
      </c>
      <c r="AP658" s="119">
        <v>8.89</v>
      </c>
      <c r="AQ658" s="119">
        <v>19.739999999999998</v>
      </c>
      <c r="AR658" s="119">
        <v>10.96</v>
      </c>
      <c r="AS658" s="119">
        <v>18.03</v>
      </c>
      <c r="AT658" s="119">
        <v>34.17</v>
      </c>
      <c r="AU658" s="119">
        <v>29.45</v>
      </c>
      <c r="AV658" s="119">
        <v>39.42</v>
      </c>
      <c r="AW658" s="119">
        <v>35.71</v>
      </c>
      <c r="AX658" s="119">
        <v>63.17</v>
      </c>
      <c r="AY658" s="119">
        <v>30.36</v>
      </c>
      <c r="AZ658" s="119">
        <v>42.89</v>
      </c>
      <c r="BA658" s="119">
        <v>21.66</v>
      </c>
    </row>
    <row r="659" spans="1:53" ht="42" x14ac:dyDescent="0.45">
      <c r="A659" s="260">
        <v>25</v>
      </c>
      <c r="B659" s="173" t="s">
        <v>171</v>
      </c>
      <c r="C659" s="120">
        <v>3.52</v>
      </c>
      <c r="D659" s="120">
        <v>0.4</v>
      </c>
      <c r="E659" s="120">
        <v>1.3</v>
      </c>
      <c r="F659" s="120">
        <v>22.9</v>
      </c>
      <c r="G659" s="120">
        <v>0.97</v>
      </c>
      <c r="H659" s="120">
        <v>3.7</v>
      </c>
      <c r="I659" s="120">
        <v>2.12</v>
      </c>
      <c r="J659" s="120">
        <v>-9.3000000000000007</v>
      </c>
      <c r="K659" s="120">
        <v>-15.89</v>
      </c>
      <c r="L659" s="120">
        <v>-4.38</v>
      </c>
      <c r="M659" s="120">
        <v>-7.48</v>
      </c>
      <c r="N659" s="120">
        <v>8.6</v>
      </c>
      <c r="O659" s="120">
        <v>-8.33</v>
      </c>
      <c r="P659" s="120">
        <v>0.19</v>
      </c>
      <c r="Q659" s="120">
        <v>-10.36</v>
      </c>
      <c r="R659" s="120">
        <v>-19.98</v>
      </c>
      <c r="S659" s="120">
        <v>-26.91</v>
      </c>
      <c r="T659" s="120">
        <v>-24.02</v>
      </c>
      <c r="U659" s="120">
        <v>-14.6</v>
      </c>
      <c r="V659" s="120">
        <v>-6.62</v>
      </c>
      <c r="W659" s="120">
        <v>2.5</v>
      </c>
      <c r="X659" s="120">
        <v>-7.51</v>
      </c>
      <c r="Y659" s="120">
        <v>8.2799999999999994</v>
      </c>
      <c r="Z659" s="120">
        <v>-9.27</v>
      </c>
      <c r="AA659" s="120">
        <v>-11.89</v>
      </c>
      <c r="AB659" s="120">
        <v>-11.1</v>
      </c>
      <c r="AC659" s="120">
        <v>-5.73</v>
      </c>
      <c r="AD659" s="120">
        <v>-9.6300000000000008</v>
      </c>
      <c r="AE659" s="120">
        <v>4.9000000000000004</v>
      </c>
      <c r="AF659" s="120">
        <v>-0.93</v>
      </c>
      <c r="AG659" s="120">
        <v>-20.61</v>
      </c>
      <c r="AH659" s="120">
        <v>-2.81</v>
      </c>
      <c r="AI659" s="120">
        <v>-18.86</v>
      </c>
      <c r="AJ659" s="120">
        <v>-24.63</v>
      </c>
      <c r="AK659" s="120">
        <v>-21.36</v>
      </c>
      <c r="AL659" s="120">
        <v>-20.04</v>
      </c>
      <c r="AM659" s="120">
        <v>-19.34</v>
      </c>
      <c r="AN659" s="120">
        <v>-17.670000000000002</v>
      </c>
      <c r="AO659" s="120">
        <v>-21.62</v>
      </c>
      <c r="AP659" s="120">
        <v>-7.8</v>
      </c>
      <c r="AQ659" s="120">
        <v>10.94</v>
      </c>
      <c r="AR659" s="120">
        <v>9.75</v>
      </c>
      <c r="AS659" s="120">
        <v>17.760000000000002</v>
      </c>
      <c r="AT659" s="120">
        <v>-6.77</v>
      </c>
      <c r="AU659" s="120">
        <v>6.36</v>
      </c>
      <c r="AV659" s="120">
        <v>9.11</v>
      </c>
      <c r="AW659" s="120">
        <v>3.9</v>
      </c>
      <c r="AX659" s="120">
        <v>8.25</v>
      </c>
      <c r="AY659" s="120">
        <v>10.96</v>
      </c>
      <c r="AZ659" s="120">
        <v>9.6999999999999993</v>
      </c>
      <c r="BA659" s="120">
        <v>10.6</v>
      </c>
    </row>
    <row r="660" spans="1:53" ht="29.25" x14ac:dyDescent="0.45">
      <c r="A660" s="261">
        <v>26</v>
      </c>
      <c r="B660" s="174" t="s">
        <v>15</v>
      </c>
      <c r="C660" s="119">
        <v>-3.68</v>
      </c>
      <c r="D660" s="119">
        <v>4.93</v>
      </c>
      <c r="E660" s="119">
        <v>-6.33</v>
      </c>
      <c r="F660" s="119">
        <v>-8.42</v>
      </c>
      <c r="G660" s="119">
        <v>-11.06</v>
      </c>
      <c r="H660" s="119">
        <v>-12.21</v>
      </c>
      <c r="I660" s="119">
        <v>8.81</v>
      </c>
      <c r="J660" s="119">
        <v>-11.07</v>
      </c>
      <c r="K660" s="119">
        <v>-11.54</v>
      </c>
      <c r="L660" s="119">
        <v>-5.53</v>
      </c>
      <c r="M660" s="119">
        <v>-15.37</v>
      </c>
      <c r="N660" s="119">
        <v>8.16</v>
      </c>
      <c r="O660" s="119">
        <v>9.52</v>
      </c>
      <c r="P660" s="119">
        <v>3.78</v>
      </c>
      <c r="Q660" s="119">
        <v>9.02</v>
      </c>
      <c r="R660" s="119">
        <v>-2.89</v>
      </c>
      <c r="S660" s="119">
        <v>-3.04</v>
      </c>
      <c r="T660" s="119">
        <v>-4.2</v>
      </c>
      <c r="U660" s="119">
        <v>7.62</v>
      </c>
      <c r="V660" s="119">
        <v>-13.24</v>
      </c>
      <c r="W660" s="119">
        <v>-0.9</v>
      </c>
      <c r="X660" s="119">
        <v>-5.65</v>
      </c>
      <c r="Y660" s="119">
        <v>1.1599999999999999</v>
      </c>
      <c r="Z660" s="119">
        <v>4.6500000000000004</v>
      </c>
      <c r="AA660" s="119">
        <v>-18.190000000000001</v>
      </c>
      <c r="AB660" s="119">
        <v>-8.57</v>
      </c>
      <c r="AC660" s="119">
        <v>7.75</v>
      </c>
      <c r="AD660" s="119">
        <v>-14.23</v>
      </c>
      <c r="AE660" s="119">
        <v>-4.3</v>
      </c>
      <c r="AF660" s="119">
        <v>6.04</v>
      </c>
      <c r="AG660" s="119">
        <v>-24.51</v>
      </c>
      <c r="AH660" s="119">
        <v>37.549999999999997</v>
      </c>
      <c r="AI660" s="119">
        <v>7.48</v>
      </c>
      <c r="AJ660" s="119">
        <v>8.75</v>
      </c>
      <c r="AK660" s="119">
        <v>41.21</v>
      </c>
      <c r="AL660" s="119">
        <v>-6.84</v>
      </c>
      <c r="AM660" s="119">
        <v>9.7100000000000009</v>
      </c>
      <c r="AN660" s="119">
        <v>-2.36</v>
      </c>
      <c r="AO660" s="119">
        <v>1.35</v>
      </c>
      <c r="AP660" s="119">
        <v>3.21</v>
      </c>
      <c r="AQ660" s="119">
        <v>12.98</v>
      </c>
      <c r="AR660" s="119">
        <v>-2.33</v>
      </c>
      <c r="AS660" s="119">
        <v>6.48</v>
      </c>
      <c r="AT660" s="119">
        <v>-8.68</v>
      </c>
      <c r="AU660" s="119">
        <v>1.44</v>
      </c>
      <c r="AV660" s="119">
        <v>4.0199999999999996</v>
      </c>
      <c r="AW660" s="119">
        <v>-10.130000000000001</v>
      </c>
      <c r="AX660" s="119">
        <v>5.41</v>
      </c>
      <c r="AY660" s="119">
        <v>12.57</v>
      </c>
      <c r="AZ660" s="119">
        <v>10.94</v>
      </c>
      <c r="BA660" s="119">
        <v>-4.25</v>
      </c>
    </row>
    <row r="661" spans="1:53" ht="29.25" x14ac:dyDescent="0.45">
      <c r="A661" s="260">
        <v>27</v>
      </c>
      <c r="B661" s="173" t="s">
        <v>172</v>
      </c>
      <c r="C661" s="120">
        <v>18.489999999999998</v>
      </c>
      <c r="D661" s="120">
        <v>2.76</v>
      </c>
      <c r="E661" s="120">
        <v>-2.76</v>
      </c>
      <c r="F661" s="120">
        <v>6.42</v>
      </c>
      <c r="G661" s="120">
        <v>-5.42</v>
      </c>
      <c r="H661" s="120">
        <v>-5.56</v>
      </c>
      <c r="I661" s="120">
        <v>13.34</v>
      </c>
      <c r="J661" s="120">
        <v>11.55</v>
      </c>
      <c r="K661" s="120">
        <v>-0.91</v>
      </c>
      <c r="L661" s="120">
        <v>11.2</v>
      </c>
      <c r="M661" s="120">
        <v>1.31</v>
      </c>
      <c r="N661" s="120">
        <v>31.25</v>
      </c>
      <c r="O661" s="120">
        <v>8.6999999999999993</v>
      </c>
      <c r="P661" s="120">
        <v>34.44</v>
      </c>
      <c r="Q661" s="120">
        <v>40.97</v>
      </c>
      <c r="R661" s="120">
        <v>24.76</v>
      </c>
      <c r="S661" s="120">
        <v>35.79</v>
      </c>
      <c r="T661" s="120">
        <v>42.4</v>
      </c>
      <c r="U661" s="120">
        <v>41.01</v>
      </c>
      <c r="V661" s="120">
        <v>10.51</v>
      </c>
      <c r="W661" s="120">
        <v>35.729999999999997</v>
      </c>
      <c r="X661" s="120">
        <v>26.69</v>
      </c>
      <c r="Y661" s="120">
        <v>18.190000000000001</v>
      </c>
      <c r="Z661" s="120">
        <v>13.11</v>
      </c>
      <c r="AA661" s="120">
        <v>16.600000000000001</v>
      </c>
      <c r="AB661" s="120">
        <v>13.7</v>
      </c>
      <c r="AC661" s="120">
        <v>-6.16</v>
      </c>
      <c r="AD661" s="120">
        <v>1.82</v>
      </c>
      <c r="AE661" s="120">
        <v>-10.47</v>
      </c>
      <c r="AF661" s="120">
        <v>-8.1199999999999992</v>
      </c>
      <c r="AG661" s="120">
        <v>-23.52</v>
      </c>
      <c r="AH661" s="120">
        <v>48.24</v>
      </c>
      <c r="AI661" s="120">
        <v>10.83</v>
      </c>
      <c r="AJ661" s="120">
        <v>3.99</v>
      </c>
      <c r="AK661" s="120">
        <v>19.66</v>
      </c>
      <c r="AL661" s="120">
        <v>-3.41</v>
      </c>
      <c r="AM661" s="120">
        <v>10.8</v>
      </c>
      <c r="AN661" s="120">
        <v>-8</v>
      </c>
      <c r="AO661" s="120">
        <v>37.22</v>
      </c>
      <c r="AP661" s="120">
        <v>-6.47</v>
      </c>
      <c r="AQ661" s="120">
        <v>8.42</v>
      </c>
      <c r="AR661" s="120">
        <v>0</v>
      </c>
      <c r="AS661" s="120">
        <v>-2.92</v>
      </c>
      <c r="AT661" s="120">
        <v>-26.07</v>
      </c>
      <c r="AU661" s="120">
        <v>-13.73</v>
      </c>
      <c r="AV661" s="120">
        <v>-16.64</v>
      </c>
      <c r="AW661" s="120">
        <v>2.09</v>
      </c>
      <c r="AX661" s="120">
        <v>-10.9</v>
      </c>
      <c r="AY661" s="120">
        <v>-17.12</v>
      </c>
      <c r="AZ661" s="120">
        <v>-6.27</v>
      </c>
      <c r="BA661" s="120">
        <v>-9.6999999999999993</v>
      </c>
    </row>
    <row r="662" spans="1:53" x14ac:dyDescent="0.45">
      <c r="A662" s="261">
        <v>28</v>
      </c>
      <c r="B662" s="174" t="s">
        <v>173</v>
      </c>
      <c r="C662" s="119">
        <v>25.49</v>
      </c>
      <c r="D662" s="119">
        <v>79.27</v>
      </c>
      <c r="E662" s="119">
        <v>28.9</v>
      </c>
      <c r="F662" s="119">
        <v>61.15</v>
      </c>
      <c r="G662" s="119">
        <v>15.92</v>
      </c>
      <c r="H662" s="119">
        <v>45.91</v>
      </c>
      <c r="I662" s="119">
        <v>46.9</v>
      </c>
      <c r="J662" s="119">
        <v>0.96</v>
      </c>
      <c r="K662" s="119">
        <v>-2.08</v>
      </c>
      <c r="L662" s="119">
        <v>-8.07</v>
      </c>
      <c r="M662" s="119">
        <v>-24.69</v>
      </c>
      <c r="N662" s="119">
        <v>41.18</v>
      </c>
      <c r="O662" s="119">
        <v>9.31</v>
      </c>
      <c r="P662" s="119">
        <v>-11.73</v>
      </c>
      <c r="Q662" s="119">
        <v>-13.14</v>
      </c>
      <c r="R662" s="119">
        <v>-12.95</v>
      </c>
      <c r="S662" s="119">
        <v>-7.01</v>
      </c>
      <c r="T662" s="119">
        <v>-15.88</v>
      </c>
      <c r="U662" s="119">
        <v>9.49</v>
      </c>
      <c r="V662" s="119">
        <v>-13.41</v>
      </c>
      <c r="W662" s="119">
        <v>5.5</v>
      </c>
      <c r="X662" s="119">
        <v>10.72</v>
      </c>
      <c r="Y662" s="119">
        <v>31.66</v>
      </c>
      <c r="Z662" s="119">
        <v>-34.49</v>
      </c>
      <c r="AA662" s="119">
        <v>4.97</v>
      </c>
      <c r="AB662" s="119">
        <v>4.5199999999999996</v>
      </c>
      <c r="AC662" s="119">
        <v>-14.07</v>
      </c>
      <c r="AD662" s="119">
        <v>-43.23</v>
      </c>
      <c r="AE662" s="119">
        <v>-11.23</v>
      </c>
      <c r="AF662" s="119">
        <v>25.94</v>
      </c>
      <c r="AG662" s="119">
        <v>-39.130000000000003</v>
      </c>
      <c r="AH662" s="119">
        <v>7.89</v>
      </c>
      <c r="AI662" s="119">
        <v>-17.440000000000001</v>
      </c>
      <c r="AJ662" s="119">
        <v>13.35</v>
      </c>
      <c r="AK662" s="119">
        <v>-7.88</v>
      </c>
      <c r="AL662" s="119">
        <v>45.47</v>
      </c>
      <c r="AM662" s="119">
        <v>-37.25</v>
      </c>
      <c r="AN662" s="119">
        <v>-37.58</v>
      </c>
      <c r="AO662" s="119">
        <v>1.2</v>
      </c>
      <c r="AP662" s="119">
        <v>1.21</v>
      </c>
      <c r="AQ662" s="119">
        <v>26.68</v>
      </c>
      <c r="AR662" s="119">
        <v>-26.08</v>
      </c>
      <c r="AS662" s="119">
        <v>30.7</v>
      </c>
      <c r="AT662" s="119">
        <v>6.29</v>
      </c>
      <c r="AU662" s="119">
        <v>5.57</v>
      </c>
      <c r="AV662" s="119">
        <v>-10.33</v>
      </c>
      <c r="AW662" s="119">
        <v>31.82</v>
      </c>
      <c r="AX662" s="119">
        <v>1.62</v>
      </c>
      <c r="AY662" s="119">
        <v>87.02</v>
      </c>
      <c r="AZ662" s="119">
        <v>26.81</v>
      </c>
      <c r="BA662" s="119">
        <v>31.84</v>
      </c>
    </row>
    <row r="663" spans="1:53" ht="42" x14ac:dyDescent="0.45">
      <c r="A663" s="260">
        <v>29</v>
      </c>
      <c r="B663" s="173" t="s">
        <v>23</v>
      </c>
      <c r="C663" s="120">
        <v>2.97</v>
      </c>
      <c r="D663" s="120">
        <v>2.57</v>
      </c>
      <c r="E663" s="120">
        <v>4.41</v>
      </c>
      <c r="F663" s="120">
        <v>-0.65</v>
      </c>
      <c r="G663" s="120">
        <v>-13.22</v>
      </c>
      <c r="H663" s="120">
        <v>-5.49</v>
      </c>
      <c r="I663" s="120">
        <v>4.3600000000000003</v>
      </c>
      <c r="J663" s="120">
        <v>-11.46</v>
      </c>
      <c r="K663" s="120">
        <v>-1.54</v>
      </c>
      <c r="L663" s="120">
        <v>3.63</v>
      </c>
      <c r="M663" s="120">
        <v>-5.25</v>
      </c>
      <c r="N663" s="120">
        <v>2.75</v>
      </c>
      <c r="O663" s="120">
        <v>-20.84</v>
      </c>
      <c r="P663" s="120">
        <v>-33.049999999999997</v>
      </c>
      <c r="Q663" s="120">
        <v>-37.14</v>
      </c>
      <c r="R663" s="120">
        <v>-27.55</v>
      </c>
      <c r="S663" s="120">
        <v>-22.22</v>
      </c>
      <c r="T663" s="120">
        <v>-11.69</v>
      </c>
      <c r="U663" s="120">
        <v>-7.86</v>
      </c>
      <c r="V663" s="120">
        <v>-13.15</v>
      </c>
      <c r="W663" s="120">
        <v>-10.65</v>
      </c>
      <c r="X663" s="120">
        <v>-14.65</v>
      </c>
      <c r="Y663" s="120">
        <v>-16.03</v>
      </c>
      <c r="Z663" s="120">
        <v>-20.85</v>
      </c>
      <c r="AA663" s="120">
        <v>-4.8899999999999997</v>
      </c>
      <c r="AB663" s="120">
        <v>12.1</v>
      </c>
      <c r="AC663" s="120">
        <v>9.76</v>
      </c>
      <c r="AD663" s="120">
        <v>-8.98</v>
      </c>
      <c r="AE663" s="120">
        <v>-10.01</v>
      </c>
      <c r="AF663" s="120">
        <v>-13.25</v>
      </c>
      <c r="AG663" s="120">
        <v>-26.91</v>
      </c>
      <c r="AH663" s="120">
        <v>-0.62</v>
      </c>
      <c r="AI663" s="120">
        <v>-8.8000000000000007</v>
      </c>
      <c r="AJ663" s="120">
        <v>-19.32</v>
      </c>
      <c r="AK663" s="120">
        <v>-2.46</v>
      </c>
      <c r="AL663" s="120">
        <v>1.7</v>
      </c>
      <c r="AM663" s="120">
        <v>-0.56000000000000005</v>
      </c>
      <c r="AN663" s="120">
        <v>0.12</v>
      </c>
      <c r="AO663" s="120">
        <v>33.020000000000003</v>
      </c>
      <c r="AP663" s="120">
        <v>10.98</v>
      </c>
      <c r="AQ663" s="120">
        <v>22.6</v>
      </c>
      <c r="AR663" s="120">
        <v>30.5</v>
      </c>
      <c r="AS663" s="120">
        <v>31.26</v>
      </c>
      <c r="AT663" s="120">
        <v>-0.06</v>
      </c>
      <c r="AU663" s="120">
        <v>40.880000000000003</v>
      </c>
      <c r="AV663" s="120">
        <v>57.41</v>
      </c>
      <c r="AW663" s="120">
        <v>29.83</v>
      </c>
      <c r="AX663" s="120">
        <v>21.71</v>
      </c>
      <c r="AY663" s="120">
        <v>28.33</v>
      </c>
      <c r="AZ663" s="120">
        <v>30.81</v>
      </c>
      <c r="BA663" s="120">
        <v>7.44</v>
      </c>
    </row>
    <row r="664" spans="1:53" ht="29.25" x14ac:dyDescent="0.45">
      <c r="A664" s="261">
        <v>30</v>
      </c>
      <c r="B664" s="174" t="s">
        <v>155</v>
      </c>
      <c r="C664" s="119">
        <v>-13.53</v>
      </c>
      <c r="D664" s="119">
        <v>132.82</v>
      </c>
      <c r="E664" s="119">
        <v>0.8</v>
      </c>
      <c r="F664" s="119">
        <v>9.17</v>
      </c>
      <c r="G664" s="119">
        <v>-40.74</v>
      </c>
      <c r="H664" s="119">
        <v>4.66</v>
      </c>
      <c r="I664" s="119">
        <v>-31.93</v>
      </c>
      <c r="J664" s="119">
        <v>19.88</v>
      </c>
      <c r="K664" s="119">
        <v>-19.010000000000002</v>
      </c>
      <c r="L664" s="119">
        <v>-32.71</v>
      </c>
      <c r="M664" s="119">
        <v>-61.01</v>
      </c>
      <c r="N664" s="119">
        <v>74.459999999999994</v>
      </c>
      <c r="O664" s="119">
        <v>50</v>
      </c>
      <c r="P664" s="119">
        <v>-54.82</v>
      </c>
      <c r="Q664" s="119">
        <v>-55.04</v>
      </c>
      <c r="R664" s="119">
        <v>-22.19</v>
      </c>
      <c r="S664" s="119">
        <v>-25.56</v>
      </c>
      <c r="T664" s="119">
        <v>-39.93</v>
      </c>
      <c r="U664" s="119">
        <v>-4.74</v>
      </c>
      <c r="V664" s="119">
        <v>-52.02</v>
      </c>
      <c r="W664" s="119">
        <v>-49.11</v>
      </c>
      <c r="X664" s="119">
        <v>-10.42</v>
      </c>
      <c r="Y664" s="119">
        <v>-19.53</v>
      </c>
      <c r="Z664" s="119">
        <v>-67.33</v>
      </c>
      <c r="AA664" s="119">
        <v>-62.91</v>
      </c>
      <c r="AB664" s="119">
        <v>-46.72</v>
      </c>
      <c r="AC664" s="119">
        <v>-36.020000000000003</v>
      </c>
      <c r="AD664" s="119">
        <v>-29.53</v>
      </c>
      <c r="AE664" s="119">
        <v>21.67</v>
      </c>
      <c r="AF664" s="119">
        <v>45.88</v>
      </c>
      <c r="AG664" s="119">
        <v>-21.72</v>
      </c>
      <c r="AH664" s="119">
        <v>24.56</v>
      </c>
      <c r="AI664" s="119">
        <v>72.430000000000007</v>
      </c>
      <c r="AJ664" s="119">
        <v>15.89</v>
      </c>
      <c r="AK664" s="119">
        <v>-27.19</v>
      </c>
      <c r="AL664" s="119">
        <v>220.75</v>
      </c>
      <c r="AM664" s="119">
        <v>198.16</v>
      </c>
      <c r="AN664" s="119">
        <v>12.33</v>
      </c>
      <c r="AO664" s="119">
        <v>58.27</v>
      </c>
      <c r="AP664" s="119">
        <v>38.729999999999997</v>
      </c>
      <c r="AQ664" s="119">
        <v>112.05</v>
      </c>
      <c r="AR664" s="119">
        <v>-2.64</v>
      </c>
      <c r="AS664" s="119">
        <v>49.12</v>
      </c>
      <c r="AT664" s="119">
        <v>-25.21</v>
      </c>
      <c r="AU664" s="119">
        <v>-11.77</v>
      </c>
      <c r="AV664" s="119">
        <v>5.52</v>
      </c>
      <c r="AW664" s="119">
        <v>50.6</v>
      </c>
      <c r="AX664" s="119">
        <v>-31.18</v>
      </c>
      <c r="AY664" s="119">
        <v>-6.96</v>
      </c>
      <c r="AZ664" s="119">
        <v>92.68</v>
      </c>
      <c r="BA664" s="119">
        <v>105.22</v>
      </c>
    </row>
    <row r="665" spans="1:53" ht="105.75" x14ac:dyDescent="0.45">
      <c r="A665" s="260">
        <v>31</v>
      </c>
      <c r="B665" s="173" t="s">
        <v>380</v>
      </c>
      <c r="C665" s="120">
        <v>-5.15</v>
      </c>
      <c r="D665" s="120">
        <v>-0.45</v>
      </c>
      <c r="E665" s="120">
        <v>-9.8699999999999992</v>
      </c>
      <c r="F665" s="120">
        <v>-4.1399999999999997</v>
      </c>
      <c r="G665" s="120">
        <v>-5.39</v>
      </c>
      <c r="H665" s="120">
        <v>0.57999999999999996</v>
      </c>
      <c r="I665" s="120">
        <v>-4.43</v>
      </c>
      <c r="J665" s="120">
        <v>-5.73</v>
      </c>
      <c r="K665" s="120">
        <v>6.49</v>
      </c>
      <c r="L665" s="120">
        <v>4.0199999999999996</v>
      </c>
      <c r="M665" s="120">
        <v>-1.31</v>
      </c>
      <c r="N665" s="120">
        <v>-2.92</v>
      </c>
      <c r="O665" s="120">
        <v>-6.22</v>
      </c>
      <c r="P665" s="120">
        <v>-7.7</v>
      </c>
      <c r="Q665" s="120">
        <v>-0.61</v>
      </c>
      <c r="R665" s="120">
        <v>-1.69</v>
      </c>
      <c r="S665" s="120">
        <v>-3.15</v>
      </c>
      <c r="T665" s="120">
        <v>-5.49</v>
      </c>
      <c r="U665" s="120">
        <v>-3.19</v>
      </c>
      <c r="V665" s="120">
        <v>-8.9700000000000006</v>
      </c>
      <c r="W665" s="120">
        <v>-7.81</v>
      </c>
      <c r="X665" s="120">
        <v>-9.18</v>
      </c>
      <c r="Y665" s="120">
        <v>-7.47</v>
      </c>
      <c r="Z665" s="120">
        <v>-8.2200000000000006</v>
      </c>
      <c r="AA665" s="120">
        <v>-6.54</v>
      </c>
      <c r="AB665" s="120">
        <v>10.81</v>
      </c>
      <c r="AC665" s="120">
        <v>0.47</v>
      </c>
      <c r="AD665" s="120">
        <v>-7.39</v>
      </c>
      <c r="AE665" s="120">
        <v>-6.94</v>
      </c>
      <c r="AF665" s="120">
        <v>-7.13</v>
      </c>
      <c r="AG665" s="120">
        <v>-6.94</v>
      </c>
      <c r="AH665" s="120">
        <v>4.6500000000000004</v>
      </c>
      <c r="AI665" s="120">
        <v>4.88</v>
      </c>
      <c r="AJ665" s="120">
        <v>0.73</v>
      </c>
      <c r="AK665" s="120">
        <v>9.81</v>
      </c>
      <c r="AL665" s="120">
        <v>10.72</v>
      </c>
      <c r="AM665" s="120">
        <v>13.4</v>
      </c>
      <c r="AN665" s="120">
        <v>-3.19</v>
      </c>
      <c r="AO665" s="120">
        <v>13.16</v>
      </c>
      <c r="AP665" s="120">
        <v>12.39</v>
      </c>
      <c r="AQ665" s="120">
        <v>17.190000000000001</v>
      </c>
      <c r="AR665" s="120">
        <v>19.22</v>
      </c>
      <c r="AS665" s="120">
        <v>12.67</v>
      </c>
      <c r="AT665" s="120">
        <v>13.64</v>
      </c>
      <c r="AU665" s="120">
        <v>9.84</v>
      </c>
      <c r="AV665" s="120">
        <v>12.07</v>
      </c>
      <c r="AW665" s="120">
        <v>17.489999999999998</v>
      </c>
      <c r="AX665" s="120">
        <v>10.02</v>
      </c>
      <c r="AY665" s="120">
        <v>16.95</v>
      </c>
      <c r="AZ665" s="120">
        <v>15.95</v>
      </c>
      <c r="BA665" s="120">
        <v>8.61</v>
      </c>
    </row>
    <row r="666" spans="1:53" ht="144" x14ac:dyDescent="0.45">
      <c r="A666" s="261">
        <v>32</v>
      </c>
      <c r="B666" s="174" t="s">
        <v>424</v>
      </c>
      <c r="C666" s="119">
        <v>-5.69</v>
      </c>
      <c r="D666" s="119">
        <v>1.01</v>
      </c>
      <c r="E666" s="119">
        <v>-7.62</v>
      </c>
      <c r="F666" s="119">
        <v>-2.5299999999999998</v>
      </c>
      <c r="G666" s="119">
        <v>-4.92</v>
      </c>
      <c r="H666" s="119">
        <v>0.41</v>
      </c>
      <c r="I666" s="119">
        <v>-3.74</v>
      </c>
      <c r="J666" s="119">
        <v>-5.4</v>
      </c>
      <c r="K666" s="119">
        <v>6.36</v>
      </c>
      <c r="L666" s="119">
        <v>5.84</v>
      </c>
      <c r="M666" s="119">
        <v>3.06</v>
      </c>
      <c r="N666" s="119">
        <v>3.97</v>
      </c>
      <c r="O666" s="119">
        <v>1.96</v>
      </c>
      <c r="P666" s="119">
        <v>-5.35</v>
      </c>
      <c r="Q666" s="119">
        <v>2.27</v>
      </c>
      <c r="R666" s="119">
        <v>2.0299999999999998</v>
      </c>
      <c r="S666" s="119">
        <v>-0.19</v>
      </c>
      <c r="T666" s="119">
        <v>-1.5</v>
      </c>
      <c r="U666" s="119">
        <v>-0.9</v>
      </c>
      <c r="V666" s="119">
        <v>-9.52</v>
      </c>
      <c r="W666" s="119">
        <v>-4.88</v>
      </c>
      <c r="X666" s="119">
        <v>-8.6300000000000008</v>
      </c>
      <c r="Y666" s="119">
        <v>-10.75</v>
      </c>
      <c r="Z666" s="119">
        <v>-10.3</v>
      </c>
      <c r="AA666" s="119">
        <v>-10.6</v>
      </c>
      <c r="AB666" s="119">
        <v>18.78</v>
      </c>
      <c r="AC666" s="119">
        <v>0.64</v>
      </c>
      <c r="AD666" s="119">
        <v>-10.38</v>
      </c>
      <c r="AE666" s="119">
        <v>-4.97</v>
      </c>
      <c r="AF666" s="119">
        <v>-3.78</v>
      </c>
      <c r="AG666" s="119">
        <v>-6.16</v>
      </c>
      <c r="AH666" s="119">
        <v>8.4499999999999993</v>
      </c>
      <c r="AI666" s="119">
        <v>5.72</v>
      </c>
      <c r="AJ666" s="119">
        <v>-0.41</v>
      </c>
      <c r="AK666" s="119">
        <v>10.67</v>
      </c>
      <c r="AL666" s="119">
        <v>6.24</v>
      </c>
      <c r="AM666" s="119">
        <v>11.24</v>
      </c>
      <c r="AN666" s="119">
        <v>-11.74</v>
      </c>
      <c r="AO666" s="119">
        <v>8.02</v>
      </c>
      <c r="AP666" s="119">
        <v>11.1</v>
      </c>
      <c r="AQ666" s="119">
        <v>14.22</v>
      </c>
      <c r="AR666" s="119">
        <v>13.53</v>
      </c>
      <c r="AS666" s="119">
        <v>9.0500000000000007</v>
      </c>
      <c r="AT666" s="119">
        <v>8.67</v>
      </c>
      <c r="AU666" s="119">
        <v>7.53</v>
      </c>
      <c r="AV666" s="119">
        <v>10.07</v>
      </c>
      <c r="AW666" s="119">
        <v>14.44</v>
      </c>
      <c r="AX666" s="119">
        <v>9.98</v>
      </c>
      <c r="AY666" s="119">
        <v>17.579999999999998</v>
      </c>
      <c r="AZ666" s="119">
        <v>14.71</v>
      </c>
      <c r="BA666" s="119">
        <v>11.18</v>
      </c>
    </row>
    <row r="667" spans="1:53" ht="182.25" x14ac:dyDescent="0.45">
      <c r="A667" s="260">
        <v>33</v>
      </c>
      <c r="B667" s="173" t="s">
        <v>428</v>
      </c>
      <c r="C667" s="120">
        <v>-7.67</v>
      </c>
      <c r="D667" s="120">
        <v>2.13</v>
      </c>
      <c r="E667" s="120">
        <v>-11.05</v>
      </c>
      <c r="F667" s="120">
        <v>-3.59</v>
      </c>
      <c r="G667" s="120">
        <v>-7.42</v>
      </c>
      <c r="H667" s="120">
        <v>-2.85</v>
      </c>
      <c r="I667" s="120">
        <v>-6.36</v>
      </c>
      <c r="J667" s="120">
        <v>-6.98</v>
      </c>
      <c r="K667" s="120">
        <v>6.41</v>
      </c>
      <c r="L667" s="120">
        <v>5.67</v>
      </c>
      <c r="M667" s="120">
        <v>3.19</v>
      </c>
      <c r="N667" s="120">
        <v>0.9</v>
      </c>
      <c r="O667" s="120">
        <v>0.53</v>
      </c>
      <c r="P667" s="120">
        <v>-8.75</v>
      </c>
      <c r="Q667" s="120">
        <v>1.08</v>
      </c>
      <c r="R667" s="120">
        <v>-0.25</v>
      </c>
      <c r="S667" s="120">
        <v>-0.41</v>
      </c>
      <c r="T667" s="120">
        <v>-1.94</v>
      </c>
      <c r="U667" s="120">
        <v>-1.7</v>
      </c>
      <c r="V667" s="120">
        <v>-12.06</v>
      </c>
      <c r="W667" s="120">
        <v>-6.94</v>
      </c>
      <c r="X667" s="120">
        <v>-11.22</v>
      </c>
      <c r="Y667" s="120">
        <v>-12.29</v>
      </c>
      <c r="Z667" s="120">
        <v>-11.46</v>
      </c>
      <c r="AA667" s="120">
        <v>-11.4</v>
      </c>
      <c r="AB667" s="120">
        <v>25.67</v>
      </c>
      <c r="AC667" s="120">
        <v>1.4</v>
      </c>
      <c r="AD667" s="120">
        <v>-11.78</v>
      </c>
      <c r="AE667" s="120">
        <v>-8.06</v>
      </c>
      <c r="AF667" s="120">
        <v>-6.79</v>
      </c>
      <c r="AG667" s="120">
        <v>-8.4</v>
      </c>
      <c r="AH667" s="120">
        <v>6.14</v>
      </c>
      <c r="AI667" s="120">
        <v>5.37</v>
      </c>
      <c r="AJ667" s="120">
        <v>1.28</v>
      </c>
      <c r="AK667" s="120">
        <v>10.79</v>
      </c>
      <c r="AL667" s="120">
        <v>7.29</v>
      </c>
      <c r="AM667" s="120">
        <v>11.92</v>
      </c>
      <c r="AN667" s="120">
        <v>-16.93</v>
      </c>
      <c r="AO667" s="120">
        <v>8.3699999999999992</v>
      </c>
      <c r="AP667" s="120">
        <v>14.23</v>
      </c>
      <c r="AQ667" s="120">
        <v>16.489999999999998</v>
      </c>
      <c r="AR667" s="120">
        <v>15.63</v>
      </c>
      <c r="AS667" s="120">
        <v>8.0500000000000007</v>
      </c>
      <c r="AT667" s="120">
        <v>9.19</v>
      </c>
      <c r="AU667" s="120">
        <v>8.25</v>
      </c>
      <c r="AV667" s="120">
        <v>9.67</v>
      </c>
      <c r="AW667" s="120">
        <v>15.82</v>
      </c>
      <c r="AX667" s="120">
        <v>9.8800000000000008</v>
      </c>
      <c r="AY667" s="120">
        <v>19.940000000000001</v>
      </c>
      <c r="AZ667" s="120">
        <v>18.36</v>
      </c>
      <c r="BA667" s="120">
        <v>11.2</v>
      </c>
    </row>
    <row r="668" spans="1:53" ht="118.5" x14ac:dyDescent="0.45">
      <c r="A668" s="261">
        <v>34</v>
      </c>
      <c r="B668" s="174" t="s">
        <v>174</v>
      </c>
      <c r="C668" s="119">
        <v>-5.64</v>
      </c>
      <c r="D668" s="119">
        <v>-0.12</v>
      </c>
      <c r="E668" s="119">
        <v>-7.72</v>
      </c>
      <c r="F668" s="119">
        <v>-4.91</v>
      </c>
      <c r="G668" s="119">
        <v>-5.05</v>
      </c>
      <c r="H668" s="119">
        <v>1.58</v>
      </c>
      <c r="I668" s="119">
        <v>-3.24</v>
      </c>
      <c r="J668" s="119">
        <v>-6.88</v>
      </c>
      <c r="K668" s="119">
        <v>3.61</v>
      </c>
      <c r="L668" s="119">
        <v>3.59</v>
      </c>
      <c r="M668" s="119">
        <v>-0.6</v>
      </c>
      <c r="N668" s="119">
        <v>-0.65</v>
      </c>
      <c r="O668" s="119">
        <v>-2.2200000000000002</v>
      </c>
      <c r="P668" s="119">
        <v>-7.28</v>
      </c>
      <c r="Q668" s="119">
        <v>-4.8</v>
      </c>
      <c r="R668" s="119">
        <v>-0.05</v>
      </c>
      <c r="S668" s="119">
        <v>-2.21</v>
      </c>
      <c r="T668" s="119">
        <v>-6.57</v>
      </c>
      <c r="U668" s="119">
        <v>-2.61</v>
      </c>
      <c r="V668" s="119">
        <v>-9.07</v>
      </c>
      <c r="W668" s="119">
        <v>-5.91</v>
      </c>
      <c r="X668" s="119">
        <v>-7.24</v>
      </c>
      <c r="Y668" s="119">
        <v>-9.11</v>
      </c>
      <c r="Z668" s="119">
        <v>-9.41</v>
      </c>
      <c r="AA668" s="119">
        <v>-9.49</v>
      </c>
      <c r="AB668" s="119">
        <v>12.3</v>
      </c>
      <c r="AC668" s="119">
        <v>0.92</v>
      </c>
      <c r="AD668" s="119">
        <v>-7.72</v>
      </c>
      <c r="AE668" s="119">
        <v>-6.45</v>
      </c>
      <c r="AF668" s="119">
        <v>-4.4400000000000004</v>
      </c>
      <c r="AG668" s="119">
        <v>-6.77</v>
      </c>
      <c r="AH668" s="119">
        <v>7.59</v>
      </c>
      <c r="AI668" s="119">
        <v>5.41</v>
      </c>
      <c r="AJ668" s="119">
        <v>-1.23</v>
      </c>
      <c r="AK668" s="119">
        <v>10.62</v>
      </c>
      <c r="AL668" s="119">
        <v>8.64</v>
      </c>
      <c r="AM668" s="119">
        <v>12.17</v>
      </c>
      <c r="AN668" s="119">
        <v>-2.23</v>
      </c>
      <c r="AO668" s="119">
        <v>13.51</v>
      </c>
      <c r="AP668" s="119">
        <v>11.59</v>
      </c>
      <c r="AQ668" s="119">
        <v>17.989999999999998</v>
      </c>
      <c r="AR668" s="119">
        <v>17.82</v>
      </c>
      <c r="AS668" s="119">
        <v>11.98</v>
      </c>
      <c r="AT668" s="119">
        <v>11.3</v>
      </c>
      <c r="AU668" s="119">
        <v>9.48</v>
      </c>
      <c r="AV668" s="119">
        <v>11.84</v>
      </c>
      <c r="AW668" s="119">
        <v>16.350000000000001</v>
      </c>
      <c r="AX668" s="119">
        <v>8.11</v>
      </c>
      <c r="AY668" s="119">
        <v>16.5</v>
      </c>
      <c r="AZ668" s="119">
        <v>10.79</v>
      </c>
      <c r="BA668" s="119">
        <v>6.2</v>
      </c>
    </row>
    <row r="669" spans="1:53" ht="80.25" x14ac:dyDescent="0.45">
      <c r="A669" s="260">
        <v>35</v>
      </c>
      <c r="B669" s="173" t="s">
        <v>175</v>
      </c>
      <c r="C669" s="120">
        <v>-2.2000000000000002</v>
      </c>
      <c r="D669" s="120">
        <v>0.37</v>
      </c>
      <c r="E669" s="120">
        <v>-6.97</v>
      </c>
      <c r="F669" s="120">
        <v>-2.12</v>
      </c>
      <c r="G669" s="120">
        <v>-1.23</v>
      </c>
      <c r="H669" s="120">
        <v>3.48</v>
      </c>
      <c r="I669" s="120">
        <v>-0.68</v>
      </c>
      <c r="J669" s="120">
        <v>-4.66</v>
      </c>
      <c r="K669" s="120">
        <v>5.67</v>
      </c>
      <c r="L669" s="120">
        <v>3.94</v>
      </c>
      <c r="M669" s="120">
        <v>-3.48</v>
      </c>
      <c r="N669" s="120">
        <v>-2.75</v>
      </c>
      <c r="O669" s="120">
        <v>-6.7</v>
      </c>
      <c r="P669" s="120">
        <v>-8.4</v>
      </c>
      <c r="Q669" s="120">
        <v>-2.31</v>
      </c>
      <c r="R669" s="120">
        <v>-4.01</v>
      </c>
      <c r="S669" s="120">
        <v>-6.23</v>
      </c>
      <c r="T669" s="120">
        <v>-4.8499999999999996</v>
      </c>
      <c r="U669" s="120">
        <v>-4.53</v>
      </c>
      <c r="V669" s="120">
        <v>-8.5399999999999991</v>
      </c>
      <c r="W669" s="120">
        <v>-9.06</v>
      </c>
      <c r="X669" s="120">
        <v>-10.36</v>
      </c>
      <c r="Y669" s="120">
        <v>-7.29</v>
      </c>
      <c r="Z669" s="120">
        <v>-7.14</v>
      </c>
      <c r="AA669" s="120">
        <v>-7.36</v>
      </c>
      <c r="AB669" s="120">
        <v>10.42</v>
      </c>
      <c r="AC669" s="120">
        <v>-0.2</v>
      </c>
      <c r="AD669" s="120">
        <v>-5.23</v>
      </c>
      <c r="AE669" s="120">
        <v>-7.4</v>
      </c>
      <c r="AF669" s="120">
        <v>-9.93</v>
      </c>
      <c r="AG669" s="120">
        <v>-8.9700000000000006</v>
      </c>
      <c r="AH669" s="120">
        <v>3.94</v>
      </c>
      <c r="AI669" s="120">
        <v>5.32</v>
      </c>
      <c r="AJ669" s="120">
        <v>0</v>
      </c>
      <c r="AK669" s="120">
        <v>11.1</v>
      </c>
      <c r="AL669" s="120">
        <v>11.39</v>
      </c>
      <c r="AM669" s="120">
        <v>14.38</v>
      </c>
      <c r="AN669" s="120">
        <v>-0.71</v>
      </c>
      <c r="AO669" s="120">
        <v>13.39</v>
      </c>
      <c r="AP669" s="120">
        <v>10.4</v>
      </c>
      <c r="AQ669" s="120">
        <v>17.93</v>
      </c>
      <c r="AR669" s="120">
        <v>20.190000000000001</v>
      </c>
      <c r="AS669" s="120">
        <v>14.54</v>
      </c>
      <c r="AT669" s="120">
        <v>13.63</v>
      </c>
      <c r="AU669" s="120">
        <v>8.6199999999999992</v>
      </c>
      <c r="AV669" s="120">
        <v>13.91</v>
      </c>
      <c r="AW669" s="120">
        <v>15.1</v>
      </c>
      <c r="AX669" s="120">
        <v>9.1199999999999992</v>
      </c>
      <c r="AY669" s="120">
        <v>15.4</v>
      </c>
      <c r="AZ669" s="120">
        <v>14.87</v>
      </c>
      <c r="BA669" s="120">
        <v>8.64</v>
      </c>
    </row>
    <row r="670" spans="1:53" ht="67.5" x14ac:dyDescent="0.45">
      <c r="A670" s="261">
        <v>36</v>
      </c>
      <c r="B670" s="174" t="s">
        <v>176</v>
      </c>
      <c r="C670" s="119">
        <v>-11.69</v>
      </c>
      <c r="D670" s="119">
        <v>-5.84</v>
      </c>
      <c r="E670" s="119">
        <v>-11.62</v>
      </c>
      <c r="F670" s="119">
        <v>-7.04</v>
      </c>
      <c r="G670" s="119">
        <v>-14.17</v>
      </c>
      <c r="H670" s="119">
        <v>-6.43</v>
      </c>
      <c r="I670" s="119">
        <v>-6.44</v>
      </c>
      <c r="J670" s="119">
        <v>-8.11</v>
      </c>
      <c r="K670" s="119">
        <v>-8.2100000000000009</v>
      </c>
      <c r="L670" s="119">
        <v>-4</v>
      </c>
      <c r="M670" s="119">
        <v>9.2100000000000009</v>
      </c>
      <c r="N670" s="119">
        <v>-3.04</v>
      </c>
      <c r="O670" s="119">
        <v>-11.98</v>
      </c>
      <c r="P670" s="119">
        <v>-19.62</v>
      </c>
      <c r="Q670" s="119">
        <v>-13.68</v>
      </c>
      <c r="R670" s="119">
        <v>-19.239999999999998</v>
      </c>
      <c r="S670" s="119">
        <v>-14.74</v>
      </c>
      <c r="T670" s="119">
        <v>-24.19</v>
      </c>
      <c r="U670" s="119">
        <v>-17.8</v>
      </c>
      <c r="V670" s="119">
        <v>-20.8</v>
      </c>
      <c r="W670" s="119">
        <v>-20.420000000000002</v>
      </c>
      <c r="X670" s="119">
        <v>-20.45</v>
      </c>
      <c r="Y670" s="119">
        <v>-29.25</v>
      </c>
      <c r="Z670" s="119">
        <v>-15.93</v>
      </c>
      <c r="AA670" s="119">
        <v>-10.47</v>
      </c>
      <c r="AB670" s="119">
        <v>6.12</v>
      </c>
      <c r="AC670" s="119">
        <v>11.58</v>
      </c>
      <c r="AD670" s="119">
        <v>-1.05</v>
      </c>
      <c r="AE670" s="119">
        <v>-11.31</v>
      </c>
      <c r="AF670" s="119">
        <v>-14.38</v>
      </c>
      <c r="AG670" s="119">
        <v>-4.78</v>
      </c>
      <c r="AH670" s="119">
        <v>7.85</v>
      </c>
      <c r="AI670" s="119">
        <v>4.9000000000000004</v>
      </c>
      <c r="AJ670" s="119">
        <v>2.69</v>
      </c>
      <c r="AK670" s="119">
        <v>1.66</v>
      </c>
      <c r="AL670" s="119">
        <v>-6.09</v>
      </c>
      <c r="AM670" s="119">
        <v>0.37</v>
      </c>
      <c r="AN670" s="119">
        <v>-8.9700000000000006</v>
      </c>
      <c r="AO670" s="119">
        <v>-9</v>
      </c>
      <c r="AP670" s="119">
        <v>5.38</v>
      </c>
      <c r="AQ670" s="119">
        <v>8.01</v>
      </c>
      <c r="AR670" s="119">
        <v>31.52</v>
      </c>
      <c r="AS670" s="119">
        <v>3.71</v>
      </c>
      <c r="AT670" s="119">
        <v>8.31</v>
      </c>
      <c r="AU670" s="119">
        <v>7.49</v>
      </c>
      <c r="AV670" s="119">
        <v>13.57</v>
      </c>
      <c r="AW670" s="119">
        <v>26.03</v>
      </c>
      <c r="AX670" s="119">
        <v>13.89</v>
      </c>
      <c r="AY670" s="119">
        <v>24.6</v>
      </c>
      <c r="AZ670" s="119">
        <v>14.98</v>
      </c>
      <c r="BA670" s="119">
        <v>14.5</v>
      </c>
    </row>
    <row r="671" spans="1:53" ht="54.75" x14ac:dyDescent="0.45">
      <c r="A671" s="260">
        <v>37</v>
      </c>
      <c r="B671" s="173" t="s">
        <v>177</v>
      </c>
      <c r="C671" s="120">
        <v>2.73</v>
      </c>
      <c r="D671" s="120">
        <v>4.72</v>
      </c>
      <c r="E671" s="120">
        <v>-6.24</v>
      </c>
      <c r="F671" s="120">
        <v>-0.66</v>
      </c>
      <c r="G671" s="120">
        <v>0.12</v>
      </c>
      <c r="H671" s="120">
        <v>5.2</v>
      </c>
      <c r="I671" s="120">
        <v>2.91</v>
      </c>
      <c r="J671" s="120">
        <v>-4.09</v>
      </c>
      <c r="K671" s="120">
        <v>6.72</v>
      </c>
      <c r="L671" s="120">
        <v>-1.01</v>
      </c>
      <c r="M671" s="120">
        <v>-8.08</v>
      </c>
      <c r="N671" s="120">
        <v>-9.8699999999999992</v>
      </c>
      <c r="O671" s="120">
        <v>-8.5</v>
      </c>
      <c r="P671" s="120">
        <v>-5.91</v>
      </c>
      <c r="Q671" s="120">
        <v>2.94</v>
      </c>
      <c r="R671" s="120">
        <v>2.25</v>
      </c>
      <c r="S671" s="120">
        <v>2.9</v>
      </c>
      <c r="T671" s="120">
        <v>4.5199999999999996</v>
      </c>
      <c r="U671" s="120">
        <v>4.25</v>
      </c>
      <c r="V671" s="120">
        <v>2.69</v>
      </c>
      <c r="W671" s="120">
        <v>1.2</v>
      </c>
      <c r="X671" s="120">
        <v>-1.51</v>
      </c>
      <c r="Y671" s="120">
        <v>3.82</v>
      </c>
      <c r="Z671" s="120">
        <v>-1.85</v>
      </c>
      <c r="AA671" s="120">
        <v>-2.44</v>
      </c>
      <c r="AB671" s="120">
        <v>-6.4</v>
      </c>
      <c r="AC671" s="120">
        <v>-5.97</v>
      </c>
      <c r="AD671" s="120">
        <v>-5.16</v>
      </c>
      <c r="AE671" s="120">
        <v>-6.12</v>
      </c>
      <c r="AF671" s="120">
        <v>-9.34</v>
      </c>
      <c r="AG671" s="120">
        <v>-10.44</v>
      </c>
      <c r="AH671" s="120">
        <v>2.1800000000000002</v>
      </c>
      <c r="AI671" s="120">
        <v>5.1100000000000003</v>
      </c>
      <c r="AJ671" s="120">
        <v>3.2</v>
      </c>
      <c r="AK671" s="120">
        <v>12.7</v>
      </c>
      <c r="AL671" s="120">
        <v>22.39</v>
      </c>
      <c r="AM671" s="120">
        <v>18.22</v>
      </c>
      <c r="AN671" s="120">
        <v>26.37</v>
      </c>
      <c r="AO671" s="120">
        <v>32.61</v>
      </c>
      <c r="AP671" s="120">
        <v>13.63</v>
      </c>
      <c r="AQ671" s="120">
        <v>21.06</v>
      </c>
      <c r="AR671" s="120">
        <v>21.8</v>
      </c>
      <c r="AS671" s="120">
        <v>23.54</v>
      </c>
      <c r="AT671" s="120">
        <v>21.73</v>
      </c>
      <c r="AU671" s="120">
        <v>12.93</v>
      </c>
      <c r="AV671" s="120">
        <v>14.45</v>
      </c>
      <c r="AW671" s="120">
        <v>13.49</v>
      </c>
      <c r="AX671" s="120">
        <v>8.7200000000000006</v>
      </c>
      <c r="AY671" s="120">
        <v>14.74</v>
      </c>
      <c r="AZ671" s="120">
        <v>6.06</v>
      </c>
      <c r="BA671" s="120">
        <v>1.46</v>
      </c>
    </row>
    <row r="672" spans="1:53" ht="220.5" x14ac:dyDescent="0.45">
      <c r="A672" s="261">
        <v>38</v>
      </c>
      <c r="B672" s="174" t="s">
        <v>396</v>
      </c>
      <c r="C672" s="119">
        <v>-1.78</v>
      </c>
      <c r="D672" s="119">
        <v>2.8</v>
      </c>
      <c r="E672" s="119">
        <v>-1.37</v>
      </c>
      <c r="F672" s="119">
        <v>13.46</v>
      </c>
      <c r="G672" s="119">
        <v>17.79</v>
      </c>
      <c r="H672" s="119">
        <v>19.75</v>
      </c>
      <c r="I672" s="119">
        <v>8.35</v>
      </c>
      <c r="J672" s="119">
        <v>6.32</v>
      </c>
      <c r="K672" s="119">
        <v>20.38</v>
      </c>
      <c r="L672" s="119">
        <v>12.88</v>
      </c>
      <c r="M672" s="119">
        <v>-1.43</v>
      </c>
      <c r="N672" s="119">
        <v>12.02</v>
      </c>
      <c r="O672" s="119">
        <v>2.3199999999999998</v>
      </c>
      <c r="P672" s="119">
        <v>5.39</v>
      </c>
      <c r="Q672" s="119">
        <v>3.79</v>
      </c>
      <c r="R672" s="119">
        <v>1.97</v>
      </c>
      <c r="S672" s="119">
        <v>-8.67</v>
      </c>
      <c r="T672" s="119">
        <v>-6.21</v>
      </c>
      <c r="U672" s="119">
        <v>-5.14</v>
      </c>
      <c r="V672" s="119">
        <v>-10.36</v>
      </c>
      <c r="W672" s="119">
        <v>-6.92</v>
      </c>
      <c r="X672" s="119">
        <v>-7.79</v>
      </c>
      <c r="Y672" s="119">
        <v>-1.1000000000000001</v>
      </c>
      <c r="Z672" s="119">
        <v>-8.2100000000000009</v>
      </c>
      <c r="AA672" s="119">
        <v>-2.99</v>
      </c>
      <c r="AB672" s="119">
        <v>-9.59</v>
      </c>
      <c r="AC672" s="119">
        <v>-1.94</v>
      </c>
      <c r="AD672" s="119">
        <v>-1.57</v>
      </c>
      <c r="AE672" s="119">
        <v>1.74</v>
      </c>
      <c r="AF672" s="119">
        <v>3.73</v>
      </c>
      <c r="AG672" s="119">
        <v>-2.96</v>
      </c>
      <c r="AH672" s="119">
        <v>6.61</v>
      </c>
      <c r="AI672" s="119">
        <v>-2.56</v>
      </c>
      <c r="AJ672" s="119">
        <v>-4.49</v>
      </c>
      <c r="AK672" s="119">
        <v>5.92</v>
      </c>
      <c r="AL672" s="119">
        <v>6.2</v>
      </c>
      <c r="AM672" s="119">
        <v>10.47</v>
      </c>
      <c r="AN672" s="119">
        <v>18.61</v>
      </c>
      <c r="AO672" s="119">
        <v>15.01</v>
      </c>
      <c r="AP672" s="119">
        <v>2.19</v>
      </c>
      <c r="AQ672" s="119">
        <v>10.75</v>
      </c>
      <c r="AR672" s="119">
        <v>5.89</v>
      </c>
      <c r="AS672" s="119">
        <v>11.37</v>
      </c>
      <c r="AT672" s="119">
        <v>21.8</v>
      </c>
      <c r="AU672" s="119">
        <v>22.41</v>
      </c>
      <c r="AV672" s="119">
        <v>22.42</v>
      </c>
      <c r="AW672" s="119">
        <v>29</v>
      </c>
      <c r="AX672" s="119">
        <v>31.79</v>
      </c>
      <c r="AY672" s="119">
        <v>18.809999999999999</v>
      </c>
      <c r="AZ672" s="119">
        <v>19.34</v>
      </c>
      <c r="BA672" s="119">
        <v>13.03</v>
      </c>
    </row>
    <row r="673" spans="1:53" ht="42" x14ac:dyDescent="0.45">
      <c r="A673" s="260">
        <v>39</v>
      </c>
      <c r="B673" s="173" t="s">
        <v>178</v>
      </c>
      <c r="C673" s="120">
        <v>1.97</v>
      </c>
      <c r="D673" s="120">
        <v>-0.83</v>
      </c>
      <c r="E673" s="120">
        <v>1.04</v>
      </c>
      <c r="F673" s="120">
        <v>1.88</v>
      </c>
      <c r="G673" s="120">
        <v>-9</v>
      </c>
      <c r="H673" s="120">
        <v>-1.3</v>
      </c>
      <c r="I673" s="120">
        <v>3.42</v>
      </c>
      <c r="J673" s="120">
        <v>-7.77</v>
      </c>
      <c r="K673" s="120">
        <v>-1.62</v>
      </c>
      <c r="L673" s="120">
        <v>6.08</v>
      </c>
      <c r="M673" s="120">
        <v>-4.5</v>
      </c>
      <c r="N673" s="120">
        <v>5.26</v>
      </c>
      <c r="O673" s="120">
        <v>-10.55</v>
      </c>
      <c r="P673" s="120">
        <v>-12.27</v>
      </c>
      <c r="Q673" s="120">
        <v>-19.91</v>
      </c>
      <c r="R673" s="120">
        <v>-17.95</v>
      </c>
      <c r="S673" s="120">
        <v>-13.27</v>
      </c>
      <c r="T673" s="120">
        <v>-10.199999999999999</v>
      </c>
      <c r="U673" s="120">
        <v>3.08</v>
      </c>
      <c r="V673" s="120">
        <v>-0.69</v>
      </c>
      <c r="W673" s="120">
        <v>3.18</v>
      </c>
      <c r="X673" s="120">
        <v>-7.7</v>
      </c>
      <c r="Y673" s="120">
        <v>-10.56</v>
      </c>
      <c r="Z673" s="120">
        <v>-12.37</v>
      </c>
      <c r="AA673" s="120">
        <v>1.73</v>
      </c>
      <c r="AB673" s="120">
        <v>9.4499999999999993</v>
      </c>
      <c r="AC673" s="120">
        <v>11</v>
      </c>
      <c r="AD673" s="120">
        <v>-3.65</v>
      </c>
      <c r="AE673" s="120">
        <v>-9.4700000000000006</v>
      </c>
      <c r="AF673" s="120">
        <v>-0.48</v>
      </c>
      <c r="AG673" s="120">
        <v>-25.37</v>
      </c>
      <c r="AH673" s="120">
        <v>-6.15</v>
      </c>
      <c r="AI673" s="120">
        <v>-7.11</v>
      </c>
      <c r="AJ673" s="120">
        <v>-21.63</v>
      </c>
      <c r="AK673" s="120">
        <v>-0.46</v>
      </c>
      <c r="AL673" s="120">
        <v>5.04</v>
      </c>
      <c r="AM673" s="120">
        <v>-2.94</v>
      </c>
      <c r="AN673" s="120">
        <v>-0.95</v>
      </c>
      <c r="AO673" s="120">
        <v>10.76</v>
      </c>
      <c r="AP673" s="120">
        <v>-1.9</v>
      </c>
      <c r="AQ673" s="120">
        <v>7.89</v>
      </c>
      <c r="AR673" s="120">
        <v>10.37</v>
      </c>
      <c r="AS673" s="120">
        <v>10.44</v>
      </c>
      <c r="AT673" s="120">
        <v>0.72</v>
      </c>
      <c r="AU673" s="120">
        <v>4.24</v>
      </c>
      <c r="AV673" s="120">
        <v>13.56</v>
      </c>
      <c r="AW673" s="120">
        <v>14.02</v>
      </c>
      <c r="AX673" s="120">
        <v>4.28</v>
      </c>
      <c r="AY673" s="120">
        <v>4.92</v>
      </c>
      <c r="AZ673" s="120">
        <v>3.64</v>
      </c>
      <c r="BA673" s="120">
        <v>5.44</v>
      </c>
    </row>
    <row r="674" spans="1:53" ht="42" x14ac:dyDescent="0.45">
      <c r="A674" s="261">
        <v>40</v>
      </c>
      <c r="B674" s="174" t="s">
        <v>179</v>
      </c>
      <c r="C674" s="119">
        <v>4.34</v>
      </c>
      <c r="D674" s="119">
        <v>6.24</v>
      </c>
      <c r="E674" s="119">
        <v>2.67</v>
      </c>
      <c r="F674" s="119">
        <v>5.03</v>
      </c>
      <c r="G674" s="119">
        <v>9.6300000000000008</v>
      </c>
      <c r="H674" s="119">
        <v>13.49</v>
      </c>
      <c r="I674" s="119">
        <v>6.97</v>
      </c>
      <c r="J674" s="119">
        <v>-5.65</v>
      </c>
      <c r="K674" s="119">
        <v>3.9</v>
      </c>
      <c r="L674" s="119">
        <v>8.31</v>
      </c>
      <c r="M674" s="119">
        <v>-5.0999999999999996</v>
      </c>
      <c r="N674" s="119">
        <v>1.84</v>
      </c>
      <c r="O674" s="119">
        <v>-5.64</v>
      </c>
      <c r="P674" s="119">
        <v>-5.39</v>
      </c>
      <c r="Q674" s="119">
        <v>-3.65</v>
      </c>
      <c r="R674" s="119">
        <v>-4.9400000000000004</v>
      </c>
      <c r="S674" s="119">
        <v>-13.66</v>
      </c>
      <c r="T674" s="119">
        <v>-7.68</v>
      </c>
      <c r="U674" s="119">
        <v>-0.73</v>
      </c>
      <c r="V674" s="119">
        <v>-2.13</v>
      </c>
      <c r="W674" s="119">
        <v>-8.44</v>
      </c>
      <c r="X674" s="119">
        <v>-11.86</v>
      </c>
      <c r="Y674" s="119">
        <v>-7.11</v>
      </c>
      <c r="Z674" s="119">
        <v>0.92</v>
      </c>
      <c r="AA674" s="119">
        <v>-2.64</v>
      </c>
      <c r="AB674" s="119">
        <v>3.76</v>
      </c>
      <c r="AC674" s="119">
        <v>-1.83</v>
      </c>
      <c r="AD674" s="119">
        <v>0.31</v>
      </c>
      <c r="AE674" s="119">
        <v>-3.37</v>
      </c>
      <c r="AF674" s="119">
        <v>1.1499999999999999</v>
      </c>
      <c r="AG674" s="119">
        <v>-12.97</v>
      </c>
      <c r="AH674" s="119">
        <v>10.119999999999999</v>
      </c>
      <c r="AI674" s="119">
        <v>7.4</v>
      </c>
      <c r="AJ674" s="119">
        <v>-10.82</v>
      </c>
      <c r="AK674" s="119">
        <v>12.49</v>
      </c>
      <c r="AL674" s="119">
        <v>4.49</v>
      </c>
      <c r="AM674" s="119">
        <v>9.94</v>
      </c>
      <c r="AN674" s="119">
        <v>5.58</v>
      </c>
      <c r="AO674" s="119">
        <v>10.199999999999999</v>
      </c>
      <c r="AP674" s="119">
        <v>-3.25</v>
      </c>
      <c r="AQ674" s="119">
        <v>12.91</v>
      </c>
      <c r="AR674" s="119">
        <v>6.25</v>
      </c>
      <c r="AS674" s="119">
        <v>8.4499999999999993</v>
      </c>
      <c r="AT674" s="119">
        <v>3.45</v>
      </c>
      <c r="AU674" s="119">
        <v>2.33</v>
      </c>
      <c r="AV674" s="119">
        <v>27.56</v>
      </c>
      <c r="AW674" s="119">
        <v>6.01</v>
      </c>
      <c r="AX674" s="119">
        <v>2.2999999999999998</v>
      </c>
      <c r="AY674" s="119">
        <v>8.61</v>
      </c>
      <c r="AZ674" s="119">
        <v>11.65</v>
      </c>
      <c r="BA674" s="119">
        <v>8.41</v>
      </c>
    </row>
    <row r="675" spans="1:53" ht="42" x14ac:dyDescent="0.45">
      <c r="A675" s="260">
        <v>41</v>
      </c>
      <c r="B675" s="173" t="s">
        <v>180</v>
      </c>
      <c r="C675" s="120">
        <v>4.43</v>
      </c>
      <c r="D675" s="120">
        <v>6.42</v>
      </c>
      <c r="E675" s="120">
        <v>2.93</v>
      </c>
      <c r="F675" s="120">
        <v>5.13</v>
      </c>
      <c r="G675" s="120">
        <v>9.5</v>
      </c>
      <c r="H675" s="120">
        <v>13.41</v>
      </c>
      <c r="I675" s="120">
        <v>6.8</v>
      </c>
      <c r="J675" s="120">
        <v>-5.73</v>
      </c>
      <c r="K675" s="120">
        <v>3.8</v>
      </c>
      <c r="L675" s="120">
        <v>8.2799999999999994</v>
      </c>
      <c r="M675" s="120">
        <v>-5.16</v>
      </c>
      <c r="N675" s="120">
        <v>1.82</v>
      </c>
      <c r="O675" s="120">
        <v>-5.75</v>
      </c>
      <c r="P675" s="120">
        <v>-5.53</v>
      </c>
      <c r="Q675" s="120">
        <v>-3.86</v>
      </c>
      <c r="R675" s="120">
        <v>-5.05</v>
      </c>
      <c r="S675" s="120">
        <v>-13.65</v>
      </c>
      <c r="T675" s="120">
        <v>-7.56</v>
      </c>
      <c r="U675" s="120">
        <v>-0.61</v>
      </c>
      <c r="V675" s="120">
        <v>-2.0299999999999998</v>
      </c>
      <c r="W675" s="120">
        <v>-8.4600000000000009</v>
      </c>
      <c r="X675" s="120">
        <v>-11.73</v>
      </c>
      <c r="Y675" s="120">
        <v>-6.83</v>
      </c>
      <c r="Z675" s="120">
        <v>1</v>
      </c>
      <c r="AA675" s="120">
        <v>-2.65</v>
      </c>
      <c r="AB675" s="120">
        <v>3.84</v>
      </c>
      <c r="AC675" s="120">
        <v>-1.79</v>
      </c>
      <c r="AD675" s="120">
        <v>0.38</v>
      </c>
      <c r="AE675" s="120">
        <v>-3.36</v>
      </c>
      <c r="AF675" s="120">
        <v>1.05</v>
      </c>
      <c r="AG675" s="120">
        <v>-12.94</v>
      </c>
      <c r="AH675" s="120">
        <v>10</v>
      </c>
      <c r="AI675" s="120">
        <v>7.42</v>
      </c>
      <c r="AJ675" s="120">
        <v>-10.85</v>
      </c>
      <c r="AK675" s="120">
        <v>12.22</v>
      </c>
      <c r="AL675" s="120">
        <v>4.46</v>
      </c>
      <c r="AM675" s="120">
        <v>9.92</v>
      </c>
      <c r="AN675" s="120">
        <v>5.45</v>
      </c>
      <c r="AO675" s="120">
        <v>10.31</v>
      </c>
      <c r="AP675" s="120">
        <v>-3.12</v>
      </c>
      <c r="AQ675" s="120">
        <v>13.01</v>
      </c>
      <c r="AR675" s="120">
        <v>6.25</v>
      </c>
      <c r="AS675" s="120">
        <v>8.31</v>
      </c>
      <c r="AT675" s="120">
        <v>3.54</v>
      </c>
      <c r="AU675" s="120">
        <v>2.61</v>
      </c>
      <c r="AV675" s="120">
        <v>27.64</v>
      </c>
      <c r="AW675" s="120">
        <v>6.19</v>
      </c>
      <c r="AX675" s="120">
        <v>2.42</v>
      </c>
      <c r="AY675" s="120">
        <v>8.9499999999999993</v>
      </c>
      <c r="AZ675" s="120">
        <v>11.9</v>
      </c>
      <c r="BA675" s="120">
        <v>8.5500000000000007</v>
      </c>
    </row>
    <row r="676" spans="1:53" ht="93" x14ac:dyDescent="0.45">
      <c r="A676" s="261">
        <v>42</v>
      </c>
      <c r="B676" s="174" t="s">
        <v>181</v>
      </c>
      <c r="C676" s="119">
        <v>-13.31</v>
      </c>
      <c r="D676" s="119">
        <v>-5.89</v>
      </c>
      <c r="E676" s="119">
        <v>-16.190000000000001</v>
      </c>
      <c r="F676" s="119">
        <v>-6.65</v>
      </c>
      <c r="G676" s="119">
        <v>-8.08</v>
      </c>
      <c r="H676" s="119">
        <v>-1.58</v>
      </c>
      <c r="I676" s="119">
        <v>-14.38</v>
      </c>
      <c r="J676" s="119">
        <v>-9.57</v>
      </c>
      <c r="K676" s="119">
        <v>5.41</v>
      </c>
      <c r="L676" s="119">
        <v>5.34</v>
      </c>
      <c r="M676" s="119">
        <v>7.59</v>
      </c>
      <c r="N676" s="119">
        <v>-0.18</v>
      </c>
      <c r="O676" s="119">
        <v>-4.4400000000000004</v>
      </c>
      <c r="P676" s="119">
        <v>-9.18</v>
      </c>
      <c r="Q676" s="119">
        <v>-3.51</v>
      </c>
      <c r="R676" s="119">
        <v>-5.41</v>
      </c>
      <c r="S676" s="119">
        <v>-10.26</v>
      </c>
      <c r="T676" s="119">
        <v>-12.68</v>
      </c>
      <c r="U676" s="119">
        <v>-6.83</v>
      </c>
      <c r="V676" s="119">
        <v>-19.399999999999999</v>
      </c>
      <c r="W676" s="119">
        <v>-14.23</v>
      </c>
      <c r="X676" s="119">
        <v>-18.190000000000001</v>
      </c>
      <c r="Y676" s="119">
        <v>-21.07</v>
      </c>
      <c r="Z676" s="119">
        <v>-14.49</v>
      </c>
      <c r="AA676" s="119">
        <v>-10.76</v>
      </c>
      <c r="AB676" s="119">
        <v>13.01</v>
      </c>
      <c r="AC676" s="119">
        <v>8.36</v>
      </c>
      <c r="AD676" s="119">
        <v>-8.84</v>
      </c>
      <c r="AE676" s="119">
        <v>-6.37</v>
      </c>
      <c r="AF676" s="119">
        <v>-9.14</v>
      </c>
      <c r="AG676" s="119">
        <v>-5.38</v>
      </c>
      <c r="AH676" s="119">
        <v>5.08</v>
      </c>
      <c r="AI676" s="119">
        <v>1.67</v>
      </c>
      <c r="AJ676" s="119">
        <v>-2.23</v>
      </c>
      <c r="AK676" s="119">
        <v>3.25</v>
      </c>
      <c r="AL676" s="119">
        <v>0.04</v>
      </c>
      <c r="AM676" s="119">
        <v>9.0500000000000007</v>
      </c>
      <c r="AN676" s="119">
        <v>-15.95</v>
      </c>
      <c r="AO676" s="119">
        <v>-3.99</v>
      </c>
      <c r="AP676" s="119">
        <v>13.1</v>
      </c>
      <c r="AQ676" s="119">
        <v>10.07</v>
      </c>
      <c r="AR676" s="119">
        <v>15.26</v>
      </c>
      <c r="AS676" s="119">
        <v>7.59</v>
      </c>
      <c r="AT676" s="119">
        <v>6.8</v>
      </c>
      <c r="AU676" s="119">
        <v>8.9700000000000006</v>
      </c>
      <c r="AV676" s="119">
        <v>11.25</v>
      </c>
      <c r="AW676" s="119">
        <v>25.98</v>
      </c>
      <c r="AX676" s="119">
        <v>14.82</v>
      </c>
      <c r="AY676" s="119">
        <v>16.940000000000001</v>
      </c>
      <c r="AZ676" s="119">
        <v>15.44</v>
      </c>
      <c r="BA676" s="119">
        <v>19.21</v>
      </c>
    </row>
    <row r="677" spans="1:53" ht="67.5" x14ac:dyDescent="0.45">
      <c r="A677" s="260">
        <v>43</v>
      </c>
      <c r="B677" s="173" t="s">
        <v>182</v>
      </c>
      <c r="C677" s="120">
        <v>-12.42</v>
      </c>
      <c r="D677" s="120">
        <v>-6.89</v>
      </c>
      <c r="E677" s="120">
        <v>0.28999999999999998</v>
      </c>
      <c r="F677" s="120">
        <v>7.77</v>
      </c>
      <c r="G677" s="120">
        <v>11.61</v>
      </c>
      <c r="H677" s="120">
        <v>20.47</v>
      </c>
      <c r="I677" s="120">
        <v>1</v>
      </c>
      <c r="J677" s="120">
        <v>0.74</v>
      </c>
      <c r="K677" s="120">
        <v>19.27</v>
      </c>
      <c r="L677" s="120">
        <v>17.41</v>
      </c>
      <c r="M677" s="120">
        <v>7.0000000000000007E-2</v>
      </c>
      <c r="N677" s="120">
        <v>8.76</v>
      </c>
      <c r="O677" s="120">
        <v>1.1599999999999999</v>
      </c>
      <c r="P677" s="120">
        <v>6.82</v>
      </c>
      <c r="Q677" s="120">
        <v>7.97</v>
      </c>
      <c r="R677" s="120">
        <v>7.35</v>
      </c>
      <c r="S677" s="120">
        <v>-7.23</v>
      </c>
      <c r="T677" s="120">
        <v>-6.8</v>
      </c>
      <c r="U677" s="120">
        <v>-0.99</v>
      </c>
      <c r="V677" s="120">
        <v>-11.26</v>
      </c>
      <c r="W677" s="120">
        <v>-9.64</v>
      </c>
      <c r="X677" s="120">
        <v>-13.94</v>
      </c>
      <c r="Y677" s="120">
        <v>-3.08</v>
      </c>
      <c r="Z677" s="120">
        <v>-12.42</v>
      </c>
      <c r="AA677" s="120">
        <v>-3.66</v>
      </c>
      <c r="AB677" s="120">
        <v>-11.99</v>
      </c>
      <c r="AC677" s="120">
        <v>0.12</v>
      </c>
      <c r="AD677" s="120">
        <v>-4.0999999999999996</v>
      </c>
      <c r="AE677" s="120">
        <v>2.75</v>
      </c>
      <c r="AF677" s="120">
        <v>3.37</v>
      </c>
      <c r="AG677" s="120">
        <v>-8.4499999999999993</v>
      </c>
      <c r="AH677" s="120">
        <v>6.95</v>
      </c>
      <c r="AI677" s="120">
        <v>2.68</v>
      </c>
      <c r="AJ677" s="120">
        <v>4.8</v>
      </c>
      <c r="AK677" s="120">
        <v>11.21</v>
      </c>
      <c r="AL677" s="120">
        <v>13.43</v>
      </c>
      <c r="AM677" s="120">
        <v>23</v>
      </c>
      <c r="AN677" s="120">
        <v>27.18</v>
      </c>
      <c r="AO677" s="120">
        <v>19.86</v>
      </c>
      <c r="AP677" s="120">
        <v>10.79</v>
      </c>
      <c r="AQ677" s="120">
        <v>18.3</v>
      </c>
      <c r="AR677" s="120">
        <v>11.96</v>
      </c>
      <c r="AS677" s="120">
        <v>20.46</v>
      </c>
      <c r="AT677" s="120">
        <v>31.78</v>
      </c>
      <c r="AU677" s="120">
        <v>34.75</v>
      </c>
      <c r="AV677" s="120">
        <v>31.98</v>
      </c>
      <c r="AW677" s="120">
        <v>41.78</v>
      </c>
      <c r="AX677" s="120">
        <v>51.79</v>
      </c>
      <c r="AY677" s="120">
        <v>27.34</v>
      </c>
      <c r="AZ677" s="120">
        <v>29.54</v>
      </c>
      <c r="BA677" s="120">
        <v>17.04</v>
      </c>
    </row>
    <row r="678" spans="1:53" ht="105.75" x14ac:dyDescent="0.45">
      <c r="A678" s="261">
        <v>44</v>
      </c>
      <c r="B678" s="174" t="s">
        <v>183</v>
      </c>
      <c r="C678" s="119">
        <v>18.399999999999999</v>
      </c>
      <c r="D678" s="119">
        <v>3.15</v>
      </c>
      <c r="E678" s="119">
        <v>9.26</v>
      </c>
      <c r="F678" s="119">
        <v>44.65</v>
      </c>
      <c r="G678" s="119">
        <v>5.22</v>
      </c>
      <c r="H678" s="119">
        <v>9.39</v>
      </c>
      <c r="I678" s="119">
        <v>19.04</v>
      </c>
      <c r="J678" s="119">
        <v>-8.61</v>
      </c>
      <c r="K678" s="119">
        <v>-15.39</v>
      </c>
      <c r="L678" s="119">
        <v>-7.09</v>
      </c>
      <c r="M678" s="119">
        <v>-12.07</v>
      </c>
      <c r="N678" s="119">
        <v>4.7</v>
      </c>
      <c r="O678" s="119">
        <v>-10.39</v>
      </c>
      <c r="P678" s="119">
        <v>6.27</v>
      </c>
      <c r="Q678" s="119">
        <v>-6.47</v>
      </c>
      <c r="R678" s="119">
        <v>-15.44</v>
      </c>
      <c r="S678" s="119">
        <v>-22.44</v>
      </c>
      <c r="T678" s="119">
        <v>-25.91</v>
      </c>
      <c r="U678" s="119">
        <v>-15.67</v>
      </c>
      <c r="V678" s="119">
        <v>-0.56999999999999995</v>
      </c>
      <c r="W678" s="119">
        <v>6.93</v>
      </c>
      <c r="X678" s="119">
        <v>-0.36</v>
      </c>
      <c r="Y678" s="119">
        <v>13.57</v>
      </c>
      <c r="Z678" s="119">
        <v>-6.67</v>
      </c>
      <c r="AA678" s="119">
        <v>-10.77</v>
      </c>
      <c r="AB678" s="119">
        <v>-9.61</v>
      </c>
      <c r="AC678" s="119">
        <v>-6.61</v>
      </c>
      <c r="AD678" s="119">
        <v>-14.98</v>
      </c>
      <c r="AE678" s="119">
        <v>3.53</v>
      </c>
      <c r="AF678" s="119">
        <v>1.38</v>
      </c>
      <c r="AG678" s="119">
        <v>-22.39</v>
      </c>
      <c r="AH678" s="119">
        <v>-8.57</v>
      </c>
      <c r="AI678" s="119">
        <v>-24.71</v>
      </c>
      <c r="AJ678" s="119">
        <v>-33.450000000000003</v>
      </c>
      <c r="AK678" s="119">
        <v>-25.82</v>
      </c>
      <c r="AL678" s="119">
        <v>-19.87</v>
      </c>
      <c r="AM678" s="119">
        <v>-30.87</v>
      </c>
      <c r="AN678" s="119">
        <v>-28.69</v>
      </c>
      <c r="AO678" s="119">
        <v>-30.68</v>
      </c>
      <c r="AP678" s="119">
        <v>-14.08</v>
      </c>
      <c r="AQ678" s="119">
        <v>1.94</v>
      </c>
      <c r="AR678" s="119">
        <v>1.1000000000000001</v>
      </c>
      <c r="AS678" s="119">
        <v>0.66</v>
      </c>
      <c r="AT678" s="119">
        <v>-10.18</v>
      </c>
      <c r="AU678" s="119">
        <v>4.3600000000000003</v>
      </c>
      <c r="AV678" s="119">
        <v>3.74</v>
      </c>
      <c r="AW678" s="119">
        <v>0.4</v>
      </c>
      <c r="AX678" s="119">
        <v>4.82</v>
      </c>
      <c r="AY678" s="119">
        <v>12.78</v>
      </c>
      <c r="AZ678" s="119">
        <v>11.67</v>
      </c>
      <c r="BA678" s="119">
        <v>15.54</v>
      </c>
    </row>
    <row r="679" spans="1:53" ht="67.5" x14ac:dyDescent="0.45">
      <c r="A679" s="260">
        <v>45</v>
      </c>
      <c r="B679" s="173" t="s">
        <v>184</v>
      </c>
      <c r="C679" s="120">
        <v>215.95</v>
      </c>
      <c r="D679" s="120">
        <v>329.79</v>
      </c>
      <c r="E679" s="120">
        <v>193.1</v>
      </c>
      <c r="F679" s="120">
        <v>49.16</v>
      </c>
      <c r="G679" s="120">
        <v>18.579999999999998</v>
      </c>
      <c r="H679" s="120">
        <v>41.11</v>
      </c>
      <c r="I679" s="120">
        <v>78.47</v>
      </c>
      <c r="J679" s="120">
        <v>-70.760000000000005</v>
      </c>
      <c r="K679" s="120">
        <v>-33.9</v>
      </c>
      <c r="L679" s="120">
        <v>-56.23</v>
      </c>
      <c r="M679" s="120">
        <v>107.77</v>
      </c>
      <c r="N679" s="120">
        <v>113.68</v>
      </c>
      <c r="O679" s="120">
        <v>18.43</v>
      </c>
      <c r="P679" s="120">
        <v>-66.69</v>
      </c>
      <c r="Q679" s="120">
        <v>-34.479999999999997</v>
      </c>
      <c r="R679" s="120">
        <v>-15.19</v>
      </c>
      <c r="S679" s="120">
        <v>226.93</v>
      </c>
      <c r="T679" s="120">
        <v>-30.77</v>
      </c>
      <c r="U679" s="120">
        <v>-45.54</v>
      </c>
      <c r="V679" s="120">
        <v>269.8</v>
      </c>
      <c r="W679" s="120">
        <v>198.49</v>
      </c>
      <c r="X679" s="120">
        <v>209.66</v>
      </c>
      <c r="Y679" s="120">
        <v>-59.01</v>
      </c>
      <c r="Z679" s="120">
        <v>-58.54</v>
      </c>
      <c r="AA679" s="120">
        <v>-46.03</v>
      </c>
      <c r="AB679" s="120">
        <v>750.26</v>
      </c>
      <c r="AC679" s="120">
        <v>219.1</v>
      </c>
      <c r="AD679" s="120">
        <v>37.799999999999997</v>
      </c>
      <c r="AE679" s="120">
        <v>48.51</v>
      </c>
      <c r="AF679" s="120">
        <v>394.98</v>
      </c>
      <c r="AG679" s="120">
        <v>613.53</v>
      </c>
      <c r="AH679" s="120">
        <v>-9.6999999999999993</v>
      </c>
      <c r="AI679" s="120">
        <v>0.02</v>
      </c>
      <c r="AJ679" s="120">
        <v>-69.53</v>
      </c>
      <c r="AK679" s="120">
        <v>283.76</v>
      </c>
      <c r="AL679" s="120">
        <v>-1.1599999999999999</v>
      </c>
      <c r="AM679" s="120">
        <v>-33.130000000000003</v>
      </c>
      <c r="AN679" s="120">
        <v>-50.17</v>
      </c>
      <c r="AO679" s="120">
        <v>-16.28</v>
      </c>
      <c r="AP679" s="120">
        <v>27.29</v>
      </c>
      <c r="AQ679" s="120">
        <v>-67.75</v>
      </c>
      <c r="AR679" s="120">
        <v>-46.06</v>
      </c>
      <c r="AS679" s="120">
        <v>-36.58</v>
      </c>
      <c r="AT679" s="120">
        <v>143.26</v>
      </c>
      <c r="AU679" s="120">
        <v>187.53</v>
      </c>
      <c r="AV679" s="120">
        <v>-6.73</v>
      </c>
      <c r="AW679" s="120">
        <v>-65.260000000000005</v>
      </c>
      <c r="AX679" s="120">
        <v>21.64</v>
      </c>
      <c r="AY679" s="120">
        <v>286.3</v>
      </c>
      <c r="AZ679" s="120">
        <v>-73.88</v>
      </c>
      <c r="BA679" s="120">
        <v>-27.97</v>
      </c>
    </row>
    <row r="680" spans="1:53" ht="54.75" x14ac:dyDescent="0.45">
      <c r="A680" s="261">
        <v>46</v>
      </c>
      <c r="B680" s="174" t="s">
        <v>185</v>
      </c>
      <c r="C680" s="119">
        <v>7.65</v>
      </c>
      <c r="D680" s="119">
        <v>16.3</v>
      </c>
      <c r="E680" s="119">
        <v>15</v>
      </c>
      <c r="F680" s="119">
        <v>0.65</v>
      </c>
      <c r="G680" s="119">
        <v>-16.260000000000002</v>
      </c>
      <c r="H680" s="119">
        <v>-0.59</v>
      </c>
      <c r="I680" s="119">
        <v>6.47</v>
      </c>
      <c r="J680" s="119">
        <v>-7.15</v>
      </c>
      <c r="K680" s="119">
        <v>-3.47</v>
      </c>
      <c r="L680" s="119">
        <v>1.07</v>
      </c>
      <c r="M680" s="119">
        <v>-14.58</v>
      </c>
      <c r="N680" s="119">
        <v>-0.41</v>
      </c>
      <c r="O680" s="119">
        <v>-35.65</v>
      </c>
      <c r="P680" s="119">
        <v>-62.7</v>
      </c>
      <c r="Q680" s="119">
        <v>-62.8</v>
      </c>
      <c r="R680" s="119">
        <v>-43.67</v>
      </c>
      <c r="S680" s="119">
        <v>-40.729999999999997</v>
      </c>
      <c r="T680" s="119">
        <v>-26.2</v>
      </c>
      <c r="U680" s="119">
        <v>-29.37</v>
      </c>
      <c r="V680" s="119">
        <v>-43.72</v>
      </c>
      <c r="W680" s="119">
        <v>-34.74</v>
      </c>
      <c r="X680" s="119">
        <v>-33.43</v>
      </c>
      <c r="Y680" s="119">
        <v>-33.4</v>
      </c>
      <c r="Z680" s="119">
        <v>-42.77</v>
      </c>
      <c r="AA680" s="119">
        <v>-30.45</v>
      </c>
      <c r="AB680" s="119">
        <v>6.48</v>
      </c>
      <c r="AC680" s="119">
        <v>-0.74</v>
      </c>
      <c r="AD680" s="119">
        <v>-25.88</v>
      </c>
      <c r="AE680" s="119">
        <v>-8.3800000000000008</v>
      </c>
      <c r="AF680" s="119">
        <v>-28.69</v>
      </c>
      <c r="AG680" s="119">
        <v>-29.97</v>
      </c>
      <c r="AH680" s="119">
        <v>26.8</v>
      </c>
      <c r="AI680" s="119">
        <v>-3.09</v>
      </c>
      <c r="AJ680" s="119">
        <v>-12.68</v>
      </c>
      <c r="AK680" s="119">
        <v>-4.76</v>
      </c>
      <c r="AL680" s="119">
        <v>3.41</v>
      </c>
      <c r="AM680" s="119">
        <v>20.28</v>
      </c>
      <c r="AN680" s="119">
        <v>14.57</v>
      </c>
      <c r="AO680" s="119">
        <v>109.15</v>
      </c>
      <c r="AP680" s="119">
        <v>47.36</v>
      </c>
      <c r="AQ680" s="119">
        <v>59.6</v>
      </c>
      <c r="AR680" s="119">
        <v>75.13</v>
      </c>
      <c r="AS680" s="119">
        <v>85.13</v>
      </c>
      <c r="AT680" s="119">
        <v>-15.72</v>
      </c>
      <c r="AU680" s="119">
        <v>101.14</v>
      </c>
      <c r="AV680" s="119">
        <v>139.72999999999999</v>
      </c>
      <c r="AW680" s="119">
        <v>65.319999999999993</v>
      </c>
      <c r="AX680" s="119">
        <v>60.11</v>
      </c>
      <c r="AY680" s="119">
        <v>71.97</v>
      </c>
      <c r="AZ680" s="119">
        <v>88.9</v>
      </c>
      <c r="BA680" s="119">
        <v>3.4</v>
      </c>
    </row>
    <row r="681" spans="1:53" ht="80.25" x14ac:dyDescent="0.45">
      <c r="A681" s="260">
        <v>47</v>
      </c>
      <c r="B681" s="173" t="s">
        <v>186</v>
      </c>
      <c r="C681" s="120">
        <v>0.39</v>
      </c>
      <c r="D681" s="120">
        <v>-2.82</v>
      </c>
      <c r="E681" s="120">
        <v>1.74</v>
      </c>
      <c r="F681" s="120">
        <v>1.26</v>
      </c>
      <c r="G681" s="120">
        <v>1.6</v>
      </c>
      <c r="H681" s="120">
        <v>9.8699999999999992</v>
      </c>
      <c r="I681" s="120">
        <v>5.48</v>
      </c>
      <c r="J681" s="120">
        <v>0.19</v>
      </c>
      <c r="K681" s="120">
        <v>5.6</v>
      </c>
      <c r="L681" s="120">
        <v>7.12</v>
      </c>
      <c r="M681" s="120">
        <v>3.43</v>
      </c>
      <c r="N681" s="120">
        <v>14.87</v>
      </c>
      <c r="O681" s="120">
        <v>6.45</v>
      </c>
      <c r="P681" s="120">
        <v>6.6</v>
      </c>
      <c r="Q681" s="120">
        <v>8.8800000000000008</v>
      </c>
      <c r="R681" s="120">
        <v>9.0500000000000007</v>
      </c>
      <c r="S681" s="120">
        <v>4.3600000000000003</v>
      </c>
      <c r="T681" s="120">
        <v>2.65</v>
      </c>
      <c r="U681" s="120">
        <v>3.19</v>
      </c>
      <c r="V681" s="120">
        <v>-0.49</v>
      </c>
      <c r="W681" s="120">
        <v>3.83</v>
      </c>
      <c r="X681" s="120">
        <v>1.0900000000000001</v>
      </c>
      <c r="Y681" s="120">
        <v>-4.68</v>
      </c>
      <c r="Z681" s="120">
        <v>-5.75</v>
      </c>
      <c r="AA681" s="120">
        <v>-6.64</v>
      </c>
      <c r="AB681" s="120">
        <v>2.33</v>
      </c>
      <c r="AC681" s="120">
        <v>-2.88</v>
      </c>
      <c r="AD681" s="120">
        <v>-5.64</v>
      </c>
      <c r="AE681" s="120">
        <v>0.94</v>
      </c>
      <c r="AF681" s="120">
        <v>2.62</v>
      </c>
      <c r="AG681" s="120">
        <v>-2.1800000000000002</v>
      </c>
      <c r="AH681" s="120">
        <v>17.29</v>
      </c>
      <c r="AI681" s="120">
        <v>6.86</v>
      </c>
      <c r="AJ681" s="120">
        <v>-3.29</v>
      </c>
      <c r="AK681" s="120">
        <v>11.56</v>
      </c>
      <c r="AL681" s="120">
        <v>3.35</v>
      </c>
      <c r="AM681" s="120">
        <v>11.19</v>
      </c>
      <c r="AN681" s="120">
        <v>4.51</v>
      </c>
      <c r="AO681" s="120">
        <v>11.51</v>
      </c>
      <c r="AP681" s="120">
        <v>3.62</v>
      </c>
      <c r="AQ681" s="120">
        <v>8.9700000000000006</v>
      </c>
      <c r="AR681" s="120">
        <v>8.8800000000000008</v>
      </c>
      <c r="AS681" s="120">
        <v>11.58</v>
      </c>
      <c r="AT681" s="120">
        <v>4.22</v>
      </c>
      <c r="AU681" s="120">
        <v>4.8</v>
      </c>
      <c r="AV681" s="120">
        <v>8.33</v>
      </c>
      <c r="AW681" s="120">
        <v>10.58</v>
      </c>
      <c r="AX681" s="120">
        <v>7.79</v>
      </c>
      <c r="AY681" s="120">
        <v>7.51</v>
      </c>
      <c r="AZ681" s="120">
        <v>4.54</v>
      </c>
      <c r="BA681" s="120">
        <v>7.78</v>
      </c>
    </row>
    <row r="682" spans="1:53" ht="156.75" x14ac:dyDescent="0.45">
      <c r="A682" s="261">
        <v>48</v>
      </c>
      <c r="B682" s="174" t="s">
        <v>187</v>
      </c>
      <c r="C682" s="119">
        <v>-23.52</v>
      </c>
      <c r="D682" s="119">
        <v>2.0699999999999998</v>
      </c>
      <c r="E682" s="119">
        <v>-22.59</v>
      </c>
      <c r="F682" s="119">
        <v>-13.02</v>
      </c>
      <c r="G682" s="119">
        <v>-27.85</v>
      </c>
      <c r="H682" s="119">
        <v>-10.39</v>
      </c>
      <c r="I682" s="119">
        <v>-25.72</v>
      </c>
      <c r="J682" s="119">
        <v>-16.57</v>
      </c>
      <c r="K682" s="119">
        <v>11.95</v>
      </c>
      <c r="L682" s="119">
        <v>15.36</v>
      </c>
      <c r="M682" s="119">
        <v>21.23</v>
      </c>
      <c r="N682" s="119">
        <v>3.94</v>
      </c>
      <c r="O682" s="119">
        <v>2.4900000000000002</v>
      </c>
      <c r="P682" s="119">
        <v>6.43</v>
      </c>
      <c r="Q682" s="119">
        <v>18.739999999999998</v>
      </c>
      <c r="R682" s="119">
        <v>26.92</v>
      </c>
      <c r="S682" s="119">
        <v>18.670000000000002</v>
      </c>
      <c r="T682" s="119">
        <v>-17.03</v>
      </c>
      <c r="U682" s="119">
        <v>22.68</v>
      </c>
      <c r="V682" s="119">
        <v>-0.87</v>
      </c>
      <c r="W682" s="119">
        <v>6.24</v>
      </c>
      <c r="X682" s="119">
        <v>-0.59</v>
      </c>
      <c r="Y682" s="119">
        <v>-7.1</v>
      </c>
      <c r="Z682" s="119">
        <v>-2.23</v>
      </c>
      <c r="AA682" s="119">
        <v>14.54</v>
      </c>
      <c r="AB682" s="119">
        <v>1.39</v>
      </c>
      <c r="AC682" s="119">
        <v>4.09</v>
      </c>
      <c r="AD682" s="119">
        <v>-16.78</v>
      </c>
      <c r="AE682" s="119">
        <v>7.66</v>
      </c>
      <c r="AF682" s="119">
        <v>57.4</v>
      </c>
      <c r="AG682" s="119">
        <v>4.8099999999999996</v>
      </c>
      <c r="AH682" s="119">
        <v>23.85</v>
      </c>
      <c r="AI682" s="119">
        <v>5.3</v>
      </c>
      <c r="AJ682" s="119">
        <v>-10.86</v>
      </c>
      <c r="AK682" s="119">
        <v>0.03</v>
      </c>
      <c r="AL682" s="119">
        <v>-7.59</v>
      </c>
      <c r="AM682" s="119">
        <v>-0.2</v>
      </c>
      <c r="AN682" s="119">
        <v>-10.01</v>
      </c>
      <c r="AO682" s="119">
        <v>8.5399999999999991</v>
      </c>
      <c r="AP682" s="119">
        <v>5.09</v>
      </c>
      <c r="AQ682" s="119">
        <v>1.74</v>
      </c>
      <c r="AR682" s="119">
        <v>-9.15</v>
      </c>
      <c r="AS682" s="119">
        <v>-11.51</v>
      </c>
      <c r="AT682" s="119">
        <v>-2.76</v>
      </c>
      <c r="AU682" s="119">
        <v>15.69</v>
      </c>
      <c r="AV682" s="119">
        <v>19.25</v>
      </c>
      <c r="AW682" s="119">
        <v>25.63</v>
      </c>
      <c r="AX682" s="119">
        <v>5.77</v>
      </c>
      <c r="AY682" s="119">
        <v>17.89</v>
      </c>
      <c r="AZ682" s="119">
        <v>18.3</v>
      </c>
      <c r="BA682" s="119">
        <v>7.03</v>
      </c>
    </row>
    <row r="683" spans="1:53" ht="80.25" x14ac:dyDescent="0.45">
      <c r="A683" s="260">
        <v>49</v>
      </c>
      <c r="B683" s="173" t="s">
        <v>188</v>
      </c>
      <c r="C683" s="120">
        <v>27.01</v>
      </c>
      <c r="D683" s="120">
        <v>5.33</v>
      </c>
      <c r="E683" s="120">
        <v>-48.17</v>
      </c>
      <c r="F683" s="120">
        <v>-13.29</v>
      </c>
      <c r="G683" s="120">
        <v>-17.510000000000002</v>
      </c>
      <c r="H683" s="120">
        <v>23.44</v>
      </c>
      <c r="I683" s="120">
        <v>80</v>
      </c>
      <c r="J683" s="120">
        <v>28.38</v>
      </c>
      <c r="K683" s="120">
        <v>81.12</v>
      </c>
      <c r="L683" s="120">
        <v>33.17</v>
      </c>
      <c r="M683" s="120">
        <v>82.68</v>
      </c>
      <c r="N683" s="120">
        <v>-40.51</v>
      </c>
      <c r="O683" s="120">
        <v>-8.6</v>
      </c>
      <c r="P683" s="120">
        <v>64.040000000000006</v>
      </c>
      <c r="Q683" s="120">
        <v>77.650000000000006</v>
      </c>
      <c r="R683" s="120">
        <v>37.229999999999997</v>
      </c>
      <c r="S683" s="120">
        <v>-42.97</v>
      </c>
      <c r="T683" s="120">
        <v>-36.200000000000003</v>
      </c>
      <c r="U683" s="120">
        <v>-36.64</v>
      </c>
      <c r="V683" s="120">
        <v>-25.61</v>
      </c>
      <c r="W683" s="120">
        <v>-26.2</v>
      </c>
      <c r="X683" s="120">
        <v>15.38</v>
      </c>
      <c r="Y683" s="120">
        <v>-15.09</v>
      </c>
      <c r="Z683" s="120">
        <v>43.09</v>
      </c>
      <c r="AA683" s="120">
        <v>4.95</v>
      </c>
      <c r="AB683" s="120">
        <v>-30.82</v>
      </c>
      <c r="AC683" s="120">
        <v>-19.21</v>
      </c>
      <c r="AD683" s="120">
        <v>25.53</v>
      </c>
      <c r="AE683" s="120">
        <v>51.16</v>
      </c>
      <c r="AF683" s="120">
        <v>25.58</v>
      </c>
      <c r="AG683" s="120">
        <v>17.059999999999999</v>
      </c>
      <c r="AH683" s="120">
        <v>12.26</v>
      </c>
      <c r="AI683" s="120">
        <v>-26.34</v>
      </c>
      <c r="AJ683" s="120">
        <v>-16.510000000000002</v>
      </c>
      <c r="AK683" s="120">
        <v>34.520000000000003</v>
      </c>
      <c r="AL683" s="120">
        <v>-34.57</v>
      </c>
      <c r="AM683" s="120">
        <v>-18.399999999999999</v>
      </c>
      <c r="AN683" s="120">
        <v>-17.82</v>
      </c>
      <c r="AO683" s="120">
        <v>9.02</v>
      </c>
      <c r="AP683" s="120">
        <v>57.63</v>
      </c>
      <c r="AQ683" s="120">
        <v>-24.92</v>
      </c>
      <c r="AR683" s="120">
        <v>-15.93</v>
      </c>
      <c r="AS683" s="120">
        <v>-38.46</v>
      </c>
      <c r="AT683" s="120">
        <v>-4.2</v>
      </c>
      <c r="AU683" s="120">
        <v>-2.0699999999999998</v>
      </c>
      <c r="AV683" s="120">
        <v>1.52</v>
      </c>
      <c r="AW683" s="120">
        <v>-6.79</v>
      </c>
      <c r="AX683" s="120">
        <v>57.39</v>
      </c>
      <c r="AY683" s="120">
        <v>116.18</v>
      </c>
      <c r="AZ683" s="120">
        <v>104.82</v>
      </c>
      <c r="BA683" s="120">
        <v>79.7</v>
      </c>
    </row>
    <row r="684" spans="1:53" ht="93" x14ac:dyDescent="0.45">
      <c r="A684" s="261">
        <v>50</v>
      </c>
      <c r="B684" s="174" t="s">
        <v>189</v>
      </c>
      <c r="C684" s="119">
        <v>-25.96</v>
      </c>
      <c r="D684" s="119">
        <v>-20.32</v>
      </c>
      <c r="E684" s="119">
        <v>-18.46</v>
      </c>
      <c r="F684" s="119">
        <v>-26.18</v>
      </c>
      <c r="G684" s="119">
        <v>-29</v>
      </c>
      <c r="H684" s="119">
        <v>-22.31</v>
      </c>
      <c r="I684" s="119">
        <v>-15.63</v>
      </c>
      <c r="J684" s="119">
        <v>-18.670000000000002</v>
      </c>
      <c r="K684" s="119">
        <v>-22.37</v>
      </c>
      <c r="L684" s="119">
        <v>-20.8</v>
      </c>
      <c r="M684" s="119">
        <v>-31.95</v>
      </c>
      <c r="N684" s="119">
        <v>-13.73</v>
      </c>
      <c r="O684" s="119">
        <v>0.25</v>
      </c>
      <c r="P684" s="119">
        <v>-7.59</v>
      </c>
      <c r="Q684" s="119">
        <v>1.22</v>
      </c>
      <c r="R684" s="119">
        <v>-18.329999999999998</v>
      </c>
      <c r="S684" s="119">
        <v>-19.05</v>
      </c>
      <c r="T684" s="119">
        <v>-28.35</v>
      </c>
      <c r="U684" s="119">
        <v>-26.57</v>
      </c>
      <c r="V684" s="119">
        <v>-36.799999999999997</v>
      </c>
      <c r="W684" s="119">
        <v>-28.87</v>
      </c>
      <c r="X684" s="119">
        <v>-30.68</v>
      </c>
      <c r="Y684" s="119">
        <v>-20.09</v>
      </c>
      <c r="Z684" s="119">
        <v>17.54</v>
      </c>
      <c r="AA684" s="119">
        <v>-27</v>
      </c>
      <c r="AB684" s="119">
        <v>-24.81</v>
      </c>
      <c r="AC684" s="119">
        <v>39.409999999999997</v>
      </c>
      <c r="AD684" s="119">
        <v>-12.97</v>
      </c>
      <c r="AE684" s="119">
        <v>-0.14000000000000001</v>
      </c>
      <c r="AF684" s="119">
        <v>15.37</v>
      </c>
      <c r="AG684" s="119">
        <v>10.82</v>
      </c>
      <c r="AH684" s="119">
        <v>39.18</v>
      </c>
      <c r="AI684" s="119">
        <v>19.34</v>
      </c>
      <c r="AJ684" s="119">
        <v>30.69</v>
      </c>
      <c r="AK684" s="119">
        <v>146.87</v>
      </c>
      <c r="AL684" s="119">
        <v>-25.97</v>
      </c>
      <c r="AM684" s="119">
        <v>14.61</v>
      </c>
      <c r="AN684" s="119">
        <v>13.12</v>
      </c>
      <c r="AO684" s="119">
        <v>-39.950000000000003</v>
      </c>
      <c r="AP684" s="119">
        <v>6.08</v>
      </c>
      <c r="AQ684" s="119">
        <v>11.41</v>
      </c>
      <c r="AR684" s="119">
        <v>0.87</v>
      </c>
      <c r="AS684" s="119">
        <v>5.67</v>
      </c>
      <c r="AT684" s="119">
        <v>11.46</v>
      </c>
      <c r="AU684" s="119">
        <v>19.66</v>
      </c>
      <c r="AV684" s="119">
        <v>16.29</v>
      </c>
      <c r="AW684" s="119">
        <v>-41.63</v>
      </c>
      <c r="AX684" s="119">
        <v>18.59</v>
      </c>
      <c r="AY684" s="119">
        <v>27.24</v>
      </c>
      <c r="AZ684" s="119">
        <v>26.26</v>
      </c>
      <c r="BA684" s="119">
        <v>10.83</v>
      </c>
    </row>
    <row r="685" spans="1:53" ht="29.25" x14ac:dyDescent="0.45">
      <c r="A685" s="260">
        <v>51</v>
      </c>
      <c r="B685" s="173" t="s">
        <v>190</v>
      </c>
      <c r="C685" s="120">
        <v>-6.78</v>
      </c>
      <c r="D685" s="120">
        <v>4.0199999999999996</v>
      </c>
      <c r="E685" s="120">
        <v>6.99</v>
      </c>
      <c r="F685" s="120">
        <v>-14.23</v>
      </c>
      <c r="G685" s="120">
        <v>4.07</v>
      </c>
      <c r="H685" s="120">
        <v>-28.44</v>
      </c>
      <c r="I685" s="120">
        <v>-21.2</v>
      </c>
      <c r="J685" s="120">
        <v>-18.68</v>
      </c>
      <c r="K685" s="120">
        <v>-1.22</v>
      </c>
      <c r="L685" s="120">
        <v>26.39</v>
      </c>
      <c r="M685" s="120">
        <v>-1.77</v>
      </c>
      <c r="N685" s="120">
        <v>-3</v>
      </c>
      <c r="O685" s="120">
        <v>-7.9</v>
      </c>
      <c r="P685" s="120">
        <v>-19.72</v>
      </c>
      <c r="Q685" s="120">
        <v>-19.440000000000001</v>
      </c>
      <c r="R685" s="120">
        <v>15.94</v>
      </c>
      <c r="S685" s="120">
        <v>-30.77</v>
      </c>
      <c r="T685" s="120">
        <v>-6.18</v>
      </c>
      <c r="U685" s="120">
        <v>11.81</v>
      </c>
      <c r="V685" s="120">
        <v>-10.66</v>
      </c>
      <c r="W685" s="120">
        <v>-14.68</v>
      </c>
      <c r="X685" s="120">
        <v>-29.54</v>
      </c>
      <c r="Y685" s="120">
        <v>-5.05</v>
      </c>
      <c r="Z685" s="120">
        <v>-13.94</v>
      </c>
      <c r="AA685" s="120">
        <v>-19.149999999999999</v>
      </c>
      <c r="AB685" s="120">
        <v>-16.940000000000001</v>
      </c>
      <c r="AC685" s="120">
        <v>-26.35</v>
      </c>
      <c r="AD685" s="120">
        <v>-41.73</v>
      </c>
      <c r="AE685" s="120">
        <v>-19.41</v>
      </c>
      <c r="AF685" s="120">
        <v>-17.170000000000002</v>
      </c>
      <c r="AG685" s="120">
        <v>-35.049999999999997</v>
      </c>
      <c r="AH685" s="120">
        <v>-3.24</v>
      </c>
      <c r="AI685" s="120">
        <v>-20.28</v>
      </c>
      <c r="AJ685" s="120">
        <v>-28.47</v>
      </c>
      <c r="AK685" s="120">
        <v>-22.93</v>
      </c>
      <c r="AL685" s="120">
        <v>-14.84</v>
      </c>
      <c r="AM685" s="120">
        <v>-21.78</v>
      </c>
      <c r="AN685" s="120">
        <v>-18.510000000000002</v>
      </c>
      <c r="AO685" s="120">
        <v>-11.17</v>
      </c>
      <c r="AP685" s="120">
        <v>-7.09</v>
      </c>
      <c r="AQ685" s="120">
        <v>-23.63</v>
      </c>
      <c r="AR685" s="120">
        <v>-42.58</v>
      </c>
      <c r="AS685" s="120">
        <v>-29.89</v>
      </c>
      <c r="AT685" s="120">
        <v>-21.86</v>
      </c>
      <c r="AU685" s="120">
        <v>-11.69</v>
      </c>
      <c r="AV685" s="120">
        <v>20.170000000000002</v>
      </c>
      <c r="AW685" s="120">
        <v>13.75</v>
      </c>
      <c r="AX685" s="120">
        <v>11.39</v>
      </c>
      <c r="AY685" s="120">
        <v>46.67</v>
      </c>
      <c r="AZ685" s="120">
        <v>0.49</v>
      </c>
      <c r="BA685" s="120">
        <v>25.66</v>
      </c>
    </row>
    <row r="686" spans="1:53" ht="29.25" x14ac:dyDescent="0.45">
      <c r="A686" s="261">
        <v>52</v>
      </c>
      <c r="B686" s="174" t="s">
        <v>191</v>
      </c>
      <c r="C686" s="119">
        <v>19.71</v>
      </c>
      <c r="D686" s="119">
        <v>-20.74</v>
      </c>
      <c r="E686" s="119">
        <v>37.89</v>
      </c>
      <c r="F686" s="119">
        <v>3.71</v>
      </c>
      <c r="G686" s="119">
        <v>45.37</v>
      </c>
      <c r="H686" s="119">
        <v>49.57</v>
      </c>
      <c r="I686" s="119">
        <v>-15.53</v>
      </c>
      <c r="J686" s="119">
        <v>-16.02</v>
      </c>
      <c r="K686" s="119">
        <v>45.3</v>
      </c>
      <c r="L686" s="119">
        <v>-25.54</v>
      </c>
      <c r="M686" s="119">
        <v>21.35</v>
      </c>
      <c r="N686" s="119">
        <v>106.23</v>
      </c>
      <c r="O686" s="119">
        <v>8.51</v>
      </c>
      <c r="P686" s="119">
        <v>-32.18</v>
      </c>
      <c r="Q686" s="119">
        <v>-20.23</v>
      </c>
      <c r="R686" s="119">
        <v>15.38</v>
      </c>
      <c r="S686" s="119">
        <v>-25.53</v>
      </c>
      <c r="T686" s="119">
        <v>-33.01</v>
      </c>
      <c r="U686" s="119">
        <v>12.45</v>
      </c>
      <c r="V686" s="119">
        <v>-21.33</v>
      </c>
      <c r="W686" s="119">
        <v>-58.84</v>
      </c>
      <c r="X686" s="119">
        <v>8.84</v>
      </c>
      <c r="Y686" s="119">
        <v>-15.41</v>
      </c>
      <c r="Z686" s="119">
        <v>-50.93</v>
      </c>
      <c r="AA686" s="119">
        <v>8.1999999999999993</v>
      </c>
      <c r="AB686" s="119">
        <v>38.18</v>
      </c>
      <c r="AC686" s="119">
        <v>-30.92</v>
      </c>
      <c r="AD686" s="119">
        <v>-44.29</v>
      </c>
      <c r="AE686" s="119">
        <v>-0.08</v>
      </c>
      <c r="AF686" s="119">
        <v>102.63</v>
      </c>
      <c r="AG686" s="119">
        <v>-37.619999999999997</v>
      </c>
      <c r="AH686" s="119">
        <v>-32.659999999999997</v>
      </c>
      <c r="AI686" s="119">
        <v>53.83</v>
      </c>
      <c r="AJ686" s="119">
        <v>-43.47</v>
      </c>
      <c r="AK686" s="119">
        <v>28.93</v>
      </c>
      <c r="AL686" s="119">
        <v>50.93</v>
      </c>
      <c r="AM686" s="119">
        <v>-5.82</v>
      </c>
      <c r="AN686" s="119">
        <v>6.69</v>
      </c>
      <c r="AO686" s="119">
        <v>43.59</v>
      </c>
      <c r="AP686" s="119">
        <v>30.78</v>
      </c>
      <c r="AQ686" s="119">
        <v>-37.770000000000003</v>
      </c>
      <c r="AR686" s="119">
        <v>-35.520000000000003</v>
      </c>
      <c r="AS686" s="119">
        <v>60.09</v>
      </c>
      <c r="AT686" s="119">
        <v>75.05</v>
      </c>
      <c r="AU686" s="119">
        <v>31.76</v>
      </c>
      <c r="AV686" s="119">
        <v>10.43</v>
      </c>
      <c r="AW686" s="119">
        <v>110.71</v>
      </c>
      <c r="AX686" s="119">
        <v>-9.7200000000000006</v>
      </c>
      <c r="AY686" s="119">
        <v>1.43</v>
      </c>
      <c r="AZ686" s="119">
        <v>-22.39</v>
      </c>
      <c r="BA686" s="119">
        <v>3.12</v>
      </c>
    </row>
    <row r="687" spans="1:53" ht="29.25" x14ac:dyDescent="0.45">
      <c r="A687" s="260">
        <v>53</v>
      </c>
      <c r="B687" s="173" t="s">
        <v>86</v>
      </c>
      <c r="C687" s="120">
        <v>8.19</v>
      </c>
      <c r="D687" s="120">
        <v>2.37</v>
      </c>
      <c r="E687" s="120">
        <v>-7.65</v>
      </c>
      <c r="F687" s="120">
        <v>-15</v>
      </c>
      <c r="G687" s="120">
        <v>-25.4</v>
      </c>
      <c r="H687" s="120">
        <v>4.13</v>
      </c>
      <c r="I687" s="120">
        <v>-14.32</v>
      </c>
      <c r="J687" s="120">
        <v>-11.49</v>
      </c>
      <c r="K687" s="120">
        <v>-8.93</v>
      </c>
      <c r="L687" s="120">
        <v>-26.54</v>
      </c>
      <c r="M687" s="120">
        <v>-10.17</v>
      </c>
      <c r="N687" s="120">
        <v>-5.33</v>
      </c>
      <c r="O687" s="120">
        <v>-24.35</v>
      </c>
      <c r="P687" s="120">
        <v>-0.23</v>
      </c>
      <c r="Q687" s="120">
        <v>-15.75</v>
      </c>
      <c r="R687" s="120">
        <v>-20.66</v>
      </c>
      <c r="S687" s="120">
        <v>-22.65</v>
      </c>
      <c r="T687" s="120">
        <v>-21.39</v>
      </c>
      <c r="U687" s="120">
        <v>-9.42</v>
      </c>
      <c r="V687" s="120">
        <v>-11.87</v>
      </c>
      <c r="W687" s="120">
        <v>-7.48</v>
      </c>
      <c r="X687" s="120">
        <v>-11.32</v>
      </c>
      <c r="Y687" s="120">
        <v>-24.77</v>
      </c>
      <c r="Z687" s="120">
        <v>-11.1</v>
      </c>
      <c r="AA687" s="120">
        <v>-12.05</v>
      </c>
      <c r="AB687" s="120">
        <v>-14.81</v>
      </c>
      <c r="AC687" s="120">
        <v>24.4</v>
      </c>
      <c r="AD687" s="120">
        <v>11.22</v>
      </c>
      <c r="AE687" s="120">
        <v>18.21</v>
      </c>
      <c r="AF687" s="120">
        <v>11.01</v>
      </c>
      <c r="AG687" s="120">
        <v>-18.940000000000001</v>
      </c>
      <c r="AH687" s="120">
        <v>-2.93</v>
      </c>
      <c r="AI687" s="120">
        <v>-0.8</v>
      </c>
      <c r="AJ687" s="120">
        <v>5.57</v>
      </c>
      <c r="AK687" s="120">
        <v>65.27</v>
      </c>
      <c r="AL687" s="120">
        <v>4.93</v>
      </c>
      <c r="AM687" s="120">
        <v>18.22</v>
      </c>
      <c r="AN687" s="120">
        <v>6.55</v>
      </c>
      <c r="AO687" s="120">
        <v>-0.55000000000000004</v>
      </c>
      <c r="AP687" s="120">
        <v>7.47</v>
      </c>
      <c r="AQ687" s="120">
        <v>7.22</v>
      </c>
      <c r="AR687" s="120">
        <v>18.71</v>
      </c>
      <c r="AS687" s="120">
        <v>47.24</v>
      </c>
      <c r="AT687" s="120">
        <v>21.89</v>
      </c>
      <c r="AU687" s="120">
        <v>22.84</v>
      </c>
      <c r="AV687" s="120">
        <v>26.31</v>
      </c>
      <c r="AW687" s="120">
        <v>24.79</v>
      </c>
      <c r="AX687" s="120">
        <v>23.18</v>
      </c>
      <c r="AY687" s="120">
        <v>35.97</v>
      </c>
      <c r="AZ687" s="120">
        <v>24.28</v>
      </c>
      <c r="BA687" s="120">
        <v>9.24</v>
      </c>
    </row>
    <row r="688" spans="1:53" ht="42" x14ac:dyDescent="0.45">
      <c r="A688" s="261">
        <v>54</v>
      </c>
      <c r="B688" s="174" t="s">
        <v>192</v>
      </c>
      <c r="C688" s="119">
        <v>7.49</v>
      </c>
      <c r="D688" s="119">
        <v>3.23</v>
      </c>
      <c r="E688" s="119">
        <v>2.5499999999999998</v>
      </c>
      <c r="F688" s="119">
        <v>21.89</v>
      </c>
      <c r="G688" s="119">
        <v>8.3000000000000007</v>
      </c>
      <c r="H688" s="119">
        <v>14.24</v>
      </c>
      <c r="I688" s="119">
        <v>1.35</v>
      </c>
      <c r="J688" s="119">
        <v>15.34</v>
      </c>
      <c r="K688" s="119">
        <v>-0.9</v>
      </c>
      <c r="L688" s="119">
        <v>9.18</v>
      </c>
      <c r="M688" s="119">
        <v>0.41</v>
      </c>
      <c r="N688" s="119">
        <v>29.04</v>
      </c>
      <c r="O688" s="119">
        <v>-11.86</v>
      </c>
      <c r="P688" s="119">
        <v>11.97</v>
      </c>
      <c r="Q688" s="119">
        <v>-14.25</v>
      </c>
      <c r="R688" s="119">
        <v>-14.12</v>
      </c>
      <c r="S688" s="119">
        <v>-16.34</v>
      </c>
      <c r="T688" s="119">
        <v>0.32</v>
      </c>
      <c r="U688" s="119">
        <v>-29.29</v>
      </c>
      <c r="V688" s="119">
        <v>-29.19</v>
      </c>
      <c r="W688" s="119">
        <v>-22.33</v>
      </c>
      <c r="X688" s="119">
        <v>-44.18</v>
      </c>
      <c r="Y688" s="119">
        <v>-38.99</v>
      </c>
      <c r="Z688" s="119">
        <v>-35.71</v>
      </c>
      <c r="AA688" s="119">
        <v>-26.44</v>
      </c>
      <c r="AB688" s="119">
        <v>-31.44</v>
      </c>
      <c r="AC688" s="119">
        <v>-29.95</v>
      </c>
      <c r="AD688" s="119">
        <v>-32.24</v>
      </c>
      <c r="AE688" s="119">
        <v>5.04</v>
      </c>
      <c r="AF688" s="119">
        <v>-12.32</v>
      </c>
      <c r="AG688" s="119">
        <v>-25.11</v>
      </c>
      <c r="AH688" s="119">
        <v>-11.66</v>
      </c>
      <c r="AI688" s="119">
        <v>-17.27</v>
      </c>
      <c r="AJ688" s="119">
        <v>0.61</v>
      </c>
      <c r="AK688" s="119">
        <v>31.82</v>
      </c>
      <c r="AL688" s="119">
        <v>-3.82</v>
      </c>
      <c r="AM688" s="119">
        <v>34.5</v>
      </c>
      <c r="AN688" s="119">
        <v>25.25</v>
      </c>
      <c r="AO688" s="119">
        <v>39.28</v>
      </c>
      <c r="AP688" s="119">
        <v>42.16</v>
      </c>
      <c r="AQ688" s="119">
        <v>14.98</v>
      </c>
      <c r="AR688" s="119">
        <v>28.2</v>
      </c>
      <c r="AS688" s="119">
        <v>69.48</v>
      </c>
      <c r="AT688" s="119">
        <v>39.46</v>
      </c>
      <c r="AU688" s="119">
        <v>12.46</v>
      </c>
      <c r="AV688" s="119">
        <v>35.119999999999997</v>
      </c>
      <c r="AW688" s="119">
        <v>50.49</v>
      </c>
      <c r="AX688" s="119">
        <v>56.01</v>
      </c>
      <c r="AY688" s="119">
        <v>27.88</v>
      </c>
      <c r="AZ688" s="119">
        <v>2.98</v>
      </c>
      <c r="BA688" s="119">
        <v>25.36</v>
      </c>
    </row>
    <row r="689" spans="1:53" ht="29.25" x14ac:dyDescent="0.45">
      <c r="A689" s="260">
        <v>55</v>
      </c>
      <c r="B689" s="173" t="s">
        <v>193</v>
      </c>
      <c r="C689" s="120">
        <v>-7.2</v>
      </c>
      <c r="D689" s="120">
        <v>17.47</v>
      </c>
      <c r="E689" s="120">
        <v>19.579999999999998</v>
      </c>
      <c r="F689" s="120">
        <v>16.8</v>
      </c>
      <c r="G689" s="120">
        <v>4.3099999999999996</v>
      </c>
      <c r="H689" s="120">
        <v>47.75</v>
      </c>
      <c r="I689" s="120">
        <v>41.36</v>
      </c>
      <c r="J689" s="120">
        <v>26.89</v>
      </c>
      <c r="K689" s="120">
        <v>65.25</v>
      </c>
      <c r="L689" s="120">
        <v>93.93</v>
      </c>
      <c r="M689" s="120">
        <v>5.05</v>
      </c>
      <c r="N689" s="120">
        <v>47.85</v>
      </c>
      <c r="O689" s="120">
        <v>-32.28</v>
      </c>
      <c r="P689" s="120">
        <v>8.73</v>
      </c>
      <c r="Q689" s="120">
        <v>-23.68</v>
      </c>
      <c r="R689" s="120">
        <v>3.93</v>
      </c>
      <c r="S689" s="120">
        <v>-10.8</v>
      </c>
      <c r="T689" s="120">
        <v>-41.3</v>
      </c>
      <c r="U689" s="120">
        <v>-44.34</v>
      </c>
      <c r="V689" s="120">
        <v>-43.26</v>
      </c>
      <c r="W689" s="120">
        <v>-35.04</v>
      </c>
      <c r="X689" s="120">
        <v>-35.31</v>
      </c>
      <c r="Y689" s="120">
        <v>-33.450000000000003</v>
      </c>
      <c r="Z689" s="120">
        <v>-49.75</v>
      </c>
      <c r="AA689" s="120">
        <v>2.54</v>
      </c>
      <c r="AB689" s="120">
        <v>-40.98</v>
      </c>
      <c r="AC689" s="120">
        <v>17.87</v>
      </c>
      <c r="AD689" s="120">
        <v>-26.8</v>
      </c>
      <c r="AE689" s="120">
        <v>-22.77</v>
      </c>
      <c r="AF689" s="120">
        <v>-0.08</v>
      </c>
      <c r="AG689" s="120">
        <v>-43.66</v>
      </c>
      <c r="AH689" s="120">
        <v>-5.81</v>
      </c>
      <c r="AI689" s="120">
        <v>17.13</v>
      </c>
      <c r="AJ689" s="120">
        <v>-26.86</v>
      </c>
      <c r="AK689" s="120">
        <v>15.4</v>
      </c>
      <c r="AL689" s="120">
        <v>35.03</v>
      </c>
      <c r="AM689" s="120">
        <v>-19.95</v>
      </c>
      <c r="AN689" s="120">
        <v>17.739999999999998</v>
      </c>
      <c r="AO689" s="120">
        <v>-22.88</v>
      </c>
      <c r="AP689" s="120">
        <v>4.47</v>
      </c>
      <c r="AQ689" s="120">
        <v>-12.59</v>
      </c>
      <c r="AR689" s="120">
        <v>52.82</v>
      </c>
      <c r="AS689" s="120">
        <v>84.17</v>
      </c>
      <c r="AT689" s="120">
        <v>54.7</v>
      </c>
      <c r="AU689" s="120">
        <v>-23.5</v>
      </c>
      <c r="AV689" s="120">
        <v>-17.8</v>
      </c>
      <c r="AW689" s="120">
        <v>82.99</v>
      </c>
      <c r="AX689" s="120">
        <v>-15.48</v>
      </c>
      <c r="AY689" s="120">
        <v>54.91</v>
      </c>
      <c r="AZ689" s="120">
        <v>34.119999999999997</v>
      </c>
      <c r="BA689" s="120">
        <v>17.579999999999998</v>
      </c>
    </row>
    <row r="690" spans="1:53" ht="54.75" x14ac:dyDescent="0.45">
      <c r="A690" s="261">
        <v>56</v>
      </c>
      <c r="B690" s="174" t="s">
        <v>194</v>
      </c>
      <c r="C690" s="119">
        <v>-23.52</v>
      </c>
      <c r="D690" s="119">
        <v>2.0699999999999998</v>
      </c>
      <c r="E690" s="119">
        <v>-22.59</v>
      </c>
      <c r="F690" s="119">
        <v>-13.02</v>
      </c>
      <c r="G690" s="119">
        <v>-27.85</v>
      </c>
      <c r="H690" s="119">
        <v>-10.37</v>
      </c>
      <c r="I690" s="119">
        <v>-25.72</v>
      </c>
      <c r="J690" s="119">
        <v>-16.57</v>
      </c>
      <c r="K690" s="119">
        <v>11.95</v>
      </c>
      <c r="L690" s="119">
        <v>15.36</v>
      </c>
      <c r="M690" s="119">
        <v>21.23</v>
      </c>
      <c r="N690" s="119">
        <v>3.94</v>
      </c>
      <c r="O690" s="119">
        <v>2.4900000000000002</v>
      </c>
      <c r="P690" s="119">
        <v>6.43</v>
      </c>
      <c r="Q690" s="119">
        <v>18.739999999999998</v>
      </c>
      <c r="R690" s="119">
        <v>26.92</v>
      </c>
      <c r="S690" s="119">
        <v>18.68</v>
      </c>
      <c r="T690" s="119">
        <v>-17.05</v>
      </c>
      <c r="U690" s="119">
        <v>22.68</v>
      </c>
      <c r="V690" s="119">
        <v>-0.87</v>
      </c>
      <c r="W690" s="119">
        <v>6.24</v>
      </c>
      <c r="X690" s="119">
        <v>-0.59</v>
      </c>
      <c r="Y690" s="119">
        <v>-7.1</v>
      </c>
      <c r="Z690" s="119">
        <v>-2.23</v>
      </c>
      <c r="AA690" s="119">
        <v>14.57</v>
      </c>
      <c r="AB690" s="119">
        <v>1.39</v>
      </c>
      <c r="AC690" s="119">
        <v>4.09</v>
      </c>
      <c r="AD690" s="119">
        <v>-16.78</v>
      </c>
      <c r="AE690" s="119">
        <v>7.66</v>
      </c>
      <c r="AF690" s="119">
        <v>57.4</v>
      </c>
      <c r="AG690" s="119">
        <v>4.8099999999999996</v>
      </c>
      <c r="AH690" s="119">
        <v>23.85</v>
      </c>
      <c r="AI690" s="119">
        <v>5.3</v>
      </c>
      <c r="AJ690" s="119">
        <v>-10.86</v>
      </c>
      <c r="AK690" s="119">
        <v>0.03</v>
      </c>
      <c r="AL690" s="119">
        <v>-7.59</v>
      </c>
      <c r="AM690" s="119">
        <v>-0.23</v>
      </c>
      <c r="AN690" s="119">
        <v>-10.01</v>
      </c>
      <c r="AO690" s="119">
        <v>8.5399999999999991</v>
      </c>
      <c r="AP690" s="119">
        <v>5.09</v>
      </c>
      <c r="AQ690" s="119">
        <v>1.74</v>
      </c>
      <c r="AR690" s="119">
        <v>-9.15</v>
      </c>
      <c r="AS690" s="119">
        <v>-11.51</v>
      </c>
      <c r="AT690" s="119">
        <v>-2.76</v>
      </c>
      <c r="AU690" s="119">
        <v>15.69</v>
      </c>
      <c r="AV690" s="119">
        <v>19.25</v>
      </c>
      <c r="AW690" s="119">
        <v>25.63</v>
      </c>
      <c r="AX690" s="119">
        <v>5.77</v>
      </c>
      <c r="AY690" s="119">
        <v>17.89</v>
      </c>
      <c r="AZ690" s="119">
        <v>18.3</v>
      </c>
      <c r="BA690" s="119">
        <v>7.03</v>
      </c>
    </row>
    <row r="691" spans="1:53" ht="29.25" x14ac:dyDescent="0.45">
      <c r="A691" s="260">
        <v>57</v>
      </c>
      <c r="B691" s="173" t="s">
        <v>195</v>
      </c>
      <c r="C691" s="120">
        <v>-41.72</v>
      </c>
      <c r="D691" s="120">
        <v>-34.69</v>
      </c>
      <c r="E691" s="120">
        <v>-41.42</v>
      </c>
      <c r="F691" s="120">
        <v>-34.020000000000003</v>
      </c>
      <c r="G691" s="120">
        <v>-21.26</v>
      </c>
      <c r="H691" s="120">
        <v>-41.05</v>
      </c>
      <c r="I691" s="120">
        <v>1.03</v>
      </c>
      <c r="J691" s="120">
        <v>-10.5</v>
      </c>
      <c r="K691" s="120">
        <v>-34.97</v>
      </c>
      <c r="L691" s="120">
        <v>2.4300000000000002</v>
      </c>
      <c r="M691" s="120">
        <v>-4.63</v>
      </c>
      <c r="N691" s="120">
        <v>12.81</v>
      </c>
      <c r="O691" s="120">
        <v>19.28</v>
      </c>
      <c r="P691" s="120">
        <v>53.98</v>
      </c>
      <c r="Q691" s="120">
        <v>26.41</v>
      </c>
      <c r="R691" s="120">
        <v>17.66</v>
      </c>
      <c r="S691" s="120">
        <v>-3.5</v>
      </c>
      <c r="T691" s="120">
        <v>35.42</v>
      </c>
      <c r="U691" s="120">
        <v>-18.32</v>
      </c>
      <c r="V691" s="120">
        <v>-19.82</v>
      </c>
      <c r="W691" s="120">
        <v>12.88</v>
      </c>
      <c r="X691" s="120">
        <v>-16.899999999999999</v>
      </c>
      <c r="Y691" s="120">
        <v>5.33</v>
      </c>
      <c r="Z691" s="120">
        <v>-20.38</v>
      </c>
      <c r="AA691" s="120">
        <v>-11.12</v>
      </c>
      <c r="AB691" s="120">
        <v>-30.04</v>
      </c>
      <c r="AC691" s="120">
        <v>4.29</v>
      </c>
      <c r="AD691" s="120">
        <v>-10.91</v>
      </c>
      <c r="AE691" s="120">
        <v>-3.63</v>
      </c>
      <c r="AF691" s="120">
        <v>15.79</v>
      </c>
      <c r="AG691" s="120">
        <v>-9.3000000000000007</v>
      </c>
      <c r="AH691" s="120">
        <v>29.92</v>
      </c>
      <c r="AI691" s="120">
        <v>11.58</v>
      </c>
      <c r="AJ691" s="120">
        <v>-25.02</v>
      </c>
      <c r="AK691" s="120">
        <v>-14.4</v>
      </c>
      <c r="AL691" s="120">
        <v>1.28</v>
      </c>
      <c r="AM691" s="120">
        <v>-3.99</v>
      </c>
      <c r="AN691" s="120">
        <v>7.49</v>
      </c>
      <c r="AO691" s="120">
        <v>2.89</v>
      </c>
      <c r="AP691" s="120">
        <v>-4.12</v>
      </c>
      <c r="AQ691" s="120">
        <v>15.27</v>
      </c>
      <c r="AR691" s="120">
        <v>-30.2</v>
      </c>
      <c r="AS691" s="120">
        <v>0.88</v>
      </c>
      <c r="AT691" s="120">
        <v>-13.16</v>
      </c>
      <c r="AU691" s="120">
        <v>-1.27</v>
      </c>
      <c r="AV691" s="120">
        <v>46.62</v>
      </c>
      <c r="AW691" s="120">
        <v>40.61</v>
      </c>
      <c r="AX691" s="120">
        <v>-10.46</v>
      </c>
      <c r="AY691" s="120">
        <v>49.14</v>
      </c>
      <c r="AZ691" s="120">
        <v>4.47</v>
      </c>
      <c r="BA691" s="120">
        <v>-16.63</v>
      </c>
    </row>
    <row r="692" spans="1:53" ht="29.25" x14ac:dyDescent="0.45">
      <c r="A692" s="261">
        <v>58</v>
      </c>
      <c r="B692" s="174" t="s">
        <v>196</v>
      </c>
      <c r="C692" s="119">
        <v>-28.95</v>
      </c>
      <c r="D692" s="119">
        <v>-28.9</v>
      </c>
      <c r="E692" s="119">
        <v>-15.26</v>
      </c>
      <c r="F692" s="119">
        <v>-18.489999999999998</v>
      </c>
      <c r="G692" s="119">
        <v>8.61</v>
      </c>
      <c r="H692" s="119">
        <v>-2.16</v>
      </c>
      <c r="I692" s="119">
        <v>36.200000000000003</v>
      </c>
      <c r="J692" s="119">
        <v>1.97</v>
      </c>
      <c r="K692" s="119">
        <v>16.57</v>
      </c>
      <c r="L692" s="119">
        <v>-3.48</v>
      </c>
      <c r="M692" s="119">
        <v>18.18</v>
      </c>
      <c r="N692" s="119">
        <v>-25.34</v>
      </c>
      <c r="O692" s="119">
        <v>0</v>
      </c>
      <c r="P692" s="119">
        <v>21.95</v>
      </c>
      <c r="Q692" s="119">
        <v>9.94</v>
      </c>
      <c r="R692" s="119">
        <v>-21.01</v>
      </c>
      <c r="S692" s="119">
        <v>8.5399999999999991</v>
      </c>
      <c r="T692" s="119">
        <v>-23.01</v>
      </c>
      <c r="U692" s="119">
        <v>-14.86</v>
      </c>
      <c r="V692" s="119">
        <v>-14.19</v>
      </c>
      <c r="W692" s="119">
        <v>-27.96</v>
      </c>
      <c r="X692" s="119">
        <v>-27.84</v>
      </c>
      <c r="Y692" s="119">
        <v>-35.5</v>
      </c>
      <c r="Z692" s="119">
        <v>22.02</v>
      </c>
      <c r="AA692" s="119">
        <v>-22.22</v>
      </c>
      <c r="AB692" s="119">
        <v>-17.329999999999998</v>
      </c>
      <c r="AC692" s="119">
        <v>-6.78</v>
      </c>
      <c r="AD692" s="119">
        <v>40.43</v>
      </c>
      <c r="AE692" s="119">
        <v>-9.5500000000000007</v>
      </c>
      <c r="AF692" s="119">
        <v>47.7</v>
      </c>
      <c r="AG692" s="119">
        <v>10.050000000000001</v>
      </c>
      <c r="AH692" s="119">
        <v>-2.2599999999999998</v>
      </c>
      <c r="AI692" s="119">
        <v>-4.6100000000000003</v>
      </c>
      <c r="AJ692" s="119">
        <v>-16.43</v>
      </c>
      <c r="AK692" s="119">
        <v>52.29</v>
      </c>
      <c r="AL692" s="119">
        <v>6.77</v>
      </c>
      <c r="AM692" s="119">
        <v>25</v>
      </c>
      <c r="AN692" s="119">
        <v>-8.8699999999999992</v>
      </c>
      <c r="AO692" s="119">
        <v>175.15</v>
      </c>
      <c r="AP692" s="119">
        <v>5.3</v>
      </c>
      <c r="AQ692" s="119">
        <v>-2.48</v>
      </c>
      <c r="AR692" s="119">
        <v>-9.34</v>
      </c>
      <c r="AS692" s="119">
        <v>-18.27</v>
      </c>
      <c r="AT692" s="119">
        <v>39.229999999999997</v>
      </c>
      <c r="AU692" s="119">
        <v>-7.59</v>
      </c>
      <c r="AV692" s="119">
        <v>141.03</v>
      </c>
      <c r="AW692" s="119">
        <v>15.06</v>
      </c>
      <c r="AX692" s="119">
        <v>-9.86</v>
      </c>
      <c r="AY692" s="119">
        <v>57.14</v>
      </c>
      <c r="AZ692" s="119">
        <v>21.24</v>
      </c>
      <c r="BA692" s="119">
        <v>-59.47</v>
      </c>
    </row>
    <row r="693" spans="1:53" ht="29.25" x14ac:dyDescent="0.45">
      <c r="A693" s="260">
        <v>59</v>
      </c>
      <c r="B693" s="173" t="s">
        <v>197</v>
      </c>
      <c r="C693" s="120">
        <v>-36.43</v>
      </c>
      <c r="D693" s="120">
        <v>-37.5</v>
      </c>
      <c r="E693" s="120">
        <v>-37.35</v>
      </c>
      <c r="F693" s="120">
        <v>13.41</v>
      </c>
      <c r="G693" s="120">
        <v>-4.3899999999999997</v>
      </c>
      <c r="H693" s="120">
        <v>11.99</v>
      </c>
      <c r="I693" s="120">
        <v>22.02</v>
      </c>
      <c r="J693" s="120">
        <v>-14.14</v>
      </c>
      <c r="K693" s="120">
        <v>44.91</v>
      </c>
      <c r="L693" s="120">
        <v>35.47</v>
      </c>
      <c r="M693" s="120">
        <v>-45.19</v>
      </c>
      <c r="N693" s="120">
        <v>-0.67</v>
      </c>
      <c r="O693" s="120">
        <v>3.91</v>
      </c>
      <c r="P693" s="120">
        <v>81.5</v>
      </c>
      <c r="Q693" s="120">
        <v>65.38</v>
      </c>
      <c r="R693" s="120">
        <v>45.16</v>
      </c>
      <c r="S693" s="120">
        <v>42.05</v>
      </c>
      <c r="T693" s="120">
        <v>-28.47</v>
      </c>
      <c r="U693" s="120">
        <v>64.63</v>
      </c>
      <c r="V693" s="120">
        <v>82.93</v>
      </c>
      <c r="W693" s="120">
        <v>-33.51</v>
      </c>
      <c r="X693" s="120">
        <v>-19.96</v>
      </c>
      <c r="Y693" s="120">
        <v>13.47</v>
      </c>
      <c r="Z693" s="120">
        <v>20.34</v>
      </c>
      <c r="AA693" s="120">
        <v>10.27</v>
      </c>
      <c r="AB693" s="120">
        <v>0.28000000000000003</v>
      </c>
      <c r="AC693" s="120">
        <v>-33.72</v>
      </c>
      <c r="AD693" s="120">
        <v>-51.85</v>
      </c>
      <c r="AE693" s="120">
        <v>11.94</v>
      </c>
      <c r="AF693" s="120">
        <v>31.63</v>
      </c>
      <c r="AG693" s="120">
        <v>-40.89</v>
      </c>
      <c r="AH693" s="120">
        <v>-34.83</v>
      </c>
      <c r="AI693" s="120">
        <v>1.08</v>
      </c>
      <c r="AJ693" s="120">
        <v>-19.3</v>
      </c>
      <c r="AK693" s="120">
        <v>-15.83</v>
      </c>
      <c r="AL693" s="120">
        <v>-16.899999999999999</v>
      </c>
      <c r="AM693" s="120">
        <v>-10.25</v>
      </c>
      <c r="AN693" s="120">
        <v>-20.329999999999998</v>
      </c>
      <c r="AO693" s="120">
        <v>34.74</v>
      </c>
      <c r="AP693" s="120">
        <v>79.489999999999995</v>
      </c>
      <c r="AQ693" s="120">
        <v>-15.33</v>
      </c>
      <c r="AR693" s="120">
        <v>13.18</v>
      </c>
      <c r="AS693" s="120">
        <v>-23.06</v>
      </c>
      <c r="AT693" s="120">
        <v>15.86</v>
      </c>
      <c r="AU693" s="120">
        <v>20.11</v>
      </c>
      <c r="AV693" s="120">
        <v>5.32</v>
      </c>
      <c r="AW693" s="120">
        <v>65.81</v>
      </c>
      <c r="AX693" s="120">
        <v>-7.12</v>
      </c>
      <c r="AY693" s="120">
        <v>47.75</v>
      </c>
      <c r="AZ693" s="120">
        <v>78.28</v>
      </c>
      <c r="BA693" s="120">
        <v>38.54</v>
      </c>
    </row>
    <row r="694" spans="1:53" ht="29.25" x14ac:dyDescent="0.45">
      <c r="A694" s="261">
        <v>60</v>
      </c>
      <c r="B694" s="174" t="s">
        <v>198</v>
      </c>
      <c r="C694" s="117"/>
      <c r="D694" s="119">
        <v>-100</v>
      </c>
      <c r="E694" s="117"/>
      <c r="F694" s="117"/>
      <c r="G694" s="117"/>
      <c r="H694" s="119">
        <v>-50</v>
      </c>
      <c r="I694" s="117"/>
      <c r="J694" s="117"/>
      <c r="K694" s="117"/>
      <c r="L694" s="117"/>
      <c r="M694" s="119">
        <v>-100</v>
      </c>
      <c r="N694" s="119">
        <v>-100</v>
      </c>
      <c r="O694" s="119">
        <v>-100</v>
      </c>
      <c r="P694" s="117"/>
      <c r="Q694" s="119">
        <v>0</v>
      </c>
      <c r="R694" s="117"/>
      <c r="S694" s="117"/>
      <c r="T694" s="119">
        <v>800</v>
      </c>
      <c r="U694" s="119">
        <v>0</v>
      </c>
      <c r="V694" s="119">
        <v>-100</v>
      </c>
      <c r="W694" s="119">
        <v>-100</v>
      </c>
      <c r="X694" s="117"/>
      <c r="Y694" s="117"/>
      <c r="Z694" s="117"/>
      <c r="AA694" s="117"/>
      <c r="AB694" s="119">
        <v>0</v>
      </c>
      <c r="AC694" s="119">
        <v>0</v>
      </c>
      <c r="AD694" s="117"/>
      <c r="AE694" s="119">
        <v>0</v>
      </c>
      <c r="AF694" s="119">
        <v>-100</v>
      </c>
      <c r="AG694" s="119">
        <v>-100</v>
      </c>
      <c r="AH694" s="117"/>
      <c r="AI694" s="117"/>
      <c r="AJ694" s="119">
        <v>-100</v>
      </c>
      <c r="AK694" s="119">
        <v>-100</v>
      </c>
      <c r="AL694" s="117"/>
      <c r="AM694" s="117"/>
      <c r="AN694" s="119">
        <v>0</v>
      </c>
      <c r="AO694" s="119">
        <v>-100</v>
      </c>
      <c r="AP694" s="117"/>
      <c r="AQ694" s="119">
        <v>-100</v>
      </c>
      <c r="AR694" s="117"/>
      <c r="AS694" s="117"/>
      <c r="AT694" s="117"/>
      <c r="AU694" s="119">
        <v>-50</v>
      </c>
      <c r="AV694" s="117"/>
      <c r="AW694" s="117"/>
      <c r="AX694" s="117"/>
      <c r="AY694" s="117"/>
      <c r="AZ694" s="119">
        <v>400</v>
      </c>
      <c r="BA694" s="117"/>
    </row>
    <row r="695" spans="1:53" ht="42" x14ac:dyDescent="0.45">
      <c r="A695" s="260">
        <v>61</v>
      </c>
      <c r="B695" s="173" t="s">
        <v>81</v>
      </c>
      <c r="C695" s="120">
        <v>6.11</v>
      </c>
      <c r="D695" s="120">
        <v>-6.24</v>
      </c>
      <c r="E695" s="120">
        <v>-9.0500000000000007</v>
      </c>
      <c r="F695" s="120">
        <v>36.78</v>
      </c>
      <c r="G695" s="120">
        <v>5.96</v>
      </c>
      <c r="H695" s="120">
        <v>4.9000000000000004</v>
      </c>
      <c r="I695" s="120">
        <v>7.32</v>
      </c>
      <c r="J695" s="120">
        <v>5.0999999999999996</v>
      </c>
      <c r="K695" s="120">
        <v>-6.25</v>
      </c>
      <c r="L695" s="120">
        <v>15.32</v>
      </c>
      <c r="M695" s="120">
        <v>2.11</v>
      </c>
      <c r="N695" s="120">
        <v>20.309999999999999</v>
      </c>
      <c r="O695" s="120">
        <v>1.2</v>
      </c>
      <c r="P695" s="120">
        <v>-7.04</v>
      </c>
      <c r="Q695" s="120">
        <v>-0.97</v>
      </c>
      <c r="R695" s="120">
        <v>-7.05</v>
      </c>
      <c r="S695" s="120">
        <v>-15.44</v>
      </c>
      <c r="T695" s="120">
        <v>-8.44</v>
      </c>
      <c r="U695" s="120">
        <v>1.19</v>
      </c>
      <c r="V695" s="120">
        <v>-4.21</v>
      </c>
      <c r="W695" s="120">
        <v>-0.85</v>
      </c>
      <c r="X695" s="120">
        <v>-6.81</v>
      </c>
      <c r="Y695" s="120">
        <v>-4.5599999999999996</v>
      </c>
      <c r="Z695" s="120">
        <v>-11.67</v>
      </c>
      <c r="AA695" s="120">
        <v>-6.38</v>
      </c>
      <c r="AB695" s="120">
        <v>-11.18</v>
      </c>
      <c r="AC695" s="120">
        <v>9.39</v>
      </c>
      <c r="AD695" s="120">
        <v>-3.78</v>
      </c>
      <c r="AE695" s="120">
        <v>-7.53</v>
      </c>
      <c r="AF695" s="120">
        <v>-0.65</v>
      </c>
      <c r="AG695" s="120">
        <v>-22.65</v>
      </c>
      <c r="AH695" s="120">
        <v>-7.55</v>
      </c>
      <c r="AI695" s="120">
        <v>-4.82</v>
      </c>
      <c r="AJ695" s="120">
        <v>-24.86</v>
      </c>
      <c r="AK695" s="120">
        <v>-4.2</v>
      </c>
      <c r="AL695" s="120">
        <v>9.98</v>
      </c>
      <c r="AM695" s="120">
        <v>-12.2</v>
      </c>
      <c r="AN695" s="120">
        <v>-0.95</v>
      </c>
      <c r="AO695" s="120">
        <v>-19.559999999999999</v>
      </c>
      <c r="AP695" s="120">
        <v>-2.78</v>
      </c>
      <c r="AQ695" s="120">
        <v>18.11</v>
      </c>
      <c r="AR695" s="120">
        <v>9.84</v>
      </c>
      <c r="AS695" s="120">
        <v>6.8</v>
      </c>
      <c r="AT695" s="120">
        <v>-5.68</v>
      </c>
      <c r="AU695" s="120">
        <v>9.16</v>
      </c>
      <c r="AV695" s="120">
        <v>-8.7899999999999991</v>
      </c>
      <c r="AW695" s="120">
        <v>1.1399999999999999</v>
      </c>
      <c r="AX695" s="120">
        <v>-3.6</v>
      </c>
      <c r="AY695" s="120">
        <v>7.22</v>
      </c>
      <c r="AZ695" s="120">
        <v>-1.85</v>
      </c>
      <c r="BA695" s="120">
        <v>22.43</v>
      </c>
    </row>
    <row r="696" spans="1:53" ht="29.25" x14ac:dyDescent="0.45">
      <c r="A696" s="261">
        <v>62</v>
      </c>
      <c r="B696" s="174" t="s">
        <v>199</v>
      </c>
      <c r="C696" s="119">
        <v>-33.04</v>
      </c>
      <c r="D696" s="119">
        <v>-71.680000000000007</v>
      </c>
      <c r="E696" s="119">
        <v>-45.55</v>
      </c>
      <c r="F696" s="119">
        <v>-93.2</v>
      </c>
      <c r="G696" s="119">
        <v>-75.7</v>
      </c>
      <c r="H696" s="119">
        <v>-92.62</v>
      </c>
      <c r="I696" s="119">
        <v>-81.78</v>
      </c>
      <c r="J696" s="119">
        <v>-87.79</v>
      </c>
      <c r="K696" s="119">
        <v>63.27</v>
      </c>
      <c r="L696" s="119">
        <v>2.5</v>
      </c>
      <c r="M696" s="119">
        <v>29.47</v>
      </c>
      <c r="N696" s="119">
        <v>0.37</v>
      </c>
      <c r="O696" s="119">
        <v>-65.17</v>
      </c>
      <c r="P696" s="119">
        <v>124.76</v>
      </c>
      <c r="Q696" s="119">
        <v>-71.040000000000006</v>
      </c>
      <c r="R696" s="119">
        <v>-41.23</v>
      </c>
      <c r="S696" s="119">
        <v>-68.209999999999994</v>
      </c>
      <c r="T696" s="119">
        <v>-66.27</v>
      </c>
      <c r="U696" s="119">
        <v>5.12</v>
      </c>
      <c r="V696" s="119">
        <v>-35.49</v>
      </c>
      <c r="W696" s="119">
        <v>-40.42</v>
      </c>
      <c r="X696" s="119">
        <v>-70.73</v>
      </c>
      <c r="Y696" s="119">
        <v>-13.01</v>
      </c>
      <c r="Z696" s="119">
        <v>23.72</v>
      </c>
      <c r="AA696" s="119">
        <v>31.1</v>
      </c>
      <c r="AB696" s="119">
        <v>-7.01</v>
      </c>
      <c r="AC696" s="119">
        <v>89.53</v>
      </c>
      <c r="AD696" s="119">
        <v>171.77</v>
      </c>
      <c r="AE696" s="119">
        <v>21.21</v>
      </c>
      <c r="AF696" s="119">
        <v>165.18</v>
      </c>
      <c r="AG696" s="119">
        <v>-12.39</v>
      </c>
      <c r="AH696" s="119">
        <v>6.22</v>
      </c>
      <c r="AI696" s="119">
        <v>28.67</v>
      </c>
      <c r="AJ696" s="119">
        <v>40.479999999999997</v>
      </c>
      <c r="AK696" s="119">
        <v>-36.76</v>
      </c>
      <c r="AL696" s="119">
        <v>-19.170000000000002</v>
      </c>
      <c r="AM696" s="119">
        <v>198.91</v>
      </c>
      <c r="AN696" s="119">
        <v>-62.15</v>
      </c>
      <c r="AO696" s="119">
        <v>-69.7</v>
      </c>
      <c r="AP696" s="119">
        <v>-59.35</v>
      </c>
      <c r="AQ696" s="119">
        <v>-38</v>
      </c>
      <c r="AR696" s="119">
        <v>-66.67</v>
      </c>
      <c r="AS696" s="119">
        <v>-6.06</v>
      </c>
      <c r="AT696" s="119">
        <v>-62.61</v>
      </c>
      <c r="AU696" s="119">
        <v>-39.130000000000003</v>
      </c>
      <c r="AV696" s="119">
        <v>10.17</v>
      </c>
      <c r="AW696" s="119">
        <v>47.29</v>
      </c>
      <c r="AX696" s="119">
        <v>-37.590000000000003</v>
      </c>
      <c r="AY696" s="119">
        <v>-84.13</v>
      </c>
      <c r="AZ696" s="119">
        <v>-4.47</v>
      </c>
      <c r="BA696" s="119">
        <v>-37.65</v>
      </c>
    </row>
    <row r="697" spans="1:53" ht="54.75" x14ac:dyDescent="0.45">
      <c r="A697" s="260">
        <v>63</v>
      </c>
      <c r="B697" s="173" t="s">
        <v>200</v>
      </c>
      <c r="C697" s="120">
        <v>400</v>
      </c>
      <c r="D697" s="120">
        <v>575</v>
      </c>
      <c r="E697" s="120">
        <v>600</v>
      </c>
      <c r="F697" s="120">
        <v>187.5</v>
      </c>
      <c r="G697" s="120">
        <v>392</v>
      </c>
      <c r="H697" s="120">
        <v>57.89</v>
      </c>
      <c r="I697" s="120">
        <v>25</v>
      </c>
      <c r="J697" s="120">
        <v>966.67</v>
      </c>
      <c r="K697" s="120">
        <v>-41.38</v>
      </c>
      <c r="L697" s="120">
        <v>30.43</v>
      </c>
      <c r="M697" s="120">
        <v>-19.23</v>
      </c>
      <c r="N697" s="120">
        <v>175</v>
      </c>
      <c r="O697" s="120">
        <v>144</v>
      </c>
      <c r="P697" s="120">
        <v>-3.7</v>
      </c>
      <c r="Q697" s="120">
        <v>-7.14</v>
      </c>
      <c r="R697" s="120">
        <v>-65.22</v>
      </c>
      <c r="S697" s="120">
        <v>-45.53</v>
      </c>
      <c r="T697" s="120">
        <v>-70</v>
      </c>
      <c r="U697" s="118">
        <v>1060</v>
      </c>
      <c r="V697" s="120">
        <v>-10.94</v>
      </c>
      <c r="W697" s="120">
        <v>88.24</v>
      </c>
      <c r="X697" s="120">
        <v>53.33</v>
      </c>
      <c r="Y697" s="120">
        <v>33.33</v>
      </c>
      <c r="Z697" s="120">
        <v>-31.82</v>
      </c>
      <c r="AA697" s="120">
        <v>-39.340000000000003</v>
      </c>
      <c r="AB697" s="120">
        <v>38.46</v>
      </c>
      <c r="AC697" s="120">
        <v>-15.38</v>
      </c>
      <c r="AD697" s="120">
        <v>87.5</v>
      </c>
      <c r="AE697" s="120">
        <v>-38.81</v>
      </c>
      <c r="AF697" s="120">
        <v>644.44000000000005</v>
      </c>
      <c r="AG697" s="120">
        <v>-22.41</v>
      </c>
      <c r="AH697" s="120">
        <v>-66.67</v>
      </c>
      <c r="AI697" s="120">
        <v>-28.13</v>
      </c>
      <c r="AJ697" s="120">
        <v>10.87</v>
      </c>
      <c r="AK697" s="120">
        <v>53.57</v>
      </c>
      <c r="AL697" s="120">
        <v>160</v>
      </c>
      <c r="AM697" s="120">
        <v>-70.27</v>
      </c>
      <c r="AN697" s="120">
        <v>5.56</v>
      </c>
      <c r="AO697" s="120">
        <v>-4.55</v>
      </c>
      <c r="AP697" s="120">
        <v>6.67</v>
      </c>
      <c r="AQ697" s="120">
        <v>0</v>
      </c>
      <c r="AR697" s="120">
        <v>-73.13</v>
      </c>
      <c r="AS697" s="120">
        <v>51.11</v>
      </c>
      <c r="AT697" s="120">
        <v>84.21</v>
      </c>
      <c r="AU697" s="120">
        <v>221.74</v>
      </c>
      <c r="AV697" s="120">
        <v>-45.1</v>
      </c>
      <c r="AW697" s="120">
        <v>9.3000000000000007</v>
      </c>
      <c r="AX697" s="120">
        <v>-51.28</v>
      </c>
      <c r="AY697" s="120">
        <v>145.44999999999999</v>
      </c>
      <c r="AZ697" s="120">
        <v>-7.89</v>
      </c>
      <c r="BA697" s="120">
        <v>123.81</v>
      </c>
    </row>
    <row r="698" spans="1:53" ht="29.25" x14ac:dyDescent="0.45">
      <c r="A698" s="261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7"/>
      <c r="K698" s="119">
        <v>-100</v>
      </c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9">
        <v>-100</v>
      </c>
      <c r="AD698" s="117"/>
      <c r="AE698" s="117"/>
      <c r="AF698" s="117"/>
      <c r="AG698" s="117"/>
      <c r="AH698" s="117"/>
      <c r="AI698" s="117"/>
      <c r="AJ698" s="119">
        <v>-100</v>
      </c>
      <c r="AK698" s="117"/>
      <c r="AL698" s="117"/>
      <c r="AM698" s="117"/>
      <c r="AN698" s="117"/>
      <c r="AO698" s="117"/>
      <c r="AP698" s="119">
        <v>-100</v>
      </c>
      <c r="AQ698" s="119">
        <v>-100</v>
      </c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</row>
    <row r="699" spans="1:53" ht="29.25" x14ac:dyDescent="0.45">
      <c r="A699" s="260">
        <v>65</v>
      </c>
      <c r="B699" s="173" t="s">
        <v>202</v>
      </c>
      <c r="C699" s="120">
        <v>14.75</v>
      </c>
      <c r="D699" s="120">
        <v>39.53</v>
      </c>
      <c r="E699" s="120">
        <v>-75.69</v>
      </c>
      <c r="F699" s="120">
        <v>307.14</v>
      </c>
      <c r="G699" s="120">
        <v>-53.88</v>
      </c>
      <c r="H699" s="120">
        <v>-40.14</v>
      </c>
      <c r="I699" s="120">
        <v>31.15</v>
      </c>
      <c r="J699" s="120">
        <v>-35.090000000000003</v>
      </c>
      <c r="K699" s="120">
        <v>19.510000000000002</v>
      </c>
      <c r="L699" s="120">
        <v>-3.81</v>
      </c>
      <c r="M699" s="120">
        <v>60</v>
      </c>
      <c r="N699" s="120">
        <v>-33.799999999999997</v>
      </c>
      <c r="O699" s="120">
        <v>0</v>
      </c>
      <c r="P699" s="120">
        <v>26.67</v>
      </c>
      <c r="Q699" s="120">
        <v>145.71</v>
      </c>
      <c r="R699" s="120">
        <v>-35.090000000000003</v>
      </c>
      <c r="S699" s="120">
        <v>-54.62</v>
      </c>
      <c r="T699" s="120">
        <v>-69.41</v>
      </c>
      <c r="U699" s="120">
        <v>-32.5</v>
      </c>
      <c r="V699" s="120">
        <v>-2.7</v>
      </c>
      <c r="W699" s="120">
        <v>-23.47</v>
      </c>
      <c r="X699" s="120">
        <v>-27.72</v>
      </c>
      <c r="Y699" s="120">
        <v>-28.57</v>
      </c>
      <c r="Z699" s="120">
        <v>8.51</v>
      </c>
      <c r="AA699" s="120">
        <v>-40</v>
      </c>
      <c r="AB699" s="120">
        <v>-22.37</v>
      </c>
      <c r="AC699" s="120">
        <v>-51.16</v>
      </c>
      <c r="AD699" s="120">
        <v>83.78</v>
      </c>
      <c r="AE699" s="120">
        <v>50</v>
      </c>
      <c r="AF699" s="120">
        <v>88.46</v>
      </c>
      <c r="AG699" s="120">
        <v>11.11</v>
      </c>
      <c r="AH699" s="120">
        <v>55.56</v>
      </c>
      <c r="AI699" s="120">
        <v>-37.33</v>
      </c>
      <c r="AJ699" s="120">
        <v>-6.85</v>
      </c>
      <c r="AK699" s="120">
        <v>22.5</v>
      </c>
      <c r="AL699" s="120">
        <v>-52.94</v>
      </c>
      <c r="AM699" s="120">
        <v>-21.43</v>
      </c>
      <c r="AN699" s="120">
        <v>-52.54</v>
      </c>
      <c r="AO699" s="120">
        <v>78.569999999999993</v>
      </c>
      <c r="AP699" s="120">
        <v>11.76</v>
      </c>
      <c r="AQ699" s="120">
        <v>-6.17</v>
      </c>
      <c r="AR699" s="120">
        <v>-10.199999999999999</v>
      </c>
      <c r="AS699" s="120">
        <v>-40</v>
      </c>
      <c r="AT699" s="120">
        <v>-7.14</v>
      </c>
      <c r="AU699" s="120">
        <v>-10.64</v>
      </c>
      <c r="AV699" s="120">
        <v>-1.47</v>
      </c>
      <c r="AW699" s="120">
        <v>12.24</v>
      </c>
      <c r="AX699" s="120">
        <v>154.16999999999999</v>
      </c>
      <c r="AY699" s="120">
        <v>87.88</v>
      </c>
      <c r="AZ699" s="120">
        <v>117.86</v>
      </c>
      <c r="BA699" s="120">
        <v>46.67</v>
      </c>
    </row>
    <row r="700" spans="1:53" ht="29.25" x14ac:dyDescent="0.45">
      <c r="A700" s="261">
        <v>66</v>
      </c>
      <c r="B700" s="174" t="s">
        <v>203</v>
      </c>
      <c r="C700" s="119">
        <v>-22.22</v>
      </c>
      <c r="D700" s="121">
        <v>1160</v>
      </c>
      <c r="E700" s="121">
        <v>3142.86</v>
      </c>
      <c r="F700" s="119">
        <v>793.33</v>
      </c>
      <c r="G700" s="119">
        <v>-47.22</v>
      </c>
      <c r="H700" s="119">
        <v>55.56</v>
      </c>
      <c r="I700" s="119">
        <v>485.71</v>
      </c>
      <c r="J700" s="119">
        <v>2.38</v>
      </c>
      <c r="K700" s="119">
        <v>236.36</v>
      </c>
      <c r="L700" s="119">
        <v>88.38</v>
      </c>
      <c r="M700" s="119">
        <v>250</v>
      </c>
      <c r="N700" s="119">
        <v>-56.25</v>
      </c>
      <c r="O700" s="119">
        <v>42.86</v>
      </c>
      <c r="P700" s="119">
        <v>-98.87</v>
      </c>
      <c r="Q700" s="119">
        <v>-98.57</v>
      </c>
      <c r="R700" s="119">
        <v>-96.02</v>
      </c>
      <c r="S700" s="119">
        <v>-52.63</v>
      </c>
      <c r="T700" s="119">
        <v>-71.430000000000007</v>
      </c>
      <c r="U700" s="119">
        <v>-91.87</v>
      </c>
      <c r="V700" s="119">
        <v>-86.05</v>
      </c>
      <c r="W700" s="119">
        <v>-55.41</v>
      </c>
      <c r="X700" s="119">
        <v>-97.59</v>
      </c>
      <c r="Y700" s="119">
        <v>-94.9</v>
      </c>
      <c r="Z700" s="119">
        <v>85.71</v>
      </c>
      <c r="AA700" s="119">
        <v>-30</v>
      </c>
      <c r="AB700" s="119">
        <v>320</v>
      </c>
      <c r="AC700" s="119">
        <v>-38.46</v>
      </c>
      <c r="AD700" s="119">
        <v>37.5</v>
      </c>
      <c r="AE700" s="119">
        <v>22.22</v>
      </c>
      <c r="AF700" s="119">
        <v>37.5</v>
      </c>
      <c r="AG700" s="119">
        <v>-10</v>
      </c>
      <c r="AH700" s="119">
        <v>133.33000000000001</v>
      </c>
      <c r="AI700" s="119">
        <v>-51.52</v>
      </c>
      <c r="AJ700" s="119">
        <v>322.22000000000003</v>
      </c>
      <c r="AK700" s="119">
        <v>740</v>
      </c>
      <c r="AL700" s="119">
        <v>-7.69</v>
      </c>
      <c r="AM700" s="119">
        <v>150</v>
      </c>
      <c r="AN700" s="119">
        <v>676.19</v>
      </c>
      <c r="AO700" s="121">
        <v>2487.5</v>
      </c>
      <c r="AP700" s="119">
        <v>772.73</v>
      </c>
      <c r="AQ700" s="121">
        <v>1490.91</v>
      </c>
      <c r="AR700" s="119">
        <v>163.63999999999999</v>
      </c>
      <c r="AS700" s="119">
        <v>700</v>
      </c>
      <c r="AT700" s="119">
        <v>85.71</v>
      </c>
      <c r="AU700" s="119">
        <v>131.25</v>
      </c>
      <c r="AV700" s="119">
        <v>-31.58</v>
      </c>
      <c r="AW700" s="119">
        <v>-40.479999999999997</v>
      </c>
      <c r="AX700" s="119">
        <v>325</v>
      </c>
      <c r="AY700" s="119">
        <v>-25.71</v>
      </c>
      <c r="AZ700" s="119">
        <v>-92.02</v>
      </c>
      <c r="BA700" s="119">
        <v>-87.92</v>
      </c>
    </row>
    <row r="701" spans="1:53" ht="54.75" x14ac:dyDescent="0.45">
      <c r="A701" s="260">
        <v>67</v>
      </c>
      <c r="B701" s="173" t="s">
        <v>204</v>
      </c>
      <c r="C701" s="120">
        <v>23.08</v>
      </c>
      <c r="D701" s="120">
        <v>-16.39</v>
      </c>
      <c r="E701" s="120">
        <v>-78.16</v>
      </c>
      <c r="F701" s="120">
        <v>15.79</v>
      </c>
      <c r="G701" s="120">
        <v>213.33</v>
      </c>
      <c r="H701" s="120">
        <v>-11.36</v>
      </c>
      <c r="I701" s="120">
        <v>-15.09</v>
      </c>
      <c r="J701" s="120">
        <v>-12.9</v>
      </c>
      <c r="K701" s="120">
        <v>47.37</v>
      </c>
      <c r="L701" s="120">
        <v>14.29</v>
      </c>
      <c r="M701" s="120">
        <v>186.15</v>
      </c>
      <c r="N701" s="120">
        <v>19.05</v>
      </c>
      <c r="O701" s="120">
        <v>15.63</v>
      </c>
      <c r="P701" s="120">
        <v>-37.25</v>
      </c>
      <c r="Q701" s="120">
        <v>2.2200000000000002</v>
      </c>
      <c r="R701" s="120">
        <v>-18.18</v>
      </c>
      <c r="S701" s="120">
        <v>-32.979999999999997</v>
      </c>
      <c r="T701" s="120">
        <v>15.38</v>
      </c>
      <c r="U701" s="120">
        <v>33.33</v>
      </c>
      <c r="V701" s="120">
        <v>111.11</v>
      </c>
      <c r="W701" s="120">
        <v>90.18</v>
      </c>
      <c r="X701" s="120">
        <v>-3.13</v>
      </c>
      <c r="Y701" s="120">
        <v>-61.83</v>
      </c>
      <c r="Z701" s="120">
        <v>-2</v>
      </c>
      <c r="AA701" s="120">
        <v>-64.86</v>
      </c>
      <c r="AB701" s="120">
        <v>50</v>
      </c>
      <c r="AC701" s="120">
        <v>-39.130000000000003</v>
      </c>
      <c r="AD701" s="120">
        <v>-9.26</v>
      </c>
      <c r="AE701" s="120">
        <v>-31.75</v>
      </c>
      <c r="AF701" s="120">
        <v>-22.22</v>
      </c>
      <c r="AG701" s="120">
        <v>-13.33</v>
      </c>
      <c r="AH701" s="120">
        <v>-22.81</v>
      </c>
      <c r="AI701" s="120">
        <v>-82.16</v>
      </c>
      <c r="AJ701" s="120">
        <v>-69.349999999999994</v>
      </c>
      <c r="AK701" s="120">
        <v>-71.83</v>
      </c>
      <c r="AL701" s="120">
        <v>-44.9</v>
      </c>
      <c r="AM701" s="120">
        <v>130.77000000000001</v>
      </c>
      <c r="AN701" s="120">
        <v>6.25</v>
      </c>
      <c r="AO701" s="120">
        <v>92.86</v>
      </c>
      <c r="AP701" s="120">
        <v>2.04</v>
      </c>
      <c r="AQ701" s="120">
        <v>-20.93</v>
      </c>
      <c r="AR701" s="120">
        <v>-51.43</v>
      </c>
      <c r="AS701" s="120">
        <v>-11.54</v>
      </c>
      <c r="AT701" s="120">
        <v>-36.36</v>
      </c>
      <c r="AU701" s="120">
        <v>-42.11</v>
      </c>
      <c r="AV701" s="120">
        <v>210.53</v>
      </c>
      <c r="AW701" s="120">
        <v>65</v>
      </c>
      <c r="AX701" s="120">
        <v>3.7</v>
      </c>
      <c r="AY701" s="120">
        <v>-36.67</v>
      </c>
      <c r="AZ701" s="120">
        <v>-15.69</v>
      </c>
      <c r="BA701" s="120">
        <v>37.04</v>
      </c>
    </row>
    <row r="702" spans="1:53" x14ac:dyDescent="0.45">
      <c r="A702" s="261">
        <v>68</v>
      </c>
      <c r="B702" s="174" t="s">
        <v>205</v>
      </c>
      <c r="C702" s="119">
        <v>-14.12</v>
      </c>
      <c r="D702" s="119">
        <v>-19.36</v>
      </c>
      <c r="E702" s="119">
        <v>62.34</v>
      </c>
      <c r="F702" s="119">
        <v>-24.61</v>
      </c>
      <c r="G702" s="119">
        <v>22.5</v>
      </c>
      <c r="H702" s="119">
        <v>-2.02</v>
      </c>
      <c r="I702" s="119">
        <v>20.68</v>
      </c>
      <c r="J702" s="119">
        <v>-12.3</v>
      </c>
      <c r="K702" s="119">
        <v>47.72</v>
      </c>
      <c r="L702" s="119">
        <v>52.12</v>
      </c>
      <c r="M702" s="119">
        <v>119.13</v>
      </c>
      <c r="N702" s="119">
        <v>94.57</v>
      </c>
      <c r="O702" s="119">
        <v>-21.11</v>
      </c>
      <c r="P702" s="119">
        <v>-10.01</v>
      </c>
      <c r="Q702" s="119">
        <v>-3.85</v>
      </c>
      <c r="R702" s="119">
        <v>-35.22</v>
      </c>
      <c r="S702" s="119">
        <v>-50.02</v>
      </c>
      <c r="T702" s="119">
        <v>-40.83</v>
      </c>
      <c r="U702" s="119">
        <v>-1.1299999999999999</v>
      </c>
      <c r="V702" s="119">
        <v>-51.45</v>
      </c>
      <c r="W702" s="119">
        <v>-62.2</v>
      </c>
      <c r="X702" s="119">
        <v>-16.62</v>
      </c>
      <c r="Y702" s="119">
        <v>-48.44</v>
      </c>
      <c r="Z702" s="119">
        <v>-62.99</v>
      </c>
      <c r="AA702" s="119">
        <v>-14.93</v>
      </c>
      <c r="AB702" s="119">
        <v>-60.77</v>
      </c>
      <c r="AC702" s="119">
        <v>-66.790000000000006</v>
      </c>
      <c r="AD702" s="119">
        <v>-45.71</v>
      </c>
      <c r="AE702" s="119">
        <v>3.45</v>
      </c>
      <c r="AF702" s="119">
        <v>96.52</v>
      </c>
      <c r="AG702" s="119">
        <v>-52.86</v>
      </c>
      <c r="AH702" s="119">
        <v>-6.09</v>
      </c>
      <c r="AI702" s="119">
        <v>-11.51</v>
      </c>
      <c r="AJ702" s="119">
        <v>-40.4</v>
      </c>
      <c r="AK702" s="119">
        <v>21.09</v>
      </c>
      <c r="AL702" s="119">
        <v>132.56</v>
      </c>
      <c r="AM702" s="119">
        <v>73.8</v>
      </c>
      <c r="AN702" s="119">
        <v>128.96</v>
      </c>
      <c r="AO702" s="119">
        <v>143.57</v>
      </c>
      <c r="AP702" s="119">
        <v>62.84</v>
      </c>
      <c r="AQ702" s="119">
        <v>-7.11</v>
      </c>
      <c r="AR702" s="119">
        <v>-52.25</v>
      </c>
      <c r="AS702" s="119">
        <v>103.28</v>
      </c>
      <c r="AT702" s="119">
        <v>33.42</v>
      </c>
      <c r="AU702" s="119">
        <v>134.28</v>
      </c>
      <c r="AV702" s="119">
        <v>-4.08</v>
      </c>
      <c r="AW702" s="119">
        <v>-32.15</v>
      </c>
      <c r="AX702" s="119">
        <v>-48.99</v>
      </c>
      <c r="AY702" s="119">
        <v>-58.2</v>
      </c>
      <c r="AZ702" s="119">
        <v>33.07</v>
      </c>
      <c r="BA702" s="119">
        <v>-9.99</v>
      </c>
    </row>
    <row r="703" spans="1:53" ht="42" x14ac:dyDescent="0.45">
      <c r="A703" s="260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</row>
    <row r="704" spans="1:53" ht="29.25" x14ac:dyDescent="0.45">
      <c r="A704" s="261">
        <v>70</v>
      </c>
      <c r="B704" s="174" t="s">
        <v>98</v>
      </c>
      <c r="C704" s="119">
        <v>-29.44</v>
      </c>
      <c r="D704" s="119">
        <v>-32.32</v>
      </c>
      <c r="E704" s="119">
        <v>-24.32</v>
      </c>
      <c r="F704" s="119">
        <v>-41.74</v>
      </c>
      <c r="G704" s="119">
        <v>-33.200000000000003</v>
      </c>
      <c r="H704" s="119">
        <v>-38.26</v>
      </c>
      <c r="I704" s="119">
        <v>-38.479999999999997</v>
      </c>
      <c r="J704" s="119">
        <v>-26.85</v>
      </c>
      <c r="K704" s="119">
        <v>-21.5</v>
      </c>
      <c r="L704" s="119">
        <v>-29.43</v>
      </c>
      <c r="M704" s="119">
        <v>-51.25</v>
      </c>
      <c r="N704" s="119">
        <v>-31.98</v>
      </c>
      <c r="O704" s="119">
        <v>-16.010000000000002</v>
      </c>
      <c r="P704" s="119">
        <v>-2.72</v>
      </c>
      <c r="Q704" s="119">
        <v>18.89</v>
      </c>
      <c r="R704" s="119">
        <v>-15.97</v>
      </c>
      <c r="S704" s="119">
        <v>-11.61</v>
      </c>
      <c r="T704" s="119">
        <v>-22.62</v>
      </c>
      <c r="U704" s="119">
        <v>-0.88</v>
      </c>
      <c r="V704" s="119">
        <v>-31.12</v>
      </c>
      <c r="W704" s="119">
        <v>-7.62</v>
      </c>
      <c r="X704" s="119">
        <v>-4.3099999999999996</v>
      </c>
      <c r="Y704" s="119">
        <v>34.82</v>
      </c>
      <c r="Z704" s="119">
        <v>23.76</v>
      </c>
      <c r="AA704" s="119">
        <v>55.08</v>
      </c>
      <c r="AB704" s="119">
        <v>51.53</v>
      </c>
      <c r="AC704" s="119">
        <v>-4.97</v>
      </c>
      <c r="AD704" s="119">
        <v>57.19</v>
      </c>
      <c r="AE704" s="119">
        <v>53</v>
      </c>
      <c r="AF704" s="119">
        <v>72.989999999999995</v>
      </c>
      <c r="AG704" s="119">
        <v>56.08</v>
      </c>
      <c r="AH704" s="119">
        <v>124.03</v>
      </c>
      <c r="AI704" s="119">
        <v>46.26</v>
      </c>
      <c r="AJ704" s="119">
        <v>49.15</v>
      </c>
      <c r="AK704" s="119">
        <v>41.14</v>
      </c>
      <c r="AL704" s="119">
        <v>12.1</v>
      </c>
      <c r="AM704" s="119">
        <v>-0.6</v>
      </c>
      <c r="AN704" s="119">
        <v>-6.51</v>
      </c>
      <c r="AO704" s="119">
        <v>25.31</v>
      </c>
      <c r="AP704" s="119">
        <v>0.82</v>
      </c>
      <c r="AQ704" s="119">
        <v>15.96</v>
      </c>
      <c r="AR704" s="119">
        <v>-3.58</v>
      </c>
      <c r="AS704" s="119">
        <v>7.64</v>
      </c>
      <c r="AT704" s="119">
        <v>18.07</v>
      </c>
      <c r="AU704" s="119">
        <v>30.04</v>
      </c>
      <c r="AV704" s="119">
        <v>37.26</v>
      </c>
      <c r="AW704" s="119">
        <v>2.8</v>
      </c>
      <c r="AX704" s="119">
        <v>23.57</v>
      </c>
      <c r="AY704" s="119">
        <v>30.24</v>
      </c>
      <c r="AZ704" s="119">
        <v>43.84</v>
      </c>
      <c r="BA704" s="119">
        <v>9.1</v>
      </c>
    </row>
    <row r="705" spans="1:53" ht="29.25" x14ac:dyDescent="0.45">
      <c r="A705" s="260">
        <v>71</v>
      </c>
      <c r="B705" s="173" t="s">
        <v>207</v>
      </c>
      <c r="C705" s="120">
        <v>-85</v>
      </c>
      <c r="D705" s="118">
        <v>1000</v>
      </c>
      <c r="E705" s="120">
        <v>-88.89</v>
      </c>
      <c r="F705" s="118">
        <v>1700</v>
      </c>
      <c r="G705" s="120">
        <v>-39.130000000000003</v>
      </c>
      <c r="H705" s="120">
        <v>306.25</v>
      </c>
      <c r="I705" s="120">
        <v>533.33000000000004</v>
      </c>
      <c r="J705" s="120">
        <v>-78.260000000000005</v>
      </c>
      <c r="K705" s="120">
        <v>-68.42</v>
      </c>
      <c r="L705" s="120">
        <v>85.71</v>
      </c>
      <c r="M705" s="120">
        <v>75</v>
      </c>
      <c r="N705" s="118">
        <v>5900</v>
      </c>
      <c r="O705" s="120">
        <v>50</v>
      </c>
      <c r="P705" s="120">
        <v>-63.64</v>
      </c>
      <c r="Q705" s="118">
        <v>3066.67</v>
      </c>
      <c r="R705" s="120">
        <v>-38.89</v>
      </c>
      <c r="S705" s="120">
        <v>357.14</v>
      </c>
      <c r="T705" s="120">
        <v>61.54</v>
      </c>
      <c r="U705" s="120">
        <v>-47.37</v>
      </c>
      <c r="V705" s="120">
        <v>720</v>
      </c>
      <c r="W705" s="120">
        <v>650</v>
      </c>
      <c r="X705" s="120">
        <v>78.849999999999994</v>
      </c>
      <c r="Y705" s="120">
        <v>614.29</v>
      </c>
      <c r="Z705" s="120">
        <v>-6.67</v>
      </c>
      <c r="AA705" s="118">
        <v>1033.33</v>
      </c>
      <c r="AB705" s="118">
        <v>1025</v>
      </c>
      <c r="AC705" s="120">
        <v>-51.58</v>
      </c>
      <c r="AD705" s="120">
        <v>-36.36</v>
      </c>
      <c r="AE705" s="120">
        <v>115.63</v>
      </c>
      <c r="AF705" s="120">
        <v>-27.62</v>
      </c>
      <c r="AG705" s="120">
        <v>615</v>
      </c>
      <c r="AH705" s="120">
        <v>129.27000000000001</v>
      </c>
      <c r="AI705" s="120">
        <v>-44.44</v>
      </c>
      <c r="AJ705" s="120">
        <v>-95.7</v>
      </c>
      <c r="AK705" s="120">
        <v>-88</v>
      </c>
      <c r="AL705" s="120">
        <v>-92.86</v>
      </c>
      <c r="AM705" s="116"/>
      <c r="AN705" s="120">
        <v>-93.33</v>
      </c>
      <c r="AO705" s="120">
        <v>-89.13</v>
      </c>
      <c r="AP705" s="120">
        <v>57.14</v>
      </c>
      <c r="AQ705" s="120">
        <v>-97.83</v>
      </c>
      <c r="AR705" s="120">
        <v>-93.42</v>
      </c>
      <c r="AS705" s="120">
        <v>-95.8</v>
      </c>
      <c r="AT705" s="120">
        <v>-92.55</v>
      </c>
      <c r="AU705" s="120">
        <v>-80</v>
      </c>
      <c r="AV705" s="120">
        <v>50</v>
      </c>
      <c r="AW705" s="120">
        <v>0</v>
      </c>
      <c r="AX705" s="120">
        <v>-25</v>
      </c>
      <c r="AY705" s="116"/>
      <c r="AZ705" s="120">
        <v>0</v>
      </c>
      <c r="BA705" s="120">
        <v>180</v>
      </c>
    </row>
    <row r="706" spans="1:53" ht="29.25" x14ac:dyDescent="0.45">
      <c r="A706" s="261">
        <v>72</v>
      </c>
      <c r="B706" s="174" t="s">
        <v>104</v>
      </c>
      <c r="C706" s="119">
        <v>-24.56</v>
      </c>
      <c r="D706" s="119">
        <v>-9.1300000000000008</v>
      </c>
      <c r="E706" s="119">
        <v>-12.11</v>
      </c>
      <c r="F706" s="119">
        <v>4.0999999999999996</v>
      </c>
      <c r="G706" s="119">
        <v>-5.44</v>
      </c>
      <c r="H706" s="119">
        <v>32.79</v>
      </c>
      <c r="I706" s="119">
        <v>21.73</v>
      </c>
      <c r="J706" s="119">
        <v>13.86</v>
      </c>
      <c r="K706" s="119">
        <v>1.47</v>
      </c>
      <c r="L706" s="119">
        <v>-5.59</v>
      </c>
      <c r="M706" s="119">
        <v>-14.14</v>
      </c>
      <c r="N706" s="119">
        <v>25.27</v>
      </c>
      <c r="O706" s="119">
        <v>0.72</v>
      </c>
      <c r="P706" s="119">
        <v>-6.68</v>
      </c>
      <c r="Q706" s="119">
        <v>41.88</v>
      </c>
      <c r="R706" s="119">
        <v>-8</v>
      </c>
      <c r="S706" s="119">
        <v>32.28</v>
      </c>
      <c r="T706" s="119">
        <v>-24.47</v>
      </c>
      <c r="U706" s="119">
        <v>3.58</v>
      </c>
      <c r="V706" s="119">
        <v>-11.38</v>
      </c>
      <c r="W706" s="119">
        <v>31.44</v>
      </c>
      <c r="X706" s="119">
        <v>5.53</v>
      </c>
      <c r="Y706" s="119">
        <v>5.0199999999999996</v>
      </c>
      <c r="Z706" s="119">
        <v>-19.57</v>
      </c>
      <c r="AA706" s="119">
        <v>-5.19</v>
      </c>
      <c r="AB706" s="119">
        <v>-4.13</v>
      </c>
      <c r="AC706" s="119">
        <v>-28.29</v>
      </c>
      <c r="AD706" s="119">
        <v>31.5</v>
      </c>
      <c r="AE706" s="119">
        <v>-33.97</v>
      </c>
      <c r="AF706" s="119">
        <v>4.2</v>
      </c>
      <c r="AG706" s="119">
        <v>-12.68</v>
      </c>
      <c r="AH706" s="119">
        <v>24.25</v>
      </c>
      <c r="AI706" s="119">
        <v>3.75</v>
      </c>
      <c r="AJ706" s="119">
        <v>-21.39</v>
      </c>
      <c r="AK706" s="119">
        <v>30.01</v>
      </c>
      <c r="AL706" s="119">
        <v>-2.58</v>
      </c>
      <c r="AM706" s="119">
        <v>-6.34</v>
      </c>
      <c r="AN706" s="119">
        <v>-7.53</v>
      </c>
      <c r="AO706" s="119">
        <v>31.96</v>
      </c>
      <c r="AP706" s="119">
        <v>-13.68</v>
      </c>
      <c r="AQ706" s="119">
        <v>43.72</v>
      </c>
      <c r="AR706" s="119">
        <v>11.48</v>
      </c>
      <c r="AS706" s="119">
        <v>-13.54</v>
      </c>
      <c r="AT706" s="119">
        <v>-24.53</v>
      </c>
      <c r="AU706" s="119">
        <v>-3.57</v>
      </c>
      <c r="AV706" s="119">
        <v>11.29</v>
      </c>
      <c r="AW706" s="119">
        <v>-8.98</v>
      </c>
      <c r="AX706" s="119">
        <v>11.97</v>
      </c>
      <c r="AY706" s="119">
        <v>25.4</v>
      </c>
      <c r="AZ706" s="119">
        <v>83.72</v>
      </c>
      <c r="BA706" s="119">
        <v>-16.440000000000001</v>
      </c>
    </row>
    <row r="707" spans="1:53" ht="29.25" x14ac:dyDescent="0.45">
      <c r="A707" s="260">
        <v>73</v>
      </c>
      <c r="B707" s="173" t="s">
        <v>77</v>
      </c>
      <c r="C707" s="120">
        <v>-25.54</v>
      </c>
      <c r="D707" s="120">
        <v>-1.73</v>
      </c>
      <c r="E707" s="120">
        <v>-24.07</v>
      </c>
      <c r="F707" s="120">
        <v>-14.82</v>
      </c>
      <c r="G707" s="120">
        <v>-31.5</v>
      </c>
      <c r="H707" s="120">
        <v>-12.48</v>
      </c>
      <c r="I707" s="120">
        <v>-28.26</v>
      </c>
      <c r="J707" s="120">
        <v>-18.739999999999998</v>
      </c>
      <c r="K707" s="120">
        <v>9.5399999999999991</v>
      </c>
      <c r="L707" s="120">
        <v>16.05</v>
      </c>
      <c r="M707" s="120">
        <v>24.02</v>
      </c>
      <c r="N707" s="120">
        <v>4.47</v>
      </c>
      <c r="O707" s="120">
        <v>3.83</v>
      </c>
      <c r="P707" s="120">
        <v>5.71</v>
      </c>
      <c r="Q707" s="120">
        <v>19.190000000000001</v>
      </c>
      <c r="R707" s="120">
        <v>31</v>
      </c>
      <c r="S707" s="120">
        <v>20.5</v>
      </c>
      <c r="T707" s="120">
        <v>-16.68</v>
      </c>
      <c r="U707" s="120">
        <v>21.2</v>
      </c>
      <c r="V707" s="120">
        <v>-2.33</v>
      </c>
      <c r="W707" s="120">
        <v>7.91</v>
      </c>
      <c r="X707" s="120">
        <v>-1.32</v>
      </c>
      <c r="Y707" s="120">
        <v>-10.07</v>
      </c>
      <c r="Z707" s="120">
        <v>-3.09</v>
      </c>
      <c r="AA707" s="120">
        <v>14.03</v>
      </c>
      <c r="AB707" s="120">
        <v>2.83</v>
      </c>
      <c r="AC707" s="120">
        <v>5.24</v>
      </c>
      <c r="AD707" s="120">
        <v>-20.27</v>
      </c>
      <c r="AE707" s="120">
        <v>12.47</v>
      </c>
      <c r="AF707" s="120">
        <v>56.16</v>
      </c>
      <c r="AG707" s="120">
        <v>7.34</v>
      </c>
      <c r="AH707" s="120">
        <v>23.27</v>
      </c>
      <c r="AI707" s="120">
        <v>2.75</v>
      </c>
      <c r="AJ707" s="120">
        <v>-12.25</v>
      </c>
      <c r="AK707" s="120">
        <v>-1.37</v>
      </c>
      <c r="AL707" s="120">
        <v>-11.03</v>
      </c>
      <c r="AM707" s="120">
        <v>-2.69</v>
      </c>
      <c r="AN707" s="120">
        <v>-12.46</v>
      </c>
      <c r="AO707" s="120">
        <v>6.56</v>
      </c>
      <c r="AP707" s="120">
        <v>5.19</v>
      </c>
      <c r="AQ707" s="120">
        <v>-5.65</v>
      </c>
      <c r="AR707" s="120">
        <v>-9.99</v>
      </c>
      <c r="AS707" s="120">
        <v>-13.99</v>
      </c>
      <c r="AT707" s="120">
        <v>-3.62</v>
      </c>
      <c r="AU707" s="120">
        <v>17.68</v>
      </c>
      <c r="AV707" s="120">
        <v>16.809999999999999</v>
      </c>
      <c r="AW707" s="120">
        <v>27.59</v>
      </c>
      <c r="AX707" s="120">
        <v>5.99</v>
      </c>
      <c r="AY707" s="120">
        <v>18.04</v>
      </c>
      <c r="AZ707" s="120">
        <v>18.510000000000002</v>
      </c>
      <c r="BA707" s="120">
        <v>7.73</v>
      </c>
    </row>
    <row r="708" spans="1:53" x14ac:dyDescent="0.45">
      <c r="A708" s="261">
        <v>74</v>
      </c>
      <c r="B708" s="174" t="s">
        <v>208</v>
      </c>
      <c r="C708" s="119">
        <v>436.36</v>
      </c>
      <c r="D708" s="119">
        <v>-47.5</v>
      </c>
      <c r="E708" s="119">
        <v>-36</v>
      </c>
      <c r="F708" s="119">
        <v>100</v>
      </c>
      <c r="G708" s="119">
        <v>-17.14</v>
      </c>
      <c r="H708" s="119">
        <v>29.27</v>
      </c>
      <c r="I708" s="119">
        <v>145.44999999999999</v>
      </c>
      <c r="J708" s="119">
        <v>5.88</v>
      </c>
      <c r="K708" s="119">
        <v>82.93</v>
      </c>
      <c r="L708" s="119">
        <v>-51.72</v>
      </c>
      <c r="M708" s="119">
        <v>-73.08</v>
      </c>
      <c r="N708" s="119">
        <v>9.09</v>
      </c>
      <c r="O708" s="119">
        <v>-55.93</v>
      </c>
      <c r="P708" s="119">
        <v>90.48</v>
      </c>
      <c r="Q708" s="119">
        <v>106.25</v>
      </c>
      <c r="R708" s="119">
        <v>-68.92</v>
      </c>
      <c r="S708" s="119">
        <v>55.17</v>
      </c>
      <c r="T708" s="119">
        <v>-35.85</v>
      </c>
      <c r="U708" s="119">
        <v>-38.270000000000003</v>
      </c>
      <c r="V708" s="119">
        <v>0</v>
      </c>
      <c r="W708" s="119">
        <v>-41.33</v>
      </c>
      <c r="X708" s="119">
        <v>214.29</v>
      </c>
      <c r="Y708" s="119">
        <v>85.71</v>
      </c>
      <c r="Z708" s="119">
        <v>250</v>
      </c>
      <c r="AA708" s="119">
        <v>11.54</v>
      </c>
      <c r="AB708" s="119">
        <v>50</v>
      </c>
      <c r="AC708" s="119">
        <v>69.7</v>
      </c>
      <c r="AD708" s="119">
        <v>-65.22</v>
      </c>
      <c r="AE708" s="119">
        <v>108.89</v>
      </c>
      <c r="AF708" s="119">
        <v>79.41</v>
      </c>
      <c r="AG708" s="119">
        <v>6</v>
      </c>
      <c r="AH708" s="119">
        <v>61.11</v>
      </c>
      <c r="AI708" s="119">
        <v>4.55</v>
      </c>
      <c r="AJ708" s="119">
        <v>-34.090000000000003</v>
      </c>
      <c r="AK708" s="119">
        <v>73.08</v>
      </c>
      <c r="AL708" s="119">
        <v>-19.05</v>
      </c>
      <c r="AM708" s="119">
        <v>-3.45</v>
      </c>
      <c r="AN708" s="119">
        <v>-81.67</v>
      </c>
      <c r="AO708" s="119">
        <v>58.93</v>
      </c>
      <c r="AP708" s="119">
        <v>62.5</v>
      </c>
      <c r="AQ708" s="119">
        <v>-14.89</v>
      </c>
      <c r="AR708" s="119">
        <v>-39.340000000000003</v>
      </c>
      <c r="AS708" s="119">
        <v>-64.150000000000006</v>
      </c>
      <c r="AT708" s="119">
        <v>-8.6199999999999992</v>
      </c>
      <c r="AU708" s="119">
        <v>-19.57</v>
      </c>
      <c r="AV708" s="119">
        <v>34.479999999999997</v>
      </c>
      <c r="AW708" s="119">
        <v>8.89</v>
      </c>
      <c r="AX708" s="119">
        <v>114.71</v>
      </c>
      <c r="AY708" s="119">
        <v>-57.14</v>
      </c>
      <c r="AZ708" s="119">
        <v>490.91</v>
      </c>
      <c r="BA708" s="119">
        <v>-47.19</v>
      </c>
    </row>
    <row r="709" spans="1:53" ht="29.25" x14ac:dyDescent="0.45">
      <c r="A709" s="260">
        <v>75</v>
      </c>
      <c r="B709" s="173" t="s">
        <v>425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20">
        <v>-100</v>
      </c>
      <c r="BA709" s="116"/>
    </row>
    <row r="710" spans="1:53" ht="29.25" x14ac:dyDescent="0.45">
      <c r="A710" s="261">
        <v>76</v>
      </c>
      <c r="B710" s="174" t="s">
        <v>209</v>
      </c>
      <c r="C710" s="119">
        <v>148.38999999999999</v>
      </c>
      <c r="D710" s="119">
        <v>31.75</v>
      </c>
      <c r="E710" s="119">
        <v>202.13</v>
      </c>
      <c r="F710" s="119">
        <v>90.44</v>
      </c>
      <c r="G710" s="119">
        <v>121.74</v>
      </c>
      <c r="H710" s="119">
        <v>260.64</v>
      </c>
      <c r="I710" s="119">
        <v>0</v>
      </c>
      <c r="J710" s="119">
        <v>144.74</v>
      </c>
      <c r="K710" s="119">
        <v>18.18</v>
      </c>
      <c r="L710" s="119">
        <v>248</v>
      </c>
      <c r="M710" s="119">
        <v>-42.31</v>
      </c>
      <c r="N710" s="119">
        <v>378.95</v>
      </c>
      <c r="O710" s="119">
        <v>22.73</v>
      </c>
      <c r="P710" s="119">
        <v>-50.72</v>
      </c>
      <c r="Q710" s="119">
        <v>-55.99</v>
      </c>
      <c r="R710" s="119">
        <v>-51.74</v>
      </c>
      <c r="S710" s="119">
        <v>-28.43</v>
      </c>
      <c r="T710" s="119">
        <v>-71.98</v>
      </c>
      <c r="U710" s="119">
        <v>135.47999999999999</v>
      </c>
      <c r="V710" s="119">
        <v>-38.71</v>
      </c>
      <c r="W710" s="119">
        <v>-48.25</v>
      </c>
      <c r="X710" s="119">
        <v>1.1499999999999999</v>
      </c>
      <c r="Y710" s="119">
        <v>-25.45</v>
      </c>
      <c r="Z710" s="119">
        <v>-89.74</v>
      </c>
      <c r="AA710" s="119">
        <v>-96.3</v>
      </c>
      <c r="AB710" s="119">
        <v>-79.56</v>
      </c>
      <c r="AC710" s="119">
        <v>-87.2</v>
      </c>
      <c r="AD710" s="119">
        <v>-82.4</v>
      </c>
      <c r="AE710" s="119">
        <v>-84.25</v>
      </c>
      <c r="AF710" s="119">
        <v>-70.53</v>
      </c>
      <c r="AG710" s="119">
        <v>-53.42</v>
      </c>
      <c r="AH710" s="119">
        <v>301.75</v>
      </c>
      <c r="AI710" s="119">
        <v>243.24</v>
      </c>
      <c r="AJ710" s="119">
        <v>-69.89</v>
      </c>
      <c r="AK710" s="119">
        <v>-26.83</v>
      </c>
      <c r="AL710" s="119">
        <v>-39.29</v>
      </c>
      <c r="AM710" s="121">
        <v>1914.29</v>
      </c>
      <c r="AN710" s="119">
        <v>-14.29</v>
      </c>
      <c r="AO710" s="119">
        <v>762.5</v>
      </c>
      <c r="AP710" s="119">
        <v>154.55000000000001</v>
      </c>
      <c r="AQ710" s="119">
        <v>78.260000000000005</v>
      </c>
      <c r="AR710" s="119">
        <v>135.71</v>
      </c>
      <c r="AS710" s="119">
        <v>179.41</v>
      </c>
      <c r="AT710" s="119">
        <v>-83.84</v>
      </c>
      <c r="AU710" s="119">
        <v>-49.61</v>
      </c>
      <c r="AV710" s="119">
        <v>-52.83</v>
      </c>
      <c r="AW710" s="119">
        <v>-88.89</v>
      </c>
      <c r="AX710" s="119">
        <v>-17.649999999999999</v>
      </c>
      <c r="AY710" s="119">
        <v>-75.89</v>
      </c>
      <c r="AZ710" s="119">
        <v>141.66999999999999</v>
      </c>
      <c r="BA710" s="119">
        <v>-57.25</v>
      </c>
    </row>
    <row r="711" spans="1:53" ht="54.75" x14ac:dyDescent="0.45">
      <c r="A711" s="260">
        <v>77</v>
      </c>
      <c r="B711" s="173" t="s">
        <v>210</v>
      </c>
      <c r="C711" s="120">
        <v>13.89</v>
      </c>
      <c r="D711" s="120">
        <v>-14.29</v>
      </c>
      <c r="E711" s="120">
        <v>-36.840000000000003</v>
      </c>
      <c r="F711" s="120">
        <v>66.67</v>
      </c>
      <c r="G711" s="120">
        <v>-37.29</v>
      </c>
      <c r="H711" s="120">
        <v>216.22</v>
      </c>
      <c r="I711" s="120">
        <v>65.22</v>
      </c>
      <c r="J711" s="120">
        <v>93.33</v>
      </c>
      <c r="K711" s="118">
        <v>1840</v>
      </c>
      <c r="L711" s="120">
        <v>336.36</v>
      </c>
      <c r="M711" s="120">
        <v>270.58999999999997</v>
      </c>
      <c r="N711" s="120">
        <v>-41.86</v>
      </c>
      <c r="O711" s="120">
        <v>-34.15</v>
      </c>
      <c r="P711" s="120">
        <v>144.44</v>
      </c>
      <c r="Q711" s="120">
        <v>38.89</v>
      </c>
      <c r="R711" s="120">
        <v>17.14</v>
      </c>
      <c r="S711" s="120">
        <v>18.920000000000002</v>
      </c>
      <c r="T711" s="120">
        <v>-56.41</v>
      </c>
      <c r="U711" s="120">
        <v>23.68</v>
      </c>
      <c r="V711" s="120">
        <v>-48.28</v>
      </c>
      <c r="W711" s="120">
        <v>-76.290000000000006</v>
      </c>
      <c r="X711" s="120">
        <v>-60.42</v>
      </c>
      <c r="Y711" s="120">
        <v>3.17</v>
      </c>
      <c r="Z711" s="120">
        <v>72</v>
      </c>
      <c r="AA711" s="120">
        <v>85.19</v>
      </c>
      <c r="AB711" s="120">
        <v>-25</v>
      </c>
      <c r="AC711" s="120">
        <v>10</v>
      </c>
      <c r="AD711" s="120">
        <v>12.2</v>
      </c>
      <c r="AE711" s="120">
        <v>90.91</v>
      </c>
      <c r="AF711" s="120">
        <v>-9.8000000000000007</v>
      </c>
      <c r="AG711" s="120">
        <v>34.04</v>
      </c>
      <c r="AH711" s="120">
        <v>11.11</v>
      </c>
      <c r="AI711" s="120">
        <v>60.87</v>
      </c>
      <c r="AJ711" s="120">
        <v>136.84</v>
      </c>
      <c r="AK711" s="120">
        <v>-64.62</v>
      </c>
      <c r="AL711" s="120">
        <v>9.3000000000000007</v>
      </c>
      <c r="AM711" s="120">
        <v>-30</v>
      </c>
      <c r="AN711" s="120">
        <v>60.61</v>
      </c>
      <c r="AO711" s="120">
        <v>36.36</v>
      </c>
      <c r="AP711" s="120">
        <v>-10.87</v>
      </c>
      <c r="AQ711" s="120">
        <v>-58.33</v>
      </c>
      <c r="AR711" s="120">
        <v>-13.04</v>
      </c>
      <c r="AS711" s="120">
        <v>-92.06</v>
      </c>
      <c r="AT711" s="120">
        <v>-14</v>
      </c>
      <c r="AU711" s="120">
        <v>-10.81</v>
      </c>
      <c r="AV711" s="120">
        <v>17.78</v>
      </c>
      <c r="AW711" s="120">
        <v>143.47999999999999</v>
      </c>
      <c r="AX711" s="120">
        <v>-6.38</v>
      </c>
      <c r="AY711" s="120">
        <v>88.57</v>
      </c>
      <c r="AZ711" s="120">
        <v>-41.51</v>
      </c>
      <c r="BA711" s="120">
        <v>-17.329999999999998</v>
      </c>
    </row>
    <row r="712" spans="1:53" ht="29.25" x14ac:dyDescent="0.45">
      <c r="A712" s="261">
        <v>78</v>
      </c>
      <c r="B712" s="174" t="s">
        <v>211</v>
      </c>
      <c r="C712" s="119">
        <v>13.16</v>
      </c>
      <c r="D712" s="119">
        <v>-1.28</v>
      </c>
      <c r="E712" s="119">
        <v>41.46</v>
      </c>
      <c r="F712" s="119">
        <v>50.88</v>
      </c>
      <c r="G712" s="119">
        <v>39.24</v>
      </c>
      <c r="H712" s="119">
        <v>14.29</v>
      </c>
      <c r="I712" s="119">
        <v>23.21</v>
      </c>
      <c r="J712" s="119">
        <v>20</v>
      </c>
      <c r="K712" s="119">
        <v>31.88</v>
      </c>
      <c r="L712" s="119">
        <v>138.33000000000001</v>
      </c>
      <c r="M712" s="119">
        <v>-38.89</v>
      </c>
      <c r="N712" s="119">
        <v>73.33</v>
      </c>
      <c r="O712" s="119">
        <v>-9.3000000000000007</v>
      </c>
      <c r="P712" s="119">
        <v>48.05</v>
      </c>
      <c r="Q712" s="119">
        <v>9.48</v>
      </c>
      <c r="R712" s="119">
        <v>89.53</v>
      </c>
      <c r="S712" s="119">
        <v>23.64</v>
      </c>
      <c r="T712" s="119">
        <v>18.75</v>
      </c>
      <c r="U712" s="119">
        <v>-2.9</v>
      </c>
      <c r="V712" s="119">
        <v>59.52</v>
      </c>
      <c r="W712" s="119">
        <v>-32.42</v>
      </c>
      <c r="X712" s="119">
        <v>-33.57</v>
      </c>
      <c r="Y712" s="119">
        <v>40.26</v>
      </c>
      <c r="Z712" s="119">
        <v>-62.82</v>
      </c>
      <c r="AA712" s="119">
        <v>21.79</v>
      </c>
      <c r="AB712" s="119">
        <v>32.46</v>
      </c>
      <c r="AC712" s="119">
        <v>-20.47</v>
      </c>
      <c r="AD712" s="119">
        <v>-63.8</v>
      </c>
      <c r="AE712" s="119">
        <v>-2.21</v>
      </c>
      <c r="AF712" s="119">
        <v>238.16</v>
      </c>
      <c r="AG712" s="119">
        <v>-44.78</v>
      </c>
      <c r="AH712" s="119">
        <v>39.549999999999997</v>
      </c>
      <c r="AI712" s="119">
        <v>-4.07</v>
      </c>
      <c r="AJ712" s="119">
        <v>22.11</v>
      </c>
      <c r="AK712" s="119">
        <v>101.85</v>
      </c>
      <c r="AL712" s="119">
        <v>108.62</v>
      </c>
      <c r="AM712" s="119">
        <v>22.11</v>
      </c>
      <c r="AN712" s="119">
        <v>45.03</v>
      </c>
      <c r="AO712" s="119">
        <v>31.68</v>
      </c>
      <c r="AP712" s="119">
        <v>74.58</v>
      </c>
      <c r="AQ712" s="119">
        <v>28.57</v>
      </c>
      <c r="AR712" s="119">
        <v>-63.04</v>
      </c>
      <c r="AS712" s="119">
        <v>168.92</v>
      </c>
      <c r="AT712" s="119">
        <v>28.88</v>
      </c>
      <c r="AU712" s="119">
        <v>57.63</v>
      </c>
      <c r="AV712" s="119">
        <v>91.38</v>
      </c>
      <c r="AW712" s="119">
        <v>-5.05</v>
      </c>
      <c r="AX712" s="119">
        <v>51.24</v>
      </c>
      <c r="AY712" s="119">
        <v>155.16999999999999</v>
      </c>
      <c r="AZ712" s="119">
        <v>-41.55</v>
      </c>
      <c r="BA712" s="119">
        <v>58.65</v>
      </c>
    </row>
    <row r="713" spans="1:53" ht="29.25" x14ac:dyDescent="0.45">
      <c r="A713" s="260">
        <v>79</v>
      </c>
      <c r="B713" s="173" t="s">
        <v>90</v>
      </c>
      <c r="C713" s="120">
        <v>-16.03</v>
      </c>
      <c r="D713" s="120">
        <v>15.78</v>
      </c>
      <c r="E713" s="120">
        <v>3.18</v>
      </c>
      <c r="F713" s="120">
        <v>-11.29</v>
      </c>
      <c r="G713" s="120">
        <v>9.98</v>
      </c>
      <c r="H713" s="120">
        <v>26.33</v>
      </c>
      <c r="I713" s="120">
        <v>-1.42</v>
      </c>
      <c r="J713" s="120">
        <v>4.6100000000000003</v>
      </c>
      <c r="K713" s="120">
        <v>-1.99</v>
      </c>
      <c r="L713" s="120">
        <v>-12.88</v>
      </c>
      <c r="M713" s="120">
        <v>2.36</v>
      </c>
      <c r="N713" s="120">
        <v>13.14</v>
      </c>
      <c r="O713" s="120">
        <v>-9.41</v>
      </c>
      <c r="P713" s="120">
        <v>-7.24</v>
      </c>
      <c r="Q713" s="120">
        <v>-8.98</v>
      </c>
      <c r="R713" s="120">
        <v>13.47</v>
      </c>
      <c r="S713" s="120">
        <v>0.71</v>
      </c>
      <c r="T713" s="120">
        <v>-14.74</v>
      </c>
      <c r="U713" s="120">
        <v>40.020000000000003</v>
      </c>
      <c r="V713" s="120">
        <v>-8.2799999999999994</v>
      </c>
      <c r="W713" s="120">
        <v>11.89</v>
      </c>
      <c r="X713" s="120">
        <v>2.79</v>
      </c>
      <c r="Y713" s="120">
        <v>-18.28</v>
      </c>
      <c r="Z713" s="120">
        <v>-1.56</v>
      </c>
      <c r="AA713" s="120">
        <v>10.37</v>
      </c>
      <c r="AB713" s="120">
        <v>1.93</v>
      </c>
      <c r="AC713" s="120">
        <v>20.54</v>
      </c>
      <c r="AD713" s="120">
        <v>6.13</v>
      </c>
      <c r="AE713" s="120">
        <v>4.5599999999999996</v>
      </c>
      <c r="AF713" s="120">
        <v>10.75</v>
      </c>
      <c r="AG713" s="120">
        <v>-28.72</v>
      </c>
      <c r="AH713" s="120">
        <v>47.67</v>
      </c>
      <c r="AI713" s="120">
        <v>0.47</v>
      </c>
      <c r="AJ713" s="120">
        <v>8.41</v>
      </c>
      <c r="AK713" s="120">
        <v>40.869999999999997</v>
      </c>
      <c r="AL713" s="120">
        <v>14.11</v>
      </c>
      <c r="AM713" s="120">
        <v>16.86</v>
      </c>
      <c r="AN713" s="120">
        <v>19.920000000000002</v>
      </c>
      <c r="AO713" s="120">
        <v>20.81</v>
      </c>
      <c r="AP713" s="120">
        <v>3.95</v>
      </c>
      <c r="AQ713" s="120">
        <v>8.0399999999999991</v>
      </c>
      <c r="AR713" s="120">
        <v>13.21</v>
      </c>
      <c r="AS713" s="120">
        <v>31.41</v>
      </c>
      <c r="AT713" s="120">
        <v>34.65</v>
      </c>
      <c r="AU713" s="120">
        <v>40.71</v>
      </c>
      <c r="AV713" s="120">
        <v>24.51</v>
      </c>
      <c r="AW713" s="120">
        <v>108.47</v>
      </c>
      <c r="AX713" s="120">
        <v>68.489999999999995</v>
      </c>
      <c r="AY713" s="120">
        <v>39.25</v>
      </c>
      <c r="AZ713" s="120">
        <v>14.23</v>
      </c>
      <c r="BA713" s="120">
        <v>12.53</v>
      </c>
    </row>
    <row r="714" spans="1:53" x14ac:dyDescent="0.45">
      <c r="A714" s="261">
        <v>80</v>
      </c>
      <c r="B714" s="174" t="s">
        <v>85</v>
      </c>
      <c r="C714" s="119">
        <v>-21</v>
      </c>
      <c r="D714" s="119">
        <v>-3.41</v>
      </c>
      <c r="E714" s="119">
        <v>0.37</v>
      </c>
      <c r="F714" s="119">
        <v>4.9800000000000004</v>
      </c>
      <c r="G714" s="119">
        <v>14.16</v>
      </c>
      <c r="H714" s="119">
        <v>5.49</v>
      </c>
      <c r="I714" s="119">
        <v>-2.0099999999999998</v>
      </c>
      <c r="J714" s="119">
        <v>-11.98</v>
      </c>
      <c r="K714" s="119">
        <v>2.62</v>
      </c>
      <c r="L714" s="119">
        <v>34.58</v>
      </c>
      <c r="M714" s="119">
        <v>4.62</v>
      </c>
      <c r="N714" s="119">
        <v>-5.42</v>
      </c>
      <c r="O714" s="119">
        <v>7.63</v>
      </c>
      <c r="P714" s="119">
        <v>-6.18</v>
      </c>
      <c r="Q714" s="119">
        <v>-14.49</v>
      </c>
      <c r="R714" s="119">
        <v>-1.4</v>
      </c>
      <c r="S714" s="119">
        <v>-27.25</v>
      </c>
      <c r="T714" s="119">
        <v>-9.83</v>
      </c>
      <c r="U714" s="119">
        <v>12.39</v>
      </c>
      <c r="V714" s="119">
        <v>-7.18</v>
      </c>
      <c r="W714" s="119">
        <v>-17.11</v>
      </c>
      <c r="X714" s="119">
        <v>-10.8</v>
      </c>
      <c r="Y714" s="119">
        <v>-7.16</v>
      </c>
      <c r="Z714" s="119">
        <v>-1.38</v>
      </c>
      <c r="AA714" s="119">
        <v>-4.53</v>
      </c>
      <c r="AB714" s="119">
        <v>-1.89</v>
      </c>
      <c r="AC714" s="119">
        <v>-10.01</v>
      </c>
      <c r="AD714" s="119">
        <v>-11.88</v>
      </c>
      <c r="AE714" s="119">
        <v>-5.73</v>
      </c>
      <c r="AF714" s="119">
        <v>5.08</v>
      </c>
      <c r="AG714" s="119">
        <v>-23.06</v>
      </c>
      <c r="AH714" s="119">
        <v>14.93</v>
      </c>
      <c r="AI714" s="119">
        <v>9.36</v>
      </c>
      <c r="AJ714" s="119">
        <v>-23.35</v>
      </c>
      <c r="AK714" s="119">
        <v>-15.44</v>
      </c>
      <c r="AL714" s="119">
        <v>4.34</v>
      </c>
      <c r="AM714" s="119">
        <v>-18.3</v>
      </c>
      <c r="AN714" s="119">
        <v>-1.77</v>
      </c>
      <c r="AO714" s="119">
        <v>7.53</v>
      </c>
      <c r="AP714" s="119">
        <v>6.01</v>
      </c>
      <c r="AQ714" s="119">
        <v>-0.18</v>
      </c>
      <c r="AR714" s="119">
        <v>-16.73</v>
      </c>
      <c r="AS714" s="119">
        <v>-4.75</v>
      </c>
      <c r="AT714" s="119">
        <v>-19.91</v>
      </c>
      <c r="AU714" s="119">
        <v>-7.72</v>
      </c>
      <c r="AV714" s="119">
        <v>7.8</v>
      </c>
      <c r="AW714" s="119">
        <v>7.24</v>
      </c>
      <c r="AX714" s="119">
        <v>-8.73</v>
      </c>
      <c r="AY714" s="119">
        <v>6.36</v>
      </c>
      <c r="AZ714" s="119">
        <v>3.61</v>
      </c>
      <c r="BA714" s="119">
        <v>8.41</v>
      </c>
    </row>
    <row r="715" spans="1:53" ht="29.25" x14ac:dyDescent="0.45">
      <c r="A715" s="260">
        <v>81</v>
      </c>
      <c r="B715" s="173" t="s">
        <v>212</v>
      </c>
      <c r="C715" s="120">
        <v>-63.53</v>
      </c>
      <c r="D715" s="120">
        <v>-69.319999999999993</v>
      </c>
      <c r="E715" s="120">
        <v>-40</v>
      </c>
      <c r="F715" s="120">
        <v>-64.290000000000006</v>
      </c>
      <c r="G715" s="120">
        <v>-64.81</v>
      </c>
      <c r="H715" s="120">
        <v>-71.36</v>
      </c>
      <c r="I715" s="120">
        <v>-57.89</v>
      </c>
      <c r="J715" s="120">
        <v>14.1</v>
      </c>
      <c r="K715" s="120">
        <v>-56.76</v>
      </c>
      <c r="L715" s="120">
        <v>-9.09</v>
      </c>
      <c r="M715" s="120">
        <v>-80.17</v>
      </c>
      <c r="N715" s="120">
        <v>31.96</v>
      </c>
      <c r="O715" s="120">
        <v>358.06</v>
      </c>
      <c r="P715" s="120">
        <v>159.26</v>
      </c>
      <c r="Q715" s="120">
        <v>-38.89</v>
      </c>
      <c r="R715" s="120">
        <v>-25</v>
      </c>
      <c r="S715" s="120">
        <v>259.64999999999998</v>
      </c>
      <c r="T715" s="120">
        <v>42.62</v>
      </c>
      <c r="U715" s="120">
        <v>220</v>
      </c>
      <c r="V715" s="120">
        <v>58.43</v>
      </c>
      <c r="W715" s="120">
        <v>131.25</v>
      </c>
      <c r="X715" s="120">
        <v>-41.67</v>
      </c>
      <c r="Y715" s="120">
        <v>-5</v>
      </c>
      <c r="Z715" s="120">
        <v>-41.41</v>
      </c>
      <c r="AA715" s="120">
        <v>-67.61</v>
      </c>
      <c r="AB715" s="120">
        <v>22.86</v>
      </c>
      <c r="AC715" s="120">
        <v>100</v>
      </c>
      <c r="AD715" s="120">
        <v>206.67</v>
      </c>
      <c r="AE715" s="120">
        <v>-75.61</v>
      </c>
      <c r="AF715" s="120">
        <v>-40.229999999999997</v>
      </c>
      <c r="AG715" s="120">
        <v>-67.97</v>
      </c>
      <c r="AH715" s="120">
        <v>-28.37</v>
      </c>
      <c r="AI715" s="120">
        <v>-52.7</v>
      </c>
      <c r="AJ715" s="120">
        <v>-28.57</v>
      </c>
      <c r="AK715" s="120">
        <v>-20.18</v>
      </c>
      <c r="AL715" s="120">
        <v>878.67</v>
      </c>
      <c r="AM715" s="120">
        <v>67.39</v>
      </c>
      <c r="AN715" s="120">
        <v>-38.369999999999997</v>
      </c>
      <c r="AO715" s="120">
        <v>0</v>
      </c>
      <c r="AP715" s="120">
        <v>259.77999999999997</v>
      </c>
      <c r="AQ715" s="120">
        <v>210</v>
      </c>
      <c r="AR715" s="118">
        <v>2661.54</v>
      </c>
      <c r="AS715" s="120">
        <v>-31.71</v>
      </c>
      <c r="AT715" s="120">
        <v>-38.61</v>
      </c>
      <c r="AU715" s="118">
        <v>1008.57</v>
      </c>
      <c r="AV715" s="120">
        <v>56</v>
      </c>
      <c r="AW715" s="120">
        <v>34.07</v>
      </c>
      <c r="AX715" s="120">
        <v>-95.64</v>
      </c>
      <c r="AY715" s="120">
        <v>57.14</v>
      </c>
      <c r="AZ715" s="120">
        <v>752.83</v>
      </c>
      <c r="BA715" s="120">
        <v>98.86</v>
      </c>
    </row>
    <row r="716" spans="1:53" ht="29.25" x14ac:dyDescent="0.45">
      <c r="A716" s="261">
        <v>82</v>
      </c>
      <c r="B716" s="174" t="s">
        <v>213</v>
      </c>
      <c r="C716" s="119">
        <v>85.45</v>
      </c>
      <c r="D716" s="119">
        <v>12.34</v>
      </c>
      <c r="E716" s="119">
        <v>3.48</v>
      </c>
      <c r="F716" s="119">
        <v>165.22</v>
      </c>
      <c r="G716" s="119">
        <v>-10.27</v>
      </c>
      <c r="H716" s="119">
        <v>-27.33</v>
      </c>
      <c r="I716" s="119">
        <v>-20.25</v>
      </c>
      <c r="J716" s="119">
        <v>1.93</v>
      </c>
      <c r="K716" s="119">
        <v>11.81</v>
      </c>
      <c r="L716" s="119">
        <v>9.67</v>
      </c>
      <c r="M716" s="119">
        <v>30.65</v>
      </c>
      <c r="N716" s="119">
        <v>42.02</v>
      </c>
      <c r="O716" s="119">
        <v>-13.07</v>
      </c>
      <c r="P716" s="119">
        <v>-18.940000000000001</v>
      </c>
      <c r="Q716" s="119">
        <v>-20.73</v>
      </c>
      <c r="R716" s="119">
        <v>-48.01</v>
      </c>
      <c r="S716" s="119">
        <v>-5.73</v>
      </c>
      <c r="T716" s="119">
        <v>57.96</v>
      </c>
      <c r="U716" s="119">
        <v>104.15</v>
      </c>
      <c r="V716" s="119">
        <v>43.56</v>
      </c>
      <c r="W716" s="119">
        <v>5.28</v>
      </c>
      <c r="X716" s="119">
        <v>20.97</v>
      </c>
      <c r="Y716" s="119">
        <v>7.41</v>
      </c>
      <c r="Z716" s="119">
        <v>5.92</v>
      </c>
      <c r="AA716" s="119">
        <v>6.02</v>
      </c>
      <c r="AB716" s="119">
        <v>14.02</v>
      </c>
      <c r="AC716" s="119">
        <v>74.56</v>
      </c>
      <c r="AD716" s="119">
        <v>43.24</v>
      </c>
      <c r="AE716" s="119">
        <v>30.77</v>
      </c>
      <c r="AF716" s="119">
        <v>7.84</v>
      </c>
      <c r="AG716" s="119">
        <v>2.79</v>
      </c>
      <c r="AH716" s="119">
        <v>-23.22</v>
      </c>
      <c r="AI716" s="119">
        <v>-14.42</v>
      </c>
      <c r="AJ716" s="119">
        <v>-31.41</v>
      </c>
      <c r="AK716" s="119">
        <v>0.77</v>
      </c>
      <c r="AL716" s="119">
        <v>-25.42</v>
      </c>
      <c r="AM716" s="119">
        <v>32.619999999999997</v>
      </c>
      <c r="AN716" s="119">
        <v>34.020000000000003</v>
      </c>
      <c r="AO716" s="119">
        <v>-0.2</v>
      </c>
      <c r="AP716" s="119">
        <v>51.89</v>
      </c>
      <c r="AQ716" s="119">
        <v>18.579999999999998</v>
      </c>
      <c r="AR716" s="119">
        <v>10.39</v>
      </c>
      <c r="AS716" s="119">
        <v>-2.96</v>
      </c>
      <c r="AT716" s="119">
        <v>41.24</v>
      </c>
      <c r="AU716" s="119">
        <v>43.96</v>
      </c>
      <c r="AV716" s="119">
        <v>39.93</v>
      </c>
      <c r="AW716" s="119">
        <v>55.13</v>
      </c>
      <c r="AX716" s="119">
        <v>86.89</v>
      </c>
      <c r="AY716" s="119">
        <v>30.75</v>
      </c>
      <c r="AZ716" s="119">
        <v>55.66</v>
      </c>
      <c r="BA716" s="119">
        <v>16.23</v>
      </c>
    </row>
    <row r="717" spans="1:53" x14ac:dyDescent="0.45">
      <c r="A717" s="260">
        <v>83</v>
      </c>
      <c r="B717" s="173" t="s">
        <v>214</v>
      </c>
      <c r="C717" s="120">
        <v>-1.9</v>
      </c>
      <c r="D717" s="120">
        <v>3.8</v>
      </c>
      <c r="E717" s="120">
        <v>-13.87</v>
      </c>
      <c r="F717" s="120">
        <v>37.450000000000003</v>
      </c>
      <c r="G717" s="120">
        <v>19.25</v>
      </c>
      <c r="H717" s="120">
        <v>2.65</v>
      </c>
      <c r="I717" s="120">
        <v>34.22</v>
      </c>
      <c r="J717" s="120">
        <v>-11.75</v>
      </c>
      <c r="K717" s="120">
        <v>-0.44</v>
      </c>
      <c r="L717" s="120">
        <v>-0.73</v>
      </c>
      <c r="M717" s="120">
        <v>22.64</v>
      </c>
      <c r="N717" s="120">
        <v>25.35</v>
      </c>
      <c r="O717" s="120">
        <v>1.01</v>
      </c>
      <c r="P717" s="120">
        <v>-0.78</v>
      </c>
      <c r="Q717" s="120">
        <v>-5.59</v>
      </c>
      <c r="R717" s="120">
        <v>-14.16</v>
      </c>
      <c r="S717" s="120">
        <v>-25.46</v>
      </c>
      <c r="T717" s="120">
        <v>-38.049999999999997</v>
      </c>
      <c r="U717" s="120">
        <v>-15.24</v>
      </c>
      <c r="V717" s="120">
        <v>-3.7</v>
      </c>
      <c r="W717" s="120">
        <v>8.7899999999999991</v>
      </c>
      <c r="X717" s="120">
        <v>-11.34</v>
      </c>
      <c r="Y717" s="120">
        <v>-6.25</v>
      </c>
      <c r="Z717" s="120">
        <v>-3.01</v>
      </c>
      <c r="AA717" s="120">
        <v>4.5199999999999996</v>
      </c>
      <c r="AB717" s="120">
        <v>49.57</v>
      </c>
      <c r="AC717" s="120">
        <v>2.66</v>
      </c>
      <c r="AD717" s="120">
        <v>-9.42</v>
      </c>
      <c r="AE717" s="120">
        <v>-1.71</v>
      </c>
      <c r="AF717" s="120">
        <v>20.07</v>
      </c>
      <c r="AG717" s="120">
        <v>-24.19</v>
      </c>
      <c r="AH717" s="120">
        <v>-18.420000000000002</v>
      </c>
      <c r="AI717" s="120">
        <v>-50.71</v>
      </c>
      <c r="AJ717" s="120">
        <v>-32.42</v>
      </c>
      <c r="AK717" s="120">
        <v>-14.55</v>
      </c>
      <c r="AL717" s="120">
        <v>-42.79</v>
      </c>
      <c r="AM717" s="120">
        <v>-41.64</v>
      </c>
      <c r="AN717" s="120">
        <v>-49.76</v>
      </c>
      <c r="AO717" s="120">
        <v>-47.3</v>
      </c>
      <c r="AP717" s="120">
        <v>-9.33</v>
      </c>
      <c r="AQ717" s="120">
        <v>0.53</v>
      </c>
      <c r="AR717" s="120">
        <v>-9.1199999999999992</v>
      </c>
      <c r="AS717" s="120">
        <v>-31.83</v>
      </c>
      <c r="AT717" s="120">
        <v>23.33</v>
      </c>
      <c r="AU717" s="120">
        <v>1.86</v>
      </c>
      <c r="AV717" s="120">
        <v>-20.6</v>
      </c>
      <c r="AW717" s="120">
        <v>-11.09</v>
      </c>
      <c r="AX717" s="120">
        <v>9.0399999999999991</v>
      </c>
      <c r="AY717" s="120">
        <v>-20.23</v>
      </c>
      <c r="AZ717" s="120">
        <v>-3.97</v>
      </c>
      <c r="BA717" s="120">
        <v>37.36</v>
      </c>
    </row>
    <row r="718" spans="1:53" ht="29.25" x14ac:dyDescent="0.45">
      <c r="A718" s="261">
        <v>84</v>
      </c>
      <c r="B718" s="174" t="s">
        <v>215</v>
      </c>
      <c r="C718" s="117"/>
      <c r="D718" s="119">
        <v>-87.5</v>
      </c>
      <c r="E718" s="119">
        <v>25</v>
      </c>
      <c r="F718" s="119">
        <v>-36.36</v>
      </c>
      <c r="G718" s="119">
        <v>0</v>
      </c>
      <c r="H718" s="119">
        <v>-66.67</v>
      </c>
      <c r="I718" s="121">
        <v>2800</v>
      </c>
      <c r="J718" s="119">
        <v>20</v>
      </c>
      <c r="K718" s="121">
        <v>1400</v>
      </c>
      <c r="L718" s="117"/>
      <c r="M718" s="119">
        <v>-96.97</v>
      </c>
      <c r="N718" s="119">
        <v>-16.670000000000002</v>
      </c>
      <c r="O718" s="119">
        <v>200</v>
      </c>
      <c r="P718" s="119">
        <v>700</v>
      </c>
      <c r="Q718" s="119">
        <v>-90</v>
      </c>
      <c r="R718" s="119">
        <v>28.57</v>
      </c>
      <c r="S718" s="119">
        <v>-100</v>
      </c>
      <c r="T718" s="119">
        <v>0</v>
      </c>
      <c r="U718" s="119">
        <v>-86.21</v>
      </c>
      <c r="V718" s="119">
        <v>-33.33</v>
      </c>
      <c r="W718" s="119">
        <v>-60</v>
      </c>
      <c r="X718" s="119">
        <v>-44.44</v>
      </c>
      <c r="Y718" s="121">
        <v>1100</v>
      </c>
      <c r="Z718" s="119">
        <v>-100</v>
      </c>
      <c r="AA718" s="119">
        <v>-100</v>
      </c>
      <c r="AB718" s="119">
        <v>0</v>
      </c>
      <c r="AC718" s="119">
        <v>-100</v>
      </c>
      <c r="AD718" s="119">
        <v>-88.89</v>
      </c>
      <c r="AE718" s="117"/>
      <c r="AF718" s="119">
        <v>700</v>
      </c>
      <c r="AG718" s="119">
        <v>-100</v>
      </c>
      <c r="AH718" s="119">
        <v>-37.5</v>
      </c>
      <c r="AI718" s="119">
        <v>200</v>
      </c>
      <c r="AJ718" s="119">
        <v>-20</v>
      </c>
      <c r="AK718" s="119">
        <v>0</v>
      </c>
      <c r="AL718" s="117"/>
      <c r="AM718" s="117"/>
      <c r="AN718" s="119">
        <v>262.5</v>
      </c>
      <c r="AO718" s="117"/>
      <c r="AP718" s="119">
        <v>200</v>
      </c>
      <c r="AQ718" s="119">
        <v>-100</v>
      </c>
      <c r="AR718" s="119">
        <v>75</v>
      </c>
      <c r="AS718" s="117"/>
      <c r="AT718" s="119">
        <v>-20</v>
      </c>
      <c r="AU718" s="119">
        <v>-55.56</v>
      </c>
      <c r="AV718" s="119">
        <v>-100</v>
      </c>
      <c r="AW718" s="119">
        <v>75</v>
      </c>
      <c r="AX718" s="119">
        <v>114.29</v>
      </c>
      <c r="AY718" s="117"/>
      <c r="AZ718" s="119">
        <v>-44.83</v>
      </c>
      <c r="BA718" s="119">
        <v>362.5</v>
      </c>
    </row>
    <row r="719" spans="1:53" x14ac:dyDescent="0.45">
      <c r="A719" s="260">
        <v>85</v>
      </c>
      <c r="B719" s="173" t="s">
        <v>216</v>
      </c>
      <c r="C719" s="120">
        <v>-62.55</v>
      </c>
      <c r="D719" s="120">
        <v>48.9</v>
      </c>
      <c r="E719" s="120">
        <v>-31.74</v>
      </c>
      <c r="F719" s="120">
        <v>75.2</v>
      </c>
      <c r="G719" s="120">
        <v>38.99</v>
      </c>
      <c r="H719" s="120">
        <v>73.349999999999994</v>
      </c>
      <c r="I719" s="120">
        <v>38.22</v>
      </c>
      <c r="J719" s="120">
        <v>16.21</v>
      </c>
      <c r="K719" s="120">
        <v>7.08</v>
      </c>
      <c r="L719" s="120">
        <v>-58.39</v>
      </c>
      <c r="M719" s="120">
        <v>-42.74</v>
      </c>
      <c r="N719" s="120">
        <v>13.04</v>
      </c>
      <c r="O719" s="120">
        <v>-57.64</v>
      </c>
      <c r="P719" s="120">
        <v>-86.96</v>
      </c>
      <c r="Q719" s="120">
        <v>-56.26</v>
      </c>
      <c r="R719" s="120">
        <v>-88.32</v>
      </c>
      <c r="S719" s="120">
        <v>-47.81</v>
      </c>
      <c r="T719" s="120">
        <v>-71.569999999999993</v>
      </c>
      <c r="U719" s="120">
        <v>-59.78</v>
      </c>
      <c r="V719" s="120">
        <v>-43.25</v>
      </c>
      <c r="W719" s="120">
        <v>38.380000000000003</v>
      </c>
      <c r="X719" s="120">
        <v>69.58</v>
      </c>
      <c r="Y719" s="120">
        <v>1.4</v>
      </c>
      <c r="Z719" s="120">
        <v>12.85</v>
      </c>
      <c r="AA719" s="120">
        <v>608.49</v>
      </c>
      <c r="AB719" s="120">
        <v>671.57</v>
      </c>
      <c r="AC719" s="120">
        <v>124.84</v>
      </c>
      <c r="AD719" s="120">
        <v>658.17</v>
      </c>
      <c r="AE719" s="120">
        <v>23.64</v>
      </c>
      <c r="AF719" s="120">
        <v>49.84</v>
      </c>
      <c r="AG719" s="120">
        <v>-22.47</v>
      </c>
      <c r="AH719" s="120">
        <v>-31.73</v>
      </c>
      <c r="AI719" s="120">
        <v>43.53</v>
      </c>
      <c r="AJ719" s="120">
        <v>73.569999999999993</v>
      </c>
      <c r="AK719" s="120">
        <v>146.44999999999999</v>
      </c>
      <c r="AL719" s="120">
        <v>75.13</v>
      </c>
      <c r="AM719" s="120">
        <v>-48.17</v>
      </c>
      <c r="AN719" s="120">
        <v>92.85</v>
      </c>
      <c r="AO719" s="120">
        <v>37.81</v>
      </c>
      <c r="AP719" s="120">
        <v>40.630000000000003</v>
      </c>
      <c r="AQ719" s="120">
        <v>24.26</v>
      </c>
      <c r="AR719" s="120">
        <v>185.83</v>
      </c>
      <c r="AS719" s="120">
        <v>164.99</v>
      </c>
      <c r="AT719" s="120">
        <v>223.34</v>
      </c>
      <c r="AU719" s="120">
        <v>-24.61</v>
      </c>
      <c r="AV719" s="120">
        <v>-44.24</v>
      </c>
      <c r="AW719" s="120">
        <v>63.89</v>
      </c>
      <c r="AX719" s="120">
        <v>5.66</v>
      </c>
      <c r="AY719" s="120">
        <v>337.71</v>
      </c>
      <c r="AZ719" s="120">
        <v>37.96</v>
      </c>
      <c r="BA719" s="120">
        <v>10.58</v>
      </c>
    </row>
    <row r="720" spans="1:53" ht="42" x14ac:dyDescent="0.45">
      <c r="A720" s="261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-100</v>
      </c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9">
        <v>-50</v>
      </c>
      <c r="Z720" s="117"/>
      <c r="AA720" s="117"/>
      <c r="AB720" s="117"/>
      <c r="AC720" s="119">
        <v>-100</v>
      </c>
      <c r="AD720" s="117"/>
      <c r="AE720" s="119">
        <v>-100</v>
      </c>
      <c r="AF720" s="117"/>
      <c r="AG720" s="117"/>
      <c r="AH720" s="117"/>
      <c r="AI720" s="119">
        <v>-100</v>
      </c>
      <c r="AJ720" s="117"/>
      <c r="AK720" s="119">
        <v>600</v>
      </c>
      <c r="AL720" s="119">
        <v>-100</v>
      </c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9">
        <v>-57.14</v>
      </c>
      <c r="AX720" s="117"/>
      <c r="AY720" s="117"/>
      <c r="AZ720" s="117"/>
      <c r="BA720" s="117"/>
    </row>
    <row r="721" spans="1:53" ht="29.25" x14ac:dyDescent="0.45">
      <c r="A721" s="260">
        <v>87</v>
      </c>
      <c r="B721" s="173" t="s">
        <v>217</v>
      </c>
      <c r="C721" s="120">
        <v>0</v>
      </c>
      <c r="D721" s="120">
        <v>171.43</v>
      </c>
      <c r="E721" s="120">
        <v>70</v>
      </c>
      <c r="F721" s="120">
        <v>-71.430000000000007</v>
      </c>
      <c r="G721" s="120">
        <v>900</v>
      </c>
      <c r="H721" s="120">
        <v>-7.69</v>
      </c>
      <c r="I721" s="120">
        <v>-60</v>
      </c>
      <c r="J721" s="120">
        <v>-33.33</v>
      </c>
      <c r="K721" s="120">
        <v>14.29</v>
      </c>
      <c r="L721" s="120">
        <v>-65.38</v>
      </c>
      <c r="M721" s="120">
        <v>128.57</v>
      </c>
      <c r="N721" s="120">
        <v>50</v>
      </c>
      <c r="O721" s="120">
        <v>11.11</v>
      </c>
      <c r="P721" s="120">
        <v>-15.79</v>
      </c>
      <c r="Q721" s="120">
        <v>88.24</v>
      </c>
      <c r="R721" s="120">
        <v>700</v>
      </c>
      <c r="S721" s="120">
        <v>23.33</v>
      </c>
      <c r="T721" s="120">
        <v>0</v>
      </c>
      <c r="U721" s="120">
        <v>140</v>
      </c>
      <c r="V721" s="120">
        <v>192.86</v>
      </c>
      <c r="W721" s="120">
        <v>425</v>
      </c>
      <c r="X721" s="120">
        <v>155.56</v>
      </c>
      <c r="Y721" s="120">
        <v>25</v>
      </c>
      <c r="Z721" s="120">
        <v>4.76</v>
      </c>
      <c r="AA721" s="120">
        <v>-40</v>
      </c>
      <c r="AB721" s="120">
        <v>175</v>
      </c>
      <c r="AC721" s="120">
        <v>-21.88</v>
      </c>
      <c r="AD721" s="120">
        <v>56.25</v>
      </c>
      <c r="AE721" s="120">
        <v>27.03</v>
      </c>
      <c r="AF721" s="120">
        <v>275</v>
      </c>
      <c r="AG721" s="120">
        <v>-29.17</v>
      </c>
      <c r="AH721" s="120">
        <v>-46.34</v>
      </c>
      <c r="AI721" s="120">
        <v>-14.29</v>
      </c>
      <c r="AJ721" s="120">
        <v>-17.39</v>
      </c>
      <c r="AK721" s="120">
        <v>50</v>
      </c>
      <c r="AL721" s="120">
        <v>18.18</v>
      </c>
      <c r="AM721" s="120">
        <v>-50</v>
      </c>
      <c r="AN721" s="120">
        <v>-40.909999999999997</v>
      </c>
      <c r="AO721" s="120">
        <v>4</v>
      </c>
      <c r="AP721" s="120">
        <v>0</v>
      </c>
      <c r="AQ721" s="120">
        <v>-6.38</v>
      </c>
      <c r="AR721" s="120">
        <v>-13.33</v>
      </c>
      <c r="AS721" s="120">
        <v>64.709999999999994</v>
      </c>
      <c r="AT721" s="120">
        <v>104.55</v>
      </c>
      <c r="AU721" s="120">
        <v>-2.78</v>
      </c>
      <c r="AV721" s="120">
        <v>-42.11</v>
      </c>
      <c r="AW721" s="120">
        <v>-63.33</v>
      </c>
      <c r="AX721" s="120">
        <v>-19.23</v>
      </c>
      <c r="AY721" s="120">
        <v>666.67</v>
      </c>
      <c r="AZ721" s="120">
        <v>19.23</v>
      </c>
      <c r="BA721" s="120">
        <v>23.08</v>
      </c>
    </row>
    <row r="722" spans="1:53" x14ac:dyDescent="0.45">
      <c r="A722" s="261">
        <v>88</v>
      </c>
      <c r="B722" s="174" t="s">
        <v>43</v>
      </c>
      <c r="C722" s="119">
        <v>14.47</v>
      </c>
      <c r="D722" s="119">
        <v>42.98</v>
      </c>
      <c r="E722" s="119">
        <v>-3.9</v>
      </c>
      <c r="F722" s="119">
        <v>-38.25</v>
      </c>
      <c r="G722" s="119">
        <v>-24.11</v>
      </c>
      <c r="H722" s="119">
        <v>-26.55</v>
      </c>
      <c r="I722" s="119">
        <v>-30.57</v>
      </c>
      <c r="J722" s="119">
        <v>12.93</v>
      </c>
      <c r="K722" s="119">
        <v>-44.17</v>
      </c>
      <c r="L722" s="119">
        <v>-2.06</v>
      </c>
      <c r="M722" s="119">
        <v>-20.62</v>
      </c>
      <c r="N722" s="119">
        <v>-12.02</v>
      </c>
      <c r="O722" s="119">
        <v>-16.75</v>
      </c>
      <c r="P722" s="119">
        <v>-53.47</v>
      </c>
      <c r="Q722" s="119">
        <v>-2.0299999999999998</v>
      </c>
      <c r="R722" s="119">
        <v>-27.3</v>
      </c>
      <c r="S722" s="119">
        <v>-26.37</v>
      </c>
      <c r="T722" s="119">
        <v>-45.19</v>
      </c>
      <c r="U722" s="119">
        <v>-57.98</v>
      </c>
      <c r="V722" s="119">
        <v>-10.97</v>
      </c>
      <c r="W722" s="119">
        <v>41.52</v>
      </c>
      <c r="X722" s="119">
        <v>-32.04</v>
      </c>
      <c r="Y722" s="119">
        <v>-38.93</v>
      </c>
      <c r="Z722" s="119">
        <v>-10.42</v>
      </c>
      <c r="AA722" s="119">
        <v>-54.44</v>
      </c>
      <c r="AB722" s="119">
        <v>3.88</v>
      </c>
      <c r="AC722" s="119">
        <v>-51.27</v>
      </c>
      <c r="AD722" s="119">
        <v>-17.84</v>
      </c>
      <c r="AE722" s="119">
        <v>-6.4</v>
      </c>
      <c r="AF722" s="119">
        <v>-25.74</v>
      </c>
      <c r="AG722" s="119">
        <v>2.2999999999999998</v>
      </c>
      <c r="AH722" s="119">
        <v>-53.08</v>
      </c>
      <c r="AI722" s="119">
        <v>7.61</v>
      </c>
      <c r="AJ722" s="119">
        <v>-10.6</v>
      </c>
      <c r="AK722" s="119">
        <v>7.25</v>
      </c>
      <c r="AL722" s="119">
        <v>-38.64</v>
      </c>
      <c r="AM722" s="119">
        <v>-7.62</v>
      </c>
      <c r="AN722" s="119">
        <v>7.17</v>
      </c>
      <c r="AO722" s="119">
        <v>20.47</v>
      </c>
      <c r="AP722" s="119">
        <v>6.32</v>
      </c>
      <c r="AQ722" s="119">
        <v>47.72</v>
      </c>
      <c r="AR722" s="119">
        <v>37.700000000000003</v>
      </c>
      <c r="AS722" s="119">
        <v>18.78</v>
      </c>
      <c r="AT722" s="119">
        <v>41.7</v>
      </c>
      <c r="AU722" s="119">
        <v>-55.13</v>
      </c>
      <c r="AV722" s="119">
        <v>-23.57</v>
      </c>
      <c r="AW722" s="119">
        <v>-21.3</v>
      </c>
      <c r="AX722" s="119">
        <v>17.89</v>
      </c>
      <c r="AY722" s="119">
        <v>63.72</v>
      </c>
      <c r="AZ722" s="119">
        <v>30.68</v>
      </c>
      <c r="BA722" s="119">
        <v>85.49</v>
      </c>
    </row>
    <row r="723" spans="1:53" ht="29.25" x14ac:dyDescent="0.45">
      <c r="A723" s="260">
        <v>89</v>
      </c>
      <c r="B723" s="173" t="s">
        <v>218</v>
      </c>
      <c r="C723" s="120">
        <v>118.7</v>
      </c>
      <c r="D723" s="118">
        <v>1519.44</v>
      </c>
      <c r="E723" s="120">
        <v>113.75</v>
      </c>
      <c r="F723" s="120">
        <v>293.04000000000002</v>
      </c>
      <c r="G723" s="120">
        <v>226.99</v>
      </c>
      <c r="H723" s="120">
        <v>31.24</v>
      </c>
      <c r="I723" s="120">
        <v>-5.61</v>
      </c>
      <c r="J723" s="120">
        <v>-3.84</v>
      </c>
      <c r="K723" s="120">
        <v>-55.72</v>
      </c>
      <c r="L723" s="120">
        <v>-33.33</v>
      </c>
      <c r="M723" s="120">
        <v>-31.28</v>
      </c>
      <c r="N723" s="120">
        <v>-0.85</v>
      </c>
      <c r="O723" s="120">
        <v>-79.150000000000006</v>
      </c>
      <c r="P723" s="120">
        <v>12.52</v>
      </c>
      <c r="Q723" s="120">
        <v>-38.71</v>
      </c>
      <c r="R723" s="120">
        <v>-71.13</v>
      </c>
      <c r="S723" s="120">
        <v>-75.099999999999994</v>
      </c>
      <c r="T723" s="120">
        <v>-67.34</v>
      </c>
      <c r="U723" s="120">
        <v>140.80000000000001</v>
      </c>
      <c r="V723" s="120">
        <v>-48.53</v>
      </c>
      <c r="W723" s="120">
        <v>110.05</v>
      </c>
      <c r="X723" s="120">
        <v>18.329999999999998</v>
      </c>
      <c r="Y723" s="120">
        <v>94.94</v>
      </c>
      <c r="Z723" s="120">
        <v>-52.56</v>
      </c>
      <c r="AA723" s="120">
        <v>276.39999999999998</v>
      </c>
      <c r="AB723" s="120">
        <v>-35.21</v>
      </c>
      <c r="AC723" s="120">
        <v>-13.79</v>
      </c>
      <c r="AD723" s="120">
        <v>-18.010000000000002</v>
      </c>
      <c r="AE723" s="120">
        <v>325.54000000000002</v>
      </c>
      <c r="AF723" s="120">
        <v>128.44</v>
      </c>
      <c r="AG723" s="120">
        <v>-95.15</v>
      </c>
      <c r="AH723" s="120">
        <v>-42.45</v>
      </c>
      <c r="AI723" s="120">
        <v>-93.92</v>
      </c>
      <c r="AJ723" s="120">
        <v>-64.44</v>
      </c>
      <c r="AK723" s="120">
        <v>-74.290000000000006</v>
      </c>
      <c r="AL723" s="120">
        <v>12.61</v>
      </c>
      <c r="AM723" s="120">
        <v>-53.63</v>
      </c>
      <c r="AN723" s="120">
        <v>-52.71</v>
      </c>
      <c r="AO723" s="120">
        <v>-57.28</v>
      </c>
      <c r="AP723" s="120">
        <v>2.34</v>
      </c>
      <c r="AQ723" s="120">
        <v>-90.55</v>
      </c>
      <c r="AR723" s="120">
        <v>-47.28</v>
      </c>
      <c r="AS723" s="120">
        <v>67.209999999999994</v>
      </c>
      <c r="AT723" s="120">
        <v>89.36</v>
      </c>
      <c r="AU723" s="120">
        <v>308.51</v>
      </c>
      <c r="AV723" s="120">
        <v>144.09</v>
      </c>
      <c r="AW723" s="120">
        <v>72.48</v>
      </c>
      <c r="AX723" s="120">
        <v>-10.4</v>
      </c>
      <c r="AY723" s="120">
        <v>13.88</v>
      </c>
      <c r="AZ723" s="120">
        <v>-12.94</v>
      </c>
      <c r="BA723" s="120">
        <v>122.91</v>
      </c>
    </row>
    <row r="724" spans="1:53" ht="93" x14ac:dyDescent="0.45">
      <c r="A724" s="261">
        <v>90</v>
      </c>
      <c r="B724" s="174" t="s">
        <v>382</v>
      </c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9">
        <v>0</v>
      </c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9">
        <v>-100</v>
      </c>
      <c r="AW724" s="117"/>
      <c r="AX724" s="117"/>
      <c r="AY724" s="117"/>
      <c r="AZ724" s="119">
        <v>-100</v>
      </c>
      <c r="BA724" s="117"/>
    </row>
    <row r="725" spans="1:53" x14ac:dyDescent="0.45">
      <c r="A725" s="260">
        <v>91</v>
      </c>
      <c r="B725" s="173" t="s">
        <v>87</v>
      </c>
      <c r="C725" s="120">
        <v>-22.01</v>
      </c>
      <c r="D725" s="120">
        <v>-15.63</v>
      </c>
      <c r="E725" s="120">
        <v>-10.64</v>
      </c>
      <c r="F725" s="120">
        <v>-13.26</v>
      </c>
      <c r="G725" s="120">
        <v>-25.35</v>
      </c>
      <c r="H725" s="120">
        <v>-11.79</v>
      </c>
      <c r="I725" s="120">
        <v>0.1</v>
      </c>
      <c r="J725" s="120">
        <v>-13.73</v>
      </c>
      <c r="K725" s="120">
        <v>-15.59</v>
      </c>
      <c r="L725" s="120">
        <v>-15.89</v>
      </c>
      <c r="M725" s="120">
        <v>-25.07</v>
      </c>
      <c r="N725" s="120">
        <v>-0.47</v>
      </c>
      <c r="O725" s="120">
        <v>3.47</v>
      </c>
      <c r="P725" s="120">
        <v>-7.19</v>
      </c>
      <c r="Q725" s="120">
        <v>-1.34</v>
      </c>
      <c r="R725" s="120">
        <v>-17.440000000000001</v>
      </c>
      <c r="S725" s="120">
        <v>-17.93</v>
      </c>
      <c r="T725" s="120">
        <v>-30.2</v>
      </c>
      <c r="U725" s="120">
        <v>-35.78</v>
      </c>
      <c r="V725" s="120">
        <v>-40.24</v>
      </c>
      <c r="W725" s="120">
        <v>-36.32</v>
      </c>
      <c r="X725" s="120">
        <v>-42.52</v>
      </c>
      <c r="Y725" s="120">
        <v>-40.74</v>
      </c>
      <c r="Z725" s="120">
        <v>18.75</v>
      </c>
      <c r="AA725" s="120">
        <v>-52.86</v>
      </c>
      <c r="AB725" s="120">
        <v>-50.69</v>
      </c>
      <c r="AC725" s="120">
        <v>63.43</v>
      </c>
      <c r="AD725" s="120">
        <v>-39.119999999999997</v>
      </c>
      <c r="AE725" s="120">
        <v>-24.12</v>
      </c>
      <c r="AF725" s="120">
        <v>-9.1300000000000008</v>
      </c>
      <c r="AG725" s="120">
        <v>-9.11</v>
      </c>
      <c r="AH725" s="120">
        <v>15.21</v>
      </c>
      <c r="AI725" s="120">
        <v>7</v>
      </c>
      <c r="AJ725" s="120">
        <v>28.09</v>
      </c>
      <c r="AK725" s="120">
        <v>254.62</v>
      </c>
      <c r="AL725" s="120">
        <v>-41.19</v>
      </c>
      <c r="AM725" s="120">
        <v>27.96</v>
      </c>
      <c r="AN725" s="120">
        <v>30.34</v>
      </c>
      <c r="AO725" s="120">
        <v>-60.05</v>
      </c>
      <c r="AP725" s="120">
        <v>12.94</v>
      </c>
      <c r="AQ725" s="120">
        <v>11.58</v>
      </c>
      <c r="AR725" s="120">
        <v>6.04</v>
      </c>
      <c r="AS725" s="120">
        <v>-1.42</v>
      </c>
      <c r="AT725" s="120">
        <v>1.69</v>
      </c>
      <c r="AU725" s="120">
        <v>8.27</v>
      </c>
      <c r="AV725" s="120">
        <v>1.68</v>
      </c>
      <c r="AW725" s="120">
        <v>-54.36</v>
      </c>
      <c r="AX725" s="120">
        <v>14.47</v>
      </c>
      <c r="AY725" s="120">
        <v>30.8</v>
      </c>
      <c r="AZ725" s="120">
        <v>17.79</v>
      </c>
      <c r="BA725" s="120">
        <v>10.35</v>
      </c>
    </row>
    <row r="726" spans="1:53" ht="29.25" x14ac:dyDescent="0.45">
      <c r="A726" s="261">
        <v>92</v>
      </c>
      <c r="B726" s="174" t="s">
        <v>219</v>
      </c>
      <c r="C726" s="119">
        <v>-65.22</v>
      </c>
      <c r="D726" s="119">
        <v>-17.649999999999999</v>
      </c>
      <c r="E726" s="119">
        <v>152.94</v>
      </c>
      <c r="F726" s="119">
        <v>65.22</v>
      </c>
      <c r="G726" s="119">
        <v>462.5</v>
      </c>
      <c r="H726" s="119">
        <v>120.83</v>
      </c>
      <c r="I726" s="119">
        <v>-50</v>
      </c>
      <c r="J726" s="119">
        <v>-10.53</v>
      </c>
      <c r="K726" s="119">
        <v>-32</v>
      </c>
      <c r="L726" s="119">
        <v>-9.09</v>
      </c>
      <c r="M726" s="119">
        <v>-68</v>
      </c>
      <c r="N726" s="119">
        <v>-46.05</v>
      </c>
      <c r="O726" s="119">
        <v>133.33000000000001</v>
      </c>
      <c r="P726" s="119">
        <v>214.29</v>
      </c>
      <c r="Q726" s="119">
        <v>62.79</v>
      </c>
      <c r="R726" s="119">
        <v>15.79</v>
      </c>
      <c r="S726" s="119">
        <v>2.2200000000000002</v>
      </c>
      <c r="T726" s="119">
        <v>-69.81</v>
      </c>
      <c r="U726" s="119">
        <v>173.33</v>
      </c>
      <c r="V726" s="119">
        <v>-2.94</v>
      </c>
      <c r="W726" s="119">
        <v>20.59</v>
      </c>
      <c r="X726" s="119">
        <v>-73.33</v>
      </c>
      <c r="Y726" s="119">
        <v>4.17</v>
      </c>
      <c r="Z726" s="119">
        <v>-34.15</v>
      </c>
      <c r="AA726" s="119">
        <v>1.79</v>
      </c>
      <c r="AB726" s="119">
        <v>-2.27</v>
      </c>
      <c r="AC726" s="119">
        <v>18.57</v>
      </c>
      <c r="AD726" s="119">
        <v>-68.180000000000007</v>
      </c>
      <c r="AE726" s="119">
        <v>-75</v>
      </c>
      <c r="AF726" s="119">
        <v>-43.75</v>
      </c>
      <c r="AG726" s="119">
        <v>-58.54</v>
      </c>
      <c r="AH726" s="119">
        <v>-36.36</v>
      </c>
      <c r="AI726" s="119">
        <v>48.78</v>
      </c>
      <c r="AJ726" s="119">
        <v>612.5</v>
      </c>
      <c r="AK726" s="119">
        <v>32</v>
      </c>
      <c r="AL726" s="119">
        <v>162.96</v>
      </c>
      <c r="AM726" s="119">
        <v>-57.89</v>
      </c>
      <c r="AN726" s="119">
        <v>-81.400000000000006</v>
      </c>
      <c r="AO726" s="119">
        <v>10.84</v>
      </c>
      <c r="AP726" s="119">
        <v>435.71</v>
      </c>
      <c r="AQ726" s="119">
        <v>91.3</v>
      </c>
      <c r="AR726" s="119">
        <v>277.77999999999997</v>
      </c>
      <c r="AS726" s="119">
        <v>252.94</v>
      </c>
      <c r="AT726" s="119">
        <v>133.33000000000001</v>
      </c>
      <c r="AU726" s="119">
        <v>1.64</v>
      </c>
      <c r="AV726" s="119">
        <v>98.25</v>
      </c>
      <c r="AW726" s="119">
        <v>166.67</v>
      </c>
      <c r="AX726" s="119">
        <v>-25.35</v>
      </c>
      <c r="AY726" s="119">
        <v>375</v>
      </c>
      <c r="AZ726" s="119">
        <v>18.75</v>
      </c>
      <c r="BA726" s="119">
        <v>-45.65</v>
      </c>
    </row>
    <row r="727" spans="1:53" x14ac:dyDescent="0.45">
      <c r="A727" s="260">
        <v>93</v>
      </c>
      <c r="B727" s="173" t="s">
        <v>220</v>
      </c>
      <c r="C727" s="120">
        <v>-59.64</v>
      </c>
      <c r="D727" s="120">
        <v>-81.88</v>
      </c>
      <c r="E727" s="120">
        <v>-95.37</v>
      </c>
      <c r="F727" s="120">
        <v>-89.71</v>
      </c>
      <c r="G727" s="120">
        <v>-88.11</v>
      </c>
      <c r="H727" s="120">
        <v>-91.7</v>
      </c>
      <c r="I727" s="120">
        <v>-91.25</v>
      </c>
      <c r="J727" s="120">
        <v>-88.17</v>
      </c>
      <c r="K727" s="120">
        <v>-55.93</v>
      </c>
      <c r="L727" s="120">
        <v>-88.77</v>
      </c>
      <c r="M727" s="120">
        <v>-74.510000000000005</v>
      </c>
      <c r="N727" s="120">
        <v>-71.599999999999994</v>
      </c>
      <c r="O727" s="120">
        <v>16.670000000000002</v>
      </c>
      <c r="P727" s="120">
        <v>68</v>
      </c>
      <c r="Q727" s="120">
        <v>393.33</v>
      </c>
      <c r="R727" s="120">
        <v>356</v>
      </c>
      <c r="S727" s="120">
        <v>-26.53</v>
      </c>
      <c r="T727" s="120">
        <v>200</v>
      </c>
      <c r="U727" s="120">
        <v>85.71</v>
      </c>
      <c r="V727" s="120">
        <v>236.36</v>
      </c>
      <c r="W727" s="120">
        <v>607.69000000000005</v>
      </c>
      <c r="X727" s="120">
        <v>500</v>
      </c>
      <c r="Y727" s="120">
        <v>220.51</v>
      </c>
      <c r="Z727" s="120">
        <v>271.74</v>
      </c>
      <c r="AA727" s="120">
        <v>101.9</v>
      </c>
      <c r="AB727" s="120">
        <v>230.95</v>
      </c>
      <c r="AC727" s="120">
        <v>93.24</v>
      </c>
      <c r="AD727" s="120">
        <v>32.46</v>
      </c>
      <c r="AE727" s="120">
        <v>280.56</v>
      </c>
      <c r="AF727" s="120">
        <v>139.68</v>
      </c>
      <c r="AG727" s="120">
        <v>300</v>
      </c>
      <c r="AH727" s="120">
        <v>202.7</v>
      </c>
      <c r="AI727" s="120">
        <v>15.76</v>
      </c>
      <c r="AJ727" s="120">
        <v>128.57</v>
      </c>
      <c r="AK727" s="120">
        <v>11.2</v>
      </c>
      <c r="AL727" s="120">
        <v>174.85</v>
      </c>
      <c r="AM727" s="120">
        <v>67.45</v>
      </c>
      <c r="AN727" s="120">
        <v>179.86</v>
      </c>
      <c r="AO727" s="120">
        <v>213.29</v>
      </c>
      <c r="AP727" s="120">
        <v>37.75</v>
      </c>
      <c r="AQ727" s="120">
        <v>141.61000000000001</v>
      </c>
      <c r="AR727" s="120">
        <v>33.11</v>
      </c>
      <c r="AS727" s="120">
        <v>182.69</v>
      </c>
      <c r="AT727" s="120">
        <v>227.23</v>
      </c>
      <c r="AU727" s="120">
        <v>64.319999999999993</v>
      </c>
      <c r="AV727" s="120">
        <v>39.93</v>
      </c>
      <c r="AW727" s="120">
        <v>175.54</v>
      </c>
      <c r="AX727" s="120">
        <v>-0.64</v>
      </c>
      <c r="AY727" s="120">
        <v>61.97</v>
      </c>
      <c r="AZ727" s="120">
        <v>-0.51</v>
      </c>
      <c r="BA727" s="120">
        <v>-16.52</v>
      </c>
    </row>
    <row r="728" spans="1:53" ht="29.25" x14ac:dyDescent="0.45">
      <c r="A728" s="261">
        <v>94</v>
      </c>
      <c r="B728" s="174" t="s">
        <v>221</v>
      </c>
      <c r="C728" s="119">
        <v>0</v>
      </c>
      <c r="D728" s="119">
        <v>-91.67</v>
      </c>
      <c r="E728" s="119">
        <v>-62.5</v>
      </c>
      <c r="F728" s="119">
        <v>-88.89</v>
      </c>
      <c r="G728" s="119">
        <v>-95.56</v>
      </c>
      <c r="H728" s="119">
        <v>-97.44</v>
      </c>
      <c r="I728" s="119">
        <v>-66.67</v>
      </c>
      <c r="J728" s="119">
        <v>-68.75</v>
      </c>
      <c r="K728" s="119">
        <v>300</v>
      </c>
      <c r="L728" s="119">
        <v>87.5</v>
      </c>
      <c r="M728" s="119">
        <v>-71.430000000000007</v>
      </c>
      <c r="N728" s="119">
        <v>11.11</v>
      </c>
      <c r="O728" s="119">
        <v>-100</v>
      </c>
      <c r="P728" s="119">
        <v>66.67</v>
      </c>
      <c r="Q728" s="119">
        <v>-41.67</v>
      </c>
      <c r="R728" s="119">
        <v>300</v>
      </c>
      <c r="S728" s="119">
        <v>-66.67</v>
      </c>
      <c r="T728" s="119">
        <v>33.33</v>
      </c>
      <c r="U728" s="119">
        <v>-20</v>
      </c>
      <c r="V728" s="119">
        <v>240</v>
      </c>
      <c r="W728" s="119">
        <v>650</v>
      </c>
      <c r="X728" s="119">
        <v>0</v>
      </c>
      <c r="Y728" s="119">
        <v>350</v>
      </c>
      <c r="Z728" s="119">
        <v>-30</v>
      </c>
      <c r="AA728" s="117"/>
      <c r="AB728" s="119">
        <v>-90</v>
      </c>
      <c r="AC728" s="119">
        <v>71.430000000000007</v>
      </c>
      <c r="AD728" s="119">
        <v>100</v>
      </c>
      <c r="AE728" s="119">
        <v>300</v>
      </c>
      <c r="AF728" s="121">
        <v>1775</v>
      </c>
      <c r="AG728" s="119">
        <v>-33.33</v>
      </c>
      <c r="AH728" s="119">
        <v>252.94</v>
      </c>
      <c r="AI728" s="119">
        <v>-46.67</v>
      </c>
      <c r="AJ728" s="119">
        <v>-40</v>
      </c>
      <c r="AK728" s="119">
        <v>-11.11</v>
      </c>
      <c r="AL728" s="119">
        <v>-85.71</v>
      </c>
      <c r="AM728" s="119">
        <v>-100</v>
      </c>
      <c r="AN728" s="121">
        <v>2000</v>
      </c>
      <c r="AO728" s="119">
        <v>50</v>
      </c>
      <c r="AP728" s="119">
        <v>-12.5</v>
      </c>
      <c r="AQ728" s="119">
        <v>25</v>
      </c>
      <c r="AR728" s="119">
        <v>-92</v>
      </c>
      <c r="AS728" s="119">
        <v>25</v>
      </c>
      <c r="AT728" s="119">
        <v>-83.33</v>
      </c>
      <c r="AU728" s="119">
        <v>0</v>
      </c>
      <c r="AV728" s="119">
        <v>333.33</v>
      </c>
      <c r="AW728" s="119">
        <v>212.5</v>
      </c>
      <c r="AX728" s="121">
        <v>1900</v>
      </c>
      <c r="AY728" s="117"/>
      <c r="AZ728" s="119">
        <v>4.76</v>
      </c>
      <c r="BA728" s="119">
        <v>-83.33</v>
      </c>
    </row>
    <row r="729" spans="1:53" x14ac:dyDescent="0.45">
      <c r="A729" s="260">
        <v>95</v>
      </c>
      <c r="B729" s="173" t="s">
        <v>222</v>
      </c>
      <c r="C729" s="120">
        <v>73.88</v>
      </c>
      <c r="D729" s="120">
        <v>-86.43</v>
      </c>
      <c r="E729" s="120">
        <v>283.72000000000003</v>
      </c>
      <c r="F729" s="120">
        <v>-45.11</v>
      </c>
      <c r="G729" s="120">
        <v>-52.91</v>
      </c>
      <c r="H729" s="120">
        <v>-89.43</v>
      </c>
      <c r="I729" s="120">
        <v>-70.11</v>
      </c>
      <c r="J729" s="120">
        <v>-77.95</v>
      </c>
      <c r="K729" s="120">
        <v>-60.69</v>
      </c>
      <c r="L729" s="120">
        <v>-53.73</v>
      </c>
      <c r="M729" s="120">
        <v>-85.3</v>
      </c>
      <c r="N729" s="120">
        <v>50.41</v>
      </c>
      <c r="O729" s="120">
        <v>-68.78</v>
      </c>
      <c r="P729" s="120">
        <v>-52.17</v>
      </c>
      <c r="Q729" s="120">
        <v>-96.57</v>
      </c>
      <c r="R729" s="120">
        <v>-84.16</v>
      </c>
      <c r="S729" s="120">
        <v>-64.2</v>
      </c>
      <c r="T729" s="120">
        <v>-45.71</v>
      </c>
      <c r="U729" s="120">
        <v>-15.38</v>
      </c>
      <c r="V729" s="120">
        <v>-42.86</v>
      </c>
      <c r="W729" s="120">
        <v>-84.21</v>
      </c>
      <c r="X729" s="120">
        <v>-78.709999999999994</v>
      </c>
      <c r="Y729" s="120">
        <v>-40.98</v>
      </c>
      <c r="Z729" s="120">
        <v>-96.76</v>
      </c>
      <c r="AA729" s="120">
        <v>-69.17</v>
      </c>
      <c r="AB729" s="120">
        <v>9.09</v>
      </c>
      <c r="AC729" s="120">
        <v>276.47000000000003</v>
      </c>
      <c r="AD729" s="120">
        <v>0</v>
      </c>
      <c r="AE729" s="120">
        <v>0</v>
      </c>
      <c r="AF729" s="120">
        <v>147.37</v>
      </c>
      <c r="AG729" s="120">
        <v>31.82</v>
      </c>
      <c r="AH729" s="120">
        <v>281.25</v>
      </c>
      <c r="AI729" s="120">
        <v>222.22</v>
      </c>
      <c r="AJ729" s="120">
        <v>66.67</v>
      </c>
      <c r="AK729" s="120">
        <v>-8.33</v>
      </c>
      <c r="AL729" s="120">
        <v>750</v>
      </c>
      <c r="AM729" s="120">
        <v>-65.849999999999994</v>
      </c>
      <c r="AN729" s="120">
        <v>79.17</v>
      </c>
      <c r="AO729" s="120">
        <v>-28.13</v>
      </c>
      <c r="AP729" s="120">
        <v>218.75</v>
      </c>
      <c r="AQ729" s="120">
        <v>55.17</v>
      </c>
      <c r="AR729" s="120">
        <v>-31.91</v>
      </c>
      <c r="AS729" s="120">
        <v>55.17</v>
      </c>
      <c r="AT729" s="120">
        <v>18.03</v>
      </c>
      <c r="AU729" s="120">
        <v>-8.0500000000000007</v>
      </c>
      <c r="AV729" s="120">
        <v>-27.27</v>
      </c>
      <c r="AW729" s="120">
        <v>51.52</v>
      </c>
      <c r="AX729" s="120">
        <v>-35.29</v>
      </c>
      <c r="AY729" s="120">
        <v>135.71</v>
      </c>
      <c r="AZ729" s="120">
        <v>37.21</v>
      </c>
      <c r="BA729" s="120">
        <v>28.26</v>
      </c>
    </row>
    <row r="730" spans="1:53" x14ac:dyDescent="0.45">
      <c r="A730" s="261">
        <v>96</v>
      </c>
      <c r="B730" s="174" t="s">
        <v>223</v>
      </c>
      <c r="C730" s="119">
        <v>-50</v>
      </c>
      <c r="D730" s="119">
        <v>-77.78</v>
      </c>
      <c r="E730" s="119">
        <v>290</v>
      </c>
      <c r="F730" s="119">
        <v>-5.56</v>
      </c>
      <c r="G730" s="119">
        <v>-37.5</v>
      </c>
      <c r="H730" s="119">
        <v>-44.19</v>
      </c>
      <c r="I730" s="119">
        <v>-81.25</v>
      </c>
      <c r="J730" s="119">
        <v>-92.45</v>
      </c>
      <c r="K730" s="119">
        <v>60</v>
      </c>
      <c r="L730" s="119">
        <v>766.67</v>
      </c>
      <c r="M730" s="119">
        <v>-67.86</v>
      </c>
      <c r="N730" s="119">
        <v>26.47</v>
      </c>
      <c r="O730" s="119">
        <v>0</v>
      </c>
      <c r="P730" s="119">
        <v>300</v>
      </c>
      <c r="Q730" s="119">
        <v>94.87</v>
      </c>
      <c r="R730" s="119">
        <v>100</v>
      </c>
      <c r="S730" s="119">
        <v>410</v>
      </c>
      <c r="T730" s="119">
        <v>-37.5</v>
      </c>
      <c r="U730" s="119">
        <v>533.33000000000004</v>
      </c>
      <c r="V730" s="119">
        <v>500</v>
      </c>
      <c r="W730" s="119">
        <v>-27.08</v>
      </c>
      <c r="X730" s="119">
        <v>-70.510000000000005</v>
      </c>
      <c r="Y730" s="119">
        <v>44.44</v>
      </c>
      <c r="Z730" s="119">
        <v>-9.3000000000000007</v>
      </c>
      <c r="AA730" s="119">
        <v>71.430000000000007</v>
      </c>
      <c r="AB730" s="119">
        <v>168.75</v>
      </c>
      <c r="AC730" s="119">
        <v>-69.739999999999995</v>
      </c>
      <c r="AD730" s="119">
        <v>-35.29</v>
      </c>
      <c r="AE730" s="119">
        <v>-60.78</v>
      </c>
      <c r="AF730" s="119">
        <v>33.33</v>
      </c>
      <c r="AG730" s="119">
        <v>-52.63</v>
      </c>
      <c r="AH730" s="119">
        <v>-58.33</v>
      </c>
      <c r="AI730" s="119">
        <v>-85.71</v>
      </c>
      <c r="AJ730" s="119">
        <v>-86.96</v>
      </c>
      <c r="AK730" s="119">
        <v>92.31</v>
      </c>
      <c r="AL730" s="119">
        <v>-66.67</v>
      </c>
      <c r="AM730" s="119">
        <v>-50</v>
      </c>
      <c r="AN730" s="119">
        <v>-67.44</v>
      </c>
      <c r="AO730" s="119">
        <v>-56.52</v>
      </c>
      <c r="AP730" s="119">
        <v>-27.27</v>
      </c>
      <c r="AQ730" s="119">
        <v>-45</v>
      </c>
      <c r="AR730" s="119">
        <v>-45</v>
      </c>
      <c r="AS730" s="119">
        <v>-33.33</v>
      </c>
      <c r="AT730" s="119">
        <v>-80</v>
      </c>
      <c r="AU730" s="119">
        <v>100</v>
      </c>
      <c r="AV730" s="119">
        <v>100</v>
      </c>
      <c r="AW730" s="119">
        <v>-96</v>
      </c>
      <c r="AX730" s="119">
        <v>-30.77</v>
      </c>
      <c r="AY730" s="119">
        <v>50</v>
      </c>
      <c r="AZ730" s="119">
        <v>-35.71</v>
      </c>
      <c r="BA730" s="119">
        <v>0</v>
      </c>
    </row>
    <row r="731" spans="1:53" x14ac:dyDescent="0.45">
      <c r="A731" s="260">
        <v>97</v>
      </c>
      <c r="B731" s="173" t="s">
        <v>6</v>
      </c>
      <c r="C731" s="120">
        <v>-14.21</v>
      </c>
      <c r="D731" s="120">
        <v>-15.82</v>
      </c>
      <c r="E731" s="120">
        <v>-8.8800000000000008</v>
      </c>
      <c r="F731" s="120">
        <v>-6.87</v>
      </c>
      <c r="G731" s="120">
        <v>0.1</v>
      </c>
      <c r="H731" s="120">
        <v>13.06</v>
      </c>
      <c r="I731" s="120">
        <v>22.51</v>
      </c>
      <c r="J731" s="120">
        <v>-15.56</v>
      </c>
      <c r="K731" s="120">
        <v>9.77</v>
      </c>
      <c r="L731" s="120">
        <v>5.94</v>
      </c>
      <c r="M731" s="120">
        <v>6.11</v>
      </c>
      <c r="N731" s="120">
        <v>6.34</v>
      </c>
      <c r="O731" s="120">
        <v>-1.66</v>
      </c>
      <c r="P731" s="120">
        <v>-6.6</v>
      </c>
      <c r="Q731" s="120">
        <v>5.62</v>
      </c>
      <c r="R731" s="120">
        <v>1.35</v>
      </c>
      <c r="S731" s="120">
        <v>2.5</v>
      </c>
      <c r="T731" s="120">
        <v>-4.2</v>
      </c>
      <c r="U731" s="120">
        <v>-22.85</v>
      </c>
      <c r="V731" s="120">
        <v>-2.21</v>
      </c>
      <c r="W731" s="120">
        <v>-11.43</v>
      </c>
      <c r="X731" s="120">
        <v>-9.92</v>
      </c>
      <c r="Y731" s="120">
        <v>-12.14</v>
      </c>
      <c r="Z731" s="120">
        <v>-22.23</v>
      </c>
      <c r="AA731" s="120">
        <v>-14.91</v>
      </c>
      <c r="AB731" s="120">
        <v>21.11</v>
      </c>
      <c r="AC731" s="120">
        <v>-12.73</v>
      </c>
      <c r="AD731" s="120">
        <v>-4.8499999999999996</v>
      </c>
      <c r="AE731" s="120">
        <v>-0.82</v>
      </c>
      <c r="AF731" s="120">
        <v>-7.26</v>
      </c>
      <c r="AG731" s="120">
        <v>-5.81</v>
      </c>
      <c r="AH731" s="120">
        <v>7.2</v>
      </c>
      <c r="AI731" s="120">
        <v>0.9</v>
      </c>
      <c r="AJ731" s="120">
        <v>3.39</v>
      </c>
      <c r="AK731" s="120">
        <v>-1.99</v>
      </c>
      <c r="AL731" s="120">
        <v>0.9</v>
      </c>
      <c r="AM731" s="120">
        <v>11.22</v>
      </c>
      <c r="AN731" s="120">
        <v>-11.92</v>
      </c>
      <c r="AO731" s="120">
        <v>13.67</v>
      </c>
      <c r="AP731" s="120">
        <v>-0.28000000000000003</v>
      </c>
      <c r="AQ731" s="120">
        <v>-4.75</v>
      </c>
      <c r="AR731" s="120">
        <v>2.64</v>
      </c>
      <c r="AS731" s="120">
        <v>27.62</v>
      </c>
      <c r="AT731" s="120">
        <v>3.06</v>
      </c>
      <c r="AU731" s="120">
        <v>6.93</v>
      </c>
      <c r="AV731" s="120">
        <v>3.67</v>
      </c>
      <c r="AW731" s="120">
        <v>21.87</v>
      </c>
      <c r="AX731" s="120">
        <v>10.56</v>
      </c>
      <c r="AY731" s="120">
        <v>8.33</v>
      </c>
      <c r="AZ731" s="120">
        <v>18.809999999999999</v>
      </c>
      <c r="BA731" s="120">
        <v>-5.17</v>
      </c>
    </row>
    <row r="732" spans="1:53" ht="29.25" x14ac:dyDescent="0.45">
      <c r="A732" s="261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100</v>
      </c>
      <c r="M732" s="117"/>
      <c r="N732" s="117"/>
      <c r="O732" s="117"/>
      <c r="P732" s="117"/>
      <c r="Q732" s="117"/>
      <c r="R732" s="117"/>
      <c r="S732" s="119">
        <v>-50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7"/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</row>
    <row r="733" spans="1:53" ht="80.25" x14ac:dyDescent="0.45">
      <c r="A733" s="260">
        <v>99</v>
      </c>
      <c r="B733" s="173" t="s">
        <v>383</v>
      </c>
      <c r="C733" s="120">
        <v>-97.3</v>
      </c>
      <c r="D733" s="118">
        <v>3600</v>
      </c>
      <c r="E733" s="120">
        <v>-27.27</v>
      </c>
      <c r="F733" s="116"/>
      <c r="G733" s="120">
        <v>942.86</v>
      </c>
      <c r="H733" s="118">
        <v>1400</v>
      </c>
      <c r="I733" s="120">
        <v>-25.81</v>
      </c>
      <c r="J733" s="120">
        <v>154.05000000000001</v>
      </c>
      <c r="K733" s="120">
        <v>221.43</v>
      </c>
      <c r="L733" s="118">
        <v>3150</v>
      </c>
      <c r="M733" s="118">
        <v>1018.18</v>
      </c>
      <c r="N733" s="120">
        <v>675</v>
      </c>
      <c r="O733" s="118">
        <v>1133.33</v>
      </c>
      <c r="P733" s="120">
        <v>62.16</v>
      </c>
      <c r="Q733" s="120">
        <v>156.25</v>
      </c>
      <c r="R733" s="120">
        <v>90.74</v>
      </c>
      <c r="S733" s="120">
        <v>-5.48</v>
      </c>
      <c r="T733" s="120">
        <v>-51.52</v>
      </c>
      <c r="U733" s="120">
        <v>265.22000000000003</v>
      </c>
      <c r="V733" s="120">
        <v>-53.19</v>
      </c>
      <c r="W733" s="120">
        <v>66.67</v>
      </c>
      <c r="X733" s="120">
        <v>49.23</v>
      </c>
      <c r="Y733" s="120">
        <v>-75.61</v>
      </c>
      <c r="Z733" s="120">
        <v>119.35</v>
      </c>
      <c r="AA733" s="120">
        <v>-24.32</v>
      </c>
      <c r="AB733" s="120">
        <v>-82.5</v>
      </c>
      <c r="AC733" s="120">
        <v>17.07</v>
      </c>
      <c r="AD733" s="120">
        <v>-84.47</v>
      </c>
      <c r="AE733" s="120">
        <v>-73.91</v>
      </c>
      <c r="AF733" s="120">
        <v>-66.25</v>
      </c>
      <c r="AG733" s="120">
        <v>-20.239999999999998</v>
      </c>
      <c r="AH733" s="120">
        <v>11.36</v>
      </c>
      <c r="AI733" s="120">
        <v>-78.67</v>
      </c>
      <c r="AJ733" s="120">
        <v>-64.95</v>
      </c>
      <c r="AK733" s="120">
        <v>540</v>
      </c>
      <c r="AL733" s="120">
        <v>-58.82</v>
      </c>
      <c r="AM733" s="118">
        <v>1439.29</v>
      </c>
      <c r="AN733" s="120">
        <v>33.33</v>
      </c>
      <c r="AO733" s="120">
        <v>-43.75</v>
      </c>
      <c r="AP733" s="120">
        <v>187.5</v>
      </c>
      <c r="AQ733" s="120">
        <v>561.11</v>
      </c>
      <c r="AR733" s="120">
        <v>388.89</v>
      </c>
      <c r="AS733" s="120">
        <v>-43.28</v>
      </c>
      <c r="AT733" s="120">
        <v>171.43</v>
      </c>
      <c r="AU733" s="120">
        <v>487.5</v>
      </c>
      <c r="AV733" s="120">
        <v>73.53</v>
      </c>
      <c r="AW733" s="120">
        <v>-66.67</v>
      </c>
      <c r="AX733" s="120">
        <v>135.71</v>
      </c>
      <c r="AY733" s="120">
        <v>-93.5</v>
      </c>
      <c r="AZ733" s="120">
        <v>546.42999999999995</v>
      </c>
      <c r="BA733" s="120">
        <v>55.56</v>
      </c>
    </row>
    <row r="734" spans="1:53" ht="29.25" x14ac:dyDescent="0.45">
      <c r="A734" s="261">
        <v>100</v>
      </c>
      <c r="B734" s="174" t="s">
        <v>191</v>
      </c>
      <c r="C734" s="117"/>
      <c r="D734" s="117"/>
      <c r="E734" s="119">
        <v>-25</v>
      </c>
      <c r="F734" s="117"/>
      <c r="G734" s="117"/>
      <c r="H734" s="117"/>
      <c r="I734" s="117"/>
      <c r="J734" s="119">
        <v>-84.62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7"/>
      <c r="T734" s="119">
        <v>-100</v>
      </c>
      <c r="U734" s="119">
        <v>-100</v>
      </c>
      <c r="V734" s="119">
        <v>50</v>
      </c>
      <c r="W734" s="119">
        <v>-75</v>
      </c>
      <c r="X734" s="121">
        <v>1233.33</v>
      </c>
      <c r="Y734" s="119">
        <v>-86.67</v>
      </c>
      <c r="Z734" s="117"/>
      <c r="AA734" s="119">
        <v>-37.5</v>
      </c>
      <c r="AB734" s="117"/>
      <c r="AC734" s="117"/>
      <c r="AD734" s="117"/>
      <c r="AE734" s="117"/>
      <c r="AF734" s="117"/>
      <c r="AG734" s="117"/>
      <c r="AH734" s="119">
        <v>-100</v>
      </c>
      <c r="AI734" s="119">
        <v>-100</v>
      </c>
      <c r="AJ734" s="119">
        <v>-95</v>
      </c>
      <c r="AK734" s="121">
        <v>1400</v>
      </c>
      <c r="AL734" s="119">
        <v>-100</v>
      </c>
      <c r="AM734" s="119">
        <v>120</v>
      </c>
      <c r="AN734" s="117"/>
      <c r="AO734" s="119">
        <v>-100</v>
      </c>
      <c r="AP734" s="119">
        <v>-100</v>
      </c>
      <c r="AQ734" s="119">
        <v>-100</v>
      </c>
      <c r="AR734" s="119">
        <v>-40</v>
      </c>
      <c r="AS734" s="119">
        <v>300</v>
      </c>
      <c r="AT734" s="117"/>
      <c r="AU734" s="117"/>
      <c r="AV734" s="121">
        <v>1850</v>
      </c>
      <c r="AW734" s="119">
        <v>-100</v>
      </c>
      <c r="AX734" s="117"/>
      <c r="AY734" s="119">
        <v>-90.91</v>
      </c>
      <c r="AZ734" s="117"/>
      <c r="BA734" s="117"/>
    </row>
    <row r="735" spans="1:53" x14ac:dyDescent="0.45">
      <c r="A735" s="260">
        <v>101</v>
      </c>
      <c r="B735" s="173" t="s">
        <v>225</v>
      </c>
      <c r="C735" s="120">
        <v>-23.06</v>
      </c>
      <c r="D735" s="120">
        <v>-65.64</v>
      </c>
      <c r="E735" s="120">
        <v>-23.12</v>
      </c>
      <c r="F735" s="120">
        <v>-29.31</v>
      </c>
      <c r="G735" s="120">
        <v>222.07</v>
      </c>
      <c r="H735" s="120">
        <v>-18.47</v>
      </c>
      <c r="I735" s="120">
        <v>-55.78</v>
      </c>
      <c r="J735" s="120">
        <v>38.07</v>
      </c>
      <c r="K735" s="120">
        <v>-8.15</v>
      </c>
      <c r="L735" s="120">
        <v>-59.86</v>
      </c>
      <c r="M735" s="120">
        <v>-72.59</v>
      </c>
      <c r="N735" s="120">
        <v>37.770000000000003</v>
      </c>
      <c r="O735" s="120">
        <v>50.74</v>
      </c>
      <c r="P735" s="120">
        <v>73.34</v>
      </c>
      <c r="Q735" s="120">
        <v>22.25</v>
      </c>
      <c r="R735" s="120">
        <v>64.91</v>
      </c>
      <c r="S735" s="120">
        <v>-33.94</v>
      </c>
      <c r="T735" s="120">
        <v>9.7100000000000009</v>
      </c>
      <c r="U735" s="120">
        <v>37.47</v>
      </c>
      <c r="V735" s="120">
        <v>-6.5</v>
      </c>
      <c r="W735" s="120">
        <v>-46.1</v>
      </c>
      <c r="X735" s="120">
        <v>-58.76</v>
      </c>
      <c r="Y735" s="120">
        <v>-32.79</v>
      </c>
      <c r="Z735" s="120">
        <v>-59.53</v>
      </c>
      <c r="AA735" s="120">
        <v>42.72</v>
      </c>
      <c r="AB735" s="120">
        <v>-69.599999999999994</v>
      </c>
      <c r="AC735" s="120">
        <v>-66.040000000000006</v>
      </c>
      <c r="AD735" s="120">
        <v>-38.479999999999997</v>
      </c>
      <c r="AE735" s="120">
        <v>91.25</v>
      </c>
      <c r="AF735" s="120">
        <v>86.14</v>
      </c>
      <c r="AG735" s="120">
        <v>32.549999999999997</v>
      </c>
      <c r="AH735" s="120">
        <v>-37.880000000000003</v>
      </c>
      <c r="AI735" s="120">
        <v>45.18</v>
      </c>
      <c r="AJ735" s="120">
        <v>-67.12</v>
      </c>
      <c r="AK735" s="120">
        <v>271.82</v>
      </c>
      <c r="AL735" s="120">
        <v>3.94</v>
      </c>
      <c r="AM735" s="120">
        <v>-34.619999999999997</v>
      </c>
      <c r="AN735" s="120">
        <v>281.58</v>
      </c>
      <c r="AO735" s="120">
        <v>64.83</v>
      </c>
      <c r="AP735" s="120">
        <v>4.4800000000000004</v>
      </c>
      <c r="AQ735" s="120">
        <v>-88.22</v>
      </c>
      <c r="AR735" s="120">
        <v>18.23</v>
      </c>
      <c r="AS735" s="120">
        <v>-76.78</v>
      </c>
      <c r="AT735" s="120">
        <v>20.25</v>
      </c>
      <c r="AU735" s="120">
        <v>-71.92</v>
      </c>
      <c r="AV735" s="120">
        <v>545.83000000000004</v>
      </c>
      <c r="AW735" s="120">
        <v>8.1300000000000008</v>
      </c>
      <c r="AX735" s="120">
        <v>16.96</v>
      </c>
      <c r="AY735" s="120">
        <v>24.47</v>
      </c>
      <c r="AZ735" s="120">
        <v>-27.66</v>
      </c>
      <c r="BA735" s="120">
        <v>-78.66</v>
      </c>
    </row>
    <row r="736" spans="1:53" ht="29.25" x14ac:dyDescent="0.45">
      <c r="A736" s="261">
        <v>102</v>
      </c>
      <c r="B736" s="174" t="s">
        <v>50</v>
      </c>
      <c r="C736" s="119">
        <v>298.7</v>
      </c>
      <c r="D736" s="119">
        <v>468.5</v>
      </c>
      <c r="E736" s="119">
        <v>264.36</v>
      </c>
      <c r="F736" s="119">
        <v>-54.98</v>
      </c>
      <c r="G736" s="119">
        <v>14.93</v>
      </c>
      <c r="H736" s="119">
        <v>43.63</v>
      </c>
      <c r="I736" s="119">
        <v>101.41</v>
      </c>
      <c r="J736" s="119">
        <v>-77.680000000000007</v>
      </c>
      <c r="K736" s="119">
        <v>-48.79</v>
      </c>
      <c r="L736" s="119">
        <v>-67.37</v>
      </c>
      <c r="M736" s="119">
        <v>145.22999999999999</v>
      </c>
      <c r="N736" s="119">
        <v>162.4</v>
      </c>
      <c r="O736" s="119">
        <v>19.79</v>
      </c>
      <c r="P736" s="119">
        <v>-72.67</v>
      </c>
      <c r="Q736" s="119">
        <v>-41.05</v>
      </c>
      <c r="R736" s="119">
        <v>193.12</v>
      </c>
      <c r="S736" s="119">
        <v>321.69</v>
      </c>
      <c r="T736" s="119">
        <v>-35.17</v>
      </c>
      <c r="U736" s="119">
        <v>-54.74</v>
      </c>
      <c r="V736" s="119">
        <v>383.11</v>
      </c>
      <c r="W736" s="119">
        <v>325.58999999999997</v>
      </c>
      <c r="X736" s="119">
        <v>336.32</v>
      </c>
      <c r="Y736" s="119">
        <v>-66.83</v>
      </c>
      <c r="Z736" s="119">
        <v>-62.69</v>
      </c>
      <c r="AA736" s="119">
        <v>-46.69</v>
      </c>
      <c r="AB736" s="121">
        <v>1010.89</v>
      </c>
      <c r="AC736" s="119">
        <v>275.85000000000002</v>
      </c>
      <c r="AD736" s="119">
        <v>46.89</v>
      </c>
      <c r="AE736" s="119">
        <v>54.06</v>
      </c>
      <c r="AF736" s="119">
        <v>492.5</v>
      </c>
      <c r="AG736" s="119">
        <v>893.69</v>
      </c>
      <c r="AH736" s="119">
        <v>-11.34</v>
      </c>
      <c r="AI736" s="119">
        <v>-3.28</v>
      </c>
      <c r="AJ736" s="119">
        <v>-77.180000000000007</v>
      </c>
      <c r="AK736" s="119">
        <v>426.87</v>
      </c>
      <c r="AL736" s="119">
        <v>-15.03</v>
      </c>
      <c r="AM736" s="119">
        <v>-40.07</v>
      </c>
      <c r="AN736" s="119">
        <v>-52.55</v>
      </c>
      <c r="AO736" s="119">
        <v>-19.12</v>
      </c>
      <c r="AP736" s="119">
        <v>26.07</v>
      </c>
      <c r="AQ736" s="119">
        <v>-70.650000000000006</v>
      </c>
      <c r="AR736" s="119">
        <v>-48.54</v>
      </c>
      <c r="AS736" s="119">
        <v>-81.95</v>
      </c>
      <c r="AT736" s="119">
        <v>155.55000000000001</v>
      </c>
      <c r="AU736" s="119">
        <v>213.38</v>
      </c>
      <c r="AV736" s="119">
        <v>-10.69</v>
      </c>
      <c r="AW736" s="119">
        <v>-72.930000000000007</v>
      </c>
      <c r="AX736" s="119">
        <v>33.49</v>
      </c>
      <c r="AY736" s="119">
        <v>356.73</v>
      </c>
      <c r="AZ736" s="119">
        <v>-78.66</v>
      </c>
      <c r="BA736" s="119">
        <v>-28.92</v>
      </c>
    </row>
    <row r="737" spans="1:53" x14ac:dyDescent="0.45">
      <c r="A737" s="260">
        <v>103</v>
      </c>
      <c r="B737" s="173" t="s">
        <v>226</v>
      </c>
      <c r="C737" s="120">
        <v>-7.54</v>
      </c>
      <c r="D737" s="120">
        <v>79.17</v>
      </c>
      <c r="E737" s="120">
        <v>30.07</v>
      </c>
      <c r="F737" s="120">
        <v>-16.809999999999999</v>
      </c>
      <c r="G737" s="120">
        <v>-30</v>
      </c>
      <c r="H737" s="120">
        <v>-56.18</v>
      </c>
      <c r="I737" s="120">
        <v>-1.86</v>
      </c>
      <c r="J737" s="120">
        <v>9.6300000000000008</v>
      </c>
      <c r="K737" s="120">
        <v>132.68</v>
      </c>
      <c r="L737" s="120">
        <v>419.03</v>
      </c>
      <c r="M737" s="120">
        <v>-11.71</v>
      </c>
      <c r="N737" s="120">
        <v>111.73</v>
      </c>
      <c r="O737" s="120">
        <v>-42.5</v>
      </c>
      <c r="P737" s="120">
        <v>-21.72</v>
      </c>
      <c r="Q737" s="120">
        <v>9.61</v>
      </c>
      <c r="R737" s="120">
        <v>-9.24</v>
      </c>
      <c r="S737" s="120">
        <v>-3.54</v>
      </c>
      <c r="T737" s="120">
        <v>-32.39</v>
      </c>
      <c r="U737" s="120">
        <v>-11</v>
      </c>
      <c r="V737" s="120">
        <v>-11.31</v>
      </c>
      <c r="W737" s="120">
        <v>-63.7</v>
      </c>
      <c r="X737" s="120">
        <v>-53.35</v>
      </c>
      <c r="Y737" s="120">
        <v>-45.6</v>
      </c>
      <c r="Z737" s="120">
        <v>-27.03</v>
      </c>
      <c r="AA737" s="120">
        <v>-5.51</v>
      </c>
      <c r="AB737" s="120">
        <v>12.32</v>
      </c>
      <c r="AC737" s="120">
        <v>118.82</v>
      </c>
      <c r="AD737" s="120">
        <v>-26.33</v>
      </c>
      <c r="AE737" s="120">
        <v>69.08</v>
      </c>
      <c r="AF737" s="120">
        <v>259.97000000000003</v>
      </c>
      <c r="AG737" s="120">
        <v>-57.22</v>
      </c>
      <c r="AH737" s="120">
        <v>36.299999999999997</v>
      </c>
      <c r="AI737" s="120">
        <v>280.44</v>
      </c>
      <c r="AJ737" s="120">
        <v>-57.86</v>
      </c>
      <c r="AK737" s="120">
        <v>-40.799999999999997</v>
      </c>
      <c r="AL737" s="120">
        <v>6.78</v>
      </c>
      <c r="AM737" s="120">
        <v>-4.51</v>
      </c>
      <c r="AN737" s="120">
        <v>67.55</v>
      </c>
      <c r="AO737" s="120">
        <v>-59.42</v>
      </c>
      <c r="AP737" s="120">
        <v>-25</v>
      </c>
      <c r="AQ737" s="120">
        <v>-57.22</v>
      </c>
      <c r="AR737" s="120">
        <v>-11.81</v>
      </c>
      <c r="AS737" s="120">
        <v>69.81</v>
      </c>
      <c r="AT737" s="120">
        <v>-20.78</v>
      </c>
      <c r="AU737" s="120">
        <v>-66.349999999999994</v>
      </c>
      <c r="AV737" s="120">
        <v>65.95</v>
      </c>
      <c r="AW737" s="120">
        <v>385.94</v>
      </c>
      <c r="AX737" s="120">
        <v>-32.51</v>
      </c>
      <c r="AY737" s="120">
        <v>-56.14</v>
      </c>
      <c r="AZ737" s="120">
        <v>-46.05</v>
      </c>
      <c r="BA737" s="120">
        <v>-61.52</v>
      </c>
    </row>
    <row r="738" spans="1:53" ht="29.25" x14ac:dyDescent="0.45">
      <c r="A738" s="261">
        <v>104</v>
      </c>
      <c r="B738" s="174" t="s">
        <v>227</v>
      </c>
      <c r="C738" s="119">
        <v>-60</v>
      </c>
      <c r="D738" s="119">
        <v>60</v>
      </c>
      <c r="E738" s="119">
        <v>-58.33</v>
      </c>
      <c r="F738" s="119">
        <v>118.18</v>
      </c>
      <c r="G738" s="119">
        <v>114.29</v>
      </c>
      <c r="H738" s="119">
        <v>87.5</v>
      </c>
      <c r="I738" s="119">
        <v>-20</v>
      </c>
      <c r="J738" s="119">
        <v>20</v>
      </c>
      <c r="K738" s="119">
        <v>-21.74</v>
      </c>
      <c r="L738" s="119">
        <v>-45</v>
      </c>
      <c r="M738" s="119">
        <v>-9.09</v>
      </c>
      <c r="N738" s="119">
        <v>-17.649999999999999</v>
      </c>
      <c r="O738" s="119">
        <v>300</v>
      </c>
      <c r="P738" s="119">
        <v>43.75</v>
      </c>
      <c r="Q738" s="119">
        <v>170</v>
      </c>
      <c r="R738" s="119">
        <v>-58.33</v>
      </c>
      <c r="S738" s="119">
        <v>20</v>
      </c>
      <c r="T738" s="119">
        <v>-40</v>
      </c>
      <c r="U738" s="119">
        <v>25</v>
      </c>
      <c r="V738" s="119">
        <v>-8.33</v>
      </c>
      <c r="W738" s="119">
        <v>38.89</v>
      </c>
      <c r="X738" s="119">
        <v>63.64</v>
      </c>
      <c r="Y738" s="119">
        <v>40</v>
      </c>
      <c r="Z738" s="119">
        <v>50</v>
      </c>
      <c r="AA738" s="119">
        <v>37.5</v>
      </c>
      <c r="AB738" s="119">
        <v>8.6999999999999993</v>
      </c>
      <c r="AC738" s="119">
        <v>-11.11</v>
      </c>
      <c r="AD738" s="119">
        <v>-30</v>
      </c>
      <c r="AE738" s="119">
        <v>-27.78</v>
      </c>
      <c r="AF738" s="119">
        <v>88.89</v>
      </c>
      <c r="AG738" s="119">
        <v>-33.33</v>
      </c>
      <c r="AH738" s="119">
        <v>-72.73</v>
      </c>
      <c r="AI738" s="119">
        <v>-28</v>
      </c>
      <c r="AJ738" s="119">
        <v>-11.11</v>
      </c>
      <c r="AK738" s="119">
        <v>-21.43</v>
      </c>
      <c r="AL738" s="119">
        <v>-85.71</v>
      </c>
      <c r="AM738" s="119">
        <v>-9.09</v>
      </c>
      <c r="AN738" s="119">
        <v>-60</v>
      </c>
      <c r="AO738" s="119">
        <v>-45.83</v>
      </c>
      <c r="AP738" s="119">
        <v>100</v>
      </c>
      <c r="AQ738" s="119">
        <v>-15.38</v>
      </c>
      <c r="AR738" s="119">
        <v>5.88</v>
      </c>
      <c r="AS738" s="119">
        <v>-20</v>
      </c>
      <c r="AT738" s="119">
        <v>766.67</v>
      </c>
      <c r="AU738" s="119">
        <v>44.44</v>
      </c>
      <c r="AV738" s="119">
        <v>-43.75</v>
      </c>
      <c r="AW738" s="119">
        <v>72.73</v>
      </c>
      <c r="AX738" s="119">
        <v>300</v>
      </c>
      <c r="AY738" s="119">
        <v>-40</v>
      </c>
      <c r="AZ738" s="119">
        <v>90</v>
      </c>
      <c r="BA738" s="119">
        <v>23.08</v>
      </c>
    </row>
    <row r="739" spans="1:53" x14ac:dyDescent="0.45">
      <c r="A739" s="260">
        <v>105</v>
      </c>
      <c r="B739" s="173" t="s">
        <v>101</v>
      </c>
      <c r="C739" s="120">
        <v>-2.13</v>
      </c>
      <c r="D739" s="120">
        <v>134.94999999999999</v>
      </c>
      <c r="E739" s="120">
        <v>17.57</v>
      </c>
      <c r="F739" s="120">
        <v>10.46</v>
      </c>
      <c r="G739" s="120">
        <v>37.5</v>
      </c>
      <c r="H739" s="120">
        <v>-20.72</v>
      </c>
      <c r="I739" s="120">
        <v>111.51</v>
      </c>
      <c r="J739" s="120">
        <v>-54.31</v>
      </c>
      <c r="K739" s="120">
        <v>-35.28</v>
      </c>
      <c r="L739" s="120">
        <v>-16.440000000000001</v>
      </c>
      <c r="M739" s="120">
        <v>-2.0699999999999998</v>
      </c>
      <c r="N739" s="120">
        <v>3.73</v>
      </c>
      <c r="O739" s="120">
        <v>100.38</v>
      </c>
      <c r="P739" s="120">
        <v>-31.3</v>
      </c>
      <c r="Q739" s="120">
        <v>-18.899999999999999</v>
      </c>
      <c r="R739" s="120">
        <v>-17.82</v>
      </c>
      <c r="S739" s="120">
        <v>-40.81</v>
      </c>
      <c r="T739" s="120">
        <v>-25.93</v>
      </c>
      <c r="U739" s="120">
        <v>16.12</v>
      </c>
      <c r="V739" s="120">
        <v>3.23</v>
      </c>
      <c r="W739" s="120">
        <v>7.91</v>
      </c>
      <c r="X739" s="120">
        <v>-32.35</v>
      </c>
      <c r="Y739" s="120">
        <v>39.479999999999997</v>
      </c>
      <c r="Z739" s="120">
        <v>-8.41</v>
      </c>
      <c r="AA739" s="120">
        <v>-56.22</v>
      </c>
      <c r="AB739" s="120">
        <v>-17.53</v>
      </c>
      <c r="AC739" s="120">
        <v>-21.43</v>
      </c>
      <c r="AD739" s="120">
        <v>-49.03</v>
      </c>
      <c r="AE739" s="120">
        <v>36.35</v>
      </c>
      <c r="AF739" s="120">
        <v>49.07</v>
      </c>
      <c r="AG739" s="120">
        <v>-47.29</v>
      </c>
      <c r="AH739" s="120">
        <v>54.45</v>
      </c>
      <c r="AI739" s="120">
        <v>11.66</v>
      </c>
      <c r="AJ739" s="120">
        <v>-4.82</v>
      </c>
      <c r="AK739" s="120">
        <v>-25.55</v>
      </c>
      <c r="AL739" s="120">
        <v>44.55</v>
      </c>
      <c r="AM739" s="120">
        <v>27.75</v>
      </c>
      <c r="AN739" s="120">
        <v>29.27</v>
      </c>
      <c r="AO739" s="120">
        <v>121.55</v>
      </c>
      <c r="AP739" s="120">
        <v>96.22</v>
      </c>
      <c r="AQ739" s="120">
        <v>49.24</v>
      </c>
      <c r="AR739" s="120">
        <v>-9.08</v>
      </c>
      <c r="AS739" s="120">
        <v>24.76</v>
      </c>
      <c r="AT739" s="120">
        <v>17.11</v>
      </c>
      <c r="AU739" s="120">
        <v>1.17</v>
      </c>
      <c r="AV739" s="120">
        <v>122.88</v>
      </c>
      <c r="AW739" s="120">
        <v>54.76</v>
      </c>
      <c r="AX739" s="120">
        <v>22.55</v>
      </c>
      <c r="AY739" s="120">
        <v>88.01</v>
      </c>
      <c r="AZ739" s="120">
        <v>29.1</v>
      </c>
      <c r="BA739" s="120">
        <v>-25.81</v>
      </c>
    </row>
    <row r="740" spans="1:53" ht="29.25" x14ac:dyDescent="0.45">
      <c r="A740" s="261">
        <v>106</v>
      </c>
      <c r="B740" s="174" t="s">
        <v>228</v>
      </c>
      <c r="C740" s="119">
        <v>223.36</v>
      </c>
      <c r="D740" s="119">
        <v>57.27</v>
      </c>
      <c r="E740" s="119">
        <v>78.959999999999994</v>
      </c>
      <c r="F740" s="119">
        <v>126.06</v>
      </c>
      <c r="G740" s="119">
        <v>73.56</v>
      </c>
      <c r="H740" s="119">
        <v>644.25</v>
      </c>
      <c r="I740" s="119">
        <v>-23.22</v>
      </c>
      <c r="J740" s="119">
        <v>-33.21</v>
      </c>
      <c r="K740" s="119">
        <v>88.74</v>
      </c>
      <c r="L740" s="119">
        <v>-59.31</v>
      </c>
      <c r="M740" s="119">
        <v>256.77</v>
      </c>
      <c r="N740" s="119">
        <v>231.46</v>
      </c>
      <c r="O740" s="119">
        <v>31.06</v>
      </c>
      <c r="P740" s="119">
        <v>-91.14</v>
      </c>
      <c r="Q740" s="119">
        <v>-59.51</v>
      </c>
      <c r="R740" s="119">
        <v>48.1</v>
      </c>
      <c r="S740" s="119">
        <v>-10.73</v>
      </c>
      <c r="T740" s="119">
        <v>-35.58</v>
      </c>
      <c r="U740" s="119">
        <v>-3.35</v>
      </c>
      <c r="V740" s="119">
        <v>-8</v>
      </c>
      <c r="W740" s="119">
        <v>-67.989999999999995</v>
      </c>
      <c r="X740" s="119">
        <v>52.58</v>
      </c>
      <c r="Y740" s="119">
        <v>54.27</v>
      </c>
      <c r="Z740" s="119">
        <v>-48.6</v>
      </c>
      <c r="AA740" s="119">
        <v>46.32</v>
      </c>
      <c r="AB740" s="121">
        <v>1517.07</v>
      </c>
      <c r="AC740" s="119">
        <v>-11.7</v>
      </c>
      <c r="AD740" s="119">
        <v>-44.02</v>
      </c>
      <c r="AE740" s="119">
        <v>-39.33</v>
      </c>
      <c r="AF740" s="119">
        <v>36.630000000000003</v>
      </c>
      <c r="AG740" s="119">
        <v>-64</v>
      </c>
      <c r="AH740" s="119">
        <v>-78.75</v>
      </c>
      <c r="AI740" s="119">
        <v>148.15</v>
      </c>
      <c r="AJ740" s="119">
        <v>-43.77</v>
      </c>
      <c r="AK740" s="119">
        <v>16.329999999999998</v>
      </c>
      <c r="AL740" s="119">
        <v>20.34</v>
      </c>
      <c r="AM740" s="119">
        <v>-39.79</v>
      </c>
      <c r="AN740" s="119">
        <v>-48.57</v>
      </c>
      <c r="AO740" s="119">
        <v>179.69</v>
      </c>
      <c r="AP740" s="119">
        <v>25.42</v>
      </c>
      <c r="AQ740" s="119">
        <v>6.27</v>
      </c>
      <c r="AR740" s="119">
        <v>-6.12</v>
      </c>
      <c r="AS740" s="119">
        <v>334.63</v>
      </c>
      <c r="AT740" s="119">
        <v>489.08</v>
      </c>
      <c r="AU740" s="119">
        <v>42.54</v>
      </c>
      <c r="AV740" s="119">
        <v>2.48</v>
      </c>
      <c r="AW740" s="119">
        <v>347.27</v>
      </c>
      <c r="AX740" s="119">
        <v>58.92</v>
      </c>
      <c r="AY740" s="119">
        <v>63.86</v>
      </c>
      <c r="AZ740" s="119">
        <v>-68.680000000000007</v>
      </c>
      <c r="BA740" s="119">
        <v>51.75</v>
      </c>
    </row>
    <row r="741" spans="1:53" x14ac:dyDescent="0.45">
      <c r="A741" s="260">
        <v>107</v>
      </c>
      <c r="B741" s="173" t="s">
        <v>3</v>
      </c>
      <c r="C741" s="120">
        <v>-0.77</v>
      </c>
      <c r="D741" s="120">
        <v>-0.83</v>
      </c>
      <c r="E741" s="120">
        <v>-11.2</v>
      </c>
      <c r="F741" s="120">
        <v>-9.5</v>
      </c>
      <c r="G741" s="120">
        <v>-5.72</v>
      </c>
      <c r="H741" s="120">
        <v>3.16</v>
      </c>
      <c r="I741" s="120">
        <v>-1.66</v>
      </c>
      <c r="J741" s="120">
        <v>-14.44</v>
      </c>
      <c r="K741" s="120">
        <v>-1.74</v>
      </c>
      <c r="L741" s="120">
        <v>-7.84</v>
      </c>
      <c r="M741" s="120">
        <v>-18.670000000000002</v>
      </c>
      <c r="N741" s="120">
        <v>-18.829999999999998</v>
      </c>
      <c r="O741" s="120">
        <v>-19.68</v>
      </c>
      <c r="P741" s="120">
        <v>-15.12</v>
      </c>
      <c r="Q741" s="120">
        <v>-8.2899999999999991</v>
      </c>
      <c r="R741" s="120">
        <v>1.1499999999999999</v>
      </c>
      <c r="S741" s="120">
        <v>3.25</v>
      </c>
      <c r="T741" s="120">
        <v>-0.84</v>
      </c>
      <c r="U741" s="120">
        <v>-1.59</v>
      </c>
      <c r="V741" s="120">
        <v>0.37</v>
      </c>
      <c r="W741" s="120">
        <v>-1.72</v>
      </c>
      <c r="X741" s="120">
        <v>-3.65</v>
      </c>
      <c r="Y741" s="120">
        <v>-6.05</v>
      </c>
      <c r="Z741" s="120">
        <v>-9.92</v>
      </c>
      <c r="AA741" s="120">
        <v>-5.95</v>
      </c>
      <c r="AB741" s="120">
        <v>-7.13</v>
      </c>
      <c r="AC741" s="120">
        <v>-5.33</v>
      </c>
      <c r="AD741" s="120">
        <v>-5.61</v>
      </c>
      <c r="AE741" s="120">
        <v>-12.7</v>
      </c>
      <c r="AF741" s="120">
        <v>-12.08</v>
      </c>
      <c r="AG741" s="120">
        <v>-12.55</v>
      </c>
      <c r="AH741" s="120">
        <v>3.64</v>
      </c>
      <c r="AI741" s="120">
        <v>7.82</v>
      </c>
      <c r="AJ741" s="120">
        <v>2.66</v>
      </c>
      <c r="AK741" s="120">
        <v>22.2</v>
      </c>
      <c r="AL741" s="120">
        <v>27.99</v>
      </c>
      <c r="AM741" s="120">
        <v>30.57</v>
      </c>
      <c r="AN741" s="120">
        <v>30.46</v>
      </c>
      <c r="AO741" s="120">
        <v>47.53</v>
      </c>
      <c r="AP741" s="120">
        <v>19.809999999999999</v>
      </c>
      <c r="AQ741" s="120">
        <v>28.31</v>
      </c>
      <c r="AR741" s="120">
        <v>29.94</v>
      </c>
      <c r="AS741" s="120">
        <v>29.19</v>
      </c>
      <c r="AT741" s="120">
        <v>25.46</v>
      </c>
      <c r="AU741" s="120">
        <v>12.1</v>
      </c>
      <c r="AV741" s="120">
        <v>17.21</v>
      </c>
      <c r="AW741" s="120">
        <v>16.93</v>
      </c>
      <c r="AX741" s="120">
        <v>8.64</v>
      </c>
      <c r="AY741" s="120">
        <v>11.62</v>
      </c>
      <c r="AZ741" s="120">
        <v>1.47</v>
      </c>
      <c r="BA741" s="120">
        <v>-8.7100000000000009</v>
      </c>
    </row>
    <row r="742" spans="1:53" ht="29.25" x14ac:dyDescent="0.45">
      <c r="A742" s="261">
        <v>108</v>
      </c>
      <c r="B742" s="174" t="s">
        <v>229</v>
      </c>
      <c r="C742" s="119">
        <v>-18.93</v>
      </c>
      <c r="D742" s="119">
        <v>6.22</v>
      </c>
      <c r="E742" s="119">
        <v>-36.1</v>
      </c>
      <c r="F742" s="119">
        <v>-6.95</v>
      </c>
      <c r="G742" s="119">
        <v>30.44</v>
      </c>
      <c r="H742" s="119">
        <v>63.04</v>
      </c>
      <c r="I742" s="119">
        <v>-17.010000000000002</v>
      </c>
      <c r="J742" s="119">
        <v>13.58</v>
      </c>
      <c r="K742" s="119">
        <v>0.36</v>
      </c>
      <c r="L742" s="119">
        <v>3.03</v>
      </c>
      <c r="M742" s="119">
        <v>6.42</v>
      </c>
      <c r="N742" s="119">
        <v>-5.95</v>
      </c>
      <c r="O742" s="119">
        <v>-24.01</v>
      </c>
      <c r="P742" s="119">
        <v>-10.85</v>
      </c>
      <c r="Q742" s="119">
        <v>18.690000000000001</v>
      </c>
      <c r="R742" s="119">
        <v>1.03</v>
      </c>
      <c r="S742" s="119">
        <v>-10.81</v>
      </c>
      <c r="T742" s="119">
        <v>-31.46</v>
      </c>
      <c r="U742" s="119">
        <v>27.78</v>
      </c>
      <c r="V742" s="119">
        <v>-8.83</v>
      </c>
      <c r="W742" s="119">
        <v>-6.22</v>
      </c>
      <c r="X742" s="119">
        <v>-20.82</v>
      </c>
      <c r="Y742" s="119">
        <v>-14.32</v>
      </c>
      <c r="Z742" s="119">
        <v>-9.52</v>
      </c>
      <c r="AA742" s="119">
        <v>-25.78</v>
      </c>
      <c r="AB742" s="119">
        <v>-7.54</v>
      </c>
      <c r="AC742" s="119">
        <v>-9.2100000000000009</v>
      </c>
      <c r="AD742" s="119">
        <v>-12.33</v>
      </c>
      <c r="AE742" s="119">
        <v>-15.2</v>
      </c>
      <c r="AF742" s="119">
        <v>-0.4</v>
      </c>
      <c r="AG742" s="119">
        <v>-35.08</v>
      </c>
      <c r="AH742" s="119">
        <v>19.309999999999999</v>
      </c>
      <c r="AI742" s="119">
        <v>-20.93</v>
      </c>
      <c r="AJ742" s="119">
        <v>-13.5</v>
      </c>
      <c r="AK742" s="119">
        <v>-28.22</v>
      </c>
      <c r="AL742" s="119">
        <v>-14.04</v>
      </c>
      <c r="AM742" s="119">
        <v>32.89</v>
      </c>
      <c r="AN742" s="119">
        <v>-3.38</v>
      </c>
      <c r="AO742" s="119">
        <v>8.9499999999999993</v>
      </c>
      <c r="AP742" s="119">
        <v>-3.22</v>
      </c>
      <c r="AQ742" s="119">
        <v>8.5</v>
      </c>
      <c r="AR742" s="119">
        <v>13.68</v>
      </c>
      <c r="AS742" s="119">
        <v>19.62</v>
      </c>
      <c r="AT742" s="119">
        <v>-39.950000000000003</v>
      </c>
      <c r="AU742" s="119">
        <v>6.41</v>
      </c>
      <c r="AV742" s="119">
        <v>46.49</v>
      </c>
      <c r="AW742" s="119">
        <v>53.15</v>
      </c>
      <c r="AX742" s="119">
        <v>9.98</v>
      </c>
      <c r="AY742" s="119">
        <v>-1.72</v>
      </c>
      <c r="AZ742" s="119">
        <v>13.74</v>
      </c>
      <c r="BA742" s="119">
        <v>-14.22</v>
      </c>
    </row>
    <row r="743" spans="1:53" ht="29.25" x14ac:dyDescent="0.45">
      <c r="A743" s="260">
        <v>109</v>
      </c>
      <c r="B743" s="173" t="s">
        <v>230</v>
      </c>
      <c r="C743" s="120">
        <v>11.42</v>
      </c>
      <c r="D743" s="120">
        <v>60.78</v>
      </c>
      <c r="E743" s="120">
        <v>92.9</v>
      </c>
      <c r="F743" s="120">
        <v>-27.83</v>
      </c>
      <c r="G743" s="120">
        <v>8.16</v>
      </c>
      <c r="H743" s="120">
        <v>-21.38</v>
      </c>
      <c r="I743" s="120">
        <v>20.309999999999999</v>
      </c>
      <c r="J743" s="120">
        <v>-24.63</v>
      </c>
      <c r="K743" s="120">
        <v>-16.670000000000002</v>
      </c>
      <c r="L743" s="120">
        <v>-46.13</v>
      </c>
      <c r="M743" s="120">
        <v>-25.89</v>
      </c>
      <c r="N743" s="120">
        <v>-13.91</v>
      </c>
      <c r="O743" s="120">
        <v>-35.82</v>
      </c>
      <c r="P743" s="120">
        <v>31.63</v>
      </c>
      <c r="Q743" s="120">
        <v>21.81</v>
      </c>
      <c r="R743" s="120">
        <v>33.46</v>
      </c>
      <c r="S743" s="120">
        <v>1.91</v>
      </c>
      <c r="T743" s="120">
        <v>14.16</v>
      </c>
      <c r="U743" s="120">
        <v>45.17</v>
      </c>
      <c r="V743" s="120">
        <v>30.62</v>
      </c>
      <c r="W743" s="120">
        <v>10.34</v>
      </c>
      <c r="X743" s="120">
        <v>51.95</v>
      </c>
      <c r="Y743" s="120">
        <v>7.03</v>
      </c>
      <c r="Z743" s="120">
        <v>59.19</v>
      </c>
      <c r="AA743" s="120">
        <v>8.2799999999999994</v>
      </c>
      <c r="AB743" s="120">
        <v>43.74</v>
      </c>
      <c r="AC743" s="120">
        <v>-23.86</v>
      </c>
      <c r="AD743" s="120">
        <v>6.51</v>
      </c>
      <c r="AE743" s="120">
        <v>12.93</v>
      </c>
      <c r="AF743" s="120">
        <v>54.45</v>
      </c>
      <c r="AG743" s="120">
        <v>-35.950000000000003</v>
      </c>
      <c r="AH743" s="120">
        <v>111.91</v>
      </c>
      <c r="AI743" s="120">
        <v>58.37</v>
      </c>
      <c r="AJ743" s="120">
        <v>55.08</v>
      </c>
      <c r="AK743" s="120">
        <v>-42.53</v>
      </c>
      <c r="AL743" s="120">
        <v>-72.58</v>
      </c>
      <c r="AM743" s="120">
        <v>-57.96</v>
      </c>
      <c r="AN743" s="120">
        <v>-48.37</v>
      </c>
      <c r="AO743" s="120">
        <v>31.7</v>
      </c>
      <c r="AP743" s="120">
        <v>-45.1</v>
      </c>
      <c r="AQ743" s="120">
        <v>-4.25</v>
      </c>
      <c r="AR743" s="120">
        <v>-47.26</v>
      </c>
      <c r="AS743" s="120">
        <v>-4.93</v>
      </c>
      <c r="AT743" s="120">
        <v>-63.87</v>
      </c>
      <c r="AU743" s="120">
        <v>-54.61</v>
      </c>
      <c r="AV743" s="120">
        <v>-60.42</v>
      </c>
      <c r="AW743" s="120">
        <v>37.090000000000003</v>
      </c>
      <c r="AX743" s="120">
        <v>121.47</v>
      </c>
      <c r="AY743" s="120">
        <v>32.56</v>
      </c>
      <c r="AZ743" s="120">
        <v>-19.55</v>
      </c>
      <c r="BA743" s="120">
        <v>-16.7</v>
      </c>
    </row>
    <row r="744" spans="1:53" ht="42" x14ac:dyDescent="0.45">
      <c r="A744" s="261">
        <v>110</v>
      </c>
      <c r="B744" s="174" t="s">
        <v>231</v>
      </c>
      <c r="C744" s="119">
        <v>-83.15</v>
      </c>
      <c r="D744" s="119">
        <v>-58.14</v>
      </c>
      <c r="E744" s="119">
        <v>-64</v>
      </c>
      <c r="F744" s="119">
        <v>-86.05</v>
      </c>
      <c r="G744" s="119">
        <v>-54.65</v>
      </c>
      <c r="H744" s="119">
        <v>-72.48</v>
      </c>
      <c r="I744" s="119">
        <v>507.69</v>
      </c>
      <c r="J744" s="119">
        <v>-77.12</v>
      </c>
      <c r="K744" s="119">
        <v>-68</v>
      </c>
      <c r="L744" s="119">
        <v>-54</v>
      </c>
      <c r="M744" s="119">
        <v>-46.03</v>
      </c>
      <c r="N744" s="119">
        <v>-50.85</v>
      </c>
      <c r="O744" s="119">
        <v>156.66999999999999</v>
      </c>
      <c r="P744" s="119">
        <v>133.33000000000001</v>
      </c>
      <c r="Q744" s="119">
        <v>311.11</v>
      </c>
      <c r="R744" s="119">
        <v>-11.11</v>
      </c>
      <c r="S744" s="119">
        <v>-100</v>
      </c>
      <c r="T744" s="119">
        <v>106.67</v>
      </c>
      <c r="U744" s="119">
        <v>-32.909999999999997</v>
      </c>
      <c r="V744" s="119">
        <v>144.44</v>
      </c>
      <c r="W744" s="119">
        <v>575</v>
      </c>
      <c r="X744" s="119">
        <v>-4.3499999999999996</v>
      </c>
      <c r="Y744" s="119">
        <v>-82.35</v>
      </c>
      <c r="Z744" s="119">
        <v>-93.1</v>
      </c>
      <c r="AA744" s="117"/>
      <c r="AB744" s="117"/>
      <c r="AC744" s="117"/>
      <c r="AD744" s="117"/>
      <c r="AE744" s="117"/>
      <c r="AF744" s="119">
        <v>-100</v>
      </c>
      <c r="AG744" s="119">
        <v>-92.45</v>
      </c>
      <c r="AH744" s="119">
        <v>-100</v>
      </c>
      <c r="AI744" s="119">
        <v>-100</v>
      </c>
      <c r="AJ744" s="119">
        <v>-90.91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</row>
    <row r="745" spans="1:53" ht="29.25" x14ac:dyDescent="0.45">
      <c r="A745" s="260">
        <v>111</v>
      </c>
      <c r="B745" s="173" t="s">
        <v>232</v>
      </c>
      <c r="C745" s="120">
        <v>281.82</v>
      </c>
      <c r="D745" s="120">
        <v>280</v>
      </c>
      <c r="E745" s="120">
        <v>147.37</v>
      </c>
      <c r="F745" s="120">
        <v>120.69</v>
      </c>
      <c r="G745" s="118">
        <v>2000</v>
      </c>
      <c r="H745" s="120">
        <v>7.69</v>
      </c>
      <c r="I745" s="120">
        <v>516.66999999999996</v>
      </c>
      <c r="J745" s="120">
        <v>400</v>
      </c>
      <c r="K745" s="120">
        <v>-10.53</v>
      </c>
      <c r="L745" s="120">
        <v>10.91</v>
      </c>
      <c r="M745" s="120">
        <v>75</v>
      </c>
      <c r="N745" s="120">
        <v>616.66999999999996</v>
      </c>
      <c r="O745" s="120">
        <v>71.430000000000007</v>
      </c>
      <c r="P745" s="120">
        <v>52.63</v>
      </c>
      <c r="Q745" s="120">
        <v>-74.47</v>
      </c>
      <c r="R745" s="120">
        <v>26.56</v>
      </c>
      <c r="S745" s="120">
        <v>28.57</v>
      </c>
      <c r="T745" s="120">
        <v>-61.9</v>
      </c>
      <c r="U745" s="120">
        <v>-97.3</v>
      </c>
      <c r="V745" s="120">
        <v>94.55</v>
      </c>
      <c r="W745" s="120">
        <v>14.71</v>
      </c>
      <c r="X745" s="120">
        <v>8.1999999999999993</v>
      </c>
      <c r="Y745" s="120">
        <v>414.29</v>
      </c>
      <c r="Z745" s="120">
        <v>41.86</v>
      </c>
      <c r="AA745" s="120">
        <v>-12.5</v>
      </c>
      <c r="AB745" s="120">
        <v>79.31</v>
      </c>
      <c r="AC745" s="120">
        <v>191.67</v>
      </c>
      <c r="AD745" s="120">
        <v>-30.86</v>
      </c>
      <c r="AE745" s="120">
        <v>7.41</v>
      </c>
      <c r="AF745" s="120">
        <v>287.5</v>
      </c>
      <c r="AG745" s="120">
        <v>400</v>
      </c>
      <c r="AH745" s="120">
        <v>-57.94</v>
      </c>
      <c r="AI745" s="120">
        <v>-2.56</v>
      </c>
      <c r="AJ745" s="120">
        <v>-22.73</v>
      </c>
      <c r="AK745" s="120">
        <v>16.670000000000002</v>
      </c>
      <c r="AL745" s="120">
        <v>-32.79</v>
      </c>
      <c r="AM745" s="120">
        <v>-76.19</v>
      </c>
      <c r="AN745" s="120">
        <v>23.08</v>
      </c>
      <c r="AO745" s="120">
        <v>17.14</v>
      </c>
      <c r="AP745" s="120">
        <v>-48.21</v>
      </c>
      <c r="AQ745" s="120">
        <v>32.76</v>
      </c>
      <c r="AR745" s="120">
        <v>-6.45</v>
      </c>
      <c r="AS745" s="118">
        <v>1780</v>
      </c>
      <c r="AT745" s="120">
        <v>-93.33</v>
      </c>
      <c r="AU745" s="120">
        <v>260.52999999999997</v>
      </c>
      <c r="AV745" s="120">
        <v>294.12</v>
      </c>
      <c r="AW745" s="120">
        <v>302.38</v>
      </c>
      <c r="AX745" s="120">
        <v>168.29</v>
      </c>
      <c r="AY745" s="120">
        <v>240</v>
      </c>
      <c r="AZ745" s="120">
        <v>117.19</v>
      </c>
      <c r="BA745" s="120">
        <v>-43.9</v>
      </c>
    </row>
    <row r="746" spans="1:53" ht="42" x14ac:dyDescent="0.45">
      <c r="A746" s="261">
        <v>112</v>
      </c>
      <c r="B746" s="174" t="s">
        <v>233</v>
      </c>
      <c r="C746" s="119">
        <v>140.74</v>
      </c>
      <c r="D746" s="119">
        <v>49.43</v>
      </c>
      <c r="E746" s="119">
        <v>12.77</v>
      </c>
      <c r="F746" s="119">
        <v>-83.85</v>
      </c>
      <c r="G746" s="119">
        <v>80</v>
      </c>
      <c r="H746" s="119">
        <v>-68.48</v>
      </c>
      <c r="I746" s="119">
        <v>7.78</v>
      </c>
      <c r="J746" s="119">
        <v>39.36</v>
      </c>
      <c r="K746" s="119">
        <v>10.94</v>
      </c>
      <c r="L746" s="119">
        <v>-81.45</v>
      </c>
      <c r="M746" s="119">
        <v>-73.17</v>
      </c>
      <c r="N746" s="119">
        <v>-25.33</v>
      </c>
      <c r="O746" s="119">
        <v>10.77</v>
      </c>
      <c r="P746" s="119">
        <v>-87.69</v>
      </c>
      <c r="Q746" s="119">
        <v>73.58</v>
      </c>
      <c r="R746" s="119">
        <v>442.86</v>
      </c>
      <c r="S746" s="119">
        <v>-47.86</v>
      </c>
      <c r="T746" s="119">
        <v>-46.15</v>
      </c>
      <c r="U746" s="119">
        <v>553.61</v>
      </c>
      <c r="V746" s="119">
        <v>-50.38</v>
      </c>
      <c r="W746" s="119">
        <v>-49.3</v>
      </c>
      <c r="X746" s="119">
        <v>47.83</v>
      </c>
      <c r="Y746" s="119">
        <v>963.64</v>
      </c>
      <c r="Z746" s="119">
        <v>-60.71</v>
      </c>
      <c r="AA746" s="117"/>
      <c r="AB746" s="119">
        <v>18.75</v>
      </c>
      <c r="AC746" s="119">
        <v>-6.52</v>
      </c>
      <c r="AD746" s="119">
        <v>-71.05</v>
      </c>
      <c r="AE746" s="119">
        <v>91.8</v>
      </c>
      <c r="AF746" s="119">
        <v>100</v>
      </c>
      <c r="AG746" s="119">
        <v>-97</v>
      </c>
      <c r="AH746" s="119">
        <v>-87.69</v>
      </c>
      <c r="AI746" s="119">
        <v>-47.22</v>
      </c>
      <c r="AJ746" s="119">
        <v>38.24</v>
      </c>
      <c r="AK746" s="119">
        <v>-89.74</v>
      </c>
      <c r="AL746" s="119">
        <v>890.91</v>
      </c>
      <c r="AM746" s="117"/>
      <c r="AN746" s="119">
        <v>110.53</v>
      </c>
      <c r="AO746" s="119">
        <v>-65.12</v>
      </c>
      <c r="AP746" s="119">
        <v>81.819999999999993</v>
      </c>
      <c r="AQ746" s="119">
        <v>-74.36</v>
      </c>
      <c r="AR746" s="119">
        <v>14.29</v>
      </c>
      <c r="AS746" s="119">
        <v>68.42</v>
      </c>
      <c r="AT746" s="119">
        <v>687.5</v>
      </c>
      <c r="AU746" s="119">
        <v>36.840000000000003</v>
      </c>
      <c r="AV746" s="119">
        <v>145.74</v>
      </c>
      <c r="AW746" s="119">
        <v>41.67</v>
      </c>
      <c r="AX746" s="119">
        <v>-93.58</v>
      </c>
      <c r="AY746" s="119">
        <v>100</v>
      </c>
      <c r="AZ746" s="119">
        <v>-67.5</v>
      </c>
      <c r="BA746" s="119">
        <v>0</v>
      </c>
    </row>
    <row r="747" spans="1:53" ht="29.25" x14ac:dyDescent="0.45">
      <c r="A747" s="260">
        <v>113</v>
      </c>
      <c r="B747" s="173" t="s">
        <v>384</v>
      </c>
      <c r="C747" s="116"/>
      <c r="D747" s="120">
        <v>-28.57</v>
      </c>
      <c r="E747" s="116"/>
      <c r="F747" s="116"/>
      <c r="G747" s="120">
        <v>56.25</v>
      </c>
      <c r="H747" s="116"/>
      <c r="I747" s="118">
        <v>1100</v>
      </c>
      <c r="J747" s="118">
        <v>1650</v>
      </c>
      <c r="K747" s="120">
        <v>336.36</v>
      </c>
      <c r="L747" s="120">
        <v>-48.57</v>
      </c>
      <c r="M747" s="120">
        <v>-47.37</v>
      </c>
      <c r="N747" s="120">
        <v>240</v>
      </c>
      <c r="O747" s="116"/>
      <c r="P747" s="120">
        <v>80</v>
      </c>
      <c r="Q747" s="120">
        <v>66.67</v>
      </c>
      <c r="R747" s="120">
        <v>-50</v>
      </c>
      <c r="S747" s="120">
        <v>0</v>
      </c>
      <c r="T747" s="120">
        <v>-89.29</v>
      </c>
      <c r="U747" s="120">
        <v>-62.5</v>
      </c>
      <c r="V747" s="120">
        <v>-51.43</v>
      </c>
      <c r="W747" s="120">
        <v>-81.25</v>
      </c>
      <c r="X747" s="120">
        <v>-83.33</v>
      </c>
      <c r="Y747" s="120">
        <v>290</v>
      </c>
      <c r="Z747" s="120">
        <v>170.59</v>
      </c>
      <c r="AA747" s="120">
        <v>550</v>
      </c>
      <c r="AB747" s="120">
        <v>444.44</v>
      </c>
      <c r="AC747" s="120">
        <v>270</v>
      </c>
      <c r="AD747" s="120">
        <v>75</v>
      </c>
      <c r="AE747" s="120">
        <v>-16</v>
      </c>
      <c r="AF747" s="118">
        <v>1233.33</v>
      </c>
      <c r="AG747" s="120">
        <v>77.78</v>
      </c>
      <c r="AH747" s="120">
        <v>264.70999999999998</v>
      </c>
      <c r="AI747" s="120">
        <v>833.33</v>
      </c>
      <c r="AJ747" s="118">
        <v>2000</v>
      </c>
      <c r="AK747" s="120">
        <v>23.08</v>
      </c>
      <c r="AL747" s="120">
        <v>-30.43</v>
      </c>
      <c r="AM747" s="120">
        <v>-19.23</v>
      </c>
      <c r="AN747" s="120">
        <v>-63.27</v>
      </c>
      <c r="AO747" s="120">
        <v>-16.22</v>
      </c>
      <c r="AP747" s="120">
        <v>85.71</v>
      </c>
      <c r="AQ747" s="120">
        <v>71.430000000000007</v>
      </c>
      <c r="AR747" s="120">
        <v>-47.5</v>
      </c>
      <c r="AS747" s="120">
        <v>200</v>
      </c>
      <c r="AT747" s="120">
        <v>-17.739999999999998</v>
      </c>
      <c r="AU747" s="120">
        <v>-61.9</v>
      </c>
      <c r="AV747" s="120">
        <v>-57.14</v>
      </c>
      <c r="AW747" s="120">
        <v>-29.17</v>
      </c>
      <c r="AX747" s="120">
        <v>40.630000000000003</v>
      </c>
      <c r="AY747" s="120">
        <v>-38.1</v>
      </c>
      <c r="AZ747" s="120">
        <v>-5.56</v>
      </c>
      <c r="BA747" s="120">
        <v>12.9</v>
      </c>
    </row>
    <row r="748" spans="1:53" ht="42" x14ac:dyDescent="0.45">
      <c r="A748" s="261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</row>
    <row r="749" spans="1:53" x14ac:dyDescent="0.45">
      <c r="A749" s="260">
        <v>115</v>
      </c>
      <c r="B749" s="173" t="s">
        <v>235</v>
      </c>
      <c r="C749" s="120">
        <v>-20.54</v>
      </c>
      <c r="D749" s="120">
        <v>-26.22</v>
      </c>
      <c r="E749" s="120">
        <v>63.11</v>
      </c>
      <c r="F749" s="120">
        <v>-19.670000000000002</v>
      </c>
      <c r="G749" s="120">
        <v>14.62</v>
      </c>
      <c r="H749" s="120">
        <v>18.89</v>
      </c>
      <c r="I749" s="120">
        <v>-13.73</v>
      </c>
      <c r="J749" s="120">
        <v>18.59</v>
      </c>
      <c r="K749" s="120">
        <v>-22.93</v>
      </c>
      <c r="L749" s="120">
        <v>-0.5</v>
      </c>
      <c r="M749" s="120">
        <v>-13.39</v>
      </c>
      <c r="N749" s="120">
        <v>-14.97</v>
      </c>
      <c r="O749" s="120">
        <v>-20.22</v>
      </c>
      <c r="P749" s="120">
        <v>-19.8</v>
      </c>
      <c r="Q749" s="120">
        <v>-33.42</v>
      </c>
      <c r="R749" s="120">
        <v>11.46</v>
      </c>
      <c r="S749" s="120">
        <v>-37.590000000000003</v>
      </c>
      <c r="T749" s="120">
        <v>-51.09</v>
      </c>
      <c r="U749" s="120">
        <v>22.39</v>
      </c>
      <c r="V749" s="120">
        <v>-16.95</v>
      </c>
      <c r="W749" s="120">
        <v>-29.27</v>
      </c>
      <c r="X749" s="120">
        <v>-19.190000000000001</v>
      </c>
      <c r="Y749" s="120">
        <v>-1.03</v>
      </c>
      <c r="Z749" s="120">
        <v>27.46</v>
      </c>
      <c r="AA749" s="120">
        <v>17.61</v>
      </c>
      <c r="AB749" s="120">
        <v>-15.19</v>
      </c>
      <c r="AC749" s="120">
        <v>15.09</v>
      </c>
      <c r="AD749" s="120">
        <v>73.36</v>
      </c>
      <c r="AE749" s="120">
        <v>-14.36</v>
      </c>
      <c r="AF749" s="120">
        <v>59.87</v>
      </c>
      <c r="AG749" s="120">
        <v>-34.96</v>
      </c>
      <c r="AH749" s="120">
        <v>-10.71</v>
      </c>
      <c r="AI749" s="120">
        <v>38.619999999999997</v>
      </c>
      <c r="AJ749" s="120">
        <v>-14.38</v>
      </c>
      <c r="AK749" s="120">
        <v>8.33</v>
      </c>
      <c r="AL749" s="120">
        <v>-24.86</v>
      </c>
      <c r="AM749" s="120">
        <v>77.25</v>
      </c>
      <c r="AN749" s="120">
        <v>67.16</v>
      </c>
      <c r="AO749" s="120">
        <v>-29.18</v>
      </c>
      <c r="AP749" s="120">
        <v>-34.229999999999997</v>
      </c>
      <c r="AQ749" s="120">
        <v>78.709999999999994</v>
      </c>
      <c r="AR749" s="120">
        <v>-9.56</v>
      </c>
      <c r="AS749" s="120">
        <v>33.130000000000003</v>
      </c>
      <c r="AT749" s="120">
        <v>32</v>
      </c>
      <c r="AU749" s="120">
        <v>10.45</v>
      </c>
      <c r="AV749" s="120">
        <v>62.77</v>
      </c>
      <c r="AW749" s="120">
        <v>-23.08</v>
      </c>
      <c r="AX749" s="120">
        <v>44.12</v>
      </c>
      <c r="AY749" s="120">
        <v>-31.42</v>
      </c>
      <c r="AZ749" s="120">
        <v>-20.09</v>
      </c>
      <c r="BA749" s="120">
        <v>55.09</v>
      </c>
    </row>
    <row r="750" spans="1:53" ht="29.25" x14ac:dyDescent="0.45">
      <c r="A750" s="261">
        <v>116</v>
      </c>
      <c r="B750" s="174" t="s">
        <v>88</v>
      </c>
      <c r="C750" s="119">
        <v>-8.19</v>
      </c>
      <c r="D750" s="119">
        <v>-10.41</v>
      </c>
      <c r="E750" s="119">
        <v>11.58</v>
      </c>
      <c r="F750" s="119">
        <v>29.2</v>
      </c>
      <c r="G750" s="119">
        <v>8.1300000000000008</v>
      </c>
      <c r="H750" s="119">
        <v>6.76</v>
      </c>
      <c r="I750" s="119">
        <v>1.84</v>
      </c>
      <c r="J750" s="119">
        <v>-9.49</v>
      </c>
      <c r="K750" s="119">
        <v>17.329999999999998</v>
      </c>
      <c r="L750" s="119">
        <v>4.3499999999999996</v>
      </c>
      <c r="M750" s="119">
        <v>12.37</v>
      </c>
      <c r="N750" s="119">
        <v>12.57</v>
      </c>
      <c r="O750" s="119">
        <v>14.01</v>
      </c>
      <c r="P750" s="119">
        <v>-1.4</v>
      </c>
      <c r="Q750" s="119">
        <v>-17.350000000000001</v>
      </c>
      <c r="R750" s="119">
        <v>-23.31</v>
      </c>
      <c r="S750" s="119">
        <v>-0.17</v>
      </c>
      <c r="T750" s="119">
        <v>-12.25</v>
      </c>
      <c r="U750" s="119">
        <v>27.04</v>
      </c>
      <c r="V750" s="119">
        <v>9.99</v>
      </c>
      <c r="W750" s="119">
        <v>2.4700000000000002</v>
      </c>
      <c r="X750" s="119">
        <v>6.27</v>
      </c>
      <c r="Y750" s="119">
        <v>-12.69</v>
      </c>
      <c r="Z750" s="119">
        <v>-10.119999999999999</v>
      </c>
      <c r="AA750" s="119">
        <v>3.02</v>
      </c>
      <c r="AB750" s="119">
        <v>10.15</v>
      </c>
      <c r="AC750" s="119">
        <v>7.7</v>
      </c>
      <c r="AD750" s="119">
        <v>-8.83</v>
      </c>
      <c r="AE750" s="119">
        <v>-19.309999999999999</v>
      </c>
      <c r="AF750" s="119">
        <v>1.1399999999999999</v>
      </c>
      <c r="AG750" s="119">
        <v>-30.35</v>
      </c>
      <c r="AH750" s="119">
        <v>-6.93</v>
      </c>
      <c r="AI750" s="119">
        <v>-2.89</v>
      </c>
      <c r="AJ750" s="119">
        <v>-19.8</v>
      </c>
      <c r="AK750" s="119">
        <v>12.99</v>
      </c>
      <c r="AL750" s="119">
        <v>10.79</v>
      </c>
      <c r="AM750" s="119">
        <v>-16.16</v>
      </c>
      <c r="AN750" s="119">
        <v>-12.88</v>
      </c>
      <c r="AO750" s="119">
        <v>13.54</v>
      </c>
      <c r="AP750" s="119">
        <v>-1.28</v>
      </c>
      <c r="AQ750" s="119">
        <v>-1.53</v>
      </c>
      <c r="AR750" s="119">
        <v>17.71</v>
      </c>
      <c r="AS750" s="119">
        <v>-2.31</v>
      </c>
      <c r="AT750" s="119">
        <v>-10.28</v>
      </c>
      <c r="AU750" s="119">
        <v>-8.26</v>
      </c>
      <c r="AV750" s="119">
        <v>-7.06</v>
      </c>
      <c r="AW750" s="119">
        <v>12.51</v>
      </c>
      <c r="AX750" s="119">
        <v>-5.97</v>
      </c>
      <c r="AY750" s="119">
        <v>11.67</v>
      </c>
      <c r="AZ750" s="119">
        <v>15.1</v>
      </c>
      <c r="BA750" s="119">
        <v>5.96</v>
      </c>
    </row>
    <row r="751" spans="1:53" x14ac:dyDescent="0.45">
      <c r="A751" s="260">
        <v>117</v>
      </c>
      <c r="B751" s="173" t="s">
        <v>80</v>
      </c>
      <c r="C751" s="120">
        <v>20.12</v>
      </c>
      <c r="D751" s="120">
        <v>6.79</v>
      </c>
      <c r="E751" s="120">
        <v>3.4</v>
      </c>
      <c r="F751" s="120">
        <v>11.01</v>
      </c>
      <c r="G751" s="120">
        <v>34.72</v>
      </c>
      <c r="H751" s="120">
        <v>26.36</v>
      </c>
      <c r="I751" s="120">
        <v>18.920000000000002</v>
      </c>
      <c r="J751" s="120">
        <v>-11.23</v>
      </c>
      <c r="K751" s="120">
        <v>8.82</v>
      </c>
      <c r="L751" s="120">
        <v>27.84</v>
      </c>
      <c r="M751" s="120">
        <v>-3.57</v>
      </c>
      <c r="N751" s="120">
        <v>1.25</v>
      </c>
      <c r="O751" s="120">
        <v>-5.91</v>
      </c>
      <c r="P751" s="120">
        <v>3.73</v>
      </c>
      <c r="Q751" s="120">
        <v>2.39</v>
      </c>
      <c r="R751" s="120">
        <v>-4.1500000000000004</v>
      </c>
      <c r="S751" s="120">
        <v>-13.18</v>
      </c>
      <c r="T751" s="120">
        <v>-15.33</v>
      </c>
      <c r="U751" s="120">
        <v>-3.24</v>
      </c>
      <c r="V751" s="120">
        <v>-0.14000000000000001</v>
      </c>
      <c r="W751" s="120">
        <v>-12.34</v>
      </c>
      <c r="X751" s="120">
        <v>-18.78</v>
      </c>
      <c r="Y751" s="120">
        <v>0.01</v>
      </c>
      <c r="Z751" s="120">
        <v>11.03</v>
      </c>
      <c r="AA751" s="120">
        <v>2.0699999999999998</v>
      </c>
      <c r="AB751" s="120">
        <v>13.74</v>
      </c>
      <c r="AC751" s="120">
        <v>1.96</v>
      </c>
      <c r="AD751" s="120">
        <v>1.91</v>
      </c>
      <c r="AE751" s="120">
        <v>-9.84</v>
      </c>
      <c r="AF751" s="120">
        <v>4.67</v>
      </c>
      <c r="AG751" s="120">
        <v>-3.66</v>
      </c>
      <c r="AH751" s="120">
        <v>28.88</v>
      </c>
      <c r="AI751" s="120">
        <v>16.829999999999998</v>
      </c>
      <c r="AJ751" s="120">
        <v>-6.4</v>
      </c>
      <c r="AK751" s="120">
        <v>10.49</v>
      </c>
      <c r="AL751" s="120">
        <v>-5.0199999999999996</v>
      </c>
      <c r="AM751" s="120">
        <v>8.9600000000000009</v>
      </c>
      <c r="AN751" s="120">
        <v>-1.59</v>
      </c>
      <c r="AO751" s="120">
        <v>8.24</v>
      </c>
      <c r="AP751" s="120">
        <v>0.61</v>
      </c>
      <c r="AQ751" s="120">
        <v>17.68</v>
      </c>
      <c r="AR751" s="120">
        <v>7.32</v>
      </c>
      <c r="AS751" s="120">
        <v>5.21</v>
      </c>
      <c r="AT751" s="120">
        <v>16.71</v>
      </c>
      <c r="AU751" s="120">
        <v>2.59</v>
      </c>
      <c r="AV751" s="120">
        <v>18.77</v>
      </c>
      <c r="AW751" s="120">
        <v>15.8</v>
      </c>
      <c r="AX751" s="120">
        <v>20.79</v>
      </c>
      <c r="AY751" s="120">
        <v>15.82</v>
      </c>
      <c r="AZ751" s="120">
        <v>12.25</v>
      </c>
      <c r="BA751" s="120">
        <v>3.5</v>
      </c>
    </row>
    <row r="752" spans="1:53" x14ac:dyDescent="0.45">
      <c r="A752" s="261">
        <v>118</v>
      </c>
      <c r="B752" s="174" t="s">
        <v>236</v>
      </c>
      <c r="C752" s="119">
        <v>151.01</v>
      </c>
      <c r="D752" s="119">
        <v>-47.37</v>
      </c>
      <c r="E752" s="119">
        <v>27.61</v>
      </c>
      <c r="F752" s="119">
        <v>3.29</v>
      </c>
      <c r="G752" s="119">
        <v>-46.48</v>
      </c>
      <c r="H752" s="119">
        <v>7.25</v>
      </c>
      <c r="I752" s="119">
        <v>43.59</v>
      </c>
      <c r="J752" s="119">
        <v>-56.69</v>
      </c>
      <c r="K752" s="119">
        <v>-71.180000000000007</v>
      </c>
      <c r="L752" s="119">
        <v>-29.39</v>
      </c>
      <c r="M752" s="119">
        <v>-59.98</v>
      </c>
      <c r="N752" s="119">
        <v>-33.47</v>
      </c>
      <c r="O752" s="119">
        <v>-45.99</v>
      </c>
      <c r="P752" s="119">
        <v>70.83</v>
      </c>
      <c r="Q752" s="119">
        <v>61.4</v>
      </c>
      <c r="R752" s="119">
        <v>-33.86</v>
      </c>
      <c r="S752" s="119">
        <v>27.8</v>
      </c>
      <c r="T752" s="119">
        <v>-7.43</v>
      </c>
      <c r="U752" s="119">
        <v>-88.21</v>
      </c>
      <c r="V752" s="119">
        <v>-6.82</v>
      </c>
      <c r="W752" s="119">
        <v>118.14</v>
      </c>
      <c r="X752" s="119">
        <v>4.0599999999999996</v>
      </c>
      <c r="Y752" s="119">
        <v>-56.5</v>
      </c>
      <c r="Z752" s="119">
        <v>52.69</v>
      </c>
      <c r="AA752" s="119">
        <v>15.84</v>
      </c>
      <c r="AB752" s="119">
        <v>57.07</v>
      </c>
      <c r="AC752" s="119">
        <v>11.59</v>
      </c>
      <c r="AD752" s="119">
        <v>7.83</v>
      </c>
      <c r="AE752" s="119">
        <v>-10.69</v>
      </c>
      <c r="AF752" s="119">
        <v>31.39</v>
      </c>
      <c r="AG752" s="119">
        <v>-45.03</v>
      </c>
      <c r="AH752" s="119">
        <v>-13.87</v>
      </c>
      <c r="AI752" s="119">
        <v>-38.590000000000003</v>
      </c>
      <c r="AJ752" s="119">
        <v>26.34</v>
      </c>
      <c r="AK752" s="119">
        <v>35.979999999999997</v>
      </c>
      <c r="AL752" s="119">
        <v>-16.86</v>
      </c>
      <c r="AM752" s="119">
        <v>-17.52</v>
      </c>
      <c r="AN752" s="119">
        <v>-24.53</v>
      </c>
      <c r="AO752" s="119">
        <v>-28.57</v>
      </c>
      <c r="AP752" s="119">
        <v>143.02000000000001</v>
      </c>
      <c r="AQ752" s="119">
        <v>180.34</v>
      </c>
      <c r="AR752" s="119">
        <v>105.83</v>
      </c>
      <c r="AS752" s="119">
        <v>272.88</v>
      </c>
      <c r="AT752" s="119">
        <v>38.479999999999997</v>
      </c>
      <c r="AU752" s="119">
        <v>56.6</v>
      </c>
      <c r="AV752" s="119">
        <v>250.97</v>
      </c>
      <c r="AW752" s="119">
        <v>395.96</v>
      </c>
      <c r="AX752" s="119">
        <v>21.23</v>
      </c>
      <c r="AY752" s="119">
        <v>120.73</v>
      </c>
      <c r="AZ752" s="119">
        <v>-35.39</v>
      </c>
      <c r="BA752" s="119">
        <v>86.36</v>
      </c>
    </row>
    <row r="753" spans="1:53" x14ac:dyDescent="0.45">
      <c r="A753" s="260">
        <v>119</v>
      </c>
      <c r="B753" s="173" t="s">
        <v>96</v>
      </c>
      <c r="C753" s="120">
        <v>-17.13</v>
      </c>
      <c r="D753" s="120">
        <v>3.65</v>
      </c>
      <c r="E753" s="120">
        <v>-1.48</v>
      </c>
      <c r="F753" s="120">
        <v>-16.64</v>
      </c>
      <c r="G753" s="120">
        <v>-37.71</v>
      </c>
      <c r="H753" s="120">
        <v>14.57</v>
      </c>
      <c r="I753" s="120">
        <v>9.66</v>
      </c>
      <c r="J753" s="120">
        <v>8.3000000000000007</v>
      </c>
      <c r="K753" s="120">
        <v>73.58</v>
      </c>
      <c r="L753" s="120">
        <v>24.85</v>
      </c>
      <c r="M753" s="120">
        <v>2.0499999999999998</v>
      </c>
      <c r="N753" s="120">
        <v>27.6</v>
      </c>
      <c r="O753" s="120">
        <v>8.2899999999999991</v>
      </c>
      <c r="P753" s="120">
        <v>5.07</v>
      </c>
      <c r="Q753" s="120">
        <v>13.6</v>
      </c>
      <c r="R753" s="120">
        <v>36.200000000000003</v>
      </c>
      <c r="S753" s="120">
        <v>16.68</v>
      </c>
      <c r="T753" s="120">
        <v>-7.44</v>
      </c>
      <c r="U753" s="120">
        <v>7.68</v>
      </c>
      <c r="V753" s="120">
        <v>4.55</v>
      </c>
      <c r="W753" s="120">
        <v>-23.77</v>
      </c>
      <c r="X753" s="120">
        <v>-28.88</v>
      </c>
      <c r="Y753" s="120">
        <v>-10.57</v>
      </c>
      <c r="Z753" s="120">
        <v>15.96</v>
      </c>
      <c r="AA753" s="120">
        <v>-1</v>
      </c>
      <c r="AB753" s="120">
        <v>-11.62</v>
      </c>
      <c r="AC753" s="120">
        <v>-13.83</v>
      </c>
      <c r="AD753" s="120">
        <v>-12.15</v>
      </c>
      <c r="AE753" s="120">
        <v>-35.86</v>
      </c>
      <c r="AF753" s="120">
        <v>-7.08</v>
      </c>
      <c r="AG753" s="120">
        <v>-22.85</v>
      </c>
      <c r="AH753" s="120">
        <v>1.69</v>
      </c>
      <c r="AI753" s="120">
        <v>-9.15</v>
      </c>
      <c r="AJ753" s="120">
        <v>-0.92</v>
      </c>
      <c r="AK753" s="120">
        <v>19.46</v>
      </c>
      <c r="AL753" s="120">
        <v>-37.799999999999997</v>
      </c>
      <c r="AM753" s="120">
        <v>-12.94</v>
      </c>
      <c r="AN753" s="120">
        <v>84.87</v>
      </c>
      <c r="AO753" s="120">
        <v>12.64</v>
      </c>
      <c r="AP753" s="120">
        <v>-27.17</v>
      </c>
      <c r="AQ753" s="120">
        <v>25.59</v>
      </c>
      <c r="AR753" s="120">
        <v>5.59</v>
      </c>
      <c r="AS753" s="120">
        <v>-0.95</v>
      </c>
      <c r="AT753" s="120">
        <v>-1.72</v>
      </c>
      <c r="AU753" s="120">
        <v>12.63</v>
      </c>
      <c r="AV753" s="120">
        <v>1.66</v>
      </c>
      <c r="AW753" s="120">
        <v>-9.92</v>
      </c>
      <c r="AX753" s="120">
        <v>12.65</v>
      </c>
      <c r="AY753" s="120">
        <v>14.94</v>
      </c>
      <c r="AZ753" s="120">
        <v>-37.72</v>
      </c>
      <c r="BA753" s="120">
        <v>-18.940000000000001</v>
      </c>
    </row>
    <row r="754" spans="1:53" ht="29.25" x14ac:dyDescent="0.45">
      <c r="A754" s="261">
        <v>120</v>
      </c>
      <c r="B754" s="174" t="s">
        <v>237</v>
      </c>
      <c r="C754" s="119">
        <v>-47.62</v>
      </c>
      <c r="D754" s="119">
        <v>109.09</v>
      </c>
      <c r="E754" s="119">
        <v>66.67</v>
      </c>
      <c r="F754" s="119">
        <v>75</v>
      </c>
      <c r="G754" s="119">
        <v>-20</v>
      </c>
      <c r="H754" s="119">
        <v>0</v>
      </c>
      <c r="I754" s="121">
        <v>1200</v>
      </c>
      <c r="J754" s="119">
        <v>71.430000000000007</v>
      </c>
      <c r="K754" s="119">
        <v>166.67</v>
      </c>
      <c r="L754" s="119">
        <v>-11.11</v>
      </c>
      <c r="M754" s="119">
        <v>57.14</v>
      </c>
      <c r="N754" s="119">
        <v>-83.33</v>
      </c>
      <c r="O754" s="119">
        <v>-90.91</v>
      </c>
      <c r="P754" s="119">
        <v>13.04</v>
      </c>
      <c r="Q754" s="119">
        <v>46.67</v>
      </c>
      <c r="R754" s="119">
        <v>71.430000000000007</v>
      </c>
      <c r="S754" s="119">
        <v>-56.25</v>
      </c>
      <c r="T754" s="119">
        <v>900</v>
      </c>
      <c r="U754" s="119">
        <v>542.30999999999995</v>
      </c>
      <c r="V754" s="119">
        <v>675</v>
      </c>
      <c r="W754" s="121">
        <v>1625</v>
      </c>
      <c r="X754" s="121">
        <v>1295.83</v>
      </c>
      <c r="Y754" s="119">
        <v>127.27</v>
      </c>
      <c r="Z754" s="119">
        <v>450</v>
      </c>
      <c r="AA754" s="121">
        <v>4200</v>
      </c>
      <c r="AB754" s="119">
        <v>838.46</v>
      </c>
      <c r="AC754" s="119">
        <v>368.18</v>
      </c>
      <c r="AD754" s="119">
        <v>-4.17</v>
      </c>
      <c r="AE754" s="119">
        <v>428.57</v>
      </c>
      <c r="AF754" s="119">
        <v>-55</v>
      </c>
      <c r="AG754" s="119">
        <v>-100</v>
      </c>
      <c r="AH754" s="119">
        <v>-69.89</v>
      </c>
      <c r="AI754" s="119">
        <v>-95.29</v>
      </c>
      <c r="AJ754" s="119">
        <v>-99.4</v>
      </c>
      <c r="AK754" s="119">
        <v>32</v>
      </c>
      <c r="AL754" s="119">
        <v>109.09</v>
      </c>
      <c r="AM754" s="119">
        <v>-72.09</v>
      </c>
      <c r="AN754" s="119">
        <v>-98.36</v>
      </c>
      <c r="AO754" s="119">
        <v>-56.31</v>
      </c>
      <c r="AP754" s="119">
        <v>-39.130000000000003</v>
      </c>
      <c r="AQ754" s="119">
        <v>-27.03</v>
      </c>
      <c r="AR754" s="119">
        <v>-77.78</v>
      </c>
      <c r="AS754" s="117"/>
      <c r="AT754" s="119">
        <v>-42.86</v>
      </c>
      <c r="AU754" s="119">
        <v>169.23</v>
      </c>
      <c r="AV754" s="121">
        <v>1200</v>
      </c>
      <c r="AW754" s="119">
        <v>-54.55</v>
      </c>
      <c r="AX754" s="119">
        <v>-65.22</v>
      </c>
      <c r="AY754" s="119">
        <v>200</v>
      </c>
      <c r="AZ754" s="119">
        <v>575</v>
      </c>
      <c r="BA754" s="119">
        <v>-26.67</v>
      </c>
    </row>
    <row r="755" spans="1:53" ht="42" x14ac:dyDescent="0.45">
      <c r="A755" s="260">
        <v>121</v>
      </c>
      <c r="B755" s="173" t="s">
        <v>238</v>
      </c>
      <c r="C755" s="120">
        <v>-1.19</v>
      </c>
      <c r="D755" s="120">
        <v>44.72</v>
      </c>
      <c r="E755" s="120">
        <v>19.12</v>
      </c>
      <c r="F755" s="120">
        <v>40.58</v>
      </c>
      <c r="G755" s="120">
        <v>23.25</v>
      </c>
      <c r="H755" s="120">
        <v>103.2</v>
      </c>
      <c r="I755" s="120">
        <v>44.38</v>
      </c>
      <c r="J755" s="120">
        <v>15.33</v>
      </c>
      <c r="K755" s="120">
        <v>18.23</v>
      </c>
      <c r="L755" s="120">
        <v>120.89</v>
      </c>
      <c r="M755" s="120">
        <v>-4.96</v>
      </c>
      <c r="N755" s="120">
        <v>162.4</v>
      </c>
      <c r="O755" s="120">
        <v>17.82</v>
      </c>
      <c r="P755" s="120">
        <v>47.03</v>
      </c>
      <c r="Q755" s="120">
        <v>25.48</v>
      </c>
      <c r="R755" s="120">
        <v>6.57</v>
      </c>
      <c r="S755" s="120">
        <v>-19.46</v>
      </c>
      <c r="T755" s="120">
        <v>6.67</v>
      </c>
      <c r="U755" s="120">
        <v>-14.67</v>
      </c>
      <c r="V755" s="120">
        <v>-2.2799999999999998</v>
      </c>
      <c r="W755" s="120">
        <v>32.85</v>
      </c>
      <c r="X755" s="120">
        <v>-13.07</v>
      </c>
      <c r="Y755" s="120">
        <v>48.66</v>
      </c>
      <c r="Z755" s="120">
        <v>-37.07</v>
      </c>
      <c r="AA755" s="120">
        <v>-18.59</v>
      </c>
      <c r="AB755" s="120">
        <v>-3.35</v>
      </c>
      <c r="AC755" s="120">
        <v>-34.31</v>
      </c>
      <c r="AD755" s="120">
        <v>-57.25</v>
      </c>
      <c r="AE755" s="120">
        <v>-40.33</v>
      </c>
      <c r="AF755" s="120">
        <v>-20.45</v>
      </c>
      <c r="AG755" s="120">
        <v>-23.86</v>
      </c>
      <c r="AH755" s="120">
        <v>39.51</v>
      </c>
      <c r="AI755" s="120">
        <v>-32.799999999999997</v>
      </c>
      <c r="AJ755" s="120">
        <v>-19.190000000000001</v>
      </c>
      <c r="AK755" s="120">
        <v>-23.09</v>
      </c>
      <c r="AL755" s="120">
        <v>7.92</v>
      </c>
      <c r="AM755" s="120">
        <v>-42.36</v>
      </c>
      <c r="AN755" s="120">
        <v>-45.76</v>
      </c>
      <c r="AO755" s="120">
        <v>-5.41</v>
      </c>
      <c r="AP755" s="120">
        <v>-33.33</v>
      </c>
      <c r="AQ755" s="120">
        <v>123.99</v>
      </c>
      <c r="AR755" s="120">
        <v>11.29</v>
      </c>
      <c r="AS755" s="120">
        <v>-5.68</v>
      </c>
      <c r="AT755" s="120">
        <v>-45.96</v>
      </c>
      <c r="AU755" s="120">
        <v>-56.87</v>
      </c>
      <c r="AV755" s="120">
        <v>-44.63</v>
      </c>
      <c r="AW755" s="120">
        <v>-7.05</v>
      </c>
      <c r="AX755" s="120">
        <v>-15.14</v>
      </c>
      <c r="AY755" s="120">
        <v>7.38</v>
      </c>
      <c r="AZ755" s="120">
        <v>30.4</v>
      </c>
      <c r="BA755" s="120">
        <v>37.909999999999997</v>
      </c>
    </row>
    <row r="756" spans="1:53" x14ac:dyDescent="0.45">
      <c r="A756" s="261">
        <v>122</v>
      </c>
      <c r="B756" s="174" t="s">
        <v>239</v>
      </c>
      <c r="C756" s="119">
        <v>-21.83</v>
      </c>
      <c r="D756" s="119">
        <v>-32.69</v>
      </c>
      <c r="E756" s="119">
        <v>-42.83</v>
      </c>
      <c r="F756" s="119">
        <v>-24.83</v>
      </c>
      <c r="G756" s="119">
        <v>-13.54</v>
      </c>
      <c r="H756" s="119">
        <v>-9.39</v>
      </c>
      <c r="I756" s="119">
        <v>-18.920000000000002</v>
      </c>
      <c r="J756" s="119">
        <v>-40.11</v>
      </c>
      <c r="K756" s="119">
        <v>-38.44</v>
      </c>
      <c r="L756" s="119">
        <v>71.540000000000006</v>
      </c>
      <c r="M756" s="119">
        <v>30.51</v>
      </c>
      <c r="N756" s="119">
        <v>-32.68</v>
      </c>
      <c r="O756" s="119">
        <v>27.67</v>
      </c>
      <c r="P756" s="119">
        <v>-14.87</v>
      </c>
      <c r="Q756" s="119">
        <v>-22.19</v>
      </c>
      <c r="R756" s="119">
        <v>-46.97</v>
      </c>
      <c r="S756" s="119">
        <v>-61.91</v>
      </c>
      <c r="T756" s="119">
        <v>-65.61</v>
      </c>
      <c r="U756" s="119">
        <v>-57.83</v>
      </c>
      <c r="V756" s="119">
        <v>-56.4</v>
      </c>
      <c r="W756" s="119">
        <v>-68.510000000000005</v>
      </c>
      <c r="X756" s="119">
        <v>-84.97</v>
      </c>
      <c r="Y756" s="119">
        <v>-70.66</v>
      </c>
      <c r="Z756" s="119">
        <v>-46.74</v>
      </c>
      <c r="AA756" s="119">
        <v>-67.42</v>
      </c>
      <c r="AB756" s="119">
        <v>-54.21</v>
      </c>
      <c r="AC756" s="119">
        <v>-49.78</v>
      </c>
      <c r="AD756" s="119">
        <v>-37.04</v>
      </c>
      <c r="AE756" s="119">
        <v>7.1</v>
      </c>
      <c r="AF756" s="119">
        <v>30.14</v>
      </c>
      <c r="AG756" s="119">
        <v>99.67</v>
      </c>
      <c r="AH756" s="119">
        <v>8.76</v>
      </c>
      <c r="AI756" s="119">
        <v>10.32</v>
      </c>
      <c r="AJ756" s="119">
        <v>150.59</v>
      </c>
      <c r="AK756" s="119">
        <v>64.489999999999995</v>
      </c>
      <c r="AL756" s="119">
        <v>19.05</v>
      </c>
      <c r="AM756" s="119">
        <v>25.16</v>
      </c>
      <c r="AN756" s="119">
        <v>5.61</v>
      </c>
      <c r="AO756" s="119">
        <v>36.54</v>
      </c>
      <c r="AP756" s="119">
        <v>214.41</v>
      </c>
      <c r="AQ756" s="119">
        <v>-21.73</v>
      </c>
      <c r="AR756" s="119">
        <v>-32.89</v>
      </c>
      <c r="AS756" s="119">
        <v>-71.290000000000006</v>
      </c>
      <c r="AT756" s="119">
        <v>15.06</v>
      </c>
      <c r="AU756" s="119">
        <v>-22.49</v>
      </c>
      <c r="AV756" s="119">
        <v>-36.24</v>
      </c>
      <c r="AW756" s="119">
        <v>-37.81</v>
      </c>
      <c r="AX756" s="119">
        <v>-36.85</v>
      </c>
      <c r="AY756" s="119">
        <v>16.010000000000002</v>
      </c>
      <c r="AZ756" s="119">
        <v>-42.4</v>
      </c>
      <c r="BA756" s="119">
        <v>-2.44</v>
      </c>
    </row>
    <row r="757" spans="1:53" ht="29.25" x14ac:dyDescent="0.45">
      <c r="A757" s="260">
        <v>123</v>
      </c>
      <c r="B757" s="173" t="s">
        <v>240</v>
      </c>
      <c r="C757" s="120">
        <v>17.18</v>
      </c>
      <c r="D757" s="120">
        <v>45.69</v>
      </c>
      <c r="E757" s="120">
        <v>78.61</v>
      </c>
      <c r="F757" s="120">
        <v>18.89</v>
      </c>
      <c r="G757" s="120">
        <v>1.01</v>
      </c>
      <c r="H757" s="120">
        <v>14.43</v>
      </c>
      <c r="I757" s="120">
        <v>47.18</v>
      </c>
      <c r="J757" s="120">
        <v>44.12</v>
      </c>
      <c r="K757" s="120">
        <v>52.7</v>
      </c>
      <c r="L757" s="120">
        <v>12.6</v>
      </c>
      <c r="M757" s="120">
        <v>6.2</v>
      </c>
      <c r="N757" s="120">
        <v>4.43</v>
      </c>
      <c r="O757" s="120">
        <v>10.34</v>
      </c>
      <c r="P757" s="120">
        <v>2.65</v>
      </c>
      <c r="Q757" s="120">
        <v>-50.89</v>
      </c>
      <c r="R757" s="120">
        <v>-52.02</v>
      </c>
      <c r="S757" s="120">
        <v>-41.42</v>
      </c>
      <c r="T757" s="120">
        <v>-40.32</v>
      </c>
      <c r="U757" s="120">
        <v>-39.19</v>
      </c>
      <c r="V757" s="120">
        <v>-43.54</v>
      </c>
      <c r="W757" s="120">
        <v>-67.709999999999994</v>
      </c>
      <c r="X757" s="120">
        <v>-70.87</v>
      </c>
      <c r="Y757" s="120">
        <v>-64.31</v>
      </c>
      <c r="Z757" s="120">
        <v>-49.14</v>
      </c>
      <c r="AA757" s="120">
        <v>-81.150000000000006</v>
      </c>
      <c r="AB757" s="120">
        <v>-66.03</v>
      </c>
      <c r="AC757" s="120">
        <v>-9.11</v>
      </c>
      <c r="AD757" s="120">
        <v>-32.479999999999997</v>
      </c>
      <c r="AE757" s="120">
        <v>-57.65</v>
      </c>
      <c r="AF757" s="120">
        <v>-72.8</v>
      </c>
      <c r="AG757" s="120">
        <v>-72.16</v>
      </c>
      <c r="AH757" s="120">
        <v>-48.33</v>
      </c>
      <c r="AI757" s="120">
        <v>-2.29</v>
      </c>
      <c r="AJ757" s="120">
        <v>54.12</v>
      </c>
      <c r="AK757" s="120">
        <v>52.4</v>
      </c>
      <c r="AL757" s="120">
        <v>27.48</v>
      </c>
      <c r="AM757" s="120">
        <v>36.11</v>
      </c>
      <c r="AN757" s="120">
        <v>18.27</v>
      </c>
      <c r="AO757" s="120">
        <v>40.96</v>
      </c>
      <c r="AP757" s="120">
        <v>32.979999999999997</v>
      </c>
      <c r="AQ757" s="120">
        <v>174.44</v>
      </c>
      <c r="AR757" s="120">
        <v>227.12</v>
      </c>
      <c r="AS757" s="120">
        <v>192.68</v>
      </c>
      <c r="AT757" s="120">
        <v>141.44999999999999</v>
      </c>
      <c r="AU757" s="120">
        <v>163.1</v>
      </c>
      <c r="AV757" s="120">
        <v>78.61</v>
      </c>
      <c r="AW757" s="120">
        <v>70.72</v>
      </c>
      <c r="AX757" s="120">
        <v>67.19</v>
      </c>
      <c r="AY757" s="120">
        <v>160.13999999999999</v>
      </c>
      <c r="AZ757" s="120">
        <v>93.22</v>
      </c>
      <c r="BA757" s="120">
        <v>1.75</v>
      </c>
    </row>
    <row r="758" spans="1:53" ht="29.25" x14ac:dyDescent="0.45">
      <c r="A758" s="261">
        <v>124</v>
      </c>
      <c r="B758" s="174" t="s">
        <v>54</v>
      </c>
      <c r="C758" s="119">
        <v>51.43</v>
      </c>
      <c r="D758" s="119">
        <v>-9.24</v>
      </c>
      <c r="E758" s="119">
        <v>12.37</v>
      </c>
      <c r="F758" s="119">
        <v>-11.84</v>
      </c>
      <c r="G758" s="119">
        <v>34.96</v>
      </c>
      <c r="H758" s="119">
        <v>67.88</v>
      </c>
      <c r="I758" s="119">
        <v>35.76</v>
      </c>
      <c r="J758" s="119">
        <v>50.82</v>
      </c>
      <c r="K758" s="119">
        <v>-36.49</v>
      </c>
      <c r="L758" s="119">
        <v>14.65</v>
      </c>
      <c r="M758" s="119">
        <v>2.81</v>
      </c>
      <c r="N758" s="119">
        <v>-32.31</v>
      </c>
      <c r="O758" s="119">
        <v>-40.049999999999997</v>
      </c>
      <c r="P758" s="119">
        <v>-16.899999999999999</v>
      </c>
      <c r="Q758" s="119">
        <v>-17.510000000000002</v>
      </c>
      <c r="R758" s="119">
        <v>-1.73</v>
      </c>
      <c r="S758" s="119">
        <v>-30.43</v>
      </c>
      <c r="T758" s="119">
        <v>-35.14</v>
      </c>
      <c r="U758" s="119">
        <v>-41.82</v>
      </c>
      <c r="V758" s="119">
        <v>-52.72</v>
      </c>
      <c r="W758" s="119">
        <v>-26.32</v>
      </c>
      <c r="X758" s="119">
        <v>-56.24</v>
      </c>
      <c r="Y758" s="119">
        <v>-58.47</v>
      </c>
      <c r="Z758" s="119">
        <v>-24.62</v>
      </c>
      <c r="AA758" s="119">
        <v>-36.79</v>
      </c>
      <c r="AB758" s="119">
        <v>-1.96</v>
      </c>
      <c r="AC758" s="119">
        <v>-15.32</v>
      </c>
      <c r="AD758" s="119">
        <v>-39.840000000000003</v>
      </c>
      <c r="AE758" s="119">
        <v>13.54</v>
      </c>
      <c r="AF758" s="119">
        <v>-17.989999999999998</v>
      </c>
      <c r="AG758" s="119">
        <v>-26.81</v>
      </c>
      <c r="AH758" s="119">
        <v>77.010000000000005</v>
      </c>
      <c r="AI758" s="119">
        <v>-15.69</v>
      </c>
      <c r="AJ758" s="119">
        <v>-6.44</v>
      </c>
      <c r="AK758" s="119">
        <v>12.5</v>
      </c>
      <c r="AL758" s="119">
        <v>26.38</v>
      </c>
      <c r="AM758" s="119">
        <v>-6.43</v>
      </c>
      <c r="AN758" s="119">
        <v>-8.25</v>
      </c>
      <c r="AO758" s="119">
        <v>78.040000000000006</v>
      </c>
      <c r="AP758" s="119">
        <v>-3.9</v>
      </c>
      <c r="AQ758" s="119">
        <v>24.31</v>
      </c>
      <c r="AR758" s="119">
        <v>16.84</v>
      </c>
      <c r="AS758" s="119">
        <v>36.64</v>
      </c>
      <c r="AT758" s="119">
        <v>-51.95</v>
      </c>
      <c r="AU758" s="119">
        <v>4.6500000000000004</v>
      </c>
      <c r="AV758" s="119">
        <v>16.95</v>
      </c>
      <c r="AW758" s="119">
        <v>7.31</v>
      </c>
      <c r="AX758" s="119">
        <v>-4.37</v>
      </c>
      <c r="AY758" s="119">
        <v>54.58</v>
      </c>
      <c r="AZ758" s="119">
        <v>-1.91</v>
      </c>
      <c r="BA758" s="119">
        <v>-42.67</v>
      </c>
    </row>
    <row r="759" spans="1:53" x14ac:dyDescent="0.45">
      <c r="A759" s="260">
        <v>125</v>
      </c>
      <c r="B759" s="173" t="s">
        <v>92</v>
      </c>
      <c r="C759" s="120">
        <v>-3.62</v>
      </c>
      <c r="D759" s="120">
        <v>9.3800000000000008</v>
      </c>
      <c r="E759" s="120">
        <v>15.24</v>
      </c>
      <c r="F759" s="120">
        <v>7.87</v>
      </c>
      <c r="G759" s="120">
        <v>19.23</v>
      </c>
      <c r="H759" s="120">
        <v>-1.04</v>
      </c>
      <c r="I759" s="120">
        <v>48.58</v>
      </c>
      <c r="J759" s="120">
        <v>44.75</v>
      </c>
      <c r="K759" s="120">
        <v>35.99</v>
      </c>
      <c r="L759" s="120">
        <v>24.68</v>
      </c>
      <c r="M759" s="120">
        <v>14.97</v>
      </c>
      <c r="N759" s="120">
        <v>17.59</v>
      </c>
      <c r="O759" s="120">
        <v>3.76</v>
      </c>
      <c r="P759" s="120">
        <v>1.1599999999999999</v>
      </c>
      <c r="Q759" s="120">
        <v>4.7300000000000004</v>
      </c>
      <c r="R759" s="120">
        <v>9.4499999999999993</v>
      </c>
      <c r="S759" s="120">
        <v>-7.52</v>
      </c>
      <c r="T759" s="120">
        <v>9.24</v>
      </c>
      <c r="U759" s="120">
        <v>1.45</v>
      </c>
      <c r="V759" s="120">
        <v>-19</v>
      </c>
      <c r="W759" s="120">
        <v>-28.89</v>
      </c>
      <c r="X759" s="120">
        <v>-24.27</v>
      </c>
      <c r="Y759" s="120">
        <v>-6.33</v>
      </c>
      <c r="Z759" s="120">
        <v>-6.32</v>
      </c>
      <c r="AA759" s="120">
        <v>-10.53</v>
      </c>
      <c r="AB759" s="120">
        <v>-14.08</v>
      </c>
      <c r="AC759" s="120">
        <v>-24.83</v>
      </c>
      <c r="AD759" s="120">
        <v>-34.57</v>
      </c>
      <c r="AE759" s="120">
        <v>-23.92</v>
      </c>
      <c r="AF759" s="120">
        <v>-23.16</v>
      </c>
      <c r="AG759" s="120">
        <v>-37.99</v>
      </c>
      <c r="AH759" s="120">
        <v>-12.63</v>
      </c>
      <c r="AI759" s="120">
        <v>-3.78</v>
      </c>
      <c r="AJ759" s="120">
        <v>-44.48</v>
      </c>
      <c r="AK759" s="120">
        <v>-24.81</v>
      </c>
      <c r="AL759" s="120">
        <v>-25.21</v>
      </c>
      <c r="AM759" s="120">
        <v>-22.19</v>
      </c>
      <c r="AN759" s="120">
        <v>-18.649999999999999</v>
      </c>
      <c r="AO759" s="120">
        <v>-15.84</v>
      </c>
      <c r="AP759" s="120">
        <v>-25.01</v>
      </c>
      <c r="AQ759" s="120">
        <v>-34.659999999999997</v>
      </c>
      <c r="AR759" s="120">
        <v>-35.58</v>
      </c>
      <c r="AS759" s="120">
        <v>-11.01</v>
      </c>
      <c r="AT759" s="120">
        <v>-10.38</v>
      </c>
      <c r="AU759" s="120">
        <v>-19.43</v>
      </c>
      <c r="AV759" s="120">
        <v>48.7</v>
      </c>
      <c r="AW759" s="120">
        <v>15.3</v>
      </c>
      <c r="AX759" s="120">
        <v>18.64</v>
      </c>
      <c r="AY759" s="120">
        <v>28.56</v>
      </c>
      <c r="AZ759" s="120">
        <v>4.38</v>
      </c>
      <c r="BA759" s="120">
        <v>35.51</v>
      </c>
    </row>
    <row r="760" spans="1:53" ht="29.25" x14ac:dyDescent="0.45">
      <c r="A760" s="261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</row>
    <row r="761" spans="1:53" ht="29.25" x14ac:dyDescent="0.45">
      <c r="A761" s="260">
        <v>127</v>
      </c>
      <c r="B761" s="173" t="s">
        <v>242</v>
      </c>
      <c r="C761" s="116"/>
      <c r="D761" s="116"/>
      <c r="E761" s="116"/>
      <c r="F761" s="116"/>
      <c r="G761" s="118">
        <v>9062.5</v>
      </c>
      <c r="H761" s="120">
        <v>-99.71</v>
      </c>
      <c r="I761" s="116"/>
      <c r="J761" s="116"/>
      <c r="K761" s="120">
        <v>-100</v>
      </c>
      <c r="L761" s="116"/>
      <c r="M761" s="116"/>
      <c r="N761" s="120">
        <v>-98.9</v>
      </c>
      <c r="O761" s="116"/>
      <c r="P761" s="120">
        <v>-100</v>
      </c>
      <c r="Q761" s="118">
        <v>1100</v>
      </c>
      <c r="R761" s="118">
        <v>28650</v>
      </c>
      <c r="S761" s="120">
        <v>-100</v>
      </c>
      <c r="T761" s="120">
        <v>150</v>
      </c>
      <c r="U761" s="120">
        <v>-41.67</v>
      </c>
      <c r="V761" s="120">
        <v>27.27</v>
      </c>
      <c r="W761" s="116"/>
      <c r="X761" s="120">
        <v>-96.56</v>
      </c>
      <c r="Y761" s="120">
        <v>-100</v>
      </c>
      <c r="Z761" s="120">
        <v>-100</v>
      </c>
      <c r="AA761" s="120">
        <v>-92.68</v>
      </c>
      <c r="AB761" s="116"/>
      <c r="AC761" s="120">
        <v>-50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16"/>
      <c r="AN761" s="116"/>
      <c r="AO761" s="120">
        <v>183.33</v>
      </c>
      <c r="AP761" s="116"/>
      <c r="AQ761" s="116"/>
      <c r="AR761" s="116"/>
      <c r="AS761" s="116"/>
      <c r="AT761" s="116"/>
      <c r="AU761" s="116"/>
      <c r="AV761" s="116"/>
      <c r="AW761" s="118">
        <v>7600</v>
      </c>
      <c r="AX761" s="120">
        <v>500</v>
      </c>
      <c r="AY761" s="116"/>
      <c r="AZ761" s="116"/>
      <c r="BA761" s="120">
        <v>141.18</v>
      </c>
    </row>
    <row r="762" spans="1:53" x14ac:dyDescent="0.45">
      <c r="A762" s="261">
        <v>128</v>
      </c>
      <c r="B762" s="174" t="s">
        <v>89</v>
      </c>
      <c r="C762" s="119">
        <v>5.04</v>
      </c>
      <c r="D762" s="119">
        <v>-0.12</v>
      </c>
      <c r="E762" s="119">
        <v>-7.64</v>
      </c>
      <c r="F762" s="119">
        <v>13.65</v>
      </c>
      <c r="G762" s="119">
        <v>-1.01</v>
      </c>
      <c r="H762" s="119">
        <v>7</v>
      </c>
      <c r="I762" s="119">
        <v>9.61</v>
      </c>
      <c r="J762" s="119">
        <v>-5.53</v>
      </c>
      <c r="K762" s="119">
        <v>3.89</v>
      </c>
      <c r="L762" s="119">
        <v>3.35</v>
      </c>
      <c r="M762" s="119">
        <v>-25.22</v>
      </c>
      <c r="N762" s="119">
        <v>-26.26</v>
      </c>
      <c r="O762" s="119">
        <v>27.99</v>
      </c>
      <c r="P762" s="119">
        <v>-13.23</v>
      </c>
      <c r="Q762" s="119">
        <v>10.01</v>
      </c>
      <c r="R762" s="119">
        <v>-24.88</v>
      </c>
      <c r="S762" s="119">
        <v>-5.75</v>
      </c>
      <c r="T762" s="119">
        <v>-19.899999999999999</v>
      </c>
      <c r="U762" s="119">
        <v>2.61</v>
      </c>
      <c r="V762" s="119">
        <v>-5.89</v>
      </c>
      <c r="W762" s="119">
        <v>4.28</v>
      </c>
      <c r="X762" s="119">
        <v>18.43</v>
      </c>
      <c r="Y762" s="119">
        <v>31.56</v>
      </c>
      <c r="Z762" s="119">
        <v>60.07</v>
      </c>
      <c r="AA762" s="119">
        <v>-13.79</v>
      </c>
      <c r="AB762" s="119">
        <v>49.34</v>
      </c>
      <c r="AC762" s="119">
        <v>27.89</v>
      </c>
      <c r="AD762" s="119">
        <v>39.93</v>
      </c>
      <c r="AE762" s="119">
        <v>41.68</v>
      </c>
      <c r="AF762" s="119">
        <v>50.95</v>
      </c>
      <c r="AG762" s="119">
        <v>12.19</v>
      </c>
      <c r="AH762" s="119">
        <v>45.96</v>
      </c>
      <c r="AI762" s="119">
        <v>9.4600000000000009</v>
      </c>
      <c r="AJ762" s="119">
        <v>-18.79</v>
      </c>
      <c r="AK762" s="119">
        <v>4.7300000000000004</v>
      </c>
      <c r="AL762" s="119">
        <v>-24.62</v>
      </c>
      <c r="AM762" s="119">
        <v>-0.98</v>
      </c>
      <c r="AN762" s="119">
        <v>-8.99</v>
      </c>
      <c r="AO762" s="119">
        <v>5.78</v>
      </c>
      <c r="AP762" s="119">
        <v>2.84</v>
      </c>
      <c r="AQ762" s="119">
        <v>5.78</v>
      </c>
      <c r="AR762" s="119">
        <v>-9.18</v>
      </c>
      <c r="AS762" s="119">
        <v>0.91</v>
      </c>
      <c r="AT762" s="119">
        <v>4.13</v>
      </c>
      <c r="AU762" s="119">
        <v>2.04</v>
      </c>
      <c r="AV762" s="119">
        <v>31.22</v>
      </c>
      <c r="AW762" s="119">
        <v>-8.8000000000000007</v>
      </c>
      <c r="AX762" s="119">
        <v>18.29</v>
      </c>
      <c r="AY762" s="119">
        <v>17.940000000000001</v>
      </c>
      <c r="AZ762" s="119">
        <v>12.31</v>
      </c>
      <c r="BA762" s="119">
        <v>13.21</v>
      </c>
    </row>
    <row r="763" spans="1:53" ht="29.25" x14ac:dyDescent="0.45">
      <c r="A763" s="260">
        <v>129</v>
      </c>
      <c r="B763" s="173" t="s">
        <v>243</v>
      </c>
      <c r="C763" s="120">
        <v>93.56</v>
      </c>
      <c r="D763" s="120">
        <v>24.51</v>
      </c>
      <c r="E763" s="120">
        <v>0.55000000000000004</v>
      </c>
      <c r="F763" s="120">
        <v>-50.46</v>
      </c>
      <c r="G763" s="120">
        <v>-16.32</v>
      </c>
      <c r="H763" s="120">
        <v>-8.2899999999999991</v>
      </c>
      <c r="I763" s="120">
        <v>-30.15</v>
      </c>
      <c r="J763" s="120">
        <v>9.98</v>
      </c>
      <c r="K763" s="120">
        <v>1.69</v>
      </c>
      <c r="L763" s="120">
        <v>10.37</v>
      </c>
      <c r="M763" s="120">
        <v>31.74</v>
      </c>
      <c r="N763" s="120">
        <v>16.5</v>
      </c>
      <c r="O763" s="120">
        <v>-27.59</v>
      </c>
      <c r="P763" s="120">
        <v>-15.56</v>
      </c>
      <c r="Q763" s="120">
        <v>-39.31</v>
      </c>
      <c r="R763" s="120">
        <v>70.040000000000006</v>
      </c>
      <c r="S763" s="120">
        <v>20.329999999999998</v>
      </c>
      <c r="T763" s="120">
        <v>23.27</v>
      </c>
      <c r="U763" s="120">
        <v>59.95</v>
      </c>
      <c r="V763" s="120">
        <v>23.3</v>
      </c>
      <c r="W763" s="120">
        <v>-31.33</v>
      </c>
      <c r="X763" s="120">
        <v>-80.63</v>
      </c>
      <c r="Y763" s="120">
        <v>-37.31</v>
      </c>
      <c r="Z763" s="120">
        <v>-15.03</v>
      </c>
      <c r="AA763" s="120">
        <v>-11.89</v>
      </c>
      <c r="AB763" s="120">
        <v>142.11000000000001</v>
      </c>
      <c r="AC763" s="120">
        <v>35.82</v>
      </c>
      <c r="AD763" s="120">
        <v>-13.88</v>
      </c>
      <c r="AE763" s="120">
        <v>-19.48</v>
      </c>
      <c r="AF763" s="120">
        <v>-27.46</v>
      </c>
      <c r="AG763" s="120">
        <v>-42.73</v>
      </c>
      <c r="AH763" s="120">
        <v>-55.52</v>
      </c>
      <c r="AI763" s="120">
        <v>37.46</v>
      </c>
      <c r="AJ763" s="120">
        <v>68.86</v>
      </c>
      <c r="AK763" s="120">
        <v>42.56</v>
      </c>
      <c r="AL763" s="120">
        <v>-28.21</v>
      </c>
      <c r="AM763" s="120">
        <v>-19.02</v>
      </c>
      <c r="AN763" s="120">
        <v>-52.8</v>
      </c>
      <c r="AO763" s="120">
        <v>-39.78</v>
      </c>
      <c r="AP763" s="120">
        <v>4.5999999999999996</v>
      </c>
      <c r="AQ763" s="120">
        <v>21.2</v>
      </c>
      <c r="AR763" s="120">
        <v>4.09</v>
      </c>
      <c r="AS763" s="120">
        <v>4.71</v>
      </c>
      <c r="AT763" s="120">
        <v>114.66</v>
      </c>
      <c r="AU763" s="120">
        <v>-12.97</v>
      </c>
      <c r="AV763" s="120">
        <v>112.41</v>
      </c>
      <c r="AW763" s="120">
        <v>-2.61</v>
      </c>
      <c r="AX763" s="120">
        <v>25</v>
      </c>
      <c r="AY763" s="120">
        <v>7.95</v>
      </c>
      <c r="AZ763" s="120">
        <v>29.93</v>
      </c>
      <c r="BA763" s="120">
        <v>1.0900000000000001</v>
      </c>
    </row>
    <row r="764" spans="1:53" x14ac:dyDescent="0.45">
      <c r="A764" s="261">
        <v>130</v>
      </c>
      <c r="B764" s="174" t="s">
        <v>244</v>
      </c>
      <c r="C764" s="119">
        <v>-11.2</v>
      </c>
      <c r="D764" s="119">
        <v>-4.24</v>
      </c>
      <c r="E764" s="119">
        <v>4.05</v>
      </c>
      <c r="F764" s="119">
        <v>-11.81</v>
      </c>
      <c r="G764" s="119">
        <v>-0.38</v>
      </c>
      <c r="H764" s="119">
        <v>-14.45</v>
      </c>
      <c r="I764" s="119">
        <v>13.61</v>
      </c>
      <c r="J764" s="119">
        <v>-13.15</v>
      </c>
      <c r="K764" s="119">
        <v>-1.1000000000000001</v>
      </c>
      <c r="L764" s="119">
        <v>1.63</v>
      </c>
      <c r="M764" s="119">
        <v>-14.15</v>
      </c>
      <c r="N764" s="119">
        <v>-3.17</v>
      </c>
      <c r="O764" s="119">
        <v>-28.2</v>
      </c>
      <c r="P764" s="119">
        <v>-37.69</v>
      </c>
      <c r="Q764" s="119">
        <v>-41.82</v>
      </c>
      <c r="R764" s="119">
        <v>-11.51</v>
      </c>
      <c r="S764" s="119">
        <v>-16.809999999999999</v>
      </c>
      <c r="T764" s="119">
        <v>-42.28</v>
      </c>
      <c r="U764" s="119">
        <v>-20.9</v>
      </c>
      <c r="V764" s="119">
        <v>-24.76</v>
      </c>
      <c r="W764" s="119">
        <v>-29.59</v>
      </c>
      <c r="X764" s="119">
        <v>-17.559999999999999</v>
      </c>
      <c r="Y764" s="119">
        <v>-31.36</v>
      </c>
      <c r="Z764" s="119">
        <v>-38.049999999999997</v>
      </c>
      <c r="AA764" s="119">
        <v>-37.700000000000003</v>
      </c>
      <c r="AB764" s="119">
        <v>-44.59</v>
      </c>
      <c r="AC764" s="119">
        <v>-44.67</v>
      </c>
      <c r="AD764" s="119">
        <v>-25.67</v>
      </c>
      <c r="AE764" s="119">
        <v>-31.25</v>
      </c>
      <c r="AF764" s="119">
        <v>6.02</v>
      </c>
      <c r="AG764" s="119">
        <v>-32.979999999999997</v>
      </c>
      <c r="AH764" s="119">
        <v>-7.56</v>
      </c>
      <c r="AI764" s="119">
        <v>-11.58</v>
      </c>
      <c r="AJ764" s="119">
        <v>-7.16</v>
      </c>
      <c r="AK764" s="119">
        <v>-11.04</v>
      </c>
      <c r="AL764" s="119">
        <v>-19.68</v>
      </c>
      <c r="AM764" s="119">
        <v>74.319999999999993</v>
      </c>
      <c r="AN764" s="119">
        <v>53.24</v>
      </c>
      <c r="AO764" s="119">
        <v>97.3</v>
      </c>
      <c r="AP764" s="119">
        <v>-8.43</v>
      </c>
      <c r="AQ764" s="119">
        <v>16.2</v>
      </c>
      <c r="AR764" s="119">
        <v>19.14</v>
      </c>
      <c r="AS764" s="119">
        <v>10.06</v>
      </c>
      <c r="AT764" s="119">
        <v>-0.24</v>
      </c>
      <c r="AU764" s="119">
        <v>-0.27</v>
      </c>
      <c r="AV764" s="119">
        <v>-18.850000000000001</v>
      </c>
      <c r="AW764" s="119">
        <v>8.76</v>
      </c>
      <c r="AX764" s="119">
        <v>11.02</v>
      </c>
      <c r="AY764" s="119">
        <v>-30.91</v>
      </c>
      <c r="AZ764" s="119">
        <v>13.42</v>
      </c>
      <c r="BA764" s="119">
        <v>-0.14000000000000001</v>
      </c>
    </row>
    <row r="765" spans="1:53" x14ac:dyDescent="0.45">
      <c r="A765" s="260">
        <v>131</v>
      </c>
      <c r="B765" s="173" t="s">
        <v>245</v>
      </c>
      <c r="C765" s="120">
        <v>-42.29</v>
      </c>
      <c r="D765" s="120">
        <v>-30.09</v>
      </c>
      <c r="E765" s="120">
        <v>-31.96</v>
      </c>
      <c r="F765" s="120">
        <v>-29.41</v>
      </c>
      <c r="G765" s="120">
        <v>-21.81</v>
      </c>
      <c r="H765" s="120">
        <v>-41.96</v>
      </c>
      <c r="I765" s="120">
        <v>17.670000000000002</v>
      </c>
      <c r="J765" s="120">
        <v>-2.52</v>
      </c>
      <c r="K765" s="120">
        <v>-24.79</v>
      </c>
      <c r="L765" s="120">
        <v>10.95</v>
      </c>
      <c r="M765" s="120">
        <v>37.1</v>
      </c>
      <c r="N765" s="120">
        <v>16.75</v>
      </c>
      <c r="O765" s="120">
        <v>53.47</v>
      </c>
      <c r="P765" s="120">
        <v>52.58</v>
      </c>
      <c r="Q765" s="120">
        <v>43.69</v>
      </c>
      <c r="R765" s="120">
        <v>-26.75</v>
      </c>
      <c r="S765" s="120">
        <v>-15.94</v>
      </c>
      <c r="T765" s="120">
        <v>7.95</v>
      </c>
      <c r="U765" s="120">
        <v>-44.53</v>
      </c>
      <c r="V765" s="120">
        <v>-40</v>
      </c>
      <c r="W765" s="120">
        <v>8.52</v>
      </c>
      <c r="X765" s="120">
        <v>0.91</v>
      </c>
      <c r="Y765" s="120">
        <v>-6.98</v>
      </c>
      <c r="Z765" s="120">
        <v>-17.39</v>
      </c>
      <c r="AA765" s="120">
        <v>-3.66</v>
      </c>
      <c r="AB765" s="120">
        <v>-36.15</v>
      </c>
      <c r="AC765" s="120">
        <v>3.34</v>
      </c>
      <c r="AD765" s="120">
        <v>63.77</v>
      </c>
      <c r="AE765" s="120">
        <v>7.35</v>
      </c>
      <c r="AF765" s="120">
        <v>48.21</v>
      </c>
      <c r="AG765" s="120">
        <v>-15.91</v>
      </c>
      <c r="AH765" s="120">
        <v>84.68</v>
      </c>
      <c r="AI765" s="120">
        <v>3.72</v>
      </c>
      <c r="AJ765" s="120">
        <v>-21.74</v>
      </c>
      <c r="AK765" s="120">
        <v>10.45</v>
      </c>
      <c r="AL765" s="120">
        <v>31.84</v>
      </c>
      <c r="AM765" s="120">
        <v>0.89</v>
      </c>
      <c r="AN765" s="120">
        <v>-7.41</v>
      </c>
      <c r="AO765" s="120">
        <v>8.84</v>
      </c>
      <c r="AP765" s="120">
        <v>-31.26</v>
      </c>
      <c r="AQ765" s="120">
        <v>1.1000000000000001</v>
      </c>
      <c r="AR765" s="120">
        <v>-36.299999999999997</v>
      </c>
      <c r="AS765" s="120">
        <v>-2.54</v>
      </c>
      <c r="AT765" s="120">
        <v>-3.06</v>
      </c>
      <c r="AU765" s="120">
        <v>-4.18</v>
      </c>
      <c r="AV765" s="120">
        <v>12.27</v>
      </c>
      <c r="AW765" s="120">
        <v>35.799999999999997</v>
      </c>
      <c r="AX765" s="120">
        <v>11.38</v>
      </c>
      <c r="AY765" s="120">
        <v>141.59</v>
      </c>
      <c r="AZ765" s="120">
        <v>127.71</v>
      </c>
      <c r="BA765" s="120">
        <v>12.66</v>
      </c>
    </row>
    <row r="766" spans="1:53" ht="42" x14ac:dyDescent="0.45">
      <c r="A766" s="261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-33.33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</row>
    <row r="767" spans="1:53" ht="29.25" x14ac:dyDescent="0.45">
      <c r="A767" s="260">
        <v>133</v>
      </c>
      <c r="B767" s="173" t="s">
        <v>247</v>
      </c>
      <c r="C767" s="120">
        <v>26.09</v>
      </c>
      <c r="D767" s="120">
        <v>-44.83</v>
      </c>
      <c r="E767" s="120">
        <v>-41.86</v>
      </c>
      <c r="F767" s="120">
        <v>-39.29</v>
      </c>
      <c r="G767" s="120">
        <v>-27.5</v>
      </c>
      <c r="H767" s="120">
        <v>3.7</v>
      </c>
      <c r="I767" s="120">
        <v>-16</v>
      </c>
      <c r="J767" s="120">
        <v>93.75</v>
      </c>
      <c r="K767" s="120">
        <v>-11.11</v>
      </c>
      <c r="L767" s="120">
        <v>12.9</v>
      </c>
      <c r="M767" s="120">
        <v>123.08</v>
      </c>
      <c r="N767" s="120">
        <v>17.649999999999999</v>
      </c>
      <c r="O767" s="120">
        <v>-48.28</v>
      </c>
      <c r="P767" s="120">
        <v>-37.5</v>
      </c>
      <c r="Q767" s="120">
        <v>8</v>
      </c>
      <c r="R767" s="120">
        <v>-35.29</v>
      </c>
      <c r="S767" s="120">
        <v>48.28</v>
      </c>
      <c r="T767" s="120">
        <v>-25</v>
      </c>
      <c r="U767" s="120">
        <v>38.1</v>
      </c>
      <c r="V767" s="120">
        <v>-3.23</v>
      </c>
      <c r="W767" s="120">
        <v>-46.88</v>
      </c>
      <c r="X767" s="120">
        <v>-25.71</v>
      </c>
      <c r="Y767" s="120">
        <v>-20.69</v>
      </c>
      <c r="Z767" s="120">
        <v>-10</v>
      </c>
      <c r="AA767" s="120">
        <v>0</v>
      </c>
      <c r="AB767" s="120">
        <v>80</v>
      </c>
      <c r="AC767" s="120">
        <v>-37.04</v>
      </c>
      <c r="AD767" s="120">
        <v>90.91</v>
      </c>
      <c r="AE767" s="120">
        <v>-44.19</v>
      </c>
      <c r="AF767" s="120">
        <v>95.24</v>
      </c>
      <c r="AG767" s="120">
        <v>-27.59</v>
      </c>
      <c r="AH767" s="120">
        <v>-30</v>
      </c>
      <c r="AI767" s="120">
        <v>11.76</v>
      </c>
      <c r="AJ767" s="120">
        <v>-50</v>
      </c>
      <c r="AK767" s="120">
        <v>39.130000000000003</v>
      </c>
      <c r="AL767" s="120">
        <v>50</v>
      </c>
      <c r="AM767" s="120">
        <v>26.67</v>
      </c>
      <c r="AN767" s="120">
        <v>27.78</v>
      </c>
      <c r="AO767" s="120">
        <v>200</v>
      </c>
      <c r="AP767" s="120">
        <v>66.67</v>
      </c>
      <c r="AQ767" s="120">
        <v>16.670000000000002</v>
      </c>
      <c r="AR767" s="120">
        <v>-78.05</v>
      </c>
      <c r="AS767" s="120">
        <v>14.29</v>
      </c>
      <c r="AT767" s="120">
        <v>42.86</v>
      </c>
      <c r="AU767" s="120">
        <v>-15.79</v>
      </c>
      <c r="AV767" s="120">
        <v>53.85</v>
      </c>
      <c r="AW767" s="120">
        <v>15.63</v>
      </c>
      <c r="AX767" s="120">
        <v>-3.7</v>
      </c>
      <c r="AY767" s="120">
        <v>89.47</v>
      </c>
      <c r="AZ767" s="120">
        <v>-17.39</v>
      </c>
      <c r="BA767" s="120">
        <v>17.649999999999999</v>
      </c>
    </row>
    <row r="768" spans="1:53" ht="54.75" x14ac:dyDescent="0.45">
      <c r="A768" s="261">
        <v>134</v>
      </c>
      <c r="B768" s="174" t="s">
        <v>248</v>
      </c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9">
        <v>-100</v>
      </c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0</v>
      </c>
      <c r="AO768" s="117"/>
      <c r="AP768" s="117"/>
      <c r="AQ768" s="119">
        <v>0</v>
      </c>
      <c r="AR768" s="119">
        <v>0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  <c r="AZ768" s="117"/>
      <c r="BA768" s="119">
        <v>0</v>
      </c>
    </row>
    <row r="769" spans="1:53" x14ac:dyDescent="0.45">
      <c r="A769" s="260">
        <v>135</v>
      </c>
      <c r="B769" s="173" t="s">
        <v>84</v>
      </c>
      <c r="C769" s="120">
        <v>-1.3</v>
      </c>
      <c r="D769" s="120">
        <v>10.07</v>
      </c>
      <c r="E769" s="120">
        <v>1.98</v>
      </c>
      <c r="F769" s="120">
        <v>13.88</v>
      </c>
      <c r="G769" s="120">
        <v>-7.95</v>
      </c>
      <c r="H769" s="120">
        <v>11.1</v>
      </c>
      <c r="I769" s="120">
        <v>2.88</v>
      </c>
      <c r="J769" s="120">
        <v>-9.94</v>
      </c>
      <c r="K769" s="120">
        <v>-7.85</v>
      </c>
      <c r="L769" s="120">
        <v>-7.65</v>
      </c>
      <c r="M769" s="120">
        <v>-18.2</v>
      </c>
      <c r="N769" s="120">
        <v>1.57</v>
      </c>
      <c r="O769" s="120">
        <v>3.32</v>
      </c>
      <c r="P769" s="120">
        <v>-1.99</v>
      </c>
      <c r="Q769" s="120">
        <v>-3.44</v>
      </c>
      <c r="R769" s="120">
        <v>-14.38</v>
      </c>
      <c r="S769" s="120">
        <v>-14.12</v>
      </c>
      <c r="T769" s="120">
        <v>-9.07</v>
      </c>
      <c r="U769" s="120">
        <v>-5.21</v>
      </c>
      <c r="V769" s="120">
        <v>-6.43</v>
      </c>
      <c r="W769" s="120">
        <v>6.68</v>
      </c>
      <c r="X769" s="120">
        <v>10.29</v>
      </c>
      <c r="Y769" s="120">
        <v>2.95</v>
      </c>
      <c r="Z769" s="120">
        <v>1.48</v>
      </c>
      <c r="AA769" s="120">
        <v>-4.9400000000000004</v>
      </c>
      <c r="AB769" s="120">
        <v>-3.53</v>
      </c>
      <c r="AC769" s="120">
        <v>2.19</v>
      </c>
      <c r="AD769" s="120">
        <v>-3.07</v>
      </c>
      <c r="AE769" s="120">
        <v>12.87</v>
      </c>
      <c r="AF769" s="120">
        <v>-4.17</v>
      </c>
      <c r="AG769" s="120">
        <v>-9.6300000000000008</v>
      </c>
      <c r="AH769" s="120">
        <v>8.66</v>
      </c>
      <c r="AI769" s="120">
        <v>-4.1500000000000004</v>
      </c>
      <c r="AJ769" s="120">
        <v>-19.850000000000001</v>
      </c>
      <c r="AK769" s="120">
        <v>2.39</v>
      </c>
      <c r="AL769" s="120">
        <v>-8</v>
      </c>
      <c r="AM769" s="120">
        <v>-7.32</v>
      </c>
      <c r="AN769" s="120">
        <v>-5.18</v>
      </c>
      <c r="AO769" s="120">
        <v>-7.13</v>
      </c>
      <c r="AP769" s="120">
        <v>5.35</v>
      </c>
      <c r="AQ769" s="120">
        <v>3.63</v>
      </c>
      <c r="AR769" s="120">
        <v>8.41</v>
      </c>
      <c r="AS769" s="120">
        <v>12.09</v>
      </c>
      <c r="AT769" s="120">
        <v>16.190000000000001</v>
      </c>
      <c r="AU769" s="120">
        <v>22.15</v>
      </c>
      <c r="AV769" s="120">
        <v>119.64</v>
      </c>
      <c r="AW769" s="120">
        <v>14.73</v>
      </c>
      <c r="AX769" s="120">
        <v>9.2899999999999991</v>
      </c>
      <c r="AY769" s="120">
        <v>25.05</v>
      </c>
      <c r="AZ769" s="120">
        <v>19.82</v>
      </c>
      <c r="BA769" s="120">
        <v>32.29</v>
      </c>
    </row>
    <row r="770" spans="1:53" ht="42" x14ac:dyDescent="0.45">
      <c r="A770" s="261">
        <v>136</v>
      </c>
      <c r="B770" s="174" t="s">
        <v>249</v>
      </c>
      <c r="C770" s="119">
        <v>-23.71</v>
      </c>
      <c r="D770" s="119">
        <v>23.6</v>
      </c>
      <c r="E770" s="119">
        <v>-0.95</v>
      </c>
      <c r="F770" s="119">
        <v>-70.59</v>
      </c>
      <c r="G770" s="119">
        <v>35.11</v>
      </c>
      <c r="H770" s="119">
        <v>13.27</v>
      </c>
      <c r="I770" s="119">
        <v>29.57</v>
      </c>
      <c r="J770" s="119">
        <v>-60.93</v>
      </c>
      <c r="K770" s="119">
        <v>358.62</v>
      </c>
      <c r="L770" s="119">
        <v>-8.0500000000000007</v>
      </c>
      <c r="M770" s="119">
        <v>9.6</v>
      </c>
      <c r="N770" s="119">
        <v>-100</v>
      </c>
      <c r="O770" s="119">
        <v>-83.78</v>
      </c>
      <c r="P770" s="119">
        <v>-80</v>
      </c>
      <c r="Q770" s="119">
        <v>-66.349999999999994</v>
      </c>
      <c r="R770" s="119">
        <v>-100</v>
      </c>
      <c r="S770" s="119">
        <v>-99.21</v>
      </c>
      <c r="T770" s="119">
        <v>-100</v>
      </c>
      <c r="U770" s="119">
        <v>-99.33</v>
      </c>
      <c r="V770" s="119">
        <v>-98.31</v>
      </c>
      <c r="W770" s="119">
        <v>-99.25</v>
      </c>
      <c r="X770" s="119">
        <v>-100</v>
      </c>
      <c r="Y770" s="119">
        <v>-100</v>
      </c>
      <c r="Z770" s="117"/>
      <c r="AA770" s="117"/>
      <c r="AB770" s="117"/>
      <c r="AC770" s="119">
        <v>-97.14</v>
      </c>
      <c r="AD770" s="117"/>
      <c r="AE770" s="119">
        <v>-100</v>
      </c>
      <c r="AF770" s="117"/>
      <c r="AG770" s="119">
        <v>0</v>
      </c>
      <c r="AH770" s="119">
        <v>-100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</row>
    <row r="771" spans="1:53" x14ac:dyDescent="0.45">
      <c r="A771" s="260">
        <v>137</v>
      </c>
      <c r="B771" s="173" t="s">
        <v>250</v>
      </c>
      <c r="C771" s="120">
        <v>50.84</v>
      </c>
      <c r="D771" s="120">
        <v>-78.3</v>
      </c>
      <c r="E771" s="120">
        <v>68.599999999999994</v>
      </c>
      <c r="F771" s="120">
        <v>-19.190000000000001</v>
      </c>
      <c r="G771" s="120">
        <v>-35.26</v>
      </c>
      <c r="H771" s="120">
        <v>-44.97</v>
      </c>
      <c r="I771" s="120">
        <v>-29.21</v>
      </c>
      <c r="J771" s="120">
        <v>-11.22</v>
      </c>
      <c r="K771" s="120">
        <v>12.58</v>
      </c>
      <c r="L771" s="120">
        <v>190.23</v>
      </c>
      <c r="M771" s="120">
        <v>-63.32</v>
      </c>
      <c r="N771" s="120">
        <v>-15.98</v>
      </c>
      <c r="O771" s="120">
        <v>30.91</v>
      </c>
      <c r="P771" s="120">
        <v>154.84</v>
      </c>
      <c r="Q771" s="120">
        <v>-70.650000000000006</v>
      </c>
      <c r="R771" s="120">
        <v>66.25</v>
      </c>
      <c r="S771" s="120">
        <v>80.62</v>
      </c>
      <c r="T771" s="120">
        <v>-2.33</v>
      </c>
      <c r="U771" s="120">
        <v>112.84</v>
      </c>
      <c r="V771" s="120">
        <v>8.75</v>
      </c>
      <c r="W771" s="120">
        <v>-13.41</v>
      </c>
      <c r="X771" s="120">
        <v>84.97</v>
      </c>
      <c r="Y771" s="120">
        <v>217.32</v>
      </c>
      <c r="Z771" s="120">
        <v>32.72</v>
      </c>
      <c r="AA771" s="120">
        <v>-52.63</v>
      </c>
      <c r="AB771" s="120">
        <v>-13.71</v>
      </c>
      <c r="AC771" s="120">
        <v>714.48</v>
      </c>
      <c r="AD771" s="120">
        <v>-54.89</v>
      </c>
      <c r="AE771" s="120">
        <v>7.33</v>
      </c>
      <c r="AF771" s="120">
        <v>487.65</v>
      </c>
      <c r="AG771" s="120">
        <v>-31.96</v>
      </c>
      <c r="AH771" s="120">
        <v>53.8</v>
      </c>
      <c r="AI771" s="120">
        <v>92.58</v>
      </c>
      <c r="AJ771" s="120">
        <v>-23.53</v>
      </c>
      <c r="AK771" s="120">
        <v>-49.47</v>
      </c>
      <c r="AL771" s="120">
        <v>19.57</v>
      </c>
      <c r="AM771" s="120">
        <v>-7.81</v>
      </c>
      <c r="AN771" s="120">
        <v>28.61</v>
      </c>
      <c r="AO771" s="120">
        <v>-76.97</v>
      </c>
      <c r="AP771" s="120">
        <v>34.17</v>
      </c>
      <c r="AQ771" s="120">
        <v>-55.56</v>
      </c>
      <c r="AR771" s="120">
        <v>-89.02</v>
      </c>
      <c r="AS771" s="120">
        <v>-5.28</v>
      </c>
      <c r="AT771" s="120">
        <v>-11.43</v>
      </c>
      <c r="AU771" s="120">
        <v>-59.13</v>
      </c>
      <c r="AV771" s="120">
        <v>-27.84</v>
      </c>
      <c r="AW771" s="120">
        <v>1.74</v>
      </c>
      <c r="AX771" s="120">
        <v>-67.14</v>
      </c>
      <c r="AY771" s="120">
        <v>69.709999999999994</v>
      </c>
      <c r="AZ771" s="120">
        <v>-46.77</v>
      </c>
      <c r="BA771" s="120">
        <v>-15.81</v>
      </c>
    </row>
    <row r="772" spans="1:53" ht="42" x14ac:dyDescent="0.45">
      <c r="A772" s="261">
        <v>138</v>
      </c>
      <c r="B772" s="174" t="s">
        <v>79</v>
      </c>
      <c r="C772" s="119">
        <v>12.62</v>
      </c>
      <c r="D772" s="119">
        <v>14.72</v>
      </c>
      <c r="E772" s="119">
        <v>1.69</v>
      </c>
      <c r="F772" s="119">
        <v>11.57</v>
      </c>
      <c r="G772" s="119">
        <v>26.68</v>
      </c>
      <c r="H772" s="119">
        <v>24.67</v>
      </c>
      <c r="I772" s="119">
        <v>3.6</v>
      </c>
      <c r="J772" s="119">
        <v>-8.73</v>
      </c>
      <c r="K772" s="119">
        <v>6.03</v>
      </c>
      <c r="L772" s="119">
        <v>-11.42</v>
      </c>
      <c r="M772" s="119">
        <v>-9.33</v>
      </c>
      <c r="N772" s="119">
        <v>10.06</v>
      </c>
      <c r="O772" s="119">
        <v>-6.05</v>
      </c>
      <c r="P772" s="119">
        <v>-6.82</v>
      </c>
      <c r="Q772" s="119">
        <v>6.59</v>
      </c>
      <c r="R772" s="119">
        <v>-0.77</v>
      </c>
      <c r="S772" s="119">
        <v>-18.100000000000001</v>
      </c>
      <c r="T772" s="119">
        <v>2.38</v>
      </c>
      <c r="U772" s="119">
        <v>4.99</v>
      </c>
      <c r="V772" s="119">
        <v>4.41</v>
      </c>
      <c r="W772" s="119">
        <v>-11.81</v>
      </c>
      <c r="X772" s="119">
        <v>-13.57</v>
      </c>
      <c r="Y772" s="119">
        <v>-12.91</v>
      </c>
      <c r="Z772" s="119">
        <v>-2.37</v>
      </c>
      <c r="AA772" s="119">
        <v>-13.19</v>
      </c>
      <c r="AB772" s="119">
        <v>-9.1999999999999993</v>
      </c>
      <c r="AC772" s="119">
        <v>-13.79</v>
      </c>
      <c r="AD772" s="119">
        <v>-0.85</v>
      </c>
      <c r="AE772" s="119">
        <v>7.42</v>
      </c>
      <c r="AF772" s="119">
        <v>-4.4400000000000004</v>
      </c>
      <c r="AG772" s="119">
        <v>-22.69</v>
      </c>
      <c r="AH772" s="119">
        <v>9.52</v>
      </c>
      <c r="AI772" s="119">
        <v>4.17</v>
      </c>
      <c r="AJ772" s="119">
        <v>-4.67</v>
      </c>
      <c r="AK772" s="119">
        <v>34.69</v>
      </c>
      <c r="AL772" s="119">
        <v>34.36</v>
      </c>
      <c r="AM772" s="119">
        <v>60.19</v>
      </c>
      <c r="AN772" s="119">
        <v>15.59</v>
      </c>
      <c r="AO772" s="119">
        <v>12.98</v>
      </c>
      <c r="AP772" s="119">
        <v>-12.9</v>
      </c>
      <c r="AQ772" s="119">
        <v>8.43</v>
      </c>
      <c r="AR772" s="119">
        <v>-0.27</v>
      </c>
      <c r="AS772" s="119">
        <v>8.1999999999999993</v>
      </c>
      <c r="AT772" s="119">
        <v>-9.56</v>
      </c>
      <c r="AU772" s="119">
        <v>2.34</v>
      </c>
      <c r="AV772" s="119">
        <v>12.37</v>
      </c>
      <c r="AW772" s="119">
        <v>3.13</v>
      </c>
      <c r="AX772" s="119">
        <v>-12.27</v>
      </c>
      <c r="AY772" s="119">
        <v>-23.98</v>
      </c>
      <c r="AZ772" s="119">
        <v>6.56</v>
      </c>
      <c r="BA772" s="119">
        <v>8.27</v>
      </c>
    </row>
    <row r="773" spans="1:53" ht="29.25" x14ac:dyDescent="0.45">
      <c r="A773" s="260">
        <v>139</v>
      </c>
      <c r="B773" s="173" t="s">
        <v>251</v>
      </c>
      <c r="C773" s="120">
        <v>-18.75</v>
      </c>
      <c r="D773" s="120">
        <v>-57.14</v>
      </c>
      <c r="E773" s="120">
        <v>200</v>
      </c>
      <c r="F773" s="120">
        <v>575</v>
      </c>
      <c r="G773" s="120">
        <v>36.11</v>
      </c>
      <c r="H773" s="120">
        <v>500</v>
      </c>
      <c r="I773" s="120">
        <v>775</v>
      </c>
      <c r="J773" s="120">
        <v>0</v>
      </c>
      <c r="K773" s="120">
        <v>0</v>
      </c>
      <c r="L773" s="120">
        <v>9.09</v>
      </c>
      <c r="M773" s="120">
        <v>-88.89</v>
      </c>
      <c r="N773" s="120">
        <v>60</v>
      </c>
      <c r="O773" s="120">
        <v>61.54</v>
      </c>
      <c r="P773" s="120">
        <v>233.33</v>
      </c>
      <c r="Q773" s="120">
        <v>-24.24</v>
      </c>
      <c r="R773" s="120">
        <v>51.85</v>
      </c>
      <c r="S773" s="120">
        <v>-59.18</v>
      </c>
      <c r="T773" s="120">
        <v>-77.78</v>
      </c>
      <c r="U773" s="120">
        <v>11.43</v>
      </c>
      <c r="V773" s="120">
        <v>18.18</v>
      </c>
      <c r="W773" s="120">
        <v>117.65</v>
      </c>
      <c r="X773" s="120">
        <v>108.33</v>
      </c>
      <c r="Y773" s="120">
        <v>450</v>
      </c>
      <c r="Z773" s="120">
        <v>112.5</v>
      </c>
      <c r="AA773" s="120">
        <v>90.48</v>
      </c>
      <c r="AB773" s="120">
        <v>0</v>
      </c>
      <c r="AC773" s="120">
        <v>40</v>
      </c>
      <c r="AD773" s="120">
        <v>-2.44</v>
      </c>
      <c r="AE773" s="120">
        <v>70</v>
      </c>
      <c r="AF773" s="118">
        <v>1050</v>
      </c>
      <c r="AG773" s="120">
        <v>-61.54</v>
      </c>
      <c r="AH773" s="120">
        <v>115.38</v>
      </c>
      <c r="AI773" s="120">
        <v>32.43</v>
      </c>
      <c r="AJ773" s="120">
        <v>0</v>
      </c>
      <c r="AK773" s="120">
        <v>-54.55</v>
      </c>
      <c r="AL773" s="120">
        <v>82.35</v>
      </c>
      <c r="AM773" s="120">
        <v>-82.5</v>
      </c>
      <c r="AN773" s="120">
        <v>95</v>
      </c>
      <c r="AO773" s="120">
        <v>-54.29</v>
      </c>
      <c r="AP773" s="120">
        <v>-87.5</v>
      </c>
      <c r="AQ773" s="120">
        <v>0</v>
      </c>
      <c r="AR773" s="120">
        <v>-63.04</v>
      </c>
      <c r="AS773" s="120">
        <v>180</v>
      </c>
      <c r="AT773" s="120">
        <v>-32.14</v>
      </c>
      <c r="AU773" s="120">
        <v>-57.14</v>
      </c>
      <c r="AV773" s="120">
        <v>56</v>
      </c>
      <c r="AW773" s="120">
        <v>320</v>
      </c>
      <c r="AX773" s="120">
        <v>-87.1</v>
      </c>
      <c r="AY773" s="120">
        <v>585.71</v>
      </c>
      <c r="AZ773" s="120">
        <v>-20.51</v>
      </c>
      <c r="BA773" s="120">
        <v>118.75</v>
      </c>
    </row>
    <row r="774" spans="1:53" x14ac:dyDescent="0.45">
      <c r="A774" s="261">
        <v>140</v>
      </c>
      <c r="B774" s="174" t="s">
        <v>62</v>
      </c>
      <c r="C774" s="119">
        <v>64.81</v>
      </c>
      <c r="D774" s="119">
        <v>97.84</v>
      </c>
      <c r="E774" s="119">
        <v>-19.71</v>
      </c>
      <c r="F774" s="119">
        <v>31.73</v>
      </c>
      <c r="G774" s="119">
        <v>7.86</v>
      </c>
      <c r="H774" s="119">
        <v>0</v>
      </c>
      <c r="I774" s="119">
        <v>-36.14</v>
      </c>
      <c r="J774" s="119">
        <v>-38.6</v>
      </c>
      <c r="K774" s="119">
        <v>-7.32</v>
      </c>
      <c r="L774" s="119">
        <v>-34.369999999999997</v>
      </c>
      <c r="M774" s="119">
        <v>-66.349999999999994</v>
      </c>
      <c r="N774" s="119">
        <v>-23.31</v>
      </c>
      <c r="O774" s="119">
        <v>-35.94</v>
      </c>
      <c r="P774" s="119">
        <v>-38.130000000000003</v>
      </c>
      <c r="Q774" s="119">
        <v>-21.74</v>
      </c>
      <c r="R774" s="119">
        <v>-38.380000000000003</v>
      </c>
      <c r="S774" s="119">
        <v>-43.15</v>
      </c>
      <c r="T774" s="119">
        <v>-51.79</v>
      </c>
      <c r="U774" s="119">
        <v>-54.09</v>
      </c>
      <c r="V774" s="119">
        <v>8.42</v>
      </c>
      <c r="W774" s="119">
        <v>-26.32</v>
      </c>
      <c r="X774" s="119">
        <v>-54.51</v>
      </c>
      <c r="Y774" s="119">
        <v>-24.19</v>
      </c>
      <c r="Z774" s="119">
        <v>-29.28</v>
      </c>
      <c r="AA774" s="119">
        <v>-76.83</v>
      </c>
      <c r="AB774" s="119">
        <v>-58.1</v>
      </c>
      <c r="AC774" s="119">
        <v>-29.08</v>
      </c>
      <c r="AD774" s="119">
        <v>39.090000000000003</v>
      </c>
      <c r="AE774" s="119">
        <v>18.46</v>
      </c>
      <c r="AF774" s="119">
        <v>58.02</v>
      </c>
      <c r="AG774" s="119">
        <v>176.71</v>
      </c>
      <c r="AH774" s="119">
        <v>1.37</v>
      </c>
      <c r="AI774" s="119">
        <v>87.05</v>
      </c>
      <c r="AJ774" s="119">
        <v>123.58</v>
      </c>
      <c r="AK774" s="119">
        <v>23.31</v>
      </c>
      <c r="AL774" s="119">
        <v>-3.91</v>
      </c>
      <c r="AM774" s="119">
        <v>119.3</v>
      </c>
      <c r="AN774" s="119">
        <v>37.82</v>
      </c>
      <c r="AO774" s="119">
        <v>73.73</v>
      </c>
      <c r="AP774" s="119">
        <v>2.29</v>
      </c>
      <c r="AQ774" s="119">
        <v>51.08</v>
      </c>
      <c r="AR774" s="119">
        <v>23.83</v>
      </c>
      <c r="AS774" s="119">
        <v>16.34</v>
      </c>
      <c r="AT774" s="119">
        <v>4.05</v>
      </c>
      <c r="AU774" s="119">
        <v>-37.71</v>
      </c>
      <c r="AV774" s="119">
        <v>77.64</v>
      </c>
      <c r="AW774" s="119">
        <v>-16.920000000000002</v>
      </c>
      <c r="AX774" s="119">
        <v>82.93</v>
      </c>
      <c r="AY774" s="119">
        <v>112.8</v>
      </c>
      <c r="AZ774" s="119">
        <v>99.39</v>
      </c>
      <c r="BA774" s="119">
        <v>4.51</v>
      </c>
    </row>
    <row r="775" spans="1:53" ht="29.25" x14ac:dyDescent="0.45">
      <c r="A775" s="260">
        <v>141</v>
      </c>
      <c r="B775" s="173" t="s">
        <v>252</v>
      </c>
      <c r="C775" s="120">
        <v>-50</v>
      </c>
      <c r="D775" s="120">
        <v>93.75</v>
      </c>
      <c r="E775" s="120">
        <v>116.67</v>
      </c>
      <c r="F775" s="120">
        <v>-60</v>
      </c>
      <c r="G775" s="120">
        <v>-15.79</v>
      </c>
      <c r="H775" s="120">
        <v>-27.27</v>
      </c>
      <c r="I775" s="120">
        <v>7.69</v>
      </c>
      <c r="J775" s="120">
        <v>-77.78</v>
      </c>
      <c r="K775" s="120">
        <v>400</v>
      </c>
      <c r="L775" s="120">
        <v>-70</v>
      </c>
      <c r="M775" s="120">
        <v>-58.82</v>
      </c>
      <c r="N775" s="120">
        <v>-73.91</v>
      </c>
      <c r="O775" s="120">
        <v>0</v>
      </c>
      <c r="P775" s="120">
        <v>-67.739999999999995</v>
      </c>
      <c r="Q775" s="120">
        <v>-23.08</v>
      </c>
      <c r="R775" s="120">
        <v>-100</v>
      </c>
      <c r="S775" s="120">
        <v>-12.5</v>
      </c>
      <c r="T775" s="120">
        <v>-50</v>
      </c>
      <c r="U775" s="120">
        <v>-42.86</v>
      </c>
      <c r="V775" s="120">
        <v>75</v>
      </c>
      <c r="W775" s="120">
        <v>-33.33</v>
      </c>
      <c r="X775" s="120">
        <v>0</v>
      </c>
      <c r="Y775" s="120">
        <v>28.57</v>
      </c>
      <c r="Z775" s="120">
        <v>33.33</v>
      </c>
      <c r="AA775" s="120">
        <v>28.57</v>
      </c>
      <c r="AB775" s="120">
        <v>0</v>
      </c>
      <c r="AC775" s="120">
        <v>160</v>
      </c>
      <c r="AD775" s="116"/>
      <c r="AE775" s="120">
        <v>-71.430000000000007</v>
      </c>
      <c r="AF775" s="120">
        <v>150</v>
      </c>
      <c r="AG775" s="120">
        <v>0</v>
      </c>
      <c r="AH775" s="120">
        <v>-14.29</v>
      </c>
      <c r="AI775" s="120">
        <v>-10</v>
      </c>
      <c r="AJ775" s="120">
        <v>83.33</v>
      </c>
      <c r="AK775" s="120">
        <v>55.56</v>
      </c>
      <c r="AL775" s="120">
        <v>-25</v>
      </c>
      <c r="AM775" s="120">
        <v>33.33</v>
      </c>
      <c r="AN775" s="120">
        <v>-40</v>
      </c>
      <c r="AO775" s="120">
        <v>-73.08</v>
      </c>
      <c r="AP775" s="120">
        <v>-75</v>
      </c>
      <c r="AQ775" s="120">
        <v>325</v>
      </c>
      <c r="AR775" s="120">
        <v>-50</v>
      </c>
      <c r="AS775" s="120">
        <v>-50</v>
      </c>
      <c r="AT775" s="120">
        <v>116.67</v>
      </c>
      <c r="AU775" s="120">
        <v>100</v>
      </c>
      <c r="AV775" s="120">
        <v>0</v>
      </c>
      <c r="AW775" s="120">
        <v>-50</v>
      </c>
      <c r="AX775" s="120">
        <v>100</v>
      </c>
      <c r="AY775" s="120">
        <v>-25</v>
      </c>
      <c r="AZ775" s="120">
        <v>300</v>
      </c>
      <c r="BA775" s="120">
        <v>57.14</v>
      </c>
    </row>
    <row r="776" spans="1:53" ht="29.25" x14ac:dyDescent="0.45">
      <c r="A776" s="261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-100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9">
        <v>-100</v>
      </c>
      <c r="AE776" s="117"/>
      <c r="AF776" s="117"/>
      <c r="AG776" s="119">
        <v>-100</v>
      </c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9">
        <v>-40</v>
      </c>
      <c r="AU776" s="117"/>
      <c r="AV776" s="117"/>
      <c r="AW776" s="117"/>
      <c r="AX776" s="117"/>
      <c r="AY776" s="117"/>
      <c r="AZ776" s="117"/>
      <c r="BA776" s="117"/>
    </row>
    <row r="777" spans="1:53" x14ac:dyDescent="0.45">
      <c r="A777" s="260">
        <v>143</v>
      </c>
      <c r="B777" s="173" t="s">
        <v>103</v>
      </c>
      <c r="C777" s="120">
        <v>-34.42</v>
      </c>
      <c r="D777" s="120">
        <v>-39.56</v>
      </c>
      <c r="E777" s="120">
        <v>-20.48</v>
      </c>
      <c r="F777" s="120">
        <v>19.84</v>
      </c>
      <c r="G777" s="120">
        <v>-27.74</v>
      </c>
      <c r="H777" s="120">
        <v>-10.199999999999999</v>
      </c>
      <c r="I777" s="120">
        <v>-53.95</v>
      </c>
      <c r="J777" s="120">
        <v>-52.81</v>
      </c>
      <c r="K777" s="120">
        <v>55.47</v>
      </c>
      <c r="L777" s="120">
        <v>117.84</v>
      </c>
      <c r="M777" s="120">
        <v>-5.52</v>
      </c>
      <c r="N777" s="120">
        <v>120.91</v>
      </c>
      <c r="O777" s="120">
        <v>3.58</v>
      </c>
      <c r="P777" s="120">
        <v>-33.71</v>
      </c>
      <c r="Q777" s="120">
        <v>-13.27</v>
      </c>
      <c r="R777" s="120">
        <v>-47.52</v>
      </c>
      <c r="S777" s="120">
        <v>-34.19</v>
      </c>
      <c r="T777" s="120">
        <v>-30.13</v>
      </c>
      <c r="U777" s="120">
        <v>47.29</v>
      </c>
      <c r="V777" s="120">
        <v>-2.67</v>
      </c>
      <c r="W777" s="120">
        <v>-44.7</v>
      </c>
      <c r="X777" s="120">
        <v>-66.849999999999994</v>
      </c>
      <c r="Y777" s="120">
        <v>-39.04</v>
      </c>
      <c r="Z777" s="120">
        <v>-58.4</v>
      </c>
      <c r="AA777" s="120">
        <v>-1.84</v>
      </c>
      <c r="AB777" s="120">
        <v>10.64</v>
      </c>
      <c r="AC777" s="120">
        <v>-18.149999999999999</v>
      </c>
      <c r="AD777" s="120">
        <v>54.03</v>
      </c>
      <c r="AE777" s="120">
        <v>29.2</v>
      </c>
      <c r="AF777" s="120">
        <v>15.71</v>
      </c>
      <c r="AG777" s="120">
        <v>-39.06</v>
      </c>
      <c r="AH777" s="120">
        <v>45.49</v>
      </c>
      <c r="AI777" s="120">
        <v>22.76</v>
      </c>
      <c r="AJ777" s="120">
        <v>-8.08</v>
      </c>
      <c r="AK777" s="120">
        <v>5.8</v>
      </c>
      <c r="AL777" s="120">
        <v>8.25</v>
      </c>
      <c r="AM777" s="120">
        <v>-9.1</v>
      </c>
      <c r="AN777" s="120">
        <v>-10.75</v>
      </c>
      <c r="AO777" s="120">
        <v>-22.07</v>
      </c>
      <c r="AP777" s="120">
        <v>-65.069999999999993</v>
      </c>
      <c r="AQ777" s="120">
        <v>-16.3</v>
      </c>
      <c r="AR777" s="120">
        <v>-5.36</v>
      </c>
      <c r="AS777" s="120">
        <v>56.08</v>
      </c>
      <c r="AT777" s="120">
        <v>-23.84</v>
      </c>
      <c r="AU777" s="120">
        <v>-37.94</v>
      </c>
      <c r="AV777" s="120">
        <v>-12.36</v>
      </c>
      <c r="AW777" s="120">
        <v>94.04</v>
      </c>
      <c r="AX777" s="120">
        <v>-2.66</v>
      </c>
      <c r="AY777" s="120">
        <v>-13.95</v>
      </c>
      <c r="AZ777" s="120">
        <v>24.17</v>
      </c>
      <c r="BA777" s="120">
        <v>26.05</v>
      </c>
    </row>
    <row r="778" spans="1:53" ht="29.25" x14ac:dyDescent="0.45">
      <c r="A778" s="261">
        <v>144</v>
      </c>
      <c r="B778" s="174" t="s">
        <v>253</v>
      </c>
      <c r="C778" s="117"/>
      <c r="D778" s="119">
        <v>-90</v>
      </c>
      <c r="E778" s="119">
        <v>200</v>
      </c>
      <c r="F778" s="117"/>
      <c r="G778" s="119">
        <v>-100</v>
      </c>
      <c r="H778" s="117"/>
      <c r="I778" s="119">
        <v>-100</v>
      </c>
      <c r="J778" s="119">
        <v>-100</v>
      </c>
      <c r="K778" s="119">
        <v>-100</v>
      </c>
      <c r="L778" s="119">
        <v>-11.11</v>
      </c>
      <c r="M778" s="121">
        <v>1400</v>
      </c>
      <c r="N778" s="119">
        <v>-50</v>
      </c>
      <c r="O778" s="117"/>
      <c r="P778" s="119">
        <v>-100</v>
      </c>
      <c r="Q778" s="119">
        <v>-100</v>
      </c>
      <c r="R778" s="119">
        <v>-50</v>
      </c>
      <c r="S778" s="117"/>
      <c r="T778" s="117"/>
      <c r="U778" s="117"/>
      <c r="V778" s="117"/>
      <c r="W778" s="117"/>
      <c r="X778" s="119">
        <v>-87.5</v>
      </c>
      <c r="Y778" s="119">
        <v>-100</v>
      </c>
      <c r="Z778" s="119">
        <v>-100</v>
      </c>
      <c r="AA778" s="117"/>
      <c r="AB778" s="117"/>
      <c r="AC778" s="117"/>
      <c r="AD778" s="119">
        <v>500</v>
      </c>
      <c r="AE778" s="117"/>
      <c r="AF778" s="119">
        <v>-100</v>
      </c>
      <c r="AG778" s="117"/>
      <c r="AH778" s="117"/>
      <c r="AI778" s="117"/>
      <c r="AJ778" s="119">
        <v>0</v>
      </c>
      <c r="AK778" s="117"/>
      <c r="AL778" s="117"/>
      <c r="AM778" s="119">
        <v>-75</v>
      </c>
      <c r="AN778" s="117"/>
      <c r="AO778" s="117"/>
      <c r="AP778" s="119">
        <v>-100</v>
      </c>
      <c r="AQ778" s="119">
        <v>200</v>
      </c>
      <c r="AR778" s="117"/>
      <c r="AS778" s="117"/>
      <c r="AT778" s="119">
        <v>-63.64</v>
      </c>
      <c r="AU778" s="117"/>
      <c r="AV778" s="119">
        <v>-100</v>
      </c>
      <c r="AW778" s="117"/>
      <c r="AX778" s="117"/>
      <c r="AY778" s="117"/>
      <c r="AZ778" s="117"/>
      <c r="BA778" s="117"/>
    </row>
    <row r="779" spans="1:53" ht="54.75" x14ac:dyDescent="0.45">
      <c r="A779" s="260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-100</v>
      </c>
      <c r="K779" s="116"/>
      <c r="L779" s="120">
        <v>200</v>
      </c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20">
        <v>-100</v>
      </c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  <c r="AZ779" s="116"/>
      <c r="BA779" s="116"/>
    </row>
    <row r="780" spans="1:53" x14ac:dyDescent="0.45">
      <c r="A780" s="261">
        <v>146</v>
      </c>
      <c r="B780" s="174" t="s">
        <v>255</v>
      </c>
      <c r="C780" s="119">
        <v>19.05</v>
      </c>
      <c r="D780" s="119">
        <v>-11.92</v>
      </c>
      <c r="E780" s="119">
        <v>20.27</v>
      </c>
      <c r="F780" s="119">
        <v>-22.73</v>
      </c>
      <c r="G780" s="119">
        <v>160.59</v>
      </c>
      <c r="H780" s="119">
        <v>35.1</v>
      </c>
      <c r="I780" s="119">
        <v>50</v>
      </c>
      <c r="J780" s="119">
        <v>20.77</v>
      </c>
      <c r="K780" s="119">
        <v>28.48</v>
      </c>
      <c r="L780" s="119">
        <v>16.59</v>
      </c>
      <c r="M780" s="119">
        <v>125.19</v>
      </c>
      <c r="N780" s="119">
        <v>7.91</v>
      </c>
      <c r="O780" s="119">
        <v>-20.5</v>
      </c>
      <c r="P780" s="119">
        <v>101.76</v>
      </c>
      <c r="Q780" s="119">
        <v>43.82</v>
      </c>
      <c r="R780" s="119">
        <v>36.47</v>
      </c>
      <c r="S780" s="119">
        <v>-14.15</v>
      </c>
      <c r="T780" s="119">
        <v>-50.45</v>
      </c>
      <c r="U780" s="119">
        <v>-13.04</v>
      </c>
      <c r="V780" s="119">
        <v>-43.89</v>
      </c>
      <c r="W780" s="119">
        <v>0.99</v>
      </c>
      <c r="X780" s="119">
        <v>-4.5999999999999996</v>
      </c>
      <c r="Y780" s="119">
        <v>-37.29</v>
      </c>
      <c r="Z780" s="119">
        <v>-29.67</v>
      </c>
      <c r="AA780" s="119">
        <v>-11.32</v>
      </c>
      <c r="AB780" s="119">
        <v>-27.11</v>
      </c>
      <c r="AC780" s="119">
        <v>-19.14</v>
      </c>
      <c r="AD780" s="119">
        <v>-77.16</v>
      </c>
      <c r="AE780" s="119">
        <v>-77.27</v>
      </c>
      <c r="AF780" s="119">
        <v>37.200000000000003</v>
      </c>
      <c r="AG780" s="119">
        <v>-46.25</v>
      </c>
      <c r="AH780" s="119">
        <v>81.45</v>
      </c>
      <c r="AI780" s="119">
        <v>-4.3899999999999997</v>
      </c>
      <c r="AJ780" s="119">
        <v>-22.37</v>
      </c>
      <c r="AK780" s="119">
        <v>12.97</v>
      </c>
      <c r="AL780" s="119">
        <v>-42.19</v>
      </c>
      <c r="AM780" s="119">
        <v>12.06</v>
      </c>
      <c r="AN780" s="119">
        <v>-31.2</v>
      </c>
      <c r="AO780" s="119">
        <v>-18.84</v>
      </c>
      <c r="AP780" s="119">
        <v>160.38</v>
      </c>
      <c r="AQ780" s="119">
        <v>84.17</v>
      </c>
      <c r="AR780" s="119">
        <v>61.78</v>
      </c>
      <c r="AS780" s="119">
        <v>113.18</v>
      </c>
      <c r="AT780" s="119">
        <v>-8</v>
      </c>
      <c r="AU780" s="119">
        <v>-19.899999999999999</v>
      </c>
      <c r="AV780" s="119">
        <v>19.21</v>
      </c>
      <c r="AW780" s="119">
        <v>11</v>
      </c>
      <c r="AX780" s="119">
        <v>87.39</v>
      </c>
      <c r="AY780" s="119">
        <v>25.32</v>
      </c>
      <c r="AZ780" s="119">
        <v>-22.09</v>
      </c>
      <c r="BA780" s="119">
        <v>36.9</v>
      </c>
    </row>
    <row r="781" spans="1:53" ht="29.25" x14ac:dyDescent="0.45">
      <c r="A781" s="260">
        <v>147</v>
      </c>
      <c r="B781" s="173" t="s">
        <v>256</v>
      </c>
      <c r="C781" s="120">
        <v>343.48</v>
      </c>
      <c r="D781" s="120">
        <v>1.75</v>
      </c>
      <c r="E781" s="120">
        <v>872.09</v>
      </c>
      <c r="F781" s="120">
        <v>498.6</v>
      </c>
      <c r="G781" s="120">
        <v>303.05</v>
      </c>
      <c r="H781" s="120">
        <v>421.93</v>
      </c>
      <c r="I781" s="118">
        <v>2559.62</v>
      </c>
      <c r="J781" s="120">
        <v>28.23</v>
      </c>
      <c r="K781" s="120">
        <v>157.69</v>
      </c>
      <c r="L781" s="120">
        <v>2.0699999999999998</v>
      </c>
      <c r="M781" s="120">
        <v>43.56</v>
      </c>
      <c r="N781" s="120">
        <v>-33.83</v>
      </c>
      <c r="O781" s="120">
        <v>-69.61</v>
      </c>
      <c r="P781" s="120">
        <v>61.21</v>
      </c>
      <c r="Q781" s="120">
        <v>-82.85</v>
      </c>
      <c r="R781" s="120">
        <v>-83.64</v>
      </c>
      <c r="S781" s="120">
        <v>-85.01</v>
      </c>
      <c r="T781" s="120">
        <v>-69.58</v>
      </c>
      <c r="U781" s="120">
        <v>-88.79</v>
      </c>
      <c r="V781" s="120">
        <v>48.43</v>
      </c>
      <c r="W781" s="120">
        <v>-48.51</v>
      </c>
      <c r="X781" s="120">
        <v>-37.159999999999997</v>
      </c>
      <c r="Y781" s="120">
        <v>239.31</v>
      </c>
      <c r="Z781" s="120">
        <v>-21.05</v>
      </c>
      <c r="AA781" s="120">
        <v>205.16</v>
      </c>
      <c r="AB781" s="120">
        <v>-35.29</v>
      </c>
      <c r="AC781" s="120">
        <v>324.64999999999998</v>
      </c>
      <c r="AD781" s="120">
        <v>-4.29</v>
      </c>
      <c r="AE781" s="120">
        <v>45.38</v>
      </c>
      <c r="AF781" s="120">
        <v>-19.34</v>
      </c>
      <c r="AG781" s="120">
        <v>82.58</v>
      </c>
      <c r="AH781" s="120">
        <v>258.89999999999998</v>
      </c>
      <c r="AI781" s="120">
        <v>315.22000000000003</v>
      </c>
      <c r="AJ781" s="120">
        <v>826.88</v>
      </c>
      <c r="AK781" s="120">
        <v>-82.52</v>
      </c>
      <c r="AL781" s="120">
        <v>0.95</v>
      </c>
      <c r="AM781" s="120">
        <v>-58.99</v>
      </c>
      <c r="AN781" s="120">
        <v>19.829999999999998</v>
      </c>
      <c r="AO781" s="120">
        <v>-86.53</v>
      </c>
      <c r="AP781" s="120">
        <v>-25.37</v>
      </c>
      <c r="AQ781" s="120">
        <v>53.76</v>
      </c>
      <c r="AR781" s="120">
        <v>17.12</v>
      </c>
      <c r="AS781" s="120">
        <v>-44.88</v>
      </c>
      <c r="AT781" s="120">
        <v>-78.75</v>
      </c>
      <c r="AU781" s="120">
        <v>-78.88</v>
      </c>
      <c r="AV781" s="120">
        <v>-89.44</v>
      </c>
      <c r="AW781" s="120">
        <v>5.81</v>
      </c>
      <c r="AX781" s="120">
        <v>-9.43</v>
      </c>
      <c r="AY781" s="120">
        <v>-11.86</v>
      </c>
      <c r="AZ781" s="120">
        <v>-8.9700000000000006</v>
      </c>
      <c r="BA781" s="120">
        <v>-0.81</v>
      </c>
    </row>
    <row r="782" spans="1:53" ht="29.25" x14ac:dyDescent="0.45">
      <c r="A782" s="261">
        <v>148</v>
      </c>
      <c r="B782" s="174" t="s">
        <v>257</v>
      </c>
      <c r="C782" s="119">
        <v>-22.81</v>
      </c>
      <c r="D782" s="119">
        <v>47.83</v>
      </c>
      <c r="E782" s="119">
        <v>40.909999999999997</v>
      </c>
      <c r="F782" s="119">
        <v>27.78</v>
      </c>
      <c r="G782" s="119">
        <v>57.14</v>
      </c>
      <c r="H782" s="119">
        <v>7.14</v>
      </c>
      <c r="I782" s="119">
        <v>350</v>
      </c>
      <c r="J782" s="119">
        <v>166.67</v>
      </c>
      <c r="K782" s="119">
        <v>-35.29</v>
      </c>
      <c r="L782" s="119">
        <v>5.26</v>
      </c>
      <c r="M782" s="119">
        <v>65.709999999999994</v>
      </c>
      <c r="N782" s="119">
        <v>17.649999999999999</v>
      </c>
      <c r="O782" s="119">
        <v>-43.18</v>
      </c>
      <c r="P782" s="119">
        <v>-38.24</v>
      </c>
      <c r="Q782" s="119">
        <v>19.350000000000001</v>
      </c>
      <c r="R782" s="119">
        <v>163.04</v>
      </c>
      <c r="S782" s="119">
        <v>38.64</v>
      </c>
      <c r="T782" s="119">
        <v>0</v>
      </c>
      <c r="U782" s="119">
        <v>-5.56</v>
      </c>
      <c r="V782" s="119">
        <v>30.36</v>
      </c>
      <c r="W782" s="119">
        <v>-39.39</v>
      </c>
      <c r="X782" s="119">
        <v>-42.5</v>
      </c>
      <c r="Y782" s="119">
        <v>-86.21</v>
      </c>
      <c r="Z782" s="119">
        <v>-47.5</v>
      </c>
      <c r="AA782" s="119">
        <v>-56</v>
      </c>
      <c r="AB782" s="119">
        <v>-33.33</v>
      </c>
      <c r="AC782" s="119">
        <v>-59.46</v>
      </c>
      <c r="AD782" s="119">
        <v>-90.08</v>
      </c>
      <c r="AE782" s="119">
        <v>-75.41</v>
      </c>
      <c r="AF782" s="119">
        <v>-53.33</v>
      </c>
      <c r="AG782" s="119">
        <v>-76.47</v>
      </c>
      <c r="AH782" s="119">
        <v>-82.19</v>
      </c>
      <c r="AI782" s="119">
        <v>5</v>
      </c>
      <c r="AJ782" s="119">
        <v>-34.78</v>
      </c>
      <c r="AK782" s="119">
        <v>75</v>
      </c>
      <c r="AL782" s="119">
        <v>-33.33</v>
      </c>
      <c r="AM782" s="119">
        <v>-27.27</v>
      </c>
      <c r="AN782" s="119">
        <v>14.29</v>
      </c>
      <c r="AO782" s="119">
        <v>33.33</v>
      </c>
      <c r="AP782" s="119">
        <v>125</v>
      </c>
      <c r="AQ782" s="119">
        <v>-13.33</v>
      </c>
      <c r="AR782" s="119">
        <v>-21.43</v>
      </c>
      <c r="AS782" s="119">
        <v>12.5</v>
      </c>
      <c r="AT782" s="119">
        <v>7.69</v>
      </c>
      <c r="AU782" s="119">
        <v>-38.1</v>
      </c>
      <c r="AV782" s="119">
        <v>-20</v>
      </c>
      <c r="AW782" s="119">
        <v>-7.14</v>
      </c>
      <c r="AX782" s="119">
        <v>-21.43</v>
      </c>
      <c r="AY782" s="119">
        <v>137.5</v>
      </c>
      <c r="AZ782" s="119">
        <v>25</v>
      </c>
      <c r="BA782" s="119">
        <v>40</v>
      </c>
    </row>
    <row r="783" spans="1:53" ht="29.25" x14ac:dyDescent="0.45">
      <c r="A783" s="260">
        <v>149</v>
      </c>
      <c r="B783" s="173" t="s">
        <v>258</v>
      </c>
      <c r="C783" s="120">
        <v>75</v>
      </c>
      <c r="D783" s="120">
        <v>475.86</v>
      </c>
      <c r="E783" s="120">
        <v>73.47</v>
      </c>
      <c r="F783" s="120">
        <v>225</v>
      </c>
      <c r="G783" s="120">
        <v>-71.23</v>
      </c>
      <c r="H783" s="120">
        <v>17.14</v>
      </c>
      <c r="I783" s="120">
        <v>-25.49</v>
      </c>
      <c r="J783" s="120">
        <v>66.67</v>
      </c>
      <c r="K783" s="120">
        <v>-44.94</v>
      </c>
      <c r="L783" s="120">
        <v>47.79</v>
      </c>
      <c r="M783" s="120">
        <v>-69.7</v>
      </c>
      <c r="N783" s="120">
        <v>795.24</v>
      </c>
      <c r="O783" s="120">
        <v>92.86</v>
      </c>
      <c r="P783" s="120">
        <v>-77.84</v>
      </c>
      <c r="Q783" s="120">
        <v>-72.94</v>
      </c>
      <c r="R783" s="120">
        <v>65.38</v>
      </c>
      <c r="S783" s="120">
        <v>747.62</v>
      </c>
      <c r="T783" s="120">
        <v>-48.78</v>
      </c>
      <c r="U783" s="120">
        <v>-36.840000000000003</v>
      </c>
      <c r="V783" s="120">
        <v>-41.82</v>
      </c>
      <c r="W783" s="120">
        <v>20.41</v>
      </c>
      <c r="X783" s="120">
        <v>-7.96</v>
      </c>
      <c r="Y783" s="120">
        <v>100</v>
      </c>
      <c r="Z783" s="120">
        <v>-84.04</v>
      </c>
      <c r="AA783" s="120">
        <v>-72.84</v>
      </c>
      <c r="AB783" s="120">
        <v>308.11</v>
      </c>
      <c r="AC783" s="120">
        <v>873.91</v>
      </c>
      <c r="AD783" s="120">
        <v>-58.14</v>
      </c>
      <c r="AE783" s="120">
        <v>-76.97</v>
      </c>
      <c r="AF783" s="120">
        <v>323.81</v>
      </c>
      <c r="AG783" s="120">
        <v>658.33</v>
      </c>
      <c r="AH783" s="120">
        <v>-34.380000000000003</v>
      </c>
      <c r="AI783" s="120">
        <v>-32.200000000000003</v>
      </c>
      <c r="AJ783" s="120">
        <v>-90.27</v>
      </c>
      <c r="AK783" s="120">
        <v>70</v>
      </c>
      <c r="AL783" s="120">
        <v>336.67</v>
      </c>
      <c r="AM783" s="120">
        <v>-9.09</v>
      </c>
      <c r="AN783" s="120">
        <v>2.65</v>
      </c>
      <c r="AO783" s="120">
        <v>-88.84</v>
      </c>
      <c r="AP783" s="120">
        <v>100</v>
      </c>
      <c r="AQ783" s="120">
        <v>-34.15</v>
      </c>
      <c r="AR783" s="120">
        <v>160.66999999999999</v>
      </c>
      <c r="AS783" s="120">
        <v>-86.26</v>
      </c>
      <c r="AT783" s="120">
        <v>61.9</v>
      </c>
      <c r="AU783" s="120">
        <v>-35</v>
      </c>
      <c r="AV783" s="120">
        <v>72.22</v>
      </c>
      <c r="AW783" s="120">
        <v>302.94</v>
      </c>
      <c r="AX783" s="120">
        <v>-83.97</v>
      </c>
      <c r="AY783" s="120">
        <v>800</v>
      </c>
      <c r="AZ783" s="120">
        <v>-70.97</v>
      </c>
      <c r="BA783" s="120">
        <v>-36</v>
      </c>
    </row>
    <row r="784" spans="1:53" x14ac:dyDescent="0.45">
      <c r="A784" s="261">
        <v>150</v>
      </c>
      <c r="B784" s="174" t="s">
        <v>259</v>
      </c>
      <c r="C784" s="119">
        <v>31.46</v>
      </c>
      <c r="D784" s="119">
        <v>-18.440000000000001</v>
      </c>
      <c r="E784" s="119">
        <v>5.49</v>
      </c>
      <c r="F784" s="119">
        <v>14.98</v>
      </c>
      <c r="G784" s="119">
        <v>7.14</v>
      </c>
      <c r="H784" s="119">
        <v>0.24</v>
      </c>
      <c r="I784" s="119">
        <v>9.26</v>
      </c>
      <c r="J784" s="119">
        <v>-13.8</v>
      </c>
      <c r="K784" s="119">
        <v>4.38</v>
      </c>
      <c r="L784" s="119">
        <v>11.44</v>
      </c>
      <c r="M784" s="119">
        <v>-18.53</v>
      </c>
      <c r="N784" s="119">
        <v>18.690000000000001</v>
      </c>
      <c r="O784" s="119">
        <v>-33.72</v>
      </c>
      <c r="P784" s="119">
        <v>-16.34</v>
      </c>
      <c r="Q784" s="119">
        <v>-18.190000000000001</v>
      </c>
      <c r="R784" s="119">
        <v>56.87</v>
      </c>
      <c r="S784" s="119">
        <v>1.21</v>
      </c>
      <c r="T784" s="119">
        <v>-11.13</v>
      </c>
      <c r="U784" s="119">
        <v>-27.12</v>
      </c>
      <c r="V784" s="119">
        <v>-37.81</v>
      </c>
      <c r="W784" s="119">
        <v>-35</v>
      </c>
      <c r="X784" s="119">
        <v>9.57</v>
      </c>
      <c r="Y784" s="119">
        <v>20.93</v>
      </c>
      <c r="Z784" s="119">
        <v>13.09</v>
      </c>
      <c r="AA784" s="119">
        <v>81.14</v>
      </c>
      <c r="AB784" s="119">
        <v>33.68</v>
      </c>
      <c r="AC784" s="119">
        <v>10.15</v>
      </c>
      <c r="AD784" s="119">
        <v>-28.79</v>
      </c>
      <c r="AE784" s="119">
        <v>-33.47</v>
      </c>
      <c r="AF784" s="119">
        <v>16.28</v>
      </c>
      <c r="AG784" s="119">
        <v>31.74</v>
      </c>
      <c r="AH784" s="119">
        <v>73.09</v>
      </c>
      <c r="AI784" s="119">
        <v>41.51</v>
      </c>
      <c r="AJ784" s="119">
        <v>-36.42</v>
      </c>
      <c r="AK784" s="119">
        <v>-36.65</v>
      </c>
      <c r="AL784" s="119">
        <v>-33.909999999999997</v>
      </c>
      <c r="AM784" s="119">
        <v>-39.229999999999997</v>
      </c>
      <c r="AN784" s="119">
        <v>-19.25</v>
      </c>
      <c r="AO784" s="119">
        <v>-5.63</v>
      </c>
      <c r="AP784" s="119">
        <v>-25.61</v>
      </c>
      <c r="AQ784" s="119">
        <v>38.200000000000003</v>
      </c>
      <c r="AR784" s="119">
        <v>2.15</v>
      </c>
      <c r="AS784" s="119">
        <v>-2.1800000000000002</v>
      </c>
      <c r="AT784" s="119">
        <v>1.1499999999999999</v>
      </c>
      <c r="AU784" s="119">
        <v>-4.26</v>
      </c>
      <c r="AV784" s="119">
        <v>35.93</v>
      </c>
      <c r="AW784" s="119">
        <v>23.44</v>
      </c>
      <c r="AX784" s="119">
        <v>1.78</v>
      </c>
      <c r="AY784" s="119">
        <v>29.75</v>
      </c>
      <c r="AZ784" s="119">
        <v>25.24</v>
      </c>
      <c r="BA784" s="119">
        <v>7.52</v>
      </c>
    </row>
    <row r="785" spans="1:53" x14ac:dyDescent="0.45">
      <c r="A785" s="260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</row>
    <row r="786" spans="1:53" ht="29.25" x14ac:dyDescent="0.45">
      <c r="A786" s="261">
        <v>152</v>
      </c>
      <c r="B786" s="174" t="s">
        <v>261</v>
      </c>
      <c r="C786" s="119">
        <v>29.59</v>
      </c>
      <c r="D786" s="119">
        <v>67.11</v>
      </c>
      <c r="E786" s="119">
        <v>76.25</v>
      </c>
      <c r="F786" s="119">
        <v>1.87</v>
      </c>
      <c r="G786" s="119">
        <v>68.39</v>
      </c>
      <c r="H786" s="119">
        <v>32.47</v>
      </c>
      <c r="I786" s="119">
        <v>22.5</v>
      </c>
      <c r="J786" s="119">
        <v>-21.05</v>
      </c>
      <c r="K786" s="119">
        <v>-18.77</v>
      </c>
      <c r="L786" s="119">
        <v>-20.73</v>
      </c>
      <c r="M786" s="119">
        <v>-28.11</v>
      </c>
      <c r="N786" s="119">
        <v>14.66</v>
      </c>
      <c r="O786" s="119">
        <v>29.21</v>
      </c>
      <c r="P786" s="119">
        <v>-15.91</v>
      </c>
      <c r="Q786" s="119">
        <v>-57.85</v>
      </c>
      <c r="R786" s="119">
        <v>29.85</v>
      </c>
      <c r="S786" s="119">
        <v>-45.49</v>
      </c>
      <c r="T786" s="119">
        <v>49.77</v>
      </c>
      <c r="U786" s="119">
        <v>118.26</v>
      </c>
      <c r="V786" s="119">
        <v>31.15</v>
      </c>
      <c r="W786" s="119">
        <v>24.46</v>
      </c>
      <c r="X786" s="119">
        <v>-4.78</v>
      </c>
      <c r="Y786" s="119">
        <v>19.170000000000002</v>
      </c>
      <c r="Z786" s="119">
        <v>-26.82</v>
      </c>
      <c r="AA786" s="119">
        <v>-53.94</v>
      </c>
      <c r="AB786" s="119">
        <v>-1.69</v>
      </c>
      <c r="AC786" s="119">
        <v>49.87</v>
      </c>
      <c r="AD786" s="119">
        <v>-25.29</v>
      </c>
      <c r="AE786" s="119">
        <v>52.48</v>
      </c>
      <c r="AF786" s="119">
        <v>-19.47</v>
      </c>
      <c r="AG786" s="119">
        <v>-56.92</v>
      </c>
      <c r="AH786" s="119">
        <v>43.79</v>
      </c>
      <c r="AI786" s="119">
        <v>-23.25</v>
      </c>
      <c r="AJ786" s="119">
        <v>-10.85</v>
      </c>
      <c r="AK786" s="119">
        <v>-1.71</v>
      </c>
      <c r="AL786" s="119">
        <v>14.5</v>
      </c>
      <c r="AM786" s="119">
        <v>16.25</v>
      </c>
      <c r="AN786" s="119">
        <v>-27.52</v>
      </c>
      <c r="AO786" s="119">
        <v>-4.3899999999999997</v>
      </c>
      <c r="AP786" s="119">
        <v>-53.02</v>
      </c>
      <c r="AQ786" s="119">
        <v>-28.77</v>
      </c>
      <c r="AR786" s="119">
        <v>-42.57</v>
      </c>
      <c r="AS786" s="119">
        <v>-28.44</v>
      </c>
      <c r="AT786" s="119">
        <v>-46.09</v>
      </c>
      <c r="AU786" s="119">
        <v>-56.9</v>
      </c>
      <c r="AV786" s="119">
        <v>-37.700000000000003</v>
      </c>
      <c r="AW786" s="119">
        <v>-59.59</v>
      </c>
      <c r="AX786" s="119">
        <v>-35.89</v>
      </c>
      <c r="AY786" s="119">
        <v>44.38</v>
      </c>
      <c r="AZ786" s="119">
        <v>21.16</v>
      </c>
      <c r="BA786" s="119">
        <v>4.22</v>
      </c>
    </row>
    <row r="787" spans="1:53" x14ac:dyDescent="0.45">
      <c r="A787" s="260">
        <v>153</v>
      </c>
      <c r="B787" s="173" t="s">
        <v>262</v>
      </c>
      <c r="C787" s="120">
        <v>-20.9</v>
      </c>
      <c r="D787" s="120">
        <v>-43.16</v>
      </c>
      <c r="E787" s="120">
        <v>-16.05</v>
      </c>
      <c r="F787" s="120">
        <v>-44.19</v>
      </c>
      <c r="G787" s="120">
        <v>26.56</v>
      </c>
      <c r="H787" s="120">
        <v>9.52</v>
      </c>
      <c r="I787" s="120">
        <v>26.44</v>
      </c>
      <c r="J787" s="120">
        <v>-30.61</v>
      </c>
      <c r="K787" s="120">
        <v>12.5</v>
      </c>
      <c r="L787" s="120">
        <v>-39.18</v>
      </c>
      <c r="M787" s="120">
        <v>15.38</v>
      </c>
      <c r="N787" s="120">
        <v>-31.87</v>
      </c>
      <c r="O787" s="120">
        <v>1.89</v>
      </c>
      <c r="P787" s="120">
        <v>18.52</v>
      </c>
      <c r="Q787" s="120">
        <v>38.24</v>
      </c>
      <c r="R787" s="120">
        <v>6.25</v>
      </c>
      <c r="S787" s="120">
        <v>28.4</v>
      </c>
      <c r="T787" s="120">
        <v>-28.57</v>
      </c>
      <c r="U787" s="120">
        <v>7.27</v>
      </c>
      <c r="V787" s="120">
        <v>0</v>
      </c>
      <c r="W787" s="120">
        <v>-14.14</v>
      </c>
      <c r="X787" s="120">
        <v>20.34</v>
      </c>
      <c r="Y787" s="120">
        <v>-18.670000000000002</v>
      </c>
      <c r="Z787" s="120">
        <v>24.19</v>
      </c>
      <c r="AA787" s="120">
        <v>-25.93</v>
      </c>
      <c r="AB787" s="120">
        <v>-4.6900000000000004</v>
      </c>
      <c r="AC787" s="120">
        <v>-11.7</v>
      </c>
      <c r="AD787" s="120">
        <v>15.69</v>
      </c>
      <c r="AE787" s="120">
        <v>-46.15</v>
      </c>
      <c r="AF787" s="120">
        <v>13.91</v>
      </c>
      <c r="AG787" s="120">
        <v>-6.78</v>
      </c>
      <c r="AH787" s="120">
        <v>-4.41</v>
      </c>
      <c r="AI787" s="120">
        <v>-24.71</v>
      </c>
      <c r="AJ787" s="120">
        <v>-7.04</v>
      </c>
      <c r="AK787" s="120">
        <v>39.340000000000003</v>
      </c>
      <c r="AL787" s="120">
        <v>-20.78</v>
      </c>
      <c r="AM787" s="120">
        <v>17.5</v>
      </c>
      <c r="AN787" s="120">
        <v>-18.03</v>
      </c>
      <c r="AO787" s="120">
        <v>242.17</v>
      </c>
      <c r="AP787" s="120">
        <v>-22.03</v>
      </c>
      <c r="AQ787" s="120">
        <v>19.64</v>
      </c>
      <c r="AR787" s="120">
        <v>1.53</v>
      </c>
      <c r="AS787" s="120">
        <v>-32.729999999999997</v>
      </c>
      <c r="AT787" s="120">
        <v>29.23</v>
      </c>
      <c r="AU787" s="120">
        <v>0</v>
      </c>
      <c r="AV787" s="120">
        <v>-6.06</v>
      </c>
      <c r="AW787" s="120">
        <v>5.88</v>
      </c>
      <c r="AX787" s="120">
        <v>4.92</v>
      </c>
      <c r="AY787" s="120">
        <v>46.81</v>
      </c>
      <c r="AZ787" s="120">
        <v>48</v>
      </c>
      <c r="BA787" s="120">
        <v>-79.23</v>
      </c>
    </row>
    <row r="788" spans="1:53" ht="29.25" x14ac:dyDescent="0.45">
      <c r="A788" s="261">
        <v>154</v>
      </c>
      <c r="B788" s="174" t="s">
        <v>263</v>
      </c>
      <c r="C788" s="119">
        <v>500</v>
      </c>
      <c r="D788" s="119">
        <v>133.33000000000001</v>
      </c>
      <c r="E788" s="117"/>
      <c r="F788" s="119">
        <v>-36.36</v>
      </c>
      <c r="G788" s="119">
        <v>50</v>
      </c>
      <c r="H788" s="117"/>
      <c r="I788" s="117"/>
      <c r="J788" s="119">
        <v>500</v>
      </c>
      <c r="K788" s="117"/>
      <c r="L788" s="117"/>
      <c r="M788" s="117"/>
      <c r="N788" s="117"/>
      <c r="O788" s="119">
        <v>-100</v>
      </c>
      <c r="P788" s="119">
        <v>-100</v>
      </c>
      <c r="Q788" s="119">
        <v>200</v>
      </c>
      <c r="R788" s="119">
        <v>-71.430000000000007</v>
      </c>
      <c r="S788" s="119">
        <v>-86.67</v>
      </c>
      <c r="T788" s="119">
        <v>-95.24</v>
      </c>
      <c r="U788" s="119">
        <v>-75</v>
      </c>
      <c r="V788" s="119">
        <v>83.33</v>
      </c>
      <c r="W788" s="117"/>
      <c r="X788" s="121">
        <v>4212.5</v>
      </c>
      <c r="Y788" s="119">
        <v>-44.44</v>
      </c>
      <c r="Z788" s="119">
        <v>0</v>
      </c>
      <c r="AA788" s="117"/>
      <c r="AB788" s="117"/>
      <c r="AC788" s="119">
        <v>-33.33</v>
      </c>
      <c r="AD788" s="119">
        <v>300</v>
      </c>
      <c r="AE788" s="119">
        <v>-100</v>
      </c>
      <c r="AF788" s="119">
        <v>250</v>
      </c>
      <c r="AG788" s="119">
        <v>25</v>
      </c>
      <c r="AH788" s="119">
        <v>-72.73</v>
      </c>
      <c r="AI788" s="117"/>
      <c r="AJ788" s="119">
        <v>-98.55</v>
      </c>
      <c r="AK788" s="119">
        <v>-40</v>
      </c>
      <c r="AL788" s="119">
        <v>-100</v>
      </c>
      <c r="AM788" s="117"/>
      <c r="AN788" s="117"/>
      <c r="AO788" s="119">
        <v>0</v>
      </c>
      <c r="AP788" s="119">
        <v>12.5</v>
      </c>
      <c r="AQ788" s="117"/>
      <c r="AR788" s="119">
        <v>171.43</v>
      </c>
      <c r="AS788" s="119">
        <v>0</v>
      </c>
      <c r="AT788" s="119">
        <v>-100</v>
      </c>
      <c r="AU788" s="117"/>
      <c r="AV788" s="119">
        <v>0</v>
      </c>
      <c r="AW788" s="119">
        <v>0</v>
      </c>
      <c r="AX788" s="117"/>
      <c r="AY788" s="117"/>
      <c r="AZ788" s="117"/>
      <c r="BA788" s="119">
        <v>-100</v>
      </c>
    </row>
    <row r="789" spans="1:53" ht="29.25" x14ac:dyDescent="0.45">
      <c r="A789" s="260">
        <v>155</v>
      </c>
      <c r="B789" s="173" t="s">
        <v>264</v>
      </c>
      <c r="C789" s="120">
        <v>204.65</v>
      </c>
      <c r="D789" s="120">
        <v>122.22</v>
      </c>
      <c r="E789" s="120">
        <v>-44.87</v>
      </c>
      <c r="F789" s="120">
        <v>-88.48</v>
      </c>
      <c r="G789" s="120">
        <v>-41.57</v>
      </c>
      <c r="H789" s="120">
        <v>-60.61</v>
      </c>
      <c r="I789" s="120">
        <v>22</v>
      </c>
      <c r="J789" s="120">
        <v>36</v>
      </c>
      <c r="K789" s="120">
        <v>-9.43</v>
      </c>
      <c r="L789" s="120">
        <v>-72.680000000000007</v>
      </c>
      <c r="M789" s="120">
        <v>-51.67</v>
      </c>
      <c r="N789" s="120">
        <v>-34.479999999999997</v>
      </c>
      <c r="O789" s="120">
        <v>-74.81</v>
      </c>
      <c r="P789" s="120">
        <v>46.67</v>
      </c>
      <c r="Q789" s="120">
        <v>-2.33</v>
      </c>
      <c r="R789" s="120">
        <v>63.16</v>
      </c>
      <c r="S789" s="120">
        <v>3.85</v>
      </c>
      <c r="T789" s="120">
        <v>173.08</v>
      </c>
      <c r="U789" s="120">
        <v>-4.92</v>
      </c>
      <c r="V789" s="120">
        <v>-76.47</v>
      </c>
      <c r="W789" s="120">
        <v>56.25</v>
      </c>
      <c r="X789" s="120">
        <v>52</v>
      </c>
      <c r="Y789" s="120">
        <v>-17.239999999999998</v>
      </c>
      <c r="Z789" s="120">
        <v>131.58000000000001</v>
      </c>
      <c r="AA789" s="120">
        <v>78.790000000000006</v>
      </c>
      <c r="AB789" s="120">
        <v>-45.45</v>
      </c>
      <c r="AC789" s="120">
        <v>35.71</v>
      </c>
      <c r="AD789" s="120">
        <v>-3.23</v>
      </c>
      <c r="AE789" s="120">
        <v>-7.41</v>
      </c>
      <c r="AF789" s="120">
        <v>-7.04</v>
      </c>
      <c r="AG789" s="120">
        <v>6.9</v>
      </c>
      <c r="AH789" s="120">
        <v>275</v>
      </c>
      <c r="AI789" s="120">
        <v>-46.67</v>
      </c>
      <c r="AJ789" s="120">
        <v>-63.16</v>
      </c>
      <c r="AK789" s="120">
        <v>170.83</v>
      </c>
      <c r="AL789" s="120">
        <v>10.23</v>
      </c>
      <c r="AM789" s="120">
        <v>-45.76</v>
      </c>
      <c r="AN789" s="120">
        <v>-27.08</v>
      </c>
      <c r="AO789" s="120">
        <v>-33.33</v>
      </c>
      <c r="AP789" s="120">
        <v>13.33</v>
      </c>
      <c r="AQ789" s="120">
        <v>64</v>
      </c>
      <c r="AR789" s="120">
        <v>-22.73</v>
      </c>
      <c r="AS789" s="120">
        <v>6.45</v>
      </c>
      <c r="AT789" s="120">
        <v>43.33</v>
      </c>
      <c r="AU789" s="120">
        <v>102.5</v>
      </c>
      <c r="AV789" s="120">
        <v>128.57</v>
      </c>
      <c r="AW789" s="120">
        <v>-41.54</v>
      </c>
      <c r="AX789" s="120">
        <v>-10.31</v>
      </c>
      <c r="AY789" s="120">
        <v>156.25</v>
      </c>
      <c r="AZ789" s="120">
        <v>131.43</v>
      </c>
      <c r="BA789" s="120">
        <v>126.32</v>
      </c>
    </row>
    <row r="790" spans="1:53" x14ac:dyDescent="0.45">
      <c r="A790" s="261">
        <v>156</v>
      </c>
      <c r="B790" s="174" t="s">
        <v>2</v>
      </c>
      <c r="C790" s="119">
        <v>-14.03</v>
      </c>
      <c r="D790" s="119">
        <v>8.7200000000000006</v>
      </c>
      <c r="E790" s="119">
        <v>0.09</v>
      </c>
      <c r="F790" s="119">
        <v>-7.47</v>
      </c>
      <c r="G790" s="119">
        <v>4.43</v>
      </c>
      <c r="H790" s="119">
        <v>6.41</v>
      </c>
      <c r="I790" s="119">
        <v>-13.21</v>
      </c>
      <c r="J790" s="119">
        <v>-21.88</v>
      </c>
      <c r="K790" s="119">
        <v>-6.83</v>
      </c>
      <c r="L790" s="119">
        <v>2.93</v>
      </c>
      <c r="M790" s="119">
        <v>1.84</v>
      </c>
      <c r="N790" s="119">
        <v>-9.4499999999999993</v>
      </c>
      <c r="O790" s="119">
        <v>8.26</v>
      </c>
      <c r="P790" s="119">
        <v>-1.24</v>
      </c>
      <c r="Q790" s="119">
        <v>-32.5</v>
      </c>
      <c r="R790" s="119">
        <v>4.0199999999999996</v>
      </c>
      <c r="S790" s="119">
        <v>-5.99</v>
      </c>
      <c r="T790" s="119">
        <v>-19.27</v>
      </c>
      <c r="U790" s="119">
        <v>-1.45</v>
      </c>
      <c r="V790" s="119">
        <v>-7.2</v>
      </c>
      <c r="W790" s="119">
        <v>1.17</v>
      </c>
      <c r="X790" s="119">
        <v>2.36</v>
      </c>
      <c r="Y790" s="119">
        <v>-6.75</v>
      </c>
      <c r="Z790" s="119">
        <v>-0.95</v>
      </c>
      <c r="AA790" s="119">
        <v>-13.83</v>
      </c>
      <c r="AB790" s="119">
        <v>16.84</v>
      </c>
      <c r="AC790" s="119">
        <v>-2.5499999999999998</v>
      </c>
      <c r="AD790" s="119">
        <v>-14.07</v>
      </c>
      <c r="AE790" s="119">
        <v>-14.82</v>
      </c>
      <c r="AF790" s="119">
        <v>2.29</v>
      </c>
      <c r="AG790" s="119">
        <v>-5.51</v>
      </c>
      <c r="AH790" s="119">
        <v>-4.34</v>
      </c>
      <c r="AI790" s="119">
        <v>-3.88</v>
      </c>
      <c r="AJ790" s="119">
        <v>-6.59</v>
      </c>
      <c r="AK790" s="119">
        <v>3.7</v>
      </c>
      <c r="AL790" s="119">
        <v>2.08</v>
      </c>
      <c r="AM790" s="119">
        <v>-3.89</v>
      </c>
      <c r="AN790" s="119">
        <v>10.64</v>
      </c>
      <c r="AO790" s="119">
        <v>9.9700000000000006</v>
      </c>
      <c r="AP790" s="119">
        <v>0.56000000000000005</v>
      </c>
      <c r="AQ790" s="119">
        <v>30.13</v>
      </c>
      <c r="AR790" s="119">
        <v>9.6</v>
      </c>
      <c r="AS790" s="119">
        <v>-4.1100000000000003</v>
      </c>
      <c r="AT790" s="119">
        <v>9.18</v>
      </c>
      <c r="AU790" s="119">
        <v>13.93</v>
      </c>
      <c r="AV790" s="119">
        <v>1.95</v>
      </c>
      <c r="AW790" s="119">
        <v>9.35</v>
      </c>
      <c r="AX790" s="119">
        <v>-3.05</v>
      </c>
      <c r="AY790" s="119">
        <v>15.92</v>
      </c>
      <c r="AZ790" s="119">
        <v>-4.43</v>
      </c>
      <c r="BA790" s="119">
        <v>-2.63</v>
      </c>
    </row>
    <row r="791" spans="1:53" ht="67.5" x14ac:dyDescent="0.45">
      <c r="A791" s="260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</row>
    <row r="792" spans="1:53" x14ac:dyDescent="0.45">
      <c r="A792" s="261">
        <v>158</v>
      </c>
      <c r="B792" s="174" t="s">
        <v>266</v>
      </c>
      <c r="C792" s="119">
        <v>-19.829999999999998</v>
      </c>
      <c r="D792" s="119">
        <v>-49.04</v>
      </c>
      <c r="E792" s="119">
        <v>-44.22</v>
      </c>
      <c r="F792" s="119">
        <v>-37.4</v>
      </c>
      <c r="G792" s="119">
        <v>-31.94</v>
      </c>
      <c r="H792" s="119">
        <v>33.869999999999997</v>
      </c>
      <c r="I792" s="119">
        <v>96.02</v>
      </c>
      <c r="J792" s="119">
        <v>23.87</v>
      </c>
      <c r="K792" s="119">
        <v>49.46</v>
      </c>
      <c r="L792" s="119">
        <v>27.91</v>
      </c>
      <c r="M792" s="119">
        <v>-32.11</v>
      </c>
      <c r="N792" s="119">
        <v>-32.64</v>
      </c>
      <c r="O792" s="119">
        <v>-37.36</v>
      </c>
      <c r="P792" s="119">
        <v>30.35</v>
      </c>
      <c r="Q792" s="119">
        <v>-12.31</v>
      </c>
      <c r="R792" s="119">
        <v>-2.87</v>
      </c>
      <c r="S792" s="119">
        <v>-54.62</v>
      </c>
      <c r="T792" s="119">
        <v>26.38</v>
      </c>
      <c r="U792" s="119">
        <v>81.599999999999994</v>
      </c>
      <c r="V792" s="119">
        <v>-8.39</v>
      </c>
      <c r="W792" s="119">
        <v>13.84</v>
      </c>
      <c r="X792" s="119">
        <v>11.95</v>
      </c>
      <c r="Y792" s="119">
        <v>68.739999999999995</v>
      </c>
      <c r="Z792" s="119">
        <v>1.79</v>
      </c>
      <c r="AA792" s="119">
        <v>106.92</v>
      </c>
      <c r="AB792" s="119">
        <v>40.07</v>
      </c>
      <c r="AC792" s="119">
        <v>111.58</v>
      </c>
      <c r="AD792" s="119">
        <v>15.64</v>
      </c>
      <c r="AE792" s="119">
        <v>225</v>
      </c>
      <c r="AF792" s="119">
        <v>21.51</v>
      </c>
      <c r="AG792" s="119">
        <v>-65.2</v>
      </c>
      <c r="AH792" s="119">
        <v>0.52</v>
      </c>
      <c r="AI792" s="119">
        <v>-41.32</v>
      </c>
      <c r="AJ792" s="119">
        <v>-24.59</v>
      </c>
      <c r="AK792" s="119">
        <v>-36.46</v>
      </c>
      <c r="AL792" s="119">
        <v>-30.99</v>
      </c>
      <c r="AM792" s="119">
        <v>-52.51</v>
      </c>
      <c r="AN792" s="119">
        <v>-40.21</v>
      </c>
      <c r="AO792" s="119">
        <v>-15.48</v>
      </c>
      <c r="AP792" s="119">
        <v>-58.87</v>
      </c>
      <c r="AQ792" s="119">
        <v>-38.46</v>
      </c>
      <c r="AR792" s="119">
        <v>-64.77</v>
      </c>
      <c r="AS792" s="119">
        <v>15.06</v>
      </c>
      <c r="AT792" s="119">
        <v>-44.8</v>
      </c>
      <c r="AU792" s="119">
        <v>-13.24</v>
      </c>
      <c r="AV792" s="119">
        <v>9.5399999999999991</v>
      </c>
      <c r="AW792" s="119">
        <v>42.8</v>
      </c>
      <c r="AX792" s="119">
        <v>-12.27</v>
      </c>
      <c r="AY792" s="119">
        <v>13.2</v>
      </c>
      <c r="AZ792" s="119">
        <v>9.0500000000000007</v>
      </c>
      <c r="BA792" s="119">
        <v>-15.84</v>
      </c>
    </row>
    <row r="793" spans="1:53" ht="29.25" x14ac:dyDescent="0.45">
      <c r="A793" s="260">
        <v>159</v>
      </c>
      <c r="B793" s="173" t="s">
        <v>267</v>
      </c>
      <c r="C793" s="120">
        <v>104.57</v>
      </c>
      <c r="D793" s="120">
        <v>-16.07</v>
      </c>
      <c r="E793" s="120">
        <v>-10.130000000000001</v>
      </c>
      <c r="F793" s="120">
        <v>-24.72</v>
      </c>
      <c r="G793" s="120">
        <v>29.89</v>
      </c>
      <c r="H793" s="120">
        <v>53.45</v>
      </c>
      <c r="I793" s="120">
        <v>15.28</v>
      </c>
      <c r="J793" s="120">
        <v>14.71</v>
      </c>
      <c r="K793" s="120">
        <v>-22.19</v>
      </c>
      <c r="L793" s="120">
        <v>-35.07</v>
      </c>
      <c r="M793" s="120">
        <v>15.24</v>
      </c>
      <c r="N793" s="120">
        <v>-51.79</v>
      </c>
      <c r="O793" s="120">
        <v>-70.95</v>
      </c>
      <c r="P793" s="120">
        <v>-32.270000000000003</v>
      </c>
      <c r="Q793" s="120">
        <v>-61.42</v>
      </c>
      <c r="R793" s="120">
        <v>-33.21</v>
      </c>
      <c r="S793" s="120">
        <v>-15.04</v>
      </c>
      <c r="T793" s="120">
        <v>-23.6</v>
      </c>
      <c r="U793" s="120">
        <v>-23.69</v>
      </c>
      <c r="V793" s="120">
        <v>0</v>
      </c>
      <c r="W793" s="120">
        <v>-29.55</v>
      </c>
      <c r="X793" s="120">
        <v>14.97</v>
      </c>
      <c r="Y793" s="120">
        <v>-23.28</v>
      </c>
      <c r="Z793" s="120">
        <v>44.44</v>
      </c>
      <c r="AA793" s="120">
        <v>92.31</v>
      </c>
      <c r="AB793" s="120">
        <v>8.9</v>
      </c>
      <c r="AC793" s="120">
        <v>93.08</v>
      </c>
      <c r="AD793" s="120">
        <v>48.02</v>
      </c>
      <c r="AE793" s="120">
        <v>-23.96</v>
      </c>
      <c r="AF793" s="120">
        <v>-17.649999999999999</v>
      </c>
      <c r="AG793" s="120">
        <v>12.11</v>
      </c>
      <c r="AH793" s="120">
        <v>10.77</v>
      </c>
      <c r="AI793" s="120">
        <v>6.34</v>
      </c>
      <c r="AJ793" s="120">
        <v>21.4</v>
      </c>
      <c r="AK793" s="120">
        <v>-10.34</v>
      </c>
      <c r="AL793" s="120">
        <v>-51.28</v>
      </c>
      <c r="AM793" s="120">
        <v>4</v>
      </c>
      <c r="AN793" s="120">
        <v>3.37</v>
      </c>
      <c r="AO793" s="120">
        <v>-18.73</v>
      </c>
      <c r="AP793" s="120">
        <v>7.25</v>
      </c>
      <c r="AQ793" s="120">
        <v>206.39</v>
      </c>
      <c r="AR793" s="120">
        <v>145.83000000000001</v>
      </c>
      <c r="AS793" s="120">
        <v>79.34</v>
      </c>
      <c r="AT793" s="120">
        <v>84.26</v>
      </c>
      <c r="AU793" s="120">
        <v>59.63</v>
      </c>
      <c r="AV793" s="120">
        <v>17.239999999999998</v>
      </c>
      <c r="AW793" s="120">
        <v>59.23</v>
      </c>
      <c r="AX793" s="120">
        <v>50</v>
      </c>
      <c r="AY793" s="120">
        <v>17.309999999999999</v>
      </c>
      <c r="AZ793" s="120">
        <v>-15.81</v>
      </c>
      <c r="BA793" s="120">
        <v>74.02</v>
      </c>
    </row>
    <row r="794" spans="1:53" x14ac:dyDescent="0.45">
      <c r="A794" s="261">
        <v>160</v>
      </c>
      <c r="B794" s="174" t="s">
        <v>268</v>
      </c>
      <c r="C794" s="119">
        <v>-9.35</v>
      </c>
      <c r="D794" s="119">
        <v>21.78</v>
      </c>
      <c r="E794" s="119">
        <v>62.75</v>
      </c>
      <c r="F794" s="119">
        <v>171.01</v>
      </c>
      <c r="G794" s="119">
        <v>95.24</v>
      </c>
      <c r="H794" s="119">
        <v>9.68</v>
      </c>
      <c r="I794" s="119">
        <v>17.73</v>
      </c>
      <c r="J794" s="119">
        <v>53.13</v>
      </c>
      <c r="K794" s="119">
        <v>40.83</v>
      </c>
      <c r="L794" s="119">
        <v>41.82</v>
      </c>
      <c r="M794" s="119">
        <v>-33.14</v>
      </c>
      <c r="N794" s="119">
        <v>171.26</v>
      </c>
      <c r="O794" s="119">
        <v>28.87</v>
      </c>
      <c r="P794" s="119">
        <v>-23.58</v>
      </c>
      <c r="Q794" s="119">
        <v>-4.82</v>
      </c>
      <c r="R794" s="119">
        <v>-25.13</v>
      </c>
      <c r="S794" s="119">
        <v>17.89</v>
      </c>
      <c r="T794" s="119">
        <v>-62.5</v>
      </c>
      <c r="U794" s="119">
        <v>-7.83</v>
      </c>
      <c r="V794" s="119">
        <v>2.72</v>
      </c>
      <c r="W794" s="119">
        <v>-12.43</v>
      </c>
      <c r="X794" s="119">
        <v>-32.049999999999997</v>
      </c>
      <c r="Y794" s="119">
        <v>2.65</v>
      </c>
      <c r="Z794" s="119">
        <v>-66.95</v>
      </c>
      <c r="AA794" s="119">
        <v>7.2</v>
      </c>
      <c r="AB794" s="119">
        <v>122.34</v>
      </c>
      <c r="AC794" s="119">
        <v>20.25</v>
      </c>
      <c r="AD794" s="119">
        <v>-36.43</v>
      </c>
      <c r="AE794" s="119">
        <v>-28.28</v>
      </c>
      <c r="AF794" s="119">
        <v>364.71</v>
      </c>
      <c r="AG794" s="119">
        <v>-77.78</v>
      </c>
      <c r="AH794" s="119">
        <v>16.559999999999999</v>
      </c>
      <c r="AI794" s="119">
        <v>-78.38</v>
      </c>
      <c r="AJ794" s="119">
        <v>-5.66</v>
      </c>
      <c r="AK794" s="119">
        <v>-7.76</v>
      </c>
      <c r="AL794" s="119">
        <v>38.46</v>
      </c>
      <c r="AM794" s="119">
        <v>-65.67</v>
      </c>
      <c r="AN794" s="119">
        <v>-80.38</v>
      </c>
      <c r="AO794" s="119">
        <v>-33.68</v>
      </c>
      <c r="AP794" s="119">
        <v>-67.42</v>
      </c>
      <c r="AQ794" s="119">
        <v>16.350000000000001</v>
      </c>
      <c r="AR794" s="119">
        <v>-56.54</v>
      </c>
      <c r="AS794" s="119">
        <v>126.47</v>
      </c>
      <c r="AT794" s="119">
        <v>-39.200000000000003</v>
      </c>
      <c r="AU794" s="119">
        <v>121.88</v>
      </c>
      <c r="AV794" s="119">
        <v>42</v>
      </c>
      <c r="AW794" s="119">
        <v>24.3</v>
      </c>
      <c r="AX794" s="119">
        <v>13.89</v>
      </c>
      <c r="AY794" s="119">
        <v>108.7</v>
      </c>
      <c r="AZ794" s="119">
        <v>258.54000000000002</v>
      </c>
      <c r="BA794" s="119">
        <v>23.02</v>
      </c>
    </row>
    <row r="795" spans="1:53" x14ac:dyDescent="0.45">
      <c r="A795" s="260">
        <v>161</v>
      </c>
      <c r="B795" s="173" t="s">
        <v>100</v>
      </c>
      <c r="C795" s="120">
        <v>34.74</v>
      </c>
      <c r="D795" s="120">
        <v>44.54</v>
      </c>
      <c r="E795" s="120">
        <v>27.8</v>
      </c>
      <c r="F795" s="120">
        <v>44.56</v>
      </c>
      <c r="G795" s="120">
        <v>19.09</v>
      </c>
      <c r="H795" s="120">
        <v>6.52</v>
      </c>
      <c r="I795" s="120">
        <v>28.87</v>
      </c>
      <c r="J795" s="120">
        <v>-27.08</v>
      </c>
      <c r="K795" s="120">
        <v>-12.15</v>
      </c>
      <c r="L795" s="120">
        <v>7.12</v>
      </c>
      <c r="M795" s="120">
        <v>-7.28</v>
      </c>
      <c r="N795" s="120">
        <v>12.5</v>
      </c>
      <c r="O795" s="120">
        <v>-18.11</v>
      </c>
      <c r="P795" s="120">
        <v>-16.23</v>
      </c>
      <c r="Q795" s="120">
        <v>-11.71</v>
      </c>
      <c r="R795" s="120">
        <v>-13.18</v>
      </c>
      <c r="S795" s="120">
        <v>-22.06</v>
      </c>
      <c r="T795" s="120">
        <v>10.5</v>
      </c>
      <c r="U795" s="120">
        <v>-11.8</v>
      </c>
      <c r="V795" s="120">
        <v>26.78</v>
      </c>
      <c r="W795" s="120">
        <v>11.95</v>
      </c>
      <c r="X795" s="120">
        <v>-6.86</v>
      </c>
      <c r="Y795" s="120">
        <v>-8.2100000000000009</v>
      </c>
      <c r="Z795" s="120">
        <v>-16.559999999999999</v>
      </c>
      <c r="AA795" s="120">
        <v>3.36</v>
      </c>
      <c r="AB795" s="120">
        <v>6.64</v>
      </c>
      <c r="AC795" s="120">
        <v>5.65</v>
      </c>
      <c r="AD795" s="120">
        <v>-14.56</v>
      </c>
      <c r="AE795" s="120">
        <v>-4.4000000000000004</v>
      </c>
      <c r="AF795" s="120">
        <v>-25.77</v>
      </c>
      <c r="AG795" s="120">
        <v>-22.38</v>
      </c>
      <c r="AH795" s="120">
        <v>-7.34</v>
      </c>
      <c r="AI795" s="120">
        <v>-13.97</v>
      </c>
      <c r="AJ795" s="120">
        <v>-11.57</v>
      </c>
      <c r="AK795" s="120">
        <v>-8.5</v>
      </c>
      <c r="AL795" s="120">
        <v>-8.2200000000000006</v>
      </c>
      <c r="AM795" s="120">
        <v>-4.0999999999999996</v>
      </c>
      <c r="AN795" s="120">
        <v>-8.49</v>
      </c>
      <c r="AO795" s="120">
        <v>0.92</v>
      </c>
      <c r="AP795" s="120">
        <v>-11.37</v>
      </c>
      <c r="AQ795" s="120">
        <v>1.95</v>
      </c>
      <c r="AR795" s="120">
        <v>9.5500000000000007</v>
      </c>
      <c r="AS795" s="120">
        <v>5.09</v>
      </c>
      <c r="AT795" s="120">
        <v>-4.92</v>
      </c>
      <c r="AU795" s="120">
        <v>0.51</v>
      </c>
      <c r="AV795" s="120">
        <v>10.94</v>
      </c>
      <c r="AW795" s="120">
        <v>4.5599999999999996</v>
      </c>
      <c r="AX795" s="120">
        <v>29.52</v>
      </c>
      <c r="AY795" s="120">
        <v>9.19</v>
      </c>
      <c r="AZ795" s="120">
        <v>1.79</v>
      </c>
      <c r="BA795" s="120">
        <v>-4.26</v>
      </c>
    </row>
    <row r="796" spans="1:53" ht="29.25" x14ac:dyDescent="0.45">
      <c r="A796" s="261">
        <v>162</v>
      </c>
      <c r="B796" s="174" t="s">
        <v>46</v>
      </c>
      <c r="C796" s="119">
        <v>-20.239999999999998</v>
      </c>
      <c r="D796" s="119">
        <v>-17.739999999999998</v>
      </c>
      <c r="E796" s="119">
        <v>-21.13</v>
      </c>
      <c r="F796" s="119">
        <v>-24.79</v>
      </c>
      <c r="G796" s="119">
        <v>-18.899999999999999</v>
      </c>
      <c r="H796" s="119">
        <v>-10.51</v>
      </c>
      <c r="I796" s="119">
        <v>-14.61</v>
      </c>
      <c r="J796" s="119">
        <v>-13.19</v>
      </c>
      <c r="K796" s="119">
        <v>-4.1900000000000004</v>
      </c>
      <c r="L796" s="119">
        <v>0.31</v>
      </c>
      <c r="M796" s="119">
        <v>5.04</v>
      </c>
      <c r="N796" s="119">
        <v>5.6</v>
      </c>
      <c r="O796" s="119">
        <v>-11.23</v>
      </c>
      <c r="P796" s="119">
        <v>-19.559999999999999</v>
      </c>
      <c r="Q796" s="119">
        <v>-15.59</v>
      </c>
      <c r="R796" s="119">
        <v>-11.13</v>
      </c>
      <c r="S796" s="119">
        <v>-17.420000000000002</v>
      </c>
      <c r="T796" s="119">
        <v>-31.25</v>
      </c>
      <c r="U796" s="119">
        <v>-19.23</v>
      </c>
      <c r="V796" s="119">
        <v>-21.57</v>
      </c>
      <c r="W796" s="119">
        <v>-22.12</v>
      </c>
      <c r="X796" s="119">
        <v>-24.75</v>
      </c>
      <c r="Y796" s="119">
        <v>-14.18</v>
      </c>
      <c r="Z796" s="119">
        <v>3.78</v>
      </c>
      <c r="AA796" s="119">
        <v>-0.03</v>
      </c>
      <c r="AB796" s="119">
        <v>13.93</v>
      </c>
      <c r="AC796" s="119">
        <v>18.809999999999999</v>
      </c>
      <c r="AD796" s="119">
        <v>9.32</v>
      </c>
      <c r="AE796" s="119">
        <v>-5.71</v>
      </c>
      <c r="AF796" s="119">
        <v>-16.579999999999998</v>
      </c>
      <c r="AG796" s="119">
        <v>10.38</v>
      </c>
      <c r="AH796" s="119">
        <v>26.61</v>
      </c>
      <c r="AI796" s="119">
        <v>7.85</v>
      </c>
      <c r="AJ796" s="119">
        <v>10.61</v>
      </c>
      <c r="AK796" s="119">
        <v>-1.66</v>
      </c>
      <c r="AL796" s="119">
        <v>-18.27</v>
      </c>
      <c r="AM796" s="119">
        <v>-5.15</v>
      </c>
      <c r="AN796" s="119">
        <v>-13.85</v>
      </c>
      <c r="AO796" s="119">
        <v>-8.44</v>
      </c>
      <c r="AP796" s="119">
        <v>6.42</v>
      </c>
      <c r="AQ796" s="119">
        <v>17.420000000000002</v>
      </c>
      <c r="AR796" s="119">
        <v>48.91</v>
      </c>
      <c r="AS796" s="119">
        <v>3.13</v>
      </c>
      <c r="AT796" s="119">
        <v>-2.36</v>
      </c>
      <c r="AU796" s="119">
        <v>7.13</v>
      </c>
      <c r="AV796" s="119">
        <v>9.89</v>
      </c>
      <c r="AW796" s="119">
        <v>34.229999999999997</v>
      </c>
      <c r="AX796" s="119">
        <v>15.51</v>
      </c>
      <c r="AY796" s="119">
        <v>21.8</v>
      </c>
      <c r="AZ796" s="119">
        <v>24.25</v>
      </c>
      <c r="BA796" s="119">
        <v>16.13</v>
      </c>
    </row>
    <row r="797" spans="1:53" ht="29.25" x14ac:dyDescent="0.45">
      <c r="A797" s="260">
        <v>163</v>
      </c>
      <c r="B797" s="173" t="s">
        <v>269</v>
      </c>
      <c r="C797" s="120">
        <v>25</v>
      </c>
      <c r="D797" s="120">
        <v>31.26</v>
      </c>
      <c r="E797" s="120">
        <v>-6.36</v>
      </c>
      <c r="F797" s="120">
        <v>-17.489999999999998</v>
      </c>
      <c r="G797" s="120">
        <v>-14.55</v>
      </c>
      <c r="H797" s="120">
        <v>7.23</v>
      </c>
      <c r="I797" s="120">
        <v>-11.33</v>
      </c>
      <c r="J797" s="120">
        <v>6.23</v>
      </c>
      <c r="K797" s="120">
        <v>-5.64</v>
      </c>
      <c r="L797" s="120">
        <v>-11.18</v>
      </c>
      <c r="M797" s="120">
        <v>28.35</v>
      </c>
      <c r="N797" s="120">
        <v>36.659999999999997</v>
      </c>
      <c r="O797" s="120">
        <v>-11.57</v>
      </c>
      <c r="P797" s="120">
        <v>-9.3699999999999992</v>
      </c>
      <c r="Q797" s="120">
        <v>2.52</v>
      </c>
      <c r="R797" s="120">
        <v>24.68</v>
      </c>
      <c r="S797" s="120">
        <v>24.67</v>
      </c>
      <c r="T797" s="120">
        <v>87.75</v>
      </c>
      <c r="U797" s="120">
        <v>48.06</v>
      </c>
      <c r="V797" s="120">
        <v>42.96</v>
      </c>
      <c r="W797" s="120">
        <v>-17.25</v>
      </c>
      <c r="X797" s="120">
        <v>10.87</v>
      </c>
      <c r="Y797" s="120">
        <v>-15.22</v>
      </c>
      <c r="Z797" s="120">
        <v>-11.44</v>
      </c>
      <c r="AA797" s="120">
        <v>-26.73</v>
      </c>
      <c r="AB797" s="120">
        <v>32.83</v>
      </c>
      <c r="AC797" s="120">
        <v>6.98</v>
      </c>
      <c r="AD797" s="120">
        <v>-26.29</v>
      </c>
      <c r="AE797" s="120">
        <v>-5.14</v>
      </c>
      <c r="AF797" s="120">
        <v>-49.45</v>
      </c>
      <c r="AG797" s="120">
        <v>-34.159999999999997</v>
      </c>
      <c r="AH797" s="120">
        <v>-12.62</v>
      </c>
      <c r="AI797" s="120">
        <v>16.82</v>
      </c>
      <c r="AJ797" s="120">
        <v>-27.5</v>
      </c>
      <c r="AK797" s="120">
        <v>47.89</v>
      </c>
      <c r="AL797" s="120">
        <v>-7.04</v>
      </c>
      <c r="AM797" s="120">
        <v>9.3000000000000007</v>
      </c>
      <c r="AN797" s="120">
        <v>-46.66</v>
      </c>
      <c r="AO797" s="120">
        <v>-12.91</v>
      </c>
      <c r="AP797" s="120">
        <v>12.09</v>
      </c>
      <c r="AQ797" s="120">
        <v>-19.739999999999998</v>
      </c>
      <c r="AR797" s="120">
        <v>-5.62</v>
      </c>
      <c r="AS797" s="120">
        <v>-24.88</v>
      </c>
      <c r="AT797" s="120">
        <v>-25.01</v>
      </c>
      <c r="AU797" s="120">
        <v>-34.630000000000003</v>
      </c>
      <c r="AV797" s="120">
        <v>-1.72</v>
      </c>
      <c r="AW797" s="120">
        <v>-48.77</v>
      </c>
      <c r="AX797" s="120">
        <v>-14.31</v>
      </c>
      <c r="AY797" s="120">
        <v>11.46</v>
      </c>
      <c r="AZ797" s="120">
        <v>14.3</v>
      </c>
      <c r="BA797" s="120">
        <v>-13.94</v>
      </c>
    </row>
    <row r="798" spans="1:53" x14ac:dyDescent="0.45">
      <c r="A798" s="261">
        <v>164</v>
      </c>
      <c r="B798" s="174" t="s">
        <v>95</v>
      </c>
      <c r="C798" s="119">
        <v>-1.9</v>
      </c>
      <c r="D798" s="119">
        <v>51.42</v>
      </c>
      <c r="E798" s="119">
        <v>21.7</v>
      </c>
      <c r="F798" s="119">
        <v>6.39</v>
      </c>
      <c r="G798" s="119">
        <v>-7.59</v>
      </c>
      <c r="H798" s="119">
        <v>24.55</v>
      </c>
      <c r="I798" s="119">
        <v>-3.59</v>
      </c>
      <c r="J798" s="119">
        <v>12.76</v>
      </c>
      <c r="K798" s="119">
        <v>-8.31</v>
      </c>
      <c r="L798" s="119">
        <v>25.34</v>
      </c>
      <c r="M798" s="119">
        <v>-4.49</v>
      </c>
      <c r="N798" s="119">
        <v>22.5</v>
      </c>
      <c r="O798" s="119">
        <v>-18.62</v>
      </c>
      <c r="P798" s="119">
        <v>-35.99</v>
      </c>
      <c r="Q798" s="119">
        <v>-38.07</v>
      </c>
      <c r="R798" s="119">
        <v>-17.84</v>
      </c>
      <c r="S798" s="119">
        <v>2.11</v>
      </c>
      <c r="T798" s="119">
        <v>11.1</v>
      </c>
      <c r="U798" s="119">
        <v>42.73</v>
      </c>
      <c r="V798" s="119">
        <v>-4.21</v>
      </c>
      <c r="W798" s="119">
        <v>13.02</v>
      </c>
      <c r="X798" s="119">
        <v>-34.79</v>
      </c>
      <c r="Y798" s="119">
        <v>16.64</v>
      </c>
      <c r="Z798" s="119">
        <v>-3.6</v>
      </c>
      <c r="AA798" s="119">
        <v>-1.25</v>
      </c>
      <c r="AB798" s="119">
        <v>36.58</v>
      </c>
      <c r="AC798" s="119">
        <v>48.52</v>
      </c>
      <c r="AD798" s="119">
        <v>-1.93</v>
      </c>
      <c r="AE798" s="119">
        <v>9.23</v>
      </c>
      <c r="AF798" s="119">
        <v>-27.5</v>
      </c>
      <c r="AG798" s="119">
        <v>-36.979999999999997</v>
      </c>
      <c r="AH798" s="119">
        <v>-0.72</v>
      </c>
      <c r="AI798" s="119">
        <v>-13.84</v>
      </c>
      <c r="AJ798" s="119">
        <v>17.850000000000001</v>
      </c>
      <c r="AK798" s="119">
        <v>8.43</v>
      </c>
      <c r="AL798" s="119">
        <v>-33.200000000000003</v>
      </c>
      <c r="AM798" s="119">
        <v>21.13</v>
      </c>
      <c r="AN798" s="119">
        <v>-4.37</v>
      </c>
      <c r="AO798" s="119">
        <v>-1</v>
      </c>
      <c r="AP798" s="119">
        <v>3.61</v>
      </c>
      <c r="AQ798" s="119">
        <v>-10.78</v>
      </c>
      <c r="AR798" s="119">
        <v>-2.4900000000000002</v>
      </c>
      <c r="AS798" s="119">
        <v>17.329999999999998</v>
      </c>
      <c r="AT798" s="119">
        <v>-12.91</v>
      </c>
      <c r="AU798" s="119">
        <v>18.559999999999999</v>
      </c>
      <c r="AV798" s="119">
        <v>12.38</v>
      </c>
      <c r="AW798" s="119">
        <v>-7.38</v>
      </c>
      <c r="AX798" s="119">
        <v>11.17</v>
      </c>
      <c r="AY798" s="119">
        <v>7.11</v>
      </c>
      <c r="AZ798" s="119">
        <v>4.16</v>
      </c>
      <c r="BA798" s="119">
        <v>-9.6300000000000008</v>
      </c>
    </row>
    <row r="799" spans="1:53" ht="29.25" x14ac:dyDescent="0.45">
      <c r="A799" s="260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</row>
    <row r="800" spans="1:53" x14ac:dyDescent="0.45">
      <c r="A800" s="261">
        <v>166</v>
      </c>
      <c r="B800" s="174" t="s">
        <v>40</v>
      </c>
      <c r="C800" s="119">
        <v>-11.57</v>
      </c>
      <c r="D800" s="119">
        <v>-9.57</v>
      </c>
      <c r="E800" s="119">
        <v>6.67</v>
      </c>
      <c r="F800" s="119">
        <v>15.96</v>
      </c>
      <c r="G800" s="119">
        <v>19.440000000000001</v>
      </c>
      <c r="H800" s="119">
        <v>24.83</v>
      </c>
      <c r="I800" s="119">
        <v>2.94</v>
      </c>
      <c r="J800" s="119">
        <v>-1.26</v>
      </c>
      <c r="K800" s="119">
        <v>22.69</v>
      </c>
      <c r="L800" s="119">
        <v>23.36</v>
      </c>
      <c r="M800" s="119">
        <v>-0.11</v>
      </c>
      <c r="N800" s="119">
        <v>15.79</v>
      </c>
      <c r="O800" s="119">
        <v>2.1800000000000002</v>
      </c>
      <c r="P800" s="119">
        <v>8.35</v>
      </c>
      <c r="Q800" s="119">
        <v>7.38</v>
      </c>
      <c r="R800" s="119">
        <v>5.74</v>
      </c>
      <c r="S800" s="119">
        <v>-10.08</v>
      </c>
      <c r="T800" s="119">
        <v>-7.55</v>
      </c>
      <c r="U800" s="119">
        <v>-8.0399999999999991</v>
      </c>
      <c r="V800" s="119">
        <v>-13.91</v>
      </c>
      <c r="W800" s="119">
        <v>-12.5</v>
      </c>
      <c r="X800" s="119">
        <v>-17.86</v>
      </c>
      <c r="Y800" s="119">
        <v>-2.92</v>
      </c>
      <c r="Z800" s="119">
        <v>-13.79</v>
      </c>
      <c r="AA800" s="119">
        <v>-5.65</v>
      </c>
      <c r="AB800" s="119">
        <v>-18.38</v>
      </c>
      <c r="AC800" s="119">
        <v>-3.57</v>
      </c>
      <c r="AD800" s="119">
        <v>-7.24</v>
      </c>
      <c r="AE800" s="119">
        <v>0.06</v>
      </c>
      <c r="AF800" s="119">
        <v>-7.0000000000000007E-2</v>
      </c>
      <c r="AG800" s="119">
        <v>-6.93</v>
      </c>
      <c r="AH800" s="119">
        <v>1.08</v>
      </c>
      <c r="AI800" s="119">
        <v>0.23</v>
      </c>
      <c r="AJ800" s="119">
        <v>-1</v>
      </c>
      <c r="AK800" s="119">
        <v>5.33</v>
      </c>
      <c r="AL800" s="119">
        <v>8.11</v>
      </c>
      <c r="AM800" s="119">
        <v>17.75</v>
      </c>
      <c r="AN800" s="119">
        <v>22.98</v>
      </c>
      <c r="AO800" s="119">
        <v>15.04</v>
      </c>
      <c r="AP800" s="119">
        <v>8.89</v>
      </c>
      <c r="AQ800" s="119">
        <v>19.739999999999998</v>
      </c>
      <c r="AR800" s="119">
        <v>10.96</v>
      </c>
      <c r="AS800" s="119">
        <v>18.03</v>
      </c>
      <c r="AT800" s="119">
        <v>34.17</v>
      </c>
      <c r="AU800" s="119">
        <v>29.45</v>
      </c>
      <c r="AV800" s="119">
        <v>39.42</v>
      </c>
      <c r="AW800" s="119">
        <v>35.71</v>
      </c>
      <c r="AX800" s="119">
        <v>63.17</v>
      </c>
      <c r="AY800" s="119">
        <v>30.36</v>
      </c>
      <c r="AZ800" s="119">
        <v>42.89</v>
      </c>
      <c r="BA800" s="119">
        <v>21.66</v>
      </c>
    </row>
    <row r="801" spans="1:53" ht="42" x14ac:dyDescent="0.45">
      <c r="A801" s="260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20">
        <v>-100</v>
      </c>
    </row>
    <row r="802" spans="1:53" x14ac:dyDescent="0.45">
      <c r="A802" s="261">
        <v>168</v>
      </c>
      <c r="B802" s="174" t="s">
        <v>271</v>
      </c>
      <c r="C802" s="119">
        <v>-69.599999999999994</v>
      </c>
      <c r="D802" s="119">
        <v>-56.82</v>
      </c>
      <c r="E802" s="119">
        <v>-58.56</v>
      </c>
      <c r="F802" s="119">
        <v>-20.190000000000001</v>
      </c>
      <c r="G802" s="119">
        <v>-45.71</v>
      </c>
      <c r="H802" s="119">
        <v>-54.75</v>
      </c>
      <c r="I802" s="119">
        <v>-71.430000000000007</v>
      </c>
      <c r="J802" s="119">
        <v>-39.43</v>
      </c>
      <c r="K802" s="119">
        <v>-87.44</v>
      </c>
      <c r="L802" s="119">
        <v>-64.34</v>
      </c>
      <c r="M802" s="119">
        <v>-67.19</v>
      </c>
      <c r="N802" s="119">
        <v>91.87</v>
      </c>
      <c r="O802" s="119">
        <v>-62.13</v>
      </c>
      <c r="P802" s="119">
        <v>9.75</v>
      </c>
      <c r="Q802" s="119">
        <v>-15.93</v>
      </c>
      <c r="R802" s="119">
        <v>-67.08</v>
      </c>
      <c r="S802" s="119">
        <v>-80.7</v>
      </c>
      <c r="T802" s="119">
        <v>-75.209999999999994</v>
      </c>
      <c r="U802" s="119">
        <v>-58.55</v>
      </c>
      <c r="V802" s="119">
        <v>-51.02</v>
      </c>
      <c r="W802" s="119">
        <v>97.79</v>
      </c>
      <c r="X802" s="119">
        <v>-13.3</v>
      </c>
      <c r="Y802" s="119">
        <v>125.38</v>
      </c>
      <c r="Z802" s="119">
        <v>-77.349999999999994</v>
      </c>
      <c r="AA802" s="119">
        <v>-2.29</v>
      </c>
      <c r="AB802" s="119">
        <v>-76.260000000000005</v>
      </c>
      <c r="AC802" s="119">
        <v>-63.29</v>
      </c>
      <c r="AD802" s="119">
        <v>-30.73</v>
      </c>
      <c r="AE802" s="119">
        <v>2.46</v>
      </c>
      <c r="AF802" s="119">
        <v>16.16</v>
      </c>
      <c r="AG802" s="119">
        <v>-32.51</v>
      </c>
      <c r="AH802" s="119">
        <v>-42.01</v>
      </c>
      <c r="AI802" s="119">
        <v>-50.17</v>
      </c>
      <c r="AJ802" s="119">
        <v>-22.05</v>
      </c>
      <c r="AK802" s="119">
        <v>-33.61</v>
      </c>
      <c r="AL802" s="119">
        <v>-0.15</v>
      </c>
      <c r="AM802" s="119">
        <v>9.1</v>
      </c>
      <c r="AN802" s="119">
        <v>140.38999999999999</v>
      </c>
      <c r="AO802" s="119">
        <v>65.69</v>
      </c>
      <c r="AP802" s="119">
        <v>203.06</v>
      </c>
      <c r="AQ802" s="119">
        <v>201.33</v>
      </c>
      <c r="AR802" s="119">
        <v>112.13</v>
      </c>
      <c r="AS802" s="119">
        <v>59.82</v>
      </c>
      <c r="AT802" s="119">
        <v>48.61</v>
      </c>
      <c r="AU802" s="119">
        <v>91.48</v>
      </c>
      <c r="AV802" s="119">
        <v>82.69</v>
      </c>
      <c r="AW802" s="119">
        <v>48.87</v>
      </c>
      <c r="AX802" s="119">
        <v>63.33</v>
      </c>
      <c r="AY802" s="119">
        <v>33.270000000000003</v>
      </c>
      <c r="AZ802" s="119">
        <v>-19.38</v>
      </c>
      <c r="BA802" s="119">
        <v>2.37</v>
      </c>
    </row>
    <row r="803" spans="1:53" x14ac:dyDescent="0.45">
      <c r="A803" s="260">
        <v>169</v>
      </c>
      <c r="B803" s="173" t="s">
        <v>102</v>
      </c>
      <c r="C803" s="120">
        <v>-1.77</v>
      </c>
      <c r="D803" s="120">
        <v>54.67</v>
      </c>
      <c r="E803" s="120">
        <v>-28.22</v>
      </c>
      <c r="F803" s="120">
        <v>-17.77</v>
      </c>
      <c r="G803" s="120">
        <v>-5.27</v>
      </c>
      <c r="H803" s="120">
        <v>105.29</v>
      </c>
      <c r="I803" s="120">
        <v>-37.770000000000003</v>
      </c>
      <c r="J803" s="120">
        <v>-11.66</v>
      </c>
      <c r="K803" s="120">
        <v>127.8</v>
      </c>
      <c r="L803" s="120">
        <v>-18.850000000000001</v>
      </c>
      <c r="M803" s="120">
        <v>24.53</v>
      </c>
      <c r="N803" s="120">
        <v>-25.43</v>
      </c>
      <c r="O803" s="120">
        <v>25.52</v>
      </c>
      <c r="P803" s="120">
        <v>-14.88</v>
      </c>
      <c r="Q803" s="120">
        <v>-22.41</v>
      </c>
      <c r="R803" s="120">
        <v>-37.270000000000003</v>
      </c>
      <c r="S803" s="120">
        <v>-46.03</v>
      </c>
      <c r="T803" s="120">
        <v>-35.82</v>
      </c>
      <c r="U803" s="120">
        <v>-46.93</v>
      </c>
      <c r="V803" s="120">
        <v>-36.21</v>
      </c>
      <c r="W803" s="120">
        <v>-50.57</v>
      </c>
      <c r="X803" s="120">
        <v>-40.49</v>
      </c>
      <c r="Y803" s="120">
        <v>-17.91</v>
      </c>
      <c r="Z803" s="120">
        <v>-44.55</v>
      </c>
      <c r="AA803" s="120">
        <v>-31.59</v>
      </c>
      <c r="AB803" s="120">
        <v>-54.22</v>
      </c>
      <c r="AC803" s="120">
        <v>3.35</v>
      </c>
      <c r="AD803" s="120">
        <v>32.86</v>
      </c>
      <c r="AE803" s="120">
        <v>-11.94</v>
      </c>
      <c r="AF803" s="120">
        <v>32.96</v>
      </c>
      <c r="AG803" s="120">
        <v>66.36</v>
      </c>
      <c r="AH803" s="120">
        <v>114.39</v>
      </c>
      <c r="AI803" s="120">
        <v>57.84</v>
      </c>
      <c r="AJ803" s="120">
        <v>77.790000000000006</v>
      </c>
      <c r="AK803" s="120">
        <v>42.44</v>
      </c>
      <c r="AL803" s="120">
        <v>39.450000000000003</v>
      </c>
      <c r="AM803" s="120">
        <v>14.69</v>
      </c>
      <c r="AN803" s="120">
        <v>149.66999999999999</v>
      </c>
      <c r="AO803" s="120">
        <v>20.440000000000001</v>
      </c>
      <c r="AP803" s="120">
        <v>23.44</v>
      </c>
      <c r="AQ803" s="120">
        <v>193.63</v>
      </c>
      <c r="AR803" s="120">
        <v>156.52000000000001</v>
      </c>
      <c r="AS803" s="120">
        <v>288.27</v>
      </c>
      <c r="AT803" s="120">
        <v>-24.81</v>
      </c>
      <c r="AU803" s="120">
        <v>-9.41</v>
      </c>
      <c r="AV803" s="120">
        <v>3.14</v>
      </c>
      <c r="AW803" s="120">
        <v>23.72</v>
      </c>
      <c r="AX803" s="120">
        <v>4.25</v>
      </c>
      <c r="AY803" s="120">
        <v>22.95</v>
      </c>
      <c r="AZ803" s="120">
        <v>13.08</v>
      </c>
      <c r="BA803" s="120">
        <v>-7.85</v>
      </c>
    </row>
    <row r="804" spans="1:53" ht="29.25" x14ac:dyDescent="0.45">
      <c r="A804" s="261">
        <v>170</v>
      </c>
      <c r="B804" s="174" t="s">
        <v>272</v>
      </c>
      <c r="C804" s="119">
        <v>127.5</v>
      </c>
      <c r="D804" s="119">
        <v>-8.33</v>
      </c>
      <c r="E804" s="119">
        <v>-27.59</v>
      </c>
      <c r="F804" s="119">
        <v>88.37</v>
      </c>
      <c r="G804" s="119">
        <v>-6.67</v>
      </c>
      <c r="H804" s="119">
        <v>-4.4400000000000004</v>
      </c>
      <c r="I804" s="119">
        <v>6.85</v>
      </c>
      <c r="J804" s="119">
        <v>-55.56</v>
      </c>
      <c r="K804" s="119">
        <v>38.71</v>
      </c>
      <c r="L804" s="119">
        <v>-45.9</v>
      </c>
      <c r="M804" s="119">
        <v>33.33</v>
      </c>
      <c r="N804" s="119">
        <v>-4.76</v>
      </c>
      <c r="O804" s="119">
        <v>-72.53</v>
      </c>
      <c r="P804" s="119">
        <v>0</v>
      </c>
      <c r="Q804" s="119">
        <v>-19.05</v>
      </c>
      <c r="R804" s="119">
        <v>-40.74</v>
      </c>
      <c r="S804" s="119">
        <v>-42.86</v>
      </c>
      <c r="T804" s="119">
        <v>41.86</v>
      </c>
      <c r="U804" s="119">
        <v>-12.82</v>
      </c>
      <c r="V804" s="119">
        <v>35</v>
      </c>
      <c r="W804" s="119">
        <v>48.84</v>
      </c>
      <c r="X804" s="119">
        <v>36.36</v>
      </c>
      <c r="Y804" s="119">
        <v>14.71</v>
      </c>
      <c r="Z804" s="119">
        <v>2.5</v>
      </c>
      <c r="AA804" s="119">
        <v>68</v>
      </c>
      <c r="AB804" s="119">
        <v>-9.09</v>
      </c>
      <c r="AC804" s="119">
        <v>91.18</v>
      </c>
      <c r="AD804" s="119">
        <v>0</v>
      </c>
      <c r="AE804" s="119">
        <v>31.25</v>
      </c>
      <c r="AF804" s="119">
        <v>-21.31</v>
      </c>
      <c r="AG804" s="119">
        <v>-52.94</v>
      </c>
      <c r="AH804" s="119">
        <v>-42.59</v>
      </c>
      <c r="AI804" s="119">
        <v>-29.69</v>
      </c>
      <c r="AJ804" s="119">
        <v>11.11</v>
      </c>
      <c r="AK804" s="119">
        <v>-16.670000000000002</v>
      </c>
      <c r="AL804" s="119">
        <v>-19.510000000000002</v>
      </c>
      <c r="AM804" s="119">
        <v>21.43</v>
      </c>
      <c r="AN804" s="119">
        <v>5</v>
      </c>
      <c r="AO804" s="119">
        <v>9.23</v>
      </c>
      <c r="AP804" s="119">
        <v>327.08</v>
      </c>
      <c r="AQ804" s="119">
        <v>83.33</v>
      </c>
      <c r="AR804" s="119">
        <v>-18.75</v>
      </c>
      <c r="AS804" s="119">
        <v>25</v>
      </c>
      <c r="AT804" s="119">
        <v>100</v>
      </c>
      <c r="AU804" s="119">
        <v>-51.11</v>
      </c>
      <c r="AV804" s="119">
        <v>26</v>
      </c>
      <c r="AW804" s="119">
        <v>3.08</v>
      </c>
      <c r="AX804" s="119">
        <v>509.09</v>
      </c>
      <c r="AY804" s="119">
        <v>137.25</v>
      </c>
      <c r="AZ804" s="119">
        <v>-38.1</v>
      </c>
      <c r="BA804" s="119">
        <v>15.49</v>
      </c>
    </row>
    <row r="805" spans="1:53" x14ac:dyDescent="0.45">
      <c r="A805" s="260">
        <v>171</v>
      </c>
      <c r="B805" s="173" t="s">
        <v>83</v>
      </c>
      <c r="C805" s="120">
        <v>0.43</v>
      </c>
      <c r="D805" s="120">
        <v>6.94</v>
      </c>
      <c r="E805" s="120">
        <v>11.53</v>
      </c>
      <c r="F805" s="120">
        <v>9.75</v>
      </c>
      <c r="G805" s="120">
        <v>3.45</v>
      </c>
      <c r="H805" s="120">
        <v>20.99</v>
      </c>
      <c r="I805" s="120">
        <v>27.83</v>
      </c>
      <c r="J805" s="120">
        <v>-0.95</v>
      </c>
      <c r="K805" s="120">
        <v>9.26</v>
      </c>
      <c r="L805" s="120">
        <v>26.73</v>
      </c>
      <c r="M805" s="120">
        <v>-22.86</v>
      </c>
      <c r="N805" s="120">
        <v>-23.51</v>
      </c>
      <c r="O805" s="120">
        <v>-13</v>
      </c>
      <c r="P805" s="120">
        <v>-12.75</v>
      </c>
      <c r="Q805" s="120">
        <v>-18.7</v>
      </c>
      <c r="R805" s="120">
        <v>-12.54</v>
      </c>
      <c r="S805" s="120">
        <v>-24.08</v>
      </c>
      <c r="T805" s="120">
        <v>-12.24</v>
      </c>
      <c r="U805" s="120">
        <v>-5.26</v>
      </c>
      <c r="V805" s="120">
        <v>14.07</v>
      </c>
      <c r="W805" s="120">
        <v>-14.92</v>
      </c>
      <c r="X805" s="120">
        <v>-31.71</v>
      </c>
      <c r="Y805" s="120">
        <v>0.41</v>
      </c>
      <c r="Z805" s="120">
        <v>0.52</v>
      </c>
      <c r="AA805" s="120">
        <v>1.37</v>
      </c>
      <c r="AB805" s="120">
        <v>12.87</v>
      </c>
      <c r="AC805" s="120">
        <v>18.8</v>
      </c>
      <c r="AD805" s="120">
        <v>29.72</v>
      </c>
      <c r="AE805" s="120">
        <v>15.7</v>
      </c>
      <c r="AF805" s="120">
        <v>3.1</v>
      </c>
      <c r="AG805" s="120">
        <v>1.33</v>
      </c>
      <c r="AH805" s="120">
        <v>33.369999999999997</v>
      </c>
      <c r="AI805" s="120">
        <v>15.44</v>
      </c>
      <c r="AJ805" s="120">
        <v>3.55</v>
      </c>
      <c r="AK805" s="120">
        <v>37.31</v>
      </c>
      <c r="AL805" s="120">
        <v>26.31</v>
      </c>
      <c r="AM805" s="120">
        <v>19.68</v>
      </c>
      <c r="AN805" s="120">
        <v>10.11</v>
      </c>
      <c r="AO805" s="120">
        <v>19.350000000000001</v>
      </c>
      <c r="AP805" s="120">
        <v>-12.37</v>
      </c>
      <c r="AQ805" s="120">
        <v>19.489999999999998</v>
      </c>
      <c r="AR805" s="120">
        <v>34.799999999999997</v>
      </c>
      <c r="AS805" s="120">
        <v>2.13</v>
      </c>
      <c r="AT805" s="120">
        <v>-33.24</v>
      </c>
      <c r="AU805" s="120">
        <v>-7.18</v>
      </c>
      <c r="AV805" s="120">
        <v>60.09</v>
      </c>
      <c r="AW805" s="120">
        <v>1.65</v>
      </c>
      <c r="AX805" s="120">
        <v>-10.39</v>
      </c>
      <c r="AY805" s="120">
        <v>7.7</v>
      </c>
      <c r="AZ805" s="120">
        <v>8.43</v>
      </c>
      <c r="BA805" s="120">
        <v>-9.17</v>
      </c>
    </row>
    <row r="806" spans="1:53" x14ac:dyDescent="0.45">
      <c r="A806" s="261">
        <v>172</v>
      </c>
      <c r="B806" s="174" t="s">
        <v>387</v>
      </c>
      <c r="C806" s="117"/>
      <c r="D806" s="117"/>
      <c r="E806" s="117"/>
      <c r="F806" s="117"/>
      <c r="G806" s="119">
        <v>-16.670000000000002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</row>
    <row r="807" spans="1:53" x14ac:dyDescent="0.45">
      <c r="A807" s="260">
        <v>173</v>
      </c>
      <c r="B807" s="173" t="s">
        <v>273</v>
      </c>
      <c r="C807" s="120">
        <v>17.010000000000002</v>
      </c>
      <c r="D807" s="120">
        <v>4.9800000000000004</v>
      </c>
      <c r="E807" s="120">
        <v>-32.79</v>
      </c>
      <c r="F807" s="120">
        <v>6.67</v>
      </c>
      <c r="G807" s="120">
        <v>-27.91</v>
      </c>
      <c r="H807" s="120">
        <v>-14.44</v>
      </c>
      <c r="I807" s="120">
        <v>1.87</v>
      </c>
      <c r="J807" s="120">
        <v>-17.059999999999999</v>
      </c>
      <c r="K807" s="120">
        <v>32.24</v>
      </c>
      <c r="L807" s="120">
        <v>14.94</v>
      </c>
      <c r="M807" s="120">
        <v>-19.66</v>
      </c>
      <c r="N807" s="120">
        <v>40</v>
      </c>
      <c r="O807" s="120">
        <v>-22.26</v>
      </c>
      <c r="P807" s="120">
        <v>-38.28</v>
      </c>
      <c r="Q807" s="120">
        <v>8.5399999999999991</v>
      </c>
      <c r="R807" s="120">
        <v>-0.39</v>
      </c>
      <c r="S807" s="120">
        <v>37.1</v>
      </c>
      <c r="T807" s="120">
        <v>15.92</v>
      </c>
      <c r="U807" s="120">
        <v>34.049999999999997</v>
      </c>
      <c r="V807" s="120">
        <v>41.98</v>
      </c>
      <c r="W807" s="120">
        <v>68.400000000000006</v>
      </c>
      <c r="X807" s="120">
        <v>26</v>
      </c>
      <c r="Y807" s="120">
        <v>104.55</v>
      </c>
      <c r="Z807" s="120">
        <v>-1.37</v>
      </c>
      <c r="AA807" s="120">
        <v>53.05</v>
      </c>
      <c r="AB807" s="120">
        <v>112.02</v>
      </c>
      <c r="AC807" s="120">
        <v>41.95</v>
      </c>
      <c r="AD807" s="120">
        <v>17.25</v>
      </c>
      <c r="AE807" s="120">
        <v>27.29</v>
      </c>
      <c r="AF807" s="120">
        <v>126.92</v>
      </c>
      <c r="AG807" s="120">
        <v>5.72</v>
      </c>
      <c r="AH807" s="120">
        <v>12.46</v>
      </c>
      <c r="AI807" s="120">
        <v>12.6</v>
      </c>
      <c r="AJ807" s="120">
        <v>7.34</v>
      </c>
      <c r="AK807" s="120">
        <v>-40</v>
      </c>
      <c r="AL807" s="120">
        <v>73.260000000000005</v>
      </c>
      <c r="AM807" s="120">
        <v>-8.23</v>
      </c>
      <c r="AN807" s="120">
        <v>-8.39</v>
      </c>
      <c r="AO807" s="120">
        <v>21.64</v>
      </c>
      <c r="AP807" s="120">
        <v>-5.35</v>
      </c>
      <c r="AQ807" s="120">
        <v>2.0299999999999998</v>
      </c>
      <c r="AR807" s="120">
        <v>-33.78</v>
      </c>
      <c r="AS807" s="120">
        <v>51.52</v>
      </c>
      <c r="AT807" s="120">
        <v>77.319999999999993</v>
      </c>
      <c r="AU807" s="120">
        <v>-28.21</v>
      </c>
      <c r="AV807" s="120">
        <v>-8.32</v>
      </c>
      <c r="AW807" s="120">
        <v>70.09</v>
      </c>
      <c r="AX807" s="120">
        <v>15.27</v>
      </c>
      <c r="AY807" s="120">
        <v>120.92</v>
      </c>
      <c r="AZ807" s="120">
        <v>10.64</v>
      </c>
      <c r="BA807" s="120">
        <v>32.1</v>
      </c>
    </row>
    <row r="808" spans="1:53" x14ac:dyDescent="0.45">
      <c r="A808" s="261">
        <v>174</v>
      </c>
      <c r="B808" s="174" t="s">
        <v>274</v>
      </c>
      <c r="C808" s="119">
        <v>8.69</v>
      </c>
      <c r="D808" s="119">
        <v>-37.19</v>
      </c>
      <c r="E808" s="119">
        <v>-28.19</v>
      </c>
      <c r="F808" s="119">
        <v>11.07</v>
      </c>
      <c r="G808" s="119">
        <v>93.77</v>
      </c>
      <c r="H808" s="119">
        <v>-17.77</v>
      </c>
      <c r="I808" s="119">
        <v>4.2</v>
      </c>
      <c r="J808" s="119">
        <v>-16.100000000000001</v>
      </c>
      <c r="K808" s="119">
        <v>25.73</v>
      </c>
      <c r="L808" s="119">
        <v>37.89</v>
      </c>
      <c r="M808" s="119">
        <v>183.59</v>
      </c>
      <c r="N808" s="119">
        <v>-16.55</v>
      </c>
      <c r="O808" s="119">
        <v>0.23</v>
      </c>
      <c r="P808" s="119">
        <v>-32.340000000000003</v>
      </c>
      <c r="Q808" s="119">
        <v>-4.22</v>
      </c>
      <c r="R808" s="119">
        <v>-33.36</v>
      </c>
      <c r="S808" s="119">
        <v>-72.739999999999995</v>
      </c>
      <c r="T808" s="119">
        <v>-1.84</v>
      </c>
      <c r="U808" s="119">
        <v>-48.05</v>
      </c>
      <c r="V808" s="119">
        <v>-15.67</v>
      </c>
      <c r="W808" s="119">
        <v>-28.1</v>
      </c>
      <c r="X808" s="119">
        <v>-14.66</v>
      </c>
      <c r="Y808" s="119">
        <v>-32.840000000000003</v>
      </c>
      <c r="Z808" s="119">
        <v>55.1</v>
      </c>
      <c r="AA808" s="119">
        <v>18.63</v>
      </c>
      <c r="AB808" s="119">
        <v>-3.45</v>
      </c>
      <c r="AC808" s="119">
        <v>7.86</v>
      </c>
      <c r="AD808" s="119">
        <v>-50.5</v>
      </c>
      <c r="AE808" s="119">
        <v>2.66</v>
      </c>
      <c r="AF808" s="119">
        <v>-22.11</v>
      </c>
      <c r="AG808" s="119">
        <v>-5.09</v>
      </c>
      <c r="AH808" s="119">
        <v>-5.66</v>
      </c>
      <c r="AI808" s="119">
        <v>-43.68</v>
      </c>
      <c r="AJ808" s="119">
        <v>-44.93</v>
      </c>
      <c r="AK808" s="119">
        <v>-58.07</v>
      </c>
      <c r="AL808" s="119">
        <v>-60.43</v>
      </c>
      <c r="AM808" s="119">
        <v>-59.72</v>
      </c>
      <c r="AN808" s="119">
        <v>-2.12</v>
      </c>
      <c r="AO808" s="119">
        <v>-39.89</v>
      </c>
      <c r="AP808" s="119">
        <v>33.450000000000003</v>
      </c>
      <c r="AQ808" s="119">
        <v>34.380000000000003</v>
      </c>
      <c r="AR808" s="119">
        <v>-38.61</v>
      </c>
      <c r="AS808" s="119">
        <v>-22.13</v>
      </c>
      <c r="AT808" s="119">
        <v>-39.19</v>
      </c>
      <c r="AU808" s="119">
        <v>6.86</v>
      </c>
      <c r="AV808" s="119">
        <v>-31.1</v>
      </c>
      <c r="AW808" s="119">
        <v>-12.42</v>
      </c>
      <c r="AX808" s="119">
        <v>63.68</v>
      </c>
      <c r="AY808" s="119">
        <v>47.26</v>
      </c>
      <c r="AZ808" s="119">
        <v>24.37</v>
      </c>
      <c r="BA808" s="119">
        <v>10.07</v>
      </c>
    </row>
    <row r="809" spans="1:53" x14ac:dyDescent="0.45">
      <c r="A809" s="260">
        <v>175</v>
      </c>
      <c r="B809" s="173" t="s">
        <v>1</v>
      </c>
      <c r="C809" s="120">
        <v>-0.43</v>
      </c>
      <c r="D809" s="120">
        <v>2.44</v>
      </c>
      <c r="E809" s="120">
        <v>-0.73</v>
      </c>
      <c r="F809" s="120">
        <v>-4.82</v>
      </c>
      <c r="G809" s="120">
        <v>-10.48</v>
      </c>
      <c r="H809" s="120">
        <v>-4.1500000000000004</v>
      </c>
      <c r="I809" s="120">
        <v>3.13</v>
      </c>
      <c r="J809" s="120">
        <v>-7.98</v>
      </c>
      <c r="K809" s="120">
        <v>1</v>
      </c>
      <c r="L809" s="120">
        <v>3.91</v>
      </c>
      <c r="M809" s="120">
        <v>-11.48</v>
      </c>
      <c r="N809" s="120">
        <v>2.74</v>
      </c>
      <c r="O809" s="120">
        <v>-7.55</v>
      </c>
      <c r="P809" s="120">
        <v>-11.59</v>
      </c>
      <c r="Q809" s="120">
        <v>-7.83</v>
      </c>
      <c r="R809" s="120">
        <v>-3.3</v>
      </c>
      <c r="S809" s="120">
        <v>-3.54</v>
      </c>
      <c r="T809" s="120">
        <v>-4.26</v>
      </c>
      <c r="U809" s="120">
        <v>-10.44</v>
      </c>
      <c r="V809" s="120">
        <v>-6.67</v>
      </c>
      <c r="W809" s="120">
        <v>-6.52</v>
      </c>
      <c r="X809" s="120">
        <v>-13.88</v>
      </c>
      <c r="Y809" s="120">
        <v>-4.71</v>
      </c>
      <c r="Z809" s="120">
        <v>-9.6199999999999992</v>
      </c>
      <c r="AA809" s="120">
        <v>-11.14</v>
      </c>
      <c r="AB809" s="120">
        <v>34.9</v>
      </c>
      <c r="AC809" s="120">
        <v>-5.74</v>
      </c>
      <c r="AD809" s="120">
        <v>-12</v>
      </c>
      <c r="AE809" s="120">
        <v>-9.0299999999999994</v>
      </c>
      <c r="AF809" s="120">
        <v>-4.5999999999999996</v>
      </c>
      <c r="AG809" s="120">
        <v>-8.49</v>
      </c>
      <c r="AH809" s="120">
        <v>5.66</v>
      </c>
      <c r="AI809" s="120">
        <v>4.8</v>
      </c>
      <c r="AJ809" s="120">
        <v>8.92</v>
      </c>
      <c r="AK809" s="120">
        <v>22.04</v>
      </c>
      <c r="AL809" s="120">
        <v>2.8</v>
      </c>
      <c r="AM809" s="120">
        <v>7.68</v>
      </c>
      <c r="AN809" s="120">
        <v>-22.58</v>
      </c>
      <c r="AO809" s="120">
        <v>14.5</v>
      </c>
      <c r="AP809" s="120">
        <v>5.24</v>
      </c>
      <c r="AQ809" s="120">
        <v>26.37</v>
      </c>
      <c r="AR809" s="120">
        <v>26.52</v>
      </c>
      <c r="AS809" s="120">
        <v>9.1300000000000008</v>
      </c>
      <c r="AT809" s="120">
        <v>11.72</v>
      </c>
      <c r="AU809" s="120">
        <v>10.28</v>
      </c>
      <c r="AV809" s="120">
        <v>6.27</v>
      </c>
      <c r="AW809" s="120">
        <v>9.4600000000000009</v>
      </c>
      <c r="AX809" s="120">
        <v>12.58</v>
      </c>
      <c r="AY809" s="120">
        <v>26.35</v>
      </c>
      <c r="AZ809" s="120">
        <v>41.06</v>
      </c>
      <c r="BA809" s="120">
        <v>5.66</v>
      </c>
    </row>
    <row r="810" spans="1:53" x14ac:dyDescent="0.45">
      <c r="A810" s="261">
        <v>176</v>
      </c>
      <c r="B810" s="174" t="s">
        <v>105</v>
      </c>
      <c r="C810" s="119">
        <v>-22.82</v>
      </c>
      <c r="D810" s="119">
        <v>-10.34</v>
      </c>
      <c r="E810" s="119">
        <v>-8.8800000000000008</v>
      </c>
      <c r="F810" s="119">
        <v>-6.07</v>
      </c>
      <c r="G810" s="119">
        <v>-20.14</v>
      </c>
      <c r="H810" s="119">
        <v>-3.9</v>
      </c>
      <c r="I810" s="119">
        <v>4.91</v>
      </c>
      <c r="J810" s="119">
        <v>-5.41</v>
      </c>
      <c r="K810" s="119">
        <v>10.220000000000001</v>
      </c>
      <c r="L810" s="119">
        <v>-15.16</v>
      </c>
      <c r="M810" s="119">
        <v>-2.48</v>
      </c>
      <c r="N810" s="119">
        <v>35.229999999999997</v>
      </c>
      <c r="O810" s="119">
        <v>-1.69</v>
      </c>
      <c r="P810" s="119">
        <v>-16.43</v>
      </c>
      <c r="Q810" s="119">
        <v>-17.36</v>
      </c>
      <c r="R810" s="119">
        <v>-39.43</v>
      </c>
      <c r="S810" s="119">
        <v>-5.82</v>
      </c>
      <c r="T810" s="119">
        <v>-5.0599999999999996</v>
      </c>
      <c r="U810" s="119">
        <v>-18.71</v>
      </c>
      <c r="V810" s="119">
        <v>-18.29</v>
      </c>
      <c r="W810" s="119">
        <v>-33.549999999999997</v>
      </c>
      <c r="X810" s="119">
        <v>-27.76</v>
      </c>
      <c r="Y810" s="119">
        <v>-16.559999999999999</v>
      </c>
      <c r="Z810" s="119">
        <v>-41.22</v>
      </c>
      <c r="AA810" s="119">
        <v>-6.43</v>
      </c>
      <c r="AB810" s="119">
        <v>-29.68</v>
      </c>
      <c r="AC810" s="119">
        <v>-22.87</v>
      </c>
      <c r="AD810" s="119">
        <v>9.6199999999999992</v>
      </c>
      <c r="AE810" s="119">
        <v>15.23</v>
      </c>
      <c r="AF810" s="119">
        <v>7.04</v>
      </c>
      <c r="AG810" s="119">
        <v>-14.41</v>
      </c>
      <c r="AH810" s="119">
        <v>-4.34</v>
      </c>
      <c r="AI810" s="119">
        <v>-6.53</v>
      </c>
      <c r="AJ810" s="119">
        <v>-24.9</v>
      </c>
      <c r="AK810" s="119">
        <v>13.57</v>
      </c>
      <c r="AL810" s="119">
        <v>9.08</v>
      </c>
      <c r="AM810" s="119">
        <v>34.950000000000003</v>
      </c>
      <c r="AN810" s="119">
        <v>135.41999999999999</v>
      </c>
      <c r="AO810" s="119">
        <v>66.45</v>
      </c>
      <c r="AP810" s="119">
        <v>21.63</v>
      </c>
      <c r="AQ810" s="119">
        <v>50.89</v>
      </c>
      <c r="AR810" s="119">
        <v>72.89</v>
      </c>
      <c r="AS810" s="119">
        <v>81.12</v>
      </c>
      <c r="AT810" s="119">
        <v>131.44999999999999</v>
      </c>
      <c r="AU810" s="119">
        <v>-2.7</v>
      </c>
      <c r="AV810" s="119">
        <v>36.35</v>
      </c>
      <c r="AW810" s="119">
        <v>-4.1100000000000003</v>
      </c>
      <c r="AX810" s="119">
        <v>18.32</v>
      </c>
      <c r="AY810" s="119">
        <v>-14.35</v>
      </c>
      <c r="AZ810" s="119">
        <v>-17.559999999999999</v>
      </c>
      <c r="BA810" s="119">
        <v>27.64</v>
      </c>
    </row>
    <row r="811" spans="1:53" ht="29.25" x14ac:dyDescent="0.45">
      <c r="A811" s="260">
        <v>177</v>
      </c>
      <c r="B811" s="173" t="s">
        <v>275</v>
      </c>
      <c r="C811" s="120">
        <v>9.09</v>
      </c>
      <c r="D811" s="120">
        <v>100</v>
      </c>
      <c r="E811" s="120">
        <v>-4.17</v>
      </c>
      <c r="F811" s="120">
        <v>-88.89</v>
      </c>
      <c r="G811" s="120">
        <v>-30.43</v>
      </c>
      <c r="H811" s="120">
        <v>23.53</v>
      </c>
      <c r="I811" s="120">
        <v>0</v>
      </c>
      <c r="J811" s="120">
        <v>85.71</v>
      </c>
      <c r="K811" s="120">
        <v>150</v>
      </c>
      <c r="L811" s="120">
        <v>71.430000000000007</v>
      </c>
      <c r="M811" s="120">
        <v>-20</v>
      </c>
      <c r="N811" s="120">
        <v>-10</v>
      </c>
      <c r="O811" s="120">
        <v>-29.17</v>
      </c>
      <c r="P811" s="120">
        <v>-68.180000000000007</v>
      </c>
      <c r="Q811" s="120">
        <v>-100</v>
      </c>
      <c r="R811" s="120">
        <v>-100</v>
      </c>
      <c r="S811" s="120">
        <v>6.25</v>
      </c>
      <c r="T811" s="120">
        <v>-42.86</v>
      </c>
      <c r="U811" s="120">
        <v>-58.82</v>
      </c>
      <c r="V811" s="120">
        <v>173.08</v>
      </c>
      <c r="W811" s="120">
        <v>-100</v>
      </c>
      <c r="X811" s="120">
        <v>-75</v>
      </c>
      <c r="Y811" s="120">
        <v>0</v>
      </c>
      <c r="Z811" s="120">
        <v>-88.89</v>
      </c>
      <c r="AA811" s="116"/>
      <c r="AB811" s="120">
        <v>28.57</v>
      </c>
      <c r="AC811" s="116"/>
      <c r="AD811" s="116"/>
      <c r="AE811" s="120">
        <v>-58.82</v>
      </c>
      <c r="AF811" s="120">
        <v>-25</v>
      </c>
      <c r="AG811" s="120">
        <v>100</v>
      </c>
      <c r="AH811" s="120">
        <v>-95.77</v>
      </c>
      <c r="AI811" s="116"/>
      <c r="AJ811" s="120">
        <v>33.33</v>
      </c>
      <c r="AK811" s="120">
        <v>-37.5</v>
      </c>
      <c r="AL811" s="120">
        <v>33.33</v>
      </c>
      <c r="AM811" s="116"/>
      <c r="AN811" s="120">
        <v>-22.22</v>
      </c>
      <c r="AO811" s="116"/>
      <c r="AP811" s="120">
        <v>-33.33</v>
      </c>
      <c r="AQ811" s="120">
        <v>71.430000000000007</v>
      </c>
      <c r="AR811" s="120">
        <v>-11.11</v>
      </c>
      <c r="AS811" s="120">
        <v>-28.57</v>
      </c>
      <c r="AT811" s="120">
        <v>66.67</v>
      </c>
      <c r="AU811" s="120">
        <v>400</v>
      </c>
      <c r="AV811" s="120">
        <v>-87.5</v>
      </c>
      <c r="AW811" s="120">
        <v>220</v>
      </c>
      <c r="AX811" s="120">
        <v>50</v>
      </c>
      <c r="AY811" s="120">
        <v>-86.67</v>
      </c>
      <c r="AZ811" s="120">
        <v>128.57</v>
      </c>
      <c r="BA811" s="120">
        <v>20</v>
      </c>
    </row>
    <row r="812" spans="1:53" x14ac:dyDescent="0.45">
      <c r="A812" s="261">
        <v>178</v>
      </c>
      <c r="B812" s="174" t="s">
        <v>58</v>
      </c>
      <c r="C812" s="119">
        <v>15.61</v>
      </c>
      <c r="D812" s="119">
        <v>20.21</v>
      </c>
      <c r="E812" s="119">
        <v>8.76</v>
      </c>
      <c r="F812" s="119">
        <v>13.13</v>
      </c>
      <c r="G812" s="119">
        <v>11.26</v>
      </c>
      <c r="H812" s="119">
        <v>-10.95</v>
      </c>
      <c r="I812" s="119">
        <v>-9.64</v>
      </c>
      <c r="J812" s="119">
        <v>8.82</v>
      </c>
      <c r="K812" s="119">
        <v>8.1</v>
      </c>
      <c r="L812" s="119">
        <v>16.21</v>
      </c>
      <c r="M812" s="119">
        <v>16.28</v>
      </c>
      <c r="N812" s="119">
        <v>-12.67</v>
      </c>
      <c r="O812" s="119">
        <v>-13.48</v>
      </c>
      <c r="P812" s="119">
        <v>32.72</v>
      </c>
      <c r="Q812" s="119">
        <v>32.85</v>
      </c>
      <c r="R812" s="119">
        <v>0.7</v>
      </c>
      <c r="S812" s="119">
        <v>-21.82</v>
      </c>
      <c r="T812" s="119">
        <v>19.25</v>
      </c>
      <c r="U812" s="119">
        <v>34.71</v>
      </c>
      <c r="V812" s="119">
        <v>21.76</v>
      </c>
      <c r="W812" s="119">
        <v>5.05</v>
      </c>
      <c r="X812" s="119">
        <v>-13.22</v>
      </c>
      <c r="Y812" s="119">
        <v>19.82</v>
      </c>
      <c r="Z812" s="119">
        <v>13.22</v>
      </c>
      <c r="AA812" s="119">
        <v>5.74</v>
      </c>
      <c r="AB812" s="119">
        <v>-26.22</v>
      </c>
      <c r="AC812" s="119">
        <v>-26.68</v>
      </c>
      <c r="AD812" s="119">
        <v>-26.73</v>
      </c>
      <c r="AE812" s="119">
        <v>4.43</v>
      </c>
      <c r="AF812" s="119">
        <v>-18.63</v>
      </c>
      <c r="AG812" s="119">
        <v>-19.75</v>
      </c>
      <c r="AH812" s="119">
        <v>-16.940000000000001</v>
      </c>
      <c r="AI812" s="119">
        <v>-0.08</v>
      </c>
      <c r="AJ812" s="119">
        <v>35.28</v>
      </c>
      <c r="AK812" s="119">
        <v>0.2</v>
      </c>
      <c r="AL812" s="119">
        <v>33.76</v>
      </c>
      <c r="AM812" s="119">
        <v>20.93</v>
      </c>
      <c r="AN812" s="119">
        <v>21.98</v>
      </c>
      <c r="AO812" s="119">
        <v>26.08</v>
      </c>
      <c r="AP812" s="119">
        <v>6.54</v>
      </c>
      <c r="AQ812" s="119">
        <v>16.04</v>
      </c>
      <c r="AR812" s="119">
        <v>14.42</v>
      </c>
      <c r="AS812" s="119">
        <v>25.22</v>
      </c>
      <c r="AT812" s="119">
        <v>17.559999999999999</v>
      </c>
      <c r="AU812" s="119">
        <v>7.5</v>
      </c>
      <c r="AV812" s="119">
        <v>4.79</v>
      </c>
      <c r="AW812" s="119">
        <v>0.5</v>
      </c>
      <c r="AX812" s="119">
        <v>3.76</v>
      </c>
      <c r="AY812" s="119">
        <v>-5.3</v>
      </c>
      <c r="AZ812" s="119">
        <v>47.92</v>
      </c>
      <c r="BA812" s="119">
        <v>29.84</v>
      </c>
    </row>
    <row r="813" spans="1:53" x14ac:dyDescent="0.45">
      <c r="A813" s="260">
        <v>179</v>
      </c>
      <c r="B813" s="173" t="s">
        <v>276</v>
      </c>
      <c r="C813" s="120">
        <v>-80</v>
      </c>
      <c r="D813" s="120">
        <v>-6.25</v>
      </c>
      <c r="E813" s="120">
        <v>-25</v>
      </c>
      <c r="F813" s="120">
        <v>128.57</v>
      </c>
      <c r="G813" s="120">
        <v>-23.08</v>
      </c>
      <c r="H813" s="120">
        <v>-4</v>
      </c>
      <c r="I813" s="120">
        <v>771.43</v>
      </c>
      <c r="J813" s="120">
        <v>86.36</v>
      </c>
      <c r="K813" s="120">
        <v>79.31</v>
      </c>
      <c r="L813" s="120">
        <v>57.58</v>
      </c>
      <c r="M813" s="120">
        <v>75.86</v>
      </c>
      <c r="N813" s="120">
        <v>-15</v>
      </c>
      <c r="O813" s="120">
        <v>12.5</v>
      </c>
      <c r="P813" s="120">
        <v>93.33</v>
      </c>
      <c r="Q813" s="120">
        <v>-53.85</v>
      </c>
      <c r="R813" s="120">
        <v>-56.25</v>
      </c>
      <c r="S813" s="120">
        <v>-60</v>
      </c>
      <c r="T813" s="120">
        <v>-25</v>
      </c>
      <c r="U813" s="120">
        <v>-85.25</v>
      </c>
      <c r="V813" s="120">
        <v>-65.849999999999994</v>
      </c>
      <c r="W813" s="120">
        <v>-51.92</v>
      </c>
      <c r="X813" s="120">
        <v>-73.08</v>
      </c>
      <c r="Y813" s="120">
        <v>-82.35</v>
      </c>
      <c r="Z813" s="120">
        <v>-64.709999999999994</v>
      </c>
      <c r="AA813" s="120">
        <v>-66.67</v>
      </c>
      <c r="AB813" s="120">
        <v>-58.62</v>
      </c>
      <c r="AC813" s="120">
        <v>-22.22</v>
      </c>
      <c r="AD813" s="120">
        <v>-14.29</v>
      </c>
      <c r="AE813" s="120">
        <v>437.5</v>
      </c>
      <c r="AF813" s="120">
        <v>94.44</v>
      </c>
      <c r="AG813" s="120">
        <v>377.78</v>
      </c>
      <c r="AH813" s="120">
        <v>100</v>
      </c>
      <c r="AI813" s="120">
        <v>12</v>
      </c>
      <c r="AJ813" s="120">
        <v>14.29</v>
      </c>
      <c r="AK813" s="120">
        <v>155.56</v>
      </c>
      <c r="AL813" s="120">
        <v>16.670000000000002</v>
      </c>
      <c r="AM813" s="120">
        <v>533.33000000000004</v>
      </c>
      <c r="AN813" s="120">
        <v>75</v>
      </c>
      <c r="AO813" s="120">
        <v>528.57000000000005</v>
      </c>
      <c r="AP813" s="120">
        <v>91.67</v>
      </c>
      <c r="AQ813" s="120">
        <v>-18.600000000000001</v>
      </c>
      <c r="AR813" s="120">
        <v>-2.86</v>
      </c>
      <c r="AS813" s="120">
        <v>-11.63</v>
      </c>
      <c r="AT813" s="120">
        <v>-3.57</v>
      </c>
      <c r="AU813" s="120">
        <v>28.57</v>
      </c>
      <c r="AV813" s="120">
        <v>-12.5</v>
      </c>
      <c r="AW813" s="120">
        <v>-26.09</v>
      </c>
      <c r="AX813" s="120">
        <v>114.29</v>
      </c>
      <c r="AY813" s="120">
        <v>31.58</v>
      </c>
      <c r="AZ813" s="120">
        <v>-9.52</v>
      </c>
      <c r="BA813" s="120">
        <v>-85.23</v>
      </c>
    </row>
    <row r="814" spans="1:53" ht="29.25" x14ac:dyDescent="0.45">
      <c r="A814" s="261">
        <v>180</v>
      </c>
      <c r="B814" s="174" t="s">
        <v>277</v>
      </c>
      <c r="C814" s="117"/>
      <c r="D814" s="121">
        <v>1800</v>
      </c>
      <c r="E814" s="119">
        <v>450</v>
      </c>
      <c r="F814" s="119">
        <v>200</v>
      </c>
      <c r="G814" s="119">
        <v>371.43</v>
      </c>
      <c r="H814" s="119">
        <v>200</v>
      </c>
      <c r="I814" s="117"/>
      <c r="J814" s="119">
        <v>350</v>
      </c>
      <c r="K814" s="119">
        <v>-100</v>
      </c>
      <c r="L814" s="119">
        <v>-5.56</v>
      </c>
      <c r="M814" s="119">
        <v>300</v>
      </c>
      <c r="N814" s="119">
        <v>-100</v>
      </c>
      <c r="O814" s="117"/>
      <c r="P814" s="119">
        <v>-36.840000000000003</v>
      </c>
      <c r="Q814" s="119">
        <v>-68.180000000000007</v>
      </c>
      <c r="R814" s="119">
        <v>216.67</v>
      </c>
      <c r="S814" s="119">
        <v>-74.239999999999995</v>
      </c>
      <c r="T814" s="119">
        <v>333.33</v>
      </c>
      <c r="U814" s="119">
        <v>66.67</v>
      </c>
      <c r="V814" s="119">
        <v>-11.11</v>
      </c>
      <c r="W814" s="117"/>
      <c r="X814" s="119">
        <v>-35.29</v>
      </c>
      <c r="Y814" s="119">
        <v>0</v>
      </c>
      <c r="Z814" s="117"/>
      <c r="AA814" s="119">
        <v>38.89</v>
      </c>
      <c r="AB814" s="119">
        <v>50</v>
      </c>
      <c r="AC814" s="119">
        <v>400</v>
      </c>
      <c r="AD814" s="119">
        <v>5.26</v>
      </c>
      <c r="AE814" s="119">
        <v>-82.35</v>
      </c>
      <c r="AF814" s="119">
        <v>92.31</v>
      </c>
      <c r="AG814" s="119">
        <v>-50</v>
      </c>
      <c r="AH814" s="119">
        <v>-100</v>
      </c>
      <c r="AI814" s="119">
        <v>71.430000000000007</v>
      </c>
      <c r="AJ814" s="119">
        <v>-45.45</v>
      </c>
      <c r="AK814" s="119">
        <v>50</v>
      </c>
      <c r="AL814" s="119">
        <v>450</v>
      </c>
      <c r="AM814" s="119">
        <v>24</v>
      </c>
      <c r="AN814" s="119">
        <v>161.11000000000001</v>
      </c>
      <c r="AO814" s="119">
        <v>140</v>
      </c>
      <c r="AP814" s="119">
        <v>135</v>
      </c>
      <c r="AQ814" s="121">
        <v>1500</v>
      </c>
      <c r="AR814" s="119">
        <v>-68</v>
      </c>
      <c r="AS814" s="119">
        <v>140</v>
      </c>
      <c r="AT814" s="117"/>
      <c r="AU814" s="119">
        <v>108.33</v>
      </c>
      <c r="AV814" s="119">
        <v>66.67</v>
      </c>
      <c r="AW814" s="119">
        <v>-41.67</v>
      </c>
      <c r="AX814" s="119">
        <v>-90.91</v>
      </c>
      <c r="AY814" s="119">
        <v>-45.16</v>
      </c>
      <c r="AZ814" s="119">
        <v>-31.91</v>
      </c>
      <c r="BA814" s="119">
        <v>-54.76</v>
      </c>
    </row>
    <row r="815" spans="1:53" ht="42" x14ac:dyDescent="0.45">
      <c r="A815" s="260">
        <v>181</v>
      </c>
      <c r="B815" s="173" t="s">
        <v>278</v>
      </c>
      <c r="C815" s="120">
        <v>400</v>
      </c>
      <c r="D815" s="120">
        <v>50</v>
      </c>
      <c r="E815" s="120">
        <v>372.73</v>
      </c>
      <c r="F815" s="120">
        <v>280</v>
      </c>
      <c r="G815" s="120">
        <v>25</v>
      </c>
      <c r="H815" s="120">
        <v>-6.67</v>
      </c>
      <c r="I815" s="120">
        <v>112.5</v>
      </c>
      <c r="J815" s="118">
        <v>2100</v>
      </c>
      <c r="K815" s="120">
        <v>-13.64</v>
      </c>
      <c r="L815" s="120">
        <v>-92.59</v>
      </c>
      <c r="M815" s="120">
        <v>180</v>
      </c>
      <c r="N815" s="120">
        <v>20</v>
      </c>
      <c r="O815" s="120">
        <v>86.67</v>
      </c>
      <c r="P815" s="120">
        <v>83.33</v>
      </c>
      <c r="Q815" s="120">
        <v>-67.31</v>
      </c>
      <c r="R815" s="120">
        <v>10.53</v>
      </c>
      <c r="S815" s="120">
        <v>-20</v>
      </c>
      <c r="T815" s="120">
        <v>-85.71</v>
      </c>
      <c r="U815" s="120">
        <v>5.88</v>
      </c>
      <c r="V815" s="120">
        <v>4.55</v>
      </c>
      <c r="W815" s="120">
        <v>52.63</v>
      </c>
      <c r="X815" s="118">
        <v>1600</v>
      </c>
      <c r="Y815" s="120">
        <v>-28.57</v>
      </c>
      <c r="Z815" s="120">
        <v>-50</v>
      </c>
      <c r="AA815" s="120">
        <v>-42.86</v>
      </c>
      <c r="AB815" s="120">
        <v>18.18</v>
      </c>
      <c r="AC815" s="120">
        <v>129.41</v>
      </c>
      <c r="AD815" s="120">
        <v>-100</v>
      </c>
      <c r="AE815" s="120">
        <v>262.5</v>
      </c>
      <c r="AF815" s="118">
        <v>1450</v>
      </c>
      <c r="AG815" s="120">
        <v>-50</v>
      </c>
      <c r="AH815" s="120">
        <v>8.6999999999999993</v>
      </c>
      <c r="AI815" s="120">
        <v>-24.14</v>
      </c>
      <c r="AJ815" s="120">
        <v>-38.24</v>
      </c>
      <c r="AK815" s="120">
        <v>-80</v>
      </c>
      <c r="AL815" s="120">
        <v>450</v>
      </c>
      <c r="AM815" s="120">
        <v>-81.25</v>
      </c>
      <c r="AN815" s="120">
        <v>100</v>
      </c>
      <c r="AO815" s="120">
        <v>-82.05</v>
      </c>
      <c r="AP815" s="116"/>
      <c r="AQ815" s="120">
        <v>-48.28</v>
      </c>
      <c r="AR815" s="120">
        <v>-67.739999999999995</v>
      </c>
      <c r="AS815" s="120">
        <v>277.77999999999997</v>
      </c>
      <c r="AT815" s="120">
        <v>-4</v>
      </c>
      <c r="AU815" s="120">
        <v>136.36000000000001</v>
      </c>
      <c r="AV815" s="120">
        <v>114.29</v>
      </c>
      <c r="AW815" s="120">
        <v>100</v>
      </c>
      <c r="AX815" s="120">
        <v>-36.36</v>
      </c>
      <c r="AY815" s="120">
        <v>200</v>
      </c>
      <c r="AZ815" s="120">
        <v>-84.62</v>
      </c>
      <c r="BA815" s="120">
        <v>0</v>
      </c>
    </row>
    <row r="816" spans="1:53" ht="29.25" x14ac:dyDescent="0.45">
      <c r="A816" s="261">
        <v>182</v>
      </c>
      <c r="B816" s="174" t="s">
        <v>51</v>
      </c>
      <c r="C816" s="119">
        <v>53.91</v>
      </c>
      <c r="D816" s="119">
        <v>8.4700000000000006</v>
      </c>
      <c r="E816" s="119">
        <v>21.67</v>
      </c>
      <c r="F816" s="119">
        <v>-59.69</v>
      </c>
      <c r="G816" s="119">
        <v>-10.4</v>
      </c>
      <c r="H816" s="119">
        <v>2.3199999999999998</v>
      </c>
      <c r="I816" s="119">
        <v>12.14</v>
      </c>
      <c r="J816" s="119">
        <v>-22.76</v>
      </c>
      <c r="K816" s="119">
        <v>46.22</v>
      </c>
      <c r="L816" s="119">
        <v>63.77</v>
      </c>
      <c r="M816" s="119">
        <v>41.72</v>
      </c>
      <c r="N816" s="119">
        <v>-17.28</v>
      </c>
      <c r="O816" s="119">
        <v>-41.67</v>
      </c>
      <c r="P816" s="119">
        <v>-65.099999999999994</v>
      </c>
      <c r="Q816" s="119">
        <v>-29.37</v>
      </c>
      <c r="R816" s="119">
        <v>7.08</v>
      </c>
      <c r="S816" s="119">
        <v>-30.33</v>
      </c>
      <c r="T816" s="119">
        <v>10.050000000000001</v>
      </c>
      <c r="U816" s="119">
        <v>13.38</v>
      </c>
      <c r="V816" s="119">
        <v>-19.95</v>
      </c>
      <c r="W816" s="119">
        <v>-47.55</v>
      </c>
      <c r="X816" s="119">
        <v>-45.86</v>
      </c>
      <c r="Y816" s="119">
        <v>-20.27</v>
      </c>
      <c r="Z816" s="119">
        <v>-40.770000000000003</v>
      </c>
      <c r="AA816" s="119">
        <v>-57.72</v>
      </c>
      <c r="AB816" s="119">
        <v>-51.94</v>
      </c>
      <c r="AC816" s="119">
        <v>-72.73</v>
      </c>
      <c r="AD816" s="119">
        <v>-36.090000000000003</v>
      </c>
      <c r="AE816" s="119">
        <v>-66.67</v>
      </c>
      <c r="AF816" s="119">
        <v>-62.77</v>
      </c>
      <c r="AG816" s="119">
        <v>-67.13</v>
      </c>
      <c r="AH816" s="119">
        <v>-42.55</v>
      </c>
      <c r="AI816" s="119">
        <v>-21.07</v>
      </c>
      <c r="AJ816" s="119">
        <v>-89.45</v>
      </c>
      <c r="AK816" s="119">
        <v>-96.29</v>
      </c>
      <c r="AL816" s="119">
        <v>-86.2</v>
      </c>
      <c r="AM816" s="119">
        <v>-96.98</v>
      </c>
      <c r="AN816" s="119">
        <v>-96.89</v>
      </c>
      <c r="AO816" s="119">
        <v>-93.78</v>
      </c>
      <c r="AP816" s="119">
        <v>-97.41</v>
      </c>
      <c r="AQ816" s="119">
        <v>-82.94</v>
      </c>
      <c r="AR816" s="119">
        <v>-98.94</v>
      </c>
      <c r="AS816" s="119">
        <v>-82.05</v>
      </c>
      <c r="AT816" s="119">
        <v>-99</v>
      </c>
      <c r="AU816" s="119">
        <v>-98.65</v>
      </c>
      <c r="AV816" s="119">
        <v>-74.650000000000006</v>
      </c>
      <c r="AW816" s="119">
        <v>120</v>
      </c>
      <c r="AX816" s="119">
        <v>-96.3</v>
      </c>
      <c r="AY816" s="119">
        <v>9.09</v>
      </c>
      <c r="AZ816" s="119">
        <v>80</v>
      </c>
      <c r="BA816" s="119">
        <v>171.43</v>
      </c>
    </row>
    <row r="817" spans="1:53" x14ac:dyDescent="0.45">
      <c r="A817" s="260">
        <v>183</v>
      </c>
      <c r="B817" s="173" t="s">
        <v>5</v>
      </c>
      <c r="C817" s="120">
        <v>-0.27</v>
      </c>
      <c r="D817" s="120">
        <v>-21.19</v>
      </c>
      <c r="E817" s="120">
        <v>-17.68</v>
      </c>
      <c r="F817" s="120">
        <v>-0.5</v>
      </c>
      <c r="G817" s="120">
        <v>-13.23</v>
      </c>
      <c r="H817" s="120">
        <v>3.23</v>
      </c>
      <c r="I817" s="120">
        <v>7.5</v>
      </c>
      <c r="J817" s="120">
        <v>7.96</v>
      </c>
      <c r="K817" s="120">
        <v>20.239999999999998</v>
      </c>
      <c r="L817" s="120">
        <v>-8.1</v>
      </c>
      <c r="M817" s="120">
        <v>-5.93</v>
      </c>
      <c r="N817" s="120">
        <v>21.19</v>
      </c>
      <c r="O817" s="120">
        <v>-14.48</v>
      </c>
      <c r="P817" s="120">
        <v>16.309999999999999</v>
      </c>
      <c r="Q817" s="120">
        <v>3.29</v>
      </c>
      <c r="R817" s="120">
        <v>-15.13</v>
      </c>
      <c r="S817" s="120">
        <v>-15.89</v>
      </c>
      <c r="T817" s="120">
        <v>-18.149999999999999</v>
      </c>
      <c r="U817" s="120">
        <v>-9.5500000000000007</v>
      </c>
      <c r="V817" s="120">
        <v>-0.37</v>
      </c>
      <c r="W817" s="120">
        <v>-20.87</v>
      </c>
      <c r="X817" s="120">
        <v>1.47</v>
      </c>
      <c r="Y817" s="120">
        <v>-1.06</v>
      </c>
      <c r="Z817" s="120">
        <v>-23.39</v>
      </c>
      <c r="AA817" s="120">
        <v>-7.99</v>
      </c>
      <c r="AB817" s="120">
        <v>-10.8</v>
      </c>
      <c r="AC817" s="120">
        <v>-6.66</v>
      </c>
      <c r="AD817" s="120">
        <v>-12</v>
      </c>
      <c r="AE817" s="120">
        <v>-4.22</v>
      </c>
      <c r="AF817" s="120">
        <v>-4.54</v>
      </c>
      <c r="AG817" s="120">
        <v>-9.34</v>
      </c>
      <c r="AH817" s="120">
        <v>-1.1599999999999999</v>
      </c>
      <c r="AI817" s="120">
        <v>15.01</v>
      </c>
      <c r="AJ817" s="120">
        <v>-3.5</v>
      </c>
      <c r="AK817" s="120">
        <v>17.78</v>
      </c>
      <c r="AL817" s="120">
        <v>23.84</v>
      </c>
      <c r="AM817" s="120">
        <v>26.38</v>
      </c>
      <c r="AN817" s="120">
        <v>23.33</v>
      </c>
      <c r="AO817" s="120">
        <v>23.19</v>
      </c>
      <c r="AP817" s="120">
        <v>22.93</v>
      </c>
      <c r="AQ817" s="120">
        <v>19.760000000000002</v>
      </c>
      <c r="AR817" s="120">
        <v>29.72</v>
      </c>
      <c r="AS817" s="120">
        <v>16.649999999999999</v>
      </c>
      <c r="AT817" s="120">
        <v>16.420000000000002</v>
      </c>
      <c r="AU817" s="120">
        <v>1.92</v>
      </c>
      <c r="AV817" s="120">
        <v>2.75</v>
      </c>
      <c r="AW817" s="120">
        <v>3.66</v>
      </c>
      <c r="AX817" s="120">
        <v>-3.86</v>
      </c>
      <c r="AY817" s="120">
        <v>-0.26</v>
      </c>
      <c r="AZ817" s="120">
        <v>4.46</v>
      </c>
      <c r="BA817" s="120">
        <v>7.7</v>
      </c>
    </row>
    <row r="818" spans="1:53" x14ac:dyDescent="0.45">
      <c r="A818" s="261">
        <v>184</v>
      </c>
      <c r="B818" s="174" t="s">
        <v>279</v>
      </c>
      <c r="C818" s="119">
        <v>22.99</v>
      </c>
      <c r="D818" s="119">
        <v>33.75</v>
      </c>
      <c r="E818" s="119">
        <v>48.93</v>
      </c>
      <c r="F818" s="119">
        <v>38.79</v>
      </c>
      <c r="G818" s="119">
        <v>25.53</v>
      </c>
      <c r="H818" s="119">
        <v>22.57</v>
      </c>
      <c r="I818" s="119">
        <v>4.6900000000000004</v>
      </c>
      <c r="J818" s="119">
        <v>-24.18</v>
      </c>
      <c r="K818" s="119">
        <v>-9.0299999999999994</v>
      </c>
      <c r="L818" s="119">
        <v>-10.55</v>
      </c>
      <c r="M818" s="119">
        <v>-21.63</v>
      </c>
      <c r="N818" s="119">
        <v>-7</v>
      </c>
      <c r="O818" s="119">
        <v>-2.25</v>
      </c>
      <c r="P818" s="119">
        <v>19.440000000000001</v>
      </c>
      <c r="Q818" s="119">
        <v>-28.17</v>
      </c>
      <c r="R818" s="119">
        <v>-17.420000000000002</v>
      </c>
      <c r="S818" s="119">
        <v>-45.23</v>
      </c>
      <c r="T818" s="119">
        <v>-52.69</v>
      </c>
      <c r="U818" s="119">
        <v>-24.39</v>
      </c>
      <c r="V818" s="119">
        <v>-2.87</v>
      </c>
      <c r="W818" s="119">
        <v>19.100000000000001</v>
      </c>
      <c r="X818" s="119">
        <v>11.27</v>
      </c>
      <c r="Y818" s="119">
        <v>20.2</v>
      </c>
      <c r="Z818" s="119">
        <v>-3.96</v>
      </c>
      <c r="AA818" s="119">
        <v>-15.88</v>
      </c>
      <c r="AB818" s="119">
        <v>-21.56</v>
      </c>
      <c r="AC818" s="119">
        <v>0.64</v>
      </c>
      <c r="AD818" s="119">
        <v>-16.5</v>
      </c>
      <c r="AE818" s="119">
        <v>9.81</v>
      </c>
      <c r="AF818" s="119">
        <v>29.6</v>
      </c>
      <c r="AG818" s="119">
        <v>-12.69</v>
      </c>
      <c r="AH818" s="119">
        <v>8.4700000000000006</v>
      </c>
      <c r="AI818" s="119">
        <v>-27.64</v>
      </c>
      <c r="AJ818" s="119">
        <v>-52.36</v>
      </c>
      <c r="AK818" s="119">
        <v>-39.85</v>
      </c>
      <c r="AL818" s="119">
        <v>-35.58</v>
      </c>
      <c r="AM818" s="119">
        <v>-14.89</v>
      </c>
      <c r="AN818" s="119">
        <v>-26.65</v>
      </c>
      <c r="AO818" s="119">
        <v>-47.46</v>
      </c>
      <c r="AP818" s="119">
        <v>-29.23</v>
      </c>
      <c r="AQ818" s="119">
        <v>-13.28</v>
      </c>
      <c r="AR818" s="119">
        <v>17.72</v>
      </c>
      <c r="AS818" s="119">
        <v>-4.72</v>
      </c>
      <c r="AT818" s="119">
        <v>-34.76</v>
      </c>
      <c r="AU818" s="119">
        <v>13.4</v>
      </c>
      <c r="AV818" s="119">
        <v>59.31</v>
      </c>
      <c r="AW818" s="119">
        <v>-12.25</v>
      </c>
      <c r="AX818" s="119">
        <v>12.11</v>
      </c>
      <c r="AY818" s="119">
        <v>-1.36</v>
      </c>
      <c r="AZ818" s="119">
        <v>54.09</v>
      </c>
      <c r="BA818" s="119">
        <v>36.270000000000003</v>
      </c>
    </row>
    <row r="819" spans="1:53" ht="42" x14ac:dyDescent="0.45">
      <c r="A819" s="260">
        <v>185</v>
      </c>
      <c r="B819" s="173" t="s">
        <v>280</v>
      </c>
      <c r="C819" s="120">
        <v>0</v>
      </c>
      <c r="D819" s="120">
        <v>-100</v>
      </c>
      <c r="E819" s="120">
        <v>-28.57</v>
      </c>
      <c r="F819" s="120">
        <v>85.71</v>
      </c>
      <c r="G819" s="120">
        <v>150</v>
      </c>
      <c r="H819" s="120">
        <v>-64.290000000000006</v>
      </c>
      <c r="I819" s="120">
        <v>28.57</v>
      </c>
      <c r="J819" s="120">
        <v>-66.67</v>
      </c>
      <c r="K819" s="120">
        <v>200</v>
      </c>
      <c r="L819" s="120">
        <v>216.67</v>
      </c>
      <c r="M819" s="120">
        <v>250</v>
      </c>
      <c r="N819" s="120">
        <v>125</v>
      </c>
      <c r="O819" s="120">
        <v>400</v>
      </c>
      <c r="P819" s="116"/>
      <c r="Q819" s="120">
        <v>100</v>
      </c>
      <c r="R819" s="120">
        <v>15.38</v>
      </c>
      <c r="S819" s="120">
        <v>30</v>
      </c>
      <c r="T819" s="120">
        <v>-70</v>
      </c>
      <c r="U819" s="120">
        <v>44.44</v>
      </c>
      <c r="V819" s="120">
        <v>0</v>
      </c>
      <c r="W819" s="120">
        <v>216.67</v>
      </c>
      <c r="X819" s="120">
        <v>-5.26</v>
      </c>
      <c r="Y819" s="120">
        <v>314.29000000000002</v>
      </c>
      <c r="Z819" s="120">
        <v>211.11</v>
      </c>
      <c r="AA819" s="120">
        <v>-25</v>
      </c>
      <c r="AB819" s="120">
        <v>111.76</v>
      </c>
      <c r="AC819" s="120">
        <v>0</v>
      </c>
      <c r="AD819" s="120">
        <v>26.67</v>
      </c>
      <c r="AE819" s="120">
        <v>46.15</v>
      </c>
      <c r="AF819" s="120">
        <v>233.33</v>
      </c>
      <c r="AG819" s="120">
        <v>-61.54</v>
      </c>
      <c r="AH819" s="120">
        <v>750</v>
      </c>
      <c r="AI819" s="120">
        <v>-47.37</v>
      </c>
      <c r="AJ819" s="120">
        <v>-11.11</v>
      </c>
      <c r="AK819" s="120">
        <v>6.9</v>
      </c>
      <c r="AL819" s="120">
        <v>-21.43</v>
      </c>
      <c r="AM819" s="120">
        <v>-6.67</v>
      </c>
      <c r="AN819" s="120">
        <v>-38.89</v>
      </c>
      <c r="AO819" s="120">
        <v>-10</v>
      </c>
      <c r="AP819" s="120">
        <v>-26.32</v>
      </c>
      <c r="AQ819" s="120">
        <v>0</v>
      </c>
      <c r="AR819" s="120">
        <v>130</v>
      </c>
      <c r="AS819" s="120">
        <v>260</v>
      </c>
      <c r="AT819" s="120">
        <v>517.65</v>
      </c>
      <c r="AU819" s="120">
        <v>360</v>
      </c>
      <c r="AV819" s="120">
        <v>93.75</v>
      </c>
      <c r="AW819" s="120">
        <v>-87.1</v>
      </c>
      <c r="AX819" s="120">
        <v>40.909999999999997</v>
      </c>
      <c r="AY819" s="120">
        <v>-7.14</v>
      </c>
      <c r="AZ819" s="120">
        <v>-9.09</v>
      </c>
      <c r="BA819" s="120">
        <v>16.670000000000002</v>
      </c>
    </row>
    <row r="820" spans="1:53" ht="29.25" x14ac:dyDescent="0.45">
      <c r="A820" s="261">
        <v>186</v>
      </c>
      <c r="B820" s="174" t="s">
        <v>61</v>
      </c>
      <c r="C820" s="119">
        <v>-54.71</v>
      </c>
      <c r="D820" s="119">
        <v>160.88999999999999</v>
      </c>
      <c r="E820" s="119">
        <v>-7.78</v>
      </c>
      <c r="F820" s="119">
        <v>-14.36</v>
      </c>
      <c r="G820" s="119">
        <v>-49.6</v>
      </c>
      <c r="H820" s="119">
        <v>17.39</v>
      </c>
      <c r="I820" s="119">
        <v>5.75</v>
      </c>
      <c r="J820" s="119">
        <v>14.74</v>
      </c>
      <c r="K820" s="119">
        <v>-19.98</v>
      </c>
      <c r="L820" s="119">
        <v>-42.13</v>
      </c>
      <c r="M820" s="119">
        <v>0.69</v>
      </c>
      <c r="N820" s="119">
        <v>55.91</v>
      </c>
      <c r="O820" s="119">
        <v>256</v>
      </c>
      <c r="P820" s="119">
        <v>-64.239999999999995</v>
      </c>
      <c r="Q820" s="119">
        <v>-49.57</v>
      </c>
      <c r="R820" s="119">
        <v>3.18</v>
      </c>
      <c r="S820" s="119">
        <v>-57.14</v>
      </c>
      <c r="T820" s="119">
        <v>-37.61</v>
      </c>
      <c r="U820" s="119">
        <v>-28.18</v>
      </c>
      <c r="V820" s="119">
        <v>-60.67</v>
      </c>
      <c r="W820" s="119">
        <v>-64.56</v>
      </c>
      <c r="X820" s="119">
        <v>3.31</v>
      </c>
      <c r="Y820" s="119">
        <v>-14.68</v>
      </c>
      <c r="Z820" s="119">
        <v>-54.8</v>
      </c>
      <c r="AA820" s="119">
        <v>-85.84</v>
      </c>
      <c r="AB820" s="119">
        <v>-34.729999999999997</v>
      </c>
      <c r="AC820" s="119">
        <v>-47.44</v>
      </c>
      <c r="AD820" s="119">
        <v>-22.41</v>
      </c>
      <c r="AE820" s="119">
        <v>119.44</v>
      </c>
      <c r="AF820" s="119">
        <v>31.05</v>
      </c>
      <c r="AG820" s="119">
        <v>-20.09</v>
      </c>
      <c r="AH820" s="119">
        <v>-9.66</v>
      </c>
      <c r="AI820" s="119">
        <v>173.91</v>
      </c>
      <c r="AJ820" s="119">
        <v>18.309999999999999</v>
      </c>
      <c r="AK820" s="119">
        <v>-54.4</v>
      </c>
      <c r="AL820" s="119">
        <v>253.63</v>
      </c>
      <c r="AM820" s="119">
        <v>828.57</v>
      </c>
      <c r="AN820" s="119">
        <v>-9.6300000000000008</v>
      </c>
      <c r="AO820" s="119">
        <v>65.58</v>
      </c>
      <c r="AP820" s="119">
        <v>41.16</v>
      </c>
      <c r="AQ820" s="119">
        <v>137.55000000000001</v>
      </c>
      <c r="AR820" s="119">
        <v>42.51</v>
      </c>
      <c r="AS820" s="119">
        <v>86.09</v>
      </c>
      <c r="AT820" s="119">
        <v>19.18</v>
      </c>
      <c r="AU820" s="119">
        <v>-35.24</v>
      </c>
      <c r="AV820" s="119">
        <v>5.42</v>
      </c>
      <c r="AW820" s="119">
        <v>125.44</v>
      </c>
      <c r="AX820" s="119">
        <v>-38.700000000000003</v>
      </c>
      <c r="AY820" s="119">
        <v>-13.16</v>
      </c>
      <c r="AZ820" s="119">
        <v>138.07</v>
      </c>
      <c r="BA820" s="119">
        <v>167.45</v>
      </c>
    </row>
    <row r="821" spans="1:53" x14ac:dyDescent="0.45">
      <c r="A821" s="260">
        <v>187</v>
      </c>
      <c r="B821" s="173" t="s">
        <v>59</v>
      </c>
      <c r="C821" s="120">
        <v>3.1</v>
      </c>
      <c r="D821" s="120">
        <v>0.82</v>
      </c>
      <c r="E821" s="120">
        <v>1.22</v>
      </c>
      <c r="F821" s="120">
        <v>7.48</v>
      </c>
      <c r="G821" s="120">
        <v>3.65</v>
      </c>
      <c r="H821" s="120">
        <v>14.74</v>
      </c>
      <c r="I821" s="120">
        <v>15.65</v>
      </c>
      <c r="J821" s="120">
        <v>-8.0299999999999994</v>
      </c>
      <c r="K821" s="120">
        <v>23.5</v>
      </c>
      <c r="L821" s="120">
        <v>17.03</v>
      </c>
      <c r="M821" s="120">
        <v>7.43</v>
      </c>
      <c r="N821" s="120">
        <v>7.17</v>
      </c>
      <c r="O821" s="120">
        <v>-2.56</v>
      </c>
      <c r="P821" s="120">
        <v>-4.01</v>
      </c>
      <c r="Q821" s="120">
        <v>9.6999999999999993</v>
      </c>
      <c r="R821" s="120">
        <v>-0.82</v>
      </c>
      <c r="S821" s="120">
        <v>13.86</v>
      </c>
      <c r="T821" s="120">
        <v>-0.68</v>
      </c>
      <c r="U821" s="120">
        <v>4.62</v>
      </c>
      <c r="V821" s="120">
        <v>13.35</v>
      </c>
      <c r="W821" s="120">
        <v>5.03</v>
      </c>
      <c r="X821" s="120">
        <v>-3.68</v>
      </c>
      <c r="Y821" s="120">
        <v>14.28</v>
      </c>
      <c r="Z821" s="120">
        <v>11.25</v>
      </c>
      <c r="AA821" s="120">
        <v>4.8499999999999996</v>
      </c>
      <c r="AB821" s="120">
        <v>-1.57</v>
      </c>
      <c r="AC821" s="120">
        <v>-4.4000000000000004</v>
      </c>
      <c r="AD821" s="120">
        <v>-1.38</v>
      </c>
      <c r="AE821" s="120">
        <v>-10.7</v>
      </c>
      <c r="AF821" s="120">
        <v>-4.92</v>
      </c>
      <c r="AG821" s="120">
        <v>-15.67</v>
      </c>
      <c r="AH821" s="120">
        <v>-4.63</v>
      </c>
      <c r="AI821" s="120">
        <v>-13.23</v>
      </c>
      <c r="AJ821" s="120">
        <v>-1.32</v>
      </c>
      <c r="AK821" s="120">
        <v>-6.56</v>
      </c>
      <c r="AL821" s="120">
        <v>-6.83</v>
      </c>
      <c r="AM821" s="120">
        <v>-12.28</v>
      </c>
      <c r="AN821" s="120">
        <v>4.82</v>
      </c>
      <c r="AO821" s="120">
        <v>-1.42</v>
      </c>
      <c r="AP821" s="120">
        <v>-6.68</v>
      </c>
      <c r="AQ821" s="120">
        <v>-4.45</v>
      </c>
      <c r="AR821" s="120">
        <v>-1.7</v>
      </c>
      <c r="AS821" s="120">
        <v>-2.29</v>
      </c>
      <c r="AT821" s="120">
        <v>0.79</v>
      </c>
      <c r="AU821" s="120">
        <v>6.28</v>
      </c>
      <c r="AV821" s="120">
        <v>-3.04</v>
      </c>
      <c r="AW821" s="120">
        <v>7.19</v>
      </c>
      <c r="AX821" s="120">
        <v>0.65</v>
      </c>
      <c r="AY821" s="120">
        <v>16.940000000000001</v>
      </c>
      <c r="AZ821" s="120">
        <v>7.22</v>
      </c>
      <c r="BA821" s="120">
        <v>12.3</v>
      </c>
    </row>
    <row r="822" spans="1:53" ht="29.25" x14ac:dyDescent="0.45">
      <c r="A822" s="261">
        <v>188</v>
      </c>
      <c r="B822" s="174" t="s">
        <v>281</v>
      </c>
      <c r="C822" s="119">
        <v>4.03</v>
      </c>
      <c r="D822" s="119">
        <v>6.16</v>
      </c>
      <c r="E822" s="119">
        <v>7.74</v>
      </c>
      <c r="F822" s="119">
        <v>-16.600000000000001</v>
      </c>
      <c r="G822" s="119">
        <v>-10.6</v>
      </c>
      <c r="H822" s="119">
        <v>-18.260000000000002</v>
      </c>
      <c r="I822" s="119">
        <v>18.39</v>
      </c>
      <c r="J822" s="119">
        <v>3.12</v>
      </c>
      <c r="K822" s="119">
        <v>1.62</v>
      </c>
      <c r="L822" s="119">
        <v>-3.37</v>
      </c>
      <c r="M822" s="119">
        <v>-12.55</v>
      </c>
      <c r="N822" s="119">
        <v>-5.12</v>
      </c>
      <c r="O822" s="119">
        <v>-11.22</v>
      </c>
      <c r="P822" s="119">
        <v>0.45</v>
      </c>
      <c r="Q822" s="119">
        <v>-3.36</v>
      </c>
      <c r="R822" s="119">
        <v>15.59</v>
      </c>
      <c r="S822" s="119">
        <v>9.68</v>
      </c>
      <c r="T822" s="119">
        <v>17.989999999999998</v>
      </c>
      <c r="U822" s="119">
        <v>-1.18</v>
      </c>
      <c r="V822" s="119">
        <v>-18.920000000000002</v>
      </c>
      <c r="W822" s="119">
        <v>10.01</v>
      </c>
      <c r="X822" s="119">
        <v>44.1</v>
      </c>
      <c r="Y822" s="119">
        <v>56.24</v>
      </c>
      <c r="Z822" s="119">
        <v>7.23</v>
      </c>
      <c r="AA822" s="119">
        <v>-5.98</v>
      </c>
      <c r="AB822" s="119">
        <v>2.56</v>
      </c>
      <c r="AC822" s="119">
        <v>-15.65</v>
      </c>
      <c r="AD822" s="119">
        <v>-11.55</v>
      </c>
      <c r="AE822" s="119">
        <v>-28.37</v>
      </c>
      <c r="AF822" s="119">
        <v>-28.3</v>
      </c>
      <c r="AG822" s="119">
        <v>-18.71</v>
      </c>
      <c r="AH822" s="119">
        <v>-17.440000000000001</v>
      </c>
      <c r="AI822" s="119">
        <v>-39.82</v>
      </c>
      <c r="AJ822" s="119">
        <v>-51.77</v>
      </c>
      <c r="AK822" s="119">
        <v>-46.38</v>
      </c>
      <c r="AL822" s="119">
        <v>-25.31</v>
      </c>
      <c r="AM822" s="119">
        <v>10.86</v>
      </c>
      <c r="AN822" s="119">
        <v>-9.31</v>
      </c>
      <c r="AO822" s="119">
        <v>-32.1</v>
      </c>
      <c r="AP822" s="119">
        <v>-22.97</v>
      </c>
      <c r="AQ822" s="119">
        <v>5.0599999999999996</v>
      </c>
      <c r="AR822" s="119">
        <v>13.72</v>
      </c>
      <c r="AS822" s="119">
        <v>-0.28999999999999998</v>
      </c>
      <c r="AT822" s="119">
        <v>16.350000000000001</v>
      </c>
      <c r="AU822" s="119">
        <v>-28.94</v>
      </c>
      <c r="AV822" s="119">
        <v>62.49</v>
      </c>
      <c r="AW822" s="119">
        <v>-2.0699999999999998</v>
      </c>
      <c r="AX822" s="119">
        <v>-4.1500000000000004</v>
      </c>
      <c r="AY822" s="119">
        <v>-13.15</v>
      </c>
      <c r="AZ822" s="119">
        <v>-29.93</v>
      </c>
      <c r="BA822" s="119">
        <v>18.510000000000002</v>
      </c>
    </row>
    <row r="823" spans="1:53" ht="29.25" x14ac:dyDescent="0.45">
      <c r="A823" s="260">
        <v>189</v>
      </c>
      <c r="B823" s="173" t="s">
        <v>282</v>
      </c>
      <c r="C823" s="120">
        <v>-45.83</v>
      </c>
      <c r="D823" s="120">
        <v>-54.17</v>
      </c>
      <c r="E823" s="120">
        <v>76</v>
      </c>
      <c r="F823" s="120">
        <v>44.12</v>
      </c>
      <c r="G823" s="120">
        <v>-5.77</v>
      </c>
      <c r="H823" s="120">
        <v>3.03</v>
      </c>
      <c r="I823" s="120">
        <v>27.78</v>
      </c>
      <c r="J823" s="120">
        <v>19.05</v>
      </c>
      <c r="K823" s="120">
        <v>-50.85</v>
      </c>
      <c r="L823" s="120">
        <v>466.67</v>
      </c>
      <c r="M823" s="120">
        <v>-62.86</v>
      </c>
      <c r="N823" s="120">
        <v>-13.04</v>
      </c>
      <c r="O823" s="120">
        <v>38.46</v>
      </c>
      <c r="P823" s="120">
        <v>136.36000000000001</v>
      </c>
      <c r="Q823" s="120">
        <v>13.64</v>
      </c>
      <c r="R823" s="120">
        <v>16.329999999999998</v>
      </c>
      <c r="S823" s="120">
        <v>-30.61</v>
      </c>
      <c r="T823" s="120">
        <v>29.41</v>
      </c>
      <c r="U823" s="120">
        <v>-11.59</v>
      </c>
      <c r="V823" s="120">
        <v>116</v>
      </c>
      <c r="W823" s="120">
        <v>55.17</v>
      </c>
      <c r="X823" s="120">
        <v>-2.94</v>
      </c>
      <c r="Y823" s="120">
        <v>284.62</v>
      </c>
      <c r="Z823" s="120">
        <v>75</v>
      </c>
      <c r="AA823" s="120">
        <v>19.440000000000001</v>
      </c>
      <c r="AB823" s="120">
        <v>-1.92</v>
      </c>
      <c r="AC823" s="120">
        <v>30</v>
      </c>
      <c r="AD823" s="120">
        <v>-15.79</v>
      </c>
      <c r="AE823" s="120">
        <v>-11.76</v>
      </c>
      <c r="AF823" s="120">
        <v>97.73</v>
      </c>
      <c r="AG823" s="120">
        <v>-32.79</v>
      </c>
      <c r="AH823" s="120">
        <v>20.37</v>
      </c>
      <c r="AI823" s="120">
        <v>-51.11</v>
      </c>
      <c r="AJ823" s="120">
        <v>30.3</v>
      </c>
      <c r="AK823" s="120">
        <v>-24</v>
      </c>
      <c r="AL823" s="120">
        <v>42.86</v>
      </c>
      <c r="AM823" s="120">
        <v>9.3000000000000007</v>
      </c>
      <c r="AN823" s="120">
        <v>-23.53</v>
      </c>
      <c r="AO823" s="120">
        <v>30.77</v>
      </c>
      <c r="AP823" s="120">
        <v>4.17</v>
      </c>
      <c r="AQ823" s="120">
        <v>96.67</v>
      </c>
      <c r="AR823" s="120">
        <v>-5.75</v>
      </c>
      <c r="AS823" s="120">
        <v>73.17</v>
      </c>
      <c r="AT823" s="120">
        <v>4.62</v>
      </c>
      <c r="AU823" s="120">
        <v>277.27</v>
      </c>
      <c r="AV823" s="120">
        <v>97.67</v>
      </c>
      <c r="AW823" s="120">
        <v>115.79</v>
      </c>
      <c r="AX823" s="120">
        <v>-10</v>
      </c>
      <c r="AY823" s="120">
        <v>48.94</v>
      </c>
      <c r="AZ823" s="120">
        <v>-5.13</v>
      </c>
      <c r="BA823" s="120">
        <v>-36.47</v>
      </c>
    </row>
    <row r="824" spans="1:53" ht="42" x14ac:dyDescent="0.45">
      <c r="A824" s="261">
        <v>190</v>
      </c>
      <c r="B824" s="174" t="s">
        <v>53</v>
      </c>
      <c r="C824" s="119">
        <v>8.07</v>
      </c>
      <c r="D824" s="119">
        <v>4.05</v>
      </c>
      <c r="E824" s="119">
        <v>35.99</v>
      </c>
      <c r="F824" s="119">
        <v>11.12</v>
      </c>
      <c r="G824" s="119">
        <v>64.36</v>
      </c>
      <c r="H824" s="119">
        <v>40.590000000000003</v>
      </c>
      <c r="I824" s="119">
        <v>11.07</v>
      </c>
      <c r="J824" s="119">
        <v>24.09</v>
      </c>
      <c r="K824" s="119">
        <v>54.84</v>
      </c>
      <c r="L824" s="119">
        <v>24.4</v>
      </c>
      <c r="M824" s="119">
        <v>54.11</v>
      </c>
      <c r="N824" s="119">
        <v>32.93</v>
      </c>
      <c r="O824" s="119">
        <v>32.14</v>
      </c>
      <c r="P824" s="119">
        <v>27.54</v>
      </c>
      <c r="Q824" s="119">
        <v>42.12</v>
      </c>
      <c r="R824" s="119">
        <v>2.4500000000000002</v>
      </c>
      <c r="S824" s="119">
        <v>-21.55</v>
      </c>
      <c r="T824" s="119">
        <v>1.8</v>
      </c>
      <c r="U824" s="119">
        <v>10.23</v>
      </c>
      <c r="V824" s="119">
        <v>-1.0900000000000001</v>
      </c>
      <c r="W824" s="119">
        <v>-36.89</v>
      </c>
      <c r="X824" s="119">
        <v>-35.53</v>
      </c>
      <c r="Y824" s="119">
        <v>-30.97</v>
      </c>
      <c r="Z824" s="119">
        <v>-39.590000000000003</v>
      </c>
      <c r="AA824" s="119">
        <v>-51.99</v>
      </c>
      <c r="AB824" s="119">
        <v>-36.85</v>
      </c>
      <c r="AC824" s="119">
        <v>-51.42</v>
      </c>
      <c r="AD824" s="119">
        <v>-46.26</v>
      </c>
      <c r="AE824" s="119">
        <v>-12.15</v>
      </c>
      <c r="AF824" s="119">
        <v>33.14</v>
      </c>
      <c r="AG824" s="119">
        <v>18.89</v>
      </c>
      <c r="AH824" s="119">
        <v>17.43</v>
      </c>
      <c r="AI824" s="119">
        <v>89.99</v>
      </c>
      <c r="AJ824" s="119">
        <v>57.56</v>
      </c>
      <c r="AK824" s="119">
        <v>11.41</v>
      </c>
      <c r="AL824" s="119">
        <v>56.07</v>
      </c>
      <c r="AM824" s="119">
        <v>15.01</v>
      </c>
      <c r="AN824" s="119">
        <v>30.24</v>
      </c>
      <c r="AO824" s="119">
        <v>47.48</v>
      </c>
      <c r="AP824" s="119">
        <v>82.4</v>
      </c>
      <c r="AQ824" s="119">
        <v>-10.119999999999999</v>
      </c>
      <c r="AR824" s="119">
        <v>-26.21</v>
      </c>
      <c r="AS824" s="119">
        <v>-24.18</v>
      </c>
      <c r="AT824" s="119">
        <v>-30.57</v>
      </c>
      <c r="AU824" s="119">
        <v>-38.270000000000003</v>
      </c>
      <c r="AV824" s="119">
        <v>-23.9</v>
      </c>
      <c r="AW824" s="119">
        <v>33.72</v>
      </c>
      <c r="AX824" s="119">
        <v>9.36</v>
      </c>
      <c r="AY824" s="119">
        <v>70.150000000000006</v>
      </c>
      <c r="AZ824" s="119">
        <v>30.83</v>
      </c>
      <c r="BA824" s="119">
        <v>7.28</v>
      </c>
    </row>
    <row r="825" spans="1:53" x14ac:dyDescent="0.45">
      <c r="A825" s="260">
        <v>191</v>
      </c>
      <c r="B825" s="173" t="s">
        <v>283</v>
      </c>
      <c r="C825" s="120">
        <v>8.67</v>
      </c>
      <c r="D825" s="120">
        <v>-13.81</v>
      </c>
      <c r="E825" s="120">
        <v>-10.84</v>
      </c>
      <c r="F825" s="120">
        <v>34.729999999999997</v>
      </c>
      <c r="G825" s="120">
        <v>32.880000000000003</v>
      </c>
      <c r="H825" s="120">
        <v>9.6999999999999993</v>
      </c>
      <c r="I825" s="120">
        <v>6.68</v>
      </c>
      <c r="J825" s="120">
        <v>2.2400000000000002</v>
      </c>
      <c r="K825" s="120">
        <v>35.86</v>
      </c>
      <c r="L825" s="120">
        <v>32.36</v>
      </c>
      <c r="M825" s="120">
        <v>1.84</v>
      </c>
      <c r="N825" s="120">
        <v>-16.11</v>
      </c>
      <c r="O825" s="120">
        <v>17.05</v>
      </c>
      <c r="P825" s="120">
        <v>19.579999999999998</v>
      </c>
      <c r="Q825" s="120">
        <v>16.489999999999998</v>
      </c>
      <c r="R825" s="120">
        <v>2.6</v>
      </c>
      <c r="S825" s="120">
        <v>-28.17</v>
      </c>
      <c r="T825" s="120">
        <v>-14.2</v>
      </c>
      <c r="U825" s="120">
        <v>3.06</v>
      </c>
      <c r="V825" s="120">
        <v>20.97</v>
      </c>
      <c r="W825" s="120">
        <v>-3.9</v>
      </c>
      <c r="X825" s="120">
        <v>-1.3</v>
      </c>
      <c r="Y825" s="120">
        <v>-2.66</v>
      </c>
      <c r="Z825" s="120">
        <v>-42.26</v>
      </c>
      <c r="AA825" s="120">
        <v>-15.24</v>
      </c>
      <c r="AB825" s="120">
        <v>8.74</v>
      </c>
      <c r="AC825" s="120">
        <v>-9.83</v>
      </c>
      <c r="AD825" s="120">
        <v>-13.72</v>
      </c>
      <c r="AE825" s="120">
        <v>-3.47</v>
      </c>
      <c r="AF825" s="120">
        <v>6.64</v>
      </c>
      <c r="AG825" s="120">
        <v>-5.25</v>
      </c>
      <c r="AH825" s="120">
        <v>-0.19</v>
      </c>
      <c r="AI825" s="120">
        <v>5.9</v>
      </c>
      <c r="AJ825" s="120">
        <v>8.67</v>
      </c>
      <c r="AK825" s="120">
        <v>5.0999999999999996</v>
      </c>
      <c r="AL825" s="120">
        <v>7.76</v>
      </c>
      <c r="AM825" s="120">
        <v>0.98</v>
      </c>
      <c r="AN825" s="120">
        <v>-0.57999999999999996</v>
      </c>
      <c r="AO825" s="120">
        <v>12.95</v>
      </c>
      <c r="AP825" s="120">
        <v>14.63</v>
      </c>
      <c r="AQ825" s="120">
        <v>31.14</v>
      </c>
      <c r="AR825" s="120">
        <v>-4.38</v>
      </c>
      <c r="AS825" s="120">
        <v>19.88</v>
      </c>
      <c r="AT825" s="120">
        <v>-8.27</v>
      </c>
      <c r="AU825" s="120">
        <v>-10.77</v>
      </c>
      <c r="AV825" s="120">
        <v>-8.17</v>
      </c>
      <c r="AW825" s="120">
        <v>-4.75</v>
      </c>
      <c r="AX825" s="120">
        <v>-1.06</v>
      </c>
      <c r="AY825" s="120">
        <v>23.22</v>
      </c>
      <c r="AZ825" s="120">
        <v>12.95</v>
      </c>
      <c r="BA825" s="120">
        <v>15.94</v>
      </c>
    </row>
    <row r="826" spans="1:53" x14ac:dyDescent="0.45">
      <c r="A826" s="261">
        <v>192</v>
      </c>
      <c r="B826" s="174" t="s">
        <v>284</v>
      </c>
      <c r="C826" s="119">
        <v>-15.56</v>
      </c>
      <c r="D826" s="119">
        <v>-61.33</v>
      </c>
      <c r="E826" s="119">
        <v>-26.47</v>
      </c>
      <c r="F826" s="119">
        <v>25</v>
      </c>
      <c r="G826" s="119">
        <v>-66.319999999999993</v>
      </c>
      <c r="H826" s="119">
        <v>-28.92</v>
      </c>
      <c r="I826" s="119">
        <v>-28.26</v>
      </c>
      <c r="J826" s="119">
        <v>-78</v>
      </c>
      <c r="K826" s="119">
        <v>-28.81</v>
      </c>
      <c r="L826" s="119">
        <v>-14.49</v>
      </c>
      <c r="M826" s="119">
        <v>-51.61</v>
      </c>
      <c r="N826" s="119">
        <v>258.62</v>
      </c>
      <c r="O826" s="119">
        <v>23.68</v>
      </c>
      <c r="P826" s="119">
        <v>155.16999999999999</v>
      </c>
      <c r="Q826" s="119">
        <v>-14</v>
      </c>
      <c r="R826" s="119">
        <v>13.33</v>
      </c>
      <c r="S826" s="119">
        <v>128.13</v>
      </c>
      <c r="T826" s="119">
        <v>8.4700000000000006</v>
      </c>
      <c r="U826" s="119">
        <v>-9.09</v>
      </c>
      <c r="V826" s="119">
        <v>372.73</v>
      </c>
      <c r="W826" s="119">
        <v>40.479999999999997</v>
      </c>
      <c r="X826" s="119">
        <v>-20.34</v>
      </c>
      <c r="Y826" s="119">
        <v>40</v>
      </c>
      <c r="Z826" s="119">
        <v>-93.27</v>
      </c>
      <c r="AA826" s="119">
        <v>-57.45</v>
      </c>
      <c r="AB826" s="119">
        <v>-55.41</v>
      </c>
      <c r="AC826" s="119">
        <v>25.58</v>
      </c>
      <c r="AD826" s="119">
        <v>-79.41</v>
      </c>
      <c r="AE826" s="119">
        <v>-56.16</v>
      </c>
      <c r="AF826" s="119">
        <v>-56.25</v>
      </c>
      <c r="AG826" s="119">
        <v>-70</v>
      </c>
      <c r="AH826" s="119">
        <v>-94.23</v>
      </c>
      <c r="AI826" s="119">
        <v>-77.97</v>
      </c>
      <c r="AJ826" s="119">
        <v>-65.959999999999994</v>
      </c>
      <c r="AK826" s="119">
        <v>28.57</v>
      </c>
      <c r="AL826" s="119">
        <v>85.71</v>
      </c>
      <c r="AM826" s="119">
        <v>80</v>
      </c>
      <c r="AN826" s="119">
        <v>30.3</v>
      </c>
      <c r="AO826" s="119">
        <v>-66.67</v>
      </c>
      <c r="AP826" s="119">
        <v>219.05</v>
      </c>
      <c r="AQ826" s="119">
        <v>96.88</v>
      </c>
      <c r="AR826" s="119">
        <v>64.290000000000006</v>
      </c>
      <c r="AS826" s="119">
        <v>111.11</v>
      </c>
      <c r="AT826" s="119">
        <v>583.33000000000004</v>
      </c>
      <c r="AU826" s="119">
        <v>23.08</v>
      </c>
      <c r="AV826" s="119">
        <v>-37.5</v>
      </c>
      <c r="AW826" s="119">
        <v>-49.38</v>
      </c>
      <c r="AX826" s="119">
        <v>84.62</v>
      </c>
      <c r="AY826" s="119">
        <v>19.440000000000001</v>
      </c>
      <c r="AZ826" s="119">
        <v>4.6500000000000004</v>
      </c>
      <c r="BA826" s="119">
        <v>155.56</v>
      </c>
    </row>
    <row r="827" spans="1:53" x14ac:dyDescent="0.45">
      <c r="A827" s="260">
        <v>193</v>
      </c>
      <c r="B827" s="173" t="s">
        <v>285</v>
      </c>
      <c r="C827" s="116"/>
      <c r="D827" s="116"/>
      <c r="E827" s="116"/>
      <c r="F827" s="116"/>
      <c r="G827" s="116"/>
      <c r="H827" s="116"/>
      <c r="I827" s="120">
        <v>-21.74</v>
      </c>
      <c r="J827" s="120">
        <v>0</v>
      </c>
      <c r="K827" s="120">
        <v>-85.19</v>
      </c>
      <c r="L827" s="120">
        <v>70</v>
      </c>
      <c r="M827" s="120">
        <v>0</v>
      </c>
      <c r="N827" s="120">
        <v>350</v>
      </c>
      <c r="O827" s="120">
        <v>-50</v>
      </c>
      <c r="P827" s="120">
        <v>-100</v>
      </c>
      <c r="Q827" s="120">
        <v>150</v>
      </c>
      <c r="R827" s="120">
        <v>-100</v>
      </c>
      <c r="S827" s="120">
        <v>-71.430000000000007</v>
      </c>
      <c r="T827" s="120">
        <v>-100</v>
      </c>
      <c r="U827" s="120">
        <v>-100</v>
      </c>
      <c r="V827" s="120">
        <v>-100</v>
      </c>
      <c r="W827" s="120">
        <v>-25</v>
      </c>
      <c r="X827" s="120">
        <v>-100</v>
      </c>
      <c r="Y827" s="120">
        <v>-60</v>
      </c>
      <c r="Z827" s="120">
        <v>-100</v>
      </c>
      <c r="AA827" s="116"/>
      <c r="AB827" s="116"/>
      <c r="AC827" s="120">
        <v>-80</v>
      </c>
      <c r="AD827" s="116"/>
      <c r="AE827" s="120">
        <v>-100</v>
      </c>
      <c r="AF827" s="116"/>
      <c r="AG827" s="116"/>
      <c r="AH827" s="116"/>
      <c r="AI827" s="120">
        <v>100</v>
      </c>
      <c r="AJ827" s="116"/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16"/>
      <c r="AT827" s="116"/>
      <c r="AU827" s="120">
        <v>-100</v>
      </c>
      <c r="AV827" s="116"/>
      <c r="AW827" s="116"/>
      <c r="AX827" s="116"/>
      <c r="AY827" s="116"/>
      <c r="AZ827" s="116"/>
      <c r="BA827" s="116"/>
    </row>
    <row r="828" spans="1:53" x14ac:dyDescent="0.45">
      <c r="A828" s="261">
        <v>194</v>
      </c>
      <c r="B828" s="174" t="s">
        <v>63</v>
      </c>
      <c r="C828" s="119">
        <v>149.81</v>
      </c>
      <c r="D828" s="119">
        <v>52.79</v>
      </c>
      <c r="E828" s="119">
        <v>39.9</v>
      </c>
      <c r="F828" s="119">
        <v>34.659999999999997</v>
      </c>
      <c r="G828" s="119">
        <v>85.61</v>
      </c>
      <c r="H828" s="119">
        <v>185.46</v>
      </c>
      <c r="I828" s="119">
        <v>56.78</v>
      </c>
      <c r="J828" s="119">
        <v>28.32</v>
      </c>
      <c r="K828" s="119">
        <v>-15.85</v>
      </c>
      <c r="L828" s="119">
        <v>4.6100000000000003</v>
      </c>
      <c r="M828" s="119">
        <v>-43.87</v>
      </c>
      <c r="N828" s="119">
        <v>-46.11</v>
      </c>
      <c r="O828" s="119">
        <v>-64.23</v>
      </c>
      <c r="P828" s="119">
        <v>-70.66</v>
      </c>
      <c r="Q828" s="119">
        <v>-73.7</v>
      </c>
      <c r="R828" s="119">
        <v>-4.22</v>
      </c>
      <c r="S828" s="119">
        <v>-49.53</v>
      </c>
      <c r="T828" s="119">
        <v>-66.2</v>
      </c>
      <c r="U828" s="119">
        <v>-66.319999999999993</v>
      </c>
      <c r="V828" s="119">
        <v>-70.38</v>
      </c>
      <c r="W828" s="119">
        <v>-14.29</v>
      </c>
      <c r="X828" s="119">
        <v>-48.45</v>
      </c>
      <c r="Y828" s="119">
        <v>19.670000000000002</v>
      </c>
      <c r="Z828" s="119">
        <v>9.6199999999999992</v>
      </c>
      <c r="AA828" s="119">
        <v>-1.28</v>
      </c>
      <c r="AB828" s="119">
        <v>56.21</v>
      </c>
      <c r="AC828" s="119">
        <v>66.900000000000006</v>
      </c>
      <c r="AD828" s="119">
        <v>-22.91</v>
      </c>
      <c r="AE828" s="119">
        <v>-31.09</v>
      </c>
      <c r="AF828" s="119">
        <v>24.66</v>
      </c>
      <c r="AG828" s="119">
        <v>-15.04</v>
      </c>
      <c r="AH828" s="119">
        <v>28.19</v>
      </c>
      <c r="AI828" s="119">
        <v>-32.200000000000003</v>
      </c>
      <c r="AJ828" s="119">
        <v>-47.24</v>
      </c>
      <c r="AK828" s="119">
        <v>-46.58</v>
      </c>
      <c r="AL828" s="119">
        <v>-7.46</v>
      </c>
      <c r="AM828" s="119">
        <v>-51.72</v>
      </c>
      <c r="AN828" s="119">
        <v>-30.3</v>
      </c>
      <c r="AO828" s="119">
        <v>4.6399999999999997</v>
      </c>
      <c r="AP828" s="119">
        <v>-16.57</v>
      </c>
      <c r="AQ828" s="119">
        <v>18.48</v>
      </c>
      <c r="AR828" s="119">
        <v>-13.55</v>
      </c>
      <c r="AS828" s="119">
        <v>3.13</v>
      </c>
      <c r="AT828" s="119">
        <v>0.52</v>
      </c>
      <c r="AU828" s="119">
        <v>12.85</v>
      </c>
      <c r="AV828" s="119">
        <v>142.86000000000001</v>
      </c>
      <c r="AW828" s="119">
        <v>95.73</v>
      </c>
      <c r="AX828" s="119">
        <v>-20.38</v>
      </c>
      <c r="AY828" s="119">
        <v>62.5</v>
      </c>
      <c r="AZ828" s="119">
        <v>36.96</v>
      </c>
      <c r="BA828" s="119">
        <v>17.739999999999998</v>
      </c>
    </row>
    <row r="829" spans="1:53" ht="29.25" x14ac:dyDescent="0.45">
      <c r="A829" s="260">
        <v>195</v>
      </c>
      <c r="B829" s="173" t="s">
        <v>286</v>
      </c>
      <c r="C829" s="120">
        <v>143.47999999999999</v>
      </c>
      <c r="D829" s="120">
        <v>-4.08</v>
      </c>
      <c r="E829" s="120">
        <v>-44.55</v>
      </c>
      <c r="F829" s="120">
        <v>-31.88</v>
      </c>
      <c r="G829" s="120">
        <v>58.62</v>
      </c>
      <c r="H829" s="120">
        <v>-17.39</v>
      </c>
      <c r="I829" s="120">
        <v>139.53</v>
      </c>
      <c r="J829" s="120">
        <v>-11.67</v>
      </c>
      <c r="K829" s="120">
        <v>-28.57</v>
      </c>
      <c r="L829" s="120">
        <v>-22.22</v>
      </c>
      <c r="M829" s="120">
        <v>107.69</v>
      </c>
      <c r="N829" s="120">
        <v>47.54</v>
      </c>
      <c r="O829" s="120">
        <v>27.68</v>
      </c>
      <c r="P829" s="120">
        <v>23.4</v>
      </c>
      <c r="Q829" s="120">
        <v>87.5</v>
      </c>
      <c r="R829" s="120">
        <v>59.57</v>
      </c>
      <c r="S829" s="120">
        <v>-55.43</v>
      </c>
      <c r="T829" s="120">
        <v>200</v>
      </c>
      <c r="U829" s="120">
        <v>-38.83</v>
      </c>
      <c r="V829" s="120">
        <v>-35.85</v>
      </c>
      <c r="W829" s="120">
        <v>-16</v>
      </c>
      <c r="X829" s="120">
        <v>28.57</v>
      </c>
      <c r="Y829" s="120">
        <v>-22.22</v>
      </c>
      <c r="Z829" s="120">
        <v>-60</v>
      </c>
      <c r="AA829" s="120">
        <v>-25.87</v>
      </c>
      <c r="AB829" s="120">
        <v>39.659999999999997</v>
      </c>
      <c r="AC829" s="120">
        <v>83.81</v>
      </c>
      <c r="AD829" s="120">
        <v>-30.67</v>
      </c>
      <c r="AE829" s="120">
        <v>92.68</v>
      </c>
      <c r="AF829" s="120">
        <v>-59.65</v>
      </c>
      <c r="AG829" s="120">
        <v>-39.68</v>
      </c>
      <c r="AH829" s="120">
        <v>64.709999999999994</v>
      </c>
      <c r="AI829" s="120">
        <v>-2.38</v>
      </c>
      <c r="AJ829" s="120">
        <v>11.11</v>
      </c>
      <c r="AK829" s="120">
        <v>257.14</v>
      </c>
      <c r="AL829" s="120">
        <v>-33.33</v>
      </c>
      <c r="AM829" s="120">
        <v>-81.13</v>
      </c>
      <c r="AN829" s="120">
        <v>11.11</v>
      </c>
      <c r="AO829" s="120">
        <v>-18.649999999999999</v>
      </c>
      <c r="AP829" s="120">
        <v>3.85</v>
      </c>
      <c r="AQ829" s="120">
        <v>63.29</v>
      </c>
      <c r="AR829" s="120">
        <v>678.26</v>
      </c>
      <c r="AS829" s="120">
        <v>115.79</v>
      </c>
      <c r="AT829" s="120">
        <v>-28.57</v>
      </c>
      <c r="AU829" s="120">
        <v>-26.83</v>
      </c>
      <c r="AV829" s="120">
        <v>-71.67</v>
      </c>
      <c r="AW829" s="120">
        <v>-49.33</v>
      </c>
      <c r="AX829" s="120">
        <v>66.67</v>
      </c>
      <c r="AY829" s="120">
        <v>55</v>
      </c>
      <c r="AZ829" s="120">
        <v>-58.89</v>
      </c>
      <c r="BA829" s="120">
        <v>-83.44</v>
      </c>
    </row>
    <row r="830" spans="1:53" x14ac:dyDescent="0.45">
      <c r="A830" s="261">
        <v>196</v>
      </c>
      <c r="B830" s="174" t="s">
        <v>65</v>
      </c>
      <c r="C830" s="119">
        <v>-23.38</v>
      </c>
      <c r="D830" s="119">
        <v>23.08</v>
      </c>
      <c r="E830" s="119">
        <v>-8.91</v>
      </c>
      <c r="F830" s="119">
        <v>20.83</v>
      </c>
      <c r="G830" s="119">
        <v>-23.15</v>
      </c>
      <c r="H830" s="119">
        <v>124.62</v>
      </c>
      <c r="I830" s="119">
        <v>29.74</v>
      </c>
      <c r="J830" s="119">
        <v>29.23</v>
      </c>
      <c r="K830" s="119">
        <v>41.7</v>
      </c>
      <c r="L830" s="119">
        <v>36.96</v>
      </c>
      <c r="M830" s="119">
        <v>43.98</v>
      </c>
      <c r="N830" s="119">
        <v>-1.52</v>
      </c>
      <c r="O830" s="119">
        <v>28.31</v>
      </c>
      <c r="P830" s="119">
        <v>-10.86</v>
      </c>
      <c r="Q830" s="119">
        <v>24.44</v>
      </c>
      <c r="R830" s="119">
        <v>-40.950000000000003</v>
      </c>
      <c r="S830" s="119">
        <v>-5.68</v>
      </c>
      <c r="T830" s="119">
        <v>-26.48</v>
      </c>
      <c r="U830" s="119">
        <v>21.59</v>
      </c>
      <c r="V830" s="119">
        <v>-16.190000000000001</v>
      </c>
      <c r="W830" s="119">
        <v>-5.1100000000000003</v>
      </c>
      <c r="X830" s="119">
        <v>13.23</v>
      </c>
      <c r="Y830" s="119">
        <v>2.91</v>
      </c>
      <c r="Z830" s="119">
        <v>20.12</v>
      </c>
      <c r="AA830" s="119">
        <v>-35.24</v>
      </c>
      <c r="AB830" s="119">
        <v>-11.07</v>
      </c>
      <c r="AC830" s="119">
        <v>-14.29</v>
      </c>
      <c r="AD830" s="119">
        <v>56.93</v>
      </c>
      <c r="AE830" s="119">
        <v>33.33</v>
      </c>
      <c r="AF830" s="119">
        <v>1.86</v>
      </c>
      <c r="AG830" s="119">
        <v>7.65</v>
      </c>
      <c r="AH830" s="119">
        <v>59.09</v>
      </c>
      <c r="AI830" s="119">
        <v>32.909999999999997</v>
      </c>
      <c r="AJ830" s="119">
        <v>-44.16</v>
      </c>
      <c r="AK830" s="119">
        <v>3.89</v>
      </c>
      <c r="AL830" s="119">
        <v>-16.239999999999998</v>
      </c>
      <c r="AM830" s="119">
        <v>43.36</v>
      </c>
      <c r="AN830" s="119">
        <v>75.099999999999994</v>
      </c>
      <c r="AO830" s="119">
        <v>95.42</v>
      </c>
      <c r="AP830" s="119">
        <v>49.77</v>
      </c>
      <c r="AQ830" s="119">
        <v>9.0299999999999994</v>
      </c>
      <c r="AR830" s="119">
        <v>31.71</v>
      </c>
      <c r="AS830" s="119">
        <v>0.76</v>
      </c>
      <c r="AT830" s="119">
        <v>-30.89</v>
      </c>
      <c r="AU830" s="119">
        <v>-7.62</v>
      </c>
      <c r="AV830" s="119">
        <v>102.51</v>
      </c>
      <c r="AW830" s="119">
        <v>56.8</v>
      </c>
      <c r="AX830" s="119">
        <v>-3.38</v>
      </c>
      <c r="AY830" s="119">
        <v>10.19</v>
      </c>
      <c r="AZ830" s="119">
        <v>-9.48</v>
      </c>
      <c r="BA830" s="119">
        <v>-46.7</v>
      </c>
    </row>
    <row r="831" spans="1:53" x14ac:dyDescent="0.45">
      <c r="A831" s="260">
        <v>197</v>
      </c>
      <c r="B831" s="173" t="s">
        <v>287</v>
      </c>
      <c r="C831" s="120">
        <v>3.43</v>
      </c>
      <c r="D831" s="120">
        <v>12.32</v>
      </c>
      <c r="E831" s="120">
        <v>-20.420000000000002</v>
      </c>
      <c r="F831" s="120">
        <v>-45.79</v>
      </c>
      <c r="G831" s="120">
        <v>-38.26</v>
      </c>
      <c r="H831" s="120">
        <v>-66.75</v>
      </c>
      <c r="I831" s="120">
        <v>-55.37</v>
      </c>
      <c r="J831" s="120">
        <v>-89.72</v>
      </c>
      <c r="K831" s="120">
        <v>-59.21</v>
      </c>
      <c r="L831" s="120">
        <v>-67.37</v>
      </c>
      <c r="M831" s="120">
        <v>-52.82</v>
      </c>
      <c r="N831" s="120">
        <v>-38.659999999999997</v>
      </c>
      <c r="O831" s="120">
        <v>-53.06</v>
      </c>
      <c r="P831" s="120">
        <v>-72.81</v>
      </c>
      <c r="Q831" s="120">
        <v>-72.64</v>
      </c>
      <c r="R831" s="120">
        <v>-37.799999999999997</v>
      </c>
      <c r="S831" s="120">
        <v>-50.72</v>
      </c>
      <c r="T831" s="120">
        <v>-55.24</v>
      </c>
      <c r="U831" s="120">
        <v>-58.26</v>
      </c>
      <c r="V831" s="120">
        <v>42.67</v>
      </c>
      <c r="W831" s="120">
        <v>-46.93</v>
      </c>
      <c r="X831" s="120">
        <v>-55.93</v>
      </c>
      <c r="Y831" s="120">
        <v>-31.72</v>
      </c>
      <c r="Z831" s="120">
        <v>-15.15</v>
      </c>
      <c r="AA831" s="120">
        <v>-65.099999999999994</v>
      </c>
      <c r="AB831" s="120">
        <v>-27.35</v>
      </c>
      <c r="AC831" s="120">
        <v>-39.630000000000003</v>
      </c>
      <c r="AD831" s="120">
        <v>-60.44</v>
      </c>
      <c r="AE831" s="120">
        <v>-7.67</v>
      </c>
      <c r="AF831" s="120">
        <v>23.56</v>
      </c>
      <c r="AG831" s="120">
        <v>196.75</v>
      </c>
      <c r="AH831" s="120">
        <v>181.08</v>
      </c>
      <c r="AI831" s="120">
        <v>181.67</v>
      </c>
      <c r="AJ831" s="120">
        <v>340.14</v>
      </c>
      <c r="AK831" s="120">
        <v>8.59</v>
      </c>
      <c r="AL831" s="120">
        <v>-34.020000000000003</v>
      </c>
      <c r="AM831" s="120">
        <v>-46.07</v>
      </c>
      <c r="AN831" s="120">
        <v>45.2</v>
      </c>
      <c r="AO831" s="120">
        <v>11.21</v>
      </c>
      <c r="AP831" s="120">
        <v>-1.08</v>
      </c>
      <c r="AQ831" s="120">
        <v>18.670000000000002</v>
      </c>
      <c r="AR831" s="120">
        <v>-72.02</v>
      </c>
      <c r="AS831" s="120">
        <v>-40.85</v>
      </c>
      <c r="AT831" s="120">
        <v>-27.82</v>
      </c>
      <c r="AU831" s="120">
        <v>-11.64</v>
      </c>
      <c r="AV831" s="120">
        <v>-31.84</v>
      </c>
      <c r="AW831" s="120">
        <v>-23.44</v>
      </c>
      <c r="AX831" s="120">
        <v>66.709999999999994</v>
      </c>
      <c r="AY831" s="120">
        <v>220</v>
      </c>
      <c r="AZ831" s="120">
        <v>-64.959999999999994</v>
      </c>
      <c r="BA831" s="120">
        <v>34.75</v>
      </c>
    </row>
    <row r="832" spans="1:53" ht="29.25" x14ac:dyDescent="0.45">
      <c r="A832" s="261">
        <v>198</v>
      </c>
      <c r="B832" s="174" t="s">
        <v>288</v>
      </c>
      <c r="C832" s="119">
        <v>-22.85</v>
      </c>
      <c r="D832" s="119">
        <v>-25.48</v>
      </c>
      <c r="E832" s="119">
        <v>61.78</v>
      </c>
      <c r="F832" s="119">
        <v>-44.35</v>
      </c>
      <c r="G832" s="119">
        <v>0.24</v>
      </c>
      <c r="H832" s="119">
        <v>-23.04</v>
      </c>
      <c r="I832" s="119">
        <v>-52.82</v>
      </c>
      <c r="J832" s="119">
        <v>-58.44</v>
      </c>
      <c r="K832" s="119">
        <v>-73.09</v>
      </c>
      <c r="L832" s="119">
        <v>-9.57</v>
      </c>
      <c r="M832" s="119">
        <v>16.489999999999998</v>
      </c>
      <c r="N832" s="119">
        <v>-31.54</v>
      </c>
      <c r="O832" s="119">
        <v>-7.35</v>
      </c>
      <c r="P832" s="119">
        <v>-47.5</v>
      </c>
      <c r="Q832" s="119">
        <v>-60.35</v>
      </c>
      <c r="R832" s="119">
        <v>34.119999999999997</v>
      </c>
      <c r="S832" s="119">
        <v>-28.09</v>
      </c>
      <c r="T832" s="119">
        <v>-42.07</v>
      </c>
      <c r="U832" s="119">
        <v>31.56</v>
      </c>
      <c r="V832" s="119">
        <v>42.86</v>
      </c>
      <c r="W832" s="119">
        <v>102.99</v>
      </c>
      <c r="X832" s="119">
        <v>35.67</v>
      </c>
      <c r="Y832" s="119">
        <v>-0.92</v>
      </c>
      <c r="Z832" s="119">
        <v>-12.42</v>
      </c>
      <c r="AA832" s="119">
        <v>-33.950000000000003</v>
      </c>
      <c r="AB832" s="119">
        <v>47.16</v>
      </c>
      <c r="AC832" s="119">
        <v>55.12</v>
      </c>
      <c r="AD832" s="119">
        <v>0.53</v>
      </c>
      <c r="AE832" s="119">
        <v>-18.39</v>
      </c>
      <c r="AF832" s="119">
        <v>65.64</v>
      </c>
      <c r="AG832" s="119">
        <v>-1.65</v>
      </c>
      <c r="AH832" s="119">
        <v>91.14</v>
      </c>
      <c r="AI832" s="119">
        <v>-17.2</v>
      </c>
      <c r="AJ832" s="119">
        <v>-31.33</v>
      </c>
      <c r="AK832" s="119">
        <v>-43.55</v>
      </c>
      <c r="AL832" s="119">
        <v>67.349999999999994</v>
      </c>
      <c r="AM832" s="119">
        <v>-3.38</v>
      </c>
      <c r="AN832" s="119">
        <v>-47.29</v>
      </c>
      <c r="AO832" s="119">
        <v>22.17</v>
      </c>
      <c r="AP832" s="119">
        <v>-31</v>
      </c>
      <c r="AQ832" s="119">
        <v>36.270000000000003</v>
      </c>
      <c r="AR832" s="119">
        <v>-23.1</v>
      </c>
      <c r="AS832" s="119">
        <v>-47.42</v>
      </c>
      <c r="AT832" s="119">
        <v>-68.98</v>
      </c>
      <c r="AU832" s="119">
        <v>7.72</v>
      </c>
      <c r="AV832" s="119">
        <v>54.9</v>
      </c>
      <c r="AW832" s="119">
        <v>143</v>
      </c>
      <c r="AX832" s="119">
        <v>11.15</v>
      </c>
      <c r="AY832" s="119">
        <v>74.56</v>
      </c>
      <c r="AZ832" s="119">
        <v>100</v>
      </c>
      <c r="BA832" s="119">
        <v>-34.9</v>
      </c>
    </row>
    <row r="833" spans="1:53" x14ac:dyDescent="0.45">
      <c r="A833" s="260">
        <v>199</v>
      </c>
      <c r="B833" s="173" t="s">
        <v>289</v>
      </c>
      <c r="C833" s="120">
        <v>-28.57</v>
      </c>
      <c r="D833" s="120">
        <v>-47.37</v>
      </c>
      <c r="E833" s="120">
        <v>-45.71</v>
      </c>
      <c r="F833" s="120">
        <v>61.9</v>
      </c>
      <c r="G833" s="120">
        <v>-38.24</v>
      </c>
      <c r="H833" s="120">
        <v>4.3499999999999996</v>
      </c>
      <c r="I833" s="120">
        <v>17.39</v>
      </c>
      <c r="J833" s="120">
        <v>29.41</v>
      </c>
      <c r="K833" s="120">
        <v>200</v>
      </c>
      <c r="L833" s="120">
        <v>155.88</v>
      </c>
      <c r="M833" s="120">
        <v>26.67</v>
      </c>
      <c r="N833" s="120">
        <v>-27.78</v>
      </c>
      <c r="O833" s="120">
        <v>-20</v>
      </c>
      <c r="P833" s="120">
        <v>80</v>
      </c>
      <c r="Q833" s="120">
        <v>-47.37</v>
      </c>
      <c r="R833" s="120">
        <v>-70.59</v>
      </c>
      <c r="S833" s="120">
        <v>-23.81</v>
      </c>
      <c r="T833" s="120">
        <v>-58.33</v>
      </c>
      <c r="U833" s="120">
        <v>-44.44</v>
      </c>
      <c r="V833" s="120">
        <v>-50</v>
      </c>
      <c r="W833" s="120">
        <v>-64.099999999999994</v>
      </c>
      <c r="X833" s="120">
        <v>-59.77</v>
      </c>
      <c r="Y833" s="120">
        <v>-21.05</v>
      </c>
      <c r="Z833" s="120">
        <v>92.31</v>
      </c>
      <c r="AA833" s="120">
        <v>0</v>
      </c>
      <c r="AB833" s="120">
        <v>-27.78</v>
      </c>
      <c r="AC833" s="120">
        <v>40</v>
      </c>
      <c r="AD833" s="120">
        <v>110</v>
      </c>
      <c r="AE833" s="120">
        <v>100</v>
      </c>
      <c r="AF833" s="120">
        <v>40</v>
      </c>
      <c r="AG833" s="120">
        <v>-33.33</v>
      </c>
      <c r="AH833" s="120">
        <v>36.36</v>
      </c>
      <c r="AI833" s="120">
        <v>64.290000000000006</v>
      </c>
      <c r="AJ833" s="120">
        <v>-31.43</v>
      </c>
      <c r="AK833" s="120">
        <v>43.33</v>
      </c>
      <c r="AL833" s="120">
        <v>-36</v>
      </c>
      <c r="AM833" s="120">
        <v>0</v>
      </c>
      <c r="AN833" s="120">
        <v>23.08</v>
      </c>
      <c r="AO833" s="120">
        <v>0</v>
      </c>
      <c r="AP833" s="120">
        <v>-52.38</v>
      </c>
      <c r="AQ833" s="120">
        <v>-59.38</v>
      </c>
      <c r="AR833" s="120">
        <v>-57.14</v>
      </c>
      <c r="AS833" s="120">
        <v>10</v>
      </c>
      <c r="AT833" s="120">
        <v>20</v>
      </c>
      <c r="AU833" s="120">
        <v>-26.09</v>
      </c>
      <c r="AV833" s="120">
        <v>-45.83</v>
      </c>
      <c r="AW833" s="120">
        <v>-44.19</v>
      </c>
      <c r="AX833" s="120">
        <v>-6.25</v>
      </c>
      <c r="AY833" s="120">
        <v>-8.33</v>
      </c>
      <c r="AZ833" s="120">
        <v>12.5</v>
      </c>
      <c r="BA833" s="120">
        <v>57.14</v>
      </c>
    </row>
    <row r="834" spans="1:53" ht="29.25" x14ac:dyDescent="0.45">
      <c r="A834" s="261">
        <v>200</v>
      </c>
      <c r="B834" s="174" t="s">
        <v>290</v>
      </c>
      <c r="C834" s="119">
        <v>-100</v>
      </c>
      <c r="D834" s="119">
        <v>140</v>
      </c>
      <c r="E834" s="119">
        <v>-28.57</v>
      </c>
      <c r="F834" s="119">
        <v>-50</v>
      </c>
      <c r="G834" s="119">
        <v>240</v>
      </c>
      <c r="H834" s="119">
        <v>-75</v>
      </c>
      <c r="I834" s="117"/>
      <c r="J834" s="119">
        <v>-50</v>
      </c>
      <c r="K834" s="119">
        <v>166.67</v>
      </c>
      <c r="L834" s="119">
        <v>-81.819999999999993</v>
      </c>
      <c r="M834" s="119">
        <v>300</v>
      </c>
      <c r="N834" s="119">
        <v>-77.78</v>
      </c>
      <c r="O834" s="117"/>
      <c r="P834" s="119">
        <v>33.33</v>
      </c>
      <c r="Q834" s="119">
        <v>20</v>
      </c>
      <c r="R834" s="119">
        <v>100</v>
      </c>
      <c r="S834" s="119">
        <v>-100</v>
      </c>
      <c r="T834" s="119">
        <v>300</v>
      </c>
      <c r="U834" s="119">
        <v>-100</v>
      </c>
      <c r="V834" s="119">
        <v>350</v>
      </c>
      <c r="W834" s="119">
        <v>-100</v>
      </c>
      <c r="X834" s="119">
        <v>-100</v>
      </c>
      <c r="Y834" s="119">
        <v>-87.5</v>
      </c>
      <c r="Z834" s="119">
        <v>-100</v>
      </c>
      <c r="AA834" s="119">
        <v>-100</v>
      </c>
      <c r="AB834" s="119">
        <v>-100</v>
      </c>
      <c r="AC834" s="119">
        <v>-33.33</v>
      </c>
      <c r="AD834" s="119">
        <v>100</v>
      </c>
      <c r="AE834" s="117"/>
      <c r="AF834" s="119">
        <v>-100</v>
      </c>
      <c r="AG834" s="117"/>
      <c r="AH834" s="119">
        <v>-100</v>
      </c>
      <c r="AI834" s="117"/>
      <c r="AJ834" s="117"/>
      <c r="AK834" s="121">
        <v>1600</v>
      </c>
      <c r="AL834" s="117"/>
      <c r="AM834" s="117"/>
      <c r="AN834" s="117"/>
      <c r="AO834" s="119">
        <v>50</v>
      </c>
      <c r="AP834" s="119">
        <v>50</v>
      </c>
      <c r="AQ834" s="119">
        <v>0</v>
      </c>
      <c r="AR834" s="117"/>
      <c r="AS834" s="119">
        <v>300</v>
      </c>
      <c r="AT834" s="117"/>
      <c r="AU834" s="119">
        <v>-100</v>
      </c>
      <c r="AV834" s="117"/>
      <c r="AW834" s="119">
        <v>-88.24</v>
      </c>
      <c r="AX834" s="117"/>
      <c r="AY834" s="117"/>
      <c r="AZ834" s="121">
        <v>1500</v>
      </c>
      <c r="BA834" s="119">
        <v>-33.33</v>
      </c>
    </row>
    <row r="835" spans="1:53" ht="29.25" x14ac:dyDescent="0.45">
      <c r="A835" s="260">
        <v>201</v>
      </c>
      <c r="B835" s="173" t="s">
        <v>291</v>
      </c>
      <c r="C835" s="120">
        <v>110</v>
      </c>
      <c r="D835" s="120">
        <v>-56.1</v>
      </c>
      <c r="E835" s="120">
        <v>380</v>
      </c>
      <c r="F835" s="120">
        <v>-86.36</v>
      </c>
      <c r="G835" s="120">
        <v>150</v>
      </c>
      <c r="H835" s="120">
        <v>100</v>
      </c>
      <c r="I835" s="120">
        <v>105.88</v>
      </c>
      <c r="J835" s="120">
        <v>81.819999999999993</v>
      </c>
      <c r="K835" s="120">
        <v>-48.28</v>
      </c>
      <c r="L835" s="120">
        <v>7.14</v>
      </c>
      <c r="M835" s="120">
        <v>11.11</v>
      </c>
      <c r="N835" s="120">
        <v>-78.95</v>
      </c>
      <c r="O835" s="120">
        <v>-57.14</v>
      </c>
      <c r="P835" s="120">
        <v>33.33</v>
      </c>
      <c r="Q835" s="120">
        <v>-41.67</v>
      </c>
      <c r="R835" s="120">
        <v>0</v>
      </c>
      <c r="S835" s="120">
        <v>-82.86</v>
      </c>
      <c r="T835" s="120">
        <v>-78.569999999999993</v>
      </c>
      <c r="U835" s="120">
        <v>-48.57</v>
      </c>
      <c r="V835" s="120">
        <v>30</v>
      </c>
      <c r="W835" s="120">
        <v>186.67</v>
      </c>
      <c r="X835" s="120">
        <v>213.33</v>
      </c>
      <c r="Y835" s="120">
        <v>-75</v>
      </c>
      <c r="Z835" s="120">
        <v>150</v>
      </c>
      <c r="AA835" s="120">
        <v>11.11</v>
      </c>
      <c r="AB835" s="120">
        <v>-66.67</v>
      </c>
      <c r="AC835" s="120">
        <v>-28.57</v>
      </c>
      <c r="AD835" s="120">
        <v>466.67</v>
      </c>
      <c r="AE835" s="120">
        <v>50</v>
      </c>
      <c r="AF835" s="120">
        <v>483.33</v>
      </c>
      <c r="AG835" s="120">
        <v>-50</v>
      </c>
      <c r="AH835" s="120">
        <v>-69.23</v>
      </c>
      <c r="AI835" s="120">
        <v>-55.81</v>
      </c>
      <c r="AJ835" s="120">
        <v>-46.81</v>
      </c>
      <c r="AK835" s="120">
        <v>780</v>
      </c>
      <c r="AL835" s="120">
        <v>-30</v>
      </c>
      <c r="AM835" s="120">
        <v>-50</v>
      </c>
      <c r="AN835" s="120">
        <v>-50</v>
      </c>
      <c r="AO835" s="120">
        <v>50</v>
      </c>
      <c r="AP835" s="120">
        <v>147.06</v>
      </c>
      <c r="AQ835" s="120">
        <v>44.44</v>
      </c>
      <c r="AR835" s="120">
        <v>-91.43</v>
      </c>
      <c r="AS835" s="120">
        <v>177.78</v>
      </c>
      <c r="AT835" s="120">
        <v>150</v>
      </c>
      <c r="AU835" s="120">
        <v>89.47</v>
      </c>
      <c r="AV835" s="120">
        <v>-100</v>
      </c>
      <c r="AW835" s="120">
        <v>-45.45</v>
      </c>
      <c r="AX835" s="120">
        <v>71.430000000000007</v>
      </c>
      <c r="AY835" s="120">
        <v>920</v>
      </c>
      <c r="AZ835" s="120">
        <v>75</v>
      </c>
      <c r="BA835" s="120">
        <v>120</v>
      </c>
    </row>
    <row r="836" spans="1:53" ht="67.5" x14ac:dyDescent="0.45">
      <c r="A836" s="261">
        <v>202</v>
      </c>
      <c r="B836" s="174" t="s">
        <v>388</v>
      </c>
      <c r="C836" s="117"/>
      <c r="D836" s="117"/>
      <c r="E836" s="119">
        <v>150</v>
      </c>
      <c r="F836" s="117"/>
      <c r="G836" s="117"/>
      <c r="H836" s="119">
        <v>33.33</v>
      </c>
      <c r="I836" s="119">
        <v>-50</v>
      </c>
      <c r="J836" s="117"/>
      <c r="K836" s="119">
        <v>300</v>
      </c>
      <c r="L836" s="119">
        <v>-66.67</v>
      </c>
      <c r="M836" s="119">
        <v>-50</v>
      </c>
      <c r="N836" s="119">
        <v>-66.67</v>
      </c>
      <c r="O836" s="117"/>
      <c r="P836" s="119">
        <v>-50</v>
      </c>
      <c r="Q836" s="119">
        <v>-100</v>
      </c>
      <c r="R836" s="119">
        <v>25</v>
      </c>
      <c r="S836" s="119">
        <v>-100</v>
      </c>
      <c r="T836" s="119">
        <v>-100</v>
      </c>
      <c r="U836" s="119">
        <v>0</v>
      </c>
      <c r="V836" s="119">
        <v>-75</v>
      </c>
      <c r="W836" s="119">
        <v>-25</v>
      </c>
      <c r="X836" s="119">
        <v>0</v>
      </c>
      <c r="Y836" s="119">
        <v>250</v>
      </c>
      <c r="Z836" s="119">
        <v>300</v>
      </c>
      <c r="AA836" s="117"/>
      <c r="AB836" s="119">
        <v>700</v>
      </c>
      <c r="AC836" s="117"/>
      <c r="AD836" s="119">
        <v>60</v>
      </c>
      <c r="AE836" s="117"/>
      <c r="AF836" s="117"/>
      <c r="AG836" s="119">
        <v>-100</v>
      </c>
      <c r="AH836" s="119">
        <v>900</v>
      </c>
      <c r="AI836" s="119">
        <v>-33.33</v>
      </c>
      <c r="AJ836" s="119">
        <v>200</v>
      </c>
      <c r="AK836" s="119">
        <v>42.86</v>
      </c>
      <c r="AL836" s="119">
        <v>75</v>
      </c>
      <c r="AM836" s="117"/>
      <c r="AN836" s="119">
        <v>-62.5</v>
      </c>
      <c r="AO836" s="119">
        <v>-87.5</v>
      </c>
      <c r="AP836" s="119">
        <v>-75</v>
      </c>
      <c r="AQ836" s="119">
        <v>-75</v>
      </c>
      <c r="AR836" s="119">
        <v>-87.5</v>
      </c>
      <c r="AS836" s="117"/>
      <c r="AT836" s="119">
        <v>-80</v>
      </c>
      <c r="AU836" s="119">
        <v>0</v>
      </c>
      <c r="AV836" s="119">
        <v>266.67</v>
      </c>
      <c r="AW836" s="119">
        <v>-30</v>
      </c>
      <c r="AX836" s="119">
        <v>-100</v>
      </c>
      <c r="AY836" s="117"/>
      <c r="AZ836" s="119">
        <v>933.33</v>
      </c>
      <c r="BA836" s="121">
        <v>3400</v>
      </c>
    </row>
    <row r="837" spans="1:53" ht="29.25" x14ac:dyDescent="0.45">
      <c r="A837" s="260">
        <v>203</v>
      </c>
      <c r="B837" s="173" t="s">
        <v>292</v>
      </c>
      <c r="C837" s="120">
        <v>-42.2</v>
      </c>
      <c r="D837" s="120">
        <v>-6.87</v>
      </c>
      <c r="E837" s="120">
        <v>29.77</v>
      </c>
      <c r="F837" s="120">
        <v>37.979999999999997</v>
      </c>
      <c r="G837" s="120">
        <v>5.2</v>
      </c>
      <c r="H837" s="120">
        <v>15.16</v>
      </c>
      <c r="I837" s="120">
        <v>35.83</v>
      </c>
      <c r="J837" s="120">
        <v>186.76</v>
      </c>
      <c r="K837" s="120">
        <v>73.87</v>
      </c>
      <c r="L837" s="120">
        <v>28.62</v>
      </c>
      <c r="M837" s="120">
        <v>5.83</v>
      </c>
      <c r="N837" s="120">
        <v>-37.25</v>
      </c>
      <c r="O837" s="120">
        <v>-10.199999999999999</v>
      </c>
      <c r="P837" s="120">
        <v>-60.99</v>
      </c>
      <c r="Q837" s="120">
        <v>-58.7</v>
      </c>
      <c r="R837" s="120">
        <v>-44.73</v>
      </c>
      <c r="S837" s="120">
        <v>-38.43</v>
      </c>
      <c r="T837" s="120">
        <v>-4.3899999999999997</v>
      </c>
      <c r="U837" s="120">
        <v>-28.21</v>
      </c>
      <c r="V837" s="120">
        <v>-59.39</v>
      </c>
      <c r="W837" s="120">
        <v>-60.45</v>
      </c>
      <c r="X837" s="120">
        <v>-39</v>
      </c>
      <c r="Y837" s="120">
        <v>-35.17</v>
      </c>
      <c r="Z837" s="120">
        <v>25.16</v>
      </c>
      <c r="AA837" s="120">
        <v>-73.989999999999995</v>
      </c>
      <c r="AB837" s="120">
        <v>-43.63</v>
      </c>
      <c r="AC837" s="120">
        <v>-1.63</v>
      </c>
      <c r="AD837" s="120">
        <v>-52.92</v>
      </c>
      <c r="AE837" s="120">
        <v>-54.01</v>
      </c>
      <c r="AF837" s="120">
        <v>-79.47</v>
      </c>
      <c r="AG837" s="120">
        <v>-48.14</v>
      </c>
      <c r="AH837" s="120">
        <v>27.06</v>
      </c>
      <c r="AI837" s="120">
        <v>-2.1800000000000002</v>
      </c>
      <c r="AJ837" s="120">
        <v>18.850000000000001</v>
      </c>
      <c r="AK837" s="120">
        <v>25</v>
      </c>
      <c r="AL837" s="120">
        <v>11.34</v>
      </c>
      <c r="AM837" s="120">
        <v>65.05</v>
      </c>
      <c r="AN837" s="120">
        <v>88.36</v>
      </c>
      <c r="AO837" s="120">
        <v>-3.99</v>
      </c>
      <c r="AP837" s="120">
        <v>72.73</v>
      </c>
      <c r="AQ837" s="120">
        <v>80.16</v>
      </c>
      <c r="AR837" s="120">
        <v>330.59</v>
      </c>
      <c r="AS837" s="120">
        <v>299.55</v>
      </c>
      <c r="AT837" s="120">
        <v>-12.65</v>
      </c>
      <c r="AU837" s="120">
        <v>45.54</v>
      </c>
      <c r="AV837" s="120">
        <v>7.59</v>
      </c>
      <c r="AW837" s="120">
        <v>63.77</v>
      </c>
      <c r="AX837" s="120">
        <v>32.409999999999997</v>
      </c>
      <c r="AY837" s="120">
        <v>59.41</v>
      </c>
      <c r="AZ837" s="120">
        <v>-33.82</v>
      </c>
      <c r="BA837" s="120">
        <v>10.029999999999999</v>
      </c>
    </row>
    <row r="838" spans="1:53" ht="29.25" x14ac:dyDescent="0.45">
      <c r="A838" s="261">
        <v>204</v>
      </c>
      <c r="B838" s="174" t="s">
        <v>293</v>
      </c>
      <c r="C838" s="119">
        <v>-44.44</v>
      </c>
      <c r="D838" s="119">
        <v>25</v>
      </c>
      <c r="E838" s="121">
        <v>1200</v>
      </c>
      <c r="F838" s="119">
        <v>333.33</v>
      </c>
      <c r="G838" s="119">
        <v>266.67</v>
      </c>
      <c r="H838" s="119">
        <v>100</v>
      </c>
      <c r="I838" s="119">
        <v>-28</v>
      </c>
      <c r="J838" s="119">
        <v>-61.54</v>
      </c>
      <c r="K838" s="119">
        <v>171.43</v>
      </c>
      <c r="L838" s="119">
        <v>-21.05</v>
      </c>
      <c r="M838" s="119">
        <v>80</v>
      </c>
      <c r="N838" s="119">
        <v>-40</v>
      </c>
      <c r="O838" s="119">
        <v>140</v>
      </c>
      <c r="P838" s="119">
        <v>0</v>
      </c>
      <c r="Q838" s="119">
        <v>23.08</v>
      </c>
      <c r="R838" s="119">
        <v>-46.15</v>
      </c>
      <c r="S838" s="119">
        <v>-54.55</v>
      </c>
      <c r="T838" s="119">
        <v>200</v>
      </c>
      <c r="U838" s="119">
        <v>22.22</v>
      </c>
      <c r="V838" s="119">
        <v>40</v>
      </c>
      <c r="W838" s="119">
        <v>-47.37</v>
      </c>
      <c r="X838" s="119">
        <v>20</v>
      </c>
      <c r="Y838" s="119">
        <v>-44.44</v>
      </c>
      <c r="Z838" s="119">
        <v>366.67</v>
      </c>
      <c r="AA838" s="119">
        <v>0</v>
      </c>
      <c r="AB838" s="119">
        <v>73.33</v>
      </c>
      <c r="AC838" s="119">
        <v>131.25</v>
      </c>
      <c r="AD838" s="119">
        <v>300</v>
      </c>
      <c r="AE838" s="119">
        <v>40</v>
      </c>
      <c r="AF838" s="119">
        <v>133.33000000000001</v>
      </c>
      <c r="AG838" s="119">
        <v>-13.64</v>
      </c>
      <c r="AH838" s="119">
        <v>57.14</v>
      </c>
      <c r="AI838" s="119">
        <v>50</v>
      </c>
      <c r="AJ838" s="119">
        <v>-44.44</v>
      </c>
      <c r="AK838" s="119">
        <v>160</v>
      </c>
      <c r="AL838" s="119">
        <v>114.29</v>
      </c>
      <c r="AM838" s="119">
        <v>-16.670000000000002</v>
      </c>
      <c r="AN838" s="119">
        <v>-65.38</v>
      </c>
      <c r="AO838" s="119">
        <v>-56.76</v>
      </c>
      <c r="AP838" s="119">
        <v>-28.57</v>
      </c>
      <c r="AQ838" s="119">
        <v>0</v>
      </c>
      <c r="AR838" s="119">
        <v>-7.14</v>
      </c>
      <c r="AS838" s="119">
        <v>-5.26</v>
      </c>
      <c r="AT838" s="119">
        <v>145.44999999999999</v>
      </c>
      <c r="AU838" s="119">
        <v>-46.67</v>
      </c>
      <c r="AV838" s="121">
        <v>1540</v>
      </c>
      <c r="AW838" s="119">
        <v>30.77</v>
      </c>
      <c r="AX838" s="119">
        <v>-76.67</v>
      </c>
      <c r="AY838" s="119">
        <v>110</v>
      </c>
      <c r="AZ838" s="119">
        <v>11.11</v>
      </c>
      <c r="BA838" s="119">
        <v>18.75</v>
      </c>
    </row>
    <row r="839" spans="1:53" ht="29.25" x14ac:dyDescent="0.45">
      <c r="A839" s="260">
        <v>205</v>
      </c>
      <c r="B839" s="173" t="s">
        <v>294</v>
      </c>
      <c r="C839" s="120">
        <v>24.14</v>
      </c>
      <c r="D839" s="120">
        <v>-53.57</v>
      </c>
      <c r="E839" s="120">
        <v>5.88</v>
      </c>
      <c r="F839" s="120">
        <v>72.22</v>
      </c>
      <c r="G839" s="120">
        <v>31.58</v>
      </c>
      <c r="H839" s="120">
        <v>-3.57</v>
      </c>
      <c r="I839" s="120">
        <v>304.17</v>
      </c>
      <c r="J839" s="120">
        <v>93.1</v>
      </c>
      <c r="K839" s="120">
        <v>-32.43</v>
      </c>
      <c r="L839" s="120">
        <v>21.05</v>
      </c>
      <c r="M839" s="120">
        <v>30</v>
      </c>
      <c r="N839" s="120">
        <v>-53.66</v>
      </c>
      <c r="O839" s="120">
        <v>-22.22</v>
      </c>
      <c r="P839" s="120">
        <v>269.23</v>
      </c>
      <c r="Q839" s="120">
        <v>47.22</v>
      </c>
      <c r="R839" s="120">
        <v>12.9</v>
      </c>
      <c r="S839" s="120">
        <v>-26</v>
      </c>
      <c r="T839" s="120">
        <v>3.7</v>
      </c>
      <c r="U839" s="120">
        <v>-67.010000000000005</v>
      </c>
      <c r="V839" s="120">
        <v>-23.21</v>
      </c>
      <c r="W839" s="120">
        <v>24</v>
      </c>
      <c r="X839" s="120">
        <v>-2.17</v>
      </c>
      <c r="Y839" s="120">
        <v>-15.38</v>
      </c>
      <c r="Z839" s="120">
        <v>63.16</v>
      </c>
      <c r="AA839" s="120">
        <v>25</v>
      </c>
      <c r="AB839" s="120">
        <v>-10.42</v>
      </c>
      <c r="AC839" s="120">
        <v>-28.3</v>
      </c>
      <c r="AD839" s="120">
        <v>0</v>
      </c>
      <c r="AE839" s="120">
        <v>35.14</v>
      </c>
      <c r="AF839" s="120">
        <v>42.86</v>
      </c>
      <c r="AG839" s="120">
        <v>-31.25</v>
      </c>
      <c r="AH839" s="120">
        <v>-13.95</v>
      </c>
      <c r="AI839" s="120">
        <v>-41.94</v>
      </c>
      <c r="AJ839" s="120">
        <v>-22.22</v>
      </c>
      <c r="AK839" s="120">
        <v>-30.3</v>
      </c>
      <c r="AL839" s="120">
        <v>-58.06</v>
      </c>
      <c r="AM839" s="120">
        <v>-37.14</v>
      </c>
      <c r="AN839" s="120">
        <v>-69.77</v>
      </c>
      <c r="AO839" s="120">
        <v>-42.11</v>
      </c>
      <c r="AP839" s="120">
        <v>-2.86</v>
      </c>
      <c r="AQ839" s="120">
        <v>-50</v>
      </c>
      <c r="AR839" s="120">
        <v>37.5</v>
      </c>
      <c r="AS839" s="120">
        <v>-54.55</v>
      </c>
      <c r="AT839" s="120">
        <v>-67.569999999999993</v>
      </c>
      <c r="AU839" s="120">
        <v>-16.670000000000002</v>
      </c>
      <c r="AV839" s="120">
        <v>-40</v>
      </c>
      <c r="AW839" s="120">
        <v>-47.83</v>
      </c>
      <c r="AX839" s="120">
        <v>23.08</v>
      </c>
      <c r="AY839" s="120">
        <v>100</v>
      </c>
      <c r="AZ839" s="120">
        <v>76.92</v>
      </c>
      <c r="BA839" s="120">
        <v>72.73</v>
      </c>
    </row>
    <row r="840" spans="1:53" ht="29.25" x14ac:dyDescent="0.45">
      <c r="A840" s="261">
        <v>206</v>
      </c>
      <c r="B840" s="174" t="s">
        <v>295</v>
      </c>
      <c r="C840" s="119">
        <v>175</v>
      </c>
      <c r="D840" s="117"/>
      <c r="E840" s="119">
        <v>-37.78</v>
      </c>
      <c r="F840" s="119">
        <v>-61.36</v>
      </c>
      <c r="G840" s="119">
        <v>300</v>
      </c>
      <c r="H840" s="119">
        <v>53.57</v>
      </c>
      <c r="I840" s="119">
        <v>10.71</v>
      </c>
      <c r="J840" s="119">
        <v>-60.82</v>
      </c>
      <c r="K840" s="119">
        <v>-37.5</v>
      </c>
      <c r="L840" s="119">
        <v>-84.44</v>
      </c>
      <c r="M840" s="119">
        <v>-95.45</v>
      </c>
      <c r="N840" s="117"/>
      <c r="O840" s="119">
        <v>9.09</v>
      </c>
      <c r="P840" s="121">
        <v>2800</v>
      </c>
      <c r="Q840" s="119">
        <v>-42.86</v>
      </c>
      <c r="R840" s="119">
        <v>129.41</v>
      </c>
      <c r="S840" s="119">
        <v>68.75</v>
      </c>
      <c r="T840" s="119">
        <v>-6.98</v>
      </c>
      <c r="U840" s="119">
        <v>83.87</v>
      </c>
      <c r="V840" s="119">
        <v>-74.290000000000006</v>
      </c>
      <c r="W840" s="119">
        <v>-88</v>
      </c>
      <c r="X840" s="121">
        <v>1228.57</v>
      </c>
      <c r="Y840" s="121">
        <v>4600</v>
      </c>
      <c r="Z840" s="119">
        <v>437.5</v>
      </c>
      <c r="AA840" s="119">
        <v>-41.67</v>
      </c>
      <c r="AB840" s="119">
        <v>82.76</v>
      </c>
      <c r="AC840" s="119">
        <v>54.17</v>
      </c>
      <c r="AD840" s="119">
        <v>97.44</v>
      </c>
      <c r="AE840" s="119">
        <v>100</v>
      </c>
      <c r="AF840" s="119">
        <v>467.5</v>
      </c>
      <c r="AG840" s="119">
        <v>1.75</v>
      </c>
      <c r="AH840" s="119">
        <v>-18.52</v>
      </c>
      <c r="AI840" s="121">
        <v>1933.33</v>
      </c>
      <c r="AJ840" s="119">
        <v>-94.62</v>
      </c>
      <c r="AK840" s="119">
        <v>-27.66</v>
      </c>
      <c r="AL840" s="119">
        <v>48.84</v>
      </c>
      <c r="AM840" s="119">
        <v>-100</v>
      </c>
      <c r="AN840" s="119">
        <v>113.21</v>
      </c>
      <c r="AO840" s="119">
        <v>-14.86</v>
      </c>
      <c r="AP840" s="119">
        <v>-20.78</v>
      </c>
      <c r="AQ840" s="119">
        <v>59.26</v>
      </c>
      <c r="AR840" s="119">
        <v>-74.010000000000005</v>
      </c>
      <c r="AS840" s="119">
        <v>81.03</v>
      </c>
      <c r="AT840" s="119">
        <v>236.36</v>
      </c>
      <c r="AU840" s="119">
        <v>-22.95</v>
      </c>
      <c r="AV840" s="121">
        <v>1520</v>
      </c>
      <c r="AW840" s="119">
        <v>320.58999999999997</v>
      </c>
      <c r="AX840" s="119">
        <v>-50</v>
      </c>
      <c r="AY840" s="117"/>
      <c r="AZ840" s="119">
        <v>7.96</v>
      </c>
      <c r="BA840" s="119">
        <v>-50.79</v>
      </c>
    </row>
    <row r="841" spans="1:53" x14ac:dyDescent="0.45">
      <c r="A841" s="260">
        <v>207</v>
      </c>
      <c r="B841" s="173" t="s">
        <v>427</v>
      </c>
      <c r="C841" s="120">
        <v>17.239999999999998</v>
      </c>
      <c r="D841" s="120">
        <v>23.24</v>
      </c>
      <c r="E841" s="120">
        <v>-9.1199999999999992</v>
      </c>
      <c r="F841" s="120">
        <v>15.77</v>
      </c>
      <c r="G841" s="120">
        <v>17.010000000000002</v>
      </c>
      <c r="H841" s="120">
        <v>12.75</v>
      </c>
      <c r="I841" s="120">
        <v>21.23</v>
      </c>
      <c r="J841" s="120">
        <v>21.86</v>
      </c>
      <c r="K841" s="120">
        <v>20.87</v>
      </c>
      <c r="L841" s="120">
        <v>6.21</v>
      </c>
      <c r="M841" s="120">
        <v>-4.08</v>
      </c>
      <c r="N841" s="120">
        <v>13.6</v>
      </c>
      <c r="O841" s="120">
        <v>2.88</v>
      </c>
      <c r="P841" s="120">
        <v>3.12</v>
      </c>
      <c r="Q841" s="120">
        <v>0.65</v>
      </c>
      <c r="R841" s="120">
        <v>-5.24</v>
      </c>
      <c r="S841" s="120">
        <v>-5.96</v>
      </c>
      <c r="T841" s="120">
        <v>-1</v>
      </c>
      <c r="U841" s="120">
        <v>-10.77</v>
      </c>
      <c r="V841" s="120">
        <v>-9.25</v>
      </c>
      <c r="W841" s="120">
        <v>-3.29</v>
      </c>
      <c r="X841" s="120">
        <v>2.88</v>
      </c>
      <c r="Y841" s="120">
        <v>5.22</v>
      </c>
      <c r="Z841" s="120">
        <v>1.49</v>
      </c>
      <c r="AA841" s="120">
        <v>-1.31</v>
      </c>
      <c r="AB841" s="120">
        <v>-2.71</v>
      </c>
      <c r="AC841" s="120">
        <v>-3.88</v>
      </c>
      <c r="AD841" s="120">
        <v>5.32</v>
      </c>
      <c r="AE841" s="120">
        <v>3.02</v>
      </c>
      <c r="AF841" s="120">
        <v>7.8</v>
      </c>
      <c r="AG841" s="120">
        <v>11.62</v>
      </c>
      <c r="AH841" s="120">
        <v>6.2</v>
      </c>
      <c r="AI841" s="120">
        <v>-8.43</v>
      </c>
      <c r="AJ841" s="120">
        <v>-12.69</v>
      </c>
      <c r="AK841" s="120">
        <v>0.25</v>
      </c>
      <c r="AL841" s="120">
        <v>1.3</v>
      </c>
      <c r="AM841" s="120">
        <v>1.67</v>
      </c>
      <c r="AN841" s="120">
        <v>15.04</v>
      </c>
      <c r="AO841" s="120">
        <v>13.95</v>
      </c>
      <c r="AP841" s="120">
        <v>-7.18</v>
      </c>
      <c r="AQ841" s="120">
        <v>-1.84</v>
      </c>
      <c r="AR841" s="120">
        <v>-1.8</v>
      </c>
      <c r="AS841" s="120">
        <v>-2.8</v>
      </c>
      <c r="AT841" s="120">
        <v>5.22</v>
      </c>
      <c r="AU841" s="120">
        <v>13.07</v>
      </c>
      <c r="AV841" s="120">
        <v>4.6399999999999997</v>
      </c>
      <c r="AW841" s="120">
        <v>4.05</v>
      </c>
      <c r="AX841" s="120">
        <v>-5.8</v>
      </c>
      <c r="AY841" s="120">
        <v>-1.1200000000000001</v>
      </c>
      <c r="AZ841" s="120">
        <v>-6.34</v>
      </c>
      <c r="BA841" s="120">
        <v>1.3</v>
      </c>
    </row>
    <row r="842" spans="1:53" ht="29.25" x14ac:dyDescent="0.45">
      <c r="A842" s="261">
        <v>208</v>
      </c>
      <c r="B842" s="174" t="s">
        <v>296</v>
      </c>
      <c r="C842" s="119">
        <v>-26.37</v>
      </c>
      <c r="D842" s="119">
        <v>25.71</v>
      </c>
      <c r="E842" s="119">
        <v>-16.23</v>
      </c>
      <c r="F842" s="119">
        <v>98.61</v>
      </c>
      <c r="G842" s="119">
        <v>7.44</v>
      </c>
      <c r="H842" s="119">
        <v>5.65</v>
      </c>
      <c r="I842" s="119">
        <v>-57</v>
      </c>
      <c r="J842" s="119">
        <v>-23.87</v>
      </c>
      <c r="K842" s="119">
        <v>-53.53</v>
      </c>
      <c r="L842" s="119">
        <v>-35.880000000000003</v>
      </c>
      <c r="M842" s="119">
        <v>-18.809999999999999</v>
      </c>
      <c r="N842" s="119">
        <v>2.38</v>
      </c>
      <c r="O842" s="119">
        <v>-19.399999999999999</v>
      </c>
      <c r="P842" s="119">
        <v>-34.090000000000003</v>
      </c>
      <c r="Q842" s="119">
        <v>-34.880000000000003</v>
      </c>
      <c r="R842" s="119">
        <v>-42.66</v>
      </c>
      <c r="S842" s="119">
        <v>-9.23</v>
      </c>
      <c r="T842" s="119">
        <v>6.11</v>
      </c>
      <c r="U842" s="119">
        <v>10.11</v>
      </c>
      <c r="V842" s="119">
        <v>-13.56</v>
      </c>
      <c r="W842" s="119">
        <v>194.94</v>
      </c>
      <c r="X842" s="119">
        <v>47.62</v>
      </c>
      <c r="Y842" s="119">
        <v>-9.76</v>
      </c>
      <c r="Z842" s="119">
        <v>-30.23</v>
      </c>
      <c r="AA842" s="119">
        <v>16.670000000000002</v>
      </c>
      <c r="AB842" s="119">
        <v>-49.43</v>
      </c>
      <c r="AC842" s="119">
        <v>34.520000000000003</v>
      </c>
      <c r="AD842" s="119">
        <v>-20.73</v>
      </c>
      <c r="AE842" s="119">
        <v>-5.93</v>
      </c>
      <c r="AF842" s="119">
        <v>0.72</v>
      </c>
      <c r="AG842" s="119">
        <v>47.96</v>
      </c>
      <c r="AH842" s="119">
        <v>18.63</v>
      </c>
      <c r="AI842" s="119">
        <v>-52.36</v>
      </c>
      <c r="AJ842" s="119">
        <v>4.03</v>
      </c>
      <c r="AK842" s="119">
        <v>110.81</v>
      </c>
      <c r="AL842" s="119">
        <v>6.67</v>
      </c>
      <c r="AM842" s="119">
        <v>17.46</v>
      </c>
      <c r="AN842" s="119">
        <v>88.64</v>
      </c>
      <c r="AO842" s="119">
        <v>-16.809999999999999</v>
      </c>
      <c r="AP842" s="119">
        <v>47.69</v>
      </c>
      <c r="AQ842" s="119">
        <v>6.31</v>
      </c>
      <c r="AR842" s="119">
        <v>-37.86</v>
      </c>
      <c r="AS842" s="119">
        <v>-40</v>
      </c>
      <c r="AT842" s="119">
        <v>-22.31</v>
      </c>
      <c r="AU842" s="119">
        <v>-47.75</v>
      </c>
      <c r="AV842" s="119">
        <v>-10.08</v>
      </c>
      <c r="AW842" s="119">
        <v>-71.790000000000006</v>
      </c>
      <c r="AX842" s="119">
        <v>48.44</v>
      </c>
      <c r="AY842" s="119">
        <v>-35.14</v>
      </c>
      <c r="AZ842" s="119">
        <v>10.84</v>
      </c>
      <c r="BA842" s="119">
        <v>-12.77</v>
      </c>
    </row>
    <row r="843" spans="1:53" x14ac:dyDescent="0.45">
      <c r="A843" s="260">
        <v>209</v>
      </c>
      <c r="B843" s="173" t="s">
        <v>297</v>
      </c>
      <c r="C843" s="120">
        <v>14.07</v>
      </c>
      <c r="D843" s="120">
        <v>32.39</v>
      </c>
      <c r="E843" s="120">
        <v>48.25</v>
      </c>
      <c r="F843" s="120">
        <v>-24.51</v>
      </c>
      <c r="G843" s="120">
        <v>-21.84</v>
      </c>
      <c r="H843" s="120">
        <v>21.12</v>
      </c>
      <c r="I843" s="120">
        <v>7.5</v>
      </c>
      <c r="J843" s="120">
        <v>-28.45</v>
      </c>
      <c r="K843" s="120">
        <v>-41.79</v>
      </c>
      <c r="L843" s="120">
        <v>15.95</v>
      </c>
      <c r="M843" s="120">
        <v>-33.33</v>
      </c>
      <c r="N843" s="120">
        <v>-15.08</v>
      </c>
      <c r="O843" s="120">
        <v>62.99</v>
      </c>
      <c r="P843" s="120">
        <v>-3.72</v>
      </c>
      <c r="Q843" s="120">
        <v>40.24</v>
      </c>
      <c r="R843" s="120">
        <v>47.4</v>
      </c>
      <c r="S843" s="120">
        <v>25.47</v>
      </c>
      <c r="T843" s="120">
        <v>-18.46</v>
      </c>
      <c r="U843" s="120">
        <v>94.19</v>
      </c>
      <c r="V843" s="120">
        <v>40.94</v>
      </c>
      <c r="W843" s="120">
        <v>-19.63</v>
      </c>
      <c r="X843" s="120">
        <v>-39.409999999999997</v>
      </c>
      <c r="Y843" s="120">
        <v>9.1999999999999993</v>
      </c>
      <c r="Z843" s="120">
        <v>-3.95</v>
      </c>
      <c r="AA843" s="120">
        <v>-13.55</v>
      </c>
      <c r="AB843" s="120">
        <v>-7.73</v>
      </c>
      <c r="AC843" s="120">
        <v>-25.32</v>
      </c>
      <c r="AD843" s="120">
        <v>-52.86</v>
      </c>
      <c r="AE843" s="120">
        <v>4.95</v>
      </c>
      <c r="AF843" s="120">
        <v>23.9</v>
      </c>
      <c r="AG843" s="120">
        <v>-52.4</v>
      </c>
      <c r="AH843" s="120">
        <v>-19.5</v>
      </c>
      <c r="AI843" s="120">
        <v>125.19</v>
      </c>
      <c r="AJ843" s="120">
        <v>-6.75</v>
      </c>
      <c r="AK843" s="120">
        <v>-22.11</v>
      </c>
      <c r="AL843" s="120">
        <v>21.92</v>
      </c>
      <c r="AM843" s="120">
        <v>-17.05</v>
      </c>
      <c r="AN843" s="120">
        <v>35.93</v>
      </c>
      <c r="AO843" s="120">
        <v>16.95</v>
      </c>
      <c r="AP843" s="120">
        <v>22.43</v>
      </c>
      <c r="AQ843" s="120">
        <v>-25.94</v>
      </c>
      <c r="AR843" s="120">
        <v>-25.38</v>
      </c>
      <c r="AS843" s="120">
        <v>-37.11</v>
      </c>
      <c r="AT843" s="120">
        <v>-18.04</v>
      </c>
      <c r="AU843" s="120">
        <v>-24.07</v>
      </c>
      <c r="AV843" s="120">
        <v>-0.66</v>
      </c>
      <c r="AW843" s="120">
        <v>3.38</v>
      </c>
      <c r="AX843" s="120">
        <v>-5.62</v>
      </c>
      <c r="AY843" s="120">
        <v>41.67</v>
      </c>
      <c r="AZ843" s="120">
        <v>-38.33</v>
      </c>
      <c r="BA843" s="120">
        <v>-3.86</v>
      </c>
    </row>
    <row r="844" spans="1:53" ht="42" x14ac:dyDescent="0.45">
      <c r="A844" s="261">
        <v>210</v>
      </c>
      <c r="B844" s="174" t="s">
        <v>298</v>
      </c>
      <c r="C844" s="119">
        <v>0</v>
      </c>
      <c r="D844" s="119">
        <v>0</v>
      </c>
      <c r="E844" s="119">
        <v>-10</v>
      </c>
      <c r="F844" s="119">
        <v>-50</v>
      </c>
      <c r="G844" s="119">
        <v>-46.15</v>
      </c>
      <c r="H844" s="119">
        <v>100</v>
      </c>
      <c r="I844" s="119">
        <v>-61.11</v>
      </c>
      <c r="J844" s="117"/>
      <c r="K844" s="119">
        <v>-100</v>
      </c>
      <c r="L844" s="119">
        <v>66.67</v>
      </c>
      <c r="M844" s="119">
        <v>-92.59</v>
      </c>
      <c r="N844" s="117"/>
      <c r="O844" s="119">
        <v>-62.5</v>
      </c>
      <c r="P844" s="119">
        <v>107.69</v>
      </c>
      <c r="Q844" s="119">
        <v>22.22</v>
      </c>
      <c r="R844" s="119">
        <v>60</v>
      </c>
      <c r="S844" s="119">
        <v>-100</v>
      </c>
      <c r="T844" s="119">
        <v>0</v>
      </c>
      <c r="U844" s="119">
        <v>14.29</v>
      </c>
      <c r="V844" s="119">
        <v>-50</v>
      </c>
      <c r="W844" s="117"/>
      <c r="X844" s="119">
        <v>-75</v>
      </c>
      <c r="Y844" s="119">
        <v>50</v>
      </c>
      <c r="Z844" s="119">
        <v>-33.33</v>
      </c>
      <c r="AA844" s="119">
        <v>266.67</v>
      </c>
      <c r="AB844" s="119">
        <v>-92.59</v>
      </c>
      <c r="AC844" s="119">
        <v>-63.64</v>
      </c>
      <c r="AD844" s="119">
        <v>0</v>
      </c>
      <c r="AE844" s="117"/>
      <c r="AF844" s="119">
        <v>600</v>
      </c>
      <c r="AG844" s="119">
        <v>-62.5</v>
      </c>
      <c r="AH844" s="119">
        <v>-25</v>
      </c>
      <c r="AI844" s="119">
        <v>36.36</v>
      </c>
      <c r="AJ844" s="119">
        <v>80</v>
      </c>
      <c r="AK844" s="119">
        <v>100</v>
      </c>
      <c r="AL844" s="119">
        <v>0</v>
      </c>
      <c r="AM844" s="119">
        <v>-36.36</v>
      </c>
      <c r="AN844" s="119">
        <v>450</v>
      </c>
      <c r="AO844" s="119">
        <v>100</v>
      </c>
      <c r="AP844" s="119">
        <v>75</v>
      </c>
      <c r="AQ844" s="119">
        <v>-40</v>
      </c>
      <c r="AR844" s="119">
        <v>42.86</v>
      </c>
      <c r="AS844" s="119">
        <v>166.67</v>
      </c>
      <c r="AT844" s="119">
        <v>233.33</v>
      </c>
      <c r="AU844" s="119">
        <v>-60</v>
      </c>
      <c r="AV844" s="119">
        <v>-11.11</v>
      </c>
      <c r="AW844" s="119">
        <v>216.67</v>
      </c>
      <c r="AX844" s="119">
        <v>125</v>
      </c>
      <c r="AY844" s="119">
        <v>57.14</v>
      </c>
      <c r="AZ844" s="119">
        <v>18.18</v>
      </c>
      <c r="BA844" s="119">
        <v>100</v>
      </c>
    </row>
    <row r="845" spans="1:53" x14ac:dyDescent="0.45">
      <c r="A845" s="260">
        <v>211</v>
      </c>
      <c r="B845" s="173" t="s">
        <v>299</v>
      </c>
      <c r="C845" s="120">
        <v>-33.33</v>
      </c>
      <c r="D845" s="120">
        <v>-37.04</v>
      </c>
      <c r="E845" s="120">
        <v>-31.11</v>
      </c>
      <c r="F845" s="120">
        <v>10.26</v>
      </c>
      <c r="G845" s="120">
        <v>-52.78</v>
      </c>
      <c r="H845" s="120">
        <v>11.9</v>
      </c>
      <c r="I845" s="120">
        <v>7.89</v>
      </c>
      <c r="J845" s="120">
        <v>51.72</v>
      </c>
      <c r="K845" s="120">
        <v>60</v>
      </c>
      <c r="L845" s="120">
        <v>-24.32</v>
      </c>
      <c r="M845" s="120">
        <v>42.42</v>
      </c>
      <c r="N845" s="120">
        <v>92.31</v>
      </c>
      <c r="O845" s="120">
        <v>30</v>
      </c>
      <c r="P845" s="120">
        <v>194.12</v>
      </c>
      <c r="Q845" s="120">
        <v>154.84</v>
      </c>
      <c r="R845" s="120">
        <v>167.44</v>
      </c>
      <c r="S845" s="120">
        <v>-5.88</v>
      </c>
      <c r="T845" s="120">
        <v>-46.81</v>
      </c>
      <c r="U845" s="120">
        <v>-31.71</v>
      </c>
      <c r="V845" s="120">
        <v>-20.45</v>
      </c>
      <c r="W845" s="120">
        <v>-40</v>
      </c>
      <c r="X845" s="120">
        <v>-10.71</v>
      </c>
      <c r="Y845" s="120">
        <v>-51.06</v>
      </c>
      <c r="Z845" s="120">
        <v>-74</v>
      </c>
      <c r="AA845" s="120">
        <v>-64.099999999999994</v>
      </c>
      <c r="AB845" s="120">
        <v>-90</v>
      </c>
      <c r="AC845" s="120">
        <v>-79.75</v>
      </c>
      <c r="AD845" s="120">
        <v>-80.87</v>
      </c>
      <c r="AE845" s="120">
        <v>-37.5</v>
      </c>
      <c r="AF845" s="120">
        <v>12</v>
      </c>
      <c r="AG845" s="120">
        <v>-17.86</v>
      </c>
      <c r="AH845" s="120">
        <v>-71.430000000000007</v>
      </c>
      <c r="AI845" s="120">
        <v>25</v>
      </c>
      <c r="AJ845" s="120">
        <v>-12</v>
      </c>
      <c r="AK845" s="120">
        <v>-34.78</v>
      </c>
      <c r="AL845" s="120">
        <v>61.54</v>
      </c>
      <c r="AM845" s="120">
        <v>-7.14</v>
      </c>
      <c r="AN845" s="120">
        <v>20</v>
      </c>
      <c r="AO845" s="120">
        <v>31.25</v>
      </c>
      <c r="AP845" s="120">
        <v>-13.64</v>
      </c>
      <c r="AQ845" s="120">
        <v>-25</v>
      </c>
      <c r="AR845" s="120">
        <v>-39.29</v>
      </c>
      <c r="AS845" s="120">
        <v>-8.6999999999999993</v>
      </c>
      <c r="AT845" s="120">
        <v>0</v>
      </c>
      <c r="AU845" s="120">
        <v>-3.33</v>
      </c>
      <c r="AV845" s="120">
        <v>-40.909999999999997</v>
      </c>
      <c r="AW845" s="120">
        <v>13.33</v>
      </c>
      <c r="AX845" s="120">
        <v>0</v>
      </c>
      <c r="AY845" s="120">
        <v>100</v>
      </c>
      <c r="AZ845" s="120">
        <v>200</v>
      </c>
      <c r="BA845" s="120">
        <v>47.62</v>
      </c>
    </row>
    <row r="846" spans="1:53" ht="29.25" x14ac:dyDescent="0.45">
      <c r="A846" s="261">
        <v>212</v>
      </c>
      <c r="B846" s="174" t="s">
        <v>300</v>
      </c>
      <c r="C846" s="119">
        <v>268.83999999999997</v>
      </c>
      <c r="D846" s="119">
        <v>17.62</v>
      </c>
      <c r="E846" s="119">
        <v>162.26</v>
      </c>
      <c r="F846" s="119">
        <v>44.63</v>
      </c>
      <c r="G846" s="119">
        <v>-82.1</v>
      </c>
      <c r="H846" s="119">
        <v>55.14</v>
      </c>
      <c r="I846" s="119">
        <v>140</v>
      </c>
      <c r="J846" s="119">
        <v>296.83</v>
      </c>
      <c r="K846" s="119">
        <v>161.29</v>
      </c>
      <c r="L846" s="119">
        <v>17.739999999999998</v>
      </c>
      <c r="M846" s="119">
        <v>7.27</v>
      </c>
      <c r="N846" s="119">
        <v>-60.98</v>
      </c>
      <c r="O846" s="119">
        <v>-86.76</v>
      </c>
      <c r="P846" s="119">
        <v>-75.61</v>
      </c>
      <c r="Q846" s="119">
        <v>-78.599999999999994</v>
      </c>
      <c r="R846" s="119">
        <v>36</v>
      </c>
      <c r="S846" s="119">
        <v>97.47</v>
      </c>
      <c r="T846" s="119">
        <v>-39.76</v>
      </c>
      <c r="U846" s="119">
        <v>-79.55</v>
      </c>
      <c r="V846" s="119">
        <v>-85.6</v>
      </c>
      <c r="W846" s="119">
        <v>-50</v>
      </c>
      <c r="X846" s="119">
        <v>-49.32</v>
      </c>
      <c r="Y846" s="119">
        <v>-36.159999999999997</v>
      </c>
      <c r="Z846" s="119">
        <v>-71.86</v>
      </c>
      <c r="AA846" s="119">
        <v>-37.14</v>
      </c>
      <c r="AB846" s="119">
        <v>187.14</v>
      </c>
      <c r="AC846" s="119">
        <v>182.35</v>
      </c>
      <c r="AD846" s="119">
        <v>-11.76</v>
      </c>
      <c r="AE846" s="119">
        <v>-62.61</v>
      </c>
      <c r="AF846" s="119">
        <v>35</v>
      </c>
      <c r="AG846" s="119">
        <v>144.44</v>
      </c>
      <c r="AH846" s="119">
        <v>252.78</v>
      </c>
      <c r="AI846" s="119">
        <v>79.010000000000005</v>
      </c>
      <c r="AJ846" s="119">
        <v>86.49</v>
      </c>
      <c r="AK846" s="119">
        <v>-21.24</v>
      </c>
      <c r="AL846" s="119">
        <v>90.54</v>
      </c>
      <c r="AM846" s="119">
        <v>243.94</v>
      </c>
      <c r="AN846" s="119">
        <v>-56.22</v>
      </c>
      <c r="AO846" s="119">
        <v>-57.74</v>
      </c>
      <c r="AP846" s="119">
        <v>-81.900000000000006</v>
      </c>
      <c r="AQ846" s="119">
        <v>-28</v>
      </c>
      <c r="AR846" s="119">
        <v>-20.74</v>
      </c>
      <c r="AS846" s="119">
        <v>-54.55</v>
      </c>
      <c r="AT846" s="119">
        <v>-10.24</v>
      </c>
      <c r="AU846" s="119">
        <v>12.41</v>
      </c>
      <c r="AV846" s="119">
        <v>91.3</v>
      </c>
      <c r="AW846" s="119">
        <v>192.13</v>
      </c>
      <c r="AX846" s="119">
        <v>134.75</v>
      </c>
      <c r="AY846" s="119">
        <v>-14.54</v>
      </c>
      <c r="AZ846" s="119">
        <v>521.59</v>
      </c>
      <c r="BA846" s="119">
        <v>-21.83</v>
      </c>
    </row>
    <row r="847" spans="1:53" ht="29.25" x14ac:dyDescent="0.45">
      <c r="A847" s="260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0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0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  <c r="AZ847" s="116"/>
      <c r="BA847" s="120">
        <v>-50</v>
      </c>
    </row>
    <row r="848" spans="1:53" x14ac:dyDescent="0.45">
      <c r="A848" s="261">
        <v>214</v>
      </c>
      <c r="B848" s="174" t="s">
        <v>64</v>
      </c>
      <c r="C848" s="119">
        <v>-29.17</v>
      </c>
      <c r="D848" s="119">
        <v>-10.06</v>
      </c>
      <c r="E848" s="119">
        <v>-12.55</v>
      </c>
      <c r="F848" s="119">
        <v>50.34</v>
      </c>
      <c r="G848" s="119">
        <v>47.62</v>
      </c>
      <c r="H848" s="119">
        <v>-14.06</v>
      </c>
      <c r="I848" s="119">
        <v>-11.11</v>
      </c>
      <c r="J848" s="119">
        <v>222.35</v>
      </c>
      <c r="K848" s="119">
        <v>7.14</v>
      </c>
      <c r="L848" s="119">
        <v>-50</v>
      </c>
      <c r="M848" s="119">
        <v>0.85</v>
      </c>
      <c r="N848" s="119">
        <v>-45.98</v>
      </c>
      <c r="O848" s="119">
        <v>-34.22</v>
      </c>
      <c r="P848" s="119">
        <v>-10.53</v>
      </c>
      <c r="Q848" s="119">
        <v>-37.39</v>
      </c>
      <c r="R848" s="119">
        <v>-15.38</v>
      </c>
      <c r="S848" s="119">
        <v>33.549999999999997</v>
      </c>
      <c r="T848" s="119">
        <v>12.12</v>
      </c>
      <c r="U848" s="119">
        <v>-2.78</v>
      </c>
      <c r="V848" s="119">
        <v>-9.1199999999999992</v>
      </c>
      <c r="W848" s="119">
        <v>28.33</v>
      </c>
      <c r="X848" s="119">
        <v>110.64</v>
      </c>
      <c r="Y848" s="119">
        <v>48.74</v>
      </c>
      <c r="Z848" s="119">
        <v>14.88</v>
      </c>
      <c r="AA848" s="119">
        <v>27.64</v>
      </c>
      <c r="AB848" s="119">
        <v>-11.03</v>
      </c>
      <c r="AC848" s="119">
        <v>1.39</v>
      </c>
      <c r="AD848" s="119">
        <v>-2.14</v>
      </c>
      <c r="AE848" s="119">
        <v>57.97</v>
      </c>
      <c r="AF848" s="119">
        <v>34.049999999999997</v>
      </c>
      <c r="AG848" s="119">
        <v>-1.43</v>
      </c>
      <c r="AH848" s="119">
        <v>-29.32</v>
      </c>
      <c r="AI848" s="119">
        <v>93.51</v>
      </c>
      <c r="AJ848" s="119">
        <v>105.05</v>
      </c>
      <c r="AK848" s="119">
        <v>-24.29</v>
      </c>
      <c r="AL848" s="119">
        <v>11.51</v>
      </c>
      <c r="AM848" s="119">
        <v>17.2</v>
      </c>
      <c r="AN848" s="119">
        <v>60.33</v>
      </c>
      <c r="AO848" s="119">
        <v>43.84</v>
      </c>
      <c r="AP848" s="119">
        <v>-29.51</v>
      </c>
      <c r="AQ848" s="119">
        <v>-55.66</v>
      </c>
      <c r="AR848" s="119">
        <v>31.85</v>
      </c>
      <c r="AS848" s="119">
        <v>26.09</v>
      </c>
      <c r="AT848" s="119">
        <v>-1.7</v>
      </c>
      <c r="AU848" s="119">
        <v>-30.87</v>
      </c>
      <c r="AV848" s="119">
        <v>13.79</v>
      </c>
      <c r="AW848" s="119">
        <v>65.67</v>
      </c>
      <c r="AX848" s="119">
        <v>67.099999999999994</v>
      </c>
      <c r="AY848" s="119">
        <v>3.8</v>
      </c>
      <c r="AZ848" s="119">
        <v>32.47</v>
      </c>
      <c r="BA848" s="119">
        <v>13.81</v>
      </c>
    </row>
    <row r="849" spans="1:53" ht="29.25" x14ac:dyDescent="0.45">
      <c r="A849" s="260">
        <v>215</v>
      </c>
      <c r="B849" s="173" t="s">
        <v>302</v>
      </c>
      <c r="C849" s="120">
        <v>-10</v>
      </c>
      <c r="D849" s="120">
        <v>0.14000000000000001</v>
      </c>
      <c r="E849" s="120">
        <v>29.09</v>
      </c>
      <c r="F849" s="120">
        <v>-17.2</v>
      </c>
      <c r="G849" s="120">
        <v>2.99</v>
      </c>
      <c r="H849" s="120">
        <v>26.09</v>
      </c>
      <c r="I849" s="120">
        <v>7.47</v>
      </c>
      <c r="J849" s="120">
        <v>9.35</v>
      </c>
      <c r="K849" s="120">
        <v>-9.31</v>
      </c>
      <c r="L849" s="120">
        <v>23.16</v>
      </c>
      <c r="M849" s="120">
        <v>-3.54</v>
      </c>
      <c r="N849" s="120">
        <v>-16.170000000000002</v>
      </c>
      <c r="O849" s="120">
        <v>12.33</v>
      </c>
      <c r="P849" s="120">
        <v>-3.86</v>
      </c>
      <c r="Q849" s="120">
        <v>-12.42</v>
      </c>
      <c r="R849" s="120">
        <v>-6.2</v>
      </c>
      <c r="S849" s="120">
        <v>-28.01</v>
      </c>
      <c r="T849" s="120">
        <v>-27.05</v>
      </c>
      <c r="U849" s="120">
        <v>-35.08</v>
      </c>
      <c r="V849" s="120">
        <v>-22.12</v>
      </c>
      <c r="W849" s="120">
        <v>-21.44</v>
      </c>
      <c r="X849" s="120">
        <v>-33.49</v>
      </c>
      <c r="Y849" s="120">
        <v>-26.87</v>
      </c>
      <c r="Z849" s="120">
        <v>47.61</v>
      </c>
      <c r="AA849" s="120">
        <v>-32.25</v>
      </c>
      <c r="AB849" s="120">
        <v>-32.28</v>
      </c>
      <c r="AC849" s="120">
        <v>-7.6</v>
      </c>
      <c r="AD849" s="120">
        <v>-19.5</v>
      </c>
      <c r="AE849" s="120">
        <v>-13.21</v>
      </c>
      <c r="AF849" s="120">
        <v>-31.54</v>
      </c>
      <c r="AG849" s="120">
        <v>-9.65</v>
      </c>
      <c r="AH849" s="120">
        <v>0.96</v>
      </c>
      <c r="AI849" s="120">
        <v>-14.51</v>
      </c>
      <c r="AJ849" s="120">
        <v>-14.49</v>
      </c>
      <c r="AK849" s="120">
        <v>5.91</v>
      </c>
      <c r="AL849" s="120">
        <v>-57.8</v>
      </c>
      <c r="AM849" s="120">
        <v>6.4</v>
      </c>
      <c r="AN849" s="120">
        <v>39.409999999999997</v>
      </c>
      <c r="AO849" s="120">
        <v>-8.6999999999999993</v>
      </c>
      <c r="AP849" s="120">
        <v>-21.36</v>
      </c>
      <c r="AQ849" s="120">
        <v>13.11</v>
      </c>
      <c r="AR849" s="120">
        <v>46.76</v>
      </c>
      <c r="AS849" s="120">
        <v>-4.2699999999999996</v>
      </c>
      <c r="AT849" s="120">
        <v>-26.09</v>
      </c>
      <c r="AU849" s="120">
        <v>9.58</v>
      </c>
      <c r="AV849" s="120">
        <v>15.13</v>
      </c>
      <c r="AW849" s="120">
        <v>7.45</v>
      </c>
      <c r="AX849" s="120">
        <v>53.7</v>
      </c>
      <c r="AY849" s="120">
        <v>-0.94</v>
      </c>
      <c r="AZ849" s="120">
        <v>10.64</v>
      </c>
      <c r="BA849" s="120">
        <v>18.02</v>
      </c>
    </row>
    <row r="850" spans="1:53" x14ac:dyDescent="0.45">
      <c r="A850" s="261">
        <v>216</v>
      </c>
      <c r="B850" s="174" t="s">
        <v>303</v>
      </c>
      <c r="C850" s="119">
        <v>-17.14</v>
      </c>
      <c r="D850" s="119">
        <v>26.57</v>
      </c>
      <c r="E850" s="119">
        <v>11.94</v>
      </c>
      <c r="F850" s="119">
        <v>-29.29</v>
      </c>
      <c r="G850" s="119">
        <v>-5.32</v>
      </c>
      <c r="H850" s="119">
        <v>15.79</v>
      </c>
      <c r="I850" s="119">
        <v>16.329999999999998</v>
      </c>
      <c r="J850" s="119">
        <v>6.75</v>
      </c>
      <c r="K850" s="119">
        <v>13.27</v>
      </c>
      <c r="L850" s="119">
        <v>13.61</v>
      </c>
      <c r="M850" s="119">
        <v>14.68</v>
      </c>
      <c r="N850" s="119">
        <v>24.71</v>
      </c>
      <c r="O850" s="119">
        <v>-15.25</v>
      </c>
      <c r="P850" s="119">
        <v>-21.26</v>
      </c>
      <c r="Q850" s="119">
        <v>-13.71</v>
      </c>
      <c r="R850" s="119">
        <v>19.63</v>
      </c>
      <c r="S850" s="119">
        <v>-18.059999999999999</v>
      </c>
      <c r="T850" s="119">
        <v>-11.43</v>
      </c>
      <c r="U850" s="119">
        <v>-10.53</v>
      </c>
      <c r="V850" s="119">
        <v>6.5</v>
      </c>
      <c r="W850" s="119">
        <v>-3.95</v>
      </c>
      <c r="X850" s="119">
        <v>14.59</v>
      </c>
      <c r="Y850" s="119">
        <v>7.83</v>
      </c>
      <c r="Z850" s="119">
        <v>3.64</v>
      </c>
      <c r="AA850" s="119">
        <v>15.63</v>
      </c>
      <c r="AB850" s="119">
        <v>48.56</v>
      </c>
      <c r="AC850" s="119">
        <v>67.42</v>
      </c>
      <c r="AD850" s="119">
        <v>14.33</v>
      </c>
      <c r="AE850" s="119">
        <v>22.18</v>
      </c>
      <c r="AF850" s="119">
        <v>48.13</v>
      </c>
      <c r="AG850" s="119">
        <v>-16.89</v>
      </c>
      <c r="AH850" s="119">
        <v>62.28</v>
      </c>
      <c r="AI850" s="119">
        <v>-11.3</v>
      </c>
      <c r="AJ850" s="119">
        <v>13.54</v>
      </c>
      <c r="AK850" s="119">
        <v>25</v>
      </c>
      <c r="AL850" s="119">
        <v>7.67</v>
      </c>
      <c r="AM850" s="119">
        <v>32.96</v>
      </c>
      <c r="AN850" s="119">
        <v>-26.51</v>
      </c>
      <c r="AO850" s="119">
        <v>-13.42</v>
      </c>
      <c r="AP850" s="119">
        <v>5.23</v>
      </c>
      <c r="AQ850" s="119">
        <v>11.33</v>
      </c>
      <c r="AR850" s="119">
        <v>-13.3</v>
      </c>
      <c r="AS850" s="119">
        <v>50.45</v>
      </c>
      <c r="AT850" s="119">
        <v>3.07</v>
      </c>
      <c r="AU850" s="119">
        <v>5.21</v>
      </c>
      <c r="AV850" s="119">
        <v>18.54</v>
      </c>
      <c r="AW850" s="119">
        <v>6.37</v>
      </c>
      <c r="AX850" s="119">
        <v>9.42</v>
      </c>
      <c r="AY850" s="119">
        <v>35.380000000000003</v>
      </c>
      <c r="AZ850" s="119">
        <v>27.99</v>
      </c>
      <c r="BA850" s="119">
        <v>36.770000000000003</v>
      </c>
    </row>
    <row r="851" spans="1:53" ht="29.25" x14ac:dyDescent="0.45">
      <c r="A851" s="260">
        <v>217</v>
      </c>
      <c r="B851" s="173" t="s">
        <v>304</v>
      </c>
      <c r="C851" s="120">
        <v>50</v>
      </c>
      <c r="D851" s="120">
        <v>-66.67</v>
      </c>
      <c r="E851" s="120">
        <v>-14.29</v>
      </c>
      <c r="F851" s="120">
        <v>-20</v>
      </c>
      <c r="G851" s="120">
        <v>-14.29</v>
      </c>
      <c r="H851" s="120">
        <v>58.82</v>
      </c>
      <c r="I851" s="120">
        <v>-9.8000000000000007</v>
      </c>
      <c r="J851" s="120">
        <v>-69.569999999999993</v>
      </c>
      <c r="K851" s="120">
        <v>380</v>
      </c>
      <c r="L851" s="120">
        <v>105</v>
      </c>
      <c r="M851" s="120">
        <v>366.67</v>
      </c>
      <c r="N851" s="120">
        <v>-5.26</v>
      </c>
      <c r="O851" s="120">
        <v>-23.81</v>
      </c>
      <c r="P851" s="120">
        <v>-44.44</v>
      </c>
      <c r="Q851" s="120">
        <v>-16.670000000000002</v>
      </c>
      <c r="R851" s="120">
        <v>250</v>
      </c>
      <c r="S851" s="120">
        <v>-100</v>
      </c>
      <c r="T851" s="120">
        <v>162.96</v>
      </c>
      <c r="U851" s="120">
        <v>-47.83</v>
      </c>
      <c r="V851" s="120">
        <v>-71.430000000000007</v>
      </c>
      <c r="W851" s="120">
        <v>-93.23</v>
      </c>
      <c r="X851" s="120">
        <v>-53.66</v>
      </c>
      <c r="Y851" s="120">
        <v>-90.48</v>
      </c>
      <c r="Z851" s="120">
        <v>-50</v>
      </c>
      <c r="AA851" s="120">
        <v>-87.5</v>
      </c>
      <c r="AB851" s="120">
        <v>200</v>
      </c>
      <c r="AC851" s="120">
        <v>80</v>
      </c>
      <c r="AD851" s="120">
        <v>135.71</v>
      </c>
      <c r="AE851" s="116"/>
      <c r="AF851" s="120">
        <v>-12.68</v>
      </c>
      <c r="AG851" s="120">
        <v>-4.17</v>
      </c>
      <c r="AH851" s="120">
        <v>325</v>
      </c>
      <c r="AI851" s="120">
        <v>-38.46</v>
      </c>
      <c r="AJ851" s="120">
        <v>-52.63</v>
      </c>
      <c r="AK851" s="120">
        <v>-25</v>
      </c>
      <c r="AL851" s="120">
        <v>611.11</v>
      </c>
      <c r="AM851" s="120">
        <v>-50</v>
      </c>
      <c r="AN851" s="120">
        <v>180</v>
      </c>
      <c r="AO851" s="120">
        <v>44.44</v>
      </c>
      <c r="AP851" s="120">
        <v>-69.7</v>
      </c>
      <c r="AQ851" s="120">
        <v>-58.33</v>
      </c>
      <c r="AR851" s="120">
        <v>-67.739999999999995</v>
      </c>
      <c r="AS851" s="120">
        <v>-78.260000000000005</v>
      </c>
      <c r="AT851" s="120">
        <v>152.94</v>
      </c>
      <c r="AU851" s="120">
        <v>187.5</v>
      </c>
      <c r="AV851" s="120">
        <v>455.56</v>
      </c>
      <c r="AW851" s="120">
        <v>425</v>
      </c>
      <c r="AX851" s="120">
        <v>-9.3800000000000008</v>
      </c>
      <c r="AY851" s="118">
        <v>5500</v>
      </c>
      <c r="AZ851" s="120">
        <v>-35.71</v>
      </c>
      <c r="BA851" s="120">
        <v>407.69</v>
      </c>
    </row>
    <row r="852" spans="1:53" x14ac:dyDescent="0.45">
      <c r="A852" s="261">
        <v>218</v>
      </c>
      <c r="B852" s="174" t="s">
        <v>21</v>
      </c>
      <c r="C852" s="119">
        <v>17.52</v>
      </c>
      <c r="D852" s="119">
        <v>1.87</v>
      </c>
      <c r="E852" s="119">
        <v>-11.66</v>
      </c>
      <c r="F852" s="119">
        <v>17.29</v>
      </c>
      <c r="G852" s="119">
        <v>-10.76</v>
      </c>
      <c r="H852" s="119">
        <v>-6.49</v>
      </c>
      <c r="I852" s="119">
        <v>4.7699999999999996</v>
      </c>
      <c r="J852" s="119">
        <v>20.22</v>
      </c>
      <c r="K852" s="119">
        <v>-3.25</v>
      </c>
      <c r="L852" s="119">
        <v>17.809999999999999</v>
      </c>
      <c r="M852" s="119">
        <v>11.39</v>
      </c>
      <c r="N852" s="119">
        <v>43.82</v>
      </c>
      <c r="O852" s="119">
        <v>19.84</v>
      </c>
      <c r="P852" s="119">
        <v>35.450000000000003</v>
      </c>
      <c r="Q852" s="119">
        <v>58.97</v>
      </c>
      <c r="R852" s="119">
        <v>21.57</v>
      </c>
      <c r="S852" s="119">
        <v>57.52</v>
      </c>
      <c r="T852" s="119">
        <v>44.94</v>
      </c>
      <c r="U852" s="119">
        <v>43.94</v>
      </c>
      <c r="V852" s="119">
        <v>15.33</v>
      </c>
      <c r="W852" s="119">
        <v>46.34</v>
      </c>
      <c r="X852" s="119">
        <v>36.799999999999997</v>
      </c>
      <c r="Y852" s="119">
        <v>21.69</v>
      </c>
      <c r="Z852" s="119">
        <v>19.53</v>
      </c>
      <c r="AA852" s="119">
        <v>21.08</v>
      </c>
      <c r="AB852" s="119">
        <v>13.08</v>
      </c>
      <c r="AC852" s="119">
        <v>-10.98</v>
      </c>
      <c r="AD852" s="119">
        <v>5.64</v>
      </c>
      <c r="AE852" s="119">
        <v>-19.78</v>
      </c>
      <c r="AF852" s="119">
        <v>-10.9</v>
      </c>
      <c r="AG852" s="119">
        <v>-17.89</v>
      </c>
      <c r="AH852" s="119">
        <v>45.66</v>
      </c>
      <c r="AI852" s="119">
        <v>11.22</v>
      </c>
      <c r="AJ852" s="119">
        <v>4.83</v>
      </c>
      <c r="AK852" s="119">
        <v>30.69</v>
      </c>
      <c r="AL852" s="119">
        <v>2.79</v>
      </c>
      <c r="AM852" s="119">
        <v>26.56</v>
      </c>
      <c r="AN852" s="119">
        <v>2.81</v>
      </c>
      <c r="AO852" s="119">
        <v>57.6</v>
      </c>
      <c r="AP852" s="119">
        <v>7.09</v>
      </c>
      <c r="AQ852" s="119">
        <v>20.309999999999999</v>
      </c>
      <c r="AR852" s="119">
        <v>18.91</v>
      </c>
      <c r="AS852" s="119">
        <v>4.1100000000000003</v>
      </c>
      <c r="AT852" s="119">
        <v>-17.27</v>
      </c>
      <c r="AU852" s="119">
        <v>-2.4900000000000002</v>
      </c>
      <c r="AV852" s="119">
        <v>-10.210000000000001</v>
      </c>
      <c r="AW852" s="119">
        <v>4.68</v>
      </c>
      <c r="AX852" s="119">
        <v>-12.62</v>
      </c>
      <c r="AY852" s="119">
        <v>-22.68</v>
      </c>
      <c r="AZ852" s="119">
        <v>-6.93</v>
      </c>
      <c r="BA852" s="119">
        <v>-10.87</v>
      </c>
    </row>
    <row r="853" spans="1:53" x14ac:dyDescent="0.45">
      <c r="A853" s="260">
        <v>219</v>
      </c>
      <c r="B853" s="173" t="s">
        <v>45</v>
      </c>
      <c r="C853" s="120">
        <v>-3.92</v>
      </c>
      <c r="D853" s="120">
        <v>6.87</v>
      </c>
      <c r="E853" s="120">
        <v>-2.5099999999999998</v>
      </c>
      <c r="F853" s="120">
        <v>10.29</v>
      </c>
      <c r="G853" s="120">
        <v>-9.9600000000000009</v>
      </c>
      <c r="H853" s="120">
        <v>-2.41</v>
      </c>
      <c r="I853" s="120">
        <v>0.12</v>
      </c>
      <c r="J853" s="120">
        <v>-3.73</v>
      </c>
      <c r="K853" s="120">
        <v>-11.2</v>
      </c>
      <c r="L853" s="120">
        <v>-7.16</v>
      </c>
      <c r="M853" s="120">
        <v>11.75</v>
      </c>
      <c r="N853" s="120">
        <v>-7.79</v>
      </c>
      <c r="O853" s="120">
        <v>-12.55</v>
      </c>
      <c r="P853" s="120">
        <v>-19.68</v>
      </c>
      <c r="Q853" s="120">
        <v>-12.21</v>
      </c>
      <c r="R853" s="120">
        <v>-24.64</v>
      </c>
      <c r="S853" s="120">
        <v>-12.59</v>
      </c>
      <c r="T853" s="120">
        <v>-17.82</v>
      </c>
      <c r="U853" s="120">
        <v>-16.82</v>
      </c>
      <c r="V853" s="120">
        <v>-20.21</v>
      </c>
      <c r="W853" s="120">
        <v>-19.05</v>
      </c>
      <c r="X853" s="120">
        <v>-17.04</v>
      </c>
      <c r="Y853" s="120">
        <v>-37.880000000000003</v>
      </c>
      <c r="Z853" s="120">
        <v>-28.33</v>
      </c>
      <c r="AA853" s="120">
        <v>-18.46</v>
      </c>
      <c r="AB853" s="120">
        <v>-0.31</v>
      </c>
      <c r="AC853" s="120">
        <v>6.19</v>
      </c>
      <c r="AD853" s="120">
        <v>-9.18</v>
      </c>
      <c r="AE853" s="120">
        <v>-15.54</v>
      </c>
      <c r="AF853" s="120">
        <v>-12.72</v>
      </c>
      <c r="AG853" s="120">
        <v>-14.86</v>
      </c>
      <c r="AH853" s="120">
        <v>-6.52</v>
      </c>
      <c r="AI853" s="120">
        <v>2.63</v>
      </c>
      <c r="AJ853" s="120">
        <v>-2.99</v>
      </c>
      <c r="AK853" s="120">
        <v>4.3</v>
      </c>
      <c r="AL853" s="120">
        <v>5</v>
      </c>
      <c r="AM853" s="120">
        <v>5.54</v>
      </c>
      <c r="AN853" s="120">
        <v>-4.37</v>
      </c>
      <c r="AO853" s="120">
        <v>-9.4700000000000006</v>
      </c>
      <c r="AP853" s="120">
        <v>4.4000000000000004</v>
      </c>
      <c r="AQ853" s="120">
        <v>7.0000000000000007E-2</v>
      </c>
      <c r="AR853" s="120">
        <v>18.97</v>
      </c>
      <c r="AS853" s="120">
        <v>4.2</v>
      </c>
      <c r="AT853" s="120">
        <v>19.38</v>
      </c>
      <c r="AU853" s="120">
        <v>7.78</v>
      </c>
      <c r="AV853" s="120">
        <v>16.579999999999998</v>
      </c>
      <c r="AW853" s="120">
        <v>19.920000000000002</v>
      </c>
      <c r="AX853" s="120">
        <v>12.75</v>
      </c>
      <c r="AY853" s="120">
        <v>26.96</v>
      </c>
      <c r="AZ853" s="120">
        <v>7.13</v>
      </c>
      <c r="BA853" s="120">
        <v>13.13</v>
      </c>
    </row>
    <row r="854" spans="1:53" x14ac:dyDescent="0.45">
      <c r="A854" s="261">
        <v>220</v>
      </c>
      <c r="B854" s="174" t="s">
        <v>305</v>
      </c>
      <c r="C854" s="119">
        <v>80.56</v>
      </c>
      <c r="D854" s="119">
        <v>44.65</v>
      </c>
      <c r="E854" s="119">
        <v>95.67</v>
      </c>
      <c r="F854" s="119">
        <v>194.3</v>
      </c>
      <c r="G854" s="119">
        <v>-17.84</v>
      </c>
      <c r="H854" s="119">
        <v>88.59</v>
      </c>
      <c r="I854" s="119">
        <v>-58.04</v>
      </c>
      <c r="J854" s="119">
        <v>33.93</v>
      </c>
      <c r="K854" s="119">
        <v>-31.09</v>
      </c>
      <c r="L854" s="119">
        <v>22.08</v>
      </c>
      <c r="M854" s="119">
        <v>94.47</v>
      </c>
      <c r="N854" s="119">
        <v>117.28</v>
      </c>
      <c r="O854" s="119">
        <v>-44.73</v>
      </c>
      <c r="P854" s="119">
        <v>61.2</v>
      </c>
      <c r="Q854" s="119">
        <v>-22.59</v>
      </c>
      <c r="R854" s="119">
        <v>-37.5</v>
      </c>
      <c r="S854" s="119">
        <v>37.06</v>
      </c>
      <c r="T854" s="119">
        <v>50.28</v>
      </c>
      <c r="U854" s="119">
        <v>61.29</v>
      </c>
      <c r="V854" s="119">
        <v>-17.52</v>
      </c>
      <c r="W854" s="119">
        <v>62.48</v>
      </c>
      <c r="X854" s="119">
        <v>-36.71</v>
      </c>
      <c r="Y854" s="119">
        <v>-56.75</v>
      </c>
      <c r="Z854" s="119">
        <v>-68.709999999999994</v>
      </c>
      <c r="AA854" s="119">
        <v>-17.27</v>
      </c>
      <c r="AB854" s="119">
        <v>-44.37</v>
      </c>
      <c r="AC854" s="119">
        <v>-64.56</v>
      </c>
      <c r="AD854" s="119">
        <v>-17.649999999999999</v>
      </c>
      <c r="AE854" s="119">
        <v>4.99</v>
      </c>
      <c r="AF854" s="119">
        <v>-26.63</v>
      </c>
      <c r="AG854" s="119">
        <v>-26.95</v>
      </c>
      <c r="AH854" s="119">
        <v>-25.95</v>
      </c>
      <c r="AI854" s="119">
        <v>-37.270000000000003</v>
      </c>
      <c r="AJ854" s="119">
        <v>20.43</v>
      </c>
      <c r="AK854" s="119">
        <v>117.81</v>
      </c>
      <c r="AL854" s="119">
        <v>50.84</v>
      </c>
      <c r="AM854" s="119">
        <v>181.8</v>
      </c>
      <c r="AN854" s="119">
        <v>8.91</v>
      </c>
      <c r="AO854" s="119">
        <v>135.51</v>
      </c>
      <c r="AP854" s="119">
        <v>89.05</v>
      </c>
      <c r="AQ854" s="119">
        <v>-32.950000000000003</v>
      </c>
      <c r="AR854" s="119">
        <v>-5.87</v>
      </c>
      <c r="AS854" s="119">
        <v>139.38</v>
      </c>
      <c r="AT854" s="119">
        <v>14.88</v>
      </c>
      <c r="AU854" s="119">
        <v>3.7</v>
      </c>
      <c r="AV854" s="119">
        <v>11.33</v>
      </c>
      <c r="AW854" s="119">
        <v>50.88</v>
      </c>
      <c r="AX854" s="119">
        <v>91.37</v>
      </c>
      <c r="AY854" s="119">
        <v>29.8</v>
      </c>
      <c r="AZ854" s="119">
        <v>18.36</v>
      </c>
      <c r="BA854" s="119">
        <v>-33.14</v>
      </c>
    </row>
    <row r="855" spans="1:53" x14ac:dyDescent="0.45">
      <c r="A855" s="260">
        <v>221</v>
      </c>
      <c r="B855" s="173" t="s">
        <v>306</v>
      </c>
      <c r="C855" s="120">
        <v>15.09</v>
      </c>
      <c r="D855" s="120">
        <v>-81.06</v>
      </c>
      <c r="E855" s="120">
        <v>-26.6</v>
      </c>
      <c r="F855" s="120">
        <v>-53</v>
      </c>
      <c r="G855" s="120">
        <v>-48.15</v>
      </c>
      <c r="H855" s="120">
        <v>-44.44</v>
      </c>
      <c r="I855" s="120">
        <v>125.64</v>
      </c>
      <c r="J855" s="120">
        <v>-18.75</v>
      </c>
      <c r="K855" s="120">
        <v>-19.66</v>
      </c>
      <c r="L855" s="120">
        <v>-53.54</v>
      </c>
      <c r="M855" s="120">
        <v>-51.95</v>
      </c>
      <c r="N855" s="120">
        <v>-58.33</v>
      </c>
      <c r="O855" s="120">
        <v>-68.849999999999994</v>
      </c>
      <c r="P855" s="120">
        <v>88</v>
      </c>
      <c r="Q855" s="120">
        <v>-81.16</v>
      </c>
      <c r="R855" s="120">
        <v>-42.55</v>
      </c>
      <c r="S855" s="120">
        <v>-10.71</v>
      </c>
      <c r="T855" s="120">
        <v>-34.549999999999997</v>
      </c>
      <c r="U855" s="120">
        <v>-78.41</v>
      </c>
      <c r="V855" s="120">
        <v>-82.69</v>
      </c>
      <c r="W855" s="120">
        <v>-86.17</v>
      </c>
      <c r="X855" s="120">
        <v>-41.3</v>
      </c>
      <c r="Y855" s="120">
        <v>-91.89</v>
      </c>
      <c r="Z855" s="120">
        <v>-15.71</v>
      </c>
      <c r="AA855" s="120">
        <v>-63.16</v>
      </c>
      <c r="AB855" s="120">
        <v>40.43</v>
      </c>
      <c r="AC855" s="120">
        <v>853.85</v>
      </c>
      <c r="AD855" s="120">
        <v>-70.37</v>
      </c>
      <c r="AE855" s="120">
        <v>-52</v>
      </c>
      <c r="AF855" s="120">
        <v>36.11</v>
      </c>
      <c r="AG855" s="120">
        <v>-73.680000000000007</v>
      </c>
      <c r="AH855" s="120">
        <v>122.22</v>
      </c>
      <c r="AI855" s="120">
        <v>-38.46</v>
      </c>
      <c r="AJ855" s="120">
        <v>-74.069999999999993</v>
      </c>
      <c r="AK855" s="120">
        <v>666.67</v>
      </c>
      <c r="AL855" s="120">
        <v>5.08</v>
      </c>
      <c r="AM855" s="120">
        <v>42.86</v>
      </c>
      <c r="AN855" s="120">
        <v>-66.67</v>
      </c>
      <c r="AO855" s="120">
        <v>-83.87</v>
      </c>
      <c r="AP855" s="120">
        <v>-12.5</v>
      </c>
      <c r="AQ855" s="120">
        <v>8.33</v>
      </c>
      <c r="AR855" s="120">
        <v>-83.67</v>
      </c>
      <c r="AS855" s="120">
        <v>80</v>
      </c>
      <c r="AT855" s="120">
        <v>-95</v>
      </c>
      <c r="AU855" s="120">
        <v>675</v>
      </c>
      <c r="AV855" s="120">
        <v>414.29</v>
      </c>
      <c r="AW855" s="120">
        <v>426.09</v>
      </c>
      <c r="AX855" s="120">
        <v>41.94</v>
      </c>
      <c r="AY855" s="120">
        <v>170</v>
      </c>
      <c r="AZ855" s="120">
        <v>222.73</v>
      </c>
      <c r="BA855" s="120">
        <v>65</v>
      </c>
    </row>
    <row r="856" spans="1:53" ht="29.25" x14ac:dyDescent="0.45">
      <c r="A856" s="261">
        <v>222</v>
      </c>
      <c r="B856" s="174" t="s">
        <v>307</v>
      </c>
      <c r="C856" s="119">
        <v>28.69</v>
      </c>
      <c r="D856" s="119">
        <v>-26.06</v>
      </c>
      <c r="E856" s="119">
        <v>-31.97</v>
      </c>
      <c r="F856" s="119">
        <v>-47.6</v>
      </c>
      <c r="G856" s="119">
        <v>-3.03</v>
      </c>
      <c r="H856" s="119">
        <v>-65.790000000000006</v>
      </c>
      <c r="I856" s="119">
        <v>-4.1399999999999997</v>
      </c>
      <c r="J856" s="119">
        <v>46.07</v>
      </c>
      <c r="K856" s="119">
        <v>-52.39</v>
      </c>
      <c r="L856" s="119">
        <v>-29.34</v>
      </c>
      <c r="M856" s="119">
        <v>-15.77</v>
      </c>
      <c r="N856" s="119">
        <v>42.27</v>
      </c>
      <c r="O856" s="119">
        <v>-34.58</v>
      </c>
      <c r="P856" s="119">
        <v>66.430000000000007</v>
      </c>
      <c r="Q856" s="119">
        <v>113.75</v>
      </c>
      <c r="R856" s="119">
        <v>102.07</v>
      </c>
      <c r="S856" s="119">
        <v>-36.03</v>
      </c>
      <c r="T856" s="119">
        <v>97.95</v>
      </c>
      <c r="U856" s="119">
        <v>-9.26</v>
      </c>
      <c r="V856" s="119">
        <v>-60.26</v>
      </c>
      <c r="W856" s="119">
        <v>32.01</v>
      </c>
      <c r="X856" s="119">
        <v>-9.3000000000000007</v>
      </c>
      <c r="Y856" s="119">
        <v>-25.83</v>
      </c>
      <c r="Z856" s="119">
        <v>-54.3</v>
      </c>
      <c r="AA856" s="119">
        <v>11.15</v>
      </c>
      <c r="AB856" s="119">
        <v>-59.8</v>
      </c>
      <c r="AC856" s="119">
        <v>-38.200000000000003</v>
      </c>
      <c r="AD856" s="119">
        <v>-54.03</v>
      </c>
      <c r="AE856" s="119">
        <v>-25</v>
      </c>
      <c r="AF856" s="119">
        <v>58.03</v>
      </c>
      <c r="AG856" s="119">
        <v>-62.13</v>
      </c>
      <c r="AH856" s="119">
        <v>60.65</v>
      </c>
      <c r="AI856" s="119">
        <v>-31.86</v>
      </c>
      <c r="AJ856" s="119">
        <v>-46.52</v>
      </c>
      <c r="AK856" s="119">
        <v>-18.53</v>
      </c>
      <c r="AL856" s="119">
        <v>-0.33</v>
      </c>
      <c r="AM856" s="119">
        <v>-31.23</v>
      </c>
      <c r="AN856" s="119">
        <v>43.01</v>
      </c>
      <c r="AO856" s="119">
        <v>44.69</v>
      </c>
      <c r="AP856" s="119">
        <v>14.01</v>
      </c>
      <c r="AQ856" s="119">
        <v>56.7</v>
      </c>
      <c r="AR856" s="119">
        <v>-55.41</v>
      </c>
      <c r="AS856" s="119">
        <v>159.88</v>
      </c>
      <c r="AT856" s="119">
        <v>-23.49</v>
      </c>
      <c r="AU856" s="119">
        <v>-9.1199999999999992</v>
      </c>
      <c r="AV856" s="119">
        <v>26.71</v>
      </c>
      <c r="AW856" s="119">
        <v>122.75</v>
      </c>
      <c r="AX856" s="119">
        <v>-20.53</v>
      </c>
      <c r="AY856" s="119">
        <v>53.33</v>
      </c>
      <c r="AZ856" s="119">
        <v>-21.55</v>
      </c>
      <c r="BA856" s="119">
        <v>-40.78</v>
      </c>
    </row>
    <row r="857" spans="1:53" ht="29.25" x14ac:dyDescent="0.45">
      <c r="A857" s="260">
        <v>223</v>
      </c>
      <c r="B857" s="173" t="s">
        <v>308</v>
      </c>
      <c r="C857" s="120">
        <v>15.93</v>
      </c>
      <c r="D857" s="120">
        <v>28.53</v>
      </c>
      <c r="E857" s="120">
        <v>-51.85</v>
      </c>
      <c r="F857" s="120">
        <v>-52.78</v>
      </c>
      <c r="G857" s="120">
        <v>-40.03</v>
      </c>
      <c r="H857" s="120">
        <v>108.5</v>
      </c>
      <c r="I857" s="120">
        <v>-10.02</v>
      </c>
      <c r="J857" s="120">
        <v>-51.05</v>
      </c>
      <c r="K857" s="120">
        <v>-81.25</v>
      </c>
      <c r="L857" s="120">
        <v>-60.04</v>
      </c>
      <c r="M857" s="120">
        <v>-50.52</v>
      </c>
      <c r="N857" s="120">
        <v>-28.41</v>
      </c>
      <c r="O857" s="120">
        <v>-93.36</v>
      </c>
      <c r="P857" s="120">
        <v>-77.13</v>
      </c>
      <c r="Q857" s="120">
        <v>204.14</v>
      </c>
      <c r="R857" s="120">
        <v>-45.59</v>
      </c>
      <c r="S857" s="120">
        <v>-63.1</v>
      </c>
      <c r="T857" s="120">
        <v>-58.89</v>
      </c>
      <c r="U857" s="120">
        <v>-16.8</v>
      </c>
      <c r="V857" s="120">
        <v>107.58</v>
      </c>
      <c r="W857" s="120">
        <v>39.58</v>
      </c>
      <c r="X857" s="120">
        <v>42.29</v>
      </c>
      <c r="Y857" s="120">
        <v>114.58</v>
      </c>
      <c r="Z857" s="120">
        <v>54.09</v>
      </c>
      <c r="AA857" s="120">
        <v>864.29</v>
      </c>
      <c r="AB857" s="120">
        <v>0.98</v>
      </c>
      <c r="AC857" s="120">
        <v>-68.87</v>
      </c>
      <c r="AD857" s="120">
        <v>-77.03</v>
      </c>
      <c r="AE857" s="120">
        <v>-10.69</v>
      </c>
      <c r="AF857" s="120">
        <v>-67.06</v>
      </c>
      <c r="AG857" s="120">
        <v>-65.260000000000005</v>
      </c>
      <c r="AH857" s="120">
        <v>-65.33</v>
      </c>
      <c r="AI857" s="120">
        <v>30.35</v>
      </c>
      <c r="AJ857" s="120">
        <v>-34.619999999999997</v>
      </c>
      <c r="AK857" s="120">
        <v>92.23</v>
      </c>
      <c r="AL857" s="120">
        <v>-63.38</v>
      </c>
      <c r="AM857" s="120">
        <v>-95.93</v>
      </c>
      <c r="AN857" s="120">
        <v>-98.06</v>
      </c>
      <c r="AO857" s="120">
        <v>130</v>
      </c>
      <c r="AP857" s="118">
        <v>1188.24</v>
      </c>
      <c r="AQ857" s="120">
        <v>-41.03</v>
      </c>
      <c r="AR857" s="120">
        <v>286.75</v>
      </c>
      <c r="AS857" s="120">
        <v>199.32</v>
      </c>
      <c r="AT857" s="120">
        <v>125.61</v>
      </c>
      <c r="AU857" s="120">
        <v>-12.6</v>
      </c>
      <c r="AV857" s="120">
        <v>-91.98</v>
      </c>
      <c r="AW857" s="120">
        <v>-5.05</v>
      </c>
      <c r="AX857" s="120">
        <v>144.83000000000001</v>
      </c>
      <c r="AY857" s="118">
        <v>1272.73</v>
      </c>
      <c r="AZ857" s="118">
        <v>31250</v>
      </c>
      <c r="BA857" s="120">
        <v>-85.33</v>
      </c>
    </row>
    <row r="858" spans="1:53" ht="42" x14ac:dyDescent="0.45">
      <c r="A858" s="261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</row>
    <row r="859" spans="1:53" x14ac:dyDescent="0.45">
      <c r="A859" s="260">
        <v>225</v>
      </c>
      <c r="B859" s="173" t="s">
        <v>97</v>
      </c>
      <c r="C859" s="120">
        <v>79.010000000000005</v>
      </c>
      <c r="D859" s="120">
        <v>53.1</v>
      </c>
      <c r="E859" s="120">
        <v>-8.58</v>
      </c>
      <c r="F859" s="120">
        <v>12.38</v>
      </c>
      <c r="G859" s="120">
        <v>51.24</v>
      </c>
      <c r="H859" s="120">
        <v>71.489999999999995</v>
      </c>
      <c r="I859" s="120">
        <v>110.11</v>
      </c>
      <c r="J859" s="120">
        <v>148.25</v>
      </c>
      <c r="K859" s="120">
        <v>137.81</v>
      </c>
      <c r="L859" s="120">
        <v>502.34</v>
      </c>
      <c r="M859" s="120">
        <v>144.41999999999999</v>
      </c>
      <c r="N859" s="120">
        <v>37.53</v>
      </c>
      <c r="O859" s="120">
        <v>-6.73</v>
      </c>
      <c r="P859" s="120">
        <v>82.43</v>
      </c>
      <c r="Q859" s="120">
        <v>68.13</v>
      </c>
      <c r="R859" s="120">
        <v>264.07</v>
      </c>
      <c r="S859" s="120">
        <v>2.37</v>
      </c>
      <c r="T859" s="120">
        <v>11.9</v>
      </c>
      <c r="U859" s="120">
        <v>-64.77</v>
      </c>
      <c r="V859" s="120">
        <v>-70.73</v>
      </c>
      <c r="W859" s="120">
        <v>-56.23</v>
      </c>
      <c r="X859" s="120">
        <v>-70.73</v>
      </c>
      <c r="Y859" s="120">
        <v>-54.64</v>
      </c>
      <c r="Z859" s="120">
        <v>-79.459999999999994</v>
      </c>
      <c r="AA859" s="120">
        <v>-76.06</v>
      </c>
      <c r="AB859" s="120">
        <v>-82.21</v>
      </c>
      <c r="AC859" s="120">
        <v>-57.76</v>
      </c>
      <c r="AD859" s="120">
        <v>-86.75</v>
      </c>
      <c r="AE859" s="120">
        <v>-40.67</v>
      </c>
      <c r="AF859" s="120">
        <v>-62.77</v>
      </c>
      <c r="AG859" s="120">
        <v>-38.08</v>
      </c>
      <c r="AH859" s="120">
        <v>-43.45</v>
      </c>
      <c r="AI859" s="120">
        <v>-69.89</v>
      </c>
      <c r="AJ859" s="120">
        <v>-68.290000000000006</v>
      </c>
      <c r="AK859" s="120">
        <v>-52.47</v>
      </c>
      <c r="AL859" s="120">
        <v>-53.25</v>
      </c>
      <c r="AM859" s="120">
        <v>9.36</v>
      </c>
      <c r="AN859" s="120">
        <v>-30.65</v>
      </c>
      <c r="AO859" s="120">
        <v>-23.04</v>
      </c>
      <c r="AP859" s="120">
        <v>-18</v>
      </c>
      <c r="AQ859" s="120">
        <v>-46.24</v>
      </c>
      <c r="AR859" s="120">
        <v>-7.28</v>
      </c>
      <c r="AS859" s="120">
        <v>-2.35</v>
      </c>
      <c r="AT859" s="120">
        <v>11.59</v>
      </c>
      <c r="AU859" s="120">
        <v>16.059999999999999</v>
      </c>
      <c r="AV859" s="120">
        <v>-6.23</v>
      </c>
      <c r="AW859" s="120">
        <v>38.799999999999997</v>
      </c>
      <c r="AX859" s="120">
        <v>4.13</v>
      </c>
      <c r="AY859" s="120">
        <v>-15.49</v>
      </c>
      <c r="AZ859" s="120">
        <v>-8.7799999999999994</v>
      </c>
      <c r="BA859" s="120">
        <v>53.66</v>
      </c>
    </row>
    <row r="860" spans="1:53" x14ac:dyDescent="0.45">
      <c r="A860" s="261">
        <v>226</v>
      </c>
      <c r="B860" s="174" t="s">
        <v>310</v>
      </c>
      <c r="C860" s="119">
        <v>-22.71</v>
      </c>
      <c r="D860" s="119">
        <v>43.91</v>
      </c>
      <c r="E860" s="119">
        <v>27.24</v>
      </c>
      <c r="F860" s="119">
        <v>4.96</v>
      </c>
      <c r="G860" s="119">
        <v>26.4</v>
      </c>
      <c r="H860" s="119">
        <v>-42.33</v>
      </c>
      <c r="I860" s="119">
        <v>47.8</v>
      </c>
      <c r="J860" s="119">
        <v>-8.51</v>
      </c>
      <c r="K860" s="119">
        <v>-0.4</v>
      </c>
      <c r="L860" s="119">
        <v>48.83</v>
      </c>
      <c r="M860" s="119">
        <v>5.33</v>
      </c>
      <c r="N860" s="119">
        <v>41.39</v>
      </c>
      <c r="O860" s="119">
        <v>27.35</v>
      </c>
      <c r="P860" s="119">
        <v>55.01</v>
      </c>
      <c r="Q860" s="119">
        <v>8.8800000000000008</v>
      </c>
      <c r="R860" s="119">
        <v>110.5</v>
      </c>
      <c r="S860" s="119">
        <v>-25.32</v>
      </c>
      <c r="T860" s="119">
        <v>25.62</v>
      </c>
      <c r="U860" s="119">
        <v>65.8</v>
      </c>
      <c r="V860" s="119">
        <v>7.68</v>
      </c>
      <c r="W860" s="119">
        <v>62.82</v>
      </c>
      <c r="X860" s="119">
        <v>47.12</v>
      </c>
      <c r="Y860" s="119">
        <v>73.98</v>
      </c>
      <c r="Z860" s="119">
        <v>32.83</v>
      </c>
      <c r="AA860" s="119">
        <v>21.63</v>
      </c>
      <c r="AB860" s="119">
        <v>74.709999999999994</v>
      </c>
      <c r="AC860" s="119">
        <v>77.319999999999993</v>
      </c>
      <c r="AD860" s="119">
        <v>-24.19</v>
      </c>
      <c r="AE860" s="119">
        <v>120.88</v>
      </c>
      <c r="AF860" s="119">
        <v>92.55</v>
      </c>
      <c r="AG860" s="119">
        <v>-45.67</v>
      </c>
      <c r="AH860" s="119">
        <v>41.43</v>
      </c>
      <c r="AI860" s="119">
        <v>4.4000000000000004</v>
      </c>
      <c r="AJ860" s="119">
        <v>6.05</v>
      </c>
      <c r="AK860" s="119">
        <v>-35.869999999999997</v>
      </c>
      <c r="AL860" s="119">
        <v>-73.12</v>
      </c>
      <c r="AM860" s="119">
        <v>-78.52</v>
      </c>
      <c r="AN860" s="119">
        <v>-77.63</v>
      </c>
      <c r="AO860" s="119">
        <v>-85.38</v>
      </c>
      <c r="AP860" s="119">
        <v>-70.72</v>
      </c>
      <c r="AQ860" s="119">
        <v>-77.540000000000006</v>
      </c>
      <c r="AR860" s="119">
        <v>-80.989999999999995</v>
      </c>
      <c r="AS860" s="119">
        <v>-67.81</v>
      </c>
      <c r="AT860" s="119">
        <v>-74.489999999999995</v>
      </c>
      <c r="AU860" s="119">
        <v>-78.05</v>
      </c>
      <c r="AV860" s="119">
        <v>-71.7</v>
      </c>
      <c r="AW860" s="119">
        <v>-42.76</v>
      </c>
      <c r="AX860" s="119">
        <v>-36.97</v>
      </c>
      <c r="AY860" s="119">
        <v>58.28</v>
      </c>
      <c r="AZ860" s="119">
        <v>-33.82</v>
      </c>
      <c r="BA860" s="119">
        <v>66.81</v>
      </c>
    </row>
    <row r="861" spans="1:53" ht="29.25" x14ac:dyDescent="0.45">
      <c r="A861" s="260">
        <v>227</v>
      </c>
      <c r="B861" s="173" t="s">
        <v>78</v>
      </c>
      <c r="C861" s="120">
        <v>2.2999999999999998</v>
      </c>
      <c r="D861" s="120">
        <v>1.29</v>
      </c>
      <c r="E861" s="120">
        <v>1.77</v>
      </c>
      <c r="F861" s="120">
        <v>-5.16</v>
      </c>
      <c r="G861" s="120">
        <v>10.19</v>
      </c>
      <c r="H861" s="120">
        <v>11.58</v>
      </c>
      <c r="I861" s="120">
        <v>3.21</v>
      </c>
      <c r="J861" s="120">
        <v>2.2000000000000002</v>
      </c>
      <c r="K861" s="120">
        <v>-0.56000000000000005</v>
      </c>
      <c r="L861" s="120">
        <v>7.38</v>
      </c>
      <c r="M861" s="120">
        <v>7.57</v>
      </c>
      <c r="N861" s="120">
        <v>6.1</v>
      </c>
      <c r="O861" s="120">
        <v>-11.14</v>
      </c>
      <c r="P861" s="120">
        <v>-0.68</v>
      </c>
      <c r="Q861" s="120">
        <v>-1.36</v>
      </c>
      <c r="R861" s="120">
        <v>-0.57999999999999996</v>
      </c>
      <c r="S861" s="120">
        <v>-11.5</v>
      </c>
      <c r="T861" s="120">
        <v>-10.49</v>
      </c>
      <c r="U861" s="120">
        <v>-8.24</v>
      </c>
      <c r="V861" s="120">
        <v>-7.98</v>
      </c>
      <c r="W861" s="120">
        <v>-3.44</v>
      </c>
      <c r="X861" s="120">
        <v>-10.01</v>
      </c>
      <c r="Y861" s="120">
        <v>-15.63</v>
      </c>
      <c r="Z861" s="120">
        <v>-4.25</v>
      </c>
      <c r="AA861" s="120">
        <v>7.68</v>
      </c>
      <c r="AB861" s="120">
        <v>0.48</v>
      </c>
      <c r="AC861" s="120">
        <v>-6.24</v>
      </c>
      <c r="AD861" s="120">
        <v>-4.91</v>
      </c>
      <c r="AE861" s="120">
        <v>-11.87</v>
      </c>
      <c r="AF861" s="120">
        <v>10.98</v>
      </c>
      <c r="AG861" s="120">
        <v>-6.95</v>
      </c>
      <c r="AH861" s="120">
        <v>-13.36</v>
      </c>
      <c r="AI861" s="120">
        <v>10.98</v>
      </c>
      <c r="AJ861" s="120">
        <v>-10.48</v>
      </c>
      <c r="AK861" s="120">
        <v>10.31</v>
      </c>
      <c r="AL861" s="120">
        <v>2.4</v>
      </c>
      <c r="AM861" s="120">
        <v>-2.52</v>
      </c>
      <c r="AN861" s="120">
        <v>18.54</v>
      </c>
      <c r="AO861" s="120">
        <v>14.85</v>
      </c>
      <c r="AP861" s="120">
        <v>3.18</v>
      </c>
      <c r="AQ861" s="120">
        <v>21.35</v>
      </c>
      <c r="AR861" s="120">
        <v>10.57</v>
      </c>
      <c r="AS861" s="120">
        <v>21.85</v>
      </c>
      <c r="AT861" s="120">
        <v>32.880000000000003</v>
      </c>
      <c r="AU861" s="120">
        <v>0.38</v>
      </c>
      <c r="AV861" s="120">
        <v>28.53</v>
      </c>
      <c r="AW861" s="120">
        <v>7.54</v>
      </c>
      <c r="AX861" s="120">
        <v>5.15</v>
      </c>
      <c r="AY861" s="120">
        <v>38.07</v>
      </c>
      <c r="AZ861" s="120">
        <v>21.56</v>
      </c>
      <c r="BA861" s="120">
        <v>21.28</v>
      </c>
    </row>
    <row r="862" spans="1:53" ht="29.25" x14ac:dyDescent="0.45">
      <c r="A862" s="261">
        <v>228</v>
      </c>
      <c r="B862" s="174" t="s">
        <v>52</v>
      </c>
      <c r="C862" s="119">
        <v>29.42</v>
      </c>
      <c r="D862" s="119">
        <v>32.57</v>
      </c>
      <c r="E862" s="119">
        <v>-18.71</v>
      </c>
      <c r="F862" s="119">
        <v>959.23</v>
      </c>
      <c r="G862" s="119">
        <v>10.29</v>
      </c>
      <c r="H862" s="119">
        <v>21.69</v>
      </c>
      <c r="I862" s="119">
        <v>22.84</v>
      </c>
      <c r="J862" s="119">
        <v>43.34</v>
      </c>
      <c r="K862" s="119">
        <v>28.19</v>
      </c>
      <c r="L862" s="119">
        <v>30.21</v>
      </c>
      <c r="M862" s="119">
        <v>1.46</v>
      </c>
      <c r="N862" s="119">
        <v>4.4000000000000004</v>
      </c>
      <c r="O862" s="119">
        <v>-5.53</v>
      </c>
      <c r="P862" s="119">
        <v>-21.04</v>
      </c>
      <c r="Q862" s="119">
        <v>26.56</v>
      </c>
      <c r="R862" s="119">
        <v>-91.83</v>
      </c>
      <c r="S862" s="119">
        <v>7.91</v>
      </c>
      <c r="T862" s="119">
        <v>-12.97</v>
      </c>
      <c r="U862" s="119">
        <v>-12.11</v>
      </c>
      <c r="V862" s="119">
        <v>-24.62</v>
      </c>
      <c r="W862" s="119">
        <v>-25.04</v>
      </c>
      <c r="X862" s="119">
        <v>-30.8</v>
      </c>
      <c r="Y862" s="119">
        <v>-16.55</v>
      </c>
      <c r="Z862" s="119">
        <v>-39.619999999999997</v>
      </c>
      <c r="AA862" s="119">
        <v>-30.16</v>
      </c>
      <c r="AB862" s="119">
        <v>-23.95</v>
      </c>
      <c r="AC862" s="119">
        <v>-28.99</v>
      </c>
      <c r="AD862" s="119">
        <v>-24.49</v>
      </c>
      <c r="AE862" s="119">
        <v>-13.83</v>
      </c>
      <c r="AF862" s="119">
        <v>5.07</v>
      </c>
      <c r="AG862" s="119">
        <v>18.88</v>
      </c>
      <c r="AH862" s="119">
        <v>11.9</v>
      </c>
      <c r="AI862" s="119">
        <v>6.77</v>
      </c>
      <c r="AJ862" s="119">
        <v>-0.74</v>
      </c>
      <c r="AK862" s="119">
        <v>-9.6199999999999992</v>
      </c>
      <c r="AL862" s="119">
        <v>28.07</v>
      </c>
      <c r="AM862" s="119">
        <v>23.68</v>
      </c>
      <c r="AN862" s="119">
        <v>89</v>
      </c>
      <c r="AO862" s="119">
        <v>73.05</v>
      </c>
      <c r="AP862" s="119">
        <v>19.47</v>
      </c>
      <c r="AQ862" s="119">
        <v>-14.47</v>
      </c>
      <c r="AR862" s="119">
        <v>34.340000000000003</v>
      </c>
      <c r="AS862" s="121">
        <v>1403.21</v>
      </c>
      <c r="AT862" s="119">
        <v>40.700000000000003</v>
      </c>
      <c r="AU862" s="119">
        <v>18.489999999999998</v>
      </c>
      <c r="AV862" s="119">
        <v>34.01</v>
      </c>
      <c r="AW862" s="119">
        <v>-0.51</v>
      </c>
      <c r="AX862" s="119">
        <v>-17.38</v>
      </c>
      <c r="AY862" s="119">
        <v>-21.68</v>
      </c>
      <c r="AZ862" s="119">
        <v>-27.32</v>
      </c>
      <c r="BA862" s="119">
        <v>-26.91</v>
      </c>
    </row>
    <row r="863" spans="1:53" x14ac:dyDescent="0.45">
      <c r="A863" s="260">
        <v>229</v>
      </c>
      <c r="B863" s="173" t="s">
        <v>311</v>
      </c>
      <c r="C863" s="120">
        <v>-16.170000000000002</v>
      </c>
      <c r="D863" s="120">
        <v>-8.3699999999999992</v>
      </c>
      <c r="E863" s="120">
        <v>10.71</v>
      </c>
      <c r="F863" s="120">
        <v>7.68</v>
      </c>
      <c r="G863" s="120">
        <v>21.99</v>
      </c>
      <c r="H863" s="120">
        <v>49.42</v>
      </c>
      <c r="I863" s="120">
        <v>9.98</v>
      </c>
      <c r="J863" s="120">
        <v>-16.87</v>
      </c>
      <c r="K863" s="120">
        <v>21.9</v>
      </c>
      <c r="L863" s="120">
        <v>-42.46</v>
      </c>
      <c r="M863" s="120">
        <v>28.71</v>
      </c>
      <c r="N863" s="120">
        <v>-11.05</v>
      </c>
      <c r="O863" s="120">
        <v>53.93</v>
      </c>
      <c r="P863" s="120">
        <v>19.440000000000001</v>
      </c>
      <c r="Q863" s="120">
        <v>11.8</v>
      </c>
      <c r="R863" s="120">
        <v>-9.89</v>
      </c>
      <c r="S863" s="120">
        <v>-36.21</v>
      </c>
      <c r="T863" s="120">
        <v>-10.56</v>
      </c>
      <c r="U863" s="120">
        <v>-16.14</v>
      </c>
      <c r="V863" s="120">
        <v>12.65</v>
      </c>
      <c r="W863" s="120">
        <v>-13.67</v>
      </c>
      <c r="X863" s="120">
        <v>-24.92</v>
      </c>
      <c r="Y863" s="120">
        <v>-22.56</v>
      </c>
      <c r="Z863" s="120">
        <v>7.88</v>
      </c>
      <c r="AA863" s="120">
        <v>20.88</v>
      </c>
      <c r="AB863" s="120">
        <v>3.33</v>
      </c>
      <c r="AC863" s="120">
        <v>36.159999999999997</v>
      </c>
      <c r="AD863" s="120">
        <v>32.909999999999997</v>
      </c>
      <c r="AE863" s="120">
        <v>38.89</v>
      </c>
      <c r="AF863" s="120">
        <v>-24.31</v>
      </c>
      <c r="AG863" s="120">
        <v>-23.71</v>
      </c>
      <c r="AH863" s="120">
        <v>33.049999999999997</v>
      </c>
      <c r="AI863" s="120">
        <v>51.13</v>
      </c>
      <c r="AJ863" s="120">
        <v>53.45</v>
      </c>
      <c r="AK863" s="120">
        <v>29.77</v>
      </c>
      <c r="AL863" s="120">
        <v>66.290000000000006</v>
      </c>
      <c r="AM863" s="120">
        <v>-4.6100000000000003</v>
      </c>
      <c r="AN863" s="120">
        <v>18.41</v>
      </c>
      <c r="AO863" s="120">
        <v>-26.56</v>
      </c>
      <c r="AP863" s="120">
        <v>-31.94</v>
      </c>
      <c r="AQ863" s="120">
        <v>14.78</v>
      </c>
      <c r="AR863" s="120">
        <v>4.3600000000000003</v>
      </c>
      <c r="AS863" s="120">
        <v>6.31</v>
      </c>
      <c r="AT863" s="120">
        <v>-15.76</v>
      </c>
      <c r="AU863" s="120">
        <v>-10.18</v>
      </c>
      <c r="AV863" s="120">
        <v>79.489999999999995</v>
      </c>
      <c r="AW863" s="120">
        <v>49.38</v>
      </c>
      <c r="AX863" s="120">
        <v>-21.79</v>
      </c>
      <c r="AY863" s="120">
        <v>-29.58</v>
      </c>
      <c r="AZ863" s="120">
        <v>25.32</v>
      </c>
      <c r="BA863" s="120">
        <v>51.73</v>
      </c>
    </row>
    <row r="864" spans="1:53" x14ac:dyDescent="0.45">
      <c r="A864" s="261">
        <v>230</v>
      </c>
      <c r="B864" s="174" t="s">
        <v>312</v>
      </c>
      <c r="C864" s="117"/>
      <c r="D864" s="117"/>
      <c r="E864" s="117"/>
      <c r="F864" s="119">
        <v>-100</v>
      </c>
      <c r="G864" s="117"/>
      <c r="H864" s="117"/>
      <c r="I864" s="117"/>
      <c r="J864" s="117"/>
      <c r="K864" s="119">
        <v>-80</v>
      </c>
      <c r="L864" s="117"/>
      <c r="M864" s="119">
        <v>0</v>
      </c>
      <c r="N864" s="117"/>
      <c r="O864" s="117"/>
      <c r="P864" s="117"/>
      <c r="Q864" s="117"/>
      <c r="R864" s="117"/>
      <c r="S864" s="119">
        <v>900</v>
      </c>
      <c r="T864" s="117"/>
      <c r="U864" s="119">
        <v>-100</v>
      </c>
      <c r="V864" s="117"/>
      <c r="W864" s="119">
        <v>-100</v>
      </c>
      <c r="X864" s="119">
        <v>-100</v>
      </c>
      <c r="Y864" s="119">
        <v>100</v>
      </c>
      <c r="Z864" s="117"/>
      <c r="AA864" s="117"/>
      <c r="AB864" s="117"/>
      <c r="AC864" s="119">
        <v>300</v>
      </c>
      <c r="AD864" s="117"/>
      <c r="AE864" s="119">
        <v>-80</v>
      </c>
      <c r="AF864" s="117"/>
      <c r="AG864" s="117"/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-25</v>
      </c>
      <c r="AP864" s="119">
        <v>-100</v>
      </c>
      <c r="AQ864" s="119">
        <v>0</v>
      </c>
      <c r="AR864" s="119">
        <v>-100</v>
      </c>
      <c r="AS864" s="119">
        <v>-75</v>
      </c>
      <c r="AT864" s="117"/>
      <c r="AU864" s="117"/>
      <c r="AV864" s="117"/>
      <c r="AW864" s="117"/>
      <c r="AX864" s="117"/>
      <c r="AY864" s="117"/>
      <c r="AZ864" s="117"/>
      <c r="BA864" s="119">
        <v>100</v>
      </c>
    </row>
    <row r="865" spans="1:53" x14ac:dyDescent="0.45">
      <c r="A865" s="260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</row>
    <row r="866" spans="1:53" ht="29.25" x14ac:dyDescent="0.45">
      <c r="A866" s="261">
        <v>232</v>
      </c>
      <c r="B866" s="174" t="s">
        <v>93</v>
      </c>
      <c r="C866" s="119">
        <v>-3.3</v>
      </c>
      <c r="D866" s="119">
        <v>46.15</v>
      </c>
      <c r="E866" s="119">
        <v>-11.93</v>
      </c>
      <c r="F866" s="119">
        <v>0.56999999999999995</v>
      </c>
      <c r="G866" s="119">
        <v>8.0299999999999994</v>
      </c>
      <c r="H866" s="119">
        <v>8.17</v>
      </c>
      <c r="I866" s="119">
        <v>-0.54</v>
      </c>
      <c r="J866" s="119">
        <v>6.88</v>
      </c>
      <c r="K866" s="119">
        <v>32.21</v>
      </c>
      <c r="L866" s="119">
        <v>9.94</v>
      </c>
      <c r="M866" s="119">
        <v>-1.34</v>
      </c>
      <c r="N866" s="119">
        <v>-0.32</v>
      </c>
      <c r="O866" s="119">
        <v>-7.88</v>
      </c>
      <c r="P866" s="119">
        <v>11.98</v>
      </c>
      <c r="Q866" s="119">
        <v>15.97</v>
      </c>
      <c r="R866" s="119">
        <v>0.93</v>
      </c>
      <c r="S866" s="119">
        <v>7.28</v>
      </c>
      <c r="T866" s="119">
        <v>-19.52</v>
      </c>
      <c r="U866" s="119">
        <v>33.26</v>
      </c>
      <c r="V866" s="119">
        <v>11.09</v>
      </c>
      <c r="W866" s="119">
        <v>-5.4</v>
      </c>
      <c r="X866" s="119">
        <v>5.52</v>
      </c>
      <c r="Y866" s="119">
        <v>23.22</v>
      </c>
      <c r="Z866" s="119">
        <v>5.16</v>
      </c>
      <c r="AA866" s="119">
        <v>19.05</v>
      </c>
      <c r="AB866" s="119">
        <v>-9.24</v>
      </c>
      <c r="AC866" s="119">
        <v>-3.26</v>
      </c>
      <c r="AD866" s="119">
        <v>12.14</v>
      </c>
      <c r="AE866" s="119">
        <v>-25.99</v>
      </c>
      <c r="AF866" s="119">
        <v>66.66</v>
      </c>
      <c r="AG866" s="119">
        <v>-11.58</v>
      </c>
      <c r="AH866" s="119">
        <v>28.08</v>
      </c>
      <c r="AI866" s="119">
        <v>25.64</v>
      </c>
      <c r="AJ866" s="119">
        <v>-0.11</v>
      </c>
      <c r="AK866" s="119">
        <v>10.37</v>
      </c>
      <c r="AL866" s="119">
        <v>19.47</v>
      </c>
      <c r="AM866" s="119">
        <v>20.440000000000001</v>
      </c>
      <c r="AN866" s="119">
        <v>10.4</v>
      </c>
      <c r="AO866" s="119">
        <v>22.28</v>
      </c>
      <c r="AP866" s="119">
        <v>4.5199999999999996</v>
      </c>
      <c r="AQ866" s="119">
        <v>80.23</v>
      </c>
      <c r="AR866" s="119">
        <v>-3.28</v>
      </c>
      <c r="AS866" s="119">
        <v>8.06</v>
      </c>
      <c r="AT866" s="119">
        <v>3.22</v>
      </c>
      <c r="AU866" s="119">
        <v>2.67</v>
      </c>
      <c r="AV866" s="119">
        <v>35.9</v>
      </c>
      <c r="AW866" s="119">
        <v>12.68</v>
      </c>
      <c r="AX866" s="119">
        <v>4.54</v>
      </c>
      <c r="AY866" s="119">
        <v>16.899999999999999</v>
      </c>
      <c r="AZ866" s="119">
        <v>16.899999999999999</v>
      </c>
      <c r="BA866" s="119">
        <v>2.8</v>
      </c>
    </row>
    <row r="867" spans="1:53" x14ac:dyDescent="0.45">
      <c r="A867" s="260">
        <v>233</v>
      </c>
      <c r="B867" s="173" t="s">
        <v>314</v>
      </c>
      <c r="C867" s="120">
        <v>-8.7799999999999994</v>
      </c>
      <c r="D867" s="120">
        <v>22.95</v>
      </c>
      <c r="E867" s="120">
        <v>14.28</v>
      </c>
      <c r="F867" s="120">
        <v>6.76</v>
      </c>
      <c r="G867" s="120">
        <v>-16.68</v>
      </c>
      <c r="H867" s="120">
        <v>16.420000000000002</v>
      </c>
      <c r="I867" s="120">
        <v>-7.62</v>
      </c>
      <c r="J867" s="120">
        <v>-38.06</v>
      </c>
      <c r="K867" s="120">
        <v>-15.41</v>
      </c>
      <c r="L867" s="120">
        <v>-20.079999999999998</v>
      </c>
      <c r="M867" s="120">
        <v>-40.64</v>
      </c>
      <c r="N867" s="120">
        <v>-38.32</v>
      </c>
      <c r="O867" s="120">
        <v>-16.38</v>
      </c>
      <c r="P867" s="120">
        <v>8.66</v>
      </c>
      <c r="Q867" s="120">
        <v>2.23</v>
      </c>
      <c r="R867" s="120">
        <v>-9.8000000000000007</v>
      </c>
      <c r="S867" s="120">
        <v>-42.82</v>
      </c>
      <c r="T867" s="120">
        <v>-59.78</v>
      </c>
      <c r="U867" s="120">
        <v>-26.3</v>
      </c>
      <c r="V867" s="120">
        <v>-5.71</v>
      </c>
      <c r="W867" s="120">
        <v>17.87</v>
      </c>
      <c r="X867" s="120">
        <v>18.82</v>
      </c>
      <c r="Y867" s="120">
        <v>72.59</v>
      </c>
      <c r="Z867" s="120">
        <v>27.24</v>
      </c>
      <c r="AA867" s="120">
        <v>-0.53</v>
      </c>
      <c r="AB867" s="120">
        <v>-6.29</v>
      </c>
      <c r="AC867" s="120">
        <v>-5.53</v>
      </c>
      <c r="AD867" s="120">
        <v>-2.64</v>
      </c>
      <c r="AE867" s="120">
        <v>49.44</v>
      </c>
      <c r="AF867" s="120">
        <v>37.01</v>
      </c>
      <c r="AG867" s="120">
        <v>-4.92</v>
      </c>
      <c r="AH867" s="120">
        <v>28.06</v>
      </c>
      <c r="AI867" s="120">
        <v>-20.2</v>
      </c>
      <c r="AJ867" s="120">
        <v>-41.19</v>
      </c>
      <c r="AK867" s="120">
        <v>-48.12</v>
      </c>
      <c r="AL867" s="120">
        <v>-2.94</v>
      </c>
      <c r="AM867" s="120">
        <v>-12.78</v>
      </c>
      <c r="AN867" s="120">
        <v>-30.11</v>
      </c>
      <c r="AO867" s="120">
        <v>-22.52</v>
      </c>
      <c r="AP867" s="120">
        <v>-38.04</v>
      </c>
      <c r="AQ867" s="120">
        <v>11.47</v>
      </c>
      <c r="AR867" s="120">
        <v>21.57</v>
      </c>
      <c r="AS867" s="120">
        <v>20.92</v>
      </c>
      <c r="AT867" s="120">
        <v>-41.75</v>
      </c>
      <c r="AU867" s="120">
        <v>-24.26</v>
      </c>
      <c r="AV867" s="120">
        <v>33.72</v>
      </c>
      <c r="AW867" s="120">
        <v>30.17</v>
      </c>
      <c r="AX867" s="120">
        <v>-19.920000000000002</v>
      </c>
      <c r="AY867" s="120">
        <v>-1.85</v>
      </c>
      <c r="AZ867" s="120">
        <v>11.13</v>
      </c>
      <c r="BA867" s="120">
        <v>5.63</v>
      </c>
    </row>
    <row r="868" spans="1:53" ht="29.25" x14ac:dyDescent="0.45">
      <c r="A868" s="261">
        <v>234</v>
      </c>
      <c r="B868" s="174" t="s">
        <v>164</v>
      </c>
      <c r="C868" s="119">
        <v>-10.28</v>
      </c>
      <c r="D868" s="119">
        <v>42.95</v>
      </c>
      <c r="E868" s="119">
        <v>29.45</v>
      </c>
      <c r="F868" s="119">
        <v>4.42</v>
      </c>
      <c r="G868" s="119">
        <v>-61.09</v>
      </c>
      <c r="H868" s="119">
        <v>87.43</v>
      </c>
      <c r="I868" s="119">
        <v>358.25</v>
      </c>
      <c r="J868" s="119">
        <v>66.900000000000006</v>
      </c>
      <c r="K868" s="119">
        <v>-41.82</v>
      </c>
      <c r="L868" s="119">
        <v>157.43</v>
      </c>
      <c r="M868" s="119">
        <v>87.72</v>
      </c>
      <c r="N868" s="119">
        <v>265.43</v>
      </c>
      <c r="O868" s="119">
        <v>65.02</v>
      </c>
      <c r="P868" s="119">
        <v>-17.32</v>
      </c>
      <c r="Q868" s="119">
        <v>-26.35</v>
      </c>
      <c r="R868" s="119">
        <v>154.66</v>
      </c>
      <c r="S868" s="119">
        <v>157.02000000000001</v>
      </c>
      <c r="T868" s="119">
        <v>-2.23</v>
      </c>
      <c r="U868" s="119">
        <v>-38.130000000000003</v>
      </c>
      <c r="V868" s="119">
        <v>-49.02</v>
      </c>
      <c r="W868" s="119">
        <v>11.56</v>
      </c>
      <c r="X868" s="119">
        <v>-34.17</v>
      </c>
      <c r="Y868" s="119">
        <v>-29.19</v>
      </c>
      <c r="Z868" s="119">
        <v>-73.2</v>
      </c>
      <c r="AA868" s="119">
        <v>-45.22</v>
      </c>
      <c r="AB868" s="119">
        <v>-57.03</v>
      </c>
      <c r="AC868" s="119">
        <v>12.89</v>
      </c>
      <c r="AD868" s="119">
        <v>-58.74</v>
      </c>
      <c r="AE868" s="119">
        <v>-46.03</v>
      </c>
      <c r="AF868" s="119">
        <v>-70</v>
      </c>
      <c r="AG868" s="119">
        <v>-86</v>
      </c>
      <c r="AH868" s="119">
        <v>93.7</v>
      </c>
      <c r="AI868" s="119">
        <v>-16.25</v>
      </c>
      <c r="AJ868" s="119">
        <v>-81.99</v>
      </c>
      <c r="AK868" s="119">
        <v>-51.13</v>
      </c>
      <c r="AL868" s="119">
        <v>-7.98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</row>
    <row r="869" spans="1:53" x14ac:dyDescent="0.45">
      <c r="A869" s="260">
        <v>235</v>
      </c>
      <c r="B869" s="173" t="s">
        <v>315</v>
      </c>
      <c r="C869" s="120">
        <v>76.5</v>
      </c>
      <c r="D869" s="120">
        <v>-23.17</v>
      </c>
      <c r="E869" s="120">
        <v>-13.54</v>
      </c>
      <c r="F869" s="120">
        <v>-23.77</v>
      </c>
      <c r="G869" s="120">
        <v>27.12</v>
      </c>
      <c r="H869" s="120">
        <v>19.3</v>
      </c>
      <c r="I869" s="120">
        <v>47.98</v>
      </c>
      <c r="J869" s="120">
        <v>-6.59</v>
      </c>
      <c r="K869" s="120">
        <v>36.15</v>
      </c>
      <c r="L869" s="120">
        <v>13.17</v>
      </c>
      <c r="M869" s="120">
        <v>-14.07</v>
      </c>
      <c r="N869" s="120">
        <v>9.82</v>
      </c>
      <c r="O869" s="120">
        <v>-24.46</v>
      </c>
      <c r="P869" s="120">
        <v>75.41</v>
      </c>
      <c r="Q869" s="120">
        <v>74.25</v>
      </c>
      <c r="R869" s="120">
        <v>53.01</v>
      </c>
      <c r="S869" s="120">
        <v>-15.89</v>
      </c>
      <c r="T869" s="120">
        <v>56.46</v>
      </c>
      <c r="U869" s="120">
        <v>-12.83</v>
      </c>
      <c r="V869" s="120">
        <v>-33.78</v>
      </c>
      <c r="W869" s="120">
        <v>-22.32</v>
      </c>
      <c r="X869" s="120">
        <v>-22.5</v>
      </c>
      <c r="Y869" s="120">
        <v>-27.68</v>
      </c>
      <c r="Z869" s="120">
        <v>-32.11</v>
      </c>
      <c r="AA869" s="120">
        <v>16.39</v>
      </c>
      <c r="AB869" s="120">
        <v>-21.69</v>
      </c>
      <c r="AC869" s="120">
        <v>-25.75</v>
      </c>
      <c r="AD869" s="120">
        <v>-8.15</v>
      </c>
      <c r="AE869" s="120">
        <v>1.65</v>
      </c>
      <c r="AF869" s="120">
        <v>-35.67</v>
      </c>
      <c r="AG869" s="120">
        <v>-9.5</v>
      </c>
      <c r="AH869" s="120">
        <v>79.98</v>
      </c>
      <c r="AI869" s="120">
        <v>39.31</v>
      </c>
      <c r="AJ869" s="120">
        <v>-4.03</v>
      </c>
      <c r="AK869" s="120">
        <v>11.82</v>
      </c>
      <c r="AL869" s="120">
        <v>-9.5</v>
      </c>
      <c r="AM869" s="120">
        <v>-30.24</v>
      </c>
      <c r="AN869" s="120">
        <v>-7.2</v>
      </c>
      <c r="AO869" s="120">
        <v>0.56000000000000005</v>
      </c>
      <c r="AP869" s="120">
        <v>-55.67</v>
      </c>
      <c r="AQ869" s="120">
        <v>-11.45</v>
      </c>
      <c r="AR869" s="120">
        <v>-33.380000000000003</v>
      </c>
      <c r="AS869" s="120">
        <v>-39.64</v>
      </c>
      <c r="AT869" s="120">
        <v>-55.43</v>
      </c>
      <c r="AU869" s="120">
        <v>-49.22</v>
      </c>
      <c r="AV869" s="120">
        <v>-42.1</v>
      </c>
      <c r="AW869" s="120">
        <v>-8.11</v>
      </c>
      <c r="AX869" s="120">
        <v>11.26</v>
      </c>
      <c r="AY869" s="120">
        <v>10.06</v>
      </c>
      <c r="AZ869" s="120">
        <v>0</v>
      </c>
      <c r="BA869" s="120">
        <v>9.06</v>
      </c>
    </row>
    <row r="870" spans="1:53" x14ac:dyDescent="0.45">
      <c r="A870" s="261">
        <v>236</v>
      </c>
      <c r="B870" s="174" t="s">
        <v>316</v>
      </c>
      <c r="C870" s="119">
        <v>51.37</v>
      </c>
      <c r="D870" s="119">
        <v>1.0900000000000001</v>
      </c>
      <c r="E870" s="119">
        <v>-22.1</v>
      </c>
      <c r="F870" s="119">
        <v>-31.13</v>
      </c>
      <c r="G870" s="119">
        <v>-2.5299999999999998</v>
      </c>
      <c r="H870" s="119">
        <v>-33.659999999999997</v>
      </c>
      <c r="I870" s="119">
        <v>73.37</v>
      </c>
      <c r="J870" s="119">
        <v>-39.44</v>
      </c>
      <c r="K870" s="119">
        <v>4.2300000000000004</v>
      </c>
      <c r="L870" s="119">
        <v>6.75</v>
      </c>
      <c r="M870" s="119">
        <v>-26.48</v>
      </c>
      <c r="N870" s="119">
        <v>51.32</v>
      </c>
      <c r="O870" s="119">
        <v>8.2100000000000009</v>
      </c>
      <c r="P870" s="119">
        <v>22.33</v>
      </c>
      <c r="Q870" s="119">
        <v>27.79</v>
      </c>
      <c r="R870" s="119">
        <v>37.01</v>
      </c>
      <c r="S870" s="119">
        <v>-20.39</v>
      </c>
      <c r="T870" s="119">
        <v>-6.4</v>
      </c>
      <c r="U870" s="119">
        <v>33.11</v>
      </c>
      <c r="V870" s="119">
        <v>-2.4300000000000002</v>
      </c>
      <c r="W870" s="119">
        <v>-22.33</v>
      </c>
      <c r="X870" s="119">
        <v>-25.33</v>
      </c>
      <c r="Y870" s="119">
        <v>-30.55</v>
      </c>
      <c r="Z870" s="119">
        <v>-37.03</v>
      </c>
      <c r="AA870" s="119">
        <v>-54.02</v>
      </c>
      <c r="AB870" s="119">
        <v>-11.82</v>
      </c>
      <c r="AC870" s="119">
        <v>-11.72</v>
      </c>
      <c r="AD870" s="119">
        <v>-50.41</v>
      </c>
      <c r="AE870" s="119">
        <v>14.98</v>
      </c>
      <c r="AF870" s="119">
        <v>51.66</v>
      </c>
      <c r="AG870" s="119">
        <v>-62.62</v>
      </c>
      <c r="AH870" s="119">
        <v>10.29</v>
      </c>
      <c r="AI870" s="119">
        <v>-9.76</v>
      </c>
      <c r="AJ870" s="119">
        <v>-17.54</v>
      </c>
      <c r="AK870" s="119">
        <v>9.2200000000000006</v>
      </c>
      <c r="AL870" s="119">
        <v>10.76</v>
      </c>
      <c r="AM870" s="119">
        <v>2.2599999999999998</v>
      </c>
      <c r="AN870" s="119">
        <v>-23.88</v>
      </c>
      <c r="AO870" s="119">
        <v>-12.65</v>
      </c>
      <c r="AP870" s="119">
        <v>-10.210000000000001</v>
      </c>
      <c r="AQ870" s="119">
        <v>-10.43</v>
      </c>
      <c r="AR870" s="119">
        <v>-25.57</v>
      </c>
      <c r="AS870" s="119">
        <v>-2.59</v>
      </c>
      <c r="AT870" s="119">
        <v>-9.4700000000000006</v>
      </c>
      <c r="AU870" s="119">
        <v>-3.75</v>
      </c>
      <c r="AV870" s="119">
        <v>15.35</v>
      </c>
      <c r="AW870" s="119">
        <v>7.72</v>
      </c>
      <c r="AX870" s="119">
        <v>20.83</v>
      </c>
      <c r="AY870" s="119">
        <v>-3.39</v>
      </c>
      <c r="AZ870" s="119">
        <v>-13.58</v>
      </c>
      <c r="BA870" s="119">
        <v>-23.01</v>
      </c>
    </row>
    <row r="871" spans="1:53" ht="42" x14ac:dyDescent="0.45">
      <c r="A871" s="260">
        <v>237</v>
      </c>
      <c r="B871" s="173" t="s">
        <v>317</v>
      </c>
      <c r="C871" s="120">
        <v>-33.950000000000003</v>
      </c>
      <c r="D871" s="120">
        <v>-34.04</v>
      </c>
      <c r="E871" s="120">
        <v>-29.96</v>
      </c>
      <c r="F871" s="120">
        <v>-5</v>
      </c>
      <c r="G871" s="120">
        <v>9.94</v>
      </c>
      <c r="H871" s="120">
        <v>7.84</v>
      </c>
      <c r="I871" s="120">
        <v>23</v>
      </c>
      <c r="J871" s="120">
        <v>-26.36</v>
      </c>
      <c r="K871" s="120">
        <v>107.53</v>
      </c>
      <c r="L871" s="120">
        <v>21.26</v>
      </c>
      <c r="M871" s="120">
        <v>-54.1</v>
      </c>
      <c r="N871" s="120">
        <v>-31.54</v>
      </c>
      <c r="O871" s="120">
        <v>-5.59</v>
      </c>
      <c r="P871" s="120">
        <v>75</v>
      </c>
      <c r="Q871" s="120">
        <v>24.53</v>
      </c>
      <c r="R871" s="120">
        <v>99.25</v>
      </c>
      <c r="S871" s="120">
        <v>5.65</v>
      </c>
      <c r="T871" s="120">
        <v>-54.55</v>
      </c>
      <c r="U871" s="120">
        <v>-1.63</v>
      </c>
      <c r="V871" s="120">
        <v>-15.43</v>
      </c>
      <c r="W871" s="120">
        <v>-50.52</v>
      </c>
      <c r="X871" s="120">
        <v>-45.5</v>
      </c>
      <c r="Y871" s="120">
        <v>-27.86</v>
      </c>
      <c r="Z871" s="120">
        <v>28.43</v>
      </c>
      <c r="AA871" s="120">
        <v>-39.64</v>
      </c>
      <c r="AB871" s="120">
        <v>-18.89</v>
      </c>
      <c r="AC871" s="120">
        <v>-51.01</v>
      </c>
      <c r="AD871" s="120">
        <v>-64.150000000000006</v>
      </c>
      <c r="AE871" s="120">
        <v>-18.18</v>
      </c>
      <c r="AF871" s="120">
        <v>50</v>
      </c>
      <c r="AG871" s="120">
        <v>-43.8</v>
      </c>
      <c r="AH871" s="120">
        <v>3.65</v>
      </c>
      <c r="AI871" s="120">
        <v>-15.18</v>
      </c>
      <c r="AJ871" s="120">
        <v>56.52</v>
      </c>
      <c r="AK871" s="120">
        <v>11.88</v>
      </c>
      <c r="AL871" s="120">
        <v>36.64</v>
      </c>
      <c r="AM871" s="120">
        <v>87.25</v>
      </c>
      <c r="AN871" s="120">
        <v>-7.95</v>
      </c>
      <c r="AO871" s="120">
        <v>142.27000000000001</v>
      </c>
      <c r="AP871" s="120">
        <v>136.84</v>
      </c>
      <c r="AQ871" s="120">
        <v>90.2</v>
      </c>
      <c r="AR871" s="120">
        <v>104.67</v>
      </c>
      <c r="AS871" s="120">
        <v>58.82</v>
      </c>
      <c r="AT871" s="120">
        <v>95.77</v>
      </c>
      <c r="AU871" s="120">
        <v>59.88</v>
      </c>
      <c r="AV871" s="120">
        <v>11.11</v>
      </c>
      <c r="AW871" s="120">
        <v>134.51</v>
      </c>
      <c r="AX871" s="120">
        <v>-2.23</v>
      </c>
      <c r="AY871" s="120">
        <v>56.02</v>
      </c>
      <c r="AZ871" s="120">
        <v>107.41</v>
      </c>
      <c r="BA871" s="120">
        <v>65.11</v>
      </c>
    </row>
    <row r="872" spans="1:53" ht="29.25" x14ac:dyDescent="0.45">
      <c r="A872" s="261">
        <v>238</v>
      </c>
      <c r="B872" s="174" t="s">
        <v>318</v>
      </c>
      <c r="C872" s="119">
        <v>-54.02</v>
      </c>
      <c r="D872" s="119">
        <v>-43.53</v>
      </c>
      <c r="E872" s="119">
        <v>-48.96</v>
      </c>
      <c r="F872" s="119">
        <v>-36.1</v>
      </c>
      <c r="G872" s="119">
        <v>-30.11</v>
      </c>
      <c r="H872" s="119">
        <v>-35.840000000000003</v>
      </c>
      <c r="I872" s="119">
        <v>2.63</v>
      </c>
      <c r="J872" s="119">
        <v>-33.19</v>
      </c>
      <c r="K872" s="119">
        <v>-31.76</v>
      </c>
      <c r="L872" s="119">
        <v>27.49</v>
      </c>
      <c r="M872" s="119">
        <v>-14.03</v>
      </c>
      <c r="N872" s="119">
        <v>2.4500000000000002</v>
      </c>
      <c r="O872" s="119">
        <v>28.72</v>
      </c>
      <c r="P872" s="119">
        <v>62.7</v>
      </c>
      <c r="Q872" s="119">
        <v>3.37</v>
      </c>
      <c r="R872" s="119">
        <v>16.5</v>
      </c>
      <c r="S872" s="119">
        <v>18.350000000000001</v>
      </c>
      <c r="T872" s="119">
        <v>35.04</v>
      </c>
      <c r="U872" s="119">
        <v>-15.89</v>
      </c>
      <c r="V872" s="119">
        <v>17.059999999999999</v>
      </c>
      <c r="W872" s="119">
        <v>2.2200000000000002</v>
      </c>
      <c r="X872" s="119">
        <v>-34.25</v>
      </c>
      <c r="Y872" s="119">
        <v>24.78</v>
      </c>
      <c r="Z872" s="119">
        <v>1.63</v>
      </c>
      <c r="AA872" s="119">
        <v>-16.420000000000002</v>
      </c>
      <c r="AB872" s="119">
        <v>-17.079999999999998</v>
      </c>
      <c r="AC872" s="119">
        <v>24.41</v>
      </c>
      <c r="AD872" s="119">
        <v>-11.7</v>
      </c>
      <c r="AE872" s="119">
        <v>3.93</v>
      </c>
      <c r="AF872" s="119">
        <v>-5.19</v>
      </c>
      <c r="AG872" s="119">
        <v>17.670000000000002</v>
      </c>
      <c r="AH872" s="119">
        <v>8.1300000000000008</v>
      </c>
      <c r="AI872" s="119">
        <v>33.51</v>
      </c>
      <c r="AJ872" s="119">
        <v>-10.25</v>
      </c>
      <c r="AK872" s="119">
        <v>-18.02</v>
      </c>
      <c r="AL872" s="119">
        <v>-12.81</v>
      </c>
      <c r="AM872" s="119">
        <v>2.82</v>
      </c>
      <c r="AN872" s="119">
        <v>5.29</v>
      </c>
      <c r="AO872" s="119">
        <v>-8.41</v>
      </c>
      <c r="AP872" s="119">
        <v>10.94</v>
      </c>
      <c r="AQ872" s="119">
        <v>-1.79</v>
      </c>
      <c r="AR872" s="119">
        <v>-16.579999999999998</v>
      </c>
      <c r="AS872" s="119">
        <v>-19.3</v>
      </c>
      <c r="AT872" s="119">
        <v>-15.56</v>
      </c>
      <c r="AU872" s="119">
        <v>0.68</v>
      </c>
      <c r="AV872" s="119">
        <v>58.94</v>
      </c>
      <c r="AW872" s="119">
        <v>20.14</v>
      </c>
      <c r="AX872" s="119">
        <v>-18.25</v>
      </c>
      <c r="AY872" s="119">
        <v>9.9600000000000009</v>
      </c>
      <c r="AZ872" s="119">
        <v>-31.45</v>
      </c>
      <c r="BA872" s="119">
        <v>-23.35</v>
      </c>
    </row>
    <row r="873" spans="1:53" x14ac:dyDescent="0.45">
      <c r="A873" s="260">
        <v>239</v>
      </c>
      <c r="B873" s="173" t="s">
        <v>47</v>
      </c>
      <c r="C873" s="120">
        <v>10.58</v>
      </c>
      <c r="D873" s="120">
        <v>17.02</v>
      </c>
      <c r="E873" s="120">
        <v>11.51</v>
      </c>
      <c r="F873" s="120">
        <v>10.66</v>
      </c>
      <c r="G873" s="120">
        <v>7.31</v>
      </c>
      <c r="H873" s="120">
        <v>25.97</v>
      </c>
      <c r="I873" s="120">
        <v>13.25</v>
      </c>
      <c r="J873" s="120">
        <v>30.11</v>
      </c>
      <c r="K873" s="120">
        <v>10.46</v>
      </c>
      <c r="L873" s="120">
        <v>29.06</v>
      </c>
      <c r="M873" s="120">
        <v>22.36</v>
      </c>
      <c r="N873" s="120">
        <v>8.32</v>
      </c>
      <c r="O873" s="120">
        <v>7.85</v>
      </c>
      <c r="P873" s="120">
        <v>1.67</v>
      </c>
      <c r="Q873" s="120">
        <v>12.62</v>
      </c>
      <c r="R873" s="120">
        <v>-0.12</v>
      </c>
      <c r="S873" s="120">
        <v>6.01</v>
      </c>
      <c r="T873" s="120">
        <v>-13.82</v>
      </c>
      <c r="U873" s="120">
        <v>1.49</v>
      </c>
      <c r="V873" s="120">
        <v>-12.3</v>
      </c>
      <c r="W873" s="120">
        <v>-6.94</v>
      </c>
      <c r="X873" s="120">
        <v>15.8</v>
      </c>
      <c r="Y873" s="120">
        <v>9.83</v>
      </c>
      <c r="Z873" s="120">
        <v>5.0999999999999996</v>
      </c>
      <c r="AA873" s="120">
        <v>7.98</v>
      </c>
      <c r="AB873" s="120">
        <v>18.440000000000001</v>
      </c>
      <c r="AC873" s="120">
        <v>18.850000000000001</v>
      </c>
      <c r="AD873" s="120">
        <v>17.600000000000001</v>
      </c>
      <c r="AE873" s="120">
        <v>7.16</v>
      </c>
      <c r="AF873" s="120">
        <v>21.62</v>
      </c>
      <c r="AG873" s="120">
        <v>-0.5</v>
      </c>
      <c r="AH873" s="120">
        <v>18.45</v>
      </c>
      <c r="AI873" s="120">
        <v>7.72</v>
      </c>
      <c r="AJ873" s="120">
        <v>-21.97</v>
      </c>
      <c r="AK873" s="120">
        <v>-4.74</v>
      </c>
      <c r="AL873" s="120">
        <v>9.58</v>
      </c>
      <c r="AM873" s="120">
        <v>9.7799999999999994</v>
      </c>
      <c r="AN873" s="120">
        <v>-2.9</v>
      </c>
      <c r="AO873" s="120">
        <v>-3.62</v>
      </c>
      <c r="AP873" s="120">
        <v>1.67</v>
      </c>
      <c r="AQ873" s="120">
        <v>7.5</v>
      </c>
      <c r="AR873" s="120">
        <v>9.16</v>
      </c>
      <c r="AS873" s="120">
        <v>17.78</v>
      </c>
      <c r="AT873" s="120">
        <v>6.76</v>
      </c>
      <c r="AU873" s="120">
        <v>3.18</v>
      </c>
      <c r="AV873" s="120">
        <v>16.82</v>
      </c>
      <c r="AW873" s="120">
        <v>42.53</v>
      </c>
      <c r="AX873" s="120">
        <v>-3.29</v>
      </c>
      <c r="AY873" s="120">
        <v>20.63</v>
      </c>
      <c r="AZ873" s="120">
        <v>17.239999999999998</v>
      </c>
      <c r="BA873" s="120">
        <v>5.0199999999999996</v>
      </c>
    </row>
    <row r="874" spans="1:53" ht="29.25" x14ac:dyDescent="0.45">
      <c r="A874" s="261">
        <v>240</v>
      </c>
      <c r="B874" s="174" t="s">
        <v>319</v>
      </c>
      <c r="C874" s="119">
        <v>-19.850000000000001</v>
      </c>
      <c r="D874" s="119">
        <v>-8.1199999999999992</v>
      </c>
      <c r="E874" s="119">
        <v>-26.36</v>
      </c>
      <c r="F874" s="119">
        <v>-13.4</v>
      </c>
      <c r="G874" s="119">
        <v>-24.18</v>
      </c>
      <c r="H874" s="119">
        <v>0.13</v>
      </c>
      <c r="I874" s="119">
        <v>-9.74</v>
      </c>
      <c r="J874" s="119">
        <v>12.88</v>
      </c>
      <c r="K874" s="119">
        <v>13.9</v>
      </c>
      <c r="L874" s="119">
        <v>17.79</v>
      </c>
      <c r="M874" s="119">
        <v>-3.33</v>
      </c>
      <c r="N874" s="119">
        <v>-8.7200000000000006</v>
      </c>
      <c r="O874" s="119">
        <v>-3.8</v>
      </c>
      <c r="P874" s="119">
        <v>9.7200000000000006</v>
      </c>
      <c r="Q874" s="119">
        <v>28.82</v>
      </c>
      <c r="R874" s="119">
        <v>12.85</v>
      </c>
      <c r="S874" s="119">
        <v>21.3</v>
      </c>
      <c r="T874" s="119">
        <v>10.25</v>
      </c>
      <c r="U874" s="119">
        <v>8.41</v>
      </c>
      <c r="V874" s="119">
        <v>-14.34</v>
      </c>
      <c r="W874" s="119">
        <v>-14.74</v>
      </c>
      <c r="X874" s="119">
        <v>-13.4</v>
      </c>
      <c r="Y874" s="119">
        <v>12.54</v>
      </c>
      <c r="Z874" s="119">
        <v>4.16</v>
      </c>
      <c r="AA874" s="119">
        <v>-1.32</v>
      </c>
      <c r="AB874" s="119">
        <v>-2.4</v>
      </c>
      <c r="AC874" s="119">
        <v>1.44</v>
      </c>
      <c r="AD874" s="119">
        <v>3.55</v>
      </c>
      <c r="AE874" s="119">
        <v>13</v>
      </c>
      <c r="AF874" s="119">
        <v>12.19</v>
      </c>
      <c r="AG874" s="119">
        <v>5.99</v>
      </c>
      <c r="AH874" s="119">
        <v>3.1</v>
      </c>
      <c r="AI874" s="119">
        <v>17.22</v>
      </c>
      <c r="AJ874" s="119">
        <v>26.87</v>
      </c>
      <c r="AK874" s="119">
        <v>19.03</v>
      </c>
      <c r="AL874" s="119">
        <v>38.799999999999997</v>
      </c>
      <c r="AM874" s="119">
        <v>75.319999999999993</v>
      </c>
      <c r="AN874" s="119">
        <v>75.290000000000006</v>
      </c>
      <c r="AO874" s="119">
        <v>53.36</v>
      </c>
      <c r="AP874" s="119">
        <v>29.5</v>
      </c>
      <c r="AQ874" s="119">
        <v>15.11</v>
      </c>
      <c r="AR874" s="119">
        <v>24.73</v>
      </c>
      <c r="AS874" s="119">
        <v>19.79</v>
      </c>
      <c r="AT874" s="119">
        <v>38.979999999999997</v>
      </c>
      <c r="AU874" s="119">
        <v>87.35</v>
      </c>
      <c r="AV874" s="119">
        <v>23.49</v>
      </c>
      <c r="AW874" s="119">
        <v>24.69</v>
      </c>
      <c r="AX874" s="119">
        <v>17.18</v>
      </c>
      <c r="AY874" s="119">
        <v>7.86</v>
      </c>
      <c r="AZ874" s="119">
        <v>-2.8</v>
      </c>
      <c r="BA874" s="119">
        <v>-0.06</v>
      </c>
    </row>
    <row r="875" spans="1:53" x14ac:dyDescent="0.45">
      <c r="A875" s="260">
        <v>241</v>
      </c>
      <c r="B875" s="173" t="s">
        <v>94</v>
      </c>
      <c r="C875" s="120">
        <v>-21.7</v>
      </c>
      <c r="D875" s="120">
        <v>-25.86</v>
      </c>
      <c r="E875" s="120">
        <v>-33.22</v>
      </c>
      <c r="F875" s="120">
        <v>-42.62</v>
      </c>
      <c r="G875" s="120">
        <v>-44.84</v>
      </c>
      <c r="H875" s="120">
        <v>-31.84</v>
      </c>
      <c r="I875" s="120">
        <v>-25.62</v>
      </c>
      <c r="J875" s="120">
        <v>-19.46</v>
      </c>
      <c r="K875" s="120">
        <v>-18.829999999999998</v>
      </c>
      <c r="L875" s="120">
        <v>7.74</v>
      </c>
      <c r="M875" s="120">
        <v>-29.8</v>
      </c>
      <c r="N875" s="120">
        <v>-2.2999999999999998</v>
      </c>
      <c r="O875" s="120">
        <v>-23.42</v>
      </c>
      <c r="P875" s="120">
        <v>-13.46</v>
      </c>
      <c r="Q875" s="120">
        <v>-28.9</v>
      </c>
      <c r="R875" s="120">
        <v>-22.28</v>
      </c>
      <c r="S875" s="120">
        <v>-22.21</v>
      </c>
      <c r="T875" s="120">
        <v>-10.210000000000001</v>
      </c>
      <c r="U875" s="120">
        <v>9.34</v>
      </c>
      <c r="V875" s="120">
        <v>-13.04</v>
      </c>
      <c r="W875" s="120">
        <v>7.99</v>
      </c>
      <c r="X875" s="120">
        <v>-12.69</v>
      </c>
      <c r="Y875" s="120">
        <v>3.63</v>
      </c>
      <c r="Z875" s="120">
        <v>-9.9600000000000009</v>
      </c>
      <c r="AA875" s="120">
        <v>1.99</v>
      </c>
      <c r="AB875" s="120">
        <v>11.43</v>
      </c>
      <c r="AC875" s="120">
        <v>13.67</v>
      </c>
      <c r="AD875" s="120">
        <v>10.91</v>
      </c>
      <c r="AE875" s="120">
        <v>2.33</v>
      </c>
      <c r="AF875" s="120">
        <v>27.99</v>
      </c>
      <c r="AG875" s="120">
        <v>-23.77</v>
      </c>
      <c r="AH875" s="120">
        <v>-9.73</v>
      </c>
      <c r="AI875" s="120">
        <v>-6.79</v>
      </c>
      <c r="AJ875" s="120">
        <v>-27.48</v>
      </c>
      <c r="AK875" s="120">
        <v>-5.49</v>
      </c>
      <c r="AL875" s="120">
        <v>17.260000000000002</v>
      </c>
      <c r="AM875" s="120">
        <v>21.46</v>
      </c>
      <c r="AN875" s="120">
        <v>18.37</v>
      </c>
      <c r="AO875" s="120">
        <v>17.420000000000002</v>
      </c>
      <c r="AP875" s="120">
        <v>11.5</v>
      </c>
      <c r="AQ875" s="120">
        <v>22.57</v>
      </c>
      <c r="AR875" s="120">
        <v>-3.71</v>
      </c>
      <c r="AS875" s="120">
        <v>22.72</v>
      </c>
      <c r="AT875" s="120">
        <v>37.4</v>
      </c>
      <c r="AU875" s="120">
        <v>26.93</v>
      </c>
      <c r="AV875" s="120">
        <v>22.7</v>
      </c>
      <c r="AW875" s="120">
        <v>15.18</v>
      </c>
      <c r="AX875" s="120">
        <v>-4.8499999999999996</v>
      </c>
      <c r="AY875" s="120">
        <v>-10.41</v>
      </c>
      <c r="AZ875" s="120">
        <v>-9.0500000000000007</v>
      </c>
      <c r="BA875" s="120">
        <v>27.42</v>
      </c>
    </row>
    <row r="876" spans="1:53" ht="54.75" x14ac:dyDescent="0.45">
      <c r="A876" s="261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</row>
    <row r="877" spans="1:53" ht="29.25" x14ac:dyDescent="0.45">
      <c r="A877" s="260">
        <v>243</v>
      </c>
      <c r="B877" s="173" t="s">
        <v>321</v>
      </c>
      <c r="C877" s="120">
        <v>121.67</v>
      </c>
      <c r="D877" s="120">
        <v>997.32</v>
      </c>
      <c r="E877" s="120">
        <v>222.98</v>
      </c>
      <c r="F877" s="120">
        <v>85.8</v>
      </c>
      <c r="G877" s="120">
        <v>-40</v>
      </c>
      <c r="H877" s="120">
        <v>203.4</v>
      </c>
      <c r="I877" s="120">
        <v>277.04000000000002</v>
      </c>
      <c r="J877" s="120">
        <v>-44.55</v>
      </c>
      <c r="K877" s="120">
        <v>-15.12</v>
      </c>
      <c r="L877" s="120">
        <v>-71.16</v>
      </c>
      <c r="M877" s="120">
        <v>-42.92</v>
      </c>
      <c r="N877" s="120">
        <v>171.13</v>
      </c>
      <c r="O877" s="120">
        <v>-36.840000000000003</v>
      </c>
      <c r="P877" s="120">
        <v>-77.55</v>
      </c>
      <c r="Q877" s="120">
        <v>-67.42</v>
      </c>
      <c r="R877" s="120">
        <v>-56.37</v>
      </c>
      <c r="S877" s="120">
        <v>160.56</v>
      </c>
      <c r="T877" s="120">
        <v>-57.92</v>
      </c>
      <c r="U877" s="120">
        <v>-13.95</v>
      </c>
      <c r="V877" s="120">
        <v>-65.75</v>
      </c>
      <c r="W877" s="120">
        <v>-70.12</v>
      </c>
      <c r="X877" s="120">
        <v>27.76</v>
      </c>
      <c r="Y877" s="120">
        <v>-37.729999999999997</v>
      </c>
      <c r="Z877" s="120">
        <v>-53.8</v>
      </c>
      <c r="AA877" s="120">
        <v>6.35</v>
      </c>
      <c r="AB877" s="120">
        <v>-46.87</v>
      </c>
      <c r="AC877" s="120">
        <v>58.62</v>
      </c>
      <c r="AD877" s="120">
        <v>-17.510000000000002</v>
      </c>
      <c r="AE877" s="120">
        <v>-39.020000000000003</v>
      </c>
      <c r="AF877" s="120">
        <v>93.67</v>
      </c>
      <c r="AG877" s="120">
        <v>-6.39</v>
      </c>
      <c r="AH877" s="120">
        <v>138.86000000000001</v>
      </c>
      <c r="AI877" s="120">
        <v>119.19</v>
      </c>
      <c r="AJ877" s="120">
        <v>216.07</v>
      </c>
      <c r="AK877" s="120">
        <v>230.93</v>
      </c>
      <c r="AL877" s="120">
        <v>208.23</v>
      </c>
      <c r="AM877" s="120">
        <v>121.27</v>
      </c>
      <c r="AN877" s="120">
        <v>148.72</v>
      </c>
      <c r="AO877" s="120">
        <v>45.65</v>
      </c>
      <c r="AP877" s="120">
        <v>-11.79</v>
      </c>
      <c r="AQ877" s="120">
        <v>66.78</v>
      </c>
      <c r="AR877" s="120">
        <v>-21.69</v>
      </c>
      <c r="AS877" s="120">
        <v>-15.61</v>
      </c>
      <c r="AT877" s="120">
        <v>-12.7</v>
      </c>
      <c r="AU877" s="120">
        <v>75.27</v>
      </c>
      <c r="AV877" s="120">
        <v>-58.47</v>
      </c>
      <c r="AW877" s="120">
        <v>-24.58</v>
      </c>
      <c r="AX877" s="120">
        <v>-22.56</v>
      </c>
      <c r="AY877" s="120">
        <v>17.03</v>
      </c>
      <c r="AZ877" s="120">
        <v>-3.51</v>
      </c>
      <c r="BA877" s="120">
        <v>76.12</v>
      </c>
    </row>
    <row r="878" spans="1:53" ht="80.25" x14ac:dyDescent="0.45">
      <c r="A878" s="261">
        <v>244</v>
      </c>
      <c r="B878" s="174" t="s">
        <v>389</v>
      </c>
      <c r="C878" s="117"/>
      <c r="D878" s="121">
        <v>1033.33</v>
      </c>
      <c r="E878" s="121">
        <v>4883.33</v>
      </c>
      <c r="F878" s="119">
        <v>-100</v>
      </c>
      <c r="G878" s="119">
        <v>-100</v>
      </c>
      <c r="H878" s="117"/>
      <c r="I878" s="117"/>
      <c r="J878" s="117"/>
      <c r="K878" s="119">
        <v>-2.74</v>
      </c>
      <c r="L878" s="119">
        <v>-36.36</v>
      </c>
      <c r="M878" s="119">
        <v>-100</v>
      </c>
      <c r="N878" s="119">
        <v>-39.44</v>
      </c>
      <c r="O878" s="117"/>
      <c r="P878" s="119">
        <v>17.649999999999999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-100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350</v>
      </c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9">
        <v>881.25</v>
      </c>
      <c r="AQ878" s="119">
        <v>-97.28</v>
      </c>
      <c r="AR878" s="119">
        <v>-100</v>
      </c>
      <c r="AS878" s="117"/>
      <c r="AT878" s="119">
        <v>-76</v>
      </c>
      <c r="AU878" s="117"/>
      <c r="AV878" s="119">
        <v>-100</v>
      </c>
      <c r="AW878" s="117"/>
      <c r="AX878" s="117"/>
      <c r="AY878" s="119">
        <v>500</v>
      </c>
      <c r="AZ878" s="119">
        <v>-68.97</v>
      </c>
      <c r="BA878" s="117"/>
    </row>
    <row r="879" spans="1:53" x14ac:dyDescent="0.45">
      <c r="A879" s="260">
        <v>245</v>
      </c>
      <c r="B879" s="173" t="s">
        <v>322</v>
      </c>
      <c r="C879" s="120">
        <v>32.97</v>
      </c>
      <c r="D879" s="120">
        <v>48.45</v>
      </c>
      <c r="E879" s="120">
        <v>33.369999999999997</v>
      </c>
      <c r="F879" s="120">
        <v>17.600000000000001</v>
      </c>
      <c r="G879" s="120">
        <v>-25.93</v>
      </c>
      <c r="H879" s="120">
        <v>-9.5299999999999994</v>
      </c>
      <c r="I879" s="120">
        <v>42.49</v>
      </c>
      <c r="J879" s="120">
        <v>3.12</v>
      </c>
      <c r="K879" s="120">
        <v>-23.1</v>
      </c>
      <c r="L879" s="120">
        <v>25.88</v>
      </c>
      <c r="M879" s="120">
        <v>-33.67</v>
      </c>
      <c r="N879" s="120">
        <v>-3</v>
      </c>
      <c r="O879" s="120">
        <v>-4.78</v>
      </c>
      <c r="P879" s="120">
        <v>-28.37</v>
      </c>
      <c r="Q879" s="120">
        <v>-2.91</v>
      </c>
      <c r="R879" s="120">
        <v>-1.53</v>
      </c>
      <c r="S879" s="120">
        <v>-24.23</v>
      </c>
      <c r="T879" s="120">
        <v>-13.23</v>
      </c>
      <c r="U879" s="120">
        <v>-5.56</v>
      </c>
      <c r="V879" s="120">
        <v>-24.98</v>
      </c>
      <c r="W879" s="120">
        <v>-18.489999999999998</v>
      </c>
      <c r="X879" s="120">
        <v>6.29</v>
      </c>
      <c r="Y879" s="120">
        <v>34.18</v>
      </c>
      <c r="Z879" s="120">
        <v>44.1</v>
      </c>
      <c r="AA879" s="120">
        <v>5.41</v>
      </c>
      <c r="AB879" s="120">
        <v>18.07</v>
      </c>
      <c r="AC879" s="120">
        <v>20.43</v>
      </c>
      <c r="AD879" s="120">
        <v>90.29</v>
      </c>
      <c r="AE879" s="120">
        <v>44.43</v>
      </c>
      <c r="AF879" s="120">
        <v>-3.88</v>
      </c>
      <c r="AG879" s="120">
        <v>-36.85</v>
      </c>
      <c r="AH879" s="120">
        <v>32.869999999999997</v>
      </c>
      <c r="AI879" s="120">
        <v>39.479999999999997</v>
      </c>
      <c r="AJ879" s="120">
        <v>-26.01</v>
      </c>
      <c r="AK879" s="120">
        <v>-33.04</v>
      </c>
      <c r="AL879" s="120">
        <v>23.33</v>
      </c>
      <c r="AM879" s="120">
        <v>-13.17</v>
      </c>
      <c r="AN879" s="120">
        <v>15.12</v>
      </c>
      <c r="AO879" s="120">
        <v>14.27</v>
      </c>
      <c r="AP879" s="120">
        <v>-44.13</v>
      </c>
      <c r="AQ879" s="120">
        <v>7.63</v>
      </c>
      <c r="AR879" s="120">
        <v>17.38</v>
      </c>
      <c r="AS879" s="120">
        <v>44.69</v>
      </c>
      <c r="AT879" s="120">
        <v>-0.16</v>
      </c>
      <c r="AU879" s="120">
        <v>0.23</v>
      </c>
      <c r="AV879" s="120">
        <v>114.99</v>
      </c>
      <c r="AW879" s="120">
        <v>54.99</v>
      </c>
      <c r="AX879" s="120">
        <v>-20.55</v>
      </c>
      <c r="AY879" s="120">
        <v>-13.45</v>
      </c>
      <c r="AZ879" s="120">
        <v>8.44</v>
      </c>
      <c r="BA879" s="120">
        <v>-14.24</v>
      </c>
    </row>
    <row r="880" spans="1:53" x14ac:dyDescent="0.45">
      <c r="A880" s="261">
        <v>246</v>
      </c>
      <c r="B880" s="174" t="s">
        <v>323</v>
      </c>
      <c r="C880" s="119">
        <v>25</v>
      </c>
      <c r="D880" s="119">
        <v>0</v>
      </c>
      <c r="E880" s="119">
        <v>166.67</v>
      </c>
      <c r="F880" s="119">
        <v>25</v>
      </c>
      <c r="G880" s="119">
        <v>300</v>
      </c>
      <c r="H880" s="119">
        <v>-75.86</v>
      </c>
      <c r="I880" s="117"/>
      <c r="J880" s="119">
        <v>-50</v>
      </c>
      <c r="K880" s="119">
        <v>133.33000000000001</v>
      </c>
      <c r="L880" s="119">
        <v>-63.64</v>
      </c>
      <c r="M880" s="119">
        <v>0</v>
      </c>
      <c r="N880" s="119">
        <v>-83.33</v>
      </c>
      <c r="O880" s="119">
        <v>200</v>
      </c>
      <c r="P880" s="119">
        <v>-55.56</v>
      </c>
      <c r="Q880" s="119">
        <v>25</v>
      </c>
      <c r="R880" s="119">
        <v>-60</v>
      </c>
      <c r="S880" s="119">
        <v>-25</v>
      </c>
      <c r="T880" s="119">
        <v>-28.57</v>
      </c>
      <c r="U880" s="119">
        <v>0</v>
      </c>
      <c r="V880" s="119">
        <v>350</v>
      </c>
      <c r="W880" s="119">
        <v>-57.14</v>
      </c>
      <c r="X880" s="119">
        <v>75</v>
      </c>
      <c r="Y880" s="119">
        <v>133.33000000000001</v>
      </c>
      <c r="Z880" s="119">
        <v>550</v>
      </c>
      <c r="AA880" s="119">
        <v>-86.67</v>
      </c>
      <c r="AB880" s="119">
        <v>-25</v>
      </c>
      <c r="AC880" s="119">
        <v>-40</v>
      </c>
      <c r="AD880" s="119">
        <v>0</v>
      </c>
      <c r="AE880" s="119">
        <v>433.33</v>
      </c>
      <c r="AF880" s="119">
        <v>20</v>
      </c>
      <c r="AG880" s="119">
        <v>166.67</v>
      </c>
      <c r="AH880" s="119">
        <v>-66.67</v>
      </c>
      <c r="AI880" s="119">
        <v>33.33</v>
      </c>
      <c r="AJ880" s="119">
        <v>-57.14</v>
      </c>
      <c r="AK880" s="119">
        <v>14.29</v>
      </c>
      <c r="AL880" s="119">
        <v>7.69</v>
      </c>
      <c r="AM880" s="119">
        <v>100</v>
      </c>
      <c r="AN880" s="119">
        <v>-100</v>
      </c>
      <c r="AO880" s="119">
        <v>-16.670000000000002</v>
      </c>
      <c r="AP880" s="119">
        <v>-50</v>
      </c>
      <c r="AQ880" s="119">
        <v>-50</v>
      </c>
      <c r="AR880" s="119">
        <v>83.33</v>
      </c>
      <c r="AS880" s="119">
        <v>-12.5</v>
      </c>
      <c r="AT880" s="119">
        <v>0</v>
      </c>
      <c r="AU880" s="119">
        <v>0</v>
      </c>
      <c r="AV880" s="119">
        <v>333.33</v>
      </c>
      <c r="AW880" s="119">
        <v>25</v>
      </c>
      <c r="AX880" s="119">
        <v>-57.14</v>
      </c>
      <c r="AY880" s="119">
        <v>-50</v>
      </c>
      <c r="AZ880" s="117"/>
      <c r="BA880" s="119">
        <v>120</v>
      </c>
    </row>
    <row r="881" spans="1:53" x14ac:dyDescent="0.45">
      <c r="A881" s="260">
        <v>247</v>
      </c>
      <c r="B881" s="173" t="s">
        <v>324</v>
      </c>
      <c r="C881" s="120">
        <v>-46.76</v>
      </c>
      <c r="D881" s="120">
        <v>-27.38</v>
      </c>
      <c r="E881" s="120">
        <v>-26.18</v>
      </c>
      <c r="F881" s="120">
        <v>-33.840000000000003</v>
      </c>
      <c r="G881" s="120">
        <v>-78.180000000000007</v>
      </c>
      <c r="H881" s="120">
        <v>-14.85</v>
      </c>
      <c r="I881" s="120">
        <v>-56.75</v>
      </c>
      <c r="J881" s="120">
        <v>-15.61</v>
      </c>
      <c r="K881" s="120">
        <v>-60.61</v>
      </c>
      <c r="L881" s="120">
        <v>-66.260000000000005</v>
      </c>
      <c r="M881" s="120">
        <v>-58.8</v>
      </c>
      <c r="N881" s="120">
        <v>-75.87</v>
      </c>
      <c r="O881" s="120">
        <v>140.54</v>
      </c>
      <c r="P881" s="120">
        <v>-31.01</v>
      </c>
      <c r="Q881" s="120">
        <v>-48.74</v>
      </c>
      <c r="R881" s="120">
        <v>-62.86</v>
      </c>
      <c r="S881" s="120">
        <v>247.54</v>
      </c>
      <c r="T881" s="120">
        <v>-49.61</v>
      </c>
      <c r="U881" s="120">
        <v>72.2</v>
      </c>
      <c r="V881" s="120">
        <v>-15.82</v>
      </c>
      <c r="W881" s="120">
        <v>-9.66</v>
      </c>
      <c r="X881" s="120">
        <v>-49.27</v>
      </c>
      <c r="Y881" s="120">
        <v>107.93</v>
      </c>
      <c r="Z881" s="120">
        <v>9.6300000000000008</v>
      </c>
      <c r="AA881" s="120">
        <v>-70.040000000000006</v>
      </c>
      <c r="AB881" s="120">
        <v>-36.44</v>
      </c>
      <c r="AC881" s="120">
        <v>-18.3</v>
      </c>
      <c r="AD881" s="120">
        <v>8.4600000000000009</v>
      </c>
      <c r="AE881" s="120">
        <v>-52.59</v>
      </c>
      <c r="AF881" s="120">
        <v>96.15</v>
      </c>
      <c r="AG881" s="120">
        <v>-58.64</v>
      </c>
      <c r="AH881" s="120">
        <v>-40.75</v>
      </c>
      <c r="AI881" s="120">
        <v>-4.4800000000000004</v>
      </c>
      <c r="AJ881" s="120">
        <v>19.420000000000002</v>
      </c>
      <c r="AK881" s="120">
        <v>-61.23</v>
      </c>
      <c r="AL881" s="120">
        <v>19.02</v>
      </c>
      <c r="AM881" s="120">
        <v>58.75</v>
      </c>
      <c r="AN881" s="120">
        <v>92.36</v>
      </c>
      <c r="AO881" s="120">
        <v>120.22</v>
      </c>
      <c r="AP881" s="120">
        <v>45.39</v>
      </c>
      <c r="AQ881" s="120">
        <v>59.2</v>
      </c>
      <c r="AR881" s="120">
        <v>-19.61</v>
      </c>
      <c r="AS881" s="120">
        <v>106.16</v>
      </c>
      <c r="AT881" s="120">
        <v>68.290000000000006</v>
      </c>
      <c r="AU881" s="120">
        <v>38.99</v>
      </c>
      <c r="AV881" s="120">
        <v>177.11</v>
      </c>
      <c r="AW881" s="120">
        <v>119.13</v>
      </c>
      <c r="AX881" s="120">
        <v>76.23</v>
      </c>
      <c r="AY881" s="120">
        <v>48.82</v>
      </c>
      <c r="AZ881" s="120">
        <v>-23.84</v>
      </c>
      <c r="BA881" s="120">
        <v>50.87</v>
      </c>
    </row>
    <row r="882" spans="1:53" x14ac:dyDescent="0.45">
      <c r="A882" s="261">
        <v>248</v>
      </c>
      <c r="B882" s="174" t="s">
        <v>325</v>
      </c>
      <c r="C882" s="119">
        <v>184.34</v>
      </c>
      <c r="D882" s="119">
        <v>-35.229999999999997</v>
      </c>
      <c r="E882" s="119">
        <v>-32.630000000000003</v>
      </c>
      <c r="F882" s="119">
        <v>26.14</v>
      </c>
      <c r="G882" s="119">
        <v>-13.84</v>
      </c>
      <c r="H882" s="119">
        <v>-8.69</v>
      </c>
      <c r="I882" s="119">
        <v>67.92</v>
      </c>
      <c r="J882" s="119">
        <v>-7.68</v>
      </c>
      <c r="K882" s="119">
        <v>71.48</v>
      </c>
      <c r="L882" s="119">
        <v>16.02</v>
      </c>
      <c r="M882" s="119">
        <v>-34.78</v>
      </c>
      <c r="N882" s="119">
        <v>48.88</v>
      </c>
      <c r="O882" s="119">
        <v>-66.239999999999995</v>
      </c>
      <c r="P882" s="119">
        <v>44.68</v>
      </c>
      <c r="Q882" s="119">
        <v>47.54</v>
      </c>
      <c r="R882" s="119">
        <v>-4.71</v>
      </c>
      <c r="S882" s="119">
        <v>5.76</v>
      </c>
      <c r="T882" s="119">
        <v>-28.49</v>
      </c>
      <c r="U882" s="119">
        <v>-53.53</v>
      </c>
      <c r="V882" s="119">
        <v>-9.83</v>
      </c>
      <c r="W882" s="119">
        <v>-40.17</v>
      </c>
      <c r="X882" s="119">
        <v>-18.8</v>
      </c>
      <c r="Y882" s="119">
        <v>28.64</v>
      </c>
      <c r="Z882" s="119">
        <v>-3.79</v>
      </c>
      <c r="AA882" s="119">
        <v>-20.6</v>
      </c>
      <c r="AB882" s="119">
        <v>11.44</v>
      </c>
      <c r="AC882" s="119">
        <v>-17.41</v>
      </c>
      <c r="AD882" s="119">
        <v>-33.6</v>
      </c>
      <c r="AE882" s="119">
        <v>-29.43</v>
      </c>
      <c r="AF882" s="119">
        <v>-8.06</v>
      </c>
      <c r="AG882" s="119">
        <v>-45.54</v>
      </c>
      <c r="AH882" s="119">
        <v>-3.66</v>
      </c>
      <c r="AI882" s="119">
        <v>-33.450000000000003</v>
      </c>
      <c r="AJ882" s="119">
        <v>-26.2</v>
      </c>
      <c r="AK882" s="119">
        <v>-27.26</v>
      </c>
      <c r="AL882" s="119">
        <v>-21.75</v>
      </c>
      <c r="AM882" s="119">
        <v>-27.09</v>
      </c>
      <c r="AN882" s="119">
        <v>-18.18</v>
      </c>
      <c r="AO882" s="119">
        <v>-29.45</v>
      </c>
      <c r="AP882" s="119">
        <v>-9.52</v>
      </c>
      <c r="AQ882" s="119">
        <v>38.74</v>
      </c>
      <c r="AR882" s="119">
        <v>-6.9</v>
      </c>
      <c r="AS882" s="119">
        <v>114.74</v>
      </c>
      <c r="AT882" s="119">
        <v>18.579999999999998</v>
      </c>
      <c r="AU882" s="119">
        <v>28.88</v>
      </c>
      <c r="AV882" s="119">
        <v>38.43</v>
      </c>
      <c r="AW882" s="119">
        <v>14.91</v>
      </c>
      <c r="AX882" s="119">
        <v>28.5</v>
      </c>
      <c r="AY882" s="119">
        <v>75.27</v>
      </c>
      <c r="AZ882" s="119">
        <v>65.900000000000006</v>
      </c>
      <c r="BA882" s="119">
        <v>75.2</v>
      </c>
    </row>
    <row r="883" spans="1:53" x14ac:dyDescent="0.45">
      <c r="A883" s="260">
        <v>249</v>
      </c>
      <c r="B883" s="173" t="s">
        <v>326</v>
      </c>
      <c r="C883" s="120">
        <v>7.62</v>
      </c>
      <c r="D883" s="120">
        <v>-6.37</v>
      </c>
      <c r="E883" s="120">
        <v>-60.04</v>
      </c>
      <c r="F883" s="120">
        <v>-18.89</v>
      </c>
      <c r="G883" s="120">
        <v>-29.45</v>
      </c>
      <c r="H883" s="120">
        <v>-16.14</v>
      </c>
      <c r="I883" s="120">
        <v>-55.18</v>
      </c>
      <c r="J883" s="120">
        <v>-8.74</v>
      </c>
      <c r="K883" s="120">
        <v>-21.09</v>
      </c>
      <c r="L883" s="120">
        <v>8.98</v>
      </c>
      <c r="M883" s="120">
        <v>-48.57</v>
      </c>
      <c r="N883" s="120">
        <v>-30.09</v>
      </c>
      <c r="O883" s="120">
        <v>-47.5</v>
      </c>
      <c r="P883" s="120">
        <v>160.21</v>
      </c>
      <c r="Q883" s="120">
        <v>2.2599999999999998</v>
      </c>
      <c r="R883" s="120">
        <v>-52.51</v>
      </c>
      <c r="S883" s="120">
        <v>-21.36</v>
      </c>
      <c r="T883" s="120">
        <v>-16.579999999999998</v>
      </c>
      <c r="U883" s="120">
        <v>51.49</v>
      </c>
      <c r="V883" s="120">
        <v>-34.04</v>
      </c>
      <c r="W883" s="120">
        <v>-15.84</v>
      </c>
      <c r="X883" s="120">
        <v>-43.07</v>
      </c>
      <c r="Y883" s="120">
        <v>-27.78</v>
      </c>
      <c r="Z883" s="120">
        <v>-7.59</v>
      </c>
      <c r="AA883" s="120">
        <v>-23.81</v>
      </c>
      <c r="AB883" s="120">
        <v>-82.09</v>
      </c>
      <c r="AC883" s="120">
        <v>-44.69</v>
      </c>
      <c r="AD883" s="120">
        <v>20.190000000000001</v>
      </c>
      <c r="AE883" s="120">
        <v>-21.6</v>
      </c>
      <c r="AF883" s="120">
        <v>-10.9</v>
      </c>
      <c r="AG883" s="120">
        <v>-46.8</v>
      </c>
      <c r="AH883" s="120">
        <v>38.71</v>
      </c>
      <c r="AI883" s="120">
        <v>-40.590000000000003</v>
      </c>
      <c r="AJ883" s="120">
        <v>9.8699999999999992</v>
      </c>
      <c r="AK883" s="120">
        <v>-14.69</v>
      </c>
      <c r="AL883" s="120">
        <v>-15.75</v>
      </c>
      <c r="AM883" s="120">
        <v>2.08</v>
      </c>
      <c r="AN883" s="120">
        <v>41.57</v>
      </c>
      <c r="AO883" s="120">
        <v>36</v>
      </c>
      <c r="AP883" s="120">
        <v>-28</v>
      </c>
      <c r="AQ883" s="120">
        <v>-2.36</v>
      </c>
      <c r="AR883" s="120">
        <v>-8.6300000000000008</v>
      </c>
      <c r="AS883" s="120">
        <v>25</v>
      </c>
      <c r="AT883" s="120">
        <v>-13.37</v>
      </c>
      <c r="AU883" s="120">
        <v>61.39</v>
      </c>
      <c r="AV883" s="120">
        <v>-21.56</v>
      </c>
      <c r="AW883" s="120">
        <v>49.18</v>
      </c>
      <c r="AX883" s="120">
        <v>16.260000000000002</v>
      </c>
      <c r="AY883" s="120">
        <v>67.349999999999994</v>
      </c>
      <c r="AZ883" s="120">
        <v>18.25</v>
      </c>
      <c r="BA883" s="120">
        <v>-8.82</v>
      </c>
    </row>
    <row r="884" spans="1:53" x14ac:dyDescent="0.45">
      <c r="A884" s="261">
        <v>250</v>
      </c>
      <c r="B884" s="174" t="s">
        <v>327</v>
      </c>
      <c r="C884" s="119">
        <v>6.5</v>
      </c>
      <c r="D884" s="119">
        <v>42.05</v>
      </c>
      <c r="E884" s="119">
        <v>57.71</v>
      </c>
      <c r="F884" s="119">
        <v>-2.78</v>
      </c>
      <c r="G884" s="119">
        <v>-6.54</v>
      </c>
      <c r="H884" s="119">
        <v>12.93</v>
      </c>
      <c r="I884" s="119">
        <v>-12.88</v>
      </c>
      <c r="J884" s="119">
        <v>-18.37</v>
      </c>
      <c r="K884" s="119">
        <v>-11.93</v>
      </c>
      <c r="L884" s="119">
        <v>1.18</v>
      </c>
      <c r="M884" s="119">
        <v>-22.55</v>
      </c>
      <c r="N884" s="119">
        <v>-9.56</v>
      </c>
      <c r="O884" s="119">
        <v>-22.74</v>
      </c>
      <c r="P884" s="119">
        <v>-23.68</v>
      </c>
      <c r="Q884" s="119">
        <v>-27.63</v>
      </c>
      <c r="R884" s="119">
        <v>-6.92</v>
      </c>
      <c r="S884" s="119">
        <v>-14.08</v>
      </c>
      <c r="T884" s="119">
        <v>-0.74</v>
      </c>
      <c r="U884" s="119">
        <v>2.09</v>
      </c>
      <c r="V884" s="119">
        <v>4.5</v>
      </c>
      <c r="W884" s="119">
        <v>-14.73</v>
      </c>
      <c r="X884" s="119">
        <v>4.38</v>
      </c>
      <c r="Y884" s="119">
        <v>49.7</v>
      </c>
      <c r="Z884" s="119">
        <v>16.190000000000001</v>
      </c>
      <c r="AA884" s="119">
        <v>-8.36</v>
      </c>
      <c r="AB884" s="119">
        <v>15.62</v>
      </c>
      <c r="AC884" s="119">
        <v>-15.1</v>
      </c>
      <c r="AD884" s="119">
        <v>2.58</v>
      </c>
      <c r="AE884" s="119">
        <v>-10.6</v>
      </c>
      <c r="AF884" s="119">
        <v>-16.600000000000001</v>
      </c>
      <c r="AG884" s="119">
        <v>-13.23</v>
      </c>
      <c r="AH884" s="119">
        <v>1.74</v>
      </c>
      <c r="AI884" s="119">
        <v>17.77</v>
      </c>
      <c r="AJ884" s="119">
        <v>-9.33</v>
      </c>
      <c r="AK884" s="119">
        <v>-21.97</v>
      </c>
      <c r="AL884" s="119">
        <v>9.57</v>
      </c>
      <c r="AM884" s="119">
        <v>-1.38</v>
      </c>
      <c r="AN884" s="119">
        <v>-23.35</v>
      </c>
      <c r="AO884" s="119">
        <v>38.450000000000003</v>
      </c>
      <c r="AP884" s="119">
        <v>1.93</v>
      </c>
      <c r="AQ884" s="119">
        <v>29.09</v>
      </c>
      <c r="AR884" s="119">
        <v>3.98</v>
      </c>
      <c r="AS884" s="119">
        <v>-11.77</v>
      </c>
      <c r="AT884" s="119">
        <v>9.2799999999999994</v>
      </c>
      <c r="AU884" s="119">
        <v>39.4</v>
      </c>
      <c r="AV884" s="119">
        <v>37.35</v>
      </c>
      <c r="AW884" s="119">
        <v>28.05</v>
      </c>
      <c r="AX884" s="119">
        <v>2.34</v>
      </c>
      <c r="AY884" s="119">
        <v>82.13</v>
      </c>
      <c r="AZ884" s="119">
        <v>51.56</v>
      </c>
      <c r="BA884" s="119">
        <v>30.09</v>
      </c>
    </row>
    <row r="885" spans="1:53" x14ac:dyDescent="0.45">
      <c r="A885" s="260">
        <v>251</v>
      </c>
      <c r="B885" s="173" t="s">
        <v>328</v>
      </c>
      <c r="C885" s="120">
        <v>39.47</v>
      </c>
      <c r="D885" s="120">
        <v>93.33</v>
      </c>
      <c r="E885" s="120">
        <v>-57.5</v>
      </c>
      <c r="F885" s="120">
        <v>-87.65</v>
      </c>
      <c r="G885" s="120">
        <v>43.37</v>
      </c>
      <c r="H885" s="120">
        <v>77.27</v>
      </c>
      <c r="I885" s="120">
        <v>26.23</v>
      </c>
      <c r="J885" s="120">
        <v>9.33</v>
      </c>
      <c r="K885" s="120">
        <v>182.5</v>
      </c>
      <c r="L885" s="120">
        <v>129.63</v>
      </c>
      <c r="M885" s="120">
        <v>80.77</v>
      </c>
      <c r="N885" s="120">
        <v>-32.840000000000003</v>
      </c>
      <c r="O885" s="120">
        <v>24.53</v>
      </c>
      <c r="P885" s="120">
        <v>44.83</v>
      </c>
      <c r="Q885" s="120">
        <v>173.53</v>
      </c>
      <c r="R885" s="120">
        <v>600</v>
      </c>
      <c r="S885" s="120">
        <v>-37.82</v>
      </c>
      <c r="T885" s="120">
        <v>24.36</v>
      </c>
      <c r="U885" s="120">
        <v>-22.08</v>
      </c>
      <c r="V885" s="120">
        <v>-36.590000000000003</v>
      </c>
      <c r="W885" s="120">
        <v>-20.350000000000001</v>
      </c>
      <c r="X885" s="120">
        <v>111.29</v>
      </c>
      <c r="Y885" s="120">
        <v>12.77</v>
      </c>
      <c r="Z885" s="120">
        <v>47.78</v>
      </c>
      <c r="AA885" s="120">
        <v>13.64</v>
      </c>
      <c r="AB885" s="120">
        <v>-30.95</v>
      </c>
      <c r="AC885" s="120">
        <v>3.23</v>
      </c>
      <c r="AD885" s="120">
        <v>-4.29</v>
      </c>
      <c r="AE885" s="120">
        <v>35.14</v>
      </c>
      <c r="AF885" s="120">
        <v>4.12</v>
      </c>
      <c r="AG885" s="120">
        <v>55</v>
      </c>
      <c r="AH885" s="120">
        <v>67.31</v>
      </c>
      <c r="AI885" s="120">
        <v>-23.33</v>
      </c>
      <c r="AJ885" s="120">
        <v>-31.3</v>
      </c>
      <c r="AK885" s="120">
        <v>107.55</v>
      </c>
      <c r="AL885" s="120">
        <v>-36.090000000000003</v>
      </c>
      <c r="AM885" s="120">
        <v>4</v>
      </c>
      <c r="AN885" s="120">
        <v>13.79</v>
      </c>
      <c r="AO885" s="120">
        <v>-23.96</v>
      </c>
      <c r="AP885" s="120">
        <v>158.21</v>
      </c>
      <c r="AQ885" s="120">
        <v>-5</v>
      </c>
      <c r="AR885" s="120">
        <v>-14.85</v>
      </c>
      <c r="AS885" s="120">
        <v>-22.58</v>
      </c>
      <c r="AT885" s="120">
        <v>16.09</v>
      </c>
      <c r="AU885" s="120">
        <v>-8.6999999999999993</v>
      </c>
      <c r="AV885" s="120">
        <v>40</v>
      </c>
      <c r="AW885" s="120">
        <v>-10</v>
      </c>
      <c r="AX885" s="120">
        <v>64.709999999999994</v>
      </c>
      <c r="AY885" s="120">
        <v>91.03</v>
      </c>
      <c r="AZ885" s="120">
        <v>181.82</v>
      </c>
      <c r="BA885" s="120">
        <v>215.07</v>
      </c>
    </row>
    <row r="886" spans="1:53" x14ac:dyDescent="0.45">
      <c r="A886" s="261">
        <v>252</v>
      </c>
      <c r="B886" s="174" t="s">
        <v>99</v>
      </c>
      <c r="C886" s="119">
        <v>4.78</v>
      </c>
      <c r="D886" s="119">
        <v>5.05</v>
      </c>
      <c r="E886" s="119">
        <v>9.92</v>
      </c>
      <c r="F886" s="119">
        <v>0.5</v>
      </c>
      <c r="G886" s="119">
        <v>-10.59</v>
      </c>
      <c r="H886" s="119">
        <v>6.59</v>
      </c>
      <c r="I886" s="119">
        <v>20.05</v>
      </c>
      <c r="J886" s="119">
        <v>-5.44</v>
      </c>
      <c r="K886" s="119">
        <v>9.9</v>
      </c>
      <c r="L886" s="119">
        <v>2.88</v>
      </c>
      <c r="M886" s="119">
        <v>1.28</v>
      </c>
      <c r="N886" s="119">
        <v>-1.51</v>
      </c>
      <c r="O886" s="119">
        <v>-37.58</v>
      </c>
      <c r="P886" s="119">
        <v>-63.26</v>
      </c>
      <c r="Q886" s="119">
        <v>-60.65</v>
      </c>
      <c r="R886" s="119">
        <v>-40.25</v>
      </c>
      <c r="S886" s="119">
        <v>-40.64</v>
      </c>
      <c r="T886" s="119">
        <v>-22.38</v>
      </c>
      <c r="U886" s="119">
        <v>-30.55</v>
      </c>
      <c r="V886" s="119">
        <v>-43.83</v>
      </c>
      <c r="W886" s="119">
        <v>-35.92</v>
      </c>
      <c r="X886" s="119">
        <v>-31.14</v>
      </c>
      <c r="Y886" s="119">
        <v>-36.799999999999997</v>
      </c>
      <c r="Z886" s="119">
        <v>-41.43</v>
      </c>
      <c r="AA886" s="119">
        <v>-23.57</v>
      </c>
      <c r="AB886" s="119">
        <v>14.95</v>
      </c>
      <c r="AC886" s="119">
        <v>-5.73</v>
      </c>
      <c r="AD886" s="119">
        <v>-36.19</v>
      </c>
      <c r="AE886" s="119">
        <v>-16.98</v>
      </c>
      <c r="AF886" s="119">
        <v>-39.25</v>
      </c>
      <c r="AG886" s="119">
        <v>-37.89</v>
      </c>
      <c r="AH886" s="119">
        <v>-7.54</v>
      </c>
      <c r="AI886" s="119">
        <v>-18.739999999999998</v>
      </c>
      <c r="AJ886" s="119">
        <v>-16.61</v>
      </c>
      <c r="AK886" s="119">
        <v>-8.02</v>
      </c>
      <c r="AL886" s="119">
        <v>-5.41</v>
      </c>
      <c r="AM886" s="119">
        <v>4.3600000000000003</v>
      </c>
      <c r="AN886" s="119">
        <v>14.31</v>
      </c>
      <c r="AO886" s="119">
        <v>120.93</v>
      </c>
      <c r="AP886" s="119">
        <v>52.2</v>
      </c>
      <c r="AQ886" s="119">
        <v>52.96</v>
      </c>
      <c r="AR886" s="119">
        <v>87.56</v>
      </c>
      <c r="AS886" s="119">
        <v>96.83</v>
      </c>
      <c r="AT886" s="119">
        <v>12.99</v>
      </c>
      <c r="AU886" s="119">
        <v>152.21</v>
      </c>
      <c r="AV886" s="119">
        <v>155.91999999999999</v>
      </c>
      <c r="AW886" s="119">
        <v>79.150000000000006</v>
      </c>
      <c r="AX886" s="119">
        <v>79</v>
      </c>
      <c r="AY886" s="119">
        <v>94.14</v>
      </c>
      <c r="AZ886" s="119">
        <v>108.07</v>
      </c>
      <c r="BA886" s="119">
        <v>2.95</v>
      </c>
    </row>
    <row r="887" spans="1:53" ht="29.25" x14ac:dyDescent="0.45">
      <c r="A887" s="260">
        <v>253</v>
      </c>
      <c r="B887" s="173" t="s">
        <v>329</v>
      </c>
      <c r="C887" s="120">
        <v>50</v>
      </c>
      <c r="D887" s="120">
        <v>178.57</v>
      </c>
      <c r="E887" s="120">
        <v>483.33</v>
      </c>
      <c r="F887" s="120">
        <v>468.42</v>
      </c>
      <c r="G887" s="120">
        <v>-7.69</v>
      </c>
      <c r="H887" s="118">
        <v>1287.5</v>
      </c>
      <c r="I887" s="120">
        <v>424</v>
      </c>
      <c r="J887" s="120">
        <v>134.78</v>
      </c>
      <c r="K887" s="120">
        <v>151.61000000000001</v>
      </c>
      <c r="L887" s="120">
        <v>52.94</v>
      </c>
      <c r="M887" s="120">
        <v>-82.42</v>
      </c>
      <c r="N887" s="120">
        <v>10</v>
      </c>
      <c r="O887" s="120">
        <v>700</v>
      </c>
      <c r="P887" s="120">
        <v>-34.619999999999997</v>
      </c>
      <c r="Q887" s="120">
        <v>-28.57</v>
      </c>
      <c r="R887" s="120">
        <v>-96.3</v>
      </c>
      <c r="S887" s="120">
        <v>-25</v>
      </c>
      <c r="T887" s="120">
        <v>-21.62</v>
      </c>
      <c r="U887" s="120">
        <v>-20.61</v>
      </c>
      <c r="V887" s="120">
        <v>7.41</v>
      </c>
      <c r="W887" s="120">
        <v>-30.77</v>
      </c>
      <c r="X887" s="120">
        <v>-84.62</v>
      </c>
      <c r="Y887" s="120">
        <v>125</v>
      </c>
      <c r="Z887" s="120">
        <v>-45.45</v>
      </c>
      <c r="AA887" s="120">
        <v>-81.25</v>
      </c>
      <c r="AB887" s="120">
        <v>-35.29</v>
      </c>
      <c r="AC887" s="120">
        <v>-78.67</v>
      </c>
      <c r="AD887" s="120">
        <v>425</v>
      </c>
      <c r="AE887" s="120">
        <v>40.74</v>
      </c>
      <c r="AF887" s="120">
        <v>-91.95</v>
      </c>
      <c r="AG887" s="120">
        <v>-94.23</v>
      </c>
      <c r="AH887" s="120">
        <v>162.07</v>
      </c>
      <c r="AI887" s="120">
        <v>-24.07</v>
      </c>
      <c r="AJ887" s="120">
        <v>235</v>
      </c>
      <c r="AK887" s="120">
        <v>-36.11</v>
      </c>
      <c r="AL887" s="120">
        <v>141.66999999999999</v>
      </c>
      <c r="AM887" s="120">
        <v>66.67</v>
      </c>
      <c r="AN887" s="120">
        <v>96.97</v>
      </c>
      <c r="AO887" s="120">
        <v>237.5</v>
      </c>
      <c r="AP887" s="120">
        <v>90.48</v>
      </c>
      <c r="AQ887" s="120">
        <v>-21.05</v>
      </c>
      <c r="AR887" s="120">
        <v>385.71</v>
      </c>
      <c r="AS887" s="120">
        <v>16.670000000000002</v>
      </c>
      <c r="AT887" s="120">
        <v>-76.319999999999993</v>
      </c>
      <c r="AU887" s="120">
        <v>-53.66</v>
      </c>
      <c r="AV887" s="120">
        <v>-34.33</v>
      </c>
      <c r="AW887" s="120">
        <v>47.83</v>
      </c>
      <c r="AX887" s="120">
        <v>-37.93</v>
      </c>
      <c r="AY887" s="120">
        <v>0</v>
      </c>
      <c r="AZ887" s="120">
        <v>-67.69</v>
      </c>
      <c r="BA887" s="120">
        <v>-22.22</v>
      </c>
    </row>
    <row r="888" spans="1:53" ht="29.25" x14ac:dyDescent="0.45">
      <c r="A888" s="261">
        <v>254</v>
      </c>
      <c r="B888" s="174" t="s">
        <v>82</v>
      </c>
      <c r="C888" s="119">
        <v>17.149999999999999</v>
      </c>
      <c r="D888" s="119">
        <v>17.579999999999998</v>
      </c>
      <c r="E888" s="119">
        <v>28.61</v>
      </c>
      <c r="F888" s="119">
        <v>69.05</v>
      </c>
      <c r="G888" s="119">
        <v>9.1999999999999993</v>
      </c>
      <c r="H888" s="119">
        <v>13.15</v>
      </c>
      <c r="I888" s="119">
        <v>36.19</v>
      </c>
      <c r="J888" s="119">
        <v>-10.48</v>
      </c>
      <c r="K888" s="119">
        <v>-33.14</v>
      </c>
      <c r="L888" s="119">
        <v>-24.99</v>
      </c>
      <c r="M888" s="119">
        <v>-20.239999999999998</v>
      </c>
      <c r="N888" s="119">
        <v>-2.66</v>
      </c>
      <c r="O888" s="119">
        <v>-4.25</v>
      </c>
      <c r="P888" s="119">
        <v>13.15</v>
      </c>
      <c r="Q888" s="119">
        <v>-12.15</v>
      </c>
      <c r="R888" s="119">
        <v>-24.56</v>
      </c>
      <c r="S888" s="119">
        <v>-23.61</v>
      </c>
      <c r="T888" s="119">
        <v>-28.77</v>
      </c>
      <c r="U888" s="119">
        <v>-21.73</v>
      </c>
      <c r="V888" s="119">
        <v>7.46</v>
      </c>
      <c r="W888" s="119">
        <v>23.48</v>
      </c>
      <c r="X888" s="119">
        <v>5.56</v>
      </c>
      <c r="Y888" s="119">
        <v>28.31</v>
      </c>
      <c r="Z888" s="119">
        <v>-7.16</v>
      </c>
      <c r="AA888" s="119">
        <v>-15.65</v>
      </c>
      <c r="AB888" s="119">
        <v>-14</v>
      </c>
      <c r="AC888" s="119">
        <v>-20.05</v>
      </c>
      <c r="AD888" s="119">
        <v>-28.02</v>
      </c>
      <c r="AE888" s="119">
        <v>12.51</v>
      </c>
      <c r="AF888" s="119">
        <v>-4.5199999999999996</v>
      </c>
      <c r="AG888" s="119">
        <v>-24.09</v>
      </c>
      <c r="AH888" s="119">
        <v>-20.25</v>
      </c>
      <c r="AI888" s="119">
        <v>-42.14</v>
      </c>
      <c r="AJ888" s="119">
        <v>-39.479999999999997</v>
      </c>
      <c r="AK888" s="119">
        <v>-40.61</v>
      </c>
      <c r="AL888" s="119">
        <v>-53.46</v>
      </c>
      <c r="AM888" s="119">
        <v>-55.62</v>
      </c>
      <c r="AN888" s="119">
        <v>-54.61</v>
      </c>
      <c r="AO888" s="119">
        <v>-41.17</v>
      </c>
      <c r="AP888" s="119">
        <v>-20.239999999999998</v>
      </c>
      <c r="AQ888" s="119">
        <v>-17</v>
      </c>
      <c r="AR888" s="119">
        <v>-15.62</v>
      </c>
      <c r="AS888" s="119">
        <v>-18.72</v>
      </c>
      <c r="AT888" s="119">
        <v>-6.63</v>
      </c>
      <c r="AU888" s="119">
        <v>1.48</v>
      </c>
      <c r="AV888" s="119">
        <v>5.7</v>
      </c>
      <c r="AW888" s="119">
        <v>-3.77</v>
      </c>
      <c r="AX888" s="119">
        <v>32.08</v>
      </c>
      <c r="AY888" s="119">
        <v>25.89</v>
      </c>
      <c r="AZ888" s="119">
        <v>8.3000000000000007</v>
      </c>
      <c r="BA888" s="119">
        <v>-4.8899999999999997</v>
      </c>
    </row>
    <row r="889" spans="1:53" ht="29.25" x14ac:dyDescent="0.45">
      <c r="A889" s="260">
        <v>255</v>
      </c>
      <c r="B889" s="173" t="s">
        <v>330</v>
      </c>
      <c r="C889" s="120">
        <v>-55.29</v>
      </c>
      <c r="D889" s="120">
        <v>-3.61</v>
      </c>
      <c r="E889" s="120">
        <v>-4.63</v>
      </c>
      <c r="F889" s="120">
        <v>41.51</v>
      </c>
      <c r="G889" s="120">
        <v>0</v>
      </c>
      <c r="H889" s="120">
        <v>-2.67</v>
      </c>
      <c r="I889" s="120">
        <v>-63.64</v>
      </c>
      <c r="J889" s="120">
        <v>-23.53</v>
      </c>
      <c r="K889" s="120">
        <v>-39.090000000000003</v>
      </c>
      <c r="L889" s="120">
        <v>-28.17</v>
      </c>
      <c r="M889" s="120">
        <v>59.38</v>
      </c>
      <c r="N889" s="120">
        <v>-11.01</v>
      </c>
      <c r="O889" s="120">
        <v>305.26</v>
      </c>
      <c r="P889" s="120">
        <v>-38.75</v>
      </c>
      <c r="Q889" s="120">
        <v>-42.72</v>
      </c>
      <c r="R889" s="120">
        <v>-16</v>
      </c>
      <c r="S889" s="120">
        <v>19.23</v>
      </c>
      <c r="T889" s="120">
        <v>95.89</v>
      </c>
      <c r="U889" s="120">
        <v>151.91999999999999</v>
      </c>
      <c r="V889" s="120">
        <v>24.36</v>
      </c>
      <c r="W889" s="120">
        <v>76.12</v>
      </c>
      <c r="X889" s="120">
        <v>20.59</v>
      </c>
      <c r="Y889" s="120">
        <v>3.92</v>
      </c>
      <c r="Z889" s="120">
        <v>-37.11</v>
      </c>
      <c r="AA889" s="120">
        <v>-69.48</v>
      </c>
      <c r="AB889" s="120">
        <v>14.29</v>
      </c>
      <c r="AC889" s="120">
        <v>135.59</v>
      </c>
      <c r="AD889" s="120">
        <v>3.17</v>
      </c>
      <c r="AE889" s="120">
        <v>-24.73</v>
      </c>
      <c r="AF889" s="120">
        <v>-25.87</v>
      </c>
      <c r="AG889" s="120">
        <v>-34.35</v>
      </c>
      <c r="AH889" s="120">
        <v>30.93</v>
      </c>
      <c r="AI889" s="120">
        <v>0.85</v>
      </c>
      <c r="AJ889" s="120">
        <v>-38.21</v>
      </c>
      <c r="AK889" s="120">
        <v>-50</v>
      </c>
      <c r="AL889" s="120">
        <v>9.84</v>
      </c>
      <c r="AM889" s="120">
        <v>34.04</v>
      </c>
      <c r="AN889" s="120">
        <v>3.57</v>
      </c>
      <c r="AO889" s="120">
        <v>-35.97</v>
      </c>
      <c r="AP889" s="120">
        <v>-27.69</v>
      </c>
      <c r="AQ889" s="120">
        <v>105.71</v>
      </c>
      <c r="AR889" s="120">
        <v>-31.13</v>
      </c>
      <c r="AS889" s="120">
        <v>30.23</v>
      </c>
      <c r="AT889" s="120">
        <v>-33.86</v>
      </c>
      <c r="AU889" s="120">
        <v>10.08</v>
      </c>
      <c r="AV889" s="120">
        <v>52.63</v>
      </c>
      <c r="AW889" s="120">
        <v>71.7</v>
      </c>
      <c r="AX889" s="120">
        <v>-23.88</v>
      </c>
      <c r="AY889" s="120">
        <v>-20.63</v>
      </c>
      <c r="AZ889" s="120">
        <v>87.93</v>
      </c>
      <c r="BA889" s="120">
        <v>41.57</v>
      </c>
    </row>
    <row r="890" spans="1:53" x14ac:dyDescent="0.45">
      <c r="A890" s="261">
        <v>256</v>
      </c>
      <c r="B890" s="174" t="s">
        <v>331</v>
      </c>
      <c r="C890" s="119">
        <v>-41.9</v>
      </c>
      <c r="D890" s="119">
        <v>-3.45</v>
      </c>
      <c r="E890" s="119">
        <v>70.209999999999994</v>
      </c>
      <c r="F890" s="119">
        <v>-25.93</v>
      </c>
      <c r="G890" s="119">
        <v>85.11</v>
      </c>
      <c r="H890" s="119">
        <v>107.81</v>
      </c>
      <c r="I890" s="119">
        <v>43.94</v>
      </c>
      <c r="J890" s="119">
        <v>32.200000000000003</v>
      </c>
      <c r="K890" s="119">
        <v>51.06</v>
      </c>
      <c r="L890" s="119">
        <v>120.69</v>
      </c>
      <c r="M890" s="119">
        <v>75.86</v>
      </c>
      <c r="N890" s="119">
        <v>35.56</v>
      </c>
      <c r="O890" s="119">
        <v>0</v>
      </c>
      <c r="P890" s="119">
        <v>-3.57</v>
      </c>
      <c r="Q890" s="119">
        <v>31.25</v>
      </c>
      <c r="R890" s="119">
        <v>-25</v>
      </c>
      <c r="S890" s="119">
        <v>-37.93</v>
      </c>
      <c r="T890" s="119">
        <v>-54.89</v>
      </c>
      <c r="U890" s="119">
        <v>-47.37</v>
      </c>
      <c r="V890" s="119">
        <v>-43.59</v>
      </c>
      <c r="W890" s="119">
        <v>-50</v>
      </c>
      <c r="X890" s="119">
        <v>-61.46</v>
      </c>
      <c r="Y890" s="119">
        <v>-26.47</v>
      </c>
      <c r="Z890" s="119">
        <v>-42.62</v>
      </c>
      <c r="AA890" s="119">
        <v>-50.82</v>
      </c>
      <c r="AB890" s="119">
        <v>133.33000000000001</v>
      </c>
      <c r="AC890" s="119">
        <v>39.049999999999997</v>
      </c>
      <c r="AD890" s="119">
        <v>95.56</v>
      </c>
      <c r="AE890" s="119">
        <v>148.15</v>
      </c>
      <c r="AF890" s="119">
        <v>100</v>
      </c>
      <c r="AG890" s="119">
        <v>96</v>
      </c>
      <c r="AH890" s="119">
        <v>113.64</v>
      </c>
      <c r="AI890" s="119">
        <v>32.39</v>
      </c>
      <c r="AJ890" s="119">
        <v>66.22</v>
      </c>
      <c r="AK890" s="119">
        <v>10.67</v>
      </c>
      <c r="AL890" s="119">
        <v>82.86</v>
      </c>
      <c r="AM890" s="119">
        <v>166.67</v>
      </c>
      <c r="AN890" s="119">
        <v>-23.81</v>
      </c>
      <c r="AO890" s="119">
        <v>-43.84</v>
      </c>
      <c r="AP890" s="119">
        <v>-31.82</v>
      </c>
      <c r="AQ890" s="119">
        <v>38.81</v>
      </c>
      <c r="AR890" s="119">
        <v>-25</v>
      </c>
      <c r="AS890" s="119">
        <v>-46.94</v>
      </c>
      <c r="AT890" s="119">
        <v>-24.47</v>
      </c>
      <c r="AU890" s="119">
        <v>-11.7</v>
      </c>
      <c r="AV890" s="119">
        <v>38.21</v>
      </c>
      <c r="AW890" s="119">
        <v>198.8</v>
      </c>
      <c r="AX890" s="119">
        <v>482.81</v>
      </c>
      <c r="AY890" s="119">
        <v>2.5</v>
      </c>
      <c r="AZ890" s="119">
        <v>-31.25</v>
      </c>
      <c r="BA890" s="119">
        <v>-9.76</v>
      </c>
    </row>
    <row r="891" spans="1:53" x14ac:dyDescent="0.45">
      <c r="A891" s="260">
        <v>257</v>
      </c>
      <c r="B891" s="173" t="s">
        <v>332</v>
      </c>
      <c r="C891" s="120">
        <v>-38.9</v>
      </c>
      <c r="D891" s="120">
        <v>220.74</v>
      </c>
      <c r="E891" s="120">
        <v>229.54</v>
      </c>
      <c r="F891" s="120">
        <v>-35.06</v>
      </c>
      <c r="G891" s="120">
        <v>0.54</v>
      </c>
      <c r="H891" s="120">
        <v>-61.4</v>
      </c>
      <c r="I891" s="120">
        <v>-76.83</v>
      </c>
      <c r="J891" s="120">
        <v>-39.64</v>
      </c>
      <c r="K891" s="120">
        <v>119.23</v>
      </c>
      <c r="L891" s="120">
        <v>614.05999999999995</v>
      </c>
      <c r="M891" s="120">
        <v>25.6</v>
      </c>
      <c r="N891" s="120">
        <v>70.900000000000006</v>
      </c>
      <c r="O891" s="120">
        <v>18.04</v>
      </c>
      <c r="P891" s="120">
        <v>42.39</v>
      </c>
      <c r="Q891" s="120">
        <v>28.41</v>
      </c>
      <c r="R891" s="120">
        <v>686.64</v>
      </c>
      <c r="S891" s="120">
        <v>-19.52</v>
      </c>
      <c r="T891" s="120">
        <v>57.4</v>
      </c>
      <c r="U891" s="120">
        <v>250.07</v>
      </c>
      <c r="V891" s="120">
        <v>70.05</v>
      </c>
      <c r="W891" s="120">
        <v>112.07</v>
      </c>
      <c r="X891" s="120">
        <v>-18.62</v>
      </c>
      <c r="Y891" s="120">
        <v>276</v>
      </c>
      <c r="Z891" s="120">
        <v>-42.79</v>
      </c>
      <c r="AA891" s="120">
        <v>77.3</v>
      </c>
      <c r="AB891" s="120">
        <v>-67.31</v>
      </c>
      <c r="AC891" s="120">
        <v>-79.19</v>
      </c>
      <c r="AD891" s="120">
        <v>-86.37</v>
      </c>
      <c r="AE891" s="120">
        <v>-53.6</v>
      </c>
      <c r="AF891" s="120">
        <v>-76.930000000000007</v>
      </c>
      <c r="AG891" s="120">
        <v>-92.77</v>
      </c>
      <c r="AH891" s="120">
        <v>-66.92</v>
      </c>
      <c r="AI891" s="120">
        <v>-91.65</v>
      </c>
      <c r="AJ891" s="120">
        <v>-85.73</v>
      </c>
      <c r="AK891" s="120">
        <v>-89.82</v>
      </c>
      <c r="AL891" s="120">
        <v>-12.02</v>
      </c>
      <c r="AM891" s="120">
        <v>-30.67</v>
      </c>
      <c r="AN891" s="120">
        <v>-26.23</v>
      </c>
      <c r="AO891" s="120">
        <v>-23.85</v>
      </c>
      <c r="AP891" s="120">
        <v>-21.11</v>
      </c>
      <c r="AQ891" s="120">
        <v>43.2</v>
      </c>
      <c r="AR891" s="120">
        <v>-31.58</v>
      </c>
      <c r="AS891" s="120">
        <v>61.98</v>
      </c>
      <c r="AT891" s="120">
        <v>-11.2</v>
      </c>
      <c r="AU891" s="120">
        <v>56.15</v>
      </c>
      <c r="AV891" s="120">
        <v>272.77999999999997</v>
      </c>
      <c r="AW891" s="120">
        <v>218.91</v>
      </c>
      <c r="AX891" s="120">
        <v>44.25</v>
      </c>
      <c r="AY891" s="120">
        <v>91.59</v>
      </c>
      <c r="AZ891" s="120">
        <v>-8.16</v>
      </c>
      <c r="BA891" s="120">
        <v>121.82</v>
      </c>
    </row>
    <row r="892" spans="1:53" x14ac:dyDescent="0.45">
      <c r="A892" s="261">
        <v>258</v>
      </c>
      <c r="B892" s="174" t="s">
        <v>333</v>
      </c>
      <c r="C892" s="119">
        <v>11.54</v>
      </c>
      <c r="D892" s="119">
        <v>38.090000000000003</v>
      </c>
      <c r="E892" s="119">
        <v>31.06</v>
      </c>
      <c r="F892" s="119">
        <v>5.4</v>
      </c>
      <c r="G892" s="119">
        <v>-10.16</v>
      </c>
      <c r="H892" s="119">
        <v>-19.3</v>
      </c>
      <c r="I892" s="119">
        <v>-15.06</v>
      </c>
      <c r="J892" s="119">
        <v>7.78</v>
      </c>
      <c r="K892" s="119">
        <v>13.48</v>
      </c>
      <c r="L892" s="119">
        <v>4.6399999999999997</v>
      </c>
      <c r="M892" s="119">
        <v>-6.29</v>
      </c>
      <c r="N892" s="119">
        <v>-0.1</v>
      </c>
      <c r="O892" s="119">
        <v>-14.97</v>
      </c>
      <c r="P892" s="119">
        <v>-21.05</v>
      </c>
      <c r="Q892" s="119">
        <v>-17.29</v>
      </c>
      <c r="R892" s="119">
        <v>-2.2999999999999998</v>
      </c>
      <c r="S892" s="119">
        <v>1.88</v>
      </c>
      <c r="T892" s="119">
        <v>19.82</v>
      </c>
      <c r="U892" s="119">
        <v>-14.22</v>
      </c>
      <c r="V892" s="119">
        <v>-29.64</v>
      </c>
      <c r="W892" s="119">
        <v>-18.489999999999998</v>
      </c>
      <c r="X892" s="119">
        <v>-27.33</v>
      </c>
      <c r="Y892" s="119">
        <v>-17.07</v>
      </c>
      <c r="Z892" s="119">
        <v>-11.17</v>
      </c>
      <c r="AA892" s="119">
        <v>-21.3</v>
      </c>
      <c r="AB892" s="119">
        <v>-22</v>
      </c>
      <c r="AC892" s="119">
        <v>-14.17</v>
      </c>
      <c r="AD892" s="119">
        <v>-8.73</v>
      </c>
      <c r="AE892" s="119">
        <v>-22.23</v>
      </c>
      <c r="AF892" s="119">
        <v>-32.29</v>
      </c>
      <c r="AG892" s="119">
        <v>-17.37</v>
      </c>
      <c r="AH892" s="119">
        <v>22.61</v>
      </c>
      <c r="AI892" s="119">
        <v>-4.9400000000000004</v>
      </c>
      <c r="AJ892" s="119">
        <v>31.07</v>
      </c>
      <c r="AK892" s="119">
        <v>26.59</v>
      </c>
      <c r="AL892" s="119">
        <v>-0.47</v>
      </c>
      <c r="AM892" s="119">
        <v>19.170000000000002</v>
      </c>
      <c r="AN892" s="119">
        <v>6.78</v>
      </c>
      <c r="AO892" s="119">
        <v>10.83</v>
      </c>
      <c r="AP892" s="119">
        <v>-6.39</v>
      </c>
      <c r="AQ892" s="119">
        <v>36.479999999999997</v>
      </c>
      <c r="AR892" s="119">
        <v>22.28</v>
      </c>
      <c r="AS892" s="119">
        <v>17.41</v>
      </c>
      <c r="AT892" s="119">
        <v>-2.4300000000000002</v>
      </c>
      <c r="AU892" s="119">
        <v>44.88</v>
      </c>
      <c r="AV892" s="119">
        <v>0.16</v>
      </c>
      <c r="AW892" s="119">
        <v>-5.44</v>
      </c>
      <c r="AX892" s="119">
        <v>-6.77</v>
      </c>
      <c r="AY892" s="119">
        <v>-4.83</v>
      </c>
      <c r="AZ892" s="119">
        <v>19.690000000000001</v>
      </c>
      <c r="BA892" s="119">
        <v>11.96</v>
      </c>
    </row>
    <row r="893" spans="1:53" x14ac:dyDescent="0.45">
      <c r="A893" s="260">
        <v>259</v>
      </c>
      <c r="B893" s="173" t="s">
        <v>44</v>
      </c>
      <c r="C893" s="120">
        <v>-18.399999999999999</v>
      </c>
      <c r="D893" s="120">
        <v>-13.8</v>
      </c>
      <c r="E893" s="120">
        <v>-36.08</v>
      </c>
      <c r="F893" s="120">
        <v>-19.39</v>
      </c>
      <c r="G893" s="120">
        <v>21.32</v>
      </c>
      <c r="H893" s="120">
        <v>-0.83</v>
      </c>
      <c r="I893" s="120">
        <v>-29.26</v>
      </c>
      <c r="J893" s="120">
        <v>-11.38</v>
      </c>
      <c r="K893" s="120">
        <v>32.31</v>
      </c>
      <c r="L893" s="120">
        <v>16.54</v>
      </c>
      <c r="M893" s="120">
        <v>1.81</v>
      </c>
      <c r="N893" s="120">
        <v>-8.82</v>
      </c>
      <c r="O893" s="120">
        <v>5.08</v>
      </c>
      <c r="P893" s="120">
        <v>-19.79</v>
      </c>
      <c r="Q893" s="120">
        <v>-2.08</v>
      </c>
      <c r="R893" s="120">
        <v>2.34</v>
      </c>
      <c r="S893" s="120">
        <v>-14.45</v>
      </c>
      <c r="T893" s="120">
        <v>13.31</v>
      </c>
      <c r="U893" s="120">
        <v>-9.66</v>
      </c>
      <c r="V893" s="120">
        <v>-35.83</v>
      </c>
      <c r="W893" s="120">
        <v>-27.36</v>
      </c>
      <c r="X893" s="120">
        <v>-34.92</v>
      </c>
      <c r="Y893" s="120">
        <v>-30.54</v>
      </c>
      <c r="Z893" s="120">
        <v>-26.11</v>
      </c>
      <c r="AA893" s="120">
        <v>-35.299999999999997</v>
      </c>
      <c r="AB893" s="120">
        <v>109.14</v>
      </c>
      <c r="AC893" s="120">
        <v>16.39</v>
      </c>
      <c r="AD893" s="120">
        <v>-22.87</v>
      </c>
      <c r="AE893" s="120">
        <v>-26.07</v>
      </c>
      <c r="AF893" s="120">
        <v>-49.4</v>
      </c>
      <c r="AG893" s="120">
        <v>-8.59</v>
      </c>
      <c r="AH893" s="120">
        <v>-17.190000000000001</v>
      </c>
      <c r="AI893" s="120">
        <v>-0.34</v>
      </c>
      <c r="AJ893" s="120">
        <v>7.41</v>
      </c>
      <c r="AK893" s="120">
        <v>2.77</v>
      </c>
      <c r="AL893" s="120">
        <v>20.72</v>
      </c>
      <c r="AM893" s="120">
        <v>49.69</v>
      </c>
      <c r="AN893" s="120">
        <v>-52.53</v>
      </c>
      <c r="AO893" s="120">
        <v>-16.04</v>
      </c>
      <c r="AP893" s="120">
        <v>61.05</v>
      </c>
      <c r="AQ893" s="120">
        <v>22.47</v>
      </c>
      <c r="AR893" s="120">
        <v>23.25</v>
      </c>
      <c r="AS893" s="120">
        <v>13.65</v>
      </c>
      <c r="AT893" s="120">
        <v>1.49</v>
      </c>
      <c r="AU893" s="120">
        <v>-12.89</v>
      </c>
      <c r="AV893" s="120">
        <v>-13.44</v>
      </c>
      <c r="AW893" s="120">
        <v>16.079999999999998</v>
      </c>
      <c r="AX893" s="120">
        <v>-4.54</v>
      </c>
      <c r="AY893" s="120">
        <v>-9.49</v>
      </c>
      <c r="AZ893" s="120">
        <v>-3.41</v>
      </c>
      <c r="BA893" s="120">
        <v>49.34</v>
      </c>
    </row>
    <row r="894" spans="1:53" ht="29.25" x14ac:dyDescent="0.45">
      <c r="A894" s="261">
        <v>260</v>
      </c>
      <c r="B894" s="174" t="s">
        <v>334</v>
      </c>
      <c r="C894" s="119">
        <v>-100</v>
      </c>
      <c r="D894" s="117"/>
      <c r="E894" s="117"/>
      <c r="F894" s="117"/>
      <c r="G894" s="117"/>
      <c r="H894" s="117"/>
      <c r="I894" s="117"/>
      <c r="J894" s="119">
        <v>-100</v>
      </c>
      <c r="K894" s="117"/>
      <c r="L894" s="119">
        <v>-75</v>
      </c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0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</row>
    <row r="895" spans="1:53" x14ac:dyDescent="0.45">
      <c r="A895" s="260">
        <v>261</v>
      </c>
      <c r="B895" s="173" t="s">
        <v>335</v>
      </c>
      <c r="C895" s="120">
        <v>-7.47</v>
      </c>
      <c r="D895" s="120">
        <v>50.93</v>
      </c>
      <c r="E895" s="120">
        <v>36.1</v>
      </c>
      <c r="F895" s="120">
        <v>16.75</v>
      </c>
      <c r="G895" s="120">
        <v>49.06</v>
      </c>
      <c r="H895" s="120">
        <v>70.23</v>
      </c>
      <c r="I895" s="120">
        <v>176.53</v>
      </c>
      <c r="J895" s="120">
        <v>157.13999999999999</v>
      </c>
      <c r="K895" s="120">
        <v>37.1</v>
      </c>
      <c r="L895" s="120">
        <v>-8.69</v>
      </c>
      <c r="M895" s="120">
        <v>30.95</v>
      </c>
      <c r="N895" s="120">
        <v>3.62</v>
      </c>
      <c r="O895" s="120">
        <v>-8.07</v>
      </c>
      <c r="P895" s="120">
        <v>8.59</v>
      </c>
      <c r="Q895" s="120">
        <v>-16.420000000000002</v>
      </c>
      <c r="R895" s="120">
        <v>-23.42</v>
      </c>
      <c r="S895" s="120">
        <v>-12.97</v>
      </c>
      <c r="T895" s="120">
        <v>26.46</v>
      </c>
      <c r="U895" s="120">
        <v>-11.1</v>
      </c>
      <c r="V895" s="120">
        <v>-2.86</v>
      </c>
      <c r="W895" s="120">
        <v>32.35</v>
      </c>
      <c r="X895" s="120">
        <v>24.1</v>
      </c>
      <c r="Y895" s="120">
        <v>-24.73</v>
      </c>
      <c r="Z895" s="120">
        <v>3.06</v>
      </c>
      <c r="AA895" s="120">
        <v>66.569999999999993</v>
      </c>
      <c r="AB895" s="120">
        <v>16.670000000000002</v>
      </c>
      <c r="AC895" s="120">
        <v>83.12</v>
      </c>
      <c r="AD895" s="120">
        <v>36.36</v>
      </c>
      <c r="AE895" s="120">
        <v>13.82</v>
      </c>
      <c r="AF895" s="120">
        <v>-3.01</v>
      </c>
      <c r="AG895" s="120">
        <v>-27.46</v>
      </c>
      <c r="AH895" s="120">
        <v>-1.04</v>
      </c>
      <c r="AI895" s="120">
        <v>-32.909999999999997</v>
      </c>
      <c r="AJ895" s="120">
        <v>-45.66</v>
      </c>
      <c r="AK895" s="120">
        <v>3.49</v>
      </c>
      <c r="AL895" s="120">
        <v>12.29</v>
      </c>
      <c r="AM895" s="120">
        <v>12.07</v>
      </c>
      <c r="AN895" s="120">
        <v>45.76</v>
      </c>
      <c r="AO895" s="120">
        <v>26.96</v>
      </c>
      <c r="AP895" s="120">
        <v>70.91</v>
      </c>
      <c r="AQ895" s="120">
        <v>60.38</v>
      </c>
      <c r="AR895" s="120">
        <v>25.05</v>
      </c>
      <c r="AS895" s="120">
        <v>78.739999999999995</v>
      </c>
      <c r="AT895" s="120">
        <v>20.49</v>
      </c>
      <c r="AU895" s="120">
        <v>43.1</v>
      </c>
      <c r="AV895" s="120">
        <v>135.11000000000001</v>
      </c>
      <c r="AW895" s="120">
        <v>35.39</v>
      </c>
      <c r="AX895" s="120">
        <v>1.51</v>
      </c>
      <c r="AY895" s="120">
        <v>-8.65</v>
      </c>
      <c r="AZ895" s="120">
        <v>-21.43</v>
      </c>
      <c r="BA895" s="120">
        <v>-22.1</v>
      </c>
    </row>
    <row r="896" spans="1:53" x14ac:dyDescent="0.45">
      <c r="A896" s="261">
        <v>262</v>
      </c>
      <c r="B896" s="174" t="s">
        <v>336</v>
      </c>
      <c r="C896" s="119">
        <v>50</v>
      </c>
      <c r="D896" s="119">
        <v>27.24</v>
      </c>
      <c r="E896" s="119">
        <v>6.39</v>
      </c>
      <c r="F896" s="119">
        <v>-21.78</v>
      </c>
      <c r="G896" s="119">
        <v>-32.56</v>
      </c>
      <c r="H896" s="119">
        <v>-23.49</v>
      </c>
      <c r="I896" s="119">
        <v>-17.71</v>
      </c>
      <c r="J896" s="119">
        <v>14.63</v>
      </c>
      <c r="K896" s="119">
        <v>15.43</v>
      </c>
      <c r="L896" s="119">
        <v>5.59</v>
      </c>
      <c r="M896" s="119">
        <v>9.3699999999999992</v>
      </c>
      <c r="N896" s="119">
        <v>24.47</v>
      </c>
      <c r="O896" s="119">
        <v>-11</v>
      </c>
      <c r="P896" s="119">
        <v>-21.5</v>
      </c>
      <c r="Q896" s="119">
        <v>-12.74</v>
      </c>
      <c r="R896" s="119">
        <v>-0.55000000000000004</v>
      </c>
      <c r="S896" s="119">
        <v>-6.69</v>
      </c>
      <c r="T896" s="119">
        <v>-16.04</v>
      </c>
      <c r="U896" s="119">
        <v>-2.5299999999999998</v>
      </c>
      <c r="V896" s="119">
        <v>-5.46</v>
      </c>
      <c r="W896" s="119">
        <v>-15.45</v>
      </c>
      <c r="X896" s="119">
        <v>-25.52</v>
      </c>
      <c r="Y896" s="119">
        <v>-23.34</v>
      </c>
      <c r="Z896" s="119">
        <v>-33.549999999999997</v>
      </c>
      <c r="AA896" s="119">
        <v>-9.41</v>
      </c>
      <c r="AB896" s="119">
        <v>17.03</v>
      </c>
      <c r="AC896" s="119">
        <v>24.09</v>
      </c>
      <c r="AD896" s="119">
        <v>11.37</v>
      </c>
      <c r="AE896" s="119">
        <v>-27.76</v>
      </c>
      <c r="AF896" s="119">
        <v>-7.87</v>
      </c>
      <c r="AG896" s="119">
        <v>-21.76</v>
      </c>
      <c r="AH896" s="119">
        <v>-31.77</v>
      </c>
      <c r="AI896" s="119">
        <v>-16.600000000000001</v>
      </c>
      <c r="AJ896" s="119">
        <v>-34.85</v>
      </c>
      <c r="AK896" s="119">
        <v>-23.51</v>
      </c>
      <c r="AL896" s="119">
        <v>-15.86</v>
      </c>
      <c r="AM896" s="119">
        <v>-12.07</v>
      </c>
      <c r="AN896" s="119">
        <v>-10.52</v>
      </c>
      <c r="AO896" s="119">
        <v>-26.31</v>
      </c>
      <c r="AP896" s="119">
        <v>-31.7</v>
      </c>
      <c r="AQ896" s="119">
        <v>3.42</v>
      </c>
      <c r="AR896" s="119">
        <v>19.690000000000001</v>
      </c>
      <c r="AS896" s="119">
        <v>12.55</v>
      </c>
      <c r="AT896" s="119">
        <v>16.93</v>
      </c>
      <c r="AU896" s="119">
        <v>22.86</v>
      </c>
      <c r="AV896" s="119">
        <v>32.94</v>
      </c>
      <c r="AW896" s="119">
        <v>27.21</v>
      </c>
      <c r="AX896" s="119">
        <v>24.84</v>
      </c>
      <c r="AY896" s="119">
        <v>10.46</v>
      </c>
      <c r="AZ896" s="119">
        <v>19.89</v>
      </c>
      <c r="BA896" s="119">
        <v>26.35</v>
      </c>
    </row>
    <row r="897" spans="1:53" ht="29.25" x14ac:dyDescent="0.45">
      <c r="A897" s="260">
        <v>263</v>
      </c>
      <c r="B897" s="173" t="s">
        <v>337</v>
      </c>
      <c r="C897" s="120">
        <v>632.20000000000005</v>
      </c>
      <c r="D897" s="120">
        <v>6.93</v>
      </c>
      <c r="E897" s="120">
        <v>-38.28</v>
      </c>
      <c r="F897" s="120">
        <v>-17.82</v>
      </c>
      <c r="G897" s="120">
        <v>700</v>
      </c>
      <c r="H897" s="120">
        <v>-18.489999999999998</v>
      </c>
      <c r="I897" s="120">
        <v>-31.15</v>
      </c>
      <c r="J897" s="120">
        <v>-1.82</v>
      </c>
      <c r="K897" s="120">
        <v>-72.41</v>
      </c>
      <c r="L897" s="120">
        <v>169.01</v>
      </c>
      <c r="M897" s="120">
        <v>7.34</v>
      </c>
      <c r="N897" s="120">
        <v>458.73</v>
      </c>
      <c r="O897" s="120">
        <v>-68.06</v>
      </c>
      <c r="P897" s="120">
        <v>75.930000000000007</v>
      </c>
      <c r="Q897" s="120">
        <v>110.13</v>
      </c>
      <c r="R897" s="120">
        <v>22.89</v>
      </c>
      <c r="S897" s="120">
        <v>75.17</v>
      </c>
      <c r="T897" s="120">
        <v>64.95</v>
      </c>
      <c r="U897" s="120">
        <v>79.760000000000005</v>
      </c>
      <c r="V897" s="120">
        <v>-50.93</v>
      </c>
      <c r="W897" s="120">
        <v>575</v>
      </c>
      <c r="X897" s="120">
        <v>-37.700000000000003</v>
      </c>
      <c r="Y897" s="120">
        <v>-60.68</v>
      </c>
      <c r="Z897" s="120">
        <v>-76.989999999999995</v>
      </c>
      <c r="AA897" s="120">
        <v>-30.43</v>
      </c>
      <c r="AB897" s="120">
        <v>-36.32</v>
      </c>
      <c r="AC897" s="120">
        <v>-46.39</v>
      </c>
      <c r="AD897" s="120">
        <v>-23.53</v>
      </c>
      <c r="AE897" s="120">
        <v>-90.22</v>
      </c>
      <c r="AF897" s="120">
        <v>173.13</v>
      </c>
      <c r="AG897" s="120">
        <v>-78.81</v>
      </c>
      <c r="AH897" s="120">
        <v>-22.64</v>
      </c>
      <c r="AI897" s="120">
        <v>-46.3</v>
      </c>
      <c r="AJ897" s="120">
        <v>-23.53</v>
      </c>
      <c r="AK897" s="120">
        <v>60.87</v>
      </c>
      <c r="AL897" s="120">
        <v>-29.63</v>
      </c>
      <c r="AM897" s="120">
        <v>85.42</v>
      </c>
      <c r="AN897" s="120">
        <v>-2.48</v>
      </c>
      <c r="AO897" s="120">
        <v>59.55</v>
      </c>
      <c r="AP897" s="120">
        <v>356.41</v>
      </c>
      <c r="AQ897" s="120">
        <v>41</v>
      </c>
      <c r="AR897" s="120">
        <v>-73.680000000000007</v>
      </c>
      <c r="AS897" s="120">
        <v>106.25</v>
      </c>
      <c r="AT897" s="120">
        <v>51.22</v>
      </c>
      <c r="AU897" s="120">
        <v>53.45</v>
      </c>
      <c r="AV897" s="120">
        <v>16.48</v>
      </c>
      <c r="AW897" s="120">
        <v>-14.86</v>
      </c>
      <c r="AX897" s="120">
        <v>12.28</v>
      </c>
      <c r="AY897" s="120">
        <v>-66.290000000000006</v>
      </c>
      <c r="AZ897" s="120">
        <v>173.73</v>
      </c>
      <c r="BA897" s="120">
        <v>-13.38</v>
      </c>
    </row>
    <row r="898" spans="1:53" ht="29.25" x14ac:dyDescent="0.45">
      <c r="A898" s="261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</row>
    <row r="899" spans="1:53" x14ac:dyDescent="0.45">
      <c r="A899" s="260">
        <v>265</v>
      </c>
      <c r="B899" s="173" t="s">
        <v>339</v>
      </c>
      <c r="C899" s="120">
        <v>-79.17</v>
      </c>
      <c r="D899" s="120">
        <v>9.6300000000000008</v>
      </c>
      <c r="E899" s="120">
        <v>188.62</v>
      </c>
      <c r="F899" s="120">
        <v>70.11</v>
      </c>
      <c r="G899" s="120">
        <v>-83.18</v>
      </c>
      <c r="H899" s="120">
        <v>377.89</v>
      </c>
      <c r="I899" s="120">
        <v>240.73</v>
      </c>
      <c r="J899" s="120">
        <v>36.590000000000003</v>
      </c>
      <c r="K899" s="120">
        <v>182.73</v>
      </c>
      <c r="L899" s="120">
        <v>-71.39</v>
      </c>
      <c r="M899" s="120">
        <v>-25.77</v>
      </c>
      <c r="N899" s="120">
        <v>7.02</v>
      </c>
      <c r="O899" s="120">
        <v>-49.49</v>
      </c>
      <c r="P899" s="120">
        <v>-8.07</v>
      </c>
      <c r="Q899" s="120">
        <v>-45.03</v>
      </c>
      <c r="R899" s="120">
        <v>-44.21</v>
      </c>
      <c r="S899" s="120">
        <v>531.20000000000005</v>
      </c>
      <c r="T899" s="120">
        <v>-60.26</v>
      </c>
      <c r="U899" s="120">
        <v>-72.86</v>
      </c>
      <c r="V899" s="120">
        <v>-81.040000000000006</v>
      </c>
      <c r="W899" s="120">
        <v>-67.849999999999994</v>
      </c>
      <c r="X899" s="120">
        <v>793.88</v>
      </c>
      <c r="Y899" s="120">
        <v>-12.13</v>
      </c>
      <c r="Z899" s="120">
        <v>-12.14</v>
      </c>
      <c r="AA899" s="120">
        <v>226.29</v>
      </c>
      <c r="AB899" s="120">
        <v>-20.43</v>
      </c>
      <c r="AC899" s="120">
        <v>-33.79</v>
      </c>
      <c r="AD899" s="120">
        <v>157.01</v>
      </c>
      <c r="AE899" s="120">
        <v>-70.11</v>
      </c>
      <c r="AF899" s="120">
        <v>-10.85</v>
      </c>
      <c r="AG899" s="120">
        <v>-9.39</v>
      </c>
      <c r="AH899" s="120">
        <v>318.20999999999998</v>
      </c>
      <c r="AI899" s="120">
        <v>118.37</v>
      </c>
      <c r="AJ899" s="120">
        <v>-78.599999999999994</v>
      </c>
      <c r="AK899" s="120">
        <v>37.049999999999997</v>
      </c>
      <c r="AL899" s="120">
        <v>179.46</v>
      </c>
      <c r="AM899" s="120">
        <v>21.45</v>
      </c>
      <c r="AN899" s="120">
        <v>-50.68</v>
      </c>
      <c r="AO899" s="120">
        <v>128.96</v>
      </c>
      <c r="AP899" s="120">
        <v>32.58</v>
      </c>
      <c r="AQ899" s="120">
        <v>75.52</v>
      </c>
      <c r="AR899" s="120">
        <v>30.46</v>
      </c>
      <c r="AS899" s="120">
        <v>96.81</v>
      </c>
      <c r="AT899" s="120">
        <v>89.58</v>
      </c>
      <c r="AU899" s="120">
        <v>1.05</v>
      </c>
      <c r="AV899" s="120">
        <v>55.64</v>
      </c>
      <c r="AW899" s="120">
        <v>184.69</v>
      </c>
      <c r="AX899" s="120">
        <v>-52.65</v>
      </c>
      <c r="AY899" s="120">
        <v>-66.33</v>
      </c>
      <c r="AZ899" s="120">
        <v>29.98</v>
      </c>
      <c r="BA899" s="120">
        <v>149.41</v>
      </c>
    </row>
    <row r="900" spans="1:53" x14ac:dyDescent="0.45">
      <c r="A900" s="261">
        <v>266</v>
      </c>
      <c r="B900" s="174" t="s">
        <v>340</v>
      </c>
      <c r="C900" s="119">
        <v>430.77</v>
      </c>
      <c r="D900" s="119">
        <v>339.39</v>
      </c>
      <c r="E900" s="119">
        <v>-80.73</v>
      </c>
      <c r="F900" s="119">
        <v>132.88</v>
      </c>
      <c r="G900" s="119">
        <v>234.51</v>
      </c>
      <c r="H900" s="119">
        <v>-13.04</v>
      </c>
      <c r="I900" s="119">
        <v>-15.09</v>
      </c>
      <c r="J900" s="119">
        <v>374.42</v>
      </c>
      <c r="K900" s="119">
        <v>136.11000000000001</v>
      </c>
      <c r="L900" s="119">
        <v>-91.68</v>
      </c>
      <c r="M900" s="119">
        <v>-13.99</v>
      </c>
      <c r="N900" s="119">
        <v>-46.65</v>
      </c>
      <c r="O900" s="119">
        <v>-14.98</v>
      </c>
      <c r="P900" s="119">
        <v>40</v>
      </c>
      <c r="Q900" s="119">
        <v>529.73</v>
      </c>
      <c r="R900" s="119">
        <v>-42.94</v>
      </c>
      <c r="S900" s="119">
        <v>-38.89</v>
      </c>
      <c r="T900" s="119">
        <v>80</v>
      </c>
      <c r="U900" s="119">
        <v>322.22000000000003</v>
      </c>
      <c r="V900" s="119">
        <v>-62.75</v>
      </c>
      <c r="W900" s="119">
        <v>-89.71</v>
      </c>
      <c r="X900" s="119">
        <v>50</v>
      </c>
      <c r="Y900" s="119">
        <v>-62.65</v>
      </c>
      <c r="Z900" s="119">
        <v>9.2899999999999991</v>
      </c>
      <c r="AA900" s="119">
        <v>11.36</v>
      </c>
      <c r="AB900" s="119">
        <v>-35.47</v>
      </c>
      <c r="AC900" s="119">
        <v>-72.099999999999994</v>
      </c>
      <c r="AD900" s="119">
        <v>-7.22</v>
      </c>
      <c r="AE900" s="119">
        <v>98.7</v>
      </c>
      <c r="AF900" s="119">
        <v>82.41</v>
      </c>
      <c r="AG900" s="119">
        <v>-44.74</v>
      </c>
      <c r="AH900" s="119">
        <v>17.11</v>
      </c>
      <c r="AI900" s="119">
        <v>37.14</v>
      </c>
      <c r="AJ900" s="119">
        <v>-50.83</v>
      </c>
      <c r="AK900" s="119">
        <v>19.350000000000001</v>
      </c>
      <c r="AL900" s="119">
        <v>-64.5</v>
      </c>
      <c r="AM900" s="119">
        <v>-78.569999999999993</v>
      </c>
      <c r="AN900" s="119">
        <v>-45.8</v>
      </c>
      <c r="AO900" s="119">
        <v>52.31</v>
      </c>
      <c r="AP900" s="119">
        <v>-37.78</v>
      </c>
      <c r="AQ900" s="119">
        <v>-54.25</v>
      </c>
      <c r="AR900" s="119">
        <v>24.87</v>
      </c>
      <c r="AS900" s="119">
        <v>46.67</v>
      </c>
      <c r="AT900" s="119">
        <v>297.75</v>
      </c>
      <c r="AU900" s="119">
        <v>-45.83</v>
      </c>
      <c r="AV900" s="119">
        <v>240.68</v>
      </c>
      <c r="AW900" s="119">
        <v>190.54</v>
      </c>
      <c r="AX900" s="119">
        <v>478.87</v>
      </c>
      <c r="AY900" s="119">
        <v>173.81</v>
      </c>
      <c r="AZ900" s="119">
        <v>98.59</v>
      </c>
      <c r="BA900" s="119">
        <v>29.29</v>
      </c>
    </row>
    <row r="901" spans="1:53" x14ac:dyDescent="0.45">
      <c r="A901" s="260">
        <v>267</v>
      </c>
      <c r="B901" s="173" t="s">
        <v>341</v>
      </c>
      <c r="C901" s="120">
        <v>57.48</v>
      </c>
      <c r="D901" s="120">
        <v>-39.909999999999997</v>
      </c>
      <c r="E901" s="120">
        <v>-26.03</v>
      </c>
      <c r="F901" s="120">
        <v>-21.79</v>
      </c>
      <c r="G901" s="120">
        <v>43.56</v>
      </c>
      <c r="H901" s="120">
        <v>-26.07</v>
      </c>
      <c r="I901" s="120">
        <v>63.82</v>
      </c>
      <c r="J901" s="120">
        <v>-52.51</v>
      </c>
      <c r="K901" s="120">
        <v>-43.75</v>
      </c>
      <c r="L901" s="120">
        <v>102.88</v>
      </c>
      <c r="M901" s="120">
        <v>-55.32</v>
      </c>
      <c r="N901" s="120">
        <v>70.540000000000006</v>
      </c>
      <c r="O901" s="120">
        <v>28</v>
      </c>
      <c r="P901" s="120">
        <v>15.67</v>
      </c>
      <c r="Q901" s="120">
        <v>-3.91</v>
      </c>
      <c r="R901" s="120">
        <v>-39.29</v>
      </c>
      <c r="S901" s="120">
        <v>-49.15</v>
      </c>
      <c r="T901" s="120">
        <v>-2.63</v>
      </c>
      <c r="U901" s="120">
        <v>-51</v>
      </c>
      <c r="V901" s="120">
        <v>-12.68</v>
      </c>
      <c r="W901" s="120">
        <v>-19.260000000000002</v>
      </c>
      <c r="X901" s="120">
        <v>-41.71</v>
      </c>
      <c r="Y901" s="120">
        <v>5.36</v>
      </c>
      <c r="Z901" s="120">
        <v>-50.26</v>
      </c>
      <c r="AA901" s="120">
        <v>-59.77</v>
      </c>
      <c r="AB901" s="120">
        <v>-52.9</v>
      </c>
      <c r="AC901" s="120">
        <v>-38.950000000000003</v>
      </c>
      <c r="AD901" s="120">
        <v>-51.76</v>
      </c>
      <c r="AE901" s="120">
        <v>-31.93</v>
      </c>
      <c r="AF901" s="120">
        <v>-40</v>
      </c>
      <c r="AG901" s="120">
        <v>-39.340000000000003</v>
      </c>
      <c r="AH901" s="120">
        <v>-52.42</v>
      </c>
      <c r="AI901" s="120">
        <v>-32.11</v>
      </c>
      <c r="AJ901" s="120">
        <v>-34.15</v>
      </c>
      <c r="AK901" s="120">
        <v>73.45</v>
      </c>
      <c r="AL901" s="120">
        <v>81.05</v>
      </c>
      <c r="AM901" s="120">
        <v>-23.3</v>
      </c>
      <c r="AN901" s="120">
        <v>45.21</v>
      </c>
      <c r="AO901" s="120">
        <v>92.38</v>
      </c>
      <c r="AP901" s="120">
        <v>117.07</v>
      </c>
      <c r="AQ901" s="120">
        <v>75.31</v>
      </c>
      <c r="AR901" s="120">
        <v>-1.8</v>
      </c>
      <c r="AS901" s="120">
        <v>40.54</v>
      </c>
      <c r="AT901" s="120">
        <v>116.95</v>
      </c>
      <c r="AU901" s="120">
        <v>131.08000000000001</v>
      </c>
      <c r="AV901" s="120">
        <v>-39.51</v>
      </c>
      <c r="AW901" s="120">
        <v>-67.75</v>
      </c>
      <c r="AX901" s="120">
        <v>-63.95</v>
      </c>
      <c r="AY901" s="120">
        <v>25.32</v>
      </c>
      <c r="AZ901" s="120">
        <v>48.11</v>
      </c>
      <c r="BA901" s="120">
        <v>82.67</v>
      </c>
    </row>
    <row r="902" spans="1:53" ht="29.25" x14ac:dyDescent="0.45">
      <c r="A902" s="261">
        <v>268</v>
      </c>
      <c r="B902" s="174" t="s">
        <v>390</v>
      </c>
      <c r="C902" s="117"/>
      <c r="D902" s="119">
        <v>-57.14</v>
      </c>
      <c r="E902" s="119">
        <v>-28.57</v>
      </c>
      <c r="F902" s="117"/>
      <c r="G902" s="117"/>
      <c r="H902" s="119">
        <v>-100</v>
      </c>
      <c r="I902" s="117"/>
      <c r="J902" s="119">
        <v>-90.91</v>
      </c>
      <c r="K902" s="119">
        <v>400</v>
      </c>
      <c r="L902" s="117"/>
      <c r="M902" s="119">
        <v>-100</v>
      </c>
      <c r="N902" s="119">
        <v>300</v>
      </c>
      <c r="O902" s="117"/>
      <c r="P902" s="121">
        <v>1850</v>
      </c>
      <c r="Q902" s="119">
        <v>-20</v>
      </c>
      <c r="R902" s="117"/>
      <c r="S902" s="119">
        <v>-94.23</v>
      </c>
      <c r="T902" s="117"/>
      <c r="U902" s="117"/>
      <c r="V902" s="121">
        <v>1100</v>
      </c>
      <c r="W902" s="119">
        <v>-70</v>
      </c>
      <c r="X902" s="119">
        <v>-71.88</v>
      </c>
      <c r="Y902" s="117"/>
      <c r="Z902" s="119">
        <v>-100</v>
      </c>
      <c r="AA902" s="119">
        <v>-97.37</v>
      </c>
      <c r="AB902" s="119">
        <v>-98.29</v>
      </c>
      <c r="AC902" s="119">
        <v>-100</v>
      </c>
      <c r="AD902" s="119">
        <v>17.649999999999999</v>
      </c>
      <c r="AE902" s="119">
        <v>-100</v>
      </c>
      <c r="AF902" s="119">
        <v>-25</v>
      </c>
      <c r="AG902" s="119">
        <v>-100</v>
      </c>
      <c r="AH902" s="119">
        <v>-100</v>
      </c>
      <c r="AI902" s="119">
        <v>-100</v>
      </c>
      <c r="AJ902" s="119">
        <v>-88.89</v>
      </c>
      <c r="AK902" s="117"/>
      <c r="AL902" s="117"/>
      <c r="AM902" s="119">
        <v>133.33000000000001</v>
      </c>
      <c r="AN902" s="119">
        <v>500</v>
      </c>
      <c r="AO902" s="117"/>
      <c r="AP902" s="119">
        <v>-100</v>
      </c>
      <c r="AQ902" s="117"/>
      <c r="AR902" s="119">
        <v>816.67</v>
      </c>
      <c r="AS902" s="117"/>
      <c r="AT902" s="117"/>
      <c r="AU902" s="117"/>
      <c r="AV902" s="121">
        <v>6300</v>
      </c>
      <c r="AW902" s="119">
        <v>26.19</v>
      </c>
      <c r="AX902" s="119">
        <v>-91.18</v>
      </c>
      <c r="AY902" s="121">
        <v>2428.5700000000002</v>
      </c>
      <c r="AZ902" s="119">
        <v>25</v>
      </c>
      <c r="BA902" s="119">
        <v>50</v>
      </c>
    </row>
    <row r="903" spans="1:53" ht="42" x14ac:dyDescent="0.45">
      <c r="A903" s="260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287.5</v>
      </c>
      <c r="M903" s="116"/>
      <c r="N903" s="116"/>
      <c r="O903" s="116"/>
      <c r="P903" s="116"/>
      <c r="Q903" s="120">
        <v>-100</v>
      </c>
      <c r="R903" s="118">
        <v>1500</v>
      </c>
      <c r="S903" s="120">
        <v>-71.430000000000007</v>
      </c>
      <c r="T903" s="120">
        <v>-100</v>
      </c>
      <c r="U903" s="120">
        <v>0</v>
      </c>
      <c r="V903" s="120">
        <v>-100</v>
      </c>
      <c r="W903" s="120">
        <v>-77.78</v>
      </c>
      <c r="X903" s="120">
        <v>-58.06</v>
      </c>
      <c r="Y903" s="120">
        <v>-63.64</v>
      </c>
      <c r="Z903" s="120">
        <v>-100</v>
      </c>
      <c r="AA903" s="120">
        <v>-42.86</v>
      </c>
      <c r="AB903" s="116"/>
      <c r="AC903" s="116"/>
      <c r="AD903" s="120">
        <v>-75</v>
      </c>
      <c r="AE903" s="120">
        <v>100</v>
      </c>
      <c r="AF903" s="116"/>
      <c r="AG903" s="120">
        <v>-100</v>
      </c>
      <c r="AH903" s="116"/>
      <c r="AI903" s="120">
        <v>200</v>
      </c>
      <c r="AJ903" s="120">
        <v>-100</v>
      </c>
      <c r="AK903" s="120">
        <v>-25</v>
      </c>
      <c r="AL903" s="116"/>
      <c r="AM903" s="120">
        <v>-75</v>
      </c>
      <c r="AN903" s="120">
        <v>-100</v>
      </c>
      <c r="AO903" s="120">
        <v>-80</v>
      </c>
      <c r="AP903" s="120">
        <v>-100</v>
      </c>
      <c r="AQ903" s="120">
        <v>125</v>
      </c>
      <c r="AR903" s="116"/>
      <c r="AS903" s="116"/>
      <c r="AT903" s="116"/>
      <c r="AU903" s="120">
        <v>-100</v>
      </c>
      <c r="AV903" s="116"/>
      <c r="AW903" s="120">
        <v>-100</v>
      </c>
      <c r="AX903" s="120">
        <v>-100</v>
      </c>
      <c r="AY903" s="116"/>
      <c r="AZ903" s="116"/>
      <c r="BA903" s="120">
        <v>-100</v>
      </c>
    </row>
    <row r="904" spans="1:53" ht="29.25" x14ac:dyDescent="0.45">
      <c r="A904" s="261">
        <v>270</v>
      </c>
      <c r="B904" s="174" t="s">
        <v>343</v>
      </c>
      <c r="C904" s="119">
        <v>-28.85</v>
      </c>
      <c r="D904" s="119">
        <v>-13.7</v>
      </c>
      <c r="E904" s="119">
        <v>-8.81</v>
      </c>
      <c r="F904" s="119">
        <v>-3.84</v>
      </c>
      <c r="G904" s="119">
        <v>-34.130000000000003</v>
      </c>
      <c r="H904" s="119">
        <v>-35.4</v>
      </c>
      <c r="I904" s="119">
        <v>42.58</v>
      </c>
      <c r="J904" s="119">
        <v>-4.82</v>
      </c>
      <c r="K904" s="119">
        <v>-10.37</v>
      </c>
      <c r="L904" s="119">
        <v>-41.13</v>
      </c>
      <c r="M904" s="119">
        <v>-10.98</v>
      </c>
      <c r="N904" s="119">
        <v>-11.39</v>
      </c>
      <c r="O904" s="119">
        <v>27.55</v>
      </c>
      <c r="P904" s="119">
        <v>39.700000000000003</v>
      </c>
      <c r="Q904" s="119">
        <v>-10.87</v>
      </c>
      <c r="R904" s="119">
        <v>-22.05</v>
      </c>
      <c r="S904" s="119">
        <v>-30.47</v>
      </c>
      <c r="T904" s="119">
        <v>-20.86</v>
      </c>
      <c r="U904" s="119">
        <v>27.83</v>
      </c>
      <c r="V904" s="119">
        <v>10.83</v>
      </c>
      <c r="W904" s="119">
        <v>34.01</v>
      </c>
      <c r="X904" s="119">
        <v>49.86</v>
      </c>
      <c r="Y904" s="119">
        <v>33.97</v>
      </c>
      <c r="Z904" s="119">
        <v>-43.78</v>
      </c>
      <c r="AA904" s="119">
        <v>-0.73</v>
      </c>
      <c r="AB904" s="119">
        <v>-1.07</v>
      </c>
      <c r="AC904" s="119">
        <v>48.98</v>
      </c>
      <c r="AD904" s="119">
        <v>-12.44</v>
      </c>
      <c r="AE904" s="119">
        <v>90.64</v>
      </c>
      <c r="AF904" s="119">
        <v>12.92</v>
      </c>
      <c r="AG904" s="119">
        <v>-43.54</v>
      </c>
      <c r="AH904" s="119">
        <v>18.920000000000002</v>
      </c>
      <c r="AI904" s="119">
        <v>-8.9700000000000006</v>
      </c>
      <c r="AJ904" s="119">
        <v>3.57</v>
      </c>
      <c r="AK904" s="119">
        <v>-39.06</v>
      </c>
      <c r="AL904" s="119">
        <v>13.93</v>
      </c>
      <c r="AM904" s="119">
        <v>-48.41</v>
      </c>
      <c r="AN904" s="119">
        <v>-31.6</v>
      </c>
      <c r="AO904" s="119">
        <v>-17.12</v>
      </c>
      <c r="AP904" s="119">
        <v>-33.700000000000003</v>
      </c>
      <c r="AQ904" s="119">
        <v>-23.58</v>
      </c>
      <c r="AR904" s="119">
        <v>-22.65</v>
      </c>
      <c r="AS904" s="119">
        <v>21.32</v>
      </c>
      <c r="AT904" s="119">
        <v>-58.04</v>
      </c>
      <c r="AU904" s="119">
        <v>-35.869999999999997</v>
      </c>
      <c r="AV904" s="119">
        <v>-18.149999999999999</v>
      </c>
      <c r="AW904" s="119">
        <v>22.48</v>
      </c>
      <c r="AX904" s="119">
        <v>-13.79</v>
      </c>
      <c r="AY904" s="119">
        <v>2.37</v>
      </c>
      <c r="AZ904" s="119">
        <v>-8.92</v>
      </c>
      <c r="BA904" s="119">
        <v>-24.68</v>
      </c>
    </row>
    <row r="905" spans="1:53" ht="42" x14ac:dyDescent="0.45">
      <c r="A905" s="260">
        <v>271</v>
      </c>
      <c r="B905" s="173" t="s">
        <v>393</v>
      </c>
      <c r="C905" s="116"/>
      <c r="D905" s="116"/>
      <c r="E905" s="116"/>
      <c r="F905" s="120">
        <v>250</v>
      </c>
      <c r="G905" s="116"/>
      <c r="H905" s="120">
        <v>0</v>
      </c>
      <c r="I905" s="116"/>
      <c r="J905" s="116"/>
      <c r="K905" s="116"/>
      <c r="L905" s="116"/>
      <c r="M905" s="116"/>
      <c r="N905" s="116"/>
      <c r="O905" s="116"/>
      <c r="P905" s="116"/>
      <c r="Q905" s="116"/>
      <c r="R905" s="120">
        <v>-100</v>
      </c>
      <c r="S905" s="116"/>
      <c r="T905" s="120">
        <v>-100</v>
      </c>
      <c r="U905" s="116"/>
      <c r="V905" s="120">
        <v>-100</v>
      </c>
      <c r="W905" s="116"/>
      <c r="X905" s="120">
        <v>750</v>
      </c>
      <c r="Y905" s="120">
        <v>-100</v>
      </c>
      <c r="Z905" s="116"/>
      <c r="AA905" s="116"/>
      <c r="AB905" s="116"/>
      <c r="AC905" s="116"/>
      <c r="AD905" s="116"/>
      <c r="AE905" s="120">
        <v>100</v>
      </c>
      <c r="AF905" s="116"/>
      <c r="AG905" s="116"/>
      <c r="AH905" s="116"/>
      <c r="AI905" s="116"/>
      <c r="AJ905" s="120">
        <v>-94.12</v>
      </c>
      <c r="AK905" s="116"/>
      <c r="AL905" s="120">
        <v>-100</v>
      </c>
      <c r="AM905" s="120">
        <v>100</v>
      </c>
      <c r="AN905" s="120">
        <v>0</v>
      </c>
      <c r="AO905" s="116"/>
      <c r="AP905" s="120">
        <v>133.33000000000001</v>
      </c>
      <c r="AQ905" s="120">
        <v>-16.670000000000002</v>
      </c>
      <c r="AR905" s="120">
        <v>166.67</v>
      </c>
      <c r="AS905" s="116"/>
      <c r="AT905" s="118">
        <v>1650</v>
      </c>
      <c r="AU905" s="120">
        <v>-100</v>
      </c>
      <c r="AV905" s="118">
        <v>1000</v>
      </c>
      <c r="AW905" s="116"/>
      <c r="AX905" s="116"/>
      <c r="AY905" s="120">
        <v>300</v>
      </c>
      <c r="AZ905" s="120">
        <v>-66.67</v>
      </c>
      <c r="BA905" s="120">
        <v>-25</v>
      </c>
    </row>
    <row r="906" spans="1:53" x14ac:dyDescent="0.45">
      <c r="A906" s="261">
        <v>272</v>
      </c>
      <c r="B906" s="174" t="s">
        <v>344</v>
      </c>
      <c r="C906" s="119">
        <v>3.03</v>
      </c>
      <c r="D906" s="119">
        <v>47.58</v>
      </c>
      <c r="E906" s="119">
        <v>-25.3</v>
      </c>
      <c r="F906" s="119">
        <v>16.89</v>
      </c>
      <c r="G906" s="119">
        <v>-11.74</v>
      </c>
      <c r="H906" s="119">
        <v>90.44</v>
      </c>
      <c r="I906" s="119">
        <v>116.08</v>
      </c>
      <c r="J906" s="119">
        <v>84.42</v>
      </c>
      <c r="K906" s="119">
        <v>268.07</v>
      </c>
      <c r="L906" s="119">
        <v>193.21</v>
      </c>
      <c r="M906" s="119">
        <v>18.989999999999998</v>
      </c>
      <c r="N906" s="119">
        <v>-24.65</v>
      </c>
      <c r="O906" s="119">
        <v>-29.96</v>
      </c>
      <c r="P906" s="119">
        <v>-65.239999999999995</v>
      </c>
      <c r="Q906" s="119">
        <v>-66</v>
      </c>
      <c r="R906" s="119">
        <v>-60.02</v>
      </c>
      <c r="S906" s="119">
        <v>-46.58</v>
      </c>
      <c r="T906" s="119">
        <v>-32.22</v>
      </c>
      <c r="U906" s="119">
        <v>94.2</v>
      </c>
      <c r="V906" s="119">
        <v>-72.540000000000006</v>
      </c>
      <c r="W906" s="119">
        <v>-18.95</v>
      </c>
      <c r="X906" s="119">
        <v>-81.93</v>
      </c>
      <c r="Y906" s="119">
        <v>-52.42</v>
      </c>
      <c r="Z906" s="119">
        <v>-21.72</v>
      </c>
      <c r="AA906" s="119">
        <v>-30.97</v>
      </c>
      <c r="AB906" s="119">
        <v>-5.07</v>
      </c>
      <c r="AC906" s="119">
        <v>-11.72</v>
      </c>
      <c r="AD906" s="119">
        <v>-56.56</v>
      </c>
      <c r="AE906" s="119">
        <v>-57.65</v>
      </c>
      <c r="AF906" s="119">
        <v>15.74</v>
      </c>
      <c r="AG906" s="119">
        <v>-85.21</v>
      </c>
      <c r="AH906" s="119">
        <v>-18.46</v>
      </c>
      <c r="AI906" s="119">
        <v>-44.79</v>
      </c>
      <c r="AJ906" s="119">
        <v>167.18</v>
      </c>
      <c r="AK906" s="119">
        <v>32</v>
      </c>
      <c r="AL906" s="119">
        <v>20.21</v>
      </c>
      <c r="AM906" s="119">
        <v>-4.5599999999999996</v>
      </c>
      <c r="AN906" s="119">
        <v>-8.7799999999999994</v>
      </c>
      <c r="AO906" s="119">
        <v>42.48</v>
      </c>
      <c r="AP906" s="119">
        <v>18.79</v>
      </c>
      <c r="AQ906" s="119">
        <v>510.92</v>
      </c>
      <c r="AR906" s="119">
        <v>-37.07</v>
      </c>
      <c r="AS906" s="119">
        <v>-15.03</v>
      </c>
      <c r="AT906" s="119">
        <v>94.97</v>
      </c>
      <c r="AU906" s="119">
        <v>129.08000000000001</v>
      </c>
      <c r="AV906" s="119">
        <v>-32.630000000000003</v>
      </c>
      <c r="AW906" s="119">
        <v>11.19</v>
      </c>
      <c r="AX906" s="119">
        <v>-66.099999999999994</v>
      </c>
      <c r="AY906" s="119">
        <v>7.97</v>
      </c>
      <c r="AZ906" s="119">
        <v>114.23</v>
      </c>
      <c r="BA906" s="119">
        <v>101.55</v>
      </c>
    </row>
    <row r="907" spans="1:53" ht="29.25" x14ac:dyDescent="0.45">
      <c r="A907" s="260">
        <v>273</v>
      </c>
      <c r="B907" s="173" t="s">
        <v>345</v>
      </c>
      <c r="C907" s="120">
        <v>-97.02</v>
      </c>
      <c r="D907" s="118">
        <v>2706.06</v>
      </c>
      <c r="E907" s="120">
        <v>0</v>
      </c>
      <c r="F907" s="120">
        <v>4.88</v>
      </c>
      <c r="G907" s="120">
        <v>-26.92</v>
      </c>
      <c r="H907" s="120">
        <v>-69.739999999999995</v>
      </c>
      <c r="I907" s="120">
        <v>-52.94</v>
      </c>
      <c r="J907" s="120">
        <v>-60</v>
      </c>
      <c r="K907" s="120">
        <v>0</v>
      </c>
      <c r="L907" s="120">
        <v>-25.58</v>
      </c>
      <c r="M907" s="120">
        <v>-68.75</v>
      </c>
      <c r="N907" s="120">
        <v>114.29</v>
      </c>
      <c r="O907" s="120">
        <v>-75</v>
      </c>
      <c r="P907" s="120">
        <v>-95.68</v>
      </c>
      <c r="Q907" s="120">
        <v>-62.96</v>
      </c>
      <c r="R907" s="120">
        <v>-90.7</v>
      </c>
      <c r="S907" s="120">
        <v>10.53</v>
      </c>
      <c r="T907" s="120">
        <v>-52.17</v>
      </c>
      <c r="U907" s="120">
        <v>-18.75</v>
      </c>
      <c r="V907" s="118">
        <v>1657.14</v>
      </c>
      <c r="W907" s="120">
        <v>-92.68</v>
      </c>
      <c r="X907" s="120">
        <v>-84.38</v>
      </c>
      <c r="Y907" s="120">
        <v>-40</v>
      </c>
      <c r="Z907" s="120">
        <v>-76.67</v>
      </c>
      <c r="AA907" s="120">
        <v>28.57</v>
      </c>
      <c r="AB907" s="120">
        <v>-47.5</v>
      </c>
      <c r="AC907" s="120">
        <v>-60</v>
      </c>
      <c r="AD907" s="120">
        <v>475</v>
      </c>
      <c r="AE907" s="120">
        <v>23.81</v>
      </c>
      <c r="AF907" s="120">
        <v>218.18</v>
      </c>
      <c r="AG907" s="120">
        <v>-76.92</v>
      </c>
      <c r="AH907" s="120">
        <v>-99.19</v>
      </c>
      <c r="AI907" s="120">
        <v>166.67</v>
      </c>
      <c r="AJ907" s="120">
        <v>-40</v>
      </c>
      <c r="AK907" s="120">
        <v>966.67</v>
      </c>
      <c r="AL907" s="118">
        <v>1100</v>
      </c>
      <c r="AM907" s="120">
        <v>44.44</v>
      </c>
      <c r="AN907" s="120">
        <v>-23.81</v>
      </c>
      <c r="AO907" s="120">
        <v>25</v>
      </c>
      <c r="AP907" s="120">
        <v>0</v>
      </c>
      <c r="AQ907" s="120">
        <v>-57.69</v>
      </c>
      <c r="AR907" s="120">
        <v>-54.29</v>
      </c>
      <c r="AS907" s="120">
        <v>-33.33</v>
      </c>
      <c r="AT907" s="120">
        <v>50</v>
      </c>
      <c r="AU907" s="120">
        <v>175</v>
      </c>
      <c r="AV907" s="118">
        <v>1900</v>
      </c>
      <c r="AW907" s="120">
        <v>-59.38</v>
      </c>
      <c r="AX907" s="120">
        <v>-86.9</v>
      </c>
      <c r="AY907" s="120">
        <v>-38.46</v>
      </c>
      <c r="AZ907" s="120">
        <v>-56.25</v>
      </c>
      <c r="BA907" s="120">
        <v>80</v>
      </c>
    </row>
    <row r="908" spans="1:53" ht="54.75" x14ac:dyDescent="0.45">
      <c r="A908" s="261">
        <v>274</v>
      </c>
      <c r="B908" s="174" t="s">
        <v>346</v>
      </c>
      <c r="C908" s="119">
        <v>0</v>
      </c>
      <c r="D908" s="117"/>
      <c r="E908" s="117"/>
      <c r="F908" s="117"/>
      <c r="G908" s="119">
        <v>0</v>
      </c>
      <c r="H908" s="117"/>
      <c r="I908" s="119">
        <v>-100</v>
      </c>
      <c r="J908" s="117"/>
      <c r="K908" s="117"/>
      <c r="L908" s="117"/>
      <c r="M908" s="117"/>
      <c r="N908" s="119">
        <v>-87.5</v>
      </c>
      <c r="O908" s="117"/>
      <c r="P908" s="117"/>
      <c r="Q908" s="117"/>
      <c r="R908" s="117"/>
      <c r="S908" s="119">
        <v>300</v>
      </c>
      <c r="T908" s="117"/>
      <c r="U908" s="117"/>
      <c r="V908" s="117"/>
      <c r="W908" s="117"/>
      <c r="X908" s="119">
        <v>-100</v>
      </c>
      <c r="Y908" s="117"/>
      <c r="Z908" s="119">
        <v>-100</v>
      </c>
      <c r="AA908" s="117"/>
      <c r="AB908" s="117"/>
      <c r="AC908" s="117"/>
      <c r="AD908" s="119">
        <v>300</v>
      </c>
      <c r="AE908" s="119">
        <v>-100</v>
      </c>
      <c r="AF908" s="119">
        <v>-100</v>
      </c>
      <c r="AG908" s="119">
        <v>100</v>
      </c>
      <c r="AH908" s="117"/>
      <c r="AI908" s="119">
        <v>-71.430000000000007</v>
      </c>
      <c r="AJ908" s="117"/>
      <c r="AK908" s="119">
        <v>-100</v>
      </c>
      <c r="AL908" s="117"/>
      <c r="AM908" s="117"/>
      <c r="AN908" s="117"/>
      <c r="AO908" s="117"/>
      <c r="AP908" s="119">
        <v>250</v>
      </c>
      <c r="AQ908" s="117"/>
      <c r="AR908" s="117"/>
      <c r="AS908" s="119">
        <v>100</v>
      </c>
      <c r="AT908" s="119">
        <v>-25</v>
      </c>
      <c r="AU908" s="119">
        <v>-100</v>
      </c>
      <c r="AV908" s="119">
        <v>225</v>
      </c>
      <c r="AW908" s="117"/>
      <c r="AX908" s="117"/>
      <c r="AY908" s="117"/>
      <c r="AZ908" s="117"/>
      <c r="BA908" s="119">
        <v>120</v>
      </c>
    </row>
    <row r="909" spans="1:53" ht="29.25" x14ac:dyDescent="0.45">
      <c r="A909" s="260">
        <v>275</v>
      </c>
      <c r="B909" s="173" t="s">
        <v>347</v>
      </c>
      <c r="C909" s="120">
        <v>25</v>
      </c>
      <c r="D909" s="118">
        <v>1800</v>
      </c>
      <c r="E909" s="116"/>
      <c r="F909" s="116"/>
      <c r="G909" s="118">
        <v>4933.33</v>
      </c>
      <c r="H909" s="120">
        <v>-66.67</v>
      </c>
      <c r="I909" s="120">
        <v>100</v>
      </c>
      <c r="J909" s="120">
        <v>400</v>
      </c>
      <c r="K909" s="116"/>
      <c r="L909" s="120">
        <v>-62.5</v>
      </c>
      <c r="M909" s="120">
        <v>-41.86</v>
      </c>
      <c r="N909" s="120">
        <v>-90</v>
      </c>
      <c r="O909" s="120">
        <v>120</v>
      </c>
      <c r="P909" s="120">
        <v>-73.680000000000007</v>
      </c>
      <c r="Q909" s="120">
        <v>125</v>
      </c>
      <c r="R909" s="120">
        <v>-50</v>
      </c>
      <c r="S909" s="120">
        <v>-90.73</v>
      </c>
      <c r="T909" s="120">
        <v>175</v>
      </c>
      <c r="U909" s="120">
        <v>-100</v>
      </c>
      <c r="V909" s="120">
        <v>-100</v>
      </c>
      <c r="W909" s="120">
        <v>300</v>
      </c>
      <c r="X909" s="118">
        <v>2133.33</v>
      </c>
      <c r="Y909" s="120">
        <v>-100</v>
      </c>
      <c r="Z909" s="118">
        <v>2150</v>
      </c>
      <c r="AA909" s="116"/>
      <c r="AB909" s="120">
        <v>-100</v>
      </c>
      <c r="AC909" s="120">
        <v>-48.15</v>
      </c>
      <c r="AD909" s="120">
        <v>-100</v>
      </c>
      <c r="AE909" s="120">
        <v>-42.86</v>
      </c>
      <c r="AF909" s="120">
        <v>127.27</v>
      </c>
      <c r="AG909" s="116"/>
      <c r="AH909" s="116"/>
      <c r="AI909" s="120">
        <v>-86.36</v>
      </c>
      <c r="AJ909" s="120">
        <v>-100</v>
      </c>
      <c r="AK909" s="116"/>
      <c r="AL909" s="120">
        <v>-100</v>
      </c>
      <c r="AM909" s="116"/>
      <c r="AN909" s="116"/>
      <c r="AO909" s="120">
        <v>-100</v>
      </c>
      <c r="AP909" s="116"/>
      <c r="AQ909" s="120">
        <v>25</v>
      </c>
      <c r="AR909" s="120">
        <v>288</v>
      </c>
      <c r="AS909" s="120">
        <v>-31.82</v>
      </c>
      <c r="AT909" s="120">
        <v>-64.290000000000006</v>
      </c>
      <c r="AU909" s="120">
        <v>-50</v>
      </c>
      <c r="AV909" s="116"/>
      <c r="AW909" s="120">
        <v>-100</v>
      </c>
      <c r="AX909" s="116"/>
      <c r="AY909" s="116"/>
      <c r="AZ909" s="118">
        <v>7133.33</v>
      </c>
      <c r="BA909" s="116"/>
    </row>
    <row r="910" spans="1:53" ht="29.25" x14ac:dyDescent="0.45">
      <c r="A910" s="261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7"/>
      <c r="L910" s="117"/>
      <c r="M910" s="117"/>
      <c r="N910" s="117"/>
      <c r="O910" s="117"/>
      <c r="P910" s="119">
        <v>-100</v>
      </c>
      <c r="Q910" s="117"/>
      <c r="R910" s="117"/>
      <c r="S910" s="119">
        <v>-100</v>
      </c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</row>
    <row r="911" spans="1:53" x14ac:dyDescent="0.45">
      <c r="A911" s="260">
        <v>277</v>
      </c>
      <c r="B911" s="173" t="s">
        <v>349</v>
      </c>
      <c r="C911" s="120">
        <v>53.32</v>
      </c>
      <c r="D911" s="120">
        <v>0.54</v>
      </c>
      <c r="E911" s="120">
        <v>330.48</v>
      </c>
      <c r="F911" s="120">
        <v>-40.68</v>
      </c>
      <c r="G911" s="120">
        <v>116.24</v>
      </c>
      <c r="H911" s="120">
        <v>44.39</v>
      </c>
      <c r="I911" s="120">
        <v>51.1</v>
      </c>
      <c r="J911" s="120">
        <v>4.5</v>
      </c>
      <c r="K911" s="120">
        <v>1.1200000000000001</v>
      </c>
      <c r="L911" s="120">
        <v>-26.77</v>
      </c>
      <c r="M911" s="120">
        <v>-15.69</v>
      </c>
      <c r="N911" s="120">
        <v>156.63</v>
      </c>
      <c r="O911" s="120">
        <v>-61.83</v>
      </c>
      <c r="P911" s="120">
        <v>64.489999999999995</v>
      </c>
      <c r="Q911" s="120">
        <v>-65.260000000000005</v>
      </c>
      <c r="R911" s="120">
        <v>-11.51</v>
      </c>
      <c r="S911" s="120">
        <v>-39.42</v>
      </c>
      <c r="T911" s="120">
        <v>-43.78</v>
      </c>
      <c r="U911" s="120">
        <v>-16.61</v>
      </c>
      <c r="V911" s="120">
        <v>64.83</v>
      </c>
      <c r="W911" s="120">
        <v>-0.12</v>
      </c>
      <c r="X911" s="120">
        <v>254.2</v>
      </c>
      <c r="Y911" s="120">
        <v>-45.08</v>
      </c>
      <c r="Z911" s="120">
        <v>-71.89</v>
      </c>
      <c r="AA911" s="120">
        <v>19.8</v>
      </c>
      <c r="AB911" s="120">
        <v>-71.069999999999993</v>
      </c>
      <c r="AC911" s="120">
        <v>-65.27</v>
      </c>
      <c r="AD911" s="120">
        <v>-14.95</v>
      </c>
      <c r="AE911" s="120">
        <v>-60.66</v>
      </c>
      <c r="AF911" s="120">
        <v>12.9</v>
      </c>
      <c r="AG911" s="120">
        <v>-76.53</v>
      </c>
      <c r="AH911" s="120">
        <v>-65.650000000000006</v>
      </c>
      <c r="AI911" s="120">
        <v>-30.86</v>
      </c>
      <c r="AJ911" s="120">
        <v>-87.59</v>
      </c>
      <c r="AK911" s="120">
        <v>58.13</v>
      </c>
      <c r="AL911" s="120">
        <v>-12.48</v>
      </c>
      <c r="AM911" s="120">
        <v>-46.11</v>
      </c>
      <c r="AN911" s="120">
        <v>16.850000000000001</v>
      </c>
      <c r="AO911" s="120">
        <v>22.64</v>
      </c>
      <c r="AP911" s="120">
        <v>-22.94</v>
      </c>
      <c r="AQ911" s="120">
        <v>-13.37</v>
      </c>
      <c r="AR911" s="120">
        <v>18.64</v>
      </c>
      <c r="AS911" s="120">
        <v>96.15</v>
      </c>
      <c r="AT911" s="120">
        <v>100.18</v>
      </c>
      <c r="AU911" s="120">
        <v>69.64</v>
      </c>
      <c r="AV911" s="120">
        <v>255.99</v>
      </c>
      <c r="AW911" s="120">
        <v>13.24</v>
      </c>
      <c r="AX911" s="120">
        <v>86.93</v>
      </c>
      <c r="AY911" s="120">
        <v>52.22</v>
      </c>
      <c r="AZ911" s="120">
        <v>263.08</v>
      </c>
      <c r="BA911" s="120">
        <v>205.02</v>
      </c>
    </row>
    <row r="912" spans="1:53" ht="29.25" x14ac:dyDescent="0.45">
      <c r="A912" s="261">
        <v>278</v>
      </c>
      <c r="B912" s="174" t="s">
        <v>350</v>
      </c>
      <c r="C912" s="117"/>
      <c r="D912" s="119">
        <v>-96.23</v>
      </c>
      <c r="E912" s="119">
        <v>300</v>
      </c>
      <c r="F912" s="119">
        <v>-100</v>
      </c>
      <c r="G912" s="119">
        <v>-100</v>
      </c>
      <c r="H912" s="119">
        <v>245.45</v>
      </c>
      <c r="I912" s="119">
        <v>47.06</v>
      </c>
      <c r="J912" s="119">
        <v>41.67</v>
      </c>
      <c r="K912" s="119">
        <v>-16.670000000000002</v>
      </c>
      <c r="L912" s="119">
        <v>46.15</v>
      </c>
      <c r="M912" s="119">
        <v>-27.27</v>
      </c>
      <c r="N912" s="119">
        <v>-54.55</v>
      </c>
      <c r="O912" s="117"/>
      <c r="P912" s="119">
        <v>400</v>
      </c>
      <c r="Q912" s="119">
        <v>-98.96</v>
      </c>
      <c r="R912" s="117"/>
      <c r="S912" s="117"/>
      <c r="T912" s="119">
        <v>-71.05</v>
      </c>
      <c r="U912" s="119">
        <v>-60</v>
      </c>
      <c r="V912" s="119">
        <v>-70.59</v>
      </c>
      <c r="W912" s="119">
        <v>100</v>
      </c>
      <c r="X912" s="119">
        <v>-84.21</v>
      </c>
      <c r="Y912" s="119">
        <v>187.5</v>
      </c>
      <c r="Z912" s="119">
        <v>-60</v>
      </c>
      <c r="AA912" s="119">
        <v>-36.36</v>
      </c>
      <c r="AB912" s="119">
        <v>-20</v>
      </c>
      <c r="AC912" s="119">
        <v>-100</v>
      </c>
      <c r="AD912" s="117"/>
      <c r="AE912" s="119">
        <v>-80</v>
      </c>
      <c r="AF912" s="119">
        <v>36.36</v>
      </c>
      <c r="AG912" s="119">
        <v>-80</v>
      </c>
      <c r="AH912" s="119">
        <v>100</v>
      </c>
      <c r="AI912" s="119">
        <v>40</v>
      </c>
      <c r="AJ912" s="119">
        <v>-100</v>
      </c>
      <c r="AK912" s="119">
        <v>-82.61</v>
      </c>
      <c r="AL912" s="119">
        <v>350</v>
      </c>
      <c r="AM912" s="117"/>
      <c r="AN912" s="119">
        <v>100</v>
      </c>
      <c r="AO912" s="117"/>
      <c r="AP912" s="119">
        <v>-100</v>
      </c>
      <c r="AQ912" s="119">
        <v>550</v>
      </c>
      <c r="AR912" s="119">
        <v>-100</v>
      </c>
      <c r="AS912" s="121">
        <v>4750</v>
      </c>
      <c r="AT912" s="119">
        <v>320</v>
      </c>
      <c r="AU912" s="119">
        <v>14.29</v>
      </c>
      <c r="AV912" s="117"/>
      <c r="AW912" s="119">
        <v>25</v>
      </c>
      <c r="AX912" s="119">
        <v>0</v>
      </c>
      <c r="AY912" s="117"/>
      <c r="AZ912" s="119">
        <v>-100</v>
      </c>
      <c r="BA912" s="119">
        <v>-18.75</v>
      </c>
    </row>
    <row r="913" spans="1:53" x14ac:dyDescent="0.45">
      <c r="A913" s="260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</row>
    <row r="914" spans="1:53" ht="29.25" x14ac:dyDescent="0.45">
      <c r="A914" s="261">
        <v>280</v>
      </c>
      <c r="B914" s="174" t="s">
        <v>391</v>
      </c>
      <c r="C914" s="117"/>
      <c r="D914" s="121">
        <v>7500</v>
      </c>
      <c r="E914" s="119">
        <v>-97.67</v>
      </c>
      <c r="F914" s="121">
        <v>2342.86</v>
      </c>
      <c r="G914" s="119">
        <v>211.83</v>
      </c>
      <c r="H914" s="119">
        <v>41.5</v>
      </c>
      <c r="I914" s="121">
        <v>19133.330000000002</v>
      </c>
      <c r="J914" s="119">
        <v>17.07</v>
      </c>
      <c r="K914" s="121">
        <v>3600</v>
      </c>
      <c r="L914" s="119">
        <v>963.33</v>
      </c>
      <c r="M914" s="121">
        <v>2832.26</v>
      </c>
      <c r="N914" s="119">
        <v>190</v>
      </c>
      <c r="O914" s="119">
        <v>-21.26</v>
      </c>
      <c r="P914" s="119">
        <v>342.11</v>
      </c>
      <c r="Q914" s="121">
        <v>37600</v>
      </c>
      <c r="R914" s="119">
        <v>-86.84</v>
      </c>
      <c r="S914" s="119">
        <v>-60.34</v>
      </c>
      <c r="T914" s="119">
        <v>-71.150000000000006</v>
      </c>
      <c r="U914" s="119">
        <v>-57.02</v>
      </c>
      <c r="V914" s="119">
        <v>-68.75</v>
      </c>
      <c r="W914" s="119">
        <v>-98.84</v>
      </c>
      <c r="X914" s="119">
        <v>-90.91</v>
      </c>
      <c r="Y914" s="119">
        <v>-91.97</v>
      </c>
      <c r="Z914" s="119">
        <v>-60.92</v>
      </c>
      <c r="AA914" s="119">
        <v>-90.51</v>
      </c>
      <c r="AB914" s="119">
        <v>-96.43</v>
      </c>
      <c r="AC914" s="119">
        <v>-90.45</v>
      </c>
      <c r="AD914" s="119">
        <v>-15.56</v>
      </c>
      <c r="AE914" s="119">
        <v>-96.52</v>
      </c>
      <c r="AF914" s="119">
        <v>10</v>
      </c>
      <c r="AG914" s="119">
        <v>-89.92</v>
      </c>
      <c r="AH914" s="119">
        <v>733.33</v>
      </c>
      <c r="AI914" s="119">
        <v>266.67</v>
      </c>
      <c r="AJ914" s="119">
        <v>368.97</v>
      </c>
      <c r="AK914" s="119">
        <v>94.52</v>
      </c>
      <c r="AL914" s="119">
        <v>191.18</v>
      </c>
      <c r="AM914" s="119">
        <v>665.38</v>
      </c>
      <c r="AN914" s="121">
        <v>1633.33</v>
      </c>
      <c r="AO914" s="119">
        <v>233.33</v>
      </c>
      <c r="AP914" s="119">
        <v>271.05</v>
      </c>
      <c r="AQ914" s="121">
        <v>2575</v>
      </c>
      <c r="AR914" s="119">
        <v>236.36</v>
      </c>
      <c r="AS914" s="119">
        <v>200</v>
      </c>
      <c r="AT914" s="119">
        <v>-20.8</v>
      </c>
      <c r="AU914" s="119">
        <v>212.12</v>
      </c>
      <c r="AV914" s="119">
        <v>-76.47</v>
      </c>
      <c r="AW914" s="119">
        <v>71.13</v>
      </c>
      <c r="AX914" s="119">
        <v>70.709999999999994</v>
      </c>
      <c r="AY914" s="119">
        <v>-90.45</v>
      </c>
      <c r="AZ914" s="119">
        <v>149.04</v>
      </c>
      <c r="BA914" s="119">
        <v>211.67</v>
      </c>
    </row>
    <row r="915" spans="1:53" ht="29.25" x14ac:dyDescent="0.45">
      <c r="A915" s="260">
        <v>281</v>
      </c>
      <c r="B915" s="173" t="s">
        <v>352</v>
      </c>
      <c r="C915" s="120">
        <v>243.75</v>
      </c>
      <c r="D915" s="120">
        <v>144.19</v>
      </c>
      <c r="E915" s="120">
        <v>-3.7</v>
      </c>
      <c r="F915" s="120">
        <v>700</v>
      </c>
      <c r="G915" s="120">
        <v>-70.27</v>
      </c>
      <c r="H915" s="120">
        <v>-27.66</v>
      </c>
      <c r="I915" s="120">
        <v>-96.47</v>
      </c>
      <c r="J915" s="120">
        <v>-34.35</v>
      </c>
      <c r="K915" s="120">
        <v>-71.72</v>
      </c>
      <c r="L915" s="120">
        <v>0</v>
      </c>
      <c r="M915" s="120">
        <v>-24.1</v>
      </c>
      <c r="N915" s="120">
        <v>228.57</v>
      </c>
      <c r="O915" s="120">
        <v>-86.67</v>
      </c>
      <c r="P915" s="120">
        <v>43.81</v>
      </c>
      <c r="Q915" s="120">
        <v>19.23</v>
      </c>
      <c r="R915" s="120">
        <v>-84.56</v>
      </c>
      <c r="S915" s="120">
        <v>100</v>
      </c>
      <c r="T915" s="120">
        <v>64.709999999999994</v>
      </c>
      <c r="U915" s="118">
        <v>1666.67</v>
      </c>
      <c r="V915" s="120">
        <v>-26.74</v>
      </c>
      <c r="W915" s="120">
        <v>410.71</v>
      </c>
      <c r="X915" s="120">
        <v>-100</v>
      </c>
      <c r="Y915" s="120">
        <v>-50.79</v>
      </c>
      <c r="Z915" s="120">
        <v>-47.83</v>
      </c>
      <c r="AA915" s="120">
        <v>331.82</v>
      </c>
      <c r="AB915" s="120">
        <v>-87.42</v>
      </c>
      <c r="AC915" s="120">
        <v>22.58</v>
      </c>
      <c r="AD915" s="120">
        <v>-9.52</v>
      </c>
      <c r="AE915" s="120">
        <v>90.91</v>
      </c>
      <c r="AF915" s="120">
        <v>187.5</v>
      </c>
      <c r="AG915" s="120">
        <v>211.32</v>
      </c>
      <c r="AH915" s="120">
        <v>47.62</v>
      </c>
      <c r="AI915" s="120">
        <v>-83.22</v>
      </c>
      <c r="AJ915" s="116"/>
      <c r="AK915" s="120">
        <v>161.29</v>
      </c>
      <c r="AL915" s="120">
        <v>-25</v>
      </c>
      <c r="AM915" s="120">
        <v>-75.790000000000006</v>
      </c>
      <c r="AN915" s="120">
        <v>289.47000000000003</v>
      </c>
      <c r="AO915" s="120">
        <v>30.26</v>
      </c>
      <c r="AP915" s="120">
        <v>110.53</v>
      </c>
      <c r="AQ915" s="120">
        <v>82.14</v>
      </c>
      <c r="AR915" s="120">
        <v>-83.85</v>
      </c>
      <c r="AS915" s="120">
        <v>-75.760000000000005</v>
      </c>
      <c r="AT915" s="120">
        <v>-51.61</v>
      </c>
      <c r="AU915" s="120">
        <v>491.67</v>
      </c>
      <c r="AV915" s="120">
        <v>-92.45</v>
      </c>
      <c r="AW915" s="120">
        <v>-74.069999999999993</v>
      </c>
      <c r="AX915" s="120">
        <v>-11.11</v>
      </c>
      <c r="AY915" s="120">
        <v>-86.96</v>
      </c>
      <c r="AZ915" s="120">
        <v>-85.14</v>
      </c>
      <c r="BA915" s="120">
        <v>-83.84</v>
      </c>
    </row>
    <row r="916" spans="1:53" x14ac:dyDescent="0.45">
      <c r="A916" s="261">
        <v>282</v>
      </c>
      <c r="B916" s="174" t="s">
        <v>353</v>
      </c>
      <c r="C916" s="119">
        <v>20.09</v>
      </c>
      <c r="D916" s="119">
        <v>17.89</v>
      </c>
      <c r="E916" s="119">
        <v>34.53</v>
      </c>
      <c r="F916" s="119">
        <v>22.18</v>
      </c>
      <c r="G916" s="119">
        <v>54.93</v>
      </c>
      <c r="H916" s="119">
        <v>-5.77</v>
      </c>
      <c r="I916" s="119">
        <v>22.02</v>
      </c>
      <c r="J916" s="119">
        <v>4.4000000000000004</v>
      </c>
      <c r="K916" s="119">
        <v>-2.2599999999999998</v>
      </c>
      <c r="L916" s="119">
        <v>13</v>
      </c>
      <c r="M916" s="119">
        <v>-58.3</v>
      </c>
      <c r="N916" s="119">
        <v>-15.68</v>
      </c>
      <c r="O916" s="119">
        <v>-36.86</v>
      </c>
      <c r="P916" s="119">
        <v>-52.66</v>
      </c>
      <c r="Q916" s="119">
        <v>-53.19</v>
      </c>
      <c r="R916" s="119">
        <v>-52.72</v>
      </c>
      <c r="S916" s="119">
        <v>-60.12</v>
      </c>
      <c r="T916" s="119">
        <v>37.53</v>
      </c>
      <c r="U916" s="119">
        <v>3.5</v>
      </c>
      <c r="V916" s="119">
        <v>36.729999999999997</v>
      </c>
      <c r="W916" s="119">
        <v>40.15</v>
      </c>
      <c r="X916" s="119">
        <v>39.32</v>
      </c>
      <c r="Y916" s="119">
        <v>53.98</v>
      </c>
      <c r="Z916" s="119">
        <v>19.39</v>
      </c>
      <c r="AA916" s="119">
        <v>100.21</v>
      </c>
      <c r="AB916" s="119">
        <v>171.47</v>
      </c>
      <c r="AC916" s="119">
        <v>216.03</v>
      </c>
      <c r="AD916" s="119">
        <v>102.36</v>
      </c>
      <c r="AE916" s="119">
        <v>1.55</v>
      </c>
      <c r="AF916" s="119">
        <v>21.6</v>
      </c>
      <c r="AG916" s="119">
        <v>-12.44</v>
      </c>
      <c r="AH916" s="119">
        <v>7.46</v>
      </c>
      <c r="AI916" s="119">
        <v>-39.409999999999997</v>
      </c>
      <c r="AJ916" s="119">
        <v>16.62</v>
      </c>
      <c r="AK916" s="119">
        <v>116.96</v>
      </c>
      <c r="AL916" s="119">
        <v>21.74</v>
      </c>
      <c r="AM916" s="119">
        <v>-41.05</v>
      </c>
      <c r="AN916" s="119">
        <v>-37.25</v>
      </c>
      <c r="AO916" s="119">
        <v>-38.630000000000003</v>
      </c>
      <c r="AP916" s="119">
        <v>-19.559999999999999</v>
      </c>
      <c r="AQ916" s="119">
        <v>-62.12</v>
      </c>
      <c r="AR916" s="119">
        <v>-75.19</v>
      </c>
      <c r="AS916" s="119">
        <v>-62.54</v>
      </c>
      <c r="AT916" s="119">
        <v>-63.8</v>
      </c>
      <c r="AU916" s="119">
        <v>35.96</v>
      </c>
      <c r="AV916" s="119">
        <v>-51.18</v>
      </c>
      <c r="AW916" s="119">
        <v>-6.92</v>
      </c>
      <c r="AX916" s="119">
        <v>-37.270000000000003</v>
      </c>
      <c r="AY916" s="119">
        <v>107.72</v>
      </c>
      <c r="AZ916" s="119">
        <v>36.03</v>
      </c>
      <c r="BA916" s="119">
        <v>28</v>
      </c>
    </row>
    <row r="917" spans="1:53" x14ac:dyDescent="0.45">
      <c r="A917" s="260">
        <v>283</v>
      </c>
      <c r="B917" s="173" t="s">
        <v>354</v>
      </c>
      <c r="C917" s="120">
        <v>233.33</v>
      </c>
      <c r="D917" s="120">
        <v>-62.5</v>
      </c>
      <c r="E917" s="120">
        <v>166.67</v>
      </c>
      <c r="F917" s="120">
        <v>40</v>
      </c>
      <c r="G917" s="120">
        <v>175</v>
      </c>
      <c r="H917" s="120">
        <v>-29.41</v>
      </c>
      <c r="I917" s="120">
        <v>-44</v>
      </c>
      <c r="J917" s="120">
        <v>47.37</v>
      </c>
      <c r="K917" s="120">
        <v>76.19</v>
      </c>
      <c r="L917" s="120">
        <v>20</v>
      </c>
      <c r="M917" s="120">
        <v>-71.430000000000007</v>
      </c>
      <c r="N917" s="120">
        <v>-62.5</v>
      </c>
      <c r="O917" s="120">
        <v>-10</v>
      </c>
      <c r="P917" s="120">
        <v>550</v>
      </c>
      <c r="Q917" s="120">
        <v>25</v>
      </c>
      <c r="R917" s="120">
        <v>85.71</v>
      </c>
      <c r="S917" s="120">
        <v>-42.42</v>
      </c>
      <c r="T917" s="120">
        <v>100</v>
      </c>
      <c r="U917" s="120">
        <v>57.14</v>
      </c>
      <c r="V917" s="120">
        <v>-75</v>
      </c>
      <c r="W917" s="120">
        <v>-64.86</v>
      </c>
      <c r="X917" s="120">
        <v>16.670000000000002</v>
      </c>
      <c r="Y917" s="120">
        <v>75</v>
      </c>
      <c r="Z917" s="120">
        <v>200</v>
      </c>
      <c r="AA917" s="120">
        <v>-44.44</v>
      </c>
      <c r="AB917" s="120">
        <v>-69.23</v>
      </c>
      <c r="AC917" s="120">
        <v>0</v>
      </c>
      <c r="AD917" s="120">
        <v>-42.31</v>
      </c>
      <c r="AE917" s="120">
        <v>36.840000000000003</v>
      </c>
      <c r="AF917" s="120">
        <v>-29.17</v>
      </c>
      <c r="AG917" s="120">
        <v>-9.09</v>
      </c>
      <c r="AH917" s="120">
        <v>200</v>
      </c>
      <c r="AI917" s="120">
        <v>15.38</v>
      </c>
      <c r="AJ917" s="120">
        <v>-28.57</v>
      </c>
      <c r="AK917" s="120">
        <v>214.29</v>
      </c>
      <c r="AL917" s="120">
        <v>-22.22</v>
      </c>
      <c r="AM917" s="120">
        <v>-20</v>
      </c>
      <c r="AN917" s="120">
        <v>-8.33</v>
      </c>
      <c r="AO917" s="120">
        <v>170</v>
      </c>
      <c r="AP917" s="120">
        <v>0</v>
      </c>
      <c r="AQ917" s="120">
        <v>-19.23</v>
      </c>
      <c r="AR917" s="120">
        <v>76.47</v>
      </c>
      <c r="AS917" s="120">
        <v>-50</v>
      </c>
      <c r="AT917" s="120">
        <v>-28.57</v>
      </c>
      <c r="AU917" s="120">
        <v>106.67</v>
      </c>
      <c r="AV917" s="120">
        <v>10</v>
      </c>
      <c r="AW917" s="120">
        <v>-22.73</v>
      </c>
      <c r="AX917" s="120">
        <v>57.14</v>
      </c>
      <c r="AY917" s="120">
        <v>25</v>
      </c>
      <c r="AZ917" s="120">
        <v>-45.45</v>
      </c>
      <c r="BA917" s="120">
        <v>-42.59</v>
      </c>
    </row>
    <row r="918" spans="1:53" ht="29.25" x14ac:dyDescent="0.45">
      <c r="A918" s="261">
        <v>284</v>
      </c>
      <c r="B918" s="174" t="s">
        <v>355</v>
      </c>
      <c r="C918" s="119">
        <v>61.96</v>
      </c>
      <c r="D918" s="119">
        <v>186.44</v>
      </c>
      <c r="E918" s="119">
        <v>-7.32</v>
      </c>
      <c r="F918" s="119">
        <v>139.29</v>
      </c>
      <c r="G918" s="119">
        <v>38.299999999999997</v>
      </c>
      <c r="H918" s="121">
        <v>1904.55</v>
      </c>
      <c r="I918" s="119">
        <v>304.76</v>
      </c>
      <c r="J918" s="119">
        <v>264.44</v>
      </c>
      <c r="K918" s="119">
        <v>277.77999999999997</v>
      </c>
      <c r="L918" s="119">
        <v>327.94</v>
      </c>
      <c r="M918" s="119">
        <v>52.05</v>
      </c>
      <c r="N918" s="119">
        <v>244.62</v>
      </c>
      <c r="O918" s="119">
        <v>-93.56</v>
      </c>
      <c r="P918" s="119">
        <v>-76.92</v>
      </c>
      <c r="Q918" s="119">
        <v>300</v>
      </c>
      <c r="R918" s="119">
        <v>-22.39</v>
      </c>
      <c r="S918" s="119">
        <v>186.15</v>
      </c>
      <c r="T918" s="119">
        <v>-93.42</v>
      </c>
      <c r="U918" s="119">
        <v>-50.59</v>
      </c>
      <c r="V918" s="119">
        <v>-72.56</v>
      </c>
      <c r="W918" s="119">
        <v>-89.54</v>
      </c>
      <c r="X918" s="119">
        <v>-29.55</v>
      </c>
      <c r="Y918" s="119">
        <v>-6.31</v>
      </c>
      <c r="Z918" s="119">
        <v>-67.41</v>
      </c>
      <c r="AA918" s="119">
        <v>470.59</v>
      </c>
      <c r="AB918" s="119">
        <v>158.97</v>
      </c>
      <c r="AC918" s="119">
        <v>-38.82</v>
      </c>
      <c r="AD918" s="119">
        <v>-21.15</v>
      </c>
      <c r="AE918" s="119">
        <v>-66.67</v>
      </c>
      <c r="AF918" s="119">
        <v>206.9</v>
      </c>
      <c r="AG918" s="119">
        <v>-55.95</v>
      </c>
      <c r="AH918" s="119">
        <v>35.56</v>
      </c>
      <c r="AI918" s="119">
        <v>6.25</v>
      </c>
      <c r="AJ918" s="119">
        <v>-98.54</v>
      </c>
      <c r="AK918" s="119">
        <v>-56.73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</row>
    <row r="919" spans="1:53" x14ac:dyDescent="0.45">
      <c r="A919" s="260">
        <v>285</v>
      </c>
      <c r="B919" s="173" t="s">
        <v>91</v>
      </c>
      <c r="C919" s="120">
        <v>-21.1</v>
      </c>
      <c r="D919" s="120">
        <v>0.31</v>
      </c>
      <c r="E919" s="120">
        <v>-1.66</v>
      </c>
      <c r="F919" s="120">
        <v>-12.81</v>
      </c>
      <c r="G919" s="120">
        <v>0.46</v>
      </c>
      <c r="H919" s="120">
        <v>-7</v>
      </c>
      <c r="I919" s="120">
        <v>8.76</v>
      </c>
      <c r="J919" s="120">
        <v>-17.11</v>
      </c>
      <c r="K919" s="120">
        <v>-26.64</v>
      </c>
      <c r="L919" s="120">
        <v>17.82</v>
      </c>
      <c r="M919" s="120">
        <v>13.19</v>
      </c>
      <c r="N919" s="120">
        <v>40.4</v>
      </c>
      <c r="O919" s="120">
        <v>23.89</v>
      </c>
      <c r="P919" s="120">
        <v>-3.67</v>
      </c>
      <c r="Q919" s="120">
        <v>-17.36</v>
      </c>
      <c r="R919" s="120">
        <v>-15.83</v>
      </c>
      <c r="S919" s="120">
        <v>-29.47</v>
      </c>
      <c r="T919" s="120">
        <v>-32.26</v>
      </c>
      <c r="U919" s="120">
        <v>-18.649999999999999</v>
      </c>
      <c r="V919" s="120">
        <v>2.93</v>
      </c>
      <c r="W919" s="120">
        <v>11.78</v>
      </c>
      <c r="X919" s="120">
        <v>-10.09</v>
      </c>
      <c r="Y919" s="120">
        <v>-7.58</v>
      </c>
      <c r="Z919" s="120">
        <v>-2.4700000000000002</v>
      </c>
      <c r="AA919" s="120">
        <v>-10.19</v>
      </c>
      <c r="AB919" s="120">
        <v>-1.67</v>
      </c>
      <c r="AC919" s="120">
        <v>1.84</v>
      </c>
      <c r="AD919" s="120">
        <v>24.2</v>
      </c>
      <c r="AE919" s="120">
        <v>23.34</v>
      </c>
      <c r="AF919" s="120">
        <v>31.44</v>
      </c>
      <c r="AG919" s="120">
        <v>6.64</v>
      </c>
      <c r="AH919" s="120">
        <v>23.4</v>
      </c>
      <c r="AI919" s="120">
        <v>21.02</v>
      </c>
      <c r="AJ919" s="120">
        <v>10.39</v>
      </c>
      <c r="AK919" s="120">
        <v>-5.82</v>
      </c>
      <c r="AL919" s="120">
        <v>3.21</v>
      </c>
      <c r="AM919" s="120">
        <v>31.28</v>
      </c>
      <c r="AN919" s="120">
        <v>6.56</v>
      </c>
      <c r="AO919" s="120">
        <v>9.7899999999999991</v>
      </c>
      <c r="AP919" s="120">
        <v>-3.87</v>
      </c>
      <c r="AQ919" s="120">
        <v>21.35</v>
      </c>
      <c r="AR919" s="120">
        <v>33.909999999999997</v>
      </c>
      <c r="AS919" s="120">
        <v>40</v>
      </c>
      <c r="AT919" s="120">
        <v>11.18</v>
      </c>
      <c r="AU919" s="120">
        <v>9.41</v>
      </c>
      <c r="AV919" s="120">
        <v>31.89</v>
      </c>
      <c r="AW919" s="120">
        <v>18.7</v>
      </c>
      <c r="AX919" s="120">
        <v>13.75</v>
      </c>
      <c r="AY919" s="120">
        <v>1.95</v>
      </c>
      <c r="AZ919" s="120">
        <v>14.72</v>
      </c>
      <c r="BA919" s="120">
        <v>-0.33</v>
      </c>
    </row>
    <row r="920" spans="1:53" ht="42" x14ac:dyDescent="0.45">
      <c r="A920" s="261">
        <v>286</v>
      </c>
      <c r="B920" s="174" t="s">
        <v>356</v>
      </c>
      <c r="C920" s="119">
        <v>53.5</v>
      </c>
      <c r="D920" s="119">
        <v>15.93</v>
      </c>
      <c r="E920" s="119">
        <v>28.56</v>
      </c>
      <c r="F920" s="119">
        <v>77.64</v>
      </c>
      <c r="G920" s="119">
        <v>19.28</v>
      </c>
      <c r="H920" s="119">
        <v>22.75</v>
      </c>
      <c r="I920" s="119">
        <v>48.17</v>
      </c>
      <c r="J920" s="119">
        <v>23.78</v>
      </c>
      <c r="K920" s="119">
        <v>-29.59</v>
      </c>
      <c r="L920" s="119">
        <v>-31.77</v>
      </c>
      <c r="M920" s="119">
        <v>-36.69</v>
      </c>
      <c r="N920" s="119">
        <v>-17.079999999999998</v>
      </c>
      <c r="O920" s="119">
        <v>27.67</v>
      </c>
      <c r="P920" s="119">
        <v>34.89</v>
      </c>
      <c r="Q920" s="119">
        <v>-14.35</v>
      </c>
      <c r="R920" s="119">
        <v>-26.81</v>
      </c>
      <c r="S920" s="119">
        <v>-28.64</v>
      </c>
      <c r="T920" s="119">
        <v>-10.95</v>
      </c>
      <c r="U920" s="119">
        <v>28.99</v>
      </c>
      <c r="V920" s="119">
        <v>-31.67</v>
      </c>
      <c r="W920" s="119">
        <v>9.82</v>
      </c>
      <c r="X920" s="119">
        <v>2.34</v>
      </c>
      <c r="Y920" s="119">
        <v>55.4</v>
      </c>
      <c r="Z920" s="119">
        <v>-33.44</v>
      </c>
      <c r="AA920" s="119">
        <v>10.19</v>
      </c>
      <c r="AB920" s="119">
        <v>-13.13</v>
      </c>
      <c r="AC920" s="119">
        <v>-35.83</v>
      </c>
      <c r="AD920" s="119">
        <v>-52.89</v>
      </c>
      <c r="AE920" s="119">
        <v>3.44</v>
      </c>
      <c r="AF920" s="119">
        <v>-32.26</v>
      </c>
      <c r="AG920" s="119">
        <v>-59.81</v>
      </c>
      <c r="AH920" s="119">
        <v>-41.72</v>
      </c>
      <c r="AI920" s="119">
        <v>-20.38</v>
      </c>
      <c r="AJ920" s="119">
        <v>25.23</v>
      </c>
      <c r="AK920" s="119">
        <v>-38.21</v>
      </c>
      <c r="AL920" s="119">
        <v>4.9000000000000004</v>
      </c>
      <c r="AM920" s="119">
        <v>-71.91</v>
      </c>
      <c r="AN920" s="119">
        <v>-67.069999999999993</v>
      </c>
      <c r="AO920" s="119">
        <v>-18.61</v>
      </c>
      <c r="AP920" s="119">
        <v>46.75</v>
      </c>
      <c r="AQ920" s="119">
        <v>9.2899999999999991</v>
      </c>
      <c r="AR920" s="119">
        <v>-31.28</v>
      </c>
      <c r="AS920" s="119">
        <v>38.06</v>
      </c>
      <c r="AT920" s="119">
        <v>102.64</v>
      </c>
      <c r="AU920" s="119">
        <v>15.87</v>
      </c>
      <c r="AV920" s="119">
        <v>9.11</v>
      </c>
      <c r="AW920" s="119">
        <v>109.17</v>
      </c>
      <c r="AX920" s="119">
        <v>25.69</v>
      </c>
      <c r="AY920" s="119">
        <v>202.7</v>
      </c>
      <c r="AZ920" s="119">
        <v>70.55</v>
      </c>
      <c r="BA920" s="119">
        <v>17.59</v>
      </c>
    </row>
    <row r="921" spans="1:53" x14ac:dyDescent="0.45">
      <c r="A921" s="260">
        <v>287</v>
      </c>
      <c r="B921" s="173" t="s">
        <v>357</v>
      </c>
      <c r="C921" s="120">
        <v>-50</v>
      </c>
      <c r="D921" s="116"/>
      <c r="E921" s="120">
        <v>100</v>
      </c>
      <c r="F921" s="120">
        <v>100</v>
      </c>
      <c r="G921" s="120">
        <v>200</v>
      </c>
      <c r="H921" s="120">
        <v>-100</v>
      </c>
      <c r="I921" s="116"/>
      <c r="J921" s="116"/>
      <c r="K921" s="116"/>
      <c r="L921" s="116"/>
      <c r="M921" s="116"/>
      <c r="N921" s="120">
        <v>-33.33</v>
      </c>
      <c r="O921" s="120">
        <v>0</v>
      </c>
      <c r="P921" s="120">
        <v>-100</v>
      </c>
      <c r="Q921" s="120">
        <v>100</v>
      </c>
      <c r="R921" s="120">
        <v>0</v>
      </c>
      <c r="S921" s="120">
        <v>-33.33</v>
      </c>
      <c r="T921" s="116"/>
      <c r="U921" s="120">
        <v>-100</v>
      </c>
      <c r="V921" s="116"/>
      <c r="W921" s="120">
        <v>-90</v>
      </c>
      <c r="X921" s="116"/>
      <c r="Y921" s="116"/>
      <c r="Z921" s="120">
        <v>-100</v>
      </c>
      <c r="AA921" s="120">
        <v>0</v>
      </c>
      <c r="AB921" s="116"/>
      <c r="AC921" s="120">
        <v>-100</v>
      </c>
      <c r="AD921" s="120">
        <v>-50</v>
      </c>
      <c r="AE921" s="120">
        <v>0</v>
      </c>
      <c r="AF921" s="120">
        <v>-66.67</v>
      </c>
      <c r="AG921" s="116"/>
      <c r="AH921" s="120">
        <v>-100</v>
      </c>
      <c r="AI921" s="120">
        <v>100</v>
      </c>
      <c r="AJ921" s="120">
        <v>0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-50</v>
      </c>
      <c r="AV921" s="120">
        <v>-100</v>
      </c>
      <c r="AW921" s="116"/>
      <c r="AX921" s="120">
        <v>0</v>
      </c>
      <c r="AY921" s="116"/>
      <c r="AZ921" s="116"/>
      <c r="BA921" s="116"/>
    </row>
    <row r="922" spans="1:53" x14ac:dyDescent="0.45">
      <c r="A922" s="261">
        <v>288</v>
      </c>
      <c r="B922" s="174" t="s">
        <v>4</v>
      </c>
      <c r="C922" s="119">
        <v>10.51</v>
      </c>
      <c r="D922" s="119">
        <v>15.08</v>
      </c>
      <c r="E922" s="119">
        <v>15.98</v>
      </c>
      <c r="F922" s="119">
        <v>19.57</v>
      </c>
      <c r="G922" s="119">
        <v>19.100000000000001</v>
      </c>
      <c r="H922" s="119">
        <v>10.29</v>
      </c>
      <c r="I922" s="119">
        <v>26.95</v>
      </c>
      <c r="J922" s="119">
        <v>32.119999999999997</v>
      </c>
      <c r="K922" s="119">
        <v>17.149999999999999</v>
      </c>
      <c r="L922" s="119">
        <v>20.45</v>
      </c>
      <c r="M922" s="119">
        <v>15.43</v>
      </c>
      <c r="N922" s="119">
        <v>25.71</v>
      </c>
      <c r="O922" s="119">
        <v>33.909999999999997</v>
      </c>
      <c r="P922" s="119">
        <v>-0.96</v>
      </c>
      <c r="Q922" s="119">
        <v>-13.8</v>
      </c>
      <c r="R922" s="119">
        <v>-6.19</v>
      </c>
      <c r="S922" s="119">
        <v>-14.57</v>
      </c>
      <c r="T922" s="119">
        <v>-13.32</v>
      </c>
      <c r="U922" s="119">
        <v>-2.0099999999999998</v>
      </c>
      <c r="V922" s="119">
        <v>-25.62</v>
      </c>
      <c r="W922" s="119">
        <v>-18.309999999999999</v>
      </c>
      <c r="X922" s="119">
        <v>-23.89</v>
      </c>
      <c r="Y922" s="119">
        <v>-16.62</v>
      </c>
      <c r="Z922" s="119">
        <v>-27.97</v>
      </c>
      <c r="AA922" s="119">
        <v>-31.14</v>
      </c>
      <c r="AB922" s="119">
        <v>-15</v>
      </c>
      <c r="AC922" s="119">
        <v>-3.99</v>
      </c>
      <c r="AD922" s="119">
        <v>-2.15</v>
      </c>
      <c r="AE922" s="119">
        <v>-1.07</v>
      </c>
      <c r="AF922" s="119">
        <v>1.73</v>
      </c>
      <c r="AG922" s="119">
        <v>-19.53</v>
      </c>
      <c r="AH922" s="119">
        <v>5.64</v>
      </c>
      <c r="AI922" s="119">
        <v>10.24</v>
      </c>
      <c r="AJ922" s="119">
        <v>0.66</v>
      </c>
      <c r="AK922" s="119">
        <v>5.6</v>
      </c>
      <c r="AL922" s="119">
        <v>7.17</v>
      </c>
      <c r="AM922" s="119">
        <v>4.2300000000000004</v>
      </c>
      <c r="AN922" s="119">
        <v>15.41</v>
      </c>
      <c r="AO922" s="119">
        <v>26.69</v>
      </c>
      <c r="AP922" s="119">
        <v>12.05</v>
      </c>
      <c r="AQ922" s="119">
        <v>30.52</v>
      </c>
      <c r="AR922" s="119">
        <v>23.72</v>
      </c>
      <c r="AS922" s="119">
        <v>19.64</v>
      </c>
      <c r="AT922" s="119">
        <v>26.36</v>
      </c>
      <c r="AU922" s="119">
        <v>23.83</v>
      </c>
      <c r="AV922" s="119">
        <v>21.7</v>
      </c>
      <c r="AW922" s="119">
        <v>7.08</v>
      </c>
      <c r="AX922" s="119">
        <v>6.12</v>
      </c>
      <c r="AY922" s="119">
        <v>18.05</v>
      </c>
      <c r="AZ922" s="119">
        <v>8.99</v>
      </c>
      <c r="BA922" s="119">
        <v>8.58</v>
      </c>
    </row>
    <row r="923" spans="1:53" ht="29.25" x14ac:dyDescent="0.45">
      <c r="A923" s="260">
        <v>289</v>
      </c>
      <c r="B923" s="173" t="s">
        <v>358</v>
      </c>
      <c r="C923" s="120">
        <v>-1.72</v>
      </c>
      <c r="D923" s="120">
        <v>-33.35</v>
      </c>
      <c r="E923" s="120">
        <v>-40.06</v>
      </c>
      <c r="F923" s="120">
        <v>49.52</v>
      </c>
      <c r="G923" s="120">
        <v>22.08</v>
      </c>
      <c r="H923" s="120">
        <v>54.33</v>
      </c>
      <c r="I923" s="120">
        <v>24.68</v>
      </c>
      <c r="J923" s="120">
        <v>62.69</v>
      </c>
      <c r="K923" s="120">
        <v>8.5299999999999994</v>
      </c>
      <c r="L923" s="120">
        <v>27.46</v>
      </c>
      <c r="M923" s="120">
        <v>5.31</v>
      </c>
      <c r="N923" s="120">
        <v>44.43</v>
      </c>
      <c r="O923" s="120">
        <v>12.25</v>
      </c>
      <c r="P923" s="120">
        <v>27.63</v>
      </c>
      <c r="Q923" s="120">
        <v>12.83</v>
      </c>
      <c r="R923" s="120">
        <v>-17.41</v>
      </c>
      <c r="S923" s="120">
        <v>-0.09</v>
      </c>
      <c r="T923" s="120">
        <v>-34.869999999999997</v>
      </c>
      <c r="U923" s="120">
        <v>-32.840000000000003</v>
      </c>
      <c r="V923" s="120">
        <v>-64.44</v>
      </c>
      <c r="W923" s="120">
        <v>-43.13</v>
      </c>
      <c r="X923" s="120">
        <v>-49.21</v>
      </c>
      <c r="Y923" s="120">
        <v>-44.74</v>
      </c>
      <c r="Z923" s="120">
        <v>-38.99</v>
      </c>
      <c r="AA923" s="120">
        <v>-42.93</v>
      </c>
      <c r="AB923" s="120">
        <v>-42.69</v>
      </c>
      <c r="AC923" s="120">
        <v>-36.409999999999997</v>
      </c>
      <c r="AD923" s="120">
        <v>-52.59</v>
      </c>
      <c r="AE923" s="120">
        <v>12.28</v>
      </c>
      <c r="AF923" s="120">
        <v>25.23</v>
      </c>
      <c r="AG923" s="120">
        <v>22.59</v>
      </c>
      <c r="AH923" s="120">
        <v>8.66</v>
      </c>
      <c r="AI923" s="120">
        <v>-0.67</v>
      </c>
      <c r="AJ923" s="120">
        <v>-2.19</v>
      </c>
      <c r="AK923" s="120">
        <v>4.16</v>
      </c>
      <c r="AL923" s="120">
        <v>9.09</v>
      </c>
      <c r="AM923" s="120">
        <v>44.08</v>
      </c>
      <c r="AN923" s="120">
        <v>16.25</v>
      </c>
      <c r="AO923" s="120">
        <v>24.6</v>
      </c>
      <c r="AP923" s="120">
        <v>93.21</v>
      </c>
      <c r="AQ923" s="120">
        <v>15.08</v>
      </c>
      <c r="AR923" s="120">
        <v>-6.17</v>
      </c>
      <c r="AS923" s="120">
        <v>-31.24</v>
      </c>
      <c r="AT923" s="120">
        <v>-8.5</v>
      </c>
      <c r="AU923" s="120">
        <v>4.32</v>
      </c>
      <c r="AV923" s="120">
        <v>24.64</v>
      </c>
      <c r="AW923" s="120">
        <v>64.52</v>
      </c>
      <c r="AX923" s="120">
        <v>13.93</v>
      </c>
      <c r="AY923" s="120">
        <v>-19.09</v>
      </c>
      <c r="AZ923" s="120">
        <v>21.36</v>
      </c>
      <c r="BA923" s="120">
        <v>111.86</v>
      </c>
    </row>
    <row r="924" spans="1:53" x14ac:dyDescent="0.45">
      <c r="A924" s="261">
        <v>290</v>
      </c>
      <c r="B924" s="174" t="s">
        <v>106</v>
      </c>
      <c r="C924" s="119">
        <v>5.37</v>
      </c>
      <c r="D924" s="119">
        <v>44.38</v>
      </c>
      <c r="E924" s="119">
        <v>-30.83</v>
      </c>
      <c r="F924" s="119">
        <v>-40.380000000000003</v>
      </c>
      <c r="G924" s="119">
        <v>-57.6</v>
      </c>
      <c r="H924" s="119">
        <v>-53.66</v>
      </c>
      <c r="I924" s="119">
        <v>-57.48</v>
      </c>
      <c r="J924" s="119">
        <v>-37.729999999999997</v>
      </c>
      <c r="K924" s="119">
        <v>-71.97</v>
      </c>
      <c r="L924" s="119">
        <v>19.91</v>
      </c>
      <c r="M924" s="119">
        <v>-46.02</v>
      </c>
      <c r="N924" s="119">
        <v>-48.01</v>
      </c>
      <c r="O924" s="119">
        <v>-49.29</v>
      </c>
      <c r="P924" s="119">
        <v>-65.3</v>
      </c>
      <c r="Q924" s="119">
        <v>-65.680000000000007</v>
      </c>
      <c r="R924" s="119">
        <v>-70.41</v>
      </c>
      <c r="S924" s="119">
        <v>-50.61</v>
      </c>
      <c r="T924" s="119">
        <v>-32.86</v>
      </c>
      <c r="U924" s="119">
        <v>-27.54</v>
      </c>
      <c r="V924" s="119">
        <v>-42.19</v>
      </c>
      <c r="W924" s="119">
        <v>51.67</v>
      </c>
      <c r="X924" s="119">
        <v>-44.36</v>
      </c>
      <c r="Y924" s="119">
        <v>41.23</v>
      </c>
      <c r="Z924" s="119">
        <v>13.89</v>
      </c>
      <c r="AA924" s="119">
        <v>-12.38</v>
      </c>
      <c r="AB924" s="119">
        <v>57.52</v>
      </c>
      <c r="AC924" s="119">
        <v>192.09</v>
      </c>
      <c r="AD924" s="119">
        <v>200</v>
      </c>
      <c r="AE924" s="119">
        <v>145.26</v>
      </c>
      <c r="AF924" s="119">
        <v>76.459999999999994</v>
      </c>
      <c r="AG924" s="119">
        <v>80.05</v>
      </c>
      <c r="AH924" s="119">
        <v>513.9</v>
      </c>
      <c r="AI924" s="119">
        <v>51.19</v>
      </c>
      <c r="AJ924" s="119">
        <v>-1.4</v>
      </c>
      <c r="AK924" s="119">
        <v>31.16</v>
      </c>
      <c r="AL924" s="119">
        <v>-7.11</v>
      </c>
      <c r="AM924" s="119">
        <v>62.4</v>
      </c>
      <c r="AN924" s="119">
        <v>-5.6</v>
      </c>
      <c r="AO924" s="119">
        <v>43.23</v>
      </c>
      <c r="AP924" s="119">
        <v>15.08</v>
      </c>
      <c r="AQ924" s="119">
        <v>55.22</v>
      </c>
      <c r="AR924" s="119">
        <v>74.510000000000005</v>
      </c>
      <c r="AS924" s="119">
        <v>39.520000000000003</v>
      </c>
      <c r="AT924" s="119">
        <v>-74.91</v>
      </c>
      <c r="AU924" s="119">
        <v>-6.28</v>
      </c>
      <c r="AV924" s="119">
        <v>184.87</v>
      </c>
      <c r="AW924" s="119">
        <v>24.66</v>
      </c>
      <c r="AX924" s="119">
        <v>4.16</v>
      </c>
      <c r="AY924" s="119">
        <v>14.61</v>
      </c>
      <c r="AZ924" s="119">
        <v>-13.48</v>
      </c>
      <c r="BA924" s="119">
        <v>-5.59</v>
      </c>
    </row>
    <row r="925" spans="1:53" x14ac:dyDescent="0.45">
      <c r="A925" s="260">
        <v>291</v>
      </c>
      <c r="B925" s="173" t="s">
        <v>359</v>
      </c>
      <c r="C925" s="120">
        <v>7.22</v>
      </c>
      <c r="D925" s="120">
        <v>86.78</v>
      </c>
      <c r="E925" s="120">
        <v>-45</v>
      </c>
      <c r="F925" s="120">
        <v>142.68</v>
      </c>
      <c r="G925" s="120">
        <v>-16.28</v>
      </c>
      <c r="H925" s="120">
        <v>242.86</v>
      </c>
      <c r="I925" s="120">
        <v>73.2</v>
      </c>
      <c r="J925" s="120">
        <v>-6.34</v>
      </c>
      <c r="K925" s="120">
        <v>-24.09</v>
      </c>
      <c r="L925" s="120">
        <v>112.5</v>
      </c>
      <c r="M925" s="120">
        <v>-42.11</v>
      </c>
      <c r="N925" s="120">
        <v>176.77</v>
      </c>
      <c r="O925" s="120">
        <v>-10.58</v>
      </c>
      <c r="P925" s="120">
        <v>-61.06</v>
      </c>
      <c r="Q925" s="120">
        <v>68.180000000000007</v>
      </c>
      <c r="R925" s="120">
        <v>-37.19</v>
      </c>
      <c r="S925" s="120">
        <v>-2.78</v>
      </c>
      <c r="T925" s="120">
        <v>-11.67</v>
      </c>
      <c r="U925" s="120">
        <v>0</v>
      </c>
      <c r="V925" s="120">
        <v>6.25</v>
      </c>
      <c r="W925" s="120">
        <v>-38.94</v>
      </c>
      <c r="X925" s="120">
        <v>-65.290000000000006</v>
      </c>
      <c r="Y925" s="120">
        <v>0</v>
      </c>
      <c r="Z925" s="120">
        <v>-21.17</v>
      </c>
      <c r="AA925" s="120">
        <v>23.66</v>
      </c>
      <c r="AB925" s="120">
        <v>2.27</v>
      </c>
      <c r="AC925" s="120">
        <v>-79.05</v>
      </c>
      <c r="AD925" s="120">
        <v>-72.8</v>
      </c>
      <c r="AE925" s="120">
        <v>-2.86</v>
      </c>
      <c r="AF925" s="120">
        <v>-33.96</v>
      </c>
      <c r="AG925" s="120">
        <v>-88.1</v>
      </c>
      <c r="AH925" s="120">
        <v>-50</v>
      </c>
      <c r="AI925" s="120">
        <v>-33.86</v>
      </c>
      <c r="AJ925" s="120">
        <v>57.63</v>
      </c>
      <c r="AK925" s="120">
        <v>39.67</v>
      </c>
      <c r="AL925" s="120">
        <v>-57.41</v>
      </c>
      <c r="AM925" s="120">
        <v>-23.48</v>
      </c>
      <c r="AN925" s="120">
        <v>-44.44</v>
      </c>
      <c r="AO925" s="120">
        <v>393.55</v>
      </c>
      <c r="AP925" s="120">
        <v>438.24</v>
      </c>
      <c r="AQ925" s="120">
        <v>-38.24</v>
      </c>
      <c r="AR925" s="120">
        <v>-3.57</v>
      </c>
      <c r="AS925" s="120">
        <v>95</v>
      </c>
      <c r="AT925" s="120">
        <v>37.25</v>
      </c>
      <c r="AU925" s="120">
        <v>202.38</v>
      </c>
      <c r="AV925" s="120">
        <v>-66.13</v>
      </c>
      <c r="AW925" s="120">
        <v>11.83</v>
      </c>
      <c r="AX925" s="120">
        <v>250</v>
      </c>
      <c r="AY925" s="120">
        <v>114.77</v>
      </c>
      <c r="AZ925" s="120">
        <v>36</v>
      </c>
      <c r="BA925" s="120">
        <v>-24.84</v>
      </c>
    </row>
    <row r="926" spans="1:53" ht="29.25" x14ac:dyDescent="0.45">
      <c r="A926" s="261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7"/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  <c r="AZ926" s="117"/>
      <c r="BA926" s="117"/>
    </row>
    <row r="927" spans="1:53" ht="29.25" x14ac:dyDescent="0.45">
      <c r="A927" s="260">
        <v>293</v>
      </c>
      <c r="B927" s="173" t="s">
        <v>0</v>
      </c>
      <c r="C927" s="120">
        <v>0.37</v>
      </c>
      <c r="D927" s="120">
        <v>-2.31</v>
      </c>
      <c r="E927" s="120">
        <v>3.6</v>
      </c>
      <c r="F927" s="120">
        <v>0.61</v>
      </c>
      <c r="G927" s="120">
        <v>2.77</v>
      </c>
      <c r="H927" s="120">
        <v>11.19</v>
      </c>
      <c r="I927" s="120">
        <v>4.53</v>
      </c>
      <c r="J927" s="120">
        <v>-0.32</v>
      </c>
      <c r="K927" s="120">
        <v>6.19</v>
      </c>
      <c r="L927" s="120">
        <v>6.34</v>
      </c>
      <c r="M927" s="120">
        <v>2.69</v>
      </c>
      <c r="N927" s="120">
        <v>13.2</v>
      </c>
      <c r="O927" s="120">
        <v>5.95</v>
      </c>
      <c r="P927" s="120">
        <v>5.13</v>
      </c>
      <c r="Q927" s="120">
        <v>5.62</v>
      </c>
      <c r="R927" s="120">
        <v>8.44</v>
      </c>
      <c r="S927" s="120">
        <v>0.42</v>
      </c>
      <c r="T927" s="120">
        <v>-0.23</v>
      </c>
      <c r="U927" s="120">
        <v>1.36</v>
      </c>
      <c r="V927" s="120">
        <v>-1.93</v>
      </c>
      <c r="W927" s="120">
        <v>1.07</v>
      </c>
      <c r="X927" s="120">
        <v>-1.4</v>
      </c>
      <c r="Y927" s="120">
        <v>-6.33</v>
      </c>
      <c r="Z927" s="120">
        <v>-7.18</v>
      </c>
      <c r="AA927" s="120">
        <v>-8.5</v>
      </c>
      <c r="AB927" s="120">
        <v>0.31</v>
      </c>
      <c r="AC927" s="120">
        <v>-1.41</v>
      </c>
      <c r="AD927" s="120">
        <v>-6.74</v>
      </c>
      <c r="AE927" s="120">
        <v>3.52</v>
      </c>
      <c r="AF927" s="120">
        <v>4.7699999999999996</v>
      </c>
      <c r="AG927" s="120">
        <v>0.01</v>
      </c>
      <c r="AH927" s="120">
        <v>14.65</v>
      </c>
      <c r="AI927" s="120">
        <v>6.63</v>
      </c>
      <c r="AJ927" s="120">
        <v>-4.68</v>
      </c>
      <c r="AK927" s="120">
        <v>10.36</v>
      </c>
      <c r="AL927" s="120">
        <v>3.56</v>
      </c>
      <c r="AM927" s="120">
        <v>9.48</v>
      </c>
      <c r="AN927" s="120">
        <v>5.7</v>
      </c>
      <c r="AO927" s="120">
        <v>7.05</v>
      </c>
      <c r="AP927" s="120">
        <v>3.46</v>
      </c>
      <c r="AQ927" s="120">
        <v>8.69</v>
      </c>
      <c r="AR927" s="120">
        <v>8.25</v>
      </c>
      <c r="AS927" s="120">
        <v>11.55</v>
      </c>
      <c r="AT927" s="120">
        <v>7.4</v>
      </c>
      <c r="AU927" s="120">
        <v>5.66</v>
      </c>
      <c r="AV927" s="120">
        <v>11.14</v>
      </c>
      <c r="AW927" s="120">
        <v>10.72</v>
      </c>
      <c r="AX927" s="120">
        <v>10.220000000000001</v>
      </c>
      <c r="AY927" s="120">
        <v>11.35</v>
      </c>
      <c r="AZ927" s="120">
        <v>5.0599999999999996</v>
      </c>
      <c r="BA927" s="120">
        <v>11.14</v>
      </c>
    </row>
    <row r="928" spans="1:53" x14ac:dyDescent="0.45">
      <c r="A928" s="261">
        <v>294</v>
      </c>
      <c r="B928" s="174" t="s">
        <v>361</v>
      </c>
      <c r="C928" s="119">
        <v>-34.67</v>
      </c>
      <c r="D928" s="119">
        <v>12.91</v>
      </c>
      <c r="E928" s="119">
        <v>-13.32</v>
      </c>
      <c r="F928" s="119">
        <v>-4.0199999999999996</v>
      </c>
      <c r="G928" s="119">
        <v>18.63</v>
      </c>
      <c r="H928" s="119">
        <v>-4.5199999999999996</v>
      </c>
      <c r="I928" s="119">
        <v>1.56</v>
      </c>
      <c r="J928" s="119">
        <v>-7.36</v>
      </c>
      <c r="K928" s="119">
        <v>-57.46</v>
      </c>
      <c r="L928" s="119">
        <v>4.07</v>
      </c>
      <c r="M928" s="119">
        <v>62.69</v>
      </c>
      <c r="N928" s="119">
        <v>-1.65</v>
      </c>
      <c r="O928" s="119">
        <v>43.08</v>
      </c>
      <c r="P928" s="119">
        <v>0.8</v>
      </c>
      <c r="Q928" s="119">
        <v>-23.17</v>
      </c>
      <c r="R928" s="119">
        <v>-32.200000000000003</v>
      </c>
      <c r="S928" s="119">
        <v>-50.79</v>
      </c>
      <c r="T928" s="119">
        <v>-19.32</v>
      </c>
      <c r="U928" s="119">
        <v>-21.01</v>
      </c>
      <c r="V928" s="119">
        <v>-39.51</v>
      </c>
      <c r="W928" s="119">
        <v>-5.52</v>
      </c>
      <c r="X928" s="119">
        <v>-5.87</v>
      </c>
      <c r="Y928" s="119">
        <v>-7.11</v>
      </c>
      <c r="Z928" s="119">
        <v>-44.36</v>
      </c>
      <c r="AA928" s="119">
        <v>-43.01</v>
      </c>
      <c r="AB928" s="119">
        <v>-41.16</v>
      </c>
      <c r="AC928" s="119">
        <v>6.77</v>
      </c>
      <c r="AD928" s="119">
        <v>-9.27</v>
      </c>
      <c r="AE928" s="119">
        <v>-24.11</v>
      </c>
      <c r="AF928" s="119">
        <v>-13.38</v>
      </c>
      <c r="AG928" s="119">
        <v>-46.54</v>
      </c>
      <c r="AH928" s="119">
        <v>9.1199999999999992</v>
      </c>
      <c r="AI928" s="119">
        <v>7.22</v>
      </c>
      <c r="AJ928" s="119">
        <v>-33.26</v>
      </c>
      <c r="AK928" s="119">
        <v>-24.69</v>
      </c>
      <c r="AL928" s="119">
        <v>23.28</v>
      </c>
      <c r="AM928" s="119">
        <v>-44.97</v>
      </c>
      <c r="AN928" s="119">
        <v>-11.21</v>
      </c>
      <c r="AO928" s="119">
        <v>-51.3</v>
      </c>
      <c r="AP928" s="119">
        <v>-19.149999999999999</v>
      </c>
      <c r="AQ928" s="119">
        <v>-2.34</v>
      </c>
      <c r="AR928" s="119">
        <v>-9.2100000000000009</v>
      </c>
      <c r="AS928" s="119">
        <v>55.44</v>
      </c>
      <c r="AT928" s="119">
        <v>30.77</v>
      </c>
      <c r="AU928" s="119">
        <v>-27.24</v>
      </c>
      <c r="AV928" s="119">
        <v>5.19</v>
      </c>
      <c r="AW928" s="119">
        <v>18.36</v>
      </c>
      <c r="AX928" s="119">
        <v>-20.98</v>
      </c>
      <c r="AY928" s="119">
        <v>12.57</v>
      </c>
      <c r="AZ928" s="119">
        <v>-5.56</v>
      </c>
      <c r="BA928" s="119">
        <v>23.08</v>
      </c>
    </row>
    <row r="929" spans="1:53" ht="42" x14ac:dyDescent="0.45">
      <c r="A929" s="260">
        <v>295</v>
      </c>
      <c r="B929" s="173" t="s">
        <v>362</v>
      </c>
      <c r="C929" s="120">
        <v>-26.92</v>
      </c>
      <c r="D929" s="120">
        <v>169.64</v>
      </c>
      <c r="E929" s="120">
        <v>-9.0299999999999994</v>
      </c>
      <c r="F929" s="120">
        <v>46.46</v>
      </c>
      <c r="G929" s="120">
        <v>54.79</v>
      </c>
      <c r="H929" s="120">
        <v>-21.08</v>
      </c>
      <c r="I929" s="120">
        <v>-71.53</v>
      </c>
      <c r="J929" s="120">
        <v>201.85</v>
      </c>
      <c r="K929" s="120">
        <v>63.16</v>
      </c>
      <c r="L929" s="120">
        <v>22.22</v>
      </c>
      <c r="M929" s="120">
        <v>-92.36</v>
      </c>
      <c r="N929" s="120">
        <v>177.78</v>
      </c>
      <c r="O929" s="120">
        <v>18.420000000000002</v>
      </c>
      <c r="P929" s="120">
        <v>-69.540000000000006</v>
      </c>
      <c r="Q929" s="120">
        <v>-68.7</v>
      </c>
      <c r="R929" s="120">
        <v>-22.07</v>
      </c>
      <c r="S929" s="120">
        <v>7.08</v>
      </c>
      <c r="T929" s="120">
        <v>-58.39</v>
      </c>
      <c r="U929" s="120">
        <v>84</v>
      </c>
      <c r="V929" s="120">
        <v>-51.53</v>
      </c>
      <c r="W929" s="120">
        <v>-74.19</v>
      </c>
      <c r="X929" s="120">
        <v>4.55</v>
      </c>
      <c r="Y929" s="120">
        <v>-43.4</v>
      </c>
      <c r="Z929" s="120">
        <v>-97.71</v>
      </c>
      <c r="AA929" s="120">
        <v>-43.33</v>
      </c>
      <c r="AB929" s="120">
        <v>-19.57</v>
      </c>
      <c r="AC929" s="120">
        <v>-41.46</v>
      </c>
      <c r="AD929" s="120">
        <v>-62.83</v>
      </c>
      <c r="AE929" s="120">
        <v>-71.069999999999993</v>
      </c>
      <c r="AF929" s="120">
        <v>-11.94</v>
      </c>
      <c r="AG929" s="120">
        <v>-79.13</v>
      </c>
      <c r="AH929" s="120">
        <v>262.02999999999997</v>
      </c>
      <c r="AI929" s="120">
        <v>12.5</v>
      </c>
      <c r="AJ929" s="120">
        <v>-71.010000000000005</v>
      </c>
      <c r="AK929" s="120">
        <v>50</v>
      </c>
      <c r="AL929" s="120">
        <v>300</v>
      </c>
      <c r="AM929" s="120">
        <v>-52.94</v>
      </c>
      <c r="AN929" s="120">
        <v>-5.41</v>
      </c>
      <c r="AO929" s="120">
        <v>16.670000000000002</v>
      </c>
      <c r="AP929" s="120">
        <v>11.9</v>
      </c>
      <c r="AQ929" s="120">
        <v>-2.86</v>
      </c>
      <c r="AR929" s="120">
        <v>25.42</v>
      </c>
      <c r="AS929" s="120">
        <v>41.67</v>
      </c>
      <c r="AT929" s="120">
        <v>-79.02</v>
      </c>
      <c r="AU929" s="120">
        <v>105.56</v>
      </c>
      <c r="AV929" s="120">
        <v>215</v>
      </c>
      <c r="AW929" s="120">
        <v>68.89</v>
      </c>
      <c r="AX929" s="120">
        <v>212.5</v>
      </c>
      <c r="AY929" s="120">
        <v>254.17</v>
      </c>
      <c r="AZ929" s="120">
        <v>288.57</v>
      </c>
      <c r="BA929" s="120">
        <v>282.14</v>
      </c>
    </row>
    <row r="930" spans="1:53" ht="29.25" x14ac:dyDescent="0.45">
      <c r="A930" s="261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200</v>
      </c>
      <c r="J930" s="119">
        <v>-100</v>
      </c>
      <c r="K930" s="119">
        <v>-100</v>
      </c>
      <c r="L930" s="119">
        <v>-100</v>
      </c>
      <c r="M930" s="117"/>
      <c r="N930" s="117"/>
      <c r="O930" s="117"/>
      <c r="P930" s="117"/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200</v>
      </c>
      <c r="AB930" s="119">
        <v>-100</v>
      </c>
      <c r="AC930" s="119">
        <v>-66.67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900</v>
      </c>
      <c r="AL930" s="119">
        <v>-100</v>
      </c>
      <c r="AM930" s="117"/>
      <c r="AN930" s="117"/>
      <c r="AO930" s="119">
        <v>0</v>
      </c>
      <c r="AP930" s="117"/>
      <c r="AQ930" s="119">
        <v>-50</v>
      </c>
      <c r="AR930" s="117"/>
      <c r="AS930" s="117"/>
      <c r="AT930" s="117"/>
      <c r="AU930" s="117"/>
      <c r="AV930" s="117"/>
      <c r="AW930" s="119">
        <v>-90</v>
      </c>
      <c r="AX930" s="117"/>
      <c r="AY930" s="117"/>
      <c r="AZ930" s="119">
        <v>-100</v>
      </c>
      <c r="BA930" s="119">
        <v>-100</v>
      </c>
    </row>
    <row r="931" spans="1:53" ht="29.25" x14ac:dyDescent="0.45">
      <c r="A931" s="260">
        <v>297</v>
      </c>
      <c r="B931" s="173" t="s">
        <v>364</v>
      </c>
      <c r="C931" s="118">
        <v>1000</v>
      </c>
      <c r="D931" s="120">
        <v>-66.67</v>
      </c>
      <c r="E931" s="120">
        <v>20</v>
      </c>
      <c r="F931" s="116"/>
      <c r="G931" s="120">
        <v>-66.67</v>
      </c>
      <c r="H931" s="120">
        <v>0</v>
      </c>
      <c r="I931" s="120">
        <v>71.430000000000007</v>
      </c>
      <c r="J931" s="120">
        <v>150</v>
      </c>
      <c r="K931" s="116"/>
      <c r="L931" s="116"/>
      <c r="M931" s="120">
        <v>-80</v>
      </c>
      <c r="N931" s="120">
        <v>100</v>
      </c>
      <c r="O931" s="120">
        <v>-81.819999999999993</v>
      </c>
      <c r="P931" s="120">
        <v>0</v>
      </c>
      <c r="Q931" s="120">
        <v>216.67</v>
      </c>
      <c r="R931" s="120">
        <v>-100</v>
      </c>
      <c r="S931" s="120">
        <v>850</v>
      </c>
      <c r="T931" s="120">
        <v>-50</v>
      </c>
      <c r="U931" s="120">
        <v>-33.33</v>
      </c>
      <c r="V931" s="120">
        <v>-100</v>
      </c>
      <c r="W931" s="120">
        <v>-76.47</v>
      </c>
      <c r="X931" s="120">
        <v>-72.22</v>
      </c>
      <c r="Y931" s="120">
        <v>100</v>
      </c>
      <c r="Z931" s="120">
        <v>75</v>
      </c>
      <c r="AA931" s="120">
        <v>650</v>
      </c>
      <c r="AB931" s="120">
        <v>100</v>
      </c>
      <c r="AC931" s="120">
        <v>-89.47</v>
      </c>
      <c r="AD931" s="116"/>
      <c r="AE931" s="120">
        <v>-15.79</v>
      </c>
      <c r="AF931" s="120">
        <v>600</v>
      </c>
      <c r="AG931" s="120">
        <v>-100</v>
      </c>
      <c r="AH931" s="116"/>
      <c r="AI931" s="120">
        <v>-100</v>
      </c>
      <c r="AJ931" s="120">
        <v>320</v>
      </c>
      <c r="AK931" s="120">
        <v>-100</v>
      </c>
      <c r="AL931" s="120">
        <v>142.86000000000001</v>
      </c>
      <c r="AM931" s="120">
        <v>-93.33</v>
      </c>
      <c r="AN931" s="120">
        <v>100</v>
      </c>
      <c r="AO931" s="120">
        <v>0</v>
      </c>
      <c r="AP931" s="120">
        <v>-85.71</v>
      </c>
      <c r="AQ931" s="120">
        <v>-68.75</v>
      </c>
      <c r="AR931" s="120">
        <v>-14.29</v>
      </c>
      <c r="AS931" s="116"/>
      <c r="AT931" s="120">
        <v>-81.819999999999993</v>
      </c>
      <c r="AU931" s="116"/>
      <c r="AV931" s="120">
        <v>-71.430000000000007</v>
      </c>
      <c r="AW931" s="116"/>
      <c r="AX931" s="120">
        <v>-29.41</v>
      </c>
      <c r="AY931" s="120">
        <v>700</v>
      </c>
      <c r="AZ931" s="120">
        <v>300</v>
      </c>
      <c r="BA931" s="120">
        <v>100</v>
      </c>
    </row>
    <row r="932" spans="1:53" ht="29.25" x14ac:dyDescent="0.45">
      <c r="A932" s="261">
        <v>298</v>
      </c>
      <c r="B932" s="174" t="s">
        <v>365</v>
      </c>
      <c r="C932" s="119">
        <v>-61.4</v>
      </c>
      <c r="D932" s="119">
        <v>-18.82</v>
      </c>
      <c r="E932" s="119">
        <v>-66.97</v>
      </c>
      <c r="F932" s="119">
        <v>-89.04</v>
      </c>
      <c r="G932" s="119">
        <v>-45.63</v>
      </c>
      <c r="H932" s="119">
        <v>-91.18</v>
      </c>
      <c r="I932" s="119">
        <v>-84.18</v>
      </c>
      <c r="J932" s="119">
        <v>-54.06</v>
      </c>
      <c r="K932" s="119">
        <v>-59.19</v>
      </c>
      <c r="L932" s="119">
        <v>-10.63</v>
      </c>
      <c r="M932" s="119">
        <v>14.85</v>
      </c>
      <c r="N932" s="119">
        <v>-31.16</v>
      </c>
      <c r="O932" s="119">
        <v>34.92</v>
      </c>
      <c r="P932" s="119">
        <v>-57.07</v>
      </c>
      <c r="Q932" s="119">
        <v>-81.540000000000006</v>
      </c>
      <c r="R932" s="119">
        <v>-56.79</v>
      </c>
      <c r="S932" s="119">
        <v>-92.64</v>
      </c>
      <c r="T932" s="119">
        <v>-20.2</v>
      </c>
      <c r="U932" s="119">
        <v>8.6999999999999993</v>
      </c>
      <c r="V932" s="119">
        <v>0</v>
      </c>
      <c r="W932" s="119">
        <v>-58.83</v>
      </c>
      <c r="X932" s="119">
        <v>-12.66</v>
      </c>
      <c r="Y932" s="119">
        <v>-15.49</v>
      </c>
      <c r="Z932" s="119">
        <v>-43.75</v>
      </c>
      <c r="AA932" s="119">
        <v>-79.760000000000005</v>
      </c>
      <c r="AB932" s="119">
        <v>-91.98</v>
      </c>
      <c r="AC932" s="119">
        <v>39.82</v>
      </c>
      <c r="AD932" s="119">
        <v>164.29</v>
      </c>
      <c r="AE932" s="119">
        <v>571.42999999999995</v>
      </c>
      <c r="AF932" s="119">
        <v>664.56</v>
      </c>
      <c r="AG932" s="119">
        <v>151</v>
      </c>
      <c r="AH932" s="119">
        <v>-23.83</v>
      </c>
      <c r="AI932" s="119">
        <v>-36.04</v>
      </c>
      <c r="AJ932" s="119">
        <v>-29.5</v>
      </c>
      <c r="AK932" s="119">
        <v>62.81</v>
      </c>
      <c r="AL932" s="119">
        <v>-59.39</v>
      </c>
      <c r="AM932" s="119">
        <v>539.53</v>
      </c>
      <c r="AN932" s="121">
        <v>1363.16</v>
      </c>
      <c r="AO932" s="119">
        <v>-68.349999999999994</v>
      </c>
      <c r="AP932" s="119">
        <v>-78.92</v>
      </c>
      <c r="AQ932" s="119">
        <v>-77.37</v>
      </c>
      <c r="AR932" s="119">
        <v>-25.33</v>
      </c>
      <c r="AS932" s="119">
        <v>89.44</v>
      </c>
      <c r="AT932" s="119">
        <v>110.5</v>
      </c>
      <c r="AU932" s="119">
        <v>205.95</v>
      </c>
      <c r="AV932" s="119">
        <v>-47.34</v>
      </c>
      <c r="AW932" s="119">
        <v>-93.11</v>
      </c>
      <c r="AX932" s="119">
        <v>43.4</v>
      </c>
      <c r="AY932" s="119">
        <v>-84.36</v>
      </c>
      <c r="AZ932" s="119">
        <v>-81.650000000000006</v>
      </c>
      <c r="BA932" s="119">
        <v>98</v>
      </c>
    </row>
    <row r="933" spans="1:53" ht="42" x14ac:dyDescent="0.45">
      <c r="A933" s="260">
        <v>299</v>
      </c>
      <c r="B933" s="173" t="s">
        <v>366</v>
      </c>
      <c r="C933" s="120">
        <v>-64.44</v>
      </c>
      <c r="D933" s="116"/>
      <c r="E933" s="116"/>
      <c r="F933" s="120">
        <v>142.86000000000001</v>
      </c>
      <c r="G933" s="120">
        <v>22.33</v>
      </c>
      <c r="H933" s="120">
        <v>-100</v>
      </c>
      <c r="I933" s="120">
        <v>-65.33</v>
      </c>
      <c r="J933" s="120">
        <v>70</v>
      </c>
      <c r="K933" s="116"/>
      <c r="L933" s="120">
        <v>-6.67</v>
      </c>
      <c r="M933" s="120">
        <v>-40.74</v>
      </c>
      <c r="N933" s="120">
        <v>-77.22</v>
      </c>
      <c r="O933" s="120">
        <v>-100</v>
      </c>
      <c r="P933" s="120">
        <v>755.56</v>
      </c>
      <c r="Q933" s="120">
        <v>-81.48</v>
      </c>
      <c r="R933" s="120">
        <v>-100</v>
      </c>
      <c r="S933" s="120">
        <v>-80.95</v>
      </c>
      <c r="T933" s="116"/>
      <c r="U933" s="120">
        <v>-57.69</v>
      </c>
      <c r="V933" s="120">
        <v>-100</v>
      </c>
      <c r="W933" s="120">
        <v>-83.82</v>
      </c>
      <c r="X933" s="120">
        <v>71.430000000000007</v>
      </c>
      <c r="Y933" s="120">
        <v>-75</v>
      </c>
      <c r="Z933" s="120">
        <v>-38.89</v>
      </c>
      <c r="AA933" s="116"/>
      <c r="AB933" s="120">
        <v>-89.61</v>
      </c>
      <c r="AC933" s="120">
        <v>-66.67</v>
      </c>
      <c r="AD933" s="116"/>
      <c r="AE933" s="120">
        <v>-58.33</v>
      </c>
      <c r="AF933" s="116"/>
      <c r="AG933" s="120">
        <v>27.27</v>
      </c>
      <c r="AH933" s="116"/>
      <c r="AI933" s="120">
        <v>-45.45</v>
      </c>
      <c r="AJ933" s="120">
        <v>-75</v>
      </c>
      <c r="AK933" s="120">
        <v>150</v>
      </c>
      <c r="AL933" s="120">
        <v>263.64</v>
      </c>
      <c r="AM933" s="120">
        <v>10</v>
      </c>
      <c r="AN933" s="120">
        <v>12.5</v>
      </c>
      <c r="AO933" s="120">
        <v>200</v>
      </c>
      <c r="AP933" s="120">
        <v>-73.33</v>
      </c>
      <c r="AQ933" s="120">
        <v>200</v>
      </c>
      <c r="AR933" s="120">
        <v>-68</v>
      </c>
      <c r="AS933" s="120">
        <v>-57.14</v>
      </c>
      <c r="AT933" s="120">
        <v>-85</v>
      </c>
      <c r="AU933" s="120">
        <v>25</v>
      </c>
      <c r="AV933" s="120">
        <v>0</v>
      </c>
      <c r="AW933" s="120">
        <v>170</v>
      </c>
      <c r="AX933" s="120">
        <v>-100</v>
      </c>
      <c r="AY933" s="120">
        <v>-40.909999999999997</v>
      </c>
      <c r="AZ933" s="120">
        <v>266.67</v>
      </c>
      <c r="BA933" s="120">
        <v>-26.67</v>
      </c>
    </row>
    <row r="934" spans="1:53" ht="42" x14ac:dyDescent="0.45">
      <c r="A934" s="261">
        <v>300</v>
      </c>
      <c r="B934" s="174" t="s">
        <v>367</v>
      </c>
      <c r="C934" s="119">
        <v>-100</v>
      </c>
      <c r="D934" s="119">
        <v>-100</v>
      </c>
      <c r="E934" s="119">
        <v>-100</v>
      </c>
      <c r="F934" s="119">
        <v>-100</v>
      </c>
      <c r="G934" s="119">
        <v>0</v>
      </c>
      <c r="H934" s="119">
        <v>-100</v>
      </c>
      <c r="I934" s="119">
        <v>-86.36</v>
      </c>
      <c r="J934" s="119">
        <v>-100</v>
      </c>
      <c r="K934" s="117"/>
      <c r="L934" s="119">
        <v>-33.33</v>
      </c>
      <c r="M934" s="117"/>
      <c r="N934" s="119">
        <v>400</v>
      </c>
      <c r="O934" s="117"/>
      <c r="P934" s="117"/>
      <c r="Q934" s="117"/>
      <c r="R934" s="117"/>
      <c r="S934" s="119">
        <v>0</v>
      </c>
      <c r="T934" s="117"/>
      <c r="U934" s="119">
        <v>-100</v>
      </c>
      <c r="V934" s="117"/>
      <c r="W934" s="117"/>
      <c r="X934" s="119">
        <v>-100</v>
      </c>
      <c r="Y934" s="117"/>
      <c r="Z934" s="119">
        <v>-100</v>
      </c>
      <c r="AA934" s="119">
        <v>50</v>
      </c>
      <c r="AB934" s="119">
        <v>-100</v>
      </c>
      <c r="AC934" s="117"/>
      <c r="AD934" s="119">
        <v>50</v>
      </c>
      <c r="AE934" s="119">
        <v>200</v>
      </c>
      <c r="AF934" s="119">
        <v>-75</v>
      </c>
      <c r="AG934" s="117"/>
      <c r="AH934" s="119">
        <v>-50</v>
      </c>
      <c r="AI934" s="119">
        <v>80</v>
      </c>
      <c r="AJ934" s="117"/>
      <c r="AK934" s="119">
        <v>-100</v>
      </c>
      <c r="AL934" s="117"/>
      <c r="AM934" s="119">
        <v>-33.33</v>
      </c>
      <c r="AN934" s="117"/>
      <c r="AO934" s="119">
        <v>-66.67</v>
      </c>
      <c r="AP934" s="119">
        <v>-66.67</v>
      </c>
      <c r="AQ934" s="119">
        <v>66.67</v>
      </c>
      <c r="AR934" s="119">
        <v>0</v>
      </c>
      <c r="AS934" s="117"/>
      <c r="AT934" s="119">
        <v>-100</v>
      </c>
      <c r="AU934" s="119">
        <v>-22.22</v>
      </c>
      <c r="AV934" s="119">
        <v>-25</v>
      </c>
      <c r="AW934" s="117"/>
      <c r="AX934" s="117"/>
      <c r="AY934" s="119">
        <v>-100</v>
      </c>
      <c r="AZ934" s="119">
        <v>-100</v>
      </c>
      <c r="BA934" s="119">
        <v>-100</v>
      </c>
    </row>
    <row r="935" spans="1:53" x14ac:dyDescent="0.45">
      <c r="A935" s="260">
        <v>301</v>
      </c>
      <c r="B935" s="173" t="s">
        <v>60</v>
      </c>
      <c r="C935" s="120">
        <v>-0.09</v>
      </c>
      <c r="D935" s="120">
        <v>12.73</v>
      </c>
      <c r="E935" s="120">
        <v>2.8</v>
      </c>
      <c r="F935" s="120">
        <v>10.43</v>
      </c>
      <c r="G935" s="120">
        <v>1.97</v>
      </c>
      <c r="H935" s="120">
        <v>13.74</v>
      </c>
      <c r="I935" s="120">
        <v>11.75</v>
      </c>
      <c r="J935" s="120">
        <v>21.34</v>
      </c>
      <c r="K935" s="120">
        <v>21.83</v>
      </c>
      <c r="L935" s="120">
        <v>3.04</v>
      </c>
      <c r="M935" s="120">
        <v>11.7</v>
      </c>
      <c r="N935" s="120">
        <v>6.57</v>
      </c>
      <c r="O935" s="120">
        <v>33.69</v>
      </c>
      <c r="P935" s="120">
        <v>0.01</v>
      </c>
      <c r="Q935" s="120">
        <v>21.25</v>
      </c>
      <c r="R935" s="120">
        <v>12.79</v>
      </c>
      <c r="S935" s="120">
        <v>19.190000000000001</v>
      </c>
      <c r="T935" s="120">
        <v>17.84</v>
      </c>
      <c r="U935" s="120">
        <v>15.23</v>
      </c>
      <c r="V935" s="120">
        <v>1.79</v>
      </c>
      <c r="W935" s="120">
        <v>8.39</v>
      </c>
      <c r="X935" s="120">
        <v>9.19</v>
      </c>
      <c r="Y935" s="120">
        <v>18.18</v>
      </c>
      <c r="Z935" s="120">
        <v>5.24</v>
      </c>
      <c r="AA935" s="120">
        <v>-1.91</v>
      </c>
      <c r="AB935" s="120">
        <v>7.13</v>
      </c>
      <c r="AC935" s="120">
        <v>5.18</v>
      </c>
      <c r="AD935" s="120">
        <v>2.2599999999999998</v>
      </c>
      <c r="AE935" s="120">
        <v>5.4</v>
      </c>
      <c r="AF935" s="120">
        <v>-6.58</v>
      </c>
      <c r="AG935" s="120">
        <v>-5.94</v>
      </c>
      <c r="AH935" s="120">
        <v>10.07</v>
      </c>
      <c r="AI935" s="120">
        <v>14.1</v>
      </c>
      <c r="AJ935" s="120">
        <v>0.43</v>
      </c>
      <c r="AK935" s="120">
        <v>11.44</v>
      </c>
      <c r="AL935" s="120">
        <v>28.48</v>
      </c>
      <c r="AM935" s="120">
        <v>10.72</v>
      </c>
      <c r="AN935" s="120">
        <v>34.39</v>
      </c>
      <c r="AO935" s="120">
        <v>25.21</v>
      </c>
      <c r="AP935" s="120">
        <v>20.52</v>
      </c>
      <c r="AQ935" s="120">
        <v>29.46</v>
      </c>
      <c r="AR935" s="120">
        <v>27.23</v>
      </c>
      <c r="AS935" s="120">
        <v>31.34</v>
      </c>
      <c r="AT935" s="120">
        <v>28.52</v>
      </c>
      <c r="AU935" s="120">
        <v>19.16</v>
      </c>
      <c r="AV935" s="120">
        <v>22.59</v>
      </c>
      <c r="AW935" s="120">
        <v>17.22</v>
      </c>
      <c r="AX935" s="120">
        <v>21.21</v>
      </c>
      <c r="AY935" s="120">
        <v>44.48</v>
      </c>
      <c r="AZ935" s="120">
        <v>3.34</v>
      </c>
      <c r="BA935" s="120">
        <v>12.41</v>
      </c>
    </row>
    <row r="936" spans="1:53" x14ac:dyDescent="0.45">
      <c r="A936" s="261">
        <v>302</v>
      </c>
      <c r="B936" s="174" t="s">
        <v>368</v>
      </c>
      <c r="C936" s="119">
        <v>-27.19</v>
      </c>
      <c r="D936" s="119">
        <v>-1.28</v>
      </c>
      <c r="E936" s="119">
        <v>3.88</v>
      </c>
      <c r="F936" s="119">
        <v>26.03</v>
      </c>
      <c r="G936" s="119">
        <v>-26.53</v>
      </c>
      <c r="H936" s="119">
        <v>14.93</v>
      </c>
      <c r="I936" s="119">
        <v>-9.18</v>
      </c>
      <c r="J936" s="119">
        <v>23.44</v>
      </c>
      <c r="K936" s="119">
        <v>5.0599999999999996</v>
      </c>
      <c r="L936" s="119">
        <v>-21.51</v>
      </c>
      <c r="M936" s="119">
        <v>-19.84</v>
      </c>
      <c r="N936" s="119">
        <v>-8.65</v>
      </c>
      <c r="O936" s="119">
        <v>-38.549999999999997</v>
      </c>
      <c r="P936" s="119">
        <v>-2.6</v>
      </c>
      <c r="Q936" s="119">
        <v>16.82</v>
      </c>
      <c r="R936" s="119">
        <v>-34.78</v>
      </c>
      <c r="S936" s="119">
        <v>40.28</v>
      </c>
      <c r="T936" s="119">
        <v>-28.57</v>
      </c>
      <c r="U936" s="119">
        <v>17.98</v>
      </c>
      <c r="V936" s="119">
        <v>-2.5299999999999998</v>
      </c>
      <c r="W936" s="119">
        <v>38.549999999999997</v>
      </c>
      <c r="X936" s="119">
        <v>91.78</v>
      </c>
      <c r="Y936" s="119">
        <v>0</v>
      </c>
      <c r="Z936" s="119">
        <v>-23.16</v>
      </c>
      <c r="AA936" s="119">
        <v>96.08</v>
      </c>
      <c r="AB936" s="119">
        <v>40</v>
      </c>
      <c r="AC936" s="119">
        <v>-11.2</v>
      </c>
      <c r="AD936" s="119">
        <v>61.67</v>
      </c>
      <c r="AE936" s="119">
        <v>-30.69</v>
      </c>
      <c r="AF936" s="119">
        <v>78.180000000000007</v>
      </c>
      <c r="AG936" s="119">
        <v>-24.76</v>
      </c>
      <c r="AH936" s="119">
        <v>-6.49</v>
      </c>
      <c r="AI936" s="119">
        <v>31.3</v>
      </c>
      <c r="AJ936" s="119">
        <v>-47.14</v>
      </c>
      <c r="AK936" s="119">
        <v>-26.73</v>
      </c>
      <c r="AL936" s="119">
        <v>46.58</v>
      </c>
      <c r="AM936" s="119">
        <v>-22</v>
      </c>
      <c r="AN936" s="119">
        <v>-9.52</v>
      </c>
      <c r="AO936" s="119">
        <v>13.51</v>
      </c>
      <c r="AP936" s="119">
        <v>-22.68</v>
      </c>
      <c r="AQ936" s="119">
        <v>120</v>
      </c>
      <c r="AR936" s="119">
        <v>-7.14</v>
      </c>
      <c r="AS936" s="119">
        <v>-6.33</v>
      </c>
      <c r="AT936" s="119">
        <v>44.44</v>
      </c>
      <c r="AU936" s="119">
        <v>-1.32</v>
      </c>
      <c r="AV936" s="119">
        <v>172.97</v>
      </c>
      <c r="AW936" s="119">
        <v>51.35</v>
      </c>
      <c r="AX936" s="119">
        <v>-9.35</v>
      </c>
      <c r="AY936" s="119">
        <v>107.69</v>
      </c>
      <c r="AZ936" s="119">
        <v>40</v>
      </c>
      <c r="BA936" s="119">
        <v>0.79</v>
      </c>
    </row>
    <row r="937" spans="1:53" ht="54.75" x14ac:dyDescent="0.45">
      <c r="A937" s="260">
        <v>303</v>
      </c>
      <c r="B937" s="173" t="s">
        <v>369</v>
      </c>
      <c r="C937" s="120">
        <v>-16.670000000000002</v>
      </c>
      <c r="D937" s="120">
        <v>80</v>
      </c>
      <c r="E937" s="120">
        <v>-50</v>
      </c>
      <c r="F937" s="120">
        <v>0</v>
      </c>
      <c r="G937" s="116"/>
      <c r="H937" s="120">
        <v>12.5</v>
      </c>
      <c r="I937" s="120">
        <v>42.86</v>
      </c>
      <c r="J937" s="120">
        <v>0</v>
      </c>
      <c r="K937" s="120">
        <v>-100</v>
      </c>
      <c r="L937" s="120">
        <v>-46.15</v>
      </c>
      <c r="M937" s="120">
        <v>-89.47</v>
      </c>
      <c r="N937" s="120">
        <v>-100</v>
      </c>
      <c r="O937" s="116"/>
      <c r="P937" s="120">
        <v>-100</v>
      </c>
      <c r="Q937" s="120">
        <v>-62.5</v>
      </c>
      <c r="R937" s="120">
        <v>-100</v>
      </c>
      <c r="S937" s="116"/>
      <c r="T937" s="120">
        <v>-77.78</v>
      </c>
      <c r="U937" s="120">
        <v>60</v>
      </c>
      <c r="V937" s="120">
        <v>37.5</v>
      </c>
      <c r="W937" s="116"/>
      <c r="X937" s="120">
        <v>157.13999999999999</v>
      </c>
      <c r="Y937" s="120">
        <v>600</v>
      </c>
      <c r="Z937" s="116"/>
      <c r="AA937" s="116"/>
      <c r="AB937" s="116"/>
      <c r="AC937" s="120">
        <v>333.33</v>
      </c>
      <c r="AD937" s="116"/>
      <c r="AE937" s="120">
        <v>50</v>
      </c>
      <c r="AF937" s="120">
        <v>50</v>
      </c>
      <c r="AG937" s="120">
        <v>-100</v>
      </c>
      <c r="AH937" s="120">
        <v>36.36</v>
      </c>
      <c r="AI937" s="120">
        <v>-100</v>
      </c>
      <c r="AJ937" s="120">
        <v>-88.89</v>
      </c>
      <c r="AK937" s="120">
        <v>-100</v>
      </c>
      <c r="AL937" s="120">
        <v>-60</v>
      </c>
      <c r="AM937" s="120">
        <v>-91.67</v>
      </c>
      <c r="AN937" s="120">
        <v>-100</v>
      </c>
      <c r="AO937" s="120">
        <v>-100</v>
      </c>
      <c r="AP937" s="120">
        <v>150</v>
      </c>
      <c r="AQ937" s="120">
        <v>-33.33</v>
      </c>
      <c r="AR937" s="120">
        <v>366.67</v>
      </c>
      <c r="AS937" s="116"/>
      <c r="AT937" s="120">
        <v>-26.67</v>
      </c>
      <c r="AU937" s="116"/>
      <c r="AV937" s="120">
        <v>0</v>
      </c>
      <c r="AW937" s="116"/>
      <c r="AX937" s="120">
        <v>0</v>
      </c>
      <c r="AY937" s="120">
        <v>900</v>
      </c>
      <c r="AZ937" s="116"/>
      <c r="BA937" s="116"/>
    </row>
    <row r="938" spans="1:53" ht="29.25" x14ac:dyDescent="0.45">
      <c r="A938" s="261">
        <v>304</v>
      </c>
      <c r="B938" s="174" t="s">
        <v>370</v>
      </c>
      <c r="C938" s="119">
        <v>-40.57</v>
      </c>
      <c r="D938" s="119">
        <v>-69</v>
      </c>
      <c r="E938" s="119">
        <v>-47.79</v>
      </c>
      <c r="F938" s="119">
        <v>-15.28</v>
      </c>
      <c r="G938" s="119">
        <v>-55.43</v>
      </c>
      <c r="H938" s="119">
        <v>-17.27</v>
      </c>
      <c r="I938" s="119">
        <v>8.43</v>
      </c>
      <c r="J938" s="119">
        <v>10.78</v>
      </c>
      <c r="K938" s="119">
        <v>-24.41</v>
      </c>
      <c r="L938" s="119">
        <v>73.739999999999995</v>
      </c>
      <c r="M938" s="119">
        <v>-13.83</v>
      </c>
      <c r="N938" s="119">
        <v>3.96</v>
      </c>
      <c r="O938" s="119">
        <v>38.1</v>
      </c>
      <c r="P938" s="119">
        <v>151.61000000000001</v>
      </c>
      <c r="Q938" s="119">
        <v>37.29</v>
      </c>
      <c r="R938" s="119">
        <v>31.15</v>
      </c>
      <c r="S938" s="119">
        <v>119.51</v>
      </c>
      <c r="T938" s="119">
        <v>-45.05</v>
      </c>
      <c r="U938" s="119">
        <v>300</v>
      </c>
      <c r="V938" s="119">
        <v>245.13</v>
      </c>
      <c r="W938" s="119">
        <v>-6.25</v>
      </c>
      <c r="X938" s="119">
        <v>-33.72</v>
      </c>
      <c r="Y938" s="119">
        <v>13.58</v>
      </c>
      <c r="Z938" s="119">
        <v>26.67</v>
      </c>
      <c r="AA938" s="119">
        <v>-3.45</v>
      </c>
      <c r="AB938" s="119">
        <v>25.64</v>
      </c>
      <c r="AC938" s="119">
        <v>4.9400000000000004</v>
      </c>
      <c r="AD938" s="119">
        <v>-31.25</v>
      </c>
      <c r="AE938" s="119">
        <v>23.33</v>
      </c>
      <c r="AF938" s="119">
        <v>144</v>
      </c>
      <c r="AG938" s="119">
        <v>-75</v>
      </c>
      <c r="AH938" s="119">
        <v>-70.510000000000005</v>
      </c>
      <c r="AI938" s="119">
        <v>67.78</v>
      </c>
      <c r="AJ938" s="119">
        <v>-21.05</v>
      </c>
      <c r="AK938" s="119">
        <v>-10.87</v>
      </c>
      <c r="AL938" s="119">
        <v>-27.07</v>
      </c>
      <c r="AM938" s="119">
        <v>-5.95</v>
      </c>
      <c r="AN938" s="119">
        <v>6.12</v>
      </c>
      <c r="AO938" s="119">
        <v>-10.59</v>
      </c>
      <c r="AP938" s="119">
        <v>-1.82</v>
      </c>
      <c r="AQ938" s="119">
        <v>-54.95</v>
      </c>
      <c r="AR938" s="119">
        <v>-48.36</v>
      </c>
      <c r="AS938" s="119">
        <v>-36.67</v>
      </c>
      <c r="AT938" s="119">
        <v>0.87</v>
      </c>
      <c r="AU938" s="119">
        <v>-18.54</v>
      </c>
      <c r="AV938" s="119">
        <v>0</v>
      </c>
      <c r="AW938" s="119">
        <v>-9.76</v>
      </c>
      <c r="AX938" s="119">
        <v>-30.93</v>
      </c>
      <c r="AY938" s="119">
        <v>16.46</v>
      </c>
      <c r="AZ938" s="119">
        <v>23.08</v>
      </c>
      <c r="BA938" s="119">
        <v>6.58</v>
      </c>
    </row>
    <row r="939" spans="1:53" x14ac:dyDescent="0.45">
      <c r="A939" s="260">
        <v>305</v>
      </c>
      <c r="B939" s="173" t="s">
        <v>371</v>
      </c>
      <c r="C939" s="120">
        <v>34.83</v>
      </c>
      <c r="D939" s="120">
        <v>-5.5</v>
      </c>
      <c r="E939" s="120">
        <v>-6.61</v>
      </c>
      <c r="F939" s="120">
        <v>-22.33</v>
      </c>
      <c r="G939" s="120">
        <v>-11.16</v>
      </c>
      <c r="H939" s="120">
        <v>-17.95</v>
      </c>
      <c r="I939" s="120">
        <v>-8.65</v>
      </c>
      <c r="J939" s="120">
        <v>-4.76</v>
      </c>
      <c r="K939" s="120">
        <v>108.78</v>
      </c>
      <c r="L939" s="120">
        <v>4.51</v>
      </c>
      <c r="M939" s="120">
        <v>-18.89</v>
      </c>
      <c r="N939" s="120">
        <v>-20.149999999999999</v>
      </c>
      <c r="O939" s="120">
        <v>19.41</v>
      </c>
      <c r="P939" s="120">
        <v>9.1</v>
      </c>
      <c r="Q939" s="120">
        <v>6.84</v>
      </c>
      <c r="R939" s="120">
        <v>-83.67</v>
      </c>
      <c r="S939" s="120">
        <v>-65.84</v>
      </c>
      <c r="T939" s="120">
        <v>-12.28</v>
      </c>
      <c r="U939" s="120">
        <v>-7.62</v>
      </c>
      <c r="V939" s="120">
        <v>-80.040000000000006</v>
      </c>
      <c r="W939" s="120">
        <v>-77.31</v>
      </c>
      <c r="X939" s="120">
        <v>-80.3</v>
      </c>
      <c r="Y939" s="120">
        <v>-69.849999999999994</v>
      </c>
      <c r="Z939" s="120">
        <v>72.52</v>
      </c>
      <c r="AA939" s="120">
        <v>-72.7</v>
      </c>
      <c r="AB939" s="120">
        <v>-72.7</v>
      </c>
      <c r="AC939" s="120">
        <v>-55.44</v>
      </c>
      <c r="AD939" s="120">
        <v>68.86</v>
      </c>
      <c r="AE939" s="120">
        <v>51.67</v>
      </c>
      <c r="AF939" s="120">
        <v>-54.78</v>
      </c>
      <c r="AG939" s="120">
        <v>-30.44</v>
      </c>
      <c r="AH939" s="120">
        <v>73.55</v>
      </c>
      <c r="AI939" s="120">
        <v>32.78</v>
      </c>
      <c r="AJ939" s="120">
        <v>105.53</v>
      </c>
      <c r="AK939" s="120">
        <v>81.47</v>
      </c>
      <c r="AL939" s="120">
        <v>-68.37</v>
      </c>
      <c r="AM939" s="120">
        <v>1.83</v>
      </c>
      <c r="AN939" s="120">
        <v>117.53</v>
      </c>
      <c r="AO939" s="120">
        <v>14.22</v>
      </c>
      <c r="AP939" s="120">
        <v>12.17</v>
      </c>
      <c r="AQ939" s="120">
        <v>68.44</v>
      </c>
      <c r="AR939" s="120">
        <v>25.51</v>
      </c>
      <c r="AS939" s="120">
        <v>-21.6</v>
      </c>
      <c r="AT939" s="120">
        <v>52.81</v>
      </c>
      <c r="AU939" s="120">
        <v>-3.85</v>
      </c>
      <c r="AV939" s="120">
        <v>-19.239999999999998</v>
      </c>
      <c r="AW939" s="120">
        <v>66.81</v>
      </c>
      <c r="AX939" s="120">
        <v>37.01</v>
      </c>
      <c r="AY939" s="120">
        <v>29.69</v>
      </c>
      <c r="AZ939" s="120">
        <v>-10.82</v>
      </c>
      <c r="BA939" s="120">
        <v>34.97</v>
      </c>
    </row>
    <row r="940" spans="1:53" x14ac:dyDescent="0.45">
      <c r="A940" s="261">
        <v>306</v>
      </c>
      <c r="B940" s="174" t="s">
        <v>372</v>
      </c>
      <c r="C940" s="119">
        <v>-2.14</v>
      </c>
      <c r="D940" s="119">
        <v>65</v>
      </c>
      <c r="E940" s="119">
        <v>46.07</v>
      </c>
      <c r="F940" s="119">
        <v>120.55</v>
      </c>
      <c r="G940" s="119">
        <v>-30.17</v>
      </c>
      <c r="H940" s="119">
        <v>59.57</v>
      </c>
      <c r="I940" s="119">
        <v>7.26</v>
      </c>
      <c r="J940" s="119">
        <v>-5.56</v>
      </c>
      <c r="K940" s="119">
        <v>10.11</v>
      </c>
      <c r="L940" s="119">
        <v>-15.33</v>
      </c>
      <c r="M940" s="119">
        <v>-16.8</v>
      </c>
      <c r="N940" s="119">
        <v>-52.21</v>
      </c>
      <c r="O940" s="119">
        <v>-9.49</v>
      </c>
      <c r="P940" s="119">
        <v>-21.21</v>
      </c>
      <c r="Q940" s="119">
        <v>-3.08</v>
      </c>
      <c r="R940" s="119">
        <v>-5.59</v>
      </c>
      <c r="S940" s="119">
        <v>-32.799999999999997</v>
      </c>
      <c r="T940" s="119">
        <v>-4.67</v>
      </c>
      <c r="U940" s="119">
        <v>-26.04</v>
      </c>
      <c r="V940" s="119">
        <v>1.47</v>
      </c>
      <c r="W940" s="119">
        <v>-3.06</v>
      </c>
      <c r="X940" s="119">
        <v>-5.17</v>
      </c>
      <c r="Y940" s="119">
        <v>-39.42</v>
      </c>
      <c r="Z940" s="119">
        <v>55.38</v>
      </c>
      <c r="AA940" s="119">
        <v>-16.13</v>
      </c>
      <c r="AB940" s="119">
        <v>-1.92</v>
      </c>
      <c r="AC940" s="119">
        <v>18.25</v>
      </c>
      <c r="AD940" s="119">
        <v>-31.58</v>
      </c>
      <c r="AE940" s="119">
        <v>14.29</v>
      </c>
      <c r="AF940" s="119">
        <v>-5.59</v>
      </c>
      <c r="AG940" s="119">
        <v>-30.99</v>
      </c>
      <c r="AH940" s="119">
        <v>-10.87</v>
      </c>
      <c r="AI940" s="119">
        <v>-24.21</v>
      </c>
      <c r="AJ940" s="119">
        <v>-9.09</v>
      </c>
      <c r="AK940" s="119">
        <v>36.51</v>
      </c>
      <c r="AL940" s="119">
        <v>2.97</v>
      </c>
      <c r="AM940" s="119">
        <v>-29.81</v>
      </c>
      <c r="AN940" s="119">
        <v>-2.94</v>
      </c>
      <c r="AO940" s="119">
        <v>14.09</v>
      </c>
      <c r="AP940" s="119">
        <v>-9.6199999999999992</v>
      </c>
      <c r="AQ940" s="119">
        <v>-10.42</v>
      </c>
      <c r="AR940" s="119">
        <v>-30.37</v>
      </c>
      <c r="AS940" s="119">
        <v>8.16</v>
      </c>
      <c r="AT940" s="119">
        <v>8.94</v>
      </c>
      <c r="AU940" s="119">
        <v>38.89</v>
      </c>
      <c r="AV940" s="119">
        <v>26</v>
      </c>
      <c r="AW940" s="119">
        <v>53.49</v>
      </c>
      <c r="AX940" s="119">
        <v>-18.27</v>
      </c>
      <c r="AY940" s="119">
        <v>45.21</v>
      </c>
      <c r="AZ940" s="119">
        <v>12.12</v>
      </c>
      <c r="BA940" s="119">
        <v>45.88</v>
      </c>
    </row>
    <row r="941" spans="1:53" ht="29.25" x14ac:dyDescent="0.45">
      <c r="A941" s="260">
        <v>307</v>
      </c>
      <c r="B941" s="173" t="s">
        <v>373</v>
      </c>
      <c r="C941" s="116"/>
      <c r="D941" s="120">
        <v>0</v>
      </c>
      <c r="E941" s="120">
        <v>-100</v>
      </c>
      <c r="F941" s="116"/>
      <c r="G941" s="120">
        <v>-100</v>
      </c>
      <c r="H941" s="116"/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16"/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</row>
    <row r="942" spans="1:53" ht="67.5" x14ac:dyDescent="0.45">
      <c r="A942" s="261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605.17999999999995</v>
      </c>
      <c r="R942" s="119">
        <v>448.14</v>
      </c>
      <c r="S942" s="117"/>
      <c r="T942" s="117"/>
      <c r="U942" s="117"/>
      <c r="V942" s="117"/>
      <c r="W942" s="119">
        <v>-23.42</v>
      </c>
      <c r="X942" s="119">
        <v>-42.52</v>
      </c>
      <c r="Y942" s="117"/>
      <c r="Z942" s="117"/>
      <c r="AA942" s="117"/>
      <c r="AB942" s="117"/>
      <c r="AC942" s="119">
        <v>-98.2</v>
      </c>
      <c r="AD942" s="119">
        <v>-99.69</v>
      </c>
      <c r="AE942" s="119">
        <v>-98.99</v>
      </c>
      <c r="AF942" s="119">
        <v>-62.57</v>
      </c>
      <c r="AG942" s="119">
        <v>30.7</v>
      </c>
      <c r="AH942" s="119">
        <v>-99.04</v>
      </c>
      <c r="AI942" s="119">
        <v>-99.37</v>
      </c>
      <c r="AJ942" s="119">
        <v>-99.26</v>
      </c>
      <c r="AK942" s="119">
        <v>-99.52</v>
      </c>
      <c r="AL942" s="119">
        <v>-98.6</v>
      </c>
      <c r="AM942" s="119">
        <v>-99.63</v>
      </c>
      <c r="AN942" s="119">
        <v>-66.67</v>
      </c>
      <c r="AO942" s="119">
        <v>-59.18</v>
      </c>
      <c r="AP942" s="119">
        <v>-43.48</v>
      </c>
      <c r="AQ942" s="119">
        <v>0</v>
      </c>
      <c r="AR942" s="119">
        <v>9.18</v>
      </c>
      <c r="AS942" s="119">
        <v>-99.64</v>
      </c>
      <c r="AT942" s="121">
        <v>45033.33</v>
      </c>
      <c r="AU942" s="121">
        <v>33316.67</v>
      </c>
      <c r="AV942" s="119">
        <v>-15</v>
      </c>
      <c r="AW942" s="121">
        <v>11700</v>
      </c>
      <c r="AX942" s="119">
        <v>18.18</v>
      </c>
      <c r="AY942" s="119">
        <v>66.67</v>
      </c>
      <c r="AZ942" s="119">
        <v>37.5</v>
      </c>
      <c r="BA942" s="119">
        <v>45</v>
      </c>
    </row>
    <row r="943" spans="1:53" ht="29.25" x14ac:dyDescent="0.45">
      <c r="A943" s="260">
        <v>309</v>
      </c>
      <c r="B943" s="173" t="s">
        <v>86</v>
      </c>
      <c r="C943" s="120">
        <v>13.35</v>
      </c>
      <c r="D943" s="120">
        <v>-1.38</v>
      </c>
      <c r="E943" s="120">
        <v>-7.5</v>
      </c>
      <c r="F943" s="120">
        <v>-14.89</v>
      </c>
      <c r="G943" s="120">
        <v>-25.06</v>
      </c>
      <c r="H943" s="120">
        <v>5.16</v>
      </c>
      <c r="I943" s="120">
        <v>-14.39</v>
      </c>
      <c r="J943" s="120">
        <v>-11.37</v>
      </c>
      <c r="K943" s="120">
        <v>-8.81</v>
      </c>
      <c r="L943" s="120">
        <v>-26.51</v>
      </c>
      <c r="M943" s="120">
        <v>-9.85</v>
      </c>
      <c r="N943" s="120">
        <v>-5</v>
      </c>
      <c r="O943" s="120">
        <v>-24.13</v>
      </c>
      <c r="P943" s="120">
        <v>4.32</v>
      </c>
      <c r="Q943" s="120">
        <v>-15.46</v>
      </c>
      <c r="R943" s="120">
        <v>-20.420000000000002</v>
      </c>
      <c r="S943" s="120">
        <v>-22.66</v>
      </c>
      <c r="T943" s="120">
        <v>-21.28</v>
      </c>
      <c r="U943" s="120">
        <v>-9.0500000000000007</v>
      </c>
      <c r="V943" s="120">
        <v>-12.82</v>
      </c>
      <c r="W943" s="120">
        <v>-7.08</v>
      </c>
      <c r="X943" s="120">
        <v>-11.05</v>
      </c>
      <c r="Y943" s="120">
        <v>-24.62</v>
      </c>
      <c r="Z943" s="120">
        <v>-10.93</v>
      </c>
      <c r="AA943" s="120">
        <v>-12.02</v>
      </c>
      <c r="AB943" s="120">
        <v>-14.86</v>
      </c>
      <c r="AC943" s="120">
        <v>23.82</v>
      </c>
      <c r="AD943" s="120">
        <v>11.2</v>
      </c>
      <c r="AE943" s="120">
        <v>18.309999999999999</v>
      </c>
      <c r="AF943" s="120">
        <v>10.42</v>
      </c>
      <c r="AG943" s="120">
        <v>-18.850000000000001</v>
      </c>
      <c r="AH943" s="120">
        <v>-1.94</v>
      </c>
      <c r="AI943" s="120">
        <v>-0.75</v>
      </c>
      <c r="AJ943" s="120">
        <v>5.75</v>
      </c>
      <c r="AK943" s="120">
        <v>64.91</v>
      </c>
      <c r="AL943" s="120">
        <v>4.5</v>
      </c>
      <c r="AM943" s="120">
        <v>18.059999999999999</v>
      </c>
      <c r="AN943" s="120">
        <v>6.78</v>
      </c>
      <c r="AO943" s="120">
        <v>-0.09</v>
      </c>
      <c r="AP943" s="120">
        <v>7.52</v>
      </c>
      <c r="AQ943" s="120">
        <v>7.27</v>
      </c>
      <c r="AR943" s="120">
        <v>19.559999999999999</v>
      </c>
      <c r="AS943" s="120">
        <v>47.26</v>
      </c>
      <c r="AT943" s="120">
        <v>22.37</v>
      </c>
      <c r="AU943" s="120">
        <v>22.56</v>
      </c>
      <c r="AV943" s="120">
        <v>25.67</v>
      </c>
      <c r="AW943" s="120">
        <v>24.25</v>
      </c>
      <c r="AX943" s="120">
        <v>23.54</v>
      </c>
      <c r="AY943" s="120">
        <v>36.18</v>
      </c>
      <c r="AZ943" s="120">
        <v>23.97</v>
      </c>
      <c r="BA943" s="120">
        <v>9.26</v>
      </c>
    </row>
    <row r="944" spans="1:53" ht="29.25" x14ac:dyDescent="0.45">
      <c r="A944" s="261">
        <v>310</v>
      </c>
      <c r="B944" s="174" t="s">
        <v>375</v>
      </c>
      <c r="C944" s="119">
        <v>151.28</v>
      </c>
      <c r="D944" s="119">
        <v>397.37</v>
      </c>
      <c r="E944" s="119">
        <v>329.41</v>
      </c>
      <c r="F944" s="119">
        <v>-81.44</v>
      </c>
      <c r="G944" s="119">
        <v>331.03</v>
      </c>
      <c r="H944" s="119">
        <v>222.86</v>
      </c>
      <c r="I944" s="119">
        <v>-9.33</v>
      </c>
      <c r="J944" s="119">
        <v>42.39</v>
      </c>
      <c r="K944" s="119">
        <v>182.46</v>
      </c>
      <c r="L944" s="119">
        <v>81.25</v>
      </c>
      <c r="M944" s="119">
        <v>-53.39</v>
      </c>
      <c r="N944" s="119">
        <v>-37.78</v>
      </c>
      <c r="O944" s="119">
        <v>-14.29</v>
      </c>
      <c r="P944" s="119">
        <v>-44.44</v>
      </c>
      <c r="Q944" s="119">
        <v>-50</v>
      </c>
      <c r="R944" s="121">
        <v>1483.87</v>
      </c>
      <c r="S944" s="119">
        <v>-76.400000000000006</v>
      </c>
      <c r="T944" s="119">
        <v>-23.01</v>
      </c>
      <c r="U944" s="119">
        <v>70.59</v>
      </c>
      <c r="V944" s="119">
        <v>-54.2</v>
      </c>
      <c r="W944" s="119">
        <v>-55.28</v>
      </c>
      <c r="X944" s="119">
        <v>-23.28</v>
      </c>
      <c r="Y944" s="119">
        <v>-12.73</v>
      </c>
      <c r="Z944" s="119">
        <v>-79.760000000000005</v>
      </c>
      <c r="AA944" s="119">
        <v>-85.71</v>
      </c>
      <c r="AB944" s="119">
        <v>-34.29</v>
      </c>
      <c r="AC944" s="119">
        <v>10.96</v>
      </c>
      <c r="AD944" s="119">
        <v>-96.13</v>
      </c>
      <c r="AE944" s="119">
        <v>-47.46</v>
      </c>
      <c r="AF944" s="119">
        <v>-6.9</v>
      </c>
      <c r="AG944" s="119">
        <v>-84.48</v>
      </c>
      <c r="AH944" s="119">
        <v>-91.67</v>
      </c>
      <c r="AI944" s="119">
        <v>-87.5</v>
      </c>
      <c r="AJ944" s="119">
        <v>-94.38</v>
      </c>
      <c r="AK944" s="119">
        <v>-82.29</v>
      </c>
      <c r="AL944" s="119">
        <v>241.18</v>
      </c>
      <c r="AM944" s="119">
        <v>-25</v>
      </c>
      <c r="AN944" s="119">
        <v>-86.96</v>
      </c>
      <c r="AO944" s="119">
        <v>-12.35</v>
      </c>
      <c r="AP944" s="119">
        <v>-73.680000000000007</v>
      </c>
      <c r="AQ944" s="119">
        <v>45.16</v>
      </c>
      <c r="AR944" s="119">
        <v>-24.69</v>
      </c>
      <c r="AS944" s="119">
        <v>38.89</v>
      </c>
      <c r="AT944" s="121">
        <v>1260</v>
      </c>
      <c r="AU944" s="121">
        <v>1333.33</v>
      </c>
      <c r="AV944" s="119">
        <v>720</v>
      </c>
      <c r="AW944" s="119">
        <v>782.35</v>
      </c>
      <c r="AX944" s="119">
        <v>77.59</v>
      </c>
      <c r="AY944" s="121">
        <v>1244.44</v>
      </c>
      <c r="AZ944" s="119">
        <v>700</v>
      </c>
      <c r="BA944" s="119">
        <v>314.08</v>
      </c>
    </row>
    <row r="945" spans="1:53" x14ac:dyDescent="0.45">
      <c r="A945" s="260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</row>
    <row r="946" spans="1:53" ht="29.25" x14ac:dyDescent="0.45">
      <c r="A946" s="261">
        <v>312</v>
      </c>
      <c r="B946" s="174" t="s">
        <v>377</v>
      </c>
      <c r="C946" s="119">
        <v>31.82</v>
      </c>
      <c r="D946" s="119">
        <v>0</v>
      </c>
      <c r="E946" s="119">
        <v>-25.71</v>
      </c>
      <c r="F946" s="119">
        <v>50</v>
      </c>
      <c r="G946" s="119">
        <v>320</v>
      </c>
      <c r="H946" s="119">
        <v>-68.52</v>
      </c>
      <c r="I946" s="119">
        <v>-36.36</v>
      </c>
      <c r="J946" s="119">
        <v>208.33</v>
      </c>
      <c r="K946" s="119">
        <v>90</v>
      </c>
      <c r="L946" s="119">
        <v>140.43</v>
      </c>
      <c r="M946" s="119">
        <v>86.84</v>
      </c>
      <c r="N946" s="119">
        <v>27.45</v>
      </c>
      <c r="O946" s="119">
        <v>-13.79</v>
      </c>
      <c r="P946" s="119">
        <v>205</v>
      </c>
      <c r="Q946" s="119">
        <v>-73.08</v>
      </c>
      <c r="R946" s="119">
        <v>37.04</v>
      </c>
      <c r="S946" s="119">
        <v>-59.18</v>
      </c>
      <c r="T946" s="119">
        <v>123.53</v>
      </c>
      <c r="U946" s="119">
        <v>-10.71</v>
      </c>
      <c r="V946" s="119">
        <v>-29.73</v>
      </c>
      <c r="W946" s="119">
        <v>-42.11</v>
      </c>
      <c r="X946" s="119">
        <v>-35.4</v>
      </c>
      <c r="Y946" s="119">
        <v>-64.790000000000006</v>
      </c>
      <c r="Z946" s="119">
        <v>-12.31</v>
      </c>
      <c r="AA946" s="119">
        <v>64</v>
      </c>
      <c r="AB946" s="119">
        <v>-47.54</v>
      </c>
      <c r="AC946" s="119">
        <v>35.71</v>
      </c>
      <c r="AD946" s="119">
        <v>-63.51</v>
      </c>
      <c r="AE946" s="119">
        <v>-18.329999999999998</v>
      </c>
      <c r="AF946" s="119">
        <v>0</v>
      </c>
      <c r="AG946" s="119">
        <v>-44</v>
      </c>
      <c r="AH946" s="119">
        <v>-28.85</v>
      </c>
      <c r="AI946" s="119">
        <v>212.12</v>
      </c>
      <c r="AJ946" s="119">
        <v>-56.16</v>
      </c>
      <c r="AK946" s="119">
        <v>480</v>
      </c>
      <c r="AL946" s="119">
        <v>-66.67</v>
      </c>
      <c r="AM946" s="119">
        <v>295.12</v>
      </c>
      <c r="AN946" s="119">
        <v>215.63</v>
      </c>
      <c r="AO946" s="121">
        <v>1289.47</v>
      </c>
      <c r="AP946" s="119">
        <v>55.56</v>
      </c>
      <c r="AQ946" s="119">
        <v>-77.55</v>
      </c>
      <c r="AR946" s="119">
        <v>-82.89</v>
      </c>
      <c r="AS946" s="119">
        <v>507.14</v>
      </c>
      <c r="AT946" s="119">
        <v>91.89</v>
      </c>
      <c r="AU946" s="119">
        <v>60.19</v>
      </c>
      <c r="AV946" s="119">
        <v>109.38</v>
      </c>
      <c r="AW946" s="119">
        <v>-44.14</v>
      </c>
      <c r="AX946" s="119">
        <v>-47.37</v>
      </c>
      <c r="AY946" s="119">
        <v>12.35</v>
      </c>
      <c r="AZ946" s="119">
        <v>0.99</v>
      </c>
      <c r="BA946" s="119">
        <v>-41.67</v>
      </c>
    </row>
    <row r="947" spans="1:53" ht="54.75" x14ac:dyDescent="0.45">
      <c r="A947" s="260">
        <v>313</v>
      </c>
      <c r="B947" s="173" t="s">
        <v>378</v>
      </c>
      <c r="C947" s="120">
        <v>-20.81</v>
      </c>
      <c r="D947" s="120">
        <v>-36.67</v>
      </c>
      <c r="E947" s="120">
        <v>-25.59</v>
      </c>
      <c r="F947" s="120">
        <v>-31.81</v>
      </c>
      <c r="G947" s="120">
        <v>-36.74</v>
      </c>
      <c r="H947" s="120">
        <v>-49.47</v>
      </c>
      <c r="I947" s="120">
        <v>-22.75</v>
      </c>
      <c r="J947" s="120">
        <v>-32.71</v>
      </c>
      <c r="K947" s="120">
        <v>-21.13</v>
      </c>
      <c r="L947" s="120">
        <v>-1.46</v>
      </c>
      <c r="M947" s="120">
        <v>-43.79</v>
      </c>
      <c r="N947" s="120">
        <v>-8.3699999999999992</v>
      </c>
      <c r="O947" s="120">
        <v>12.23</v>
      </c>
      <c r="P947" s="120">
        <v>-13.87</v>
      </c>
      <c r="Q947" s="120">
        <v>-9.66</v>
      </c>
      <c r="R947" s="120">
        <v>49.81</v>
      </c>
      <c r="S947" s="120">
        <v>2.62</v>
      </c>
      <c r="T947" s="120">
        <v>10.88</v>
      </c>
      <c r="U947" s="120">
        <v>-44.94</v>
      </c>
      <c r="V947" s="120">
        <v>-20.37</v>
      </c>
      <c r="W947" s="120">
        <v>-26.11</v>
      </c>
      <c r="X947" s="120">
        <v>-52.36</v>
      </c>
      <c r="Y947" s="120">
        <v>0</v>
      </c>
      <c r="Z947" s="120">
        <v>-52.62</v>
      </c>
      <c r="AA947" s="120">
        <v>-46.12</v>
      </c>
      <c r="AB947" s="120">
        <v>-9.81</v>
      </c>
      <c r="AC947" s="120">
        <v>-22.72</v>
      </c>
      <c r="AD947" s="120">
        <v>-46.71</v>
      </c>
      <c r="AE947" s="120">
        <v>-55.23</v>
      </c>
      <c r="AF947" s="120">
        <v>-15.69</v>
      </c>
      <c r="AG947" s="120">
        <v>27.72</v>
      </c>
      <c r="AH947" s="120">
        <v>4.12</v>
      </c>
      <c r="AI947" s="120">
        <v>2.48</v>
      </c>
      <c r="AJ947" s="120">
        <v>40.909999999999997</v>
      </c>
      <c r="AK947" s="120">
        <v>-24.07</v>
      </c>
      <c r="AL947" s="120">
        <v>-3.74</v>
      </c>
      <c r="AM947" s="120">
        <v>26.34</v>
      </c>
      <c r="AN947" s="120">
        <v>2.61</v>
      </c>
      <c r="AO947" s="120">
        <v>8.25</v>
      </c>
      <c r="AP947" s="120">
        <v>-25.05</v>
      </c>
      <c r="AQ947" s="120">
        <v>45.26</v>
      </c>
      <c r="AR947" s="120">
        <v>-16.47</v>
      </c>
      <c r="AS947" s="120">
        <v>33.57</v>
      </c>
      <c r="AT947" s="120">
        <v>-21.59</v>
      </c>
      <c r="AU947" s="120">
        <v>-8.4</v>
      </c>
      <c r="AV947" s="120">
        <v>0.61</v>
      </c>
      <c r="AW947" s="120">
        <v>-1.79</v>
      </c>
      <c r="AX947" s="120">
        <v>20.72</v>
      </c>
      <c r="AY947" s="120">
        <v>-29.45</v>
      </c>
      <c r="AZ947" s="120">
        <v>28.71</v>
      </c>
      <c r="BA947" s="120">
        <v>-21.03</v>
      </c>
    </row>
    <row r="948" spans="1:53" x14ac:dyDescent="0.45">
      <c r="A948" s="325" t="s">
        <v>13</v>
      </c>
      <c r="B948" s="326"/>
      <c r="C948" s="320" t="s">
        <v>392</v>
      </c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2"/>
      <c r="O948" s="320" t="s">
        <v>402</v>
      </c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2"/>
      <c r="AA948" s="320" t="s">
        <v>409</v>
      </c>
      <c r="AB948" s="321"/>
      <c r="AC948" s="321"/>
      <c r="AD948" s="321"/>
      <c r="AE948" s="321"/>
      <c r="AF948" s="321"/>
      <c r="AG948" s="321"/>
      <c r="AH948" s="321"/>
      <c r="AI948" s="321"/>
      <c r="AJ948" s="321"/>
      <c r="AK948" s="321"/>
      <c r="AL948" s="322"/>
      <c r="AM948" s="320" t="s">
        <v>416</v>
      </c>
      <c r="AN948" s="321"/>
      <c r="AO948" s="321"/>
      <c r="AP948" s="321"/>
      <c r="AQ948" s="321"/>
      <c r="AR948" s="321"/>
      <c r="AS948" s="321"/>
      <c r="AT948" s="321"/>
      <c r="AU948" s="321"/>
      <c r="AV948" s="321"/>
      <c r="AW948" s="321"/>
      <c r="AX948" s="322"/>
      <c r="AY948" s="320" t="s">
        <v>426</v>
      </c>
      <c r="AZ948" s="321"/>
      <c r="BA948" s="322"/>
    </row>
    <row r="949" spans="1:53" ht="29.25" x14ac:dyDescent="0.45">
      <c r="A949" s="327"/>
      <c r="B949" s="328"/>
      <c r="C949" s="259" t="s">
        <v>142</v>
      </c>
      <c r="D949" s="259" t="s">
        <v>143</v>
      </c>
      <c r="E949" s="259" t="s">
        <v>144</v>
      </c>
      <c r="F949" s="259" t="s">
        <v>145</v>
      </c>
      <c r="G949" s="259" t="s">
        <v>146</v>
      </c>
      <c r="H949" s="259" t="s">
        <v>147</v>
      </c>
      <c r="I949" s="259" t="s">
        <v>148</v>
      </c>
      <c r="J949" s="259" t="s">
        <v>149</v>
      </c>
      <c r="K949" s="259" t="s">
        <v>150</v>
      </c>
      <c r="L949" s="259" t="s">
        <v>151</v>
      </c>
      <c r="M949" s="259" t="s">
        <v>152</v>
      </c>
      <c r="N949" s="259" t="s">
        <v>153</v>
      </c>
      <c r="O949" s="259" t="s">
        <v>142</v>
      </c>
      <c r="P949" s="259" t="s">
        <v>143</v>
      </c>
      <c r="Q949" s="259" t="s">
        <v>144</v>
      </c>
      <c r="R949" s="259" t="s">
        <v>145</v>
      </c>
      <c r="S949" s="259" t="s">
        <v>146</v>
      </c>
      <c r="T949" s="259" t="s">
        <v>147</v>
      </c>
      <c r="U949" s="259" t="s">
        <v>148</v>
      </c>
      <c r="V949" s="259" t="s">
        <v>149</v>
      </c>
      <c r="W949" s="259" t="s">
        <v>150</v>
      </c>
      <c r="X949" s="259" t="s">
        <v>151</v>
      </c>
      <c r="Y949" s="259" t="s">
        <v>152</v>
      </c>
      <c r="Z949" s="259" t="s">
        <v>153</v>
      </c>
      <c r="AA949" s="259" t="s">
        <v>142</v>
      </c>
      <c r="AB949" s="259" t="s">
        <v>143</v>
      </c>
      <c r="AC949" s="259" t="s">
        <v>144</v>
      </c>
      <c r="AD949" s="259" t="s">
        <v>145</v>
      </c>
      <c r="AE949" s="259" t="s">
        <v>146</v>
      </c>
      <c r="AF949" s="259" t="s">
        <v>147</v>
      </c>
      <c r="AG949" s="259" t="s">
        <v>148</v>
      </c>
      <c r="AH949" s="259" t="s">
        <v>149</v>
      </c>
      <c r="AI949" s="259" t="s">
        <v>150</v>
      </c>
      <c r="AJ949" s="259" t="s">
        <v>151</v>
      </c>
      <c r="AK949" s="259" t="s">
        <v>152</v>
      </c>
      <c r="AL949" s="259" t="s">
        <v>153</v>
      </c>
      <c r="AM949" s="259" t="s">
        <v>142</v>
      </c>
      <c r="AN949" s="259" t="s">
        <v>143</v>
      </c>
      <c r="AO949" s="259" t="s">
        <v>144</v>
      </c>
      <c r="AP949" s="259" t="s">
        <v>145</v>
      </c>
      <c r="AQ949" s="259" t="s">
        <v>146</v>
      </c>
      <c r="AR949" s="259" t="s">
        <v>147</v>
      </c>
      <c r="AS949" s="259" t="s">
        <v>148</v>
      </c>
      <c r="AT949" s="259" t="s">
        <v>149</v>
      </c>
      <c r="AU949" s="259" t="s">
        <v>150</v>
      </c>
      <c r="AV949" s="259" t="s">
        <v>151</v>
      </c>
      <c r="AW949" s="259" t="s">
        <v>152</v>
      </c>
      <c r="AX949" s="259" t="s">
        <v>153</v>
      </c>
      <c r="AY949" s="259" t="s">
        <v>142</v>
      </c>
      <c r="AZ949" s="259" t="s">
        <v>143</v>
      </c>
      <c r="BA949" s="259" t="s">
        <v>144</v>
      </c>
    </row>
    <row r="950" spans="1:53" x14ac:dyDescent="0.45">
      <c r="A950" s="261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  <c r="AZ950" s="119">
        <v>100</v>
      </c>
      <c r="BA950" s="119">
        <v>100</v>
      </c>
    </row>
    <row r="951" spans="1:53" ht="29.25" x14ac:dyDescent="0.45">
      <c r="A951" s="260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0.03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  <c r="AZ951" s="120">
        <v>0.03</v>
      </c>
      <c r="BA951" s="120">
        <v>0.04</v>
      </c>
    </row>
    <row r="952" spans="1:53" x14ac:dyDescent="0.45">
      <c r="A952" s="261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4.2</v>
      </c>
      <c r="AN952" s="119">
        <v>4</v>
      </c>
      <c r="AO952" s="119">
        <v>4.18</v>
      </c>
      <c r="AP952" s="119">
        <v>4.2</v>
      </c>
      <c r="AQ952" s="119">
        <v>4.1100000000000003</v>
      </c>
      <c r="AR952" s="119">
        <v>3.84</v>
      </c>
      <c r="AS952" s="119">
        <v>3.97</v>
      </c>
      <c r="AT952" s="119">
        <v>4.07</v>
      </c>
      <c r="AU952" s="119">
        <v>4.12</v>
      </c>
      <c r="AV952" s="119">
        <v>3.94</v>
      </c>
      <c r="AW952" s="119">
        <v>4.24</v>
      </c>
      <c r="AX952" s="119">
        <v>5</v>
      </c>
      <c r="AY952" s="119">
        <v>4.5</v>
      </c>
      <c r="AZ952" s="119">
        <v>4.6900000000000004</v>
      </c>
      <c r="BA952" s="119">
        <v>4.57</v>
      </c>
    </row>
    <row r="953" spans="1:53" ht="42" x14ac:dyDescent="0.45">
      <c r="A953" s="260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26.32</v>
      </c>
      <c r="AN953" s="120">
        <v>24.13</v>
      </c>
      <c r="AO953" s="120">
        <v>24.76</v>
      </c>
      <c r="AP953" s="120">
        <v>27.2</v>
      </c>
      <c r="AQ953" s="120">
        <v>25.89</v>
      </c>
      <c r="AR953" s="120">
        <v>24.55</v>
      </c>
      <c r="AS953" s="120">
        <v>25.27</v>
      </c>
      <c r="AT953" s="120">
        <v>23.79</v>
      </c>
      <c r="AU953" s="120">
        <v>23.28</v>
      </c>
      <c r="AV953" s="120">
        <v>25.67</v>
      </c>
      <c r="AW953" s="120">
        <v>26.11</v>
      </c>
      <c r="AX953" s="120">
        <v>26.14</v>
      </c>
      <c r="AY953" s="120">
        <v>25.96</v>
      </c>
      <c r="AZ953" s="120">
        <v>24.38</v>
      </c>
      <c r="BA953" s="120">
        <v>27.25</v>
      </c>
    </row>
    <row r="954" spans="1:53" ht="29.25" x14ac:dyDescent="0.45">
      <c r="A954" s="261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3.41</v>
      </c>
      <c r="AN954" s="119">
        <v>3.75</v>
      </c>
      <c r="AO954" s="119">
        <v>3.68</v>
      </c>
      <c r="AP954" s="119">
        <v>3.72</v>
      </c>
      <c r="AQ954" s="119">
        <v>4.1100000000000003</v>
      </c>
      <c r="AR954" s="119">
        <v>3.82</v>
      </c>
      <c r="AS954" s="119">
        <v>3.54</v>
      </c>
      <c r="AT954" s="119">
        <v>3.29</v>
      </c>
      <c r="AU954" s="119">
        <v>3.59</v>
      </c>
      <c r="AV954" s="119">
        <v>3.47</v>
      </c>
      <c r="AW954" s="119">
        <v>3.52</v>
      </c>
      <c r="AX954" s="119">
        <v>3.57</v>
      </c>
      <c r="AY954" s="119">
        <v>3.21</v>
      </c>
      <c r="AZ954" s="119">
        <v>3.73</v>
      </c>
      <c r="BA954" s="119">
        <v>3.81</v>
      </c>
    </row>
    <row r="955" spans="1:53" ht="29.25" x14ac:dyDescent="0.45">
      <c r="A955" s="260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64.52</v>
      </c>
      <c r="AO955" s="120">
        <v>63.77</v>
      </c>
      <c r="AP955" s="120">
        <v>65.150000000000006</v>
      </c>
      <c r="AQ955" s="120">
        <v>64.97</v>
      </c>
      <c r="AR955" s="120">
        <v>63.76</v>
      </c>
      <c r="AS955" s="120">
        <v>62.62</v>
      </c>
      <c r="AT955" s="120">
        <v>60.91</v>
      </c>
      <c r="AU955" s="120">
        <v>62.14</v>
      </c>
      <c r="AV955" s="120">
        <v>63.56</v>
      </c>
      <c r="AW955" s="120">
        <v>65.92</v>
      </c>
      <c r="AX955" s="120">
        <v>65.849999999999994</v>
      </c>
      <c r="AY955" s="120">
        <v>63.77</v>
      </c>
      <c r="AZ955" s="120">
        <v>65.95</v>
      </c>
      <c r="BA955" s="120">
        <v>64.34</v>
      </c>
    </row>
    <row r="956" spans="1:53" ht="29.25" x14ac:dyDescent="0.45">
      <c r="A956" s="261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12.29</v>
      </c>
      <c r="AN956" s="119">
        <v>13.27</v>
      </c>
      <c r="AO956" s="119">
        <v>13.06</v>
      </c>
      <c r="AP956" s="119">
        <v>12.37</v>
      </c>
      <c r="AQ956" s="119">
        <v>11.47</v>
      </c>
      <c r="AR956" s="119">
        <v>12.21</v>
      </c>
      <c r="AS956" s="119">
        <v>12.53</v>
      </c>
      <c r="AT956" s="119">
        <v>15.11</v>
      </c>
      <c r="AU956" s="119">
        <v>14.17</v>
      </c>
      <c r="AV956" s="119">
        <v>12.08</v>
      </c>
      <c r="AW956" s="119">
        <v>10.35</v>
      </c>
      <c r="AX956" s="119">
        <v>11.08</v>
      </c>
      <c r="AY956" s="119">
        <v>13.28</v>
      </c>
      <c r="AZ956" s="119">
        <v>11.77</v>
      </c>
      <c r="BA956" s="119">
        <v>12.41</v>
      </c>
    </row>
    <row r="957" spans="1:53" ht="42" x14ac:dyDescent="0.45">
      <c r="A957" s="260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13.69</v>
      </c>
      <c r="AN957" s="120">
        <v>12.63</v>
      </c>
      <c r="AO957" s="120">
        <v>13.05</v>
      </c>
      <c r="AP957" s="120">
        <v>13.13</v>
      </c>
      <c r="AQ957" s="120">
        <v>13.89</v>
      </c>
      <c r="AR957" s="120">
        <v>13.62</v>
      </c>
      <c r="AS957" s="120">
        <v>14.46</v>
      </c>
      <c r="AT957" s="120">
        <v>13.55</v>
      </c>
      <c r="AU957" s="120">
        <v>13.1</v>
      </c>
      <c r="AV957" s="120">
        <v>13.84</v>
      </c>
      <c r="AW957" s="120">
        <v>13.23</v>
      </c>
      <c r="AX957" s="120">
        <v>13.21</v>
      </c>
      <c r="AY957" s="120">
        <v>12.63</v>
      </c>
      <c r="AZ957" s="120">
        <v>11.99</v>
      </c>
      <c r="BA957" s="120">
        <v>13.14</v>
      </c>
    </row>
    <row r="958" spans="1:53" ht="42" x14ac:dyDescent="0.45">
      <c r="A958" s="261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1.73</v>
      </c>
      <c r="AS958" s="119">
        <v>1.92</v>
      </c>
      <c r="AT958" s="119">
        <v>1.79</v>
      </c>
      <c r="AU958" s="119">
        <v>1.8</v>
      </c>
      <c r="AV958" s="119">
        <v>1.84</v>
      </c>
      <c r="AW958" s="119">
        <v>1.52</v>
      </c>
      <c r="AX958" s="119">
        <v>1.92</v>
      </c>
      <c r="AY958" s="119">
        <v>1.94</v>
      </c>
      <c r="AZ958" s="119">
        <v>1.83</v>
      </c>
      <c r="BA958" s="119">
        <v>1.73</v>
      </c>
    </row>
    <row r="959" spans="1:53" ht="29.25" x14ac:dyDescent="0.45">
      <c r="A959" s="260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2.78</v>
      </c>
      <c r="AO959" s="120">
        <v>2.72</v>
      </c>
      <c r="AP959" s="120">
        <v>2.96</v>
      </c>
      <c r="AQ959" s="120">
        <v>2.52</v>
      </c>
      <c r="AR959" s="120">
        <v>2.99</v>
      </c>
      <c r="AS959" s="120">
        <v>3.12</v>
      </c>
      <c r="AT959" s="120">
        <v>3.08</v>
      </c>
      <c r="AU959" s="120">
        <v>2.7</v>
      </c>
      <c r="AV959" s="120">
        <v>2.88</v>
      </c>
      <c r="AW959" s="120">
        <v>3.23</v>
      </c>
      <c r="AX959" s="120">
        <v>3.15</v>
      </c>
      <c r="AY959" s="120">
        <v>3.03</v>
      </c>
      <c r="AZ959" s="120">
        <v>2.88</v>
      </c>
      <c r="BA959" s="120">
        <v>2.95</v>
      </c>
    </row>
    <row r="960" spans="1:53" ht="42" x14ac:dyDescent="0.45">
      <c r="A960" s="261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5.27</v>
      </c>
      <c r="AR960" s="119">
        <v>5.46</v>
      </c>
      <c r="AS960" s="119">
        <v>5.16</v>
      </c>
      <c r="AT960" s="119">
        <v>5.28</v>
      </c>
      <c r="AU960" s="119">
        <v>5.85</v>
      </c>
      <c r="AV960" s="119">
        <v>5.63</v>
      </c>
      <c r="AW960" s="119">
        <v>5.55</v>
      </c>
      <c r="AX960" s="119">
        <v>4.6399999999999997</v>
      </c>
      <c r="AY960" s="119">
        <v>5.22</v>
      </c>
      <c r="AZ960" s="119">
        <v>5.37</v>
      </c>
      <c r="BA960" s="119">
        <v>5.31</v>
      </c>
    </row>
    <row r="961" spans="1:53" ht="29.25" x14ac:dyDescent="0.45">
      <c r="A961" s="260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0.16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  <c r="AZ961" s="120">
        <v>0.18</v>
      </c>
      <c r="BA961" s="120">
        <v>0.1</v>
      </c>
    </row>
    <row r="962" spans="1:53" ht="29.25" x14ac:dyDescent="0.45">
      <c r="A962" s="261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2.62</v>
      </c>
      <c r="AO962" s="119">
        <v>2.5</v>
      </c>
      <c r="AP962" s="119">
        <v>2.23</v>
      </c>
      <c r="AQ962" s="119">
        <v>2.63</v>
      </c>
      <c r="AR962" s="119">
        <v>2.42</v>
      </c>
      <c r="AS962" s="119">
        <v>3.79</v>
      </c>
      <c r="AT962" s="119">
        <v>2.2799999999999998</v>
      </c>
      <c r="AU962" s="119">
        <v>2.2400000000000002</v>
      </c>
      <c r="AV962" s="119">
        <v>2.42</v>
      </c>
      <c r="AW962" s="119">
        <v>2.35</v>
      </c>
      <c r="AX962" s="119">
        <v>2.61</v>
      </c>
      <c r="AY962" s="119">
        <v>2.2799999999999998</v>
      </c>
      <c r="AZ962" s="119">
        <v>2.42</v>
      </c>
      <c r="BA962" s="119">
        <v>2.39</v>
      </c>
    </row>
    <row r="963" spans="1:53" x14ac:dyDescent="0.45">
      <c r="A963" s="260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1.34</v>
      </c>
      <c r="AO963" s="120">
        <v>1.53</v>
      </c>
      <c r="AP963" s="120">
        <v>1.42</v>
      </c>
      <c r="AQ963" s="120">
        <v>1.48</v>
      </c>
      <c r="AR963" s="120">
        <v>1.31</v>
      </c>
      <c r="AS963" s="120">
        <v>1.21</v>
      </c>
      <c r="AT963" s="120">
        <v>1.1200000000000001</v>
      </c>
      <c r="AU963" s="120">
        <v>1.05</v>
      </c>
      <c r="AV963" s="120">
        <v>1.5</v>
      </c>
      <c r="AW963" s="120">
        <v>1.1000000000000001</v>
      </c>
      <c r="AX963" s="120">
        <v>1.21</v>
      </c>
      <c r="AY963" s="120">
        <v>1.42</v>
      </c>
      <c r="AZ963" s="120">
        <v>1.34</v>
      </c>
      <c r="BA963" s="120">
        <v>1.41</v>
      </c>
    </row>
    <row r="964" spans="1:53" ht="29.25" x14ac:dyDescent="0.45">
      <c r="A964" s="261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6.3</v>
      </c>
      <c r="AN964" s="119">
        <v>8.16</v>
      </c>
      <c r="AO964" s="119">
        <v>7.66</v>
      </c>
      <c r="AP964" s="119">
        <v>7.57</v>
      </c>
      <c r="AQ964" s="119">
        <v>6.19</v>
      </c>
      <c r="AR964" s="119">
        <v>7.23</v>
      </c>
      <c r="AS964" s="119">
        <v>6.22</v>
      </c>
      <c r="AT964" s="119">
        <v>10.63</v>
      </c>
      <c r="AU964" s="119">
        <v>9.3800000000000008</v>
      </c>
      <c r="AV964" s="119">
        <v>6.53</v>
      </c>
      <c r="AW964" s="119">
        <v>5.63</v>
      </c>
      <c r="AX964" s="119">
        <v>5.99</v>
      </c>
      <c r="AY964" s="119">
        <v>8.2799999999999994</v>
      </c>
      <c r="AZ964" s="119">
        <v>6.63</v>
      </c>
      <c r="BA964" s="119">
        <v>7.22</v>
      </c>
    </row>
    <row r="965" spans="1:53" ht="29.25" x14ac:dyDescent="0.45">
      <c r="A965" s="260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</v>
      </c>
      <c r="AN965" s="120">
        <v>11.12</v>
      </c>
      <c r="AO965" s="120">
        <v>11.14</v>
      </c>
      <c r="AP965" s="120">
        <v>11.65</v>
      </c>
      <c r="AQ965" s="120">
        <v>12.29</v>
      </c>
      <c r="AR965" s="120">
        <v>12.07</v>
      </c>
      <c r="AS965" s="120">
        <v>12.87</v>
      </c>
      <c r="AT965" s="120">
        <v>11.94</v>
      </c>
      <c r="AU965" s="120">
        <v>11.4</v>
      </c>
      <c r="AV965" s="120">
        <v>12.2</v>
      </c>
      <c r="AW965" s="120">
        <v>11.56</v>
      </c>
      <c r="AX965" s="120">
        <v>11.74</v>
      </c>
      <c r="AY965" s="120">
        <v>11.26</v>
      </c>
      <c r="AZ965" s="120">
        <v>10.66</v>
      </c>
      <c r="BA965" s="120">
        <v>11.46</v>
      </c>
    </row>
    <row r="966" spans="1:53" ht="42" x14ac:dyDescent="0.45">
      <c r="A966" s="261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10.28</v>
      </c>
      <c r="AN966" s="119">
        <v>9.5</v>
      </c>
      <c r="AO966" s="119">
        <v>9.16</v>
      </c>
      <c r="AP966" s="119">
        <v>8.84</v>
      </c>
      <c r="AQ966" s="119">
        <v>9.25</v>
      </c>
      <c r="AR966" s="119">
        <v>8.89</v>
      </c>
      <c r="AS966" s="119">
        <v>8.89</v>
      </c>
      <c r="AT966" s="119">
        <v>8.9600000000000009</v>
      </c>
      <c r="AU966" s="119">
        <v>8.24</v>
      </c>
      <c r="AV966" s="119">
        <v>9.84</v>
      </c>
      <c r="AW966" s="119">
        <v>8.4700000000000006</v>
      </c>
      <c r="AX966" s="119">
        <v>9.1999999999999993</v>
      </c>
      <c r="AY966" s="119">
        <v>9.5299999999999994</v>
      </c>
      <c r="AZ966" s="119">
        <v>9.68</v>
      </c>
      <c r="BA966" s="119">
        <v>9.3000000000000007</v>
      </c>
    </row>
    <row r="967" spans="1:53" ht="42" x14ac:dyDescent="0.45">
      <c r="A967" s="260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5.19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3.51</v>
      </c>
      <c r="AN967" s="120">
        <v>3.88</v>
      </c>
      <c r="AO967" s="120">
        <v>3.79</v>
      </c>
      <c r="AP967" s="120">
        <v>3.85</v>
      </c>
      <c r="AQ967" s="120">
        <v>4.29</v>
      </c>
      <c r="AR967" s="120">
        <v>4.0599999999999996</v>
      </c>
      <c r="AS967" s="120">
        <v>4.04</v>
      </c>
      <c r="AT967" s="120">
        <v>3.39</v>
      </c>
      <c r="AU967" s="120">
        <v>3.69</v>
      </c>
      <c r="AV967" s="120">
        <v>3.57</v>
      </c>
      <c r="AW967" s="120">
        <v>3.66</v>
      </c>
      <c r="AX967" s="120">
        <v>3.69</v>
      </c>
      <c r="AY967" s="120">
        <v>3.31</v>
      </c>
      <c r="AZ967" s="120">
        <v>3.86</v>
      </c>
      <c r="BA967" s="120">
        <v>3.92</v>
      </c>
    </row>
    <row r="968" spans="1:53" ht="42" x14ac:dyDescent="0.45">
      <c r="A968" s="261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12.55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12.99</v>
      </c>
      <c r="AN968" s="119">
        <v>12.81</v>
      </c>
      <c r="AO968" s="119">
        <v>13.21</v>
      </c>
      <c r="AP968" s="119">
        <v>12.93</v>
      </c>
      <c r="AQ968" s="119">
        <v>13.98</v>
      </c>
      <c r="AR968" s="119">
        <v>14.44</v>
      </c>
      <c r="AS968" s="119">
        <v>12.8</v>
      </c>
      <c r="AT968" s="119">
        <v>12.46</v>
      </c>
      <c r="AU968" s="119">
        <v>12.29</v>
      </c>
      <c r="AV968" s="119">
        <v>12.76</v>
      </c>
      <c r="AW968" s="119">
        <v>13.57</v>
      </c>
      <c r="AX968" s="119">
        <v>12.72</v>
      </c>
      <c r="AY968" s="119">
        <v>13.38</v>
      </c>
      <c r="AZ968" s="119">
        <v>15.27</v>
      </c>
      <c r="BA968" s="119">
        <v>13.12</v>
      </c>
    </row>
    <row r="969" spans="1:53" ht="29.25" x14ac:dyDescent="0.45">
      <c r="A969" s="260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26.32</v>
      </c>
      <c r="AN969" s="120">
        <v>24.13</v>
      </c>
      <c r="AO969" s="120">
        <v>24.76</v>
      </c>
      <c r="AP969" s="120">
        <v>27.2</v>
      </c>
      <c r="AQ969" s="120">
        <v>25.89</v>
      </c>
      <c r="AR969" s="120">
        <v>24.55</v>
      </c>
      <c r="AS969" s="120">
        <v>25.27</v>
      </c>
      <c r="AT969" s="120">
        <v>23.79</v>
      </c>
      <c r="AU969" s="120">
        <v>23.28</v>
      </c>
      <c r="AV969" s="120">
        <v>25.67</v>
      </c>
      <c r="AW969" s="120">
        <v>26.11</v>
      </c>
      <c r="AX969" s="120">
        <v>26.14</v>
      </c>
      <c r="AY969" s="120">
        <v>25.96</v>
      </c>
      <c r="AZ969" s="120">
        <v>24.38</v>
      </c>
      <c r="BA969" s="120">
        <v>27.25</v>
      </c>
    </row>
    <row r="970" spans="1:53" ht="29.25" x14ac:dyDescent="0.45">
      <c r="A970" s="261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</v>
      </c>
      <c r="AN970" s="119">
        <v>13.6</v>
      </c>
      <c r="AO970" s="119">
        <v>14.15</v>
      </c>
      <c r="AP970" s="119">
        <v>16.87</v>
      </c>
      <c r="AQ970" s="119">
        <v>15.04</v>
      </c>
      <c r="AR970" s="119">
        <v>14.81</v>
      </c>
      <c r="AS970" s="119">
        <v>14.72</v>
      </c>
      <c r="AT970" s="119">
        <v>13.96</v>
      </c>
      <c r="AU970" s="119">
        <v>13.43</v>
      </c>
      <c r="AV970" s="119">
        <v>14.71</v>
      </c>
      <c r="AW970" s="119">
        <v>15.11</v>
      </c>
      <c r="AX970" s="119">
        <v>13.32</v>
      </c>
      <c r="AY970" s="119">
        <v>15.16</v>
      </c>
      <c r="AZ970" s="119">
        <v>13.74</v>
      </c>
      <c r="BA970" s="119">
        <v>15.96</v>
      </c>
    </row>
    <row r="971" spans="1:53" ht="29.25" x14ac:dyDescent="0.45">
      <c r="A971" s="260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10.53</v>
      </c>
      <c r="AO971" s="120">
        <v>10.6</v>
      </c>
      <c r="AP971" s="120">
        <v>10.33</v>
      </c>
      <c r="AQ971" s="120">
        <v>10.86</v>
      </c>
      <c r="AR971" s="120">
        <v>9.75</v>
      </c>
      <c r="AS971" s="120">
        <v>10.56</v>
      </c>
      <c r="AT971" s="120">
        <v>9.83</v>
      </c>
      <c r="AU971" s="120">
        <v>9.85</v>
      </c>
      <c r="AV971" s="120">
        <v>10.97</v>
      </c>
      <c r="AW971" s="120">
        <v>10.99</v>
      </c>
      <c r="AX971" s="120">
        <v>12.82</v>
      </c>
      <c r="AY971" s="120">
        <v>10.8</v>
      </c>
      <c r="AZ971" s="120">
        <v>10.64</v>
      </c>
      <c r="BA971" s="120">
        <v>11.29</v>
      </c>
    </row>
    <row r="972" spans="1:53" ht="29.25" x14ac:dyDescent="0.45">
      <c r="A972" s="261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17.260000000000002</v>
      </c>
      <c r="AN972" s="119">
        <v>19.649999999999999</v>
      </c>
      <c r="AO972" s="119">
        <v>17.760000000000002</v>
      </c>
      <c r="AP972" s="119">
        <v>16.89</v>
      </c>
      <c r="AQ972" s="119">
        <v>16.62</v>
      </c>
      <c r="AR972" s="119">
        <v>16.809999999999999</v>
      </c>
      <c r="AS972" s="119">
        <v>16.46</v>
      </c>
      <c r="AT972" s="119">
        <v>17.149999999999999</v>
      </c>
      <c r="AU972" s="119">
        <v>18.71</v>
      </c>
      <c r="AV972" s="119">
        <v>17.559999999999999</v>
      </c>
      <c r="AW972" s="119">
        <v>18.309999999999999</v>
      </c>
      <c r="AX972" s="119">
        <v>18.239999999999998</v>
      </c>
      <c r="AY972" s="119">
        <v>16.559999999999999</v>
      </c>
      <c r="AZ972" s="119">
        <v>17.7</v>
      </c>
      <c r="BA972" s="119">
        <v>15.41</v>
      </c>
    </row>
    <row r="973" spans="1:53" x14ac:dyDescent="0.45">
      <c r="A973" s="260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2.78</v>
      </c>
      <c r="AN973" s="120">
        <v>2.5299999999999998</v>
      </c>
      <c r="AO973" s="120">
        <v>2.73</v>
      </c>
      <c r="AP973" s="120">
        <v>2.77</v>
      </c>
      <c r="AQ973" s="120">
        <v>2.77</v>
      </c>
      <c r="AR973" s="120">
        <v>2.57</v>
      </c>
      <c r="AS973" s="120">
        <v>2.64</v>
      </c>
      <c r="AT973" s="120">
        <v>2.71</v>
      </c>
      <c r="AU973" s="120">
        <v>2.67</v>
      </c>
      <c r="AV973" s="120">
        <v>2.66</v>
      </c>
      <c r="AW973" s="120">
        <v>2.63</v>
      </c>
      <c r="AX973" s="120">
        <v>3.43</v>
      </c>
      <c r="AY973" s="120">
        <v>3.08</v>
      </c>
      <c r="AZ973" s="120">
        <v>3.28</v>
      </c>
      <c r="BA973" s="120">
        <v>3.1</v>
      </c>
    </row>
    <row r="974" spans="1:53" ht="42" x14ac:dyDescent="0.45">
      <c r="A974" s="261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5.19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3.51</v>
      </c>
      <c r="AN974" s="119">
        <v>3.88</v>
      </c>
      <c r="AO974" s="119">
        <v>3.79</v>
      </c>
      <c r="AP974" s="119">
        <v>3.85</v>
      </c>
      <c r="AQ974" s="119">
        <v>4.29</v>
      </c>
      <c r="AR974" s="119">
        <v>4.0599999999999996</v>
      </c>
      <c r="AS974" s="119">
        <v>4.04</v>
      </c>
      <c r="AT974" s="119">
        <v>3.39</v>
      </c>
      <c r="AU974" s="119">
        <v>3.69</v>
      </c>
      <c r="AV974" s="119">
        <v>3.57</v>
      </c>
      <c r="AW974" s="119">
        <v>3.66</v>
      </c>
      <c r="AX974" s="119">
        <v>3.69</v>
      </c>
      <c r="AY974" s="119">
        <v>3.31</v>
      </c>
      <c r="AZ974" s="119">
        <v>3.86</v>
      </c>
      <c r="BA974" s="119">
        <v>3.92</v>
      </c>
    </row>
    <row r="975" spans="1:53" ht="29.25" x14ac:dyDescent="0.45">
      <c r="A975" s="260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3.45</v>
      </c>
      <c r="AN975" s="120">
        <v>3.13</v>
      </c>
      <c r="AO975" s="120">
        <v>3.81</v>
      </c>
      <c r="AP975" s="120">
        <v>3.01</v>
      </c>
      <c r="AQ975" s="120">
        <v>3.31</v>
      </c>
      <c r="AR975" s="120">
        <v>3.29</v>
      </c>
      <c r="AS975" s="120">
        <v>3.5</v>
      </c>
      <c r="AT975" s="120">
        <v>3.4</v>
      </c>
      <c r="AU975" s="120">
        <v>3.5</v>
      </c>
      <c r="AV975" s="120">
        <v>3.48</v>
      </c>
      <c r="AW975" s="120">
        <v>3.19</v>
      </c>
      <c r="AX975" s="120">
        <v>3.4</v>
      </c>
      <c r="AY975" s="120">
        <v>3.31</v>
      </c>
      <c r="AZ975" s="120">
        <v>3.15</v>
      </c>
      <c r="BA975" s="120">
        <v>3.41</v>
      </c>
    </row>
    <row r="976" spans="1:53" ht="29.25" x14ac:dyDescent="0.45">
      <c r="A976" s="261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1.61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1.41</v>
      </c>
      <c r="AS976" s="119">
        <v>1.41</v>
      </c>
      <c r="AT976" s="119">
        <v>1.45</v>
      </c>
      <c r="AU976" s="119">
        <v>1.51</v>
      </c>
      <c r="AV976" s="119">
        <v>1.47</v>
      </c>
      <c r="AW976" s="119">
        <v>1.47</v>
      </c>
      <c r="AX976" s="119">
        <v>1.3</v>
      </c>
      <c r="AY976" s="119">
        <v>1.17</v>
      </c>
      <c r="AZ976" s="119">
        <v>1.18</v>
      </c>
      <c r="BA976" s="119">
        <v>1.48</v>
      </c>
    </row>
    <row r="977" spans="1:53" x14ac:dyDescent="0.45">
      <c r="A977" s="260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0.12</v>
      </c>
      <c r="AN977" s="120">
        <v>0.13</v>
      </c>
      <c r="AO977" s="120">
        <v>0.15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  <c r="AZ977" s="120">
        <v>0.15</v>
      </c>
      <c r="BA977" s="120">
        <v>0.19</v>
      </c>
    </row>
    <row r="978" spans="1:53" ht="42" x14ac:dyDescent="0.45">
      <c r="A978" s="261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1.19</v>
      </c>
      <c r="AO978" s="119">
        <v>1.43</v>
      </c>
      <c r="AP978" s="119">
        <v>1.22</v>
      </c>
      <c r="AQ978" s="119">
        <v>1.26</v>
      </c>
      <c r="AR978" s="119">
        <v>1.31</v>
      </c>
      <c r="AS978" s="119">
        <v>1.38</v>
      </c>
      <c r="AT978" s="119">
        <v>1.1299999999999999</v>
      </c>
      <c r="AU978" s="119">
        <v>1.54</v>
      </c>
      <c r="AV978" s="119">
        <v>1.7</v>
      </c>
      <c r="AW978" s="119">
        <v>1.3</v>
      </c>
      <c r="AX978" s="119">
        <v>1.31</v>
      </c>
      <c r="AY978" s="119">
        <v>1.35</v>
      </c>
      <c r="AZ978" s="119">
        <v>1.42</v>
      </c>
      <c r="BA978" s="119">
        <v>1.43</v>
      </c>
    </row>
    <row r="979" spans="1:53" ht="29.25" x14ac:dyDescent="0.45">
      <c r="A979" s="260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0.03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  <c r="AZ979" s="120">
        <v>0.03</v>
      </c>
      <c r="BA979" s="120">
        <v>0.04</v>
      </c>
    </row>
    <row r="980" spans="1:53" ht="105.75" x14ac:dyDescent="0.45">
      <c r="A980" s="261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58.17</v>
      </c>
      <c r="AN980" s="119">
        <v>55.15</v>
      </c>
      <c r="AO980" s="119">
        <v>57.21</v>
      </c>
      <c r="AP980" s="119">
        <v>58.07</v>
      </c>
      <c r="AQ980" s="119">
        <v>57.64</v>
      </c>
      <c r="AR980" s="119">
        <v>56.07</v>
      </c>
      <c r="AS980" s="119">
        <v>56.21</v>
      </c>
      <c r="AT980" s="119">
        <v>55.14</v>
      </c>
      <c r="AU980" s="119">
        <v>53.79</v>
      </c>
      <c r="AV980" s="119">
        <v>57.84</v>
      </c>
      <c r="AW980" s="119">
        <v>59.46</v>
      </c>
      <c r="AX980" s="119">
        <v>58.65</v>
      </c>
      <c r="AY980" s="119">
        <v>57.87</v>
      </c>
      <c r="AZ980" s="119">
        <v>58</v>
      </c>
      <c r="BA980" s="119">
        <v>58.03</v>
      </c>
    </row>
    <row r="981" spans="1:53" ht="144" x14ac:dyDescent="0.45">
      <c r="A981" s="260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41.04</v>
      </c>
      <c r="AN981" s="120">
        <v>38.520000000000003</v>
      </c>
      <c r="AO981" s="120">
        <v>39.96</v>
      </c>
      <c r="AP981" s="120">
        <v>40.97</v>
      </c>
      <c r="AQ981" s="120">
        <v>42.38</v>
      </c>
      <c r="AR981" s="120">
        <v>42.36</v>
      </c>
      <c r="AS981" s="120">
        <v>41.8</v>
      </c>
      <c r="AT981" s="120">
        <v>39.96</v>
      </c>
      <c r="AU981" s="120">
        <v>39.950000000000003</v>
      </c>
      <c r="AV981" s="120">
        <v>41.94</v>
      </c>
      <c r="AW981" s="120">
        <v>41.8</v>
      </c>
      <c r="AX981" s="120">
        <v>40.57</v>
      </c>
      <c r="AY981" s="120">
        <v>41.04</v>
      </c>
      <c r="AZ981" s="120">
        <v>40.07</v>
      </c>
      <c r="BA981" s="120">
        <v>41.5</v>
      </c>
    </row>
    <row r="982" spans="1:53" ht="182.25" x14ac:dyDescent="0.45">
      <c r="A982" s="261">
        <v>33</v>
      </c>
      <c r="B982" s="174" t="s">
        <v>428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29.75</v>
      </c>
      <c r="AN982" s="119">
        <v>27.94</v>
      </c>
      <c r="AO982" s="119">
        <v>29.46</v>
      </c>
      <c r="AP982" s="119">
        <v>29.89</v>
      </c>
      <c r="AQ982" s="119">
        <v>30.66</v>
      </c>
      <c r="AR982" s="119">
        <v>30.89</v>
      </c>
      <c r="AS982" s="119">
        <v>29.63</v>
      </c>
      <c r="AT982" s="119">
        <v>28.62</v>
      </c>
      <c r="AU982" s="119">
        <v>29.12</v>
      </c>
      <c r="AV982" s="119">
        <v>30.41</v>
      </c>
      <c r="AW982" s="119">
        <v>30.85</v>
      </c>
      <c r="AX982" s="119">
        <v>29.42</v>
      </c>
      <c r="AY982" s="119">
        <v>30.35</v>
      </c>
      <c r="AZ982" s="119">
        <v>29.99</v>
      </c>
      <c r="BA982" s="119">
        <v>30.59</v>
      </c>
    </row>
    <row r="983" spans="1:53" ht="118.5" x14ac:dyDescent="0.45">
      <c r="A983" s="260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69.11</v>
      </c>
      <c r="AN983" s="120">
        <v>68.459999999999994</v>
      </c>
      <c r="AO983" s="120">
        <v>68.599999999999994</v>
      </c>
      <c r="AP983" s="120">
        <v>69.73</v>
      </c>
      <c r="AQ983" s="120">
        <v>70.19</v>
      </c>
      <c r="AR983" s="120">
        <v>70.349999999999994</v>
      </c>
      <c r="AS983" s="120">
        <v>69.11</v>
      </c>
      <c r="AT983" s="120">
        <v>67.540000000000006</v>
      </c>
      <c r="AU983" s="120">
        <v>68.95</v>
      </c>
      <c r="AV983" s="120">
        <v>70.650000000000006</v>
      </c>
      <c r="AW983" s="120">
        <v>71.33</v>
      </c>
      <c r="AX983" s="120">
        <v>68.489999999999995</v>
      </c>
      <c r="AY983" s="120">
        <v>68.489999999999995</v>
      </c>
      <c r="AZ983" s="120">
        <v>68.78</v>
      </c>
      <c r="BA983" s="120">
        <v>68.040000000000006</v>
      </c>
    </row>
    <row r="984" spans="1:53" ht="80.25" x14ac:dyDescent="0.45">
      <c r="A984" s="261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65.040000000000006</v>
      </c>
      <c r="AN984" s="119">
        <v>61.4</v>
      </c>
      <c r="AO984" s="119">
        <v>62.83</v>
      </c>
      <c r="AP984" s="119">
        <v>63.87</v>
      </c>
      <c r="AQ984" s="119">
        <v>63.23</v>
      </c>
      <c r="AR984" s="119">
        <v>61.1</v>
      </c>
      <c r="AS984" s="119">
        <v>61.49</v>
      </c>
      <c r="AT984" s="119">
        <v>60.33</v>
      </c>
      <c r="AU984" s="119">
        <v>57.94</v>
      </c>
      <c r="AV984" s="119">
        <v>63.65</v>
      </c>
      <c r="AW984" s="119">
        <v>63.92</v>
      </c>
      <c r="AX984" s="119">
        <v>64.81</v>
      </c>
      <c r="AY984" s="119">
        <v>63.84</v>
      </c>
      <c r="AZ984" s="119">
        <v>63.96</v>
      </c>
      <c r="BA984" s="119">
        <v>63.75</v>
      </c>
    </row>
    <row r="985" spans="1:53" ht="67.5" x14ac:dyDescent="0.45">
      <c r="A985" s="260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8.0299999999999994</v>
      </c>
      <c r="AN985" s="120">
        <v>7.65</v>
      </c>
      <c r="AO985" s="120">
        <v>8.1</v>
      </c>
      <c r="AP985" s="120">
        <v>9.0500000000000007</v>
      </c>
      <c r="AQ985" s="120">
        <v>8.32</v>
      </c>
      <c r="AR985" s="120">
        <v>8.26</v>
      </c>
      <c r="AS985" s="120">
        <v>7.94</v>
      </c>
      <c r="AT985" s="120">
        <v>8.0500000000000007</v>
      </c>
      <c r="AU985" s="120">
        <v>7.57</v>
      </c>
      <c r="AV985" s="120">
        <v>8.31</v>
      </c>
      <c r="AW985" s="120">
        <v>8.3800000000000008</v>
      </c>
      <c r="AX985" s="120">
        <v>7.6</v>
      </c>
      <c r="AY985" s="120">
        <v>8.51</v>
      </c>
      <c r="AZ985" s="120">
        <v>7.98</v>
      </c>
      <c r="BA985" s="120">
        <v>8.66</v>
      </c>
    </row>
    <row r="986" spans="1:53" ht="54.75" x14ac:dyDescent="0.45">
      <c r="A986" s="261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23.29</v>
      </c>
      <c r="AN986" s="119">
        <v>22.87</v>
      </c>
      <c r="AO986" s="119">
        <v>23.66</v>
      </c>
      <c r="AP986" s="119">
        <v>22.86</v>
      </c>
      <c r="AQ986" s="119">
        <v>22.64</v>
      </c>
      <c r="AR986" s="119">
        <v>20.71</v>
      </c>
      <c r="AS986" s="119">
        <v>22.76</v>
      </c>
      <c r="AT986" s="119">
        <v>22.48</v>
      </c>
      <c r="AU986" s="119">
        <v>21.38</v>
      </c>
      <c r="AV986" s="119">
        <v>23.89</v>
      </c>
      <c r="AW986" s="119">
        <v>24.25</v>
      </c>
      <c r="AX986" s="119">
        <v>26.26</v>
      </c>
      <c r="AY986" s="119">
        <v>22.73</v>
      </c>
      <c r="AZ986" s="119">
        <v>21.99</v>
      </c>
      <c r="BA986" s="119">
        <v>22.42</v>
      </c>
    </row>
    <row r="987" spans="1:53" ht="220.5" x14ac:dyDescent="0.45">
      <c r="A987" s="260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5.56</v>
      </c>
      <c r="AN987" s="120">
        <v>5.43</v>
      </c>
      <c r="AO987" s="120">
        <v>5.55</v>
      </c>
      <c r="AP987" s="120">
        <v>5.36</v>
      </c>
      <c r="AQ987" s="120">
        <v>5.34</v>
      </c>
      <c r="AR987" s="120">
        <v>4.84</v>
      </c>
      <c r="AS987" s="120">
        <v>5.0999999999999996</v>
      </c>
      <c r="AT987" s="120">
        <v>5.15</v>
      </c>
      <c r="AU987" s="120">
        <v>5.07</v>
      </c>
      <c r="AV987" s="120">
        <v>5</v>
      </c>
      <c r="AW987" s="120">
        <v>5.39</v>
      </c>
      <c r="AX987" s="120">
        <v>6.22</v>
      </c>
      <c r="AY987" s="120">
        <v>5.62</v>
      </c>
      <c r="AZ987" s="120">
        <v>5.87</v>
      </c>
      <c r="BA987" s="120">
        <v>5.86</v>
      </c>
    </row>
    <row r="988" spans="1:53" ht="42" x14ac:dyDescent="0.45">
      <c r="A988" s="261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0.81</v>
      </c>
      <c r="AS988" s="119">
        <v>0.81</v>
      </c>
      <c r="AT988" s="119">
        <v>0.79</v>
      </c>
      <c r="AU988" s="119">
        <v>0.82</v>
      </c>
      <c r="AV988" s="119">
        <v>0.81</v>
      </c>
      <c r="AW988" s="119">
        <v>0.82</v>
      </c>
      <c r="AX988" s="119">
        <v>0.84</v>
      </c>
      <c r="AY988" s="119">
        <v>0.81</v>
      </c>
      <c r="AZ988" s="119">
        <v>0.81</v>
      </c>
      <c r="BA988" s="119">
        <v>0.87</v>
      </c>
    </row>
    <row r="989" spans="1:53" ht="42" x14ac:dyDescent="0.45">
      <c r="A989" s="260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11.19</v>
      </c>
      <c r="AN989" s="120">
        <v>10.37</v>
      </c>
      <c r="AO989" s="120">
        <v>10.039999999999999</v>
      </c>
      <c r="AP989" s="120">
        <v>9.64</v>
      </c>
      <c r="AQ989" s="120">
        <v>10.06</v>
      </c>
      <c r="AR989" s="120">
        <v>9.6999999999999993</v>
      </c>
      <c r="AS989" s="120">
        <v>9.6999999999999993</v>
      </c>
      <c r="AT989" s="120">
        <v>9.75</v>
      </c>
      <c r="AU989" s="120">
        <v>9.07</v>
      </c>
      <c r="AV989" s="120">
        <v>10.65</v>
      </c>
      <c r="AW989" s="120">
        <v>9.2899999999999991</v>
      </c>
      <c r="AX989" s="120">
        <v>10.039999999999999</v>
      </c>
      <c r="AY989" s="120">
        <v>10.34</v>
      </c>
      <c r="AZ989" s="120">
        <v>10.5</v>
      </c>
      <c r="BA989" s="120">
        <v>10.17</v>
      </c>
    </row>
    <row r="990" spans="1:53" ht="42" x14ac:dyDescent="0.45">
      <c r="A990" s="261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11.26</v>
      </c>
      <c r="AN990" s="119">
        <v>10.43</v>
      </c>
      <c r="AO990" s="119">
        <v>10.119999999999999</v>
      </c>
      <c r="AP990" s="119">
        <v>9.73</v>
      </c>
      <c r="AQ990" s="119">
        <v>10.14</v>
      </c>
      <c r="AR990" s="119">
        <v>9.7799999999999994</v>
      </c>
      <c r="AS990" s="119">
        <v>9.76</v>
      </c>
      <c r="AT990" s="119">
        <v>9.82</v>
      </c>
      <c r="AU990" s="119">
        <v>9.16</v>
      </c>
      <c r="AV990" s="119">
        <v>10.74</v>
      </c>
      <c r="AW990" s="119">
        <v>9.3699999999999992</v>
      </c>
      <c r="AX990" s="119">
        <v>10.119999999999999</v>
      </c>
      <c r="AY990" s="119">
        <v>10.44</v>
      </c>
      <c r="AZ990" s="119">
        <v>10.58</v>
      </c>
      <c r="BA990" s="119">
        <v>10.27</v>
      </c>
    </row>
    <row r="991" spans="1:53" ht="93" x14ac:dyDescent="0.45">
      <c r="A991" s="260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22.99</v>
      </c>
      <c r="AN991" s="120">
        <v>21.11</v>
      </c>
      <c r="AO991" s="120">
        <v>22.03</v>
      </c>
      <c r="AP991" s="120">
        <v>24.39</v>
      </c>
      <c r="AQ991" s="120">
        <v>23.18</v>
      </c>
      <c r="AR991" s="120">
        <v>23.02</v>
      </c>
      <c r="AS991" s="120">
        <v>23.05</v>
      </c>
      <c r="AT991" s="120">
        <v>21.68</v>
      </c>
      <c r="AU991" s="120">
        <v>21.9</v>
      </c>
      <c r="AV991" s="120">
        <v>22.05</v>
      </c>
      <c r="AW991" s="120">
        <v>22.7</v>
      </c>
      <c r="AX991" s="120">
        <v>22.01</v>
      </c>
      <c r="AY991" s="120">
        <v>22.87</v>
      </c>
      <c r="AZ991" s="120">
        <v>22.1</v>
      </c>
      <c r="BA991" s="120">
        <v>24.53</v>
      </c>
    </row>
    <row r="992" spans="1:53" ht="67.5" x14ac:dyDescent="0.45">
      <c r="A992" s="261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4.1500000000000004</v>
      </c>
      <c r="AN992" s="119">
        <v>3.98</v>
      </c>
      <c r="AO992" s="119">
        <v>4.17</v>
      </c>
      <c r="AP992" s="119">
        <v>4.1900000000000004</v>
      </c>
      <c r="AQ992" s="119">
        <v>4.0999999999999996</v>
      </c>
      <c r="AR992" s="119">
        <v>3.83</v>
      </c>
      <c r="AS992" s="119">
        <v>3.96</v>
      </c>
      <c r="AT992" s="119">
        <v>4.07</v>
      </c>
      <c r="AU992" s="119">
        <v>4.1100000000000003</v>
      </c>
      <c r="AV992" s="119">
        <v>3.93</v>
      </c>
      <c r="AW992" s="119">
        <v>4.2300000000000004</v>
      </c>
      <c r="AX992" s="119">
        <v>4.99</v>
      </c>
      <c r="AY992" s="119">
        <v>4.49</v>
      </c>
      <c r="AZ992" s="119">
        <v>4.68</v>
      </c>
      <c r="BA992" s="119">
        <v>4.5599999999999996</v>
      </c>
    </row>
    <row r="993" spans="1:53" ht="105.75" x14ac:dyDescent="0.45">
      <c r="A993" s="260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</v>
      </c>
      <c r="AO993" s="120">
        <v>2.4500000000000002</v>
      </c>
      <c r="AP993" s="120">
        <v>2.52</v>
      </c>
      <c r="AQ993" s="120">
        <v>2.82</v>
      </c>
      <c r="AR993" s="120">
        <v>2.63</v>
      </c>
      <c r="AS993" s="120">
        <v>2.37</v>
      </c>
      <c r="AT993" s="120">
        <v>2.2599999999999998</v>
      </c>
      <c r="AU993" s="120">
        <v>2.5099999999999998</v>
      </c>
      <c r="AV993" s="120">
        <v>2.31</v>
      </c>
      <c r="AW993" s="120">
        <v>2.52</v>
      </c>
      <c r="AX993" s="120">
        <v>2.48</v>
      </c>
      <c r="AY993" s="120">
        <v>2.15</v>
      </c>
      <c r="AZ993" s="120">
        <v>2.57</v>
      </c>
      <c r="BA993" s="120">
        <v>2.64</v>
      </c>
    </row>
    <row r="994" spans="1:53" ht="67.5" x14ac:dyDescent="0.45">
      <c r="A994" s="261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3.99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</v>
      </c>
      <c r="AO994" s="119">
        <v>2.39</v>
      </c>
      <c r="AP994" s="119">
        <v>2.2400000000000002</v>
      </c>
      <c r="AQ994" s="119">
        <v>0.89</v>
      </c>
      <c r="AR994" s="119">
        <v>1.92</v>
      </c>
      <c r="AS994" s="119">
        <v>2.19</v>
      </c>
      <c r="AT994" s="119">
        <v>4.95</v>
      </c>
      <c r="AU994" s="119">
        <v>4.32</v>
      </c>
      <c r="AV994" s="119">
        <v>0.46</v>
      </c>
      <c r="AW994" s="119">
        <v>0.51</v>
      </c>
      <c r="AX994" s="119">
        <v>0.49</v>
      </c>
      <c r="AY994" s="119">
        <v>2.33</v>
      </c>
      <c r="AZ994" s="119">
        <v>0.59</v>
      </c>
      <c r="BA994" s="119">
        <v>1.61</v>
      </c>
    </row>
    <row r="995" spans="1:53" ht="54.75" x14ac:dyDescent="0.45">
      <c r="A995" s="260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0.53</v>
      </c>
      <c r="AS995" s="120">
        <v>0.62</v>
      </c>
      <c r="AT995" s="120">
        <v>0.35</v>
      </c>
      <c r="AU995" s="120">
        <v>0.72</v>
      </c>
      <c r="AV995" s="120">
        <v>0.92</v>
      </c>
      <c r="AW995" s="120">
        <v>0.48</v>
      </c>
      <c r="AX995" s="120">
        <v>0.48</v>
      </c>
      <c r="AY995" s="120">
        <v>0.54</v>
      </c>
      <c r="AZ995" s="120">
        <v>0.62</v>
      </c>
      <c r="BA995" s="120">
        <v>0.56999999999999995</v>
      </c>
    </row>
    <row r="996" spans="1:53" ht="80.25" x14ac:dyDescent="0.45">
      <c r="A996" s="261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13.35</v>
      </c>
      <c r="AN996" s="119">
        <v>12.27</v>
      </c>
      <c r="AO996" s="119">
        <v>12.59</v>
      </c>
      <c r="AP996" s="119">
        <v>12.87</v>
      </c>
      <c r="AQ996" s="119">
        <v>13.49</v>
      </c>
      <c r="AR996" s="119">
        <v>13.29</v>
      </c>
      <c r="AS996" s="119">
        <v>14.05</v>
      </c>
      <c r="AT996" s="119">
        <v>13.2</v>
      </c>
      <c r="AU996" s="119">
        <v>12.72</v>
      </c>
      <c r="AV996" s="119">
        <v>13.46</v>
      </c>
      <c r="AW996" s="119">
        <v>12.83</v>
      </c>
      <c r="AX996" s="119">
        <v>12.85</v>
      </c>
      <c r="AY996" s="119">
        <v>12.21</v>
      </c>
      <c r="AZ996" s="119">
        <v>11.63</v>
      </c>
      <c r="BA996" s="119">
        <v>12.67</v>
      </c>
    </row>
    <row r="997" spans="1:53" ht="156.75" x14ac:dyDescent="0.45">
      <c r="A997" s="260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5.34</v>
      </c>
      <c r="AS997" s="120">
        <v>5.0199999999999996</v>
      </c>
      <c r="AT997" s="120">
        <v>5.14</v>
      </c>
      <c r="AU997" s="120">
        <v>5.71</v>
      </c>
      <c r="AV997" s="120">
        <v>5.47</v>
      </c>
      <c r="AW997" s="120">
        <v>5.4</v>
      </c>
      <c r="AX997" s="120">
        <v>4.53</v>
      </c>
      <c r="AY997" s="120">
        <v>5.05</v>
      </c>
      <c r="AZ997" s="120">
        <v>5.23</v>
      </c>
      <c r="BA997" s="120">
        <v>5.16</v>
      </c>
    </row>
    <row r="998" spans="1:53" ht="80.25" x14ac:dyDescent="0.45">
      <c r="A998" s="261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  <c r="AZ998" s="119">
        <v>0.02</v>
      </c>
      <c r="BA998" s="119">
        <v>0.02</v>
      </c>
    </row>
    <row r="999" spans="1:53" ht="93" x14ac:dyDescent="0.45">
      <c r="A999" s="260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0.94</v>
      </c>
      <c r="AO999" s="120">
        <v>1.03</v>
      </c>
      <c r="AP999" s="120">
        <v>0.99</v>
      </c>
      <c r="AQ999" s="120">
        <v>1.05</v>
      </c>
      <c r="AR999" s="120">
        <v>1.03</v>
      </c>
      <c r="AS999" s="120">
        <v>1.27</v>
      </c>
      <c r="AT999" s="120">
        <v>1.1499999999999999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  <c r="AZ999" s="120">
        <v>1.08</v>
      </c>
      <c r="BA999" s="120">
        <v>1.07</v>
      </c>
    </row>
    <row r="1000" spans="1:53" ht="29.25" x14ac:dyDescent="0.45">
      <c r="A1000" s="261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0.52</v>
      </c>
      <c r="AO1000" s="119">
        <v>0.53</v>
      </c>
      <c r="AP1000" s="119">
        <v>0.54</v>
      </c>
      <c r="AQ1000" s="119">
        <v>0.41</v>
      </c>
      <c r="AR1000" s="119">
        <v>0.36</v>
      </c>
      <c r="AS1000" s="119">
        <v>0.45</v>
      </c>
      <c r="AT1000" s="119">
        <v>0.45</v>
      </c>
      <c r="AU1000" s="119">
        <v>0.48</v>
      </c>
      <c r="AV1000" s="119">
        <v>0.57999999999999996</v>
      </c>
      <c r="AW1000" s="119">
        <v>0.55000000000000004</v>
      </c>
      <c r="AX1000" s="119">
        <v>0.57999999999999996</v>
      </c>
      <c r="AY1000" s="119">
        <v>0.56000000000000005</v>
      </c>
      <c r="AZ1000" s="119">
        <v>0.47</v>
      </c>
      <c r="BA1000" s="119">
        <v>0.63</v>
      </c>
    </row>
    <row r="1001" spans="1:53" ht="29.25" x14ac:dyDescent="0.45">
      <c r="A1001" s="260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  <c r="AZ1001" s="120">
        <v>0.2</v>
      </c>
      <c r="BA1001" s="120">
        <v>0.22</v>
      </c>
    </row>
    <row r="1002" spans="1:53" ht="29.25" x14ac:dyDescent="0.45">
      <c r="A1002" s="261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1.1000000000000001</v>
      </c>
      <c r="AS1002" s="119">
        <v>1.22</v>
      </c>
      <c r="AT1002" s="119">
        <v>1.05</v>
      </c>
      <c r="AU1002" s="119">
        <v>1.08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  <c r="AZ1002" s="119">
        <v>1.1100000000000001</v>
      </c>
      <c r="BA1002" s="119">
        <v>1.02</v>
      </c>
    </row>
    <row r="1003" spans="1:53" ht="42" x14ac:dyDescent="0.45">
      <c r="A1003" s="260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0.39</v>
      </c>
      <c r="AU1003" s="120">
        <v>0.28999999999999998</v>
      </c>
      <c r="AV1003" s="120">
        <v>0.36</v>
      </c>
      <c r="AW1003" s="120">
        <v>0.4</v>
      </c>
      <c r="AX1003" s="120">
        <v>0.39</v>
      </c>
      <c r="AY1003" s="120">
        <v>0.33</v>
      </c>
      <c r="AZ1003" s="120">
        <v>0.36</v>
      </c>
      <c r="BA1003" s="120">
        <v>0.39</v>
      </c>
    </row>
    <row r="1004" spans="1:53" ht="29.25" x14ac:dyDescent="0.45">
      <c r="A1004" s="261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0.56000000000000005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0.91</v>
      </c>
      <c r="AS1004" s="119">
        <v>0.78</v>
      </c>
      <c r="AT1004" s="119">
        <v>0.97</v>
      </c>
      <c r="AU1004" s="119">
        <v>0.57999999999999996</v>
      </c>
      <c r="AV1004" s="119">
        <v>0.66</v>
      </c>
      <c r="AW1004" s="119">
        <v>0.85</v>
      </c>
      <c r="AX1004" s="119">
        <v>0.79</v>
      </c>
      <c r="AY1004" s="119">
        <v>0.74</v>
      </c>
      <c r="AZ1004" s="119">
        <v>0.75</v>
      </c>
      <c r="BA1004" s="119">
        <v>0.69</v>
      </c>
    </row>
    <row r="1005" spans="1:53" ht="54.75" x14ac:dyDescent="0.45">
      <c r="A1005" s="260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5.34</v>
      </c>
      <c r="AS1005" s="120">
        <v>5.0199999999999996</v>
      </c>
      <c r="AT1005" s="120">
        <v>5.14</v>
      </c>
      <c r="AU1005" s="120">
        <v>5.71</v>
      </c>
      <c r="AV1005" s="120">
        <v>5.47</v>
      </c>
      <c r="AW1005" s="120">
        <v>5.4</v>
      </c>
      <c r="AX1005" s="120">
        <v>4.53</v>
      </c>
      <c r="AY1005" s="120">
        <v>5.05</v>
      </c>
      <c r="AZ1005" s="120">
        <v>5.23</v>
      </c>
      <c r="BA1005" s="120">
        <v>5.16</v>
      </c>
    </row>
    <row r="1006" spans="1:53" ht="29.25" x14ac:dyDescent="0.45">
      <c r="A1006" s="261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0.14000000000000001</v>
      </c>
      <c r="AP1006" s="119">
        <v>0.1</v>
      </c>
      <c r="AQ1006" s="119">
        <v>0.11</v>
      </c>
      <c r="AR1006" s="119">
        <v>0.09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  <c r="AZ1006" s="119">
        <v>0.1</v>
      </c>
      <c r="BA1006" s="119">
        <v>0.11</v>
      </c>
    </row>
    <row r="1007" spans="1:53" ht="29.25" x14ac:dyDescent="0.45">
      <c r="A1007" s="260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  <c r="AZ1007" s="120">
        <v>0.01</v>
      </c>
      <c r="BA1007" s="120">
        <v>0.01</v>
      </c>
    </row>
    <row r="1008" spans="1:53" ht="29.25" x14ac:dyDescent="0.45">
      <c r="A1008" s="261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  <c r="AZ1008" s="119">
        <v>0.03</v>
      </c>
      <c r="BA1008" s="119">
        <v>0.02</v>
      </c>
    </row>
    <row r="1009" spans="1:53" ht="29.25" x14ac:dyDescent="0.45">
      <c r="A1009" s="260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</row>
    <row r="1010" spans="1:53" ht="42" x14ac:dyDescent="0.45">
      <c r="A1010" s="261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1.29</v>
      </c>
      <c r="AR1010" s="119">
        <v>1.32</v>
      </c>
      <c r="AS1010" s="119">
        <v>1.1499999999999999</v>
      </c>
      <c r="AT1010" s="119">
        <v>1.05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  <c r="AZ1010" s="119">
        <v>1.1000000000000001</v>
      </c>
      <c r="BA1010" s="119">
        <v>1.34</v>
      </c>
    </row>
    <row r="1011" spans="1:53" ht="29.25" x14ac:dyDescent="0.45">
      <c r="A1011" s="260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0.05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</v>
      </c>
    </row>
    <row r="1012" spans="1:53" ht="54.75" x14ac:dyDescent="0.45">
      <c r="A1012" s="261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</row>
    <row r="1013" spans="1:53" ht="29.25" x14ac:dyDescent="0.45">
      <c r="A1013" s="260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  <c r="AZ1013" s="116"/>
      <c r="BA1013" s="116"/>
    </row>
    <row r="1014" spans="1:53" ht="29.25" x14ac:dyDescent="0.45">
      <c r="A1014" s="261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</row>
    <row r="1015" spans="1:53" ht="29.25" x14ac:dyDescent="0.45">
      <c r="A1015" s="260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</row>
    <row r="1016" spans="1:53" ht="54.75" x14ac:dyDescent="0.45">
      <c r="A1016" s="261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</row>
    <row r="1017" spans="1:53" x14ac:dyDescent="0.45">
      <c r="A1017" s="260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  <c r="AZ1017" s="120">
        <v>0.1</v>
      </c>
      <c r="BA1017" s="120">
        <v>0.08</v>
      </c>
    </row>
    <row r="1018" spans="1:53" ht="42" x14ac:dyDescent="0.45">
      <c r="A1018" s="261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  <c r="AZ1018" s="117"/>
      <c r="BA1018" s="117"/>
    </row>
    <row r="1019" spans="1:53" ht="29.25" x14ac:dyDescent="0.45">
      <c r="A1019" s="260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0.37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  <c r="AZ1019" s="120">
        <v>0.52</v>
      </c>
      <c r="BA1019" s="120">
        <v>0.49</v>
      </c>
    </row>
    <row r="1020" spans="1:53" ht="29.25" x14ac:dyDescent="0.45">
      <c r="A1020" s="261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0.01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</row>
    <row r="1021" spans="1:53" ht="29.25" x14ac:dyDescent="0.45">
      <c r="A1021" s="260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0.1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  <c r="AZ1021" s="120">
        <v>0.14000000000000001</v>
      </c>
      <c r="BA1021" s="120">
        <v>0.1</v>
      </c>
    </row>
    <row r="1022" spans="1:53" ht="29.25" x14ac:dyDescent="0.45">
      <c r="A1022" s="261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4.62</v>
      </c>
      <c r="AS1022" s="119">
        <v>4.33</v>
      </c>
      <c r="AT1022" s="119">
        <v>4.45</v>
      </c>
      <c r="AU1022" s="119">
        <v>5.03</v>
      </c>
      <c r="AV1022" s="119">
        <v>4.67</v>
      </c>
      <c r="AW1022" s="119">
        <v>4.7699999999999996</v>
      </c>
      <c r="AX1022" s="119">
        <v>3.88</v>
      </c>
      <c r="AY1022" s="119">
        <v>4.4000000000000004</v>
      </c>
      <c r="AZ1022" s="119">
        <v>4.55</v>
      </c>
      <c r="BA1022" s="119">
        <v>4.46</v>
      </c>
    </row>
    <row r="1023" spans="1:53" x14ac:dyDescent="0.45">
      <c r="A1023" s="260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</row>
    <row r="1024" spans="1:53" ht="29.25" x14ac:dyDescent="0.45">
      <c r="A1024" s="261">
        <v>75</v>
      </c>
      <c r="B1024" s="174" t="s">
        <v>425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</row>
    <row r="1025" spans="1:53" ht="29.25" x14ac:dyDescent="0.45">
      <c r="A1025" s="260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</row>
    <row r="1026" spans="1:53" ht="54.75" x14ac:dyDescent="0.45">
      <c r="A1026" s="261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</row>
    <row r="1027" spans="1:53" ht="29.25" x14ac:dyDescent="0.45">
      <c r="A1027" s="260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  <c r="AZ1027" s="120">
        <v>0.01</v>
      </c>
      <c r="BA1027" s="120">
        <v>0.01</v>
      </c>
    </row>
    <row r="1028" spans="1:53" ht="29.25" x14ac:dyDescent="0.45">
      <c r="A1028" s="261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0.47</v>
      </c>
      <c r="AO1028" s="119">
        <v>0.5</v>
      </c>
      <c r="AP1028" s="119">
        <v>0.49</v>
      </c>
      <c r="AQ1028" s="119">
        <v>0.44</v>
      </c>
      <c r="AR1028" s="119">
        <v>0.42</v>
      </c>
      <c r="AS1028" s="119">
        <v>0.47</v>
      </c>
      <c r="AT1028" s="119">
        <v>0.56999999999999995</v>
      </c>
      <c r="AU1028" s="119">
        <v>0.49</v>
      </c>
      <c r="AV1028" s="119">
        <v>0.44</v>
      </c>
      <c r="AW1028" s="119">
        <v>0.85</v>
      </c>
      <c r="AX1028" s="119">
        <v>0.72</v>
      </c>
      <c r="AY1028" s="119">
        <v>0.53</v>
      </c>
      <c r="AZ1028" s="119">
        <v>0.49</v>
      </c>
      <c r="BA1028" s="119">
        <v>0.53</v>
      </c>
    </row>
    <row r="1029" spans="1:53" x14ac:dyDescent="0.45">
      <c r="A1029" s="260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0.61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  <c r="AZ1029" s="120">
        <v>0.61</v>
      </c>
      <c r="BA1029" s="120">
        <v>0.64</v>
      </c>
    </row>
    <row r="1030" spans="1:53" ht="29.25" x14ac:dyDescent="0.45">
      <c r="A1030" s="261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  <c r="AZ1030" s="119">
        <v>0.02</v>
      </c>
      <c r="BA1030" s="119">
        <v>0.01</v>
      </c>
    </row>
    <row r="1031" spans="1:53" ht="29.25" x14ac:dyDescent="0.45">
      <c r="A1031" s="260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  <c r="AZ1031" s="120">
        <v>0.02</v>
      </c>
      <c r="BA1031" s="120">
        <v>0.03</v>
      </c>
    </row>
    <row r="1032" spans="1:53" x14ac:dyDescent="0.45">
      <c r="A1032" s="261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0.04</v>
      </c>
      <c r="AW1032" s="119">
        <v>0.17</v>
      </c>
      <c r="AX1032" s="119">
        <v>0.06</v>
      </c>
      <c r="AY1032" s="119">
        <v>0.03</v>
      </c>
      <c r="AZ1032" s="119">
        <v>0.05</v>
      </c>
      <c r="BA1032" s="119">
        <v>0.06</v>
      </c>
    </row>
    <row r="1033" spans="1:53" x14ac:dyDescent="0.45">
      <c r="A1033" s="260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  <c r="AZ1033" s="120">
        <v>0</v>
      </c>
      <c r="BA1033" s="120">
        <v>0</v>
      </c>
    </row>
    <row r="1034" spans="1:53" x14ac:dyDescent="0.45">
      <c r="A1034" s="261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0.23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  <c r="AZ1034" s="119">
        <v>0.3</v>
      </c>
      <c r="BA1034" s="119">
        <v>0.24</v>
      </c>
    </row>
    <row r="1035" spans="1:53" ht="42" x14ac:dyDescent="0.45">
      <c r="A1035" s="260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  <c r="AZ1035" s="116"/>
      <c r="BA1035" s="116"/>
    </row>
    <row r="1036" spans="1:53" ht="29.25" x14ac:dyDescent="0.45">
      <c r="A1036" s="261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</row>
    <row r="1037" spans="1:53" x14ac:dyDescent="0.45">
      <c r="A1037" s="260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  <c r="AZ1037" s="120">
        <v>0.05</v>
      </c>
      <c r="BA1037" s="120">
        <v>0.06</v>
      </c>
    </row>
    <row r="1038" spans="1:53" x14ac:dyDescent="0.45">
      <c r="A1038" s="261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  <c r="AZ1038" s="119">
        <v>0.01</v>
      </c>
      <c r="BA1038" s="119">
        <v>0.02</v>
      </c>
    </row>
    <row r="1039" spans="1:53" ht="93" x14ac:dyDescent="0.45">
      <c r="A1039" s="260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20">
        <v>0</v>
      </c>
      <c r="BA1039" s="120">
        <v>0</v>
      </c>
    </row>
    <row r="1040" spans="1:53" x14ac:dyDescent="0.45">
      <c r="A1040" s="261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  <c r="AZ1040" s="119">
        <v>0.54</v>
      </c>
      <c r="BA1040" s="119">
        <v>0.53</v>
      </c>
    </row>
    <row r="1041" spans="1:53" ht="29.25" x14ac:dyDescent="0.45">
      <c r="A1041" s="260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  <c r="AZ1041" s="120">
        <v>0</v>
      </c>
      <c r="BA1041" s="120">
        <v>0</v>
      </c>
    </row>
    <row r="1042" spans="1:53" x14ac:dyDescent="0.45">
      <c r="A1042" s="261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  <c r="AZ1042" s="119">
        <v>0.02</v>
      </c>
      <c r="BA1042" s="119">
        <v>0.02</v>
      </c>
    </row>
    <row r="1043" spans="1:53" ht="29.25" x14ac:dyDescent="0.45">
      <c r="A1043" s="260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</row>
    <row r="1044" spans="1:53" x14ac:dyDescent="0.45">
      <c r="A1044" s="261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</row>
    <row r="1045" spans="1:53" x14ac:dyDescent="0.45">
      <c r="A1045" s="260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</row>
    <row r="1046" spans="1:53" x14ac:dyDescent="0.45">
      <c r="A1046" s="261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0.56999999999999995</v>
      </c>
      <c r="AQ1046" s="119">
        <v>0.57999999999999996</v>
      </c>
      <c r="AR1046" s="119">
        <v>0.59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  <c r="AZ1046" s="119">
        <v>0.57999999999999996</v>
      </c>
      <c r="BA1046" s="119">
        <v>0.56000000000000005</v>
      </c>
    </row>
    <row r="1047" spans="1:53" ht="29.25" x14ac:dyDescent="0.45">
      <c r="A1047" s="260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  <c r="AZ1047" s="116"/>
      <c r="BA1047" s="116"/>
    </row>
    <row r="1048" spans="1:53" ht="80.25" x14ac:dyDescent="0.45">
      <c r="A1048" s="261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0.01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0.01</v>
      </c>
      <c r="BA1048" s="119">
        <v>0</v>
      </c>
    </row>
    <row r="1049" spans="1:53" ht="29.25" x14ac:dyDescent="0.45">
      <c r="A1049" s="260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</row>
    <row r="1050" spans="1:53" x14ac:dyDescent="0.45">
      <c r="A1050" s="261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  <c r="AZ1050" s="119">
        <v>0.05</v>
      </c>
      <c r="BA1050" s="119">
        <v>0.01</v>
      </c>
    </row>
    <row r="1051" spans="1:53" ht="29.25" x14ac:dyDescent="0.45">
      <c r="A1051" s="260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1.75</v>
      </c>
      <c r="AS1051" s="120">
        <v>0.59</v>
      </c>
      <c r="AT1051" s="120">
        <v>4.7699999999999996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  <c r="AZ1051" s="120">
        <v>0.45</v>
      </c>
      <c r="BA1051" s="120">
        <v>1.48</v>
      </c>
    </row>
    <row r="1052" spans="1:53" x14ac:dyDescent="0.45">
      <c r="A1052" s="261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  <c r="AZ1052" s="119">
        <v>7.0000000000000007E-2</v>
      </c>
      <c r="BA1052" s="119">
        <v>0.05</v>
      </c>
    </row>
    <row r="1053" spans="1:53" ht="29.25" x14ac:dyDescent="0.45">
      <c r="A1053" s="260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</row>
    <row r="1054" spans="1:53" x14ac:dyDescent="0.45">
      <c r="A1054" s="261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0.32</v>
      </c>
      <c r="AS1054" s="119">
        <v>0.3</v>
      </c>
      <c r="AT1054" s="119">
        <v>0.31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  <c r="AZ1054" s="119">
        <v>0.38</v>
      </c>
      <c r="BA1054" s="119">
        <v>0.32</v>
      </c>
    </row>
    <row r="1055" spans="1:53" ht="29.25" x14ac:dyDescent="0.45">
      <c r="A1055" s="260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  <c r="AZ1055" s="120">
        <v>0.03</v>
      </c>
      <c r="BA1055" s="120">
        <v>0.11</v>
      </c>
    </row>
    <row r="1056" spans="1:53" x14ac:dyDescent="0.45">
      <c r="A1056" s="261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12.57</v>
      </c>
      <c r="AN1056" s="119">
        <v>12.34</v>
      </c>
      <c r="AO1056" s="119">
        <v>13.06</v>
      </c>
      <c r="AP1056" s="119">
        <v>12.53</v>
      </c>
      <c r="AQ1056" s="119">
        <v>11.78</v>
      </c>
      <c r="AR1056" s="119">
        <v>10.96</v>
      </c>
      <c r="AS1056" s="119">
        <v>12.2</v>
      </c>
      <c r="AT1056" s="119">
        <v>12.65</v>
      </c>
      <c r="AU1056" s="119">
        <v>11.53</v>
      </c>
      <c r="AV1056" s="119">
        <v>12.93</v>
      </c>
      <c r="AW1056" s="119">
        <v>13.25</v>
      </c>
      <c r="AX1056" s="119">
        <v>13.45</v>
      </c>
      <c r="AY1056" s="119">
        <v>11.93</v>
      </c>
      <c r="AZ1056" s="119">
        <v>11.36</v>
      </c>
      <c r="BA1056" s="119">
        <v>11.13</v>
      </c>
    </row>
    <row r="1057" spans="1:53" ht="29.25" x14ac:dyDescent="0.45">
      <c r="A1057" s="260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  <c r="AZ1057" s="120">
        <v>0.09</v>
      </c>
      <c r="BA1057" s="120">
        <v>0.08</v>
      </c>
    </row>
    <row r="1058" spans="1:53" ht="29.25" x14ac:dyDescent="0.45">
      <c r="A1058" s="261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  <c r="AZ1058" s="119">
        <v>0.04</v>
      </c>
      <c r="BA1058" s="119">
        <v>0.08</v>
      </c>
    </row>
    <row r="1059" spans="1:53" ht="42" x14ac:dyDescent="0.45">
      <c r="A1059" s="260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  <c r="AZ1059" s="116"/>
      <c r="BA1059" s="116"/>
    </row>
    <row r="1060" spans="1:53" x14ac:dyDescent="0.45">
      <c r="A1060" s="261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  <c r="AZ1060" s="119">
        <v>0.01</v>
      </c>
      <c r="BA1060" s="119">
        <v>0</v>
      </c>
    </row>
    <row r="1061" spans="1:53" ht="42" x14ac:dyDescent="0.45">
      <c r="A1061" s="260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  <c r="AZ1061" s="120">
        <v>0</v>
      </c>
      <c r="BA1061" s="120">
        <v>0</v>
      </c>
    </row>
    <row r="1062" spans="1:53" ht="29.25" x14ac:dyDescent="0.45">
      <c r="A1062" s="261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</row>
    <row r="1063" spans="1:53" ht="42" x14ac:dyDescent="0.45">
      <c r="A1063" s="260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  <c r="AZ1063" s="116"/>
      <c r="BA1063" s="120">
        <v>0</v>
      </c>
    </row>
    <row r="1064" spans="1:53" x14ac:dyDescent="0.45">
      <c r="A1064" s="261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  <c r="AZ1064" s="119">
        <v>0.01</v>
      </c>
      <c r="BA1064" s="119">
        <v>0.01</v>
      </c>
    </row>
    <row r="1065" spans="1:53" ht="29.25" x14ac:dyDescent="0.45">
      <c r="A1065" s="260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0.28999999999999998</v>
      </c>
      <c r="AS1065" s="120">
        <v>0.26</v>
      </c>
      <c r="AT1065" s="120">
        <v>0.26</v>
      </c>
      <c r="AU1065" s="120">
        <v>0.3</v>
      </c>
      <c r="AV1065" s="120">
        <v>0.26</v>
      </c>
      <c r="AW1065" s="120">
        <v>0.35</v>
      </c>
      <c r="AX1065" s="120">
        <v>0.31</v>
      </c>
      <c r="AY1065" s="120">
        <v>0.31</v>
      </c>
      <c r="AZ1065" s="120">
        <v>0.3</v>
      </c>
      <c r="BA1065" s="120">
        <v>0.33</v>
      </c>
    </row>
    <row r="1066" spans="1:53" x14ac:dyDescent="0.45">
      <c r="A1066" s="261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1.95</v>
      </c>
      <c r="AS1066" s="119">
        <v>2.02</v>
      </c>
      <c r="AT1066" s="119">
        <v>2.5</v>
      </c>
      <c r="AU1066" s="119">
        <v>1.98</v>
      </c>
      <c r="AV1066" s="119">
        <v>2.04</v>
      </c>
      <c r="AW1066" s="119">
        <v>1.98</v>
      </c>
      <c r="AX1066" s="119">
        <v>2.21</v>
      </c>
      <c r="AY1066" s="119">
        <v>2.11</v>
      </c>
      <c r="AZ1066" s="119">
        <v>2.15</v>
      </c>
      <c r="BA1066" s="119">
        <v>2.0099999999999998</v>
      </c>
    </row>
    <row r="1067" spans="1:53" x14ac:dyDescent="0.45">
      <c r="A1067" s="260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0.01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0.04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  <c r="AZ1067" s="120">
        <v>0.01</v>
      </c>
      <c r="BA1067" s="120">
        <v>0.02</v>
      </c>
    </row>
    <row r="1068" spans="1:53" x14ac:dyDescent="0.45">
      <c r="A1068" s="261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0.28000000000000003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0.18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  <c r="AZ1068" s="119">
        <v>0.16</v>
      </c>
      <c r="BA1068" s="119">
        <v>0.13</v>
      </c>
    </row>
    <row r="1069" spans="1:53" x14ac:dyDescent="0.45">
      <c r="A1069" s="260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</row>
    <row r="1070" spans="1:53" ht="42" x14ac:dyDescent="0.45">
      <c r="A1070" s="261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  <c r="AZ1070" s="119">
        <v>0.03</v>
      </c>
      <c r="BA1070" s="119">
        <v>0.04</v>
      </c>
    </row>
    <row r="1071" spans="1:53" x14ac:dyDescent="0.45">
      <c r="A1071" s="260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0.04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  <c r="AZ1071" s="120">
        <v>0.03</v>
      </c>
      <c r="BA1071" s="120">
        <v>0.05</v>
      </c>
    </row>
    <row r="1072" spans="1:53" ht="29.25" x14ac:dyDescent="0.45">
      <c r="A1072" s="261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  <c r="AZ1072" s="119">
        <v>0.11</v>
      </c>
      <c r="BA1072" s="119">
        <v>0.1</v>
      </c>
    </row>
    <row r="1073" spans="1:53" ht="29.25" x14ac:dyDescent="0.45">
      <c r="A1073" s="260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  <c r="AZ1073" s="120">
        <v>0.02</v>
      </c>
      <c r="BA1073" s="120">
        <v>0.02</v>
      </c>
    </row>
    <row r="1074" spans="1:53" x14ac:dyDescent="0.45">
      <c r="A1074" s="261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0.28999999999999998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0.34</v>
      </c>
      <c r="AX1074" s="119">
        <v>0.37</v>
      </c>
      <c r="AY1074" s="119">
        <v>0.32</v>
      </c>
      <c r="AZ1074" s="119">
        <v>0.28999999999999998</v>
      </c>
      <c r="BA1074" s="119">
        <v>0.38</v>
      </c>
    </row>
    <row r="1075" spans="1:53" ht="29.25" x14ac:dyDescent="0.45">
      <c r="A1075" s="260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</row>
    <row r="1076" spans="1:53" x14ac:dyDescent="0.45">
      <c r="A1076" s="261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7"/>
      <c r="AN1076" s="117"/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  <c r="AZ1076" s="119">
        <v>0</v>
      </c>
      <c r="BA1076" s="119">
        <v>0</v>
      </c>
    </row>
    <row r="1077" spans="1:53" x14ac:dyDescent="0.45">
      <c r="A1077" s="260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0.41</v>
      </c>
      <c r="AU1077" s="120">
        <v>0.35</v>
      </c>
      <c r="AV1077" s="120">
        <v>0.42</v>
      </c>
      <c r="AW1077" s="120">
        <v>0.33</v>
      </c>
      <c r="AX1077" s="120">
        <v>0.41</v>
      </c>
      <c r="AY1077" s="120">
        <v>0.44</v>
      </c>
      <c r="AZ1077" s="120">
        <v>0.42</v>
      </c>
      <c r="BA1077" s="120">
        <v>0.49</v>
      </c>
    </row>
    <row r="1078" spans="1:53" ht="29.25" x14ac:dyDescent="0.45">
      <c r="A1078" s="261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0.02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  <c r="AZ1078" s="119">
        <v>0.02</v>
      </c>
      <c r="BA1078" s="119">
        <v>0.01</v>
      </c>
    </row>
    <row r="1079" spans="1:53" x14ac:dyDescent="0.45">
      <c r="A1079" s="260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0.08</v>
      </c>
      <c r="AW1079" s="120">
        <v>0.09</v>
      </c>
      <c r="AX1079" s="120">
        <v>7.0000000000000007E-2</v>
      </c>
      <c r="AY1079" s="120">
        <v>0.06</v>
      </c>
      <c r="AZ1079" s="120">
        <v>0.08</v>
      </c>
      <c r="BA1079" s="120">
        <v>0.09</v>
      </c>
    </row>
    <row r="1080" spans="1:53" x14ac:dyDescent="0.45">
      <c r="A1080" s="261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  <c r="AZ1080" s="119">
        <v>0.04</v>
      </c>
      <c r="BA1080" s="119">
        <v>0.03</v>
      </c>
    </row>
    <row r="1081" spans="1:53" ht="42" x14ac:dyDescent="0.45">
      <c r="A1081" s="260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  <c r="AZ1081" s="116"/>
      <c r="BA1081" s="116"/>
    </row>
    <row r="1082" spans="1:53" ht="29.25" x14ac:dyDescent="0.45">
      <c r="A1082" s="261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</row>
    <row r="1083" spans="1:53" ht="54.75" x14ac:dyDescent="0.45">
      <c r="A1083" s="260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  <c r="AZ1083" s="116"/>
      <c r="BA1083" s="120">
        <v>0</v>
      </c>
    </row>
    <row r="1084" spans="1:53" x14ac:dyDescent="0.45">
      <c r="A1084" s="261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0.8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0.69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  <c r="AZ1084" s="119">
        <v>0.77</v>
      </c>
      <c r="BA1084" s="119">
        <v>0.84</v>
      </c>
    </row>
    <row r="1085" spans="1:53" ht="42" x14ac:dyDescent="0.45">
      <c r="A1085" s="260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</row>
    <row r="1086" spans="1:53" x14ac:dyDescent="0.45">
      <c r="A1086" s="261">
        <v>137</v>
      </c>
      <c r="B1086" s="174" t="s">
        <v>250</v>
      </c>
      <c r="C1086" s="119">
        <v>0.03</v>
      </c>
      <c r="D1086" s="119">
        <v>0.01</v>
      </c>
      <c r="E1086" s="119">
        <v>0.03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  <c r="AZ1086" s="119">
        <v>0.01</v>
      </c>
      <c r="BA1086" s="119">
        <v>0.01</v>
      </c>
    </row>
    <row r="1087" spans="1:53" ht="42" x14ac:dyDescent="0.45">
      <c r="A1087" s="260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1.75</v>
      </c>
      <c r="AO1087" s="120">
        <v>1.68</v>
      </c>
      <c r="AP1087" s="120">
        <v>1.5</v>
      </c>
      <c r="AQ1087" s="120">
        <v>1.87</v>
      </c>
      <c r="AR1087" s="120">
        <v>1.61</v>
      </c>
      <c r="AS1087" s="120">
        <v>1.61</v>
      </c>
      <c r="AT1087" s="120">
        <v>1.51</v>
      </c>
      <c r="AU1087" s="120">
        <v>1.49</v>
      </c>
      <c r="AV1087" s="120">
        <v>1.65</v>
      </c>
      <c r="AW1087" s="120">
        <v>1.67</v>
      </c>
      <c r="AX1087" s="120">
        <v>1.92</v>
      </c>
      <c r="AY1087" s="120">
        <v>1.65</v>
      </c>
      <c r="AZ1087" s="120">
        <v>1.7</v>
      </c>
      <c r="BA1087" s="120">
        <v>1.7</v>
      </c>
    </row>
    <row r="1088" spans="1:53" x14ac:dyDescent="0.45">
      <c r="A1088" s="261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</row>
    <row r="1089" spans="1:53" x14ac:dyDescent="0.45">
      <c r="A1089" s="260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  <c r="AZ1089" s="120">
        <v>0.02</v>
      </c>
      <c r="BA1089" s="120">
        <v>0.02</v>
      </c>
    </row>
    <row r="1090" spans="1:53" ht="29.25" x14ac:dyDescent="0.45">
      <c r="A1090" s="261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</row>
    <row r="1091" spans="1:53" ht="29.25" x14ac:dyDescent="0.45">
      <c r="A1091" s="260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</row>
    <row r="1092" spans="1:53" x14ac:dyDescent="0.45">
      <c r="A1092" s="261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0.06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  <c r="AZ1092" s="119">
        <v>0.08</v>
      </c>
      <c r="BA1092" s="119">
        <v>0.08</v>
      </c>
    </row>
    <row r="1093" spans="1:53" ht="29.25" x14ac:dyDescent="0.45">
      <c r="A1093" s="260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  <c r="AZ1093" s="120">
        <v>0</v>
      </c>
      <c r="BA1093" s="120">
        <v>0</v>
      </c>
    </row>
    <row r="1094" spans="1:53" ht="54.75" x14ac:dyDescent="0.45">
      <c r="A1094" s="261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  <c r="AZ1094" s="117"/>
      <c r="BA1094" s="119">
        <v>0</v>
      </c>
    </row>
    <row r="1095" spans="1:53" x14ac:dyDescent="0.45">
      <c r="A1095" s="260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  <c r="AZ1095" s="120">
        <v>0.01</v>
      </c>
      <c r="BA1095" s="120">
        <v>0.01</v>
      </c>
    </row>
    <row r="1096" spans="1:53" x14ac:dyDescent="0.45">
      <c r="A1096" s="261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  <c r="AZ1096" s="119">
        <v>0.01</v>
      </c>
      <c r="BA1096" s="119">
        <v>0.01</v>
      </c>
    </row>
    <row r="1097" spans="1:53" ht="29.25" x14ac:dyDescent="0.45">
      <c r="A1097" s="260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</row>
    <row r="1098" spans="1:53" ht="29.25" x14ac:dyDescent="0.45">
      <c r="A1098" s="261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  <c r="AZ1098" s="119">
        <v>0</v>
      </c>
      <c r="BA1098" s="119">
        <v>0</v>
      </c>
    </row>
    <row r="1099" spans="1:53" x14ac:dyDescent="0.45">
      <c r="A1099" s="260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  <c r="AZ1099" s="120">
        <v>0.06</v>
      </c>
      <c r="BA1099" s="120">
        <v>0.06</v>
      </c>
    </row>
    <row r="1100" spans="1:53" x14ac:dyDescent="0.45">
      <c r="A1100" s="261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  <c r="AZ1100" s="117"/>
      <c r="BA1100" s="117"/>
    </row>
    <row r="1101" spans="1:53" ht="29.25" x14ac:dyDescent="0.45">
      <c r="A1101" s="260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  <c r="AZ1101" s="120">
        <v>0.05</v>
      </c>
      <c r="BA1101" s="120">
        <v>0.05</v>
      </c>
    </row>
    <row r="1102" spans="1:53" x14ac:dyDescent="0.45">
      <c r="A1102" s="261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</row>
    <row r="1103" spans="1:53" ht="29.25" x14ac:dyDescent="0.45">
      <c r="A1103" s="260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</row>
    <row r="1104" spans="1:53" ht="29.25" x14ac:dyDescent="0.45">
      <c r="A1104" s="261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</row>
    <row r="1105" spans="1:53" x14ac:dyDescent="0.45">
      <c r="A1105" s="260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4.6900000000000004</v>
      </c>
      <c r="AN1105" s="120">
        <v>7.31</v>
      </c>
      <c r="AO1105" s="120">
        <v>4.71</v>
      </c>
      <c r="AP1105" s="120">
        <v>4.3600000000000003</v>
      </c>
      <c r="AQ1105" s="120">
        <v>4.84</v>
      </c>
      <c r="AR1105" s="120">
        <v>5.86</v>
      </c>
      <c r="AS1105" s="120">
        <v>4.26</v>
      </c>
      <c r="AT1105" s="120">
        <v>4.49</v>
      </c>
      <c r="AU1105" s="120">
        <v>7.18</v>
      </c>
      <c r="AV1105" s="120">
        <v>4.63</v>
      </c>
      <c r="AW1105" s="120">
        <v>5.05</v>
      </c>
      <c r="AX1105" s="120">
        <v>4.8</v>
      </c>
      <c r="AY1105" s="120">
        <v>4.63</v>
      </c>
      <c r="AZ1105" s="120">
        <v>6.34</v>
      </c>
      <c r="BA1105" s="120">
        <v>4.28</v>
      </c>
    </row>
    <row r="1106" spans="1:53" ht="67.5" x14ac:dyDescent="0.45">
      <c r="A1106" s="261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</row>
    <row r="1107" spans="1:53" x14ac:dyDescent="0.45">
      <c r="A1107" s="260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  <c r="AZ1107" s="120">
        <v>0.02</v>
      </c>
      <c r="BA1107" s="120">
        <v>0.03</v>
      </c>
    </row>
    <row r="1108" spans="1:53" ht="29.25" x14ac:dyDescent="0.45">
      <c r="A1108" s="261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  <c r="AZ1108" s="119">
        <v>0.01</v>
      </c>
      <c r="BA1108" s="119">
        <v>0.02</v>
      </c>
    </row>
    <row r="1109" spans="1:53" x14ac:dyDescent="0.45">
      <c r="A1109" s="260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  <c r="AZ1109" s="120">
        <v>0.01</v>
      </c>
      <c r="BA1109" s="120">
        <v>0.01</v>
      </c>
    </row>
    <row r="1110" spans="1:53" x14ac:dyDescent="0.45">
      <c r="A1110" s="261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  <c r="AZ1110" s="119">
        <v>0.18</v>
      </c>
      <c r="BA1110" s="119">
        <v>0.17</v>
      </c>
    </row>
    <row r="1111" spans="1:53" ht="29.25" x14ac:dyDescent="0.45">
      <c r="A1111" s="260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3.67</v>
      </c>
      <c r="AN1111" s="120">
        <v>3.51</v>
      </c>
      <c r="AO1111" s="120">
        <v>3.7</v>
      </c>
      <c r="AP1111" s="120">
        <v>4.4400000000000004</v>
      </c>
      <c r="AQ1111" s="120">
        <v>4.1399999999999997</v>
      </c>
      <c r="AR1111" s="120">
        <v>3.92</v>
      </c>
      <c r="AS1111" s="120">
        <v>3.65</v>
      </c>
      <c r="AT1111" s="120">
        <v>3.69</v>
      </c>
      <c r="AU1111" s="120">
        <v>3.38</v>
      </c>
      <c r="AV1111" s="120">
        <v>3.62</v>
      </c>
      <c r="AW1111" s="120">
        <v>3.81</v>
      </c>
      <c r="AX1111" s="120">
        <v>3.2</v>
      </c>
      <c r="AY1111" s="120">
        <v>3.81</v>
      </c>
      <c r="AZ1111" s="120">
        <v>3.95</v>
      </c>
      <c r="BA1111" s="120">
        <v>4.0199999999999996</v>
      </c>
    </row>
    <row r="1112" spans="1:53" ht="29.25" x14ac:dyDescent="0.45">
      <c r="A1112" s="261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  <c r="AZ1112" s="119">
        <v>0.16</v>
      </c>
      <c r="BA1112" s="119">
        <v>0.14000000000000001</v>
      </c>
    </row>
    <row r="1113" spans="1:53" x14ac:dyDescent="0.45">
      <c r="A1113" s="260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0.32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  <c r="AZ1113" s="120">
        <v>0.3</v>
      </c>
      <c r="BA1113" s="120">
        <v>0.28000000000000003</v>
      </c>
    </row>
    <row r="1114" spans="1:53" ht="29.25" x14ac:dyDescent="0.45">
      <c r="A1114" s="261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</row>
    <row r="1115" spans="1:53" x14ac:dyDescent="0.45">
      <c r="A1115" s="260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2.78</v>
      </c>
      <c r="AN1115" s="120">
        <v>2.5299999999999998</v>
      </c>
      <c r="AO1115" s="120">
        <v>2.73</v>
      </c>
      <c r="AP1115" s="120">
        <v>2.77</v>
      </c>
      <c r="AQ1115" s="120">
        <v>2.77</v>
      </c>
      <c r="AR1115" s="120">
        <v>2.57</v>
      </c>
      <c r="AS1115" s="120">
        <v>2.64</v>
      </c>
      <c r="AT1115" s="120">
        <v>2.71</v>
      </c>
      <c r="AU1115" s="120">
        <v>2.67</v>
      </c>
      <c r="AV1115" s="120">
        <v>2.66</v>
      </c>
      <c r="AW1115" s="120">
        <v>2.63</v>
      </c>
      <c r="AX1115" s="120">
        <v>3.43</v>
      </c>
      <c r="AY1115" s="120">
        <v>3.08</v>
      </c>
      <c r="AZ1115" s="120">
        <v>3.28</v>
      </c>
      <c r="BA1115" s="120">
        <v>3.1</v>
      </c>
    </row>
    <row r="1116" spans="1:53" ht="42" x14ac:dyDescent="0.45">
      <c r="A1116" s="261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  <c r="AZ1116" s="119">
        <v>0</v>
      </c>
      <c r="BA1116" s="119">
        <v>0</v>
      </c>
    </row>
    <row r="1117" spans="1:53" x14ac:dyDescent="0.45">
      <c r="A1117" s="260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  <c r="AZ1117" s="120">
        <v>7.0000000000000007E-2</v>
      </c>
      <c r="BA1117" s="120">
        <v>0.08</v>
      </c>
    </row>
    <row r="1118" spans="1:53" x14ac:dyDescent="0.45">
      <c r="A1118" s="261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0.14000000000000001</v>
      </c>
      <c r="AP1118" s="119">
        <v>0.16</v>
      </c>
      <c r="AQ1118" s="119">
        <v>0.21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  <c r="AZ1118" s="119">
        <v>0.15</v>
      </c>
      <c r="BA1118" s="119">
        <v>0.12</v>
      </c>
    </row>
    <row r="1119" spans="1:53" ht="29.25" x14ac:dyDescent="0.45">
      <c r="A1119" s="260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  <c r="AZ1119" s="120">
        <v>0</v>
      </c>
      <c r="BA1119" s="120">
        <v>0</v>
      </c>
    </row>
    <row r="1120" spans="1:53" x14ac:dyDescent="0.45">
      <c r="A1120" s="261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0.74</v>
      </c>
      <c r="AM1120" s="119">
        <v>0.88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0.54</v>
      </c>
      <c r="AU1120" s="119">
        <v>0.54</v>
      </c>
      <c r="AV1120" s="119">
        <v>0.85</v>
      </c>
      <c r="AW1120" s="119">
        <v>0.61</v>
      </c>
      <c r="AX1120" s="119">
        <v>0.61</v>
      </c>
      <c r="AY1120" s="119">
        <v>0.81</v>
      </c>
      <c r="AZ1120" s="119">
        <v>0.74</v>
      </c>
      <c r="BA1120" s="119">
        <v>0.72</v>
      </c>
    </row>
    <row r="1121" spans="1:53" x14ac:dyDescent="0.45">
      <c r="A1121" s="260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  <c r="AZ1121" s="116"/>
      <c r="BA1121" s="116"/>
    </row>
    <row r="1122" spans="1:53" x14ac:dyDescent="0.45">
      <c r="A1122" s="261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  <c r="AZ1122" s="119">
        <v>0.02</v>
      </c>
      <c r="BA1122" s="119">
        <v>0.03</v>
      </c>
    </row>
    <row r="1123" spans="1:53" x14ac:dyDescent="0.45">
      <c r="A1123" s="260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  <c r="AZ1123" s="120">
        <v>0.09</v>
      </c>
      <c r="BA1123" s="120">
        <v>7.0000000000000007E-2</v>
      </c>
    </row>
    <row r="1124" spans="1:53" x14ac:dyDescent="0.45">
      <c r="A1124" s="261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9.34</v>
      </c>
      <c r="AN1124" s="119">
        <v>9.24</v>
      </c>
      <c r="AO1124" s="119">
        <v>9.4</v>
      </c>
      <c r="AP1124" s="119">
        <v>8.7799999999999994</v>
      </c>
      <c r="AQ1124" s="119">
        <v>10.07</v>
      </c>
      <c r="AR1124" s="119">
        <v>10.49</v>
      </c>
      <c r="AS1124" s="119">
        <v>9.0399999999999991</v>
      </c>
      <c r="AT1124" s="119">
        <v>8.91</v>
      </c>
      <c r="AU1124" s="119">
        <v>8.84</v>
      </c>
      <c r="AV1124" s="119">
        <v>9.3800000000000008</v>
      </c>
      <c r="AW1124" s="119">
        <v>10.220000000000001</v>
      </c>
      <c r="AX1124" s="119">
        <v>9.25</v>
      </c>
      <c r="AY1124" s="119">
        <v>10.039999999999999</v>
      </c>
      <c r="AZ1124" s="119">
        <v>11.83</v>
      </c>
      <c r="BA1124" s="119">
        <v>9.2799999999999994</v>
      </c>
    </row>
    <row r="1125" spans="1:53" x14ac:dyDescent="0.45">
      <c r="A1125" s="260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  <c r="AZ1125" s="120">
        <v>0.09</v>
      </c>
      <c r="BA1125" s="120">
        <v>0.11</v>
      </c>
    </row>
    <row r="1126" spans="1:53" ht="29.25" x14ac:dyDescent="0.45">
      <c r="A1126" s="261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</row>
    <row r="1127" spans="1:53" x14ac:dyDescent="0.45">
      <c r="A1127" s="260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2.1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</v>
      </c>
      <c r="AN1127" s="120">
        <v>2.23</v>
      </c>
      <c r="AO1127" s="120">
        <v>2.2799999999999998</v>
      </c>
      <c r="AP1127" s="120">
        <v>1.86</v>
      </c>
      <c r="AQ1127" s="120">
        <v>2.17</v>
      </c>
      <c r="AR1127" s="120">
        <v>1.87</v>
      </c>
      <c r="AS1127" s="120">
        <v>2.2599999999999998</v>
      </c>
      <c r="AT1127" s="120">
        <v>1.86</v>
      </c>
      <c r="AU1127" s="120">
        <v>1.76</v>
      </c>
      <c r="AV1127" s="120">
        <v>2.39</v>
      </c>
      <c r="AW1127" s="120">
        <v>2.2999999999999998</v>
      </c>
      <c r="AX1127" s="120">
        <v>3.12</v>
      </c>
      <c r="AY1127" s="120">
        <v>2.1800000000000002</v>
      </c>
      <c r="AZ1127" s="120">
        <v>2.99</v>
      </c>
      <c r="BA1127" s="120">
        <v>2.77</v>
      </c>
    </row>
    <row r="1128" spans="1:53" x14ac:dyDescent="0.45">
      <c r="A1128" s="261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</row>
    <row r="1129" spans="1:53" ht="29.25" x14ac:dyDescent="0.45">
      <c r="A1129" s="260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</row>
    <row r="1130" spans="1:53" ht="42" x14ac:dyDescent="0.45">
      <c r="A1130" s="261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</row>
    <row r="1131" spans="1:53" ht="29.25" x14ac:dyDescent="0.45">
      <c r="A1131" s="260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</row>
    <row r="1132" spans="1:53" x14ac:dyDescent="0.45">
      <c r="A1132" s="261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2.1</v>
      </c>
      <c r="AP1132" s="119">
        <v>2.21</v>
      </c>
      <c r="AQ1132" s="119">
        <v>1.99</v>
      </c>
      <c r="AR1132" s="119">
        <v>2.16</v>
      </c>
      <c r="AS1132" s="119">
        <v>2.02</v>
      </c>
      <c r="AT1132" s="119">
        <v>1.93</v>
      </c>
      <c r="AU1132" s="119">
        <v>1.75</v>
      </c>
      <c r="AV1132" s="119">
        <v>1.73</v>
      </c>
      <c r="AW1132" s="119">
        <v>1.85</v>
      </c>
      <c r="AX1132" s="119">
        <v>1.84</v>
      </c>
      <c r="AY1132" s="119">
        <v>1.81</v>
      </c>
      <c r="AZ1132" s="119">
        <v>1.93</v>
      </c>
      <c r="BA1132" s="119">
        <v>2.11</v>
      </c>
    </row>
    <row r="1133" spans="1:53" x14ac:dyDescent="0.45">
      <c r="A1133" s="260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  <c r="AZ1133" s="120">
        <v>0.18</v>
      </c>
      <c r="BA1133" s="120">
        <v>0.15</v>
      </c>
    </row>
    <row r="1134" spans="1:53" ht="42" x14ac:dyDescent="0.45">
      <c r="A1134" s="261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</row>
    <row r="1135" spans="1:53" ht="29.25" x14ac:dyDescent="0.45">
      <c r="A1135" s="260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  <c r="AZ1135" s="120">
        <v>0.02</v>
      </c>
      <c r="BA1135" s="120">
        <v>0.03</v>
      </c>
    </row>
    <row r="1136" spans="1:53" x14ac:dyDescent="0.45">
      <c r="A1136" s="261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1.73</v>
      </c>
      <c r="AO1136" s="119">
        <v>1.72</v>
      </c>
      <c r="AP1136" s="119">
        <v>1.76</v>
      </c>
      <c r="AQ1136" s="119">
        <v>1.74</v>
      </c>
      <c r="AR1136" s="119">
        <v>1.55</v>
      </c>
      <c r="AS1136" s="119">
        <v>1.52</v>
      </c>
      <c r="AT1136" s="119">
        <v>1.5</v>
      </c>
      <c r="AU1136" s="119">
        <v>1.42</v>
      </c>
      <c r="AV1136" s="119">
        <v>1.57</v>
      </c>
      <c r="AW1136" s="119">
        <v>1.78</v>
      </c>
      <c r="AX1136" s="119">
        <v>1.98</v>
      </c>
      <c r="AY1136" s="119">
        <v>1.8</v>
      </c>
      <c r="AZ1136" s="119">
        <v>1.69</v>
      </c>
      <c r="BA1136" s="119">
        <v>1.81</v>
      </c>
    </row>
    <row r="1137" spans="1:53" ht="29.25" x14ac:dyDescent="0.45">
      <c r="A1137" s="260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0.08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  <c r="AZ1137" s="120">
        <v>0.06</v>
      </c>
      <c r="BA1137" s="120">
        <v>7.0000000000000007E-2</v>
      </c>
    </row>
    <row r="1138" spans="1:53" ht="29.25" x14ac:dyDescent="0.45">
      <c r="A1138" s="261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</row>
    <row r="1139" spans="1:53" ht="42" x14ac:dyDescent="0.45">
      <c r="A1139" s="260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  <c r="AZ1139" s="120">
        <v>7.0000000000000007E-2</v>
      </c>
      <c r="BA1139" s="120">
        <v>0.05</v>
      </c>
    </row>
    <row r="1140" spans="1:53" x14ac:dyDescent="0.45">
      <c r="A1140" s="261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  <c r="AZ1140" s="119">
        <v>0.21</v>
      </c>
      <c r="BA1140" s="119">
        <v>0.21</v>
      </c>
    </row>
    <row r="1141" spans="1:53" x14ac:dyDescent="0.45">
      <c r="A1141" s="260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</row>
    <row r="1142" spans="1:53" x14ac:dyDescent="0.45">
      <c r="A1142" s="261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  <c r="AZ1142" s="119">
        <v>0</v>
      </c>
      <c r="BA1142" s="119">
        <v>0</v>
      </c>
    </row>
    <row r="1143" spans="1:53" x14ac:dyDescent="0.45">
      <c r="A1143" s="260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  <c r="AZ1143" s="120">
        <v>0.01</v>
      </c>
      <c r="BA1143" s="120">
        <v>0.01</v>
      </c>
    </row>
    <row r="1144" spans="1:53" ht="29.25" x14ac:dyDescent="0.45">
      <c r="A1144" s="261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</row>
    <row r="1145" spans="1:53" x14ac:dyDescent="0.45">
      <c r="A1145" s="260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  <c r="AZ1145" s="120">
        <v>0.02</v>
      </c>
      <c r="BA1145" s="120">
        <v>0.01</v>
      </c>
    </row>
    <row r="1146" spans="1:53" x14ac:dyDescent="0.45">
      <c r="A1146" s="261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0.05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0.05</v>
      </c>
      <c r="AO1146" s="119">
        <v>0.04</v>
      </c>
      <c r="AP1146" s="119">
        <v>0.03</v>
      </c>
      <c r="AQ1146" s="119">
        <v>0.06</v>
      </c>
      <c r="AR1146" s="119">
        <v>0.01</v>
      </c>
      <c r="AS1146" s="119">
        <v>0.05</v>
      </c>
      <c r="AT1146" s="119">
        <v>0.05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  <c r="AZ1146" s="119">
        <v>0.02</v>
      </c>
      <c r="BA1146" s="119">
        <v>0.05</v>
      </c>
    </row>
    <row r="1147" spans="1:53" ht="29.25" x14ac:dyDescent="0.45">
      <c r="A1147" s="260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0.04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  <c r="AZ1147" s="120">
        <v>0.05</v>
      </c>
      <c r="BA1147" s="120">
        <v>0.04</v>
      </c>
    </row>
    <row r="1148" spans="1:53" x14ac:dyDescent="0.45">
      <c r="A1148" s="261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</row>
    <row r="1149" spans="1:53" ht="29.25" x14ac:dyDescent="0.45">
      <c r="A1149" s="260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</row>
    <row r="1150" spans="1:53" ht="29.25" x14ac:dyDescent="0.45">
      <c r="A1150" s="261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  <c r="AZ1150" s="119">
        <v>0</v>
      </c>
      <c r="BA1150" s="119">
        <v>0</v>
      </c>
    </row>
    <row r="1151" spans="1:53" ht="67.5" x14ac:dyDescent="0.45">
      <c r="A1151" s="260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  <c r="AZ1151" s="120">
        <v>0</v>
      </c>
      <c r="BA1151" s="120">
        <v>0</v>
      </c>
    </row>
    <row r="1152" spans="1:53" ht="29.25" x14ac:dyDescent="0.45">
      <c r="A1152" s="261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0.01</v>
      </c>
      <c r="AV1152" s="119">
        <v>0.02</v>
      </c>
      <c r="AW1152" s="119">
        <v>0.02</v>
      </c>
      <c r="AX1152" s="119">
        <v>0.01</v>
      </c>
      <c r="AY1152" s="119">
        <v>0.01</v>
      </c>
      <c r="AZ1152" s="119">
        <v>0.01</v>
      </c>
      <c r="BA1152" s="119">
        <v>0.01</v>
      </c>
    </row>
    <row r="1153" spans="1:53" ht="29.25" x14ac:dyDescent="0.45">
      <c r="A1153" s="260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</row>
    <row r="1154" spans="1:53" ht="29.25" x14ac:dyDescent="0.45">
      <c r="A1154" s="261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</row>
    <row r="1155" spans="1:53" x14ac:dyDescent="0.45">
      <c r="A1155" s="260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  <c r="AZ1155" s="120">
        <v>0.01</v>
      </c>
      <c r="BA1155" s="120">
        <v>0</v>
      </c>
    </row>
    <row r="1156" spans="1:53" x14ac:dyDescent="0.45">
      <c r="A1156" s="261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2.09</v>
      </c>
      <c r="AN1156" s="119">
        <v>2.16</v>
      </c>
      <c r="AO1156" s="119">
        <v>2.0699999999999998</v>
      </c>
      <c r="AP1156" s="119">
        <v>1.86</v>
      </c>
      <c r="AQ1156" s="119">
        <v>1.87</v>
      </c>
      <c r="AR1156" s="119">
        <v>1.65</v>
      </c>
      <c r="AS1156" s="119">
        <v>1.72</v>
      </c>
      <c r="AT1156" s="119">
        <v>1.62</v>
      </c>
      <c r="AU1156" s="119">
        <v>1.69</v>
      </c>
      <c r="AV1156" s="119">
        <v>1.66</v>
      </c>
      <c r="AW1156" s="119">
        <v>1.7</v>
      </c>
      <c r="AX1156" s="119">
        <v>1.85</v>
      </c>
      <c r="AY1156" s="119">
        <v>1.76</v>
      </c>
      <c r="AZ1156" s="119">
        <v>1.84</v>
      </c>
      <c r="BA1156" s="119">
        <v>1.96</v>
      </c>
    </row>
    <row r="1157" spans="1:53" ht="29.25" x14ac:dyDescent="0.45">
      <c r="A1157" s="260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</row>
    <row r="1158" spans="1:53" x14ac:dyDescent="0.45">
      <c r="A1158" s="261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  <c r="AZ1158" s="119">
        <v>0.01</v>
      </c>
      <c r="BA1158" s="119">
        <v>0.01</v>
      </c>
    </row>
    <row r="1159" spans="1:53" ht="42" x14ac:dyDescent="0.45">
      <c r="A1159" s="260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</row>
    <row r="1160" spans="1:53" x14ac:dyDescent="0.45">
      <c r="A1160" s="261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</row>
    <row r="1161" spans="1:53" ht="29.25" x14ac:dyDescent="0.45">
      <c r="A1161" s="260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  <c r="AZ1161" s="120">
        <v>0.03</v>
      </c>
      <c r="BA1161" s="120">
        <v>0</v>
      </c>
    </row>
    <row r="1162" spans="1:53" ht="29.25" x14ac:dyDescent="0.45">
      <c r="A1162" s="261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  <c r="AZ1162" s="117"/>
      <c r="BA1162" s="119">
        <v>0</v>
      </c>
    </row>
    <row r="1163" spans="1:53" x14ac:dyDescent="0.45">
      <c r="A1163" s="260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  <c r="AZ1163" s="120">
        <v>0.01</v>
      </c>
      <c r="BA1163" s="120">
        <v>0.01</v>
      </c>
    </row>
    <row r="1164" spans="1:53" ht="29.25" x14ac:dyDescent="0.45">
      <c r="A1164" s="261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  <c r="AZ1164" s="119">
        <v>0.04</v>
      </c>
      <c r="BA1164" s="119">
        <v>0.03</v>
      </c>
    </row>
    <row r="1165" spans="1:53" x14ac:dyDescent="0.45">
      <c r="A1165" s="260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0.03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  <c r="AZ1165" s="120">
        <v>0.04</v>
      </c>
      <c r="BA1165" s="120">
        <v>0.06</v>
      </c>
    </row>
    <row r="1166" spans="1:53" x14ac:dyDescent="0.45">
      <c r="A1166" s="261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</row>
    <row r="1167" spans="1:53" x14ac:dyDescent="0.45">
      <c r="A1167" s="260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0.97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1.1499999999999999</v>
      </c>
      <c r="AO1167" s="120">
        <v>1.46</v>
      </c>
      <c r="AP1167" s="120">
        <v>1.22</v>
      </c>
      <c r="AQ1167" s="120">
        <v>1.2</v>
      </c>
      <c r="AR1167" s="120">
        <v>1.22</v>
      </c>
      <c r="AS1167" s="120">
        <v>1.18</v>
      </c>
      <c r="AT1167" s="120">
        <v>1.27</v>
      </c>
      <c r="AU1167" s="120">
        <v>1.32</v>
      </c>
      <c r="AV1167" s="120">
        <v>1.26</v>
      </c>
      <c r="AW1167" s="120">
        <v>1.27</v>
      </c>
      <c r="AX1167" s="120">
        <v>1.1100000000000001</v>
      </c>
      <c r="AY1167" s="120">
        <v>0.95</v>
      </c>
      <c r="AZ1167" s="120">
        <v>0.97</v>
      </c>
      <c r="BA1167" s="120">
        <v>1.21</v>
      </c>
    </row>
    <row r="1168" spans="1:53" x14ac:dyDescent="0.45">
      <c r="A1168" s="261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4.18</v>
      </c>
      <c r="AR1168" s="119">
        <v>4.34</v>
      </c>
      <c r="AS1168" s="119">
        <v>4.28</v>
      </c>
      <c r="AT1168" s="119">
        <v>4.3499999999999996</v>
      </c>
      <c r="AU1168" s="119">
        <v>4.1900000000000004</v>
      </c>
      <c r="AV1168" s="119">
        <v>4.6900000000000004</v>
      </c>
      <c r="AW1168" s="119">
        <v>4.5599999999999996</v>
      </c>
      <c r="AX1168" s="119">
        <v>4.41</v>
      </c>
      <c r="AY1168" s="119">
        <v>4.71</v>
      </c>
      <c r="AZ1168" s="119">
        <v>4.0199999999999996</v>
      </c>
      <c r="BA1168" s="119">
        <v>4.6399999999999997</v>
      </c>
    </row>
    <row r="1169" spans="1:53" x14ac:dyDescent="0.45">
      <c r="A1169" s="260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0.12</v>
      </c>
      <c r="AY1169" s="120">
        <v>7.0000000000000007E-2</v>
      </c>
      <c r="AZ1169" s="120">
        <v>0.1</v>
      </c>
      <c r="BA1169" s="120">
        <v>0.04</v>
      </c>
    </row>
    <row r="1170" spans="1:53" x14ac:dyDescent="0.45">
      <c r="A1170" s="261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  <c r="AZ1170" s="119">
        <v>0</v>
      </c>
      <c r="BA1170" s="119">
        <v>0</v>
      </c>
    </row>
    <row r="1171" spans="1:53" ht="29.25" x14ac:dyDescent="0.45">
      <c r="A1171" s="260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  <c r="AZ1171" s="120">
        <v>0.02</v>
      </c>
      <c r="BA1171" s="120">
        <v>0.02</v>
      </c>
    </row>
    <row r="1172" spans="1:53" x14ac:dyDescent="0.45">
      <c r="A1172" s="261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  <c r="AZ1172" s="119">
        <v>0.03</v>
      </c>
      <c r="BA1172" s="119">
        <v>0</v>
      </c>
    </row>
    <row r="1173" spans="1:53" ht="42" x14ac:dyDescent="0.45">
      <c r="A1173" s="260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</row>
    <row r="1174" spans="1:53" x14ac:dyDescent="0.45">
      <c r="A1174" s="261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0.08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0.05</v>
      </c>
      <c r="AY1174" s="119">
        <v>0.06</v>
      </c>
      <c r="AZ1174" s="119">
        <v>0.05</v>
      </c>
      <c r="BA1174" s="119">
        <v>0.09</v>
      </c>
    </row>
    <row r="1175" spans="1:53" x14ac:dyDescent="0.45">
      <c r="A1175" s="260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  <c r="AZ1175" s="120">
        <v>0.01</v>
      </c>
      <c r="BA1175" s="120">
        <v>0.02</v>
      </c>
    </row>
    <row r="1176" spans="1:53" ht="29.25" x14ac:dyDescent="0.45">
      <c r="A1176" s="261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2.12</v>
      </c>
      <c r="AN1176" s="119">
        <v>2.2200000000000002</v>
      </c>
      <c r="AO1176" s="119">
        <v>1.85</v>
      </c>
      <c r="AP1176" s="119">
        <v>1.91</v>
      </c>
      <c r="AQ1176" s="119">
        <v>1.94</v>
      </c>
      <c r="AR1176" s="119">
        <v>2.09</v>
      </c>
      <c r="AS1176" s="119">
        <v>2.16</v>
      </c>
      <c r="AT1176" s="119">
        <v>1.99</v>
      </c>
      <c r="AU1176" s="119">
        <v>1.83</v>
      </c>
      <c r="AV1176" s="119">
        <v>2.2000000000000002</v>
      </c>
      <c r="AW1176" s="119">
        <v>1.89</v>
      </c>
      <c r="AX1176" s="119">
        <v>2.0499999999999998</v>
      </c>
      <c r="AY1176" s="119">
        <v>2.4900000000000002</v>
      </c>
      <c r="AZ1176" s="119">
        <v>2.4500000000000002</v>
      </c>
      <c r="BA1176" s="119">
        <v>2.1</v>
      </c>
    </row>
    <row r="1177" spans="1:53" x14ac:dyDescent="0.45">
      <c r="A1177" s="260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  <c r="AZ1177" s="120">
        <v>7.0000000000000007E-2</v>
      </c>
      <c r="BA1177" s="120">
        <v>7.0000000000000007E-2</v>
      </c>
    </row>
    <row r="1178" spans="1:53" x14ac:dyDescent="0.45">
      <c r="A1178" s="261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  <c r="AZ1178" s="119">
        <v>0.04</v>
      </c>
      <c r="BA1178" s="119">
        <v>0.04</v>
      </c>
    </row>
    <row r="1179" spans="1:53" x14ac:dyDescent="0.45">
      <c r="A1179" s="260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</row>
    <row r="1180" spans="1:53" x14ac:dyDescent="0.45">
      <c r="A1180" s="261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9">
        <v>0</v>
      </c>
      <c r="BA1180" s="119">
        <v>0</v>
      </c>
    </row>
    <row r="1181" spans="1:53" ht="29.25" x14ac:dyDescent="0.45">
      <c r="A1181" s="260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0.71</v>
      </c>
      <c r="AS1181" s="120">
        <v>0.69</v>
      </c>
      <c r="AT1181" s="120">
        <v>0.69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  <c r="AZ1181" s="120">
        <v>0.68</v>
      </c>
      <c r="BA1181" s="120">
        <v>0.7</v>
      </c>
    </row>
    <row r="1182" spans="1:53" x14ac:dyDescent="0.45">
      <c r="A1182" s="261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  <c r="AZ1182" s="119">
        <v>0.24</v>
      </c>
      <c r="BA1182" s="119">
        <v>0.23</v>
      </c>
    </row>
    <row r="1183" spans="1:53" ht="29.25" x14ac:dyDescent="0.45">
      <c r="A1183" s="260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</row>
    <row r="1184" spans="1:53" x14ac:dyDescent="0.45">
      <c r="A1184" s="261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0.15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  <c r="AZ1184" s="119">
        <v>7.0000000000000007E-2</v>
      </c>
      <c r="BA1184" s="119">
        <v>0.08</v>
      </c>
    </row>
    <row r="1185" spans="1:53" x14ac:dyDescent="0.45">
      <c r="A1185" s="260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  <c r="AZ1185" s="120">
        <v>0.14000000000000001</v>
      </c>
      <c r="BA1185" s="120">
        <v>0.13</v>
      </c>
    </row>
    <row r="1186" spans="1:53" ht="42" x14ac:dyDescent="0.45">
      <c r="A1186" s="261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  <c r="AZ1186" s="119">
        <v>0.02</v>
      </c>
      <c r="BA1186" s="119">
        <v>0.02</v>
      </c>
    </row>
    <row r="1187" spans="1:53" ht="29.25" x14ac:dyDescent="0.45">
      <c r="A1187" s="260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  <c r="AZ1187" s="120">
        <v>0.04</v>
      </c>
      <c r="BA1187" s="120">
        <v>0.05</v>
      </c>
    </row>
    <row r="1188" spans="1:53" x14ac:dyDescent="0.45">
      <c r="A1188" s="261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2.82</v>
      </c>
      <c r="AS1188" s="119">
        <v>2.87</v>
      </c>
      <c r="AT1188" s="119">
        <v>2.86</v>
      </c>
      <c r="AU1188" s="119">
        <v>2.77</v>
      </c>
      <c r="AV1188" s="119">
        <v>3.29</v>
      </c>
      <c r="AW1188" s="119">
        <v>3.58</v>
      </c>
      <c r="AX1188" s="119">
        <v>2.5499999999999998</v>
      </c>
      <c r="AY1188" s="119">
        <v>3.23</v>
      </c>
      <c r="AZ1188" s="119">
        <v>3.05</v>
      </c>
      <c r="BA1188" s="119">
        <v>2.76</v>
      </c>
    </row>
    <row r="1189" spans="1:53" ht="29.25" x14ac:dyDescent="0.45">
      <c r="A1189" s="260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0.59</v>
      </c>
      <c r="AS1189" s="120">
        <v>0.54</v>
      </c>
      <c r="AT1189" s="120">
        <v>0.5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  <c r="AZ1189" s="120">
        <v>0.61</v>
      </c>
      <c r="BA1189" s="120">
        <v>0.61</v>
      </c>
    </row>
    <row r="1190" spans="1:53" x14ac:dyDescent="0.45">
      <c r="A1190" s="261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  <c r="AZ1190" s="119">
        <v>0.19</v>
      </c>
      <c r="BA1190" s="119">
        <v>0.21</v>
      </c>
    </row>
    <row r="1191" spans="1:53" ht="54.75" x14ac:dyDescent="0.45">
      <c r="A1191" s="260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  <c r="AZ1191" s="116"/>
      <c r="BA1191" s="116"/>
    </row>
    <row r="1192" spans="1:53" ht="29.25" x14ac:dyDescent="0.45">
      <c r="A1192" s="261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  <c r="AZ1192" s="119">
        <v>0.02</v>
      </c>
      <c r="BA1192" s="119">
        <v>0.05</v>
      </c>
    </row>
    <row r="1193" spans="1:53" ht="80.25" x14ac:dyDescent="0.45">
      <c r="A1193" s="260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</row>
    <row r="1194" spans="1:53" x14ac:dyDescent="0.45">
      <c r="A1194" s="261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0.06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  <c r="AZ1194" s="119">
        <v>7.0000000000000007E-2</v>
      </c>
      <c r="BA1194" s="119">
        <v>0.06</v>
      </c>
    </row>
    <row r="1195" spans="1:53" x14ac:dyDescent="0.45">
      <c r="A1195" s="260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</row>
    <row r="1196" spans="1:53" x14ac:dyDescent="0.45">
      <c r="A1196" s="261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  <c r="AZ1196" s="119">
        <v>0.01</v>
      </c>
      <c r="BA1196" s="119">
        <v>0.03</v>
      </c>
    </row>
    <row r="1197" spans="1:53" x14ac:dyDescent="0.45">
      <c r="A1197" s="260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  <c r="AZ1197" s="120">
        <v>0.4</v>
      </c>
      <c r="BA1197" s="120">
        <v>0.18</v>
      </c>
    </row>
    <row r="1198" spans="1:53" x14ac:dyDescent="0.45">
      <c r="A1198" s="261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  <c r="AZ1198" s="119">
        <v>0.01</v>
      </c>
      <c r="BA1198" s="119">
        <v>0.01</v>
      </c>
    </row>
    <row r="1199" spans="1:53" x14ac:dyDescent="0.45">
      <c r="A1199" s="260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  <c r="AZ1199" s="120">
        <v>0.06</v>
      </c>
      <c r="BA1199" s="120">
        <v>7.0000000000000007E-2</v>
      </c>
    </row>
    <row r="1200" spans="1:53" x14ac:dyDescent="0.45">
      <c r="A1200" s="261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  <c r="AZ1200" s="119">
        <v>0.01</v>
      </c>
      <c r="BA1200" s="119">
        <v>0.01</v>
      </c>
    </row>
    <row r="1201" spans="1:53" x14ac:dyDescent="0.45">
      <c r="A1201" s="260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0.26</v>
      </c>
      <c r="AM1201" s="120">
        <v>0.27</v>
      </c>
      <c r="AN1201" s="120">
        <v>0.28000000000000003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0.63</v>
      </c>
      <c r="AV1201" s="120">
        <v>0.8</v>
      </c>
      <c r="AW1201" s="120">
        <v>0.42</v>
      </c>
      <c r="AX1201" s="120">
        <v>0.42</v>
      </c>
      <c r="AY1201" s="120">
        <v>0.45</v>
      </c>
      <c r="AZ1201" s="120">
        <v>0.54</v>
      </c>
      <c r="BA1201" s="120">
        <v>0.46</v>
      </c>
    </row>
    <row r="1202" spans="1:53" x14ac:dyDescent="0.45">
      <c r="A1202" s="261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</row>
    <row r="1203" spans="1:53" ht="29.25" x14ac:dyDescent="0.45">
      <c r="A1203" s="260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0.75</v>
      </c>
      <c r="AU1203" s="120">
        <v>0.74</v>
      </c>
      <c r="AV1203" s="120">
        <v>0.8</v>
      </c>
      <c r="AW1203" s="120">
        <v>0.76</v>
      </c>
      <c r="AX1203" s="120">
        <v>0.66</v>
      </c>
      <c r="AY1203" s="120">
        <v>0.61</v>
      </c>
      <c r="AZ1203" s="120">
        <v>0.61</v>
      </c>
      <c r="BA1203" s="120">
        <v>0.68</v>
      </c>
    </row>
    <row r="1204" spans="1:53" ht="29.25" x14ac:dyDescent="0.45">
      <c r="A1204" s="261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  <c r="AZ1204" s="119">
        <v>0.01</v>
      </c>
      <c r="BA1204" s="119">
        <v>0.01</v>
      </c>
    </row>
    <row r="1205" spans="1:53" x14ac:dyDescent="0.45">
      <c r="A1205" s="260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0.01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0.01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  <c r="AZ1205" s="120">
        <v>0</v>
      </c>
      <c r="BA1205" s="120">
        <v>0</v>
      </c>
    </row>
    <row r="1206" spans="1:53" x14ac:dyDescent="0.45">
      <c r="A1206" s="261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0.12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  <c r="AZ1206" s="119">
        <v>0.02</v>
      </c>
      <c r="BA1206" s="119">
        <v>0.05</v>
      </c>
    </row>
    <row r="1207" spans="1:53" x14ac:dyDescent="0.45">
      <c r="A1207" s="260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  <c r="AZ1207" s="120">
        <v>0.21</v>
      </c>
      <c r="BA1207" s="120">
        <v>0.21</v>
      </c>
    </row>
    <row r="1208" spans="1:53" x14ac:dyDescent="0.45">
      <c r="A1208" s="261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4.3899999999999997</v>
      </c>
      <c r="AN1208" s="119">
        <v>3.04</v>
      </c>
      <c r="AO1208" s="119">
        <v>3.21</v>
      </c>
      <c r="AP1208" s="119">
        <v>4.88</v>
      </c>
      <c r="AQ1208" s="119">
        <v>3.93</v>
      </c>
      <c r="AR1208" s="119">
        <v>3.68</v>
      </c>
      <c r="AS1208" s="119">
        <v>3.87</v>
      </c>
      <c r="AT1208" s="119">
        <v>3.02</v>
      </c>
      <c r="AU1208" s="119">
        <v>3.07</v>
      </c>
      <c r="AV1208" s="119">
        <v>3.09</v>
      </c>
      <c r="AW1208" s="119">
        <v>3.13</v>
      </c>
      <c r="AX1208" s="119">
        <v>3.14</v>
      </c>
      <c r="AY1208" s="119">
        <v>3.38</v>
      </c>
      <c r="AZ1208" s="119">
        <v>2.67</v>
      </c>
      <c r="BA1208" s="119">
        <v>4.4800000000000004</v>
      </c>
    </row>
    <row r="1209" spans="1:53" ht="29.25" x14ac:dyDescent="0.45">
      <c r="A1209" s="260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</row>
    <row r="1210" spans="1:53" x14ac:dyDescent="0.45">
      <c r="A1210" s="261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  <c r="AZ1210" s="119">
        <v>0.02</v>
      </c>
      <c r="BA1210" s="119">
        <v>0.03</v>
      </c>
    </row>
    <row r="1211" spans="1:53" x14ac:dyDescent="0.45">
      <c r="A1211" s="260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  <c r="AZ1211" s="120">
        <v>0.05</v>
      </c>
      <c r="BA1211" s="120">
        <v>0.06</v>
      </c>
    </row>
    <row r="1212" spans="1:53" ht="29.25" x14ac:dyDescent="0.45">
      <c r="A1212" s="261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  <c r="AZ1212" s="119">
        <v>0.02</v>
      </c>
      <c r="BA1212" s="119">
        <v>0.01</v>
      </c>
    </row>
    <row r="1213" spans="1:53" ht="29.25" x14ac:dyDescent="0.45">
      <c r="A1213" s="260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  <c r="AZ1213" s="116"/>
      <c r="BA1213" s="116"/>
    </row>
    <row r="1214" spans="1:53" x14ac:dyDescent="0.45">
      <c r="A1214" s="261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0.15</v>
      </c>
      <c r="AU1214" s="119">
        <v>0.05</v>
      </c>
      <c r="AV1214" s="119">
        <v>0.05</v>
      </c>
      <c r="AW1214" s="119">
        <v>0.1</v>
      </c>
      <c r="AX1214" s="119">
        <v>0.09</v>
      </c>
      <c r="AY1214" s="119">
        <v>0.02</v>
      </c>
      <c r="AZ1214" s="119">
        <v>0.04</v>
      </c>
      <c r="BA1214" s="119">
        <v>0.12</v>
      </c>
    </row>
    <row r="1215" spans="1:53" x14ac:dyDescent="0.45">
      <c r="A1215" s="260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  <c r="AZ1215" s="120">
        <v>0.01</v>
      </c>
      <c r="BA1215" s="120">
        <v>0.01</v>
      </c>
    </row>
    <row r="1216" spans="1:53" x14ac:dyDescent="0.45">
      <c r="A1216" s="261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0.01</v>
      </c>
      <c r="BA1216" s="119">
        <v>0.02</v>
      </c>
    </row>
    <row r="1217" spans="1:53" ht="29.25" x14ac:dyDescent="0.45">
      <c r="A1217" s="260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  <c r="AZ1217" s="120">
        <v>0</v>
      </c>
      <c r="BA1217" s="120">
        <v>0</v>
      </c>
    </row>
    <row r="1218" spans="1:53" ht="42" x14ac:dyDescent="0.45">
      <c r="A1218" s="261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  <c r="AZ1218" s="119">
        <v>0</v>
      </c>
      <c r="BA1218" s="119">
        <v>0</v>
      </c>
    </row>
    <row r="1219" spans="1:53" ht="29.25" x14ac:dyDescent="0.45">
      <c r="A1219" s="260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  <c r="AZ1219" s="120">
        <v>0.02</v>
      </c>
      <c r="BA1219" s="120">
        <v>0.02</v>
      </c>
    </row>
    <row r="1220" spans="1:53" ht="42" x14ac:dyDescent="0.45">
      <c r="A1220" s="261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</row>
    <row r="1221" spans="1:53" x14ac:dyDescent="0.45">
      <c r="A1221" s="260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  <c r="AZ1221" s="120">
        <v>0.03</v>
      </c>
      <c r="BA1221" s="120">
        <v>0.03</v>
      </c>
    </row>
    <row r="1222" spans="1:53" ht="29.25" x14ac:dyDescent="0.45">
      <c r="A1222" s="261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</row>
    <row r="1223" spans="1:53" ht="54.75" x14ac:dyDescent="0.45">
      <c r="A1223" s="260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</row>
    <row r="1224" spans="1:53" x14ac:dyDescent="0.45">
      <c r="A1224" s="261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0.01</v>
      </c>
      <c r="BA1224" s="119">
        <v>0.01</v>
      </c>
    </row>
    <row r="1225" spans="1:53" ht="29.25" x14ac:dyDescent="0.45">
      <c r="A1225" s="260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  <c r="AZ1225" s="120">
        <v>0</v>
      </c>
      <c r="BA1225" s="120">
        <v>0</v>
      </c>
    </row>
    <row r="1226" spans="1:53" x14ac:dyDescent="0.45">
      <c r="A1226" s="261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0.04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  <c r="AZ1226" s="119">
        <v>0.09</v>
      </c>
      <c r="BA1226" s="119">
        <v>0.08</v>
      </c>
    </row>
    <row r="1227" spans="1:53" ht="29.25" x14ac:dyDescent="0.45">
      <c r="A1227" s="260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</row>
    <row r="1228" spans="1:53" x14ac:dyDescent="0.45">
      <c r="A1228" s="261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9">
        <v>0</v>
      </c>
      <c r="BA1228" s="119">
        <v>0</v>
      </c>
    </row>
    <row r="1229" spans="1:53" ht="29.25" x14ac:dyDescent="0.45">
      <c r="A1229" s="260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  <c r="AZ1229" s="120">
        <v>0.03</v>
      </c>
      <c r="BA1229" s="120">
        <v>0.02</v>
      </c>
    </row>
    <row r="1230" spans="1:53" ht="29.25" x14ac:dyDescent="0.45">
      <c r="A1230" s="261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</row>
    <row r="1231" spans="1:53" x14ac:dyDescent="0.45">
      <c r="A1231" s="260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  <c r="AZ1231" s="120">
        <v>7.0000000000000007E-2</v>
      </c>
      <c r="BA1231" s="120">
        <v>0.06</v>
      </c>
    </row>
    <row r="1232" spans="1:53" x14ac:dyDescent="0.45">
      <c r="A1232" s="261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</row>
    <row r="1233" spans="1:53" ht="29.25" x14ac:dyDescent="0.45">
      <c r="A1233" s="260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</row>
    <row r="1234" spans="1:53" x14ac:dyDescent="0.45">
      <c r="A1234" s="261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0.59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0.57999999999999996</v>
      </c>
      <c r="AS1234" s="119">
        <v>0.56999999999999995</v>
      </c>
      <c r="AT1234" s="119">
        <v>0.52</v>
      </c>
      <c r="AU1234" s="119">
        <v>0.53</v>
      </c>
      <c r="AV1234" s="119">
        <v>0.56999999999999995</v>
      </c>
      <c r="AW1234" s="119">
        <v>0.44</v>
      </c>
      <c r="AX1234" s="119">
        <v>0.46</v>
      </c>
      <c r="AY1234" s="119">
        <v>0.51</v>
      </c>
      <c r="AZ1234" s="119">
        <v>0.52</v>
      </c>
      <c r="BA1234" s="119">
        <v>0.53</v>
      </c>
    </row>
    <row r="1235" spans="1:53" ht="42" x14ac:dyDescent="0.45">
      <c r="A1235" s="260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  <c r="AZ1235" s="120">
        <v>0.04</v>
      </c>
      <c r="BA1235" s="120">
        <v>0.04</v>
      </c>
    </row>
    <row r="1236" spans="1:53" x14ac:dyDescent="0.45">
      <c r="A1236" s="261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  <c r="AZ1236" s="119">
        <v>0</v>
      </c>
      <c r="BA1236" s="119">
        <v>0</v>
      </c>
    </row>
    <row r="1237" spans="1:53" x14ac:dyDescent="0.45">
      <c r="A1237" s="260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1.52</v>
      </c>
      <c r="AN1237" s="120">
        <v>1.53</v>
      </c>
      <c r="AO1237" s="120">
        <v>1.7</v>
      </c>
      <c r="AP1237" s="120">
        <v>1.94</v>
      </c>
      <c r="AQ1237" s="120">
        <v>1.92</v>
      </c>
      <c r="AR1237" s="120">
        <v>1.79</v>
      </c>
      <c r="AS1237" s="120">
        <v>1.73</v>
      </c>
      <c r="AT1237" s="120">
        <v>1.62</v>
      </c>
      <c r="AU1237" s="120">
        <v>1.69</v>
      </c>
      <c r="AV1237" s="120">
        <v>1.65</v>
      </c>
      <c r="AW1237" s="120">
        <v>1.51</v>
      </c>
      <c r="AX1237" s="120">
        <v>1.62</v>
      </c>
      <c r="AY1237" s="120">
        <v>1.53</v>
      </c>
      <c r="AZ1237" s="120">
        <v>1.51</v>
      </c>
      <c r="BA1237" s="120">
        <v>1.73</v>
      </c>
    </row>
    <row r="1238" spans="1:53" ht="29.25" x14ac:dyDescent="0.45">
      <c r="A1238" s="261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  <c r="AZ1238" s="119">
        <v>0.05</v>
      </c>
      <c r="BA1238" s="119">
        <v>0.1</v>
      </c>
    </row>
    <row r="1239" spans="1:53" x14ac:dyDescent="0.45">
      <c r="A1239" s="260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  <c r="AZ1239" s="120">
        <v>0.03</v>
      </c>
      <c r="BA1239" s="120">
        <v>0.05</v>
      </c>
    </row>
    <row r="1240" spans="1:53" x14ac:dyDescent="0.45">
      <c r="A1240" s="261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  <c r="AZ1240" s="119">
        <v>0</v>
      </c>
      <c r="BA1240" s="119">
        <v>0.01</v>
      </c>
    </row>
    <row r="1241" spans="1:53" ht="29.25" x14ac:dyDescent="0.45">
      <c r="A1241" s="260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  <c r="AZ1241" s="120">
        <v>0</v>
      </c>
      <c r="BA1241" s="120">
        <v>0</v>
      </c>
    </row>
    <row r="1242" spans="1:53" ht="29.25" x14ac:dyDescent="0.45">
      <c r="A1242" s="261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11.29</v>
      </c>
      <c r="AN1242" s="119">
        <v>10.58</v>
      </c>
      <c r="AO1242" s="119">
        <v>10.51</v>
      </c>
      <c r="AP1242" s="119">
        <v>11.08</v>
      </c>
      <c r="AQ1242" s="119">
        <v>11.71</v>
      </c>
      <c r="AR1242" s="119">
        <v>11.47</v>
      </c>
      <c r="AS1242" s="119">
        <v>12.17</v>
      </c>
      <c r="AT1242" s="119">
        <v>11.34</v>
      </c>
      <c r="AU1242" s="119">
        <v>10.83</v>
      </c>
      <c r="AV1242" s="119">
        <v>11.53</v>
      </c>
      <c r="AW1242" s="119">
        <v>10.95</v>
      </c>
      <c r="AX1242" s="119">
        <v>11.15</v>
      </c>
      <c r="AY1242" s="119">
        <v>10.69</v>
      </c>
      <c r="AZ1242" s="119">
        <v>10.08</v>
      </c>
      <c r="BA1242" s="119">
        <v>10.91</v>
      </c>
    </row>
    <row r="1243" spans="1:53" x14ac:dyDescent="0.45">
      <c r="A1243" s="260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  <c r="AZ1243" s="120">
        <v>0.01</v>
      </c>
      <c r="BA1243" s="120">
        <v>0.01</v>
      </c>
    </row>
    <row r="1244" spans="1:53" ht="42" x14ac:dyDescent="0.45">
      <c r="A1244" s="261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0.01</v>
      </c>
      <c r="BA1244" s="119">
        <v>0</v>
      </c>
    </row>
    <row r="1245" spans="1:53" ht="29.25" x14ac:dyDescent="0.45">
      <c r="A1245" s="260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</row>
    <row r="1246" spans="1:53" ht="29.25" x14ac:dyDescent="0.45">
      <c r="A1246" s="261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</row>
    <row r="1247" spans="1:53" ht="29.25" x14ac:dyDescent="0.45">
      <c r="A1247" s="260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  <c r="AZ1247" s="120">
        <v>0</v>
      </c>
      <c r="BA1247" s="120">
        <v>0</v>
      </c>
    </row>
    <row r="1248" spans="1:53" ht="42" x14ac:dyDescent="0.45">
      <c r="A1248" s="261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</row>
    <row r="1249" spans="1:53" ht="42" x14ac:dyDescent="0.45">
      <c r="A1249" s="260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</row>
    <row r="1250" spans="1:53" x14ac:dyDescent="0.45">
      <c r="A1250" s="261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4.4000000000000004</v>
      </c>
      <c r="AO1250" s="119">
        <v>4.53</v>
      </c>
      <c r="AP1250" s="119">
        <v>4.8499999999999996</v>
      </c>
      <c r="AQ1250" s="119">
        <v>5.07</v>
      </c>
      <c r="AR1250" s="119">
        <v>4.68</v>
      </c>
      <c r="AS1250" s="119">
        <v>5.0599999999999996</v>
      </c>
      <c r="AT1250" s="119">
        <v>4.8499999999999996</v>
      </c>
      <c r="AU1250" s="119">
        <v>4.9800000000000004</v>
      </c>
      <c r="AV1250" s="119">
        <v>5.35</v>
      </c>
      <c r="AW1250" s="119">
        <v>5.22</v>
      </c>
      <c r="AX1250" s="119">
        <v>5.86</v>
      </c>
      <c r="AY1250" s="119">
        <v>5.0599999999999996</v>
      </c>
      <c r="AZ1250" s="119">
        <v>4.12</v>
      </c>
      <c r="BA1250" s="119">
        <v>4.75</v>
      </c>
    </row>
    <row r="1251" spans="1:53" x14ac:dyDescent="0.45">
      <c r="A1251" s="260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  <c r="AZ1251" s="120">
        <v>0.01</v>
      </c>
      <c r="BA1251" s="120">
        <v>0.01</v>
      </c>
    </row>
    <row r="1252" spans="1:53" ht="54.75" x14ac:dyDescent="0.45">
      <c r="A1252" s="261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</row>
    <row r="1253" spans="1:53" ht="29.25" x14ac:dyDescent="0.45">
      <c r="A1253" s="260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0.01</v>
      </c>
      <c r="BA1253" s="120">
        <v>0</v>
      </c>
    </row>
    <row r="1254" spans="1:53" x14ac:dyDescent="0.45">
      <c r="A1254" s="261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7.0000000000000007E-2</v>
      </c>
      <c r="AX1254" s="119">
        <v>0.06</v>
      </c>
      <c r="AY1254" s="119">
        <v>0.04</v>
      </c>
      <c r="AZ1254" s="119">
        <v>0.06</v>
      </c>
      <c r="BA1254" s="119">
        <v>0.09</v>
      </c>
    </row>
    <row r="1255" spans="1:53" x14ac:dyDescent="0.45">
      <c r="A1255" s="260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</row>
    <row r="1256" spans="1:53" ht="29.25" x14ac:dyDescent="0.45">
      <c r="A1256" s="261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</row>
    <row r="1257" spans="1:53" ht="67.5" x14ac:dyDescent="0.45">
      <c r="A1257" s="260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  <c r="AZ1257" s="120">
        <v>0</v>
      </c>
      <c r="BA1257" s="120">
        <v>0</v>
      </c>
    </row>
    <row r="1258" spans="1:53" ht="29.25" x14ac:dyDescent="0.45">
      <c r="A1258" s="261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1.1000000000000001</v>
      </c>
      <c r="AS1258" s="119">
        <v>1.22</v>
      </c>
      <c r="AT1258" s="119">
        <v>1.05</v>
      </c>
      <c r="AU1258" s="119">
        <v>1.07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  <c r="AZ1258" s="119">
        <v>1.1000000000000001</v>
      </c>
      <c r="BA1258" s="119">
        <v>1.02</v>
      </c>
    </row>
    <row r="1259" spans="1:53" x14ac:dyDescent="0.45">
      <c r="A1259" s="260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  <c r="AZ1259" s="120">
        <v>0</v>
      </c>
      <c r="BA1259" s="120">
        <v>0.01</v>
      </c>
    </row>
    <row r="1260" spans="1:53" x14ac:dyDescent="0.45">
      <c r="A1260" s="261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</row>
    <row r="1261" spans="1:53" x14ac:dyDescent="0.45">
      <c r="A1261" s="260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  <c r="AZ1261" s="120">
        <v>0.01</v>
      </c>
      <c r="BA1261" s="120">
        <v>0.01</v>
      </c>
    </row>
    <row r="1262" spans="1:53" ht="54.75" x14ac:dyDescent="0.45">
      <c r="A1262" s="261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  <c r="AZ1262" s="119">
        <v>0.18</v>
      </c>
      <c r="BA1262" s="119">
        <v>0.1</v>
      </c>
    </row>
  </sheetData>
  <mergeCells count="25">
    <mergeCell ref="A1:BA1"/>
    <mergeCell ref="AY3:BA3"/>
    <mergeCell ref="AY318:BA318"/>
    <mergeCell ref="A3:B4"/>
    <mergeCell ref="C3:N3"/>
    <mergeCell ref="O3:Z3"/>
    <mergeCell ref="A318:B319"/>
    <mergeCell ref="C318:N318"/>
    <mergeCell ref="O318:Z318"/>
    <mergeCell ref="AA948:AL948"/>
    <mergeCell ref="AM948:AX948"/>
    <mergeCell ref="AY633:BA633"/>
    <mergeCell ref="AY948:BA948"/>
    <mergeCell ref="AA3:AL3"/>
    <mergeCell ref="AM3:AX3"/>
    <mergeCell ref="AA318:AL318"/>
    <mergeCell ref="AM318:AX318"/>
    <mergeCell ref="AA633:AL633"/>
    <mergeCell ref="AM633:AX633"/>
    <mergeCell ref="A633:B634"/>
    <mergeCell ref="C633:N633"/>
    <mergeCell ref="O633:Z633"/>
    <mergeCell ref="A948:B949"/>
    <mergeCell ref="C948:N948"/>
    <mergeCell ref="O948:Z94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62"/>
  <sheetViews>
    <sheetView workbookViewId="0">
      <selection sqref="A1:BC1262"/>
    </sheetView>
  </sheetViews>
  <sheetFormatPr defaultRowHeight="21" x14ac:dyDescent="0.45"/>
  <sheetData>
    <row r="1" spans="1:55" x14ac:dyDescent="0.45">
      <c r="A1" s="323" t="s">
        <v>381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</row>
    <row r="2" spans="1:55" x14ac:dyDescent="0.45">
      <c r="A2" s="258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</row>
    <row r="3" spans="1:55" x14ac:dyDescent="0.45">
      <c r="A3" s="325" t="s">
        <v>379</v>
      </c>
      <c r="B3" s="326"/>
      <c r="C3" s="320" t="s">
        <v>392</v>
      </c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2"/>
      <c r="O3" s="320" t="s">
        <v>402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2"/>
      <c r="AA3" s="320" t="s">
        <v>409</v>
      </c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2"/>
      <c r="AM3" s="320" t="s">
        <v>416</v>
      </c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2"/>
      <c r="AY3" s="320" t="s">
        <v>426</v>
      </c>
      <c r="AZ3" s="321"/>
      <c r="BA3" s="321"/>
      <c r="BB3" s="321"/>
      <c r="BC3" s="322"/>
    </row>
    <row r="4" spans="1:55" ht="29.25" x14ac:dyDescent="0.45">
      <c r="A4" s="327"/>
      <c r="B4" s="328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</row>
    <row r="5" spans="1:55" ht="29.25" x14ac:dyDescent="0.45">
      <c r="A5" s="260">
        <v>1</v>
      </c>
      <c r="B5" s="173" t="s">
        <v>154</v>
      </c>
      <c r="C5" s="118">
        <v>17863.11</v>
      </c>
      <c r="D5" s="118">
        <v>18352.71</v>
      </c>
      <c r="E5" s="118">
        <v>19752.12</v>
      </c>
      <c r="F5" s="118">
        <v>17193.53</v>
      </c>
      <c r="G5" s="118">
        <v>19380.189999999999</v>
      </c>
      <c r="H5" s="118">
        <v>19707.73</v>
      </c>
      <c r="I5" s="118">
        <v>18892.82</v>
      </c>
      <c r="J5" s="118">
        <v>18935.87</v>
      </c>
      <c r="K5" s="118">
        <v>19904.68</v>
      </c>
      <c r="L5" s="118">
        <v>20205.18</v>
      </c>
      <c r="M5" s="118">
        <v>18541.919999999998</v>
      </c>
      <c r="N5" s="118">
        <v>18732.12</v>
      </c>
      <c r="O5" s="118">
        <v>17244.73</v>
      </c>
      <c r="P5" s="118">
        <v>17218.89</v>
      </c>
      <c r="Q5" s="118">
        <v>18870.349999999999</v>
      </c>
      <c r="R5" s="118">
        <v>16892.580000000002</v>
      </c>
      <c r="S5" s="118">
        <v>18425.52</v>
      </c>
      <c r="T5" s="118">
        <v>18151.84</v>
      </c>
      <c r="U5" s="118">
        <v>18206.22</v>
      </c>
      <c r="V5" s="118">
        <v>17667.97</v>
      </c>
      <c r="W5" s="118">
        <v>18814.41</v>
      </c>
      <c r="X5" s="118">
        <v>18566.27</v>
      </c>
      <c r="Y5" s="118">
        <v>17162.75</v>
      </c>
      <c r="Z5" s="118">
        <v>17088.060000000001</v>
      </c>
      <c r="AA5" s="118">
        <v>15692.45</v>
      </c>
      <c r="AB5" s="118">
        <v>18981.84</v>
      </c>
      <c r="AC5" s="118">
        <v>19170.189999999999</v>
      </c>
      <c r="AD5" s="118">
        <v>15609.27</v>
      </c>
      <c r="AE5" s="118">
        <v>17697.18</v>
      </c>
      <c r="AF5" s="118">
        <v>18152.04</v>
      </c>
      <c r="AG5" s="118">
        <v>17064.080000000002</v>
      </c>
      <c r="AH5" s="118">
        <v>18744.78</v>
      </c>
      <c r="AI5" s="118">
        <v>19437.98</v>
      </c>
      <c r="AJ5" s="118">
        <v>17756.88</v>
      </c>
      <c r="AK5" s="118">
        <v>18908.599999999999</v>
      </c>
      <c r="AL5" s="118">
        <v>18172.240000000002</v>
      </c>
      <c r="AM5" s="118">
        <v>17094.060000000001</v>
      </c>
      <c r="AN5" s="118">
        <v>18436.96</v>
      </c>
      <c r="AO5" s="118">
        <v>20895.57</v>
      </c>
      <c r="AP5" s="118">
        <v>16861.53</v>
      </c>
      <c r="AQ5" s="118">
        <v>19971.400000000001</v>
      </c>
      <c r="AR5" s="118">
        <v>20131.96</v>
      </c>
      <c r="AS5" s="118">
        <v>18863.060000000001</v>
      </c>
      <c r="AT5" s="118">
        <v>21367.3</v>
      </c>
      <c r="AU5" s="118">
        <v>21834.69</v>
      </c>
      <c r="AV5" s="118">
        <v>20015.830000000002</v>
      </c>
      <c r="AW5" s="118">
        <v>21440.86</v>
      </c>
      <c r="AX5" s="118">
        <v>19721.439999999999</v>
      </c>
      <c r="AY5" s="118">
        <v>20101.400000000001</v>
      </c>
      <c r="AZ5" s="118">
        <v>20365.22</v>
      </c>
      <c r="BA5" s="118">
        <v>22362.83</v>
      </c>
      <c r="BB5" s="118">
        <v>18945.63</v>
      </c>
      <c r="BC5" s="118">
        <v>22256.78</v>
      </c>
    </row>
    <row r="6" spans="1:55" ht="29.25" x14ac:dyDescent="0.45">
      <c r="A6" s="261">
        <v>2</v>
      </c>
      <c r="B6" s="174" t="s">
        <v>155</v>
      </c>
      <c r="C6" s="119">
        <v>3.9</v>
      </c>
      <c r="D6" s="119">
        <v>12.13</v>
      </c>
      <c r="E6" s="119">
        <v>8.83</v>
      </c>
      <c r="F6" s="119">
        <v>6.31</v>
      </c>
      <c r="G6" s="119">
        <v>4.03</v>
      </c>
      <c r="H6" s="119">
        <v>6.06</v>
      </c>
      <c r="I6" s="119">
        <v>7.59</v>
      </c>
      <c r="J6" s="119">
        <v>11.88</v>
      </c>
      <c r="K6" s="119">
        <v>7.84</v>
      </c>
      <c r="L6" s="119">
        <v>5.76</v>
      </c>
      <c r="M6" s="119">
        <v>4.25</v>
      </c>
      <c r="N6" s="119">
        <v>6.49</v>
      </c>
      <c r="O6" s="119">
        <v>5.85</v>
      </c>
      <c r="P6" s="119">
        <v>5.48</v>
      </c>
      <c r="Q6" s="119">
        <v>3.97</v>
      </c>
      <c r="R6" s="119">
        <v>4.91</v>
      </c>
      <c r="S6" s="119">
        <v>3</v>
      </c>
      <c r="T6" s="119">
        <v>3.64</v>
      </c>
      <c r="U6" s="119">
        <v>7.23</v>
      </c>
      <c r="V6" s="119">
        <v>5.7</v>
      </c>
      <c r="W6" s="119">
        <v>3.99</v>
      </c>
      <c r="X6" s="119">
        <v>5.16</v>
      </c>
      <c r="Y6" s="119">
        <v>3.42</v>
      </c>
      <c r="Z6" s="119">
        <v>2.12</v>
      </c>
      <c r="AA6" s="119">
        <v>2.17</v>
      </c>
      <c r="AB6" s="119">
        <v>2.92</v>
      </c>
      <c r="AC6" s="119">
        <v>2.54</v>
      </c>
      <c r="AD6" s="119">
        <v>3.46</v>
      </c>
      <c r="AE6" s="119">
        <v>3.65</v>
      </c>
      <c r="AF6" s="119">
        <v>5.31</v>
      </c>
      <c r="AG6" s="119">
        <v>5.66</v>
      </c>
      <c r="AH6" s="119">
        <v>7.1</v>
      </c>
      <c r="AI6" s="119">
        <v>6.88</v>
      </c>
      <c r="AJ6" s="119">
        <v>5.98</v>
      </c>
      <c r="AK6" s="119">
        <v>2.4900000000000002</v>
      </c>
      <c r="AL6" s="119">
        <v>6.8</v>
      </c>
      <c r="AM6" s="119">
        <v>6.48</v>
      </c>
      <c r="AN6" s="119">
        <v>3.28</v>
      </c>
      <c r="AO6" s="119">
        <v>4.0199999999999996</v>
      </c>
      <c r="AP6" s="119">
        <v>4.8</v>
      </c>
      <c r="AQ6" s="119">
        <v>7.64</v>
      </c>
      <c r="AR6" s="119">
        <v>5.43</v>
      </c>
      <c r="AS6" s="119">
        <v>8.4499999999999993</v>
      </c>
      <c r="AT6" s="119">
        <v>5.31</v>
      </c>
      <c r="AU6" s="119">
        <v>6.07</v>
      </c>
      <c r="AV6" s="119">
        <v>6.31</v>
      </c>
      <c r="AW6" s="119">
        <v>3.75</v>
      </c>
      <c r="AX6" s="119">
        <v>4.68</v>
      </c>
      <c r="AY6" s="119">
        <v>6.02</v>
      </c>
      <c r="AZ6" s="119">
        <v>6.32</v>
      </c>
      <c r="BA6" s="119">
        <v>8.25</v>
      </c>
      <c r="BB6" s="119">
        <v>3.95</v>
      </c>
      <c r="BC6" s="119">
        <v>3.56</v>
      </c>
    </row>
    <row r="7" spans="1:55" ht="29.25" x14ac:dyDescent="0.45">
      <c r="A7" s="260">
        <v>3</v>
      </c>
      <c r="B7" s="173" t="s">
        <v>156</v>
      </c>
      <c r="C7" s="120">
        <v>597.63</v>
      </c>
      <c r="D7" s="120">
        <v>618.67999999999995</v>
      </c>
      <c r="E7" s="120">
        <v>682.91</v>
      </c>
      <c r="F7" s="120">
        <v>621.83000000000004</v>
      </c>
      <c r="G7" s="120">
        <v>730.21</v>
      </c>
      <c r="H7" s="120">
        <v>724.13</v>
      </c>
      <c r="I7" s="120">
        <v>686.22</v>
      </c>
      <c r="J7" s="120">
        <v>693.95</v>
      </c>
      <c r="K7" s="120">
        <v>719.49</v>
      </c>
      <c r="L7" s="120">
        <v>666.51</v>
      </c>
      <c r="M7" s="120">
        <v>596.62</v>
      </c>
      <c r="N7" s="120">
        <v>655.63</v>
      </c>
      <c r="O7" s="120">
        <v>600.55999999999995</v>
      </c>
      <c r="P7" s="120">
        <v>664.54</v>
      </c>
      <c r="Q7" s="120">
        <v>729.28</v>
      </c>
      <c r="R7" s="120">
        <v>666.49</v>
      </c>
      <c r="S7" s="120">
        <v>674.28</v>
      </c>
      <c r="T7" s="120">
        <v>672.91</v>
      </c>
      <c r="U7" s="120">
        <v>679.57</v>
      </c>
      <c r="V7" s="120">
        <v>615.04999999999995</v>
      </c>
      <c r="W7" s="120">
        <v>649.38</v>
      </c>
      <c r="X7" s="120">
        <v>571.94000000000005</v>
      </c>
      <c r="Y7" s="120">
        <v>577.83000000000004</v>
      </c>
      <c r="Z7" s="120">
        <v>575.22</v>
      </c>
      <c r="AA7" s="120">
        <v>579.29</v>
      </c>
      <c r="AB7" s="120">
        <v>585.21</v>
      </c>
      <c r="AC7" s="120">
        <v>732.83</v>
      </c>
      <c r="AD7" s="120">
        <v>641.37</v>
      </c>
      <c r="AE7" s="120">
        <v>693.14</v>
      </c>
      <c r="AF7" s="120">
        <v>697.42</v>
      </c>
      <c r="AG7" s="120">
        <v>622.07000000000005</v>
      </c>
      <c r="AH7" s="120">
        <v>657.78</v>
      </c>
      <c r="AI7" s="120">
        <v>667.16</v>
      </c>
      <c r="AJ7" s="120">
        <v>599.69000000000005</v>
      </c>
      <c r="AK7" s="120">
        <v>641.09</v>
      </c>
      <c r="AL7" s="120">
        <v>651.38</v>
      </c>
      <c r="AM7" s="120">
        <v>706.38</v>
      </c>
      <c r="AN7" s="120">
        <v>734.69</v>
      </c>
      <c r="AO7" s="120">
        <v>870.47</v>
      </c>
      <c r="AP7" s="120">
        <v>707.61</v>
      </c>
      <c r="AQ7" s="120">
        <v>818.83</v>
      </c>
      <c r="AR7" s="120">
        <v>775.04</v>
      </c>
      <c r="AS7" s="120">
        <v>749.37</v>
      </c>
      <c r="AT7" s="120">
        <v>865.41</v>
      </c>
      <c r="AU7" s="120">
        <v>898.41</v>
      </c>
      <c r="AV7" s="120">
        <v>793.19</v>
      </c>
      <c r="AW7" s="120">
        <v>909.3</v>
      </c>
      <c r="AX7" s="120">
        <v>988.11</v>
      </c>
      <c r="AY7" s="120">
        <v>904.37</v>
      </c>
      <c r="AZ7" s="120">
        <v>955.77</v>
      </c>
      <c r="BA7" s="118">
        <v>1021.3</v>
      </c>
      <c r="BB7" s="120">
        <v>882.51</v>
      </c>
      <c r="BC7" s="118">
        <v>1021.86</v>
      </c>
    </row>
    <row r="8" spans="1:55" ht="42" x14ac:dyDescent="0.45">
      <c r="A8" s="261">
        <v>4</v>
      </c>
      <c r="B8" s="174" t="s">
        <v>157</v>
      </c>
      <c r="C8" s="121">
        <v>4506.8999999999996</v>
      </c>
      <c r="D8" s="121">
        <v>4573.07</v>
      </c>
      <c r="E8" s="121">
        <v>4820.1000000000004</v>
      </c>
      <c r="F8" s="121">
        <v>4531.09</v>
      </c>
      <c r="G8" s="121">
        <v>5330.14</v>
      </c>
      <c r="H8" s="121">
        <v>5216.13</v>
      </c>
      <c r="I8" s="121">
        <v>4741.59</v>
      </c>
      <c r="J8" s="121">
        <v>5273.74</v>
      </c>
      <c r="K8" s="121">
        <v>5260.25</v>
      </c>
      <c r="L8" s="121">
        <v>5349.05</v>
      </c>
      <c r="M8" s="121">
        <v>5114.83</v>
      </c>
      <c r="N8" s="121">
        <v>4713.6000000000004</v>
      </c>
      <c r="O8" s="121">
        <v>4472.67</v>
      </c>
      <c r="P8" s="121">
        <v>4185.84</v>
      </c>
      <c r="Q8" s="121">
        <v>4889.54</v>
      </c>
      <c r="R8" s="121">
        <v>4251.6400000000003</v>
      </c>
      <c r="S8" s="121">
        <v>4956.0600000000004</v>
      </c>
      <c r="T8" s="121">
        <v>4983</v>
      </c>
      <c r="U8" s="121">
        <v>4528.5200000000004</v>
      </c>
      <c r="V8" s="121">
        <v>4487.04</v>
      </c>
      <c r="W8" s="121">
        <v>4637.18</v>
      </c>
      <c r="X8" s="121">
        <v>4736.9799999999996</v>
      </c>
      <c r="Y8" s="121">
        <v>4611.93</v>
      </c>
      <c r="Z8" s="121">
        <v>4413.54</v>
      </c>
      <c r="AA8" s="121">
        <v>4089.15</v>
      </c>
      <c r="AB8" s="121">
        <v>4884.92</v>
      </c>
      <c r="AC8" s="121">
        <v>5151.74</v>
      </c>
      <c r="AD8" s="121">
        <v>4075.45</v>
      </c>
      <c r="AE8" s="121">
        <v>4589.99</v>
      </c>
      <c r="AF8" s="121">
        <v>4148.8100000000004</v>
      </c>
      <c r="AG8" s="121">
        <v>4243.57</v>
      </c>
      <c r="AH8" s="121">
        <v>4562.1400000000003</v>
      </c>
      <c r="AI8" s="121">
        <v>4787.09</v>
      </c>
      <c r="AJ8" s="121">
        <v>4735.43</v>
      </c>
      <c r="AK8" s="121">
        <v>4698.72</v>
      </c>
      <c r="AL8" s="121">
        <v>4818.2</v>
      </c>
      <c r="AM8" s="121">
        <v>4512.2700000000004</v>
      </c>
      <c r="AN8" s="121">
        <v>4474.76</v>
      </c>
      <c r="AO8" s="121">
        <v>5190.1899999999996</v>
      </c>
      <c r="AP8" s="121">
        <v>4581.2</v>
      </c>
      <c r="AQ8" s="121">
        <v>5169.6000000000004</v>
      </c>
      <c r="AR8" s="121">
        <v>4967.7299999999996</v>
      </c>
      <c r="AS8" s="121">
        <v>4764.37</v>
      </c>
      <c r="AT8" s="121">
        <v>5058.3100000000004</v>
      </c>
      <c r="AU8" s="121">
        <v>5071.83</v>
      </c>
      <c r="AV8" s="121">
        <v>5092.5</v>
      </c>
      <c r="AW8" s="121">
        <v>5593.19</v>
      </c>
      <c r="AX8" s="121">
        <v>5167.47</v>
      </c>
      <c r="AY8" s="121">
        <v>5218.8</v>
      </c>
      <c r="AZ8" s="121">
        <v>4964.49</v>
      </c>
      <c r="BA8" s="121">
        <v>6092.99</v>
      </c>
      <c r="BB8" s="121">
        <v>4848.92</v>
      </c>
      <c r="BC8" s="121">
        <v>5933.59</v>
      </c>
    </row>
    <row r="9" spans="1:55" ht="29.25" x14ac:dyDescent="0.45">
      <c r="A9" s="260">
        <v>5</v>
      </c>
      <c r="B9" s="173" t="s">
        <v>158</v>
      </c>
      <c r="C9" s="120">
        <v>906.29</v>
      </c>
      <c r="D9" s="120">
        <v>960.86</v>
      </c>
      <c r="E9" s="118">
        <v>1180.57</v>
      </c>
      <c r="F9" s="120">
        <v>957.71</v>
      </c>
      <c r="G9" s="120">
        <v>981.73</v>
      </c>
      <c r="H9" s="120">
        <v>979.49</v>
      </c>
      <c r="I9" s="120">
        <v>928.5</v>
      </c>
      <c r="J9" s="120">
        <v>830.51</v>
      </c>
      <c r="K9" s="120">
        <v>879.87</v>
      </c>
      <c r="L9" s="120">
        <v>927.07</v>
      </c>
      <c r="M9" s="120">
        <v>868.81</v>
      </c>
      <c r="N9" s="120">
        <v>900.1</v>
      </c>
      <c r="O9" s="120">
        <v>823.36</v>
      </c>
      <c r="P9" s="120">
        <v>959.18</v>
      </c>
      <c r="Q9" s="118">
        <v>1052.18</v>
      </c>
      <c r="R9" s="120">
        <v>766.33</v>
      </c>
      <c r="S9" s="120">
        <v>722.77</v>
      </c>
      <c r="T9" s="120">
        <v>744.5</v>
      </c>
      <c r="U9" s="120">
        <v>801.17</v>
      </c>
      <c r="V9" s="120">
        <v>781.76</v>
      </c>
      <c r="W9" s="120">
        <v>917.93</v>
      </c>
      <c r="X9" s="120">
        <v>860.53</v>
      </c>
      <c r="Y9" s="120">
        <v>944.31</v>
      </c>
      <c r="Z9" s="120">
        <v>825.58</v>
      </c>
      <c r="AA9" s="120">
        <v>727.3</v>
      </c>
      <c r="AB9" s="120">
        <v>860.57</v>
      </c>
      <c r="AC9" s="120">
        <v>987.89</v>
      </c>
      <c r="AD9" s="120">
        <v>685.86</v>
      </c>
      <c r="AE9" s="120">
        <v>759.93</v>
      </c>
      <c r="AF9" s="120">
        <v>732.52</v>
      </c>
      <c r="AG9" s="120">
        <v>623.85</v>
      </c>
      <c r="AH9" s="120">
        <v>745.03</v>
      </c>
      <c r="AI9" s="120">
        <v>736.05</v>
      </c>
      <c r="AJ9" s="120">
        <v>636.1</v>
      </c>
      <c r="AK9" s="120">
        <v>731.92</v>
      </c>
      <c r="AL9" s="120">
        <v>649.65</v>
      </c>
      <c r="AM9" s="120">
        <v>570.89</v>
      </c>
      <c r="AN9" s="120">
        <v>696.05</v>
      </c>
      <c r="AO9" s="120">
        <v>770.51</v>
      </c>
      <c r="AP9" s="120">
        <v>629.02</v>
      </c>
      <c r="AQ9" s="120">
        <v>816.57</v>
      </c>
      <c r="AR9" s="120">
        <v>774.52</v>
      </c>
      <c r="AS9" s="120">
        <v>664.83</v>
      </c>
      <c r="AT9" s="120">
        <v>695.88</v>
      </c>
      <c r="AU9" s="120">
        <v>785.53</v>
      </c>
      <c r="AV9" s="120">
        <v>696.68</v>
      </c>
      <c r="AW9" s="120">
        <v>756.15</v>
      </c>
      <c r="AX9" s="120">
        <v>706.36</v>
      </c>
      <c r="AY9" s="120">
        <v>644.47</v>
      </c>
      <c r="AZ9" s="120">
        <v>759.44</v>
      </c>
      <c r="BA9" s="120">
        <v>853.06</v>
      </c>
      <c r="BB9" s="120">
        <v>602.12</v>
      </c>
      <c r="BC9" s="120">
        <v>711.82</v>
      </c>
    </row>
    <row r="10" spans="1:55" ht="29.25" x14ac:dyDescent="0.45">
      <c r="A10" s="261">
        <v>6</v>
      </c>
      <c r="B10" s="174" t="s">
        <v>159</v>
      </c>
      <c r="C10" s="121">
        <v>11568.6</v>
      </c>
      <c r="D10" s="121">
        <v>11913.2</v>
      </c>
      <c r="E10" s="121">
        <v>12909.21</v>
      </c>
      <c r="F10" s="121">
        <v>11192.9</v>
      </c>
      <c r="G10" s="121">
        <v>12613.59</v>
      </c>
      <c r="H10" s="121">
        <v>12842.95</v>
      </c>
      <c r="I10" s="121">
        <v>12021.01</v>
      </c>
      <c r="J10" s="121">
        <v>12306.89</v>
      </c>
      <c r="K10" s="121">
        <v>12970.33</v>
      </c>
      <c r="L10" s="121">
        <v>12769.33</v>
      </c>
      <c r="M10" s="121">
        <v>12147.81</v>
      </c>
      <c r="N10" s="121">
        <v>11942.65</v>
      </c>
      <c r="O10" s="121">
        <v>11003.96</v>
      </c>
      <c r="P10" s="121">
        <v>11035.28</v>
      </c>
      <c r="Q10" s="121">
        <v>12074.09</v>
      </c>
      <c r="R10" s="121">
        <v>10674.24</v>
      </c>
      <c r="S10" s="121">
        <v>11738.34</v>
      </c>
      <c r="T10" s="121">
        <v>11842.28</v>
      </c>
      <c r="U10" s="121">
        <v>11372.45</v>
      </c>
      <c r="V10" s="121">
        <v>11109.26</v>
      </c>
      <c r="W10" s="121">
        <v>12009.04</v>
      </c>
      <c r="X10" s="121">
        <v>11578.69</v>
      </c>
      <c r="Y10" s="121">
        <v>11356.9</v>
      </c>
      <c r="Z10" s="121">
        <v>10874.47</v>
      </c>
      <c r="AA10" s="121">
        <v>9924.08</v>
      </c>
      <c r="AB10" s="121">
        <v>12071.51</v>
      </c>
      <c r="AC10" s="121">
        <v>11999.68</v>
      </c>
      <c r="AD10" s="121">
        <v>9929.61</v>
      </c>
      <c r="AE10" s="121">
        <v>10852.79</v>
      </c>
      <c r="AF10" s="121">
        <v>10718.71</v>
      </c>
      <c r="AG10" s="121">
        <v>10306.06</v>
      </c>
      <c r="AH10" s="121">
        <v>11341.4</v>
      </c>
      <c r="AI10" s="121">
        <v>12271.14</v>
      </c>
      <c r="AJ10" s="121">
        <v>11513.33</v>
      </c>
      <c r="AK10" s="121">
        <v>12208.31</v>
      </c>
      <c r="AL10" s="121">
        <v>11877.89</v>
      </c>
      <c r="AM10" s="121">
        <v>10999.92</v>
      </c>
      <c r="AN10" s="121">
        <v>11897.37</v>
      </c>
      <c r="AO10" s="121">
        <v>13314.88</v>
      </c>
      <c r="AP10" s="121">
        <v>10980.28</v>
      </c>
      <c r="AQ10" s="121">
        <v>12966.71</v>
      </c>
      <c r="AR10" s="121">
        <v>12782.18</v>
      </c>
      <c r="AS10" s="121">
        <v>11813.24</v>
      </c>
      <c r="AT10" s="121">
        <v>12947.45</v>
      </c>
      <c r="AU10" s="121">
        <v>13571.13</v>
      </c>
      <c r="AV10" s="121">
        <v>12699.49</v>
      </c>
      <c r="AW10" s="121">
        <v>14143.81</v>
      </c>
      <c r="AX10" s="121">
        <v>12982.88</v>
      </c>
      <c r="AY10" s="121">
        <v>12819.2</v>
      </c>
      <c r="AZ10" s="121">
        <v>13431.61</v>
      </c>
      <c r="BA10" s="121">
        <v>14387.21</v>
      </c>
      <c r="BB10" s="121">
        <v>12153.82</v>
      </c>
      <c r="BC10" s="121">
        <v>14461.98</v>
      </c>
    </row>
    <row r="11" spans="1:55" ht="29.25" x14ac:dyDescent="0.45">
      <c r="A11" s="260">
        <v>7</v>
      </c>
      <c r="B11" s="173" t="s">
        <v>160</v>
      </c>
      <c r="C11" s="118">
        <v>2304.7600000000002</v>
      </c>
      <c r="D11" s="118">
        <v>2316.6</v>
      </c>
      <c r="E11" s="118">
        <v>2452.02</v>
      </c>
      <c r="F11" s="118">
        <v>2135.91</v>
      </c>
      <c r="G11" s="118">
        <v>2362.38</v>
      </c>
      <c r="H11" s="118">
        <v>2316.1999999999998</v>
      </c>
      <c r="I11" s="118">
        <v>2254.27</v>
      </c>
      <c r="J11" s="118">
        <v>2108.81</v>
      </c>
      <c r="K11" s="118">
        <v>2205.56</v>
      </c>
      <c r="L11" s="118">
        <v>2375.31</v>
      </c>
      <c r="M11" s="118">
        <v>2101.91</v>
      </c>
      <c r="N11" s="118">
        <v>2137.46</v>
      </c>
      <c r="O11" s="118">
        <v>2202.81</v>
      </c>
      <c r="P11" s="118">
        <v>1917.48</v>
      </c>
      <c r="Q11" s="118">
        <v>2191.9699999999998</v>
      </c>
      <c r="R11" s="118">
        <v>1963.23</v>
      </c>
      <c r="S11" s="118">
        <v>2283.7199999999998</v>
      </c>
      <c r="T11" s="118">
        <v>2076.36</v>
      </c>
      <c r="U11" s="118">
        <v>2127.5500000000002</v>
      </c>
      <c r="V11" s="118">
        <v>2372.7600000000002</v>
      </c>
      <c r="W11" s="118">
        <v>2217.77</v>
      </c>
      <c r="X11" s="118">
        <v>2306.9699999999998</v>
      </c>
      <c r="Y11" s="118">
        <v>1828.56</v>
      </c>
      <c r="Z11" s="118">
        <v>2006.4</v>
      </c>
      <c r="AA11" s="118">
        <v>1985.2</v>
      </c>
      <c r="AB11" s="118">
        <v>2812.14</v>
      </c>
      <c r="AC11" s="118">
        <v>2568.81</v>
      </c>
      <c r="AD11" s="118">
        <v>2035.36</v>
      </c>
      <c r="AE11" s="118">
        <v>2396.7800000000002</v>
      </c>
      <c r="AF11" s="118">
        <v>2645.05</v>
      </c>
      <c r="AG11" s="118">
        <v>2410.12</v>
      </c>
      <c r="AH11" s="118">
        <v>2525.0100000000002</v>
      </c>
      <c r="AI11" s="118">
        <v>2341.7399999999998</v>
      </c>
      <c r="AJ11" s="118">
        <v>1861.17</v>
      </c>
      <c r="AK11" s="118">
        <v>2265.48</v>
      </c>
      <c r="AL11" s="118">
        <v>2084.63</v>
      </c>
      <c r="AM11" s="118">
        <v>2097.9899999999998</v>
      </c>
      <c r="AN11" s="118">
        <v>2427.85</v>
      </c>
      <c r="AO11" s="118">
        <v>2729.63</v>
      </c>
      <c r="AP11" s="118">
        <v>2086.77</v>
      </c>
      <c r="AQ11" s="118">
        <v>2288.0700000000002</v>
      </c>
      <c r="AR11" s="118">
        <v>2476.0100000000002</v>
      </c>
      <c r="AS11" s="118">
        <v>2363.31</v>
      </c>
      <c r="AT11" s="118">
        <v>3321.22</v>
      </c>
      <c r="AU11" s="118">
        <v>3091.77</v>
      </c>
      <c r="AV11" s="118">
        <v>2423.08</v>
      </c>
      <c r="AW11" s="118">
        <v>2218.89</v>
      </c>
      <c r="AX11" s="118">
        <v>2186.84</v>
      </c>
      <c r="AY11" s="118">
        <v>2669.51</v>
      </c>
      <c r="AZ11" s="118">
        <v>2396.5700000000002</v>
      </c>
      <c r="BA11" s="118">
        <v>2774.99</v>
      </c>
      <c r="BB11" s="118">
        <v>2410.2600000000002</v>
      </c>
      <c r="BC11" s="118">
        <v>2576.4699999999998</v>
      </c>
    </row>
    <row r="12" spans="1:55" ht="42" x14ac:dyDescent="0.45">
      <c r="A12" s="261">
        <v>8</v>
      </c>
      <c r="B12" s="174" t="s">
        <v>161</v>
      </c>
      <c r="C12" s="121">
        <v>2163.0300000000002</v>
      </c>
      <c r="D12" s="121">
        <v>2076.29</v>
      </c>
      <c r="E12" s="121">
        <v>2339.17</v>
      </c>
      <c r="F12" s="121">
        <v>2116.08</v>
      </c>
      <c r="G12" s="121">
        <v>2436.0700000000002</v>
      </c>
      <c r="H12" s="121">
        <v>2443.4</v>
      </c>
      <c r="I12" s="121">
        <v>2462.87</v>
      </c>
      <c r="J12" s="121">
        <v>2398.87</v>
      </c>
      <c r="K12" s="121">
        <v>2503.52</v>
      </c>
      <c r="L12" s="121">
        <v>2654.74</v>
      </c>
      <c r="M12" s="121">
        <v>2420.94</v>
      </c>
      <c r="N12" s="121">
        <v>2510.67</v>
      </c>
      <c r="O12" s="121">
        <v>2289.75</v>
      </c>
      <c r="P12" s="121">
        <v>2217.23</v>
      </c>
      <c r="Q12" s="121">
        <v>2534.41</v>
      </c>
      <c r="R12" s="121">
        <v>2311.94</v>
      </c>
      <c r="S12" s="121">
        <v>2522.27</v>
      </c>
      <c r="T12" s="121">
        <v>2520.15</v>
      </c>
      <c r="U12" s="121">
        <v>2566.1999999999998</v>
      </c>
      <c r="V12" s="121">
        <v>2380.2199999999998</v>
      </c>
      <c r="W12" s="121">
        <v>2604.21</v>
      </c>
      <c r="X12" s="121">
        <v>2685.17</v>
      </c>
      <c r="Y12" s="121">
        <v>2324.19</v>
      </c>
      <c r="Z12" s="121">
        <v>2354.08</v>
      </c>
      <c r="AA12" s="121">
        <v>2147.46</v>
      </c>
      <c r="AB12" s="121">
        <v>2278.0100000000002</v>
      </c>
      <c r="AC12" s="121">
        <v>2465.4899999999998</v>
      </c>
      <c r="AD12" s="121">
        <v>2167.6999999999998</v>
      </c>
      <c r="AE12" s="121">
        <v>2560.2800000000002</v>
      </c>
      <c r="AF12" s="121">
        <v>2591.77</v>
      </c>
      <c r="AG12" s="121">
        <v>2459.14</v>
      </c>
      <c r="AH12" s="121">
        <v>2812.27</v>
      </c>
      <c r="AI12" s="121">
        <v>2773.31</v>
      </c>
      <c r="AJ12" s="121">
        <v>2605.17</v>
      </c>
      <c r="AK12" s="121">
        <v>2569.0300000000002</v>
      </c>
      <c r="AL12" s="121">
        <v>2424.1</v>
      </c>
      <c r="AM12" s="121">
        <v>2341.2800000000002</v>
      </c>
      <c r="AN12" s="121">
        <v>2338.59</v>
      </c>
      <c r="AO12" s="121">
        <v>2733.8</v>
      </c>
      <c r="AP12" s="121">
        <v>2215.9899999999998</v>
      </c>
      <c r="AQ12" s="121">
        <v>2779.09</v>
      </c>
      <c r="AR12" s="121">
        <v>2761.23</v>
      </c>
      <c r="AS12" s="121">
        <v>2725.78</v>
      </c>
      <c r="AT12" s="121">
        <v>2882.33</v>
      </c>
      <c r="AU12" s="121">
        <v>2861.15</v>
      </c>
      <c r="AV12" s="121">
        <v>2778.14</v>
      </c>
      <c r="AW12" s="121">
        <v>2836.25</v>
      </c>
      <c r="AX12" s="121">
        <v>2608.0700000000002</v>
      </c>
      <c r="AY12" s="121">
        <v>2538.1799999999998</v>
      </c>
      <c r="AZ12" s="121">
        <v>2441.2199999999998</v>
      </c>
      <c r="BA12" s="121">
        <v>2938.13</v>
      </c>
      <c r="BB12" s="121">
        <v>2477.5700000000002</v>
      </c>
      <c r="BC12" s="121">
        <v>2872.65</v>
      </c>
    </row>
    <row r="13" spans="1:55" ht="42" x14ac:dyDescent="0.45">
      <c r="A13" s="260">
        <v>9</v>
      </c>
      <c r="B13" s="173" t="s">
        <v>162</v>
      </c>
      <c r="C13" s="120">
        <v>369.3</v>
      </c>
      <c r="D13" s="120">
        <v>401.1</v>
      </c>
      <c r="E13" s="120">
        <v>423.2</v>
      </c>
      <c r="F13" s="120">
        <v>360.56</v>
      </c>
      <c r="G13" s="120">
        <v>380.08</v>
      </c>
      <c r="H13" s="120">
        <v>416.74</v>
      </c>
      <c r="I13" s="120">
        <v>471.2</v>
      </c>
      <c r="J13" s="120">
        <v>374.45</v>
      </c>
      <c r="K13" s="120">
        <v>408.21</v>
      </c>
      <c r="L13" s="120">
        <v>355.62</v>
      </c>
      <c r="M13" s="120">
        <v>288.36</v>
      </c>
      <c r="N13" s="120">
        <v>353.15</v>
      </c>
      <c r="O13" s="120">
        <v>406.19</v>
      </c>
      <c r="P13" s="120">
        <v>367.02</v>
      </c>
      <c r="Q13" s="120">
        <v>406.08</v>
      </c>
      <c r="R13" s="120">
        <v>299.89</v>
      </c>
      <c r="S13" s="120">
        <v>286.56</v>
      </c>
      <c r="T13" s="120">
        <v>301.52</v>
      </c>
      <c r="U13" s="120">
        <v>421.59</v>
      </c>
      <c r="V13" s="120">
        <v>264.67</v>
      </c>
      <c r="W13" s="120">
        <v>308.7</v>
      </c>
      <c r="X13" s="120">
        <v>243.59</v>
      </c>
      <c r="Y13" s="120">
        <v>246.35</v>
      </c>
      <c r="Z13" s="120">
        <v>361.19</v>
      </c>
      <c r="AA13" s="120">
        <v>248.51</v>
      </c>
      <c r="AB13" s="120">
        <v>276.38</v>
      </c>
      <c r="AC13" s="120">
        <v>485.33</v>
      </c>
      <c r="AD13" s="120">
        <v>227.13</v>
      </c>
      <c r="AE13" s="120">
        <v>294.48</v>
      </c>
      <c r="AF13" s="120">
        <v>357.76</v>
      </c>
      <c r="AG13" s="120">
        <v>320.91000000000003</v>
      </c>
      <c r="AH13" s="120">
        <v>342.92</v>
      </c>
      <c r="AI13" s="120">
        <v>332.04</v>
      </c>
      <c r="AJ13" s="120">
        <v>279.61</v>
      </c>
      <c r="AK13" s="120">
        <v>420.74</v>
      </c>
      <c r="AL13" s="120">
        <v>313.98</v>
      </c>
      <c r="AM13" s="120">
        <v>285.82</v>
      </c>
      <c r="AN13" s="120">
        <v>298.97000000000003</v>
      </c>
      <c r="AO13" s="120">
        <v>395.82</v>
      </c>
      <c r="AP13" s="120">
        <v>258.81</v>
      </c>
      <c r="AQ13" s="120">
        <v>340.68</v>
      </c>
      <c r="AR13" s="120">
        <v>352.16</v>
      </c>
      <c r="AS13" s="120">
        <v>361.1</v>
      </c>
      <c r="AT13" s="120">
        <v>380.77</v>
      </c>
      <c r="AU13" s="120">
        <v>394.34</v>
      </c>
      <c r="AV13" s="120">
        <v>370.11</v>
      </c>
      <c r="AW13" s="120">
        <v>326.86</v>
      </c>
      <c r="AX13" s="120">
        <v>379.26</v>
      </c>
      <c r="AY13" s="120">
        <v>389.95</v>
      </c>
      <c r="AZ13" s="120">
        <v>371.91</v>
      </c>
      <c r="BA13" s="120">
        <v>387.47</v>
      </c>
      <c r="BB13" s="120">
        <v>322.52</v>
      </c>
      <c r="BC13" s="120">
        <v>403.61</v>
      </c>
    </row>
    <row r="14" spans="1:55" ht="29.25" x14ac:dyDescent="0.45">
      <c r="A14" s="261">
        <v>10</v>
      </c>
      <c r="B14" s="174" t="s">
        <v>163</v>
      </c>
      <c r="C14" s="119">
        <v>624.63</v>
      </c>
      <c r="D14" s="119">
        <v>652.57000000000005</v>
      </c>
      <c r="E14" s="119">
        <v>745.16</v>
      </c>
      <c r="F14" s="119">
        <v>614.01</v>
      </c>
      <c r="G14" s="119">
        <v>721.35</v>
      </c>
      <c r="H14" s="119">
        <v>706.54</v>
      </c>
      <c r="I14" s="119">
        <v>765.11</v>
      </c>
      <c r="J14" s="119">
        <v>749.08</v>
      </c>
      <c r="K14" s="119">
        <v>759.53</v>
      </c>
      <c r="L14" s="119">
        <v>869.84</v>
      </c>
      <c r="M14" s="119">
        <v>516.73</v>
      </c>
      <c r="N14" s="119">
        <v>765.37</v>
      </c>
      <c r="O14" s="119">
        <v>502.97</v>
      </c>
      <c r="P14" s="119">
        <v>622.47</v>
      </c>
      <c r="Q14" s="119">
        <v>603.45000000000005</v>
      </c>
      <c r="R14" s="119">
        <v>598.76</v>
      </c>
      <c r="S14" s="119">
        <v>569.14</v>
      </c>
      <c r="T14" s="119">
        <v>550.02</v>
      </c>
      <c r="U14" s="119">
        <v>629.11</v>
      </c>
      <c r="V14" s="119">
        <v>562.27</v>
      </c>
      <c r="W14" s="119">
        <v>579.98</v>
      </c>
      <c r="X14" s="119">
        <v>634.13</v>
      </c>
      <c r="Y14" s="119">
        <v>399.52</v>
      </c>
      <c r="Z14" s="119">
        <v>518.5</v>
      </c>
      <c r="AA14" s="119">
        <v>453.57</v>
      </c>
      <c r="AB14" s="119">
        <v>489.47</v>
      </c>
      <c r="AC14" s="119">
        <v>589.22</v>
      </c>
      <c r="AD14" s="119">
        <v>460.1</v>
      </c>
      <c r="AE14" s="119">
        <v>535.12</v>
      </c>
      <c r="AF14" s="119">
        <v>565.08000000000004</v>
      </c>
      <c r="AG14" s="119">
        <v>433.11</v>
      </c>
      <c r="AH14" s="119">
        <v>523.67999999999995</v>
      </c>
      <c r="AI14" s="119">
        <v>577.12</v>
      </c>
      <c r="AJ14" s="119">
        <v>519.45000000000005</v>
      </c>
      <c r="AK14" s="119">
        <v>470.25</v>
      </c>
      <c r="AL14" s="119">
        <v>575.65</v>
      </c>
      <c r="AM14" s="119">
        <v>444.95</v>
      </c>
      <c r="AN14" s="119">
        <v>519.97</v>
      </c>
      <c r="AO14" s="119">
        <v>572.25</v>
      </c>
      <c r="AP14" s="119">
        <v>499.52</v>
      </c>
      <c r="AQ14" s="119">
        <v>504.98</v>
      </c>
      <c r="AR14" s="119">
        <v>606.67999999999995</v>
      </c>
      <c r="AS14" s="119">
        <v>591.28</v>
      </c>
      <c r="AT14" s="119">
        <v>656.99</v>
      </c>
      <c r="AU14" s="119">
        <v>587.71</v>
      </c>
      <c r="AV14" s="119">
        <v>580.27</v>
      </c>
      <c r="AW14" s="119">
        <v>684.28</v>
      </c>
      <c r="AX14" s="119">
        <v>617.86</v>
      </c>
      <c r="AY14" s="119">
        <v>608.55999999999995</v>
      </c>
      <c r="AZ14" s="119">
        <v>587.23</v>
      </c>
      <c r="BA14" s="119">
        <v>659.19</v>
      </c>
      <c r="BB14" s="119">
        <v>596.77</v>
      </c>
      <c r="BC14" s="119">
        <v>613.92999999999995</v>
      </c>
    </row>
    <row r="15" spans="1:55" ht="42" x14ac:dyDescent="0.45">
      <c r="A15" s="260">
        <v>11</v>
      </c>
      <c r="B15" s="173" t="s">
        <v>22</v>
      </c>
      <c r="C15" s="120">
        <v>757.45</v>
      </c>
      <c r="D15" s="120">
        <v>948.01</v>
      </c>
      <c r="E15" s="120">
        <v>830.41</v>
      </c>
      <c r="F15" s="120">
        <v>717.1</v>
      </c>
      <c r="G15" s="120">
        <v>812.37</v>
      </c>
      <c r="H15" s="120">
        <v>936.19</v>
      </c>
      <c r="I15" s="120">
        <v>866.18</v>
      </c>
      <c r="J15" s="120">
        <v>944.15</v>
      </c>
      <c r="K15" s="120">
        <v>990.21</v>
      </c>
      <c r="L15" s="118">
        <v>1075</v>
      </c>
      <c r="M15" s="118">
        <v>1016.45</v>
      </c>
      <c r="N15" s="120">
        <v>963.3</v>
      </c>
      <c r="O15" s="120">
        <v>779.49</v>
      </c>
      <c r="P15" s="118">
        <v>1018.99</v>
      </c>
      <c r="Q15" s="120">
        <v>988.84</v>
      </c>
      <c r="R15" s="120">
        <v>908.46</v>
      </c>
      <c r="S15" s="120">
        <v>960.03</v>
      </c>
      <c r="T15" s="120">
        <v>785.25</v>
      </c>
      <c r="U15" s="118">
        <v>1052.28</v>
      </c>
      <c r="V15" s="120">
        <v>933.54</v>
      </c>
      <c r="W15" s="118">
        <v>1050.42</v>
      </c>
      <c r="X15" s="118">
        <v>1062.67</v>
      </c>
      <c r="Y15" s="120">
        <v>946.95</v>
      </c>
      <c r="Z15" s="120">
        <v>938.52</v>
      </c>
      <c r="AA15" s="120">
        <v>886.76</v>
      </c>
      <c r="AB15" s="118">
        <v>1024.29</v>
      </c>
      <c r="AC15" s="118">
        <v>1027.52</v>
      </c>
      <c r="AD15" s="120">
        <v>756.37</v>
      </c>
      <c r="AE15" s="118">
        <v>1031.17</v>
      </c>
      <c r="AF15" s="118">
        <v>1225.1600000000001</v>
      </c>
      <c r="AG15" s="118">
        <v>1096.77</v>
      </c>
      <c r="AH15" s="118">
        <v>1153.6300000000001</v>
      </c>
      <c r="AI15" s="118">
        <v>1107.23</v>
      </c>
      <c r="AJ15" s="120">
        <v>943.55</v>
      </c>
      <c r="AK15" s="120">
        <v>944.13</v>
      </c>
      <c r="AL15" s="120">
        <v>868.83</v>
      </c>
      <c r="AM15" s="120">
        <v>883.66</v>
      </c>
      <c r="AN15" s="120">
        <v>922.88</v>
      </c>
      <c r="AO15" s="118">
        <v>1117.68</v>
      </c>
      <c r="AP15" s="120">
        <v>794.34</v>
      </c>
      <c r="AQ15" s="118">
        <v>1051.1500000000001</v>
      </c>
      <c r="AR15" s="118">
        <v>1108.05</v>
      </c>
      <c r="AS15" s="120">
        <v>972.51</v>
      </c>
      <c r="AT15" s="118">
        <v>1119.52</v>
      </c>
      <c r="AU15" s="118">
        <v>1277.1600000000001</v>
      </c>
      <c r="AV15" s="118">
        <v>1131.02</v>
      </c>
      <c r="AW15" s="118">
        <v>1189.79</v>
      </c>
      <c r="AX15" s="120">
        <v>915.24</v>
      </c>
      <c r="AY15" s="118">
        <v>1049.3399999999999</v>
      </c>
      <c r="AZ15" s="118">
        <v>1092.81</v>
      </c>
      <c r="BA15" s="118">
        <v>1186.6500000000001</v>
      </c>
      <c r="BB15" s="120">
        <v>929.3</v>
      </c>
      <c r="BC15" s="118">
        <v>1271.24</v>
      </c>
    </row>
    <row r="16" spans="1:55" ht="29.25" x14ac:dyDescent="0.45">
      <c r="A16" s="261">
        <v>12</v>
      </c>
      <c r="B16" s="174" t="s">
        <v>164</v>
      </c>
      <c r="C16" s="119">
        <v>71.69</v>
      </c>
      <c r="D16" s="119">
        <v>42.96</v>
      </c>
      <c r="E16" s="119">
        <v>49.44</v>
      </c>
      <c r="F16" s="119">
        <v>52.74</v>
      </c>
      <c r="G16" s="119">
        <v>49.84</v>
      </c>
      <c r="H16" s="119">
        <v>41.65</v>
      </c>
      <c r="I16" s="119">
        <v>45.83</v>
      </c>
      <c r="J16" s="119">
        <v>51.05</v>
      </c>
      <c r="K16" s="119">
        <v>57.75</v>
      </c>
      <c r="L16" s="119">
        <v>100.89</v>
      </c>
      <c r="M16" s="119">
        <v>39.22</v>
      </c>
      <c r="N16" s="119">
        <v>56.82</v>
      </c>
      <c r="O16" s="119">
        <v>55.02</v>
      </c>
      <c r="P16" s="119">
        <v>34.17</v>
      </c>
      <c r="Q16" s="119">
        <v>66.760000000000005</v>
      </c>
      <c r="R16" s="119">
        <v>134.24</v>
      </c>
      <c r="S16" s="119">
        <v>63.3</v>
      </c>
      <c r="T16" s="119">
        <v>74.739999999999995</v>
      </c>
      <c r="U16" s="119">
        <v>33.5</v>
      </c>
      <c r="V16" s="119">
        <v>44.36</v>
      </c>
      <c r="W16" s="119">
        <v>43.23</v>
      </c>
      <c r="X16" s="119">
        <v>53.47</v>
      </c>
      <c r="Y16" s="119">
        <v>58.78</v>
      </c>
      <c r="Z16" s="119">
        <v>33</v>
      </c>
      <c r="AA16" s="119">
        <v>46.03</v>
      </c>
      <c r="AB16" s="119">
        <v>29.09</v>
      </c>
      <c r="AC16" s="119">
        <v>32.380000000000003</v>
      </c>
      <c r="AD16" s="119">
        <v>31.85</v>
      </c>
      <c r="AE16" s="119">
        <v>24.55</v>
      </c>
      <c r="AF16" s="119">
        <v>46.92</v>
      </c>
      <c r="AG16" s="119">
        <v>36.89</v>
      </c>
      <c r="AH16" s="119">
        <v>43.01</v>
      </c>
      <c r="AI16" s="119">
        <v>33.979999999999997</v>
      </c>
      <c r="AJ16" s="119">
        <v>32.130000000000003</v>
      </c>
      <c r="AK16" s="119">
        <v>26.24</v>
      </c>
      <c r="AL16" s="119">
        <v>24.17</v>
      </c>
      <c r="AM16" s="119">
        <v>33.78</v>
      </c>
      <c r="AN16" s="119">
        <v>28.01</v>
      </c>
      <c r="AO16" s="119">
        <v>29.24</v>
      </c>
      <c r="AP16" s="119">
        <v>21.97</v>
      </c>
      <c r="AQ16" s="119">
        <v>37.979999999999997</v>
      </c>
      <c r="AR16" s="119">
        <v>41.22</v>
      </c>
      <c r="AS16" s="119">
        <v>33.39</v>
      </c>
      <c r="AT16" s="119">
        <v>55.32</v>
      </c>
      <c r="AU16" s="119">
        <v>48.4</v>
      </c>
      <c r="AV16" s="119">
        <v>31.53</v>
      </c>
      <c r="AW16" s="119">
        <v>36.78</v>
      </c>
      <c r="AX16" s="119">
        <v>26.53</v>
      </c>
      <c r="AY16" s="119">
        <v>23.89</v>
      </c>
      <c r="AZ16" s="119">
        <v>36.06</v>
      </c>
      <c r="BA16" s="119">
        <v>23.2</v>
      </c>
      <c r="BB16" s="119">
        <v>52.68</v>
      </c>
      <c r="BC16" s="119">
        <v>54.31</v>
      </c>
    </row>
    <row r="17" spans="1:55" ht="29.25" x14ac:dyDescent="0.45">
      <c r="A17" s="260">
        <v>13</v>
      </c>
      <c r="B17" s="173" t="s">
        <v>165</v>
      </c>
      <c r="C17" s="120">
        <v>502.17</v>
      </c>
      <c r="D17" s="120">
        <v>517.65</v>
      </c>
      <c r="E17" s="120">
        <v>522.85</v>
      </c>
      <c r="F17" s="120">
        <v>602.04</v>
      </c>
      <c r="G17" s="120">
        <v>556.54999999999995</v>
      </c>
      <c r="H17" s="120">
        <v>517.64</v>
      </c>
      <c r="I17" s="120">
        <v>526.04999999999995</v>
      </c>
      <c r="J17" s="120">
        <v>493.88</v>
      </c>
      <c r="K17" s="120">
        <v>542.83000000000004</v>
      </c>
      <c r="L17" s="120">
        <v>551.86</v>
      </c>
      <c r="M17" s="120">
        <v>475.79</v>
      </c>
      <c r="N17" s="120">
        <v>510.19</v>
      </c>
      <c r="O17" s="120">
        <v>458.58</v>
      </c>
      <c r="P17" s="120">
        <v>461.91</v>
      </c>
      <c r="Q17" s="120">
        <v>526.61</v>
      </c>
      <c r="R17" s="120">
        <v>447.77</v>
      </c>
      <c r="S17" s="120">
        <v>493.84</v>
      </c>
      <c r="T17" s="120">
        <v>541.15</v>
      </c>
      <c r="U17" s="120">
        <v>539.26</v>
      </c>
      <c r="V17" s="120">
        <v>488.05</v>
      </c>
      <c r="W17" s="120">
        <v>459.11</v>
      </c>
      <c r="X17" s="120">
        <v>464.14</v>
      </c>
      <c r="Y17" s="120">
        <v>404.54</v>
      </c>
      <c r="Z17" s="120">
        <v>481.54</v>
      </c>
      <c r="AA17" s="120">
        <v>385.76</v>
      </c>
      <c r="AB17" s="120">
        <v>423.02</v>
      </c>
      <c r="AC17" s="120">
        <v>454.53</v>
      </c>
      <c r="AD17" s="120">
        <v>418.36</v>
      </c>
      <c r="AE17" s="120">
        <v>482.01</v>
      </c>
      <c r="AF17" s="120">
        <v>474.78</v>
      </c>
      <c r="AG17" s="120">
        <v>419.55</v>
      </c>
      <c r="AH17" s="120">
        <v>527.77</v>
      </c>
      <c r="AI17" s="120">
        <v>470</v>
      </c>
      <c r="AJ17" s="120">
        <v>443.82</v>
      </c>
      <c r="AK17" s="120">
        <v>523.24</v>
      </c>
      <c r="AL17" s="120">
        <v>572.25</v>
      </c>
      <c r="AM17" s="120">
        <v>564.16999999999996</v>
      </c>
      <c r="AN17" s="120">
        <v>462.05</v>
      </c>
      <c r="AO17" s="120">
        <v>523.83000000000004</v>
      </c>
      <c r="AP17" s="120">
        <v>376.12</v>
      </c>
      <c r="AQ17" s="120">
        <v>524.29999999999995</v>
      </c>
      <c r="AR17" s="120">
        <v>491.28</v>
      </c>
      <c r="AS17" s="120">
        <v>714.66</v>
      </c>
      <c r="AT17" s="120">
        <v>484.12</v>
      </c>
      <c r="AU17" s="120">
        <v>488.66</v>
      </c>
      <c r="AV17" s="120">
        <v>485.45</v>
      </c>
      <c r="AW17" s="120">
        <v>504.57</v>
      </c>
      <c r="AX17" s="120">
        <v>514.64</v>
      </c>
      <c r="AY17" s="120">
        <v>458.82</v>
      </c>
      <c r="AZ17" s="120">
        <v>492.75</v>
      </c>
      <c r="BA17" s="120">
        <v>534.66999999999996</v>
      </c>
      <c r="BB17" s="120">
        <v>434.35</v>
      </c>
      <c r="BC17" s="120">
        <v>503.41</v>
      </c>
    </row>
    <row r="18" spans="1:55" x14ac:dyDescent="0.45">
      <c r="A18" s="261">
        <v>14</v>
      </c>
      <c r="B18" s="174" t="s">
        <v>166</v>
      </c>
      <c r="C18" s="119">
        <v>247.13</v>
      </c>
      <c r="D18" s="119">
        <v>224.53</v>
      </c>
      <c r="E18" s="119">
        <v>258.33999999999997</v>
      </c>
      <c r="F18" s="119">
        <v>230.49</v>
      </c>
      <c r="G18" s="119">
        <v>252.56</v>
      </c>
      <c r="H18" s="119">
        <v>226.93</v>
      </c>
      <c r="I18" s="119">
        <v>222.19</v>
      </c>
      <c r="J18" s="119">
        <v>208.44</v>
      </c>
      <c r="K18" s="119">
        <v>227.64</v>
      </c>
      <c r="L18" s="119">
        <v>248.94</v>
      </c>
      <c r="M18" s="119">
        <v>178.69</v>
      </c>
      <c r="N18" s="119">
        <v>193.66</v>
      </c>
      <c r="O18" s="119">
        <v>239.82</v>
      </c>
      <c r="P18" s="119">
        <v>194.71</v>
      </c>
      <c r="Q18" s="119">
        <v>230.55</v>
      </c>
      <c r="R18" s="119">
        <v>201.02</v>
      </c>
      <c r="S18" s="119">
        <v>209.16</v>
      </c>
      <c r="T18" s="119">
        <v>194.91</v>
      </c>
      <c r="U18" s="119">
        <v>211.66</v>
      </c>
      <c r="V18" s="119">
        <v>212.57</v>
      </c>
      <c r="W18" s="119">
        <v>205.58</v>
      </c>
      <c r="X18" s="119">
        <v>217.77</v>
      </c>
      <c r="Y18" s="119">
        <v>201.13</v>
      </c>
      <c r="Z18" s="119">
        <v>236.49</v>
      </c>
      <c r="AA18" s="119">
        <v>239.58</v>
      </c>
      <c r="AB18" s="119">
        <v>241.07</v>
      </c>
      <c r="AC18" s="119">
        <v>281.62</v>
      </c>
      <c r="AD18" s="119">
        <v>262.58</v>
      </c>
      <c r="AE18" s="119">
        <v>254.27</v>
      </c>
      <c r="AF18" s="119">
        <v>228.5</v>
      </c>
      <c r="AG18" s="119">
        <v>217.1</v>
      </c>
      <c r="AH18" s="119">
        <v>288.77</v>
      </c>
      <c r="AI18" s="119">
        <v>234.13</v>
      </c>
      <c r="AJ18" s="119">
        <v>197.64</v>
      </c>
      <c r="AK18" s="119">
        <v>230.81</v>
      </c>
      <c r="AL18" s="119">
        <v>240.55</v>
      </c>
      <c r="AM18" s="119">
        <v>257.70999999999998</v>
      </c>
      <c r="AN18" s="119">
        <v>248.02</v>
      </c>
      <c r="AO18" s="119">
        <v>319.58</v>
      </c>
      <c r="AP18" s="119">
        <v>240.08</v>
      </c>
      <c r="AQ18" s="119">
        <v>295.35000000000002</v>
      </c>
      <c r="AR18" s="119">
        <v>265.08999999999997</v>
      </c>
      <c r="AS18" s="119">
        <v>229.51</v>
      </c>
      <c r="AT18" s="119">
        <v>238.43</v>
      </c>
      <c r="AU18" s="119">
        <v>227.87</v>
      </c>
      <c r="AV18" s="119">
        <v>300.38</v>
      </c>
      <c r="AW18" s="119">
        <v>236.2</v>
      </c>
      <c r="AX18" s="119">
        <v>238.09</v>
      </c>
      <c r="AY18" s="119">
        <v>285.31</v>
      </c>
      <c r="AZ18" s="119">
        <v>273.14</v>
      </c>
      <c r="BA18" s="119">
        <v>316.35000000000002</v>
      </c>
      <c r="BB18" s="119">
        <v>260.23</v>
      </c>
      <c r="BC18" s="119">
        <v>322.58999999999997</v>
      </c>
    </row>
    <row r="19" spans="1:55" ht="29.25" x14ac:dyDescent="0.45">
      <c r="A19" s="260">
        <v>15</v>
      </c>
      <c r="B19" s="173" t="s">
        <v>167</v>
      </c>
      <c r="C19" s="118">
        <v>1281.8499999999999</v>
      </c>
      <c r="D19" s="118">
        <v>1288.07</v>
      </c>
      <c r="E19" s="118">
        <v>1354.45</v>
      </c>
      <c r="F19" s="118">
        <v>1030.54</v>
      </c>
      <c r="G19" s="118">
        <v>1270.8599999999999</v>
      </c>
      <c r="H19" s="118">
        <v>1314.21</v>
      </c>
      <c r="I19" s="118">
        <v>1224.3499999999999</v>
      </c>
      <c r="J19" s="118">
        <v>1136.92</v>
      </c>
      <c r="K19" s="118">
        <v>1150.46</v>
      </c>
      <c r="L19" s="118">
        <v>1268.1600000000001</v>
      </c>
      <c r="M19" s="118">
        <v>1192.49</v>
      </c>
      <c r="N19" s="118">
        <v>1176.6099999999999</v>
      </c>
      <c r="O19" s="118">
        <v>1286.6199999999999</v>
      </c>
      <c r="P19" s="118">
        <v>1071.25</v>
      </c>
      <c r="Q19" s="118">
        <v>1237.04</v>
      </c>
      <c r="R19" s="118">
        <v>1116.8699999999999</v>
      </c>
      <c r="S19" s="118">
        <v>1361.49</v>
      </c>
      <c r="T19" s="118">
        <v>1113.8800000000001</v>
      </c>
      <c r="U19" s="118">
        <v>1115.6600000000001</v>
      </c>
      <c r="V19" s="118">
        <v>1438.88</v>
      </c>
      <c r="W19" s="118">
        <v>1300.21</v>
      </c>
      <c r="X19" s="118">
        <v>1365.89</v>
      </c>
      <c r="Y19" s="118">
        <v>1008.2</v>
      </c>
      <c r="Z19" s="118">
        <v>1087.4100000000001</v>
      </c>
      <c r="AA19" s="118">
        <v>1156.07</v>
      </c>
      <c r="AB19" s="118">
        <v>1935.24</v>
      </c>
      <c r="AC19" s="118">
        <v>1618.84</v>
      </c>
      <c r="AD19" s="118">
        <v>1177.6199999999999</v>
      </c>
      <c r="AE19" s="118">
        <v>1464.6</v>
      </c>
      <c r="AF19" s="118">
        <v>1746.26</v>
      </c>
      <c r="AG19" s="118">
        <v>1583.64</v>
      </c>
      <c r="AH19" s="118">
        <v>1476.98</v>
      </c>
      <c r="AI19" s="118">
        <v>1405.48</v>
      </c>
      <c r="AJ19" s="118">
        <v>1010.03</v>
      </c>
      <c r="AK19" s="118">
        <v>1302.1300000000001</v>
      </c>
      <c r="AL19" s="118">
        <v>1066.24</v>
      </c>
      <c r="AM19" s="118">
        <v>1073.81</v>
      </c>
      <c r="AN19" s="118">
        <v>1505.93</v>
      </c>
      <c r="AO19" s="118">
        <v>1599.93</v>
      </c>
      <c r="AP19" s="118">
        <v>1277.2</v>
      </c>
      <c r="AQ19" s="118">
        <v>1233.97</v>
      </c>
      <c r="AR19" s="118">
        <v>1465.93</v>
      </c>
      <c r="AS19" s="118">
        <v>1172.6600000000001</v>
      </c>
      <c r="AT19" s="118">
        <v>2369.94</v>
      </c>
      <c r="AU19" s="118">
        <v>2047.47</v>
      </c>
      <c r="AV19" s="118">
        <v>1307.8699999999999</v>
      </c>
      <c r="AW19" s="118">
        <v>1206.81</v>
      </c>
      <c r="AX19" s="118">
        <v>1183.3399999999999</v>
      </c>
      <c r="AY19" s="118">
        <v>1663.81</v>
      </c>
      <c r="AZ19" s="118">
        <v>1349.88</v>
      </c>
      <c r="BA19" s="118">
        <v>1615.49</v>
      </c>
      <c r="BB19" s="118">
        <v>1480.69</v>
      </c>
      <c r="BC19" s="118">
        <v>1490.44</v>
      </c>
    </row>
    <row r="20" spans="1:55" ht="29.25" x14ac:dyDescent="0.45">
      <c r="A20" s="261">
        <v>16</v>
      </c>
      <c r="B20" s="174" t="s">
        <v>168</v>
      </c>
      <c r="C20" s="121">
        <v>1931.53</v>
      </c>
      <c r="D20" s="121">
        <v>1852.91</v>
      </c>
      <c r="E20" s="121">
        <v>2093.98</v>
      </c>
      <c r="F20" s="121">
        <v>1886.6</v>
      </c>
      <c r="G20" s="121">
        <v>2186.13</v>
      </c>
      <c r="H20" s="121">
        <v>2188.2600000000002</v>
      </c>
      <c r="I20" s="121">
        <v>2170.23</v>
      </c>
      <c r="J20" s="121">
        <v>2110.4299999999998</v>
      </c>
      <c r="K20" s="121">
        <v>2204.91</v>
      </c>
      <c r="L20" s="121">
        <v>2355.25</v>
      </c>
      <c r="M20" s="121">
        <v>2175.69</v>
      </c>
      <c r="N20" s="121">
        <v>2211.02</v>
      </c>
      <c r="O20" s="121">
        <v>2037.93</v>
      </c>
      <c r="P20" s="121">
        <v>1936.21</v>
      </c>
      <c r="Q20" s="121">
        <v>2211.64</v>
      </c>
      <c r="R20" s="121">
        <v>2038.73</v>
      </c>
      <c r="S20" s="121">
        <v>2197.88</v>
      </c>
      <c r="T20" s="121">
        <v>2178.0100000000002</v>
      </c>
      <c r="U20" s="121">
        <v>2165.61</v>
      </c>
      <c r="V20" s="121">
        <v>2069.46</v>
      </c>
      <c r="W20" s="121">
        <v>2212.14</v>
      </c>
      <c r="X20" s="121">
        <v>2310.52</v>
      </c>
      <c r="Y20" s="121">
        <v>2030.72</v>
      </c>
      <c r="Z20" s="121">
        <v>2032.13</v>
      </c>
      <c r="AA20" s="121">
        <v>1857.67</v>
      </c>
      <c r="AB20" s="121">
        <v>1961.61</v>
      </c>
      <c r="AC20" s="121">
        <v>2165.5700000000002</v>
      </c>
      <c r="AD20" s="121">
        <v>1903.17</v>
      </c>
      <c r="AE20" s="121">
        <v>2269.9499999999998</v>
      </c>
      <c r="AF20" s="121">
        <v>2266.69</v>
      </c>
      <c r="AG20" s="121">
        <v>2159.39</v>
      </c>
      <c r="AH20" s="121">
        <v>2364.04</v>
      </c>
      <c r="AI20" s="121">
        <v>2352.23</v>
      </c>
      <c r="AJ20" s="121">
        <v>2212.48</v>
      </c>
      <c r="AK20" s="121">
        <v>2227.4699999999998</v>
      </c>
      <c r="AL20" s="121">
        <v>2101.63</v>
      </c>
      <c r="AM20" s="121">
        <v>2036.44</v>
      </c>
      <c r="AN20" s="121">
        <v>2058.87</v>
      </c>
      <c r="AO20" s="121">
        <v>2333.2600000000002</v>
      </c>
      <c r="AP20" s="121">
        <v>1967.3</v>
      </c>
      <c r="AQ20" s="121">
        <v>2459.0300000000002</v>
      </c>
      <c r="AR20" s="121">
        <v>2446.12</v>
      </c>
      <c r="AS20" s="121">
        <v>2426.0300000000002</v>
      </c>
      <c r="AT20" s="121">
        <v>2540.17</v>
      </c>
      <c r="AU20" s="121">
        <v>2490.34</v>
      </c>
      <c r="AV20" s="121">
        <v>2448.4499999999998</v>
      </c>
      <c r="AW20" s="121">
        <v>2478.12</v>
      </c>
      <c r="AX20" s="121">
        <v>2316.4699999999998</v>
      </c>
      <c r="AY20" s="121">
        <v>2263.2199999999998</v>
      </c>
      <c r="AZ20" s="121">
        <v>2171.19</v>
      </c>
      <c r="BA20" s="121">
        <v>2563.5</v>
      </c>
      <c r="BB20" s="121">
        <v>2173.52</v>
      </c>
      <c r="BC20" s="121">
        <v>2574.12</v>
      </c>
    </row>
    <row r="21" spans="1:55" ht="42" x14ac:dyDescent="0.45">
      <c r="A21" s="260">
        <v>17</v>
      </c>
      <c r="B21" s="173" t="s">
        <v>20</v>
      </c>
      <c r="C21" s="118">
        <v>1718.94</v>
      </c>
      <c r="D21" s="118">
        <v>1679.39</v>
      </c>
      <c r="E21" s="118">
        <v>1825.28</v>
      </c>
      <c r="F21" s="118">
        <v>1587.46</v>
      </c>
      <c r="G21" s="118">
        <v>1938.48</v>
      </c>
      <c r="H21" s="118">
        <v>1817.06</v>
      </c>
      <c r="I21" s="118">
        <v>1772.11</v>
      </c>
      <c r="J21" s="118">
        <v>1677.61</v>
      </c>
      <c r="K21" s="118">
        <v>1785.79</v>
      </c>
      <c r="L21" s="118">
        <v>1934.86</v>
      </c>
      <c r="M21" s="118">
        <v>1624.05</v>
      </c>
      <c r="N21" s="118">
        <v>1664.5</v>
      </c>
      <c r="O21" s="118">
        <v>1630.67</v>
      </c>
      <c r="P21" s="118">
        <v>1600.44</v>
      </c>
      <c r="Q21" s="118">
        <v>1788.95</v>
      </c>
      <c r="R21" s="118">
        <v>1531.91</v>
      </c>
      <c r="S21" s="118">
        <v>1673.03</v>
      </c>
      <c r="T21" s="118">
        <v>1681.75</v>
      </c>
      <c r="U21" s="118">
        <v>1752.36</v>
      </c>
      <c r="V21" s="118">
        <v>1639.28</v>
      </c>
      <c r="W21" s="118">
        <v>1614.19</v>
      </c>
      <c r="X21" s="118">
        <v>1697.09</v>
      </c>
      <c r="Y21" s="118">
        <v>1514.63</v>
      </c>
      <c r="Z21" s="118">
        <v>1702.64</v>
      </c>
      <c r="AA21" s="118">
        <v>1580.79</v>
      </c>
      <c r="AB21" s="118">
        <v>1652.32</v>
      </c>
      <c r="AC21" s="118">
        <v>1737.05</v>
      </c>
      <c r="AD21" s="118">
        <v>1542.34</v>
      </c>
      <c r="AE21" s="118">
        <v>1626.8</v>
      </c>
      <c r="AF21" s="118">
        <v>1703.62</v>
      </c>
      <c r="AG21" s="118">
        <v>1547.9</v>
      </c>
      <c r="AH21" s="118">
        <v>1833.95</v>
      </c>
      <c r="AI21" s="118">
        <v>1760.53</v>
      </c>
      <c r="AJ21" s="118">
        <v>1533.33</v>
      </c>
      <c r="AK21" s="118">
        <v>1723.91</v>
      </c>
      <c r="AL21" s="118">
        <v>1778.3</v>
      </c>
      <c r="AM21" s="118">
        <v>1754.87</v>
      </c>
      <c r="AN21" s="118">
        <v>1731.49</v>
      </c>
      <c r="AO21" s="118">
        <v>1914.11</v>
      </c>
      <c r="AP21" s="118">
        <v>1490.73</v>
      </c>
      <c r="AQ21" s="118">
        <v>1844.56</v>
      </c>
      <c r="AR21" s="118">
        <v>1804.19</v>
      </c>
      <c r="AS21" s="118">
        <v>1676.46</v>
      </c>
      <c r="AT21" s="118">
        <v>2017.33</v>
      </c>
      <c r="AU21" s="118">
        <v>1798.1</v>
      </c>
      <c r="AV21" s="118">
        <v>1972.82</v>
      </c>
      <c r="AW21" s="118">
        <v>1815.67</v>
      </c>
      <c r="AX21" s="118">
        <v>1816.1</v>
      </c>
      <c r="AY21" s="118">
        <v>1915.58</v>
      </c>
      <c r="AZ21" s="118">
        <v>1972.36</v>
      </c>
      <c r="BA21" s="118">
        <v>2079.69</v>
      </c>
      <c r="BB21" s="118">
        <v>1765.77</v>
      </c>
      <c r="BC21" s="118">
        <v>2028.83</v>
      </c>
    </row>
    <row r="22" spans="1:55" ht="42" x14ac:dyDescent="0.45">
      <c r="A22" s="261">
        <v>18</v>
      </c>
      <c r="B22" s="174" t="s">
        <v>169</v>
      </c>
      <c r="C22" s="119">
        <v>921.31</v>
      </c>
      <c r="D22" s="119">
        <v>976.1</v>
      </c>
      <c r="E22" s="121">
        <v>1195.48</v>
      </c>
      <c r="F22" s="119">
        <v>973.53</v>
      </c>
      <c r="G22" s="121">
        <v>1006.8</v>
      </c>
      <c r="H22" s="119">
        <v>997.28</v>
      </c>
      <c r="I22" s="119">
        <v>954.33</v>
      </c>
      <c r="J22" s="119">
        <v>849.47</v>
      </c>
      <c r="K22" s="119">
        <v>908.83</v>
      </c>
      <c r="L22" s="119">
        <v>941.53</v>
      </c>
      <c r="M22" s="119">
        <v>886.42</v>
      </c>
      <c r="N22" s="119">
        <v>927.72</v>
      </c>
      <c r="O22" s="119">
        <v>844.58</v>
      </c>
      <c r="P22" s="119">
        <v>977.91</v>
      </c>
      <c r="Q22" s="121">
        <v>1071.5999999999999</v>
      </c>
      <c r="R22" s="119">
        <v>779.03</v>
      </c>
      <c r="S22" s="119">
        <v>735.84</v>
      </c>
      <c r="T22" s="119">
        <v>757.78</v>
      </c>
      <c r="U22" s="119">
        <v>814.97</v>
      </c>
      <c r="V22" s="119">
        <v>793.2</v>
      </c>
      <c r="W22" s="119">
        <v>931.51</v>
      </c>
      <c r="X22" s="119">
        <v>870.86</v>
      </c>
      <c r="Y22" s="119">
        <v>959.78</v>
      </c>
      <c r="Z22" s="119">
        <v>841.76</v>
      </c>
      <c r="AA22" s="119">
        <v>744.14</v>
      </c>
      <c r="AB22" s="119">
        <v>869.4</v>
      </c>
      <c r="AC22" s="121">
        <v>1010.15</v>
      </c>
      <c r="AD22" s="119">
        <v>704.04</v>
      </c>
      <c r="AE22" s="119">
        <v>771.89</v>
      </c>
      <c r="AF22" s="119">
        <v>750.75</v>
      </c>
      <c r="AG22" s="119">
        <v>646.97</v>
      </c>
      <c r="AH22" s="119">
        <v>770.93</v>
      </c>
      <c r="AI22" s="119">
        <v>755.8</v>
      </c>
      <c r="AJ22" s="119">
        <v>656.36</v>
      </c>
      <c r="AK22" s="119">
        <v>754.77</v>
      </c>
      <c r="AL22" s="119">
        <v>673.05</v>
      </c>
      <c r="AM22" s="119">
        <v>588.37</v>
      </c>
      <c r="AN22" s="119">
        <v>719.13</v>
      </c>
      <c r="AO22" s="119">
        <v>793.92</v>
      </c>
      <c r="AP22" s="119">
        <v>650.34</v>
      </c>
      <c r="AQ22" s="119">
        <v>854.1</v>
      </c>
      <c r="AR22" s="119">
        <v>825.05</v>
      </c>
      <c r="AS22" s="119">
        <v>760.1</v>
      </c>
      <c r="AT22" s="119">
        <v>715.91</v>
      </c>
      <c r="AU22" s="119">
        <v>805.44</v>
      </c>
      <c r="AV22" s="119">
        <v>716.24</v>
      </c>
      <c r="AW22" s="119">
        <v>786.52</v>
      </c>
      <c r="AX22" s="119">
        <v>729.44</v>
      </c>
      <c r="AY22" s="119">
        <v>666.07</v>
      </c>
      <c r="AZ22" s="119">
        <v>785.19</v>
      </c>
      <c r="BA22" s="119">
        <v>875.65</v>
      </c>
      <c r="BB22" s="119">
        <v>617.32000000000005</v>
      </c>
      <c r="BC22" s="119">
        <v>733.68</v>
      </c>
    </row>
    <row r="23" spans="1:55" ht="42" x14ac:dyDescent="0.45">
      <c r="A23" s="260">
        <v>19</v>
      </c>
      <c r="B23" s="173" t="s">
        <v>170</v>
      </c>
      <c r="C23" s="118">
        <v>2442.8200000000002</v>
      </c>
      <c r="D23" s="118">
        <v>2434.29</v>
      </c>
      <c r="E23" s="118">
        <v>2682.83</v>
      </c>
      <c r="F23" s="118">
        <v>2378.12</v>
      </c>
      <c r="G23" s="118">
        <v>2568.8200000000002</v>
      </c>
      <c r="H23" s="118">
        <v>2606.3000000000002</v>
      </c>
      <c r="I23" s="118">
        <v>2650.82</v>
      </c>
      <c r="J23" s="118">
        <v>2421.0700000000002</v>
      </c>
      <c r="K23" s="118">
        <v>2528.1799999999998</v>
      </c>
      <c r="L23" s="118">
        <v>2589.85</v>
      </c>
      <c r="M23" s="118">
        <v>2390.71</v>
      </c>
      <c r="N23" s="118">
        <v>2536.6999999999998</v>
      </c>
      <c r="O23" s="118">
        <v>2345.39</v>
      </c>
      <c r="P23" s="118">
        <v>2265.12</v>
      </c>
      <c r="Q23" s="118">
        <v>2493.6</v>
      </c>
      <c r="R23" s="118">
        <v>2242.2600000000002</v>
      </c>
      <c r="S23" s="118">
        <v>2388.96</v>
      </c>
      <c r="T23" s="118">
        <v>2404.94</v>
      </c>
      <c r="U23" s="118">
        <v>2406.66</v>
      </c>
      <c r="V23" s="118">
        <v>2216.4499999999998</v>
      </c>
      <c r="W23" s="118">
        <v>2265.25</v>
      </c>
      <c r="X23" s="118">
        <v>2247.5500000000002</v>
      </c>
      <c r="Y23" s="118">
        <v>2249.3200000000002</v>
      </c>
      <c r="Z23" s="118">
        <v>2166</v>
      </c>
      <c r="AA23" s="118">
        <v>2021.48</v>
      </c>
      <c r="AB23" s="118">
        <v>2755.57</v>
      </c>
      <c r="AC23" s="118">
        <v>2352.14</v>
      </c>
      <c r="AD23" s="118">
        <v>2002.68</v>
      </c>
      <c r="AE23" s="118">
        <v>2213.5</v>
      </c>
      <c r="AF23" s="118">
        <v>2312.8000000000002</v>
      </c>
      <c r="AG23" s="118">
        <v>2161.8200000000002</v>
      </c>
      <c r="AH23" s="118">
        <v>2317.5100000000002</v>
      </c>
      <c r="AI23" s="118">
        <v>2421.98</v>
      </c>
      <c r="AJ23" s="118">
        <v>2382.2199999999998</v>
      </c>
      <c r="AK23" s="118">
        <v>2684.33</v>
      </c>
      <c r="AL23" s="118">
        <v>2303.3000000000002</v>
      </c>
      <c r="AM23" s="118">
        <v>2223.5700000000002</v>
      </c>
      <c r="AN23" s="118">
        <v>2336.11</v>
      </c>
      <c r="AO23" s="118">
        <v>2719.93</v>
      </c>
      <c r="AP23" s="118">
        <v>2164.6</v>
      </c>
      <c r="AQ23" s="118">
        <v>2781.8</v>
      </c>
      <c r="AR23" s="118">
        <v>2785.02</v>
      </c>
      <c r="AS23" s="118">
        <v>2420.23</v>
      </c>
      <c r="AT23" s="118">
        <v>2651.79</v>
      </c>
      <c r="AU23" s="118">
        <v>2684.6</v>
      </c>
      <c r="AV23" s="118">
        <v>2559.81</v>
      </c>
      <c r="AW23" s="118">
        <v>2914.14</v>
      </c>
      <c r="AX23" s="118">
        <v>2499.52</v>
      </c>
      <c r="AY23" s="118">
        <v>2688.87</v>
      </c>
      <c r="AZ23" s="118">
        <v>3109.71</v>
      </c>
      <c r="BA23" s="118">
        <v>2933.9</v>
      </c>
      <c r="BB23" s="118">
        <v>2423.5500000000002</v>
      </c>
      <c r="BC23" s="118">
        <v>3066.33</v>
      </c>
    </row>
    <row r="24" spans="1:55" ht="29.25" x14ac:dyDescent="0.45">
      <c r="A24" s="261">
        <v>20</v>
      </c>
      <c r="B24" s="174" t="s">
        <v>56</v>
      </c>
      <c r="C24" s="121">
        <v>4504.26</v>
      </c>
      <c r="D24" s="121">
        <v>4571.37</v>
      </c>
      <c r="E24" s="121">
        <v>4819.72</v>
      </c>
      <c r="F24" s="121">
        <v>4530.41</v>
      </c>
      <c r="G24" s="121">
        <v>5329.49</v>
      </c>
      <c r="H24" s="121">
        <v>5211.7299999999996</v>
      </c>
      <c r="I24" s="121">
        <v>4739.88</v>
      </c>
      <c r="J24" s="121">
        <v>5272.1</v>
      </c>
      <c r="K24" s="121">
        <v>5257.19</v>
      </c>
      <c r="L24" s="121">
        <v>5346.13</v>
      </c>
      <c r="M24" s="121">
        <v>5113.71</v>
      </c>
      <c r="N24" s="121">
        <v>4709.13</v>
      </c>
      <c r="O24" s="121">
        <v>4472.5</v>
      </c>
      <c r="P24" s="121">
        <v>4185.45</v>
      </c>
      <c r="Q24" s="121">
        <v>4888.0200000000004</v>
      </c>
      <c r="R24" s="121">
        <v>4251.12</v>
      </c>
      <c r="S24" s="121">
        <v>4954.1899999999996</v>
      </c>
      <c r="T24" s="121">
        <v>4982.71</v>
      </c>
      <c r="U24" s="121">
        <v>4527.67</v>
      </c>
      <c r="V24" s="121">
        <v>4486.58</v>
      </c>
      <c r="W24" s="121">
        <v>4636.8599999999997</v>
      </c>
      <c r="X24" s="121">
        <v>4734.93</v>
      </c>
      <c r="Y24" s="121">
        <v>4610.8900000000003</v>
      </c>
      <c r="Z24" s="121">
        <v>4412.08</v>
      </c>
      <c r="AA24" s="121">
        <v>4088.18</v>
      </c>
      <c r="AB24" s="121">
        <v>4883.91</v>
      </c>
      <c r="AC24" s="121">
        <v>5150.8100000000004</v>
      </c>
      <c r="AD24" s="121">
        <v>4075.04</v>
      </c>
      <c r="AE24" s="121">
        <v>4589.37</v>
      </c>
      <c r="AF24" s="121">
        <v>4147.92</v>
      </c>
      <c r="AG24" s="121">
        <v>4243.2</v>
      </c>
      <c r="AH24" s="121">
        <v>4561.53</v>
      </c>
      <c r="AI24" s="121">
        <v>4786.75</v>
      </c>
      <c r="AJ24" s="121">
        <v>4735.3999999999996</v>
      </c>
      <c r="AK24" s="121">
        <v>4698.2700000000004</v>
      </c>
      <c r="AL24" s="121">
        <v>4818.2</v>
      </c>
      <c r="AM24" s="121">
        <v>4512.2700000000004</v>
      </c>
      <c r="AN24" s="121">
        <v>4474.76</v>
      </c>
      <c r="AO24" s="121">
        <v>5190.1899999999996</v>
      </c>
      <c r="AP24" s="121">
        <v>4581.2</v>
      </c>
      <c r="AQ24" s="121">
        <v>5169.6000000000004</v>
      </c>
      <c r="AR24" s="121">
        <v>4967.7299999999996</v>
      </c>
      <c r="AS24" s="121">
        <v>4764.37</v>
      </c>
      <c r="AT24" s="121">
        <v>5058.3100000000004</v>
      </c>
      <c r="AU24" s="121">
        <v>5071.83</v>
      </c>
      <c r="AV24" s="121">
        <v>5092.5</v>
      </c>
      <c r="AW24" s="121">
        <v>5593.19</v>
      </c>
      <c r="AX24" s="121">
        <v>5167.47</v>
      </c>
      <c r="AY24" s="121">
        <v>5218.8</v>
      </c>
      <c r="AZ24" s="121">
        <v>4964.49</v>
      </c>
      <c r="BA24" s="121">
        <v>6092.99</v>
      </c>
      <c r="BB24" s="121">
        <v>4848.92</v>
      </c>
      <c r="BC24" s="121">
        <v>5933.59</v>
      </c>
    </row>
    <row r="25" spans="1:55" ht="29.25" x14ac:dyDescent="0.45">
      <c r="A25" s="260">
        <v>21</v>
      </c>
      <c r="B25" s="173" t="s">
        <v>39</v>
      </c>
      <c r="C25" s="118">
        <v>2909.85</v>
      </c>
      <c r="D25" s="118">
        <v>2992.65</v>
      </c>
      <c r="E25" s="118">
        <v>3098.71</v>
      </c>
      <c r="F25" s="118">
        <v>2879.52</v>
      </c>
      <c r="G25" s="118">
        <v>3500.6</v>
      </c>
      <c r="H25" s="118">
        <v>3534.64</v>
      </c>
      <c r="I25" s="118">
        <v>3088.56</v>
      </c>
      <c r="J25" s="118">
        <v>3593.49</v>
      </c>
      <c r="K25" s="118">
        <v>3492.09</v>
      </c>
      <c r="L25" s="118">
        <v>3460.56</v>
      </c>
      <c r="M25" s="118">
        <v>3316.23</v>
      </c>
      <c r="N25" s="118">
        <v>2858.69</v>
      </c>
      <c r="O25" s="118">
        <v>2769.88</v>
      </c>
      <c r="P25" s="118">
        <v>2495.9299999999998</v>
      </c>
      <c r="Q25" s="118">
        <v>2877.33</v>
      </c>
      <c r="R25" s="118">
        <v>2542.54</v>
      </c>
      <c r="S25" s="118">
        <v>3079.38</v>
      </c>
      <c r="T25" s="118">
        <v>3124.47</v>
      </c>
      <c r="U25" s="118">
        <v>2685.46</v>
      </c>
      <c r="V25" s="118">
        <v>2715.26</v>
      </c>
      <c r="W25" s="118">
        <v>2788.8</v>
      </c>
      <c r="X25" s="118">
        <v>2829.86</v>
      </c>
      <c r="Y25" s="118">
        <v>2535.9</v>
      </c>
      <c r="Z25" s="118">
        <v>2424.9499999999998</v>
      </c>
      <c r="AA25" s="118">
        <v>2365.5500000000002</v>
      </c>
      <c r="AB25" s="118">
        <v>3288.8</v>
      </c>
      <c r="AC25" s="118">
        <v>3272.68</v>
      </c>
      <c r="AD25" s="118">
        <v>2446.1</v>
      </c>
      <c r="AE25" s="118">
        <v>2691.21</v>
      </c>
      <c r="AF25" s="118">
        <v>2409.9899999999998</v>
      </c>
      <c r="AG25" s="118">
        <v>2550.48</v>
      </c>
      <c r="AH25" s="118">
        <v>2781.78</v>
      </c>
      <c r="AI25" s="118">
        <v>2900.71</v>
      </c>
      <c r="AJ25" s="118">
        <v>2757.91</v>
      </c>
      <c r="AK25" s="118">
        <v>2548.46</v>
      </c>
      <c r="AL25" s="118">
        <v>2492.9</v>
      </c>
      <c r="AM25" s="118">
        <v>2680.53</v>
      </c>
      <c r="AN25" s="118">
        <v>2521.73</v>
      </c>
      <c r="AO25" s="118">
        <v>2969.96</v>
      </c>
      <c r="AP25" s="118">
        <v>2838.2</v>
      </c>
      <c r="AQ25" s="118">
        <v>3005.25</v>
      </c>
      <c r="AR25" s="118">
        <v>2993.01</v>
      </c>
      <c r="AS25" s="118">
        <v>2773.82</v>
      </c>
      <c r="AT25" s="118">
        <v>2967.47</v>
      </c>
      <c r="AU25" s="118">
        <v>2923.72</v>
      </c>
      <c r="AV25" s="118">
        <v>2949.97</v>
      </c>
      <c r="AW25" s="118">
        <v>3247.49</v>
      </c>
      <c r="AX25" s="118">
        <v>2631.77</v>
      </c>
      <c r="AY25" s="118">
        <v>3048.18</v>
      </c>
      <c r="AZ25" s="118">
        <v>2797.91</v>
      </c>
      <c r="BA25" s="118">
        <v>3568.65</v>
      </c>
      <c r="BB25" s="118">
        <v>2771.32</v>
      </c>
      <c r="BC25" s="118">
        <v>3393.83</v>
      </c>
    </row>
    <row r="26" spans="1:55" ht="29.25" x14ac:dyDescent="0.45">
      <c r="A26" s="261">
        <v>22</v>
      </c>
      <c r="B26" s="174" t="s">
        <v>14</v>
      </c>
      <c r="C26" s="121">
        <v>1594.41</v>
      </c>
      <c r="D26" s="121">
        <v>1578.72</v>
      </c>
      <c r="E26" s="121">
        <v>1721.01</v>
      </c>
      <c r="F26" s="121">
        <v>1650.9</v>
      </c>
      <c r="G26" s="121">
        <v>1828.89</v>
      </c>
      <c r="H26" s="121">
        <v>1677.08</v>
      </c>
      <c r="I26" s="121">
        <v>1651.33</v>
      </c>
      <c r="J26" s="121">
        <v>1678.61</v>
      </c>
      <c r="K26" s="121">
        <v>1765.11</v>
      </c>
      <c r="L26" s="121">
        <v>1885.57</v>
      </c>
      <c r="M26" s="121">
        <v>1797.49</v>
      </c>
      <c r="N26" s="121">
        <v>1850.43</v>
      </c>
      <c r="O26" s="121">
        <v>1702.62</v>
      </c>
      <c r="P26" s="121">
        <v>1689.52</v>
      </c>
      <c r="Q26" s="121">
        <v>2010.69</v>
      </c>
      <c r="R26" s="121">
        <v>1708.59</v>
      </c>
      <c r="S26" s="121">
        <v>1874.82</v>
      </c>
      <c r="T26" s="121">
        <v>1858.24</v>
      </c>
      <c r="U26" s="121">
        <v>1842.21</v>
      </c>
      <c r="V26" s="121">
        <v>1771.32</v>
      </c>
      <c r="W26" s="121">
        <v>1848.06</v>
      </c>
      <c r="X26" s="121">
        <v>1905.07</v>
      </c>
      <c r="Y26" s="121">
        <v>2074.9899999999998</v>
      </c>
      <c r="Z26" s="121">
        <v>1987.14</v>
      </c>
      <c r="AA26" s="121">
        <v>1722.64</v>
      </c>
      <c r="AB26" s="121">
        <v>1595.11</v>
      </c>
      <c r="AC26" s="121">
        <v>1878.13</v>
      </c>
      <c r="AD26" s="121">
        <v>1628.94</v>
      </c>
      <c r="AE26" s="121">
        <v>1898.16</v>
      </c>
      <c r="AF26" s="121">
        <v>1737.93</v>
      </c>
      <c r="AG26" s="121">
        <v>1692.73</v>
      </c>
      <c r="AH26" s="121">
        <v>1779.75</v>
      </c>
      <c r="AI26" s="121">
        <v>1886.04</v>
      </c>
      <c r="AJ26" s="121">
        <v>1977.49</v>
      </c>
      <c r="AK26" s="121">
        <v>2149.8200000000002</v>
      </c>
      <c r="AL26" s="121">
        <v>2325.3000000000002</v>
      </c>
      <c r="AM26" s="121">
        <v>1831.73</v>
      </c>
      <c r="AN26" s="121">
        <v>1953.03</v>
      </c>
      <c r="AO26" s="121">
        <v>2220.23</v>
      </c>
      <c r="AP26" s="121">
        <v>1743</v>
      </c>
      <c r="AQ26" s="121">
        <v>2164.35</v>
      </c>
      <c r="AR26" s="121">
        <v>1974.72</v>
      </c>
      <c r="AS26" s="121">
        <v>1990.55</v>
      </c>
      <c r="AT26" s="121">
        <v>2090.84</v>
      </c>
      <c r="AU26" s="121">
        <v>2148.11</v>
      </c>
      <c r="AV26" s="121">
        <v>2142.52</v>
      </c>
      <c r="AW26" s="121">
        <v>2345.6999999999998</v>
      </c>
      <c r="AX26" s="121">
        <v>2535.6999999999998</v>
      </c>
      <c r="AY26" s="121">
        <v>2170.62</v>
      </c>
      <c r="AZ26" s="121">
        <v>2166.58</v>
      </c>
      <c r="BA26" s="121">
        <v>2524.34</v>
      </c>
      <c r="BB26" s="121">
        <v>2077.6</v>
      </c>
      <c r="BC26" s="121">
        <v>2539.77</v>
      </c>
    </row>
    <row r="27" spans="1:55" ht="29.25" x14ac:dyDescent="0.45">
      <c r="A27" s="260">
        <v>23</v>
      </c>
      <c r="B27" s="173" t="s">
        <v>57</v>
      </c>
      <c r="C27" s="118">
        <v>3073.56</v>
      </c>
      <c r="D27" s="118">
        <v>3274.35</v>
      </c>
      <c r="E27" s="118">
        <v>3488.58</v>
      </c>
      <c r="F27" s="118">
        <v>2665.48</v>
      </c>
      <c r="G27" s="118">
        <v>2957.71</v>
      </c>
      <c r="H27" s="118">
        <v>3273.51</v>
      </c>
      <c r="I27" s="118">
        <v>2968.45</v>
      </c>
      <c r="J27" s="118">
        <v>3041.78</v>
      </c>
      <c r="K27" s="118">
        <v>3530.97</v>
      </c>
      <c r="L27" s="118">
        <v>3192.89</v>
      </c>
      <c r="M27" s="118">
        <v>3140.89</v>
      </c>
      <c r="N27" s="118">
        <v>3085.6</v>
      </c>
      <c r="O27" s="118">
        <v>2718.71</v>
      </c>
      <c r="P27" s="118">
        <v>2926.09</v>
      </c>
      <c r="Q27" s="118">
        <v>2870.2</v>
      </c>
      <c r="R27" s="118">
        <v>2719.58</v>
      </c>
      <c r="S27" s="118">
        <v>2968.39</v>
      </c>
      <c r="T27" s="118">
        <v>3004.18</v>
      </c>
      <c r="U27" s="118">
        <v>2922.5</v>
      </c>
      <c r="V27" s="118">
        <v>2978.61</v>
      </c>
      <c r="W27" s="118">
        <v>3511.03</v>
      </c>
      <c r="X27" s="118">
        <v>3133.69</v>
      </c>
      <c r="Y27" s="118">
        <v>2943.67</v>
      </c>
      <c r="Z27" s="118">
        <v>2866.21</v>
      </c>
      <c r="AA27" s="118">
        <v>2480.62</v>
      </c>
      <c r="AB27" s="118">
        <v>2968.08</v>
      </c>
      <c r="AC27" s="118">
        <v>2742.73</v>
      </c>
      <c r="AD27" s="118">
        <v>2495.08</v>
      </c>
      <c r="AE27" s="118">
        <v>2573.04</v>
      </c>
      <c r="AF27" s="118">
        <v>2793.49</v>
      </c>
      <c r="AG27" s="118">
        <v>2618.15</v>
      </c>
      <c r="AH27" s="118">
        <v>3014.15</v>
      </c>
      <c r="AI27" s="118">
        <v>3618.32</v>
      </c>
      <c r="AJ27" s="118">
        <v>3126.84</v>
      </c>
      <c r="AK27" s="118">
        <v>3420.33</v>
      </c>
      <c r="AL27" s="118">
        <v>3420.41</v>
      </c>
      <c r="AM27" s="118">
        <v>2957.24</v>
      </c>
      <c r="AN27" s="118">
        <v>3622.77</v>
      </c>
      <c r="AO27" s="118">
        <v>3725.94</v>
      </c>
      <c r="AP27" s="118">
        <v>2863.81</v>
      </c>
      <c r="AQ27" s="118">
        <v>3326.09</v>
      </c>
      <c r="AR27" s="118">
        <v>3417.4</v>
      </c>
      <c r="AS27" s="118">
        <v>3104.36</v>
      </c>
      <c r="AT27" s="118">
        <v>3645.15</v>
      </c>
      <c r="AU27" s="118">
        <v>4097.6099999999997</v>
      </c>
      <c r="AV27" s="118">
        <v>3523.92</v>
      </c>
      <c r="AW27" s="118">
        <v>3932.48</v>
      </c>
      <c r="AX27" s="118">
        <v>3588.1</v>
      </c>
      <c r="AY27" s="118">
        <v>3328.66</v>
      </c>
      <c r="AZ27" s="118">
        <v>3603.74</v>
      </c>
      <c r="BA27" s="118">
        <v>3447.16</v>
      </c>
      <c r="BB27" s="118">
        <v>3370.41</v>
      </c>
      <c r="BC27" s="118">
        <v>3695.37</v>
      </c>
    </row>
    <row r="28" spans="1:55" x14ac:dyDescent="0.45">
      <c r="A28" s="261">
        <v>24</v>
      </c>
      <c r="B28" s="174" t="s">
        <v>40</v>
      </c>
      <c r="C28" s="119">
        <v>418.22</v>
      </c>
      <c r="D28" s="119">
        <v>429.36</v>
      </c>
      <c r="E28" s="119">
        <v>478.39</v>
      </c>
      <c r="F28" s="119">
        <v>437.5</v>
      </c>
      <c r="G28" s="119">
        <v>512.79</v>
      </c>
      <c r="H28" s="119">
        <v>509.4</v>
      </c>
      <c r="I28" s="119">
        <v>492.32</v>
      </c>
      <c r="J28" s="119">
        <v>493.52</v>
      </c>
      <c r="K28" s="119">
        <v>513.26</v>
      </c>
      <c r="L28" s="119">
        <v>471.93</v>
      </c>
      <c r="M28" s="119">
        <v>406.87</v>
      </c>
      <c r="N28" s="119">
        <v>445.34</v>
      </c>
      <c r="O28" s="119">
        <v>427.33</v>
      </c>
      <c r="P28" s="119">
        <v>465.22</v>
      </c>
      <c r="Q28" s="119">
        <v>513.67999999999995</v>
      </c>
      <c r="R28" s="119">
        <v>462.61</v>
      </c>
      <c r="S28" s="119">
        <v>461.12</v>
      </c>
      <c r="T28" s="119">
        <v>470.94</v>
      </c>
      <c r="U28" s="119">
        <v>452.73</v>
      </c>
      <c r="V28" s="119">
        <v>424.86</v>
      </c>
      <c r="W28" s="119">
        <v>449.12</v>
      </c>
      <c r="X28" s="119">
        <v>387.66</v>
      </c>
      <c r="Y28" s="119">
        <v>394.99</v>
      </c>
      <c r="Z28" s="119">
        <v>383.91</v>
      </c>
      <c r="AA28" s="119">
        <v>403.18</v>
      </c>
      <c r="AB28" s="119">
        <v>379.7</v>
      </c>
      <c r="AC28" s="119">
        <v>495.35</v>
      </c>
      <c r="AD28" s="119">
        <v>429.13</v>
      </c>
      <c r="AE28" s="119">
        <v>461.38</v>
      </c>
      <c r="AF28" s="119">
        <v>470.62</v>
      </c>
      <c r="AG28" s="119">
        <v>421.35</v>
      </c>
      <c r="AH28" s="119">
        <v>429.44</v>
      </c>
      <c r="AI28" s="119">
        <v>450.15</v>
      </c>
      <c r="AJ28" s="119">
        <v>383.78</v>
      </c>
      <c r="AK28" s="119">
        <v>416.03</v>
      </c>
      <c r="AL28" s="119">
        <v>415.05</v>
      </c>
      <c r="AM28" s="119">
        <v>470.46</v>
      </c>
      <c r="AN28" s="119">
        <v>466.58</v>
      </c>
      <c r="AO28" s="119">
        <v>567.35</v>
      </c>
      <c r="AP28" s="119">
        <v>467.26</v>
      </c>
      <c r="AQ28" s="119">
        <v>552.51</v>
      </c>
      <c r="AR28" s="119">
        <v>518.72</v>
      </c>
      <c r="AS28" s="119">
        <v>497.65</v>
      </c>
      <c r="AT28" s="119">
        <v>576.85</v>
      </c>
      <c r="AU28" s="119">
        <v>582.55999999999995</v>
      </c>
      <c r="AV28" s="119">
        <v>535.26</v>
      </c>
      <c r="AW28" s="119">
        <v>564.72</v>
      </c>
      <c r="AX28" s="119">
        <v>677.39</v>
      </c>
      <c r="AY28" s="119">
        <v>618.85</v>
      </c>
      <c r="AZ28" s="119">
        <v>667.21</v>
      </c>
      <c r="BA28" s="119">
        <v>693.27</v>
      </c>
      <c r="BB28" s="119">
        <v>601.47</v>
      </c>
      <c r="BC28" s="119">
        <v>724.94</v>
      </c>
    </row>
    <row r="29" spans="1:55" ht="42" x14ac:dyDescent="0.45">
      <c r="A29" s="260">
        <v>25</v>
      </c>
      <c r="B29" s="173" t="s">
        <v>171</v>
      </c>
      <c r="C29" s="120">
        <v>921.31</v>
      </c>
      <c r="D29" s="120">
        <v>976.1</v>
      </c>
      <c r="E29" s="118">
        <v>1195.48</v>
      </c>
      <c r="F29" s="120">
        <v>973.53</v>
      </c>
      <c r="G29" s="118">
        <v>1006.8</v>
      </c>
      <c r="H29" s="120">
        <v>997.28</v>
      </c>
      <c r="I29" s="120">
        <v>954.33</v>
      </c>
      <c r="J29" s="120">
        <v>849.47</v>
      </c>
      <c r="K29" s="120">
        <v>908.83</v>
      </c>
      <c r="L29" s="120">
        <v>941.53</v>
      </c>
      <c r="M29" s="120">
        <v>886.42</v>
      </c>
      <c r="N29" s="120">
        <v>927.72</v>
      </c>
      <c r="O29" s="120">
        <v>844.58</v>
      </c>
      <c r="P29" s="120">
        <v>977.91</v>
      </c>
      <c r="Q29" s="118">
        <v>1071.5999999999999</v>
      </c>
      <c r="R29" s="120">
        <v>779.03</v>
      </c>
      <c r="S29" s="120">
        <v>735.84</v>
      </c>
      <c r="T29" s="120">
        <v>757.78</v>
      </c>
      <c r="U29" s="120">
        <v>814.97</v>
      </c>
      <c r="V29" s="120">
        <v>793.2</v>
      </c>
      <c r="W29" s="120">
        <v>931.51</v>
      </c>
      <c r="X29" s="120">
        <v>870.86</v>
      </c>
      <c r="Y29" s="120">
        <v>959.78</v>
      </c>
      <c r="Z29" s="120">
        <v>841.76</v>
      </c>
      <c r="AA29" s="120">
        <v>744.14</v>
      </c>
      <c r="AB29" s="120">
        <v>869.4</v>
      </c>
      <c r="AC29" s="118">
        <v>1010.15</v>
      </c>
      <c r="AD29" s="120">
        <v>704.04</v>
      </c>
      <c r="AE29" s="120">
        <v>771.89</v>
      </c>
      <c r="AF29" s="120">
        <v>750.75</v>
      </c>
      <c r="AG29" s="120">
        <v>646.97</v>
      </c>
      <c r="AH29" s="120">
        <v>770.93</v>
      </c>
      <c r="AI29" s="120">
        <v>755.8</v>
      </c>
      <c r="AJ29" s="120">
        <v>656.36</v>
      </c>
      <c r="AK29" s="120">
        <v>754.77</v>
      </c>
      <c r="AL29" s="120">
        <v>673.05</v>
      </c>
      <c r="AM29" s="120">
        <v>588.37</v>
      </c>
      <c r="AN29" s="120">
        <v>719.13</v>
      </c>
      <c r="AO29" s="120">
        <v>793.92</v>
      </c>
      <c r="AP29" s="120">
        <v>650.34</v>
      </c>
      <c r="AQ29" s="120">
        <v>854.1</v>
      </c>
      <c r="AR29" s="120">
        <v>825.05</v>
      </c>
      <c r="AS29" s="120">
        <v>760.1</v>
      </c>
      <c r="AT29" s="120">
        <v>715.91</v>
      </c>
      <c r="AU29" s="120">
        <v>805.44</v>
      </c>
      <c r="AV29" s="120">
        <v>716.24</v>
      </c>
      <c r="AW29" s="120">
        <v>786.52</v>
      </c>
      <c r="AX29" s="120">
        <v>729.44</v>
      </c>
      <c r="AY29" s="120">
        <v>666.07</v>
      </c>
      <c r="AZ29" s="120">
        <v>785.19</v>
      </c>
      <c r="BA29" s="120">
        <v>875.65</v>
      </c>
      <c r="BB29" s="120">
        <v>617.32000000000005</v>
      </c>
      <c r="BC29" s="120">
        <v>733.68</v>
      </c>
    </row>
    <row r="30" spans="1:55" ht="29.25" x14ac:dyDescent="0.45">
      <c r="A30" s="261">
        <v>26</v>
      </c>
      <c r="B30" s="174" t="s">
        <v>15</v>
      </c>
      <c r="C30" s="119">
        <v>600.71</v>
      </c>
      <c r="D30" s="119">
        <v>624.29</v>
      </c>
      <c r="E30" s="119">
        <v>668.24</v>
      </c>
      <c r="F30" s="119">
        <v>590.01</v>
      </c>
      <c r="G30" s="119">
        <v>629.72</v>
      </c>
      <c r="H30" s="119">
        <v>671.75</v>
      </c>
      <c r="I30" s="119">
        <v>763.74</v>
      </c>
      <c r="J30" s="119">
        <v>662.75</v>
      </c>
      <c r="K30" s="119">
        <v>706.73</v>
      </c>
      <c r="L30" s="119">
        <v>654.99</v>
      </c>
      <c r="M30" s="119">
        <v>533.45000000000005</v>
      </c>
      <c r="N30" s="119">
        <v>652.59</v>
      </c>
      <c r="O30" s="119">
        <v>657.9</v>
      </c>
      <c r="P30" s="119">
        <v>647.88</v>
      </c>
      <c r="Q30" s="119">
        <v>728.53</v>
      </c>
      <c r="R30" s="119">
        <v>572.94000000000005</v>
      </c>
      <c r="S30" s="119">
        <v>610.58000000000004</v>
      </c>
      <c r="T30" s="119">
        <v>643.54</v>
      </c>
      <c r="U30" s="119">
        <v>821.94</v>
      </c>
      <c r="V30" s="119">
        <v>575.03</v>
      </c>
      <c r="W30" s="119">
        <v>700.35</v>
      </c>
      <c r="X30" s="119">
        <v>618.01</v>
      </c>
      <c r="Y30" s="119">
        <v>539.62</v>
      </c>
      <c r="Z30" s="119">
        <v>682.92</v>
      </c>
      <c r="AA30" s="119">
        <v>538.24</v>
      </c>
      <c r="AB30" s="119">
        <v>592.34</v>
      </c>
      <c r="AC30" s="119">
        <v>785</v>
      </c>
      <c r="AD30" s="119">
        <v>491.41</v>
      </c>
      <c r="AE30" s="119">
        <v>584.33000000000004</v>
      </c>
      <c r="AF30" s="119">
        <v>682.4</v>
      </c>
      <c r="AG30" s="119">
        <v>620.49</v>
      </c>
      <c r="AH30" s="119">
        <v>790.93</v>
      </c>
      <c r="AI30" s="119">
        <v>752.77</v>
      </c>
      <c r="AJ30" s="119">
        <v>672.11</v>
      </c>
      <c r="AK30" s="119">
        <v>761.99</v>
      </c>
      <c r="AL30" s="119">
        <v>636.19000000000005</v>
      </c>
      <c r="AM30" s="119">
        <v>590.63</v>
      </c>
      <c r="AN30" s="119">
        <v>578.4</v>
      </c>
      <c r="AO30" s="119">
        <v>796.11</v>
      </c>
      <c r="AP30" s="119">
        <v>507.2</v>
      </c>
      <c r="AQ30" s="119">
        <v>660.25</v>
      </c>
      <c r="AR30" s="119">
        <v>666.88</v>
      </c>
      <c r="AS30" s="119">
        <v>660.58</v>
      </c>
      <c r="AT30" s="119">
        <v>722.48</v>
      </c>
      <c r="AU30" s="119">
        <v>764.8</v>
      </c>
      <c r="AV30" s="119">
        <v>699.69</v>
      </c>
      <c r="AW30" s="119">
        <v>684.87</v>
      </c>
      <c r="AX30" s="119">
        <v>670.64</v>
      </c>
      <c r="AY30" s="119">
        <v>664.69</v>
      </c>
      <c r="AZ30" s="119">
        <v>641.63</v>
      </c>
      <c r="BA30" s="119">
        <v>761.79</v>
      </c>
      <c r="BB30" s="119">
        <v>626.04</v>
      </c>
      <c r="BC30" s="119">
        <v>701.68</v>
      </c>
    </row>
    <row r="31" spans="1:55" ht="29.25" x14ac:dyDescent="0.45">
      <c r="A31" s="260">
        <v>27</v>
      </c>
      <c r="B31" s="173" t="s">
        <v>172</v>
      </c>
      <c r="C31" s="120">
        <v>201.77</v>
      </c>
      <c r="D31" s="120">
        <v>181.6</v>
      </c>
      <c r="E31" s="120">
        <v>202.57</v>
      </c>
      <c r="F31" s="120">
        <v>194.41</v>
      </c>
      <c r="G31" s="120">
        <v>214.68</v>
      </c>
      <c r="H31" s="120">
        <v>218.81</v>
      </c>
      <c r="I31" s="120">
        <v>253.98</v>
      </c>
      <c r="J31" s="120">
        <v>253.77</v>
      </c>
      <c r="K31" s="120">
        <v>253.79</v>
      </c>
      <c r="L31" s="120">
        <v>269.06</v>
      </c>
      <c r="M31" s="120">
        <v>218.4</v>
      </c>
      <c r="N31" s="120">
        <v>263.76</v>
      </c>
      <c r="O31" s="120">
        <v>219.32</v>
      </c>
      <c r="P31" s="120">
        <v>244.14</v>
      </c>
      <c r="Q31" s="120">
        <v>285.56</v>
      </c>
      <c r="R31" s="120">
        <v>242.54</v>
      </c>
      <c r="S31" s="120">
        <v>291.51</v>
      </c>
      <c r="T31" s="120">
        <v>311.58</v>
      </c>
      <c r="U31" s="120">
        <v>358.13</v>
      </c>
      <c r="V31" s="120">
        <v>280.45</v>
      </c>
      <c r="W31" s="120">
        <v>344.46</v>
      </c>
      <c r="X31" s="120">
        <v>340.86</v>
      </c>
      <c r="Y31" s="120">
        <v>258.13</v>
      </c>
      <c r="Z31" s="120">
        <v>298.35000000000002</v>
      </c>
      <c r="AA31" s="120">
        <v>255.72</v>
      </c>
      <c r="AB31" s="120">
        <v>277.58999999999997</v>
      </c>
      <c r="AC31" s="120">
        <v>267.98</v>
      </c>
      <c r="AD31" s="120">
        <v>246.95</v>
      </c>
      <c r="AE31" s="120">
        <v>260.99</v>
      </c>
      <c r="AF31" s="120">
        <v>286.27999999999997</v>
      </c>
      <c r="AG31" s="120">
        <v>273.88</v>
      </c>
      <c r="AH31" s="120">
        <v>415.75</v>
      </c>
      <c r="AI31" s="120">
        <v>381.77</v>
      </c>
      <c r="AJ31" s="120">
        <v>354.46</v>
      </c>
      <c r="AK31" s="120">
        <v>308.88</v>
      </c>
      <c r="AL31" s="120">
        <v>288.19</v>
      </c>
      <c r="AM31" s="120">
        <v>283.33</v>
      </c>
      <c r="AN31" s="120">
        <v>255.33</v>
      </c>
      <c r="AO31" s="120">
        <v>367.87</v>
      </c>
      <c r="AP31" s="120">
        <v>230.81</v>
      </c>
      <c r="AQ31" s="120">
        <v>282.94</v>
      </c>
      <c r="AR31" s="120">
        <v>286.27999999999997</v>
      </c>
      <c r="AS31" s="120">
        <v>265.89</v>
      </c>
      <c r="AT31" s="120">
        <v>307.41000000000003</v>
      </c>
      <c r="AU31" s="120">
        <v>329.34</v>
      </c>
      <c r="AV31" s="120">
        <v>295.47000000000003</v>
      </c>
      <c r="AW31" s="120">
        <v>315.35000000000002</v>
      </c>
      <c r="AX31" s="120">
        <v>256.82</v>
      </c>
      <c r="AY31" s="120">
        <v>234.82</v>
      </c>
      <c r="AZ31" s="120">
        <v>239.36</v>
      </c>
      <c r="BA31" s="120">
        <v>332.04</v>
      </c>
      <c r="BB31" s="120">
        <v>267.62</v>
      </c>
      <c r="BC31" s="120">
        <v>259.45999999999998</v>
      </c>
    </row>
    <row r="32" spans="1:55" x14ac:dyDescent="0.45">
      <c r="A32" s="261">
        <v>28</v>
      </c>
      <c r="B32" s="174" t="s">
        <v>173</v>
      </c>
      <c r="C32" s="119">
        <v>29.64</v>
      </c>
      <c r="D32" s="119">
        <v>41.59</v>
      </c>
      <c r="E32" s="119">
        <v>42.46</v>
      </c>
      <c r="F32" s="119">
        <v>35.049999999999997</v>
      </c>
      <c r="G32" s="119">
        <v>34.96</v>
      </c>
      <c r="H32" s="119">
        <v>36.200000000000003</v>
      </c>
      <c r="I32" s="119">
        <v>38.56</v>
      </c>
      <c r="J32" s="119">
        <v>34.53</v>
      </c>
      <c r="K32" s="119">
        <v>44.73</v>
      </c>
      <c r="L32" s="119">
        <v>30.31</v>
      </c>
      <c r="M32" s="119">
        <v>26.69</v>
      </c>
      <c r="N32" s="119">
        <v>35.69</v>
      </c>
      <c r="O32" s="119">
        <v>32.4</v>
      </c>
      <c r="P32" s="119">
        <v>36.71</v>
      </c>
      <c r="Q32" s="119">
        <v>36.880000000000003</v>
      </c>
      <c r="R32" s="119">
        <v>30.51</v>
      </c>
      <c r="S32" s="119">
        <v>32.51</v>
      </c>
      <c r="T32" s="119">
        <v>30.45</v>
      </c>
      <c r="U32" s="119">
        <v>42.22</v>
      </c>
      <c r="V32" s="119">
        <v>29.9</v>
      </c>
      <c r="W32" s="119">
        <v>47.19</v>
      </c>
      <c r="X32" s="119">
        <v>33.56</v>
      </c>
      <c r="Y32" s="119">
        <v>35.14</v>
      </c>
      <c r="Z32" s="119">
        <v>23.38</v>
      </c>
      <c r="AA32" s="119">
        <v>34.01</v>
      </c>
      <c r="AB32" s="119">
        <v>38.369999999999997</v>
      </c>
      <c r="AC32" s="119">
        <v>31.69</v>
      </c>
      <c r="AD32" s="119">
        <v>17.32</v>
      </c>
      <c r="AE32" s="119">
        <v>28.86</v>
      </c>
      <c r="AF32" s="119">
        <v>38.35</v>
      </c>
      <c r="AG32" s="119">
        <v>25.7</v>
      </c>
      <c r="AH32" s="119">
        <v>32.26</v>
      </c>
      <c r="AI32" s="119">
        <v>38.96</v>
      </c>
      <c r="AJ32" s="119">
        <v>38.04</v>
      </c>
      <c r="AK32" s="119">
        <v>32.369999999999997</v>
      </c>
      <c r="AL32" s="119">
        <v>34.01</v>
      </c>
      <c r="AM32" s="119">
        <v>21.48</v>
      </c>
      <c r="AN32" s="119">
        <v>24.09</v>
      </c>
      <c r="AO32" s="119">
        <v>32.42</v>
      </c>
      <c r="AP32" s="119">
        <v>17.59</v>
      </c>
      <c r="AQ32" s="119">
        <v>36.630000000000003</v>
      </c>
      <c r="AR32" s="119">
        <v>28.44</v>
      </c>
      <c r="AS32" s="119">
        <v>33.590000000000003</v>
      </c>
      <c r="AT32" s="119">
        <v>34.29</v>
      </c>
      <c r="AU32" s="119">
        <v>41.12</v>
      </c>
      <c r="AV32" s="119">
        <v>34.11</v>
      </c>
      <c r="AW32" s="119">
        <v>42.66</v>
      </c>
      <c r="AX32" s="119">
        <v>34.57</v>
      </c>
      <c r="AY32" s="119">
        <v>39.909999999999997</v>
      </c>
      <c r="AZ32" s="119">
        <v>30.37</v>
      </c>
      <c r="BA32" s="119">
        <v>42.28</v>
      </c>
      <c r="BB32" s="119">
        <v>35.89</v>
      </c>
      <c r="BC32" s="119">
        <v>38.61</v>
      </c>
    </row>
    <row r="33" spans="1:55" ht="42" x14ac:dyDescent="0.45">
      <c r="A33" s="260">
        <v>29</v>
      </c>
      <c r="B33" s="173" t="s">
        <v>23</v>
      </c>
      <c r="C33" s="120">
        <v>282.11</v>
      </c>
      <c r="D33" s="120">
        <v>293.17</v>
      </c>
      <c r="E33" s="120">
        <v>325.24</v>
      </c>
      <c r="F33" s="120">
        <v>281.13</v>
      </c>
      <c r="G33" s="120">
        <v>293.81</v>
      </c>
      <c r="H33" s="120">
        <v>265.69</v>
      </c>
      <c r="I33" s="120">
        <v>293.60000000000002</v>
      </c>
      <c r="J33" s="120">
        <v>278.39</v>
      </c>
      <c r="K33" s="120">
        <v>293.51</v>
      </c>
      <c r="L33" s="120">
        <v>314.43</v>
      </c>
      <c r="M33" s="120">
        <v>262.35000000000002</v>
      </c>
      <c r="N33" s="120">
        <v>263.87</v>
      </c>
      <c r="O33" s="120">
        <v>223.33</v>
      </c>
      <c r="P33" s="120">
        <v>196.29</v>
      </c>
      <c r="Q33" s="120">
        <v>204.44</v>
      </c>
      <c r="R33" s="120">
        <v>203.69</v>
      </c>
      <c r="S33" s="120">
        <v>228.53</v>
      </c>
      <c r="T33" s="120">
        <v>234.64</v>
      </c>
      <c r="U33" s="120">
        <v>270.52999999999997</v>
      </c>
      <c r="V33" s="120">
        <v>241.78</v>
      </c>
      <c r="W33" s="120">
        <v>262.24</v>
      </c>
      <c r="X33" s="120">
        <v>268.36</v>
      </c>
      <c r="Y33" s="120">
        <v>220.3</v>
      </c>
      <c r="Z33" s="120">
        <v>208.85</v>
      </c>
      <c r="AA33" s="120">
        <v>212.42</v>
      </c>
      <c r="AB33" s="120">
        <v>220.04</v>
      </c>
      <c r="AC33" s="120">
        <v>224.4</v>
      </c>
      <c r="AD33" s="120">
        <v>185.4</v>
      </c>
      <c r="AE33" s="120">
        <v>205.66</v>
      </c>
      <c r="AF33" s="120">
        <v>203.56</v>
      </c>
      <c r="AG33" s="120">
        <v>197.73</v>
      </c>
      <c r="AH33" s="120">
        <v>240.29</v>
      </c>
      <c r="AI33" s="120">
        <v>239.16</v>
      </c>
      <c r="AJ33" s="120">
        <v>216.52</v>
      </c>
      <c r="AK33" s="120">
        <v>214.88</v>
      </c>
      <c r="AL33" s="120">
        <v>212.4</v>
      </c>
      <c r="AM33" s="120">
        <v>211.51</v>
      </c>
      <c r="AN33" s="120">
        <v>220.43</v>
      </c>
      <c r="AO33" s="120">
        <v>298.87</v>
      </c>
      <c r="AP33" s="120">
        <v>205.87</v>
      </c>
      <c r="AQ33" s="120">
        <v>252.21</v>
      </c>
      <c r="AR33" s="120">
        <v>265.61</v>
      </c>
      <c r="AS33" s="120">
        <v>259.58999999999997</v>
      </c>
      <c r="AT33" s="120">
        <v>240.24</v>
      </c>
      <c r="AU33" s="120">
        <v>337.84</v>
      </c>
      <c r="AV33" s="120">
        <v>340.83</v>
      </c>
      <c r="AW33" s="120">
        <v>278.87</v>
      </c>
      <c r="AX33" s="120">
        <v>258.63</v>
      </c>
      <c r="AY33" s="120">
        <v>271.08</v>
      </c>
      <c r="AZ33" s="120">
        <v>288.18</v>
      </c>
      <c r="BA33" s="120">
        <v>320.70999999999998</v>
      </c>
      <c r="BB33" s="120">
        <v>241.29</v>
      </c>
      <c r="BC33" s="120">
        <v>271.20999999999998</v>
      </c>
    </row>
    <row r="34" spans="1:55" ht="29.25" x14ac:dyDescent="0.45">
      <c r="A34" s="261">
        <v>30</v>
      </c>
      <c r="B34" s="174" t="s">
        <v>155</v>
      </c>
      <c r="C34" s="119">
        <v>3.9</v>
      </c>
      <c r="D34" s="119">
        <v>12.13</v>
      </c>
      <c r="E34" s="119">
        <v>8.83</v>
      </c>
      <c r="F34" s="119">
        <v>6.31</v>
      </c>
      <c r="G34" s="119">
        <v>4.03</v>
      </c>
      <c r="H34" s="119">
        <v>6.06</v>
      </c>
      <c r="I34" s="119">
        <v>7.59</v>
      </c>
      <c r="J34" s="119">
        <v>11.88</v>
      </c>
      <c r="K34" s="119">
        <v>7.84</v>
      </c>
      <c r="L34" s="119">
        <v>5.76</v>
      </c>
      <c r="M34" s="119">
        <v>4.25</v>
      </c>
      <c r="N34" s="119">
        <v>6.49</v>
      </c>
      <c r="O34" s="119">
        <v>5.85</v>
      </c>
      <c r="P34" s="119">
        <v>5.48</v>
      </c>
      <c r="Q34" s="119">
        <v>3.97</v>
      </c>
      <c r="R34" s="119">
        <v>4.91</v>
      </c>
      <c r="S34" s="119">
        <v>3</v>
      </c>
      <c r="T34" s="119">
        <v>3.64</v>
      </c>
      <c r="U34" s="119">
        <v>7.23</v>
      </c>
      <c r="V34" s="119">
        <v>5.7</v>
      </c>
      <c r="W34" s="119">
        <v>3.99</v>
      </c>
      <c r="X34" s="119">
        <v>5.16</v>
      </c>
      <c r="Y34" s="119">
        <v>3.42</v>
      </c>
      <c r="Z34" s="119">
        <v>2.12</v>
      </c>
      <c r="AA34" s="119">
        <v>2.17</v>
      </c>
      <c r="AB34" s="119">
        <v>2.92</v>
      </c>
      <c r="AC34" s="119">
        <v>2.54</v>
      </c>
      <c r="AD34" s="119">
        <v>3.46</v>
      </c>
      <c r="AE34" s="119">
        <v>3.65</v>
      </c>
      <c r="AF34" s="119">
        <v>5.31</v>
      </c>
      <c r="AG34" s="119">
        <v>5.66</v>
      </c>
      <c r="AH34" s="119">
        <v>7.1</v>
      </c>
      <c r="AI34" s="119">
        <v>6.88</v>
      </c>
      <c r="AJ34" s="119">
        <v>5.98</v>
      </c>
      <c r="AK34" s="119">
        <v>2.4900000000000002</v>
      </c>
      <c r="AL34" s="119">
        <v>6.8</v>
      </c>
      <c r="AM34" s="119">
        <v>6.48</v>
      </c>
      <c r="AN34" s="119">
        <v>3.28</v>
      </c>
      <c r="AO34" s="119">
        <v>4.0199999999999996</v>
      </c>
      <c r="AP34" s="119">
        <v>4.8</v>
      </c>
      <c r="AQ34" s="119">
        <v>7.64</v>
      </c>
      <c r="AR34" s="119">
        <v>5.43</v>
      </c>
      <c r="AS34" s="119">
        <v>8.4499999999999993</v>
      </c>
      <c r="AT34" s="119">
        <v>5.31</v>
      </c>
      <c r="AU34" s="119">
        <v>6.07</v>
      </c>
      <c r="AV34" s="119">
        <v>6.31</v>
      </c>
      <c r="AW34" s="119">
        <v>3.75</v>
      </c>
      <c r="AX34" s="119">
        <v>4.68</v>
      </c>
      <c r="AY34" s="119">
        <v>6.02</v>
      </c>
      <c r="AZ34" s="119">
        <v>6.32</v>
      </c>
      <c r="BA34" s="119">
        <v>8.25</v>
      </c>
      <c r="BB34" s="119">
        <v>3.95</v>
      </c>
      <c r="BC34" s="119">
        <v>3.56</v>
      </c>
    </row>
    <row r="35" spans="1:55" ht="105.75" x14ac:dyDescent="0.45">
      <c r="A35" s="260">
        <v>31</v>
      </c>
      <c r="B35" s="173" t="s">
        <v>380</v>
      </c>
      <c r="C35" s="118">
        <v>10007.379999999999</v>
      </c>
      <c r="D35" s="118">
        <v>10287.379999999999</v>
      </c>
      <c r="E35" s="118">
        <v>10574.44</v>
      </c>
      <c r="F35" s="118">
        <v>9570.2800000000007</v>
      </c>
      <c r="G35" s="118">
        <v>10883.12</v>
      </c>
      <c r="H35" s="118">
        <v>10867.77</v>
      </c>
      <c r="I35" s="118">
        <v>10438.81</v>
      </c>
      <c r="J35" s="118">
        <v>10810.83</v>
      </c>
      <c r="K35" s="118">
        <v>11048.21</v>
      </c>
      <c r="L35" s="118">
        <v>11331</v>
      </c>
      <c r="M35" s="118">
        <v>10676.57</v>
      </c>
      <c r="N35" s="118">
        <v>10354.89</v>
      </c>
      <c r="O35" s="118">
        <v>9384.9</v>
      </c>
      <c r="P35" s="118">
        <v>9495.4</v>
      </c>
      <c r="Q35" s="118">
        <v>10509.82</v>
      </c>
      <c r="R35" s="118">
        <v>9408.4</v>
      </c>
      <c r="S35" s="118">
        <v>10540.07</v>
      </c>
      <c r="T35" s="118">
        <v>10271.459999999999</v>
      </c>
      <c r="U35" s="118">
        <v>10105.709999999999</v>
      </c>
      <c r="V35" s="118">
        <v>9840.59</v>
      </c>
      <c r="W35" s="118">
        <v>10184.9</v>
      </c>
      <c r="X35" s="118">
        <v>10290.51</v>
      </c>
      <c r="Y35" s="118">
        <v>9878.9599999999991</v>
      </c>
      <c r="Z35" s="118">
        <v>9504.11</v>
      </c>
      <c r="AA35" s="118">
        <v>8770.91</v>
      </c>
      <c r="AB35" s="118">
        <v>10521.67</v>
      </c>
      <c r="AC35" s="118">
        <v>10559.48</v>
      </c>
      <c r="AD35" s="118">
        <v>8712.77</v>
      </c>
      <c r="AE35" s="118">
        <v>9808.43</v>
      </c>
      <c r="AF35" s="118">
        <v>9538.67</v>
      </c>
      <c r="AG35" s="118">
        <v>9404.81</v>
      </c>
      <c r="AH35" s="118">
        <v>10297.709999999999</v>
      </c>
      <c r="AI35" s="118">
        <v>10681.76</v>
      </c>
      <c r="AJ35" s="118">
        <v>10365.17</v>
      </c>
      <c r="AK35" s="118">
        <v>10847.97</v>
      </c>
      <c r="AL35" s="118">
        <v>10523.36</v>
      </c>
      <c r="AM35" s="118">
        <v>9958.24</v>
      </c>
      <c r="AN35" s="118">
        <v>10173.48</v>
      </c>
      <c r="AO35" s="118">
        <v>11944.88</v>
      </c>
      <c r="AP35" s="118">
        <v>9784.2900000000009</v>
      </c>
      <c r="AQ35" s="118">
        <v>11499.51</v>
      </c>
      <c r="AR35" s="118">
        <v>11220.34</v>
      </c>
      <c r="AS35" s="118">
        <v>10598.2</v>
      </c>
      <c r="AT35" s="118">
        <v>11716.4</v>
      </c>
      <c r="AU35" s="118">
        <v>11748.08</v>
      </c>
      <c r="AV35" s="118">
        <v>11548.38</v>
      </c>
      <c r="AW35" s="118">
        <v>12751.21</v>
      </c>
      <c r="AX35" s="118">
        <v>11558.67</v>
      </c>
      <c r="AY35" s="118">
        <v>11631.98</v>
      </c>
      <c r="AZ35" s="118">
        <v>11810.83</v>
      </c>
      <c r="BA35" s="118">
        <v>12977.58</v>
      </c>
      <c r="BB35" s="118">
        <v>10993.49</v>
      </c>
      <c r="BC35" s="118">
        <v>13298</v>
      </c>
    </row>
    <row r="36" spans="1:55" ht="144" x14ac:dyDescent="0.45">
      <c r="A36" s="261">
        <v>32</v>
      </c>
      <c r="B36" s="174" t="s">
        <v>424</v>
      </c>
      <c r="C36" s="121">
        <v>6920.75</v>
      </c>
      <c r="D36" s="121">
        <v>7169.4</v>
      </c>
      <c r="E36" s="121">
        <v>7507.78</v>
      </c>
      <c r="F36" s="121">
        <v>6801.53</v>
      </c>
      <c r="G36" s="121">
        <v>7800.81</v>
      </c>
      <c r="H36" s="121">
        <v>7984.14</v>
      </c>
      <c r="I36" s="121">
        <v>7770.36</v>
      </c>
      <c r="J36" s="121">
        <v>7952.21</v>
      </c>
      <c r="K36" s="121">
        <v>8057.83</v>
      </c>
      <c r="L36" s="121">
        <v>8409.69</v>
      </c>
      <c r="M36" s="121">
        <v>7927.03</v>
      </c>
      <c r="N36" s="121">
        <v>7641.67</v>
      </c>
      <c r="O36" s="121">
        <v>7056.22</v>
      </c>
      <c r="P36" s="121">
        <v>6785.52</v>
      </c>
      <c r="Q36" s="121">
        <v>7678.08</v>
      </c>
      <c r="R36" s="121">
        <v>6939.83</v>
      </c>
      <c r="S36" s="121">
        <v>7786.24</v>
      </c>
      <c r="T36" s="121">
        <v>7864.25</v>
      </c>
      <c r="U36" s="121">
        <v>7700.57</v>
      </c>
      <c r="V36" s="121">
        <v>7195.07</v>
      </c>
      <c r="W36" s="121">
        <v>7664.72</v>
      </c>
      <c r="X36" s="121">
        <v>7684.05</v>
      </c>
      <c r="Y36" s="121">
        <v>7074.76</v>
      </c>
      <c r="Z36" s="121">
        <v>6854.65</v>
      </c>
      <c r="AA36" s="121">
        <v>6307.94</v>
      </c>
      <c r="AB36" s="121">
        <v>8059.77</v>
      </c>
      <c r="AC36" s="121">
        <v>7727.36</v>
      </c>
      <c r="AD36" s="121">
        <v>6219.61</v>
      </c>
      <c r="AE36" s="121">
        <v>7399.15</v>
      </c>
      <c r="AF36" s="121">
        <v>7567.3</v>
      </c>
      <c r="AG36" s="121">
        <v>7226.42</v>
      </c>
      <c r="AH36" s="121">
        <v>7803.13</v>
      </c>
      <c r="AI36" s="121">
        <v>8102.95</v>
      </c>
      <c r="AJ36" s="121">
        <v>7652.22</v>
      </c>
      <c r="AK36" s="121">
        <v>7829.74</v>
      </c>
      <c r="AL36" s="121">
        <v>7282.14</v>
      </c>
      <c r="AM36" s="121">
        <v>7019.78</v>
      </c>
      <c r="AN36" s="121">
        <v>7086.39</v>
      </c>
      <c r="AO36" s="121">
        <v>8323.24</v>
      </c>
      <c r="AP36" s="121">
        <v>6896.71</v>
      </c>
      <c r="AQ36" s="121">
        <v>8443.8700000000008</v>
      </c>
      <c r="AR36" s="121">
        <v>8449.06</v>
      </c>
      <c r="AS36" s="121">
        <v>7881.14</v>
      </c>
      <c r="AT36" s="121">
        <v>8489.25</v>
      </c>
      <c r="AU36" s="121">
        <v>8706.98</v>
      </c>
      <c r="AV36" s="121">
        <v>8356.4699999999993</v>
      </c>
      <c r="AW36" s="121">
        <v>8949.33</v>
      </c>
      <c r="AX36" s="121">
        <v>7998.74</v>
      </c>
      <c r="AY36" s="121">
        <v>8250.41</v>
      </c>
      <c r="AZ36" s="121">
        <v>8159.87</v>
      </c>
      <c r="BA36" s="121">
        <v>9280.5499999999993</v>
      </c>
      <c r="BB36" s="121">
        <v>7419.2</v>
      </c>
      <c r="BC36" s="121">
        <v>9175.5499999999993</v>
      </c>
    </row>
    <row r="37" spans="1:55" ht="182.25" x14ac:dyDescent="0.45">
      <c r="A37" s="260">
        <v>33</v>
      </c>
      <c r="B37" s="173" t="s">
        <v>428</v>
      </c>
      <c r="C37" s="118">
        <v>5101.88</v>
      </c>
      <c r="D37" s="118">
        <v>5416.35</v>
      </c>
      <c r="E37" s="118">
        <v>5539</v>
      </c>
      <c r="F37" s="118">
        <v>5015.46</v>
      </c>
      <c r="G37" s="118">
        <v>5733.57</v>
      </c>
      <c r="H37" s="118">
        <v>5927.27</v>
      </c>
      <c r="I37" s="118">
        <v>5741.25</v>
      </c>
      <c r="J37" s="118">
        <v>5959.61</v>
      </c>
      <c r="K37" s="118">
        <v>5984.25</v>
      </c>
      <c r="L37" s="118">
        <v>6193.12</v>
      </c>
      <c r="M37" s="118">
        <v>5876.72</v>
      </c>
      <c r="N37" s="118">
        <v>5563.84</v>
      </c>
      <c r="O37" s="118">
        <v>5129.07</v>
      </c>
      <c r="P37" s="118">
        <v>4942.58</v>
      </c>
      <c r="Q37" s="118">
        <v>5598.67</v>
      </c>
      <c r="R37" s="118">
        <v>5003</v>
      </c>
      <c r="S37" s="118">
        <v>5710.23</v>
      </c>
      <c r="T37" s="118">
        <v>5812.11</v>
      </c>
      <c r="U37" s="118">
        <v>5643.83</v>
      </c>
      <c r="V37" s="118">
        <v>5240.8500000000004</v>
      </c>
      <c r="W37" s="118">
        <v>5568.91</v>
      </c>
      <c r="X37" s="118">
        <v>5498.45</v>
      </c>
      <c r="Y37" s="118">
        <v>5154.2</v>
      </c>
      <c r="Z37" s="118">
        <v>4926.1000000000004</v>
      </c>
      <c r="AA37" s="118">
        <v>4544.53</v>
      </c>
      <c r="AB37" s="118">
        <v>6211.12</v>
      </c>
      <c r="AC37" s="118">
        <v>5677.2</v>
      </c>
      <c r="AD37" s="118">
        <v>4413.3999999999996</v>
      </c>
      <c r="AE37" s="118">
        <v>5250.07</v>
      </c>
      <c r="AF37" s="118">
        <v>5417.33</v>
      </c>
      <c r="AG37" s="118">
        <v>5169.57</v>
      </c>
      <c r="AH37" s="118">
        <v>5562.62</v>
      </c>
      <c r="AI37" s="118">
        <v>5868.11</v>
      </c>
      <c r="AJ37" s="118">
        <v>5568.91</v>
      </c>
      <c r="AK37" s="118">
        <v>5710.23</v>
      </c>
      <c r="AL37" s="118">
        <v>5285.02</v>
      </c>
      <c r="AM37" s="118">
        <v>5088.26</v>
      </c>
      <c r="AN37" s="118">
        <v>5127.0200000000004</v>
      </c>
      <c r="AO37" s="118">
        <v>6121.2</v>
      </c>
      <c r="AP37" s="118">
        <v>5023.91</v>
      </c>
      <c r="AQ37" s="118">
        <v>6100.16</v>
      </c>
      <c r="AR37" s="118">
        <v>6122.86</v>
      </c>
      <c r="AS37" s="118">
        <v>5586.02</v>
      </c>
      <c r="AT37" s="118">
        <v>6076.74</v>
      </c>
      <c r="AU37" s="118">
        <v>6342.24</v>
      </c>
      <c r="AV37" s="118">
        <v>6041.55</v>
      </c>
      <c r="AW37" s="118">
        <v>6602.78</v>
      </c>
      <c r="AX37" s="118">
        <v>5797.81</v>
      </c>
      <c r="AY37" s="118">
        <v>6100.77</v>
      </c>
      <c r="AZ37" s="118">
        <v>6106.9</v>
      </c>
      <c r="BA37" s="118">
        <v>6841.44</v>
      </c>
      <c r="BB37" s="118">
        <v>5370.58</v>
      </c>
      <c r="BC37" s="118">
        <v>6740.23</v>
      </c>
    </row>
    <row r="38" spans="1:55" ht="118.5" x14ac:dyDescent="0.45">
      <c r="A38" s="261">
        <v>34</v>
      </c>
      <c r="B38" s="174" t="s">
        <v>174</v>
      </c>
      <c r="C38" s="121">
        <v>11902.47</v>
      </c>
      <c r="D38" s="121">
        <v>12419.55</v>
      </c>
      <c r="E38" s="121">
        <v>13138.04</v>
      </c>
      <c r="F38" s="121">
        <v>11425.82</v>
      </c>
      <c r="G38" s="121">
        <v>12968.81</v>
      </c>
      <c r="H38" s="121">
        <v>13562.21</v>
      </c>
      <c r="I38" s="121">
        <v>12813.72</v>
      </c>
      <c r="J38" s="121">
        <v>13165.59</v>
      </c>
      <c r="K38" s="121">
        <v>13851.33</v>
      </c>
      <c r="L38" s="121">
        <v>13847.56</v>
      </c>
      <c r="M38" s="121">
        <v>13070.04</v>
      </c>
      <c r="N38" s="121">
        <v>12708.02</v>
      </c>
      <c r="O38" s="121">
        <v>11638.59</v>
      </c>
      <c r="P38" s="121">
        <v>11515.7</v>
      </c>
      <c r="Q38" s="121">
        <v>12507.57</v>
      </c>
      <c r="R38" s="121">
        <v>11420</v>
      </c>
      <c r="S38" s="121">
        <v>12682.42</v>
      </c>
      <c r="T38" s="121">
        <v>12671.68</v>
      </c>
      <c r="U38" s="121">
        <v>12479.29</v>
      </c>
      <c r="V38" s="121">
        <v>11971.08</v>
      </c>
      <c r="W38" s="121">
        <v>13032.35</v>
      </c>
      <c r="X38" s="121">
        <v>12845.57</v>
      </c>
      <c r="Y38" s="121">
        <v>11879.46</v>
      </c>
      <c r="Z38" s="121">
        <v>11511.86</v>
      </c>
      <c r="AA38" s="121">
        <v>10534.27</v>
      </c>
      <c r="AB38" s="121">
        <v>12932.4</v>
      </c>
      <c r="AC38" s="121">
        <v>12623.24</v>
      </c>
      <c r="AD38" s="121">
        <v>10538.21</v>
      </c>
      <c r="AE38" s="121">
        <v>11864.59</v>
      </c>
      <c r="AF38" s="121">
        <v>12109.49</v>
      </c>
      <c r="AG38" s="121">
        <v>11634</v>
      </c>
      <c r="AH38" s="121">
        <v>12879.18</v>
      </c>
      <c r="AI38" s="121">
        <v>13737.62</v>
      </c>
      <c r="AJ38" s="121">
        <v>12687.35</v>
      </c>
      <c r="AK38" s="121">
        <v>13141.08</v>
      </c>
      <c r="AL38" s="121">
        <v>12506.01</v>
      </c>
      <c r="AM38" s="121">
        <v>11837.79</v>
      </c>
      <c r="AN38" s="121">
        <v>12623.85</v>
      </c>
      <c r="AO38" s="121">
        <v>14323.86</v>
      </c>
      <c r="AP38" s="121">
        <v>11754.02</v>
      </c>
      <c r="AQ38" s="121">
        <v>14014.49</v>
      </c>
      <c r="AR38" s="121">
        <v>14118.52</v>
      </c>
      <c r="AS38" s="121">
        <v>13036.21</v>
      </c>
      <c r="AT38" s="121">
        <v>14361.16</v>
      </c>
      <c r="AU38" s="121">
        <v>15058.53</v>
      </c>
      <c r="AV38" s="121">
        <v>14120.59</v>
      </c>
      <c r="AW38" s="121">
        <v>15300.03</v>
      </c>
      <c r="AX38" s="121">
        <v>13495.96</v>
      </c>
      <c r="AY38" s="121">
        <v>13766.64</v>
      </c>
      <c r="AZ38" s="121">
        <v>14008.11</v>
      </c>
      <c r="BA38" s="121">
        <v>15216.48</v>
      </c>
      <c r="BB38" s="121">
        <v>12938.43</v>
      </c>
      <c r="BC38" s="121">
        <v>15440.55</v>
      </c>
    </row>
    <row r="39" spans="1:55" ht="80.25" x14ac:dyDescent="0.45">
      <c r="A39" s="260">
        <v>35</v>
      </c>
      <c r="B39" s="173" t="s">
        <v>175</v>
      </c>
      <c r="C39" s="118">
        <v>11248.17</v>
      </c>
      <c r="D39" s="118">
        <v>11291.4</v>
      </c>
      <c r="E39" s="118">
        <v>11870.51</v>
      </c>
      <c r="F39" s="118">
        <v>10726.03</v>
      </c>
      <c r="G39" s="118">
        <v>12315.15</v>
      </c>
      <c r="H39" s="118">
        <v>12032.55</v>
      </c>
      <c r="I39" s="118">
        <v>11645.26</v>
      </c>
      <c r="J39" s="118">
        <v>11853.82</v>
      </c>
      <c r="K39" s="118">
        <v>12148.54</v>
      </c>
      <c r="L39" s="118">
        <v>12518.99</v>
      </c>
      <c r="M39" s="118">
        <v>11557.61</v>
      </c>
      <c r="N39" s="118">
        <v>11335.61</v>
      </c>
      <c r="O39" s="118">
        <v>10494.97</v>
      </c>
      <c r="P39" s="118">
        <v>10343.01</v>
      </c>
      <c r="Q39" s="118">
        <v>11596.13</v>
      </c>
      <c r="R39" s="118">
        <v>10295.66</v>
      </c>
      <c r="S39" s="118">
        <v>11547.86</v>
      </c>
      <c r="T39" s="118">
        <v>11448.56</v>
      </c>
      <c r="U39" s="118">
        <v>11117.65</v>
      </c>
      <c r="V39" s="118">
        <v>10841.03</v>
      </c>
      <c r="W39" s="118">
        <v>11047.28</v>
      </c>
      <c r="X39" s="118">
        <v>11222.31</v>
      </c>
      <c r="Y39" s="118">
        <v>10714.66</v>
      </c>
      <c r="Z39" s="118">
        <v>10526.65</v>
      </c>
      <c r="AA39" s="118">
        <v>9723.01</v>
      </c>
      <c r="AB39" s="118">
        <v>11420.94</v>
      </c>
      <c r="AC39" s="118">
        <v>11573.37</v>
      </c>
      <c r="AD39" s="118">
        <v>9757.25</v>
      </c>
      <c r="AE39" s="118">
        <v>10693.8</v>
      </c>
      <c r="AF39" s="118">
        <v>10311.26</v>
      </c>
      <c r="AG39" s="118">
        <v>10120.17</v>
      </c>
      <c r="AH39" s="118">
        <v>11267.81</v>
      </c>
      <c r="AI39" s="118">
        <v>11635.24</v>
      </c>
      <c r="AJ39" s="118">
        <v>11222.3</v>
      </c>
      <c r="AK39" s="118">
        <v>11903.62</v>
      </c>
      <c r="AL39" s="118">
        <v>11725.55</v>
      </c>
      <c r="AM39" s="118">
        <v>11129.58</v>
      </c>
      <c r="AN39" s="118">
        <v>11305.82</v>
      </c>
      <c r="AO39" s="118">
        <v>13119.54</v>
      </c>
      <c r="AP39" s="118">
        <v>10764.34</v>
      </c>
      <c r="AQ39" s="118">
        <v>12615.46</v>
      </c>
      <c r="AR39" s="118">
        <v>12241.94</v>
      </c>
      <c r="AS39" s="118">
        <v>11594.66</v>
      </c>
      <c r="AT39" s="118">
        <v>12934.5</v>
      </c>
      <c r="AU39" s="118">
        <v>12653.68</v>
      </c>
      <c r="AV39" s="118">
        <v>12712.33</v>
      </c>
      <c r="AW39" s="118">
        <v>13707.6</v>
      </c>
      <c r="AX39" s="118">
        <v>12776.17</v>
      </c>
      <c r="AY39" s="118">
        <v>12833.04</v>
      </c>
      <c r="AZ39" s="118">
        <v>13025.81</v>
      </c>
      <c r="BA39" s="118">
        <v>14256.6</v>
      </c>
      <c r="BB39" s="118">
        <v>12147.32</v>
      </c>
      <c r="BC39" s="118">
        <v>14409.47</v>
      </c>
    </row>
    <row r="40" spans="1:55" ht="67.5" x14ac:dyDescent="0.45">
      <c r="A40" s="261">
        <v>36</v>
      </c>
      <c r="B40" s="174" t="s">
        <v>176</v>
      </c>
      <c r="C40" s="121">
        <v>1736.14</v>
      </c>
      <c r="D40" s="121">
        <v>1819.62</v>
      </c>
      <c r="E40" s="121">
        <v>1929.32</v>
      </c>
      <c r="F40" s="121">
        <v>1812.99</v>
      </c>
      <c r="G40" s="121">
        <v>2031.8</v>
      </c>
      <c r="H40" s="121">
        <v>1962.36</v>
      </c>
      <c r="I40" s="121">
        <v>1843.64</v>
      </c>
      <c r="J40" s="121">
        <v>1846.03</v>
      </c>
      <c r="K40" s="121">
        <v>1839.14</v>
      </c>
      <c r="L40" s="121">
        <v>1798.25</v>
      </c>
      <c r="M40" s="121">
        <v>1980.71</v>
      </c>
      <c r="N40" s="121">
        <v>1669.12</v>
      </c>
      <c r="O40" s="121">
        <v>1528.14</v>
      </c>
      <c r="P40" s="121">
        <v>1462.53</v>
      </c>
      <c r="Q40" s="121">
        <v>1665.3</v>
      </c>
      <c r="R40" s="121">
        <v>1464.14</v>
      </c>
      <c r="S40" s="121">
        <v>1732.36</v>
      </c>
      <c r="T40" s="121">
        <v>1487.64</v>
      </c>
      <c r="U40" s="121">
        <v>1515.47</v>
      </c>
      <c r="V40" s="121">
        <v>1462.02</v>
      </c>
      <c r="W40" s="121">
        <v>1463.56</v>
      </c>
      <c r="X40" s="121">
        <v>1430.58</v>
      </c>
      <c r="Y40" s="121">
        <v>1401.37</v>
      </c>
      <c r="Z40" s="121">
        <v>1403.16</v>
      </c>
      <c r="AA40" s="121">
        <v>1368.09</v>
      </c>
      <c r="AB40" s="121">
        <v>1552.01</v>
      </c>
      <c r="AC40" s="121">
        <v>1858.2</v>
      </c>
      <c r="AD40" s="121">
        <v>1448.8</v>
      </c>
      <c r="AE40" s="121">
        <v>1536.46</v>
      </c>
      <c r="AF40" s="121">
        <v>1273.6600000000001</v>
      </c>
      <c r="AG40" s="121">
        <v>1443.08</v>
      </c>
      <c r="AH40" s="121">
        <v>1576.78</v>
      </c>
      <c r="AI40" s="121">
        <v>1535.29</v>
      </c>
      <c r="AJ40" s="121">
        <v>1469.12</v>
      </c>
      <c r="AK40" s="121">
        <v>1424.66</v>
      </c>
      <c r="AL40" s="121">
        <v>1317.76</v>
      </c>
      <c r="AM40" s="121">
        <v>1385.52</v>
      </c>
      <c r="AN40" s="121">
        <v>1422.85</v>
      </c>
      <c r="AO40" s="121">
        <v>1704.62</v>
      </c>
      <c r="AP40" s="121">
        <v>1520.11</v>
      </c>
      <c r="AQ40" s="121">
        <v>1665.92</v>
      </c>
      <c r="AR40" s="121">
        <v>1660.55</v>
      </c>
      <c r="AS40" s="121">
        <v>1496.52</v>
      </c>
      <c r="AT40" s="121">
        <v>1712.21</v>
      </c>
      <c r="AU40" s="121">
        <v>1643.77</v>
      </c>
      <c r="AV40" s="121">
        <v>1668.7</v>
      </c>
      <c r="AW40" s="121">
        <v>1803.03</v>
      </c>
      <c r="AX40" s="121">
        <v>1503.02</v>
      </c>
      <c r="AY40" s="121">
        <v>1710.92</v>
      </c>
      <c r="AZ40" s="121">
        <v>1624.49</v>
      </c>
      <c r="BA40" s="121">
        <v>1936.17</v>
      </c>
      <c r="BB40" s="121">
        <v>1637.86</v>
      </c>
      <c r="BC40" s="121">
        <v>1920.5</v>
      </c>
    </row>
    <row r="41" spans="1:55" ht="54.75" x14ac:dyDescent="0.45">
      <c r="A41" s="260">
        <v>37</v>
      </c>
      <c r="B41" s="173" t="s">
        <v>177</v>
      </c>
      <c r="C41" s="118">
        <v>3772.77</v>
      </c>
      <c r="D41" s="118">
        <v>3794.84</v>
      </c>
      <c r="E41" s="118">
        <v>3850.06</v>
      </c>
      <c r="F41" s="118">
        <v>3498.32</v>
      </c>
      <c r="G41" s="118">
        <v>3861.02</v>
      </c>
      <c r="H41" s="118">
        <v>3638.54</v>
      </c>
      <c r="I41" s="118">
        <v>3720.42</v>
      </c>
      <c r="J41" s="118">
        <v>3736.25</v>
      </c>
      <c r="K41" s="118">
        <v>3883.15</v>
      </c>
      <c r="L41" s="118">
        <v>4124.66</v>
      </c>
      <c r="M41" s="118">
        <v>3913.76</v>
      </c>
      <c r="N41" s="118">
        <v>3969.55</v>
      </c>
      <c r="O41" s="118">
        <v>3452.17</v>
      </c>
      <c r="P41" s="118">
        <v>3570.51</v>
      </c>
      <c r="Q41" s="118">
        <v>3963.21</v>
      </c>
      <c r="R41" s="118">
        <v>3577.19</v>
      </c>
      <c r="S41" s="118">
        <v>3973.08</v>
      </c>
      <c r="T41" s="118">
        <v>3803.17</v>
      </c>
      <c r="U41" s="118">
        <v>3878.4</v>
      </c>
      <c r="V41" s="118">
        <v>3836.62</v>
      </c>
      <c r="W41" s="118">
        <v>3929.68</v>
      </c>
      <c r="X41" s="118">
        <v>4062.44</v>
      </c>
      <c r="Y41" s="118">
        <v>4063.18</v>
      </c>
      <c r="Z41" s="118">
        <v>3896.09</v>
      </c>
      <c r="AA41" s="118">
        <v>3368.09</v>
      </c>
      <c r="AB41" s="118">
        <v>3342.06</v>
      </c>
      <c r="AC41" s="118">
        <v>3726.62</v>
      </c>
      <c r="AD41" s="118">
        <v>3392.74</v>
      </c>
      <c r="AE41" s="118">
        <v>3730.01</v>
      </c>
      <c r="AF41" s="118">
        <v>3447.92</v>
      </c>
      <c r="AG41" s="118">
        <v>3473.4</v>
      </c>
      <c r="AH41" s="118">
        <v>3920.19</v>
      </c>
      <c r="AI41" s="118">
        <v>4130.3599999999997</v>
      </c>
      <c r="AJ41" s="118">
        <v>4192.32</v>
      </c>
      <c r="AK41" s="118">
        <v>4579.34</v>
      </c>
      <c r="AL41" s="118">
        <v>4768.58</v>
      </c>
      <c r="AM41" s="118">
        <v>3984.33</v>
      </c>
      <c r="AN41" s="118">
        <v>4236.45</v>
      </c>
      <c r="AO41" s="118">
        <v>4964.5200000000004</v>
      </c>
      <c r="AP41" s="118">
        <v>3870.52</v>
      </c>
      <c r="AQ41" s="118">
        <v>4525.03</v>
      </c>
      <c r="AR41" s="118">
        <v>4204.07</v>
      </c>
      <c r="AS41" s="118">
        <v>4292.43</v>
      </c>
      <c r="AT41" s="118">
        <v>4781.1400000000003</v>
      </c>
      <c r="AU41" s="118">
        <v>4680.58</v>
      </c>
      <c r="AV41" s="118">
        <v>4736.66</v>
      </c>
      <c r="AW41" s="118">
        <v>5194.6099999999997</v>
      </c>
      <c r="AX41" s="118">
        <v>5176.18</v>
      </c>
      <c r="AY41" s="118">
        <v>4568.78</v>
      </c>
      <c r="AZ41" s="118">
        <v>4479.09</v>
      </c>
      <c r="BA41" s="118">
        <v>5013.93</v>
      </c>
      <c r="BB41" s="118">
        <v>4611.3</v>
      </c>
      <c r="BC41" s="118">
        <v>5248.72</v>
      </c>
    </row>
    <row r="42" spans="1:55" ht="220.5" x14ac:dyDescent="0.45">
      <c r="A42" s="261">
        <v>38</v>
      </c>
      <c r="B42" s="174" t="s">
        <v>396</v>
      </c>
      <c r="C42" s="119">
        <v>866.81</v>
      </c>
      <c r="D42" s="119">
        <v>886.77</v>
      </c>
      <c r="E42" s="119">
        <v>989.68</v>
      </c>
      <c r="F42" s="119">
        <v>880.57</v>
      </c>
      <c r="G42" s="121">
        <v>1034.24</v>
      </c>
      <c r="H42" s="119">
        <v>953.79</v>
      </c>
      <c r="I42" s="119">
        <v>936.92</v>
      </c>
      <c r="J42" s="119">
        <v>938.37</v>
      </c>
      <c r="K42" s="119">
        <v>995.93</v>
      </c>
      <c r="L42" s="119">
        <v>931.46</v>
      </c>
      <c r="M42" s="119">
        <v>855.09</v>
      </c>
      <c r="N42" s="119">
        <v>955.93</v>
      </c>
      <c r="O42" s="119">
        <v>886.93</v>
      </c>
      <c r="P42" s="119">
        <v>934.57</v>
      </c>
      <c r="Q42" s="121">
        <v>1027.1500000000001</v>
      </c>
      <c r="R42" s="119">
        <v>897.95</v>
      </c>
      <c r="S42" s="119">
        <v>944.53</v>
      </c>
      <c r="T42" s="119">
        <v>894.56</v>
      </c>
      <c r="U42" s="119">
        <v>888.77</v>
      </c>
      <c r="V42" s="119">
        <v>841.16</v>
      </c>
      <c r="W42" s="119">
        <v>927.01</v>
      </c>
      <c r="X42" s="119">
        <v>858.92</v>
      </c>
      <c r="Y42" s="119">
        <v>845.7</v>
      </c>
      <c r="Z42" s="119">
        <v>877.44</v>
      </c>
      <c r="AA42" s="119">
        <v>860.42</v>
      </c>
      <c r="AB42" s="119">
        <v>844.97</v>
      </c>
      <c r="AC42" s="121">
        <v>1007.25</v>
      </c>
      <c r="AD42" s="119">
        <v>883.85</v>
      </c>
      <c r="AE42" s="119">
        <v>960.95</v>
      </c>
      <c r="AF42" s="119">
        <v>927.91</v>
      </c>
      <c r="AG42" s="119">
        <v>862.5</v>
      </c>
      <c r="AH42" s="119">
        <v>896.73</v>
      </c>
      <c r="AI42" s="119">
        <v>903.26</v>
      </c>
      <c r="AJ42" s="119">
        <v>820.37</v>
      </c>
      <c r="AK42" s="119">
        <v>895.75</v>
      </c>
      <c r="AL42" s="119">
        <v>931.82</v>
      </c>
      <c r="AM42" s="119">
        <v>941.37</v>
      </c>
      <c r="AN42" s="119">
        <v>998.5</v>
      </c>
      <c r="AO42" s="121">
        <v>1158.25</v>
      </c>
      <c r="AP42" s="119">
        <v>903.02</v>
      </c>
      <c r="AQ42" s="121">
        <v>1064.31</v>
      </c>
      <c r="AR42" s="119">
        <v>979.98</v>
      </c>
      <c r="AS42" s="119">
        <v>960.87</v>
      </c>
      <c r="AT42" s="121">
        <v>1092.77</v>
      </c>
      <c r="AU42" s="121">
        <v>1108.99</v>
      </c>
      <c r="AV42" s="121">
        <v>1006.11</v>
      </c>
      <c r="AW42" s="121">
        <v>1155.76</v>
      </c>
      <c r="AX42" s="121">
        <v>1230.3699999999999</v>
      </c>
      <c r="AY42" s="121">
        <v>1129.28</v>
      </c>
      <c r="AZ42" s="121">
        <v>1196.0899999999999</v>
      </c>
      <c r="BA42" s="121">
        <v>1309.3599999999999</v>
      </c>
      <c r="BB42" s="121">
        <v>1122.47</v>
      </c>
      <c r="BC42" s="121">
        <v>1319.05</v>
      </c>
    </row>
    <row r="43" spans="1:55" ht="42" x14ac:dyDescent="0.45">
      <c r="A43" s="260">
        <v>39</v>
      </c>
      <c r="B43" s="173" t="s">
        <v>178</v>
      </c>
      <c r="C43" s="120">
        <v>176.17</v>
      </c>
      <c r="D43" s="120">
        <v>167.84</v>
      </c>
      <c r="E43" s="120">
        <v>186.77</v>
      </c>
      <c r="F43" s="120">
        <v>175.42</v>
      </c>
      <c r="G43" s="120">
        <v>191.81</v>
      </c>
      <c r="H43" s="120">
        <v>166.43</v>
      </c>
      <c r="I43" s="120">
        <v>179.09</v>
      </c>
      <c r="J43" s="120">
        <v>178.1</v>
      </c>
      <c r="K43" s="120">
        <v>179.35</v>
      </c>
      <c r="L43" s="120">
        <v>198.7</v>
      </c>
      <c r="M43" s="120">
        <v>173.82</v>
      </c>
      <c r="N43" s="120">
        <v>172.22</v>
      </c>
      <c r="O43" s="120">
        <v>157.59</v>
      </c>
      <c r="P43" s="120">
        <v>147.24</v>
      </c>
      <c r="Q43" s="120">
        <v>149.59</v>
      </c>
      <c r="R43" s="120">
        <v>143.93</v>
      </c>
      <c r="S43" s="120">
        <v>166.36</v>
      </c>
      <c r="T43" s="120">
        <v>149.46</v>
      </c>
      <c r="U43" s="120">
        <v>184.6</v>
      </c>
      <c r="V43" s="120">
        <v>176.88</v>
      </c>
      <c r="W43" s="120">
        <v>185.05</v>
      </c>
      <c r="X43" s="120">
        <v>183.4</v>
      </c>
      <c r="Y43" s="120">
        <v>155.47</v>
      </c>
      <c r="Z43" s="120">
        <v>150.91999999999999</v>
      </c>
      <c r="AA43" s="120">
        <v>160.32</v>
      </c>
      <c r="AB43" s="120">
        <v>161.15</v>
      </c>
      <c r="AC43" s="120">
        <v>166.05</v>
      </c>
      <c r="AD43" s="120">
        <v>138.66999999999999</v>
      </c>
      <c r="AE43" s="120">
        <v>150.6</v>
      </c>
      <c r="AF43" s="120">
        <v>148.74</v>
      </c>
      <c r="AG43" s="120">
        <v>137.76</v>
      </c>
      <c r="AH43" s="120">
        <v>166</v>
      </c>
      <c r="AI43" s="120">
        <v>171.89</v>
      </c>
      <c r="AJ43" s="120">
        <v>143.72999999999999</v>
      </c>
      <c r="AK43" s="120">
        <v>154.76</v>
      </c>
      <c r="AL43" s="120">
        <v>158.53</v>
      </c>
      <c r="AM43" s="120">
        <v>155.82</v>
      </c>
      <c r="AN43" s="120">
        <v>159.44</v>
      </c>
      <c r="AO43" s="120">
        <v>183.95</v>
      </c>
      <c r="AP43" s="120">
        <v>136.05000000000001</v>
      </c>
      <c r="AQ43" s="120">
        <v>162.61000000000001</v>
      </c>
      <c r="AR43" s="120">
        <v>164.16</v>
      </c>
      <c r="AS43" s="120">
        <v>152.18</v>
      </c>
      <c r="AT43" s="120">
        <v>167.27</v>
      </c>
      <c r="AU43" s="120">
        <v>179.4</v>
      </c>
      <c r="AV43" s="120">
        <v>163.22</v>
      </c>
      <c r="AW43" s="120">
        <v>176.08</v>
      </c>
      <c r="AX43" s="120">
        <v>165.32</v>
      </c>
      <c r="AY43" s="120">
        <v>163.26</v>
      </c>
      <c r="AZ43" s="120">
        <v>165.43</v>
      </c>
      <c r="BA43" s="120">
        <v>193.91</v>
      </c>
      <c r="BB43" s="120">
        <v>143.76</v>
      </c>
      <c r="BC43" s="120">
        <v>166.88</v>
      </c>
    </row>
    <row r="44" spans="1:55" ht="42" x14ac:dyDescent="0.45">
      <c r="A44" s="261">
        <v>40</v>
      </c>
      <c r="B44" s="174" t="s">
        <v>179</v>
      </c>
      <c r="C44" s="121">
        <v>1895.11</v>
      </c>
      <c r="D44" s="121">
        <v>1847.23</v>
      </c>
      <c r="E44" s="121">
        <v>2012.05</v>
      </c>
      <c r="F44" s="121">
        <v>1762.89</v>
      </c>
      <c r="G44" s="121">
        <v>2130.29</v>
      </c>
      <c r="H44" s="121">
        <v>1983.49</v>
      </c>
      <c r="I44" s="121">
        <v>1951.2</v>
      </c>
      <c r="J44" s="121">
        <v>1855.71</v>
      </c>
      <c r="K44" s="121">
        <v>1965.14</v>
      </c>
      <c r="L44" s="121">
        <v>2133.56</v>
      </c>
      <c r="M44" s="121">
        <v>1797.87</v>
      </c>
      <c r="N44" s="121">
        <v>1836.73</v>
      </c>
      <c r="O44" s="121">
        <v>1788.27</v>
      </c>
      <c r="P44" s="121">
        <v>1747.68</v>
      </c>
      <c r="Q44" s="121">
        <v>1938.54</v>
      </c>
      <c r="R44" s="121">
        <v>1675.84</v>
      </c>
      <c r="S44" s="121">
        <v>1839.39</v>
      </c>
      <c r="T44" s="121">
        <v>1831.21</v>
      </c>
      <c r="U44" s="121">
        <v>1936.96</v>
      </c>
      <c r="V44" s="121">
        <v>1816.16</v>
      </c>
      <c r="W44" s="121">
        <v>1799.24</v>
      </c>
      <c r="X44" s="121">
        <v>1880.48</v>
      </c>
      <c r="Y44" s="121">
        <v>1670.11</v>
      </c>
      <c r="Z44" s="121">
        <v>1853.55</v>
      </c>
      <c r="AA44" s="121">
        <v>1741.11</v>
      </c>
      <c r="AB44" s="121">
        <v>1813.47</v>
      </c>
      <c r="AC44" s="121">
        <v>1903.11</v>
      </c>
      <c r="AD44" s="121">
        <v>1681.01</v>
      </c>
      <c r="AE44" s="121">
        <v>1777.4</v>
      </c>
      <c r="AF44" s="121">
        <v>1852.36</v>
      </c>
      <c r="AG44" s="121">
        <v>1685.66</v>
      </c>
      <c r="AH44" s="121">
        <v>1999.95</v>
      </c>
      <c r="AI44" s="121">
        <v>1932.42</v>
      </c>
      <c r="AJ44" s="121">
        <v>1677.07</v>
      </c>
      <c r="AK44" s="121">
        <v>1878.67</v>
      </c>
      <c r="AL44" s="121">
        <v>1936.83</v>
      </c>
      <c r="AM44" s="121">
        <v>1910.7</v>
      </c>
      <c r="AN44" s="121">
        <v>1890.93</v>
      </c>
      <c r="AO44" s="121">
        <v>2098.06</v>
      </c>
      <c r="AP44" s="121">
        <v>1626.78</v>
      </c>
      <c r="AQ44" s="121">
        <v>2007.17</v>
      </c>
      <c r="AR44" s="121">
        <v>1968.35</v>
      </c>
      <c r="AS44" s="121">
        <v>1828.64</v>
      </c>
      <c r="AT44" s="121">
        <v>2184.59</v>
      </c>
      <c r="AU44" s="121">
        <v>1977.5</v>
      </c>
      <c r="AV44" s="121">
        <v>2136.0300000000002</v>
      </c>
      <c r="AW44" s="121">
        <v>1991.75</v>
      </c>
      <c r="AX44" s="121">
        <v>1981.42</v>
      </c>
      <c r="AY44" s="121">
        <v>2078.83</v>
      </c>
      <c r="AZ44" s="121">
        <v>2137.8000000000002</v>
      </c>
      <c r="BA44" s="121">
        <v>2273.59</v>
      </c>
      <c r="BB44" s="121">
        <v>1909.53</v>
      </c>
      <c r="BC44" s="121">
        <v>2195.71</v>
      </c>
    </row>
    <row r="45" spans="1:55" ht="42" x14ac:dyDescent="0.45">
      <c r="A45" s="260">
        <v>41</v>
      </c>
      <c r="B45" s="173" t="s">
        <v>180</v>
      </c>
      <c r="C45" s="118">
        <v>1909.47</v>
      </c>
      <c r="D45" s="118">
        <v>1862.2</v>
      </c>
      <c r="E45" s="118">
        <v>2030.36</v>
      </c>
      <c r="F45" s="118">
        <v>1777.99</v>
      </c>
      <c r="G45" s="118">
        <v>2144.77</v>
      </c>
      <c r="H45" s="118">
        <v>1997.89</v>
      </c>
      <c r="I45" s="118">
        <v>1964.16</v>
      </c>
      <c r="J45" s="118">
        <v>1868.79</v>
      </c>
      <c r="K45" s="118">
        <v>1980.05</v>
      </c>
      <c r="L45" s="118">
        <v>2147.12</v>
      </c>
      <c r="M45" s="118">
        <v>1808.51</v>
      </c>
      <c r="N45" s="118">
        <v>1849.18</v>
      </c>
      <c r="O45" s="118">
        <v>1799.65</v>
      </c>
      <c r="P45" s="118">
        <v>1759.23</v>
      </c>
      <c r="Q45" s="118">
        <v>1952.04</v>
      </c>
      <c r="R45" s="118">
        <v>1688.14</v>
      </c>
      <c r="S45" s="118">
        <v>1852.05</v>
      </c>
      <c r="T45" s="118">
        <v>1846.83</v>
      </c>
      <c r="U45" s="118">
        <v>1952.16</v>
      </c>
      <c r="V45" s="118">
        <v>1830.85</v>
      </c>
      <c r="W45" s="118">
        <v>1812.57</v>
      </c>
      <c r="X45" s="118">
        <v>1895.18</v>
      </c>
      <c r="Y45" s="118">
        <v>1685</v>
      </c>
      <c r="Z45" s="118">
        <v>1867.69</v>
      </c>
      <c r="AA45" s="118">
        <v>1751.93</v>
      </c>
      <c r="AB45" s="118">
        <v>1826.8</v>
      </c>
      <c r="AC45" s="118">
        <v>1917.1</v>
      </c>
      <c r="AD45" s="118">
        <v>1694.54</v>
      </c>
      <c r="AE45" s="118">
        <v>1789.74</v>
      </c>
      <c r="AF45" s="118">
        <v>1866.26</v>
      </c>
      <c r="AG45" s="118">
        <v>1699.49</v>
      </c>
      <c r="AH45" s="118">
        <v>2013.96</v>
      </c>
      <c r="AI45" s="118">
        <v>1947.09</v>
      </c>
      <c r="AJ45" s="118">
        <v>1689.52</v>
      </c>
      <c r="AK45" s="118">
        <v>1890.88</v>
      </c>
      <c r="AL45" s="118">
        <v>1951.06</v>
      </c>
      <c r="AM45" s="118">
        <v>1922.33</v>
      </c>
      <c r="AN45" s="118">
        <v>1902.79</v>
      </c>
      <c r="AO45" s="118">
        <v>2115.52</v>
      </c>
      <c r="AP45" s="118">
        <v>1642.15</v>
      </c>
      <c r="AQ45" s="118">
        <v>2022.81</v>
      </c>
      <c r="AR45" s="118">
        <v>1983.05</v>
      </c>
      <c r="AS45" s="118">
        <v>1841.19</v>
      </c>
      <c r="AT45" s="118">
        <v>2200.83</v>
      </c>
      <c r="AU45" s="118">
        <v>1998.06</v>
      </c>
      <c r="AV45" s="118">
        <v>2153.1999999999998</v>
      </c>
      <c r="AW45" s="118">
        <v>2008.1</v>
      </c>
      <c r="AX45" s="118">
        <v>1998.34</v>
      </c>
      <c r="AY45" s="118">
        <v>2098.09</v>
      </c>
      <c r="AZ45" s="118">
        <v>2155.5300000000002</v>
      </c>
      <c r="BA45" s="118">
        <v>2295.63</v>
      </c>
      <c r="BB45" s="118">
        <v>1931.95</v>
      </c>
      <c r="BC45" s="118">
        <v>2217.88</v>
      </c>
    </row>
    <row r="46" spans="1:55" ht="93" x14ac:dyDescent="0.45">
      <c r="A46" s="261">
        <v>42</v>
      </c>
      <c r="B46" s="174" t="s">
        <v>181</v>
      </c>
      <c r="C46" s="121">
        <v>4226.95</v>
      </c>
      <c r="D46" s="121">
        <v>4519.42</v>
      </c>
      <c r="E46" s="121">
        <v>4583.67</v>
      </c>
      <c r="F46" s="121">
        <v>4217.45</v>
      </c>
      <c r="G46" s="121">
        <v>4999.1499999999996</v>
      </c>
      <c r="H46" s="121">
        <v>5105.3900000000003</v>
      </c>
      <c r="I46" s="121">
        <v>4580.62</v>
      </c>
      <c r="J46" s="121">
        <v>5086.95</v>
      </c>
      <c r="K46" s="121">
        <v>5026.26</v>
      </c>
      <c r="L46" s="121">
        <v>4976.62</v>
      </c>
      <c r="M46" s="121">
        <v>4738.41</v>
      </c>
      <c r="N46" s="121">
        <v>4424.2700000000004</v>
      </c>
      <c r="O46" s="121">
        <v>4039.09</v>
      </c>
      <c r="P46" s="121">
        <v>4104.55</v>
      </c>
      <c r="Q46" s="121">
        <v>4422.6899999999996</v>
      </c>
      <c r="R46" s="121">
        <v>3989.2</v>
      </c>
      <c r="S46" s="121">
        <v>4486.3599999999997</v>
      </c>
      <c r="T46" s="121">
        <v>4458.05</v>
      </c>
      <c r="U46" s="121">
        <v>4267.7700000000004</v>
      </c>
      <c r="V46" s="121">
        <v>4099.95</v>
      </c>
      <c r="W46" s="121">
        <v>4310.9799999999996</v>
      </c>
      <c r="X46" s="121">
        <v>4071.54</v>
      </c>
      <c r="Y46" s="121">
        <v>3740.2</v>
      </c>
      <c r="Z46" s="121">
        <v>3783.38</v>
      </c>
      <c r="AA46" s="121">
        <v>3604.47</v>
      </c>
      <c r="AB46" s="121">
        <v>4638.67</v>
      </c>
      <c r="AC46" s="121">
        <v>4792.22</v>
      </c>
      <c r="AD46" s="121">
        <v>3636.38</v>
      </c>
      <c r="AE46" s="121">
        <v>4200.58</v>
      </c>
      <c r="AF46" s="121">
        <v>4050.49</v>
      </c>
      <c r="AG46" s="121">
        <v>4038.02</v>
      </c>
      <c r="AH46" s="121">
        <v>4308.17</v>
      </c>
      <c r="AI46" s="121">
        <v>4382.91</v>
      </c>
      <c r="AJ46" s="121">
        <v>3980.72</v>
      </c>
      <c r="AK46" s="121">
        <v>3861.66</v>
      </c>
      <c r="AL46" s="121">
        <v>3784.78</v>
      </c>
      <c r="AM46" s="121">
        <v>3940.13</v>
      </c>
      <c r="AN46" s="121">
        <v>3904.16</v>
      </c>
      <c r="AO46" s="121">
        <v>4613.3500000000004</v>
      </c>
      <c r="AP46" s="121">
        <v>4106.1000000000004</v>
      </c>
      <c r="AQ46" s="121">
        <v>4627.8599999999997</v>
      </c>
      <c r="AR46" s="121">
        <v>4657.88</v>
      </c>
      <c r="AS46" s="121">
        <v>4343.37</v>
      </c>
      <c r="AT46" s="121">
        <v>4605.5200000000004</v>
      </c>
      <c r="AU46" s="121">
        <v>4762.42</v>
      </c>
      <c r="AV46" s="121">
        <v>4426.33</v>
      </c>
      <c r="AW46" s="121">
        <v>4874.8</v>
      </c>
      <c r="AX46" s="121">
        <v>4345.91</v>
      </c>
      <c r="AY46" s="121">
        <v>4596.62</v>
      </c>
      <c r="AZ46" s="121">
        <v>4500.74</v>
      </c>
      <c r="BA46" s="121">
        <v>5484.98</v>
      </c>
      <c r="BB46" s="121">
        <v>4278.83</v>
      </c>
      <c r="BC46" s="121">
        <v>5252.65</v>
      </c>
    </row>
    <row r="47" spans="1:55" ht="67.5" x14ac:dyDescent="0.45">
      <c r="A47" s="260">
        <v>43</v>
      </c>
      <c r="B47" s="173" t="s">
        <v>182</v>
      </c>
      <c r="C47" s="120">
        <v>591.63</v>
      </c>
      <c r="D47" s="120">
        <v>615.57000000000005</v>
      </c>
      <c r="E47" s="120">
        <v>672.69</v>
      </c>
      <c r="F47" s="120">
        <v>619.72</v>
      </c>
      <c r="G47" s="120">
        <v>725.02</v>
      </c>
      <c r="H47" s="120">
        <v>720.81</v>
      </c>
      <c r="I47" s="120">
        <v>684.07</v>
      </c>
      <c r="J47" s="120">
        <v>690.71</v>
      </c>
      <c r="K47" s="120">
        <v>717.09</v>
      </c>
      <c r="L47" s="120">
        <v>663.64</v>
      </c>
      <c r="M47" s="120">
        <v>592.91999999999996</v>
      </c>
      <c r="N47" s="120">
        <v>652.9</v>
      </c>
      <c r="O47" s="120">
        <v>598.47</v>
      </c>
      <c r="P47" s="120">
        <v>657.55</v>
      </c>
      <c r="Q47" s="120">
        <v>726.32</v>
      </c>
      <c r="R47" s="120">
        <v>665.25</v>
      </c>
      <c r="S47" s="120">
        <v>672.63</v>
      </c>
      <c r="T47" s="120">
        <v>671.79</v>
      </c>
      <c r="U47" s="120">
        <v>677.31</v>
      </c>
      <c r="V47" s="120">
        <v>612.95000000000005</v>
      </c>
      <c r="W47" s="120">
        <v>647.96</v>
      </c>
      <c r="X47" s="120">
        <v>571.1</v>
      </c>
      <c r="Y47" s="120">
        <v>574.63</v>
      </c>
      <c r="Z47" s="120">
        <v>571.83000000000004</v>
      </c>
      <c r="AA47" s="120">
        <v>576.55999999999995</v>
      </c>
      <c r="AB47" s="120">
        <v>578.72</v>
      </c>
      <c r="AC47" s="120">
        <v>727.22</v>
      </c>
      <c r="AD47" s="120">
        <v>638</v>
      </c>
      <c r="AE47" s="120">
        <v>691.14</v>
      </c>
      <c r="AF47" s="120">
        <v>694.45</v>
      </c>
      <c r="AG47" s="120">
        <v>620.08000000000004</v>
      </c>
      <c r="AH47" s="120">
        <v>655.56</v>
      </c>
      <c r="AI47" s="120">
        <v>665.32</v>
      </c>
      <c r="AJ47" s="120">
        <v>598.51</v>
      </c>
      <c r="AK47" s="120">
        <v>639.07000000000005</v>
      </c>
      <c r="AL47" s="120">
        <v>648.64</v>
      </c>
      <c r="AM47" s="120">
        <v>705</v>
      </c>
      <c r="AN47" s="120">
        <v>732.37</v>
      </c>
      <c r="AO47" s="120">
        <v>868.77</v>
      </c>
      <c r="AP47" s="120">
        <v>706.39</v>
      </c>
      <c r="AQ47" s="120">
        <v>817.62</v>
      </c>
      <c r="AR47" s="120">
        <v>774.21</v>
      </c>
      <c r="AS47" s="120">
        <v>747.51</v>
      </c>
      <c r="AT47" s="120">
        <v>864.58</v>
      </c>
      <c r="AU47" s="120">
        <v>897.29</v>
      </c>
      <c r="AV47" s="120">
        <v>791.89</v>
      </c>
      <c r="AW47" s="120">
        <v>906.31</v>
      </c>
      <c r="AX47" s="120">
        <v>986.4</v>
      </c>
      <c r="AY47" s="120">
        <v>903.07</v>
      </c>
      <c r="AZ47" s="120">
        <v>953.42</v>
      </c>
      <c r="BA47" s="118">
        <v>1020.24</v>
      </c>
      <c r="BB47" s="120">
        <v>880.28</v>
      </c>
      <c r="BC47" s="118">
        <v>1020.59</v>
      </c>
    </row>
    <row r="48" spans="1:55" ht="105.75" x14ac:dyDescent="0.45">
      <c r="A48" s="261">
        <v>44</v>
      </c>
      <c r="B48" s="174" t="s">
        <v>183</v>
      </c>
      <c r="C48" s="119">
        <v>691.76</v>
      </c>
      <c r="D48" s="119">
        <v>684.76</v>
      </c>
      <c r="E48" s="119">
        <v>844.78</v>
      </c>
      <c r="F48" s="119">
        <v>687.4</v>
      </c>
      <c r="G48" s="119">
        <v>687.96</v>
      </c>
      <c r="H48" s="119">
        <v>702.6</v>
      </c>
      <c r="I48" s="119">
        <v>676.9</v>
      </c>
      <c r="J48" s="119">
        <v>587.04</v>
      </c>
      <c r="K48" s="119">
        <v>651.17999999999995</v>
      </c>
      <c r="L48" s="119">
        <v>675.67</v>
      </c>
      <c r="M48" s="119">
        <v>637.97</v>
      </c>
      <c r="N48" s="119">
        <v>623.84</v>
      </c>
      <c r="O48" s="119">
        <v>619.91</v>
      </c>
      <c r="P48" s="119">
        <v>727.71</v>
      </c>
      <c r="Q48" s="119">
        <v>790.12</v>
      </c>
      <c r="R48" s="119">
        <v>581.29</v>
      </c>
      <c r="S48" s="119">
        <v>533.54999999999995</v>
      </c>
      <c r="T48" s="119">
        <v>520.59</v>
      </c>
      <c r="U48" s="119">
        <v>570.82000000000005</v>
      </c>
      <c r="V48" s="119">
        <v>583.66999999999996</v>
      </c>
      <c r="W48" s="119">
        <v>696.29</v>
      </c>
      <c r="X48" s="119">
        <v>673.27</v>
      </c>
      <c r="Y48" s="119">
        <v>724.57</v>
      </c>
      <c r="Z48" s="119">
        <v>582.21</v>
      </c>
      <c r="AA48" s="119">
        <v>553.14</v>
      </c>
      <c r="AB48" s="119">
        <v>657.76</v>
      </c>
      <c r="AC48" s="119">
        <v>737.9</v>
      </c>
      <c r="AD48" s="119">
        <v>494.2</v>
      </c>
      <c r="AE48" s="119">
        <v>552.36</v>
      </c>
      <c r="AF48" s="119">
        <v>527.77</v>
      </c>
      <c r="AG48" s="119">
        <v>443.02</v>
      </c>
      <c r="AH48" s="119">
        <v>533.65</v>
      </c>
      <c r="AI48" s="119">
        <v>524.25</v>
      </c>
      <c r="AJ48" s="119">
        <v>448.04</v>
      </c>
      <c r="AK48" s="119">
        <v>537.5</v>
      </c>
      <c r="AL48" s="119">
        <v>466.53</v>
      </c>
      <c r="AM48" s="119">
        <v>382.55</v>
      </c>
      <c r="AN48" s="119">
        <v>469.83</v>
      </c>
      <c r="AO48" s="119">
        <v>511.44</v>
      </c>
      <c r="AP48" s="119">
        <v>425.1</v>
      </c>
      <c r="AQ48" s="119">
        <v>560.37</v>
      </c>
      <c r="AR48" s="119">
        <v>534.29999999999995</v>
      </c>
      <c r="AS48" s="119">
        <v>444.03</v>
      </c>
      <c r="AT48" s="119">
        <v>475.6</v>
      </c>
      <c r="AU48" s="119">
        <v>547.1</v>
      </c>
      <c r="AV48" s="119">
        <v>464.86</v>
      </c>
      <c r="AW48" s="119">
        <v>539.91999999999996</v>
      </c>
      <c r="AX48" s="119">
        <v>489.88</v>
      </c>
      <c r="AY48" s="119">
        <v>431.25</v>
      </c>
      <c r="AZ48" s="119">
        <v>523.79</v>
      </c>
      <c r="BA48" s="119">
        <v>590.99</v>
      </c>
      <c r="BB48" s="119">
        <v>378.14</v>
      </c>
      <c r="BC48" s="119">
        <v>461.9</v>
      </c>
    </row>
    <row r="49" spans="1:55" ht="67.5" x14ac:dyDescent="0.45">
      <c r="A49" s="260">
        <v>45</v>
      </c>
      <c r="B49" s="173" t="s">
        <v>184</v>
      </c>
      <c r="C49" s="120">
        <v>283.85000000000002</v>
      </c>
      <c r="D49" s="120">
        <v>327.76</v>
      </c>
      <c r="E49" s="120">
        <v>284.81</v>
      </c>
      <c r="F49" s="120">
        <v>254.36</v>
      </c>
      <c r="G49" s="120">
        <v>113.18</v>
      </c>
      <c r="H49" s="120">
        <v>211.09</v>
      </c>
      <c r="I49" s="120">
        <v>167.78</v>
      </c>
      <c r="J49" s="120">
        <v>129.4</v>
      </c>
      <c r="K49" s="120">
        <v>109.77</v>
      </c>
      <c r="L49" s="120">
        <v>105.75</v>
      </c>
      <c r="M49" s="120">
        <v>200.58</v>
      </c>
      <c r="N49" s="120">
        <v>195.94</v>
      </c>
      <c r="O49" s="120">
        <v>336.15</v>
      </c>
      <c r="P49" s="120">
        <v>109.17</v>
      </c>
      <c r="Q49" s="120">
        <v>186.61</v>
      </c>
      <c r="R49" s="120">
        <v>215.71</v>
      </c>
      <c r="S49" s="120">
        <v>370.02</v>
      </c>
      <c r="T49" s="120">
        <v>146.13999999999999</v>
      </c>
      <c r="U49" s="120">
        <v>91.38</v>
      </c>
      <c r="V49" s="120">
        <v>478.52</v>
      </c>
      <c r="W49" s="120">
        <v>327.64999999999998</v>
      </c>
      <c r="X49" s="120">
        <v>327.47000000000003</v>
      </c>
      <c r="Y49" s="120">
        <v>82.22</v>
      </c>
      <c r="Z49" s="120">
        <v>81.239999999999995</v>
      </c>
      <c r="AA49" s="120">
        <v>181.43</v>
      </c>
      <c r="AB49" s="120">
        <v>928.23</v>
      </c>
      <c r="AC49" s="120">
        <v>595.48</v>
      </c>
      <c r="AD49" s="120">
        <v>297.25</v>
      </c>
      <c r="AE49" s="120">
        <v>549.51</v>
      </c>
      <c r="AF49" s="120">
        <v>723.36</v>
      </c>
      <c r="AG49" s="120">
        <v>652.02</v>
      </c>
      <c r="AH49" s="120">
        <v>432.09</v>
      </c>
      <c r="AI49" s="120">
        <v>327.71</v>
      </c>
      <c r="AJ49" s="120">
        <v>99.78</v>
      </c>
      <c r="AK49" s="120">
        <v>315.52999999999997</v>
      </c>
      <c r="AL49" s="120">
        <v>80.3</v>
      </c>
      <c r="AM49" s="120">
        <v>121.45</v>
      </c>
      <c r="AN49" s="120">
        <v>462.63</v>
      </c>
      <c r="AO49" s="120">
        <v>498.53</v>
      </c>
      <c r="AP49" s="120">
        <v>378.41</v>
      </c>
      <c r="AQ49" s="120">
        <v>177.25</v>
      </c>
      <c r="AR49" s="120">
        <v>390.15</v>
      </c>
      <c r="AS49" s="120">
        <v>413.53</v>
      </c>
      <c r="AT49" s="118">
        <v>1050.53</v>
      </c>
      <c r="AU49" s="120">
        <v>942.23</v>
      </c>
      <c r="AV49" s="120">
        <v>93.06</v>
      </c>
      <c r="AW49" s="120">
        <v>109.43</v>
      </c>
      <c r="AX49" s="120">
        <v>97.7</v>
      </c>
      <c r="AY49" s="120">
        <v>468.66</v>
      </c>
      <c r="AZ49" s="120">
        <v>120.81</v>
      </c>
      <c r="BA49" s="120">
        <v>359.1</v>
      </c>
      <c r="BB49" s="120">
        <v>391.52</v>
      </c>
      <c r="BC49" s="120">
        <v>260.10000000000002</v>
      </c>
    </row>
    <row r="50" spans="1:55" ht="54.75" x14ac:dyDescent="0.45">
      <c r="A50" s="261">
        <v>46</v>
      </c>
      <c r="B50" s="174" t="s">
        <v>185</v>
      </c>
      <c r="C50" s="119">
        <v>116.36</v>
      </c>
      <c r="D50" s="119">
        <v>147.74</v>
      </c>
      <c r="E50" s="119">
        <v>160.12</v>
      </c>
      <c r="F50" s="119">
        <v>117.39</v>
      </c>
      <c r="G50" s="119">
        <v>109.29</v>
      </c>
      <c r="H50" s="119">
        <v>116.91</v>
      </c>
      <c r="I50" s="119">
        <v>128.21</v>
      </c>
      <c r="J50" s="119">
        <v>122.84</v>
      </c>
      <c r="K50" s="119">
        <v>123.96</v>
      </c>
      <c r="L50" s="119">
        <v>132.19</v>
      </c>
      <c r="M50" s="119">
        <v>98.77</v>
      </c>
      <c r="N50" s="119">
        <v>100.95</v>
      </c>
      <c r="O50" s="119">
        <v>74.88</v>
      </c>
      <c r="P50" s="119">
        <v>55.1</v>
      </c>
      <c r="Q50" s="119">
        <v>59.57</v>
      </c>
      <c r="R50" s="119">
        <v>66.12</v>
      </c>
      <c r="S50" s="119">
        <v>64.78</v>
      </c>
      <c r="T50" s="119">
        <v>86.28</v>
      </c>
      <c r="U50" s="119">
        <v>90.56</v>
      </c>
      <c r="V50" s="119">
        <v>69.13</v>
      </c>
      <c r="W50" s="119">
        <v>80.900000000000006</v>
      </c>
      <c r="X50" s="119">
        <v>88</v>
      </c>
      <c r="Y50" s="119">
        <v>65.78</v>
      </c>
      <c r="Z50" s="119">
        <v>57.77</v>
      </c>
      <c r="AA50" s="119">
        <v>52.08</v>
      </c>
      <c r="AB50" s="119">
        <v>58.67</v>
      </c>
      <c r="AC50" s="119">
        <v>59.13</v>
      </c>
      <c r="AD50" s="119">
        <v>49.01</v>
      </c>
      <c r="AE50" s="119">
        <v>59.35</v>
      </c>
      <c r="AF50" s="119">
        <v>61.53</v>
      </c>
      <c r="AG50" s="119">
        <v>63.42</v>
      </c>
      <c r="AH50" s="119">
        <v>87.66</v>
      </c>
      <c r="AI50" s="119">
        <v>78.400000000000006</v>
      </c>
      <c r="AJ50" s="119">
        <v>76.84</v>
      </c>
      <c r="AK50" s="119">
        <v>62.65</v>
      </c>
      <c r="AL50" s="119">
        <v>59.74</v>
      </c>
      <c r="AM50" s="119">
        <v>62.7</v>
      </c>
      <c r="AN50" s="119">
        <v>67.290000000000006</v>
      </c>
      <c r="AO50" s="119">
        <v>123.67</v>
      </c>
      <c r="AP50" s="119">
        <v>72.2</v>
      </c>
      <c r="AQ50" s="119">
        <v>94.58</v>
      </c>
      <c r="AR50" s="119">
        <v>108.04</v>
      </c>
      <c r="AS50" s="119">
        <v>117.43</v>
      </c>
      <c r="AT50" s="119">
        <v>73.88</v>
      </c>
      <c r="AU50" s="119">
        <v>158.44</v>
      </c>
      <c r="AV50" s="119">
        <v>184.21</v>
      </c>
      <c r="AW50" s="119">
        <v>103.84</v>
      </c>
      <c r="AX50" s="119">
        <v>95.67</v>
      </c>
      <c r="AY50" s="119">
        <v>107.72</v>
      </c>
      <c r="AZ50" s="119">
        <v>126.98</v>
      </c>
      <c r="BA50" s="119">
        <v>127.88</v>
      </c>
      <c r="BB50" s="119">
        <v>92.44</v>
      </c>
      <c r="BC50" s="119">
        <v>101.86</v>
      </c>
    </row>
    <row r="51" spans="1:55" ht="80.25" x14ac:dyDescent="0.45">
      <c r="A51" s="260">
        <v>47</v>
      </c>
      <c r="B51" s="173" t="s">
        <v>186</v>
      </c>
      <c r="C51" s="118">
        <v>2066.6</v>
      </c>
      <c r="D51" s="118">
        <v>1988.21</v>
      </c>
      <c r="E51" s="118">
        <v>2230.27</v>
      </c>
      <c r="F51" s="118">
        <v>2035.92</v>
      </c>
      <c r="G51" s="118">
        <v>2343.25</v>
      </c>
      <c r="H51" s="118">
        <v>2349.46</v>
      </c>
      <c r="I51" s="118">
        <v>2351.36</v>
      </c>
      <c r="J51" s="118">
        <v>2303.75</v>
      </c>
      <c r="K51" s="118">
        <v>2386.6799999999998</v>
      </c>
      <c r="L51" s="118">
        <v>2552.25</v>
      </c>
      <c r="M51" s="118">
        <v>2338.9499999999998</v>
      </c>
      <c r="N51" s="118">
        <v>2415.9699999999998</v>
      </c>
      <c r="O51" s="118">
        <v>2199.8000000000002</v>
      </c>
      <c r="P51" s="118">
        <v>2119.48</v>
      </c>
      <c r="Q51" s="118">
        <v>2428.3200000000002</v>
      </c>
      <c r="R51" s="118">
        <v>2220.2399999999998</v>
      </c>
      <c r="S51" s="118">
        <v>2445.38</v>
      </c>
      <c r="T51" s="118">
        <v>2411.66</v>
      </c>
      <c r="U51" s="118">
        <v>2426.3200000000002</v>
      </c>
      <c r="V51" s="118">
        <v>2292.4299999999998</v>
      </c>
      <c r="W51" s="118">
        <v>2478.15</v>
      </c>
      <c r="X51" s="118">
        <v>2580.0100000000002</v>
      </c>
      <c r="Y51" s="118">
        <v>2229.38</v>
      </c>
      <c r="Z51" s="118">
        <v>2277.1</v>
      </c>
      <c r="AA51" s="118">
        <v>2053.6799999999998</v>
      </c>
      <c r="AB51" s="118">
        <v>2168.86</v>
      </c>
      <c r="AC51" s="118">
        <v>2358.46</v>
      </c>
      <c r="AD51" s="118">
        <v>2094.91</v>
      </c>
      <c r="AE51" s="118">
        <v>2468.48</v>
      </c>
      <c r="AF51" s="118">
        <v>2474.87</v>
      </c>
      <c r="AG51" s="118">
        <v>2373.4699999999998</v>
      </c>
      <c r="AH51" s="118">
        <v>2688.81</v>
      </c>
      <c r="AI51" s="118">
        <v>2648.08</v>
      </c>
      <c r="AJ51" s="118">
        <v>2495</v>
      </c>
      <c r="AK51" s="118">
        <v>2487.13</v>
      </c>
      <c r="AL51" s="118">
        <v>2353.44</v>
      </c>
      <c r="AM51" s="118">
        <v>2284.4499999999998</v>
      </c>
      <c r="AN51" s="118">
        <v>2271.89</v>
      </c>
      <c r="AO51" s="118">
        <v>2637.41</v>
      </c>
      <c r="AP51" s="118">
        <v>2172.64</v>
      </c>
      <c r="AQ51" s="118">
        <v>2697.87</v>
      </c>
      <c r="AR51" s="118">
        <v>2693.66</v>
      </c>
      <c r="AS51" s="118">
        <v>2648.86</v>
      </c>
      <c r="AT51" s="118">
        <v>2808.89</v>
      </c>
      <c r="AU51" s="118">
        <v>2778.81</v>
      </c>
      <c r="AV51" s="118">
        <v>2702.12</v>
      </c>
      <c r="AW51" s="118">
        <v>2749.92</v>
      </c>
      <c r="AX51" s="118">
        <v>2536.5100000000002</v>
      </c>
      <c r="AY51" s="118">
        <v>2455</v>
      </c>
      <c r="AZ51" s="118">
        <v>2369.4899999999998</v>
      </c>
      <c r="BA51" s="118">
        <v>2834.43</v>
      </c>
      <c r="BB51" s="118">
        <v>2406.16</v>
      </c>
      <c r="BC51" s="118">
        <v>2785.65</v>
      </c>
    </row>
    <row r="52" spans="1:55" ht="156.75" x14ac:dyDescent="0.45">
      <c r="A52" s="261">
        <v>48</v>
      </c>
      <c r="B52" s="174" t="s">
        <v>187</v>
      </c>
      <c r="C52" s="119">
        <v>734.63</v>
      </c>
      <c r="D52" s="119">
        <v>927.18</v>
      </c>
      <c r="E52" s="119">
        <v>803.9</v>
      </c>
      <c r="F52" s="119">
        <v>695.5</v>
      </c>
      <c r="G52" s="119">
        <v>787.34</v>
      </c>
      <c r="H52" s="119">
        <v>912.08</v>
      </c>
      <c r="I52" s="119">
        <v>832.36</v>
      </c>
      <c r="J52" s="119">
        <v>913.14</v>
      </c>
      <c r="K52" s="119">
        <v>961.97</v>
      </c>
      <c r="L52" s="121">
        <v>1040.17</v>
      </c>
      <c r="M52" s="119">
        <v>991.27</v>
      </c>
      <c r="N52" s="119">
        <v>935.66</v>
      </c>
      <c r="O52" s="119">
        <v>752.91</v>
      </c>
      <c r="P52" s="119">
        <v>986.76</v>
      </c>
      <c r="Q52" s="119">
        <v>954.58</v>
      </c>
      <c r="R52" s="119">
        <v>882.75</v>
      </c>
      <c r="S52" s="119">
        <v>934.36</v>
      </c>
      <c r="T52" s="119">
        <v>756.74</v>
      </c>
      <c r="U52" s="121">
        <v>1021.16</v>
      </c>
      <c r="V52" s="119">
        <v>905.23</v>
      </c>
      <c r="W52" s="121">
        <v>1021.98</v>
      </c>
      <c r="X52" s="121">
        <v>1034.07</v>
      </c>
      <c r="Y52" s="119">
        <v>920.93</v>
      </c>
      <c r="Z52" s="119">
        <v>914.84</v>
      </c>
      <c r="AA52" s="119">
        <v>862.42</v>
      </c>
      <c r="AB52" s="121">
        <v>1000.45</v>
      </c>
      <c r="AC52" s="119">
        <v>993.62</v>
      </c>
      <c r="AD52" s="119">
        <v>734.65</v>
      </c>
      <c r="AE52" s="121">
        <v>1005.95</v>
      </c>
      <c r="AF52" s="121">
        <v>1191.1400000000001</v>
      </c>
      <c r="AG52" s="121">
        <v>1070.32</v>
      </c>
      <c r="AH52" s="121">
        <v>1121.1500000000001</v>
      </c>
      <c r="AI52" s="121">
        <v>1076.1400000000001</v>
      </c>
      <c r="AJ52" s="119">
        <v>921.78</v>
      </c>
      <c r="AK52" s="119">
        <v>921.17</v>
      </c>
      <c r="AL52" s="119">
        <v>845.42</v>
      </c>
      <c r="AM52" s="119">
        <v>860.43</v>
      </c>
      <c r="AN52" s="119">
        <v>898.36</v>
      </c>
      <c r="AO52" s="121">
        <v>1078.8399999999999</v>
      </c>
      <c r="AP52" s="119">
        <v>771.74</v>
      </c>
      <c r="AQ52" s="121">
        <v>1023.68</v>
      </c>
      <c r="AR52" s="121">
        <v>1082.1500000000001</v>
      </c>
      <c r="AS52" s="119">
        <v>947.09</v>
      </c>
      <c r="AT52" s="121">
        <v>1089.42</v>
      </c>
      <c r="AU52" s="121">
        <v>1245.6500000000001</v>
      </c>
      <c r="AV52" s="121">
        <v>1099.24</v>
      </c>
      <c r="AW52" s="121">
        <v>1157.3399999999999</v>
      </c>
      <c r="AX52" s="119">
        <v>894.19</v>
      </c>
      <c r="AY52" s="121">
        <v>1014.67</v>
      </c>
      <c r="AZ52" s="121">
        <v>1064.98</v>
      </c>
      <c r="BA52" s="121">
        <v>1154.27</v>
      </c>
      <c r="BB52" s="119">
        <v>900.1</v>
      </c>
      <c r="BC52" s="121">
        <v>1238.4100000000001</v>
      </c>
    </row>
    <row r="53" spans="1:55" ht="80.25" x14ac:dyDescent="0.45">
      <c r="A53" s="260">
        <v>49</v>
      </c>
      <c r="B53" s="173" t="s">
        <v>188</v>
      </c>
      <c r="C53" s="120">
        <v>2.21</v>
      </c>
      <c r="D53" s="120">
        <v>1.78</v>
      </c>
      <c r="E53" s="120">
        <v>1.7</v>
      </c>
      <c r="F53" s="120">
        <v>1.37</v>
      </c>
      <c r="G53" s="120">
        <v>3.77</v>
      </c>
      <c r="H53" s="120">
        <v>3.37</v>
      </c>
      <c r="I53" s="120">
        <v>3.33</v>
      </c>
      <c r="J53" s="120">
        <v>2.85</v>
      </c>
      <c r="K53" s="120">
        <v>3.55</v>
      </c>
      <c r="L53" s="120">
        <v>2.73</v>
      </c>
      <c r="M53" s="120">
        <v>2.3199999999999998</v>
      </c>
      <c r="N53" s="120">
        <v>1.88</v>
      </c>
      <c r="O53" s="120">
        <v>2.02</v>
      </c>
      <c r="P53" s="120">
        <v>2.92</v>
      </c>
      <c r="Q53" s="120">
        <v>3.02</v>
      </c>
      <c r="R53" s="120">
        <v>1.88</v>
      </c>
      <c r="S53" s="120">
        <v>2.15</v>
      </c>
      <c r="T53" s="120">
        <v>2.15</v>
      </c>
      <c r="U53" s="120">
        <v>2.11</v>
      </c>
      <c r="V53" s="120">
        <v>2.12</v>
      </c>
      <c r="W53" s="120">
        <v>2.62</v>
      </c>
      <c r="X53" s="120">
        <v>3.15</v>
      </c>
      <c r="Y53" s="120">
        <v>1.97</v>
      </c>
      <c r="Z53" s="120">
        <v>2.69</v>
      </c>
      <c r="AA53" s="120">
        <v>2.12</v>
      </c>
      <c r="AB53" s="120">
        <v>2.02</v>
      </c>
      <c r="AC53" s="120">
        <v>2.44</v>
      </c>
      <c r="AD53" s="120">
        <v>2.36</v>
      </c>
      <c r="AE53" s="120">
        <v>3.25</v>
      </c>
      <c r="AF53" s="120">
        <v>2.7</v>
      </c>
      <c r="AG53" s="120">
        <v>2.4700000000000002</v>
      </c>
      <c r="AH53" s="120">
        <v>2.38</v>
      </c>
      <c r="AI53" s="120">
        <v>1.93</v>
      </c>
      <c r="AJ53" s="120">
        <v>2.63</v>
      </c>
      <c r="AK53" s="120">
        <v>2.65</v>
      </c>
      <c r="AL53" s="120">
        <v>1.76</v>
      </c>
      <c r="AM53" s="120">
        <v>1.73</v>
      </c>
      <c r="AN53" s="120">
        <v>1.71</v>
      </c>
      <c r="AO53" s="120">
        <v>2.81</v>
      </c>
      <c r="AP53" s="120">
        <v>3.95</v>
      </c>
      <c r="AQ53" s="120">
        <v>2.44</v>
      </c>
      <c r="AR53" s="120">
        <v>2.27</v>
      </c>
      <c r="AS53" s="120">
        <v>1.86</v>
      </c>
      <c r="AT53" s="120">
        <v>2.2799999999999998</v>
      </c>
      <c r="AU53" s="120">
        <v>1.89</v>
      </c>
      <c r="AV53" s="120">
        <v>2.67</v>
      </c>
      <c r="AW53" s="120">
        <v>2.4700000000000002</v>
      </c>
      <c r="AX53" s="120">
        <v>2.77</v>
      </c>
      <c r="AY53" s="120">
        <v>3.74</v>
      </c>
      <c r="AZ53" s="120">
        <v>3.4</v>
      </c>
      <c r="BA53" s="120">
        <v>4.78</v>
      </c>
      <c r="BB53" s="120">
        <v>3.51</v>
      </c>
      <c r="BC53" s="120">
        <v>4.47</v>
      </c>
    </row>
    <row r="54" spans="1:55" ht="93" x14ac:dyDescent="0.45">
      <c r="A54" s="261">
        <v>50</v>
      </c>
      <c r="B54" s="174" t="s">
        <v>189</v>
      </c>
      <c r="C54" s="119">
        <v>223</v>
      </c>
      <c r="D54" s="119">
        <v>221.93</v>
      </c>
      <c r="E54" s="119">
        <v>254.03</v>
      </c>
      <c r="F54" s="119">
        <v>222.13</v>
      </c>
      <c r="G54" s="119">
        <v>231.62</v>
      </c>
      <c r="H54" s="119">
        <v>249.64</v>
      </c>
      <c r="I54" s="119">
        <v>277.54000000000002</v>
      </c>
      <c r="J54" s="119">
        <v>249.34</v>
      </c>
      <c r="K54" s="119">
        <v>251.12</v>
      </c>
      <c r="L54" s="119">
        <v>216.53</v>
      </c>
      <c r="M54" s="119">
        <v>163.29</v>
      </c>
      <c r="N54" s="119">
        <v>227.71</v>
      </c>
      <c r="O54" s="119">
        <v>223.56</v>
      </c>
      <c r="P54" s="119">
        <v>205.08</v>
      </c>
      <c r="Q54" s="119">
        <v>257.12</v>
      </c>
      <c r="R54" s="119">
        <v>181.41</v>
      </c>
      <c r="S54" s="119">
        <v>187.49</v>
      </c>
      <c r="T54" s="119">
        <v>178.86</v>
      </c>
      <c r="U54" s="119">
        <v>203.8</v>
      </c>
      <c r="V54" s="119">
        <v>157.59</v>
      </c>
      <c r="W54" s="119">
        <v>178.61</v>
      </c>
      <c r="X54" s="119">
        <v>150.09</v>
      </c>
      <c r="Y54" s="119">
        <v>130.47999999999999</v>
      </c>
      <c r="Z54" s="119">
        <v>267.64</v>
      </c>
      <c r="AA54" s="119">
        <v>163.19999999999999</v>
      </c>
      <c r="AB54" s="119">
        <v>154.19</v>
      </c>
      <c r="AC54" s="119">
        <v>358.44</v>
      </c>
      <c r="AD54" s="119">
        <v>157.88</v>
      </c>
      <c r="AE54" s="119">
        <v>187.22</v>
      </c>
      <c r="AF54" s="119">
        <v>206.35</v>
      </c>
      <c r="AG54" s="119">
        <v>225.85</v>
      </c>
      <c r="AH54" s="119">
        <v>219.34</v>
      </c>
      <c r="AI54" s="119">
        <v>213.16</v>
      </c>
      <c r="AJ54" s="119">
        <v>196.16</v>
      </c>
      <c r="AK54" s="119">
        <v>322.12</v>
      </c>
      <c r="AL54" s="119">
        <v>198.14</v>
      </c>
      <c r="AM54" s="119">
        <v>187.07</v>
      </c>
      <c r="AN54" s="119">
        <v>174.3</v>
      </c>
      <c r="AO54" s="119">
        <v>215.24</v>
      </c>
      <c r="AP54" s="119">
        <v>167.6</v>
      </c>
      <c r="AQ54" s="119">
        <v>208.61</v>
      </c>
      <c r="AR54" s="119">
        <v>208.09</v>
      </c>
      <c r="AS54" s="119">
        <v>238.53</v>
      </c>
      <c r="AT54" s="119">
        <v>244.6</v>
      </c>
      <c r="AU54" s="119">
        <v>255.07</v>
      </c>
      <c r="AV54" s="119">
        <v>228.14</v>
      </c>
      <c r="AW54" s="119">
        <v>188.08</v>
      </c>
      <c r="AX54" s="119">
        <v>234.97</v>
      </c>
      <c r="AY54" s="119">
        <v>238.01</v>
      </c>
      <c r="AZ54" s="119">
        <v>220.22</v>
      </c>
      <c r="BA54" s="119">
        <v>238.54</v>
      </c>
      <c r="BB54" s="119">
        <v>228.14</v>
      </c>
      <c r="BC54" s="119">
        <v>234.7</v>
      </c>
    </row>
    <row r="55" spans="1:55" ht="29.25" x14ac:dyDescent="0.45">
      <c r="A55" s="260">
        <v>51</v>
      </c>
      <c r="B55" s="173" t="s">
        <v>190</v>
      </c>
      <c r="C55" s="120">
        <v>132.06</v>
      </c>
      <c r="D55" s="120">
        <v>176.29</v>
      </c>
      <c r="E55" s="120">
        <v>211.97</v>
      </c>
      <c r="F55" s="120">
        <v>144.63999999999999</v>
      </c>
      <c r="G55" s="120">
        <v>192.32</v>
      </c>
      <c r="H55" s="120">
        <v>164.18</v>
      </c>
      <c r="I55" s="120">
        <v>165.47</v>
      </c>
      <c r="J55" s="120">
        <v>140.68</v>
      </c>
      <c r="K55" s="120">
        <v>173.32</v>
      </c>
      <c r="L55" s="120">
        <v>193.01</v>
      </c>
      <c r="M55" s="120">
        <v>141.29</v>
      </c>
      <c r="N55" s="120">
        <v>139.85</v>
      </c>
      <c r="O55" s="120">
        <v>121.63</v>
      </c>
      <c r="P55" s="120">
        <v>141.52000000000001</v>
      </c>
      <c r="Q55" s="120">
        <v>170.76</v>
      </c>
      <c r="R55" s="120">
        <v>167.7</v>
      </c>
      <c r="S55" s="120">
        <v>133.15</v>
      </c>
      <c r="T55" s="120">
        <v>154.03</v>
      </c>
      <c r="U55" s="120">
        <v>185.01</v>
      </c>
      <c r="V55" s="120">
        <v>125.68</v>
      </c>
      <c r="W55" s="120">
        <v>147.87</v>
      </c>
      <c r="X55" s="120">
        <v>135.99</v>
      </c>
      <c r="Y55" s="120">
        <v>134.16</v>
      </c>
      <c r="Z55" s="120">
        <v>120.35</v>
      </c>
      <c r="AA55" s="120">
        <v>98.34</v>
      </c>
      <c r="AB55" s="120">
        <v>117.54</v>
      </c>
      <c r="AC55" s="120">
        <v>125.76</v>
      </c>
      <c r="AD55" s="120">
        <v>97.72</v>
      </c>
      <c r="AE55" s="120">
        <v>107.3</v>
      </c>
      <c r="AF55" s="120">
        <v>127.58</v>
      </c>
      <c r="AG55" s="120">
        <v>120.16</v>
      </c>
      <c r="AH55" s="120">
        <v>121.61</v>
      </c>
      <c r="AI55" s="120">
        <v>117.88</v>
      </c>
      <c r="AJ55" s="120">
        <v>97.27</v>
      </c>
      <c r="AK55" s="120">
        <v>103.4</v>
      </c>
      <c r="AL55" s="120">
        <v>102.49</v>
      </c>
      <c r="AM55" s="120">
        <v>77.34</v>
      </c>
      <c r="AN55" s="120">
        <v>101.96</v>
      </c>
      <c r="AO55" s="120">
        <v>114.41</v>
      </c>
      <c r="AP55" s="120">
        <v>91.73</v>
      </c>
      <c r="AQ55" s="120">
        <v>83.55</v>
      </c>
      <c r="AR55" s="120">
        <v>73.23</v>
      </c>
      <c r="AS55" s="120">
        <v>84.81</v>
      </c>
      <c r="AT55" s="120">
        <v>98.22</v>
      </c>
      <c r="AU55" s="120">
        <v>104.1</v>
      </c>
      <c r="AV55" s="120">
        <v>116.87</v>
      </c>
      <c r="AW55" s="120">
        <v>110.81</v>
      </c>
      <c r="AX55" s="120">
        <v>114.15</v>
      </c>
      <c r="AY55" s="120">
        <v>112.82</v>
      </c>
      <c r="AZ55" s="120">
        <v>96.25</v>
      </c>
      <c r="BA55" s="120">
        <v>140.37</v>
      </c>
      <c r="BB55" s="120">
        <v>114.47</v>
      </c>
      <c r="BC55" s="120">
        <v>130.12</v>
      </c>
    </row>
    <row r="56" spans="1:55" ht="29.25" x14ac:dyDescent="0.45">
      <c r="A56" s="261">
        <v>52</v>
      </c>
      <c r="B56" s="174" t="s">
        <v>191</v>
      </c>
      <c r="C56" s="119">
        <v>46.09</v>
      </c>
      <c r="D56" s="119">
        <v>52.14</v>
      </c>
      <c r="E56" s="119">
        <v>60.7</v>
      </c>
      <c r="F56" s="119">
        <v>44.73</v>
      </c>
      <c r="G56" s="119">
        <v>50.88</v>
      </c>
      <c r="H56" s="119">
        <v>46.56</v>
      </c>
      <c r="I56" s="119">
        <v>38.08</v>
      </c>
      <c r="J56" s="119">
        <v>50.68</v>
      </c>
      <c r="K56" s="119">
        <v>72.260000000000005</v>
      </c>
      <c r="L56" s="119">
        <v>55.63</v>
      </c>
      <c r="M56" s="119">
        <v>46.21</v>
      </c>
      <c r="N56" s="119">
        <v>82.39</v>
      </c>
      <c r="O56" s="119">
        <v>50.01</v>
      </c>
      <c r="P56" s="119">
        <v>35.36</v>
      </c>
      <c r="Q56" s="119">
        <v>48.42</v>
      </c>
      <c r="R56" s="119">
        <v>51.61</v>
      </c>
      <c r="S56" s="119">
        <v>37.89</v>
      </c>
      <c r="T56" s="119">
        <v>31.19</v>
      </c>
      <c r="U56" s="119">
        <v>42.82</v>
      </c>
      <c r="V56" s="119">
        <v>39.869999999999997</v>
      </c>
      <c r="W56" s="119">
        <v>29.74</v>
      </c>
      <c r="X56" s="119">
        <v>60.55</v>
      </c>
      <c r="Y56" s="119">
        <v>39.090000000000003</v>
      </c>
      <c r="Z56" s="119">
        <v>40.43</v>
      </c>
      <c r="AA56" s="119">
        <v>54.11</v>
      </c>
      <c r="AB56" s="119">
        <v>48.86</v>
      </c>
      <c r="AC56" s="119">
        <v>33.450000000000003</v>
      </c>
      <c r="AD56" s="119">
        <v>28.75</v>
      </c>
      <c r="AE56" s="119">
        <v>37.86</v>
      </c>
      <c r="AF56" s="119">
        <v>63.2</v>
      </c>
      <c r="AG56" s="119">
        <v>26.71</v>
      </c>
      <c r="AH56" s="119">
        <v>26.85</v>
      </c>
      <c r="AI56" s="119">
        <v>45.75</v>
      </c>
      <c r="AJ56" s="119">
        <v>34.229999999999997</v>
      </c>
      <c r="AK56" s="119">
        <v>50.4</v>
      </c>
      <c r="AL56" s="119">
        <v>61.02</v>
      </c>
      <c r="AM56" s="119">
        <v>51.18</v>
      </c>
      <c r="AN56" s="119">
        <v>52.32</v>
      </c>
      <c r="AO56" s="119">
        <v>48.03</v>
      </c>
      <c r="AP56" s="119">
        <v>37.6</v>
      </c>
      <c r="AQ56" s="119">
        <v>23.35</v>
      </c>
      <c r="AR56" s="119">
        <v>40.75</v>
      </c>
      <c r="AS56" s="119">
        <v>42.76</v>
      </c>
      <c r="AT56" s="119">
        <v>47</v>
      </c>
      <c r="AU56" s="119">
        <v>61.31</v>
      </c>
      <c r="AV56" s="119">
        <v>37.799999999999997</v>
      </c>
      <c r="AW56" s="119">
        <v>106.2</v>
      </c>
      <c r="AX56" s="119">
        <v>55.9</v>
      </c>
      <c r="AY56" s="119">
        <v>51.69</v>
      </c>
      <c r="AZ56" s="119">
        <v>40.46</v>
      </c>
      <c r="BA56" s="119">
        <v>49.53</v>
      </c>
      <c r="BB56" s="119">
        <v>32.89</v>
      </c>
      <c r="BC56" s="119">
        <v>43.62</v>
      </c>
    </row>
    <row r="57" spans="1:55" ht="29.25" x14ac:dyDescent="0.45">
      <c r="A57" s="260">
        <v>53</v>
      </c>
      <c r="B57" s="173" t="s">
        <v>86</v>
      </c>
      <c r="C57" s="120">
        <v>214.28</v>
      </c>
      <c r="D57" s="120">
        <v>200.23</v>
      </c>
      <c r="E57" s="120">
        <v>200.02</v>
      </c>
      <c r="F57" s="120">
        <v>196.73</v>
      </c>
      <c r="G57" s="120">
        <v>203.67</v>
      </c>
      <c r="H57" s="120">
        <v>216.09</v>
      </c>
      <c r="I57" s="120">
        <v>213.59</v>
      </c>
      <c r="J57" s="120">
        <v>213.73</v>
      </c>
      <c r="K57" s="120">
        <v>208.54</v>
      </c>
      <c r="L57" s="120">
        <v>184.66</v>
      </c>
      <c r="M57" s="120">
        <v>128.41</v>
      </c>
      <c r="N57" s="120">
        <v>190.35</v>
      </c>
      <c r="O57" s="120">
        <v>162.11000000000001</v>
      </c>
      <c r="P57" s="120">
        <v>199.77</v>
      </c>
      <c r="Q57" s="120">
        <v>168.51</v>
      </c>
      <c r="R57" s="120">
        <v>156.09</v>
      </c>
      <c r="S57" s="120">
        <v>157.53</v>
      </c>
      <c r="T57" s="120">
        <v>169.87</v>
      </c>
      <c r="U57" s="120">
        <v>193.46</v>
      </c>
      <c r="V57" s="120">
        <v>188.35</v>
      </c>
      <c r="W57" s="120">
        <v>192.95</v>
      </c>
      <c r="X57" s="120">
        <v>163.75</v>
      </c>
      <c r="Y57" s="120">
        <v>96.6</v>
      </c>
      <c r="Z57" s="120">
        <v>169.23</v>
      </c>
      <c r="AA57" s="120">
        <v>142.58000000000001</v>
      </c>
      <c r="AB57" s="120">
        <v>170.18</v>
      </c>
      <c r="AC57" s="120">
        <v>209.63</v>
      </c>
      <c r="AD57" s="120">
        <v>173.61</v>
      </c>
      <c r="AE57" s="120">
        <v>186.22</v>
      </c>
      <c r="AF57" s="120">
        <v>188.58</v>
      </c>
      <c r="AG57" s="120">
        <v>156.81</v>
      </c>
      <c r="AH57" s="120">
        <v>182.84</v>
      </c>
      <c r="AI57" s="120">
        <v>191.4</v>
      </c>
      <c r="AJ57" s="120">
        <v>172.87</v>
      </c>
      <c r="AK57" s="120">
        <v>159.65</v>
      </c>
      <c r="AL57" s="120">
        <v>177.57</v>
      </c>
      <c r="AM57" s="120">
        <v>168.54</v>
      </c>
      <c r="AN57" s="120">
        <v>181.34</v>
      </c>
      <c r="AO57" s="120">
        <v>208.52</v>
      </c>
      <c r="AP57" s="120">
        <v>186.57</v>
      </c>
      <c r="AQ57" s="120">
        <v>199.66</v>
      </c>
      <c r="AR57" s="120">
        <v>224.35</v>
      </c>
      <c r="AS57" s="120">
        <v>231.18</v>
      </c>
      <c r="AT57" s="120">
        <v>222.93</v>
      </c>
      <c r="AU57" s="120">
        <v>226.75</v>
      </c>
      <c r="AV57" s="120">
        <v>218.36</v>
      </c>
      <c r="AW57" s="120">
        <v>199.23</v>
      </c>
      <c r="AX57" s="120">
        <v>218.73</v>
      </c>
      <c r="AY57" s="120">
        <v>229.19</v>
      </c>
      <c r="AZ57" s="120">
        <v>225.34</v>
      </c>
      <c r="BA57" s="120">
        <v>227.74</v>
      </c>
      <c r="BB57" s="120">
        <v>230.38</v>
      </c>
      <c r="BC57" s="120">
        <v>280.89999999999998</v>
      </c>
    </row>
    <row r="58" spans="1:55" ht="42" x14ac:dyDescent="0.45">
      <c r="A58" s="261">
        <v>54</v>
      </c>
      <c r="B58" s="174" t="s">
        <v>192</v>
      </c>
      <c r="C58" s="119">
        <v>58.66</v>
      </c>
      <c r="D58" s="119">
        <v>73.209999999999994</v>
      </c>
      <c r="E58" s="119">
        <v>82.78</v>
      </c>
      <c r="F58" s="119">
        <v>74.790000000000006</v>
      </c>
      <c r="G58" s="119">
        <v>77.12</v>
      </c>
      <c r="H58" s="119">
        <v>73.89</v>
      </c>
      <c r="I58" s="119">
        <v>94.06</v>
      </c>
      <c r="J58" s="119">
        <v>93.77</v>
      </c>
      <c r="K58" s="119">
        <v>86.84</v>
      </c>
      <c r="L58" s="119">
        <v>96.38</v>
      </c>
      <c r="M58" s="119">
        <v>71.599999999999994</v>
      </c>
      <c r="N58" s="119">
        <v>79.86</v>
      </c>
      <c r="O58" s="119">
        <v>51.7</v>
      </c>
      <c r="P58" s="119">
        <v>81.97</v>
      </c>
      <c r="Q58" s="119">
        <v>70.98</v>
      </c>
      <c r="R58" s="119">
        <v>64.23</v>
      </c>
      <c r="S58" s="119">
        <v>64.52</v>
      </c>
      <c r="T58" s="119">
        <v>74.13</v>
      </c>
      <c r="U58" s="119">
        <v>66.510000000000005</v>
      </c>
      <c r="V58" s="119">
        <v>66.400000000000006</v>
      </c>
      <c r="W58" s="119">
        <v>67.45</v>
      </c>
      <c r="X58" s="119">
        <v>53.8</v>
      </c>
      <c r="Y58" s="119">
        <v>43.68</v>
      </c>
      <c r="Z58" s="119">
        <v>51.34</v>
      </c>
      <c r="AA58" s="119">
        <v>38.03</v>
      </c>
      <c r="AB58" s="119">
        <v>56.2</v>
      </c>
      <c r="AC58" s="119">
        <v>49.72</v>
      </c>
      <c r="AD58" s="119">
        <v>43.52</v>
      </c>
      <c r="AE58" s="119">
        <v>67.77</v>
      </c>
      <c r="AF58" s="119">
        <v>65</v>
      </c>
      <c r="AG58" s="119">
        <v>49.81</v>
      </c>
      <c r="AH58" s="119">
        <v>58.66</v>
      </c>
      <c r="AI58" s="119">
        <v>55.8</v>
      </c>
      <c r="AJ58" s="119">
        <v>54.13</v>
      </c>
      <c r="AK58" s="119">
        <v>57.58</v>
      </c>
      <c r="AL58" s="119">
        <v>49.38</v>
      </c>
      <c r="AM58" s="119">
        <v>51.26</v>
      </c>
      <c r="AN58" s="119">
        <v>70.5</v>
      </c>
      <c r="AO58" s="119">
        <v>69.41</v>
      </c>
      <c r="AP58" s="119">
        <v>61.92</v>
      </c>
      <c r="AQ58" s="119">
        <v>78.52</v>
      </c>
      <c r="AR58" s="119">
        <v>83.27</v>
      </c>
      <c r="AS58" s="119">
        <v>84.47</v>
      </c>
      <c r="AT58" s="119">
        <v>81.97</v>
      </c>
      <c r="AU58" s="119">
        <v>62.7</v>
      </c>
      <c r="AV58" s="119">
        <v>73.16</v>
      </c>
      <c r="AW58" s="119">
        <v>86.59</v>
      </c>
      <c r="AX58" s="119">
        <v>72.510000000000005</v>
      </c>
      <c r="AY58" s="119">
        <v>65.41</v>
      </c>
      <c r="AZ58" s="119">
        <v>72.489999999999995</v>
      </c>
      <c r="BA58" s="119">
        <v>86.81</v>
      </c>
      <c r="BB58" s="119">
        <v>87</v>
      </c>
      <c r="BC58" s="119">
        <v>84.53</v>
      </c>
    </row>
    <row r="59" spans="1:55" ht="29.25" x14ac:dyDescent="0.45">
      <c r="A59" s="260">
        <v>55</v>
      </c>
      <c r="B59" s="173" t="s">
        <v>193</v>
      </c>
      <c r="C59" s="120">
        <v>173.55</v>
      </c>
      <c r="D59" s="120">
        <v>150.69</v>
      </c>
      <c r="E59" s="120">
        <v>189.69</v>
      </c>
      <c r="F59" s="120">
        <v>153.12</v>
      </c>
      <c r="G59" s="120">
        <v>197.36</v>
      </c>
      <c r="H59" s="120">
        <v>205.83</v>
      </c>
      <c r="I59" s="120">
        <v>253.9</v>
      </c>
      <c r="J59" s="120">
        <v>250.22</v>
      </c>
      <c r="K59" s="120">
        <v>218.56</v>
      </c>
      <c r="L59" s="120">
        <v>340.16</v>
      </c>
      <c r="M59" s="120">
        <v>129.22</v>
      </c>
      <c r="N59" s="120">
        <v>272.91000000000003</v>
      </c>
      <c r="O59" s="120">
        <v>117.52</v>
      </c>
      <c r="P59" s="120">
        <v>163.84</v>
      </c>
      <c r="Q59" s="120">
        <v>144.78</v>
      </c>
      <c r="R59" s="120">
        <v>159.13</v>
      </c>
      <c r="S59" s="120">
        <v>176.05</v>
      </c>
      <c r="T59" s="120">
        <v>120.82</v>
      </c>
      <c r="U59" s="120">
        <v>141.31</v>
      </c>
      <c r="V59" s="120">
        <v>141.97</v>
      </c>
      <c r="W59" s="120">
        <v>141.97999999999999</v>
      </c>
      <c r="X59" s="120">
        <v>220.05</v>
      </c>
      <c r="Y59" s="120">
        <v>85.99</v>
      </c>
      <c r="Z59" s="120">
        <v>137.15</v>
      </c>
      <c r="AA59" s="120">
        <v>120.51</v>
      </c>
      <c r="AB59" s="120">
        <v>96.7</v>
      </c>
      <c r="AC59" s="120">
        <v>170.65</v>
      </c>
      <c r="AD59" s="120">
        <v>116.48</v>
      </c>
      <c r="AE59" s="120">
        <v>135.97</v>
      </c>
      <c r="AF59" s="120">
        <v>120.72</v>
      </c>
      <c r="AG59" s="120">
        <v>79.62</v>
      </c>
      <c r="AH59" s="120">
        <v>133.72</v>
      </c>
      <c r="AI59" s="120">
        <v>166.3</v>
      </c>
      <c r="AJ59" s="120">
        <v>160.94</v>
      </c>
      <c r="AK59" s="120">
        <v>99.23</v>
      </c>
      <c r="AL59" s="120">
        <v>185.2</v>
      </c>
      <c r="AM59" s="120">
        <v>96.64</v>
      </c>
      <c r="AN59" s="120">
        <v>113.86</v>
      </c>
      <c r="AO59" s="120">
        <v>131.9</v>
      </c>
      <c r="AP59" s="120">
        <v>121.71</v>
      </c>
      <c r="AQ59" s="120">
        <v>119.9</v>
      </c>
      <c r="AR59" s="120">
        <v>185.08</v>
      </c>
      <c r="AS59" s="120">
        <v>148.07</v>
      </c>
      <c r="AT59" s="120">
        <v>206.87</v>
      </c>
      <c r="AU59" s="120">
        <v>132.86000000000001</v>
      </c>
      <c r="AV59" s="120">
        <v>134.08000000000001</v>
      </c>
      <c r="AW59" s="120">
        <v>181.44</v>
      </c>
      <c r="AX59" s="120">
        <v>156.56</v>
      </c>
      <c r="AY59" s="120">
        <v>149.44</v>
      </c>
      <c r="AZ59" s="120">
        <v>152.69</v>
      </c>
      <c r="BA59" s="120">
        <v>154.74</v>
      </c>
      <c r="BB59" s="120">
        <v>132.03</v>
      </c>
      <c r="BC59" s="120">
        <v>74.760000000000005</v>
      </c>
    </row>
    <row r="60" spans="1:55" ht="54.75" x14ac:dyDescent="0.45">
      <c r="A60" s="261">
        <v>56</v>
      </c>
      <c r="B60" s="174" t="s">
        <v>194</v>
      </c>
      <c r="C60" s="119">
        <v>734.63</v>
      </c>
      <c r="D60" s="119">
        <v>927.18</v>
      </c>
      <c r="E60" s="119">
        <v>803.9</v>
      </c>
      <c r="F60" s="119">
        <v>695.5</v>
      </c>
      <c r="G60" s="119">
        <v>787.34</v>
      </c>
      <c r="H60" s="119">
        <v>912.23</v>
      </c>
      <c r="I60" s="119">
        <v>832.36</v>
      </c>
      <c r="J60" s="119">
        <v>913.14</v>
      </c>
      <c r="K60" s="119">
        <v>961.97</v>
      </c>
      <c r="L60" s="121">
        <v>1040.17</v>
      </c>
      <c r="M60" s="119">
        <v>991.27</v>
      </c>
      <c r="N60" s="119">
        <v>935.66</v>
      </c>
      <c r="O60" s="119">
        <v>752.91</v>
      </c>
      <c r="P60" s="119">
        <v>986.76</v>
      </c>
      <c r="Q60" s="119">
        <v>954.58</v>
      </c>
      <c r="R60" s="119">
        <v>882.75</v>
      </c>
      <c r="S60" s="119">
        <v>934.39</v>
      </c>
      <c r="T60" s="119">
        <v>756.74</v>
      </c>
      <c r="U60" s="121">
        <v>1021.16</v>
      </c>
      <c r="V60" s="119">
        <v>905.23</v>
      </c>
      <c r="W60" s="121">
        <v>1021.98</v>
      </c>
      <c r="X60" s="121">
        <v>1034.07</v>
      </c>
      <c r="Y60" s="119">
        <v>920.93</v>
      </c>
      <c r="Z60" s="119">
        <v>914.84</v>
      </c>
      <c r="AA60" s="119">
        <v>862.63</v>
      </c>
      <c r="AB60" s="121">
        <v>1000.45</v>
      </c>
      <c r="AC60" s="119">
        <v>993.62</v>
      </c>
      <c r="AD60" s="119">
        <v>734.65</v>
      </c>
      <c r="AE60" s="121">
        <v>1005.95</v>
      </c>
      <c r="AF60" s="121">
        <v>1191.1400000000001</v>
      </c>
      <c r="AG60" s="121">
        <v>1070.32</v>
      </c>
      <c r="AH60" s="121">
        <v>1121.1500000000001</v>
      </c>
      <c r="AI60" s="121">
        <v>1076.1400000000001</v>
      </c>
      <c r="AJ60" s="119">
        <v>921.78</v>
      </c>
      <c r="AK60" s="119">
        <v>921.17</v>
      </c>
      <c r="AL60" s="119">
        <v>845.42</v>
      </c>
      <c r="AM60" s="119">
        <v>860.43</v>
      </c>
      <c r="AN60" s="119">
        <v>898.36</v>
      </c>
      <c r="AO60" s="121">
        <v>1078.8399999999999</v>
      </c>
      <c r="AP60" s="119">
        <v>771.74</v>
      </c>
      <c r="AQ60" s="121">
        <v>1023.68</v>
      </c>
      <c r="AR60" s="121">
        <v>1082.1500000000001</v>
      </c>
      <c r="AS60" s="119">
        <v>947.09</v>
      </c>
      <c r="AT60" s="121">
        <v>1089.42</v>
      </c>
      <c r="AU60" s="121">
        <v>1245.6500000000001</v>
      </c>
      <c r="AV60" s="121">
        <v>1099.24</v>
      </c>
      <c r="AW60" s="121">
        <v>1157.3399999999999</v>
      </c>
      <c r="AX60" s="119">
        <v>894.19</v>
      </c>
      <c r="AY60" s="121">
        <v>1014.67</v>
      </c>
      <c r="AZ60" s="121">
        <v>1064.98</v>
      </c>
      <c r="BA60" s="121">
        <v>1154.27</v>
      </c>
      <c r="BB60" s="119">
        <v>900.1</v>
      </c>
      <c r="BC60" s="121">
        <v>1238.4100000000001</v>
      </c>
    </row>
    <row r="61" spans="1:55" ht="29.25" x14ac:dyDescent="0.45">
      <c r="A61" s="260">
        <v>57</v>
      </c>
      <c r="B61" s="173" t="s">
        <v>195</v>
      </c>
      <c r="C61" s="120">
        <v>18.93</v>
      </c>
      <c r="D61" s="120">
        <v>17.600000000000001</v>
      </c>
      <c r="E61" s="120">
        <v>22.3</v>
      </c>
      <c r="F61" s="120">
        <v>17.61</v>
      </c>
      <c r="G61" s="120">
        <v>20.56</v>
      </c>
      <c r="H61" s="120">
        <v>17.59</v>
      </c>
      <c r="I61" s="120">
        <v>27.51</v>
      </c>
      <c r="J61" s="120">
        <v>26.18</v>
      </c>
      <c r="K61" s="120">
        <v>20.57</v>
      </c>
      <c r="L61" s="120">
        <v>28.23</v>
      </c>
      <c r="M61" s="120">
        <v>21.03</v>
      </c>
      <c r="N61" s="120">
        <v>23.6</v>
      </c>
      <c r="O61" s="120">
        <v>22.58</v>
      </c>
      <c r="P61" s="120">
        <v>27.1</v>
      </c>
      <c r="Q61" s="120">
        <v>28.19</v>
      </c>
      <c r="R61" s="120">
        <v>20.72</v>
      </c>
      <c r="S61" s="120">
        <v>19.84</v>
      </c>
      <c r="T61" s="120">
        <v>23.82</v>
      </c>
      <c r="U61" s="120">
        <v>22.47</v>
      </c>
      <c r="V61" s="120">
        <v>20.99</v>
      </c>
      <c r="W61" s="120">
        <v>23.22</v>
      </c>
      <c r="X61" s="120">
        <v>23.46</v>
      </c>
      <c r="Y61" s="120">
        <v>22.15</v>
      </c>
      <c r="Z61" s="120">
        <v>18.79</v>
      </c>
      <c r="AA61" s="120">
        <v>20.07</v>
      </c>
      <c r="AB61" s="120">
        <v>18.96</v>
      </c>
      <c r="AC61" s="120">
        <v>29.4</v>
      </c>
      <c r="AD61" s="120">
        <v>18.46</v>
      </c>
      <c r="AE61" s="120">
        <v>19.12</v>
      </c>
      <c r="AF61" s="120">
        <v>27.58</v>
      </c>
      <c r="AG61" s="120">
        <v>20.38</v>
      </c>
      <c r="AH61" s="120">
        <v>27.27</v>
      </c>
      <c r="AI61" s="120">
        <v>25.91</v>
      </c>
      <c r="AJ61" s="120">
        <v>17.59</v>
      </c>
      <c r="AK61" s="120">
        <v>18.96</v>
      </c>
      <c r="AL61" s="120">
        <v>19.03</v>
      </c>
      <c r="AM61" s="120">
        <v>19.29</v>
      </c>
      <c r="AN61" s="120">
        <v>20.49</v>
      </c>
      <c r="AO61" s="120">
        <v>30.4</v>
      </c>
      <c r="AP61" s="120">
        <v>17.71</v>
      </c>
      <c r="AQ61" s="120">
        <v>22.09</v>
      </c>
      <c r="AR61" s="120">
        <v>19.25</v>
      </c>
      <c r="AS61" s="120">
        <v>20.64</v>
      </c>
      <c r="AT61" s="120">
        <v>23.77</v>
      </c>
      <c r="AU61" s="120">
        <v>25.68</v>
      </c>
      <c r="AV61" s="120">
        <v>25.79</v>
      </c>
      <c r="AW61" s="120">
        <v>26.66</v>
      </c>
      <c r="AX61" s="120">
        <v>17.04</v>
      </c>
      <c r="AY61" s="120">
        <v>28.74</v>
      </c>
      <c r="AZ61" s="120">
        <v>21.29</v>
      </c>
      <c r="BA61" s="120">
        <v>25.22</v>
      </c>
      <c r="BB61" s="120">
        <v>24.47</v>
      </c>
      <c r="BC61" s="120">
        <v>26.33</v>
      </c>
    </row>
    <row r="62" spans="1:55" ht="29.25" x14ac:dyDescent="0.45">
      <c r="A62" s="261">
        <v>58</v>
      </c>
      <c r="B62" s="174" t="s">
        <v>196</v>
      </c>
      <c r="C62" s="119">
        <v>1.08</v>
      </c>
      <c r="D62" s="119">
        <v>1.23</v>
      </c>
      <c r="E62" s="119">
        <v>1.61</v>
      </c>
      <c r="F62" s="119">
        <v>1.19</v>
      </c>
      <c r="G62" s="119">
        <v>1.64</v>
      </c>
      <c r="H62" s="119">
        <v>2.2599999999999998</v>
      </c>
      <c r="I62" s="119">
        <v>2.2200000000000002</v>
      </c>
      <c r="J62" s="119">
        <v>1.55</v>
      </c>
      <c r="K62" s="119">
        <v>2.11</v>
      </c>
      <c r="L62" s="119">
        <v>1.94</v>
      </c>
      <c r="M62" s="119">
        <v>1.69</v>
      </c>
      <c r="N62" s="119">
        <v>1.0900000000000001</v>
      </c>
      <c r="O62" s="119">
        <v>1.08</v>
      </c>
      <c r="P62" s="119">
        <v>1.5</v>
      </c>
      <c r="Q62" s="119">
        <v>1.77</v>
      </c>
      <c r="R62" s="119">
        <v>0.94</v>
      </c>
      <c r="S62" s="119">
        <v>1.78</v>
      </c>
      <c r="T62" s="119">
        <v>1.74</v>
      </c>
      <c r="U62" s="119">
        <v>1.89</v>
      </c>
      <c r="V62" s="119">
        <v>1.33</v>
      </c>
      <c r="W62" s="119">
        <v>1.52</v>
      </c>
      <c r="X62" s="119">
        <v>1.4</v>
      </c>
      <c r="Y62" s="119">
        <v>1.0900000000000001</v>
      </c>
      <c r="Z62" s="119">
        <v>1.33</v>
      </c>
      <c r="AA62" s="119">
        <v>0.84</v>
      </c>
      <c r="AB62" s="119">
        <v>1.24</v>
      </c>
      <c r="AC62" s="119">
        <v>1.65</v>
      </c>
      <c r="AD62" s="119">
        <v>1.32</v>
      </c>
      <c r="AE62" s="119">
        <v>1.61</v>
      </c>
      <c r="AF62" s="119">
        <v>2.57</v>
      </c>
      <c r="AG62" s="119">
        <v>2.08</v>
      </c>
      <c r="AH62" s="119">
        <v>1.3</v>
      </c>
      <c r="AI62" s="119">
        <v>1.45</v>
      </c>
      <c r="AJ62" s="119">
        <v>1.17</v>
      </c>
      <c r="AK62" s="119">
        <v>1.66</v>
      </c>
      <c r="AL62" s="119">
        <v>1.42</v>
      </c>
      <c r="AM62" s="119">
        <v>1.05</v>
      </c>
      <c r="AN62" s="119">
        <v>1.1299999999999999</v>
      </c>
      <c r="AO62" s="119">
        <v>4.54</v>
      </c>
      <c r="AP62" s="119">
        <v>1.39</v>
      </c>
      <c r="AQ62" s="119">
        <v>1.57</v>
      </c>
      <c r="AR62" s="119">
        <v>2.33</v>
      </c>
      <c r="AS62" s="119">
        <v>1.7</v>
      </c>
      <c r="AT62" s="119">
        <v>1.81</v>
      </c>
      <c r="AU62" s="119">
        <v>1.34</v>
      </c>
      <c r="AV62" s="119">
        <v>2.82</v>
      </c>
      <c r="AW62" s="119">
        <v>1.91</v>
      </c>
      <c r="AX62" s="119">
        <v>1.28</v>
      </c>
      <c r="AY62" s="119">
        <v>1.65</v>
      </c>
      <c r="AZ62" s="119">
        <v>1.37</v>
      </c>
      <c r="BA62" s="119">
        <v>1.84</v>
      </c>
      <c r="BB62" s="119">
        <v>1.44</v>
      </c>
      <c r="BC62" s="119">
        <v>2.54</v>
      </c>
    </row>
    <row r="63" spans="1:55" ht="29.25" x14ac:dyDescent="0.45">
      <c r="A63" s="260">
        <v>59</v>
      </c>
      <c r="B63" s="173" t="s">
        <v>197</v>
      </c>
      <c r="C63" s="120">
        <v>2.81</v>
      </c>
      <c r="D63" s="120">
        <v>2</v>
      </c>
      <c r="E63" s="120">
        <v>2.6</v>
      </c>
      <c r="F63" s="120">
        <v>2.79</v>
      </c>
      <c r="G63" s="120">
        <v>2.83</v>
      </c>
      <c r="H63" s="120">
        <v>4.1100000000000003</v>
      </c>
      <c r="I63" s="120">
        <v>4.0999999999999996</v>
      </c>
      <c r="J63" s="120">
        <v>3.28</v>
      </c>
      <c r="K63" s="120">
        <v>5.55</v>
      </c>
      <c r="L63" s="120">
        <v>4.66</v>
      </c>
      <c r="M63" s="120">
        <v>2.4500000000000002</v>
      </c>
      <c r="N63" s="120">
        <v>2.95</v>
      </c>
      <c r="O63" s="120">
        <v>2.92</v>
      </c>
      <c r="P63" s="120">
        <v>3.63</v>
      </c>
      <c r="Q63" s="120">
        <v>4.3</v>
      </c>
      <c r="R63" s="120">
        <v>4.05</v>
      </c>
      <c r="S63" s="120">
        <v>4.0199999999999996</v>
      </c>
      <c r="T63" s="120">
        <v>2.94</v>
      </c>
      <c r="U63" s="120">
        <v>6.75</v>
      </c>
      <c r="V63" s="120">
        <v>6</v>
      </c>
      <c r="W63" s="120">
        <v>3.69</v>
      </c>
      <c r="X63" s="120">
        <v>3.73</v>
      </c>
      <c r="Y63" s="120">
        <v>2.78</v>
      </c>
      <c r="Z63" s="120">
        <v>3.55</v>
      </c>
      <c r="AA63" s="120">
        <v>3.22</v>
      </c>
      <c r="AB63" s="120">
        <v>3.64</v>
      </c>
      <c r="AC63" s="120">
        <v>2.85</v>
      </c>
      <c r="AD63" s="120">
        <v>1.95</v>
      </c>
      <c r="AE63" s="120">
        <v>4.5</v>
      </c>
      <c r="AF63" s="120">
        <v>3.87</v>
      </c>
      <c r="AG63" s="120">
        <v>3.99</v>
      </c>
      <c r="AH63" s="120">
        <v>3.91</v>
      </c>
      <c r="AI63" s="120">
        <v>3.73</v>
      </c>
      <c r="AJ63" s="120">
        <v>3.01</v>
      </c>
      <c r="AK63" s="120">
        <v>2.34</v>
      </c>
      <c r="AL63" s="120">
        <v>2.95</v>
      </c>
      <c r="AM63" s="120">
        <v>2.89</v>
      </c>
      <c r="AN63" s="120">
        <v>2.9</v>
      </c>
      <c r="AO63" s="120">
        <v>3.89</v>
      </c>
      <c r="AP63" s="120">
        <v>3.5</v>
      </c>
      <c r="AQ63" s="120">
        <v>3.81</v>
      </c>
      <c r="AR63" s="120">
        <v>4.33</v>
      </c>
      <c r="AS63" s="120">
        <v>3.07</v>
      </c>
      <c r="AT63" s="120">
        <v>4.53</v>
      </c>
      <c r="AU63" s="120">
        <v>4.4800000000000004</v>
      </c>
      <c r="AV63" s="120">
        <v>3.17</v>
      </c>
      <c r="AW63" s="120">
        <v>3.88</v>
      </c>
      <c r="AX63" s="120">
        <v>2.74</v>
      </c>
      <c r="AY63" s="120">
        <v>4.2699999999999996</v>
      </c>
      <c r="AZ63" s="120">
        <v>5.17</v>
      </c>
      <c r="BA63" s="120">
        <v>5.32</v>
      </c>
      <c r="BB63" s="120">
        <v>3.29</v>
      </c>
      <c r="BC63" s="120">
        <v>3.96</v>
      </c>
    </row>
    <row r="64" spans="1:55" ht="29.25" x14ac:dyDescent="0.45">
      <c r="A64" s="261">
        <v>60</v>
      </c>
      <c r="B64" s="174" t="s">
        <v>198</v>
      </c>
      <c r="C64" s="119">
        <v>0.01</v>
      </c>
      <c r="D64" s="119">
        <v>0</v>
      </c>
      <c r="E64" s="119">
        <v>0.01</v>
      </c>
      <c r="F64" s="119">
        <v>0</v>
      </c>
      <c r="G64" s="119">
        <v>0</v>
      </c>
      <c r="H64" s="119">
        <v>0.01</v>
      </c>
      <c r="I64" s="119">
        <v>0.01</v>
      </c>
      <c r="J64" s="119">
        <v>0.13</v>
      </c>
      <c r="K64" s="119">
        <v>0.02</v>
      </c>
      <c r="L64" s="119">
        <v>0</v>
      </c>
      <c r="M64" s="119">
        <v>0</v>
      </c>
      <c r="N64" s="119">
        <v>0</v>
      </c>
      <c r="O64" s="119">
        <v>0</v>
      </c>
      <c r="P64" s="119">
        <v>0.01</v>
      </c>
      <c r="Q64" s="119">
        <v>0.01</v>
      </c>
      <c r="R64" s="119">
        <v>0</v>
      </c>
      <c r="S64" s="119">
        <v>0.01</v>
      </c>
      <c r="T64" s="119">
        <v>0.09</v>
      </c>
      <c r="U64" s="119">
        <v>0.01</v>
      </c>
      <c r="V64" s="119">
        <v>0</v>
      </c>
      <c r="W64" s="119">
        <v>0</v>
      </c>
      <c r="X64" s="119">
        <v>0.04</v>
      </c>
      <c r="Y64" s="119">
        <v>0.01</v>
      </c>
      <c r="Z64" s="119">
        <v>0</v>
      </c>
      <c r="AA64" s="119">
        <v>0.03</v>
      </c>
      <c r="AB64" s="119">
        <v>0.01</v>
      </c>
      <c r="AC64" s="119">
        <v>0.01</v>
      </c>
      <c r="AD64" s="119">
        <v>0</v>
      </c>
      <c r="AE64" s="119">
        <v>0.01</v>
      </c>
      <c r="AF64" s="119">
        <v>0</v>
      </c>
      <c r="AG64" s="119">
        <v>0</v>
      </c>
      <c r="AH64" s="119">
        <v>0</v>
      </c>
      <c r="AI64" s="119">
        <v>0.02</v>
      </c>
      <c r="AJ64" s="119">
        <v>0</v>
      </c>
      <c r="AK64" s="119">
        <v>0</v>
      </c>
      <c r="AL64" s="119">
        <v>0</v>
      </c>
      <c r="AM64" s="117"/>
      <c r="AN64" s="119">
        <v>0.01</v>
      </c>
      <c r="AO64" s="119">
        <v>0</v>
      </c>
      <c r="AP64" s="119">
        <v>0.03</v>
      </c>
      <c r="AQ64" s="119">
        <v>0</v>
      </c>
      <c r="AR64" s="119">
        <v>0</v>
      </c>
      <c r="AS64" s="119">
        <v>0</v>
      </c>
      <c r="AT64" s="119">
        <v>0</v>
      </c>
      <c r="AU64" s="119">
        <v>0.01</v>
      </c>
      <c r="AV64" s="119">
        <v>0</v>
      </c>
      <c r="AW64" s="119">
        <v>0.01</v>
      </c>
      <c r="AX64" s="119">
        <v>0.03</v>
      </c>
      <c r="AY64" s="119">
        <v>0.03</v>
      </c>
      <c r="AZ64" s="119">
        <v>0.05</v>
      </c>
      <c r="BA64" s="119">
        <v>0.03</v>
      </c>
      <c r="BB64" s="119">
        <v>0.05</v>
      </c>
      <c r="BC64" s="119">
        <v>0.02</v>
      </c>
    </row>
    <row r="65" spans="1:55" ht="42" x14ac:dyDescent="0.45">
      <c r="A65" s="260">
        <v>61</v>
      </c>
      <c r="B65" s="173" t="s">
        <v>81</v>
      </c>
      <c r="C65" s="120">
        <v>239.58</v>
      </c>
      <c r="D65" s="120">
        <v>278.29000000000002</v>
      </c>
      <c r="E65" s="120">
        <v>280.67</v>
      </c>
      <c r="F65" s="120">
        <v>251.6</v>
      </c>
      <c r="G65" s="120">
        <v>279.41000000000003</v>
      </c>
      <c r="H65" s="120">
        <v>268.49</v>
      </c>
      <c r="I65" s="120">
        <v>258.61</v>
      </c>
      <c r="J65" s="120">
        <v>266</v>
      </c>
      <c r="K65" s="120">
        <v>271.99</v>
      </c>
      <c r="L65" s="120">
        <v>303.72000000000003</v>
      </c>
      <c r="M65" s="120">
        <v>271.39999999999998</v>
      </c>
      <c r="N65" s="120">
        <v>277.45999999999998</v>
      </c>
      <c r="O65" s="120">
        <v>242.45</v>
      </c>
      <c r="P65" s="120">
        <v>258.69</v>
      </c>
      <c r="Q65" s="120">
        <v>277.95999999999998</v>
      </c>
      <c r="R65" s="120">
        <v>233.86</v>
      </c>
      <c r="S65" s="120">
        <v>236.27</v>
      </c>
      <c r="T65" s="120">
        <v>245.82</v>
      </c>
      <c r="U65" s="120">
        <v>261.69</v>
      </c>
      <c r="V65" s="120">
        <v>254.8</v>
      </c>
      <c r="W65" s="120">
        <v>269.67</v>
      </c>
      <c r="X65" s="120">
        <v>283.02999999999997</v>
      </c>
      <c r="Y65" s="120">
        <v>259.02999999999997</v>
      </c>
      <c r="Z65" s="120">
        <v>245.09</v>
      </c>
      <c r="AA65" s="120">
        <v>226.97</v>
      </c>
      <c r="AB65" s="120">
        <v>229.78</v>
      </c>
      <c r="AC65" s="120">
        <v>304.07</v>
      </c>
      <c r="AD65" s="120">
        <v>225.03</v>
      </c>
      <c r="AE65" s="120">
        <v>218.48</v>
      </c>
      <c r="AF65" s="120">
        <v>244.21</v>
      </c>
      <c r="AG65" s="120">
        <v>202.42</v>
      </c>
      <c r="AH65" s="120">
        <v>235.56</v>
      </c>
      <c r="AI65" s="120">
        <v>256.66000000000003</v>
      </c>
      <c r="AJ65" s="120">
        <v>212.67</v>
      </c>
      <c r="AK65" s="120">
        <v>248.14</v>
      </c>
      <c r="AL65" s="120">
        <v>269.54000000000002</v>
      </c>
      <c r="AM65" s="120">
        <v>199.29</v>
      </c>
      <c r="AN65" s="120">
        <v>227.65</v>
      </c>
      <c r="AO65" s="120">
        <v>244.64</v>
      </c>
      <c r="AP65" s="120">
        <v>218.95</v>
      </c>
      <c r="AQ65" s="120">
        <v>255.71</v>
      </c>
      <c r="AR65" s="120">
        <v>269.74</v>
      </c>
      <c r="AS65" s="120">
        <v>214.28</v>
      </c>
      <c r="AT65" s="120">
        <v>221.72</v>
      </c>
      <c r="AU65" s="120">
        <v>280.12</v>
      </c>
      <c r="AV65" s="120">
        <v>194.04</v>
      </c>
      <c r="AW65" s="120">
        <v>250.98</v>
      </c>
      <c r="AX65" s="120">
        <v>260.14</v>
      </c>
      <c r="AY65" s="120">
        <v>213.66</v>
      </c>
      <c r="AZ65" s="120">
        <v>223.38</v>
      </c>
      <c r="BA65" s="120">
        <v>299.45999999999998</v>
      </c>
      <c r="BB65" s="120">
        <v>175.43</v>
      </c>
      <c r="BC65" s="120">
        <v>223.14</v>
      </c>
    </row>
    <row r="66" spans="1:55" ht="29.25" x14ac:dyDescent="0.45">
      <c r="A66" s="261">
        <v>62</v>
      </c>
      <c r="B66" s="174" t="s">
        <v>199</v>
      </c>
      <c r="C66" s="119">
        <v>6</v>
      </c>
      <c r="D66" s="119">
        <v>3.11</v>
      </c>
      <c r="E66" s="119">
        <v>10.220000000000001</v>
      </c>
      <c r="F66" s="119">
        <v>2.11</v>
      </c>
      <c r="G66" s="119">
        <v>5.19</v>
      </c>
      <c r="H66" s="119">
        <v>3.32</v>
      </c>
      <c r="I66" s="119">
        <v>2.15</v>
      </c>
      <c r="J66" s="119">
        <v>3.24</v>
      </c>
      <c r="K66" s="119">
        <v>2.4</v>
      </c>
      <c r="L66" s="119">
        <v>2.87</v>
      </c>
      <c r="M66" s="119">
        <v>3.69</v>
      </c>
      <c r="N66" s="119">
        <v>2.74</v>
      </c>
      <c r="O66" s="119">
        <v>2.09</v>
      </c>
      <c r="P66" s="119">
        <v>6.99</v>
      </c>
      <c r="Q66" s="119">
        <v>2.96</v>
      </c>
      <c r="R66" s="119">
        <v>1.24</v>
      </c>
      <c r="S66" s="119">
        <v>1.65</v>
      </c>
      <c r="T66" s="119">
        <v>1.1200000000000001</v>
      </c>
      <c r="U66" s="119">
        <v>2.2599999999999998</v>
      </c>
      <c r="V66" s="119">
        <v>2.09</v>
      </c>
      <c r="W66" s="119">
        <v>1.43</v>
      </c>
      <c r="X66" s="119">
        <v>0.84</v>
      </c>
      <c r="Y66" s="119">
        <v>3.21</v>
      </c>
      <c r="Z66" s="119">
        <v>3.39</v>
      </c>
      <c r="AA66" s="119">
        <v>2.74</v>
      </c>
      <c r="AB66" s="119">
        <v>6.5</v>
      </c>
      <c r="AC66" s="119">
        <v>5.61</v>
      </c>
      <c r="AD66" s="119">
        <v>3.37</v>
      </c>
      <c r="AE66" s="119">
        <v>2</v>
      </c>
      <c r="AF66" s="119">
        <v>2.97</v>
      </c>
      <c r="AG66" s="119">
        <v>1.98</v>
      </c>
      <c r="AH66" s="119">
        <v>2.2200000000000002</v>
      </c>
      <c r="AI66" s="119">
        <v>1.84</v>
      </c>
      <c r="AJ66" s="119">
        <v>1.18</v>
      </c>
      <c r="AK66" s="119">
        <v>2.0299999999999998</v>
      </c>
      <c r="AL66" s="119">
        <v>2.74</v>
      </c>
      <c r="AM66" s="119">
        <v>1.38</v>
      </c>
      <c r="AN66" s="119">
        <v>2.31</v>
      </c>
      <c r="AO66" s="119">
        <v>1.7</v>
      </c>
      <c r="AP66" s="119">
        <v>1.22</v>
      </c>
      <c r="AQ66" s="119">
        <v>1.21</v>
      </c>
      <c r="AR66" s="119">
        <v>0.84</v>
      </c>
      <c r="AS66" s="119">
        <v>1.86</v>
      </c>
      <c r="AT66" s="119">
        <v>0.83</v>
      </c>
      <c r="AU66" s="119">
        <v>1.1200000000000001</v>
      </c>
      <c r="AV66" s="119">
        <v>1.3</v>
      </c>
      <c r="AW66" s="119">
        <v>2.99</v>
      </c>
      <c r="AX66" s="119">
        <v>1.71</v>
      </c>
      <c r="AY66" s="119">
        <v>1.3</v>
      </c>
      <c r="AZ66" s="119">
        <v>2.35</v>
      </c>
      <c r="BA66" s="119">
        <v>1.06</v>
      </c>
      <c r="BB66" s="119">
        <v>2.23</v>
      </c>
      <c r="BC66" s="119">
        <v>1.27</v>
      </c>
    </row>
    <row r="67" spans="1:55" ht="54.75" x14ac:dyDescent="0.45">
      <c r="A67" s="260">
        <v>63</v>
      </c>
      <c r="B67" s="173" t="s">
        <v>200</v>
      </c>
      <c r="C67" s="120">
        <v>0.25</v>
      </c>
      <c r="D67" s="120">
        <v>0.27</v>
      </c>
      <c r="E67" s="120">
        <v>0.28000000000000003</v>
      </c>
      <c r="F67" s="120">
        <v>0.23</v>
      </c>
      <c r="G67" s="120">
        <v>1.23</v>
      </c>
      <c r="H67" s="120">
        <v>0.3</v>
      </c>
      <c r="I67" s="120">
        <v>0.05</v>
      </c>
      <c r="J67" s="120">
        <v>0.64</v>
      </c>
      <c r="K67" s="120">
        <v>0.17</v>
      </c>
      <c r="L67" s="120">
        <v>0.3</v>
      </c>
      <c r="M67" s="120">
        <v>0.21</v>
      </c>
      <c r="N67" s="120">
        <v>0.22</v>
      </c>
      <c r="O67" s="120">
        <v>0.61</v>
      </c>
      <c r="P67" s="120">
        <v>0.26</v>
      </c>
      <c r="Q67" s="120">
        <v>0.26</v>
      </c>
      <c r="R67" s="120">
        <v>0.08</v>
      </c>
      <c r="S67" s="120">
        <v>0.67</v>
      </c>
      <c r="T67" s="120">
        <v>0.09</v>
      </c>
      <c r="U67" s="120">
        <v>0.57999999999999996</v>
      </c>
      <c r="V67" s="120">
        <v>0.56999999999999995</v>
      </c>
      <c r="W67" s="120">
        <v>0.32</v>
      </c>
      <c r="X67" s="120">
        <v>0.46</v>
      </c>
      <c r="Y67" s="120">
        <v>0.28000000000000003</v>
      </c>
      <c r="Z67" s="120">
        <v>0.15</v>
      </c>
      <c r="AA67" s="120">
        <v>0.37</v>
      </c>
      <c r="AB67" s="120">
        <v>0.36</v>
      </c>
      <c r="AC67" s="120">
        <v>0.22</v>
      </c>
      <c r="AD67" s="120">
        <v>0.15</v>
      </c>
      <c r="AE67" s="120">
        <v>0.41</v>
      </c>
      <c r="AF67" s="120">
        <v>0.67</v>
      </c>
      <c r="AG67" s="120">
        <v>0.45</v>
      </c>
      <c r="AH67" s="120">
        <v>0.19</v>
      </c>
      <c r="AI67" s="120">
        <v>0.23</v>
      </c>
      <c r="AJ67" s="120">
        <v>0.51</v>
      </c>
      <c r="AK67" s="120">
        <v>0.43</v>
      </c>
      <c r="AL67" s="120">
        <v>0.39</v>
      </c>
      <c r="AM67" s="120">
        <v>0.11</v>
      </c>
      <c r="AN67" s="120">
        <v>0.38</v>
      </c>
      <c r="AO67" s="120">
        <v>0.21</v>
      </c>
      <c r="AP67" s="120">
        <v>0.16</v>
      </c>
      <c r="AQ67" s="120">
        <v>0.41</v>
      </c>
      <c r="AR67" s="120">
        <v>0.18</v>
      </c>
      <c r="AS67" s="120">
        <v>0.68</v>
      </c>
      <c r="AT67" s="120">
        <v>0.35</v>
      </c>
      <c r="AU67" s="120">
        <v>0.74</v>
      </c>
      <c r="AV67" s="120">
        <v>0.28000000000000003</v>
      </c>
      <c r="AW67" s="120">
        <v>0.47</v>
      </c>
      <c r="AX67" s="120">
        <v>0.19</v>
      </c>
      <c r="AY67" s="120">
        <v>0.27</v>
      </c>
      <c r="AZ67" s="120">
        <v>0.35</v>
      </c>
      <c r="BA67" s="120">
        <v>0.47</v>
      </c>
      <c r="BB67" s="120">
        <v>0.38</v>
      </c>
      <c r="BC67" s="120">
        <v>0.41</v>
      </c>
    </row>
    <row r="68" spans="1:55" ht="29.25" x14ac:dyDescent="0.45">
      <c r="A68" s="261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7"/>
      <c r="P68" s="117"/>
      <c r="Q68" s="119">
        <v>0.01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0.02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0.06</v>
      </c>
      <c r="AE68" s="119">
        <v>0.04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0.02</v>
      </c>
      <c r="AW68" s="119">
        <v>0</v>
      </c>
      <c r="AX68" s="119">
        <v>0</v>
      </c>
      <c r="AY68" s="117"/>
      <c r="AZ68" s="117"/>
      <c r="BA68" s="117"/>
      <c r="BB68" s="117"/>
      <c r="BC68" s="119">
        <v>0</v>
      </c>
    </row>
    <row r="69" spans="1:55" ht="29.25" x14ac:dyDescent="0.45">
      <c r="A69" s="260">
        <v>65</v>
      </c>
      <c r="B69" s="173" t="s">
        <v>202</v>
      </c>
      <c r="C69" s="120">
        <v>0.7</v>
      </c>
      <c r="D69" s="120">
        <v>0.6</v>
      </c>
      <c r="E69" s="120">
        <v>0.35</v>
      </c>
      <c r="F69" s="120">
        <v>0.56999999999999995</v>
      </c>
      <c r="G69" s="120">
        <v>1.19</v>
      </c>
      <c r="H69" s="120">
        <v>0.85</v>
      </c>
      <c r="I69" s="120">
        <v>0.8</v>
      </c>
      <c r="J69" s="120">
        <v>0.37</v>
      </c>
      <c r="K69" s="120">
        <v>0.98</v>
      </c>
      <c r="L69" s="120">
        <v>1.01</v>
      </c>
      <c r="M69" s="120">
        <v>0.56000000000000005</v>
      </c>
      <c r="N69" s="120">
        <v>0.47</v>
      </c>
      <c r="O69" s="120">
        <v>0.7</v>
      </c>
      <c r="P69" s="120">
        <v>0.76</v>
      </c>
      <c r="Q69" s="120">
        <v>0.86</v>
      </c>
      <c r="R69" s="120">
        <v>0.37</v>
      </c>
      <c r="S69" s="120">
        <v>0.54</v>
      </c>
      <c r="T69" s="120">
        <v>0.26</v>
      </c>
      <c r="U69" s="120">
        <v>0.54</v>
      </c>
      <c r="V69" s="120">
        <v>0.36</v>
      </c>
      <c r="W69" s="120">
        <v>0.75</v>
      </c>
      <c r="X69" s="120">
        <v>0.73</v>
      </c>
      <c r="Y69" s="120">
        <v>0.4</v>
      </c>
      <c r="Z69" s="120">
        <v>0.51</v>
      </c>
      <c r="AA69" s="120">
        <v>0.42</v>
      </c>
      <c r="AB69" s="120">
        <v>0.59</v>
      </c>
      <c r="AC69" s="120">
        <v>0.42</v>
      </c>
      <c r="AD69" s="120">
        <v>0.68</v>
      </c>
      <c r="AE69" s="120">
        <v>0.81</v>
      </c>
      <c r="AF69" s="120">
        <v>0.49</v>
      </c>
      <c r="AG69" s="120">
        <v>0.6</v>
      </c>
      <c r="AH69" s="120">
        <v>0.56000000000000005</v>
      </c>
      <c r="AI69" s="120">
        <v>0.47</v>
      </c>
      <c r="AJ69" s="120">
        <v>0.68</v>
      </c>
      <c r="AK69" s="120">
        <v>0.49</v>
      </c>
      <c r="AL69" s="120">
        <v>0.24</v>
      </c>
      <c r="AM69" s="120">
        <v>0.33</v>
      </c>
      <c r="AN69" s="120">
        <v>0.28000000000000003</v>
      </c>
      <c r="AO69" s="120">
        <v>0.9</v>
      </c>
      <c r="AP69" s="120">
        <v>0.87</v>
      </c>
      <c r="AQ69" s="120">
        <v>0.76</v>
      </c>
      <c r="AR69" s="120">
        <v>0.44</v>
      </c>
      <c r="AS69" s="120">
        <v>0.36</v>
      </c>
      <c r="AT69" s="120">
        <v>0.52</v>
      </c>
      <c r="AU69" s="120">
        <v>0.42</v>
      </c>
      <c r="AV69" s="120">
        <v>0.67</v>
      </c>
      <c r="AW69" s="120">
        <v>0.55000000000000004</v>
      </c>
      <c r="AX69" s="120">
        <v>0.61</v>
      </c>
      <c r="AY69" s="120">
        <v>0.62</v>
      </c>
      <c r="AZ69" s="120">
        <v>0.61</v>
      </c>
      <c r="BA69" s="120">
        <v>1.1000000000000001</v>
      </c>
      <c r="BB69" s="120">
        <v>0.87</v>
      </c>
      <c r="BC69" s="120">
        <v>1.2</v>
      </c>
    </row>
    <row r="70" spans="1:55" ht="29.25" x14ac:dyDescent="0.45">
      <c r="A70" s="261">
        <v>66</v>
      </c>
      <c r="B70" s="174" t="s">
        <v>203</v>
      </c>
      <c r="C70" s="119">
        <v>0.14000000000000001</v>
      </c>
      <c r="D70" s="119">
        <v>4.41</v>
      </c>
      <c r="E70" s="119">
        <v>9.08</v>
      </c>
      <c r="F70" s="119">
        <v>4.0199999999999996</v>
      </c>
      <c r="G70" s="119">
        <v>0.19</v>
      </c>
      <c r="H70" s="119">
        <v>0.28000000000000003</v>
      </c>
      <c r="I70" s="119">
        <v>1.23</v>
      </c>
      <c r="J70" s="119">
        <v>0.43</v>
      </c>
      <c r="K70" s="119">
        <v>0.74</v>
      </c>
      <c r="L70" s="119">
        <v>3.73</v>
      </c>
      <c r="M70" s="119">
        <v>0.98</v>
      </c>
      <c r="N70" s="119">
        <v>7.0000000000000007E-2</v>
      </c>
      <c r="O70" s="119">
        <v>0.2</v>
      </c>
      <c r="P70" s="119">
        <v>0.05</v>
      </c>
      <c r="Q70" s="119">
        <v>0.13</v>
      </c>
      <c r="R70" s="119">
        <v>0.16</v>
      </c>
      <c r="S70" s="119">
        <v>0.09</v>
      </c>
      <c r="T70" s="119">
        <v>0.08</v>
      </c>
      <c r="U70" s="119">
        <v>0.1</v>
      </c>
      <c r="V70" s="119">
        <v>0.06</v>
      </c>
      <c r="W70" s="119">
        <v>0.33</v>
      </c>
      <c r="X70" s="119">
        <v>0.09</v>
      </c>
      <c r="Y70" s="119">
        <v>0.05</v>
      </c>
      <c r="Z70" s="119">
        <v>0.13</v>
      </c>
      <c r="AA70" s="119">
        <v>0.14000000000000001</v>
      </c>
      <c r="AB70" s="119">
        <v>0.21</v>
      </c>
      <c r="AC70" s="119">
        <v>0.08</v>
      </c>
      <c r="AD70" s="119">
        <v>0.22</v>
      </c>
      <c r="AE70" s="119">
        <v>0.11</v>
      </c>
      <c r="AF70" s="119">
        <v>0.11</v>
      </c>
      <c r="AG70" s="119">
        <v>0.09</v>
      </c>
      <c r="AH70" s="119">
        <v>0.14000000000000001</v>
      </c>
      <c r="AI70" s="119">
        <v>0.16</v>
      </c>
      <c r="AJ70" s="119">
        <v>0.38</v>
      </c>
      <c r="AK70" s="119">
        <v>0.42</v>
      </c>
      <c r="AL70" s="119">
        <v>0.12</v>
      </c>
      <c r="AM70" s="119">
        <v>0.35</v>
      </c>
      <c r="AN70" s="119">
        <v>1.63</v>
      </c>
      <c r="AO70" s="119">
        <v>2.0699999999999998</v>
      </c>
      <c r="AP70" s="119">
        <v>1.92</v>
      </c>
      <c r="AQ70" s="119">
        <v>1.75</v>
      </c>
      <c r="AR70" s="119">
        <v>0.28999999999999998</v>
      </c>
      <c r="AS70" s="119">
        <v>0.72</v>
      </c>
      <c r="AT70" s="119">
        <v>0.26</v>
      </c>
      <c r="AU70" s="119">
        <v>0.37</v>
      </c>
      <c r="AV70" s="119">
        <v>0.26</v>
      </c>
      <c r="AW70" s="119">
        <v>0.25</v>
      </c>
      <c r="AX70" s="119">
        <v>0.51</v>
      </c>
      <c r="AY70" s="119">
        <v>0.26</v>
      </c>
      <c r="AZ70" s="119">
        <v>0.13</v>
      </c>
      <c r="BA70" s="119">
        <v>0.25</v>
      </c>
      <c r="BB70" s="119">
        <v>0.27</v>
      </c>
      <c r="BC70" s="119">
        <v>0.17</v>
      </c>
    </row>
    <row r="71" spans="1:55" ht="54.75" x14ac:dyDescent="0.45">
      <c r="A71" s="260">
        <v>67</v>
      </c>
      <c r="B71" s="173" t="s">
        <v>204</v>
      </c>
      <c r="C71" s="120">
        <v>0.32</v>
      </c>
      <c r="D71" s="120">
        <v>0.51</v>
      </c>
      <c r="E71" s="120">
        <v>0.45</v>
      </c>
      <c r="F71" s="120">
        <v>0.66</v>
      </c>
      <c r="G71" s="120">
        <v>0.94</v>
      </c>
      <c r="H71" s="120">
        <v>0.39</v>
      </c>
      <c r="I71" s="120">
        <v>0.45</v>
      </c>
      <c r="J71" s="120">
        <v>0.27</v>
      </c>
      <c r="K71" s="120">
        <v>1.1200000000000001</v>
      </c>
      <c r="L71" s="120">
        <v>0.64</v>
      </c>
      <c r="M71" s="120">
        <v>1.86</v>
      </c>
      <c r="N71" s="120">
        <v>0.5</v>
      </c>
      <c r="O71" s="120">
        <v>0.37</v>
      </c>
      <c r="P71" s="120">
        <v>0.32</v>
      </c>
      <c r="Q71" s="120">
        <v>0.46</v>
      </c>
      <c r="R71" s="120">
        <v>0.54</v>
      </c>
      <c r="S71" s="120">
        <v>0.63</v>
      </c>
      <c r="T71" s="120">
        <v>0.45</v>
      </c>
      <c r="U71" s="120">
        <v>0.6</v>
      </c>
      <c r="V71" s="120">
        <v>0.56999999999999995</v>
      </c>
      <c r="W71" s="120">
        <v>2.13</v>
      </c>
      <c r="X71" s="120">
        <v>0.62</v>
      </c>
      <c r="Y71" s="120">
        <v>0.71</v>
      </c>
      <c r="Z71" s="120">
        <v>0.49</v>
      </c>
      <c r="AA71" s="120">
        <v>0.13</v>
      </c>
      <c r="AB71" s="120">
        <v>0.48</v>
      </c>
      <c r="AC71" s="120">
        <v>0.28000000000000003</v>
      </c>
      <c r="AD71" s="120">
        <v>0.49</v>
      </c>
      <c r="AE71" s="120">
        <v>0.43</v>
      </c>
      <c r="AF71" s="120">
        <v>0.35</v>
      </c>
      <c r="AG71" s="120">
        <v>0.52</v>
      </c>
      <c r="AH71" s="120">
        <v>0.44</v>
      </c>
      <c r="AI71" s="120">
        <v>0.38</v>
      </c>
      <c r="AJ71" s="120">
        <v>0.19</v>
      </c>
      <c r="AK71" s="120">
        <v>0.2</v>
      </c>
      <c r="AL71" s="120">
        <v>0.27</v>
      </c>
      <c r="AM71" s="120">
        <v>0.3</v>
      </c>
      <c r="AN71" s="120">
        <v>0.51</v>
      </c>
      <c r="AO71" s="120">
        <v>0.54</v>
      </c>
      <c r="AP71" s="120">
        <v>0.5</v>
      </c>
      <c r="AQ71" s="120">
        <v>0.34</v>
      </c>
      <c r="AR71" s="120">
        <v>0.17</v>
      </c>
      <c r="AS71" s="120">
        <v>0.46</v>
      </c>
      <c r="AT71" s="120">
        <v>0.28000000000000003</v>
      </c>
      <c r="AU71" s="120">
        <v>0.22</v>
      </c>
      <c r="AV71" s="120">
        <v>0.59</v>
      </c>
      <c r="AW71" s="120">
        <v>0.33</v>
      </c>
      <c r="AX71" s="120">
        <v>0.28000000000000003</v>
      </c>
      <c r="AY71" s="120">
        <v>0.19</v>
      </c>
      <c r="AZ71" s="120">
        <v>0.43</v>
      </c>
      <c r="BA71" s="120">
        <v>0.74</v>
      </c>
      <c r="BB71" s="120">
        <v>0.74</v>
      </c>
      <c r="BC71" s="120">
        <v>0.46</v>
      </c>
    </row>
    <row r="72" spans="1:55" x14ac:dyDescent="0.45">
      <c r="A72" s="261">
        <v>68</v>
      </c>
      <c r="B72" s="174" t="s">
        <v>205</v>
      </c>
      <c r="C72" s="119">
        <v>22.07</v>
      </c>
      <c r="D72" s="119">
        <v>18.78</v>
      </c>
      <c r="E72" s="119">
        <v>27.03</v>
      </c>
      <c r="F72" s="119">
        <v>19.05</v>
      </c>
      <c r="G72" s="119">
        <v>22.05</v>
      </c>
      <c r="H72" s="119">
        <v>18.93</v>
      </c>
      <c r="I72" s="119">
        <v>17.68</v>
      </c>
      <c r="J72" s="119">
        <v>17.260000000000002</v>
      </c>
      <c r="K72" s="119">
        <v>31.48</v>
      </c>
      <c r="L72" s="119">
        <v>27.61</v>
      </c>
      <c r="M72" s="119">
        <v>29.89</v>
      </c>
      <c r="N72" s="119">
        <v>30.45</v>
      </c>
      <c r="O72" s="119">
        <v>17.41</v>
      </c>
      <c r="P72" s="119">
        <v>16.899999999999999</v>
      </c>
      <c r="Q72" s="119">
        <v>25.99</v>
      </c>
      <c r="R72" s="119">
        <v>12.34</v>
      </c>
      <c r="S72" s="119">
        <v>11.02</v>
      </c>
      <c r="T72" s="119">
        <v>11.2</v>
      </c>
      <c r="U72" s="119">
        <v>17.48</v>
      </c>
      <c r="V72" s="119">
        <v>8.3800000000000008</v>
      </c>
      <c r="W72" s="119">
        <v>11.9</v>
      </c>
      <c r="X72" s="119">
        <v>23.02</v>
      </c>
      <c r="Y72" s="119">
        <v>15.41</v>
      </c>
      <c r="Z72" s="119">
        <v>11.27</v>
      </c>
      <c r="AA72" s="119">
        <v>14.81</v>
      </c>
      <c r="AB72" s="119">
        <v>6.63</v>
      </c>
      <c r="AC72" s="119">
        <v>8.6300000000000008</v>
      </c>
      <c r="AD72" s="119">
        <v>6.7</v>
      </c>
      <c r="AE72" s="119">
        <v>11.4</v>
      </c>
      <c r="AF72" s="119">
        <v>22.01</v>
      </c>
      <c r="AG72" s="119">
        <v>8.24</v>
      </c>
      <c r="AH72" s="119">
        <v>7.87</v>
      </c>
      <c r="AI72" s="119">
        <v>10.53</v>
      </c>
      <c r="AJ72" s="119">
        <v>13.72</v>
      </c>
      <c r="AK72" s="119">
        <v>18.66</v>
      </c>
      <c r="AL72" s="119">
        <v>26.21</v>
      </c>
      <c r="AM72" s="119">
        <v>25.75</v>
      </c>
      <c r="AN72" s="119">
        <v>15.18</v>
      </c>
      <c r="AO72" s="119">
        <v>21.02</v>
      </c>
      <c r="AP72" s="119">
        <v>10.91</v>
      </c>
      <c r="AQ72" s="119">
        <v>10.59</v>
      </c>
      <c r="AR72" s="119">
        <v>10.51</v>
      </c>
      <c r="AS72" s="119">
        <v>16.75</v>
      </c>
      <c r="AT72" s="119">
        <v>10.5</v>
      </c>
      <c r="AU72" s="119">
        <v>24.67</v>
      </c>
      <c r="AV72" s="119">
        <v>13.16</v>
      </c>
      <c r="AW72" s="119">
        <v>12.66</v>
      </c>
      <c r="AX72" s="119">
        <v>13.37</v>
      </c>
      <c r="AY72" s="119">
        <v>10.76</v>
      </c>
      <c r="AZ72" s="119">
        <v>20.2</v>
      </c>
      <c r="BA72" s="119">
        <v>18.920000000000002</v>
      </c>
      <c r="BB72" s="119">
        <v>13.23</v>
      </c>
      <c r="BC72" s="119">
        <v>20.399999999999999</v>
      </c>
    </row>
    <row r="73" spans="1:55" ht="42" x14ac:dyDescent="0.45">
      <c r="A73" s="260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</v>
      </c>
      <c r="AR73" s="120">
        <v>0</v>
      </c>
      <c r="AS73" s="120">
        <v>0</v>
      </c>
      <c r="AT73" s="120">
        <v>0</v>
      </c>
      <c r="AU73" s="120">
        <v>0</v>
      </c>
      <c r="AV73" s="120">
        <v>0</v>
      </c>
      <c r="AW73" s="120">
        <v>0</v>
      </c>
      <c r="AX73" s="120">
        <v>0</v>
      </c>
      <c r="AY73" s="116"/>
      <c r="AZ73" s="116"/>
      <c r="BA73" s="116"/>
      <c r="BB73" s="116"/>
      <c r="BC73" s="116"/>
    </row>
    <row r="74" spans="1:55" ht="29.25" x14ac:dyDescent="0.45">
      <c r="A74" s="261">
        <v>70</v>
      </c>
      <c r="B74" s="174" t="s">
        <v>98</v>
      </c>
      <c r="C74" s="119">
        <v>65.44</v>
      </c>
      <c r="D74" s="119">
        <v>53.64</v>
      </c>
      <c r="E74" s="119">
        <v>71.099999999999994</v>
      </c>
      <c r="F74" s="119">
        <v>55.15</v>
      </c>
      <c r="G74" s="119">
        <v>61</v>
      </c>
      <c r="H74" s="119">
        <v>58.7</v>
      </c>
      <c r="I74" s="119">
        <v>62.69</v>
      </c>
      <c r="J74" s="119">
        <v>56.3</v>
      </c>
      <c r="K74" s="119">
        <v>66.39</v>
      </c>
      <c r="L74" s="119">
        <v>55.98</v>
      </c>
      <c r="M74" s="119">
        <v>35.99</v>
      </c>
      <c r="N74" s="119">
        <v>58.38</v>
      </c>
      <c r="O74" s="119">
        <v>54.96</v>
      </c>
      <c r="P74" s="119">
        <v>52.18</v>
      </c>
      <c r="Q74" s="119">
        <v>84.53</v>
      </c>
      <c r="R74" s="119">
        <v>46.34</v>
      </c>
      <c r="S74" s="119">
        <v>53.92</v>
      </c>
      <c r="T74" s="119">
        <v>45.42</v>
      </c>
      <c r="U74" s="119">
        <v>62.14</v>
      </c>
      <c r="V74" s="119">
        <v>38.78</v>
      </c>
      <c r="W74" s="119">
        <v>61.33</v>
      </c>
      <c r="X74" s="119">
        <v>53.57</v>
      </c>
      <c r="Y74" s="119">
        <v>48.52</v>
      </c>
      <c r="Z74" s="119">
        <v>72.25</v>
      </c>
      <c r="AA74" s="119">
        <v>85.23</v>
      </c>
      <c r="AB74" s="119">
        <v>79.069999999999993</v>
      </c>
      <c r="AC74" s="119">
        <v>80.33</v>
      </c>
      <c r="AD74" s="119">
        <v>72.84</v>
      </c>
      <c r="AE74" s="119">
        <v>82.5</v>
      </c>
      <c r="AF74" s="119">
        <v>78.569999999999993</v>
      </c>
      <c r="AG74" s="119">
        <v>96.99</v>
      </c>
      <c r="AH74" s="119">
        <v>86.88</v>
      </c>
      <c r="AI74" s="119">
        <v>89.7</v>
      </c>
      <c r="AJ74" s="119">
        <v>79.900000000000006</v>
      </c>
      <c r="AK74" s="119">
        <v>68.48</v>
      </c>
      <c r="AL74" s="119">
        <v>80.989999999999995</v>
      </c>
      <c r="AM74" s="119">
        <v>84.72</v>
      </c>
      <c r="AN74" s="119">
        <v>73.8</v>
      </c>
      <c r="AO74" s="119">
        <v>100.66</v>
      </c>
      <c r="AP74" s="119">
        <v>73.44</v>
      </c>
      <c r="AQ74" s="119">
        <v>95.67</v>
      </c>
      <c r="AR74" s="119">
        <v>75.760000000000005</v>
      </c>
      <c r="AS74" s="119">
        <v>104.37</v>
      </c>
      <c r="AT74" s="119">
        <v>102.57</v>
      </c>
      <c r="AU74" s="119">
        <v>116.65</v>
      </c>
      <c r="AV74" s="119">
        <v>109.68</v>
      </c>
      <c r="AW74" s="119">
        <v>70.400000000000006</v>
      </c>
      <c r="AX74" s="119">
        <v>100.07</v>
      </c>
      <c r="AY74" s="119">
        <v>110.34</v>
      </c>
      <c r="AZ74" s="119">
        <v>106.33</v>
      </c>
      <c r="BA74" s="119">
        <v>109.82</v>
      </c>
      <c r="BB74" s="119">
        <v>109.5</v>
      </c>
      <c r="BC74" s="119">
        <v>107.39</v>
      </c>
    </row>
    <row r="75" spans="1:55" ht="29.25" x14ac:dyDescent="0.45">
      <c r="A75" s="260">
        <v>71</v>
      </c>
      <c r="B75" s="173" t="s">
        <v>207</v>
      </c>
      <c r="C75" s="120">
        <v>0.06</v>
      </c>
      <c r="D75" s="120">
        <v>0.11</v>
      </c>
      <c r="E75" s="120">
        <v>0.03</v>
      </c>
      <c r="F75" s="120">
        <v>0.36</v>
      </c>
      <c r="G75" s="120">
        <v>0.14000000000000001</v>
      </c>
      <c r="H75" s="120">
        <v>0.65</v>
      </c>
      <c r="I75" s="120">
        <v>0.38</v>
      </c>
      <c r="J75" s="120">
        <v>0.05</v>
      </c>
      <c r="K75" s="120">
        <v>0.06</v>
      </c>
      <c r="L75" s="120">
        <v>0.52</v>
      </c>
      <c r="M75" s="120">
        <v>7.0000000000000007E-2</v>
      </c>
      <c r="N75" s="120">
        <v>0.6</v>
      </c>
      <c r="O75" s="120">
        <v>0.09</v>
      </c>
      <c r="P75" s="120">
        <v>0.04</v>
      </c>
      <c r="Q75" s="120">
        <v>0.95</v>
      </c>
      <c r="R75" s="120">
        <v>0.22</v>
      </c>
      <c r="S75" s="120">
        <v>0.64</v>
      </c>
      <c r="T75" s="120">
        <v>1.05</v>
      </c>
      <c r="U75" s="120">
        <v>0.2</v>
      </c>
      <c r="V75" s="120">
        <v>0.41</v>
      </c>
      <c r="W75" s="120">
        <v>0.45</v>
      </c>
      <c r="X75" s="120">
        <v>0.93</v>
      </c>
      <c r="Y75" s="120">
        <v>0.5</v>
      </c>
      <c r="Z75" s="120">
        <v>0.56000000000000005</v>
      </c>
      <c r="AA75" s="120">
        <v>1.02</v>
      </c>
      <c r="AB75" s="120">
        <v>0.45</v>
      </c>
      <c r="AC75" s="120">
        <v>0.46</v>
      </c>
      <c r="AD75" s="120">
        <v>0.14000000000000001</v>
      </c>
      <c r="AE75" s="120">
        <v>1.38</v>
      </c>
      <c r="AF75" s="120">
        <v>0.76</v>
      </c>
      <c r="AG75" s="120">
        <v>1.43</v>
      </c>
      <c r="AH75" s="120">
        <v>0.94</v>
      </c>
      <c r="AI75" s="120">
        <v>0.25</v>
      </c>
      <c r="AJ75" s="120">
        <v>0.04</v>
      </c>
      <c r="AK75" s="120">
        <v>0.06</v>
      </c>
      <c r="AL75" s="120">
        <v>0.04</v>
      </c>
      <c r="AM75" s="116"/>
      <c r="AN75" s="120">
        <v>0.03</v>
      </c>
      <c r="AO75" s="120">
        <v>0.05</v>
      </c>
      <c r="AP75" s="120">
        <v>0.22</v>
      </c>
      <c r="AQ75" s="120">
        <v>0.03</v>
      </c>
      <c r="AR75" s="120">
        <v>0.05</v>
      </c>
      <c r="AS75" s="120">
        <v>0.06</v>
      </c>
      <c r="AT75" s="120">
        <v>7.0000000000000007E-2</v>
      </c>
      <c r="AU75" s="120">
        <v>0.05</v>
      </c>
      <c r="AV75" s="120">
        <v>0.06</v>
      </c>
      <c r="AW75" s="120">
        <v>0.06</v>
      </c>
      <c r="AX75" s="120">
        <v>0.03</v>
      </c>
      <c r="AY75" s="120">
        <v>0.1</v>
      </c>
      <c r="AZ75" s="120">
        <v>0.03</v>
      </c>
      <c r="BA75" s="120">
        <v>0.14000000000000001</v>
      </c>
      <c r="BB75" s="120">
        <v>0.05</v>
      </c>
      <c r="BC75" s="120">
        <v>0.1</v>
      </c>
    </row>
    <row r="76" spans="1:55" ht="29.25" x14ac:dyDescent="0.45">
      <c r="A76" s="261">
        <v>72</v>
      </c>
      <c r="B76" s="174" t="s">
        <v>104</v>
      </c>
      <c r="C76" s="119">
        <v>18.18</v>
      </c>
      <c r="D76" s="119">
        <v>18.41</v>
      </c>
      <c r="E76" s="119">
        <v>19.53</v>
      </c>
      <c r="F76" s="119">
        <v>16.010000000000002</v>
      </c>
      <c r="G76" s="119">
        <v>18.96</v>
      </c>
      <c r="H76" s="119">
        <v>22.68</v>
      </c>
      <c r="I76" s="119">
        <v>19.27</v>
      </c>
      <c r="J76" s="119">
        <v>21.36</v>
      </c>
      <c r="K76" s="119">
        <v>17.239999999999998</v>
      </c>
      <c r="L76" s="119">
        <v>17.72</v>
      </c>
      <c r="M76" s="119">
        <v>16.149999999999999</v>
      </c>
      <c r="N76" s="119">
        <v>18.34</v>
      </c>
      <c r="O76" s="119">
        <v>18.309999999999999</v>
      </c>
      <c r="P76" s="119">
        <v>17.18</v>
      </c>
      <c r="Q76" s="119">
        <v>27.71</v>
      </c>
      <c r="R76" s="119">
        <v>14.73</v>
      </c>
      <c r="S76" s="119">
        <v>25.08</v>
      </c>
      <c r="T76" s="119">
        <v>17.13</v>
      </c>
      <c r="U76" s="119">
        <v>19.96</v>
      </c>
      <c r="V76" s="119">
        <v>18.93</v>
      </c>
      <c r="W76" s="119">
        <v>22.66</v>
      </c>
      <c r="X76" s="119">
        <v>18.7</v>
      </c>
      <c r="Y76" s="119">
        <v>16.96</v>
      </c>
      <c r="Z76" s="119">
        <v>14.75</v>
      </c>
      <c r="AA76" s="119">
        <v>17.36</v>
      </c>
      <c r="AB76" s="119">
        <v>16.47</v>
      </c>
      <c r="AC76" s="119">
        <v>19.87</v>
      </c>
      <c r="AD76" s="119">
        <v>19.37</v>
      </c>
      <c r="AE76" s="119">
        <v>16.559999999999999</v>
      </c>
      <c r="AF76" s="119">
        <v>17.850000000000001</v>
      </c>
      <c r="AG76" s="119">
        <v>17.43</v>
      </c>
      <c r="AH76" s="119">
        <v>23.52</v>
      </c>
      <c r="AI76" s="119">
        <v>23.51</v>
      </c>
      <c r="AJ76" s="119">
        <v>14.7</v>
      </c>
      <c r="AK76" s="119">
        <v>22.05</v>
      </c>
      <c r="AL76" s="119">
        <v>14.37</v>
      </c>
      <c r="AM76" s="119">
        <v>13.54</v>
      </c>
      <c r="AN76" s="119">
        <v>15.4</v>
      </c>
      <c r="AO76" s="119">
        <v>26.27</v>
      </c>
      <c r="AP76" s="119">
        <v>16.78</v>
      </c>
      <c r="AQ76" s="119">
        <v>23.8</v>
      </c>
      <c r="AR76" s="119">
        <v>19.899999999999999</v>
      </c>
      <c r="AS76" s="119">
        <v>15.1</v>
      </c>
      <c r="AT76" s="119">
        <v>17.79</v>
      </c>
      <c r="AU76" s="119">
        <v>22.68</v>
      </c>
      <c r="AV76" s="119">
        <v>16.36</v>
      </c>
      <c r="AW76" s="119">
        <v>20.079999999999998</v>
      </c>
      <c r="AX76" s="119">
        <v>16.09</v>
      </c>
      <c r="AY76" s="119">
        <v>20.39</v>
      </c>
      <c r="AZ76" s="119">
        <v>27.98</v>
      </c>
      <c r="BA76" s="119">
        <v>21.91</v>
      </c>
      <c r="BB76" s="119">
        <v>20.49</v>
      </c>
      <c r="BC76" s="119">
        <v>29.48</v>
      </c>
    </row>
    <row r="77" spans="1:55" ht="29.25" x14ac:dyDescent="0.45">
      <c r="A77" s="260">
        <v>73</v>
      </c>
      <c r="B77" s="173" t="s">
        <v>77</v>
      </c>
      <c r="C77" s="120">
        <v>650.27</v>
      </c>
      <c r="D77" s="120">
        <v>821.69</v>
      </c>
      <c r="E77" s="120">
        <v>692.48</v>
      </c>
      <c r="F77" s="120">
        <v>601.29</v>
      </c>
      <c r="G77" s="120">
        <v>678.42</v>
      </c>
      <c r="H77" s="120">
        <v>800.33</v>
      </c>
      <c r="I77" s="120">
        <v>730.14</v>
      </c>
      <c r="J77" s="120">
        <v>813.85</v>
      </c>
      <c r="K77" s="120">
        <v>841.41</v>
      </c>
      <c r="L77" s="120">
        <v>928.12</v>
      </c>
      <c r="M77" s="120">
        <v>902.64</v>
      </c>
      <c r="N77" s="120">
        <v>837.4</v>
      </c>
      <c r="O77" s="120">
        <v>675.2</v>
      </c>
      <c r="P77" s="120">
        <v>868.64</v>
      </c>
      <c r="Q77" s="120">
        <v>825.38</v>
      </c>
      <c r="R77" s="120">
        <v>787.66</v>
      </c>
      <c r="S77" s="120">
        <v>817.51</v>
      </c>
      <c r="T77" s="120">
        <v>666.8</v>
      </c>
      <c r="U77" s="120">
        <v>884.93</v>
      </c>
      <c r="V77" s="120">
        <v>794.92</v>
      </c>
      <c r="W77" s="120">
        <v>907.93</v>
      </c>
      <c r="X77" s="120">
        <v>915.84</v>
      </c>
      <c r="Y77" s="120">
        <v>811.72</v>
      </c>
      <c r="Z77" s="120">
        <v>811.51</v>
      </c>
      <c r="AA77" s="120">
        <v>769.92</v>
      </c>
      <c r="AB77" s="120">
        <v>893.24</v>
      </c>
      <c r="AC77" s="120">
        <v>868.63</v>
      </c>
      <c r="AD77" s="120">
        <v>628.02</v>
      </c>
      <c r="AE77" s="120">
        <v>919.46</v>
      </c>
      <c r="AF77" s="118">
        <v>1041.25</v>
      </c>
      <c r="AG77" s="120">
        <v>949.87</v>
      </c>
      <c r="AH77" s="120">
        <v>979.88</v>
      </c>
      <c r="AI77" s="120">
        <v>932.86</v>
      </c>
      <c r="AJ77" s="120">
        <v>803.68</v>
      </c>
      <c r="AK77" s="120">
        <v>800.63</v>
      </c>
      <c r="AL77" s="120">
        <v>721.97</v>
      </c>
      <c r="AM77" s="120">
        <v>748.97</v>
      </c>
      <c r="AN77" s="120">
        <v>779.99</v>
      </c>
      <c r="AO77" s="120">
        <v>925.88</v>
      </c>
      <c r="AP77" s="120">
        <v>660.3</v>
      </c>
      <c r="AQ77" s="120">
        <v>867.82</v>
      </c>
      <c r="AR77" s="120">
        <v>937.2</v>
      </c>
      <c r="AS77" s="120">
        <v>816.94</v>
      </c>
      <c r="AT77" s="120">
        <v>943.56</v>
      </c>
      <c r="AU77" s="118">
        <v>1098.53</v>
      </c>
      <c r="AV77" s="120">
        <v>938.89</v>
      </c>
      <c r="AW77" s="118">
        <v>1021.52</v>
      </c>
      <c r="AX77" s="120">
        <v>765.18</v>
      </c>
      <c r="AY77" s="120">
        <v>884.43</v>
      </c>
      <c r="AZ77" s="120">
        <v>926.62</v>
      </c>
      <c r="BA77" s="120">
        <v>997.14</v>
      </c>
      <c r="BB77" s="120">
        <v>767.35</v>
      </c>
      <c r="BC77" s="118">
        <v>1067.45</v>
      </c>
    </row>
    <row r="78" spans="1:55" x14ac:dyDescent="0.45">
      <c r="A78" s="261">
        <v>74</v>
      </c>
      <c r="B78" s="174" t="s">
        <v>208</v>
      </c>
      <c r="C78" s="119">
        <v>0.59</v>
      </c>
      <c r="D78" s="119">
        <v>0.21</v>
      </c>
      <c r="E78" s="119">
        <v>0.16</v>
      </c>
      <c r="F78" s="119">
        <v>0.74</v>
      </c>
      <c r="G78" s="119">
        <v>0.28999999999999998</v>
      </c>
      <c r="H78" s="119">
        <v>0.53</v>
      </c>
      <c r="I78" s="119">
        <v>0.81</v>
      </c>
      <c r="J78" s="119">
        <v>0.36</v>
      </c>
      <c r="K78" s="119">
        <v>0.75</v>
      </c>
      <c r="L78" s="119">
        <v>0.14000000000000001</v>
      </c>
      <c r="M78" s="119">
        <v>0.14000000000000001</v>
      </c>
      <c r="N78" s="119">
        <v>0.12</v>
      </c>
      <c r="O78" s="119">
        <v>0.26</v>
      </c>
      <c r="P78" s="119">
        <v>0.4</v>
      </c>
      <c r="Q78" s="119">
        <v>0.33</v>
      </c>
      <c r="R78" s="119">
        <v>0.23</v>
      </c>
      <c r="S78" s="119">
        <v>0.45</v>
      </c>
      <c r="T78" s="119">
        <v>0.34</v>
      </c>
      <c r="U78" s="119">
        <v>0.5</v>
      </c>
      <c r="V78" s="119">
        <v>0.36</v>
      </c>
      <c r="W78" s="119">
        <v>0.44</v>
      </c>
      <c r="X78" s="119">
        <v>0.44</v>
      </c>
      <c r="Y78" s="119">
        <v>0.26</v>
      </c>
      <c r="Z78" s="119">
        <v>0.42</v>
      </c>
      <c r="AA78" s="119">
        <v>0.28999999999999998</v>
      </c>
      <c r="AB78" s="119">
        <v>0.6</v>
      </c>
      <c r="AC78" s="119">
        <v>0.56000000000000005</v>
      </c>
      <c r="AD78" s="119">
        <v>0.08</v>
      </c>
      <c r="AE78" s="119">
        <v>0.94</v>
      </c>
      <c r="AF78" s="119">
        <v>0.61</v>
      </c>
      <c r="AG78" s="119">
        <v>0.53</v>
      </c>
      <c r="AH78" s="119">
        <v>0.57999999999999996</v>
      </c>
      <c r="AI78" s="119">
        <v>0.46</v>
      </c>
      <c r="AJ78" s="119">
        <v>0.28999999999999998</v>
      </c>
      <c r="AK78" s="119">
        <v>0.45</v>
      </c>
      <c r="AL78" s="119">
        <v>0.34</v>
      </c>
      <c r="AM78" s="119">
        <v>0.28000000000000003</v>
      </c>
      <c r="AN78" s="119">
        <v>0.11</v>
      </c>
      <c r="AO78" s="119">
        <v>0.89</v>
      </c>
      <c r="AP78" s="119">
        <v>0.13</v>
      </c>
      <c r="AQ78" s="119">
        <v>0.8</v>
      </c>
      <c r="AR78" s="119">
        <v>0.37</v>
      </c>
      <c r="AS78" s="119">
        <v>0.19</v>
      </c>
      <c r="AT78" s="119">
        <v>0.53</v>
      </c>
      <c r="AU78" s="119">
        <v>0.37</v>
      </c>
      <c r="AV78" s="119">
        <v>0.39</v>
      </c>
      <c r="AW78" s="119">
        <v>0.49</v>
      </c>
      <c r="AX78" s="119">
        <v>0.73</v>
      </c>
      <c r="AY78" s="119">
        <v>0.12</v>
      </c>
      <c r="AZ78" s="119">
        <v>0.65</v>
      </c>
      <c r="BA78" s="119">
        <v>0.47</v>
      </c>
      <c r="BB78" s="119">
        <v>0.19</v>
      </c>
      <c r="BC78" s="119">
        <v>0.42</v>
      </c>
    </row>
    <row r="79" spans="1:55" ht="29.25" x14ac:dyDescent="0.45">
      <c r="A79" s="260">
        <v>75</v>
      </c>
      <c r="B79" s="173" t="s">
        <v>425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0.02</v>
      </c>
      <c r="AO79" s="120">
        <v>0</v>
      </c>
      <c r="AP79" s="120">
        <v>0.02</v>
      </c>
      <c r="AQ79" s="120">
        <v>0</v>
      </c>
      <c r="AR79" s="120">
        <v>0</v>
      </c>
      <c r="AS79" s="120">
        <v>0.02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0.02</v>
      </c>
      <c r="AZ79" s="120">
        <v>0</v>
      </c>
      <c r="BA79" s="120">
        <v>0</v>
      </c>
      <c r="BB79" s="120">
        <v>0</v>
      </c>
      <c r="BC79" s="120">
        <v>0.02</v>
      </c>
    </row>
    <row r="80" spans="1:55" ht="29.25" x14ac:dyDescent="0.45">
      <c r="A80" s="261">
        <v>76</v>
      </c>
      <c r="B80" s="174" t="s">
        <v>209</v>
      </c>
      <c r="C80" s="119">
        <v>1.54</v>
      </c>
      <c r="D80" s="119">
        <v>2.78</v>
      </c>
      <c r="E80" s="119">
        <v>2.84</v>
      </c>
      <c r="F80" s="119">
        <v>2.59</v>
      </c>
      <c r="G80" s="119">
        <v>2.04</v>
      </c>
      <c r="H80" s="119">
        <v>3.39</v>
      </c>
      <c r="I80" s="119">
        <v>0.31</v>
      </c>
      <c r="J80" s="119">
        <v>0.93</v>
      </c>
      <c r="K80" s="119">
        <v>1.43</v>
      </c>
      <c r="L80" s="119">
        <v>1.74</v>
      </c>
      <c r="M80" s="119">
        <v>1.65</v>
      </c>
      <c r="N80" s="119">
        <v>2.73</v>
      </c>
      <c r="O80" s="119">
        <v>1.89</v>
      </c>
      <c r="P80" s="119">
        <v>1.37</v>
      </c>
      <c r="Q80" s="119">
        <v>1.25</v>
      </c>
      <c r="R80" s="119">
        <v>1.25</v>
      </c>
      <c r="S80" s="119">
        <v>1.46</v>
      </c>
      <c r="T80" s="119">
        <v>0.95</v>
      </c>
      <c r="U80" s="119">
        <v>0.73</v>
      </c>
      <c r="V80" s="119">
        <v>0.56999999999999995</v>
      </c>
      <c r="W80" s="119">
        <v>0.74</v>
      </c>
      <c r="X80" s="119">
        <v>1.76</v>
      </c>
      <c r="Y80" s="119">
        <v>1.23</v>
      </c>
      <c r="Z80" s="119">
        <v>0.28000000000000003</v>
      </c>
      <c r="AA80" s="119">
        <v>7.0000000000000007E-2</v>
      </c>
      <c r="AB80" s="119">
        <v>0.28000000000000003</v>
      </c>
      <c r="AC80" s="119">
        <v>0.16</v>
      </c>
      <c r="AD80" s="119">
        <v>0.22</v>
      </c>
      <c r="AE80" s="119">
        <v>0.23</v>
      </c>
      <c r="AF80" s="119">
        <v>0.28000000000000003</v>
      </c>
      <c r="AG80" s="119">
        <v>0.34</v>
      </c>
      <c r="AH80" s="119">
        <v>2.29</v>
      </c>
      <c r="AI80" s="119">
        <v>2.54</v>
      </c>
      <c r="AJ80" s="119">
        <v>0.53</v>
      </c>
      <c r="AK80" s="119">
        <v>0.9</v>
      </c>
      <c r="AL80" s="119">
        <v>0.17</v>
      </c>
      <c r="AM80" s="119">
        <v>1.41</v>
      </c>
      <c r="AN80" s="119">
        <v>0.24</v>
      </c>
      <c r="AO80" s="119">
        <v>1.38</v>
      </c>
      <c r="AP80" s="119">
        <v>0.56000000000000005</v>
      </c>
      <c r="AQ80" s="119">
        <v>0.41</v>
      </c>
      <c r="AR80" s="119">
        <v>0.66</v>
      </c>
      <c r="AS80" s="119">
        <v>0.95</v>
      </c>
      <c r="AT80" s="119">
        <v>0.37</v>
      </c>
      <c r="AU80" s="119">
        <v>1.33</v>
      </c>
      <c r="AV80" s="119">
        <v>0.24</v>
      </c>
      <c r="AW80" s="119">
        <v>0.1</v>
      </c>
      <c r="AX80" s="119">
        <v>0.14000000000000001</v>
      </c>
      <c r="AY80" s="119">
        <v>0.34</v>
      </c>
      <c r="AZ80" s="119">
        <v>0.57999999999999996</v>
      </c>
      <c r="BA80" s="119">
        <v>0.59</v>
      </c>
      <c r="BB80" s="119">
        <v>1.54</v>
      </c>
      <c r="BC80" s="119">
        <v>1.53</v>
      </c>
    </row>
    <row r="81" spans="1:55" ht="54.75" x14ac:dyDescent="0.45">
      <c r="A81" s="260">
        <v>77</v>
      </c>
      <c r="B81" s="173" t="s">
        <v>210</v>
      </c>
      <c r="C81" s="120">
        <v>0.41</v>
      </c>
      <c r="D81" s="120">
        <v>0.18</v>
      </c>
      <c r="E81" s="120">
        <v>0.36</v>
      </c>
      <c r="F81" s="120">
        <v>0.35</v>
      </c>
      <c r="G81" s="120">
        <v>0.37</v>
      </c>
      <c r="H81" s="120">
        <v>1.17</v>
      </c>
      <c r="I81" s="120">
        <v>0.38</v>
      </c>
      <c r="J81" s="120">
        <v>0.87</v>
      </c>
      <c r="K81" s="120">
        <v>0.97</v>
      </c>
      <c r="L81" s="120">
        <v>0.48</v>
      </c>
      <c r="M81" s="120">
        <v>0.63</v>
      </c>
      <c r="N81" s="120">
        <v>0.25</v>
      </c>
      <c r="O81" s="120">
        <v>0.27</v>
      </c>
      <c r="P81" s="120">
        <v>0.44</v>
      </c>
      <c r="Q81" s="120">
        <v>0.5</v>
      </c>
      <c r="R81" s="120">
        <v>0.41</v>
      </c>
      <c r="S81" s="120">
        <v>0.44</v>
      </c>
      <c r="T81" s="120">
        <v>0.51</v>
      </c>
      <c r="U81" s="120">
        <v>0.47</v>
      </c>
      <c r="V81" s="120">
        <v>0.45</v>
      </c>
      <c r="W81" s="120">
        <v>0.23</v>
      </c>
      <c r="X81" s="120">
        <v>0.19</v>
      </c>
      <c r="Y81" s="120">
        <v>0.65</v>
      </c>
      <c r="Z81" s="120">
        <v>0.43</v>
      </c>
      <c r="AA81" s="120">
        <v>0.5</v>
      </c>
      <c r="AB81" s="120">
        <v>0.33</v>
      </c>
      <c r="AC81" s="120">
        <v>0.55000000000000004</v>
      </c>
      <c r="AD81" s="120">
        <v>0.46</v>
      </c>
      <c r="AE81" s="120">
        <v>0.84</v>
      </c>
      <c r="AF81" s="120">
        <v>0.46</v>
      </c>
      <c r="AG81" s="120">
        <v>0.63</v>
      </c>
      <c r="AH81" s="120">
        <v>0.5</v>
      </c>
      <c r="AI81" s="120">
        <v>0.37</v>
      </c>
      <c r="AJ81" s="120">
        <v>0.45</v>
      </c>
      <c r="AK81" s="120">
        <v>0.23</v>
      </c>
      <c r="AL81" s="120">
        <v>0.47</v>
      </c>
      <c r="AM81" s="120">
        <v>0.35</v>
      </c>
      <c r="AN81" s="120">
        <v>0.53</v>
      </c>
      <c r="AO81" s="120">
        <v>0.75</v>
      </c>
      <c r="AP81" s="120">
        <v>0.41</v>
      </c>
      <c r="AQ81" s="120">
        <v>0.35</v>
      </c>
      <c r="AR81" s="120">
        <v>0.4</v>
      </c>
      <c r="AS81" s="120">
        <v>0.05</v>
      </c>
      <c r="AT81" s="120">
        <v>0.43</v>
      </c>
      <c r="AU81" s="120">
        <v>0.33</v>
      </c>
      <c r="AV81" s="120">
        <v>0.53</v>
      </c>
      <c r="AW81" s="120">
        <v>0.56000000000000005</v>
      </c>
      <c r="AX81" s="120">
        <v>0.44</v>
      </c>
      <c r="AY81" s="120">
        <v>0.66</v>
      </c>
      <c r="AZ81" s="120">
        <v>0.31</v>
      </c>
      <c r="BA81" s="120">
        <v>0.62</v>
      </c>
      <c r="BB81" s="120">
        <v>0.56999999999999995</v>
      </c>
      <c r="BC81" s="120">
        <v>0.56000000000000005</v>
      </c>
    </row>
    <row r="82" spans="1:55" ht="29.25" x14ac:dyDescent="0.45">
      <c r="A82" s="261">
        <v>78</v>
      </c>
      <c r="B82" s="174" t="s">
        <v>211</v>
      </c>
      <c r="C82" s="119">
        <v>0.86</v>
      </c>
      <c r="D82" s="119">
        <v>0.77</v>
      </c>
      <c r="E82" s="119">
        <v>1.1599999999999999</v>
      </c>
      <c r="F82" s="119">
        <v>0.86</v>
      </c>
      <c r="G82" s="119">
        <v>1.1000000000000001</v>
      </c>
      <c r="H82" s="119">
        <v>0.64</v>
      </c>
      <c r="I82" s="119">
        <v>1.38</v>
      </c>
      <c r="J82" s="119">
        <v>0.84</v>
      </c>
      <c r="K82" s="119">
        <v>1.82</v>
      </c>
      <c r="L82" s="119">
        <v>1.43</v>
      </c>
      <c r="M82" s="119">
        <v>0.77</v>
      </c>
      <c r="N82" s="119">
        <v>1.56</v>
      </c>
      <c r="O82" s="119">
        <v>0.78</v>
      </c>
      <c r="P82" s="119">
        <v>1.1399999999999999</v>
      </c>
      <c r="Q82" s="119">
        <v>1.27</v>
      </c>
      <c r="R82" s="119">
        <v>1.63</v>
      </c>
      <c r="S82" s="119">
        <v>1.36</v>
      </c>
      <c r="T82" s="119">
        <v>0.76</v>
      </c>
      <c r="U82" s="119">
        <v>1.34</v>
      </c>
      <c r="V82" s="119">
        <v>1.34</v>
      </c>
      <c r="W82" s="119">
        <v>1.23</v>
      </c>
      <c r="X82" s="119">
        <v>0.95</v>
      </c>
      <c r="Y82" s="119">
        <v>1.08</v>
      </c>
      <c r="Z82" s="119">
        <v>0.57999999999999996</v>
      </c>
      <c r="AA82" s="119">
        <v>0.95</v>
      </c>
      <c r="AB82" s="119">
        <v>1.51</v>
      </c>
      <c r="AC82" s="119">
        <v>1.01</v>
      </c>
      <c r="AD82" s="119">
        <v>0.59</v>
      </c>
      <c r="AE82" s="119">
        <v>1.33</v>
      </c>
      <c r="AF82" s="119">
        <v>2.57</v>
      </c>
      <c r="AG82" s="119">
        <v>0.74</v>
      </c>
      <c r="AH82" s="119">
        <v>1.87</v>
      </c>
      <c r="AI82" s="119">
        <v>1.18</v>
      </c>
      <c r="AJ82" s="119">
        <v>1.1599999999999999</v>
      </c>
      <c r="AK82" s="119">
        <v>2.1800000000000002</v>
      </c>
      <c r="AL82" s="119">
        <v>1.21</v>
      </c>
      <c r="AM82" s="119">
        <v>1.1599999999999999</v>
      </c>
      <c r="AN82" s="119">
        <v>2.19</v>
      </c>
      <c r="AO82" s="119">
        <v>1.33</v>
      </c>
      <c r="AP82" s="119">
        <v>1.03</v>
      </c>
      <c r="AQ82" s="119">
        <v>1.71</v>
      </c>
      <c r="AR82" s="119">
        <v>1.01</v>
      </c>
      <c r="AS82" s="119">
        <v>1.99</v>
      </c>
      <c r="AT82" s="119">
        <v>2.41</v>
      </c>
      <c r="AU82" s="119">
        <v>1.86</v>
      </c>
      <c r="AV82" s="119">
        <v>2.2200000000000002</v>
      </c>
      <c r="AW82" s="119">
        <v>2.0699999999999998</v>
      </c>
      <c r="AX82" s="119">
        <v>1.83</v>
      </c>
      <c r="AY82" s="119">
        <v>2.96</v>
      </c>
      <c r="AZ82" s="119">
        <v>1.28</v>
      </c>
      <c r="BA82" s="119">
        <v>2.11</v>
      </c>
      <c r="BB82" s="119">
        <v>1.1200000000000001</v>
      </c>
      <c r="BC82" s="119">
        <v>1.64</v>
      </c>
    </row>
    <row r="83" spans="1:55" ht="29.25" x14ac:dyDescent="0.45">
      <c r="A83" s="260">
        <v>79</v>
      </c>
      <c r="B83" s="173" t="s">
        <v>90</v>
      </c>
      <c r="C83" s="120">
        <v>66.099999999999994</v>
      </c>
      <c r="D83" s="120">
        <v>77.25</v>
      </c>
      <c r="E83" s="120">
        <v>79.540000000000006</v>
      </c>
      <c r="F83" s="120">
        <v>66.08</v>
      </c>
      <c r="G83" s="120">
        <v>77.569999999999993</v>
      </c>
      <c r="H83" s="120">
        <v>80.510000000000005</v>
      </c>
      <c r="I83" s="120">
        <v>68.16</v>
      </c>
      <c r="J83" s="120">
        <v>66.03</v>
      </c>
      <c r="K83" s="120">
        <v>67.8</v>
      </c>
      <c r="L83" s="120">
        <v>63.13</v>
      </c>
      <c r="M83" s="120">
        <v>75.599999999999994</v>
      </c>
      <c r="N83" s="120">
        <v>75.599999999999994</v>
      </c>
      <c r="O83" s="120">
        <v>59.88</v>
      </c>
      <c r="P83" s="120">
        <v>71.66</v>
      </c>
      <c r="Q83" s="120">
        <v>72.400000000000006</v>
      </c>
      <c r="R83" s="120">
        <v>74.98</v>
      </c>
      <c r="S83" s="120">
        <v>78.12</v>
      </c>
      <c r="T83" s="120">
        <v>68.64</v>
      </c>
      <c r="U83" s="120">
        <v>95.44</v>
      </c>
      <c r="V83" s="120">
        <v>60.56</v>
      </c>
      <c r="W83" s="120">
        <v>75.86</v>
      </c>
      <c r="X83" s="120">
        <v>64.89</v>
      </c>
      <c r="Y83" s="120">
        <v>61.78</v>
      </c>
      <c r="Z83" s="120">
        <v>74.42</v>
      </c>
      <c r="AA83" s="120">
        <v>66.09</v>
      </c>
      <c r="AB83" s="120">
        <v>73.040000000000006</v>
      </c>
      <c r="AC83" s="120">
        <v>87.27</v>
      </c>
      <c r="AD83" s="120">
        <v>79.58</v>
      </c>
      <c r="AE83" s="120">
        <v>81.680000000000007</v>
      </c>
      <c r="AF83" s="120">
        <v>76.02</v>
      </c>
      <c r="AG83" s="120">
        <v>68.03</v>
      </c>
      <c r="AH83" s="120">
        <v>89.43</v>
      </c>
      <c r="AI83" s="120">
        <v>76.22</v>
      </c>
      <c r="AJ83" s="120">
        <v>70.349999999999994</v>
      </c>
      <c r="AK83" s="120">
        <v>87.03</v>
      </c>
      <c r="AL83" s="120">
        <v>84.92</v>
      </c>
      <c r="AM83" s="120">
        <v>77.23</v>
      </c>
      <c r="AN83" s="120">
        <v>84.2</v>
      </c>
      <c r="AO83" s="120">
        <v>104.82</v>
      </c>
      <c r="AP83" s="120">
        <v>82.32</v>
      </c>
      <c r="AQ83" s="120">
        <v>88.26</v>
      </c>
      <c r="AR83" s="120">
        <v>86.06</v>
      </c>
      <c r="AS83" s="120">
        <v>89.49</v>
      </c>
      <c r="AT83" s="120">
        <v>120.42</v>
      </c>
      <c r="AU83" s="120">
        <v>108.05</v>
      </c>
      <c r="AV83" s="120">
        <v>89.26</v>
      </c>
      <c r="AW83" s="120">
        <v>181.55</v>
      </c>
      <c r="AX83" s="120">
        <v>144.72999999999999</v>
      </c>
      <c r="AY83" s="120">
        <v>107.54</v>
      </c>
      <c r="AZ83" s="120">
        <v>100.05</v>
      </c>
      <c r="BA83" s="120">
        <v>118.64</v>
      </c>
      <c r="BB83" s="120">
        <v>101.74</v>
      </c>
      <c r="BC83" s="120">
        <v>109.85</v>
      </c>
    </row>
    <row r="84" spans="1:55" x14ac:dyDescent="0.45">
      <c r="A84" s="261">
        <v>80</v>
      </c>
      <c r="B84" s="174" t="s">
        <v>85</v>
      </c>
      <c r="C84" s="119">
        <v>132.32</v>
      </c>
      <c r="D84" s="119">
        <v>132.12</v>
      </c>
      <c r="E84" s="119">
        <v>158.84</v>
      </c>
      <c r="F84" s="119">
        <v>128.21</v>
      </c>
      <c r="G84" s="119">
        <v>169.1</v>
      </c>
      <c r="H84" s="119">
        <v>148.6</v>
      </c>
      <c r="I84" s="119">
        <v>138.47999999999999</v>
      </c>
      <c r="J84" s="119">
        <v>131.35</v>
      </c>
      <c r="K84" s="119">
        <v>137.66999999999999</v>
      </c>
      <c r="L84" s="119">
        <v>150.22999999999999</v>
      </c>
      <c r="M84" s="119">
        <v>136.84</v>
      </c>
      <c r="N84" s="119">
        <v>110.6</v>
      </c>
      <c r="O84" s="119">
        <v>142.41999999999999</v>
      </c>
      <c r="P84" s="119">
        <v>123.96</v>
      </c>
      <c r="Q84" s="119">
        <v>135.83000000000001</v>
      </c>
      <c r="R84" s="119">
        <v>126.42</v>
      </c>
      <c r="S84" s="119">
        <v>123.02</v>
      </c>
      <c r="T84" s="119">
        <v>133.99</v>
      </c>
      <c r="U84" s="119">
        <v>155.63999999999999</v>
      </c>
      <c r="V84" s="119">
        <v>121.92</v>
      </c>
      <c r="W84" s="119">
        <v>114.12</v>
      </c>
      <c r="X84" s="119">
        <v>134.01</v>
      </c>
      <c r="Y84" s="119">
        <v>127.04</v>
      </c>
      <c r="Z84" s="119">
        <v>109.07</v>
      </c>
      <c r="AA84" s="119">
        <v>135.97</v>
      </c>
      <c r="AB84" s="119">
        <v>121.62</v>
      </c>
      <c r="AC84" s="119">
        <v>122.23</v>
      </c>
      <c r="AD84" s="119">
        <v>111.4</v>
      </c>
      <c r="AE84" s="119">
        <v>115.97</v>
      </c>
      <c r="AF84" s="119">
        <v>140.79</v>
      </c>
      <c r="AG84" s="119">
        <v>119.75</v>
      </c>
      <c r="AH84" s="119">
        <v>140.12</v>
      </c>
      <c r="AI84" s="119">
        <v>124.8</v>
      </c>
      <c r="AJ84" s="119">
        <v>102.72</v>
      </c>
      <c r="AK84" s="119">
        <v>107.42</v>
      </c>
      <c r="AL84" s="119">
        <v>113.8</v>
      </c>
      <c r="AM84" s="119">
        <v>111.08</v>
      </c>
      <c r="AN84" s="119">
        <v>119.77</v>
      </c>
      <c r="AO84" s="119">
        <v>131.54</v>
      </c>
      <c r="AP84" s="119">
        <v>118.2</v>
      </c>
      <c r="AQ84" s="119">
        <v>115.82</v>
      </c>
      <c r="AR84" s="119">
        <v>117.25</v>
      </c>
      <c r="AS84" s="119">
        <v>114.07</v>
      </c>
      <c r="AT84" s="119">
        <v>112.39</v>
      </c>
      <c r="AU84" s="119">
        <v>115.16</v>
      </c>
      <c r="AV84" s="119">
        <v>110.73</v>
      </c>
      <c r="AW84" s="119">
        <v>115.32</v>
      </c>
      <c r="AX84" s="119">
        <v>103.86</v>
      </c>
      <c r="AY84" s="119">
        <v>118.15</v>
      </c>
      <c r="AZ84" s="119">
        <v>123.78</v>
      </c>
      <c r="BA84" s="119">
        <v>142.47999999999999</v>
      </c>
      <c r="BB84" s="119">
        <v>120.26</v>
      </c>
      <c r="BC84" s="119">
        <v>134.91999999999999</v>
      </c>
    </row>
    <row r="85" spans="1:55" ht="29.25" x14ac:dyDescent="0.45">
      <c r="A85" s="260">
        <v>81</v>
      </c>
      <c r="B85" s="173" t="s">
        <v>212</v>
      </c>
      <c r="C85" s="120">
        <v>0.31</v>
      </c>
      <c r="D85" s="120">
        <v>0.27</v>
      </c>
      <c r="E85" s="120">
        <v>0.72</v>
      </c>
      <c r="F85" s="120">
        <v>0.4</v>
      </c>
      <c r="G85" s="120">
        <v>0.56999999999999995</v>
      </c>
      <c r="H85" s="120">
        <v>0.61</v>
      </c>
      <c r="I85" s="120">
        <v>0.4</v>
      </c>
      <c r="J85" s="120">
        <v>0.89</v>
      </c>
      <c r="K85" s="120">
        <v>0.32</v>
      </c>
      <c r="L85" s="120">
        <v>1.2</v>
      </c>
      <c r="M85" s="120">
        <v>1.2</v>
      </c>
      <c r="N85" s="120">
        <v>1.28</v>
      </c>
      <c r="O85" s="120">
        <v>1.42</v>
      </c>
      <c r="P85" s="120">
        <v>0.7</v>
      </c>
      <c r="Q85" s="120">
        <v>0.44</v>
      </c>
      <c r="R85" s="120">
        <v>0.3</v>
      </c>
      <c r="S85" s="120">
        <v>2.0499999999999998</v>
      </c>
      <c r="T85" s="120">
        <v>0.87</v>
      </c>
      <c r="U85" s="120">
        <v>1.28</v>
      </c>
      <c r="V85" s="120">
        <v>1.41</v>
      </c>
      <c r="W85" s="120">
        <v>0.74</v>
      </c>
      <c r="X85" s="120">
        <v>0.7</v>
      </c>
      <c r="Y85" s="120">
        <v>1.1399999999999999</v>
      </c>
      <c r="Z85" s="120">
        <v>0.75</v>
      </c>
      <c r="AA85" s="120">
        <v>0.46</v>
      </c>
      <c r="AB85" s="120">
        <v>0.86</v>
      </c>
      <c r="AC85" s="120">
        <v>0.88</v>
      </c>
      <c r="AD85" s="120">
        <v>0.92</v>
      </c>
      <c r="AE85" s="120">
        <v>0.5</v>
      </c>
      <c r="AF85" s="120">
        <v>0.52</v>
      </c>
      <c r="AG85" s="120">
        <v>0.41</v>
      </c>
      <c r="AH85" s="120">
        <v>1.01</v>
      </c>
      <c r="AI85" s="120">
        <v>0.35</v>
      </c>
      <c r="AJ85" s="120">
        <v>0.5</v>
      </c>
      <c r="AK85" s="120">
        <v>0.91</v>
      </c>
      <c r="AL85" s="120">
        <v>7.34</v>
      </c>
      <c r="AM85" s="120">
        <v>0.77</v>
      </c>
      <c r="AN85" s="120">
        <v>0.53</v>
      </c>
      <c r="AO85" s="120">
        <v>0.88</v>
      </c>
      <c r="AP85" s="120">
        <v>3.31</v>
      </c>
      <c r="AQ85" s="120">
        <v>1.55</v>
      </c>
      <c r="AR85" s="120">
        <v>14.36</v>
      </c>
      <c r="AS85" s="120">
        <v>0.28000000000000003</v>
      </c>
      <c r="AT85" s="120">
        <v>0.62</v>
      </c>
      <c r="AU85" s="120">
        <v>3.88</v>
      </c>
      <c r="AV85" s="120">
        <v>0.78</v>
      </c>
      <c r="AW85" s="120">
        <v>1.22</v>
      </c>
      <c r="AX85" s="120">
        <v>0.32</v>
      </c>
      <c r="AY85" s="120">
        <v>1.21</v>
      </c>
      <c r="AZ85" s="120">
        <v>4.5199999999999996</v>
      </c>
      <c r="BA85" s="120">
        <v>1.75</v>
      </c>
      <c r="BB85" s="120">
        <v>1.22</v>
      </c>
      <c r="BC85" s="120">
        <v>0.91</v>
      </c>
    </row>
    <row r="86" spans="1:55" ht="29.25" x14ac:dyDescent="0.45">
      <c r="A86" s="261">
        <v>82</v>
      </c>
      <c r="B86" s="174" t="s">
        <v>213</v>
      </c>
      <c r="C86" s="119">
        <v>3.06</v>
      </c>
      <c r="D86" s="119">
        <v>2.64</v>
      </c>
      <c r="E86" s="119">
        <v>3.57</v>
      </c>
      <c r="F86" s="119">
        <v>4.2699999999999996</v>
      </c>
      <c r="G86" s="119">
        <v>2.62</v>
      </c>
      <c r="H86" s="119">
        <v>2.2599999999999998</v>
      </c>
      <c r="I86" s="119">
        <v>1.93</v>
      </c>
      <c r="J86" s="119">
        <v>2.64</v>
      </c>
      <c r="K86" s="119">
        <v>3.03</v>
      </c>
      <c r="L86" s="119">
        <v>3.29</v>
      </c>
      <c r="M86" s="119">
        <v>2.4300000000000002</v>
      </c>
      <c r="N86" s="119">
        <v>3.38</v>
      </c>
      <c r="O86" s="119">
        <v>2.66</v>
      </c>
      <c r="P86" s="119">
        <v>2.14</v>
      </c>
      <c r="Q86" s="119">
        <v>2.83</v>
      </c>
      <c r="R86" s="119">
        <v>2.2200000000000002</v>
      </c>
      <c r="S86" s="119">
        <v>2.4700000000000002</v>
      </c>
      <c r="T86" s="119">
        <v>3.57</v>
      </c>
      <c r="U86" s="119">
        <v>3.94</v>
      </c>
      <c r="V86" s="119">
        <v>3.79</v>
      </c>
      <c r="W86" s="119">
        <v>3.19</v>
      </c>
      <c r="X86" s="119">
        <v>3.98</v>
      </c>
      <c r="Y86" s="119">
        <v>2.61</v>
      </c>
      <c r="Z86" s="119">
        <v>3.58</v>
      </c>
      <c r="AA86" s="119">
        <v>2.82</v>
      </c>
      <c r="AB86" s="119">
        <v>2.44</v>
      </c>
      <c r="AC86" s="119">
        <v>4.9400000000000004</v>
      </c>
      <c r="AD86" s="119">
        <v>3.18</v>
      </c>
      <c r="AE86" s="119">
        <v>3.23</v>
      </c>
      <c r="AF86" s="119">
        <v>3.85</v>
      </c>
      <c r="AG86" s="119">
        <v>4.05</v>
      </c>
      <c r="AH86" s="119">
        <v>2.91</v>
      </c>
      <c r="AI86" s="119">
        <v>2.73</v>
      </c>
      <c r="AJ86" s="119">
        <v>2.73</v>
      </c>
      <c r="AK86" s="119">
        <v>2.63</v>
      </c>
      <c r="AL86" s="119">
        <v>2.67</v>
      </c>
      <c r="AM86" s="119">
        <v>3.74</v>
      </c>
      <c r="AN86" s="119">
        <v>3.3</v>
      </c>
      <c r="AO86" s="119">
        <v>4.93</v>
      </c>
      <c r="AP86" s="119">
        <v>4.83</v>
      </c>
      <c r="AQ86" s="119">
        <v>3.88</v>
      </c>
      <c r="AR86" s="119">
        <v>4.25</v>
      </c>
      <c r="AS86" s="119">
        <v>3.93</v>
      </c>
      <c r="AT86" s="119">
        <v>4.1100000000000003</v>
      </c>
      <c r="AU86" s="119">
        <v>3.93</v>
      </c>
      <c r="AV86" s="119">
        <v>3.82</v>
      </c>
      <c r="AW86" s="119">
        <v>4.08</v>
      </c>
      <c r="AX86" s="119">
        <v>4.99</v>
      </c>
      <c r="AY86" s="119">
        <v>4.8899999999999997</v>
      </c>
      <c r="AZ86" s="119">
        <v>5.09</v>
      </c>
      <c r="BA86" s="119">
        <v>5.73</v>
      </c>
      <c r="BB86" s="119">
        <v>5.87</v>
      </c>
      <c r="BC86" s="119">
        <v>4.87</v>
      </c>
    </row>
    <row r="87" spans="1:55" x14ac:dyDescent="0.45">
      <c r="A87" s="260">
        <v>83</v>
      </c>
      <c r="B87" s="173" t="s">
        <v>214</v>
      </c>
      <c r="C87" s="120">
        <v>12.92</v>
      </c>
      <c r="D87" s="120">
        <v>14.19</v>
      </c>
      <c r="E87" s="120">
        <v>19.13</v>
      </c>
      <c r="F87" s="120">
        <v>16.809999999999999</v>
      </c>
      <c r="G87" s="120">
        <v>18.03</v>
      </c>
      <c r="H87" s="120">
        <v>18.579999999999998</v>
      </c>
      <c r="I87" s="120">
        <v>18.239999999999998</v>
      </c>
      <c r="J87" s="120">
        <v>15.39</v>
      </c>
      <c r="K87" s="120">
        <v>18.09</v>
      </c>
      <c r="L87" s="120">
        <v>18.96</v>
      </c>
      <c r="M87" s="120">
        <v>52.33</v>
      </c>
      <c r="N87" s="120">
        <v>17.95</v>
      </c>
      <c r="O87" s="120">
        <v>13.05</v>
      </c>
      <c r="P87" s="120">
        <v>14.08</v>
      </c>
      <c r="Q87" s="120">
        <v>18.059999999999999</v>
      </c>
      <c r="R87" s="120">
        <v>14.43</v>
      </c>
      <c r="S87" s="120">
        <v>13.44</v>
      </c>
      <c r="T87" s="120">
        <v>11.51</v>
      </c>
      <c r="U87" s="120">
        <v>15.46</v>
      </c>
      <c r="V87" s="120">
        <v>14.82</v>
      </c>
      <c r="W87" s="120">
        <v>19.68</v>
      </c>
      <c r="X87" s="120">
        <v>16.809999999999999</v>
      </c>
      <c r="Y87" s="120">
        <v>49.06</v>
      </c>
      <c r="Z87" s="120">
        <v>17.41</v>
      </c>
      <c r="AA87" s="120">
        <v>13.64</v>
      </c>
      <c r="AB87" s="120">
        <v>21.06</v>
      </c>
      <c r="AC87" s="120">
        <v>18.54</v>
      </c>
      <c r="AD87" s="120">
        <v>13.07</v>
      </c>
      <c r="AE87" s="120">
        <v>13.21</v>
      </c>
      <c r="AF87" s="120">
        <v>13.82</v>
      </c>
      <c r="AG87" s="120">
        <v>11.72</v>
      </c>
      <c r="AH87" s="120">
        <v>12.09</v>
      </c>
      <c r="AI87" s="120">
        <v>9.6999999999999993</v>
      </c>
      <c r="AJ87" s="120">
        <v>11.36</v>
      </c>
      <c r="AK87" s="120">
        <v>41.92</v>
      </c>
      <c r="AL87" s="120">
        <v>9.9600000000000009</v>
      </c>
      <c r="AM87" s="120">
        <v>7.96</v>
      </c>
      <c r="AN87" s="120">
        <v>10.58</v>
      </c>
      <c r="AO87" s="120">
        <v>9.77</v>
      </c>
      <c r="AP87" s="120">
        <v>11.85</v>
      </c>
      <c r="AQ87" s="120">
        <v>13.28</v>
      </c>
      <c r="AR87" s="120">
        <v>12.56</v>
      </c>
      <c r="AS87" s="120">
        <v>7.98</v>
      </c>
      <c r="AT87" s="120">
        <v>14.91</v>
      </c>
      <c r="AU87" s="120">
        <v>9.8800000000000008</v>
      </c>
      <c r="AV87" s="120">
        <v>9.02</v>
      </c>
      <c r="AW87" s="120">
        <v>37.270000000000003</v>
      </c>
      <c r="AX87" s="120">
        <v>10.86</v>
      </c>
      <c r="AY87" s="120">
        <v>6.35</v>
      </c>
      <c r="AZ87" s="120">
        <v>10.16</v>
      </c>
      <c r="BA87" s="120">
        <v>13.42</v>
      </c>
      <c r="BB87" s="120">
        <v>8.1300000000000008</v>
      </c>
      <c r="BC87" s="120">
        <v>14.25</v>
      </c>
    </row>
    <row r="88" spans="1:55" x14ac:dyDescent="0.45">
      <c r="A88" s="261">
        <v>84</v>
      </c>
      <c r="B88" s="174" t="s">
        <v>215</v>
      </c>
      <c r="C88" s="119">
        <v>0.01</v>
      </c>
      <c r="D88" s="119">
        <v>0.01</v>
      </c>
      <c r="E88" s="119">
        <v>0.1</v>
      </c>
      <c r="F88" s="119">
        <v>7.0000000000000007E-2</v>
      </c>
      <c r="G88" s="119">
        <v>0.01</v>
      </c>
      <c r="H88" s="119">
        <v>0.01</v>
      </c>
      <c r="I88" s="119">
        <v>0.28999999999999998</v>
      </c>
      <c r="J88" s="119">
        <v>0.12</v>
      </c>
      <c r="K88" s="119">
        <v>0.15</v>
      </c>
      <c r="L88" s="119">
        <v>0.09</v>
      </c>
      <c r="M88" s="119">
        <v>0.01</v>
      </c>
      <c r="N88" s="119">
        <v>0.1</v>
      </c>
      <c r="O88" s="119">
        <v>0.03</v>
      </c>
      <c r="P88" s="119">
        <v>0.08</v>
      </c>
      <c r="Q88" s="119">
        <v>0.01</v>
      </c>
      <c r="R88" s="119">
        <v>0.09</v>
      </c>
      <c r="S88" s="119">
        <v>0</v>
      </c>
      <c r="T88" s="119">
        <v>0.01</v>
      </c>
      <c r="U88" s="119">
        <v>0.04</v>
      </c>
      <c r="V88" s="119">
        <v>0.08</v>
      </c>
      <c r="W88" s="119">
        <v>0.06</v>
      </c>
      <c r="X88" s="119">
        <v>0.05</v>
      </c>
      <c r="Y88" s="119">
        <v>0.12</v>
      </c>
      <c r="Z88" s="119">
        <v>0</v>
      </c>
      <c r="AA88" s="119">
        <v>0</v>
      </c>
      <c r="AB88" s="119">
        <v>0.08</v>
      </c>
      <c r="AC88" s="119">
        <v>0</v>
      </c>
      <c r="AD88" s="119">
        <v>0.01</v>
      </c>
      <c r="AE88" s="119">
        <v>0.14000000000000001</v>
      </c>
      <c r="AF88" s="119">
        <v>0.08</v>
      </c>
      <c r="AG88" s="119">
        <v>0</v>
      </c>
      <c r="AH88" s="119">
        <v>0.05</v>
      </c>
      <c r="AI88" s="119">
        <v>0.18</v>
      </c>
      <c r="AJ88" s="119">
        <v>0.04</v>
      </c>
      <c r="AK88" s="119">
        <v>0.12</v>
      </c>
      <c r="AL88" s="119">
        <v>7.0000000000000007E-2</v>
      </c>
      <c r="AM88" s="119">
        <v>0</v>
      </c>
      <c r="AN88" s="119">
        <v>0.28999999999999998</v>
      </c>
      <c r="AO88" s="119">
        <v>0.08</v>
      </c>
      <c r="AP88" s="119">
        <v>0.03</v>
      </c>
      <c r="AQ88" s="119">
        <v>0</v>
      </c>
      <c r="AR88" s="119">
        <v>0.14000000000000001</v>
      </c>
      <c r="AS88" s="119">
        <v>0.21</v>
      </c>
      <c r="AT88" s="119">
        <v>0.04</v>
      </c>
      <c r="AU88" s="119">
        <v>0.08</v>
      </c>
      <c r="AV88" s="119">
        <v>0</v>
      </c>
      <c r="AW88" s="119">
        <v>0.21</v>
      </c>
      <c r="AX88" s="119">
        <v>0.15</v>
      </c>
      <c r="AY88" s="117"/>
      <c r="AZ88" s="119">
        <v>0.16</v>
      </c>
      <c r="BA88" s="119">
        <v>0.37</v>
      </c>
      <c r="BB88" s="119">
        <v>0.1</v>
      </c>
      <c r="BC88" s="119">
        <v>0.08</v>
      </c>
    </row>
    <row r="89" spans="1:55" x14ac:dyDescent="0.45">
      <c r="A89" s="260">
        <v>85</v>
      </c>
      <c r="B89" s="173" t="s">
        <v>216</v>
      </c>
      <c r="C89" s="120">
        <v>13.62</v>
      </c>
      <c r="D89" s="120">
        <v>22.93</v>
      </c>
      <c r="E89" s="120">
        <v>35.07</v>
      </c>
      <c r="F89" s="120">
        <v>40.33</v>
      </c>
      <c r="G89" s="120">
        <v>57.86</v>
      </c>
      <c r="H89" s="120">
        <v>64.45</v>
      </c>
      <c r="I89" s="120">
        <v>79.23</v>
      </c>
      <c r="J89" s="120">
        <v>74.64</v>
      </c>
      <c r="K89" s="120">
        <v>38.56</v>
      </c>
      <c r="L89" s="120">
        <v>30.9</v>
      </c>
      <c r="M89" s="120">
        <v>18.62</v>
      </c>
      <c r="N89" s="120">
        <v>32.07</v>
      </c>
      <c r="O89" s="120">
        <v>5.77</v>
      </c>
      <c r="P89" s="120">
        <v>2.99</v>
      </c>
      <c r="Q89" s="120">
        <v>15.34</v>
      </c>
      <c r="R89" s="120">
        <v>4.71</v>
      </c>
      <c r="S89" s="120">
        <v>30.2</v>
      </c>
      <c r="T89" s="120">
        <v>18.32</v>
      </c>
      <c r="U89" s="120">
        <v>31.87</v>
      </c>
      <c r="V89" s="120">
        <v>42.36</v>
      </c>
      <c r="W89" s="120">
        <v>53.36</v>
      </c>
      <c r="X89" s="120">
        <v>52.4</v>
      </c>
      <c r="Y89" s="120">
        <v>18.88</v>
      </c>
      <c r="Z89" s="120">
        <v>36.19</v>
      </c>
      <c r="AA89" s="120">
        <v>40.880000000000003</v>
      </c>
      <c r="AB89" s="120">
        <v>23.07</v>
      </c>
      <c r="AC89" s="120">
        <v>34.49</v>
      </c>
      <c r="AD89" s="120">
        <v>35.71</v>
      </c>
      <c r="AE89" s="120">
        <v>37.340000000000003</v>
      </c>
      <c r="AF89" s="120">
        <v>27.45</v>
      </c>
      <c r="AG89" s="120">
        <v>24.71</v>
      </c>
      <c r="AH89" s="120">
        <v>28.92</v>
      </c>
      <c r="AI89" s="120">
        <v>76.59</v>
      </c>
      <c r="AJ89" s="120">
        <v>90.95</v>
      </c>
      <c r="AK89" s="120">
        <v>46.53</v>
      </c>
      <c r="AL89" s="120">
        <v>63.38</v>
      </c>
      <c r="AM89" s="120">
        <v>21.19</v>
      </c>
      <c r="AN89" s="120">
        <v>44.49</v>
      </c>
      <c r="AO89" s="120">
        <v>47.53</v>
      </c>
      <c r="AP89" s="120">
        <v>50.23</v>
      </c>
      <c r="AQ89" s="120">
        <v>47.44</v>
      </c>
      <c r="AR89" s="120">
        <v>78.459999999999994</v>
      </c>
      <c r="AS89" s="120">
        <v>65.48</v>
      </c>
      <c r="AT89" s="120">
        <v>93.51</v>
      </c>
      <c r="AU89" s="120">
        <v>57.74</v>
      </c>
      <c r="AV89" s="120">
        <v>50.71</v>
      </c>
      <c r="AW89" s="120">
        <v>76.260000000000005</v>
      </c>
      <c r="AX89" s="120">
        <v>66.97</v>
      </c>
      <c r="AY89" s="120">
        <v>92.75</v>
      </c>
      <c r="AZ89" s="120">
        <v>61.38</v>
      </c>
      <c r="BA89" s="120">
        <v>52.56</v>
      </c>
      <c r="BB89" s="120">
        <v>42.94</v>
      </c>
      <c r="BC89" s="120">
        <v>3.41</v>
      </c>
    </row>
    <row r="90" spans="1:55" ht="42" x14ac:dyDescent="0.45">
      <c r="A90" s="261">
        <v>86</v>
      </c>
      <c r="B90" s="174" t="s">
        <v>397</v>
      </c>
      <c r="C90" s="119">
        <v>7.0000000000000007E-2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0.02</v>
      </c>
      <c r="N90" s="119">
        <v>0</v>
      </c>
      <c r="O90" s="117"/>
      <c r="P90" s="117"/>
      <c r="Q90" s="119">
        <v>0.01</v>
      </c>
      <c r="R90" s="119">
        <v>0</v>
      </c>
      <c r="S90" s="119">
        <v>0.01</v>
      </c>
      <c r="T90" s="119">
        <v>0</v>
      </c>
      <c r="U90" s="119">
        <v>0</v>
      </c>
      <c r="V90" s="119">
        <v>0</v>
      </c>
      <c r="W90" s="119">
        <v>0.01</v>
      </c>
      <c r="X90" s="119">
        <v>0</v>
      </c>
      <c r="Y90" s="119">
        <v>0.01</v>
      </c>
      <c r="Z90" s="119">
        <v>0.02</v>
      </c>
      <c r="AA90" s="117"/>
      <c r="AB90" s="119">
        <v>0.02</v>
      </c>
      <c r="AC90" s="119">
        <v>0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7.0000000000000007E-2</v>
      </c>
      <c r="AL90" s="119">
        <v>0</v>
      </c>
      <c r="AM90" s="117"/>
      <c r="AN90" s="117"/>
      <c r="AO90" s="117"/>
      <c r="AP90" s="119">
        <v>0.04</v>
      </c>
      <c r="AQ90" s="119">
        <v>0</v>
      </c>
      <c r="AR90" s="119">
        <v>0.02</v>
      </c>
      <c r="AS90" s="119">
        <v>0</v>
      </c>
      <c r="AT90" s="119">
        <v>0.01</v>
      </c>
      <c r="AU90" s="119">
        <v>0</v>
      </c>
      <c r="AV90" s="119">
        <v>0</v>
      </c>
      <c r="AW90" s="119">
        <v>0.03</v>
      </c>
      <c r="AX90" s="119">
        <v>0</v>
      </c>
      <c r="AY90" s="117"/>
      <c r="AZ90" s="117"/>
      <c r="BA90" s="117"/>
      <c r="BB90" s="117"/>
      <c r="BC90" s="117"/>
    </row>
    <row r="91" spans="1:55" ht="29.25" x14ac:dyDescent="0.45">
      <c r="A91" s="260">
        <v>87</v>
      </c>
      <c r="B91" s="173" t="s">
        <v>217</v>
      </c>
      <c r="C91" s="120">
        <v>0.09</v>
      </c>
      <c r="D91" s="120">
        <v>0.19</v>
      </c>
      <c r="E91" s="120">
        <v>0.17</v>
      </c>
      <c r="F91" s="120">
        <v>0.02</v>
      </c>
      <c r="G91" s="120">
        <v>0.3</v>
      </c>
      <c r="H91" s="120">
        <v>0.12</v>
      </c>
      <c r="I91" s="120">
        <v>0.1</v>
      </c>
      <c r="J91" s="120">
        <v>0.14000000000000001</v>
      </c>
      <c r="K91" s="120">
        <v>0.08</v>
      </c>
      <c r="L91" s="120">
        <v>0.09</v>
      </c>
      <c r="M91" s="120">
        <v>0.16</v>
      </c>
      <c r="N91" s="120">
        <v>0.21</v>
      </c>
      <c r="O91" s="120">
        <v>0.1</v>
      </c>
      <c r="P91" s="120">
        <v>0.16</v>
      </c>
      <c r="Q91" s="120">
        <v>0.32</v>
      </c>
      <c r="R91" s="120">
        <v>0.16</v>
      </c>
      <c r="S91" s="120">
        <v>0.37</v>
      </c>
      <c r="T91" s="120">
        <v>0.12</v>
      </c>
      <c r="U91" s="120">
        <v>0.24</v>
      </c>
      <c r="V91" s="120">
        <v>0.41</v>
      </c>
      <c r="W91" s="120">
        <v>0.42</v>
      </c>
      <c r="X91" s="120">
        <v>0.23</v>
      </c>
      <c r="Y91" s="120">
        <v>0.2</v>
      </c>
      <c r="Z91" s="120">
        <v>0.22</v>
      </c>
      <c r="AA91" s="120">
        <v>0.06</v>
      </c>
      <c r="AB91" s="120">
        <v>0.44</v>
      </c>
      <c r="AC91" s="120">
        <v>0.25</v>
      </c>
      <c r="AD91" s="120">
        <v>0.25</v>
      </c>
      <c r="AE91" s="120">
        <v>0.47</v>
      </c>
      <c r="AF91" s="120">
        <v>0.45</v>
      </c>
      <c r="AG91" s="120">
        <v>0.17</v>
      </c>
      <c r="AH91" s="120">
        <v>0.22</v>
      </c>
      <c r="AI91" s="120">
        <v>0.36</v>
      </c>
      <c r="AJ91" s="120">
        <v>0.19</v>
      </c>
      <c r="AK91" s="120">
        <v>0.3</v>
      </c>
      <c r="AL91" s="120">
        <v>0.26</v>
      </c>
      <c r="AM91" s="120">
        <v>0.03</v>
      </c>
      <c r="AN91" s="120">
        <v>0.3</v>
      </c>
      <c r="AO91" s="120">
        <v>0.26</v>
      </c>
      <c r="AP91" s="120">
        <v>0.28999999999999998</v>
      </c>
      <c r="AQ91" s="120">
        <v>0.48</v>
      </c>
      <c r="AR91" s="120">
        <v>0.39</v>
      </c>
      <c r="AS91" s="120">
        <v>0.28000000000000003</v>
      </c>
      <c r="AT91" s="120">
        <v>0.45</v>
      </c>
      <c r="AU91" s="120">
        <v>0.35</v>
      </c>
      <c r="AV91" s="120">
        <v>0.11</v>
      </c>
      <c r="AW91" s="120">
        <v>0.11</v>
      </c>
      <c r="AX91" s="120">
        <v>0.21</v>
      </c>
      <c r="AY91" s="120">
        <v>0.23</v>
      </c>
      <c r="AZ91" s="120">
        <v>0.31</v>
      </c>
      <c r="BA91" s="120">
        <v>0.32</v>
      </c>
      <c r="BB91" s="120">
        <v>0.54</v>
      </c>
      <c r="BC91" s="120">
        <v>0.45</v>
      </c>
    </row>
    <row r="92" spans="1:55" x14ac:dyDescent="0.45">
      <c r="A92" s="261">
        <v>88</v>
      </c>
      <c r="B92" s="174" t="s">
        <v>43</v>
      </c>
      <c r="C92" s="119">
        <v>14.87</v>
      </c>
      <c r="D92" s="119">
        <v>13.84</v>
      </c>
      <c r="E92" s="119">
        <v>13.3</v>
      </c>
      <c r="F92" s="119">
        <v>10.33</v>
      </c>
      <c r="G92" s="119">
        <v>8.91</v>
      </c>
      <c r="H92" s="119">
        <v>15.38</v>
      </c>
      <c r="I92" s="119">
        <v>11.4</v>
      </c>
      <c r="J92" s="119">
        <v>12.4</v>
      </c>
      <c r="K92" s="119">
        <v>7.61</v>
      </c>
      <c r="L92" s="119">
        <v>12.36</v>
      </c>
      <c r="M92" s="119">
        <v>11.97</v>
      </c>
      <c r="N92" s="119">
        <v>10.17</v>
      </c>
      <c r="O92" s="119">
        <v>12.38</v>
      </c>
      <c r="P92" s="119">
        <v>6.44</v>
      </c>
      <c r="Q92" s="119">
        <v>13.03</v>
      </c>
      <c r="R92" s="119">
        <v>7.51</v>
      </c>
      <c r="S92" s="119">
        <v>6.56</v>
      </c>
      <c r="T92" s="119">
        <v>8.43</v>
      </c>
      <c r="U92" s="119">
        <v>4.79</v>
      </c>
      <c r="V92" s="119">
        <v>11.04</v>
      </c>
      <c r="W92" s="119">
        <v>10.77</v>
      </c>
      <c r="X92" s="119">
        <v>8.4</v>
      </c>
      <c r="Y92" s="119">
        <v>7.31</v>
      </c>
      <c r="Z92" s="119">
        <v>9.11</v>
      </c>
      <c r="AA92" s="119">
        <v>5.64</v>
      </c>
      <c r="AB92" s="119">
        <v>6.69</v>
      </c>
      <c r="AC92" s="119">
        <v>6.35</v>
      </c>
      <c r="AD92" s="119">
        <v>6.17</v>
      </c>
      <c r="AE92" s="119">
        <v>6.14</v>
      </c>
      <c r="AF92" s="119">
        <v>6.26</v>
      </c>
      <c r="AG92" s="119">
        <v>4.9000000000000004</v>
      </c>
      <c r="AH92" s="119">
        <v>5.18</v>
      </c>
      <c r="AI92" s="119">
        <v>11.59</v>
      </c>
      <c r="AJ92" s="119">
        <v>7.51</v>
      </c>
      <c r="AK92" s="119">
        <v>7.84</v>
      </c>
      <c r="AL92" s="119">
        <v>5.59</v>
      </c>
      <c r="AM92" s="119">
        <v>5.21</v>
      </c>
      <c r="AN92" s="119">
        <v>7.2</v>
      </c>
      <c r="AO92" s="119">
        <v>7.65</v>
      </c>
      <c r="AP92" s="119">
        <v>6.66</v>
      </c>
      <c r="AQ92" s="119">
        <v>9.0399999999999991</v>
      </c>
      <c r="AR92" s="119">
        <v>8.6199999999999992</v>
      </c>
      <c r="AS92" s="119">
        <v>5.82</v>
      </c>
      <c r="AT92" s="119">
        <v>7.35</v>
      </c>
      <c r="AU92" s="119">
        <v>5.2</v>
      </c>
      <c r="AV92" s="119">
        <v>5.74</v>
      </c>
      <c r="AW92" s="119">
        <v>6.17</v>
      </c>
      <c r="AX92" s="119">
        <v>6.59</v>
      </c>
      <c r="AY92" s="119">
        <v>8.5299999999999994</v>
      </c>
      <c r="AZ92" s="119">
        <v>9.3699999999999992</v>
      </c>
      <c r="BA92" s="119">
        <v>14.19</v>
      </c>
      <c r="BB92" s="119">
        <v>8.84</v>
      </c>
      <c r="BC92" s="119">
        <v>6.95</v>
      </c>
    </row>
    <row r="93" spans="1:55" x14ac:dyDescent="0.45">
      <c r="A93" s="260">
        <v>89</v>
      </c>
      <c r="B93" s="173" t="s">
        <v>218</v>
      </c>
      <c r="C93" s="120">
        <v>7.72</v>
      </c>
      <c r="D93" s="120">
        <v>5.83</v>
      </c>
      <c r="E93" s="120">
        <v>7.93</v>
      </c>
      <c r="F93" s="120">
        <v>9.0399999999999991</v>
      </c>
      <c r="G93" s="120">
        <v>7.39</v>
      </c>
      <c r="H93" s="120">
        <v>6.89</v>
      </c>
      <c r="I93" s="120">
        <v>5.22</v>
      </c>
      <c r="J93" s="120">
        <v>4.76</v>
      </c>
      <c r="K93" s="120">
        <v>3.68</v>
      </c>
      <c r="L93" s="120">
        <v>4.42</v>
      </c>
      <c r="M93" s="120">
        <v>4.3499999999999996</v>
      </c>
      <c r="N93" s="120">
        <v>4.68</v>
      </c>
      <c r="O93" s="120">
        <v>1.61</v>
      </c>
      <c r="P93" s="120">
        <v>6.56</v>
      </c>
      <c r="Q93" s="120">
        <v>4.8600000000000003</v>
      </c>
      <c r="R93" s="120">
        <v>2.61</v>
      </c>
      <c r="S93" s="120">
        <v>1.84</v>
      </c>
      <c r="T93" s="120">
        <v>2.25</v>
      </c>
      <c r="U93" s="120">
        <v>12.57</v>
      </c>
      <c r="V93" s="120">
        <v>2.4500000000000002</v>
      </c>
      <c r="W93" s="120">
        <v>7.73</v>
      </c>
      <c r="X93" s="120">
        <v>5.23</v>
      </c>
      <c r="Y93" s="120">
        <v>8.48</v>
      </c>
      <c r="Z93" s="120">
        <v>2.2200000000000002</v>
      </c>
      <c r="AA93" s="120">
        <v>6.06</v>
      </c>
      <c r="AB93" s="120">
        <v>4.25</v>
      </c>
      <c r="AC93" s="120">
        <v>4.1900000000000004</v>
      </c>
      <c r="AD93" s="120">
        <v>2.14</v>
      </c>
      <c r="AE93" s="120">
        <v>7.83</v>
      </c>
      <c r="AF93" s="120">
        <v>5.14</v>
      </c>
      <c r="AG93" s="120">
        <v>0.61</v>
      </c>
      <c r="AH93" s="120">
        <v>1.41</v>
      </c>
      <c r="AI93" s="120">
        <v>0.47</v>
      </c>
      <c r="AJ93" s="120">
        <v>1.86</v>
      </c>
      <c r="AK93" s="120">
        <v>2.1800000000000002</v>
      </c>
      <c r="AL93" s="120">
        <v>2.5</v>
      </c>
      <c r="AM93" s="120">
        <v>2.81</v>
      </c>
      <c r="AN93" s="120">
        <v>2.0099999999999998</v>
      </c>
      <c r="AO93" s="120">
        <v>1.79</v>
      </c>
      <c r="AP93" s="120">
        <v>2.19</v>
      </c>
      <c r="AQ93" s="120">
        <v>0.74</v>
      </c>
      <c r="AR93" s="120">
        <v>2.71</v>
      </c>
      <c r="AS93" s="120">
        <v>1.02</v>
      </c>
      <c r="AT93" s="120">
        <v>2.67</v>
      </c>
      <c r="AU93" s="120">
        <v>1.92</v>
      </c>
      <c r="AV93" s="120">
        <v>4.54</v>
      </c>
      <c r="AW93" s="120">
        <v>3.76</v>
      </c>
      <c r="AX93" s="120">
        <v>2.2400000000000002</v>
      </c>
      <c r="AY93" s="120">
        <v>3.2</v>
      </c>
      <c r="AZ93" s="120">
        <v>1.75</v>
      </c>
      <c r="BA93" s="120">
        <v>3.99</v>
      </c>
      <c r="BB93" s="120">
        <v>0.7</v>
      </c>
      <c r="BC93" s="120">
        <v>1.68</v>
      </c>
    </row>
    <row r="94" spans="1:55" ht="93" x14ac:dyDescent="0.45">
      <c r="A94" s="261">
        <v>90</v>
      </c>
      <c r="B94" s="174" t="s">
        <v>382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0.01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0.01</v>
      </c>
      <c r="AK94" s="119">
        <v>0</v>
      </c>
      <c r="AL94" s="119">
        <v>0</v>
      </c>
      <c r="AM94" s="119">
        <v>0</v>
      </c>
      <c r="AN94" s="119">
        <v>0.01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0.04</v>
      </c>
      <c r="AV94" s="119">
        <v>0</v>
      </c>
      <c r="AW94" s="119">
        <v>0</v>
      </c>
      <c r="AX94" s="119">
        <v>0.01</v>
      </c>
      <c r="AY94" s="117"/>
      <c r="AZ94" s="119">
        <v>0</v>
      </c>
      <c r="BA94" s="119">
        <v>0</v>
      </c>
      <c r="BB94" s="119">
        <v>0.02</v>
      </c>
      <c r="BC94" s="119">
        <v>0</v>
      </c>
    </row>
    <row r="95" spans="1:55" x14ac:dyDescent="0.45">
      <c r="A95" s="260">
        <v>91</v>
      </c>
      <c r="B95" s="173" t="s">
        <v>87</v>
      </c>
      <c r="C95" s="120">
        <v>148.29</v>
      </c>
      <c r="D95" s="120">
        <v>155.43</v>
      </c>
      <c r="E95" s="120">
        <v>168.22</v>
      </c>
      <c r="F95" s="120">
        <v>158.04</v>
      </c>
      <c r="G95" s="120">
        <v>153.21</v>
      </c>
      <c r="H95" s="120">
        <v>182.1</v>
      </c>
      <c r="I95" s="120">
        <v>206.38</v>
      </c>
      <c r="J95" s="120">
        <v>178.41</v>
      </c>
      <c r="K95" s="120">
        <v>168.86</v>
      </c>
      <c r="L95" s="120">
        <v>144.05000000000001</v>
      </c>
      <c r="M95" s="120">
        <v>114.02</v>
      </c>
      <c r="N95" s="120">
        <v>158.65</v>
      </c>
      <c r="O95" s="120">
        <v>153.43</v>
      </c>
      <c r="P95" s="120">
        <v>144.26</v>
      </c>
      <c r="Q95" s="120">
        <v>165.97</v>
      </c>
      <c r="R95" s="120">
        <v>130.47</v>
      </c>
      <c r="S95" s="120">
        <v>125.74</v>
      </c>
      <c r="T95" s="120">
        <v>127.1</v>
      </c>
      <c r="U95" s="120">
        <v>132.53</v>
      </c>
      <c r="V95" s="120">
        <v>106.62</v>
      </c>
      <c r="W95" s="120">
        <v>107.53</v>
      </c>
      <c r="X95" s="120">
        <v>82.8</v>
      </c>
      <c r="Y95" s="120">
        <v>67.569999999999993</v>
      </c>
      <c r="Z95" s="120">
        <v>188.4</v>
      </c>
      <c r="AA95" s="120">
        <v>72.33</v>
      </c>
      <c r="AB95" s="120">
        <v>71.13</v>
      </c>
      <c r="AC95" s="120">
        <v>271.24</v>
      </c>
      <c r="AD95" s="120">
        <v>79.430000000000007</v>
      </c>
      <c r="AE95" s="120">
        <v>95.41</v>
      </c>
      <c r="AF95" s="120">
        <v>115.5</v>
      </c>
      <c r="AG95" s="120">
        <v>120.45</v>
      </c>
      <c r="AH95" s="120">
        <v>122.84</v>
      </c>
      <c r="AI95" s="120">
        <v>115.06</v>
      </c>
      <c r="AJ95" s="120">
        <v>106.06</v>
      </c>
      <c r="AK95" s="120">
        <v>239.62</v>
      </c>
      <c r="AL95" s="120">
        <v>110.79</v>
      </c>
      <c r="AM95" s="120">
        <v>92.56</v>
      </c>
      <c r="AN95" s="120">
        <v>92.72</v>
      </c>
      <c r="AO95" s="120">
        <v>108.36</v>
      </c>
      <c r="AP95" s="120">
        <v>89.83</v>
      </c>
      <c r="AQ95" s="120">
        <v>106.49</v>
      </c>
      <c r="AR95" s="120">
        <v>122.43</v>
      </c>
      <c r="AS95" s="120">
        <v>118.64</v>
      </c>
      <c r="AT95" s="120">
        <v>125.05</v>
      </c>
      <c r="AU95" s="120">
        <v>124.59</v>
      </c>
      <c r="AV95" s="120">
        <v>107.85</v>
      </c>
      <c r="AW95" s="120">
        <v>109.33</v>
      </c>
      <c r="AX95" s="120">
        <v>126.82</v>
      </c>
      <c r="AY95" s="120">
        <v>121.06</v>
      </c>
      <c r="AZ95" s="120">
        <v>109.2</v>
      </c>
      <c r="BA95" s="120">
        <v>119.57</v>
      </c>
      <c r="BB95" s="120">
        <v>112.32</v>
      </c>
      <c r="BC95" s="120">
        <v>121.37</v>
      </c>
    </row>
    <row r="96" spans="1:55" ht="29.25" x14ac:dyDescent="0.45">
      <c r="A96" s="261">
        <v>92</v>
      </c>
      <c r="B96" s="174" t="s">
        <v>219</v>
      </c>
      <c r="C96" s="119">
        <v>0.24</v>
      </c>
      <c r="D96" s="119">
        <v>0.28000000000000003</v>
      </c>
      <c r="E96" s="119">
        <v>0.43</v>
      </c>
      <c r="F96" s="119">
        <v>0.38</v>
      </c>
      <c r="G96" s="119">
        <v>0.9</v>
      </c>
      <c r="H96" s="119">
        <v>0.53</v>
      </c>
      <c r="I96" s="119">
        <v>0.15</v>
      </c>
      <c r="J96" s="119">
        <v>0.34</v>
      </c>
      <c r="K96" s="119">
        <v>0.34</v>
      </c>
      <c r="L96" s="119">
        <v>0.3</v>
      </c>
      <c r="M96" s="119">
        <v>0.24</v>
      </c>
      <c r="N96" s="119">
        <v>0.41</v>
      </c>
      <c r="O96" s="119">
        <v>0.56000000000000005</v>
      </c>
      <c r="P96" s="119">
        <v>0.88</v>
      </c>
      <c r="Q96" s="119">
        <v>0.7</v>
      </c>
      <c r="R96" s="119">
        <v>0.44</v>
      </c>
      <c r="S96" s="119">
        <v>0.92</v>
      </c>
      <c r="T96" s="119">
        <v>0.16</v>
      </c>
      <c r="U96" s="119">
        <v>0.41</v>
      </c>
      <c r="V96" s="119">
        <v>0.33</v>
      </c>
      <c r="W96" s="119">
        <v>0.41</v>
      </c>
      <c r="X96" s="119">
        <v>0.08</v>
      </c>
      <c r="Y96" s="119">
        <v>0.25</v>
      </c>
      <c r="Z96" s="119">
        <v>0.27</v>
      </c>
      <c r="AA96" s="119">
        <v>0.56999999999999995</v>
      </c>
      <c r="AB96" s="119">
        <v>0.86</v>
      </c>
      <c r="AC96" s="119">
        <v>0.83</v>
      </c>
      <c r="AD96" s="119">
        <v>0.14000000000000001</v>
      </c>
      <c r="AE96" s="119">
        <v>0.23</v>
      </c>
      <c r="AF96" s="119">
        <v>0.09</v>
      </c>
      <c r="AG96" s="119">
        <v>0.17</v>
      </c>
      <c r="AH96" s="119">
        <v>0.21</v>
      </c>
      <c r="AI96" s="119">
        <v>0.61</v>
      </c>
      <c r="AJ96" s="119">
        <v>0.56999999999999995</v>
      </c>
      <c r="AK96" s="119">
        <v>0.33</v>
      </c>
      <c r="AL96" s="119">
        <v>0.71</v>
      </c>
      <c r="AM96" s="119">
        <v>0.24</v>
      </c>
      <c r="AN96" s="119">
        <v>0.21</v>
      </c>
      <c r="AO96" s="119">
        <v>1.26</v>
      </c>
      <c r="AP96" s="119">
        <v>0.78</v>
      </c>
      <c r="AQ96" s="119">
        <v>0.5</v>
      </c>
      <c r="AR96" s="119">
        <v>0.34</v>
      </c>
      <c r="AS96" s="119">
        <v>0.6</v>
      </c>
      <c r="AT96" s="119">
        <v>0.49</v>
      </c>
      <c r="AU96" s="119">
        <v>0.62</v>
      </c>
      <c r="AV96" s="119">
        <v>1.1299999999999999</v>
      </c>
      <c r="AW96" s="119">
        <v>0.88</v>
      </c>
      <c r="AX96" s="119">
        <v>0.53</v>
      </c>
      <c r="AY96" s="119">
        <v>1.1399999999999999</v>
      </c>
      <c r="AZ96" s="119">
        <v>0.19</v>
      </c>
      <c r="BA96" s="119">
        <v>0.5</v>
      </c>
      <c r="BB96" s="119">
        <v>0.36</v>
      </c>
      <c r="BC96" s="119">
        <v>0.47</v>
      </c>
    </row>
    <row r="97" spans="1:55" x14ac:dyDescent="0.45">
      <c r="A97" s="260">
        <v>93</v>
      </c>
      <c r="B97" s="173" t="s">
        <v>220</v>
      </c>
      <c r="C97" s="120">
        <v>0.9</v>
      </c>
      <c r="D97" s="120">
        <v>0.25</v>
      </c>
      <c r="E97" s="120">
        <v>0.15</v>
      </c>
      <c r="F97" s="120">
        <v>0.25</v>
      </c>
      <c r="G97" s="120">
        <v>0.49</v>
      </c>
      <c r="H97" s="120">
        <v>0.21</v>
      </c>
      <c r="I97" s="120">
        <v>0.21</v>
      </c>
      <c r="J97" s="120">
        <v>0.22</v>
      </c>
      <c r="K97" s="120">
        <v>0.26</v>
      </c>
      <c r="L97" s="120">
        <v>0.21</v>
      </c>
      <c r="M97" s="120">
        <v>0.39</v>
      </c>
      <c r="N97" s="120">
        <v>0.46</v>
      </c>
      <c r="O97" s="120">
        <v>1.05</v>
      </c>
      <c r="P97" s="120">
        <v>0.42</v>
      </c>
      <c r="Q97" s="120">
        <v>0.74</v>
      </c>
      <c r="R97" s="120">
        <v>1.1399999999999999</v>
      </c>
      <c r="S97" s="120">
        <v>0.36</v>
      </c>
      <c r="T97" s="120">
        <v>0.63</v>
      </c>
      <c r="U97" s="120">
        <v>0.39</v>
      </c>
      <c r="V97" s="120">
        <v>0.74</v>
      </c>
      <c r="W97" s="120">
        <v>1.84</v>
      </c>
      <c r="X97" s="120">
        <v>1.26</v>
      </c>
      <c r="Y97" s="120">
        <v>1.25</v>
      </c>
      <c r="Z97" s="120">
        <v>1.71</v>
      </c>
      <c r="AA97" s="120">
        <v>2.12</v>
      </c>
      <c r="AB97" s="120">
        <v>1.39</v>
      </c>
      <c r="AC97" s="120">
        <v>1.43</v>
      </c>
      <c r="AD97" s="120">
        <v>1.51</v>
      </c>
      <c r="AE97" s="120">
        <v>1.37</v>
      </c>
      <c r="AF97" s="120">
        <v>1.51</v>
      </c>
      <c r="AG97" s="120">
        <v>1.56</v>
      </c>
      <c r="AH97" s="120">
        <v>2.2400000000000002</v>
      </c>
      <c r="AI97" s="120">
        <v>2.13</v>
      </c>
      <c r="AJ97" s="120">
        <v>2.88</v>
      </c>
      <c r="AK97" s="120">
        <v>1.39</v>
      </c>
      <c r="AL97" s="120">
        <v>4.7</v>
      </c>
      <c r="AM97" s="120">
        <v>3.55</v>
      </c>
      <c r="AN97" s="120">
        <v>3.89</v>
      </c>
      <c r="AO97" s="120">
        <v>4.4800000000000004</v>
      </c>
      <c r="AP97" s="120">
        <v>2.08</v>
      </c>
      <c r="AQ97" s="120">
        <v>3.31</v>
      </c>
      <c r="AR97" s="120">
        <v>2.0099999999999998</v>
      </c>
      <c r="AS97" s="120">
        <v>4.41</v>
      </c>
      <c r="AT97" s="120">
        <v>7.33</v>
      </c>
      <c r="AU97" s="120">
        <v>3.5</v>
      </c>
      <c r="AV97" s="120">
        <v>4.03</v>
      </c>
      <c r="AW97" s="120">
        <v>3.83</v>
      </c>
      <c r="AX97" s="120">
        <v>4.67</v>
      </c>
      <c r="AY97" s="120">
        <v>5.75</v>
      </c>
      <c r="AZ97" s="120">
        <v>3.87</v>
      </c>
      <c r="BA97" s="120">
        <v>3.74</v>
      </c>
      <c r="BB97" s="120">
        <v>2.65</v>
      </c>
      <c r="BC97" s="120">
        <v>3.06</v>
      </c>
    </row>
    <row r="98" spans="1:55" ht="29.25" x14ac:dyDescent="0.45">
      <c r="A98" s="261">
        <v>94</v>
      </c>
      <c r="B98" s="174" t="s">
        <v>221</v>
      </c>
      <c r="C98" s="119">
        <v>0.01</v>
      </c>
      <c r="D98" s="119">
        <v>0.06</v>
      </c>
      <c r="E98" s="119">
        <v>0.12</v>
      </c>
      <c r="F98" s="119">
        <v>0.01</v>
      </c>
      <c r="G98" s="119">
        <v>0.06</v>
      </c>
      <c r="H98" s="119">
        <v>0.03</v>
      </c>
      <c r="I98" s="119">
        <v>0.15</v>
      </c>
      <c r="J98" s="119">
        <v>0.05</v>
      </c>
      <c r="K98" s="119">
        <v>0.04</v>
      </c>
      <c r="L98" s="119">
        <v>0.15</v>
      </c>
      <c r="M98" s="119">
        <v>0.02</v>
      </c>
      <c r="N98" s="119">
        <v>0.1</v>
      </c>
      <c r="O98" s="119">
        <v>0</v>
      </c>
      <c r="P98" s="119">
        <v>0.1</v>
      </c>
      <c r="Q98" s="119">
        <v>7.0000000000000007E-2</v>
      </c>
      <c r="R98" s="119">
        <v>0.04</v>
      </c>
      <c r="S98" s="119">
        <v>0.02</v>
      </c>
      <c r="T98" s="119">
        <v>0.04</v>
      </c>
      <c r="U98" s="119">
        <v>0.12</v>
      </c>
      <c r="V98" s="119">
        <v>0.17</v>
      </c>
      <c r="W98" s="119">
        <v>0.3</v>
      </c>
      <c r="X98" s="119">
        <v>0.15</v>
      </c>
      <c r="Y98" s="119">
        <v>0.09</v>
      </c>
      <c r="Z98" s="119">
        <v>7.0000000000000007E-2</v>
      </c>
      <c r="AA98" s="119">
        <v>0.08</v>
      </c>
      <c r="AB98" s="119">
        <v>0.01</v>
      </c>
      <c r="AC98" s="119">
        <v>0.12</v>
      </c>
      <c r="AD98" s="119">
        <v>0.08</v>
      </c>
      <c r="AE98" s="119">
        <v>0.08</v>
      </c>
      <c r="AF98" s="119">
        <v>0.75</v>
      </c>
      <c r="AG98" s="119">
        <v>0.08</v>
      </c>
      <c r="AH98" s="119">
        <v>0.6</v>
      </c>
      <c r="AI98" s="119">
        <v>0.16</v>
      </c>
      <c r="AJ98" s="119">
        <v>0.09</v>
      </c>
      <c r="AK98" s="119">
        <v>0.08</v>
      </c>
      <c r="AL98" s="119">
        <v>0.01</v>
      </c>
      <c r="AM98" s="119">
        <v>0</v>
      </c>
      <c r="AN98" s="119">
        <v>0.21</v>
      </c>
      <c r="AO98" s="119">
        <v>0.18</v>
      </c>
      <c r="AP98" s="119">
        <v>7.0000000000000007E-2</v>
      </c>
      <c r="AQ98" s="119">
        <v>0.1</v>
      </c>
      <c r="AR98" s="119">
        <v>0.06</v>
      </c>
      <c r="AS98" s="119">
        <v>0.1</v>
      </c>
      <c r="AT98" s="119">
        <v>0.1</v>
      </c>
      <c r="AU98" s="119">
        <v>0.16</v>
      </c>
      <c r="AV98" s="119">
        <v>0.39</v>
      </c>
      <c r="AW98" s="119">
        <v>0.25</v>
      </c>
      <c r="AX98" s="119">
        <v>0.2</v>
      </c>
      <c r="AY98" s="119">
        <v>0.03</v>
      </c>
      <c r="AZ98" s="119">
        <v>0.22</v>
      </c>
      <c r="BA98" s="119">
        <v>0.03</v>
      </c>
      <c r="BB98" s="119">
        <v>0.54</v>
      </c>
      <c r="BC98" s="119">
        <v>0.04</v>
      </c>
    </row>
    <row r="99" spans="1:55" x14ac:dyDescent="0.45">
      <c r="A99" s="260">
        <v>95</v>
      </c>
      <c r="B99" s="173" t="s">
        <v>222</v>
      </c>
      <c r="C99" s="120">
        <v>4.26</v>
      </c>
      <c r="D99" s="120">
        <v>0.46</v>
      </c>
      <c r="E99" s="120">
        <v>4.95</v>
      </c>
      <c r="F99" s="120">
        <v>1.01</v>
      </c>
      <c r="G99" s="120">
        <v>0.81</v>
      </c>
      <c r="H99" s="120">
        <v>0.35</v>
      </c>
      <c r="I99" s="120">
        <v>0.26</v>
      </c>
      <c r="J99" s="120">
        <v>0.28000000000000003</v>
      </c>
      <c r="K99" s="120">
        <v>1.71</v>
      </c>
      <c r="L99" s="120">
        <v>1.55</v>
      </c>
      <c r="M99" s="120">
        <v>0.61</v>
      </c>
      <c r="N99" s="120">
        <v>1.85</v>
      </c>
      <c r="O99" s="120">
        <v>1.33</v>
      </c>
      <c r="P99" s="120">
        <v>0.22</v>
      </c>
      <c r="Q99" s="120">
        <v>0.17</v>
      </c>
      <c r="R99" s="120">
        <v>0.16</v>
      </c>
      <c r="S99" s="120">
        <v>0.28999999999999998</v>
      </c>
      <c r="T99" s="120">
        <v>0.19</v>
      </c>
      <c r="U99" s="120">
        <v>0.22</v>
      </c>
      <c r="V99" s="120">
        <v>0.16</v>
      </c>
      <c r="W99" s="120">
        <v>0.27</v>
      </c>
      <c r="X99" s="120">
        <v>0.33</v>
      </c>
      <c r="Y99" s="120">
        <v>0.36</v>
      </c>
      <c r="Z99" s="120">
        <v>0.06</v>
      </c>
      <c r="AA99" s="120">
        <v>0.41</v>
      </c>
      <c r="AB99" s="120">
        <v>0.24</v>
      </c>
      <c r="AC99" s="120">
        <v>0.64</v>
      </c>
      <c r="AD99" s="120">
        <v>0.16</v>
      </c>
      <c r="AE99" s="120">
        <v>0.28999999999999998</v>
      </c>
      <c r="AF99" s="120">
        <v>0.47</v>
      </c>
      <c r="AG99" s="120">
        <v>0.28999999999999998</v>
      </c>
      <c r="AH99" s="120">
        <v>0.61</v>
      </c>
      <c r="AI99" s="120">
        <v>0.87</v>
      </c>
      <c r="AJ99" s="120">
        <v>0.55000000000000004</v>
      </c>
      <c r="AK99" s="120">
        <v>0.33</v>
      </c>
      <c r="AL99" s="120">
        <v>0.51</v>
      </c>
      <c r="AM99" s="120">
        <v>0.14000000000000001</v>
      </c>
      <c r="AN99" s="120">
        <v>0.43</v>
      </c>
      <c r="AO99" s="120">
        <v>0.46</v>
      </c>
      <c r="AP99" s="120">
        <v>0.51</v>
      </c>
      <c r="AQ99" s="120">
        <v>0.45</v>
      </c>
      <c r="AR99" s="120">
        <v>0.32</v>
      </c>
      <c r="AS99" s="120">
        <v>0.45</v>
      </c>
      <c r="AT99" s="120">
        <v>0.72</v>
      </c>
      <c r="AU99" s="120">
        <v>0.8</v>
      </c>
      <c r="AV99" s="120">
        <v>0.4</v>
      </c>
      <c r="AW99" s="120">
        <v>0.5</v>
      </c>
      <c r="AX99" s="120">
        <v>0.33</v>
      </c>
      <c r="AY99" s="120">
        <v>0.33</v>
      </c>
      <c r="AZ99" s="120">
        <v>0.59</v>
      </c>
      <c r="BA99" s="120">
        <v>0.59</v>
      </c>
      <c r="BB99" s="120">
        <v>0.48</v>
      </c>
      <c r="BC99" s="120">
        <v>0.7</v>
      </c>
    </row>
    <row r="100" spans="1:55" x14ac:dyDescent="0.45">
      <c r="A100" s="261">
        <v>96</v>
      </c>
      <c r="B100" s="174" t="s">
        <v>223</v>
      </c>
      <c r="C100" s="119">
        <v>7.0000000000000007E-2</v>
      </c>
      <c r="D100" s="119">
        <v>0.04</v>
      </c>
      <c r="E100" s="119">
        <v>0.39</v>
      </c>
      <c r="F100" s="119">
        <v>0.17</v>
      </c>
      <c r="G100" s="119">
        <v>0.1</v>
      </c>
      <c r="H100" s="119">
        <v>0.24</v>
      </c>
      <c r="I100" s="119">
        <v>0.06</v>
      </c>
      <c r="J100" s="119">
        <v>0.04</v>
      </c>
      <c r="K100" s="119">
        <v>0.48</v>
      </c>
      <c r="L100" s="119">
        <v>0.78</v>
      </c>
      <c r="M100" s="119">
        <v>0.09</v>
      </c>
      <c r="N100" s="119">
        <v>0.43</v>
      </c>
      <c r="O100" s="119">
        <v>7.0000000000000007E-2</v>
      </c>
      <c r="P100" s="119">
        <v>0.16</v>
      </c>
      <c r="Q100" s="119">
        <v>0.76</v>
      </c>
      <c r="R100" s="119">
        <v>0.34</v>
      </c>
      <c r="S100" s="119">
        <v>0.51</v>
      </c>
      <c r="T100" s="119">
        <v>0.15</v>
      </c>
      <c r="U100" s="119">
        <v>0.38</v>
      </c>
      <c r="V100" s="119">
        <v>0.24</v>
      </c>
      <c r="W100" s="119">
        <v>0.35</v>
      </c>
      <c r="X100" s="119">
        <v>0.23</v>
      </c>
      <c r="Y100" s="119">
        <v>0.13</v>
      </c>
      <c r="Z100" s="119">
        <v>0.39</v>
      </c>
      <c r="AA100" s="119">
        <v>0.12</v>
      </c>
      <c r="AB100" s="119">
        <v>0.43</v>
      </c>
      <c r="AC100" s="119">
        <v>0.23</v>
      </c>
      <c r="AD100" s="119">
        <v>0.22</v>
      </c>
      <c r="AE100" s="119">
        <v>0.2</v>
      </c>
      <c r="AF100" s="119">
        <v>0.2</v>
      </c>
      <c r="AG100" s="119">
        <v>0.18</v>
      </c>
      <c r="AH100" s="119">
        <v>0.1</v>
      </c>
      <c r="AI100" s="119">
        <v>0.05</v>
      </c>
      <c r="AJ100" s="119">
        <v>0.03</v>
      </c>
      <c r="AK100" s="119">
        <v>0.25</v>
      </c>
      <c r="AL100" s="119">
        <v>0.13</v>
      </c>
      <c r="AM100" s="119">
        <v>0.06</v>
      </c>
      <c r="AN100" s="119">
        <v>0.14000000000000001</v>
      </c>
      <c r="AO100" s="119">
        <v>0.1</v>
      </c>
      <c r="AP100" s="119">
        <v>0.03</v>
      </c>
      <c r="AQ100" s="119">
        <v>0.11</v>
      </c>
      <c r="AR100" s="119">
        <v>0.11</v>
      </c>
      <c r="AS100" s="119">
        <v>0.12</v>
      </c>
      <c r="AT100" s="119">
        <v>0.02</v>
      </c>
      <c r="AU100" s="119">
        <v>0.1</v>
      </c>
      <c r="AV100" s="119">
        <v>0.05</v>
      </c>
      <c r="AW100" s="119">
        <v>0.01</v>
      </c>
      <c r="AX100" s="119">
        <v>0.09</v>
      </c>
      <c r="AY100" s="119">
        <v>0.09</v>
      </c>
      <c r="AZ100" s="119">
        <v>0.09</v>
      </c>
      <c r="BA100" s="119">
        <v>0.1</v>
      </c>
      <c r="BB100" s="119">
        <v>0.11</v>
      </c>
      <c r="BC100" s="119">
        <v>0.21</v>
      </c>
    </row>
    <row r="101" spans="1:55" x14ac:dyDescent="0.45">
      <c r="A101" s="260">
        <v>97</v>
      </c>
      <c r="B101" s="173" t="s">
        <v>6</v>
      </c>
      <c r="C101" s="120">
        <v>112.66</v>
      </c>
      <c r="D101" s="120">
        <v>99.86</v>
      </c>
      <c r="E101" s="120">
        <v>125.19</v>
      </c>
      <c r="F101" s="120">
        <v>100.54</v>
      </c>
      <c r="G101" s="120">
        <v>118.9</v>
      </c>
      <c r="H101" s="120">
        <v>131.38999999999999</v>
      </c>
      <c r="I101" s="120">
        <v>141.12</v>
      </c>
      <c r="J101" s="120">
        <v>117.83</v>
      </c>
      <c r="K101" s="120">
        <v>131.34</v>
      </c>
      <c r="L101" s="120">
        <v>138.66999999999999</v>
      </c>
      <c r="M101" s="120">
        <v>125.38</v>
      </c>
      <c r="N101" s="120">
        <v>133.19</v>
      </c>
      <c r="O101" s="120">
        <v>110.79</v>
      </c>
      <c r="P101" s="120">
        <v>93.27</v>
      </c>
      <c r="Q101" s="120">
        <v>132.22999999999999</v>
      </c>
      <c r="R101" s="120">
        <v>101.9</v>
      </c>
      <c r="S101" s="120">
        <v>121.87</v>
      </c>
      <c r="T101" s="120">
        <v>125.87</v>
      </c>
      <c r="U101" s="120">
        <v>108.87</v>
      </c>
      <c r="V101" s="120">
        <v>115.23</v>
      </c>
      <c r="W101" s="120">
        <v>116.33</v>
      </c>
      <c r="X101" s="120">
        <v>124.92</v>
      </c>
      <c r="Y101" s="120">
        <v>110.16</v>
      </c>
      <c r="Z101" s="120">
        <v>103.58</v>
      </c>
      <c r="AA101" s="120">
        <v>94.27</v>
      </c>
      <c r="AB101" s="120">
        <v>112.96</v>
      </c>
      <c r="AC101" s="120">
        <v>115.4</v>
      </c>
      <c r="AD101" s="120">
        <v>96.96</v>
      </c>
      <c r="AE101" s="120">
        <v>120.87</v>
      </c>
      <c r="AF101" s="120">
        <v>116.73</v>
      </c>
      <c r="AG101" s="120">
        <v>102.54</v>
      </c>
      <c r="AH101" s="120">
        <v>123.53</v>
      </c>
      <c r="AI101" s="120">
        <v>117.38</v>
      </c>
      <c r="AJ101" s="120">
        <v>129.16</v>
      </c>
      <c r="AK101" s="120">
        <v>107.97</v>
      </c>
      <c r="AL101" s="120">
        <v>104.51</v>
      </c>
      <c r="AM101" s="120">
        <v>104.91</v>
      </c>
      <c r="AN101" s="120">
        <v>99.5</v>
      </c>
      <c r="AO101" s="120">
        <v>131.21</v>
      </c>
      <c r="AP101" s="120">
        <v>94.51</v>
      </c>
      <c r="AQ101" s="120">
        <v>115.32</v>
      </c>
      <c r="AR101" s="120">
        <v>119.92</v>
      </c>
      <c r="AS101" s="120">
        <v>130.91</v>
      </c>
      <c r="AT101" s="120">
        <v>127.66</v>
      </c>
      <c r="AU101" s="120">
        <v>125.6</v>
      </c>
      <c r="AV101" s="120">
        <v>133.53</v>
      </c>
      <c r="AW101" s="120">
        <v>131.58000000000001</v>
      </c>
      <c r="AX101" s="120">
        <v>115.54</v>
      </c>
      <c r="AY101" s="120">
        <v>113.58</v>
      </c>
      <c r="AZ101" s="120">
        <v>118.22</v>
      </c>
      <c r="BA101" s="120">
        <v>124.39</v>
      </c>
      <c r="BB101" s="120">
        <v>124.9</v>
      </c>
      <c r="BC101" s="120">
        <v>138.80000000000001</v>
      </c>
    </row>
    <row r="102" spans="1:55" ht="29.25" x14ac:dyDescent="0.45">
      <c r="A102" s="261">
        <v>98</v>
      </c>
      <c r="B102" s="174" t="s">
        <v>224</v>
      </c>
      <c r="C102" s="117"/>
      <c r="D102" s="117"/>
      <c r="E102" s="117"/>
      <c r="F102" s="117"/>
      <c r="G102" s="119">
        <v>0.02</v>
      </c>
      <c r="H102" s="119">
        <v>0</v>
      </c>
      <c r="I102" s="119">
        <v>0</v>
      </c>
      <c r="J102" s="119">
        <v>0</v>
      </c>
      <c r="K102" s="119">
        <v>0</v>
      </c>
      <c r="L102" s="119">
        <v>0.02</v>
      </c>
      <c r="M102" s="119">
        <v>0</v>
      </c>
      <c r="N102" s="119">
        <v>0</v>
      </c>
      <c r="O102" s="117"/>
      <c r="P102" s="117"/>
      <c r="Q102" s="117"/>
      <c r="R102" s="119">
        <v>0</v>
      </c>
      <c r="S102" s="119">
        <v>0.01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0.08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  <c r="AZ102" s="117"/>
      <c r="BA102" s="117"/>
      <c r="BB102" s="119">
        <v>0.01</v>
      </c>
      <c r="BC102" s="119">
        <v>0</v>
      </c>
    </row>
    <row r="103" spans="1:55" ht="80.25" x14ac:dyDescent="0.45">
      <c r="A103" s="260">
        <v>99</v>
      </c>
      <c r="B103" s="173" t="s">
        <v>383</v>
      </c>
      <c r="C103" s="120">
        <v>0.03</v>
      </c>
      <c r="D103" s="120">
        <v>0.74</v>
      </c>
      <c r="E103" s="120">
        <v>0.32</v>
      </c>
      <c r="F103" s="120">
        <v>0.54</v>
      </c>
      <c r="G103" s="120">
        <v>0.73</v>
      </c>
      <c r="H103" s="120">
        <v>1.65</v>
      </c>
      <c r="I103" s="120">
        <v>0.23</v>
      </c>
      <c r="J103" s="120">
        <v>0.94</v>
      </c>
      <c r="K103" s="120">
        <v>0.45</v>
      </c>
      <c r="L103" s="120">
        <v>0.65</v>
      </c>
      <c r="M103" s="120">
        <v>1.23</v>
      </c>
      <c r="N103" s="120">
        <v>0.31</v>
      </c>
      <c r="O103" s="120">
        <v>0.37</v>
      </c>
      <c r="P103" s="120">
        <v>1.2</v>
      </c>
      <c r="Q103" s="120">
        <v>0.82</v>
      </c>
      <c r="R103" s="120">
        <v>1.03</v>
      </c>
      <c r="S103" s="120">
        <v>0.69</v>
      </c>
      <c r="T103" s="120">
        <v>0.8</v>
      </c>
      <c r="U103" s="120">
        <v>0.84</v>
      </c>
      <c r="V103" s="120">
        <v>0.44</v>
      </c>
      <c r="W103" s="120">
        <v>0.75</v>
      </c>
      <c r="X103" s="120">
        <v>0.97</v>
      </c>
      <c r="Y103" s="120">
        <v>0.3</v>
      </c>
      <c r="Z103" s="120">
        <v>0.68</v>
      </c>
      <c r="AA103" s="120">
        <v>0.28000000000000003</v>
      </c>
      <c r="AB103" s="120">
        <v>0.21</v>
      </c>
      <c r="AC103" s="120">
        <v>0.96</v>
      </c>
      <c r="AD103" s="120">
        <v>0.16</v>
      </c>
      <c r="AE103" s="120">
        <v>0.18</v>
      </c>
      <c r="AF103" s="120">
        <v>0.27</v>
      </c>
      <c r="AG103" s="120">
        <v>0.67</v>
      </c>
      <c r="AH103" s="120">
        <v>0.49</v>
      </c>
      <c r="AI103" s="120">
        <v>0.16</v>
      </c>
      <c r="AJ103" s="120">
        <v>0.34</v>
      </c>
      <c r="AK103" s="120">
        <v>1.92</v>
      </c>
      <c r="AL103" s="120">
        <v>0.28000000000000003</v>
      </c>
      <c r="AM103" s="120">
        <v>4.3099999999999996</v>
      </c>
      <c r="AN103" s="120">
        <v>0.28000000000000003</v>
      </c>
      <c r="AO103" s="120">
        <v>0.54</v>
      </c>
      <c r="AP103" s="120">
        <v>0.46</v>
      </c>
      <c r="AQ103" s="120">
        <v>1.19</v>
      </c>
      <c r="AR103" s="120">
        <v>1.32</v>
      </c>
      <c r="AS103" s="120">
        <v>0.38</v>
      </c>
      <c r="AT103" s="120">
        <v>1.33</v>
      </c>
      <c r="AU103" s="120">
        <v>0.94</v>
      </c>
      <c r="AV103" s="120">
        <v>0.59</v>
      </c>
      <c r="AW103" s="120">
        <v>0.64</v>
      </c>
      <c r="AX103" s="120">
        <v>0.66</v>
      </c>
      <c r="AY103" s="120">
        <v>0.28000000000000003</v>
      </c>
      <c r="AZ103" s="120">
        <v>1.81</v>
      </c>
      <c r="BA103" s="120">
        <v>0.84</v>
      </c>
      <c r="BB103" s="120">
        <v>0.76</v>
      </c>
      <c r="BC103" s="120">
        <v>0.33</v>
      </c>
    </row>
    <row r="104" spans="1:55" ht="29.25" x14ac:dyDescent="0.45">
      <c r="A104" s="261">
        <v>100</v>
      </c>
      <c r="B104" s="174" t="s">
        <v>191</v>
      </c>
      <c r="C104" s="117"/>
      <c r="D104" s="117"/>
      <c r="E104" s="119">
        <v>0.06</v>
      </c>
      <c r="F104" s="119">
        <v>0</v>
      </c>
      <c r="G104" s="119">
        <v>0</v>
      </c>
      <c r="H104" s="119">
        <v>0.02</v>
      </c>
      <c r="I104" s="119">
        <v>0.01</v>
      </c>
      <c r="J104" s="119">
        <v>0.02</v>
      </c>
      <c r="K104" s="119">
        <v>0.2</v>
      </c>
      <c r="L104" s="119">
        <v>0.03</v>
      </c>
      <c r="M104" s="119">
        <v>0.15</v>
      </c>
      <c r="N104" s="119">
        <v>0</v>
      </c>
      <c r="O104" s="119">
        <v>0.08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0.03</v>
      </c>
      <c r="W104" s="119">
        <v>0.05</v>
      </c>
      <c r="X104" s="119">
        <v>0.4</v>
      </c>
      <c r="Y104" s="119">
        <v>0.02</v>
      </c>
      <c r="Z104" s="119">
        <v>0.01</v>
      </c>
      <c r="AA104" s="119">
        <v>0.05</v>
      </c>
      <c r="AB104" s="119">
        <v>0</v>
      </c>
      <c r="AC104" s="119">
        <v>0.06</v>
      </c>
      <c r="AD104" s="119">
        <v>0.02</v>
      </c>
      <c r="AE104" s="119">
        <v>0.01</v>
      </c>
      <c r="AF104" s="119">
        <v>0.2</v>
      </c>
      <c r="AG104" s="119">
        <v>0.02</v>
      </c>
      <c r="AH104" s="119">
        <v>0</v>
      </c>
      <c r="AI104" s="119">
        <v>0</v>
      </c>
      <c r="AJ104" s="119">
        <v>0.02</v>
      </c>
      <c r="AK104" s="119">
        <v>0.3</v>
      </c>
      <c r="AL104" s="119">
        <v>0</v>
      </c>
      <c r="AM104" s="119">
        <v>0.11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0.12</v>
      </c>
      <c r="AS104" s="119">
        <v>0.08</v>
      </c>
      <c r="AT104" s="119">
        <v>0.19</v>
      </c>
      <c r="AU104" s="119">
        <v>0.3</v>
      </c>
      <c r="AV104" s="119">
        <v>0.39</v>
      </c>
      <c r="AW104" s="119">
        <v>0</v>
      </c>
      <c r="AX104" s="119">
        <v>0.06</v>
      </c>
      <c r="AY104" s="119">
        <v>0.01</v>
      </c>
      <c r="AZ104" s="119">
        <v>0</v>
      </c>
      <c r="BA104" s="119">
        <v>0</v>
      </c>
      <c r="BB104" s="119">
        <v>0</v>
      </c>
      <c r="BC104" s="119">
        <v>0.01</v>
      </c>
    </row>
    <row r="105" spans="1:55" x14ac:dyDescent="0.45">
      <c r="A105" s="260">
        <v>101</v>
      </c>
      <c r="B105" s="173" t="s">
        <v>225</v>
      </c>
      <c r="C105" s="120">
        <v>3.37</v>
      </c>
      <c r="D105" s="120">
        <v>6.49</v>
      </c>
      <c r="E105" s="120">
        <v>11.37</v>
      </c>
      <c r="F105" s="120">
        <v>5.5</v>
      </c>
      <c r="G105" s="120">
        <v>9.34</v>
      </c>
      <c r="H105" s="120">
        <v>3.09</v>
      </c>
      <c r="I105" s="120">
        <v>3.71</v>
      </c>
      <c r="J105" s="120">
        <v>8.16</v>
      </c>
      <c r="K105" s="120">
        <v>9.24</v>
      </c>
      <c r="L105" s="120">
        <v>5.31</v>
      </c>
      <c r="M105" s="120">
        <v>4.33</v>
      </c>
      <c r="N105" s="120">
        <v>10.65</v>
      </c>
      <c r="O105" s="120">
        <v>5.08</v>
      </c>
      <c r="P105" s="120">
        <v>11.25</v>
      </c>
      <c r="Q105" s="120">
        <v>13.9</v>
      </c>
      <c r="R105" s="120">
        <v>9.07</v>
      </c>
      <c r="S105" s="120">
        <v>6.17</v>
      </c>
      <c r="T105" s="120">
        <v>3.39</v>
      </c>
      <c r="U105" s="120">
        <v>5.0999999999999996</v>
      </c>
      <c r="V105" s="120">
        <v>7.63</v>
      </c>
      <c r="W105" s="120">
        <v>4.9800000000000004</v>
      </c>
      <c r="X105" s="120">
        <v>2.19</v>
      </c>
      <c r="Y105" s="120">
        <v>2.91</v>
      </c>
      <c r="Z105" s="120">
        <v>4.3099999999999996</v>
      </c>
      <c r="AA105" s="120">
        <v>7.25</v>
      </c>
      <c r="AB105" s="120">
        <v>3.42</v>
      </c>
      <c r="AC105" s="120">
        <v>4.72</v>
      </c>
      <c r="AD105" s="120">
        <v>5.58</v>
      </c>
      <c r="AE105" s="120">
        <v>11.8</v>
      </c>
      <c r="AF105" s="120">
        <v>6.31</v>
      </c>
      <c r="AG105" s="120">
        <v>6.76</v>
      </c>
      <c r="AH105" s="120">
        <v>4.74</v>
      </c>
      <c r="AI105" s="120">
        <v>7.23</v>
      </c>
      <c r="AJ105" s="120">
        <v>0.72</v>
      </c>
      <c r="AK105" s="120">
        <v>10.82</v>
      </c>
      <c r="AL105" s="120">
        <v>4.4800000000000004</v>
      </c>
      <c r="AM105" s="120">
        <v>4.74</v>
      </c>
      <c r="AN105" s="120">
        <v>13.25</v>
      </c>
      <c r="AO105" s="120">
        <v>7.78</v>
      </c>
      <c r="AP105" s="120">
        <v>5.83</v>
      </c>
      <c r="AQ105" s="120">
        <v>1.18</v>
      </c>
      <c r="AR105" s="120">
        <v>7.46</v>
      </c>
      <c r="AS105" s="120">
        <v>1.57</v>
      </c>
      <c r="AT105" s="120">
        <v>5.7</v>
      </c>
      <c r="AU105" s="120">
        <v>2.0299999999999998</v>
      </c>
      <c r="AV105" s="120">
        <v>4.6500000000000004</v>
      </c>
      <c r="AW105" s="120">
        <v>11.7</v>
      </c>
      <c r="AX105" s="120">
        <v>5.24</v>
      </c>
      <c r="AY105" s="120">
        <v>5.9</v>
      </c>
      <c r="AZ105" s="120">
        <v>9.44</v>
      </c>
      <c r="BA105" s="120">
        <v>1.66</v>
      </c>
      <c r="BB105" s="120">
        <v>6.14</v>
      </c>
      <c r="BC105" s="120">
        <v>4.6399999999999997</v>
      </c>
    </row>
    <row r="106" spans="1:55" ht="29.25" x14ac:dyDescent="0.45">
      <c r="A106" s="261">
        <v>102</v>
      </c>
      <c r="B106" s="174" t="s">
        <v>50</v>
      </c>
      <c r="C106" s="119">
        <v>251.38</v>
      </c>
      <c r="D106" s="119">
        <v>299.43</v>
      </c>
      <c r="E106" s="119">
        <v>259.35000000000002</v>
      </c>
      <c r="F106" s="119">
        <v>65.16</v>
      </c>
      <c r="G106" s="119">
        <v>80.45</v>
      </c>
      <c r="H106" s="119">
        <v>179.17</v>
      </c>
      <c r="I106" s="119">
        <v>137.36000000000001</v>
      </c>
      <c r="J106" s="119">
        <v>92.53</v>
      </c>
      <c r="K106" s="119">
        <v>70.42</v>
      </c>
      <c r="L106" s="119">
        <v>69.42</v>
      </c>
      <c r="M106" s="119">
        <v>164.94</v>
      </c>
      <c r="N106" s="119">
        <v>161.43</v>
      </c>
      <c r="O106" s="119">
        <v>301.13</v>
      </c>
      <c r="P106" s="119">
        <v>81.83</v>
      </c>
      <c r="Q106" s="119">
        <v>152.88</v>
      </c>
      <c r="R106" s="119">
        <v>191</v>
      </c>
      <c r="S106" s="119">
        <v>339.25</v>
      </c>
      <c r="T106" s="119">
        <v>116.15</v>
      </c>
      <c r="U106" s="119">
        <v>62.17</v>
      </c>
      <c r="V106" s="119">
        <v>447.02</v>
      </c>
      <c r="W106" s="119">
        <v>299.7</v>
      </c>
      <c r="X106" s="119">
        <v>302.89</v>
      </c>
      <c r="Y106" s="119">
        <v>54.71</v>
      </c>
      <c r="Z106" s="119">
        <v>60.23</v>
      </c>
      <c r="AA106" s="119">
        <v>160.52000000000001</v>
      </c>
      <c r="AB106" s="119">
        <v>909.04</v>
      </c>
      <c r="AC106" s="119">
        <v>574.6</v>
      </c>
      <c r="AD106" s="119">
        <v>280.56</v>
      </c>
      <c r="AE106" s="119">
        <v>522.66</v>
      </c>
      <c r="AF106" s="119">
        <v>688.19</v>
      </c>
      <c r="AG106" s="119">
        <v>617.78</v>
      </c>
      <c r="AH106" s="119">
        <v>396.34</v>
      </c>
      <c r="AI106" s="119">
        <v>289.87</v>
      </c>
      <c r="AJ106" s="119">
        <v>69.12</v>
      </c>
      <c r="AK106" s="119">
        <v>288.25</v>
      </c>
      <c r="AL106" s="119">
        <v>51.18</v>
      </c>
      <c r="AM106" s="119">
        <v>96.33</v>
      </c>
      <c r="AN106" s="119">
        <v>431.42</v>
      </c>
      <c r="AO106" s="119">
        <v>464.72</v>
      </c>
      <c r="AP106" s="119">
        <v>353.75</v>
      </c>
      <c r="AQ106" s="119">
        <v>153.43</v>
      </c>
      <c r="AR106" s="119">
        <v>354.13</v>
      </c>
      <c r="AS106" s="119">
        <v>111.5</v>
      </c>
      <c r="AT106" s="121">
        <v>1012.28</v>
      </c>
      <c r="AU106" s="119">
        <v>908.37</v>
      </c>
      <c r="AV106" s="119">
        <v>61.73</v>
      </c>
      <c r="AW106" s="119">
        <v>77.84</v>
      </c>
      <c r="AX106" s="119">
        <v>68.34</v>
      </c>
      <c r="AY106" s="119">
        <v>439.37</v>
      </c>
      <c r="AZ106" s="119">
        <v>92.06</v>
      </c>
      <c r="BA106" s="119">
        <v>330.31</v>
      </c>
      <c r="BB106" s="119">
        <v>366.86</v>
      </c>
      <c r="BC106" s="119">
        <v>231.19</v>
      </c>
    </row>
    <row r="107" spans="1:55" x14ac:dyDescent="0.45">
      <c r="A107" s="260">
        <v>103</v>
      </c>
      <c r="B107" s="173" t="s">
        <v>226</v>
      </c>
      <c r="C107" s="120">
        <v>31.86</v>
      </c>
      <c r="D107" s="120">
        <v>17.63</v>
      </c>
      <c r="E107" s="120">
        <v>30.06</v>
      </c>
      <c r="F107" s="120">
        <v>24.35</v>
      </c>
      <c r="G107" s="120">
        <v>17.5</v>
      </c>
      <c r="H107" s="120">
        <v>9.57</v>
      </c>
      <c r="I107" s="120">
        <v>30.1</v>
      </c>
      <c r="J107" s="120">
        <v>25.72</v>
      </c>
      <c r="K107" s="120">
        <v>18.87</v>
      </c>
      <c r="L107" s="120">
        <v>68.72</v>
      </c>
      <c r="M107" s="120">
        <v>15.68</v>
      </c>
      <c r="N107" s="120">
        <v>50.73</v>
      </c>
      <c r="O107" s="120">
        <v>18.32</v>
      </c>
      <c r="P107" s="120">
        <v>13.8</v>
      </c>
      <c r="Q107" s="120">
        <v>32.950000000000003</v>
      </c>
      <c r="R107" s="120">
        <v>22.1</v>
      </c>
      <c r="S107" s="120">
        <v>16.88</v>
      </c>
      <c r="T107" s="120">
        <v>6.47</v>
      </c>
      <c r="U107" s="120">
        <v>26.79</v>
      </c>
      <c r="V107" s="120">
        <v>22.81</v>
      </c>
      <c r="W107" s="120">
        <v>6.85</v>
      </c>
      <c r="X107" s="120">
        <v>32.06</v>
      </c>
      <c r="Y107" s="120">
        <v>8.5299999999999994</v>
      </c>
      <c r="Z107" s="120">
        <v>37.020000000000003</v>
      </c>
      <c r="AA107" s="120">
        <v>17.309999999999999</v>
      </c>
      <c r="AB107" s="120">
        <v>15.5</v>
      </c>
      <c r="AC107" s="120">
        <v>72.099999999999994</v>
      </c>
      <c r="AD107" s="120">
        <v>16.28</v>
      </c>
      <c r="AE107" s="120">
        <v>28.54</v>
      </c>
      <c r="AF107" s="120">
        <v>23.29</v>
      </c>
      <c r="AG107" s="120">
        <v>11.46</v>
      </c>
      <c r="AH107" s="120">
        <v>31.09</v>
      </c>
      <c r="AI107" s="120">
        <v>26.06</v>
      </c>
      <c r="AJ107" s="120">
        <v>13.51</v>
      </c>
      <c r="AK107" s="120">
        <v>5.05</v>
      </c>
      <c r="AL107" s="120">
        <v>39.53</v>
      </c>
      <c r="AM107" s="120">
        <v>16.64</v>
      </c>
      <c r="AN107" s="120">
        <v>25.97</v>
      </c>
      <c r="AO107" s="120">
        <v>29.46</v>
      </c>
      <c r="AP107" s="120">
        <v>12.21</v>
      </c>
      <c r="AQ107" s="120">
        <v>12.22</v>
      </c>
      <c r="AR107" s="120">
        <v>21.13</v>
      </c>
      <c r="AS107" s="120">
        <v>19.46</v>
      </c>
      <c r="AT107" s="120">
        <v>24.63</v>
      </c>
      <c r="AU107" s="120">
        <v>8.77</v>
      </c>
      <c r="AV107" s="120">
        <v>22.42</v>
      </c>
      <c r="AW107" s="120">
        <v>24.54</v>
      </c>
      <c r="AX107" s="120">
        <v>26.68</v>
      </c>
      <c r="AY107" s="120">
        <v>7.25</v>
      </c>
      <c r="AZ107" s="120">
        <v>14.01</v>
      </c>
      <c r="BA107" s="120">
        <v>11.26</v>
      </c>
      <c r="BB107" s="120">
        <v>36.17</v>
      </c>
      <c r="BC107" s="120">
        <v>15.52</v>
      </c>
    </row>
    <row r="108" spans="1:55" ht="29.25" x14ac:dyDescent="0.45">
      <c r="A108" s="261">
        <v>104</v>
      </c>
      <c r="B108" s="174" t="s">
        <v>227</v>
      </c>
      <c r="C108" s="119">
        <v>0.02</v>
      </c>
      <c r="D108" s="119">
        <v>0.16</v>
      </c>
      <c r="E108" s="119">
        <v>0.1</v>
      </c>
      <c r="F108" s="119">
        <v>0.24</v>
      </c>
      <c r="G108" s="119">
        <v>0.15</v>
      </c>
      <c r="H108" s="119">
        <v>0.15</v>
      </c>
      <c r="I108" s="119">
        <v>0.12</v>
      </c>
      <c r="J108" s="119">
        <v>0.12</v>
      </c>
      <c r="K108" s="119">
        <v>0.18</v>
      </c>
      <c r="L108" s="119">
        <v>0.11</v>
      </c>
      <c r="M108" s="119">
        <v>0.1</v>
      </c>
      <c r="N108" s="119">
        <v>0.14000000000000001</v>
      </c>
      <c r="O108" s="119">
        <v>0.08</v>
      </c>
      <c r="P108" s="119">
        <v>0.23</v>
      </c>
      <c r="Q108" s="119">
        <v>0.27</v>
      </c>
      <c r="R108" s="119">
        <v>0.1</v>
      </c>
      <c r="S108" s="119">
        <v>0.18</v>
      </c>
      <c r="T108" s="119">
        <v>0.09</v>
      </c>
      <c r="U108" s="119">
        <v>0.15</v>
      </c>
      <c r="V108" s="119">
        <v>0.11</v>
      </c>
      <c r="W108" s="119">
        <v>0.25</v>
      </c>
      <c r="X108" s="119">
        <v>0.18</v>
      </c>
      <c r="Y108" s="119">
        <v>0.14000000000000001</v>
      </c>
      <c r="Z108" s="119">
        <v>0.21</v>
      </c>
      <c r="AA108" s="119">
        <v>0.11</v>
      </c>
      <c r="AB108" s="119">
        <v>0.25</v>
      </c>
      <c r="AC108" s="119">
        <v>0.24</v>
      </c>
      <c r="AD108" s="119">
        <v>7.0000000000000007E-2</v>
      </c>
      <c r="AE108" s="119">
        <v>0.13</v>
      </c>
      <c r="AF108" s="119">
        <v>0.17</v>
      </c>
      <c r="AG108" s="119">
        <v>0.1</v>
      </c>
      <c r="AH108" s="119">
        <v>0.03</v>
      </c>
      <c r="AI108" s="119">
        <v>0.18</v>
      </c>
      <c r="AJ108" s="119">
        <v>0.16</v>
      </c>
      <c r="AK108" s="119">
        <v>0.11</v>
      </c>
      <c r="AL108" s="119">
        <v>0.03</v>
      </c>
      <c r="AM108" s="119">
        <v>0.1</v>
      </c>
      <c r="AN108" s="119">
        <v>0.1</v>
      </c>
      <c r="AO108" s="119">
        <v>0.13</v>
      </c>
      <c r="AP108" s="119">
        <v>0.14000000000000001</v>
      </c>
      <c r="AQ108" s="119">
        <v>0.11</v>
      </c>
      <c r="AR108" s="119">
        <v>0.18</v>
      </c>
      <c r="AS108" s="119">
        <v>0.08</v>
      </c>
      <c r="AT108" s="119">
        <v>0.26</v>
      </c>
      <c r="AU108" s="119">
        <v>0.26</v>
      </c>
      <c r="AV108" s="119">
        <v>0.09</v>
      </c>
      <c r="AW108" s="119">
        <v>0.19</v>
      </c>
      <c r="AX108" s="119">
        <v>0.12</v>
      </c>
      <c r="AY108" s="119">
        <v>0.06</v>
      </c>
      <c r="AZ108" s="119">
        <v>0.19</v>
      </c>
      <c r="BA108" s="119">
        <v>0.16</v>
      </c>
      <c r="BB108" s="119">
        <v>0.11</v>
      </c>
      <c r="BC108" s="119">
        <v>0.15</v>
      </c>
    </row>
    <row r="109" spans="1:55" x14ac:dyDescent="0.45">
      <c r="A109" s="260">
        <v>105</v>
      </c>
      <c r="B109" s="173" t="s">
        <v>101</v>
      </c>
      <c r="C109" s="120">
        <v>42.27</v>
      </c>
      <c r="D109" s="120">
        <v>82.02</v>
      </c>
      <c r="E109" s="120">
        <v>68.239999999999995</v>
      </c>
      <c r="F109" s="120">
        <v>51.85</v>
      </c>
      <c r="G109" s="120">
        <v>51.41</v>
      </c>
      <c r="H109" s="120">
        <v>65.13</v>
      </c>
      <c r="I109" s="120">
        <v>72.97</v>
      </c>
      <c r="J109" s="120">
        <v>34.71</v>
      </c>
      <c r="K109" s="120">
        <v>43.86</v>
      </c>
      <c r="L109" s="120">
        <v>46.3</v>
      </c>
      <c r="M109" s="120">
        <v>39.340000000000003</v>
      </c>
      <c r="N109" s="120">
        <v>44.21</v>
      </c>
      <c r="O109" s="120">
        <v>84.7</v>
      </c>
      <c r="P109" s="120">
        <v>56.35</v>
      </c>
      <c r="Q109" s="120">
        <v>55.34</v>
      </c>
      <c r="R109" s="120">
        <v>42.61</v>
      </c>
      <c r="S109" s="120">
        <v>30.43</v>
      </c>
      <c r="T109" s="120">
        <v>48.24</v>
      </c>
      <c r="U109" s="120">
        <v>84.73</v>
      </c>
      <c r="V109" s="120">
        <v>35.83</v>
      </c>
      <c r="W109" s="120">
        <v>47.33</v>
      </c>
      <c r="X109" s="120">
        <v>31.32</v>
      </c>
      <c r="Y109" s="120">
        <v>54.87</v>
      </c>
      <c r="Z109" s="120">
        <v>40.49</v>
      </c>
      <c r="AA109" s="120">
        <v>37.08</v>
      </c>
      <c r="AB109" s="120">
        <v>46.47</v>
      </c>
      <c r="AC109" s="120">
        <v>43.48</v>
      </c>
      <c r="AD109" s="120">
        <v>21.72</v>
      </c>
      <c r="AE109" s="120">
        <v>41.49</v>
      </c>
      <c r="AF109" s="120">
        <v>71.91</v>
      </c>
      <c r="AG109" s="120">
        <v>44.66</v>
      </c>
      <c r="AH109" s="120">
        <v>55.34</v>
      </c>
      <c r="AI109" s="120">
        <v>52.85</v>
      </c>
      <c r="AJ109" s="120">
        <v>29.81</v>
      </c>
      <c r="AK109" s="120">
        <v>40.85</v>
      </c>
      <c r="AL109" s="120">
        <v>58.53</v>
      </c>
      <c r="AM109" s="120">
        <v>47.37</v>
      </c>
      <c r="AN109" s="120">
        <v>60.07</v>
      </c>
      <c r="AO109" s="120">
        <v>96.38</v>
      </c>
      <c r="AP109" s="120">
        <v>42.62</v>
      </c>
      <c r="AQ109" s="120">
        <v>61.92</v>
      </c>
      <c r="AR109" s="120">
        <v>65.709999999999994</v>
      </c>
      <c r="AS109" s="120">
        <v>55.72</v>
      </c>
      <c r="AT109" s="120">
        <v>64.81</v>
      </c>
      <c r="AU109" s="120">
        <v>54.73</v>
      </c>
      <c r="AV109" s="120">
        <v>66.44</v>
      </c>
      <c r="AW109" s="120">
        <v>63.22</v>
      </c>
      <c r="AX109" s="120">
        <v>71.73</v>
      </c>
      <c r="AY109" s="120">
        <v>89.06</v>
      </c>
      <c r="AZ109" s="120">
        <v>77.55</v>
      </c>
      <c r="BA109" s="120">
        <v>71.47</v>
      </c>
      <c r="BB109" s="120">
        <v>40.07</v>
      </c>
      <c r="BC109" s="120">
        <v>88.97</v>
      </c>
    </row>
    <row r="110" spans="1:55" ht="29.25" x14ac:dyDescent="0.45">
      <c r="A110" s="261">
        <v>106</v>
      </c>
      <c r="B110" s="174" t="s">
        <v>228</v>
      </c>
      <c r="C110" s="119">
        <v>14.81</v>
      </c>
      <c r="D110" s="119">
        <v>23.15</v>
      </c>
      <c r="E110" s="119">
        <v>16.25</v>
      </c>
      <c r="F110" s="119">
        <v>18.13</v>
      </c>
      <c r="G110" s="119">
        <v>14.44</v>
      </c>
      <c r="H110" s="119">
        <v>21.36</v>
      </c>
      <c r="I110" s="119">
        <v>12.53</v>
      </c>
      <c r="J110" s="119">
        <v>18.260000000000002</v>
      </c>
      <c r="K110" s="119">
        <v>26.99</v>
      </c>
      <c r="L110" s="119">
        <v>16.47</v>
      </c>
      <c r="M110" s="119">
        <v>9.49</v>
      </c>
      <c r="N110" s="119">
        <v>34.24</v>
      </c>
      <c r="O110" s="119">
        <v>19.41</v>
      </c>
      <c r="P110" s="119">
        <v>2.0499999999999998</v>
      </c>
      <c r="Q110" s="119">
        <v>6.58</v>
      </c>
      <c r="R110" s="119">
        <v>26.85</v>
      </c>
      <c r="S110" s="119">
        <v>12.89</v>
      </c>
      <c r="T110" s="119">
        <v>13.76</v>
      </c>
      <c r="U110" s="119">
        <v>12.11</v>
      </c>
      <c r="V110" s="119">
        <v>16.8</v>
      </c>
      <c r="W110" s="119">
        <v>8.64</v>
      </c>
      <c r="X110" s="119">
        <v>25.13</v>
      </c>
      <c r="Y110" s="119">
        <v>14.64</v>
      </c>
      <c r="Z110" s="119">
        <v>17.600000000000001</v>
      </c>
      <c r="AA110" s="119">
        <v>28.4</v>
      </c>
      <c r="AB110" s="119">
        <v>33.15</v>
      </c>
      <c r="AC110" s="119">
        <v>5.81</v>
      </c>
      <c r="AD110" s="119">
        <v>15.03</v>
      </c>
      <c r="AE110" s="119">
        <v>7.82</v>
      </c>
      <c r="AF110" s="119">
        <v>18.8</v>
      </c>
      <c r="AG110" s="119">
        <v>4.3600000000000003</v>
      </c>
      <c r="AH110" s="119">
        <v>3.57</v>
      </c>
      <c r="AI110" s="119">
        <v>21.44</v>
      </c>
      <c r="AJ110" s="119">
        <v>14.13</v>
      </c>
      <c r="AK110" s="119">
        <v>17.03</v>
      </c>
      <c r="AL110" s="119">
        <v>21.18</v>
      </c>
      <c r="AM110" s="119">
        <v>17.309999999999999</v>
      </c>
      <c r="AN110" s="119">
        <v>17.05</v>
      </c>
      <c r="AO110" s="119">
        <v>16.25</v>
      </c>
      <c r="AP110" s="119">
        <v>18.850000000000001</v>
      </c>
      <c r="AQ110" s="119">
        <v>8.31</v>
      </c>
      <c r="AR110" s="119">
        <v>17.649999999999999</v>
      </c>
      <c r="AS110" s="119">
        <v>18.95</v>
      </c>
      <c r="AT110" s="119">
        <v>21.03</v>
      </c>
      <c r="AU110" s="119">
        <v>31.4</v>
      </c>
      <c r="AV110" s="119">
        <v>14.48</v>
      </c>
      <c r="AW110" s="119">
        <v>76.17</v>
      </c>
      <c r="AX110" s="119">
        <v>34.479999999999997</v>
      </c>
      <c r="AY110" s="119">
        <v>28.02</v>
      </c>
      <c r="AZ110" s="119">
        <v>5.34</v>
      </c>
      <c r="BA110" s="119">
        <v>24.66</v>
      </c>
      <c r="BB110" s="119">
        <v>9.09</v>
      </c>
      <c r="BC110" s="119">
        <v>15.37</v>
      </c>
    </row>
    <row r="111" spans="1:55" ht="29.25" x14ac:dyDescent="0.45">
      <c r="A111" s="260">
        <v>107</v>
      </c>
      <c r="B111" s="173" t="s">
        <v>3</v>
      </c>
      <c r="C111" s="118">
        <v>2178.36</v>
      </c>
      <c r="D111" s="118">
        <v>2216.11</v>
      </c>
      <c r="E111" s="118">
        <v>2129.0500000000002</v>
      </c>
      <c r="F111" s="118">
        <v>1847.43</v>
      </c>
      <c r="G111" s="118">
        <v>2032.13</v>
      </c>
      <c r="H111" s="118">
        <v>1961.46</v>
      </c>
      <c r="I111" s="118">
        <v>2069.09</v>
      </c>
      <c r="J111" s="118">
        <v>2057.65</v>
      </c>
      <c r="K111" s="118">
        <v>2118.04</v>
      </c>
      <c r="L111" s="118">
        <v>2239.09</v>
      </c>
      <c r="M111" s="118">
        <v>2116.2800000000002</v>
      </c>
      <c r="N111" s="118">
        <v>2119.12</v>
      </c>
      <c r="O111" s="118">
        <v>1749.55</v>
      </c>
      <c r="P111" s="118">
        <v>1880.99</v>
      </c>
      <c r="Q111" s="118">
        <v>1952.52</v>
      </c>
      <c r="R111" s="118">
        <v>1868.61</v>
      </c>
      <c r="S111" s="118">
        <v>2098.2600000000002</v>
      </c>
      <c r="T111" s="118">
        <v>1944.93</v>
      </c>
      <c r="U111" s="118">
        <v>2036.19</v>
      </c>
      <c r="V111" s="118">
        <v>2065.29</v>
      </c>
      <c r="W111" s="118">
        <v>2081.62</v>
      </c>
      <c r="X111" s="118">
        <v>2157.37</v>
      </c>
      <c r="Y111" s="118">
        <v>1988.19</v>
      </c>
      <c r="Z111" s="118">
        <v>1908.95</v>
      </c>
      <c r="AA111" s="118">
        <v>1645.45</v>
      </c>
      <c r="AB111" s="118">
        <v>1746.95</v>
      </c>
      <c r="AC111" s="118">
        <v>1848.49</v>
      </c>
      <c r="AD111" s="118">
        <v>1763.8</v>
      </c>
      <c r="AE111" s="118">
        <v>1831.85</v>
      </c>
      <c r="AF111" s="118">
        <v>1709.99</v>
      </c>
      <c r="AG111" s="118">
        <v>1780.68</v>
      </c>
      <c r="AH111" s="118">
        <v>2140.44</v>
      </c>
      <c r="AI111" s="118">
        <v>2244.33</v>
      </c>
      <c r="AJ111" s="118">
        <v>2214.83</v>
      </c>
      <c r="AK111" s="118">
        <v>2429.52</v>
      </c>
      <c r="AL111" s="118">
        <v>2443.2800000000002</v>
      </c>
      <c r="AM111" s="118">
        <v>2152.6</v>
      </c>
      <c r="AN111" s="118">
        <v>2283.42</v>
      </c>
      <c r="AO111" s="118">
        <v>2744.29</v>
      </c>
      <c r="AP111" s="118">
        <v>2127.5300000000002</v>
      </c>
      <c r="AQ111" s="118">
        <v>2360.6799999999998</v>
      </c>
      <c r="AR111" s="118">
        <v>2229.34</v>
      </c>
      <c r="AS111" s="118">
        <v>2301.88</v>
      </c>
      <c r="AT111" s="118">
        <v>2690.29</v>
      </c>
      <c r="AU111" s="118">
        <v>2532.4699999999998</v>
      </c>
      <c r="AV111" s="118">
        <v>2594.13</v>
      </c>
      <c r="AW111" s="118">
        <v>2848.91</v>
      </c>
      <c r="AX111" s="118">
        <v>2640.48</v>
      </c>
      <c r="AY111" s="118">
        <v>2398.15</v>
      </c>
      <c r="AZ111" s="118">
        <v>2312.5100000000002</v>
      </c>
      <c r="BA111" s="118">
        <v>2489.59</v>
      </c>
      <c r="BB111" s="118">
        <v>2533.6999999999998</v>
      </c>
      <c r="BC111" s="118">
        <v>2708.95</v>
      </c>
    </row>
    <row r="112" spans="1:55" ht="29.25" x14ac:dyDescent="0.45">
      <c r="A112" s="261">
        <v>108</v>
      </c>
      <c r="B112" s="174" t="s">
        <v>229</v>
      </c>
      <c r="C112" s="119">
        <v>23.99</v>
      </c>
      <c r="D112" s="119">
        <v>20.83</v>
      </c>
      <c r="E112" s="119">
        <v>17.010000000000002</v>
      </c>
      <c r="F112" s="119">
        <v>16.46</v>
      </c>
      <c r="G112" s="119">
        <v>21.47</v>
      </c>
      <c r="H112" s="119">
        <v>25.81</v>
      </c>
      <c r="I112" s="119">
        <v>18.25</v>
      </c>
      <c r="J112" s="119">
        <v>20.16</v>
      </c>
      <c r="K112" s="119">
        <v>22.52</v>
      </c>
      <c r="L112" s="119">
        <v>21.42</v>
      </c>
      <c r="M112" s="119">
        <v>22.21</v>
      </c>
      <c r="N112" s="119">
        <v>18.809999999999999</v>
      </c>
      <c r="O112" s="119">
        <v>18.23</v>
      </c>
      <c r="P112" s="119">
        <v>18.57</v>
      </c>
      <c r="Q112" s="119">
        <v>20.190000000000001</v>
      </c>
      <c r="R112" s="119">
        <v>16.63</v>
      </c>
      <c r="S112" s="119">
        <v>19.149999999999999</v>
      </c>
      <c r="T112" s="119">
        <v>17.690000000000001</v>
      </c>
      <c r="U112" s="119">
        <v>23.32</v>
      </c>
      <c r="V112" s="119">
        <v>18.38</v>
      </c>
      <c r="W112" s="119">
        <v>21.12</v>
      </c>
      <c r="X112" s="119">
        <v>16.96</v>
      </c>
      <c r="Y112" s="119">
        <v>19.03</v>
      </c>
      <c r="Z112" s="119">
        <v>17.02</v>
      </c>
      <c r="AA112" s="119">
        <v>13.53</v>
      </c>
      <c r="AB112" s="119">
        <v>17.170000000000002</v>
      </c>
      <c r="AC112" s="119">
        <v>18.329999999999998</v>
      </c>
      <c r="AD112" s="119">
        <v>14.58</v>
      </c>
      <c r="AE112" s="119">
        <v>16.239999999999998</v>
      </c>
      <c r="AF112" s="119">
        <v>17.62</v>
      </c>
      <c r="AG112" s="119">
        <v>15.14</v>
      </c>
      <c r="AH112" s="119">
        <v>21.93</v>
      </c>
      <c r="AI112" s="119">
        <v>16.7</v>
      </c>
      <c r="AJ112" s="119">
        <v>14.67</v>
      </c>
      <c r="AK112" s="119">
        <v>13.66</v>
      </c>
      <c r="AL112" s="119">
        <v>14.63</v>
      </c>
      <c r="AM112" s="119">
        <v>17.98</v>
      </c>
      <c r="AN112" s="119">
        <v>16.59</v>
      </c>
      <c r="AO112" s="119">
        <v>19.96</v>
      </c>
      <c r="AP112" s="119">
        <v>14.11</v>
      </c>
      <c r="AQ112" s="119">
        <v>17.62</v>
      </c>
      <c r="AR112" s="119">
        <v>20.03</v>
      </c>
      <c r="AS112" s="119">
        <v>18.11</v>
      </c>
      <c r="AT112" s="119">
        <v>13.17</v>
      </c>
      <c r="AU112" s="119">
        <v>17.77</v>
      </c>
      <c r="AV112" s="119">
        <v>21.63</v>
      </c>
      <c r="AW112" s="119">
        <v>20.92</v>
      </c>
      <c r="AX112" s="119">
        <v>16.09</v>
      </c>
      <c r="AY112" s="119">
        <v>17.670000000000002</v>
      </c>
      <c r="AZ112" s="119">
        <v>18.87</v>
      </c>
      <c r="BA112" s="119">
        <v>17.13</v>
      </c>
      <c r="BB112" s="119">
        <v>14.38</v>
      </c>
      <c r="BC112" s="119">
        <v>16.670000000000002</v>
      </c>
    </row>
    <row r="113" spans="1:55" ht="29.25" x14ac:dyDescent="0.45">
      <c r="A113" s="260">
        <v>109</v>
      </c>
      <c r="B113" s="173" t="s">
        <v>230</v>
      </c>
      <c r="C113" s="120">
        <v>16.190000000000001</v>
      </c>
      <c r="D113" s="120">
        <v>10.37</v>
      </c>
      <c r="E113" s="120">
        <v>17.649999999999999</v>
      </c>
      <c r="F113" s="120">
        <v>7.83</v>
      </c>
      <c r="G113" s="120">
        <v>9.41</v>
      </c>
      <c r="H113" s="120">
        <v>7.98</v>
      </c>
      <c r="I113" s="120">
        <v>10.25</v>
      </c>
      <c r="J113" s="120">
        <v>8.23</v>
      </c>
      <c r="K113" s="120">
        <v>13.15</v>
      </c>
      <c r="L113" s="120">
        <v>5.64</v>
      </c>
      <c r="M113" s="120">
        <v>9.82</v>
      </c>
      <c r="N113" s="120">
        <v>8.11</v>
      </c>
      <c r="O113" s="120">
        <v>10.39</v>
      </c>
      <c r="P113" s="120">
        <v>13.65</v>
      </c>
      <c r="Q113" s="120">
        <v>21.5</v>
      </c>
      <c r="R113" s="120">
        <v>10.45</v>
      </c>
      <c r="S113" s="120">
        <v>9.59</v>
      </c>
      <c r="T113" s="120">
        <v>9.11</v>
      </c>
      <c r="U113" s="120">
        <v>14.88</v>
      </c>
      <c r="V113" s="120">
        <v>10.75</v>
      </c>
      <c r="W113" s="120">
        <v>14.51</v>
      </c>
      <c r="X113" s="120">
        <v>8.57</v>
      </c>
      <c r="Y113" s="120">
        <v>10.51</v>
      </c>
      <c r="Z113" s="120">
        <v>12.91</v>
      </c>
      <c r="AA113" s="120">
        <v>11.25</v>
      </c>
      <c r="AB113" s="120">
        <v>19.62</v>
      </c>
      <c r="AC113" s="120">
        <v>16.37</v>
      </c>
      <c r="AD113" s="120">
        <v>11.13</v>
      </c>
      <c r="AE113" s="120">
        <v>10.83</v>
      </c>
      <c r="AF113" s="120">
        <v>14.07</v>
      </c>
      <c r="AG113" s="120">
        <v>9.5299999999999994</v>
      </c>
      <c r="AH113" s="120">
        <v>22.78</v>
      </c>
      <c r="AI113" s="120">
        <v>22.98</v>
      </c>
      <c r="AJ113" s="120">
        <v>13.29</v>
      </c>
      <c r="AK113" s="120">
        <v>6.04</v>
      </c>
      <c r="AL113" s="120">
        <v>3.54</v>
      </c>
      <c r="AM113" s="120">
        <v>4.7699999999999996</v>
      </c>
      <c r="AN113" s="120">
        <v>10.130000000000001</v>
      </c>
      <c r="AO113" s="120">
        <v>21.56</v>
      </c>
      <c r="AP113" s="120">
        <v>6.07</v>
      </c>
      <c r="AQ113" s="120">
        <v>10.38</v>
      </c>
      <c r="AR113" s="120">
        <v>7.42</v>
      </c>
      <c r="AS113" s="120">
        <v>9.06</v>
      </c>
      <c r="AT113" s="120">
        <v>8.23</v>
      </c>
      <c r="AU113" s="120">
        <v>10.43</v>
      </c>
      <c r="AV113" s="120">
        <v>5.26</v>
      </c>
      <c r="AW113" s="120">
        <v>8.2799999999999994</v>
      </c>
      <c r="AX113" s="120">
        <v>7.84</v>
      </c>
      <c r="AY113" s="120">
        <v>6.27</v>
      </c>
      <c r="AZ113" s="120">
        <v>8.15</v>
      </c>
      <c r="BA113" s="120">
        <v>17.96</v>
      </c>
      <c r="BB113" s="120">
        <v>9.58</v>
      </c>
      <c r="BC113" s="120">
        <v>5.8</v>
      </c>
    </row>
    <row r="114" spans="1:55" ht="42" x14ac:dyDescent="0.45">
      <c r="A114" s="261">
        <v>110</v>
      </c>
      <c r="B114" s="174" t="s">
        <v>231</v>
      </c>
      <c r="C114" s="119">
        <v>0.3</v>
      </c>
      <c r="D114" s="119">
        <v>0.18</v>
      </c>
      <c r="E114" s="119">
        <v>0.09</v>
      </c>
      <c r="F114" s="119">
        <v>0.18</v>
      </c>
      <c r="G114" s="119">
        <v>0.39</v>
      </c>
      <c r="H114" s="119">
        <v>0.3</v>
      </c>
      <c r="I114" s="119">
        <v>0.79</v>
      </c>
      <c r="J114" s="119">
        <v>0.27</v>
      </c>
      <c r="K114" s="119">
        <v>0.08</v>
      </c>
      <c r="L114" s="119">
        <v>0.23</v>
      </c>
      <c r="M114" s="119">
        <v>0.34</v>
      </c>
      <c r="N114" s="119">
        <v>0.28999999999999998</v>
      </c>
      <c r="O114" s="119">
        <v>0.77</v>
      </c>
      <c r="P114" s="119">
        <v>0.42</v>
      </c>
      <c r="Q114" s="119">
        <v>0.37</v>
      </c>
      <c r="R114" s="119">
        <v>0.16</v>
      </c>
      <c r="S114" s="119">
        <v>0</v>
      </c>
      <c r="T114" s="119">
        <v>0.62</v>
      </c>
      <c r="U114" s="119">
        <v>0.53</v>
      </c>
      <c r="V114" s="119">
        <v>0.66</v>
      </c>
      <c r="W114" s="119">
        <v>0.54</v>
      </c>
      <c r="X114" s="119">
        <v>0.22</v>
      </c>
      <c r="Y114" s="119">
        <v>0.06</v>
      </c>
      <c r="Z114" s="119">
        <v>0.02</v>
      </c>
      <c r="AA114" s="117"/>
      <c r="AB114" s="117"/>
      <c r="AC114" s="117"/>
      <c r="AD114" s="117"/>
      <c r="AE114" s="119">
        <v>0.06</v>
      </c>
      <c r="AF114" s="119">
        <v>0</v>
      </c>
      <c r="AG114" s="119">
        <v>0.04</v>
      </c>
      <c r="AH114" s="119">
        <v>0</v>
      </c>
      <c r="AI114" s="119">
        <v>0</v>
      </c>
      <c r="AJ114" s="119">
        <v>0.02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</row>
    <row r="115" spans="1:55" x14ac:dyDescent="0.45">
      <c r="A115" s="260">
        <v>111</v>
      </c>
      <c r="B115" s="173" t="s">
        <v>232</v>
      </c>
      <c r="C115" s="120">
        <v>0.42</v>
      </c>
      <c r="D115" s="120">
        <v>0.19</v>
      </c>
      <c r="E115" s="120">
        <v>0.47</v>
      </c>
      <c r="F115" s="120">
        <v>0.64</v>
      </c>
      <c r="G115" s="120">
        <v>0.42</v>
      </c>
      <c r="H115" s="120">
        <v>0.42</v>
      </c>
      <c r="I115" s="120">
        <v>0.37</v>
      </c>
      <c r="J115" s="120">
        <v>0.55000000000000004</v>
      </c>
      <c r="K115" s="120">
        <v>0.34</v>
      </c>
      <c r="L115" s="120">
        <v>0.61</v>
      </c>
      <c r="M115" s="120">
        <v>7.0000000000000007E-2</v>
      </c>
      <c r="N115" s="120">
        <v>0.43</v>
      </c>
      <c r="O115" s="120">
        <v>0.72</v>
      </c>
      <c r="P115" s="120">
        <v>0.28999999999999998</v>
      </c>
      <c r="Q115" s="120">
        <v>0.12</v>
      </c>
      <c r="R115" s="120">
        <v>0.81</v>
      </c>
      <c r="S115" s="120">
        <v>0.54</v>
      </c>
      <c r="T115" s="120">
        <v>0.16</v>
      </c>
      <c r="U115" s="120">
        <v>0.01</v>
      </c>
      <c r="V115" s="120">
        <v>1.07</v>
      </c>
      <c r="W115" s="120">
        <v>0.39</v>
      </c>
      <c r="X115" s="120">
        <v>0.66</v>
      </c>
      <c r="Y115" s="120">
        <v>0.36</v>
      </c>
      <c r="Z115" s="120">
        <v>0.61</v>
      </c>
      <c r="AA115" s="120">
        <v>0.63</v>
      </c>
      <c r="AB115" s="120">
        <v>0.52</v>
      </c>
      <c r="AC115" s="120">
        <v>0.35</v>
      </c>
      <c r="AD115" s="120">
        <v>0.56000000000000005</v>
      </c>
      <c r="AE115" s="120">
        <v>0.57999999999999996</v>
      </c>
      <c r="AF115" s="120">
        <v>0.62</v>
      </c>
      <c r="AG115" s="120">
        <v>0.05</v>
      </c>
      <c r="AH115" s="120">
        <v>0.45</v>
      </c>
      <c r="AI115" s="120">
        <v>0.38</v>
      </c>
      <c r="AJ115" s="120">
        <v>0.51</v>
      </c>
      <c r="AK115" s="120">
        <v>0.42</v>
      </c>
      <c r="AL115" s="120">
        <v>0.41</v>
      </c>
      <c r="AM115" s="120">
        <v>0.15</v>
      </c>
      <c r="AN115" s="120">
        <v>0.64</v>
      </c>
      <c r="AO115" s="120">
        <v>0.41</v>
      </c>
      <c r="AP115" s="120">
        <v>0.28999999999999998</v>
      </c>
      <c r="AQ115" s="120">
        <v>0.77</v>
      </c>
      <c r="AR115" s="120">
        <v>0.57999999999999996</v>
      </c>
      <c r="AS115" s="120">
        <v>0.94</v>
      </c>
      <c r="AT115" s="120">
        <v>0.03</v>
      </c>
      <c r="AU115" s="120">
        <v>1.37</v>
      </c>
      <c r="AV115" s="120">
        <v>2.0099999999999998</v>
      </c>
      <c r="AW115" s="120">
        <v>1.69</v>
      </c>
      <c r="AX115" s="120">
        <v>1.1000000000000001</v>
      </c>
      <c r="AY115" s="120">
        <v>0.51</v>
      </c>
      <c r="AZ115" s="120">
        <v>1.39</v>
      </c>
      <c r="BA115" s="120">
        <v>0.23</v>
      </c>
      <c r="BB115" s="120">
        <v>0.98</v>
      </c>
      <c r="BC115" s="120">
        <v>1.28</v>
      </c>
    </row>
    <row r="116" spans="1:55" ht="42" x14ac:dyDescent="0.45">
      <c r="A116" s="261">
        <v>112</v>
      </c>
      <c r="B116" s="174" t="s">
        <v>233</v>
      </c>
      <c r="C116" s="119">
        <v>0.65</v>
      </c>
      <c r="D116" s="119">
        <v>1.3</v>
      </c>
      <c r="E116" s="119">
        <v>0.53</v>
      </c>
      <c r="F116" s="119">
        <v>0.21</v>
      </c>
      <c r="G116" s="119">
        <v>1.17</v>
      </c>
      <c r="H116" s="119">
        <v>0.52</v>
      </c>
      <c r="I116" s="119">
        <v>0.97</v>
      </c>
      <c r="J116" s="119">
        <v>1.31</v>
      </c>
      <c r="K116" s="119">
        <v>0.71</v>
      </c>
      <c r="L116" s="119">
        <v>0.46</v>
      </c>
      <c r="M116" s="119">
        <v>0.11</v>
      </c>
      <c r="N116" s="119">
        <v>0.56000000000000005</v>
      </c>
      <c r="O116" s="119">
        <v>0.72</v>
      </c>
      <c r="P116" s="119">
        <v>0.16</v>
      </c>
      <c r="Q116" s="119">
        <v>0.92</v>
      </c>
      <c r="R116" s="119">
        <v>1.1399999999999999</v>
      </c>
      <c r="S116" s="119">
        <v>0.61</v>
      </c>
      <c r="T116" s="119">
        <v>0.28000000000000003</v>
      </c>
      <c r="U116" s="119">
        <v>6.34</v>
      </c>
      <c r="V116" s="119">
        <v>0.65</v>
      </c>
      <c r="W116" s="119">
        <v>0.36</v>
      </c>
      <c r="X116" s="119">
        <v>0.68</v>
      </c>
      <c r="Y116" s="119">
        <v>1.17</v>
      </c>
      <c r="Z116" s="119">
        <v>0.22</v>
      </c>
      <c r="AA116" s="117"/>
      <c r="AB116" s="119">
        <v>0.19</v>
      </c>
      <c r="AC116" s="119">
        <v>0.86</v>
      </c>
      <c r="AD116" s="119">
        <v>0.33</v>
      </c>
      <c r="AE116" s="119">
        <v>1.17</v>
      </c>
      <c r="AF116" s="119">
        <v>0.56000000000000005</v>
      </c>
      <c r="AG116" s="119">
        <v>0.19</v>
      </c>
      <c r="AH116" s="119">
        <v>0.08</v>
      </c>
      <c r="AI116" s="119">
        <v>0.19</v>
      </c>
      <c r="AJ116" s="119">
        <v>0.94</v>
      </c>
      <c r="AK116" s="119">
        <v>0.12</v>
      </c>
      <c r="AL116" s="119">
        <v>2.1800000000000002</v>
      </c>
      <c r="AM116" s="119">
        <v>0.87</v>
      </c>
      <c r="AN116" s="119">
        <v>0.4</v>
      </c>
      <c r="AO116" s="119">
        <v>0.3</v>
      </c>
      <c r="AP116" s="119">
        <v>0.6</v>
      </c>
      <c r="AQ116" s="119">
        <v>0.3</v>
      </c>
      <c r="AR116" s="119">
        <v>0.64</v>
      </c>
      <c r="AS116" s="119">
        <v>0.32</v>
      </c>
      <c r="AT116" s="119">
        <v>0.63</v>
      </c>
      <c r="AU116" s="119">
        <v>0.26</v>
      </c>
      <c r="AV116" s="119">
        <v>2.31</v>
      </c>
      <c r="AW116" s="119">
        <v>0.17</v>
      </c>
      <c r="AX116" s="119">
        <v>0.14000000000000001</v>
      </c>
      <c r="AY116" s="119">
        <v>1.74</v>
      </c>
      <c r="AZ116" s="119">
        <v>0.13</v>
      </c>
      <c r="BA116" s="119">
        <v>0.3</v>
      </c>
      <c r="BB116" s="119">
        <v>1.78</v>
      </c>
      <c r="BC116" s="119">
        <v>0.11</v>
      </c>
    </row>
    <row r="117" spans="1:55" ht="29.25" x14ac:dyDescent="0.45">
      <c r="A117" s="260">
        <v>113</v>
      </c>
      <c r="B117" s="173" t="s">
        <v>384</v>
      </c>
      <c r="C117" s="116"/>
      <c r="D117" s="120">
        <v>0.05</v>
      </c>
      <c r="E117" s="120">
        <v>0.06</v>
      </c>
      <c r="F117" s="120">
        <v>0.16</v>
      </c>
      <c r="G117" s="120">
        <v>0.25</v>
      </c>
      <c r="H117" s="120">
        <v>0.28000000000000003</v>
      </c>
      <c r="I117" s="120">
        <v>0.24</v>
      </c>
      <c r="J117" s="120">
        <v>0.35</v>
      </c>
      <c r="K117" s="120">
        <v>0.48</v>
      </c>
      <c r="L117" s="120">
        <v>0.18</v>
      </c>
      <c r="M117" s="120">
        <v>0.1</v>
      </c>
      <c r="N117" s="120">
        <v>0.17</v>
      </c>
      <c r="O117" s="120">
        <v>0.04</v>
      </c>
      <c r="P117" s="120">
        <v>0.09</v>
      </c>
      <c r="Q117" s="120">
        <v>0.1</v>
      </c>
      <c r="R117" s="120">
        <v>0.08</v>
      </c>
      <c r="S117" s="120">
        <v>0.25</v>
      </c>
      <c r="T117" s="120">
        <v>0.03</v>
      </c>
      <c r="U117" s="120">
        <v>0.09</v>
      </c>
      <c r="V117" s="120">
        <v>0.17</v>
      </c>
      <c r="W117" s="120">
        <v>0.09</v>
      </c>
      <c r="X117" s="120">
        <v>0.03</v>
      </c>
      <c r="Y117" s="120">
        <v>0.39</v>
      </c>
      <c r="Z117" s="120">
        <v>0.46</v>
      </c>
      <c r="AA117" s="120">
        <v>0.26</v>
      </c>
      <c r="AB117" s="120">
        <v>0.49</v>
      </c>
      <c r="AC117" s="120">
        <v>0.37</v>
      </c>
      <c r="AD117" s="120">
        <v>0.14000000000000001</v>
      </c>
      <c r="AE117" s="120">
        <v>0.21</v>
      </c>
      <c r="AF117" s="120">
        <v>0.4</v>
      </c>
      <c r="AG117" s="120">
        <v>0.16</v>
      </c>
      <c r="AH117" s="120">
        <v>0.62</v>
      </c>
      <c r="AI117" s="120">
        <v>0.84</v>
      </c>
      <c r="AJ117" s="120">
        <v>0.63</v>
      </c>
      <c r="AK117" s="120">
        <v>0.48</v>
      </c>
      <c r="AL117" s="120">
        <v>0.32</v>
      </c>
      <c r="AM117" s="120">
        <v>0.21</v>
      </c>
      <c r="AN117" s="120">
        <v>0.18</v>
      </c>
      <c r="AO117" s="120">
        <v>0.31</v>
      </c>
      <c r="AP117" s="120">
        <v>0.26</v>
      </c>
      <c r="AQ117" s="120">
        <v>0.36</v>
      </c>
      <c r="AR117" s="120">
        <v>0.21</v>
      </c>
      <c r="AS117" s="120">
        <v>0.48</v>
      </c>
      <c r="AT117" s="120">
        <v>0.51</v>
      </c>
      <c r="AU117" s="120">
        <v>0.32</v>
      </c>
      <c r="AV117" s="120">
        <v>0.31</v>
      </c>
      <c r="AW117" s="120">
        <v>0.34</v>
      </c>
      <c r="AX117" s="120">
        <v>0.45</v>
      </c>
      <c r="AY117" s="120">
        <v>0.13</v>
      </c>
      <c r="AZ117" s="120">
        <v>0.17</v>
      </c>
      <c r="BA117" s="120">
        <v>0.35</v>
      </c>
      <c r="BB117" s="120">
        <v>0.42</v>
      </c>
      <c r="BC117" s="120">
        <v>0.2</v>
      </c>
    </row>
    <row r="118" spans="1:55" ht="42" x14ac:dyDescent="0.45">
      <c r="A118" s="261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0.02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0.02</v>
      </c>
      <c r="Z118" s="119">
        <v>0.04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7"/>
      <c r="AZ118" s="117"/>
      <c r="BA118" s="119">
        <v>0</v>
      </c>
      <c r="BB118" s="119">
        <v>0</v>
      </c>
      <c r="BC118" s="119">
        <v>0</v>
      </c>
    </row>
    <row r="119" spans="1:55" x14ac:dyDescent="0.45">
      <c r="A119" s="260">
        <v>115</v>
      </c>
      <c r="B119" s="173" t="s">
        <v>235</v>
      </c>
      <c r="C119" s="120">
        <v>1.78</v>
      </c>
      <c r="D119" s="120">
        <v>1.97</v>
      </c>
      <c r="E119" s="120">
        <v>3.98</v>
      </c>
      <c r="F119" s="120">
        <v>1.92</v>
      </c>
      <c r="G119" s="120">
        <v>2.9</v>
      </c>
      <c r="H119" s="120">
        <v>3.21</v>
      </c>
      <c r="I119" s="120">
        <v>2.0099999999999998</v>
      </c>
      <c r="J119" s="120">
        <v>2.36</v>
      </c>
      <c r="K119" s="120">
        <v>2.0499999999999998</v>
      </c>
      <c r="L119" s="120">
        <v>1.98</v>
      </c>
      <c r="M119" s="120">
        <v>1.94</v>
      </c>
      <c r="N119" s="120">
        <v>1.42</v>
      </c>
      <c r="O119" s="120">
        <v>1.42</v>
      </c>
      <c r="P119" s="120">
        <v>1.58</v>
      </c>
      <c r="Q119" s="120">
        <v>2.65</v>
      </c>
      <c r="R119" s="120">
        <v>2.14</v>
      </c>
      <c r="S119" s="120">
        <v>1.81</v>
      </c>
      <c r="T119" s="120">
        <v>1.57</v>
      </c>
      <c r="U119" s="120">
        <v>2.46</v>
      </c>
      <c r="V119" s="120">
        <v>1.96</v>
      </c>
      <c r="W119" s="120">
        <v>1.45</v>
      </c>
      <c r="X119" s="120">
        <v>1.6</v>
      </c>
      <c r="Y119" s="120">
        <v>1.92</v>
      </c>
      <c r="Z119" s="120">
        <v>1.81</v>
      </c>
      <c r="AA119" s="120">
        <v>1.67</v>
      </c>
      <c r="AB119" s="120">
        <v>1.34</v>
      </c>
      <c r="AC119" s="120">
        <v>3.05</v>
      </c>
      <c r="AD119" s="120">
        <v>3.71</v>
      </c>
      <c r="AE119" s="120">
        <v>1.55</v>
      </c>
      <c r="AF119" s="120">
        <v>2.5099999999999998</v>
      </c>
      <c r="AG119" s="120">
        <v>1.6</v>
      </c>
      <c r="AH119" s="120">
        <v>1.75</v>
      </c>
      <c r="AI119" s="120">
        <v>2.0099999999999998</v>
      </c>
      <c r="AJ119" s="120">
        <v>1.37</v>
      </c>
      <c r="AK119" s="120">
        <v>2.08</v>
      </c>
      <c r="AL119" s="120">
        <v>1.36</v>
      </c>
      <c r="AM119" s="120">
        <v>2.96</v>
      </c>
      <c r="AN119" s="120">
        <v>2.2400000000000002</v>
      </c>
      <c r="AO119" s="120">
        <v>2.16</v>
      </c>
      <c r="AP119" s="120">
        <v>2.46</v>
      </c>
      <c r="AQ119" s="120">
        <v>2.77</v>
      </c>
      <c r="AR119" s="120">
        <v>2.27</v>
      </c>
      <c r="AS119" s="120">
        <v>2.13</v>
      </c>
      <c r="AT119" s="120">
        <v>2.31</v>
      </c>
      <c r="AU119" s="120">
        <v>2.2200000000000002</v>
      </c>
      <c r="AV119" s="120">
        <v>2.23</v>
      </c>
      <c r="AW119" s="120">
        <v>1.6</v>
      </c>
      <c r="AX119" s="120">
        <v>1.96</v>
      </c>
      <c r="AY119" s="120">
        <v>2.0299999999999998</v>
      </c>
      <c r="AZ119" s="120">
        <v>1.79</v>
      </c>
      <c r="BA119" s="120">
        <v>3.35</v>
      </c>
      <c r="BB119" s="120">
        <v>2.06</v>
      </c>
      <c r="BC119" s="120">
        <v>3.02</v>
      </c>
    </row>
    <row r="120" spans="1:55" ht="29.25" x14ac:dyDescent="0.45">
      <c r="A120" s="261">
        <v>116</v>
      </c>
      <c r="B120" s="174" t="s">
        <v>88</v>
      </c>
      <c r="C120" s="119">
        <v>55.8</v>
      </c>
      <c r="D120" s="119">
        <v>56.48</v>
      </c>
      <c r="E120" s="119">
        <v>69.11</v>
      </c>
      <c r="F120" s="119">
        <v>67.92</v>
      </c>
      <c r="G120" s="119">
        <v>70.760000000000005</v>
      </c>
      <c r="H120" s="119">
        <v>56.89</v>
      </c>
      <c r="I120" s="119">
        <v>57.14</v>
      </c>
      <c r="J120" s="119">
        <v>60.36</v>
      </c>
      <c r="K120" s="119">
        <v>72.16</v>
      </c>
      <c r="L120" s="119">
        <v>67.19</v>
      </c>
      <c r="M120" s="119">
        <v>66.75</v>
      </c>
      <c r="N120" s="119">
        <v>66.28</v>
      </c>
      <c r="O120" s="119">
        <v>63.62</v>
      </c>
      <c r="P120" s="119">
        <v>55.69</v>
      </c>
      <c r="Q120" s="119">
        <v>57.12</v>
      </c>
      <c r="R120" s="119">
        <v>52.09</v>
      </c>
      <c r="S120" s="119">
        <v>70.64</v>
      </c>
      <c r="T120" s="119">
        <v>49.92</v>
      </c>
      <c r="U120" s="119">
        <v>72.59</v>
      </c>
      <c r="V120" s="119">
        <v>66.39</v>
      </c>
      <c r="W120" s="119">
        <v>73.94</v>
      </c>
      <c r="X120" s="119">
        <v>71.400000000000006</v>
      </c>
      <c r="Y120" s="119">
        <v>58.28</v>
      </c>
      <c r="Z120" s="119">
        <v>59.57</v>
      </c>
      <c r="AA120" s="119">
        <v>65.540000000000006</v>
      </c>
      <c r="AB120" s="119">
        <v>61.34</v>
      </c>
      <c r="AC120" s="119">
        <v>61.52</v>
      </c>
      <c r="AD120" s="119">
        <v>47.49</v>
      </c>
      <c r="AE120" s="119">
        <v>57</v>
      </c>
      <c r="AF120" s="119">
        <v>50.49</v>
      </c>
      <c r="AG120" s="119">
        <v>50.56</v>
      </c>
      <c r="AH120" s="119">
        <v>61.79</v>
      </c>
      <c r="AI120" s="119">
        <v>71.8</v>
      </c>
      <c r="AJ120" s="119">
        <v>57.26</v>
      </c>
      <c r="AK120" s="119">
        <v>65.849999999999994</v>
      </c>
      <c r="AL120" s="119">
        <v>66</v>
      </c>
      <c r="AM120" s="119">
        <v>55.14</v>
      </c>
      <c r="AN120" s="119">
        <v>53.44</v>
      </c>
      <c r="AO120" s="119">
        <v>69.849999999999994</v>
      </c>
      <c r="AP120" s="119">
        <v>46.88</v>
      </c>
      <c r="AQ120" s="119">
        <v>56.17</v>
      </c>
      <c r="AR120" s="119">
        <v>59.43</v>
      </c>
      <c r="AS120" s="119">
        <v>49.39</v>
      </c>
      <c r="AT120" s="119">
        <v>55.44</v>
      </c>
      <c r="AU120" s="119">
        <v>65.87</v>
      </c>
      <c r="AV120" s="119">
        <v>53.21</v>
      </c>
      <c r="AW120" s="119">
        <v>73.72</v>
      </c>
      <c r="AX120" s="119">
        <v>62.06</v>
      </c>
      <c r="AY120" s="119">
        <v>61.36</v>
      </c>
      <c r="AZ120" s="119">
        <v>61.51</v>
      </c>
      <c r="BA120" s="119">
        <v>74.010000000000005</v>
      </c>
      <c r="BB120" s="119">
        <v>54.21</v>
      </c>
      <c r="BC120" s="119">
        <v>58.41</v>
      </c>
    </row>
    <row r="121" spans="1:55" x14ac:dyDescent="0.45">
      <c r="A121" s="260">
        <v>117</v>
      </c>
      <c r="B121" s="173" t="s">
        <v>80</v>
      </c>
      <c r="C121" s="120">
        <v>349.33</v>
      </c>
      <c r="D121" s="120">
        <v>335.21</v>
      </c>
      <c r="E121" s="120">
        <v>385.1</v>
      </c>
      <c r="F121" s="120">
        <v>334.73</v>
      </c>
      <c r="G121" s="120">
        <v>431.62</v>
      </c>
      <c r="H121" s="120">
        <v>415.28</v>
      </c>
      <c r="I121" s="120">
        <v>387.94</v>
      </c>
      <c r="J121" s="120">
        <v>353.7</v>
      </c>
      <c r="K121" s="120">
        <v>411.96</v>
      </c>
      <c r="L121" s="120">
        <v>453.35</v>
      </c>
      <c r="M121" s="120">
        <v>330.93</v>
      </c>
      <c r="N121" s="120">
        <v>342.86</v>
      </c>
      <c r="O121" s="120">
        <v>328.7</v>
      </c>
      <c r="P121" s="120">
        <v>347.7</v>
      </c>
      <c r="Q121" s="120">
        <v>394.31</v>
      </c>
      <c r="R121" s="120">
        <v>320.83999999999997</v>
      </c>
      <c r="S121" s="120">
        <v>374.73</v>
      </c>
      <c r="T121" s="120">
        <v>351.62</v>
      </c>
      <c r="U121" s="120">
        <v>375.39</v>
      </c>
      <c r="V121" s="120">
        <v>353.22</v>
      </c>
      <c r="W121" s="120">
        <v>361.11</v>
      </c>
      <c r="X121" s="120">
        <v>368.2</v>
      </c>
      <c r="Y121" s="120">
        <v>330.95</v>
      </c>
      <c r="Z121" s="120">
        <v>380.69</v>
      </c>
      <c r="AA121" s="120">
        <v>335.51</v>
      </c>
      <c r="AB121" s="120">
        <v>395.48</v>
      </c>
      <c r="AC121" s="120">
        <v>402.02</v>
      </c>
      <c r="AD121" s="120">
        <v>326.95999999999998</v>
      </c>
      <c r="AE121" s="120">
        <v>337.84</v>
      </c>
      <c r="AF121" s="120">
        <v>368.03</v>
      </c>
      <c r="AG121" s="120">
        <v>361.66</v>
      </c>
      <c r="AH121" s="120">
        <v>455.23</v>
      </c>
      <c r="AI121" s="120">
        <v>421.88</v>
      </c>
      <c r="AJ121" s="120">
        <v>344.62</v>
      </c>
      <c r="AK121" s="120">
        <v>365.68</v>
      </c>
      <c r="AL121" s="120">
        <v>361.59</v>
      </c>
      <c r="AM121" s="120">
        <v>366.18</v>
      </c>
      <c r="AN121" s="120">
        <v>389.75</v>
      </c>
      <c r="AO121" s="120">
        <v>435.3</v>
      </c>
      <c r="AP121" s="120">
        <v>329.45</v>
      </c>
      <c r="AQ121" s="120">
        <v>398.03</v>
      </c>
      <c r="AR121" s="120">
        <v>395.14</v>
      </c>
      <c r="AS121" s="120">
        <v>380.68</v>
      </c>
      <c r="AT121" s="120">
        <v>649.30999999999995</v>
      </c>
      <c r="AU121" s="120">
        <v>432.72</v>
      </c>
      <c r="AV121" s="120">
        <v>406.08</v>
      </c>
      <c r="AW121" s="120">
        <v>423.65</v>
      </c>
      <c r="AX121" s="120">
        <v>436.77</v>
      </c>
      <c r="AY121" s="120">
        <v>423.39</v>
      </c>
      <c r="AZ121" s="120">
        <v>436.87</v>
      </c>
      <c r="BA121" s="120">
        <v>450.35</v>
      </c>
      <c r="BB121" s="120">
        <v>375.19</v>
      </c>
      <c r="BC121" s="120">
        <v>476.16</v>
      </c>
    </row>
    <row r="122" spans="1:55" x14ac:dyDescent="0.45">
      <c r="A122" s="261">
        <v>118</v>
      </c>
      <c r="B122" s="174" t="s">
        <v>236</v>
      </c>
      <c r="C122" s="119">
        <v>3.74</v>
      </c>
      <c r="D122" s="119">
        <v>1.2</v>
      </c>
      <c r="E122" s="119">
        <v>1.71</v>
      </c>
      <c r="F122" s="119">
        <v>2.5099999999999998</v>
      </c>
      <c r="G122" s="119">
        <v>2.0499999999999998</v>
      </c>
      <c r="H122" s="119">
        <v>2.96</v>
      </c>
      <c r="I122" s="119">
        <v>27.31</v>
      </c>
      <c r="J122" s="119">
        <v>5.57</v>
      </c>
      <c r="K122" s="119">
        <v>2.15</v>
      </c>
      <c r="L122" s="119">
        <v>1.97</v>
      </c>
      <c r="M122" s="119">
        <v>3.77</v>
      </c>
      <c r="N122" s="119">
        <v>1.67</v>
      </c>
      <c r="O122" s="119">
        <v>2.02</v>
      </c>
      <c r="P122" s="119">
        <v>2.0499999999999998</v>
      </c>
      <c r="Q122" s="119">
        <v>2.76</v>
      </c>
      <c r="R122" s="119">
        <v>1.66</v>
      </c>
      <c r="S122" s="119">
        <v>2.62</v>
      </c>
      <c r="T122" s="119">
        <v>2.74</v>
      </c>
      <c r="U122" s="119">
        <v>3.22</v>
      </c>
      <c r="V122" s="119">
        <v>5.19</v>
      </c>
      <c r="W122" s="119">
        <v>4.6900000000000004</v>
      </c>
      <c r="X122" s="119">
        <v>2.0499999999999998</v>
      </c>
      <c r="Y122" s="119">
        <v>1.64</v>
      </c>
      <c r="Z122" s="119">
        <v>2.5499999999999998</v>
      </c>
      <c r="AA122" s="119">
        <v>2.34</v>
      </c>
      <c r="AB122" s="119">
        <v>3.22</v>
      </c>
      <c r="AC122" s="119">
        <v>3.08</v>
      </c>
      <c r="AD122" s="119">
        <v>1.79</v>
      </c>
      <c r="AE122" s="119">
        <v>2.34</v>
      </c>
      <c r="AF122" s="119">
        <v>3.6</v>
      </c>
      <c r="AG122" s="119">
        <v>1.77</v>
      </c>
      <c r="AH122" s="119">
        <v>4.47</v>
      </c>
      <c r="AI122" s="119">
        <v>2.88</v>
      </c>
      <c r="AJ122" s="119">
        <v>2.59</v>
      </c>
      <c r="AK122" s="119">
        <v>2.23</v>
      </c>
      <c r="AL122" s="119">
        <v>2.12</v>
      </c>
      <c r="AM122" s="119">
        <v>1.99</v>
      </c>
      <c r="AN122" s="119">
        <v>3.01</v>
      </c>
      <c r="AO122" s="119">
        <v>2.34</v>
      </c>
      <c r="AP122" s="119">
        <v>4.3499999999999996</v>
      </c>
      <c r="AQ122" s="119">
        <v>6.56</v>
      </c>
      <c r="AR122" s="119">
        <v>7.41</v>
      </c>
      <c r="AS122" s="119">
        <v>6.6</v>
      </c>
      <c r="AT122" s="119">
        <v>6.23</v>
      </c>
      <c r="AU122" s="119">
        <v>4.51</v>
      </c>
      <c r="AV122" s="119">
        <v>9.09</v>
      </c>
      <c r="AW122" s="119">
        <v>11.06</v>
      </c>
      <c r="AX122" s="119">
        <v>2.57</v>
      </c>
      <c r="AY122" s="119">
        <v>4.26</v>
      </c>
      <c r="AZ122" s="119">
        <v>1.57</v>
      </c>
      <c r="BA122" s="119">
        <v>4.0999999999999996</v>
      </c>
      <c r="BB122" s="119">
        <v>2.2000000000000002</v>
      </c>
      <c r="BC122" s="119">
        <v>6.58</v>
      </c>
    </row>
    <row r="123" spans="1:55" x14ac:dyDescent="0.45">
      <c r="A123" s="260">
        <v>119</v>
      </c>
      <c r="B123" s="173" t="s">
        <v>96</v>
      </c>
      <c r="C123" s="120">
        <v>27.76</v>
      </c>
      <c r="D123" s="120">
        <v>30.39</v>
      </c>
      <c r="E123" s="120">
        <v>32.65</v>
      </c>
      <c r="F123" s="120">
        <v>28.45</v>
      </c>
      <c r="G123" s="120">
        <v>39.22</v>
      </c>
      <c r="H123" s="120">
        <v>40.74</v>
      </c>
      <c r="I123" s="120">
        <v>38.159999999999997</v>
      </c>
      <c r="J123" s="120">
        <v>35.61</v>
      </c>
      <c r="K123" s="120">
        <v>45.86</v>
      </c>
      <c r="L123" s="120">
        <v>44.36</v>
      </c>
      <c r="M123" s="120">
        <v>35.39</v>
      </c>
      <c r="N123" s="120">
        <v>40.22</v>
      </c>
      <c r="O123" s="120">
        <v>30.06</v>
      </c>
      <c r="P123" s="120">
        <v>31.93</v>
      </c>
      <c r="Q123" s="120">
        <v>37.090000000000003</v>
      </c>
      <c r="R123" s="120">
        <v>38.75</v>
      </c>
      <c r="S123" s="120">
        <v>45.76</v>
      </c>
      <c r="T123" s="120">
        <v>37.71</v>
      </c>
      <c r="U123" s="120">
        <v>41.09</v>
      </c>
      <c r="V123" s="120">
        <v>37.229999999999997</v>
      </c>
      <c r="W123" s="120">
        <v>34.96</v>
      </c>
      <c r="X123" s="120">
        <v>31.55</v>
      </c>
      <c r="Y123" s="120">
        <v>31.65</v>
      </c>
      <c r="Z123" s="120">
        <v>46.64</v>
      </c>
      <c r="AA123" s="120">
        <v>29.76</v>
      </c>
      <c r="AB123" s="120">
        <v>28.22</v>
      </c>
      <c r="AC123" s="120">
        <v>31.96</v>
      </c>
      <c r="AD123" s="120">
        <v>34.04</v>
      </c>
      <c r="AE123" s="120">
        <v>29.35</v>
      </c>
      <c r="AF123" s="120">
        <v>35.04</v>
      </c>
      <c r="AG123" s="120">
        <v>31.7</v>
      </c>
      <c r="AH123" s="120">
        <v>37.86</v>
      </c>
      <c r="AI123" s="120">
        <v>31.76</v>
      </c>
      <c r="AJ123" s="120">
        <v>31.26</v>
      </c>
      <c r="AK123" s="120">
        <v>37.81</v>
      </c>
      <c r="AL123" s="120">
        <v>29.01</v>
      </c>
      <c r="AM123" s="120">
        <v>25.88</v>
      </c>
      <c r="AN123" s="120">
        <v>29.93</v>
      </c>
      <c r="AO123" s="120">
        <v>36.06</v>
      </c>
      <c r="AP123" s="120">
        <v>24.79</v>
      </c>
      <c r="AQ123" s="120">
        <v>36.85</v>
      </c>
      <c r="AR123" s="120">
        <v>36.93</v>
      </c>
      <c r="AS123" s="120">
        <v>31.37</v>
      </c>
      <c r="AT123" s="120">
        <v>37.21</v>
      </c>
      <c r="AU123" s="120">
        <v>35.770000000000003</v>
      </c>
      <c r="AV123" s="120">
        <v>31.8</v>
      </c>
      <c r="AW123" s="120">
        <v>34.06</v>
      </c>
      <c r="AX123" s="120">
        <v>32.68</v>
      </c>
      <c r="AY123" s="120">
        <v>29.78</v>
      </c>
      <c r="AZ123" s="120">
        <v>32.49</v>
      </c>
      <c r="BA123" s="120">
        <v>29.18</v>
      </c>
      <c r="BB123" s="120">
        <v>26.88</v>
      </c>
      <c r="BC123" s="120">
        <v>37.26</v>
      </c>
    </row>
    <row r="124" spans="1:55" x14ac:dyDescent="0.45">
      <c r="A124" s="261">
        <v>120</v>
      </c>
      <c r="B124" s="174" t="s">
        <v>237</v>
      </c>
      <c r="C124" s="119">
        <v>0.11</v>
      </c>
      <c r="D124" s="119">
        <v>0.23</v>
      </c>
      <c r="E124" s="119">
        <v>0.15</v>
      </c>
      <c r="F124" s="119">
        <v>0.14000000000000001</v>
      </c>
      <c r="G124" s="119">
        <v>0.16</v>
      </c>
      <c r="H124" s="119">
        <v>0.08</v>
      </c>
      <c r="I124" s="119">
        <v>0.26</v>
      </c>
      <c r="J124" s="119">
        <v>0.12</v>
      </c>
      <c r="K124" s="119">
        <v>0.16</v>
      </c>
      <c r="L124" s="119">
        <v>0.24</v>
      </c>
      <c r="M124" s="119">
        <v>0.11</v>
      </c>
      <c r="N124" s="119">
        <v>0.02</v>
      </c>
      <c r="O124" s="119">
        <v>0.01</v>
      </c>
      <c r="P124" s="119">
        <v>0.26</v>
      </c>
      <c r="Q124" s="119">
        <v>0.22</v>
      </c>
      <c r="R124" s="119">
        <v>0.24</v>
      </c>
      <c r="S124" s="119">
        <v>7.0000000000000007E-2</v>
      </c>
      <c r="T124" s="119">
        <v>0.8</v>
      </c>
      <c r="U124" s="119">
        <v>1.67</v>
      </c>
      <c r="V124" s="119">
        <v>0.93</v>
      </c>
      <c r="W124" s="119">
        <v>2.76</v>
      </c>
      <c r="X124" s="119">
        <v>3.35</v>
      </c>
      <c r="Y124" s="119">
        <v>0.25</v>
      </c>
      <c r="Z124" s="119">
        <v>0.11</v>
      </c>
      <c r="AA124" s="119">
        <v>0.43</v>
      </c>
      <c r="AB124" s="119">
        <v>2.44</v>
      </c>
      <c r="AC124" s="119">
        <v>1.03</v>
      </c>
      <c r="AD124" s="119">
        <v>0.23</v>
      </c>
      <c r="AE124" s="119">
        <v>0.37</v>
      </c>
      <c r="AF124" s="119">
        <v>0.36</v>
      </c>
      <c r="AG124" s="119">
        <v>0</v>
      </c>
      <c r="AH124" s="119">
        <v>0.28000000000000003</v>
      </c>
      <c r="AI124" s="119">
        <v>0.13</v>
      </c>
      <c r="AJ124" s="119">
        <v>0.02</v>
      </c>
      <c r="AK124" s="119">
        <v>0.33</v>
      </c>
      <c r="AL124" s="119">
        <v>0.23</v>
      </c>
      <c r="AM124" s="119">
        <v>0.12</v>
      </c>
      <c r="AN124" s="119">
        <v>0.04</v>
      </c>
      <c r="AO124" s="119">
        <v>0.45</v>
      </c>
      <c r="AP124" s="119">
        <v>0.14000000000000001</v>
      </c>
      <c r="AQ124" s="119">
        <v>0.27</v>
      </c>
      <c r="AR124" s="119">
        <v>0.08</v>
      </c>
      <c r="AS124" s="119">
        <v>0.19</v>
      </c>
      <c r="AT124" s="119">
        <v>0.16</v>
      </c>
      <c r="AU124" s="119">
        <v>0.35</v>
      </c>
      <c r="AV124" s="119">
        <v>0.26</v>
      </c>
      <c r="AW124" s="119">
        <v>0.15</v>
      </c>
      <c r="AX124" s="119">
        <v>0.08</v>
      </c>
      <c r="AY124" s="119">
        <v>0.36</v>
      </c>
      <c r="AZ124" s="119">
        <v>0.27</v>
      </c>
      <c r="BA124" s="119">
        <v>0.33</v>
      </c>
      <c r="BB124" s="119">
        <v>0.2</v>
      </c>
      <c r="BC124" s="119">
        <v>0.13</v>
      </c>
    </row>
    <row r="125" spans="1:55" ht="42" x14ac:dyDescent="0.45">
      <c r="A125" s="260">
        <v>121</v>
      </c>
      <c r="B125" s="173" t="s">
        <v>238</v>
      </c>
      <c r="C125" s="120">
        <v>6.62</v>
      </c>
      <c r="D125" s="120">
        <v>5.89</v>
      </c>
      <c r="E125" s="120">
        <v>7.85</v>
      </c>
      <c r="F125" s="120">
        <v>7.31</v>
      </c>
      <c r="G125" s="120">
        <v>6.68</v>
      </c>
      <c r="H125" s="120">
        <v>8.25</v>
      </c>
      <c r="I125" s="120">
        <v>10.02</v>
      </c>
      <c r="J125" s="120">
        <v>7.9</v>
      </c>
      <c r="K125" s="120">
        <v>10.44</v>
      </c>
      <c r="L125" s="120">
        <v>9.41</v>
      </c>
      <c r="M125" s="120">
        <v>6.7</v>
      </c>
      <c r="N125" s="120">
        <v>9.6300000000000008</v>
      </c>
      <c r="O125" s="120">
        <v>7.8</v>
      </c>
      <c r="P125" s="120">
        <v>8.66</v>
      </c>
      <c r="Q125" s="120">
        <v>9.85</v>
      </c>
      <c r="R125" s="120">
        <v>7.79</v>
      </c>
      <c r="S125" s="120">
        <v>5.38</v>
      </c>
      <c r="T125" s="120">
        <v>8.8000000000000007</v>
      </c>
      <c r="U125" s="120">
        <v>8.5500000000000007</v>
      </c>
      <c r="V125" s="120">
        <v>7.72</v>
      </c>
      <c r="W125" s="120">
        <v>13.87</v>
      </c>
      <c r="X125" s="120">
        <v>8.18</v>
      </c>
      <c r="Y125" s="120">
        <v>9.9600000000000009</v>
      </c>
      <c r="Z125" s="120">
        <v>6.06</v>
      </c>
      <c r="AA125" s="120">
        <v>6.35</v>
      </c>
      <c r="AB125" s="120">
        <v>8.3699999999999992</v>
      </c>
      <c r="AC125" s="120">
        <v>6.47</v>
      </c>
      <c r="AD125" s="120">
        <v>3.33</v>
      </c>
      <c r="AE125" s="120">
        <v>3.21</v>
      </c>
      <c r="AF125" s="120">
        <v>7</v>
      </c>
      <c r="AG125" s="120">
        <v>6.51</v>
      </c>
      <c r="AH125" s="120">
        <v>10.77</v>
      </c>
      <c r="AI125" s="120">
        <v>9.32</v>
      </c>
      <c r="AJ125" s="120">
        <v>6.61</v>
      </c>
      <c r="AK125" s="120">
        <v>7.66</v>
      </c>
      <c r="AL125" s="120">
        <v>6.54</v>
      </c>
      <c r="AM125" s="120">
        <v>3.67</v>
      </c>
      <c r="AN125" s="120">
        <v>4.54</v>
      </c>
      <c r="AO125" s="120">
        <v>6.12</v>
      </c>
      <c r="AP125" s="120">
        <v>2.2200000000000002</v>
      </c>
      <c r="AQ125" s="120">
        <v>7.21</v>
      </c>
      <c r="AR125" s="120">
        <v>7.82</v>
      </c>
      <c r="AS125" s="120">
        <v>6.14</v>
      </c>
      <c r="AT125" s="120">
        <v>5.82</v>
      </c>
      <c r="AU125" s="120">
        <v>4.0199999999999996</v>
      </c>
      <c r="AV125" s="120">
        <v>3.66</v>
      </c>
      <c r="AW125" s="120">
        <v>7.12</v>
      </c>
      <c r="AX125" s="120">
        <v>5.55</v>
      </c>
      <c r="AY125" s="120">
        <v>3.93</v>
      </c>
      <c r="AZ125" s="120">
        <v>5.92</v>
      </c>
      <c r="BA125" s="120">
        <v>8.44</v>
      </c>
      <c r="BB125" s="120">
        <v>8.0299999999999994</v>
      </c>
      <c r="BC125" s="120">
        <v>7.81</v>
      </c>
    </row>
    <row r="126" spans="1:55" x14ac:dyDescent="0.45">
      <c r="A126" s="261">
        <v>122</v>
      </c>
      <c r="B126" s="174" t="s">
        <v>239</v>
      </c>
      <c r="C126" s="119">
        <v>15</v>
      </c>
      <c r="D126" s="119">
        <v>22.86</v>
      </c>
      <c r="E126" s="119">
        <v>20.73</v>
      </c>
      <c r="F126" s="119">
        <v>20.16</v>
      </c>
      <c r="G126" s="119">
        <v>28.09</v>
      </c>
      <c r="H126" s="119">
        <v>23.64</v>
      </c>
      <c r="I126" s="119">
        <v>21.34</v>
      </c>
      <c r="J126" s="119">
        <v>20.16</v>
      </c>
      <c r="K126" s="119">
        <v>20.61</v>
      </c>
      <c r="L126" s="119">
        <v>28.27</v>
      </c>
      <c r="M126" s="119">
        <v>19.29</v>
      </c>
      <c r="N126" s="119">
        <v>18.23</v>
      </c>
      <c r="O126" s="119">
        <v>19.149999999999999</v>
      </c>
      <c r="P126" s="119">
        <v>19.46</v>
      </c>
      <c r="Q126" s="119">
        <v>16.13</v>
      </c>
      <c r="R126" s="119">
        <v>10.69</v>
      </c>
      <c r="S126" s="119">
        <v>10.7</v>
      </c>
      <c r="T126" s="119">
        <v>8.1300000000000008</v>
      </c>
      <c r="U126" s="119">
        <v>9</v>
      </c>
      <c r="V126" s="119">
        <v>8.7899999999999991</v>
      </c>
      <c r="W126" s="119">
        <v>6.49</v>
      </c>
      <c r="X126" s="119">
        <v>4.25</v>
      </c>
      <c r="Y126" s="119">
        <v>5.66</v>
      </c>
      <c r="Z126" s="119">
        <v>9.7100000000000009</v>
      </c>
      <c r="AA126" s="119">
        <v>6.24</v>
      </c>
      <c r="AB126" s="119">
        <v>8.91</v>
      </c>
      <c r="AC126" s="119">
        <v>8.1</v>
      </c>
      <c r="AD126" s="119">
        <v>6.73</v>
      </c>
      <c r="AE126" s="119">
        <v>11.46</v>
      </c>
      <c r="AF126" s="119">
        <v>10.58</v>
      </c>
      <c r="AG126" s="119">
        <v>17.97</v>
      </c>
      <c r="AH126" s="119">
        <v>9.56</v>
      </c>
      <c r="AI126" s="119">
        <v>7.16</v>
      </c>
      <c r="AJ126" s="119">
        <v>10.65</v>
      </c>
      <c r="AK126" s="119">
        <v>9.31</v>
      </c>
      <c r="AL126" s="119">
        <v>11.56</v>
      </c>
      <c r="AM126" s="119">
        <v>7.81</v>
      </c>
      <c r="AN126" s="119">
        <v>9.41</v>
      </c>
      <c r="AO126" s="119">
        <v>11.06</v>
      </c>
      <c r="AP126" s="119">
        <v>21.16</v>
      </c>
      <c r="AQ126" s="119">
        <v>9.34</v>
      </c>
      <c r="AR126" s="119">
        <v>7.1</v>
      </c>
      <c r="AS126" s="119">
        <v>5.16</v>
      </c>
      <c r="AT126" s="119">
        <v>11.48</v>
      </c>
      <c r="AU126" s="119">
        <v>5.55</v>
      </c>
      <c r="AV126" s="119">
        <v>6.79</v>
      </c>
      <c r="AW126" s="119">
        <v>5.79</v>
      </c>
      <c r="AX126" s="119">
        <v>7.3</v>
      </c>
      <c r="AY126" s="119">
        <v>9.06</v>
      </c>
      <c r="AZ126" s="119">
        <v>5.42</v>
      </c>
      <c r="BA126" s="119">
        <v>10.79</v>
      </c>
      <c r="BB126" s="119">
        <v>4.05</v>
      </c>
      <c r="BC126" s="119">
        <v>10.98</v>
      </c>
    </row>
    <row r="127" spans="1:55" ht="29.25" x14ac:dyDescent="0.45">
      <c r="A127" s="260">
        <v>123</v>
      </c>
      <c r="B127" s="173" t="s">
        <v>240</v>
      </c>
      <c r="C127" s="120">
        <v>25.44</v>
      </c>
      <c r="D127" s="120">
        <v>28.25</v>
      </c>
      <c r="E127" s="120">
        <v>35.33</v>
      </c>
      <c r="F127" s="120">
        <v>29.2</v>
      </c>
      <c r="G127" s="120">
        <v>29.02</v>
      </c>
      <c r="H127" s="120">
        <v>32.04</v>
      </c>
      <c r="I127" s="120">
        <v>41.18</v>
      </c>
      <c r="J127" s="120">
        <v>31.26</v>
      </c>
      <c r="K127" s="120">
        <v>31.09</v>
      </c>
      <c r="L127" s="120">
        <v>22.07</v>
      </c>
      <c r="M127" s="120">
        <v>24.49</v>
      </c>
      <c r="N127" s="120">
        <v>24.54</v>
      </c>
      <c r="O127" s="120">
        <v>28.07</v>
      </c>
      <c r="P127" s="120">
        <v>29</v>
      </c>
      <c r="Q127" s="120">
        <v>17.350000000000001</v>
      </c>
      <c r="R127" s="120">
        <v>14.01</v>
      </c>
      <c r="S127" s="120">
        <v>17</v>
      </c>
      <c r="T127" s="120">
        <v>19.12</v>
      </c>
      <c r="U127" s="120">
        <v>25.04</v>
      </c>
      <c r="V127" s="120">
        <v>17.649999999999999</v>
      </c>
      <c r="W127" s="120">
        <v>10.039999999999999</v>
      </c>
      <c r="X127" s="120">
        <v>6.43</v>
      </c>
      <c r="Y127" s="120">
        <v>8.74</v>
      </c>
      <c r="Z127" s="120">
        <v>12.48</v>
      </c>
      <c r="AA127" s="120">
        <v>5.29</v>
      </c>
      <c r="AB127" s="120">
        <v>9.85</v>
      </c>
      <c r="AC127" s="120">
        <v>15.77</v>
      </c>
      <c r="AD127" s="120">
        <v>9.4600000000000009</v>
      </c>
      <c r="AE127" s="120">
        <v>7.2</v>
      </c>
      <c r="AF127" s="120">
        <v>5.2</v>
      </c>
      <c r="AG127" s="120">
        <v>6.97</v>
      </c>
      <c r="AH127" s="120">
        <v>9.1199999999999992</v>
      </c>
      <c r="AI127" s="120">
        <v>9.81</v>
      </c>
      <c r="AJ127" s="120">
        <v>9.91</v>
      </c>
      <c r="AK127" s="120">
        <v>13.32</v>
      </c>
      <c r="AL127" s="120">
        <v>15.91</v>
      </c>
      <c r="AM127" s="120">
        <v>7.2</v>
      </c>
      <c r="AN127" s="120">
        <v>11.65</v>
      </c>
      <c r="AO127" s="120">
        <v>22.23</v>
      </c>
      <c r="AP127" s="120">
        <v>12.58</v>
      </c>
      <c r="AQ127" s="120">
        <v>19.760000000000002</v>
      </c>
      <c r="AR127" s="120">
        <v>17.010000000000002</v>
      </c>
      <c r="AS127" s="120">
        <v>20.399999999999999</v>
      </c>
      <c r="AT127" s="120">
        <v>22.01</v>
      </c>
      <c r="AU127" s="120">
        <v>25.81</v>
      </c>
      <c r="AV127" s="120">
        <v>17.7</v>
      </c>
      <c r="AW127" s="120">
        <v>22.74</v>
      </c>
      <c r="AX127" s="120">
        <v>26.6</v>
      </c>
      <c r="AY127" s="120">
        <v>18.73</v>
      </c>
      <c r="AZ127" s="120">
        <v>22.51</v>
      </c>
      <c r="BA127" s="120">
        <v>22.62</v>
      </c>
      <c r="BB127" s="120">
        <v>12.63</v>
      </c>
      <c r="BC127" s="120">
        <v>21.29</v>
      </c>
    </row>
    <row r="128" spans="1:55" ht="29.25" x14ac:dyDescent="0.45">
      <c r="A128" s="261">
        <v>124</v>
      </c>
      <c r="B128" s="174" t="s">
        <v>54</v>
      </c>
      <c r="C128" s="119">
        <v>7.39</v>
      </c>
      <c r="D128" s="119">
        <v>4.91</v>
      </c>
      <c r="E128" s="119">
        <v>5.54</v>
      </c>
      <c r="F128" s="119">
        <v>5.21</v>
      </c>
      <c r="G128" s="119">
        <v>5.52</v>
      </c>
      <c r="H128" s="119">
        <v>7.37</v>
      </c>
      <c r="I128" s="119">
        <v>7.82</v>
      </c>
      <c r="J128" s="119">
        <v>9.1999999999999993</v>
      </c>
      <c r="K128" s="119">
        <v>6.23</v>
      </c>
      <c r="L128" s="119">
        <v>9.94</v>
      </c>
      <c r="M128" s="119">
        <v>7.32</v>
      </c>
      <c r="N128" s="119">
        <v>5.28</v>
      </c>
      <c r="O128" s="119">
        <v>4.43</v>
      </c>
      <c r="P128" s="119">
        <v>4.08</v>
      </c>
      <c r="Q128" s="119">
        <v>4.57</v>
      </c>
      <c r="R128" s="119">
        <v>5.12</v>
      </c>
      <c r="S128" s="119">
        <v>3.84</v>
      </c>
      <c r="T128" s="119">
        <v>4.78</v>
      </c>
      <c r="U128" s="119">
        <v>4.55</v>
      </c>
      <c r="V128" s="119">
        <v>4.3499999999999996</v>
      </c>
      <c r="W128" s="119">
        <v>4.59</v>
      </c>
      <c r="X128" s="119">
        <v>4.3499999999999996</v>
      </c>
      <c r="Y128" s="119">
        <v>3.04</v>
      </c>
      <c r="Z128" s="119">
        <v>3.98</v>
      </c>
      <c r="AA128" s="119">
        <v>2.8</v>
      </c>
      <c r="AB128" s="119">
        <v>4</v>
      </c>
      <c r="AC128" s="119">
        <v>3.87</v>
      </c>
      <c r="AD128" s="119">
        <v>3.08</v>
      </c>
      <c r="AE128" s="119">
        <v>4.3600000000000003</v>
      </c>
      <c r="AF128" s="119">
        <v>3.92</v>
      </c>
      <c r="AG128" s="119">
        <v>3.33</v>
      </c>
      <c r="AH128" s="119">
        <v>7.7</v>
      </c>
      <c r="AI128" s="119">
        <v>3.87</v>
      </c>
      <c r="AJ128" s="119">
        <v>4.07</v>
      </c>
      <c r="AK128" s="119">
        <v>3.42</v>
      </c>
      <c r="AL128" s="119">
        <v>5.03</v>
      </c>
      <c r="AM128" s="119">
        <v>2.62</v>
      </c>
      <c r="AN128" s="119">
        <v>3.67</v>
      </c>
      <c r="AO128" s="119">
        <v>6.89</v>
      </c>
      <c r="AP128" s="119">
        <v>2.96</v>
      </c>
      <c r="AQ128" s="119">
        <v>5.42</v>
      </c>
      <c r="AR128" s="119">
        <v>4.58</v>
      </c>
      <c r="AS128" s="119">
        <v>4.55</v>
      </c>
      <c r="AT128" s="119">
        <v>3.7</v>
      </c>
      <c r="AU128" s="119">
        <v>4.05</v>
      </c>
      <c r="AV128" s="119">
        <v>4.76</v>
      </c>
      <c r="AW128" s="119">
        <v>3.67</v>
      </c>
      <c r="AX128" s="119">
        <v>4.8099999999999996</v>
      </c>
      <c r="AY128" s="119">
        <v>4.05</v>
      </c>
      <c r="AZ128" s="119">
        <v>3.6</v>
      </c>
      <c r="BA128" s="119">
        <v>3.95</v>
      </c>
      <c r="BB128" s="119">
        <v>1.69</v>
      </c>
      <c r="BC128" s="119">
        <v>5.4</v>
      </c>
    </row>
    <row r="129" spans="1:55" x14ac:dyDescent="0.45">
      <c r="A129" s="260">
        <v>125</v>
      </c>
      <c r="B129" s="173" t="s">
        <v>92</v>
      </c>
      <c r="C129" s="120">
        <v>69.760000000000005</v>
      </c>
      <c r="D129" s="120">
        <v>79.099999999999994</v>
      </c>
      <c r="E129" s="120">
        <v>94.29</v>
      </c>
      <c r="F129" s="120">
        <v>77.430000000000007</v>
      </c>
      <c r="G129" s="120">
        <v>88.03</v>
      </c>
      <c r="H129" s="120">
        <v>85.49</v>
      </c>
      <c r="I129" s="120">
        <v>95.88</v>
      </c>
      <c r="J129" s="120">
        <v>93.42</v>
      </c>
      <c r="K129" s="120">
        <v>111.76</v>
      </c>
      <c r="L129" s="120">
        <v>110.53</v>
      </c>
      <c r="M129" s="120">
        <v>90.23</v>
      </c>
      <c r="N129" s="120">
        <v>86.89</v>
      </c>
      <c r="O129" s="120">
        <v>72.38</v>
      </c>
      <c r="P129" s="120">
        <v>80.02</v>
      </c>
      <c r="Q129" s="120">
        <v>98.75</v>
      </c>
      <c r="R129" s="120">
        <v>84.75</v>
      </c>
      <c r="S129" s="120">
        <v>81.41</v>
      </c>
      <c r="T129" s="120">
        <v>93.39</v>
      </c>
      <c r="U129" s="120">
        <v>97.27</v>
      </c>
      <c r="V129" s="120">
        <v>75.67</v>
      </c>
      <c r="W129" s="120">
        <v>79.47</v>
      </c>
      <c r="X129" s="120">
        <v>83.7</v>
      </c>
      <c r="Y129" s="120">
        <v>84.52</v>
      </c>
      <c r="Z129" s="120">
        <v>81.400000000000006</v>
      </c>
      <c r="AA129" s="120">
        <v>64.760000000000005</v>
      </c>
      <c r="AB129" s="120">
        <v>68.75</v>
      </c>
      <c r="AC129" s="120">
        <v>74.23</v>
      </c>
      <c r="AD129" s="120">
        <v>55.45</v>
      </c>
      <c r="AE129" s="120">
        <v>61.94</v>
      </c>
      <c r="AF129" s="120">
        <v>71.760000000000005</v>
      </c>
      <c r="AG129" s="120">
        <v>60.32</v>
      </c>
      <c r="AH129" s="120">
        <v>66.11</v>
      </c>
      <c r="AI129" s="120">
        <v>76.47</v>
      </c>
      <c r="AJ129" s="120">
        <v>46.47</v>
      </c>
      <c r="AK129" s="120">
        <v>63.55</v>
      </c>
      <c r="AL129" s="120">
        <v>60.88</v>
      </c>
      <c r="AM129" s="120">
        <v>50.81</v>
      </c>
      <c r="AN129" s="120">
        <v>55.91</v>
      </c>
      <c r="AO129" s="120">
        <v>62.66</v>
      </c>
      <c r="AP129" s="120">
        <v>41.58</v>
      </c>
      <c r="AQ129" s="120">
        <v>40.47</v>
      </c>
      <c r="AR129" s="120">
        <v>46.32</v>
      </c>
      <c r="AS129" s="120">
        <v>53.68</v>
      </c>
      <c r="AT129" s="120">
        <v>59.31</v>
      </c>
      <c r="AU129" s="120">
        <v>61.61</v>
      </c>
      <c r="AV129" s="120">
        <v>69.010000000000005</v>
      </c>
      <c r="AW129" s="120">
        <v>66.459999999999994</v>
      </c>
      <c r="AX129" s="120">
        <v>72.22</v>
      </c>
      <c r="AY129" s="120">
        <v>64.78</v>
      </c>
      <c r="AZ129" s="120">
        <v>58.38</v>
      </c>
      <c r="BA129" s="120">
        <v>84.65</v>
      </c>
      <c r="BB129" s="120">
        <v>70.67</v>
      </c>
      <c r="BC129" s="120">
        <v>71.84</v>
      </c>
    </row>
    <row r="130" spans="1:55" ht="29.25" x14ac:dyDescent="0.45">
      <c r="A130" s="261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0.01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0.01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</row>
    <row r="131" spans="1:55" x14ac:dyDescent="0.45">
      <c r="A131" s="260">
        <v>127</v>
      </c>
      <c r="B131" s="173" t="s">
        <v>242</v>
      </c>
      <c r="C131" s="116"/>
      <c r="D131" s="120">
        <v>0.03</v>
      </c>
      <c r="E131" s="120">
        <v>0.01</v>
      </c>
      <c r="F131" s="120">
        <v>0.02</v>
      </c>
      <c r="G131" s="120">
        <v>7.33</v>
      </c>
      <c r="H131" s="120">
        <v>0.02</v>
      </c>
      <c r="I131" s="120">
        <v>0.24</v>
      </c>
      <c r="J131" s="120">
        <v>0.11</v>
      </c>
      <c r="K131" s="120">
        <v>0</v>
      </c>
      <c r="L131" s="120">
        <v>5.52</v>
      </c>
      <c r="M131" s="120">
        <v>0.11</v>
      </c>
      <c r="N131" s="120">
        <v>0.01</v>
      </c>
      <c r="O131" s="120">
        <v>0.41</v>
      </c>
      <c r="P131" s="120">
        <v>0</v>
      </c>
      <c r="Q131" s="120">
        <v>0.12</v>
      </c>
      <c r="R131" s="120">
        <v>5.75</v>
      </c>
      <c r="S131" s="120">
        <v>0</v>
      </c>
      <c r="T131" s="120">
        <v>0.05</v>
      </c>
      <c r="U131" s="120">
        <v>0.14000000000000001</v>
      </c>
      <c r="V131" s="120">
        <v>0.14000000000000001</v>
      </c>
      <c r="W131" s="120">
        <v>0.1</v>
      </c>
      <c r="X131" s="120">
        <v>0.19</v>
      </c>
      <c r="Y131" s="120">
        <v>0</v>
      </c>
      <c r="Z131" s="120">
        <v>0</v>
      </c>
      <c r="AA131" s="120">
        <v>0.03</v>
      </c>
      <c r="AB131" s="120">
        <v>0.02</v>
      </c>
      <c r="AC131" s="120">
        <v>0.06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0.01</v>
      </c>
      <c r="AL131" s="120">
        <v>0.03</v>
      </c>
      <c r="AM131" s="120">
        <v>0.03</v>
      </c>
      <c r="AN131" s="120">
        <v>0</v>
      </c>
      <c r="AO131" s="120">
        <v>0.17</v>
      </c>
      <c r="AP131" s="120">
        <v>0</v>
      </c>
      <c r="AQ131" s="120">
        <v>1.3</v>
      </c>
      <c r="AR131" s="120">
        <v>0.64</v>
      </c>
      <c r="AS131" s="120">
        <v>0.13</v>
      </c>
      <c r="AT131" s="120">
        <v>0</v>
      </c>
      <c r="AU131" s="120">
        <v>0</v>
      </c>
      <c r="AV131" s="120">
        <v>0</v>
      </c>
      <c r="AW131" s="120">
        <v>0.77</v>
      </c>
      <c r="AX131" s="120">
        <v>0.18</v>
      </c>
      <c r="AY131" s="120">
        <v>5.24</v>
      </c>
      <c r="AZ131" s="120">
        <v>0.18</v>
      </c>
      <c r="BA131" s="120">
        <v>0.41</v>
      </c>
      <c r="BB131" s="120">
        <v>0.63</v>
      </c>
      <c r="BC131" s="120">
        <v>0.2</v>
      </c>
    </row>
    <row r="132" spans="1:55" x14ac:dyDescent="0.45">
      <c r="A132" s="261">
        <v>128</v>
      </c>
      <c r="B132" s="174" t="s">
        <v>89</v>
      </c>
      <c r="C132" s="119">
        <v>68.55</v>
      </c>
      <c r="D132" s="119">
        <v>64.540000000000006</v>
      </c>
      <c r="E132" s="119">
        <v>64.95</v>
      </c>
      <c r="F132" s="119">
        <v>74.680000000000007</v>
      </c>
      <c r="G132" s="119">
        <v>67.88</v>
      </c>
      <c r="H132" s="119">
        <v>69.59</v>
      </c>
      <c r="I132" s="119">
        <v>66.930000000000007</v>
      </c>
      <c r="J132" s="119">
        <v>60.15</v>
      </c>
      <c r="K132" s="119">
        <v>64.97</v>
      </c>
      <c r="L132" s="119">
        <v>67.599999999999994</v>
      </c>
      <c r="M132" s="119">
        <v>56.44</v>
      </c>
      <c r="N132" s="119">
        <v>57.28</v>
      </c>
      <c r="O132" s="119">
        <v>87.74</v>
      </c>
      <c r="P132" s="119">
        <v>56</v>
      </c>
      <c r="Q132" s="119">
        <v>71.45</v>
      </c>
      <c r="R132" s="119">
        <v>56.1</v>
      </c>
      <c r="S132" s="119">
        <v>63.98</v>
      </c>
      <c r="T132" s="119">
        <v>55.74</v>
      </c>
      <c r="U132" s="119">
        <v>68.680000000000007</v>
      </c>
      <c r="V132" s="119">
        <v>56.61</v>
      </c>
      <c r="W132" s="119">
        <v>67.75</v>
      </c>
      <c r="X132" s="119">
        <v>80.06</v>
      </c>
      <c r="Y132" s="119">
        <v>74.25</v>
      </c>
      <c r="Z132" s="119">
        <v>91.69</v>
      </c>
      <c r="AA132" s="119">
        <v>75.64</v>
      </c>
      <c r="AB132" s="119">
        <v>83.63</v>
      </c>
      <c r="AC132" s="119">
        <v>91.38</v>
      </c>
      <c r="AD132" s="119">
        <v>78.5</v>
      </c>
      <c r="AE132" s="119">
        <v>90.65</v>
      </c>
      <c r="AF132" s="119">
        <v>84.14</v>
      </c>
      <c r="AG132" s="119">
        <v>77.05</v>
      </c>
      <c r="AH132" s="119">
        <v>82.63</v>
      </c>
      <c r="AI132" s="119">
        <v>74.16</v>
      </c>
      <c r="AJ132" s="119">
        <v>65.02</v>
      </c>
      <c r="AK132" s="119">
        <v>77.760000000000005</v>
      </c>
      <c r="AL132" s="119">
        <v>69.12</v>
      </c>
      <c r="AM132" s="119">
        <v>74.900000000000006</v>
      </c>
      <c r="AN132" s="119">
        <v>75.92</v>
      </c>
      <c r="AO132" s="119">
        <v>96.75</v>
      </c>
      <c r="AP132" s="119">
        <v>80.739999999999995</v>
      </c>
      <c r="AQ132" s="119">
        <v>95.9</v>
      </c>
      <c r="AR132" s="119">
        <v>76.349999999999994</v>
      </c>
      <c r="AS132" s="119">
        <v>77.75</v>
      </c>
      <c r="AT132" s="119">
        <v>86.04</v>
      </c>
      <c r="AU132" s="119">
        <v>75</v>
      </c>
      <c r="AV132" s="119">
        <v>85.33</v>
      </c>
      <c r="AW132" s="119">
        <v>70.900000000000006</v>
      </c>
      <c r="AX132" s="119">
        <v>81.75</v>
      </c>
      <c r="AY132" s="119">
        <v>88.34</v>
      </c>
      <c r="AZ132" s="119">
        <v>85.48</v>
      </c>
      <c r="BA132" s="119">
        <v>109.43</v>
      </c>
      <c r="BB132" s="119">
        <v>90.42</v>
      </c>
      <c r="BC132" s="119">
        <v>105.48</v>
      </c>
    </row>
    <row r="133" spans="1:55" ht="29.25" x14ac:dyDescent="0.45">
      <c r="A133" s="260">
        <v>129</v>
      </c>
      <c r="B133" s="173" t="s">
        <v>243</v>
      </c>
      <c r="C133" s="120">
        <v>5.1100000000000003</v>
      </c>
      <c r="D133" s="120">
        <v>3.15</v>
      </c>
      <c r="E133" s="120">
        <v>5.52</v>
      </c>
      <c r="F133" s="120">
        <v>2.67</v>
      </c>
      <c r="G133" s="120">
        <v>4.82</v>
      </c>
      <c r="H133" s="120">
        <v>5.2</v>
      </c>
      <c r="I133" s="120">
        <v>4.17</v>
      </c>
      <c r="J133" s="120">
        <v>4.8499999999999996</v>
      </c>
      <c r="K133" s="120">
        <v>4.82</v>
      </c>
      <c r="L133" s="120">
        <v>8.6199999999999992</v>
      </c>
      <c r="M133" s="120">
        <v>3.86</v>
      </c>
      <c r="N133" s="120">
        <v>4.59</v>
      </c>
      <c r="O133" s="120">
        <v>3.7</v>
      </c>
      <c r="P133" s="120">
        <v>2.66</v>
      </c>
      <c r="Q133" s="120">
        <v>3.35</v>
      </c>
      <c r="R133" s="120">
        <v>4.54</v>
      </c>
      <c r="S133" s="120">
        <v>5.8</v>
      </c>
      <c r="T133" s="120">
        <v>6.41</v>
      </c>
      <c r="U133" s="120">
        <v>6.67</v>
      </c>
      <c r="V133" s="120">
        <v>5.98</v>
      </c>
      <c r="W133" s="120">
        <v>3.31</v>
      </c>
      <c r="X133" s="120">
        <v>1.67</v>
      </c>
      <c r="Y133" s="120">
        <v>2.42</v>
      </c>
      <c r="Z133" s="120">
        <v>3.9</v>
      </c>
      <c r="AA133" s="120">
        <v>3.26</v>
      </c>
      <c r="AB133" s="120">
        <v>6.44</v>
      </c>
      <c r="AC133" s="120">
        <v>4.55</v>
      </c>
      <c r="AD133" s="120">
        <v>3.91</v>
      </c>
      <c r="AE133" s="120">
        <v>4.67</v>
      </c>
      <c r="AF133" s="120">
        <v>4.6500000000000004</v>
      </c>
      <c r="AG133" s="120">
        <v>3.82</v>
      </c>
      <c r="AH133" s="120">
        <v>2.66</v>
      </c>
      <c r="AI133" s="120">
        <v>4.55</v>
      </c>
      <c r="AJ133" s="120">
        <v>2.82</v>
      </c>
      <c r="AK133" s="120">
        <v>3.45</v>
      </c>
      <c r="AL133" s="120">
        <v>2.8</v>
      </c>
      <c r="AM133" s="120">
        <v>2.58</v>
      </c>
      <c r="AN133" s="120">
        <v>2.5099999999999998</v>
      </c>
      <c r="AO133" s="120">
        <v>2.69</v>
      </c>
      <c r="AP133" s="120">
        <v>4.09</v>
      </c>
      <c r="AQ133" s="120">
        <v>5.86</v>
      </c>
      <c r="AR133" s="120">
        <v>4.75</v>
      </c>
      <c r="AS133" s="120">
        <v>4</v>
      </c>
      <c r="AT133" s="120">
        <v>5.71</v>
      </c>
      <c r="AU133" s="120">
        <v>3.96</v>
      </c>
      <c r="AV133" s="120">
        <v>5.99</v>
      </c>
      <c r="AW133" s="120">
        <v>3.36</v>
      </c>
      <c r="AX133" s="120">
        <v>3.5</v>
      </c>
      <c r="AY133" s="120">
        <v>2.85</v>
      </c>
      <c r="AZ133" s="120">
        <v>3.95</v>
      </c>
      <c r="BA133" s="120">
        <v>2.77</v>
      </c>
      <c r="BB133" s="120">
        <v>2.96</v>
      </c>
      <c r="BC133" s="120">
        <v>3.54</v>
      </c>
    </row>
    <row r="134" spans="1:55" x14ac:dyDescent="0.45">
      <c r="A134" s="261">
        <v>130</v>
      </c>
      <c r="B134" s="174" t="s">
        <v>244</v>
      </c>
      <c r="C134" s="119">
        <v>23.94</v>
      </c>
      <c r="D134" s="119">
        <v>27.75</v>
      </c>
      <c r="E134" s="119">
        <v>33.36</v>
      </c>
      <c r="F134" s="119">
        <v>19.11</v>
      </c>
      <c r="G134" s="119">
        <v>23.85</v>
      </c>
      <c r="H134" s="119">
        <v>27.06</v>
      </c>
      <c r="I134" s="119">
        <v>25.88</v>
      </c>
      <c r="J134" s="119">
        <v>24.43</v>
      </c>
      <c r="K134" s="119">
        <v>29.57</v>
      </c>
      <c r="L134" s="119">
        <v>27.45</v>
      </c>
      <c r="M134" s="119">
        <v>27.84</v>
      </c>
      <c r="N134" s="119">
        <v>24.44</v>
      </c>
      <c r="O134" s="119">
        <v>17.190000000000001</v>
      </c>
      <c r="P134" s="119">
        <v>17.29</v>
      </c>
      <c r="Q134" s="119">
        <v>19.41</v>
      </c>
      <c r="R134" s="119">
        <v>16.91</v>
      </c>
      <c r="S134" s="119">
        <v>19.84</v>
      </c>
      <c r="T134" s="119">
        <v>15.62</v>
      </c>
      <c r="U134" s="119">
        <v>20.47</v>
      </c>
      <c r="V134" s="119">
        <v>18.38</v>
      </c>
      <c r="W134" s="119">
        <v>20.82</v>
      </c>
      <c r="X134" s="119">
        <v>22.63</v>
      </c>
      <c r="Y134" s="119">
        <v>19.11</v>
      </c>
      <c r="Z134" s="119">
        <v>15.14</v>
      </c>
      <c r="AA134" s="119">
        <v>10.71</v>
      </c>
      <c r="AB134" s="119">
        <v>9.58</v>
      </c>
      <c r="AC134" s="119">
        <v>10.74</v>
      </c>
      <c r="AD134" s="119">
        <v>12.57</v>
      </c>
      <c r="AE134" s="119">
        <v>13.64</v>
      </c>
      <c r="AF134" s="119">
        <v>16.559999999999999</v>
      </c>
      <c r="AG134" s="119">
        <v>13.72</v>
      </c>
      <c r="AH134" s="119">
        <v>16.989999999999998</v>
      </c>
      <c r="AI134" s="119">
        <v>18.41</v>
      </c>
      <c r="AJ134" s="119">
        <v>21.01</v>
      </c>
      <c r="AK134" s="119">
        <v>17</v>
      </c>
      <c r="AL134" s="119">
        <v>12.16</v>
      </c>
      <c r="AM134" s="119">
        <v>18.670000000000002</v>
      </c>
      <c r="AN134" s="119">
        <v>14.68</v>
      </c>
      <c r="AO134" s="119">
        <v>21.19</v>
      </c>
      <c r="AP134" s="119">
        <v>11.51</v>
      </c>
      <c r="AQ134" s="119">
        <v>15.85</v>
      </c>
      <c r="AR134" s="119">
        <v>19.73</v>
      </c>
      <c r="AS134" s="119">
        <v>15.1</v>
      </c>
      <c r="AT134" s="119">
        <v>16.95</v>
      </c>
      <c r="AU134" s="119">
        <v>18.36</v>
      </c>
      <c r="AV134" s="119">
        <v>17.05</v>
      </c>
      <c r="AW134" s="119">
        <v>18.5</v>
      </c>
      <c r="AX134" s="119">
        <v>13.5</v>
      </c>
      <c r="AY134" s="119">
        <v>12.9</v>
      </c>
      <c r="AZ134" s="119">
        <v>16.649999999999999</v>
      </c>
      <c r="BA134" s="119">
        <v>21.16</v>
      </c>
      <c r="BB134" s="119">
        <v>14.44</v>
      </c>
      <c r="BC134" s="119">
        <v>14.38</v>
      </c>
    </row>
    <row r="135" spans="1:55" x14ac:dyDescent="0.45">
      <c r="A135" s="260">
        <v>131</v>
      </c>
      <c r="B135" s="173" t="s">
        <v>245</v>
      </c>
      <c r="C135" s="120">
        <v>3.03</v>
      </c>
      <c r="D135" s="120">
        <v>3.88</v>
      </c>
      <c r="E135" s="120">
        <v>3.96</v>
      </c>
      <c r="F135" s="120">
        <v>4.5599999999999996</v>
      </c>
      <c r="G135" s="120">
        <v>5.0199999999999996</v>
      </c>
      <c r="H135" s="120">
        <v>4.1500000000000004</v>
      </c>
      <c r="I135" s="120">
        <v>7.59</v>
      </c>
      <c r="J135" s="120">
        <v>6.2</v>
      </c>
      <c r="K135" s="120">
        <v>4.46</v>
      </c>
      <c r="L135" s="120">
        <v>5.47</v>
      </c>
      <c r="M135" s="120">
        <v>4.7300000000000004</v>
      </c>
      <c r="N135" s="120">
        <v>4.5999999999999996</v>
      </c>
      <c r="O135" s="120">
        <v>4.6500000000000004</v>
      </c>
      <c r="P135" s="120">
        <v>5.92</v>
      </c>
      <c r="Q135" s="120">
        <v>5.69</v>
      </c>
      <c r="R135" s="120">
        <v>3.34</v>
      </c>
      <c r="S135" s="120">
        <v>4.22</v>
      </c>
      <c r="T135" s="120">
        <v>4.4800000000000004</v>
      </c>
      <c r="U135" s="120">
        <v>4.21</v>
      </c>
      <c r="V135" s="120">
        <v>3.72</v>
      </c>
      <c r="W135" s="120">
        <v>4.84</v>
      </c>
      <c r="X135" s="120">
        <v>5.52</v>
      </c>
      <c r="Y135" s="120">
        <v>4.4000000000000004</v>
      </c>
      <c r="Z135" s="120">
        <v>3.8</v>
      </c>
      <c r="AA135" s="120">
        <v>4.4800000000000004</v>
      </c>
      <c r="AB135" s="120">
        <v>3.78</v>
      </c>
      <c r="AC135" s="120">
        <v>5.88</v>
      </c>
      <c r="AD135" s="120">
        <v>5.47</v>
      </c>
      <c r="AE135" s="120">
        <v>4.53</v>
      </c>
      <c r="AF135" s="120">
        <v>6.64</v>
      </c>
      <c r="AG135" s="120">
        <v>3.54</v>
      </c>
      <c r="AH135" s="120">
        <v>6.87</v>
      </c>
      <c r="AI135" s="120">
        <v>5.0199999999999996</v>
      </c>
      <c r="AJ135" s="120">
        <v>4.32</v>
      </c>
      <c r="AK135" s="120">
        <v>4.8600000000000003</v>
      </c>
      <c r="AL135" s="120">
        <v>5.01</v>
      </c>
      <c r="AM135" s="120">
        <v>4.51</v>
      </c>
      <c r="AN135" s="120">
        <v>3.56</v>
      </c>
      <c r="AO135" s="120">
        <v>6.53</v>
      </c>
      <c r="AP135" s="120">
        <v>3.76</v>
      </c>
      <c r="AQ135" s="120">
        <v>4.66</v>
      </c>
      <c r="AR135" s="120">
        <v>4.2300000000000004</v>
      </c>
      <c r="AS135" s="120">
        <v>3.53</v>
      </c>
      <c r="AT135" s="120">
        <v>6.74</v>
      </c>
      <c r="AU135" s="120">
        <v>4.92</v>
      </c>
      <c r="AV135" s="120">
        <v>4.8499999999999996</v>
      </c>
      <c r="AW135" s="120">
        <v>6.6</v>
      </c>
      <c r="AX135" s="120">
        <v>5.58</v>
      </c>
      <c r="AY135" s="120">
        <v>10.92</v>
      </c>
      <c r="AZ135" s="120">
        <v>7.97</v>
      </c>
      <c r="BA135" s="120">
        <v>7.21</v>
      </c>
      <c r="BB135" s="120">
        <v>3.94</v>
      </c>
      <c r="BC135" s="120">
        <v>4.75</v>
      </c>
    </row>
    <row r="136" spans="1:55" ht="42" x14ac:dyDescent="0.45">
      <c r="A136" s="261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0.06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0.04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7"/>
      <c r="AB136" s="117"/>
      <c r="AC136" s="117"/>
      <c r="AD136" s="117"/>
      <c r="AE136" s="119">
        <v>0.04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0.04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0.04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0.03</v>
      </c>
      <c r="AY136" s="117"/>
      <c r="AZ136" s="117"/>
      <c r="BA136" s="117"/>
      <c r="BB136" s="119">
        <v>0.04</v>
      </c>
      <c r="BC136" s="119">
        <v>0</v>
      </c>
    </row>
    <row r="137" spans="1:55" ht="29.25" x14ac:dyDescent="0.45">
      <c r="A137" s="260">
        <v>133</v>
      </c>
      <c r="B137" s="173" t="s">
        <v>247</v>
      </c>
      <c r="C137" s="120">
        <v>0.28999999999999998</v>
      </c>
      <c r="D137" s="120">
        <v>0.16</v>
      </c>
      <c r="E137" s="120">
        <v>0.25</v>
      </c>
      <c r="F137" s="120">
        <v>0.17</v>
      </c>
      <c r="G137" s="120">
        <v>0.28999999999999998</v>
      </c>
      <c r="H137" s="120">
        <v>0.28000000000000003</v>
      </c>
      <c r="I137" s="120">
        <v>0.21</v>
      </c>
      <c r="J137" s="120">
        <v>0.31</v>
      </c>
      <c r="K137" s="120">
        <v>0.32</v>
      </c>
      <c r="L137" s="120">
        <v>0.35</v>
      </c>
      <c r="M137" s="120">
        <v>0.28999999999999998</v>
      </c>
      <c r="N137" s="120">
        <v>0.2</v>
      </c>
      <c r="O137" s="120">
        <v>0.15</v>
      </c>
      <c r="P137" s="120">
        <v>0.1</v>
      </c>
      <c r="Q137" s="120">
        <v>0.27</v>
      </c>
      <c r="R137" s="120">
        <v>0.11</v>
      </c>
      <c r="S137" s="120">
        <v>0.43</v>
      </c>
      <c r="T137" s="120">
        <v>0.21</v>
      </c>
      <c r="U137" s="120">
        <v>0.28999999999999998</v>
      </c>
      <c r="V137" s="120">
        <v>0.3</v>
      </c>
      <c r="W137" s="120">
        <v>0.17</v>
      </c>
      <c r="X137" s="120">
        <v>0.26</v>
      </c>
      <c r="Y137" s="120">
        <v>0.23</v>
      </c>
      <c r="Z137" s="120">
        <v>0.18</v>
      </c>
      <c r="AA137" s="120">
        <v>0.15</v>
      </c>
      <c r="AB137" s="120">
        <v>0.18</v>
      </c>
      <c r="AC137" s="120">
        <v>0.17</v>
      </c>
      <c r="AD137" s="120">
        <v>0.21</v>
      </c>
      <c r="AE137" s="120">
        <v>0.24</v>
      </c>
      <c r="AF137" s="120">
        <v>0.41</v>
      </c>
      <c r="AG137" s="120">
        <v>0.21</v>
      </c>
      <c r="AH137" s="120">
        <v>0.21</v>
      </c>
      <c r="AI137" s="120">
        <v>0.19</v>
      </c>
      <c r="AJ137" s="120">
        <v>0.13</v>
      </c>
      <c r="AK137" s="120">
        <v>0.32</v>
      </c>
      <c r="AL137" s="120">
        <v>0.27</v>
      </c>
      <c r="AM137" s="120">
        <v>0.19</v>
      </c>
      <c r="AN137" s="120">
        <v>0.23</v>
      </c>
      <c r="AO137" s="120">
        <v>0.51</v>
      </c>
      <c r="AP137" s="120">
        <v>0.35</v>
      </c>
      <c r="AQ137" s="120">
        <v>0.28000000000000003</v>
      </c>
      <c r="AR137" s="120">
        <v>0.09</v>
      </c>
      <c r="AS137" s="120">
        <v>0.24</v>
      </c>
      <c r="AT137" s="120">
        <v>0.3</v>
      </c>
      <c r="AU137" s="120">
        <v>0.16</v>
      </c>
      <c r="AV137" s="120">
        <v>0.2</v>
      </c>
      <c r="AW137" s="120">
        <v>0.37</v>
      </c>
      <c r="AX137" s="120">
        <v>0.26</v>
      </c>
      <c r="AY137" s="120">
        <v>0.36</v>
      </c>
      <c r="AZ137" s="120">
        <v>0.19</v>
      </c>
      <c r="BA137" s="120">
        <v>0.6</v>
      </c>
      <c r="BB137" s="120">
        <v>0.05</v>
      </c>
      <c r="BC137" s="120">
        <v>0.31</v>
      </c>
    </row>
    <row r="138" spans="1:55" ht="54.75" x14ac:dyDescent="0.45">
      <c r="A138" s="261">
        <v>134</v>
      </c>
      <c r="B138" s="174" t="s">
        <v>248</v>
      </c>
      <c r="C138" s="117"/>
      <c r="D138" s="117"/>
      <c r="E138" s="117"/>
      <c r="F138" s="119">
        <v>0</v>
      </c>
      <c r="G138" s="119">
        <v>0</v>
      </c>
      <c r="H138" s="119">
        <v>0.01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0.02</v>
      </c>
      <c r="Z138" s="119">
        <v>0</v>
      </c>
      <c r="AA138" s="119">
        <v>0</v>
      </c>
      <c r="AB138" s="119">
        <v>0.15</v>
      </c>
      <c r="AC138" s="119">
        <v>0</v>
      </c>
      <c r="AD138" s="119">
        <v>0</v>
      </c>
      <c r="AE138" s="119">
        <v>0.15</v>
      </c>
      <c r="AF138" s="119">
        <v>0.15</v>
      </c>
      <c r="AG138" s="119">
        <v>0.15</v>
      </c>
      <c r="AH138" s="119">
        <v>0</v>
      </c>
      <c r="AI138" s="119">
        <v>0</v>
      </c>
      <c r="AJ138" s="119">
        <v>0.15</v>
      </c>
      <c r="AK138" s="119">
        <v>0</v>
      </c>
      <c r="AL138" s="119">
        <v>0.15</v>
      </c>
      <c r="AM138" s="117"/>
      <c r="AN138" s="119">
        <v>0.15</v>
      </c>
      <c r="AO138" s="119">
        <v>0.15</v>
      </c>
      <c r="AP138" s="119">
        <v>0</v>
      </c>
      <c r="AQ138" s="119">
        <v>0.15</v>
      </c>
      <c r="AR138" s="119">
        <v>0.15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0.01</v>
      </c>
      <c r="AX138" s="119">
        <v>0</v>
      </c>
      <c r="AY138" s="117"/>
      <c r="AZ138" s="117"/>
      <c r="BA138" s="119">
        <v>0.15</v>
      </c>
      <c r="BB138" s="119">
        <v>0</v>
      </c>
      <c r="BC138" s="119">
        <v>0</v>
      </c>
    </row>
    <row r="139" spans="1:55" x14ac:dyDescent="0.45">
      <c r="A139" s="260">
        <v>135</v>
      </c>
      <c r="B139" s="173" t="s">
        <v>84</v>
      </c>
      <c r="C139" s="120">
        <v>127.31</v>
      </c>
      <c r="D139" s="120">
        <v>145.88999999999999</v>
      </c>
      <c r="E139" s="120">
        <v>155.37</v>
      </c>
      <c r="F139" s="120">
        <v>145.19999999999999</v>
      </c>
      <c r="G139" s="120">
        <v>145.37</v>
      </c>
      <c r="H139" s="120">
        <v>149.44</v>
      </c>
      <c r="I139" s="120">
        <v>137.88</v>
      </c>
      <c r="J139" s="120">
        <v>124.66</v>
      </c>
      <c r="K139" s="120">
        <v>125.18</v>
      </c>
      <c r="L139" s="120">
        <v>132.94</v>
      </c>
      <c r="M139" s="120">
        <v>121.16</v>
      </c>
      <c r="N139" s="120">
        <v>135.41</v>
      </c>
      <c r="O139" s="120">
        <v>131.54</v>
      </c>
      <c r="P139" s="120">
        <v>142.97999999999999</v>
      </c>
      <c r="Q139" s="120">
        <v>150.02000000000001</v>
      </c>
      <c r="R139" s="120">
        <v>124.32</v>
      </c>
      <c r="S139" s="120">
        <v>124.84</v>
      </c>
      <c r="T139" s="120">
        <v>135.88</v>
      </c>
      <c r="U139" s="120">
        <v>130.69</v>
      </c>
      <c r="V139" s="120">
        <v>116.64</v>
      </c>
      <c r="W139" s="120">
        <v>133.54</v>
      </c>
      <c r="X139" s="120">
        <v>146.62</v>
      </c>
      <c r="Y139" s="120">
        <v>124.74</v>
      </c>
      <c r="Z139" s="120">
        <v>137.41999999999999</v>
      </c>
      <c r="AA139" s="120">
        <v>125.04</v>
      </c>
      <c r="AB139" s="120">
        <v>137.93</v>
      </c>
      <c r="AC139" s="120">
        <v>153.31</v>
      </c>
      <c r="AD139" s="120">
        <v>120.5</v>
      </c>
      <c r="AE139" s="120">
        <v>140.91</v>
      </c>
      <c r="AF139" s="120">
        <v>130.21</v>
      </c>
      <c r="AG139" s="120">
        <v>118.1</v>
      </c>
      <c r="AH139" s="120">
        <v>126.74</v>
      </c>
      <c r="AI139" s="120">
        <v>128</v>
      </c>
      <c r="AJ139" s="120">
        <v>117.52</v>
      </c>
      <c r="AK139" s="120">
        <v>127.72</v>
      </c>
      <c r="AL139" s="120">
        <v>126.43</v>
      </c>
      <c r="AM139" s="120">
        <v>115.91</v>
      </c>
      <c r="AN139" s="120">
        <v>130.94999999999999</v>
      </c>
      <c r="AO139" s="120">
        <v>142.55000000000001</v>
      </c>
      <c r="AP139" s="120">
        <v>126.22</v>
      </c>
      <c r="AQ139" s="120">
        <v>145.76</v>
      </c>
      <c r="AR139" s="120">
        <v>141.11000000000001</v>
      </c>
      <c r="AS139" s="120">
        <v>132.4</v>
      </c>
      <c r="AT139" s="120">
        <v>145.19</v>
      </c>
      <c r="AU139" s="120">
        <v>156.6</v>
      </c>
      <c r="AV139" s="120">
        <v>258.12</v>
      </c>
      <c r="AW139" s="120">
        <v>146.53</v>
      </c>
      <c r="AX139" s="120">
        <v>138.19</v>
      </c>
      <c r="AY139" s="120">
        <v>144.91999999999999</v>
      </c>
      <c r="AZ139" s="120">
        <v>156.69999999999999</v>
      </c>
      <c r="BA139" s="120">
        <v>188.35</v>
      </c>
      <c r="BB139" s="120">
        <v>149.87</v>
      </c>
      <c r="BC139" s="120">
        <v>177.94</v>
      </c>
    </row>
    <row r="140" spans="1:55" ht="42" x14ac:dyDescent="0.45">
      <c r="A140" s="261">
        <v>136</v>
      </c>
      <c r="B140" s="174" t="s">
        <v>249</v>
      </c>
      <c r="C140" s="119">
        <v>0.74</v>
      </c>
      <c r="D140" s="119">
        <v>1.1000000000000001</v>
      </c>
      <c r="E140" s="119">
        <v>1.04</v>
      </c>
      <c r="F140" s="119">
        <v>0.45</v>
      </c>
      <c r="G140" s="119">
        <v>1.27</v>
      </c>
      <c r="H140" s="119">
        <v>1.1100000000000001</v>
      </c>
      <c r="I140" s="119">
        <v>1.49</v>
      </c>
      <c r="J140" s="119">
        <v>0.59</v>
      </c>
      <c r="K140" s="119">
        <v>1.33</v>
      </c>
      <c r="L140" s="119">
        <v>0.8</v>
      </c>
      <c r="M140" s="119">
        <v>1.37</v>
      </c>
      <c r="N140" s="119">
        <v>0</v>
      </c>
      <c r="O140" s="119">
        <v>0.12</v>
      </c>
      <c r="P140" s="119">
        <v>0.22</v>
      </c>
      <c r="Q140" s="119">
        <v>0.35</v>
      </c>
      <c r="R140" s="119">
        <v>0</v>
      </c>
      <c r="S140" s="119">
        <v>0.01</v>
      </c>
      <c r="T140" s="119">
        <v>0</v>
      </c>
      <c r="U140" s="119">
        <v>0.01</v>
      </c>
      <c r="V140" s="119">
        <v>0.01</v>
      </c>
      <c r="W140" s="119">
        <v>0.01</v>
      </c>
      <c r="X140" s="119">
        <v>0</v>
      </c>
      <c r="Y140" s="119">
        <v>0</v>
      </c>
      <c r="Z140" s="119">
        <v>0.03</v>
      </c>
      <c r="AA140" s="117"/>
      <c r="AB140" s="117"/>
      <c r="AC140" s="119">
        <v>0.01</v>
      </c>
      <c r="AD140" s="119">
        <v>0</v>
      </c>
      <c r="AE140" s="119">
        <v>0</v>
      </c>
      <c r="AF140" s="119">
        <v>0</v>
      </c>
      <c r="AG140" s="119">
        <v>0.01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</row>
    <row r="141" spans="1:55" x14ac:dyDescent="0.45">
      <c r="A141" s="260">
        <v>137</v>
      </c>
      <c r="B141" s="173" t="s">
        <v>250</v>
      </c>
      <c r="C141" s="120">
        <v>5.37</v>
      </c>
      <c r="D141" s="120">
        <v>1.86</v>
      </c>
      <c r="E141" s="120">
        <v>4.9400000000000004</v>
      </c>
      <c r="F141" s="120">
        <v>1.6</v>
      </c>
      <c r="G141" s="120">
        <v>3.25</v>
      </c>
      <c r="H141" s="120">
        <v>2.57</v>
      </c>
      <c r="I141" s="120">
        <v>3.66</v>
      </c>
      <c r="J141" s="120">
        <v>6.17</v>
      </c>
      <c r="K141" s="120">
        <v>3.58</v>
      </c>
      <c r="L141" s="120">
        <v>3.86</v>
      </c>
      <c r="M141" s="120">
        <v>1.79</v>
      </c>
      <c r="N141" s="120">
        <v>4.8899999999999997</v>
      </c>
      <c r="O141" s="120">
        <v>7.03</v>
      </c>
      <c r="P141" s="120">
        <v>4.74</v>
      </c>
      <c r="Q141" s="120">
        <v>1.45</v>
      </c>
      <c r="R141" s="120">
        <v>2.66</v>
      </c>
      <c r="S141" s="120">
        <v>5.87</v>
      </c>
      <c r="T141" s="120">
        <v>2.5099999999999998</v>
      </c>
      <c r="U141" s="120">
        <v>7.79</v>
      </c>
      <c r="V141" s="120">
        <v>6.71</v>
      </c>
      <c r="W141" s="120">
        <v>3.1</v>
      </c>
      <c r="X141" s="120">
        <v>7.14</v>
      </c>
      <c r="Y141" s="120">
        <v>5.68</v>
      </c>
      <c r="Z141" s="120">
        <v>6.49</v>
      </c>
      <c r="AA141" s="120">
        <v>3.33</v>
      </c>
      <c r="AB141" s="120">
        <v>4.09</v>
      </c>
      <c r="AC141" s="120">
        <v>11.81</v>
      </c>
      <c r="AD141" s="120">
        <v>1.2</v>
      </c>
      <c r="AE141" s="120">
        <v>6.3</v>
      </c>
      <c r="AF141" s="120">
        <v>14.75</v>
      </c>
      <c r="AG141" s="120">
        <v>5.3</v>
      </c>
      <c r="AH141" s="120">
        <v>10.32</v>
      </c>
      <c r="AI141" s="120">
        <v>5.97</v>
      </c>
      <c r="AJ141" s="120">
        <v>5.46</v>
      </c>
      <c r="AK141" s="120">
        <v>2.87</v>
      </c>
      <c r="AL141" s="120">
        <v>7.76</v>
      </c>
      <c r="AM141" s="120">
        <v>3.07</v>
      </c>
      <c r="AN141" s="120">
        <v>5.26</v>
      </c>
      <c r="AO141" s="120">
        <v>2.71</v>
      </c>
      <c r="AP141" s="120">
        <v>1.61</v>
      </c>
      <c r="AQ141" s="120">
        <v>2.8</v>
      </c>
      <c r="AR141" s="120">
        <v>1.62</v>
      </c>
      <c r="AS141" s="120">
        <v>5.0199999999999996</v>
      </c>
      <c r="AT141" s="120">
        <v>9.14</v>
      </c>
      <c r="AU141" s="120">
        <v>2.44</v>
      </c>
      <c r="AV141" s="120">
        <v>3.94</v>
      </c>
      <c r="AW141" s="120">
        <v>2.92</v>
      </c>
      <c r="AX141" s="120">
        <v>2.5499999999999998</v>
      </c>
      <c r="AY141" s="120">
        <v>5.21</v>
      </c>
      <c r="AZ141" s="120">
        <v>2.8</v>
      </c>
      <c r="BA141" s="120">
        <v>2.29</v>
      </c>
      <c r="BB141" s="120">
        <v>2</v>
      </c>
      <c r="BC141" s="120">
        <v>2.74</v>
      </c>
    </row>
    <row r="142" spans="1:55" ht="42" x14ac:dyDescent="0.45">
      <c r="A142" s="261">
        <v>138</v>
      </c>
      <c r="B142" s="174" t="s">
        <v>79</v>
      </c>
      <c r="C142" s="119">
        <v>333.22</v>
      </c>
      <c r="D142" s="119">
        <v>331.21</v>
      </c>
      <c r="E142" s="119">
        <v>338.04</v>
      </c>
      <c r="F142" s="119">
        <v>296.10000000000002</v>
      </c>
      <c r="G142" s="119">
        <v>390.57</v>
      </c>
      <c r="H142" s="119">
        <v>334.72</v>
      </c>
      <c r="I142" s="119">
        <v>346.07</v>
      </c>
      <c r="J142" s="119">
        <v>310.36</v>
      </c>
      <c r="K142" s="119">
        <v>344.8</v>
      </c>
      <c r="L142" s="119">
        <v>356.88</v>
      </c>
      <c r="M142" s="119">
        <v>295.43</v>
      </c>
      <c r="N142" s="119">
        <v>329.56</v>
      </c>
      <c r="O142" s="119">
        <v>313.05</v>
      </c>
      <c r="P142" s="119">
        <v>308.63</v>
      </c>
      <c r="Q142" s="119">
        <v>360.32</v>
      </c>
      <c r="R142" s="119">
        <v>293.81</v>
      </c>
      <c r="S142" s="119">
        <v>319.89</v>
      </c>
      <c r="T142" s="119">
        <v>342.7</v>
      </c>
      <c r="U142" s="119">
        <v>363.34</v>
      </c>
      <c r="V142" s="119">
        <v>324.04000000000002</v>
      </c>
      <c r="W142" s="119">
        <v>304.07</v>
      </c>
      <c r="X142" s="119">
        <v>308.44</v>
      </c>
      <c r="Y142" s="119">
        <v>257.27999999999997</v>
      </c>
      <c r="Z142" s="119">
        <v>321.76</v>
      </c>
      <c r="AA142" s="119">
        <v>271.76</v>
      </c>
      <c r="AB142" s="119">
        <v>280.25</v>
      </c>
      <c r="AC142" s="119">
        <v>310.62</v>
      </c>
      <c r="AD142" s="119">
        <v>291.3</v>
      </c>
      <c r="AE142" s="119">
        <v>343.61</v>
      </c>
      <c r="AF142" s="119">
        <v>327.49</v>
      </c>
      <c r="AG142" s="119">
        <v>280.89</v>
      </c>
      <c r="AH142" s="119">
        <v>354.89</v>
      </c>
      <c r="AI142" s="119">
        <v>316.74</v>
      </c>
      <c r="AJ142" s="119">
        <v>294.05</v>
      </c>
      <c r="AK142" s="119">
        <v>346.52</v>
      </c>
      <c r="AL142" s="119">
        <v>432.31</v>
      </c>
      <c r="AM142" s="119">
        <v>435.64</v>
      </c>
      <c r="AN142" s="119">
        <v>324.24</v>
      </c>
      <c r="AO142" s="119">
        <v>351.63</v>
      </c>
      <c r="AP142" s="119">
        <v>254.23</v>
      </c>
      <c r="AQ142" s="119">
        <v>372.57</v>
      </c>
      <c r="AR142" s="119">
        <v>326.42</v>
      </c>
      <c r="AS142" s="119">
        <v>303.92</v>
      </c>
      <c r="AT142" s="119">
        <v>321.04000000000002</v>
      </c>
      <c r="AU142" s="119">
        <v>324.16000000000003</v>
      </c>
      <c r="AV142" s="119">
        <v>330.36</v>
      </c>
      <c r="AW142" s="119">
        <v>357.29</v>
      </c>
      <c r="AX142" s="119">
        <v>379.28</v>
      </c>
      <c r="AY142" s="119">
        <v>330.93</v>
      </c>
      <c r="AZ142" s="119">
        <v>345.2</v>
      </c>
      <c r="BA142" s="119">
        <v>379.95</v>
      </c>
      <c r="BB142" s="119">
        <v>307.81</v>
      </c>
      <c r="BC142" s="119">
        <v>361.76</v>
      </c>
    </row>
    <row r="143" spans="1:55" x14ac:dyDescent="0.45">
      <c r="A143" s="260">
        <v>139</v>
      </c>
      <c r="B143" s="173" t="s">
        <v>251</v>
      </c>
      <c r="C143" s="120">
        <v>0.13</v>
      </c>
      <c r="D143" s="120">
        <v>0.06</v>
      </c>
      <c r="E143" s="120">
        <v>0.33</v>
      </c>
      <c r="F143" s="120">
        <v>0.27</v>
      </c>
      <c r="G143" s="120">
        <v>0.49</v>
      </c>
      <c r="H143" s="120">
        <v>0.18</v>
      </c>
      <c r="I143" s="120">
        <v>0.35</v>
      </c>
      <c r="J143" s="120">
        <v>0.22</v>
      </c>
      <c r="K143" s="120">
        <v>0.17</v>
      </c>
      <c r="L143" s="120">
        <v>0.12</v>
      </c>
      <c r="M143" s="120">
        <v>0.04</v>
      </c>
      <c r="N143" s="120">
        <v>0.08</v>
      </c>
      <c r="O143" s="120">
        <v>0.21</v>
      </c>
      <c r="P143" s="120">
        <v>0.2</v>
      </c>
      <c r="Q143" s="120">
        <v>0.25</v>
      </c>
      <c r="R143" s="120">
        <v>0.41</v>
      </c>
      <c r="S143" s="120">
        <v>0.2</v>
      </c>
      <c r="T143" s="120">
        <v>0.04</v>
      </c>
      <c r="U143" s="120">
        <v>0.39</v>
      </c>
      <c r="V143" s="120">
        <v>0.26</v>
      </c>
      <c r="W143" s="120">
        <v>0.37</v>
      </c>
      <c r="X143" s="120">
        <v>0.25</v>
      </c>
      <c r="Y143" s="120">
        <v>0.22</v>
      </c>
      <c r="Z143" s="120">
        <v>0.17</v>
      </c>
      <c r="AA143" s="120">
        <v>0.4</v>
      </c>
      <c r="AB143" s="120">
        <v>0.2</v>
      </c>
      <c r="AC143" s="120">
        <v>0.35</v>
      </c>
      <c r="AD143" s="120">
        <v>0.4</v>
      </c>
      <c r="AE143" s="120">
        <v>0.34</v>
      </c>
      <c r="AF143" s="120">
        <v>0.46</v>
      </c>
      <c r="AG143" s="120">
        <v>0.15</v>
      </c>
      <c r="AH143" s="120">
        <v>0.56000000000000005</v>
      </c>
      <c r="AI143" s="120">
        <v>0.49</v>
      </c>
      <c r="AJ143" s="120">
        <v>0.25</v>
      </c>
      <c r="AK143" s="120">
        <v>0.1</v>
      </c>
      <c r="AL143" s="120">
        <v>0.31</v>
      </c>
      <c r="AM143" s="120">
        <v>7.0000000000000007E-2</v>
      </c>
      <c r="AN143" s="120">
        <v>0.39</v>
      </c>
      <c r="AO143" s="120">
        <v>0.16</v>
      </c>
      <c r="AP143" s="120">
        <v>0.05</v>
      </c>
      <c r="AQ143" s="120">
        <v>0.34</v>
      </c>
      <c r="AR143" s="120">
        <v>0.17</v>
      </c>
      <c r="AS143" s="120">
        <v>0.42</v>
      </c>
      <c r="AT143" s="120">
        <v>0.38</v>
      </c>
      <c r="AU143" s="120">
        <v>0.21</v>
      </c>
      <c r="AV143" s="120">
        <v>0.39</v>
      </c>
      <c r="AW143" s="120">
        <v>0.42</v>
      </c>
      <c r="AX143" s="120">
        <v>0.04</v>
      </c>
      <c r="AY143" s="120">
        <v>0.48</v>
      </c>
      <c r="AZ143" s="120">
        <v>0.31</v>
      </c>
      <c r="BA143" s="120">
        <v>0.35</v>
      </c>
      <c r="BB143" s="120">
        <v>0.39</v>
      </c>
      <c r="BC143" s="120">
        <v>0.59</v>
      </c>
    </row>
    <row r="144" spans="1:55" x14ac:dyDescent="0.45">
      <c r="A144" s="261">
        <v>140</v>
      </c>
      <c r="B144" s="174" t="s">
        <v>62</v>
      </c>
      <c r="C144" s="119">
        <v>3.84</v>
      </c>
      <c r="D144" s="119">
        <v>4.59</v>
      </c>
      <c r="E144" s="119">
        <v>3.91</v>
      </c>
      <c r="F144" s="119">
        <v>3.57</v>
      </c>
      <c r="G144" s="119">
        <v>3.43</v>
      </c>
      <c r="H144" s="119">
        <v>3.36</v>
      </c>
      <c r="I144" s="119">
        <v>1.59</v>
      </c>
      <c r="J144" s="119">
        <v>2.02</v>
      </c>
      <c r="K144" s="119">
        <v>3.04</v>
      </c>
      <c r="L144" s="119">
        <v>2.33</v>
      </c>
      <c r="M144" s="119">
        <v>2.15</v>
      </c>
      <c r="N144" s="119">
        <v>1.81</v>
      </c>
      <c r="O144" s="119">
        <v>2.46</v>
      </c>
      <c r="P144" s="119">
        <v>2.84</v>
      </c>
      <c r="Q144" s="119">
        <v>3.06</v>
      </c>
      <c r="R144" s="119">
        <v>2.2000000000000002</v>
      </c>
      <c r="S144" s="119">
        <v>1.95</v>
      </c>
      <c r="T144" s="119">
        <v>1.62</v>
      </c>
      <c r="U144" s="119">
        <v>0.73</v>
      </c>
      <c r="V144" s="119">
        <v>2.19</v>
      </c>
      <c r="W144" s="119">
        <v>2.2400000000000002</v>
      </c>
      <c r="X144" s="119">
        <v>1.06</v>
      </c>
      <c r="Y144" s="119">
        <v>1.63</v>
      </c>
      <c r="Z144" s="119">
        <v>1.28</v>
      </c>
      <c r="AA144" s="119">
        <v>0.56999999999999995</v>
      </c>
      <c r="AB144" s="119">
        <v>1.19</v>
      </c>
      <c r="AC144" s="119">
        <v>2.17</v>
      </c>
      <c r="AD144" s="119">
        <v>3.06</v>
      </c>
      <c r="AE144" s="119">
        <v>2.31</v>
      </c>
      <c r="AF144" s="119">
        <v>2.56</v>
      </c>
      <c r="AG144" s="119">
        <v>2.02</v>
      </c>
      <c r="AH144" s="119">
        <v>2.2200000000000002</v>
      </c>
      <c r="AI144" s="119">
        <v>4.1900000000000004</v>
      </c>
      <c r="AJ144" s="119">
        <v>2.37</v>
      </c>
      <c r="AK144" s="119">
        <v>2.0099999999999998</v>
      </c>
      <c r="AL144" s="119">
        <v>1.23</v>
      </c>
      <c r="AM144" s="119">
        <v>1.25</v>
      </c>
      <c r="AN144" s="119">
        <v>1.64</v>
      </c>
      <c r="AO144" s="119">
        <v>3.77</v>
      </c>
      <c r="AP144" s="119">
        <v>3.13</v>
      </c>
      <c r="AQ144" s="119">
        <v>3.49</v>
      </c>
      <c r="AR144" s="119">
        <v>3.17</v>
      </c>
      <c r="AS144" s="119">
        <v>2.35</v>
      </c>
      <c r="AT144" s="119">
        <v>2.31</v>
      </c>
      <c r="AU144" s="119">
        <v>2.61</v>
      </c>
      <c r="AV144" s="119">
        <v>4.21</v>
      </c>
      <c r="AW144" s="119">
        <v>1.67</v>
      </c>
      <c r="AX144" s="119">
        <v>2.25</v>
      </c>
      <c r="AY144" s="119">
        <v>2.66</v>
      </c>
      <c r="AZ144" s="119">
        <v>3.27</v>
      </c>
      <c r="BA144" s="119">
        <v>3.94</v>
      </c>
      <c r="BB144" s="119">
        <v>3.2</v>
      </c>
      <c r="BC144" s="119">
        <v>2.89</v>
      </c>
    </row>
    <row r="145" spans="1:55" ht="29.25" x14ac:dyDescent="0.45">
      <c r="A145" s="260">
        <v>141</v>
      </c>
      <c r="B145" s="173" t="s">
        <v>252</v>
      </c>
      <c r="C145" s="120">
        <v>7.0000000000000007E-2</v>
      </c>
      <c r="D145" s="120">
        <v>0.31</v>
      </c>
      <c r="E145" s="120">
        <v>0.13</v>
      </c>
      <c r="F145" s="120">
        <v>0.02</v>
      </c>
      <c r="G145" s="120">
        <v>0.16</v>
      </c>
      <c r="H145" s="120">
        <v>0.08</v>
      </c>
      <c r="I145" s="120">
        <v>0.14000000000000001</v>
      </c>
      <c r="J145" s="120">
        <v>0.04</v>
      </c>
      <c r="K145" s="120">
        <v>0.15</v>
      </c>
      <c r="L145" s="120">
        <v>0.06</v>
      </c>
      <c r="M145" s="120">
        <v>7.0000000000000007E-2</v>
      </c>
      <c r="N145" s="120">
        <v>0.06</v>
      </c>
      <c r="O145" s="120">
        <v>7.0000000000000007E-2</v>
      </c>
      <c r="P145" s="120">
        <v>0.1</v>
      </c>
      <c r="Q145" s="120">
        <v>0.1</v>
      </c>
      <c r="R145" s="120">
        <v>0</v>
      </c>
      <c r="S145" s="120">
        <v>0.14000000000000001</v>
      </c>
      <c r="T145" s="120">
        <v>0.04</v>
      </c>
      <c r="U145" s="120">
        <v>0.08</v>
      </c>
      <c r="V145" s="120">
        <v>7.0000000000000007E-2</v>
      </c>
      <c r="W145" s="120">
        <v>0.1</v>
      </c>
      <c r="X145" s="120">
        <v>0.06</v>
      </c>
      <c r="Y145" s="120">
        <v>0.09</v>
      </c>
      <c r="Z145" s="120">
        <v>0.08</v>
      </c>
      <c r="AA145" s="120">
        <v>0.09</v>
      </c>
      <c r="AB145" s="120">
        <v>0.1</v>
      </c>
      <c r="AC145" s="120">
        <v>0.26</v>
      </c>
      <c r="AD145" s="120">
        <v>0.08</v>
      </c>
      <c r="AE145" s="120">
        <v>0.04</v>
      </c>
      <c r="AF145" s="120">
        <v>0.1</v>
      </c>
      <c r="AG145" s="120">
        <v>0.08</v>
      </c>
      <c r="AH145" s="120">
        <v>0.06</v>
      </c>
      <c r="AI145" s="120">
        <v>0.09</v>
      </c>
      <c r="AJ145" s="120">
        <v>0.11</v>
      </c>
      <c r="AK145" s="120">
        <v>0.14000000000000001</v>
      </c>
      <c r="AL145" s="120">
        <v>0.06</v>
      </c>
      <c r="AM145" s="120">
        <v>0.12</v>
      </c>
      <c r="AN145" s="120">
        <v>0.06</v>
      </c>
      <c r="AO145" s="120">
        <v>7.0000000000000007E-2</v>
      </c>
      <c r="AP145" s="120">
        <v>0.02</v>
      </c>
      <c r="AQ145" s="120">
        <v>0.17</v>
      </c>
      <c r="AR145" s="120">
        <v>0.05</v>
      </c>
      <c r="AS145" s="120">
        <v>0.04</v>
      </c>
      <c r="AT145" s="120">
        <v>0.13</v>
      </c>
      <c r="AU145" s="120">
        <v>0.18</v>
      </c>
      <c r="AV145" s="120">
        <v>0.11</v>
      </c>
      <c r="AW145" s="120">
        <v>7.0000000000000007E-2</v>
      </c>
      <c r="AX145" s="120">
        <v>0.12</v>
      </c>
      <c r="AY145" s="120">
        <v>0.09</v>
      </c>
      <c r="AZ145" s="120">
        <v>0.24</v>
      </c>
      <c r="BA145" s="120">
        <v>0.11</v>
      </c>
      <c r="BB145" s="120">
        <v>0.15</v>
      </c>
      <c r="BC145" s="120">
        <v>0.1</v>
      </c>
    </row>
    <row r="146" spans="1:55" ht="29.25" x14ac:dyDescent="0.45">
      <c r="A146" s="261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7"/>
      <c r="P146" s="119">
        <v>0.02</v>
      </c>
      <c r="Q146" s="119">
        <v>0</v>
      </c>
      <c r="R146" s="119">
        <v>0.05</v>
      </c>
      <c r="S146" s="119">
        <v>0</v>
      </c>
      <c r="T146" s="119">
        <v>0</v>
      </c>
      <c r="U146" s="119">
        <v>0.01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7"/>
      <c r="AB146" s="117"/>
      <c r="AC146" s="117"/>
      <c r="AD146" s="119">
        <v>0</v>
      </c>
      <c r="AE146" s="119">
        <v>0</v>
      </c>
      <c r="AF146" s="119">
        <v>0</v>
      </c>
      <c r="AG146" s="119">
        <v>0</v>
      </c>
      <c r="AH146" s="119">
        <v>0.1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0.06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0.15</v>
      </c>
      <c r="AZ146" s="119">
        <v>0</v>
      </c>
      <c r="BA146" s="119">
        <v>0</v>
      </c>
      <c r="BB146" s="119">
        <v>0</v>
      </c>
      <c r="BC146" s="119">
        <v>0</v>
      </c>
    </row>
    <row r="147" spans="1:55" x14ac:dyDescent="0.45">
      <c r="A147" s="260">
        <v>143</v>
      </c>
      <c r="B147" s="173" t="s">
        <v>103</v>
      </c>
      <c r="C147" s="120">
        <v>17.3</v>
      </c>
      <c r="D147" s="120">
        <v>19.28</v>
      </c>
      <c r="E147" s="120">
        <v>25.47</v>
      </c>
      <c r="F147" s="120">
        <v>26.03</v>
      </c>
      <c r="G147" s="120">
        <v>20.71</v>
      </c>
      <c r="H147" s="120">
        <v>23.33</v>
      </c>
      <c r="I147" s="120">
        <v>13.47</v>
      </c>
      <c r="J147" s="120">
        <v>14.25</v>
      </c>
      <c r="K147" s="120">
        <v>31.14</v>
      </c>
      <c r="L147" s="120">
        <v>51.52</v>
      </c>
      <c r="M147" s="120">
        <v>19.52</v>
      </c>
      <c r="N147" s="120">
        <v>30</v>
      </c>
      <c r="O147" s="120">
        <v>17.920000000000002</v>
      </c>
      <c r="P147" s="120">
        <v>12.78</v>
      </c>
      <c r="Q147" s="120">
        <v>22.09</v>
      </c>
      <c r="R147" s="120">
        <v>13.66</v>
      </c>
      <c r="S147" s="120">
        <v>13.63</v>
      </c>
      <c r="T147" s="120">
        <v>16.3</v>
      </c>
      <c r="U147" s="120">
        <v>19.84</v>
      </c>
      <c r="V147" s="120">
        <v>13.87</v>
      </c>
      <c r="W147" s="120">
        <v>17.22</v>
      </c>
      <c r="X147" s="120">
        <v>17.079999999999998</v>
      </c>
      <c r="Y147" s="120">
        <v>11.9</v>
      </c>
      <c r="Z147" s="120">
        <v>12.48</v>
      </c>
      <c r="AA147" s="120">
        <v>17.59</v>
      </c>
      <c r="AB147" s="120">
        <v>14.14</v>
      </c>
      <c r="AC147" s="120">
        <v>18.079999999999998</v>
      </c>
      <c r="AD147" s="120">
        <v>21.04</v>
      </c>
      <c r="AE147" s="120">
        <v>17.61</v>
      </c>
      <c r="AF147" s="120">
        <v>18.86</v>
      </c>
      <c r="AG147" s="120">
        <v>12.09</v>
      </c>
      <c r="AH147" s="120">
        <v>20.18</v>
      </c>
      <c r="AI147" s="120">
        <v>21.14</v>
      </c>
      <c r="AJ147" s="120">
        <v>15.7</v>
      </c>
      <c r="AK147" s="120">
        <v>12.59</v>
      </c>
      <c r="AL147" s="120">
        <v>13.51</v>
      </c>
      <c r="AM147" s="120">
        <v>15.99</v>
      </c>
      <c r="AN147" s="120">
        <v>12.62</v>
      </c>
      <c r="AO147" s="120">
        <v>14.09</v>
      </c>
      <c r="AP147" s="120">
        <v>7.35</v>
      </c>
      <c r="AQ147" s="120">
        <v>14.74</v>
      </c>
      <c r="AR147" s="120">
        <v>17.850000000000001</v>
      </c>
      <c r="AS147" s="120">
        <v>18.87</v>
      </c>
      <c r="AT147" s="120">
        <v>15.37</v>
      </c>
      <c r="AU147" s="120">
        <v>18.760000000000002</v>
      </c>
      <c r="AV147" s="120">
        <v>13.76</v>
      </c>
      <c r="AW147" s="120">
        <v>24.43</v>
      </c>
      <c r="AX147" s="120">
        <v>13.15</v>
      </c>
      <c r="AY147" s="120">
        <v>13.76</v>
      </c>
      <c r="AZ147" s="120">
        <v>15.67</v>
      </c>
      <c r="BA147" s="120">
        <v>17.760000000000002</v>
      </c>
      <c r="BB147" s="120">
        <v>10.68</v>
      </c>
      <c r="BC147" s="120">
        <v>15.39</v>
      </c>
    </row>
    <row r="148" spans="1:55" ht="29.25" x14ac:dyDescent="0.45">
      <c r="A148" s="261">
        <v>144</v>
      </c>
      <c r="B148" s="174" t="s">
        <v>253</v>
      </c>
      <c r="C148" s="117"/>
      <c r="D148" s="119">
        <v>0.01</v>
      </c>
      <c r="E148" s="119">
        <v>0.06</v>
      </c>
      <c r="F148" s="119">
        <v>0.02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0.08</v>
      </c>
      <c r="M148" s="119">
        <v>0.15</v>
      </c>
      <c r="N148" s="119">
        <v>0.01</v>
      </c>
      <c r="O148" s="119">
        <v>0</v>
      </c>
      <c r="P148" s="119">
        <v>0</v>
      </c>
      <c r="Q148" s="119">
        <v>0</v>
      </c>
      <c r="R148" s="119">
        <v>0.01</v>
      </c>
      <c r="S148" s="119">
        <v>0</v>
      </c>
      <c r="T148" s="119">
        <v>0.06</v>
      </c>
      <c r="U148" s="119">
        <v>0</v>
      </c>
      <c r="V148" s="119">
        <v>0</v>
      </c>
      <c r="W148" s="119">
        <v>0</v>
      </c>
      <c r="X148" s="119">
        <v>0.01</v>
      </c>
      <c r="Y148" s="119">
        <v>0</v>
      </c>
      <c r="Z148" s="119">
        <v>0</v>
      </c>
      <c r="AA148" s="119">
        <v>0.08</v>
      </c>
      <c r="AB148" s="119">
        <v>0</v>
      </c>
      <c r="AC148" s="119">
        <v>0</v>
      </c>
      <c r="AD148" s="119">
        <v>0.06</v>
      </c>
      <c r="AE148" s="119">
        <v>0.02</v>
      </c>
      <c r="AF148" s="119">
        <v>0</v>
      </c>
      <c r="AG148" s="119">
        <v>0</v>
      </c>
      <c r="AH148" s="119">
        <v>0.11</v>
      </c>
      <c r="AI148" s="119">
        <v>0</v>
      </c>
      <c r="AJ148" s="119">
        <v>0.01</v>
      </c>
      <c r="AK148" s="119">
        <v>0</v>
      </c>
      <c r="AL148" s="119">
        <v>0</v>
      </c>
      <c r="AM148" s="119">
        <v>0.02</v>
      </c>
      <c r="AN148" s="119">
        <v>0</v>
      </c>
      <c r="AO148" s="119">
        <v>0</v>
      </c>
      <c r="AP148" s="119">
        <v>0</v>
      </c>
      <c r="AQ148" s="119">
        <v>0.06</v>
      </c>
      <c r="AR148" s="119">
        <v>0</v>
      </c>
      <c r="AS148" s="119">
        <v>0</v>
      </c>
      <c r="AT148" s="119">
        <v>0.04</v>
      </c>
      <c r="AU148" s="119">
        <v>0.08</v>
      </c>
      <c r="AV148" s="119">
        <v>0</v>
      </c>
      <c r="AW148" s="119">
        <v>0.09</v>
      </c>
      <c r="AX148" s="119">
        <v>0</v>
      </c>
      <c r="AY148" s="117"/>
      <c r="AZ148" s="119">
        <v>0.24</v>
      </c>
      <c r="BA148" s="119">
        <v>0.08</v>
      </c>
      <c r="BB148" s="119">
        <v>0</v>
      </c>
      <c r="BC148" s="119">
        <v>0.15</v>
      </c>
    </row>
    <row r="149" spans="1:55" ht="54.75" x14ac:dyDescent="0.45">
      <c r="A149" s="260">
        <v>145</v>
      </c>
      <c r="B149" s="173" t="s">
        <v>254</v>
      </c>
      <c r="C149" s="116"/>
      <c r="D149" s="116"/>
      <c r="E149" s="116"/>
      <c r="F149" s="116"/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0.03</v>
      </c>
      <c r="M149" s="120">
        <v>0</v>
      </c>
      <c r="N149" s="120">
        <v>0</v>
      </c>
      <c r="O149" s="116"/>
      <c r="P149" s="116"/>
      <c r="Q149" s="116"/>
      <c r="R149" s="116"/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0.01</v>
      </c>
      <c r="AM149" s="116"/>
      <c r="AN149" s="116"/>
      <c r="AO149" s="116"/>
      <c r="AP149" s="116"/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16"/>
      <c r="AZ149" s="116"/>
      <c r="BA149" s="120">
        <v>0</v>
      </c>
      <c r="BB149" s="120">
        <v>0</v>
      </c>
      <c r="BC149" s="120">
        <v>0</v>
      </c>
    </row>
    <row r="150" spans="1:55" x14ac:dyDescent="0.45">
      <c r="A150" s="261">
        <v>146</v>
      </c>
      <c r="B150" s="174" t="s">
        <v>255</v>
      </c>
      <c r="C150" s="119">
        <v>2</v>
      </c>
      <c r="D150" s="119">
        <v>1.7</v>
      </c>
      <c r="E150" s="119">
        <v>1.78</v>
      </c>
      <c r="F150" s="119">
        <v>1.7</v>
      </c>
      <c r="G150" s="119">
        <v>6.15</v>
      </c>
      <c r="H150" s="119">
        <v>3.31</v>
      </c>
      <c r="I150" s="119">
        <v>2.76</v>
      </c>
      <c r="J150" s="119">
        <v>2.21</v>
      </c>
      <c r="K150" s="119">
        <v>2.0299999999999998</v>
      </c>
      <c r="L150" s="119">
        <v>2.39</v>
      </c>
      <c r="M150" s="119">
        <v>2.95</v>
      </c>
      <c r="N150" s="119">
        <v>2.73</v>
      </c>
      <c r="O150" s="119">
        <v>1.59</v>
      </c>
      <c r="P150" s="119">
        <v>3.43</v>
      </c>
      <c r="Q150" s="119">
        <v>2.56</v>
      </c>
      <c r="R150" s="119">
        <v>2.3199999999999998</v>
      </c>
      <c r="S150" s="119">
        <v>5.28</v>
      </c>
      <c r="T150" s="119">
        <v>1.64</v>
      </c>
      <c r="U150" s="119">
        <v>2.4</v>
      </c>
      <c r="V150" s="119">
        <v>1.24</v>
      </c>
      <c r="W150" s="119">
        <v>2.0499999999999998</v>
      </c>
      <c r="X150" s="119">
        <v>2.2799999999999998</v>
      </c>
      <c r="Y150" s="119">
        <v>1.85</v>
      </c>
      <c r="Z150" s="119">
        <v>1.92</v>
      </c>
      <c r="AA150" s="119">
        <v>1.41</v>
      </c>
      <c r="AB150" s="119">
        <v>2.5</v>
      </c>
      <c r="AC150" s="119">
        <v>2.0699999999999998</v>
      </c>
      <c r="AD150" s="119">
        <v>0.53</v>
      </c>
      <c r="AE150" s="119">
        <v>1.2</v>
      </c>
      <c r="AF150" s="119">
        <v>2.25</v>
      </c>
      <c r="AG150" s="119">
        <v>1.29</v>
      </c>
      <c r="AH150" s="119">
        <v>2.25</v>
      </c>
      <c r="AI150" s="119">
        <v>1.96</v>
      </c>
      <c r="AJ150" s="119">
        <v>1.77</v>
      </c>
      <c r="AK150" s="119">
        <v>2.09</v>
      </c>
      <c r="AL150" s="119">
        <v>1.1100000000000001</v>
      </c>
      <c r="AM150" s="119">
        <v>1.58</v>
      </c>
      <c r="AN150" s="119">
        <v>1.72</v>
      </c>
      <c r="AO150" s="119">
        <v>1.68</v>
      </c>
      <c r="AP150" s="119">
        <v>1.38</v>
      </c>
      <c r="AQ150" s="119">
        <v>2.21</v>
      </c>
      <c r="AR150" s="119">
        <v>3.64</v>
      </c>
      <c r="AS150" s="119">
        <v>2.75</v>
      </c>
      <c r="AT150" s="119">
        <v>2.0699999999999998</v>
      </c>
      <c r="AU150" s="119">
        <v>1.57</v>
      </c>
      <c r="AV150" s="119">
        <v>2.11</v>
      </c>
      <c r="AW150" s="119">
        <v>2.3199999999999998</v>
      </c>
      <c r="AX150" s="119">
        <v>2.08</v>
      </c>
      <c r="AY150" s="119">
        <v>1.98</v>
      </c>
      <c r="AZ150" s="119">
        <v>1.34</v>
      </c>
      <c r="BA150" s="119">
        <v>2.2999999999999998</v>
      </c>
      <c r="BB150" s="119">
        <v>1.77</v>
      </c>
      <c r="BC150" s="119">
        <v>1.33</v>
      </c>
    </row>
    <row r="151" spans="1:55" x14ac:dyDescent="0.45">
      <c r="A151" s="260">
        <v>147</v>
      </c>
      <c r="B151" s="173" t="s">
        <v>256</v>
      </c>
      <c r="C151" s="120">
        <v>5.0999999999999996</v>
      </c>
      <c r="D151" s="120">
        <v>1.1599999999999999</v>
      </c>
      <c r="E151" s="120">
        <v>12.54</v>
      </c>
      <c r="F151" s="120">
        <v>8.56</v>
      </c>
      <c r="G151" s="120">
        <v>7.94</v>
      </c>
      <c r="H151" s="120">
        <v>5.95</v>
      </c>
      <c r="I151" s="120">
        <v>13.83</v>
      </c>
      <c r="J151" s="120">
        <v>1.59</v>
      </c>
      <c r="K151" s="120">
        <v>2.68</v>
      </c>
      <c r="L151" s="120">
        <v>1.48</v>
      </c>
      <c r="M151" s="120">
        <v>1.45</v>
      </c>
      <c r="N151" s="120">
        <v>1.33</v>
      </c>
      <c r="O151" s="120">
        <v>1.55</v>
      </c>
      <c r="P151" s="120">
        <v>1.87</v>
      </c>
      <c r="Q151" s="120">
        <v>2.15</v>
      </c>
      <c r="R151" s="120">
        <v>1.4</v>
      </c>
      <c r="S151" s="120">
        <v>1.19</v>
      </c>
      <c r="T151" s="120">
        <v>1.81</v>
      </c>
      <c r="U151" s="120">
        <v>1.55</v>
      </c>
      <c r="V151" s="120">
        <v>2.36</v>
      </c>
      <c r="W151" s="120">
        <v>1.38</v>
      </c>
      <c r="X151" s="120">
        <v>0.93</v>
      </c>
      <c r="Y151" s="120">
        <v>4.92</v>
      </c>
      <c r="Z151" s="120">
        <v>1.05</v>
      </c>
      <c r="AA151" s="120">
        <v>4.7300000000000004</v>
      </c>
      <c r="AB151" s="120">
        <v>1.21</v>
      </c>
      <c r="AC151" s="120">
        <v>9.1300000000000008</v>
      </c>
      <c r="AD151" s="120">
        <v>1.34</v>
      </c>
      <c r="AE151" s="120">
        <v>1.73</v>
      </c>
      <c r="AF151" s="120">
        <v>1.46</v>
      </c>
      <c r="AG151" s="120">
        <v>2.83</v>
      </c>
      <c r="AH151" s="120">
        <v>8.4700000000000006</v>
      </c>
      <c r="AI151" s="120">
        <v>5.73</v>
      </c>
      <c r="AJ151" s="120">
        <v>8.6199999999999992</v>
      </c>
      <c r="AK151" s="120">
        <v>0.86</v>
      </c>
      <c r="AL151" s="120">
        <v>1.06</v>
      </c>
      <c r="AM151" s="120">
        <v>1.94</v>
      </c>
      <c r="AN151" s="120">
        <v>1.45</v>
      </c>
      <c r="AO151" s="120">
        <v>1.23</v>
      </c>
      <c r="AP151" s="120">
        <v>1</v>
      </c>
      <c r="AQ151" s="120">
        <v>2.66</v>
      </c>
      <c r="AR151" s="120">
        <v>1.71</v>
      </c>
      <c r="AS151" s="120">
        <v>1.56</v>
      </c>
      <c r="AT151" s="120">
        <v>1.8</v>
      </c>
      <c r="AU151" s="120">
        <v>1.21</v>
      </c>
      <c r="AV151" s="120">
        <v>0.91</v>
      </c>
      <c r="AW151" s="120">
        <v>0.91</v>
      </c>
      <c r="AX151" s="120">
        <v>0.96</v>
      </c>
      <c r="AY151" s="120">
        <v>1.71</v>
      </c>
      <c r="AZ151" s="120">
        <v>1.32</v>
      </c>
      <c r="BA151" s="120">
        <v>1.22</v>
      </c>
      <c r="BB151" s="120">
        <v>0.78</v>
      </c>
      <c r="BC151" s="120">
        <v>0.73</v>
      </c>
    </row>
    <row r="152" spans="1:55" ht="29.25" x14ac:dyDescent="0.45">
      <c r="A152" s="261">
        <v>148</v>
      </c>
      <c r="B152" s="174" t="s">
        <v>257</v>
      </c>
      <c r="C152" s="119">
        <v>0.44</v>
      </c>
      <c r="D152" s="119">
        <v>0.34</v>
      </c>
      <c r="E152" s="119">
        <v>0.31</v>
      </c>
      <c r="F152" s="119">
        <v>0.46</v>
      </c>
      <c r="G152" s="119">
        <v>0.44</v>
      </c>
      <c r="H152" s="119">
        <v>0.3</v>
      </c>
      <c r="I152" s="119">
        <v>0.36</v>
      </c>
      <c r="J152" s="119">
        <v>0.56000000000000005</v>
      </c>
      <c r="K152" s="119">
        <v>0.33</v>
      </c>
      <c r="L152" s="119">
        <v>0.4</v>
      </c>
      <c r="M152" s="119">
        <v>0.57999999999999996</v>
      </c>
      <c r="N152" s="119">
        <v>0.4</v>
      </c>
      <c r="O152" s="119">
        <v>0.25</v>
      </c>
      <c r="P152" s="119">
        <v>0.21</v>
      </c>
      <c r="Q152" s="119">
        <v>0.37</v>
      </c>
      <c r="R152" s="119">
        <v>1.21</v>
      </c>
      <c r="S152" s="119">
        <v>0.61</v>
      </c>
      <c r="T152" s="119">
        <v>0.3</v>
      </c>
      <c r="U152" s="119">
        <v>0.34</v>
      </c>
      <c r="V152" s="119">
        <v>0.73</v>
      </c>
      <c r="W152" s="119">
        <v>0.2</v>
      </c>
      <c r="X152" s="119">
        <v>0.23</v>
      </c>
      <c r="Y152" s="119">
        <v>0.08</v>
      </c>
      <c r="Z152" s="119">
        <v>0.21</v>
      </c>
      <c r="AA152" s="119">
        <v>0.11</v>
      </c>
      <c r="AB152" s="119">
        <v>0.14000000000000001</v>
      </c>
      <c r="AC152" s="119">
        <v>0.15</v>
      </c>
      <c r="AD152" s="119">
        <v>0.12</v>
      </c>
      <c r="AE152" s="119">
        <v>0.15</v>
      </c>
      <c r="AF152" s="119">
        <v>0.14000000000000001</v>
      </c>
      <c r="AG152" s="119">
        <v>0.08</v>
      </c>
      <c r="AH152" s="119">
        <v>0.13</v>
      </c>
      <c r="AI152" s="119">
        <v>0.21</v>
      </c>
      <c r="AJ152" s="119">
        <v>0.15</v>
      </c>
      <c r="AK152" s="119">
        <v>0.14000000000000001</v>
      </c>
      <c r="AL152" s="119">
        <v>0.14000000000000001</v>
      </c>
      <c r="AM152" s="119">
        <v>0.08</v>
      </c>
      <c r="AN152" s="119">
        <v>0.16</v>
      </c>
      <c r="AO152" s="119">
        <v>0.2</v>
      </c>
      <c r="AP152" s="119">
        <v>0.27</v>
      </c>
      <c r="AQ152" s="119">
        <v>0.13</v>
      </c>
      <c r="AR152" s="119">
        <v>0.11</v>
      </c>
      <c r="AS152" s="119">
        <v>0.09</v>
      </c>
      <c r="AT152" s="119">
        <v>0.14000000000000001</v>
      </c>
      <c r="AU152" s="119">
        <v>0.13</v>
      </c>
      <c r="AV152" s="119">
        <v>0.12</v>
      </c>
      <c r="AW152" s="119">
        <v>0.13</v>
      </c>
      <c r="AX152" s="119">
        <v>0.11</v>
      </c>
      <c r="AY152" s="119">
        <v>0.19</v>
      </c>
      <c r="AZ152" s="119">
        <v>0.2</v>
      </c>
      <c r="BA152" s="119">
        <v>0.28000000000000003</v>
      </c>
      <c r="BB152" s="119">
        <v>0.25</v>
      </c>
      <c r="BC152" s="119">
        <v>0.22</v>
      </c>
    </row>
    <row r="153" spans="1:55" ht="29.25" x14ac:dyDescent="0.45">
      <c r="A153" s="260">
        <v>149</v>
      </c>
      <c r="B153" s="173" t="s">
        <v>258</v>
      </c>
      <c r="C153" s="120">
        <v>0.42</v>
      </c>
      <c r="D153" s="120">
        <v>1.67</v>
      </c>
      <c r="E153" s="120">
        <v>0.85</v>
      </c>
      <c r="F153" s="120">
        <v>0.26</v>
      </c>
      <c r="G153" s="120">
        <v>0.21</v>
      </c>
      <c r="H153" s="120">
        <v>0.41</v>
      </c>
      <c r="I153" s="120">
        <v>0.38</v>
      </c>
      <c r="J153" s="120">
        <v>0.55000000000000004</v>
      </c>
      <c r="K153" s="120">
        <v>0.49</v>
      </c>
      <c r="L153" s="120">
        <v>2.0099999999999998</v>
      </c>
      <c r="M153" s="120">
        <v>0.2</v>
      </c>
      <c r="N153" s="120">
        <v>1.88</v>
      </c>
      <c r="O153" s="120">
        <v>0.81</v>
      </c>
      <c r="P153" s="120">
        <v>0.37</v>
      </c>
      <c r="Q153" s="120">
        <v>0.23</v>
      </c>
      <c r="R153" s="120">
        <v>0.43</v>
      </c>
      <c r="S153" s="120">
        <v>1.78</v>
      </c>
      <c r="T153" s="120">
        <v>0.21</v>
      </c>
      <c r="U153" s="120">
        <v>0.24</v>
      </c>
      <c r="V153" s="120">
        <v>0.32</v>
      </c>
      <c r="W153" s="120">
        <v>0.59</v>
      </c>
      <c r="X153" s="120">
        <v>1.85</v>
      </c>
      <c r="Y153" s="120">
        <v>0.4</v>
      </c>
      <c r="Z153" s="120">
        <v>0.3</v>
      </c>
      <c r="AA153" s="120">
        <v>0.22</v>
      </c>
      <c r="AB153" s="120">
        <v>1.51</v>
      </c>
      <c r="AC153" s="120">
        <v>2.2400000000000002</v>
      </c>
      <c r="AD153" s="120">
        <v>0.18</v>
      </c>
      <c r="AE153" s="120">
        <v>0.41</v>
      </c>
      <c r="AF153" s="120">
        <v>0.89</v>
      </c>
      <c r="AG153" s="120">
        <v>1.82</v>
      </c>
      <c r="AH153" s="120">
        <v>0.21</v>
      </c>
      <c r="AI153" s="120">
        <v>0.4</v>
      </c>
      <c r="AJ153" s="120">
        <v>0.18</v>
      </c>
      <c r="AK153" s="120">
        <v>0.68</v>
      </c>
      <c r="AL153" s="120">
        <v>1.31</v>
      </c>
      <c r="AM153" s="120">
        <v>0.2</v>
      </c>
      <c r="AN153" s="120">
        <v>1.55</v>
      </c>
      <c r="AO153" s="120">
        <v>0.25</v>
      </c>
      <c r="AP153" s="120">
        <v>0.36</v>
      </c>
      <c r="AQ153" s="120">
        <v>0.27</v>
      </c>
      <c r="AR153" s="120">
        <v>2.3199999999999998</v>
      </c>
      <c r="AS153" s="120">
        <v>0.25</v>
      </c>
      <c r="AT153" s="120">
        <v>0.34</v>
      </c>
      <c r="AU153" s="120">
        <v>0.26</v>
      </c>
      <c r="AV153" s="120">
        <v>0.31</v>
      </c>
      <c r="AW153" s="120">
        <v>2.74</v>
      </c>
      <c r="AX153" s="120">
        <v>0.21</v>
      </c>
      <c r="AY153" s="120">
        <v>1.8</v>
      </c>
      <c r="AZ153" s="120">
        <v>0.45</v>
      </c>
      <c r="BA153" s="120">
        <v>0.16</v>
      </c>
      <c r="BB153" s="120">
        <v>2.42</v>
      </c>
      <c r="BC153" s="120">
        <v>0.46</v>
      </c>
    </row>
    <row r="154" spans="1:55" x14ac:dyDescent="0.45">
      <c r="A154" s="261">
        <v>150</v>
      </c>
      <c r="B154" s="174" t="s">
        <v>259</v>
      </c>
      <c r="C154" s="119">
        <v>10.32</v>
      </c>
      <c r="D154" s="119">
        <v>10.220000000000001</v>
      </c>
      <c r="E154" s="119">
        <v>15.17</v>
      </c>
      <c r="F154" s="119">
        <v>11.36</v>
      </c>
      <c r="G154" s="119">
        <v>14.85</v>
      </c>
      <c r="H154" s="119">
        <v>12.58</v>
      </c>
      <c r="I154" s="119">
        <v>10.029999999999999</v>
      </c>
      <c r="J154" s="119">
        <v>9.68</v>
      </c>
      <c r="K154" s="119">
        <v>10.97</v>
      </c>
      <c r="L154" s="119">
        <v>8.67</v>
      </c>
      <c r="M154" s="119">
        <v>7.74</v>
      </c>
      <c r="N154" s="119">
        <v>9.7799999999999994</v>
      </c>
      <c r="O154" s="119">
        <v>6.84</v>
      </c>
      <c r="P154" s="119">
        <v>8.5500000000000007</v>
      </c>
      <c r="Q154" s="119">
        <v>12.41</v>
      </c>
      <c r="R154" s="119">
        <v>17.82</v>
      </c>
      <c r="S154" s="119">
        <v>15.03</v>
      </c>
      <c r="T154" s="119">
        <v>11.18</v>
      </c>
      <c r="U154" s="119">
        <v>7.31</v>
      </c>
      <c r="V154" s="119">
        <v>6.02</v>
      </c>
      <c r="W154" s="119">
        <v>7.13</v>
      </c>
      <c r="X154" s="119">
        <v>9.5</v>
      </c>
      <c r="Y154" s="119">
        <v>9.36</v>
      </c>
      <c r="Z154" s="119">
        <v>11.06</v>
      </c>
      <c r="AA154" s="119">
        <v>12.39</v>
      </c>
      <c r="AB154" s="119">
        <v>11.43</v>
      </c>
      <c r="AC154" s="119">
        <v>13.67</v>
      </c>
      <c r="AD154" s="119">
        <v>12.69</v>
      </c>
      <c r="AE154" s="119">
        <v>10</v>
      </c>
      <c r="AF154" s="119">
        <v>13</v>
      </c>
      <c r="AG154" s="119">
        <v>9.6300000000000008</v>
      </c>
      <c r="AH154" s="119">
        <v>10.42</v>
      </c>
      <c r="AI154" s="119">
        <v>10.09</v>
      </c>
      <c r="AJ154" s="119">
        <v>6.04</v>
      </c>
      <c r="AK154" s="119">
        <v>5.93</v>
      </c>
      <c r="AL154" s="119">
        <v>7.31</v>
      </c>
      <c r="AM154" s="119">
        <v>7.58</v>
      </c>
      <c r="AN154" s="119">
        <v>9.32</v>
      </c>
      <c r="AO154" s="119">
        <v>12.92</v>
      </c>
      <c r="AP154" s="119">
        <v>9.4600000000000009</v>
      </c>
      <c r="AQ154" s="119">
        <v>13.96</v>
      </c>
      <c r="AR154" s="119">
        <v>13.3</v>
      </c>
      <c r="AS154" s="119">
        <v>9.32</v>
      </c>
      <c r="AT154" s="119">
        <v>10.71</v>
      </c>
      <c r="AU154" s="119">
        <v>9.66</v>
      </c>
      <c r="AV154" s="119">
        <v>8.2100000000000009</v>
      </c>
      <c r="AW154" s="119">
        <v>7.32</v>
      </c>
      <c r="AX154" s="119">
        <v>7.44</v>
      </c>
      <c r="AY154" s="119">
        <v>9.77</v>
      </c>
      <c r="AZ154" s="119">
        <v>11.56</v>
      </c>
      <c r="BA154" s="119">
        <v>13.87</v>
      </c>
      <c r="BB154" s="119">
        <v>14.16</v>
      </c>
      <c r="BC154" s="119">
        <v>16.55</v>
      </c>
    </row>
    <row r="155" spans="1:55" x14ac:dyDescent="0.45">
      <c r="A155" s="260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0.01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16"/>
      <c r="AZ155" s="116"/>
      <c r="BA155" s="116"/>
      <c r="BB155" s="116"/>
      <c r="BC155" s="116"/>
    </row>
    <row r="156" spans="1:55" ht="29.25" x14ac:dyDescent="0.45">
      <c r="A156" s="261">
        <v>152</v>
      </c>
      <c r="B156" s="174" t="s">
        <v>261</v>
      </c>
      <c r="C156" s="119">
        <v>10.029999999999999</v>
      </c>
      <c r="D156" s="119">
        <v>12.7</v>
      </c>
      <c r="E156" s="119">
        <v>18.03</v>
      </c>
      <c r="F156" s="119">
        <v>8.7100000000000009</v>
      </c>
      <c r="G156" s="119">
        <v>11.08</v>
      </c>
      <c r="H156" s="119">
        <v>10.77</v>
      </c>
      <c r="I156" s="119">
        <v>9.1999999999999993</v>
      </c>
      <c r="J156" s="119">
        <v>7.8</v>
      </c>
      <c r="K156" s="119">
        <v>12.51</v>
      </c>
      <c r="L156" s="119">
        <v>14.03</v>
      </c>
      <c r="M156" s="119">
        <v>10.33</v>
      </c>
      <c r="N156" s="119">
        <v>11.97</v>
      </c>
      <c r="O156" s="119">
        <v>12.96</v>
      </c>
      <c r="P156" s="119">
        <v>10.68</v>
      </c>
      <c r="Q156" s="119">
        <v>7.6</v>
      </c>
      <c r="R156" s="119">
        <v>11.31</v>
      </c>
      <c r="S156" s="119">
        <v>6.04</v>
      </c>
      <c r="T156" s="119">
        <v>16.13</v>
      </c>
      <c r="U156" s="119">
        <v>20.079999999999998</v>
      </c>
      <c r="V156" s="119">
        <v>10.23</v>
      </c>
      <c r="W156" s="119">
        <v>15.57</v>
      </c>
      <c r="X156" s="119">
        <v>13.36</v>
      </c>
      <c r="Y156" s="119">
        <v>12.31</v>
      </c>
      <c r="Z156" s="119">
        <v>8.76</v>
      </c>
      <c r="AA156" s="119">
        <v>5.97</v>
      </c>
      <c r="AB156" s="119">
        <v>10.5</v>
      </c>
      <c r="AC156" s="119">
        <v>11.39</v>
      </c>
      <c r="AD156" s="119">
        <v>8.4499999999999993</v>
      </c>
      <c r="AE156" s="119">
        <v>9.2100000000000009</v>
      </c>
      <c r="AF156" s="119">
        <v>12.99</v>
      </c>
      <c r="AG156" s="119">
        <v>8.65</v>
      </c>
      <c r="AH156" s="119">
        <v>14.71</v>
      </c>
      <c r="AI156" s="119">
        <v>11.95</v>
      </c>
      <c r="AJ156" s="119">
        <v>11.91</v>
      </c>
      <c r="AK156" s="119">
        <v>12.1</v>
      </c>
      <c r="AL156" s="119">
        <v>10.029999999999999</v>
      </c>
      <c r="AM156" s="119">
        <v>6.94</v>
      </c>
      <c r="AN156" s="119">
        <v>7.61</v>
      </c>
      <c r="AO156" s="119">
        <v>10.89</v>
      </c>
      <c r="AP156" s="119">
        <v>3.97</v>
      </c>
      <c r="AQ156" s="119">
        <v>6.56</v>
      </c>
      <c r="AR156" s="119">
        <v>7.45</v>
      </c>
      <c r="AS156" s="119">
        <v>6.24</v>
      </c>
      <c r="AT156" s="119">
        <v>7.93</v>
      </c>
      <c r="AU156" s="119">
        <v>5.15</v>
      </c>
      <c r="AV156" s="119">
        <v>7.42</v>
      </c>
      <c r="AW156" s="119">
        <v>4.8899999999999997</v>
      </c>
      <c r="AX156" s="119">
        <v>6.43</v>
      </c>
      <c r="AY156" s="119">
        <v>10.02</v>
      </c>
      <c r="AZ156" s="119">
        <v>9.2200000000000006</v>
      </c>
      <c r="BA156" s="119">
        <v>11.35</v>
      </c>
      <c r="BB156" s="119">
        <v>5.86</v>
      </c>
      <c r="BC156" s="119">
        <v>12.99</v>
      </c>
    </row>
    <row r="157" spans="1:55" x14ac:dyDescent="0.45">
      <c r="A157" s="260">
        <v>153</v>
      </c>
      <c r="B157" s="173" t="s">
        <v>262</v>
      </c>
      <c r="C157" s="120">
        <v>0.53</v>
      </c>
      <c r="D157" s="120">
        <v>0.54</v>
      </c>
      <c r="E157" s="120">
        <v>0.68</v>
      </c>
      <c r="F157" s="120">
        <v>0.48</v>
      </c>
      <c r="G157" s="120">
        <v>0.81</v>
      </c>
      <c r="H157" s="120">
        <v>1.61</v>
      </c>
      <c r="I157" s="120">
        <v>1.1000000000000001</v>
      </c>
      <c r="J157" s="120">
        <v>0.68</v>
      </c>
      <c r="K157" s="120">
        <v>0.99</v>
      </c>
      <c r="L157" s="120">
        <v>0.59</v>
      </c>
      <c r="M157" s="120">
        <v>0.75</v>
      </c>
      <c r="N157" s="120">
        <v>0.62</v>
      </c>
      <c r="O157" s="120">
        <v>0.54</v>
      </c>
      <c r="P157" s="120">
        <v>0.64</v>
      </c>
      <c r="Q157" s="120">
        <v>0.94</v>
      </c>
      <c r="R157" s="120">
        <v>0.51</v>
      </c>
      <c r="S157" s="120">
        <v>1.04</v>
      </c>
      <c r="T157" s="120">
        <v>1.1499999999999999</v>
      </c>
      <c r="U157" s="120">
        <v>1.18</v>
      </c>
      <c r="V157" s="120">
        <v>0.68</v>
      </c>
      <c r="W157" s="120">
        <v>0.85</v>
      </c>
      <c r="X157" s="120">
        <v>0.71</v>
      </c>
      <c r="Y157" s="120">
        <v>0.61</v>
      </c>
      <c r="Z157" s="120">
        <v>0.77</v>
      </c>
      <c r="AA157" s="120">
        <v>0.4</v>
      </c>
      <c r="AB157" s="120">
        <v>0.61</v>
      </c>
      <c r="AC157" s="120">
        <v>0.83</v>
      </c>
      <c r="AD157" s="120">
        <v>0.59</v>
      </c>
      <c r="AE157" s="120">
        <v>0.56000000000000005</v>
      </c>
      <c r="AF157" s="120">
        <v>1.31</v>
      </c>
      <c r="AG157" s="120">
        <v>1.1000000000000001</v>
      </c>
      <c r="AH157" s="120">
        <v>0.65</v>
      </c>
      <c r="AI157" s="120">
        <v>0.64</v>
      </c>
      <c r="AJ157" s="120">
        <v>0.66</v>
      </c>
      <c r="AK157" s="120">
        <v>0.85</v>
      </c>
      <c r="AL157" s="120">
        <v>0.61</v>
      </c>
      <c r="AM157" s="120">
        <v>0.47</v>
      </c>
      <c r="AN157" s="120">
        <v>0.5</v>
      </c>
      <c r="AO157" s="120">
        <v>2.84</v>
      </c>
      <c r="AP157" s="120">
        <v>0.46</v>
      </c>
      <c r="AQ157" s="120">
        <v>0.67</v>
      </c>
      <c r="AR157" s="120">
        <v>1.33</v>
      </c>
      <c r="AS157" s="120">
        <v>0.74</v>
      </c>
      <c r="AT157" s="120">
        <v>0.84</v>
      </c>
      <c r="AU157" s="120">
        <v>0.64</v>
      </c>
      <c r="AV157" s="120">
        <v>0.62</v>
      </c>
      <c r="AW157" s="120">
        <v>0.9</v>
      </c>
      <c r="AX157" s="120">
        <v>0.64</v>
      </c>
      <c r="AY157" s="120">
        <v>0.69</v>
      </c>
      <c r="AZ157" s="120">
        <v>0.74</v>
      </c>
      <c r="BA157" s="120">
        <v>0.59</v>
      </c>
      <c r="BB157" s="120">
        <v>0.55000000000000004</v>
      </c>
      <c r="BC157" s="120">
        <v>1.31</v>
      </c>
    </row>
    <row r="158" spans="1:55" ht="29.25" x14ac:dyDescent="0.45">
      <c r="A158" s="261">
        <v>154</v>
      </c>
      <c r="B158" s="174" t="s">
        <v>263</v>
      </c>
      <c r="C158" s="119">
        <v>0.06</v>
      </c>
      <c r="D158" s="119">
        <v>7.0000000000000007E-2</v>
      </c>
      <c r="E158" s="119">
        <v>0.02</v>
      </c>
      <c r="F158" s="119">
        <v>0.14000000000000001</v>
      </c>
      <c r="G158" s="119">
        <v>0.15</v>
      </c>
      <c r="H158" s="119">
        <v>0.42</v>
      </c>
      <c r="I158" s="119">
        <v>0.16</v>
      </c>
      <c r="J158" s="119">
        <v>0.06</v>
      </c>
      <c r="K158" s="119">
        <v>0</v>
      </c>
      <c r="L158" s="119">
        <v>0.08</v>
      </c>
      <c r="M158" s="119">
        <v>0.09</v>
      </c>
      <c r="N158" s="119">
        <v>0.05</v>
      </c>
      <c r="O158" s="119">
        <v>0</v>
      </c>
      <c r="P158" s="119">
        <v>0</v>
      </c>
      <c r="Q158" s="119">
        <v>0.06</v>
      </c>
      <c r="R158" s="119">
        <v>0.04</v>
      </c>
      <c r="S158" s="119">
        <v>0.02</v>
      </c>
      <c r="T158" s="119">
        <v>0.02</v>
      </c>
      <c r="U158" s="119">
        <v>0.04</v>
      </c>
      <c r="V158" s="119">
        <v>0.11</v>
      </c>
      <c r="W158" s="119">
        <v>0</v>
      </c>
      <c r="X158" s="119">
        <v>3.45</v>
      </c>
      <c r="Y158" s="119">
        <v>0.05</v>
      </c>
      <c r="Z158" s="119">
        <v>0.05</v>
      </c>
      <c r="AA158" s="119">
        <v>0.16</v>
      </c>
      <c r="AB158" s="119">
        <v>0.09</v>
      </c>
      <c r="AC158" s="119">
        <v>0.04</v>
      </c>
      <c r="AD158" s="119">
        <v>0.16</v>
      </c>
      <c r="AE158" s="119">
        <v>0</v>
      </c>
      <c r="AF158" s="119">
        <v>7.0000000000000007E-2</v>
      </c>
      <c r="AG158" s="119">
        <v>0.05</v>
      </c>
      <c r="AH158" s="119">
        <v>0.03</v>
      </c>
      <c r="AI158" s="119">
        <v>0</v>
      </c>
      <c r="AJ158" s="119">
        <v>0.05</v>
      </c>
      <c r="AK158" s="119">
        <v>0.03</v>
      </c>
      <c r="AL158" s="119">
        <v>0</v>
      </c>
      <c r="AM158" s="117"/>
      <c r="AN158" s="117"/>
      <c r="AO158" s="119">
        <v>0.04</v>
      </c>
      <c r="AP158" s="119">
        <v>0.18</v>
      </c>
      <c r="AQ158" s="119">
        <v>0.04</v>
      </c>
      <c r="AR158" s="119">
        <v>0.19</v>
      </c>
      <c r="AS158" s="119">
        <v>0.05</v>
      </c>
      <c r="AT158" s="119">
        <v>0</v>
      </c>
      <c r="AU158" s="119">
        <v>0.26</v>
      </c>
      <c r="AV158" s="119">
        <v>0.05</v>
      </c>
      <c r="AW158" s="119">
        <v>0.03</v>
      </c>
      <c r="AX158" s="119">
        <v>0.16</v>
      </c>
      <c r="AY158" s="119">
        <v>0.05</v>
      </c>
      <c r="AZ158" s="119">
        <v>0</v>
      </c>
      <c r="BA158" s="119">
        <v>0</v>
      </c>
      <c r="BB158" s="119">
        <v>0.11</v>
      </c>
      <c r="BC158" s="119">
        <v>0.03</v>
      </c>
    </row>
    <row r="159" spans="1:55" ht="29.25" x14ac:dyDescent="0.45">
      <c r="A159" s="260">
        <v>155</v>
      </c>
      <c r="B159" s="173" t="s">
        <v>264</v>
      </c>
      <c r="C159" s="120">
        <v>1.31</v>
      </c>
      <c r="D159" s="120">
        <v>0.6</v>
      </c>
      <c r="E159" s="120">
        <v>0.43</v>
      </c>
      <c r="F159" s="120">
        <v>0.19</v>
      </c>
      <c r="G159" s="120">
        <v>0.52</v>
      </c>
      <c r="H159" s="120">
        <v>0.26</v>
      </c>
      <c r="I159" s="120">
        <v>0.61</v>
      </c>
      <c r="J159" s="120">
        <v>0.68</v>
      </c>
      <c r="K159" s="120">
        <v>0.48</v>
      </c>
      <c r="L159" s="120">
        <v>0.5</v>
      </c>
      <c r="M159" s="120">
        <v>0.28999999999999998</v>
      </c>
      <c r="N159" s="120">
        <v>0.38</v>
      </c>
      <c r="O159" s="120">
        <v>0.33</v>
      </c>
      <c r="P159" s="120">
        <v>0.88</v>
      </c>
      <c r="Q159" s="120">
        <v>0.42</v>
      </c>
      <c r="R159" s="120">
        <v>0.31</v>
      </c>
      <c r="S159" s="120">
        <v>0.54</v>
      </c>
      <c r="T159" s="120">
        <v>0.71</v>
      </c>
      <c r="U159" s="120">
        <v>0.57999999999999996</v>
      </c>
      <c r="V159" s="120">
        <v>0.16</v>
      </c>
      <c r="W159" s="120">
        <v>0.75</v>
      </c>
      <c r="X159" s="120">
        <v>0.76</v>
      </c>
      <c r="Y159" s="120">
        <v>0.24</v>
      </c>
      <c r="Z159" s="120">
        <v>0.88</v>
      </c>
      <c r="AA159" s="120">
        <v>0.59</v>
      </c>
      <c r="AB159" s="120">
        <v>0.48</v>
      </c>
      <c r="AC159" s="120">
        <v>0.56999999999999995</v>
      </c>
      <c r="AD159" s="120">
        <v>0.3</v>
      </c>
      <c r="AE159" s="120">
        <v>0.5</v>
      </c>
      <c r="AF159" s="120">
        <v>0.66</v>
      </c>
      <c r="AG159" s="120">
        <v>0.62</v>
      </c>
      <c r="AH159" s="120">
        <v>0.6</v>
      </c>
      <c r="AI159" s="120">
        <v>0.4</v>
      </c>
      <c r="AJ159" s="120">
        <v>0.28000000000000003</v>
      </c>
      <c r="AK159" s="120">
        <v>0.65</v>
      </c>
      <c r="AL159" s="120">
        <v>0.97</v>
      </c>
      <c r="AM159" s="120">
        <v>0.32</v>
      </c>
      <c r="AN159" s="120">
        <v>0.38</v>
      </c>
      <c r="AO159" s="120">
        <v>0.38</v>
      </c>
      <c r="AP159" s="120">
        <v>0.34</v>
      </c>
      <c r="AQ159" s="120">
        <v>0.82</v>
      </c>
      <c r="AR159" s="120">
        <v>0.51</v>
      </c>
      <c r="AS159" s="120">
        <v>0.66</v>
      </c>
      <c r="AT159" s="120">
        <v>0.86</v>
      </c>
      <c r="AU159" s="120">
        <v>0.81</v>
      </c>
      <c r="AV159" s="120">
        <v>0.64</v>
      </c>
      <c r="AW159" s="120">
        <v>0.38</v>
      </c>
      <c r="AX159" s="120">
        <v>0.87</v>
      </c>
      <c r="AY159" s="120">
        <v>0.82</v>
      </c>
      <c r="AZ159" s="120">
        <v>0.81</v>
      </c>
      <c r="BA159" s="120">
        <v>0.86</v>
      </c>
      <c r="BB159" s="120">
        <v>0.47</v>
      </c>
      <c r="BC159" s="120">
        <v>0.45</v>
      </c>
    </row>
    <row r="160" spans="1:55" ht="29.25" x14ac:dyDescent="0.45">
      <c r="A160" s="261">
        <v>156</v>
      </c>
      <c r="B160" s="174" t="s">
        <v>2</v>
      </c>
      <c r="C160" s="119">
        <v>895.19</v>
      </c>
      <c r="D160" s="121">
        <v>1058.23</v>
      </c>
      <c r="E160" s="121">
        <v>1359.53</v>
      </c>
      <c r="F160" s="119">
        <v>818.06</v>
      </c>
      <c r="G160" s="119">
        <v>925.58</v>
      </c>
      <c r="H160" s="121">
        <v>1312.06</v>
      </c>
      <c r="I160" s="119">
        <v>899.36</v>
      </c>
      <c r="J160" s="119">
        <v>984.14</v>
      </c>
      <c r="K160" s="121">
        <v>1412.93</v>
      </c>
      <c r="L160" s="119">
        <v>953.81</v>
      </c>
      <c r="M160" s="121">
        <v>1024.6199999999999</v>
      </c>
      <c r="N160" s="119">
        <v>966.48</v>
      </c>
      <c r="O160" s="119">
        <v>969.16</v>
      </c>
      <c r="P160" s="121">
        <v>1045.0999999999999</v>
      </c>
      <c r="Q160" s="119">
        <v>917.68</v>
      </c>
      <c r="R160" s="119">
        <v>850.97</v>
      </c>
      <c r="S160" s="119">
        <v>870.12</v>
      </c>
      <c r="T160" s="121">
        <v>1059.25</v>
      </c>
      <c r="U160" s="119">
        <v>886.31</v>
      </c>
      <c r="V160" s="119">
        <v>913.32</v>
      </c>
      <c r="W160" s="121">
        <v>1429.41</v>
      </c>
      <c r="X160" s="119">
        <v>976.33</v>
      </c>
      <c r="Y160" s="119">
        <v>955.47</v>
      </c>
      <c r="Z160" s="119">
        <v>957.26</v>
      </c>
      <c r="AA160" s="119">
        <v>835.17</v>
      </c>
      <c r="AB160" s="121">
        <v>1221.1300000000001</v>
      </c>
      <c r="AC160" s="119">
        <v>894.24</v>
      </c>
      <c r="AD160" s="119">
        <v>731.27</v>
      </c>
      <c r="AE160" s="119">
        <v>741.19</v>
      </c>
      <c r="AF160" s="121">
        <v>1083.5</v>
      </c>
      <c r="AG160" s="119">
        <v>837.47</v>
      </c>
      <c r="AH160" s="119">
        <v>873.7</v>
      </c>
      <c r="AI160" s="121">
        <v>1373.99</v>
      </c>
      <c r="AJ160" s="119">
        <v>912.02</v>
      </c>
      <c r="AK160" s="119">
        <v>990.81</v>
      </c>
      <c r="AL160" s="119">
        <v>977.13</v>
      </c>
      <c r="AM160" s="119">
        <v>804.64</v>
      </c>
      <c r="AN160" s="121">
        <v>1339.35</v>
      </c>
      <c r="AO160" s="119">
        <v>981.65</v>
      </c>
      <c r="AP160" s="119">
        <v>736.28</v>
      </c>
      <c r="AQ160" s="119">
        <v>965.41</v>
      </c>
      <c r="AR160" s="121">
        <v>1188.06</v>
      </c>
      <c r="AS160" s="119">
        <v>802.48</v>
      </c>
      <c r="AT160" s="119">
        <v>954.86</v>
      </c>
      <c r="AU160" s="121">
        <v>1565.14</v>
      </c>
      <c r="AV160" s="119">
        <v>929.79</v>
      </c>
      <c r="AW160" s="121">
        <v>1083.57</v>
      </c>
      <c r="AX160" s="119">
        <v>947.63</v>
      </c>
      <c r="AY160" s="119">
        <v>930.51</v>
      </c>
      <c r="AZ160" s="121">
        <v>1291.23</v>
      </c>
      <c r="BA160" s="119">
        <v>957.57</v>
      </c>
      <c r="BB160" s="119">
        <v>836.71</v>
      </c>
      <c r="BC160" s="119">
        <v>986.42</v>
      </c>
    </row>
    <row r="161" spans="1:55" ht="67.5" x14ac:dyDescent="0.45">
      <c r="A161" s="260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20">
        <v>0.01</v>
      </c>
      <c r="BC161" s="120">
        <v>0</v>
      </c>
    </row>
    <row r="162" spans="1:55" x14ac:dyDescent="0.45">
      <c r="A162" s="261">
        <v>158</v>
      </c>
      <c r="B162" s="174" t="s">
        <v>266</v>
      </c>
      <c r="C162" s="119">
        <v>5.54</v>
      </c>
      <c r="D162" s="119">
        <v>4.25</v>
      </c>
      <c r="E162" s="119">
        <v>4.63</v>
      </c>
      <c r="F162" s="119">
        <v>4.87</v>
      </c>
      <c r="G162" s="119">
        <v>5.2</v>
      </c>
      <c r="H162" s="119">
        <v>7.43</v>
      </c>
      <c r="I162" s="119">
        <v>7.88</v>
      </c>
      <c r="J162" s="119">
        <v>8.4600000000000009</v>
      </c>
      <c r="K162" s="119">
        <v>9.61</v>
      </c>
      <c r="L162" s="119">
        <v>7.7</v>
      </c>
      <c r="M162" s="119">
        <v>4.99</v>
      </c>
      <c r="N162" s="119">
        <v>6.15</v>
      </c>
      <c r="O162" s="119">
        <v>3.47</v>
      </c>
      <c r="P162" s="119">
        <v>5.54</v>
      </c>
      <c r="Q162" s="119">
        <v>4.0599999999999996</v>
      </c>
      <c r="R162" s="119">
        <v>4.7300000000000004</v>
      </c>
      <c r="S162" s="119">
        <v>2.36</v>
      </c>
      <c r="T162" s="119">
        <v>9.39</v>
      </c>
      <c r="U162" s="119">
        <v>14.31</v>
      </c>
      <c r="V162" s="119">
        <v>7.75</v>
      </c>
      <c r="W162" s="119">
        <v>10.94</v>
      </c>
      <c r="X162" s="119">
        <v>8.6199999999999992</v>
      </c>
      <c r="Y162" s="119">
        <v>8.42</v>
      </c>
      <c r="Z162" s="119">
        <v>6.26</v>
      </c>
      <c r="AA162" s="119">
        <v>7.18</v>
      </c>
      <c r="AB162" s="119">
        <v>7.76</v>
      </c>
      <c r="AC162" s="119">
        <v>8.59</v>
      </c>
      <c r="AD162" s="119">
        <v>5.47</v>
      </c>
      <c r="AE162" s="119">
        <v>7.67</v>
      </c>
      <c r="AF162" s="119">
        <v>11.41</v>
      </c>
      <c r="AG162" s="119">
        <v>4.9800000000000004</v>
      </c>
      <c r="AH162" s="119">
        <v>7.79</v>
      </c>
      <c r="AI162" s="119">
        <v>6.42</v>
      </c>
      <c r="AJ162" s="119">
        <v>6.5</v>
      </c>
      <c r="AK162" s="119">
        <v>5.35</v>
      </c>
      <c r="AL162" s="119">
        <v>4.32</v>
      </c>
      <c r="AM162" s="119">
        <v>3.41</v>
      </c>
      <c r="AN162" s="119">
        <v>4.6399999999999997</v>
      </c>
      <c r="AO162" s="119">
        <v>7.26</v>
      </c>
      <c r="AP162" s="119">
        <v>2.25</v>
      </c>
      <c r="AQ162" s="119">
        <v>4.72</v>
      </c>
      <c r="AR162" s="119">
        <v>4.0199999999999996</v>
      </c>
      <c r="AS162" s="119">
        <v>5.73</v>
      </c>
      <c r="AT162" s="119">
        <v>4.3</v>
      </c>
      <c r="AU162" s="119">
        <v>5.57</v>
      </c>
      <c r="AV162" s="119">
        <v>7.12</v>
      </c>
      <c r="AW162" s="119">
        <v>7.64</v>
      </c>
      <c r="AX162" s="119">
        <v>3.79</v>
      </c>
      <c r="AY162" s="119">
        <v>3.86</v>
      </c>
      <c r="AZ162" s="119">
        <v>5.0599999999999996</v>
      </c>
      <c r="BA162" s="119">
        <v>6.11</v>
      </c>
      <c r="BB162" s="119">
        <v>3.52</v>
      </c>
      <c r="BC162" s="119">
        <v>5.35</v>
      </c>
    </row>
    <row r="163" spans="1:55" ht="29.25" x14ac:dyDescent="0.45">
      <c r="A163" s="260">
        <v>159</v>
      </c>
      <c r="B163" s="173" t="s">
        <v>267</v>
      </c>
      <c r="C163" s="120">
        <v>3.58</v>
      </c>
      <c r="D163" s="120">
        <v>2.82</v>
      </c>
      <c r="E163" s="120">
        <v>3.37</v>
      </c>
      <c r="F163" s="120">
        <v>2.65</v>
      </c>
      <c r="G163" s="120">
        <v>3.39</v>
      </c>
      <c r="H163" s="120">
        <v>2.67</v>
      </c>
      <c r="I163" s="120">
        <v>2.4900000000000002</v>
      </c>
      <c r="J163" s="120">
        <v>1.95</v>
      </c>
      <c r="K163" s="120">
        <v>2.91</v>
      </c>
      <c r="L163" s="120">
        <v>1.87</v>
      </c>
      <c r="M163" s="120">
        <v>1.89</v>
      </c>
      <c r="N163" s="120">
        <v>1.62</v>
      </c>
      <c r="O163" s="120">
        <v>1.04</v>
      </c>
      <c r="P163" s="120">
        <v>1.91</v>
      </c>
      <c r="Q163" s="120">
        <v>1.3</v>
      </c>
      <c r="R163" s="120">
        <v>1.77</v>
      </c>
      <c r="S163" s="120">
        <v>2.88</v>
      </c>
      <c r="T163" s="120">
        <v>2.04</v>
      </c>
      <c r="U163" s="120">
        <v>1.9</v>
      </c>
      <c r="V163" s="120">
        <v>1.95</v>
      </c>
      <c r="W163" s="120">
        <v>2.0499999999999998</v>
      </c>
      <c r="X163" s="120">
        <v>2.15</v>
      </c>
      <c r="Y163" s="120">
        <v>1.45</v>
      </c>
      <c r="Z163" s="120">
        <v>2.34</v>
      </c>
      <c r="AA163" s="120">
        <v>2</v>
      </c>
      <c r="AB163" s="120">
        <v>2.08</v>
      </c>
      <c r="AC163" s="120">
        <v>2.5099999999999998</v>
      </c>
      <c r="AD163" s="120">
        <v>2.62</v>
      </c>
      <c r="AE163" s="120">
        <v>2.19</v>
      </c>
      <c r="AF163" s="120">
        <v>1.68</v>
      </c>
      <c r="AG163" s="120">
        <v>2.13</v>
      </c>
      <c r="AH163" s="120">
        <v>2.16</v>
      </c>
      <c r="AI163" s="120">
        <v>2.1800000000000002</v>
      </c>
      <c r="AJ163" s="120">
        <v>2.61</v>
      </c>
      <c r="AK163" s="120">
        <v>1.3</v>
      </c>
      <c r="AL163" s="120">
        <v>1.1399999999999999</v>
      </c>
      <c r="AM163" s="120">
        <v>2.08</v>
      </c>
      <c r="AN163" s="120">
        <v>2.15</v>
      </c>
      <c r="AO163" s="120">
        <v>2.23</v>
      </c>
      <c r="AP163" s="120">
        <v>2.81</v>
      </c>
      <c r="AQ163" s="120">
        <v>6.71</v>
      </c>
      <c r="AR163" s="120">
        <v>4.07</v>
      </c>
      <c r="AS163" s="120">
        <v>3.82</v>
      </c>
      <c r="AT163" s="120">
        <v>4</v>
      </c>
      <c r="AU163" s="120">
        <v>3.48</v>
      </c>
      <c r="AV163" s="120">
        <v>3.06</v>
      </c>
      <c r="AW163" s="120">
        <v>2.0699999999999998</v>
      </c>
      <c r="AX163" s="120">
        <v>1.71</v>
      </c>
      <c r="AY163" s="120">
        <v>2.44</v>
      </c>
      <c r="AZ163" s="120">
        <v>1.81</v>
      </c>
      <c r="BA163" s="120">
        <v>3.55</v>
      </c>
      <c r="BB163" s="120">
        <v>1.7</v>
      </c>
      <c r="BC163" s="120">
        <v>2.95</v>
      </c>
    </row>
    <row r="164" spans="1:55" x14ac:dyDescent="0.45">
      <c r="A164" s="261">
        <v>160</v>
      </c>
      <c r="B164" s="174" t="s">
        <v>268</v>
      </c>
      <c r="C164" s="119">
        <v>0.97</v>
      </c>
      <c r="D164" s="119">
        <v>1.23</v>
      </c>
      <c r="E164" s="119">
        <v>1.66</v>
      </c>
      <c r="F164" s="119">
        <v>1.87</v>
      </c>
      <c r="G164" s="119">
        <v>1.23</v>
      </c>
      <c r="H164" s="119">
        <v>1.36</v>
      </c>
      <c r="I164" s="119">
        <v>1.66</v>
      </c>
      <c r="J164" s="119">
        <v>1.47</v>
      </c>
      <c r="K164" s="119">
        <v>1.69</v>
      </c>
      <c r="L164" s="119">
        <v>1.56</v>
      </c>
      <c r="M164" s="119">
        <v>1.1299999999999999</v>
      </c>
      <c r="N164" s="119">
        <v>2.36</v>
      </c>
      <c r="O164" s="119">
        <v>1.25</v>
      </c>
      <c r="P164" s="119">
        <v>0.94</v>
      </c>
      <c r="Q164" s="119">
        <v>1.58</v>
      </c>
      <c r="R164" s="119">
        <v>1.4</v>
      </c>
      <c r="S164" s="119">
        <v>1.45</v>
      </c>
      <c r="T164" s="119">
        <v>0.51</v>
      </c>
      <c r="U164" s="119">
        <v>1.53</v>
      </c>
      <c r="V164" s="119">
        <v>1.51</v>
      </c>
      <c r="W164" s="119">
        <v>1.48</v>
      </c>
      <c r="X164" s="119">
        <v>1.06</v>
      </c>
      <c r="Y164" s="119">
        <v>1.1599999999999999</v>
      </c>
      <c r="Z164" s="119">
        <v>0.78</v>
      </c>
      <c r="AA164" s="119">
        <v>1.34</v>
      </c>
      <c r="AB164" s="119">
        <v>2.09</v>
      </c>
      <c r="AC164" s="119">
        <v>1.9</v>
      </c>
      <c r="AD164" s="119">
        <v>0.89</v>
      </c>
      <c r="AE164" s="119">
        <v>1.04</v>
      </c>
      <c r="AF164" s="119">
        <v>2.37</v>
      </c>
      <c r="AG164" s="119">
        <v>0.34</v>
      </c>
      <c r="AH164" s="119">
        <v>1.76</v>
      </c>
      <c r="AI164" s="119">
        <v>0.32</v>
      </c>
      <c r="AJ164" s="119">
        <v>1</v>
      </c>
      <c r="AK164" s="119">
        <v>1.07</v>
      </c>
      <c r="AL164" s="119">
        <v>1.08</v>
      </c>
      <c r="AM164" s="119">
        <v>0.47</v>
      </c>
      <c r="AN164" s="119">
        <v>0.41</v>
      </c>
      <c r="AO164" s="119">
        <v>1.26</v>
      </c>
      <c r="AP164" s="119">
        <v>0.28999999999999998</v>
      </c>
      <c r="AQ164" s="119">
        <v>1.21</v>
      </c>
      <c r="AR164" s="119">
        <v>1.03</v>
      </c>
      <c r="AS164" s="119">
        <v>0.77</v>
      </c>
      <c r="AT164" s="119">
        <v>1.07</v>
      </c>
      <c r="AU164" s="119">
        <v>0.71</v>
      </c>
      <c r="AV164" s="119">
        <v>1.42</v>
      </c>
      <c r="AW164" s="119">
        <v>1.33</v>
      </c>
      <c r="AX164" s="119">
        <v>1.23</v>
      </c>
      <c r="AY164" s="119">
        <v>0.96</v>
      </c>
      <c r="AZ164" s="119">
        <v>1.47</v>
      </c>
      <c r="BA164" s="119">
        <v>1.55</v>
      </c>
      <c r="BB164" s="119">
        <v>0.97</v>
      </c>
      <c r="BC164" s="119">
        <v>1.34</v>
      </c>
    </row>
    <row r="165" spans="1:55" x14ac:dyDescent="0.45">
      <c r="A165" s="260">
        <v>161</v>
      </c>
      <c r="B165" s="173" t="s">
        <v>100</v>
      </c>
      <c r="C165" s="120">
        <v>43.56</v>
      </c>
      <c r="D165" s="120">
        <v>43.13</v>
      </c>
      <c r="E165" s="120">
        <v>41.92</v>
      </c>
      <c r="F165" s="120">
        <v>45.16</v>
      </c>
      <c r="G165" s="120">
        <v>45.47</v>
      </c>
      <c r="H165" s="120">
        <v>35.61</v>
      </c>
      <c r="I165" s="120">
        <v>45.35</v>
      </c>
      <c r="J165" s="120">
        <v>32.56</v>
      </c>
      <c r="K165" s="120">
        <v>36.89</v>
      </c>
      <c r="L165" s="120">
        <v>41.4</v>
      </c>
      <c r="M165" s="120">
        <v>39.97</v>
      </c>
      <c r="N165" s="120">
        <v>41.85</v>
      </c>
      <c r="O165" s="120">
        <v>35.67</v>
      </c>
      <c r="P165" s="120">
        <v>36.130000000000003</v>
      </c>
      <c r="Q165" s="120">
        <v>37.01</v>
      </c>
      <c r="R165" s="120">
        <v>39.21</v>
      </c>
      <c r="S165" s="120">
        <v>35.44</v>
      </c>
      <c r="T165" s="120">
        <v>39.35</v>
      </c>
      <c r="U165" s="120">
        <v>40</v>
      </c>
      <c r="V165" s="120">
        <v>41.28</v>
      </c>
      <c r="W165" s="120">
        <v>41.3</v>
      </c>
      <c r="X165" s="120">
        <v>38.56</v>
      </c>
      <c r="Y165" s="120">
        <v>36.69</v>
      </c>
      <c r="Z165" s="120">
        <v>34.92</v>
      </c>
      <c r="AA165" s="120">
        <v>36.869999999999997</v>
      </c>
      <c r="AB165" s="120">
        <v>38.53</v>
      </c>
      <c r="AC165" s="120">
        <v>39.1</v>
      </c>
      <c r="AD165" s="120">
        <v>33.5</v>
      </c>
      <c r="AE165" s="120">
        <v>33.880000000000003</v>
      </c>
      <c r="AF165" s="120">
        <v>29.21</v>
      </c>
      <c r="AG165" s="120">
        <v>31.05</v>
      </c>
      <c r="AH165" s="120">
        <v>38.25</v>
      </c>
      <c r="AI165" s="120">
        <v>35.53</v>
      </c>
      <c r="AJ165" s="120">
        <v>34.1</v>
      </c>
      <c r="AK165" s="120">
        <v>33.57</v>
      </c>
      <c r="AL165" s="120">
        <v>32.049999999999997</v>
      </c>
      <c r="AM165" s="120">
        <v>35.39</v>
      </c>
      <c r="AN165" s="120">
        <v>35.03</v>
      </c>
      <c r="AO165" s="120">
        <v>39.479999999999997</v>
      </c>
      <c r="AP165" s="120">
        <v>29.69</v>
      </c>
      <c r="AQ165" s="120">
        <v>34.520000000000003</v>
      </c>
      <c r="AR165" s="120">
        <v>32</v>
      </c>
      <c r="AS165" s="120">
        <v>32.630000000000003</v>
      </c>
      <c r="AT165" s="120">
        <v>36.44</v>
      </c>
      <c r="AU165" s="120">
        <v>35.71</v>
      </c>
      <c r="AV165" s="120">
        <v>37.83</v>
      </c>
      <c r="AW165" s="120">
        <v>35.1</v>
      </c>
      <c r="AX165" s="120">
        <v>41.51</v>
      </c>
      <c r="AY165" s="120">
        <v>38.61</v>
      </c>
      <c r="AZ165" s="120">
        <v>35.89</v>
      </c>
      <c r="BA165" s="120">
        <v>37.78</v>
      </c>
      <c r="BB165" s="120">
        <v>29.35</v>
      </c>
      <c r="BC165" s="120">
        <v>37.380000000000003</v>
      </c>
    </row>
    <row r="166" spans="1:55" ht="29.25" x14ac:dyDescent="0.45">
      <c r="A166" s="261">
        <v>162</v>
      </c>
      <c r="B166" s="174" t="s">
        <v>46</v>
      </c>
      <c r="C166" s="119">
        <v>746.06</v>
      </c>
      <c r="D166" s="119">
        <v>820.91</v>
      </c>
      <c r="E166" s="119">
        <v>842.74</v>
      </c>
      <c r="F166" s="119">
        <v>724.54</v>
      </c>
      <c r="G166" s="119">
        <v>903.67</v>
      </c>
      <c r="H166" s="119">
        <v>931.02</v>
      </c>
      <c r="I166" s="119">
        <v>749.29</v>
      </c>
      <c r="J166" s="119">
        <v>808.52</v>
      </c>
      <c r="K166" s="119">
        <v>818.93</v>
      </c>
      <c r="L166" s="119">
        <v>794.64</v>
      </c>
      <c r="M166" s="119">
        <v>721.56</v>
      </c>
      <c r="N166" s="119">
        <v>644.23</v>
      </c>
      <c r="O166" s="119">
        <v>662.28</v>
      </c>
      <c r="P166" s="119">
        <v>660.33</v>
      </c>
      <c r="Q166" s="119">
        <v>711.37</v>
      </c>
      <c r="R166" s="119">
        <v>643.92999999999995</v>
      </c>
      <c r="S166" s="119">
        <v>746.27</v>
      </c>
      <c r="T166" s="119">
        <v>640.11</v>
      </c>
      <c r="U166" s="119">
        <v>605.22</v>
      </c>
      <c r="V166" s="119">
        <v>634.15</v>
      </c>
      <c r="W166" s="119">
        <v>637.75</v>
      </c>
      <c r="X166" s="119">
        <v>597.95000000000005</v>
      </c>
      <c r="Y166" s="119">
        <v>619.22</v>
      </c>
      <c r="Z166" s="119">
        <v>668.59</v>
      </c>
      <c r="AA166" s="119">
        <v>662.1</v>
      </c>
      <c r="AB166" s="119">
        <v>752.3</v>
      </c>
      <c r="AC166" s="119">
        <v>845.17</v>
      </c>
      <c r="AD166" s="119">
        <v>703.92</v>
      </c>
      <c r="AE166" s="119">
        <v>703.64</v>
      </c>
      <c r="AF166" s="119">
        <v>533.97</v>
      </c>
      <c r="AG166" s="119">
        <v>668.05</v>
      </c>
      <c r="AH166" s="119">
        <v>802.89</v>
      </c>
      <c r="AI166" s="119">
        <v>687.8</v>
      </c>
      <c r="AJ166" s="119">
        <v>661.42</v>
      </c>
      <c r="AK166" s="119">
        <v>608.91999999999996</v>
      </c>
      <c r="AL166" s="119">
        <v>546.45000000000005</v>
      </c>
      <c r="AM166" s="119">
        <v>639.70000000000005</v>
      </c>
      <c r="AN166" s="119">
        <v>659.48</v>
      </c>
      <c r="AO166" s="119">
        <v>787.19</v>
      </c>
      <c r="AP166" s="119">
        <v>742.37</v>
      </c>
      <c r="AQ166" s="119">
        <v>833.06</v>
      </c>
      <c r="AR166" s="119">
        <v>782.07</v>
      </c>
      <c r="AS166" s="119">
        <v>688.95</v>
      </c>
      <c r="AT166" s="119">
        <v>788.22</v>
      </c>
      <c r="AU166" s="119">
        <v>738.12</v>
      </c>
      <c r="AV166" s="119">
        <v>727.62</v>
      </c>
      <c r="AW166" s="119">
        <v>825.48</v>
      </c>
      <c r="AX166" s="119">
        <v>631.29</v>
      </c>
      <c r="AY166" s="119">
        <v>764.92</v>
      </c>
      <c r="AZ166" s="119">
        <v>805.24</v>
      </c>
      <c r="BA166" s="119">
        <v>898.66</v>
      </c>
      <c r="BB166" s="119">
        <v>784.39</v>
      </c>
      <c r="BC166" s="119">
        <v>901.99</v>
      </c>
    </row>
    <row r="167" spans="1:55" ht="29.25" x14ac:dyDescent="0.45">
      <c r="A167" s="260">
        <v>163</v>
      </c>
      <c r="B167" s="173" t="s">
        <v>269</v>
      </c>
      <c r="C167" s="120">
        <v>37.35</v>
      </c>
      <c r="D167" s="120">
        <v>43.12</v>
      </c>
      <c r="E167" s="120">
        <v>37.71</v>
      </c>
      <c r="F167" s="120">
        <v>27.27</v>
      </c>
      <c r="G167" s="120">
        <v>32.299999999999997</v>
      </c>
      <c r="H167" s="120">
        <v>36.340000000000003</v>
      </c>
      <c r="I167" s="120">
        <v>30.67</v>
      </c>
      <c r="J167" s="120">
        <v>32.75</v>
      </c>
      <c r="K167" s="120">
        <v>38.15</v>
      </c>
      <c r="L167" s="120">
        <v>38.369999999999997</v>
      </c>
      <c r="M167" s="120">
        <v>45.54</v>
      </c>
      <c r="N167" s="120">
        <v>44.58</v>
      </c>
      <c r="O167" s="120">
        <v>33.03</v>
      </c>
      <c r="P167" s="120">
        <v>39.08</v>
      </c>
      <c r="Q167" s="120">
        <v>38.659999999999997</v>
      </c>
      <c r="R167" s="120">
        <v>34</v>
      </c>
      <c r="S167" s="120">
        <v>40.270000000000003</v>
      </c>
      <c r="T167" s="120">
        <v>68.23</v>
      </c>
      <c r="U167" s="120">
        <v>45.41</v>
      </c>
      <c r="V167" s="120">
        <v>46.82</v>
      </c>
      <c r="W167" s="120">
        <v>31.57</v>
      </c>
      <c r="X167" s="120">
        <v>42.54</v>
      </c>
      <c r="Y167" s="120">
        <v>38.61</v>
      </c>
      <c r="Z167" s="120">
        <v>39.479999999999997</v>
      </c>
      <c r="AA167" s="120">
        <v>24.2</v>
      </c>
      <c r="AB167" s="120">
        <v>51.91</v>
      </c>
      <c r="AC167" s="120">
        <v>41.36</v>
      </c>
      <c r="AD167" s="120">
        <v>25.06</v>
      </c>
      <c r="AE167" s="120">
        <v>38.200000000000003</v>
      </c>
      <c r="AF167" s="120">
        <v>34.49</v>
      </c>
      <c r="AG167" s="120">
        <v>29.9</v>
      </c>
      <c r="AH167" s="120">
        <v>40.909999999999997</v>
      </c>
      <c r="AI167" s="120">
        <v>36.880000000000003</v>
      </c>
      <c r="AJ167" s="120">
        <v>30.84</v>
      </c>
      <c r="AK167" s="120">
        <v>57.1</v>
      </c>
      <c r="AL167" s="120">
        <v>36.700000000000003</v>
      </c>
      <c r="AM167" s="120">
        <v>26.45</v>
      </c>
      <c r="AN167" s="120">
        <v>27.69</v>
      </c>
      <c r="AO167" s="120">
        <v>36.020000000000003</v>
      </c>
      <c r="AP167" s="120">
        <v>28.1</v>
      </c>
      <c r="AQ167" s="120">
        <v>30.66</v>
      </c>
      <c r="AR167" s="120">
        <v>32.549999999999997</v>
      </c>
      <c r="AS167" s="120">
        <v>22.46</v>
      </c>
      <c r="AT167" s="120">
        <v>30.82</v>
      </c>
      <c r="AU167" s="120">
        <v>24.11</v>
      </c>
      <c r="AV167" s="120">
        <v>30.31</v>
      </c>
      <c r="AW167" s="120">
        <v>29.24</v>
      </c>
      <c r="AX167" s="120">
        <v>31.45</v>
      </c>
      <c r="AY167" s="120">
        <v>29.48</v>
      </c>
      <c r="AZ167" s="120">
        <v>31.65</v>
      </c>
      <c r="BA167" s="120">
        <v>31</v>
      </c>
      <c r="BB167" s="120">
        <v>29.45</v>
      </c>
      <c r="BC167" s="120">
        <v>29.77</v>
      </c>
    </row>
    <row r="168" spans="1:55" x14ac:dyDescent="0.45">
      <c r="A168" s="261">
        <v>164</v>
      </c>
      <c r="B168" s="174" t="s">
        <v>95</v>
      </c>
      <c r="C168" s="119">
        <v>51.18</v>
      </c>
      <c r="D168" s="119">
        <v>70.97</v>
      </c>
      <c r="E168" s="119">
        <v>75.05</v>
      </c>
      <c r="F168" s="119">
        <v>57.41</v>
      </c>
      <c r="G168" s="119">
        <v>61.95</v>
      </c>
      <c r="H168" s="119">
        <v>76.400000000000006</v>
      </c>
      <c r="I168" s="119">
        <v>53.13</v>
      </c>
      <c r="J168" s="119">
        <v>65.569999999999993</v>
      </c>
      <c r="K168" s="119">
        <v>56.39</v>
      </c>
      <c r="L168" s="119">
        <v>64.099999999999994</v>
      </c>
      <c r="M168" s="119">
        <v>48.13</v>
      </c>
      <c r="N168" s="119">
        <v>80.099999999999994</v>
      </c>
      <c r="O168" s="119">
        <v>41.65</v>
      </c>
      <c r="P168" s="119">
        <v>45.43</v>
      </c>
      <c r="Q168" s="119">
        <v>46.48</v>
      </c>
      <c r="R168" s="119">
        <v>47.17</v>
      </c>
      <c r="S168" s="119">
        <v>63.26</v>
      </c>
      <c r="T168" s="119">
        <v>84.88</v>
      </c>
      <c r="U168" s="119">
        <v>75.83</v>
      </c>
      <c r="V168" s="119">
        <v>62.81</v>
      </c>
      <c r="W168" s="119">
        <v>63.73</v>
      </c>
      <c r="X168" s="119">
        <v>41.8</v>
      </c>
      <c r="Y168" s="119">
        <v>56.14</v>
      </c>
      <c r="Z168" s="119">
        <v>77.22</v>
      </c>
      <c r="AA168" s="119">
        <v>41.13</v>
      </c>
      <c r="AB168" s="119">
        <v>62.05</v>
      </c>
      <c r="AC168" s="119">
        <v>69.03</v>
      </c>
      <c r="AD168" s="119">
        <v>46.26</v>
      </c>
      <c r="AE168" s="119">
        <v>69.099999999999994</v>
      </c>
      <c r="AF168" s="119">
        <v>61.54</v>
      </c>
      <c r="AG168" s="119">
        <v>47.79</v>
      </c>
      <c r="AH168" s="119">
        <v>62.36</v>
      </c>
      <c r="AI168" s="119">
        <v>54.91</v>
      </c>
      <c r="AJ168" s="119">
        <v>49.26</v>
      </c>
      <c r="AK168" s="119">
        <v>60.87</v>
      </c>
      <c r="AL168" s="119">
        <v>51.58</v>
      </c>
      <c r="AM168" s="119">
        <v>49.97</v>
      </c>
      <c r="AN168" s="119">
        <v>60.07</v>
      </c>
      <c r="AO168" s="119">
        <v>68.77</v>
      </c>
      <c r="AP168" s="119">
        <v>47.93</v>
      </c>
      <c r="AQ168" s="119">
        <v>62.01</v>
      </c>
      <c r="AR168" s="119">
        <v>60.03</v>
      </c>
      <c r="AS168" s="119">
        <v>56.08</v>
      </c>
      <c r="AT168" s="119">
        <v>54.82</v>
      </c>
      <c r="AU168" s="119">
        <v>65.48</v>
      </c>
      <c r="AV168" s="119">
        <v>55.36</v>
      </c>
      <c r="AW168" s="119">
        <v>56.38</v>
      </c>
      <c r="AX168" s="119">
        <v>57.34</v>
      </c>
      <c r="AY168" s="119">
        <v>53.36</v>
      </c>
      <c r="AZ168" s="119">
        <v>61.81</v>
      </c>
      <c r="BA168" s="119">
        <v>61.76</v>
      </c>
      <c r="BB168" s="119">
        <v>44.31</v>
      </c>
      <c r="BC168" s="119">
        <v>59.4</v>
      </c>
    </row>
    <row r="169" spans="1:55" ht="29.25" x14ac:dyDescent="0.45">
      <c r="A169" s="260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</v>
      </c>
      <c r="O169" s="116"/>
      <c r="P169" s="116"/>
      <c r="Q169" s="116"/>
      <c r="R169" s="116"/>
      <c r="S169" s="116"/>
      <c r="T169" s="116"/>
      <c r="U169" s="116"/>
      <c r="V169" s="116"/>
      <c r="W169" s="120">
        <v>0.06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20">
        <v>0</v>
      </c>
      <c r="BC169" s="120">
        <v>0</v>
      </c>
    </row>
    <row r="170" spans="1:55" x14ac:dyDescent="0.45">
      <c r="A170" s="261">
        <v>166</v>
      </c>
      <c r="B170" s="174" t="s">
        <v>40</v>
      </c>
      <c r="C170" s="119">
        <v>418.22</v>
      </c>
      <c r="D170" s="119">
        <v>429.36</v>
      </c>
      <c r="E170" s="119">
        <v>478.39</v>
      </c>
      <c r="F170" s="119">
        <v>437.5</v>
      </c>
      <c r="G170" s="119">
        <v>512.79</v>
      </c>
      <c r="H170" s="119">
        <v>509.4</v>
      </c>
      <c r="I170" s="119">
        <v>492.32</v>
      </c>
      <c r="J170" s="119">
        <v>493.52</v>
      </c>
      <c r="K170" s="119">
        <v>513.26</v>
      </c>
      <c r="L170" s="119">
        <v>471.93</v>
      </c>
      <c r="M170" s="119">
        <v>406.87</v>
      </c>
      <c r="N170" s="119">
        <v>445.34</v>
      </c>
      <c r="O170" s="119">
        <v>427.33</v>
      </c>
      <c r="P170" s="119">
        <v>465.22</v>
      </c>
      <c r="Q170" s="119">
        <v>513.67999999999995</v>
      </c>
      <c r="R170" s="119">
        <v>462.61</v>
      </c>
      <c r="S170" s="119">
        <v>461.12</v>
      </c>
      <c r="T170" s="119">
        <v>470.94</v>
      </c>
      <c r="U170" s="119">
        <v>452.73</v>
      </c>
      <c r="V170" s="119">
        <v>424.86</v>
      </c>
      <c r="W170" s="119">
        <v>449.12</v>
      </c>
      <c r="X170" s="119">
        <v>387.66</v>
      </c>
      <c r="Y170" s="119">
        <v>394.99</v>
      </c>
      <c r="Z170" s="119">
        <v>383.91</v>
      </c>
      <c r="AA170" s="119">
        <v>403.18</v>
      </c>
      <c r="AB170" s="119">
        <v>379.7</v>
      </c>
      <c r="AC170" s="119">
        <v>495.35</v>
      </c>
      <c r="AD170" s="119">
        <v>429.13</v>
      </c>
      <c r="AE170" s="119">
        <v>461.38</v>
      </c>
      <c r="AF170" s="119">
        <v>470.62</v>
      </c>
      <c r="AG170" s="119">
        <v>421.35</v>
      </c>
      <c r="AH170" s="119">
        <v>429.44</v>
      </c>
      <c r="AI170" s="119">
        <v>450.15</v>
      </c>
      <c r="AJ170" s="119">
        <v>383.78</v>
      </c>
      <c r="AK170" s="119">
        <v>416.03</v>
      </c>
      <c r="AL170" s="119">
        <v>415.05</v>
      </c>
      <c r="AM170" s="119">
        <v>470.46</v>
      </c>
      <c r="AN170" s="119">
        <v>466.58</v>
      </c>
      <c r="AO170" s="119">
        <v>567.35</v>
      </c>
      <c r="AP170" s="119">
        <v>467.26</v>
      </c>
      <c r="AQ170" s="119">
        <v>552.51</v>
      </c>
      <c r="AR170" s="119">
        <v>518.72</v>
      </c>
      <c r="AS170" s="119">
        <v>497.65</v>
      </c>
      <c r="AT170" s="119">
        <v>576.85</v>
      </c>
      <c r="AU170" s="119">
        <v>582.55999999999995</v>
      </c>
      <c r="AV170" s="119">
        <v>535.26</v>
      </c>
      <c r="AW170" s="119">
        <v>564.72</v>
      </c>
      <c r="AX170" s="119">
        <v>677.39</v>
      </c>
      <c r="AY170" s="119">
        <v>618.85</v>
      </c>
      <c r="AZ170" s="119">
        <v>667.21</v>
      </c>
      <c r="BA170" s="119">
        <v>693.27</v>
      </c>
      <c r="BB170" s="119">
        <v>601.47</v>
      </c>
      <c r="BC170" s="119">
        <v>724.94</v>
      </c>
    </row>
    <row r="171" spans="1:55" ht="42" x14ac:dyDescent="0.45">
      <c r="A171" s="260">
        <v>167</v>
      </c>
      <c r="B171" s="173" t="s">
        <v>270</v>
      </c>
      <c r="C171" s="116"/>
      <c r="D171" s="116"/>
      <c r="E171" s="116"/>
      <c r="F171" s="116"/>
      <c r="G171" s="120">
        <v>0.02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0.04</v>
      </c>
      <c r="AP171" s="120">
        <v>0</v>
      </c>
      <c r="AQ171" s="120">
        <v>0</v>
      </c>
      <c r="AR171" s="120">
        <v>0</v>
      </c>
      <c r="AS171" s="120">
        <v>0.05</v>
      </c>
      <c r="AT171" s="120">
        <v>0</v>
      </c>
      <c r="AU171" s="120">
        <v>0</v>
      </c>
      <c r="AV171" s="120">
        <v>0</v>
      </c>
      <c r="AW171" s="120">
        <v>0.27</v>
      </c>
      <c r="AX171" s="120">
        <v>0</v>
      </c>
      <c r="AY171" s="116"/>
      <c r="AZ171" s="120">
        <v>0</v>
      </c>
      <c r="BA171" s="120">
        <v>0</v>
      </c>
      <c r="BB171" s="120">
        <v>0</v>
      </c>
      <c r="BC171" s="120">
        <v>0</v>
      </c>
    </row>
    <row r="172" spans="1:55" x14ac:dyDescent="0.45">
      <c r="A172" s="261">
        <v>168</v>
      </c>
      <c r="B172" s="174" t="s">
        <v>271</v>
      </c>
      <c r="C172" s="119">
        <v>27.62</v>
      </c>
      <c r="D172" s="119">
        <v>29.74</v>
      </c>
      <c r="E172" s="119">
        <v>32.21</v>
      </c>
      <c r="F172" s="119">
        <v>27.19</v>
      </c>
      <c r="G172" s="119">
        <v>37.93</v>
      </c>
      <c r="H172" s="119">
        <v>29.21</v>
      </c>
      <c r="I172" s="119">
        <v>32.21</v>
      </c>
      <c r="J172" s="119">
        <v>30.42</v>
      </c>
      <c r="K172" s="119">
        <v>9.0500000000000007</v>
      </c>
      <c r="L172" s="119">
        <v>14.96</v>
      </c>
      <c r="M172" s="119">
        <v>8</v>
      </c>
      <c r="N172" s="119">
        <v>58.73</v>
      </c>
      <c r="O172" s="119">
        <v>10.46</v>
      </c>
      <c r="P172" s="119">
        <v>32.64</v>
      </c>
      <c r="Q172" s="119">
        <v>27.08</v>
      </c>
      <c r="R172" s="119">
        <v>8.9499999999999993</v>
      </c>
      <c r="S172" s="119">
        <v>7.32</v>
      </c>
      <c r="T172" s="119">
        <v>7.24</v>
      </c>
      <c r="U172" s="119">
        <v>13.35</v>
      </c>
      <c r="V172" s="119">
        <v>14.9</v>
      </c>
      <c r="W172" s="119">
        <v>17.899999999999999</v>
      </c>
      <c r="X172" s="119">
        <v>12.97</v>
      </c>
      <c r="Y172" s="119">
        <v>18.03</v>
      </c>
      <c r="Z172" s="119">
        <v>13.3</v>
      </c>
      <c r="AA172" s="119">
        <v>10.220000000000001</v>
      </c>
      <c r="AB172" s="119">
        <v>7.75</v>
      </c>
      <c r="AC172" s="119">
        <v>9.94</v>
      </c>
      <c r="AD172" s="119">
        <v>6.2</v>
      </c>
      <c r="AE172" s="119">
        <v>7.5</v>
      </c>
      <c r="AF172" s="119">
        <v>8.41</v>
      </c>
      <c r="AG172" s="119">
        <v>9.01</v>
      </c>
      <c r="AH172" s="119">
        <v>8.64</v>
      </c>
      <c r="AI172" s="119">
        <v>8.92</v>
      </c>
      <c r="AJ172" s="119">
        <v>10.11</v>
      </c>
      <c r="AK172" s="119">
        <v>11.97</v>
      </c>
      <c r="AL172" s="119">
        <v>13.28</v>
      </c>
      <c r="AM172" s="119">
        <v>11.18</v>
      </c>
      <c r="AN172" s="119">
        <v>18.649999999999999</v>
      </c>
      <c r="AO172" s="119">
        <v>16.47</v>
      </c>
      <c r="AP172" s="119">
        <v>18.79</v>
      </c>
      <c r="AQ172" s="119">
        <v>22.73</v>
      </c>
      <c r="AR172" s="119">
        <v>17.84</v>
      </c>
      <c r="AS172" s="119">
        <v>14.4</v>
      </c>
      <c r="AT172" s="119">
        <v>12.87</v>
      </c>
      <c r="AU172" s="119">
        <v>17.079999999999998</v>
      </c>
      <c r="AV172" s="119">
        <v>18.47</v>
      </c>
      <c r="AW172" s="119">
        <v>17.82</v>
      </c>
      <c r="AX172" s="119">
        <v>21.69</v>
      </c>
      <c r="AY172" s="119">
        <v>14.86</v>
      </c>
      <c r="AZ172" s="119">
        <v>15.02</v>
      </c>
      <c r="BA172" s="119">
        <v>16.86</v>
      </c>
      <c r="BB172" s="119">
        <v>15.65</v>
      </c>
      <c r="BC172" s="119">
        <v>16.34</v>
      </c>
    </row>
    <row r="173" spans="1:55" x14ac:dyDescent="0.45">
      <c r="A173" s="260">
        <v>169</v>
      </c>
      <c r="B173" s="173" t="s">
        <v>102</v>
      </c>
      <c r="C173" s="120">
        <v>20.53</v>
      </c>
      <c r="D173" s="120">
        <v>27.02</v>
      </c>
      <c r="E173" s="120">
        <v>30.75</v>
      </c>
      <c r="F173" s="120">
        <v>26</v>
      </c>
      <c r="G173" s="120">
        <v>30.72</v>
      </c>
      <c r="H173" s="120">
        <v>24.82</v>
      </c>
      <c r="I173" s="120">
        <v>28.96</v>
      </c>
      <c r="J173" s="120">
        <v>22.34</v>
      </c>
      <c r="K173" s="120">
        <v>34.17</v>
      </c>
      <c r="L173" s="120">
        <v>22.25</v>
      </c>
      <c r="M173" s="120">
        <v>22.39</v>
      </c>
      <c r="N173" s="120">
        <v>32.229999999999997</v>
      </c>
      <c r="O173" s="120">
        <v>25.77</v>
      </c>
      <c r="P173" s="120">
        <v>23</v>
      </c>
      <c r="Q173" s="120">
        <v>23.86</v>
      </c>
      <c r="R173" s="120">
        <v>16.309999999999999</v>
      </c>
      <c r="S173" s="120">
        <v>16.579999999999998</v>
      </c>
      <c r="T173" s="120">
        <v>15.93</v>
      </c>
      <c r="U173" s="120">
        <v>15.37</v>
      </c>
      <c r="V173" s="120">
        <v>14.25</v>
      </c>
      <c r="W173" s="120">
        <v>16.89</v>
      </c>
      <c r="X173" s="120">
        <v>13.24</v>
      </c>
      <c r="Y173" s="120">
        <v>18.38</v>
      </c>
      <c r="Z173" s="120">
        <v>17.87</v>
      </c>
      <c r="AA173" s="120">
        <v>17.63</v>
      </c>
      <c r="AB173" s="120">
        <v>10.53</v>
      </c>
      <c r="AC173" s="120">
        <v>24.66</v>
      </c>
      <c r="AD173" s="120">
        <v>21.67</v>
      </c>
      <c r="AE173" s="120">
        <v>14.6</v>
      </c>
      <c r="AF173" s="120">
        <v>21.18</v>
      </c>
      <c r="AG173" s="120">
        <v>25.57</v>
      </c>
      <c r="AH173" s="120">
        <v>30.55</v>
      </c>
      <c r="AI173" s="120">
        <v>26.66</v>
      </c>
      <c r="AJ173" s="120">
        <v>23.54</v>
      </c>
      <c r="AK173" s="120">
        <v>26.18</v>
      </c>
      <c r="AL173" s="120">
        <v>24.92</v>
      </c>
      <c r="AM173" s="120">
        <v>20.48</v>
      </c>
      <c r="AN173" s="120">
        <v>26.59</v>
      </c>
      <c r="AO173" s="120">
        <v>30.62</v>
      </c>
      <c r="AP173" s="120">
        <v>26.93</v>
      </c>
      <c r="AQ173" s="120">
        <v>43.18</v>
      </c>
      <c r="AR173" s="120">
        <v>54.65</v>
      </c>
      <c r="AS173" s="120">
        <v>99.28</v>
      </c>
      <c r="AT173" s="120">
        <v>22.97</v>
      </c>
      <c r="AU173" s="120">
        <v>24.22</v>
      </c>
      <c r="AV173" s="120">
        <v>24.28</v>
      </c>
      <c r="AW173" s="120">
        <v>32.39</v>
      </c>
      <c r="AX173" s="120">
        <v>25.98</v>
      </c>
      <c r="AY173" s="120">
        <v>24.86</v>
      </c>
      <c r="AZ173" s="120">
        <v>29.73</v>
      </c>
      <c r="BA173" s="120">
        <v>27.37</v>
      </c>
      <c r="BB173" s="120">
        <v>20.2</v>
      </c>
      <c r="BC173" s="120">
        <v>26.44</v>
      </c>
    </row>
    <row r="174" spans="1:55" ht="29.25" x14ac:dyDescent="0.45">
      <c r="A174" s="261">
        <v>170</v>
      </c>
      <c r="B174" s="174" t="s">
        <v>272</v>
      </c>
      <c r="C174" s="119">
        <v>0.91</v>
      </c>
      <c r="D174" s="119">
        <v>0.44</v>
      </c>
      <c r="E174" s="119">
        <v>0.42</v>
      </c>
      <c r="F174" s="119">
        <v>0.81</v>
      </c>
      <c r="G174" s="119">
        <v>0.56000000000000005</v>
      </c>
      <c r="H174" s="119">
        <v>0.43</v>
      </c>
      <c r="I174" s="119">
        <v>0.78</v>
      </c>
      <c r="J174" s="119">
        <v>0.4</v>
      </c>
      <c r="K174" s="119">
        <v>0.43</v>
      </c>
      <c r="L174" s="119">
        <v>0.33</v>
      </c>
      <c r="M174" s="119">
        <v>0.68</v>
      </c>
      <c r="N174" s="119">
        <v>0.4</v>
      </c>
      <c r="O174" s="119">
        <v>0.25</v>
      </c>
      <c r="P174" s="119">
        <v>0.44</v>
      </c>
      <c r="Q174" s="119">
        <v>0.34</v>
      </c>
      <c r="R174" s="119">
        <v>0.48</v>
      </c>
      <c r="S174" s="119">
        <v>0.32</v>
      </c>
      <c r="T174" s="119">
        <v>0.61</v>
      </c>
      <c r="U174" s="119">
        <v>0.68</v>
      </c>
      <c r="V174" s="119">
        <v>0.54</v>
      </c>
      <c r="W174" s="119">
        <v>0.64</v>
      </c>
      <c r="X174" s="119">
        <v>0.45</v>
      </c>
      <c r="Y174" s="119">
        <v>0.78</v>
      </c>
      <c r="Z174" s="119">
        <v>0.41</v>
      </c>
      <c r="AA174" s="119">
        <v>0.42</v>
      </c>
      <c r="AB174" s="119">
        <v>0.4</v>
      </c>
      <c r="AC174" s="119">
        <v>0.65</v>
      </c>
      <c r="AD174" s="119">
        <v>0.48</v>
      </c>
      <c r="AE174" s="119">
        <v>0.42</v>
      </c>
      <c r="AF174" s="119">
        <v>0.48</v>
      </c>
      <c r="AG174" s="119">
        <v>0.32</v>
      </c>
      <c r="AH174" s="119">
        <v>0.31</v>
      </c>
      <c r="AI174" s="119">
        <v>0.45</v>
      </c>
      <c r="AJ174" s="119">
        <v>0.5</v>
      </c>
      <c r="AK174" s="119">
        <v>0.65</v>
      </c>
      <c r="AL174" s="119">
        <v>0.33</v>
      </c>
      <c r="AM174" s="119">
        <v>0.51</v>
      </c>
      <c r="AN174" s="119">
        <v>0.42</v>
      </c>
      <c r="AO174" s="119">
        <v>0.72</v>
      </c>
      <c r="AP174" s="119">
        <v>2.0499999999999998</v>
      </c>
      <c r="AQ174" s="119">
        <v>0.77</v>
      </c>
      <c r="AR174" s="119">
        <v>0.39</v>
      </c>
      <c r="AS174" s="119">
        <v>0.4</v>
      </c>
      <c r="AT174" s="119">
        <v>0.62</v>
      </c>
      <c r="AU174" s="119">
        <v>0.22</v>
      </c>
      <c r="AV174" s="119">
        <v>0.63</v>
      </c>
      <c r="AW174" s="119">
        <v>0.67</v>
      </c>
      <c r="AX174" s="119">
        <v>2.0099999999999998</v>
      </c>
      <c r="AY174" s="119">
        <v>1.21</v>
      </c>
      <c r="AZ174" s="119">
        <v>0.26</v>
      </c>
      <c r="BA174" s="119">
        <v>0.82</v>
      </c>
      <c r="BB174" s="119">
        <v>0.36</v>
      </c>
      <c r="BC174" s="119">
        <v>0.8</v>
      </c>
    </row>
    <row r="175" spans="1:55" x14ac:dyDescent="0.45">
      <c r="A175" s="260">
        <v>171</v>
      </c>
      <c r="B175" s="173" t="s">
        <v>83</v>
      </c>
      <c r="C175" s="120">
        <v>143.33000000000001</v>
      </c>
      <c r="D175" s="120">
        <v>127.59</v>
      </c>
      <c r="E175" s="120">
        <v>153.71</v>
      </c>
      <c r="F175" s="120">
        <v>122.36</v>
      </c>
      <c r="G175" s="120">
        <v>142.87</v>
      </c>
      <c r="H175" s="120">
        <v>119.22</v>
      </c>
      <c r="I175" s="120">
        <v>114.88</v>
      </c>
      <c r="J175" s="120">
        <v>112.45</v>
      </c>
      <c r="K175" s="120">
        <v>128.11000000000001</v>
      </c>
      <c r="L175" s="120">
        <v>150.24</v>
      </c>
      <c r="M175" s="120">
        <v>92.63</v>
      </c>
      <c r="N175" s="120">
        <v>106.63</v>
      </c>
      <c r="O175" s="120">
        <v>124.69</v>
      </c>
      <c r="P175" s="120">
        <v>111.32</v>
      </c>
      <c r="Q175" s="120">
        <v>124.96</v>
      </c>
      <c r="R175" s="120">
        <v>107.02</v>
      </c>
      <c r="S175" s="120">
        <v>108.47</v>
      </c>
      <c r="T175" s="120">
        <v>104.63</v>
      </c>
      <c r="U175" s="120">
        <v>108.84</v>
      </c>
      <c r="V175" s="120">
        <v>128.27000000000001</v>
      </c>
      <c r="W175" s="120">
        <v>109</v>
      </c>
      <c r="X175" s="120">
        <v>102.6</v>
      </c>
      <c r="Y175" s="120">
        <v>93.01</v>
      </c>
      <c r="Z175" s="120">
        <v>107.18</v>
      </c>
      <c r="AA175" s="120">
        <v>126.4</v>
      </c>
      <c r="AB175" s="120">
        <v>125.65</v>
      </c>
      <c r="AC175" s="120">
        <v>148.44999999999999</v>
      </c>
      <c r="AD175" s="120">
        <v>138.83000000000001</v>
      </c>
      <c r="AE175" s="120">
        <v>125.5</v>
      </c>
      <c r="AF175" s="120">
        <v>107.87</v>
      </c>
      <c r="AG175" s="120">
        <v>110.29</v>
      </c>
      <c r="AH175" s="120">
        <v>171.07</v>
      </c>
      <c r="AI175" s="120">
        <v>125.83</v>
      </c>
      <c r="AJ175" s="120">
        <v>106.24</v>
      </c>
      <c r="AK175" s="120">
        <v>127.71</v>
      </c>
      <c r="AL175" s="120">
        <v>135.38</v>
      </c>
      <c r="AM175" s="120">
        <v>151.31</v>
      </c>
      <c r="AN175" s="120">
        <v>138.37</v>
      </c>
      <c r="AO175" s="120">
        <v>177.07</v>
      </c>
      <c r="AP175" s="120">
        <v>121.75</v>
      </c>
      <c r="AQ175" s="120">
        <v>150.66999999999999</v>
      </c>
      <c r="AR175" s="120">
        <v>145.86000000000001</v>
      </c>
      <c r="AS175" s="120">
        <v>112.9</v>
      </c>
      <c r="AT175" s="120">
        <v>114.2</v>
      </c>
      <c r="AU175" s="120">
        <v>116.84</v>
      </c>
      <c r="AV175" s="120">
        <v>170.08</v>
      </c>
      <c r="AW175" s="120">
        <v>129.86000000000001</v>
      </c>
      <c r="AX175" s="120">
        <v>121.32</v>
      </c>
      <c r="AY175" s="120">
        <v>162.93</v>
      </c>
      <c r="AZ175" s="120">
        <v>150.01</v>
      </c>
      <c r="BA175" s="120">
        <v>160.91999999999999</v>
      </c>
      <c r="BB175" s="120">
        <v>133.53</v>
      </c>
      <c r="BC175" s="120">
        <v>164.08</v>
      </c>
    </row>
    <row r="176" spans="1:55" x14ac:dyDescent="0.45">
      <c r="A176" s="261">
        <v>172</v>
      </c>
      <c r="B176" s="174" t="s">
        <v>387</v>
      </c>
      <c r="C176" s="117"/>
      <c r="D176" s="117"/>
      <c r="E176" s="117"/>
      <c r="F176" s="117"/>
      <c r="G176" s="119">
        <v>0.05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  <c r="AZ176" s="117"/>
      <c r="BA176" s="117"/>
      <c r="BB176" s="117"/>
      <c r="BC176" s="117"/>
    </row>
    <row r="177" spans="1:55" x14ac:dyDescent="0.45">
      <c r="A177" s="260">
        <v>173</v>
      </c>
      <c r="B177" s="173" t="s">
        <v>273</v>
      </c>
      <c r="C177" s="120">
        <v>3.37</v>
      </c>
      <c r="D177" s="120">
        <v>3.37</v>
      </c>
      <c r="E177" s="120">
        <v>2.46</v>
      </c>
      <c r="F177" s="120">
        <v>2.56</v>
      </c>
      <c r="G177" s="120">
        <v>3.1</v>
      </c>
      <c r="H177" s="120">
        <v>3.14</v>
      </c>
      <c r="I177" s="120">
        <v>3.26</v>
      </c>
      <c r="J177" s="120">
        <v>2.4300000000000002</v>
      </c>
      <c r="K177" s="120">
        <v>4.43</v>
      </c>
      <c r="L177" s="120">
        <v>4</v>
      </c>
      <c r="M177" s="120">
        <v>2.86</v>
      </c>
      <c r="N177" s="120">
        <v>3.64</v>
      </c>
      <c r="O177" s="120">
        <v>2.62</v>
      </c>
      <c r="P177" s="120">
        <v>2.08</v>
      </c>
      <c r="Q177" s="120">
        <v>2.67</v>
      </c>
      <c r="R177" s="120">
        <v>2.5499999999999998</v>
      </c>
      <c r="S177" s="120">
        <v>4.25</v>
      </c>
      <c r="T177" s="120">
        <v>3.64</v>
      </c>
      <c r="U177" s="120">
        <v>4.37</v>
      </c>
      <c r="V177" s="120">
        <v>3.45</v>
      </c>
      <c r="W177" s="120">
        <v>7.46</v>
      </c>
      <c r="X177" s="120">
        <v>5.04</v>
      </c>
      <c r="Y177" s="120">
        <v>5.85</v>
      </c>
      <c r="Z177" s="120">
        <v>3.59</v>
      </c>
      <c r="AA177" s="120">
        <v>4.01</v>
      </c>
      <c r="AB177" s="120">
        <v>4.41</v>
      </c>
      <c r="AC177" s="120">
        <v>3.79</v>
      </c>
      <c r="AD177" s="120">
        <v>2.99</v>
      </c>
      <c r="AE177" s="120">
        <v>5.41</v>
      </c>
      <c r="AF177" s="120">
        <v>8.26</v>
      </c>
      <c r="AG177" s="120">
        <v>4.62</v>
      </c>
      <c r="AH177" s="120">
        <v>3.88</v>
      </c>
      <c r="AI177" s="120">
        <v>8.4</v>
      </c>
      <c r="AJ177" s="120">
        <v>5.41</v>
      </c>
      <c r="AK177" s="120">
        <v>3.51</v>
      </c>
      <c r="AL177" s="120">
        <v>6.22</v>
      </c>
      <c r="AM177" s="120">
        <v>3.8</v>
      </c>
      <c r="AN177" s="120">
        <v>4.13</v>
      </c>
      <c r="AO177" s="120">
        <v>4.6100000000000003</v>
      </c>
      <c r="AP177" s="120">
        <v>2.86</v>
      </c>
      <c r="AQ177" s="120">
        <v>5.52</v>
      </c>
      <c r="AR177" s="120">
        <v>5.47</v>
      </c>
      <c r="AS177" s="120">
        <v>7</v>
      </c>
      <c r="AT177" s="120">
        <v>6.88</v>
      </c>
      <c r="AU177" s="120">
        <v>6.03</v>
      </c>
      <c r="AV177" s="120">
        <v>4.96</v>
      </c>
      <c r="AW177" s="120">
        <v>5.97</v>
      </c>
      <c r="AX177" s="120">
        <v>7.17</v>
      </c>
      <c r="AY177" s="120">
        <v>8.1300000000000008</v>
      </c>
      <c r="AZ177" s="120">
        <v>4.47</v>
      </c>
      <c r="BA177" s="120">
        <v>6.09</v>
      </c>
      <c r="BB177" s="120">
        <v>5.61</v>
      </c>
      <c r="BC177" s="120">
        <v>4.04</v>
      </c>
    </row>
    <row r="178" spans="1:55" x14ac:dyDescent="0.45">
      <c r="A178" s="261">
        <v>174</v>
      </c>
      <c r="B178" s="174" t="s">
        <v>274</v>
      </c>
      <c r="C178" s="119">
        <v>17.14</v>
      </c>
      <c r="D178" s="119">
        <v>23.1</v>
      </c>
      <c r="E178" s="119">
        <v>22.06</v>
      </c>
      <c r="F178" s="119">
        <v>27.1</v>
      </c>
      <c r="G178" s="119">
        <v>38.56</v>
      </c>
      <c r="H178" s="119">
        <v>20.09</v>
      </c>
      <c r="I178" s="119">
        <v>24.56</v>
      </c>
      <c r="J178" s="119">
        <v>17.61</v>
      </c>
      <c r="K178" s="119">
        <v>22.67</v>
      </c>
      <c r="L178" s="119">
        <v>24.49</v>
      </c>
      <c r="M178" s="119">
        <v>38.03</v>
      </c>
      <c r="N178" s="119">
        <v>15.48</v>
      </c>
      <c r="O178" s="119">
        <v>17.18</v>
      </c>
      <c r="P178" s="119">
        <v>15.63</v>
      </c>
      <c r="Q178" s="119">
        <v>21.13</v>
      </c>
      <c r="R178" s="119">
        <v>18.059999999999999</v>
      </c>
      <c r="S178" s="119">
        <v>10.51</v>
      </c>
      <c r="T178" s="119">
        <v>19.72</v>
      </c>
      <c r="U178" s="119">
        <v>12.76</v>
      </c>
      <c r="V178" s="119">
        <v>14.85</v>
      </c>
      <c r="W178" s="119">
        <v>16.3</v>
      </c>
      <c r="X178" s="119">
        <v>20.9</v>
      </c>
      <c r="Y178" s="119">
        <v>25.54</v>
      </c>
      <c r="Z178" s="119">
        <v>24.01</v>
      </c>
      <c r="AA178" s="119">
        <v>20.38</v>
      </c>
      <c r="AB178" s="119">
        <v>15.09</v>
      </c>
      <c r="AC178" s="119">
        <v>22.79</v>
      </c>
      <c r="AD178" s="119">
        <v>8.94</v>
      </c>
      <c r="AE178" s="119">
        <v>10.79</v>
      </c>
      <c r="AF178" s="119">
        <v>15.36</v>
      </c>
      <c r="AG178" s="119">
        <v>12.11</v>
      </c>
      <c r="AH178" s="119">
        <v>14.01</v>
      </c>
      <c r="AI178" s="119">
        <v>9.18</v>
      </c>
      <c r="AJ178" s="119">
        <v>11.51</v>
      </c>
      <c r="AK178" s="119">
        <v>10.71</v>
      </c>
      <c r="AL178" s="119">
        <v>9.5</v>
      </c>
      <c r="AM178" s="119">
        <v>8.6999999999999993</v>
      </c>
      <c r="AN178" s="119">
        <v>14.77</v>
      </c>
      <c r="AO178" s="119">
        <v>13.7</v>
      </c>
      <c r="AP178" s="119">
        <v>12.02</v>
      </c>
      <c r="AQ178" s="119">
        <v>14.5</v>
      </c>
      <c r="AR178" s="119">
        <v>9.43</v>
      </c>
      <c r="AS178" s="119">
        <v>9.43</v>
      </c>
      <c r="AT178" s="119">
        <v>8.52</v>
      </c>
      <c r="AU178" s="119">
        <v>9.81</v>
      </c>
      <c r="AV178" s="119">
        <v>7.93</v>
      </c>
      <c r="AW178" s="119">
        <v>9.3800000000000008</v>
      </c>
      <c r="AX178" s="119">
        <v>15.55</v>
      </c>
      <c r="AY178" s="119">
        <v>12.09</v>
      </c>
      <c r="AZ178" s="119">
        <v>18.37</v>
      </c>
      <c r="BA178" s="119">
        <v>15.08</v>
      </c>
      <c r="BB178" s="119">
        <v>13.35</v>
      </c>
      <c r="BC178" s="119">
        <v>12.22</v>
      </c>
    </row>
    <row r="179" spans="1:55" ht="29.25" x14ac:dyDescent="0.45">
      <c r="A179" s="260">
        <v>175</v>
      </c>
      <c r="B179" s="173" t="s">
        <v>1</v>
      </c>
      <c r="C179" s="118">
        <v>1805.65</v>
      </c>
      <c r="D179" s="118">
        <v>1849.2</v>
      </c>
      <c r="E179" s="118">
        <v>1974.23</v>
      </c>
      <c r="F179" s="118">
        <v>1652.84</v>
      </c>
      <c r="G179" s="118">
        <v>1810.93</v>
      </c>
      <c r="H179" s="118">
        <v>1840.66</v>
      </c>
      <c r="I179" s="118">
        <v>1906.53</v>
      </c>
      <c r="J179" s="118">
        <v>1716.98</v>
      </c>
      <c r="K179" s="118">
        <v>1785.16</v>
      </c>
      <c r="L179" s="118">
        <v>1888.96</v>
      </c>
      <c r="M179" s="118">
        <v>1720.66</v>
      </c>
      <c r="N179" s="118">
        <v>1746.6</v>
      </c>
      <c r="O179" s="118">
        <v>1669.4</v>
      </c>
      <c r="P179" s="118">
        <v>1634.86</v>
      </c>
      <c r="Q179" s="118">
        <v>1819.7</v>
      </c>
      <c r="R179" s="118">
        <v>1598.23</v>
      </c>
      <c r="S179" s="118">
        <v>1746.89</v>
      </c>
      <c r="T179" s="118">
        <v>1762.18</v>
      </c>
      <c r="U179" s="118">
        <v>1707.4</v>
      </c>
      <c r="V179" s="118">
        <v>1602.49</v>
      </c>
      <c r="W179" s="118">
        <v>1668.82</v>
      </c>
      <c r="X179" s="118">
        <v>1626.69</v>
      </c>
      <c r="Y179" s="118">
        <v>1639.64</v>
      </c>
      <c r="Z179" s="118">
        <v>1578.61</v>
      </c>
      <c r="AA179" s="118">
        <v>1483.49</v>
      </c>
      <c r="AB179" s="118">
        <v>2205.48</v>
      </c>
      <c r="AC179" s="118">
        <v>1715.3</v>
      </c>
      <c r="AD179" s="118">
        <v>1406.48</v>
      </c>
      <c r="AE179" s="118">
        <v>1589.2</v>
      </c>
      <c r="AF179" s="118">
        <v>1681.11</v>
      </c>
      <c r="AG179" s="118">
        <v>1562.39</v>
      </c>
      <c r="AH179" s="118">
        <v>1693.14</v>
      </c>
      <c r="AI179" s="118">
        <v>1748.91</v>
      </c>
      <c r="AJ179" s="118">
        <v>1771.8</v>
      </c>
      <c r="AK179" s="118">
        <v>2000.99</v>
      </c>
      <c r="AL179" s="118">
        <v>1622.85</v>
      </c>
      <c r="AM179" s="118">
        <v>1598.38</v>
      </c>
      <c r="AN179" s="118">
        <v>1674.21</v>
      </c>
      <c r="AO179" s="118">
        <v>1935.23</v>
      </c>
      <c r="AP179" s="118">
        <v>1464.26</v>
      </c>
      <c r="AQ179" s="118">
        <v>1996.93</v>
      </c>
      <c r="AR179" s="118">
        <v>1984.21</v>
      </c>
      <c r="AS179" s="118">
        <v>1705.87</v>
      </c>
      <c r="AT179" s="118">
        <v>1891.12</v>
      </c>
      <c r="AU179" s="118">
        <v>1928.38</v>
      </c>
      <c r="AV179" s="118">
        <v>1881.78</v>
      </c>
      <c r="AW179" s="118">
        <v>2191.06</v>
      </c>
      <c r="AX179" s="118">
        <v>1815.11</v>
      </c>
      <c r="AY179" s="118">
        <v>2018.24</v>
      </c>
      <c r="AZ179" s="118">
        <v>2408.4699999999998</v>
      </c>
      <c r="BA179" s="118">
        <v>2075.25</v>
      </c>
      <c r="BB179" s="118">
        <v>1699.08</v>
      </c>
      <c r="BC179" s="118">
        <v>2229.23</v>
      </c>
    </row>
    <row r="180" spans="1:55" x14ac:dyDescent="0.45">
      <c r="A180" s="261">
        <v>176</v>
      </c>
      <c r="B180" s="174" t="s">
        <v>105</v>
      </c>
      <c r="C180" s="119">
        <v>11.23</v>
      </c>
      <c r="D180" s="119">
        <v>15.52</v>
      </c>
      <c r="E180" s="119">
        <v>18.89</v>
      </c>
      <c r="F180" s="119">
        <v>18.87</v>
      </c>
      <c r="G180" s="119">
        <v>14.43</v>
      </c>
      <c r="H180" s="119">
        <v>16.010000000000002</v>
      </c>
      <c r="I180" s="119">
        <v>19.03</v>
      </c>
      <c r="J180" s="119">
        <v>16.07</v>
      </c>
      <c r="K180" s="119">
        <v>20.27</v>
      </c>
      <c r="L180" s="119">
        <v>16.68</v>
      </c>
      <c r="M180" s="119">
        <v>14.13</v>
      </c>
      <c r="N180" s="119">
        <v>18.73</v>
      </c>
      <c r="O180" s="119">
        <v>11.04</v>
      </c>
      <c r="P180" s="119">
        <v>12.97</v>
      </c>
      <c r="Q180" s="119">
        <v>15.61</v>
      </c>
      <c r="R180" s="119">
        <v>11.43</v>
      </c>
      <c r="S180" s="119">
        <v>13.59</v>
      </c>
      <c r="T180" s="119">
        <v>15.2</v>
      </c>
      <c r="U180" s="119">
        <v>15.47</v>
      </c>
      <c r="V180" s="119">
        <v>13.13</v>
      </c>
      <c r="W180" s="119">
        <v>13.47</v>
      </c>
      <c r="X180" s="119">
        <v>12.05</v>
      </c>
      <c r="Y180" s="119">
        <v>11.79</v>
      </c>
      <c r="Z180" s="119">
        <v>11.01</v>
      </c>
      <c r="AA180" s="119">
        <v>10.33</v>
      </c>
      <c r="AB180" s="119">
        <v>9.1199999999999992</v>
      </c>
      <c r="AC180" s="119">
        <v>12.04</v>
      </c>
      <c r="AD180" s="119">
        <v>12.53</v>
      </c>
      <c r="AE180" s="119">
        <v>15.66</v>
      </c>
      <c r="AF180" s="119">
        <v>16.27</v>
      </c>
      <c r="AG180" s="119">
        <v>13.24</v>
      </c>
      <c r="AH180" s="119">
        <v>12.56</v>
      </c>
      <c r="AI180" s="119">
        <v>12.59</v>
      </c>
      <c r="AJ180" s="119">
        <v>9.0500000000000007</v>
      </c>
      <c r="AK180" s="119">
        <v>13.39</v>
      </c>
      <c r="AL180" s="119">
        <v>12.01</v>
      </c>
      <c r="AM180" s="119">
        <v>13.95</v>
      </c>
      <c r="AN180" s="119">
        <v>21.48</v>
      </c>
      <c r="AO180" s="119">
        <v>20.04</v>
      </c>
      <c r="AP180" s="119">
        <v>15.26</v>
      </c>
      <c r="AQ180" s="119">
        <v>23.63</v>
      </c>
      <c r="AR180" s="119">
        <v>28.16</v>
      </c>
      <c r="AS180" s="119">
        <v>24.01</v>
      </c>
      <c r="AT180" s="119">
        <v>29.11</v>
      </c>
      <c r="AU180" s="119">
        <v>12.22</v>
      </c>
      <c r="AV180" s="119">
        <v>12.34</v>
      </c>
      <c r="AW180" s="119">
        <v>12.77</v>
      </c>
      <c r="AX180" s="119">
        <v>14</v>
      </c>
      <c r="AY180" s="119">
        <v>11.94</v>
      </c>
      <c r="AZ180" s="119">
        <v>17.7</v>
      </c>
      <c r="BA180" s="119">
        <v>25.58</v>
      </c>
      <c r="BB180" s="119">
        <v>21.36</v>
      </c>
      <c r="BC180" s="119">
        <v>27.49</v>
      </c>
    </row>
    <row r="181" spans="1:55" ht="29.25" x14ac:dyDescent="0.45">
      <c r="A181" s="260">
        <v>177</v>
      </c>
      <c r="B181" s="173" t="s">
        <v>275</v>
      </c>
      <c r="C181" s="120">
        <v>0.24</v>
      </c>
      <c r="D181" s="120">
        <v>0.22</v>
      </c>
      <c r="E181" s="120">
        <v>0.23</v>
      </c>
      <c r="F181" s="120">
        <v>0.04</v>
      </c>
      <c r="G181" s="120">
        <v>0.16</v>
      </c>
      <c r="H181" s="120">
        <v>0.21</v>
      </c>
      <c r="I181" s="120">
        <v>0.17</v>
      </c>
      <c r="J181" s="120">
        <v>0.26</v>
      </c>
      <c r="K181" s="120">
        <v>0.4</v>
      </c>
      <c r="L181" s="120">
        <v>0.24</v>
      </c>
      <c r="M181" s="120">
        <v>0.08</v>
      </c>
      <c r="N181" s="120">
        <v>0.27</v>
      </c>
      <c r="O181" s="120">
        <v>0.17</v>
      </c>
      <c r="P181" s="120">
        <v>7.0000000000000007E-2</v>
      </c>
      <c r="Q181" s="120">
        <v>0</v>
      </c>
      <c r="R181" s="120">
        <v>0</v>
      </c>
      <c r="S181" s="120">
        <v>0.17</v>
      </c>
      <c r="T181" s="120">
        <v>0.12</v>
      </c>
      <c r="U181" s="120">
        <v>7.0000000000000007E-2</v>
      </c>
      <c r="V181" s="120">
        <v>0.71</v>
      </c>
      <c r="W181" s="120">
        <v>0</v>
      </c>
      <c r="X181" s="120">
        <v>0.06</v>
      </c>
      <c r="Y181" s="120">
        <v>0.08</v>
      </c>
      <c r="Z181" s="120">
        <v>0.03</v>
      </c>
      <c r="AA181" s="116"/>
      <c r="AB181" s="120">
        <v>0.09</v>
      </c>
      <c r="AC181" s="120">
        <v>0</v>
      </c>
      <c r="AD181" s="120">
        <v>0.03</v>
      </c>
      <c r="AE181" s="120">
        <v>7.0000000000000007E-2</v>
      </c>
      <c r="AF181" s="120">
        <v>0.09</v>
      </c>
      <c r="AG181" s="120">
        <v>0.14000000000000001</v>
      </c>
      <c r="AH181" s="120">
        <v>0.03</v>
      </c>
      <c r="AI181" s="120">
        <v>0.01</v>
      </c>
      <c r="AJ181" s="120">
        <v>0.08</v>
      </c>
      <c r="AK181" s="120">
        <v>0.05</v>
      </c>
      <c r="AL181" s="120">
        <v>0.04</v>
      </c>
      <c r="AM181" s="120">
        <v>0.15</v>
      </c>
      <c r="AN181" s="120">
        <v>7.0000000000000007E-2</v>
      </c>
      <c r="AO181" s="120">
        <v>0.05</v>
      </c>
      <c r="AP181" s="120">
        <v>0.02</v>
      </c>
      <c r="AQ181" s="120">
        <v>0.12</v>
      </c>
      <c r="AR181" s="120">
        <v>0.08</v>
      </c>
      <c r="AS181" s="120">
        <v>0.1</v>
      </c>
      <c r="AT181" s="120">
        <v>0.05</v>
      </c>
      <c r="AU181" s="120">
        <v>0.05</v>
      </c>
      <c r="AV181" s="120">
        <v>0.01</v>
      </c>
      <c r="AW181" s="120">
        <v>0.16</v>
      </c>
      <c r="AX181" s="120">
        <v>0.06</v>
      </c>
      <c r="AY181" s="120">
        <v>0.02</v>
      </c>
      <c r="AZ181" s="120">
        <v>0.16</v>
      </c>
      <c r="BA181" s="120">
        <v>0.06</v>
      </c>
      <c r="BB181" s="120">
        <v>0.12</v>
      </c>
      <c r="BC181" s="120">
        <v>0.1</v>
      </c>
    </row>
    <row r="182" spans="1:55" x14ac:dyDescent="0.45">
      <c r="A182" s="261">
        <v>178</v>
      </c>
      <c r="B182" s="174" t="s">
        <v>58</v>
      </c>
      <c r="C182" s="119">
        <v>417.89</v>
      </c>
      <c r="D182" s="119">
        <v>345.13</v>
      </c>
      <c r="E182" s="119">
        <v>388.23</v>
      </c>
      <c r="F182" s="119">
        <v>398.74</v>
      </c>
      <c r="G182" s="119">
        <v>457.07</v>
      </c>
      <c r="H182" s="119">
        <v>341.23</v>
      </c>
      <c r="I182" s="119">
        <v>315.08</v>
      </c>
      <c r="J182" s="119">
        <v>332.34</v>
      </c>
      <c r="K182" s="119">
        <v>339.37</v>
      </c>
      <c r="L182" s="119">
        <v>389.59</v>
      </c>
      <c r="M182" s="119">
        <v>408.37</v>
      </c>
      <c r="N182" s="119">
        <v>392.44</v>
      </c>
      <c r="O182" s="119">
        <v>361.55</v>
      </c>
      <c r="P182" s="119">
        <v>458.04</v>
      </c>
      <c r="Q182" s="119">
        <v>515.77</v>
      </c>
      <c r="R182" s="119">
        <v>401.54</v>
      </c>
      <c r="S182" s="119">
        <v>357.34</v>
      </c>
      <c r="T182" s="119">
        <v>406.9</v>
      </c>
      <c r="U182" s="119">
        <v>424.45</v>
      </c>
      <c r="V182" s="119">
        <v>404.65</v>
      </c>
      <c r="W182" s="119">
        <v>356.51</v>
      </c>
      <c r="X182" s="119">
        <v>338.08</v>
      </c>
      <c r="Y182" s="119">
        <v>489.3</v>
      </c>
      <c r="Z182" s="119">
        <v>444.34</v>
      </c>
      <c r="AA182" s="119">
        <v>382.32</v>
      </c>
      <c r="AB182" s="119">
        <v>337.94</v>
      </c>
      <c r="AC182" s="119">
        <v>378.16</v>
      </c>
      <c r="AD182" s="119">
        <v>294.22000000000003</v>
      </c>
      <c r="AE182" s="119">
        <v>373.17</v>
      </c>
      <c r="AF182" s="119">
        <v>331.1</v>
      </c>
      <c r="AG182" s="119">
        <v>340.6</v>
      </c>
      <c r="AH182" s="119">
        <v>336.09</v>
      </c>
      <c r="AI182" s="119">
        <v>356.22</v>
      </c>
      <c r="AJ182" s="119">
        <v>457.37</v>
      </c>
      <c r="AK182" s="119">
        <v>490.3</v>
      </c>
      <c r="AL182" s="119">
        <v>594.37</v>
      </c>
      <c r="AM182" s="119">
        <v>466.49</v>
      </c>
      <c r="AN182" s="119">
        <v>417.12</v>
      </c>
      <c r="AO182" s="119">
        <v>482.42</v>
      </c>
      <c r="AP182" s="119">
        <v>313.36</v>
      </c>
      <c r="AQ182" s="119">
        <v>436.04</v>
      </c>
      <c r="AR182" s="119">
        <v>377.87</v>
      </c>
      <c r="AS182" s="119">
        <v>427.03</v>
      </c>
      <c r="AT182" s="119">
        <v>395.83</v>
      </c>
      <c r="AU182" s="119">
        <v>383.52</v>
      </c>
      <c r="AV182" s="119">
        <v>479.82</v>
      </c>
      <c r="AW182" s="119">
        <v>493.39</v>
      </c>
      <c r="AX182" s="119">
        <v>621.52</v>
      </c>
      <c r="AY182" s="119">
        <v>437.85</v>
      </c>
      <c r="AZ182" s="119">
        <v>609.76</v>
      </c>
      <c r="BA182" s="119">
        <v>619.03</v>
      </c>
      <c r="BB182" s="119">
        <v>467.16</v>
      </c>
      <c r="BC182" s="119">
        <v>669.96</v>
      </c>
    </row>
    <row r="183" spans="1:55" x14ac:dyDescent="0.45">
      <c r="A183" s="260">
        <v>179</v>
      </c>
      <c r="B183" s="173" t="s">
        <v>276</v>
      </c>
      <c r="C183" s="120">
        <v>0.08</v>
      </c>
      <c r="D183" s="120">
        <v>0.15</v>
      </c>
      <c r="E183" s="120">
        <v>0.39</v>
      </c>
      <c r="F183" s="120">
        <v>0.32</v>
      </c>
      <c r="G183" s="120">
        <v>0.2</v>
      </c>
      <c r="H183" s="120">
        <v>0.24</v>
      </c>
      <c r="I183" s="120">
        <v>0.61</v>
      </c>
      <c r="J183" s="120">
        <v>0.41</v>
      </c>
      <c r="K183" s="120">
        <v>0.52</v>
      </c>
      <c r="L183" s="120">
        <v>0.52</v>
      </c>
      <c r="M183" s="120">
        <v>0.51</v>
      </c>
      <c r="N183" s="120">
        <v>0.17</v>
      </c>
      <c r="O183" s="120">
        <v>0.09</v>
      </c>
      <c r="P183" s="120">
        <v>0.28999999999999998</v>
      </c>
      <c r="Q183" s="120">
        <v>0.18</v>
      </c>
      <c r="R183" s="120">
        <v>0.14000000000000001</v>
      </c>
      <c r="S183" s="120">
        <v>0.08</v>
      </c>
      <c r="T183" s="120">
        <v>0.18</v>
      </c>
      <c r="U183" s="120">
        <v>0.09</v>
      </c>
      <c r="V183" s="120">
        <v>0.14000000000000001</v>
      </c>
      <c r="W183" s="120">
        <v>0.25</v>
      </c>
      <c r="X183" s="120">
        <v>0.14000000000000001</v>
      </c>
      <c r="Y183" s="120">
        <v>0.09</v>
      </c>
      <c r="Z183" s="120">
        <v>0.06</v>
      </c>
      <c r="AA183" s="120">
        <v>0.03</v>
      </c>
      <c r="AB183" s="120">
        <v>0.12</v>
      </c>
      <c r="AC183" s="120">
        <v>0.14000000000000001</v>
      </c>
      <c r="AD183" s="120">
        <v>0.12</v>
      </c>
      <c r="AE183" s="120">
        <v>0.43</v>
      </c>
      <c r="AF183" s="120">
        <v>0.35</v>
      </c>
      <c r="AG183" s="120">
        <v>0.43</v>
      </c>
      <c r="AH183" s="120">
        <v>0.28000000000000003</v>
      </c>
      <c r="AI183" s="120">
        <v>0.28000000000000003</v>
      </c>
      <c r="AJ183" s="120">
        <v>0.16</v>
      </c>
      <c r="AK183" s="120">
        <v>0.23</v>
      </c>
      <c r="AL183" s="120">
        <v>7.0000000000000007E-2</v>
      </c>
      <c r="AM183" s="120">
        <v>0.19</v>
      </c>
      <c r="AN183" s="120">
        <v>0.21</v>
      </c>
      <c r="AO183" s="120">
        <v>0.88</v>
      </c>
      <c r="AP183" s="120">
        <v>0.23</v>
      </c>
      <c r="AQ183" s="120">
        <v>0.35</v>
      </c>
      <c r="AR183" s="120">
        <v>0.34</v>
      </c>
      <c r="AS183" s="120">
        <v>0.38</v>
      </c>
      <c r="AT183" s="120">
        <v>0.27</v>
      </c>
      <c r="AU183" s="120">
        <v>0.36</v>
      </c>
      <c r="AV183" s="120">
        <v>0.14000000000000001</v>
      </c>
      <c r="AW183" s="120">
        <v>0.17</v>
      </c>
      <c r="AX183" s="120">
        <v>0.15</v>
      </c>
      <c r="AY183" s="120">
        <v>0.25</v>
      </c>
      <c r="AZ183" s="120">
        <v>0.19</v>
      </c>
      <c r="BA183" s="120">
        <v>0.13</v>
      </c>
      <c r="BB183" s="120">
        <v>0.23</v>
      </c>
      <c r="BC183" s="120">
        <v>0.26</v>
      </c>
    </row>
    <row r="184" spans="1:55" ht="29.25" x14ac:dyDescent="0.45">
      <c r="A184" s="261">
        <v>180</v>
      </c>
      <c r="B184" s="174" t="s">
        <v>277</v>
      </c>
      <c r="C184" s="117"/>
      <c r="D184" s="119">
        <v>0.19</v>
      </c>
      <c r="E184" s="119">
        <v>0.22</v>
      </c>
      <c r="F184" s="119">
        <v>0.06</v>
      </c>
      <c r="G184" s="119">
        <v>0.66</v>
      </c>
      <c r="H184" s="119">
        <v>0.03</v>
      </c>
      <c r="I184" s="119">
        <v>0.18</v>
      </c>
      <c r="J184" s="119">
        <v>0.09</v>
      </c>
      <c r="K184" s="119">
        <v>0</v>
      </c>
      <c r="L184" s="119">
        <v>0.17</v>
      </c>
      <c r="M184" s="119">
        <v>0.08</v>
      </c>
      <c r="N184" s="119">
        <v>0</v>
      </c>
      <c r="O184" s="119">
        <v>0.18</v>
      </c>
      <c r="P184" s="119">
        <v>0.12</v>
      </c>
      <c r="Q184" s="119">
        <v>7.0000000000000007E-2</v>
      </c>
      <c r="R184" s="119">
        <v>0.19</v>
      </c>
      <c r="S184" s="119">
        <v>0.17</v>
      </c>
      <c r="T184" s="119">
        <v>0.13</v>
      </c>
      <c r="U184" s="119">
        <v>0.3</v>
      </c>
      <c r="V184" s="119">
        <v>0.08</v>
      </c>
      <c r="W184" s="119">
        <v>7.0000000000000007E-2</v>
      </c>
      <c r="X184" s="119">
        <v>0.11</v>
      </c>
      <c r="Y184" s="119">
        <v>0.08</v>
      </c>
      <c r="Z184" s="119">
        <v>0.02</v>
      </c>
      <c r="AA184" s="119">
        <v>0.25</v>
      </c>
      <c r="AB184" s="119">
        <v>0.18</v>
      </c>
      <c r="AC184" s="119">
        <v>0.35</v>
      </c>
      <c r="AD184" s="119">
        <v>0.2</v>
      </c>
      <c r="AE184" s="119">
        <v>0.03</v>
      </c>
      <c r="AF184" s="119">
        <v>0.25</v>
      </c>
      <c r="AG184" s="119">
        <v>0.15</v>
      </c>
      <c r="AH184" s="119">
        <v>0</v>
      </c>
      <c r="AI184" s="119">
        <v>0.12</v>
      </c>
      <c r="AJ184" s="119">
        <v>0.06</v>
      </c>
      <c r="AK184" s="119">
        <v>0.12</v>
      </c>
      <c r="AL184" s="119">
        <v>0.11</v>
      </c>
      <c r="AM184" s="119">
        <v>0.31</v>
      </c>
      <c r="AN184" s="119">
        <v>0.47</v>
      </c>
      <c r="AO184" s="119">
        <v>0.85</v>
      </c>
      <c r="AP184" s="119">
        <v>0.47</v>
      </c>
      <c r="AQ184" s="119">
        <v>0.48</v>
      </c>
      <c r="AR184" s="119">
        <v>7.0000000000000007E-2</v>
      </c>
      <c r="AS184" s="119">
        <v>0.36</v>
      </c>
      <c r="AT184" s="119">
        <v>0.18</v>
      </c>
      <c r="AU184" s="119">
        <v>0.25</v>
      </c>
      <c r="AV184" s="119">
        <v>0.1</v>
      </c>
      <c r="AW184" s="119">
        <v>7.0000000000000007E-2</v>
      </c>
      <c r="AX184" s="119">
        <v>0.01</v>
      </c>
      <c r="AY184" s="119">
        <v>0.17</v>
      </c>
      <c r="AZ184" s="119">
        <v>0.32</v>
      </c>
      <c r="BA184" s="119">
        <v>0.38</v>
      </c>
      <c r="BB184" s="119">
        <v>0.27</v>
      </c>
      <c r="BC184" s="119">
        <v>0.25</v>
      </c>
    </row>
    <row r="185" spans="1:55" ht="42" x14ac:dyDescent="0.45">
      <c r="A185" s="260">
        <v>181</v>
      </c>
      <c r="B185" s="173" t="s">
        <v>278</v>
      </c>
      <c r="C185" s="120">
        <v>0.15</v>
      </c>
      <c r="D185" s="120">
        <v>0.06</v>
      </c>
      <c r="E185" s="120">
        <v>0.52</v>
      </c>
      <c r="F185" s="120">
        <v>0.19</v>
      </c>
      <c r="G185" s="120">
        <v>0.1</v>
      </c>
      <c r="H185" s="120">
        <v>0.14000000000000001</v>
      </c>
      <c r="I185" s="120">
        <v>0.17</v>
      </c>
      <c r="J185" s="120">
        <v>0.22</v>
      </c>
      <c r="K185" s="120">
        <v>0.19</v>
      </c>
      <c r="L185" s="120">
        <v>0.02</v>
      </c>
      <c r="M185" s="120">
        <v>0.28000000000000003</v>
      </c>
      <c r="N185" s="120">
        <v>0.12</v>
      </c>
      <c r="O185" s="120">
        <v>0.28000000000000003</v>
      </c>
      <c r="P185" s="120">
        <v>0.11</v>
      </c>
      <c r="Q185" s="120">
        <v>0.17</v>
      </c>
      <c r="R185" s="120">
        <v>0.21</v>
      </c>
      <c r="S185" s="120">
        <v>0.08</v>
      </c>
      <c r="T185" s="120">
        <v>0.02</v>
      </c>
      <c r="U185" s="120">
        <v>0.18</v>
      </c>
      <c r="V185" s="120">
        <v>0.23</v>
      </c>
      <c r="W185" s="120">
        <v>0.28999999999999998</v>
      </c>
      <c r="X185" s="120">
        <v>0.34</v>
      </c>
      <c r="Y185" s="120">
        <v>0.2</v>
      </c>
      <c r="Z185" s="120">
        <v>0.06</v>
      </c>
      <c r="AA185" s="120">
        <v>0.16</v>
      </c>
      <c r="AB185" s="120">
        <v>0.13</v>
      </c>
      <c r="AC185" s="120">
        <v>0.39</v>
      </c>
      <c r="AD185" s="120">
        <v>0</v>
      </c>
      <c r="AE185" s="120">
        <v>0.28999999999999998</v>
      </c>
      <c r="AF185" s="120">
        <v>0.31</v>
      </c>
      <c r="AG185" s="120">
        <v>0.09</v>
      </c>
      <c r="AH185" s="120">
        <v>0.25</v>
      </c>
      <c r="AI185" s="120">
        <v>0.22</v>
      </c>
      <c r="AJ185" s="120">
        <v>0.21</v>
      </c>
      <c r="AK185" s="120">
        <v>0.04</v>
      </c>
      <c r="AL185" s="120">
        <v>0.33</v>
      </c>
      <c r="AM185" s="120">
        <v>0.03</v>
      </c>
      <c r="AN185" s="120">
        <v>0.26</v>
      </c>
      <c r="AO185" s="120">
        <v>7.0000000000000007E-2</v>
      </c>
      <c r="AP185" s="120">
        <v>0.12</v>
      </c>
      <c r="AQ185" s="120">
        <v>0.15</v>
      </c>
      <c r="AR185" s="120">
        <v>0.1</v>
      </c>
      <c r="AS185" s="120">
        <v>0.34</v>
      </c>
      <c r="AT185" s="120">
        <v>0.24</v>
      </c>
      <c r="AU185" s="120">
        <v>0.52</v>
      </c>
      <c r="AV185" s="120">
        <v>0.45</v>
      </c>
      <c r="AW185" s="120">
        <v>0.08</v>
      </c>
      <c r="AX185" s="120">
        <v>0.21</v>
      </c>
      <c r="AY185" s="120">
        <v>0.09</v>
      </c>
      <c r="AZ185" s="120">
        <v>0.04</v>
      </c>
      <c r="BA185" s="120">
        <v>7.0000000000000007E-2</v>
      </c>
      <c r="BB185" s="120">
        <v>0.27</v>
      </c>
      <c r="BC185" s="120">
        <v>0.64</v>
      </c>
    </row>
    <row r="186" spans="1:55" ht="29.25" x14ac:dyDescent="0.45">
      <c r="A186" s="261">
        <v>182</v>
      </c>
      <c r="B186" s="174" t="s">
        <v>51</v>
      </c>
      <c r="C186" s="119">
        <v>14.76</v>
      </c>
      <c r="D186" s="119">
        <v>9.6</v>
      </c>
      <c r="E186" s="119">
        <v>11.68</v>
      </c>
      <c r="F186" s="119">
        <v>3.39</v>
      </c>
      <c r="G186" s="119">
        <v>7.32</v>
      </c>
      <c r="H186" s="119">
        <v>9.25</v>
      </c>
      <c r="I186" s="119">
        <v>6.28</v>
      </c>
      <c r="J186" s="119">
        <v>8.7200000000000006</v>
      </c>
      <c r="K186" s="119">
        <v>7.15</v>
      </c>
      <c r="L186" s="119">
        <v>12.43</v>
      </c>
      <c r="M186" s="119">
        <v>6.76</v>
      </c>
      <c r="N186" s="119">
        <v>9.91</v>
      </c>
      <c r="O186" s="119">
        <v>8.61</v>
      </c>
      <c r="P186" s="119">
        <v>3.35</v>
      </c>
      <c r="Q186" s="119">
        <v>8.25</v>
      </c>
      <c r="R186" s="119">
        <v>3.63</v>
      </c>
      <c r="S186" s="119">
        <v>5.0999999999999996</v>
      </c>
      <c r="T186" s="119">
        <v>10.18</v>
      </c>
      <c r="U186" s="119">
        <v>7.12</v>
      </c>
      <c r="V186" s="119">
        <v>6.98</v>
      </c>
      <c r="W186" s="119">
        <v>3.75</v>
      </c>
      <c r="X186" s="119">
        <v>6.73</v>
      </c>
      <c r="Y186" s="119">
        <v>5.39</v>
      </c>
      <c r="Z186" s="119">
        <v>5.87</v>
      </c>
      <c r="AA186" s="119">
        <v>3.64</v>
      </c>
      <c r="AB186" s="119">
        <v>1.61</v>
      </c>
      <c r="AC186" s="119">
        <v>2.25</v>
      </c>
      <c r="AD186" s="119">
        <v>2.3199999999999998</v>
      </c>
      <c r="AE186" s="119">
        <v>1.7</v>
      </c>
      <c r="AF186" s="119">
        <v>3.79</v>
      </c>
      <c r="AG186" s="119">
        <v>2.34</v>
      </c>
      <c r="AH186" s="119">
        <v>4.01</v>
      </c>
      <c r="AI186" s="119">
        <v>2.96</v>
      </c>
      <c r="AJ186" s="119">
        <v>0.71</v>
      </c>
      <c r="AK186" s="119">
        <v>0.2</v>
      </c>
      <c r="AL186" s="119">
        <v>0.81</v>
      </c>
      <c r="AM186" s="119">
        <v>0.05</v>
      </c>
      <c r="AN186" s="119">
        <v>0.02</v>
      </c>
      <c r="AO186" s="119">
        <v>0.14000000000000001</v>
      </c>
      <c r="AP186" s="119">
        <v>0.05</v>
      </c>
      <c r="AQ186" s="119">
        <v>0.26</v>
      </c>
      <c r="AR186" s="119">
        <v>0.04</v>
      </c>
      <c r="AS186" s="119">
        <v>0.42</v>
      </c>
      <c r="AT186" s="119">
        <v>0.04</v>
      </c>
      <c r="AU186" s="119">
        <v>0.04</v>
      </c>
      <c r="AV186" s="119">
        <v>0.18</v>
      </c>
      <c r="AW186" s="119">
        <v>0.44</v>
      </c>
      <c r="AX186" s="119">
        <v>0.03</v>
      </c>
      <c r="AY186" s="119">
        <v>0.12</v>
      </c>
      <c r="AZ186" s="119">
        <v>0.09</v>
      </c>
      <c r="BA186" s="119">
        <v>0.38</v>
      </c>
      <c r="BB186" s="119">
        <v>0.01</v>
      </c>
      <c r="BC186" s="119">
        <v>0</v>
      </c>
    </row>
    <row r="187" spans="1:55" x14ac:dyDescent="0.45">
      <c r="A187" s="260">
        <v>183</v>
      </c>
      <c r="B187" s="173" t="s">
        <v>5</v>
      </c>
      <c r="C187" s="120">
        <v>366.27</v>
      </c>
      <c r="D187" s="120">
        <v>294.14999999999998</v>
      </c>
      <c r="E187" s="120">
        <v>369.16</v>
      </c>
      <c r="F187" s="120">
        <v>406.6</v>
      </c>
      <c r="G187" s="120">
        <v>410.45</v>
      </c>
      <c r="H187" s="120">
        <v>432.45</v>
      </c>
      <c r="I187" s="120">
        <v>398.63</v>
      </c>
      <c r="J187" s="120">
        <v>357.45</v>
      </c>
      <c r="K187" s="120">
        <v>412.58</v>
      </c>
      <c r="L187" s="120">
        <v>344.72</v>
      </c>
      <c r="M187" s="120">
        <v>327.78</v>
      </c>
      <c r="N187" s="120">
        <v>399.04</v>
      </c>
      <c r="O187" s="120">
        <v>313.22000000000003</v>
      </c>
      <c r="P187" s="120">
        <v>342.12</v>
      </c>
      <c r="Q187" s="120">
        <v>381.31</v>
      </c>
      <c r="R187" s="120">
        <v>345.07</v>
      </c>
      <c r="S187" s="120">
        <v>345.25</v>
      </c>
      <c r="T187" s="120">
        <v>353.95</v>
      </c>
      <c r="U187" s="120">
        <v>360.56</v>
      </c>
      <c r="V187" s="120">
        <v>356.14</v>
      </c>
      <c r="W187" s="120">
        <v>326.49</v>
      </c>
      <c r="X187" s="120">
        <v>349.8</v>
      </c>
      <c r="Y187" s="120">
        <v>324.32</v>
      </c>
      <c r="Z187" s="120">
        <v>305.7</v>
      </c>
      <c r="AA187" s="120">
        <v>288.19</v>
      </c>
      <c r="AB187" s="120">
        <v>305.18</v>
      </c>
      <c r="AC187" s="120">
        <v>355.92</v>
      </c>
      <c r="AD187" s="120">
        <v>303.67</v>
      </c>
      <c r="AE187" s="120">
        <v>330.68</v>
      </c>
      <c r="AF187" s="120">
        <v>337.89</v>
      </c>
      <c r="AG187" s="120">
        <v>326.88</v>
      </c>
      <c r="AH187" s="120">
        <v>352.01</v>
      </c>
      <c r="AI187" s="120">
        <v>375.49</v>
      </c>
      <c r="AJ187" s="120">
        <v>337.57</v>
      </c>
      <c r="AK187" s="120">
        <v>381.99</v>
      </c>
      <c r="AL187" s="120">
        <v>378.57</v>
      </c>
      <c r="AM187" s="120">
        <v>364.12</v>
      </c>
      <c r="AN187" s="120">
        <v>376.15</v>
      </c>
      <c r="AO187" s="120">
        <v>428.98</v>
      </c>
      <c r="AP187" s="120">
        <v>372.31</v>
      </c>
      <c r="AQ187" s="120">
        <v>396.11</v>
      </c>
      <c r="AR187" s="120">
        <v>438.2</v>
      </c>
      <c r="AS187" s="120">
        <v>381.33</v>
      </c>
      <c r="AT187" s="120">
        <v>410.41</v>
      </c>
      <c r="AU187" s="120">
        <v>387.19</v>
      </c>
      <c r="AV187" s="120">
        <v>345.46</v>
      </c>
      <c r="AW187" s="120">
        <v>396</v>
      </c>
      <c r="AX187" s="120">
        <v>364.04</v>
      </c>
      <c r="AY187" s="120">
        <v>363.26</v>
      </c>
      <c r="AZ187" s="120">
        <v>393.17</v>
      </c>
      <c r="BA187" s="120">
        <v>472.21</v>
      </c>
      <c r="BB187" s="120">
        <v>410.21</v>
      </c>
      <c r="BC187" s="120">
        <v>462.88</v>
      </c>
    </row>
    <row r="188" spans="1:55" x14ac:dyDescent="0.45">
      <c r="A188" s="261">
        <v>184</v>
      </c>
      <c r="B188" s="174" t="s">
        <v>279</v>
      </c>
      <c r="C188" s="119">
        <v>34.72</v>
      </c>
      <c r="D188" s="119">
        <v>34.520000000000003</v>
      </c>
      <c r="E188" s="119">
        <v>63.37</v>
      </c>
      <c r="F188" s="119">
        <v>45.8</v>
      </c>
      <c r="G188" s="119">
        <v>46.32</v>
      </c>
      <c r="H188" s="119">
        <v>42.42</v>
      </c>
      <c r="I188" s="119">
        <v>35.96</v>
      </c>
      <c r="J188" s="119">
        <v>31.35</v>
      </c>
      <c r="K188" s="119">
        <v>29.53</v>
      </c>
      <c r="L188" s="119">
        <v>30.69</v>
      </c>
      <c r="M188" s="119">
        <v>30.94</v>
      </c>
      <c r="N188" s="119">
        <v>33.1</v>
      </c>
      <c r="O188" s="119">
        <v>33.94</v>
      </c>
      <c r="P188" s="119">
        <v>41.23</v>
      </c>
      <c r="Q188" s="119">
        <v>45.52</v>
      </c>
      <c r="R188" s="119">
        <v>37.82</v>
      </c>
      <c r="S188" s="119">
        <v>25.37</v>
      </c>
      <c r="T188" s="119">
        <v>20.07</v>
      </c>
      <c r="U188" s="119">
        <v>27.19</v>
      </c>
      <c r="V188" s="119">
        <v>30.45</v>
      </c>
      <c r="W188" s="119">
        <v>35.17</v>
      </c>
      <c r="X188" s="119">
        <v>34.15</v>
      </c>
      <c r="Y188" s="119">
        <v>37.19</v>
      </c>
      <c r="Z188" s="119">
        <v>31.79</v>
      </c>
      <c r="AA188" s="119">
        <v>28.55</v>
      </c>
      <c r="AB188" s="119">
        <v>32.340000000000003</v>
      </c>
      <c r="AC188" s="119">
        <v>45.81</v>
      </c>
      <c r="AD188" s="119">
        <v>31.58</v>
      </c>
      <c r="AE188" s="119">
        <v>27.86</v>
      </c>
      <c r="AF188" s="119">
        <v>26.01</v>
      </c>
      <c r="AG188" s="119">
        <v>23.74</v>
      </c>
      <c r="AH188" s="119">
        <v>33.03</v>
      </c>
      <c r="AI188" s="119">
        <v>25.45</v>
      </c>
      <c r="AJ188" s="119">
        <v>16.27</v>
      </c>
      <c r="AK188" s="119">
        <v>22.37</v>
      </c>
      <c r="AL188" s="119">
        <v>20.48</v>
      </c>
      <c r="AM188" s="119">
        <v>24.33</v>
      </c>
      <c r="AN188" s="119">
        <v>23.99</v>
      </c>
      <c r="AO188" s="119">
        <v>24.13</v>
      </c>
      <c r="AP188" s="119">
        <v>22.35</v>
      </c>
      <c r="AQ188" s="119">
        <v>23.88</v>
      </c>
      <c r="AR188" s="119">
        <v>30.66</v>
      </c>
      <c r="AS188" s="119">
        <v>22.63</v>
      </c>
      <c r="AT188" s="119">
        <v>21.55</v>
      </c>
      <c r="AU188" s="119">
        <v>28.88</v>
      </c>
      <c r="AV188" s="119">
        <v>25.93</v>
      </c>
      <c r="AW188" s="119">
        <v>19.63</v>
      </c>
      <c r="AX188" s="119">
        <v>22.96</v>
      </c>
      <c r="AY188" s="119">
        <v>23.97</v>
      </c>
      <c r="AZ188" s="119">
        <v>36.549999999999997</v>
      </c>
      <c r="BA188" s="119">
        <v>32.799999999999997</v>
      </c>
      <c r="BB188" s="119">
        <v>28.16</v>
      </c>
      <c r="BC188" s="119">
        <v>21.94</v>
      </c>
    </row>
    <row r="189" spans="1:55" ht="42" x14ac:dyDescent="0.45">
      <c r="A189" s="260">
        <v>185</v>
      </c>
      <c r="B189" s="173" t="s">
        <v>280</v>
      </c>
      <c r="C189" s="120">
        <v>0.04</v>
      </c>
      <c r="D189" s="120">
        <v>0</v>
      </c>
      <c r="E189" s="120">
        <v>0.1</v>
      </c>
      <c r="F189" s="120">
        <v>0.13</v>
      </c>
      <c r="G189" s="120">
        <v>0.1</v>
      </c>
      <c r="H189" s="120">
        <v>0.1</v>
      </c>
      <c r="I189" s="120">
        <v>0.09</v>
      </c>
      <c r="J189" s="120">
        <v>0.02</v>
      </c>
      <c r="K189" s="120">
        <v>0.06</v>
      </c>
      <c r="L189" s="120">
        <v>0.19</v>
      </c>
      <c r="M189" s="120">
        <v>7.0000000000000007E-2</v>
      </c>
      <c r="N189" s="120">
        <v>0.09</v>
      </c>
      <c r="O189" s="120">
        <v>0.2</v>
      </c>
      <c r="P189" s="120">
        <v>0.17</v>
      </c>
      <c r="Q189" s="120">
        <v>0.2</v>
      </c>
      <c r="R189" s="120">
        <v>0.15</v>
      </c>
      <c r="S189" s="120">
        <v>0.13</v>
      </c>
      <c r="T189" s="120">
        <v>0.03</v>
      </c>
      <c r="U189" s="120">
        <v>0.13</v>
      </c>
      <c r="V189" s="120">
        <v>0.02</v>
      </c>
      <c r="W189" s="120">
        <v>0.19</v>
      </c>
      <c r="X189" s="120">
        <v>0.18</v>
      </c>
      <c r="Y189" s="120">
        <v>0.28999999999999998</v>
      </c>
      <c r="Z189" s="120">
        <v>0.28000000000000003</v>
      </c>
      <c r="AA189" s="120">
        <v>0.15</v>
      </c>
      <c r="AB189" s="120">
        <v>0.36</v>
      </c>
      <c r="AC189" s="120">
        <v>0.2</v>
      </c>
      <c r="AD189" s="120">
        <v>0.19</v>
      </c>
      <c r="AE189" s="120">
        <v>0.19</v>
      </c>
      <c r="AF189" s="120">
        <v>0.1</v>
      </c>
      <c r="AG189" s="120">
        <v>0.05</v>
      </c>
      <c r="AH189" s="120">
        <v>0.17</v>
      </c>
      <c r="AI189" s="120">
        <v>0.1</v>
      </c>
      <c r="AJ189" s="120">
        <v>0.16</v>
      </c>
      <c r="AK189" s="120">
        <v>0.31</v>
      </c>
      <c r="AL189" s="120">
        <v>0.22</v>
      </c>
      <c r="AM189" s="120">
        <v>0.14000000000000001</v>
      </c>
      <c r="AN189" s="120">
        <v>0.22</v>
      </c>
      <c r="AO189" s="120">
        <v>0.18</v>
      </c>
      <c r="AP189" s="120">
        <v>0.14000000000000001</v>
      </c>
      <c r="AQ189" s="120">
        <v>0.19</v>
      </c>
      <c r="AR189" s="120">
        <v>0.23</v>
      </c>
      <c r="AS189" s="120">
        <v>0.18</v>
      </c>
      <c r="AT189" s="120">
        <v>1.05</v>
      </c>
      <c r="AU189" s="120">
        <v>0.46</v>
      </c>
      <c r="AV189" s="120">
        <v>0.31</v>
      </c>
      <c r="AW189" s="120">
        <v>0.04</v>
      </c>
      <c r="AX189" s="120">
        <v>0.31</v>
      </c>
      <c r="AY189" s="120">
        <v>0.13</v>
      </c>
      <c r="AZ189" s="120">
        <v>0.2</v>
      </c>
      <c r="BA189" s="120">
        <v>0.21</v>
      </c>
      <c r="BB189" s="120">
        <v>0.08</v>
      </c>
      <c r="BC189" s="120">
        <v>0.31</v>
      </c>
    </row>
    <row r="190" spans="1:55" ht="29.25" x14ac:dyDescent="0.45">
      <c r="A190" s="261">
        <v>186</v>
      </c>
      <c r="B190" s="174" t="s">
        <v>61</v>
      </c>
      <c r="C190" s="119">
        <v>1.25</v>
      </c>
      <c r="D190" s="119">
        <v>9.34</v>
      </c>
      <c r="E190" s="119">
        <v>5.81</v>
      </c>
      <c r="F190" s="119">
        <v>3.46</v>
      </c>
      <c r="G190" s="119">
        <v>2.52</v>
      </c>
      <c r="H190" s="119">
        <v>3.51</v>
      </c>
      <c r="I190" s="119">
        <v>5.89</v>
      </c>
      <c r="J190" s="119">
        <v>8.9499999999999993</v>
      </c>
      <c r="K190" s="119">
        <v>6.49</v>
      </c>
      <c r="L190" s="119">
        <v>4.2300000000000004</v>
      </c>
      <c r="M190" s="119">
        <v>2.93</v>
      </c>
      <c r="N190" s="119">
        <v>3.96</v>
      </c>
      <c r="O190" s="119">
        <v>4.45</v>
      </c>
      <c r="P190" s="119">
        <v>3.34</v>
      </c>
      <c r="Q190" s="119">
        <v>2.93</v>
      </c>
      <c r="R190" s="119">
        <v>3.57</v>
      </c>
      <c r="S190" s="119">
        <v>1.08</v>
      </c>
      <c r="T190" s="119">
        <v>2.19</v>
      </c>
      <c r="U190" s="119">
        <v>4.2300000000000004</v>
      </c>
      <c r="V190" s="119">
        <v>3.52</v>
      </c>
      <c r="W190" s="119">
        <v>2.2999999999999998</v>
      </c>
      <c r="X190" s="119">
        <v>4.37</v>
      </c>
      <c r="Y190" s="119">
        <v>2.5</v>
      </c>
      <c r="Z190" s="119">
        <v>1.79</v>
      </c>
      <c r="AA190" s="119">
        <v>0.63</v>
      </c>
      <c r="AB190" s="119">
        <v>2.1800000000000002</v>
      </c>
      <c r="AC190" s="119">
        <v>1.54</v>
      </c>
      <c r="AD190" s="119">
        <v>2.77</v>
      </c>
      <c r="AE190" s="119">
        <v>2.37</v>
      </c>
      <c r="AF190" s="119">
        <v>2.87</v>
      </c>
      <c r="AG190" s="119">
        <v>3.38</v>
      </c>
      <c r="AH190" s="119">
        <v>3.18</v>
      </c>
      <c r="AI190" s="119">
        <v>6.3</v>
      </c>
      <c r="AJ190" s="119">
        <v>5.17</v>
      </c>
      <c r="AK190" s="119">
        <v>1.1399999999999999</v>
      </c>
      <c r="AL190" s="119">
        <v>6.33</v>
      </c>
      <c r="AM190" s="119">
        <v>5.85</v>
      </c>
      <c r="AN190" s="119">
        <v>1.97</v>
      </c>
      <c r="AO190" s="119">
        <v>2.5499999999999998</v>
      </c>
      <c r="AP190" s="119">
        <v>3.91</v>
      </c>
      <c r="AQ190" s="119">
        <v>5.64</v>
      </c>
      <c r="AR190" s="119">
        <v>4.09</v>
      </c>
      <c r="AS190" s="119">
        <v>6.29</v>
      </c>
      <c r="AT190" s="119">
        <v>3.79</v>
      </c>
      <c r="AU190" s="119">
        <v>4.08</v>
      </c>
      <c r="AV190" s="119">
        <v>5.45</v>
      </c>
      <c r="AW190" s="119">
        <v>2.57</v>
      </c>
      <c r="AX190" s="119">
        <v>3.88</v>
      </c>
      <c r="AY190" s="119">
        <v>5.08</v>
      </c>
      <c r="AZ190" s="119">
        <v>4.6900000000000004</v>
      </c>
      <c r="BA190" s="119">
        <v>6.82</v>
      </c>
      <c r="BB190" s="119">
        <v>2.81</v>
      </c>
      <c r="BC190" s="119">
        <v>2.08</v>
      </c>
    </row>
    <row r="191" spans="1:55" x14ac:dyDescent="0.45">
      <c r="A191" s="260">
        <v>187</v>
      </c>
      <c r="B191" s="173" t="s">
        <v>59</v>
      </c>
      <c r="C191" s="120">
        <v>345.45</v>
      </c>
      <c r="D191" s="120">
        <v>323.2</v>
      </c>
      <c r="E191" s="120">
        <v>348.18</v>
      </c>
      <c r="F191" s="120">
        <v>324.70999999999998</v>
      </c>
      <c r="G191" s="120">
        <v>358.16</v>
      </c>
      <c r="H191" s="120">
        <v>338.8</v>
      </c>
      <c r="I191" s="120">
        <v>331.49</v>
      </c>
      <c r="J191" s="120">
        <v>292.47000000000003</v>
      </c>
      <c r="K191" s="120">
        <v>319.79000000000002</v>
      </c>
      <c r="L191" s="120">
        <v>342.48</v>
      </c>
      <c r="M191" s="120">
        <v>332.84</v>
      </c>
      <c r="N191" s="120">
        <v>374.97</v>
      </c>
      <c r="O191" s="120">
        <v>336.59</v>
      </c>
      <c r="P191" s="120">
        <v>310.24</v>
      </c>
      <c r="Q191" s="120">
        <v>381.97</v>
      </c>
      <c r="R191" s="120">
        <v>322.06</v>
      </c>
      <c r="S191" s="120">
        <v>407.79</v>
      </c>
      <c r="T191" s="120">
        <v>336.48</v>
      </c>
      <c r="U191" s="120">
        <v>346.8</v>
      </c>
      <c r="V191" s="120">
        <v>331.51</v>
      </c>
      <c r="W191" s="120">
        <v>335.87</v>
      </c>
      <c r="X191" s="120">
        <v>329.88</v>
      </c>
      <c r="Y191" s="120">
        <v>380.38</v>
      </c>
      <c r="Z191" s="120">
        <v>417.16</v>
      </c>
      <c r="AA191" s="120">
        <v>352.9</v>
      </c>
      <c r="AB191" s="120">
        <v>305.38</v>
      </c>
      <c r="AC191" s="120">
        <v>365.15</v>
      </c>
      <c r="AD191" s="120">
        <v>317.63</v>
      </c>
      <c r="AE191" s="120">
        <v>364.16</v>
      </c>
      <c r="AF191" s="120">
        <v>319.93</v>
      </c>
      <c r="AG191" s="120">
        <v>292.45</v>
      </c>
      <c r="AH191" s="120">
        <v>316.16000000000003</v>
      </c>
      <c r="AI191" s="120">
        <v>291.42</v>
      </c>
      <c r="AJ191" s="120">
        <v>325.52999999999997</v>
      </c>
      <c r="AK191" s="120">
        <v>355.41</v>
      </c>
      <c r="AL191" s="120">
        <v>388.65</v>
      </c>
      <c r="AM191" s="120">
        <v>308.81</v>
      </c>
      <c r="AN191" s="120">
        <v>320.06</v>
      </c>
      <c r="AO191" s="120">
        <v>359.9</v>
      </c>
      <c r="AP191" s="120">
        <v>296.44</v>
      </c>
      <c r="AQ191" s="120">
        <v>347.99</v>
      </c>
      <c r="AR191" s="120">
        <v>314.58999999999997</v>
      </c>
      <c r="AS191" s="120">
        <v>285.74</v>
      </c>
      <c r="AT191" s="120">
        <v>318.74</v>
      </c>
      <c r="AU191" s="120">
        <v>309.77999999999997</v>
      </c>
      <c r="AV191" s="120">
        <v>315.62</v>
      </c>
      <c r="AW191" s="120">
        <v>381</v>
      </c>
      <c r="AX191" s="120">
        <v>391.13</v>
      </c>
      <c r="AY191" s="120">
        <v>362</v>
      </c>
      <c r="AZ191" s="120">
        <v>343.2</v>
      </c>
      <c r="BA191" s="120">
        <v>404.22</v>
      </c>
      <c r="BB191" s="120">
        <v>321.7</v>
      </c>
      <c r="BC191" s="120">
        <v>397.96</v>
      </c>
    </row>
    <row r="192" spans="1:55" ht="29.25" x14ac:dyDescent="0.45">
      <c r="A192" s="261">
        <v>188</v>
      </c>
      <c r="B192" s="174" t="s">
        <v>281</v>
      </c>
      <c r="C192" s="119">
        <v>16.760000000000002</v>
      </c>
      <c r="D192" s="119">
        <v>19.809999999999999</v>
      </c>
      <c r="E192" s="119">
        <v>23.81</v>
      </c>
      <c r="F192" s="119">
        <v>16.48</v>
      </c>
      <c r="G192" s="119">
        <v>18.38</v>
      </c>
      <c r="H192" s="119">
        <v>16.29</v>
      </c>
      <c r="I192" s="119">
        <v>16.93</v>
      </c>
      <c r="J192" s="119">
        <v>17.18</v>
      </c>
      <c r="K192" s="119">
        <v>18.79</v>
      </c>
      <c r="L192" s="119">
        <v>14.92</v>
      </c>
      <c r="M192" s="119">
        <v>13.87</v>
      </c>
      <c r="N192" s="119">
        <v>17.43</v>
      </c>
      <c r="O192" s="119">
        <v>14.88</v>
      </c>
      <c r="P192" s="119">
        <v>19.899999999999999</v>
      </c>
      <c r="Q192" s="119">
        <v>23.01</v>
      </c>
      <c r="R192" s="119">
        <v>19.05</v>
      </c>
      <c r="S192" s="119">
        <v>20.16</v>
      </c>
      <c r="T192" s="119">
        <v>19.22</v>
      </c>
      <c r="U192" s="119">
        <v>16.73</v>
      </c>
      <c r="V192" s="119">
        <v>13.93</v>
      </c>
      <c r="W192" s="119">
        <v>20.67</v>
      </c>
      <c r="X192" s="119">
        <v>21.5</v>
      </c>
      <c r="Y192" s="119">
        <v>21.67</v>
      </c>
      <c r="Z192" s="119">
        <v>18.690000000000001</v>
      </c>
      <c r="AA192" s="119">
        <v>13.99</v>
      </c>
      <c r="AB192" s="119">
        <v>20.41</v>
      </c>
      <c r="AC192" s="119">
        <v>19.41</v>
      </c>
      <c r="AD192" s="119">
        <v>16.850000000000001</v>
      </c>
      <c r="AE192" s="119">
        <v>14.44</v>
      </c>
      <c r="AF192" s="119">
        <v>13.78</v>
      </c>
      <c r="AG192" s="119">
        <v>13.6</v>
      </c>
      <c r="AH192" s="119">
        <v>11.5</v>
      </c>
      <c r="AI192" s="119">
        <v>12.44</v>
      </c>
      <c r="AJ192" s="119">
        <v>10.37</v>
      </c>
      <c r="AK192" s="119">
        <v>11.62</v>
      </c>
      <c r="AL192" s="119">
        <v>13.96</v>
      </c>
      <c r="AM192" s="119">
        <v>15.51</v>
      </c>
      <c r="AN192" s="119">
        <v>18.86</v>
      </c>
      <c r="AO192" s="119">
        <v>13.38</v>
      </c>
      <c r="AP192" s="119">
        <v>13.08</v>
      </c>
      <c r="AQ192" s="119">
        <v>14.84</v>
      </c>
      <c r="AR192" s="119">
        <v>15.67</v>
      </c>
      <c r="AS192" s="119">
        <v>13.56</v>
      </c>
      <c r="AT192" s="119">
        <v>13.38</v>
      </c>
      <c r="AU192" s="119">
        <v>8.92</v>
      </c>
      <c r="AV192" s="119">
        <v>16.850000000000001</v>
      </c>
      <c r="AW192" s="119">
        <v>11.38</v>
      </c>
      <c r="AX192" s="119">
        <v>13.38</v>
      </c>
      <c r="AY192" s="119">
        <v>13.47</v>
      </c>
      <c r="AZ192" s="119">
        <v>12.97</v>
      </c>
      <c r="BA192" s="119">
        <v>15.62</v>
      </c>
      <c r="BB192" s="119">
        <v>14.33</v>
      </c>
      <c r="BC192" s="119">
        <v>14.93</v>
      </c>
    </row>
    <row r="193" spans="1:55" ht="29.25" x14ac:dyDescent="0.45">
      <c r="A193" s="260">
        <v>189</v>
      </c>
      <c r="B193" s="173" t="s">
        <v>282</v>
      </c>
      <c r="C193" s="120">
        <v>0.26</v>
      </c>
      <c r="D193" s="120">
        <v>0.22</v>
      </c>
      <c r="E193" s="120">
        <v>0.44</v>
      </c>
      <c r="F193" s="120">
        <v>0.49</v>
      </c>
      <c r="G193" s="120">
        <v>0.49</v>
      </c>
      <c r="H193" s="120">
        <v>0.34</v>
      </c>
      <c r="I193" s="120">
        <v>0.69</v>
      </c>
      <c r="J193" s="120">
        <v>0.25</v>
      </c>
      <c r="K193" s="120">
        <v>0.28999999999999998</v>
      </c>
      <c r="L193" s="120">
        <v>0.34</v>
      </c>
      <c r="M193" s="120">
        <v>0.13</v>
      </c>
      <c r="N193" s="120">
        <v>0.2</v>
      </c>
      <c r="O193" s="120">
        <v>0.36</v>
      </c>
      <c r="P193" s="120">
        <v>0.52</v>
      </c>
      <c r="Q193" s="120">
        <v>0.5</v>
      </c>
      <c r="R193" s="120">
        <v>0.56999999999999995</v>
      </c>
      <c r="S193" s="120">
        <v>0.34</v>
      </c>
      <c r="T193" s="120">
        <v>0.44</v>
      </c>
      <c r="U193" s="120">
        <v>0.61</v>
      </c>
      <c r="V193" s="120">
        <v>0.54</v>
      </c>
      <c r="W193" s="120">
        <v>0.45</v>
      </c>
      <c r="X193" s="120">
        <v>0.33</v>
      </c>
      <c r="Y193" s="120">
        <v>0.5</v>
      </c>
      <c r="Z193" s="120">
        <v>0.35</v>
      </c>
      <c r="AA193" s="120">
        <v>0.43</v>
      </c>
      <c r="AB193" s="120">
        <v>0.51</v>
      </c>
      <c r="AC193" s="120">
        <v>0.65</v>
      </c>
      <c r="AD193" s="120">
        <v>0.48</v>
      </c>
      <c r="AE193" s="120">
        <v>0.3</v>
      </c>
      <c r="AF193" s="120">
        <v>0.87</v>
      </c>
      <c r="AG193" s="120">
        <v>0.41</v>
      </c>
      <c r="AH193" s="120">
        <v>0.65</v>
      </c>
      <c r="AI193" s="120">
        <v>0.22</v>
      </c>
      <c r="AJ193" s="120">
        <v>0.43</v>
      </c>
      <c r="AK193" s="120">
        <v>0.38</v>
      </c>
      <c r="AL193" s="120">
        <v>0.5</v>
      </c>
      <c r="AM193" s="120">
        <v>0.47</v>
      </c>
      <c r="AN193" s="120">
        <v>0.39</v>
      </c>
      <c r="AO193" s="120">
        <v>0.85</v>
      </c>
      <c r="AP193" s="120">
        <v>0.5</v>
      </c>
      <c r="AQ193" s="120">
        <v>0.59</v>
      </c>
      <c r="AR193" s="120">
        <v>0.82</v>
      </c>
      <c r="AS193" s="120">
        <v>0.71</v>
      </c>
      <c r="AT193" s="120">
        <v>0.68</v>
      </c>
      <c r="AU193" s="120">
        <v>0.83</v>
      </c>
      <c r="AV193" s="120">
        <v>0.85</v>
      </c>
      <c r="AW193" s="120">
        <v>0.82</v>
      </c>
      <c r="AX193" s="120">
        <v>0.45</v>
      </c>
      <c r="AY193" s="120">
        <v>0.7</v>
      </c>
      <c r="AZ193" s="120">
        <v>0.37</v>
      </c>
      <c r="BA193" s="120">
        <v>0.54</v>
      </c>
      <c r="BB193" s="120">
        <v>0.56999999999999995</v>
      </c>
      <c r="BC193" s="120">
        <v>1</v>
      </c>
    </row>
    <row r="194" spans="1:55" ht="42" x14ac:dyDescent="0.45">
      <c r="A194" s="261">
        <v>190</v>
      </c>
      <c r="B194" s="174" t="s">
        <v>53</v>
      </c>
      <c r="C194" s="119">
        <v>13.13</v>
      </c>
      <c r="D194" s="119">
        <v>10.02</v>
      </c>
      <c r="E194" s="119">
        <v>10.92</v>
      </c>
      <c r="F194" s="119">
        <v>9.39</v>
      </c>
      <c r="G194" s="119">
        <v>14.48</v>
      </c>
      <c r="H194" s="119">
        <v>13.37</v>
      </c>
      <c r="I194" s="119">
        <v>11.14</v>
      </c>
      <c r="J194" s="119">
        <v>14.73</v>
      </c>
      <c r="K194" s="119">
        <v>15.67</v>
      </c>
      <c r="L194" s="119">
        <v>16.52</v>
      </c>
      <c r="M194" s="119">
        <v>16.89</v>
      </c>
      <c r="N194" s="119">
        <v>14.17</v>
      </c>
      <c r="O194" s="119">
        <v>17.350000000000001</v>
      </c>
      <c r="P194" s="119">
        <v>12.78</v>
      </c>
      <c r="Q194" s="119">
        <v>15.52</v>
      </c>
      <c r="R194" s="119">
        <v>9.6199999999999992</v>
      </c>
      <c r="S194" s="119">
        <v>11.36</v>
      </c>
      <c r="T194" s="119">
        <v>13.61</v>
      </c>
      <c r="U194" s="119">
        <v>12.28</v>
      </c>
      <c r="V194" s="119">
        <v>14.57</v>
      </c>
      <c r="W194" s="119">
        <v>9.89</v>
      </c>
      <c r="X194" s="119">
        <v>10.65</v>
      </c>
      <c r="Y194" s="119">
        <v>11.66</v>
      </c>
      <c r="Z194" s="119">
        <v>8.56</v>
      </c>
      <c r="AA194" s="119">
        <v>8.33</v>
      </c>
      <c r="AB194" s="119">
        <v>8.07</v>
      </c>
      <c r="AC194" s="119">
        <v>7.54</v>
      </c>
      <c r="AD194" s="119">
        <v>5.17</v>
      </c>
      <c r="AE194" s="119">
        <v>9.98</v>
      </c>
      <c r="AF194" s="119">
        <v>18.12</v>
      </c>
      <c r="AG194" s="119">
        <v>14.6</v>
      </c>
      <c r="AH194" s="119">
        <v>17.11</v>
      </c>
      <c r="AI194" s="119">
        <v>18.79</v>
      </c>
      <c r="AJ194" s="119">
        <v>16.78</v>
      </c>
      <c r="AK194" s="119">
        <v>12.99</v>
      </c>
      <c r="AL194" s="119">
        <v>13.36</v>
      </c>
      <c r="AM194" s="119">
        <v>9.58</v>
      </c>
      <c r="AN194" s="119">
        <v>10.51</v>
      </c>
      <c r="AO194" s="119">
        <v>11.12</v>
      </c>
      <c r="AP194" s="119">
        <v>9.43</v>
      </c>
      <c r="AQ194" s="119">
        <v>8.9700000000000006</v>
      </c>
      <c r="AR194" s="119">
        <v>13.37</v>
      </c>
      <c r="AS194" s="119">
        <v>11.07</v>
      </c>
      <c r="AT194" s="119">
        <v>11.88</v>
      </c>
      <c r="AU194" s="119">
        <v>11.6</v>
      </c>
      <c r="AV194" s="119">
        <v>12.77</v>
      </c>
      <c r="AW194" s="119">
        <v>17.37</v>
      </c>
      <c r="AX194" s="119">
        <v>14.61</v>
      </c>
      <c r="AY194" s="119">
        <v>16.3</v>
      </c>
      <c r="AZ194" s="119">
        <v>13.75</v>
      </c>
      <c r="BA194" s="119">
        <v>11.93</v>
      </c>
      <c r="BB194" s="119">
        <v>11.73</v>
      </c>
      <c r="BC194" s="119">
        <v>13.73</v>
      </c>
    </row>
    <row r="195" spans="1:55" x14ac:dyDescent="0.45">
      <c r="A195" s="260">
        <v>191</v>
      </c>
      <c r="B195" s="173" t="s">
        <v>283</v>
      </c>
      <c r="C195" s="120">
        <v>32.840000000000003</v>
      </c>
      <c r="D195" s="120">
        <v>29.27</v>
      </c>
      <c r="E195" s="120">
        <v>33.89</v>
      </c>
      <c r="F195" s="120">
        <v>31.89</v>
      </c>
      <c r="G195" s="120">
        <v>45.3</v>
      </c>
      <c r="H195" s="120">
        <v>38.46</v>
      </c>
      <c r="I195" s="120">
        <v>35.28</v>
      </c>
      <c r="J195" s="120">
        <v>34.76</v>
      </c>
      <c r="K195" s="120">
        <v>41.07</v>
      </c>
      <c r="L195" s="120">
        <v>38.57</v>
      </c>
      <c r="M195" s="120">
        <v>36.450000000000003</v>
      </c>
      <c r="N195" s="120">
        <v>54.45</v>
      </c>
      <c r="O195" s="120">
        <v>38.44</v>
      </c>
      <c r="P195" s="120">
        <v>35</v>
      </c>
      <c r="Q195" s="120">
        <v>39.479999999999997</v>
      </c>
      <c r="R195" s="120">
        <v>32.72</v>
      </c>
      <c r="S195" s="120">
        <v>32.54</v>
      </c>
      <c r="T195" s="120">
        <v>33</v>
      </c>
      <c r="U195" s="120">
        <v>36.36</v>
      </c>
      <c r="V195" s="120">
        <v>42.05</v>
      </c>
      <c r="W195" s="120">
        <v>39.47</v>
      </c>
      <c r="X195" s="120">
        <v>38.07</v>
      </c>
      <c r="Y195" s="120">
        <v>35.479999999999997</v>
      </c>
      <c r="Z195" s="120">
        <v>31.44</v>
      </c>
      <c r="AA195" s="120">
        <v>32.58</v>
      </c>
      <c r="AB195" s="120">
        <v>38.06</v>
      </c>
      <c r="AC195" s="120">
        <v>35.6</v>
      </c>
      <c r="AD195" s="120">
        <v>28.23</v>
      </c>
      <c r="AE195" s="120">
        <v>31.41</v>
      </c>
      <c r="AF195" s="120">
        <v>35.19</v>
      </c>
      <c r="AG195" s="120">
        <v>34.450000000000003</v>
      </c>
      <c r="AH195" s="120">
        <v>41.97</v>
      </c>
      <c r="AI195" s="120">
        <v>41.8</v>
      </c>
      <c r="AJ195" s="120">
        <v>41.37</v>
      </c>
      <c r="AK195" s="120">
        <v>37.29</v>
      </c>
      <c r="AL195" s="120">
        <v>33.880000000000003</v>
      </c>
      <c r="AM195" s="120">
        <v>32.9</v>
      </c>
      <c r="AN195" s="120">
        <v>37.9</v>
      </c>
      <c r="AO195" s="120">
        <v>40.22</v>
      </c>
      <c r="AP195" s="120">
        <v>32.36</v>
      </c>
      <c r="AQ195" s="120">
        <v>41.19</v>
      </c>
      <c r="AR195" s="120">
        <v>33.83</v>
      </c>
      <c r="AS195" s="120">
        <v>41.33</v>
      </c>
      <c r="AT195" s="120">
        <v>38.49</v>
      </c>
      <c r="AU195" s="120">
        <v>37.299999999999997</v>
      </c>
      <c r="AV195" s="120">
        <v>37.979999999999997</v>
      </c>
      <c r="AW195" s="120">
        <v>35.520000000000003</v>
      </c>
      <c r="AX195" s="120">
        <v>33.520000000000003</v>
      </c>
      <c r="AY195" s="120">
        <v>40.54</v>
      </c>
      <c r="AZ195" s="120">
        <v>42.74</v>
      </c>
      <c r="BA195" s="120">
        <v>46.62</v>
      </c>
      <c r="BB195" s="120">
        <v>35.17</v>
      </c>
      <c r="BC195" s="120">
        <v>34.08</v>
      </c>
    </row>
    <row r="196" spans="1:55" x14ac:dyDescent="0.45">
      <c r="A196" s="261">
        <v>192</v>
      </c>
      <c r="B196" s="174" t="s">
        <v>284</v>
      </c>
      <c r="C196" s="119">
        <v>0.38</v>
      </c>
      <c r="D196" s="119">
        <v>0.28999999999999998</v>
      </c>
      <c r="E196" s="119">
        <v>0.5</v>
      </c>
      <c r="F196" s="119">
        <v>0.9</v>
      </c>
      <c r="G196" s="119">
        <v>0.32</v>
      </c>
      <c r="H196" s="119">
        <v>0.59</v>
      </c>
      <c r="I196" s="119">
        <v>0.66</v>
      </c>
      <c r="J196" s="119">
        <v>0.22</v>
      </c>
      <c r="K196" s="119">
        <v>0.42</v>
      </c>
      <c r="L196" s="119">
        <v>0.59</v>
      </c>
      <c r="M196" s="119">
        <v>0.45</v>
      </c>
      <c r="N196" s="119">
        <v>1.04</v>
      </c>
      <c r="O196" s="119">
        <v>0.47</v>
      </c>
      <c r="P196" s="119">
        <v>0.74</v>
      </c>
      <c r="Q196" s="119">
        <v>0.43</v>
      </c>
      <c r="R196" s="119">
        <v>1.02</v>
      </c>
      <c r="S196" s="119">
        <v>0.73</v>
      </c>
      <c r="T196" s="119">
        <v>0.64</v>
      </c>
      <c r="U196" s="119">
        <v>0.6</v>
      </c>
      <c r="V196" s="119">
        <v>1.04</v>
      </c>
      <c r="W196" s="119">
        <v>0.59</v>
      </c>
      <c r="X196" s="119">
        <v>0.47</v>
      </c>
      <c r="Y196" s="119">
        <v>0.63</v>
      </c>
      <c r="Z196" s="119">
        <v>7.0000000000000007E-2</v>
      </c>
      <c r="AA196" s="119">
        <v>0.2</v>
      </c>
      <c r="AB196" s="119">
        <v>0.33</v>
      </c>
      <c r="AC196" s="119">
        <v>0.54</v>
      </c>
      <c r="AD196" s="119">
        <v>0.21</v>
      </c>
      <c r="AE196" s="119">
        <v>0.32</v>
      </c>
      <c r="AF196" s="119">
        <v>0.28000000000000003</v>
      </c>
      <c r="AG196" s="119">
        <v>0.18</v>
      </c>
      <c r="AH196" s="119">
        <v>0.06</v>
      </c>
      <c r="AI196" s="119">
        <v>0.13</v>
      </c>
      <c r="AJ196" s="119">
        <v>0.16</v>
      </c>
      <c r="AK196" s="119">
        <v>0.81</v>
      </c>
      <c r="AL196" s="119">
        <v>0.13</v>
      </c>
      <c r="AM196" s="119">
        <v>0.36</v>
      </c>
      <c r="AN196" s="119">
        <v>0.43</v>
      </c>
      <c r="AO196" s="119">
        <v>0.18</v>
      </c>
      <c r="AP196" s="119">
        <v>0.67</v>
      </c>
      <c r="AQ196" s="119">
        <v>0.63</v>
      </c>
      <c r="AR196" s="119">
        <v>0.46</v>
      </c>
      <c r="AS196" s="119">
        <v>0.38</v>
      </c>
      <c r="AT196" s="119">
        <v>0.41</v>
      </c>
      <c r="AU196" s="119">
        <v>0.16</v>
      </c>
      <c r="AV196" s="119">
        <v>0.1</v>
      </c>
      <c r="AW196" s="119">
        <v>0.41</v>
      </c>
      <c r="AX196" s="119">
        <v>0.24</v>
      </c>
      <c r="AY196" s="119">
        <v>0.43</v>
      </c>
      <c r="AZ196" s="119">
        <v>0.45</v>
      </c>
      <c r="BA196" s="119">
        <v>0.46</v>
      </c>
      <c r="BB196" s="119">
        <v>0.34</v>
      </c>
      <c r="BC196" s="119">
        <v>0.55000000000000004</v>
      </c>
    </row>
    <row r="197" spans="1:55" x14ac:dyDescent="0.45">
      <c r="A197" s="260">
        <v>193</v>
      </c>
      <c r="B197" s="173" t="s">
        <v>285</v>
      </c>
      <c r="C197" s="120">
        <v>0.16</v>
      </c>
      <c r="D197" s="120">
        <v>0.1</v>
      </c>
      <c r="E197" s="120">
        <v>0.02</v>
      </c>
      <c r="F197" s="120">
        <v>0.11</v>
      </c>
      <c r="G197" s="120">
        <v>0.14000000000000001</v>
      </c>
      <c r="H197" s="120">
        <v>0.14000000000000001</v>
      </c>
      <c r="I197" s="120">
        <v>0.18</v>
      </c>
      <c r="J197" s="120">
        <v>0.08</v>
      </c>
      <c r="K197" s="120">
        <v>0.04</v>
      </c>
      <c r="L197" s="120">
        <v>0.17</v>
      </c>
      <c r="M197" s="120">
        <v>0.05</v>
      </c>
      <c r="N197" s="120">
        <v>0.09</v>
      </c>
      <c r="O197" s="120">
        <v>0.08</v>
      </c>
      <c r="P197" s="120">
        <v>0</v>
      </c>
      <c r="Q197" s="120">
        <v>0.05</v>
      </c>
      <c r="R197" s="120">
        <v>0</v>
      </c>
      <c r="S197" s="120">
        <v>0.04</v>
      </c>
      <c r="T197" s="120">
        <v>0</v>
      </c>
      <c r="U197" s="120">
        <v>0</v>
      </c>
      <c r="V197" s="120">
        <v>0</v>
      </c>
      <c r="W197" s="120">
        <v>0.03</v>
      </c>
      <c r="X197" s="120">
        <v>0</v>
      </c>
      <c r="Y197" s="120">
        <v>0.02</v>
      </c>
      <c r="Z197" s="120">
        <v>0</v>
      </c>
      <c r="AA197" s="116"/>
      <c r="AB197" s="120">
        <v>0.04</v>
      </c>
      <c r="AC197" s="120">
        <v>0.01</v>
      </c>
      <c r="AD197" s="120">
        <v>0.02</v>
      </c>
      <c r="AE197" s="120">
        <v>0</v>
      </c>
      <c r="AF197" s="120">
        <v>0</v>
      </c>
      <c r="AG197" s="120">
        <v>0</v>
      </c>
      <c r="AH197" s="120">
        <v>0</v>
      </c>
      <c r="AI197" s="120">
        <v>0.06</v>
      </c>
      <c r="AJ197" s="120">
        <v>0</v>
      </c>
      <c r="AK197" s="120">
        <v>0</v>
      </c>
      <c r="AL197" s="120">
        <v>0</v>
      </c>
      <c r="AM197" s="120">
        <v>0.31</v>
      </c>
      <c r="AN197" s="120">
        <v>0</v>
      </c>
      <c r="AO197" s="120">
        <v>0</v>
      </c>
      <c r="AP197" s="120">
        <v>0</v>
      </c>
      <c r="AQ197" s="120">
        <v>7.0000000000000007E-2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0.04</v>
      </c>
      <c r="AX197" s="120">
        <v>0</v>
      </c>
      <c r="AY197" s="116"/>
      <c r="AZ197" s="120">
        <v>0.27</v>
      </c>
      <c r="BA197" s="120">
        <v>0</v>
      </c>
      <c r="BB197" s="120">
        <v>0.05</v>
      </c>
      <c r="BC197" s="120">
        <v>0</v>
      </c>
    </row>
    <row r="198" spans="1:55" x14ac:dyDescent="0.45">
      <c r="A198" s="261">
        <v>194</v>
      </c>
      <c r="B198" s="174" t="s">
        <v>63</v>
      </c>
      <c r="C198" s="119">
        <v>6.57</v>
      </c>
      <c r="D198" s="119">
        <v>5.76</v>
      </c>
      <c r="E198" s="119">
        <v>5.4</v>
      </c>
      <c r="F198" s="119">
        <v>2.37</v>
      </c>
      <c r="G198" s="119">
        <v>5.29</v>
      </c>
      <c r="H198" s="119">
        <v>6.48</v>
      </c>
      <c r="I198" s="119">
        <v>6.71</v>
      </c>
      <c r="J198" s="119">
        <v>5.03</v>
      </c>
      <c r="K198" s="119">
        <v>3.08</v>
      </c>
      <c r="L198" s="119">
        <v>3.86</v>
      </c>
      <c r="M198" s="119">
        <v>1.83</v>
      </c>
      <c r="N198" s="119">
        <v>2.08</v>
      </c>
      <c r="O198" s="119">
        <v>2.35</v>
      </c>
      <c r="P198" s="119">
        <v>1.69</v>
      </c>
      <c r="Q198" s="119">
        <v>1.42</v>
      </c>
      <c r="R198" s="119">
        <v>2.27</v>
      </c>
      <c r="S198" s="119">
        <v>2.67</v>
      </c>
      <c r="T198" s="119">
        <v>2.19</v>
      </c>
      <c r="U198" s="119">
        <v>2.2599999999999998</v>
      </c>
      <c r="V198" s="119">
        <v>1.49</v>
      </c>
      <c r="W198" s="119">
        <v>2.64</v>
      </c>
      <c r="X198" s="119">
        <v>1.99</v>
      </c>
      <c r="Y198" s="119">
        <v>2.19</v>
      </c>
      <c r="Z198" s="119">
        <v>2.2799999999999998</v>
      </c>
      <c r="AA198" s="119">
        <v>2.3199999999999998</v>
      </c>
      <c r="AB198" s="119">
        <v>2.64</v>
      </c>
      <c r="AC198" s="119">
        <v>2.37</v>
      </c>
      <c r="AD198" s="119">
        <v>1.75</v>
      </c>
      <c r="AE198" s="119">
        <v>1.84</v>
      </c>
      <c r="AF198" s="119">
        <v>2.73</v>
      </c>
      <c r="AG198" s="119">
        <v>1.92</v>
      </c>
      <c r="AH198" s="119">
        <v>1.91</v>
      </c>
      <c r="AI198" s="119">
        <v>1.79</v>
      </c>
      <c r="AJ198" s="119">
        <v>1.05</v>
      </c>
      <c r="AK198" s="119">
        <v>1.17</v>
      </c>
      <c r="AL198" s="119">
        <v>2.11</v>
      </c>
      <c r="AM198" s="119">
        <v>1.1200000000000001</v>
      </c>
      <c r="AN198" s="119">
        <v>1.84</v>
      </c>
      <c r="AO198" s="119">
        <v>2.48</v>
      </c>
      <c r="AP198" s="119">
        <v>1.46</v>
      </c>
      <c r="AQ198" s="119">
        <v>2.1800000000000002</v>
      </c>
      <c r="AR198" s="119">
        <v>2.36</v>
      </c>
      <c r="AS198" s="119">
        <v>1.98</v>
      </c>
      <c r="AT198" s="119">
        <v>1.92</v>
      </c>
      <c r="AU198" s="119">
        <v>2.02</v>
      </c>
      <c r="AV198" s="119">
        <v>2.5499999999999998</v>
      </c>
      <c r="AW198" s="119">
        <v>2.29</v>
      </c>
      <c r="AX198" s="119">
        <v>1.68</v>
      </c>
      <c r="AY198" s="119">
        <v>1.82</v>
      </c>
      <c r="AZ198" s="119">
        <v>2.52</v>
      </c>
      <c r="BA198" s="119">
        <v>2.92</v>
      </c>
      <c r="BB198" s="119">
        <v>2.62</v>
      </c>
      <c r="BC198" s="119">
        <v>2.16</v>
      </c>
    </row>
    <row r="199" spans="1:55" ht="29.25" x14ac:dyDescent="0.45">
      <c r="A199" s="260">
        <v>195</v>
      </c>
      <c r="B199" s="173" t="s">
        <v>286</v>
      </c>
      <c r="C199" s="120">
        <v>1.1200000000000001</v>
      </c>
      <c r="D199" s="120">
        <v>0.47</v>
      </c>
      <c r="E199" s="120">
        <v>0.56000000000000005</v>
      </c>
      <c r="F199" s="120">
        <v>0.47</v>
      </c>
      <c r="G199" s="120">
        <v>0.92</v>
      </c>
      <c r="H199" s="120">
        <v>0.19</v>
      </c>
      <c r="I199" s="120">
        <v>1.03</v>
      </c>
      <c r="J199" s="120">
        <v>0.53</v>
      </c>
      <c r="K199" s="120">
        <v>0.5</v>
      </c>
      <c r="L199" s="120">
        <v>0.42</v>
      </c>
      <c r="M199" s="120">
        <v>0.27</v>
      </c>
      <c r="N199" s="120">
        <v>0.9</v>
      </c>
      <c r="O199" s="120">
        <v>1.43</v>
      </c>
      <c r="P199" s="120">
        <v>0.57999999999999996</v>
      </c>
      <c r="Q199" s="120">
        <v>1.05</v>
      </c>
      <c r="R199" s="120">
        <v>0.75</v>
      </c>
      <c r="S199" s="120">
        <v>0.41</v>
      </c>
      <c r="T199" s="120">
        <v>0.56999999999999995</v>
      </c>
      <c r="U199" s="120">
        <v>0.63</v>
      </c>
      <c r="V199" s="120">
        <v>0.34</v>
      </c>
      <c r="W199" s="120">
        <v>0.42</v>
      </c>
      <c r="X199" s="120">
        <v>0.54</v>
      </c>
      <c r="Y199" s="120">
        <v>0.21</v>
      </c>
      <c r="Z199" s="120">
        <v>0.36</v>
      </c>
      <c r="AA199" s="120">
        <v>1.06</v>
      </c>
      <c r="AB199" s="120">
        <v>0.81</v>
      </c>
      <c r="AC199" s="120">
        <v>1.93</v>
      </c>
      <c r="AD199" s="120">
        <v>0.52</v>
      </c>
      <c r="AE199" s="120">
        <v>0.79</v>
      </c>
      <c r="AF199" s="120">
        <v>0.23</v>
      </c>
      <c r="AG199" s="120">
        <v>0.38</v>
      </c>
      <c r="AH199" s="120">
        <v>0.56000000000000005</v>
      </c>
      <c r="AI199" s="120">
        <v>0.41</v>
      </c>
      <c r="AJ199" s="120">
        <v>0.6</v>
      </c>
      <c r="AK199" s="120">
        <v>0.75</v>
      </c>
      <c r="AL199" s="120">
        <v>0.24</v>
      </c>
      <c r="AM199" s="120">
        <v>0.2</v>
      </c>
      <c r="AN199" s="120">
        <v>0.9</v>
      </c>
      <c r="AO199" s="120">
        <v>1.57</v>
      </c>
      <c r="AP199" s="120">
        <v>0.54</v>
      </c>
      <c r="AQ199" s="120">
        <v>1.29</v>
      </c>
      <c r="AR199" s="120">
        <v>1.79</v>
      </c>
      <c r="AS199" s="120">
        <v>0.82</v>
      </c>
      <c r="AT199" s="120">
        <v>0.4</v>
      </c>
      <c r="AU199" s="120">
        <v>0.3</v>
      </c>
      <c r="AV199" s="120">
        <v>0.17</v>
      </c>
      <c r="AW199" s="120">
        <v>0.38</v>
      </c>
      <c r="AX199" s="120">
        <v>0.4</v>
      </c>
      <c r="AY199" s="120">
        <v>0.31</v>
      </c>
      <c r="AZ199" s="120">
        <v>0.37</v>
      </c>
      <c r="BA199" s="120">
        <v>0.26</v>
      </c>
      <c r="BB199" s="120">
        <v>0.36</v>
      </c>
      <c r="BC199" s="120">
        <v>1</v>
      </c>
    </row>
    <row r="200" spans="1:55" x14ac:dyDescent="0.45">
      <c r="A200" s="261">
        <v>196</v>
      </c>
      <c r="B200" s="174" t="s">
        <v>65</v>
      </c>
      <c r="C200" s="119">
        <v>2.72</v>
      </c>
      <c r="D200" s="119">
        <v>3.04</v>
      </c>
      <c r="E200" s="119">
        <v>2.25</v>
      </c>
      <c r="F200" s="119">
        <v>2.3199999999999998</v>
      </c>
      <c r="G200" s="119">
        <v>2.29</v>
      </c>
      <c r="H200" s="119">
        <v>4.38</v>
      </c>
      <c r="I200" s="119">
        <v>3.01</v>
      </c>
      <c r="J200" s="119">
        <v>4.2</v>
      </c>
      <c r="K200" s="119">
        <v>3.33</v>
      </c>
      <c r="L200" s="119">
        <v>3.78</v>
      </c>
      <c r="M200" s="119">
        <v>2.75</v>
      </c>
      <c r="N200" s="119">
        <v>3.23</v>
      </c>
      <c r="O200" s="119">
        <v>3.49</v>
      </c>
      <c r="P200" s="119">
        <v>2.71</v>
      </c>
      <c r="Q200" s="119">
        <v>2.8</v>
      </c>
      <c r="R200" s="119">
        <v>1.37</v>
      </c>
      <c r="S200" s="119">
        <v>2.16</v>
      </c>
      <c r="T200" s="119">
        <v>3.22</v>
      </c>
      <c r="U200" s="119">
        <v>3.66</v>
      </c>
      <c r="V200" s="119">
        <v>3.52</v>
      </c>
      <c r="W200" s="119">
        <v>3.16</v>
      </c>
      <c r="X200" s="119">
        <v>4.28</v>
      </c>
      <c r="Y200" s="119">
        <v>2.83</v>
      </c>
      <c r="Z200" s="119">
        <v>3.88</v>
      </c>
      <c r="AA200" s="119">
        <v>2.2599999999999998</v>
      </c>
      <c r="AB200" s="119">
        <v>2.41</v>
      </c>
      <c r="AC200" s="119">
        <v>2.4</v>
      </c>
      <c r="AD200" s="119">
        <v>2.15</v>
      </c>
      <c r="AE200" s="119">
        <v>2.88</v>
      </c>
      <c r="AF200" s="119">
        <v>3.28</v>
      </c>
      <c r="AG200" s="119">
        <v>3.94</v>
      </c>
      <c r="AH200" s="119">
        <v>5.6</v>
      </c>
      <c r="AI200" s="119">
        <v>4.2</v>
      </c>
      <c r="AJ200" s="119">
        <v>2.39</v>
      </c>
      <c r="AK200" s="119">
        <v>2.94</v>
      </c>
      <c r="AL200" s="119">
        <v>3.25</v>
      </c>
      <c r="AM200" s="119">
        <v>3.24</v>
      </c>
      <c r="AN200" s="119">
        <v>4.22</v>
      </c>
      <c r="AO200" s="119">
        <v>4.7</v>
      </c>
      <c r="AP200" s="119">
        <v>3.22</v>
      </c>
      <c r="AQ200" s="119">
        <v>3.23</v>
      </c>
      <c r="AR200" s="119">
        <v>4.32</v>
      </c>
      <c r="AS200" s="119">
        <v>3.97</v>
      </c>
      <c r="AT200" s="119">
        <v>3.87</v>
      </c>
      <c r="AU200" s="119">
        <v>3.88</v>
      </c>
      <c r="AV200" s="119">
        <v>4.84</v>
      </c>
      <c r="AW200" s="119">
        <v>4.6100000000000003</v>
      </c>
      <c r="AX200" s="119">
        <v>3.14</v>
      </c>
      <c r="AY200" s="119">
        <v>3.57</v>
      </c>
      <c r="AZ200" s="119">
        <v>3.82</v>
      </c>
      <c r="BA200" s="119">
        <v>2.5</v>
      </c>
      <c r="BB200" s="119">
        <v>3.24</v>
      </c>
      <c r="BC200" s="119">
        <v>3.52</v>
      </c>
    </row>
    <row r="201" spans="1:55" x14ac:dyDescent="0.45">
      <c r="A201" s="260">
        <v>197</v>
      </c>
      <c r="B201" s="173" t="s">
        <v>287</v>
      </c>
      <c r="C201" s="120">
        <v>27.16</v>
      </c>
      <c r="D201" s="120">
        <v>34.83</v>
      </c>
      <c r="E201" s="120">
        <v>41.04</v>
      </c>
      <c r="F201" s="120">
        <v>18.86</v>
      </c>
      <c r="G201" s="120">
        <v>21.43</v>
      </c>
      <c r="H201" s="120">
        <v>17.45</v>
      </c>
      <c r="I201" s="120">
        <v>13.99</v>
      </c>
      <c r="J201" s="120">
        <v>3.89</v>
      </c>
      <c r="K201" s="120">
        <v>11.72</v>
      </c>
      <c r="L201" s="120">
        <v>9.7799999999999994</v>
      </c>
      <c r="M201" s="120">
        <v>13.81</v>
      </c>
      <c r="N201" s="120">
        <v>13.2</v>
      </c>
      <c r="O201" s="120">
        <v>12.75</v>
      </c>
      <c r="P201" s="120">
        <v>9.4700000000000006</v>
      </c>
      <c r="Q201" s="120">
        <v>11.23</v>
      </c>
      <c r="R201" s="120">
        <v>11.73</v>
      </c>
      <c r="S201" s="120">
        <v>10.56</v>
      </c>
      <c r="T201" s="120">
        <v>7.81</v>
      </c>
      <c r="U201" s="120">
        <v>5.84</v>
      </c>
      <c r="V201" s="120">
        <v>5.55</v>
      </c>
      <c r="W201" s="120">
        <v>6.22</v>
      </c>
      <c r="X201" s="120">
        <v>4.3099999999999996</v>
      </c>
      <c r="Y201" s="120">
        <v>9.43</v>
      </c>
      <c r="Z201" s="120">
        <v>11.2</v>
      </c>
      <c r="AA201" s="120">
        <v>4.45</v>
      </c>
      <c r="AB201" s="120">
        <v>6.88</v>
      </c>
      <c r="AC201" s="120">
        <v>6.78</v>
      </c>
      <c r="AD201" s="120">
        <v>4.6399999999999997</v>
      </c>
      <c r="AE201" s="120">
        <v>9.75</v>
      </c>
      <c r="AF201" s="120">
        <v>9.65</v>
      </c>
      <c r="AG201" s="120">
        <v>17.329999999999998</v>
      </c>
      <c r="AH201" s="120">
        <v>15.6</v>
      </c>
      <c r="AI201" s="120">
        <v>17.52</v>
      </c>
      <c r="AJ201" s="120">
        <v>18.97</v>
      </c>
      <c r="AK201" s="120">
        <v>10.24</v>
      </c>
      <c r="AL201" s="120">
        <v>7.39</v>
      </c>
      <c r="AM201" s="120">
        <v>2.4</v>
      </c>
      <c r="AN201" s="120">
        <v>16.18</v>
      </c>
      <c r="AO201" s="120">
        <v>10.14</v>
      </c>
      <c r="AP201" s="120">
        <v>5.53</v>
      </c>
      <c r="AQ201" s="120">
        <v>12.79</v>
      </c>
      <c r="AR201" s="120">
        <v>2.58</v>
      </c>
      <c r="AS201" s="120">
        <v>10.82</v>
      </c>
      <c r="AT201" s="120">
        <v>13.92</v>
      </c>
      <c r="AU201" s="120">
        <v>15.48</v>
      </c>
      <c r="AV201" s="120">
        <v>13</v>
      </c>
      <c r="AW201" s="120">
        <v>7.84</v>
      </c>
      <c r="AX201" s="120">
        <v>12.32</v>
      </c>
      <c r="AY201" s="120">
        <v>7.68</v>
      </c>
      <c r="AZ201" s="120">
        <v>3.5</v>
      </c>
      <c r="BA201" s="120">
        <v>10.16</v>
      </c>
      <c r="BB201" s="120">
        <v>9.4600000000000009</v>
      </c>
      <c r="BC201" s="120">
        <v>10.93</v>
      </c>
    </row>
    <row r="202" spans="1:55" ht="29.25" x14ac:dyDescent="0.45">
      <c r="A202" s="261">
        <v>198</v>
      </c>
      <c r="B202" s="174" t="s">
        <v>288</v>
      </c>
      <c r="C202" s="119">
        <v>8.7100000000000009</v>
      </c>
      <c r="D202" s="119">
        <v>12.4</v>
      </c>
      <c r="E202" s="119">
        <v>19.22</v>
      </c>
      <c r="F202" s="119">
        <v>8.4700000000000006</v>
      </c>
      <c r="G202" s="119">
        <v>12.78</v>
      </c>
      <c r="H202" s="119">
        <v>12.36</v>
      </c>
      <c r="I202" s="119">
        <v>7.35</v>
      </c>
      <c r="J202" s="119">
        <v>4.9000000000000004</v>
      </c>
      <c r="K202" s="119">
        <v>4.01</v>
      </c>
      <c r="L202" s="119">
        <v>6.14</v>
      </c>
      <c r="M202" s="119">
        <v>8.69</v>
      </c>
      <c r="N202" s="119">
        <v>6.12</v>
      </c>
      <c r="O202" s="119">
        <v>8.07</v>
      </c>
      <c r="P202" s="119">
        <v>6.51</v>
      </c>
      <c r="Q202" s="119">
        <v>7.62</v>
      </c>
      <c r="R202" s="119">
        <v>11.36</v>
      </c>
      <c r="S202" s="119">
        <v>9.19</v>
      </c>
      <c r="T202" s="119">
        <v>7.16</v>
      </c>
      <c r="U202" s="119">
        <v>9.67</v>
      </c>
      <c r="V202" s="119">
        <v>7</v>
      </c>
      <c r="W202" s="119">
        <v>8.14</v>
      </c>
      <c r="X202" s="119">
        <v>8.33</v>
      </c>
      <c r="Y202" s="119">
        <v>8.61</v>
      </c>
      <c r="Z202" s="119">
        <v>5.36</v>
      </c>
      <c r="AA202" s="119">
        <v>5.33</v>
      </c>
      <c r="AB202" s="119">
        <v>9.58</v>
      </c>
      <c r="AC202" s="119">
        <v>11.82</v>
      </c>
      <c r="AD202" s="119">
        <v>11.42</v>
      </c>
      <c r="AE202" s="119">
        <v>7.5</v>
      </c>
      <c r="AF202" s="119">
        <v>11.86</v>
      </c>
      <c r="AG202" s="119">
        <v>9.51</v>
      </c>
      <c r="AH202" s="119">
        <v>13.38</v>
      </c>
      <c r="AI202" s="119">
        <v>6.74</v>
      </c>
      <c r="AJ202" s="119">
        <v>5.72</v>
      </c>
      <c r="AK202" s="119">
        <v>4.8600000000000003</v>
      </c>
      <c r="AL202" s="119">
        <v>8.9700000000000006</v>
      </c>
      <c r="AM202" s="119">
        <v>5.15</v>
      </c>
      <c r="AN202" s="119">
        <v>5.05</v>
      </c>
      <c r="AO202" s="119">
        <v>14.44</v>
      </c>
      <c r="AP202" s="119">
        <v>7.88</v>
      </c>
      <c r="AQ202" s="119">
        <v>10.220000000000001</v>
      </c>
      <c r="AR202" s="119">
        <v>9.1199999999999992</v>
      </c>
      <c r="AS202" s="119">
        <v>5</v>
      </c>
      <c r="AT202" s="119">
        <v>4.1500000000000004</v>
      </c>
      <c r="AU202" s="119">
        <v>7.26</v>
      </c>
      <c r="AV202" s="119">
        <v>8.86</v>
      </c>
      <c r="AW202" s="119">
        <v>11.81</v>
      </c>
      <c r="AX202" s="119">
        <v>9.9700000000000006</v>
      </c>
      <c r="AY202" s="119">
        <v>8.99</v>
      </c>
      <c r="AZ202" s="119">
        <v>10.1</v>
      </c>
      <c r="BA202" s="119">
        <v>9.4</v>
      </c>
      <c r="BB202" s="119">
        <v>6.69</v>
      </c>
      <c r="BC202" s="119">
        <v>12.98</v>
      </c>
    </row>
    <row r="203" spans="1:55" x14ac:dyDescent="0.45">
      <c r="A203" s="260">
        <v>199</v>
      </c>
      <c r="B203" s="173" t="s">
        <v>289</v>
      </c>
      <c r="C203" s="120">
        <v>0.15</v>
      </c>
      <c r="D203" s="120">
        <v>0.1</v>
      </c>
      <c r="E203" s="120">
        <v>0.19</v>
      </c>
      <c r="F203" s="120">
        <v>0.34</v>
      </c>
      <c r="G203" s="120">
        <v>0.21</v>
      </c>
      <c r="H203" s="120">
        <v>0.24</v>
      </c>
      <c r="I203" s="120">
        <v>0.27</v>
      </c>
      <c r="J203" s="120">
        <v>0.22</v>
      </c>
      <c r="K203" s="120">
        <v>0.39</v>
      </c>
      <c r="L203" s="120">
        <v>0.87</v>
      </c>
      <c r="M203" s="120">
        <v>0.38</v>
      </c>
      <c r="N203" s="120">
        <v>0.13</v>
      </c>
      <c r="O203" s="120">
        <v>0.12</v>
      </c>
      <c r="P203" s="120">
        <v>0.18</v>
      </c>
      <c r="Q203" s="120">
        <v>0.1</v>
      </c>
      <c r="R203" s="120">
        <v>0.1</v>
      </c>
      <c r="S203" s="120">
        <v>0.16</v>
      </c>
      <c r="T203" s="120">
        <v>0.1</v>
      </c>
      <c r="U203" s="120">
        <v>0.15</v>
      </c>
      <c r="V203" s="120">
        <v>0.11</v>
      </c>
      <c r="W203" s="120">
        <v>0.14000000000000001</v>
      </c>
      <c r="X203" s="120">
        <v>0.35</v>
      </c>
      <c r="Y203" s="120">
        <v>0.3</v>
      </c>
      <c r="Z203" s="120">
        <v>0.25</v>
      </c>
      <c r="AA203" s="120">
        <v>0.12</v>
      </c>
      <c r="AB203" s="120">
        <v>0.13</v>
      </c>
      <c r="AC203" s="120">
        <v>0.14000000000000001</v>
      </c>
      <c r="AD203" s="120">
        <v>0.21</v>
      </c>
      <c r="AE203" s="120">
        <v>0.32</v>
      </c>
      <c r="AF203" s="120">
        <v>0.14000000000000001</v>
      </c>
      <c r="AG203" s="120">
        <v>0.1</v>
      </c>
      <c r="AH203" s="120">
        <v>0.15</v>
      </c>
      <c r="AI203" s="120">
        <v>0.23</v>
      </c>
      <c r="AJ203" s="120">
        <v>0.24</v>
      </c>
      <c r="AK203" s="120">
        <v>0.43</v>
      </c>
      <c r="AL203" s="120">
        <v>0.16</v>
      </c>
      <c r="AM203" s="120">
        <v>0.12</v>
      </c>
      <c r="AN203" s="120">
        <v>0.16</v>
      </c>
      <c r="AO203" s="120">
        <v>0.14000000000000001</v>
      </c>
      <c r="AP203" s="120">
        <v>0.1</v>
      </c>
      <c r="AQ203" s="120">
        <v>0.13</v>
      </c>
      <c r="AR203" s="120">
        <v>0.06</v>
      </c>
      <c r="AS203" s="120">
        <v>0.11</v>
      </c>
      <c r="AT203" s="120">
        <v>0.18</v>
      </c>
      <c r="AU203" s="120">
        <v>0.17</v>
      </c>
      <c r="AV203" s="120">
        <v>0.13</v>
      </c>
      <c r="AW203" s="120">
        <v>0.24</v>
      </c>
      <c r="AX203" s="120">
        <v>0.15</v>
      </c>
      <c r="AY203" s="120">
        <v>0.11</v>
      </c>
      <c r="AZ203" s="120">
        <v>0.18</v>
      </c>
      <c r="BA203" s="120">
        <v>0.22</v>
      </c>
      <c r="BB203" s="120">
        <v>0.1</v>
      </c>
      <c r="BC203" s="120">
        <v>0.13</v>
      </c>
    </row>
    <row r="204" spans="1:55" ht="29.25" x14ac:dyDescent="0.45">
      <c r="A204" s="261">
        <v>200</v>
      </c>
      <c r="B204" s="174" t="s">
        <v>290</v>
      </c>
      <c r="C204" s="119">
        <v>0</v>
      </c>
      <c r="D204" s="119">
        <v>0.12</v>
      </c>
      <c r="E204" s="119">
        <v>0.05</v>
      </c>
      <c r="F204" s="119">
        <v>0.01</v>
      </c>
      <c r="G204" s="119">
        <v>0.17</v>
      </c>
      <c r="H204" s="119">
        <v>0.02</v>
      </c>
      <c r="I204" s="119">
        <v>0.06</v>
      </c>
      <c r="J204" s="119">
        <v>0.02</v>
      </c>
      <c r="K204" s="119">
        <v>0.08</v>
      </c>
      <c r="L204" s="119">
        <v>0.02</v>
      </c>
      <c r="M204" s="119">
        <v>0.08</v>
      </c>
      <c r="N204" s="119">
        <v>0.02</v>
      </c>
      <c r="O204" s="119">
        <v>0.03</v>
      </c>
      <c r="P204" s="119">
        <v>0.16</v>
      </c>
      <c r="Q204" s="119">
        <v>0.06</v>
      </c>
      <c r="R204" s="119">
        <v>0.02</v>
      </c>
      <c r="S204" s="119">
        <v>0</v>
      </c>
      <c r="T204" s="119">
        <v>0.08</v>
      </c>
      <c r="U204" s="119">
        <v>0</v>
      </c>
      <c r="V204" s="119">
        <v>0.09</v>
      </c>
      <c r="W204" s="119">
        <v>0</v>
      </c>
      <c r="X204" s="119">
        <v>0</v>
      </c>
      <c r="Y204" s="119">
        <v>0.01</v>
      </c>
      <c r="Z204" s="119">
        <v>0</v>
      </c>
      <c r="AA204" s="119">
        <v>0</v>
      </c>
      <c r="AB204" s="119">
        <v>0</v>
      </c>
      <c r="AC204" s="119">
        <v>0.04</v>
      </c>
      <c r="AD204" s="119">
        <v>0.04</v>
      </c>
      <c r="AE204" s="119">
        <v>0.01</v>
      </c>
      <c r="AF204" s="119">
        <v>0</v>
      </c>
      <c r="AG204" s="119">
        <v>0.01</v>
      </c>
      <c r="AH204" s="119">
        <v>0</v>
      </c>
      <c r="AI204" s="119">
        <v>0.03</v>
      </c>
      <c r="AJ204" s="119">
        <v>0</v>
      </c>
      <c r="AK204" s="119">
        <v>0.17</v>
      </c>
      <c r="AL204" s="119">
        <v>0</v>
      </c>
      <c r="AM204" s="119">
        <v>0</v>
      </c>
      <c r="AN204" s="119">
        <v>0.02</v>
      </c>
      <c r="AO204" s="119">
        <v>0.06</v>
      </c>
      <c r="AP204" s="119">
        <v>0.06</v>
      </c>
      <c r="AQ204" s="119">
        <v>0.01</v>
      </c>
      <c r="AR204" s="119">
        <v>0</v>
      </c>
      <c r="AS204" s="119">
        <v>0.04</v>
      </c>
      <c r="AT204" s="119">
        <v>0</v>
      </c>
      <c r="AU204" s="119">
        <v>0</v>
      </c>
      <c r="AV204" s="119">
        <v>0</v>
      </c>
      <c r="AW204" s="119">
        <v>0.02</v>
      </c>
      <c r="AX204" s="119">
        <v>0.03</v>
      </c>
      <c r="AY204" s="119">
        <v>0.01</v>
      </c>
      <c r="AZ204" s="119">
        <v>0.32</v>
      </c>
      <c r="BA204" s="119">
        <v>0.04</v>
      </c>
      <c r="BB204" s="119">
        <v>0.02</v>
      </c>
      <c r="BC204" s="119">
        <v>0.02</v>
      </c>
    </row>
    <row r="205" spans="1:55" ht="29.25" x14ac:dyDescent="0.45">
      <c r="A205" s="260">
        <v>201</v>
      </c>
      <c r="B205" s="173" t="s">
        <v>291</v>
      </c>
      <c r="C205" s="120">
        <v>0.21</v>
      </c>
      <c r="D205" s="120">
        <v>0.18</v>
      </c>
      <c r="E205" s="120">
        <v>0.24</v>
      </c>
      <c r="F205" s="120">
        <v>0.03</v>
      </c>
      <c r="G205" s="120">
        <v>0.35</v>
      </c>
      <c r="H205" s="120">
        <v>0.28000000000000003</v>
      </c>
      <c r="I205" s="120">
        <v>0.35</v>
      </c>
      <c r="J205" s="120">
        <v>0.2</v>
      </c>
      <c r="K205" s="120">
        <v>0.15</v>
      </c>
      <c r="L205" s="120">
        <v>0.15</v>
      </c>
      <c r="M205" s="120">
        <v>0.2</v>
      </c>
      <c r="N205" s="120">
        <v>0.04</v>
      </c>
      <c r="O205" s="120">
        <v>0.09</v>
      </c>
      <c r="P205" s="120">
        <v>0.24</v>
      </c>
      <c r="Q205" s="120">
        <v>0.14000000000000001</v>
      </c>
      <c r="R205" s="120">
        <v>0.03</v>
      </c>
      <c r="S205" s="120">
        <v>0.06</v>
      </c>
      <c r="T205" s="120">
        <v>0.06</v>
      </c>
      <c r="U205" s="120">
        <v>0.18</v>
      </c>
      <c r="V205" s="120">
        <v>0.26</v>
      </c>
      <c r="W205" s="120">
        <v>0.43</v>
      </c>
      <c r="X205" s="120">
        <v>0.47</v>
      </c>
      <c r="Y205" s="120">
        <v>0.05</v>
      </c>
      <c r="Z205" s="120">
        <v>0.1</v>
      </c>
      <c r="AA205" s="120">
        <v>0.1</v>
      </c>
      <c r="AB205" s="120">
        <v>0.08</v>
      </c>
      <c r="AC205" s="120">
        <v>0.1</v>
      </c>
      <c r="AD205" s="120">
        <v>0.17</v>
      </c>
      <c r="AE205" s="120">
        <v>0.09</v>
      </c>
      <c r="AF205" s="120">
        <v>0.35</v>
      </c>
      <c r="AG205" s="120">
        <v>0.09</v>
      </c>
      <c r="AH205" s="120">
        <v>0.08</v>
      </c>
      <c r="AI205" s="120">
        <v>0.19</v>
      </c>
      <c r="AJ205" s="120">
        <v>0.25</v>
      </c>
      <c r="AK205" s="120">
        <v>0.44</v>
      </c>
      <c r="AL205" s="120">
        <v>7.0000000000000007E-2</v>
      </c>
      <c r="AM205" s="120">
        <v>0.05</v>
      </c>
      <c r="AN205" s="120">
        <v>0.09</v>
      </c>
      <c r="AO205" s="120">
        <v>0.15</v>
      </c>
      <c r="AP205" s="120">
        <v>0.51</v>
      </c>
      <c r="AQ205" s="120">
        <v>0.13</v>
      </c>
      <c r="AR205" s="120">
        <v>0.03</v>
      </c>
      <c r="AS205" s="120">
        <v>0.25</v>
      </c>
      <c r="AT205" s="120">
        <v>0.2</v>
      </c>
      <c r="AU205" s="120">
        <v>0.36</v>
      </c>
      <c r="AV205" s="120">
        <v>0</v>
      </c>
      <c r="AW205" s="120">
        <v>0.24</v>
      </c>
      <c r="AX205" s="120">
        <v>0.12</v>
      </c>
      <c r="AY205" s="120">
        <v>0.51</v>
      </c>
      <c r="AZ205" s="120">
        <v>7.0000000000000007E-2</v>
      </c>
      <c r="BA205" s="120">
        <v>0.33</v>
      </c>
      <c r="BB205" s="120">
        <v>0.26</v>
      </c>
      <c r="BC205" s="120">
        <v>0.3</v>
      </c>
    </row>
    <row r="206" spans="1:55" ht="67.5" x14ac:dyDescent="0.45">
      <c r="A206" s="261">
        <v>202</v>
      </c>
      <c r="B206" s="174" t="s">
        <v>388</v>
      </c>
      <c r="C206" s="119">
        <v>0.06</v>
      </c>
      <c r="D206" s="119">
        <v>0.02</v>
      </c>
      <c r="E206" s="119">
        <v>0.05</v>
      </c>
      <c r="F206" s="119">
        <v>0.04</v>
      </c>
      <c r="G206" s="119">
        <v>0.06</v>
      </c>
      <c r="H206" s="119">
        <v>0.04</v>
      </c>
      <c r="I206" s="119">
        <v>0.02</v>
      </c>
      <c r="J206" s="119">
        <v>0.04</v>
      </c>
      <c r="K206" s="119">
        <v>0.04</v>
      </c>
      <c r="L206" s="119">
        <v>0.02</v>
      </c>
      <c r="M206" s="119">
        <v>0.02</v>
      </c>
      <c r="N206" s="119">
        <v>0.01</v>
      </c>
      <c r="O206" s="117"/>
      <c r="P206" s="119">
        <v>0.01</v>
      </c>
      <c r="Q206" s="119">
        <v>0</v>
      </c>
      <c r="R206" s="119">
        <v>0.05</v>
      </c>
      <c r="S206" s="119">
        <v>0</v>
      </c>
      <c r="T206" s="119">
        <v>0</v>
      </c>
      <c r="U206" s="119">
        <v>0.02</v>
      </c>
      <c r="V206" s="119">
        <v>0.01</v>
      </c>
      <c r="W206" s="119">
        <v>0.03</v>
      </c>
      <c r="X206" s="119">
        <v>0.02</v>
      </c>
      <c r="Y206" s="119">
        <v>7.0000000000000007E-2</v>
      </c>
      <c r="Z206" s="119">
        <v>0.04</v>
      </c>
      <c r="AA206" s="117"/>
      <c r="AB206" s="119">
        <v>0.08</v>
      </c>
      <c r="AC206" s="119">
        <v>0.08</v>
      </c>
      <c r="AD206" s="119">
        <v>0.08</v>
      </c>
      <c r="AE206" s="119">
        <v>0.04</v>
      </c>
      <c r="AF206" s="119">
        <v>0.08</v>
      </c>
      <c r="AG206" s="119">
        <v>0</v>
      </c>
      <c r="AH206" s="119">
        <v>0.1</v>
      </c>
      <c r="AI206" s="119">
        <v>0.02</v>
      </c>
      <c r="AJ206" s="119">
        <v>0.06</v>
      </c>
      <c r="AK206" s="119">
        <v>0.1</v>
      </c>
      <c r="AL206" s="119">
        <v>7.0000000000000007E-2</v>
      </c>
      <c r="AM206" s="119">
        <v>0</v>
      </c>
      <c r="AN206" s="119">
        <v>0.03</v>
      </c>
      <c r="AO206" s="119">
        <v>0.01</v>
      </c>
      <c r="AP206" s="119">
        <v>0.02</v>
      </c>
      <c r="AQ206" s="119">
        <v>0.01</v>
      </c>
      <c r="AR206" s="119">
        <v>0.01</v>
      </c>
      <c r="AS206" s="119">
        <v>0.02</v>
      </c>
      <c r="AT206" s="119">
        <v>0.02</v>
      </c>
      <c r="AU206" s="119">
        <v>0.02</v>
      </c>
      <c r="AV206" s="119">
        <v>0.22</v>
      </c>
      <c r="AW206" s="119">
        <v>7.0000000000000007E-2</v>
      </c>
      <c r="AX206" s="119">
        <v>0</v>
      </c>
      <c r="AY206" s="119">
        <v>0.11</v>
      </c>
      <c r="AZ206" s="119">
        <v>0.31</v>
      </c>
      <c r="BA206" s="119">
        <v>0.35</v>
      </c>
      <c r="BB206" s="119">
        <v>0.09</v>
      </c>
      <c r="BC206" s="119">
        <v>0.28000000000000003</v>
      </c>
    </row>
    <row r="207" spans="1:55" ht="29.25" x14ac:dyDescent="0.45">
      <c r="A207" s="260">
        <v>203</v>
      </c>
      <c r="B207" s="173" t="s">
        <v>292</v>
      </c>
      <c r="C207" s="120">
        <v>4.41</v>
      </c>
      <c r="D207" s="120">
        <v>6.64</v>
      </c>
      <c r="E207" s="120">
        <v>7.41</v>
      </c>
      <c r="F207" s="120">
        <v>4.6500000000000004</v>
      </c>
      <c r="G207" s="120">
        <v>4.45</v>
      </c>
      <c r="H207" s="120">
        <v>4.33</v>
      </c>
      <c r="I207" s="120">
        <v>5.99</v>
      </c>
      <c r="J207" s="120">
        <v>6.28</v>
      </c>
      <c r="K207" s="120">
        <v>5.79</v>
      </c>
      <c r="L207" s="120">
        <v>4</v>
      </c>
      <c r="M207" s="120">
        <v>3.27</v>
      </c>
      <c r="N207" s="120">
        <v>1.55</v>
      </c>
      <c r="O207" s="120">
        <v>3.96</v>
      </c>
      <c r="P207" s="120">
        <v>2.59</v>
      </c>
      <c r="Q207" s="120">
        <v>3.06</v>
      </c>
      <c r="R207" s="120">
        <v>2.57</v>
      </c>
      <c r="S207" s="120">
        <v>2.74</v>
      </c>
      <c r="T207" s="120">
        <v>4.1399999999999997</v>
      </c>
      <c r="U207" s="120">
        <v>4.3</v>
      </c>
      <c r="V207" s="120">
        <v>2.5499999999999998</v>
      </c>
      <c r="W207" s="120">
        <v>2.29</v>
      </c>
      <c r="X207" s="120">
        <v>2.44</v>
      </c>
      <c r="Y207" s="120">
        <v>2.12</v>
      </c>
      <c r="Z207" s="120">
        <v>1.94</v>
      </c>
      <c r="AA207" s="120">
        <v>1.03</v>
      </c>
      <c r="AB207" s="120">
        <v>1.46</v>
      </c>
      <c r="AC207" s="120">
        <v>3.01</v>
      </c>
      <c r="AD207" s="120">
        <v>1.21</v>
      </c>
      <c r="AE207" s="120">
        <v>1.26</v>
      </c>
      <c r="AF207" s="120">
        <v>0.85</v>
      </c>
      <c r="AG207" s="120">
        <v>2.23</v>
      </c>
      <c r="AH207" s="120">
        <v>3.24</v>
      </c>
      <c r="AI207" s="120">
        <v>2.2400000000000002</v>
      </c>
      <c r="AJ207" s="120">
        <v>2.9</v>
      </c>
      <c r="AK207" s="120">
        <v>2.65</v>
      </c>
      <c r="AL207" s="120">
        <v>2.16</v>
      </c>
      <c r="AM207" s="120">
        <v>1.7</v>
      </c>
      <c r="AN207" s="120">
        <v>2.75</v>
      </c>
      <c r="AO207" s="120">
        <v>2.89</v>
      </c>
      <c r="AP207" s="120">
        <v>2.09</v>
      </c>
      <c r="AQ207" s="120">
        <v>2.27</v>
      </c>
      <c r="AR207" s="120">
        <v>3.66</v>
      </c>
      <c r="AS207" s="120">
        <v>8.91</v>
      </c>
      <c r="AT207" s="120">
        <v>2.83</v>
      </c>
      <c r="AU207" s="120">
        <v>3.33</v>
      </c>
      <c r="AV207" s="120">
        <v>3.12</v>
      </c>
      <c r="AW207" s="120">
        <v>4.34</v>
      </c>
      <c r="AX207" s="120">
        <v>2.86</v>
      </c>
      <c r="AY207" s="120">
        <v>2.71</v>
      </c>
      <c r="AZ207" s="120">
        <v>1.82</v>
      </c>
      <c r="BA207" s="120">
        <v>3.18</v>
      </c>
      <c r="BB207" s="120">
        <v>2.37</v>
      </c>
      <c r="BC207" s="120">
        <v>2.2000000000000002</v>
      </c>
    </row>
    <row r="208" spans="1:55" ht="29.25" x14ac:dyDescent="0.45">
      <c r="A208" s="261">
        <v>204</v>
      </c>
      <c r="B208" s="174" t="s">
        <v>293</v>
      </c>
      <c r="C208" s="119">
        <v>0.05</v>
      </c>
      <c r="D208" s="119">
        <v>0.15</v>
      </c>
      <c r="E208" s="119">
        <v>0.13</v>
      </c>
      <c r="F208" s="119">
        <v>0.13</v>
      </c>
      <c r="G208" s="119">
        <v>0.22</v>
      </c>
      <c r="H208" s="119">
        <v>0.04</v>
      </c>
      <c r="I208" s="119">
        <v>0.18</v>
      </c>
      <c r="J208" s="119">
        <v>0.05</v>
      </c>
      <c r="K208" s="119">
        <v>0.19</v>
      </c>
      <c r="L208" s="119">
        <v>0.15</v>
      </c>
      <c r="M208" s="119">
        <v>0.09</v>
      </c>
      <c r="N208" s="119">
        <v>0.03</v>
      </c>
      <c r="O208" s="119">
        <v>0.12</v>
      </c>
      <c r="P208" s="119">
        <v>0.15</v>
      </c>
      <c r="Q208" s="119">
        <v>0.16</v>
      </c>
      <c r="R208" s="119">
        <v>7.0000000000000007E-2</v>
      </c>
      <c r="S208" s="119">
        <v>0.1</v>
      </c>
      <c r="T208" s="119">
        <v>0.12</v>
      </c>
      <c r="U208" s="119">
        <v>0.22</v>
      </c>
      <c r="V208" s="119">
        <v>7.0000000000000007E-2</v>
      </c>
      <c r="W208" s="119">
        <v>0.1</v>
      </c>
      <c r="X208" s="119">
        <v>0.18</v>
      </c>
      <c r="Y208" s="119">
        <v>0.05</v>
      </c>
      <c r="Z208" s="119">
        <v>0.14000000000000001</v>
      </c>
      <c r="AA208" s="119">
        <v>0.12</v>
      </c>
      <c r="AB208" s="119">
        <v>0.26</v>
      </c>
      <c r="AC208" s="119">
        <v>0.37</v>
      </c>
      <c r="AD208" s="119">
        <v>0.28000000000000003</v>
      </c>
      <c r="AE208" s="119">
        <v>0.14000000000000001</v>
      </c>
      <c r="AF208" s="119">
        <v>0.28000000000000003</v>
      </c>
      <c r="AG208" s="119">
        <v>0.19</v>
      </c>
      <c r="AH208" s="119">
        <v>0.11</v>
      </c>
      <c r="AI208" s="119">
        <v>0.15</v>
      </c>
      <c r="AJ208" s="119">
        <v>0.1</v>
      </c>
      <c r="AK208" s="119">
        <v>0.13</v>
      </c>
      <c r="AL208" s="119">
        <v>0.3</v>
      </c>
      <c r="AM208" s="119">
        <v>0.1</v>
      </c>
      <c r="AN208" s="119">
        <v>0.09</v>
      </c>
      <c r="AO208" s="119">
        <v>0.16</v>
      </c>
      <c r="AP208" s="119">
        <v>0.2</v>
      </c>
      <c r="AQ208" s="119">
        <v>0.14000000000000001</v>
      </c>
      <c r="AR208" s="119">
        <v>0.26</v>
      </c>
      <c r="AS208" s="119">
        <v>0.18</v>
      </c>
      <c r="AT208" s="119">
        <v>0.27</v>
      </c>
      <c r="AU208" s="119">
        <v>0.08</v>
      </c>
      <c r="AV208" s="119">
        <v>1.64</v>
      </c>
      <c r="AW208" s="119">
        <v>0.17</v>
      </c>
      <c r="AX208" s="119">
        <v>7.0000000000000007E-2</v>
      </c>
      <c r="AY208" s="119">
        <v>0.21</v>
      </c>
      <c r="AZ208" s="119">
        <v>0.1</v>
      </c>
      <c r="BA208" s="119">
        <v>0.19</v>
      </c>
      <c r="BB208" s="119">
        <v>0.2</v>
      </c>
      <c r="BC208" s="119">
        <v>0.37</v>
      </c>
    </row>
    <row r="209" spans="1:55" ht="29.25" x14ac:dyDescent="0.45">
      <c r="A209" s="260">
        <v>205</v>
      </c>
      <c r="B209" s="173" t="s">
        <v>294</v>
      </c>
      <c r="C209" s="120">
        <v>0.36</v>
      </c>
      <c r="D209" s="120">
        <v>0.13</v>
      </c>
      <c r="E209" s="120">
        <v>0.36</v>
      </c>
      <c r="F209" s="120">
        <v>0.31</v>
      </c>
      <c r="G209" s="120">
        <v>0.5</v>
      </c>
      <c r="H209" s="120">
        <v>0.27</v>
      </c>
      <c r="I209" s="120">
        <v>0.97</v>
      </c>
      <c r="J209" s="120">
        <v>0.56000000000000005</v>
      </c>
      <c r="K209" s="120">
        <v>0.25</v>
      </c>
      <c r="L209" s="120">
        <v>0.46</v>
      </c>
      <c r="M209" s="120">
        <v>0.39</v>
      </c>
      <c r="N209" s="120">
        <v>0.19</v>
      </c>
      <c r="O209" s="120">
        <v>0.28000000000000003</v>
      </c>
      <c r="P209" s="120">
        <v>0.48</v>
      </c>
      <c r="Q209" s="120">
        <v>0.53</v>
      </c>
      <c r="R209" s="120">
        <v>0.35</v>
      </c>
      <c r="S209" s="120">
        <v>0.37</v>
      </c>
      <c r="T209" s="120">
        <v>0.28000000000000003</v>
      </c>
      <c r="U209" s="120">
        <v>0.32</v>
      </c>
      <c r="V209" s="120">
        <v>0.43</v>
      </c>
      <c r="W209" s="120">
        <v>0.31</v>
      </c>
      <c r="X209" s="120">
        <v>0.45</v>
      </c>
      <c r="Y209" s="120">
        <v>0.33</v>
      </c>
      <c r="Z209" s="120">
        <v>0.31</v>
      </c>
      <c r="AA209" s="120">
        <v>0.35</v>
      </c>
      <c r="AB209" s="120">
        <v>0.43</v>
      </c>
      <c r="AC209" s="120">
        <v>0.38</v>
      </c>
      <c r="AD209" s="120">
        <v>0.35</v>
      </c>
      <c r="AE209" s="120">
        <v>0.5</v>
      </c>
      <c r="AF209" s="120">
        <v>0.4</v>
      </c>
      <c r="AG209" s="120">
        <v>0.22</v>
      </c>
      <c r="AH209" s="120">
        <v>0.37</v>
      </c>
      <c r="AI209" s="120">
        <v>0.18</v>
      </c>
      <c r="AJ209" s="120">
        <v>0.35</v>
      </c>
      <c r="AK209" s="120">
        <v>0.23</v>
      </c>
      <c r="AL209" s="120">
        <v>0.13</v>
      </c>
      <c r="AM209" s="120">
        <v>0.22</v>
      </c>
      <c r="AN209" s="120">
        <v>0.13</v>
      </c>
      <c r="AO209" s="120">
        <v>0.22</v>
      </c>
      <c r="AP209" s="120">
        <v>0.36</v>
      </c>
      <c r="AQ209" s="120">
        <v>0.25</v>
      </c>
      <c r="AR209" s="120">
        <v>0.55000000000000004</v>
      </c>
      <c r="AS209" s="120">
        <v>0.1</v>
      </c>
      <c r="AT209" s="120">
        <v>0.12</v>
      </c>
      <c r="AU209" s="120">
        <v>0.15</v>
      </c>
      <c r="AV209" s="120">
        <v>0.21</v>
      </c>
      <c r="AW209" s="120">
        <v>0.12</v>
      </c>
      <c r="AX209" s="120">
        <v>0.16</v>
      </c>
      <c r="AY209" s="120">
        <v>0.44</v>
      </c>
      <c r="AZ209" s="120">
        <v>0.23</v>
      </c>
      <c r="BA209" s="120">
        <v>0.38</v>
      </c>
      <c r="BB209" s="120">
        <v>0.11</v>
      </c>
      <c r="BC209" s="120">
        <v>0.28999999999999998</v>
      </c>
    </row>
    <row r="210" spans="1:55" x14ac:dyDescent="0.45">
      <c r="A210" s="261">
        <v>206</v>
      </c>
      <c r="B210" s="174" t="s">
        <v>295</v>
      </c>
      <c r="C210" s="119">
        <v>0.33</v>
      </c>
      <c r="D210" s="119">
        <v>0.01</v>
      </c>
      <c r="E210" s="119">
        <v>0.84</v>
      </c>
      <c r="F210" s="119">
        <v>0.17</v>
      </c>
      <c r="G210" s="119">
        <v>0.16</v>
      </c>
      <c r="H210" s="119">
        <v>0.43</v>
      </c>
      <c r="I210" s="119">
        <v>0.31</v>
      </c>
      <c r="J210" s="119">
        <v>1.05</v>
      </c>
      <c r="K210" s="119">
        <v>0.25</v>
      </c>
      <c r="L210" s="119">
        <v>7.0000000000000007E-2</v>
      </c>
      <c r="M210" s="119">
        <v>0.01</v>
      </c>
      <c r="N210" s="119">
        <v>0.08</v>
      </c>
      <c r="O210" s="119">
        <v>0.36</v>
      </c>
      <c r="P210" s="119">
        <v>0.28999999999999998</v>
      </c>
      <c r="Q210" s="119">
        <v>0.48</v>
      </c>
      <c r="R210" s="119">
        <v>0.39</v>
      </c>
      <c r="S210" s="119">
        <v>0.27</v>
      </c>
      <c r="T210" s="119">
        <v>0.4</v>
      </c>
      <c r="U210" s="119">
        <v>0.56999999999999995</v>
      </c>
      <c r="V210" s="119">
        <v>0.27</v>
      </c>
      <c r="W210" s="119">
        <v>0.03</v>
      </c>
      <c r="X210" s="119">
        <v>0.93</v>
      </c>
      <c r="Y210" s="119">
        <v>0.47</v>
      </c>
      <c r="Z210" s="119">
        <v>0.43</v>
      </c>
      <c r="AA210" s="119">
        <v>0.21</v>
      </c>
      <c r="AB210" s="119">
        <v>0.53</v>
      </c>
      <c r="AC210" s="119">
        <v>0.74</v>
      </c>
      <c r="AD210" s="119">
        <v>0.77</v>
      </c>
      <c r="AE210" s="119">
        <v>0.54</v>
      </c>
      <c r="AF210" s="119">
        <v>2.27</v>
      </c>
      <c r="AG210" s="119">
        <v>0.57999999999999996</v>
      </c>
      <c r="AH210" s="119">
        <v>0.22</v>
      </c>
      <c r="AI210" s="119">
        <v>0.61</v>
      </c>
      <c r="AJ210" s="119">
        <v>0.05</v>
      </c>
      <c r="AK210" s="119">
        <v>0.34</v>
      </c>
      <c r="AL210" s="119">
        <v>0.64</v>
      </c>
      <c r="AM210" s="119">
        <v>0</v>
      </c>
      <c r="AN210" s="119">
        <v>1.1299999999999999</v>
      </c>
      <c r="AO210" s="119">
        <v>0.63</v>
      </c>
      <c r="AP210" s="119">
        <v>0.61</v>
      </c>
      <c r="AQ210" s="119">
        <v>0.86</v>
      </c>
      <c r="AR210" s="119">
        <v>0.59</v>
      </c>
      <c r="AS210" s="119">
        <v>1.05</v>
      </c>
      <c r="AT210" s="119">
        <v>0.74</v>
      </c>
      <c r="AU210" s="119">
        <v>0.47</v>
      </c>
      <c r="AV210" s="119">
        <v>0.81</v>
      </c>
      <c r="AW210" s="119">
        <v>1.43</v>
      </c>
      <c r="AX210" s="119">
        <v>0.32</v>
      </c>
      <c r="AY210" s="119">
        <v>0.53</v>
      </c>
      <c r="AZ210" s="119">
        <v>1.22</v>
      </c>
      <c r="BA210" s="119">
        <v>0.31</v>
      </c>
      <c r="BB210" s="119">
        <v>1.03</v>
      </c>
      <c r="BC210" s="119">
        <v>0.53</v>
      </c>
    </row>
    <row r="211" spans="1:55" x14ac:dyDescent="0.45">
      <c r="A211" s="260">
        <v>207</v>
      </c>
      <c r="B211" s="173" t="s">
        <v>427</v>
      </c>
      <c r="C211" s="120">
        <v>345.96</v>
      </c>
      <c r="D211" s="120">
        <v>346.37</v>
      </c>
      <c r="E211" s="120">
        <v>392.53</v>
      </c>
      <c r="F211" s="120">
        <v>338.68</v>
      </c>
      <c r="G211" s="120">
        <v>391.6</v>
      </c>
      <c r="H211" s="120">
        <v>318.79000000000002</v>
      </c>
      <c r="I211" s="120">
        <v>334</v>
      </c>
      <c r="J211" s="120">
        <v>339.66</v>
      </c>
      <c r="K211" s="120">
        <v>368.42</v>
      </c>
      <c r="L211" s="120">
        <v>354.52</v>
      </c>
      <c r="M211" s="120">
        <v>331.79</v>
      </c>
      <c r="N211" s="120">
        <v>376.79</v>
      </c>
      <c r="O211" s="120">
        <v>355.91</v>
      </c>
      <c r="P211" s="120">
        <v>357.18</v>
      </c>
      <c r="Q211" s="120">
        <v>395.07</v>
      </c>
      <c r="R211" s="120">
        <v>320.94</v>
      </c>
      <c r="S211" s="120">
        <v>368.26</v>
      </c>
      <c r="T211" s="120">
        <v>315.58999999999997</v>
      </c>
      <c r="U211" s="120">
        <v>298.04000000000002</v>
      </c>
      <c r="V211" s="120">
        <v>308.24</v>
      </c>
      <c r="W211" s="120">
        <v>356.31</v>
      </c>
      <c r="X211" s="120">
        <v>364.73</v>
      </c>
      <c r="Y211" s="120">
        <v>349.12</v>
      </c>
      <c r="Z211" s="120">
        <v>382.4</v>
      </c>
      <c r="AA211" s="120">
        <v>351.23</v>
      </c>
      <c r="AB211" s="120">
        <v>347.5</v>
      </c>
      <c r="AC211" s="120">
        <v>379.73</v>
      </c>
      <c r="AD211" s="120">
        <v>338.01</v>
      </c>
      <c r="AE211" s="120">
        <v>379.37</v>
      </c>
      <c r="AF211" s="120">
        <v>340.21</v>
      </c>
      <c r="AG211" s="120">
        <v>332.68</v>
      </c>
      <c r="AH211" s="120">
        <v>327.36</v>
      </c>
      <c r="AI211" s="120">
        <v>326.27</v>
      </c>
      <c r="AJ211" s="120">
        <v>318.44</v>
      </c>
      <c r="AK211" s="120">
        <v>350.01</v>
      </c>
      <c r="AL211" s="120">
        <v>387.37</v>
      </c>
      <c r="AM211" s="120">
        <v>352.25</v>
      </c>
      <c r="AN211" s="120">
        <v>399.68</v>
      </c>
      <c r="AO211" s="120">
        <v>435.57</v>
      </c>
      <c r="AP211" s="120">
        <v>313.97000000000003</v>
      </c>
      <c r="AQ211" s="120">
        <v>372.46</v>
      </c>
      <c r="AR211" s="120">
        <v>334.82</v>
      </c>
      <c r="AS211" s="120">
        <v>323.26</v>
      </c>
      <c r="AT211" s="120">
        <v>344.37</v>
      </c>
      <c r="AU211" s="120">
        <v>371.59</v>
      </c>
      <c r="AV211" s="120">
        <v>333.18</v>
      </c>
      <c r="AW211" s="120">
        <v>364.15</v>
      </c>
      <c r="AX211" s="120">
        <v>365.43</v>
      </c>
      <c r="AY211" s="120">
        <v>353.1</v>
      </c>
      <c r="AZ211" s="120">
        <v>374.41</v>
      </c>
      <c r="BA211" s="120">
        <v>438.32</v>
      </c>
      <c r="BB211" s="120">
        <v>375.04</v>
      </c>
      <c r="BC211" s="120">
        <v>439.65</v>
      </c>
    </row>
    <row r="212" spans="1:55" ht="29.25" x14ac:dyDescent="0.45">
      <c r="A212" s="261">
        <v>208</v>
      </c>
      <c r="B212" s="174" t="s">
        <v>296</v>
      </c>
      <c r="C212" s="119">
        <v>0.67</v>
      </c>
      <c r="D212" s="119">
        <v>1.32</v>
      </c>
      <c r="E212" s="119">
        <v>1.29</v>
      </c>
      <c r="F212" s="119">
        <v>1.43</v>
      </c>
      <c r="G212" s="119">
        <v>1.3</v>
      </c>
      <c r="H212" s="119">
        <v>1.31</v>
      </c>
      <c r="I212" s="119">
        <v>0.89</v>
      </c>
      <c r="J212" s="119">
        <v>1.18</v>
      </c>
      <c r="K212" s="119">
        <v>0.79</v>
      </c>
      <c r="L212" s="119">
        <v>0.84</v>
      </c>
      <c r="M212" s="119">
        <v>0.82</v>
      </c>
      <c r="N212" s="119">
        <v>0.86</v>
      </c>
      <c r="O212" s="119">
        <v>0.54</v>
      </c>
      <c r="P212" s="119">
        <v>0.87</v>
      </c>
      <c r="Q212" s="119">
        <v>0.84</v>
      </c>
      <c r="R212" s="119">
        <v>0.82</v>
      </c>
      <c r="S212" s="119">
        <v>1.18</v>
      </c>
      <c r="T212" s="119">
        <v>1.39</v>
      </c>
      <c r="U212" s="119">
        <v>0.98</v>
      </c>
      <c r="V212" s="119">
        <v>1.02</v>
      </c>
      <c r="W212" s="119">
        <v>2.33</v>
      </c>
      <c r="X212" s="119">
        <v>1.24</v>
      </c>
      <c r="Y212" s="119">
        <v>0.74</v>
      </c>
      <c r="Z212" s="119">
        <v>0.6</v>
      </c>
      <c r="AA212" s="119">
        <v>0.63</v>
      </c>
      <c r="AB212" s="119">
        <v>0.44</v>
      </c>
      <c r="AC212" s="119">
        <v>1.1299999999999999</v>
      </c>
      <c r="AD212" s="119">
        <v>0.65</v>
      </c>
      <c r="AE212" s="119">
        <v>1.1100000000000001</v>
      </c>
      <c r="AF212" s="119">
        <v>1.4</v>
      </c>
      <c r="AG212" s="119">
        <v>1.45</v>
      </c>
      <c r="AH212" s="119">
        <v>1.21</v>
      </c>
      <c r="AI212" s="119">
        <v>1.1100000000000001</v>
      </c>
      <c r="AJ212" s="119">
        <v>1.29</v>
      </c>
      <c r="AK212" s="119">
        <v>1.56</v>
      </c>
      <c r="AL212" s="119">
        <v>0.64</v>
      </c>
      <c r="AM212" s="119">
        <v>0.74</v>
      </c>
      <c r="AN212" s="119">
        <v>0.83</v>
      </c>
      <c r="AO212" s="119">
        <v>0.94</v>
      </c>
      <c r="AP212" s="119">
        <v>0.96</v>
      </c>
      <c r="AQ212" s="119">
        <v>1.18</v>
      </c>
      <c r="AR212" s="119">
        <v>0.87</v>
      </c>
      <c r="AS212" s="119">
        <v>0.87</v>
      </c>
      <c r="AT212" s="119">
        <v>0.94</v>
      </c>
      <c r="AU212" s="119">
        <v>0.57999999999999996</v>
      </c>
      <c r="AV212" s="119">
        <v>1.1200000000000001</v>
      </c>
      <c r="AW212" s="119">
        <v>0.44</v>
      </c>
      <c r="AX212" s="119">
        <v>0.95</v>
      </c>
      <c r="AY212" s="119">
        <v>0.48</v>
      </c>
      <c r="AZ212" s="119">
        <v>0.92</v>
      </c>
      <c r="BA212" s="119">
        <v>0.82</v>
      </c>
      <c r="BB212" s="119">
        <v>0.88</v>
      </c>
      <c r="BC212" s="119">
        <v>1.22</v>
      </c>
    </row>
    <row r="213" spans="1:55" x14ac:dyDescent="0.45">
      <c r="A213" s="260">
        <v>209</v>
      </c>
      <c r="B213" s="173" t="s">
        <v>297</v>
      </c>
      <c r="C213" s="120">
        <v>1.54</v>
      </c>
      <c r="D213" s="120">
        <v>1.88</v>
      </c>
      <c r="E213" s="120">
        <v>1.69</v>
      </c>
      <c r="F213" s="120">
        <v>1.54</v>
      </c>
      <c r="G213" s="120">
        <v>1.61</v>
      </c>
      <c r="H213" s="120">
        <v>1.95</v>
      </c>
      <c r="I213" s="120">
        <v>1.72</v>
      </c>
      <c r="J213" s="120">
        <v>1.71</v>
      </c>
      <c r="K213" s="120">
        <v>1.63</v>
      </c>
      <c r="L213" s="120">
        <v>2.69</v>
      </c>
      <c r="M213" s="120">
        <v>1.74</v>
      </c>
      <c r="N213" s="120">
        <v>1.52</v>
      </c>
      <c r="O213" s="120">
        <v>2.5099999999999998</v>
      </c>
      <c r="P213" s="120">
        <v>1.81</v>
      </c>
      <c r="Q213" s="120">
        <v>2.37</v>
      </c>
      <c r="R213" s="120">
        <v>2.27</v>
      </c>
      <c r="S213" s="120">
        <v>2.02</v>
      </c>
      <c r="T213" s="120">
        <v>1.59</v>
      </c>
      <c r="U213" s="120">
        <v>3.34</v>
      </c>
      <c r="V213" s="120">
        <v>2.41</v>
      </c>
      <c r="W213" s="120">
        <v>1.31</v>
      </c>
      <c r="X213" s="120">
        <v>1.63</v>
      </c>
      <c r="Y213" s="120">
        <v>1.9</v>
      </c>
      <c r="Z213" s="120">
        <v>1.46</v>
      </c>
      <c r="AA213" s="120">
        <v>2.17</v>
      </c>
      <c r="AB213" s="120">
        <v>1.67</v>
      </c>
      <c r="AC213" s="120">
        <v>1.77</v>
      </c>
      <c r="AD213" s="120">
        <v>1.07</v>
      </c>
      <c r="AE213" s="120">
        <v>2.12</v>
      </c>
      <c r="AF213" s="120">
        <v>1.97</v>
      </c>
      <c r="AG213" s="120">
        <v>1.59</v>
      </c>
      <c r="AH213" s="120">
        <v>1.94</v>
      </c>
      <c r="AI213" s="120">
        <v>2.95</v>
      </c>
      <c r="AJ213" s="120">
        <v>1.52</v>
      </c>
      <c r="AK213" s="120">
        <v>1.48</v>
      </c>
      <c r="AL213" s="120">
        <v>1.78</v>
      </c>
      <c r="AM213" s="120">
        <v>1.83</v>
      </c>
      <c r="AN213" s="120">
        <v>2.27</v>
      </c>
      <c r="AO213" s="120">
        <v>2.12</v>
      </c>
      <c r="AP213" s="120">
        <v>1.31</v>
      </c>
      <c r="AQ213" s="120">
        <v>1.57</v>
      </c>
      <c r="AR213" s="120">
        <v>1.48</v>
      </c>
      <c r="AS213" s="120">
        <v>1.06</v>
      </c>
      <c r="AT213" s="120">
        <v>1.65</v>
      </c>
      <c r="AU213" s="120">
        <v>2.2400000000000002</v>
      </c>
      <c r="AV213" s="120">
        <v>1.5</v>
      </c>
      <c r="AW213" s="120">
        <v>1.53</v>
      </c>
      <c r="AX213" s="120">
        <v>1.67</v>
      </c>
      <c r="AY213" s="120">
        <v>2.5499999999999998</v>
      </c>
      <c r="AZ213" s="120">
        <v>1.4</v>
      </c>
      <c r="BA213" s="120">
        <v>1.99</v>
      </c>
      <c r="BB213" s="120">
        <v>1.28</v>
      </c>
      <c r="BC213" s="120">
        <v>1.77</v>
      </c>
    </row>
    <row r="214" spans="1:55" ht="42" x14ac:dyDescent="0.45">
      <c r="A214" s="261">
        <v>210</v>
      </c>
      <c r="B214" s="174" t="s">
        <v>298</v>
      </c>
      <c r="C214" s="119">
        <v>0.08</v>
      </c>
      <c r="D214" s="119">
        <v>0.13</v>
      </c>
      <c r="E214" s="119">
        <v>0.09</v>
      </c>
      <c r="F214" s="119">
        <v>0.05</v>
      </c>
      <c r="G214" s="119">
        <v>7.0000000000000007E-2</v>
      </c>
      <c r="H214" s="119">
        <v>0.02</v>
      </c>
      <c r="I214" s="119">
        <v>7.0000000000000007E-2</v>
      </c>
      <c r="J214" s="119">
        <v>0.08</v>
      </c>
      <c r="K214" s="119">
        <v>0</v>
      </c>
      <c r="L214" s="119">
        <v>0.2</v>
      </c>
      <c r="M214" s="119">
        <v>0.02</v>
      </c>
      <c r="N214" s="119">
        <v>0.06</v>
      </c>
      <c r="O214" s="119">
        <v>0.03</v>
      </c>
      <c r="P214" s="119">
        <v>0.27</v>
      </c>
      <c r="Q214" s="119">
        <v>0.11</v>
      </c>
      <c r="R214" s="119">
        <v>0.08</v>
      </c>
      <c r="S214" s="119">
        <v>0</v>
      </c>
      <c r="T214" s="119">
        <v>0.02</v>
      </c>
      <c r="U214" s="119">
        <v>0.08</v>
      </c>
      <c r="V214" s="119">
        <v>0.04</v>
      </c>
      <c r="W214" s="119">
        <v>0.11</v>
      </c>
      <c r="X214" s="119">
        <v>0.05</v>
      </c>
      <c r="Y214" s="119">
        <v>0.03</v>
      </c>
      <c r="Z214" s="119">
        <v>0.04</v>
      </c>
      <c r="AA214" s="119">
        <v>0.11</v>
      </c>
      <c r="AB214" s="119">
        <v>0.02</v>
      </c>
      <c r="AC214" s="119">
        <v>0.04</v>
      </c>
      <c r="AD214" s="119">
        <v>0.08</v>
      </c>
      <c r="AE214" s="119">
        <v>0.05</v>
      </c>
      <c r="AF214" s="119">
        <v>0.14000000000000001</v>
      </c>
      <c r="AG214" s="119">
        <v>0.03</v>
      </c>
      <c r="AH214" s="119">
        <v>0.03</v>
      </c>
      <c r="AI214" s="119">
        <v>0.15</v>
      </c>
      <c r="AJ214" s="119">
        <v>0.09</v>
      </c>
      <c r="AK214" s="119">
        <v>0.06</v>
      </c>
      <c r="AL214" s="119">
        <v>0.04</v>
      </c>
      <c r="AM214" s="119">
        <v>7.0000000000000007E-2</v>
      </c>
      <c r="AN214" s="119">
        <v>0.11</v>
      </c>
      <c r="AO214" s="119">
        <v>0.08</v>
      </c>
      <c r="AP214" s="119">
        <v>0.14000000000000001</v>
      </c>
      <c r="AQ214" s="119">
        <v>0.03</v>
      </c>
      <c r="AR214" s="119">
        <v>0.2</v>
      </c>
      <c r="AS214" s="119">
        <v>0.08</v>
      </c>
      <c r="AT214" s="119">
        <v>0.1</v>
      </c>
      <c r="AU214" s="119">
        <v>0.06</v>
      </c>
      <c r="AV214" s="119">
        <v>0.08</v>
      </c>
      <c r="AW214" s="119">
        <v>0.19</v>
      </c>
      <c r="AX214" s="119">
        <v>0.09</v>
      </c>
      <c r="AY214" s="119">
        <v>0.11</v>
      </c>
      <c r="AZ214" s="119">
        <v>0.13</v>
      </c>
      <c r="BA214" s="119">
        <v>0.16</v>
      </c>
      <c r="BB214" s="119">
        <v>0.11</v>
      </c>
      <c r="BC214" s="119">
        <v>0.19</v>
      </c>
    </row>
    <row r="215" spans="1:55" x14ac:dyDescent="0.45">
      <c r="A215" s="260">
        <v>211</v>
      </c>
      <c r="B215" s="173" t="s">
        <v>299</v>
      </c>
      <c r="C215" s="120">
        <v>0.3</v>
      </c>
      <c r="D215" s="120">
        <v>0.17</v>
      </c>
      <c r="E215" s="120">
        <v>0.31</v>
      </c>
      <c r="F215" s="120">
        <v>0.43</v>
      </c>
      <c r="G215" s="120">
        <v>0.34</v>
      </c>
      <c r="H215" s="120">
        <v>0.47</v>
      </c>
      <c r="I215" s="120">
        <v>0.41</v>
      </c>
      <c r="J215" s="120">
        <v>0.44</v>
      </c>
      <c r="K215" s="120">
        <v>0.4</v>
      </c>
      <c r="L215" s="120">
        <v>0.28000000000000003</v>
      </c>
      <c r="M215" s="120">
        <v>0.47</v>
      </c>
      <c r="N215" s="120">
        <v>0.5</v>
      </c>
      <c r="O215" s="120">
        <v>0.39</v>
      </c>
      <c r="P215" s="120">
        <v>0.5</v>
      </c>
      <c r="Q215" s="120">
        <v>0.79</v>
      </c>
      <c r="R215" s="120">
        <v>1.1499999999999999</v>
      </c>
      <c r="S215" s="120">
        <v>0.32</v>
      </c>
      <c r="T215" s="120">
        <v>0.25</v>
      </c>
      <c r="U215" s="120">
        <v>0.28000000000000003</v>
      </c>
      <c r="V215" s="120">
        <v>0.35</v>
      </c>
      <c r="W215" s="120">
        <v>0.24</v>
      </c>
      <c r="X215" s="120">
        <v>0.25</v>
      </c>
      <c r="Y215" s="120">
        <v>0.23</v>
      </c>
      <c r="Z215" s="120">
        <v>0.13</v>
      </c>
      <c r="AA215" s="120">
        <v>0.14000000000000001</v>
      </c>
      <c r="AB215" s="120">
        <v>0.05</v>
      </c>
      <c r="AC215" s="120">
        <v>0.16</v>
      </c>
      <c r="AD215" s="120">
        <v>0.22</v>
      </c>
      <c r="AE215" s="120">
        <v>0.2</v>
      </c>
      <c r="AF215" s="120">
        <v>0.28000000000000003</v>
      </c>
      <c r="AG215" s="120">
        <v>0.23</v>
      </c>
      <c r="AH215" s="120">
        <v>0.1</v>
      </c>
      <c r="AI215" s="120">
        <v>0.3</v>
      </c>
      <c r="AJ215" s="120">
        <v>0.22</v>
      </c>
      <c r="AK215" s="120">
        <v>0.15</v>
      </c>
      <c r="AL215" s="120">
        <v>0.21</v>
      </c>
      <c r="AM215" s="120">
        <v>0.13</v>
      </c>
      <c r="AN215" s="120">
        <v>0.06</v>
      </c>
      <c r="AO215" s="120">
        <v>0.21</v>
      </c>
      <c r="AP215" s="120">
        <v>0.19</v>
      </c>
      <c r="AQ215" s="120">
        <v>0.15</v>
      </c>
      <c r="AR215" s="120">
        <v>0.17</v>
      </c>
      <c r="AS215" s="120">
        <v>0.21</v>
      </c>
      <c r="AT215" s="120">
        <v>0.1</v>
      </c>
      <c r="AU215" s="120">
        <v>0.28999999999999998</v>
      </c>
      <c r="AV215" s="120">
        <v>0.13</v>
      </c>
      <c r="AW215" s="120">
        <v>0.17</v>
      </c>
      <c r="AX215" s="120">
        <v>0.21</v>
      </c>
      <c r="AY215" s="120">
        <v>0.26</v>
      </c>
      <c r="AZ215" s="120">
        <v>0.18</v>
      </c>
      <c r="BA215" s="120">
        <v>0.31</v>
      </c>
      <c r="BB215" s="120">
        <v>0.28000000000000003</v>
      </c>
      <c r="BC215" s="120">
        <v>0.21</v>
      </c>
    </row>
    <row r="216" spans="1:55" ht="29.25" x14ac:dyDescent="0.45">
      <c r="A216" s="261">
        <v>212</v>
      </c>
      <c r="B216" s="174" t="s">
        <v>300</v>
      </c>
      <c r="C216" s="119">
        <v>7.93</v>
      </c>
      <c r="D216" s="119">
        <v>2.87</v>
      </c>
      <c r="E216" s="119">
        <v>5.56</v>
      </c>
      <c r="F216" s="119">
        <v>1.75</v>
      </c>
      <c r="G216" s="119">
        <v>2.37</v>
      </c>
      <c r="H216" s="119">
        <v>1.66</v>
      </c>
      <c r="I216" s="119">
        <v>2.64</v>
      </c>
      <c r="J216" s="119">
        <v>2.5</v>
      </c>
      <c r="K216" s="119">
        <v>1.62</v>
      </c>
      <c r="L216" s="119">
        <v>0.73</v>
      </c>
      <c r="M216" s="119">
        <v>1.77</v>
      </c>
      <c r="N216" s="119">
        <v>2.63</v>
      </c>
      <c r="O216" s="119">
        <v>1.05</v>
      </c>
      <c r="P216" s="119">
        <v>0.7</v>
      </c>
      <c r="Q216" s="119">
        <v>1.19</v>
      </c>
      <c r="R216" s="119">
        <v>2.38</v>
      </c>
      <c r="S216" s="119">
        <v>4.68</v>
      </c>
      <c r="T216" s="119">
        <v>1</v>
      </c>
      <c r="U216" s="119">
        <v>0.54</v>
      </c>
      <c r="V216" s="119">
        <v>0.36</v>
      </c>
      <c r="W216" s="119">
        <v>0.81</v>
      </c>
      <c r="X216" s="119">
        <v>0.37</v>
      </c>
      <c r="Y216" s="119">
        <v>1.1299999999999999</v>
      </c>
      <c r="Z216" s="119">
        <v>0.74</v>
      </c>
      <c r="AA216" s="119">
        <v>0.66</v>
      </c>
      <c r="AB216" s="119">
        <v>2.0099999999999998</v>
      </c>
      <c r="AC216" s="119">
        <v>3.36</v>
      </c>
      <c r="AD216" s="119">
        <v>2.1</v>
      </c>
      <c r="AE216" s="119">
        <v>1.75</v>
      </c>
      <c r="AF216" s="119">
        <v>1.35</v>
      </c>
      <c r="AG216" s="119">
        <v>1.32</v>
      </c>
      <c r="AH216" s="119">
        <v>1.27</v>
      </c>
      <c r="AI216" s="119">
        <v>1.45</v>
      </c>
      <c r="AJ216" s="119">
        <v>0.69</v>
      </c>
      <c r="AK216" s="119">
        <v>0.89</v>
      </c>
      <c r="AL216" s="119">
        <v>1.41</v>
      </c>
      <c r="AM216" s="119">
        <v>2.27</v>
      </c>
      <c r="AN216" s="119">
        <v>0.88</v>
      </c>
      <c r="AO216" s="119">
        <v>1.42</v>
      </c>
      <c r="AP216" s="119">
        <v>0.38</v>
      </c>
      <c r="AQ216" s="119">
        <v>1.26</v>
      </c>
      <c r="AR216" s="119">
        <v>1.07</v>
      </c>
      <c r="AS216" s="119">
        <v>0.6</v>
      </c>
      <c r="AT216" s="119">
        <v>1.1399999999999999</v>
      </c>
      <c r="AU216" s="119">
        <v>1.63</v>
      </c>
      <c r="AV216" s="119">
        <v>1.32</v>
      </c>
      <c r="AW216" s="119">
        <v>2.61</v>
      </c>
      <c r="AX216" s="119">
        <v>3.31</v>
      </c>
      <c r="AY216" s="119">
        <v>1.94</v>
      </c>
      <c r="AZ216" s="119">
        <v>5.47</v>
      </c>
      <c r="BA216" s="119">
        <v>1.1100000000000001</v>
      </c>
      <c r="BB216" s="119">
        <v>1.17</v>
      </c>
      <c r="BC216" s="119">
        <v>1.1399999999999999</v>
      </c>
    </row>
    <row r="217" spans="1:55" ht="29.25" x14ac:dyDescent="0.45">
      <c r="A217" s="260">
        <v>213</v>
      </c>
      <c r="B217" s="173" t="s">
        <v>301</v>
      </c>
      <c r="C217" s="120">
        <v>0</v>
      </c>
      <c r="D217" s="120">
        <v>0</v>
      </c>
      <c r="E217" s="120">
        <v>0</v>
      </c>
      <c r="F217" s="120">
        <v>0</v>
      </c>
      <c r="G217" s="120">
        <v>0</v>
      </c>
      <c r="H217" s="120">
        <v>0.02</v>
      </c>
      <c r="I217" s="120">
        <v>0.04</v>
      </c>
      <c r="J217" s="120">
        <v>0</v>
      </c>
      <c r="K217" s="120">
        <v>0</v>
      </c>
      <c r="L217" s="120">
        <v>0</v>
      </c>
      <c r="M217" s="120">
        <v>0</v>
      </c>
      <c r="N217" s="120">
        <v>0.02</v>
      </c>
      <c r="O217" s="116"/>
      <c r="P217" s="116"/>
      <c r="Q217" s="120">
        <v>0.04</v>
      </c>
      <c r="R217" s="120">
        <v>0.02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0.04</v>
      </c>
      <c r="AD217" s="120">
        <v>0</v>
      </c>
      <c r="AE217" s="120">
        <v>0.02</v>
      </c>
      <c r="AF217" s="120">
        <v>0</v>
      </c>
      <c r="AG217" s="120">
        <v>0</v>
      </c>
      <c r="AH217" s="120">
        <v>0.02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0.04</v>
      </c>
      <c r="AP217" s="120">
        <v>0</v>
      </c>
      <c r="AQ217" s="120">
        <v>0</v>
      </c>
      <c r="AR217" s="120">
        <v>0</v>
      </c>
      <c r="AS217" s="120">
        <v>0.02</v>
      </c>
      <c r="AT217" s="120">
        <v>0</v>
      </c>
      <c r="AU217" s="120">
        <v>0</v>
      </c>
      <c r="AV217" s="120">
        <v>0.01</v>
      </c>
      <c r="AW217" s="120">
        <v>0.04</v>
      </c>
      <c r="AX217" s="120">
        <v>0</v>
      </c>
      <c r="AY217" s="116"/>
      <c r="AZ217" s="116"/>
      <c r="BA217" s="120">
        <v>0.02</v>
      </c>
      <c r="BB217" s="120">
        <v>0</v>
      </c>
      <c r="BC217" s="120">
        <v>0</v>
      </c>
    </row>
    <row r="218" spans="1:55" x14ac:dyDescent="0.45">
      <c r="A218" s="261">
        <v>214</v>
      </c>
      <c r="B218" s="174" t="s">
        <v>64</v>
      </c>
      <c r="C218" s="119">
        <v>1.87</v>
      </c>
      <c r="D218" s="119">
        <v>1.52</v>
      </c>
      <c r="E218" s="119">
        <v>2.2999999999999998</v>
      </c>
      <c r="F218" s="119">
        <v>2.21</v>
      </c>
      <c r="G218" s="119">
        <v>1.55</v>
      </c>
      <c r="H218" s="119">
        <v>1.65</v>
      </c>
      <c r="I218" s="119">
        <v>1.44</v>
      </c>
      <c r="J218" s="119">
        <v>2.74</v>
      </c>
      <c r="K218" s="119">
        <v>1.2</v>
      </c>
      <c r="L218" s="119">
        <v>0.47</v>
      </c>
      <c r="M218" s="119">
        <v>1.19</v>
      </c>
      <c r="N218" s="119">
        <v>1.21</v>
      </c>
      <c r="O218" s="119">
        <v>1.23</v>
      </c>
      <c r="P218" s="119">
        <v>1.36</v>
      </c>
      <c r="Q218" s="119">
        <v>1.44</v>
      </c>
      <c r="R218" s="119">
        <v>1.87</v>
      </c>
      <c r="S218" s="119">
        <v>2.0699999999999998</v>
      </c>
      <c r="T218" s="119">
        <v>1.85</v>
      </c>
      <c r="U218" s="119">
        <v>1.4</v>
      </c>
      <c r="V218" s="119">
        <v>2.4900000000000002</v>
      </c>
      <c r="W218" s="119">
        <v>1.54</v>
      </c>
      <c r="X218" s="119">
        <v>0.99</v>
      </c>
      <c r="Y218" s="119">
        <v>1.77</v>
      </c>
      <c r="Z218" s="119">
        <v>1.39</v>
      </c>
      <c r="AA218" s="119">
        <v>1.57</v>
      </c>
      <c r="AB218" s="119">
        <v>1.21</v>
      </c>
      <c r="AC218" s="119">
        <v>1.46</v>
      </c>
      <c r="AD218" s="119">
        <v>1.83</v>
      </c>
      <c r="AE218" s="119">
        <v>3.27</v>
      </c>
      <c r="AF218" s="119">
        <v>2.48</v>
      </c>
      <c r="AG218" s="119">
        <v>1.38</v>
      </c>
      <c r="AH218" s="119">
        <v>1.76</v>
      </c>
      <c r="AI218" s="119">
        <v>2.98</v>
      </c>
      <c r="AJ218" s="119">
        <v>2.0299999999999998</v>
      </c>
      <c r="AK218" s="119">
        <v>1.34</v>
      </c>
      <c r="AL218" s="119">
        <v>1.55</v>
      </c>
      <c r="AM218" s="119">
        <v>1.84</v>
      </c>
      <c r="AN218" s="119">
        <v>1.94</v>
      </c>
      <c r="AO218" s="119">
        <v>2.1</v>
      </c>
      <c r="AP218" s="119">
        <v>1.29</v>
      </c>
      <c r="AQ218" s="119">
        <v>1.45</v>
      </c>
      <c r="AR218" s="119">
        <v>3.27</v>
      </c>
      <c r="AS218" s="119">
        <v>1.74</v>
      </c>
      <c r="AT218" s="119">
        <v>1.73</v>
      </c>
      <c r="AU218" s="119">
        <v>2.06</v>
      </c>
      <c r="AV218" s="119">
        <v>2.31</v>
      </c>
      <c r="AW218" s="119">
        <v>2.2200000000000002</v>
      </c>
      <c r="AX218" s="119">
        <v>2.59</v>
      </c>
      <c r="AY218" s="119">
        <v>1.91</v>
      </c>
      <c r="AZ218" s="119">
        <v>2.57</v>
      </c>
      <c r="BA218" s="119">
        <v>2.39</v>
      </c>
      <c r="BB218" s="119">
        <v>1.44</v>
      </c>
      <c r="BC218" s="119">
        <v>1.89</v>
      </c>
    </row>
    <row r="219" spans="1:55" ht="29.25" x14ac:dyDescent="0.45">
      <c r="A219" s="260">
        <v>215</v>
      </c>
      <c r="B219" s="173" t="s">
        <v>302</v>
      </c>
      <c r="C219" s="120">
        <v>6.57</v>
      </c>
      <c r="D219" s="120">
        <v>7.25</v>
      </c>
      <c r="E219" s="120">
        <v>7.81</v>
      </c>
      <c r="F219" s="120">
        <v>6.45</v>
      </c>
      <c r="G219" s="120">
        <v>7.57</v>
      </c>
      <c r="H219" s="120">
        <v>8.65</v>
      </c>
      <c r="I219" s="120">
        <v>8.7799999999999994</v>
      </c>
      <c r="J219" s="120">
        <v>9.36</v>
      </c>
      <c r="K219" s="120">
        <v>8.86</v>
      </c>
      <c r="L219" s="120">
        <v>10.69</v>
      </c>
      <c r="M219" s="120">
        <v>7.63</v>
      </c>
      <c r="N219" s="120">
        <v>5.86</v>
      </c>
      <c r="O219" s="120">
        <v>7.38</v>
      </c>
      <c r="P219" s="120">
        <v>6.97</v>
      </c>
      <c r="Q219" s="120">
        <v>6.84</v>
      </c>
      <c r="R219" s="120">
        <v>6.05</v>
      </c>
      <c r="S219" s="120">
        <v>5.45</v>
      </c>
      <c r="T219" s="120">
        <v>6.31</v>
      </c>
      <c r="U219" s="120">
        <v>5.7</v>
      </c>
      <c r="V219" s="120">
        <v>7.29</v>
      </c>
      <c r="W219" s="120">
        <v>6.96</v>
      </c>
      <c r="X219" s="120">
        <v>7.11</v>
      </c>
      <c r="Y219" s="120">
        <v>5.58</v>
      </c>
      <c r="Z219" s="120">
        <v>8.65</v>
      </c>
      <c r="AA219" s="120">
        <v>5</v>
      </c>
      <c r="AB219" s="120">
        <v>4.72</v>
      </c>
      <c r="AC219" s="120">
        <v>6.32</v>
      </c>
      <c r="AD219" s="120">
        <v>4.87</v>
      </c>
      <c r="AE219" s="120">
        <v>4.7300000000000004</v>
      </c>
      <c r="AF219" s="120">
        <v>4.32</v>
      </c>
      <c r="AG219" s="120">
        <v>5.15</v>
      </c>
      <c r="AH219" s="120">
        <v>7.36</v>
      </c>
      <c r="AI219" s="120">
        <v>5.95</v>
      </c>
      <c r="AJ219" s="120">
        <v>6.08</v>
      </c>
      <c r="AK219" s="120">
        <v>5.91</v>
      </c>
      <c r="AL219" s="120">
        <v>3.65</v>
      </c>
      <c r="AM219" s="120">
        <v>5.32</v>
      </c>
      <c r="AN219" s="120">
        <v>6.6</v>
      </c>
      <c r="AO219" s="120">
        <v>5.77</v>
      </c>
      <c r="AP219" s="120">
        <v>3.83</v>
      </c>
      <c r="AQ219" s="120">
        <v>5.35</v>
      </c>
      <c r="AR219" s="120">
        <v>6.33</v>
      </c>
      <c r="AS219" s="120">
        <v>4.93</v>
      </c>
      <c r="AT219" s="120">
        <v>5.44</v>
      </c>
      <c r="AU219" s="120">
        <v>6.5</v>
      </c>
      <c r="AV219" s="120">
        <v>7</v>
      </c>
      <c r="AW219" s="120">
        <v>6.35</v>
      </c>
      <c r="AX219" s="120">
        <v>5.61</v>
      </c>
      <c r="AY219" s="120">
        <v>5.27</v>
      </c>
      <c r="AZ219" s="120">
        <v>7.28</v>
      </c>
      <c r="BA219" s="120">
        <v>6.81</v>
      </c>
      <c r="BB219" s="120">
        <v>8.0299999999999994</v>
      </c>
      <c r="BC219" s="120">
        <v>7.44</v>
      </c>
    </row>
    <row r="220" spans="1:55" x14ac:dyDescent="0.45">
      <c r="A220" s="261">
        <v>216</v>
      </c>
      <c r="B220" s="174" t="s">
        <v>303</v>
      </c>
      <c r="C220" s="119">
        <v>5.51</v>
      </c>
      <c r="D220" s="119">
        <v>7.48</v>
      </c>
      <c r="E220" s="119">
        <v>7.22</v>
      </c>
      <c r="F220" s="119">
        <v>6.01</v>
      </c>
      <c r="G220" s="119">
        <v>9.08</v>
      </c>
      <c r="H220" s="119">
        <v>8.14</v>
      </c>
      <c r="I220" s="119">
        <v>7.41</v>
      </c>
      <c r="J220" s="119">
        <v>5.85</v>
      </c>
      <c r="K220" s="119">
        <v>8.11</v>
      </c>
      <c r="L220" s="119">
        <v>6.51</v>
      </c>
      <c r="M220" s="119">
        <v>6.64</v>
      </c>
      <c r="N220" s="119">
        <v>7.42</v>
      </c>
      <c r="O220" s="119">
        <v>4.67</v>
      </c>
      <c r="P220" s="119">
        <v>5.89</v>
      </c>
      <c r="Q220" s="119">
        <v>6.23</v>
      </c>
      <c r="R220" s="119">
        <v>7.19</v>
      </c>
      <c r="S220" s="119">
        <v>7.44</v>
      </c>
      <c r="T220" s="119">
        <v>7.21</v>
      </c>
      <c r="U220" s="119">
        <v>6.63</v>
      </c>
      <c r="V220" s="119">
        <v>6.23</v>
      </c>
      <c r="W220" s="119">
        <v>7.79</v>
      </c>
      <c r="X220" s="119">
        <v>7.46</v>
      </c>
      <c r="Y220" s="119">
        <v>7.16</v>
      </c>
      <c r="Z220" s="119">
        <v>7.69</v>
      </c>
      <c r="AA220" s="119">
        <v>5.4</v>
      </c>
      <c r="AB220" s="119">
        <v>8.75</v>
      </c>
      <c r="AC220" s="119">
        <v>10.43</v>
      </c>
      <c r="AD220" s="119">
        <v>8.2200000000000006</v>
      </c>
      <c r="AE220" s="119">
        <v>9.09</v>
      </c>
      <c r="AF220" s="119">
        <v>10.68</v>
      </c>
      <c r="AG220" s="119">
        <v>5.51</v>
      </c>
      <c r="AH220" s="119">
        <v>10.11</v>
      </c>
      <c r="AI220" s="119">
        <v>6.91</v>
      </c>
      <c r="AJ220" s="119">
        <v>8.4700000000000006</v>
      </c>
      <c r="AK220" s="119">
        <v>8.9499999999999993</v>
      </c>
      <c r="AL220" s="119">
        <v>8.2799999999999994</v>
      </c>
      <c r="AM220" s="119">
        <v>7.18</v>
      </c>
      <c r="AN220" s="119">
        <v>6.47</v>
      </c>
      <c r="AO220" s="119">
        <v>9.06</v>
      </c>
      <c r="AP220" s="119">
        <v>8.66</v>
      </c>
      <c r="AQ220" s="119">
        <v>10.119999999999999</v>
      </c>
      <c r="AR220" s="119">
        <v>9.23</v>
      </c>
      <c r="AS220" s="119">
        <v>8.4</v>
      </c>
      <c r="AT220" s="119">
        <v>10.42</v>
      </c>
      <c r="AU220" s="119">
        <v>7.27</v>
      </c>
      <c r="AV220" s="119">
        <v>10.1</v>
      </c>
      <c r="AW220" s="119">
        <v>9.52</v>
      </c>
      <c r="AX220" s="119">
        <v>9.07</v>
      </c>
      <c r="AY220" s="119">
        <v>9.7200000000000006</v>
      </c>
      <c r="AZ220" s="119">
        <v>8.23</v>
      </c>
      <c r="BA220" s="119">
        <v>12.35</v>
      </c>
      <c r="BB220" s="119">
        <v>11.75</v>
      </c>
      <c r="BC220" s="119">
        <v>10.42</v>
      </c>
    </row>
    <row r="221" spans="1:55" x14ac:dyDescent="0.45">
      <c r="A221" s="260">
        <v>217</v>
      </c>
      <c r="B221" s="173" t="s">
        <v>304</v>
      </c>
      <c r="C221" s="120">
        <v>0.21</v>
      </c>
      <c r="D221" s="120">
        <v>0.09</v>
      </c>
      <c r="E221" s="120">
        <v>0.06</v>
      </c>
      <c r="F221" s="120">
        <v>0.04</v>
      </c>
      <c r="G221" s="120">
        <v>0.06</v>
      </c>
      <c r="H221" s="120">
        <v>0.27</v>
      </c>
      <c r="I221" s="120">
        <v>0.46</v>
      </c>
      <c r="J221" s="120">
        <v>0.14000000000000001</v>
      </c>
      <c r="K221" s="120">
        <v>1.92</v>
      </c>
      <c r="L221" s="120">
        <v>0.41</v>
      </c>
      <c r="M221" s="120">
        <v>1.68</v>
      </c>
      <c r="N221" s="120">
        <v>0.18</v>
      </c>
      <c r="O221" s="120">
        <v>0.16</v>
      </c>
      <c r="P221" s="120">
        <v>0.05</v>
      </c>
      <c r="Q221" s="120">
        <v>0.05</v>
      </c>
      <c r="R221" s="120">
        <v>0.14000000000000001</v>
      </c>
      <c r="S221" s="120">
        <v>0</v>
      </c>
      <c r="T221" s="120">
        <v>0.71</v>
      </c>
      <c r="U221" s="120">
        <v>0.24</v>
      </c>
      <c r="V221" s="120">
        <v>0.04</v>
      </c>
      <c r="W221" s="120">
        <v>0.13</v>
      </c>
      <c r="X221" s="120">
        <v>0.19</v>
      </c>
      <c r="Y221" s="120">
        <v>0.16</v>
      </c>
      <c r="Z221" s="120">
        <v>0.09</v>
      </c>
      <c r="AA221" s="120">
        <v>0.02</v>
      </c>
      <c r="AB221" s="120">
        <v>0.15</v>
      </c>
      <c r="AC221" s="120">
        <v>0.09</v>
      </c>
      <c r="AD221" s="120">
        <v>0.33</v>
      </c>
      <c r="AE221" s="120">
        <v>0.12</v>
      </c>
      <c r="AF221" s="120">
        <v>0.62</v>
      </c>
      <c r="AG221" s="120">
        <v>0.23</v>
      </c>
      <c r="AH221" s="120">
        <v>0.17</v>
      </c>
      <c r="AI221" s="120">
        <v>0.08</v>
      </c>
      <c r="AJ221" s="120">
        <v>0.09</v>
      </c>
      <c r="AK221" s="120">
        <v>0.12</v>
      </c>
      <c r="AL221" s="120">
        <v>0.64</v>
      </c>
      <c r="AM221" s="120">
        <v>0.01</v>
      </c>
      <c r="AN221" s="120">
        <v>0.42</v>
      </c>
      <c r="AO221" s="120">
        <v>0.13</v>
      </c>
      <c r="AP221" s="120">
        <v>0.1</v>
      </c>
      <c r="AQ221" s="120">
        <v>0.05</v>
      </c>
      <c r="AR221" s="120">
        <v>0.2</v>
      </c>
      <c r="AS221" s="120">
        <v>0.05</v>
      </c>
      <c r="AT221" s="120">
        <v>0.43</v>
      </c>
      <c r="AU221" s="120">
        <v>0.23</v>
      </c>
      <c r="AV221" s="120">
        <v>0.5</v>
      </c>
      <c r="AW221" s="120">
        <v>0.63</v>
      </c>
      <c r="AX221" s="120">
        <v>0.57999999999999996</v>
      </c>
      <c r="AY221" s="120">
        <v>0.56000000000000005</v>
      </c>
      <c r="AZ221" s="120">
        <v>0.27</v>
      </c>
      <c r="BA221" s="120">
        <v>0.66</v>
      </c>
      <c r="BB221" s="120">
        <v>0.13</v>
      </c>
      <c r="BC221" s="120">
        <v>0.17</v>
      </c>
    </row>
    <row r="222" spans="1:55" x14ac:dyDescent="0.45">
      <c r="A222" s="261">
        <v>218</v>
      </c>
      <c r="B222" s="174" t="s">
        <v>21</v>
      </c>
      <c r="C222" s="119">
        <v>135.07</v>
      </c>
      <c r="D222" s="119">
        <v>135.30000000000001</v>
      </c>
      <c r="E222" s="119">
        <v>136.30000000000001</v>
      </c>
      <c r="F222" s="119">
        <v>149.31</v>
      </c>
      <c r="G222" s="119">
        <v>157.12</v>
      </c>
      <c r="H222" s="119">
        <v>161.19999999999999</v>
      </c>
      <c r="I222" s="119">
        <v>181.13</v>
      </c>
      <c r="J222" s="119">
        <v>193.33</v>
      </c>
      <c r="K222" s="119">
        <v>181.77</v>
      </c>
      <c r="L222" s="119">
        <v>197</v>
      </c>
      <c r="M222" s="119">
        <v>163.26</v>
      </c>
      <c r="N222" s="119">
        <v>204.95</v>
      </c>
      <c r="O222" s="119">
        <v>161.87</v>
      </c>
      <c r="P222" s="119">
        <v>183.27</v>
      </c>
      <c r="Q222" s="119">
        <v>216.68</v>
      </c>
      <c r="R222" s="119">
        <v>181.51</v>
      </c>
      <c r="S222" s="119">
        <v>247.5</v>
      </c>
      <c r="T222" s="119">
        <v>233.65</v>
      </c>
      <c r="U222" s="119">
        <v>260.70999999999998</v>
      </c>
      <c r="V222" s="119">
        <v>222.96</v>
      </c>
      <c r="W222" s="119">
        <v>266.01</v>
      </c>
      <c r="X222" s="119">
        <v>269.5</v>
      </c>
      <c r="Y222" s="119">
        <v>198.67</v>
      </c>
      <c r="Z222" s="119">
        <v>244.97</v>
      </c>
      <c r="AA222" s="119">
        <v>196</v>
      </c>
      <c r="AB222" s="119">
        <v>207.25</v>
      </c>
      <c r="AC222" s="119">
        <v>192.89</v>
      </c>
      <c r="AD222" s="119">
        <v>191.74</v>
      </c>
      <c r="AE222" s="119">
        <v>198.54</v>
      </c>
      <c r="AF222" s="119">
        <v>208.18</v>
      </c>
      <c r="AG222" s="119">
        <v>214.08</v>
      </c>
      <c r="AH222" s="119">
        <v>324.77</v>
      </c>
      <c r="AI222" s="119">
        <v>295.86</v>
      </c>
      <c r="AJ222" s="119">
        <v>282.52</v>
      </c>
      <c r="AK222" s="119">
        <v>259.64999999999998</v>
      </c>
      <c r="AL222" s="119">
        <v>251.81</v>
      </c>
      <c r="AM222" s="119">
        <v>248.02</v>
      </c>
      <c r="AN222" s="119">
        <v>213.02</v>
      </c>
      <c r="AO222" s="119">
        <v>304.14999999999998</v>
      </c>
      <c r="AP222" s="119">
        <v>205.34</v>
      </c>
      <c r="AQ222" s="119">
        <v>238.84</v>
      </c>
      <c r="AR222" s="119">
        <v>247.54</v>
      </c>
      <c r="AS222" s="119">
        <v>222.83</v>
      </c>
      <c r="AT222" s="119">
        <v>268.72000000000003</v>
      </c>
      <c r="AU222" s="119">
        <v>288.47000000000003</v>
      </c>
      <c r="AV222" s="119">
        <v>253.67</v>
      </c>
      <c r="AW222" s="119">
        <v>271.79000000000002</v>
      </c>
      <c r="AX222" s="119">
        <v>220.03</v>
      </c>
      <c r="AY222" s="119">
        <v>191.79</v>
      </c>
      <c r="AZ222" s="119">
        <v>198.3</v>
      </c>
      <c r="BA222" s="119">
        <v>270.94</v>
      </c>
      <c r="BB222" s="119">
        <v>232.64</v>
      </c>
      <c r="BC222" s="119">
        <v>211.53</v>
      </c>
    </row>
    <row r="223" spans="1:55" ht="29.25" x14ac:dyDescent="0.45">
      <c r="A223" s="260">
        <v>219</v>
      </c>
      <c r="B223" s="173" t="s">
        <v>45</v>
      </c>
      <c r="C223" s="120">
        <v>990.09</v>
      </c>
      <c r="D223" s="120">
        <v>998.71</v>
      </c>
      <c r="E223" s="118">
        <v>1086.58</v>
      </c>
      <c r="F223" s="118">
        <v>1088.45</v>
      </c>
      <c r="G223" s="118">
        <v>1128.1300000000001</v>
      </c>
      <c r="H223" s="118">
        <v>1031.3399999999999</v>
      </c>
      <c r="I223" s="118">
        <v>1094.3599999999999</v>
      </c>
      <c r="J223" s="118">
        <v>1037.5</v>
      </c>
      <c r="K223" s="118">
        <v>1020.21</v>
      </c>
      <c r="L223" s="118">
        <v>1003.61</v>
      </c>
      <c r="M223" s="118">
        <v>1259.1500000000001</v>
      </c>
      <c r="N223" s="118">
        <v>1024.8900000000001</v>
      </c>
      <c r="O223" s="120">
        <v>865.87</v>
      </c>
      <c r="P223" s="120">
        <v>802.21</v>
      </c>
      <c r="Q223" s="120">
        <v>953.94</v>
      </c>
      <c r="R223" s="120">
        <v>820.21</v>
      </c>
      <c r="S223" s="120">
        <v>986.09</v>
      </c>
      <c r="T223" s="120">
        <v>847.53</v>
      </c>
      <c r="U223" s="120">
        <v>910.26</v>
      </c>
      <c r="V223" s="120">
        <v>827.87</v>
      </c>
      <c r="W223" s="120">
        <v>825.81</v>
      </c>
      <c r="X223" s="120">
        <v>832.63</v>
      </c>
      <c r="Y223" s="120">
        <v>782.15</v>
      </c>
      <c r="Z223" s="120">
        <v>734.57</v>
      </c>
      <c r="AA223" s="120">
        <v>705.99</v>
      </c>
      <c r="AB223" s="120">
        <v>799.71</v>
      </c>
      <c r="AC223" s="118">
        <v>1013.03</v>
      </c>
      <c r="AD223" s="120">
        <v>744.88</v>
      </c>
      <c r="AE223" s="120">
        <v>832.81</v>
      </c>
      <c r="AF223" s="120">
        <v>739.69</v>
      </c>
      <c r="AG223" s="120">
        <v>775.04</v>
      </c>
      <c r="AH223" s="120">
        <v>773.89</v>
      </c>
      <c r="AI223" s="120">
        <v>847.49</v>
      </c>
      <c r="AJ223" s="120">
        <v>807.7</v>
      </c>
      <c r="AK223" s="120">
        <v>815.75</v>
      </c>
      <c r="AL223" s="120">
        <v>771.31</v>
      </c>
      <c r="AM223" s="120">
        <v>745.82</v>
      </c>
      <c r="AN223" s="120">
        <v>763.38</v>
      </c>
      <c r="AO223" s="120">
        <v>917.43</v>
      </c>
      <c r="AP223" s="120">
        <v>777.74</v>
      </c>
      <c r="AQ223" s="120">
        <v>832.87</v>
      </c>
      <c r="AR223" s="120">
        <v>878.48</v>
      </c>
      <c r="AS223" s="120">
        <v>807.57</v>
      </c>
      <c r="AT223" s="120">
        <v>923.98</v>
      </c>
      <c r="AU223" s="120">
        <v>905.65</v>
      </c>
      <c r="AV223" s="120">
        <v>941.08</v>
      </c>
      <c r="AW223" s="120">
        <v>977.55</v>
      </c>
      <c r="AX223" s="120">
        <v>871.74</v>
      </c>
      <c r="AY223" s="120">
        <v>946</v>
      </c>
      <c r="AZ223" s="120">
        <v>819.25</v>
      </c>
      <c r="BA223" s="118">
        <v>1037.52</v>
      </c>
      <c r="BB223" s="120">
        <v>853.46</v>
      </c>
      <c r="BC223" s="118">
        <v>1018.51</v>
      </c>
    </row>
    <row r="224" spans="1:55" x14ac:dyDescent="0.45">
      <c r="A224" s="261">
        <v>220</v>
      </c>
      <c r="B224" s="174" t="s">
        <v>305</v>
      </c>
      <c r="C224" s="119">
        <v>9.01</v>
      </c>
      <c r="D224" s="119">
        <v>18.399999999999999</v>
      </c>
      <c r="E224" s="119">
        <v>21.25</v>
      </c>
      <c r="F224" s="119">
        <v>17.04</v>
      </c>
      <c r="G224" s="119">
        <v>10.82</v>
      </c>
      <c r="H224" s="119">
        <v>14.22</v>
      </c>
      <c r="I224" s="119">
        <v>8.19</v>
      </c>
      <c r="J224" s="119">
        <v>21.12</v>
      </c>
      <c r="K224" s="119">
        <v>13.54</v>
      </c>
      <c r="L224" s="119">
        <v>22.12</v>
      </c>
      <c r="M224" s="119">
        <v>16.88</v>
      </c>
      <c r="N224" s="119">
        <v>26.53</v>
      </c>
      <c r="O224" s="119">
        <v>4.9800000000000004</v>
      </c>
      <c r="P224" s="119">
        <v>29.66</v>
      </c>
      <c r="Q224" s="119">
        <v>16.45</v>
      </c>
      <c r="R224" s="119">
        <v>10.65</v>
      </c>
      <c r="S224" s="119">
        <v>14.83</v>
      </c>
      <c r="T224" s="119">
        <v>21.37</v>
      </c>
      <c r="U224" s="119">
        <v>13.21</v>
      </c>
      <c r="V224" s="119">
        <v>17.420000000000002</v>
      </c>
      <c r="W224" s="119">
        <v>22</v>
      </c>
      <c r="X224" s="119">
        <v>14</v>
      </c>
      <c r="Y224" s="119">
        <v>7.3</v>
      </c>
      <c r="Z224" s="119">
        <v>8.3000000000000007</v>
      </c>
      <c r="AA224" s="119">
        <v>4.12</v>
      </c>
      <c r="AB224" s="119">
        <v>16.5</v>
      </c>
      <c r="AC224" s="119">
        <v>5.83</v>
      </c>
      <c r="AD224" s="119">
        <v>8.77</v>
      </c>
      <c r="AE224" s="119">
        <v>15.57</v>
      </c>
      <c r="AF224" s="119">
        <v>15.68</v>
      </c>
      <c r="AG224" s="119">
        <v>9.65</v>
      </c>
      <c r="AH224" s="119">
        <v>12.9</v>
      </c>
      <c r="AI224" s="119">
        <v>13.8</v>
      </c>
      <c r="AJ224" s="119">
        <v>16.86</v>
      </c>
      <c r="AK224" s="119">
        <v>15.9</v>
      </c>
      <c r="AL224" s="119">
        <v>12.52</v>
      </c>
      <c r="AM224" s="119">
        <v>11.61</v>
      </c>
      <c r="AN224" s="119">
        <v>17.97</v>
      </c>
      <c r="AO224" s="119">
        <v>13.73</v>
      </c>
      <c r="AP224" s="119">
        <v>16.579999999999998</v>
      </c>
      <c r="AQ224" s="119">
        <v>10.35</v>
      </c>
      <c r="AR224" s="119">
        <v>14.76</v>
      </c>
      <c r="AS224" s="119">
        <v>23.1</v>
      </c>
      <c r="AT224" s="119">
        <v>14.82</v>
      </c>
      <c r="AU224" s="119">
        <v>14.31</v>
      </c>
      <c r="AV224" s="119">
        <v>18.77</v>
      </c>
      <c r="AW224" s="119">
        <v>23.99</v>
      </c>
      <c r="AX224" s="119">
        <v>19.63</v>
      </c>
      <c r="AY224" s="119">
        <v>15.07</v>
      </c>
      <c r="AZ224" s="119">
        <v>21.27</v>
      </c>
      <c r="BA224" s="119">
        <v>9.18</v>
      </c>
      <c r="BB224" s="119">
        <v>23.19</v>
      </c>
      <c r="BC224" s="119">
        <v>13.06</v>
      </c>
    </row>
    <row r="225" spans="1:55" x14ac:dyDescent="0.45">
      <c r="A225" s="260">
        <v>221</v>
      </c>
      <c r="B225" s="173" t="s">
        <v>306</v>
      </c>
      <c r="C225" s="120">
        <v>0.61</v>
      </c>
      <c r="D225" s="120">
        <v>0.25</v>
      </c>
      <c r="E225" s="120">
        <v>0.69</v>
      </c>
      <c r="F225" s="120">
        <v>0.47</v>
      </c>
      <c r="G225" s="120">
        <v>0.28000000000000003</v>
      </c>
      <c r="H225" s="120">
        <v>0.55000000000000004</v>
      </c>
      <c r="I225" s="120">
        <v>0.88</v>
      </c>
      <c r="J225" s="120">
        <v>0.52</v>
      </c>
      <c r="K225" s="120">
        <v>0.94</v>
      </c>
      <c r="L225" s="120">
        <v>0.46</v>
      </c>
      <c r="M225" s="120">
        <v>0.37</v>
      </c>
      <c r="N225" s="120">
        <v>0.7</v>
      </c>
      <c r="O225" s="120">
        <v>0.19</v>
      </c>
      <c r="P225" s="120">
        <v>0.47</v>
      </c>
      <c r="Q225" s="120">
        <v>0.13</v>
      </c>
      <c r="R225" s="120">
        <v>0.27</v>
      </c>
      <c r="S225" s="120">
        <v>0.25</v>
      </c>
      <c r="T225" s="120">
        <v>0.36</v>
      </c>
      <c r="U225" s="120">
        <v>0.19</v>
      </c>
      <c r="V225" s="120">
        <v>0.09</v>
      </c>
      <c r="W225" s="120">
        <v>0.13</v>
      </c>
      <c r="X225" s="120">
        <v>0.27</v>
      </c>
      <c r="Y225" s="120">
        <v>0.03</v>
      </c>
      <c r="Z225" s="120">
        <v>0.59</v>
      </c>
      <c r="AA225" s="120">
        <v>7.0000000000000007E-2</v>
      </c>
      <c r="AB225" s="120">
        <v>0.66</v>
      </c>
      <c r="AC225" s="120">
        <v>1.24</v>
      </c>
      <c r="AD225" s="120">
        <v>0.08</v>
      </c>
      <c r="AE225" s="120">
        <v>0.12</v>
      </c>
      <c r="AF225" s="120">
        <v>0.49</v>
      </c>
      <c r="AG225" s="120">
        <v>0.05</v>
      </c>
      <c r="AH225" s="120">
        <v>0.2</v>
      </c>
      <c r="AI225" s="120">
        <v>0.08</v>
      </c>
      <c r="AJ225" s="120">
        <v>7.0000000000000007E-2</v>
      </c>
      <c r="AK225" s="120">
        <v>0.23</v>
      </c>
      <c r="AL225" s="120">
        <v>0.62</v>
      </c>
      <c r="AM225" s="120">
        <v>0.1</v>
      </c>
      <c r="AN225" s="120">
        <v>0.22</v>
      </c>
      <c r="AO225" s="120">
        <v>0.2</v>
      </c>
      <c r="AP225" s="120">
        <v>7.0000000000000007E-2</v>
      </c>
      <c r="AQ225" s="120">
        <v>0.13</v>
      </c>
      <c r="AR225" s="120">
        <v>0.08</v>
      </c>
      <c r="AS225" s="120">
        <v>0.09</v>
      </c>
      <c r="AT225" s="120">
        <v>0.01</v>
      </c>
      <c r="AU225" s="120">
        <v>0.62</v>
      </c>
      <c r="AV225" s="120">
        <v>0.36</v>
      </c>
      <c r="AW225" s="120">
        <v>1.21</v>
      </c>
      <c r="AX225" s="120">
        <v>0.88</v>
      </c>
      <c r="AY225" s="120">
        <v>0.27</v>
      </c>
      <c r="AZ225" s="120">
        <v>0.71</v>
      </c>
      <c r="BA225" s="120">
        <v>0.33</v>
      </c>
      <c r="BB225" s="120">
        <v>0.42</v>
      </c>
      <c r="BC225" s="120">
        <v>0.33</v>
      </c>
    </row>
    <row r="226" spans="1:55" ht="29.25" x14ac:dyDescent="0.45">
      <c r="A226" s="261">
        <v>222</v>
      </c>
      <c r="B226" s="174" t="s">
        <v>307</v>
      </c>
      <c r="C226" s="119">
        <v>4.8</v>
      </c>
      <c r="D226" s="119">
        <v>4.17</v>
      </c>
      <c r="E226" s="119">
        <v>3.49</v>
      </c>
      <c r="F226" s="119">
        <v>3.38</v>
      </c>
      <c r="G226" s="119">
        <v>5.44</v>
      </c>
      <c r="H226" s="119">
        <v>1.95</v>
      </c>
      <c r="I226" s="119">
        <v>4.8600000000000003</v>
      </c>
      <c r="J226" s="119">
        <v>7.8</v>
      </c>
      <c r="K226" s="119">
        <v>3.78</v>
      </c>
      <c r="L226" s="119">
        <v>6.02</v>
      </c>
      <c r="M226" s="119">
        <v>4.22</v>
      </c>
      <c r="N226" s="119">
        <v>6.63</v>
      </c>
      <c r="O226" s="119">
        <v>3.14</v>
      </c>
      <c r="P226" s="119">
        <v>6.94</v>
      </c>
      <c r="Q226" s="119">
        <v>7.46</v>
      </c>
      <c r="R226" s="119">
        <v>6.83</v>
      </c>
      <c r="S226" s="119">
        <v>3.48</v>
      </c>
      <c r="T226" s="119">
        <v>3.86</v>
      </c>
      <c r="U226" s="119">
        <v>4.41</v>
      </c>
      <c r="V226" s="119">
        <v>3.1</v>
      </c>
      <c r="W226" s="119">
        <v>4.99</v>
      </c>
      <c r="X226" s="119">
        <v>5.46</v>
      </c>
      <c r="Y226" s="119">
        <v>3.13</v>
      </c>
      <c r="Z226" s="119">
        <v>3.03</v>
      </c>
      <c r="AA226" s="119">
        <v>3.49</v>
      </c>
      <c r="AB226" s="119">
        <v>2.79</v>
      </c>
      <c r="AC226" s="119">
        <v>4.6100000000000003</v>
      </c>
      <c r="AD226" s="119">
        <v>3.14</v>
      </c>
      <c r="AE226" s="119">
        <v>2.61</v>
      </c>
      <c r="AF226" s="119">
        <v>6.1</v>
      </c>
      <c r="AG226" s="119">
        <v>1.67</v>
      </c>
      <c r="AH226" s="119">
        <v>4.9800000000000004</v>
      </c>
      <c r="AI226" s="119">
        <v>3.4</v>
      </c>
      <c r="AJ226" s="119">
        <v>2.92</v>
      </c>
      <c r="AK226" s="119">
        <v>2.5499999999999998</v>
      </c>
      <c r="AL226" s="119">
        <v>3.02</v>
      </c>
      <c r="AM226" s="119">
        <v>2.42</v>
      </c>
      <c r="AN226" s="119">
        <v>4.01</v>
      </c>
      <c r="AO226" s="119">
        <v>6.68</v>
      </c>
      <c r="AP226" s="119">
        <v>3.59</v>
      </c>
      <c r="AQ226" s="119">
        <v>4.09</v>
      </c>
      <c r="AR226" s="119">
        <v>2.72</v>
      </c>
      <c r="AS226" s="119">
        <v>4.34</v>
      </c>
      <c r="AT226" s="119">
        <v>3.81</v>
      </c>
      <c r="AU226" s="119">
        <v>3.09</v>
      </c>
      <c r="AV226" s="119">
        <v>3.7</v>
      </c>
      <c r="AW226" s="119">
        <v>5.68</v>
      </c>
      <c r="AX226" s="119">
        <v>2.4</v>
      </c>
      <c r="AY226" s="119">
        <v>3.68</v>
      </c>
      <c r="AZ226" s="119">
        <v>3.13</v>
      </c>
      <c r="BA226" s="119">
        <v>3.95</v>
      </c>
      <c r="BB226" s="119">
        <v>5.75</v>
      </c>
      <c r="BC226" s="119">
        <v>3.43</v>
      </c>
    </row>
    <row r="227" spans="1:55" x14ac:dyDescent="0.45">
      <c r="A227" s="260">
        <v>223</v>
      </c>
      <c r="B227" s="173" t="s">
        <v>308</v>
      </c>
      <c r="C227" s="120">
        <v>4.22</v>
      </c>
      <c r="D227" s="120">
        <v>4.46</v>
      </c>
      <c r="E227" s="120">
        <v>1.69</v>
      </c>
      <c r="F227" s="120">
        <v>1.36</v>
      </c>
      <c r="G227" s="120">
        <v>3.55</v>
      </c>
      <c r="H227" s="120">
        <v>6.13</v>
      </c>
      <c r="I227" s="120">
        <v>5.12</v>
      </c>
      <c r="J227" s="120">
        <v>3.96</v>
      </c>
      <c r="K227" s="120">
        <v>1.44</v>
      </c>
      <c r="L227" s="120">
        <v>2.0099999999999998</v>
      </c>
      <c r="M227" s="120">
        <v>0.96</v>
      </c>
      <c r="N227" s="120">
        <v>2.57</v>
      </c>
      <c r="O227" s="120">
        <v>0.28000000000000003</v>
      </c>
      <c r="P227" s="120">
        <v>1.02</v>
      </c>
      <c r="Q227" s="120">
        <v>5.14</v>
      </c>
      <c r="R227" s="120">
        <v>0.74</v>
      </c>
      <c r="S227" s="120">
        <v>1.31</v>
      </c>
      <c r="T227" s="120">
        <v>2.52</v>
      </c>
      <c r="U227" s="120">
        <v>4.26</v>
      </c>
      <c r="V227" s="120">
        <v>8.2200000000000006</v>
      </c>
      <c r="W227" s="120">
        <v>2.0099999999999998</v>
      </c>
      <c r="X227" s="120">
        <v>2.86</v>
      </c>
      <c r="Y227" s="120">
        <v>2.06</v>
      </c>
      <c r="Z227" s="120">
        <v>3.96</v>
      </c>
      <c r="AA227" s="120">
        <v>2.7</v>
      </c>
      <c r="AB227" s="120">
        <v>1.03</v>
      </c>
      <c r="AC227" s="120">
        <v>1.6</v>
      </c>
      <c r="AD227" s="120">
        <v>0.17</v>
      </c>
      <c r="AE227" s="120">
        <v>1.17</v>
      </c>
      <c r="AF227" s="120">
        <v>0.83</v>
      </c>
      <c r="AG227" s="120">
        <v>1.48</v>
      </c>
      <c r="AH227" s="120">
        <v>2.85</v>
      </c>
      <c r="AI227" s="120">
        <v>2.62</v>
      </c>
      <c r="AJ227" s="120">
        <v>1.87</v>
      </c>
      <c r="AK227" s="120">
        <v>3.96</v>
      </c>
      <c r="AL227" s="120">
        <v>1.45</v>
      </c>
      <c r="AM227" s="120">
        <v>0.17</v>
      </c>
      <c r="AN227" s="120">
        <v>0.02</v>
      </c>
      <c r="AO227" s="120">
        <v>3.68</v>
      </c>
      <c r="AP227" s="120">
        <v>2.19</v>
      </c>
      <c r="AQ227" s="120">
        <v>0.69</v>
      </c>
      <c r="AR227" s="120">
        <v>3.21</v>
      </c>
      <c r="AS227" s="120">
        <v>4.43</v>
      </c>
      <c r="AT227" s="120">
        <v>6.43</v>
      </c>
      <c r="AU227" s="120">
        <v>2.29</v>
      </c>
      <c r="AV227" s="120">
        <v>0.15</v>
      </c>
      <c r="AW227" s="120">
        <v>3.76</v>
      </c>
      <c r="AX227" s="120">
        <v>3.55</v>
      </c>
      <c r="AY227" s="120">
        <v>1.51</v>
      </c>
      <c r="AZ227" s="120">
        <v>6.27</v>
      </c>
      <c r="BA227" s="120">
        <v>0.54</v>
      </c>
      <c r="BB227" s="120">
        <v>7.0000000000000007E-2</v>
      </c>
      <c r="BC227" s="120">
        <v>0.08</v>
      </c>
    </row>
    <row r="228" spans="1:55" ht="42" x14ac:dyDescent="0.45">
      <c r="A228" s="261">
        <v>224</v>
      </c>
      <c r="B228" s="174" t="s">
        <v>309</v>
      </c>
      <c r="C228" s="117"/>
      <c r="D228" s="117"/>
      <c r="E228" s="117"/>
      <c r="F228" s="117"/>
      <c r="G228" s="117"/>
      <c r="H228" s="119">
        <v>0.15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7"/>
      <c r="P228" s="119">
        <v>0</v>
      </c>
      <c r="Q228" s="119">
        <v>0</v>
      </c>
      <c r="R228" s="119">
        <v>0</v>
      </c>
      <c r="S228" s="119">
        <v>0.03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0.21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</row>
    <row r="229" spans="1:55" x14ac:dyDescent="0.45">
      <c r="A229" s="260">
        <v>225</v>
      </c>
      <c r="B229" s="173" t="s">
        <v>97</v>
      </c>
      <c r="C229" s="120">
        <v>60.29</v>
      </c>
      <c r="D229" s="120">
        <v>50.08</v>
      </c>
      <c r="E229" s="120">
        <v>23.22</v>
      </c>
      <c r="F229" s="120">
        <v>25.69</v>
      </c>
      <c r="G229" s="120">
        <v>51.42</v>
      </c>
      <c r="H229" s="120">
        <v>44.52</v>
      </c>
      <c r="I229" s="120">
        <v>64.400000000000006</v>
      </c>
      <c r="J229" s="120">
        <v>90.19</v>
      </c>
      <c r="K229" s="120">
        <v>97.36</v>
      </c>
      <c r="L229" s="120">
        <v>167.63</v>
      </c>
      <c r="M229" s="120">
        <v>52.6</v>
      </c>
      <c r="N229" s="120">
        <v>108.54</v>
      </c>
      <c r="O229" s="120">
        <v>56.23</v>
      </c>
      <c r="P229" s="120">
        <v>91.36</v>
      </c>
      <c r="Q229" s="120">
        <v>39.04</v>
      </c>
      <c r="R229" s="120">
        <v>93.53</v>
      </c>
      <c r="S229" s="120">
        <v>52.64</v>
      </c>
      <c r="T229" s="120">
        <v>49.82</v>
      </c>
      <c r="U229" s="120">
        <v>22.69</v>
      </c>
      <c r="V229" s="120">
        <v>26.4</v>
      </c>
      <c r="W229" s="120">
        <v>42.61</v>
      </c>
      <c r="X229" s="120">
        <v>49.07</v>
      </c>
      <c r="Y229" s="120">
        <v>23.86</v>
      </c>
      <c r="Z229" s="120">
        <v>22.29</v>
      </c>
      <c r="AA229" s="120">
        <v>13.46</v>
      </c>
      <c r="AB229" s="120">
        <v>16.25</v>
      </c>
      <c r="AC229" s="120">
        <v>16.489999999999998</v>
      </c>
      <c r="AD229" s="120">
        <v>12.39</v>
      </c>
      <c r="AE229" s="120">
        <v>31.23</v>
      </c>
      <c r="AF229" s="120">
        <v>18.55</v>
      </c>
      <c r="AG229" s="120">
        <v>14.05</v>
      </c>
      <c r="AH229" s="120">
        <v>14.93</v>
      </c>
      <c r="AI229" s="120">
        <v>12.83</v>
      </c>
      <c r="AJ229" s="120">
        <v>15.56</v>
      </c>
      <c r="AK229" s="120">
        <v>11.34</v>
      </c>
      <c r="AL229" s="120">
        <v>10.42</v>
      </c>
      <c r="AM229" s="120">
        <v>14.72</v>
      </c>
      <c r="AN229" s="120">
        <v>11.27</v>
      </c>
      <c r="AO229" s="120">
        <v>12.69</v>
      </c>
      <c r="AP229" s="120">
        <v>10.16</v>
      </c>
      <c r="AQ229" s="120">
        <v>16.79</v>
      </c>
      <c r="AR229" s="120">
        <v>17.23</v>
      </c>
      <c r="AS229" s="120">
        <v>13.72</v>
      </c>
      <c r="AT229" s="120">
        <v>16.66</v>
      </c>
      <c r="AU229" s="120">
        <v>14.89</v>
      </c>
      <c r="AV229" s="120">
        <v>14.83</v>
      </c>
      <c r="AW229" s="120">
        <v>15.66</v>
      </c>
      <c r="AX229" s="120">
        <v>10.88</v>
      </c>
      <c r="AY229" s="120">
        <v>12.44</v>
      </c>
      <c r="AZ229" s="120">
        <v>10.28</v>
      </c>
      <c r="BA229" s="120">
        <v>19.5</v>
      </c>
      <c r="BB229" s="120">
        <v>13.15</v>
      </c>
      <c r="BC229" s="120">
        <v>19.52</v>
      </c>
    </row>
    <row r="230" spans="1:55" x14ac:dyDescent="0.45">
      <c r="A230" s="261">
        <v>226</v>
      </c>
      <c r="B230" s="174" t="s">
        <v>310</v>
      </c>
      <c r="C230" s="119">
        <v>4.9000000000000004</v>
      </c>
      <c r="D230" s="119">
        <v>4.49</v>
      </c>
      <c r="E230" s="119">
        <v>8.2200000000000006</v>
      </c>
      <c r="F230" s="119">
        <v>3.81</v>
      </c>
      <c r="G230" s="119">
        <v>6.99</v>
      </c>
      <c r="H230" s="119">
        <v>6.09</v>
      </c>
      <c r="I230" s="119">
        <v>8.07</v>
      </c>
      <c r="J230" s="119">
        <v>6.77</v>
      </c>
      <c r="K230" s="119">
        <v>7.53</v>
      </c>
      <c r="L230" s="119">
        <v>5.73</v>
      </c>
      <c r="M230" s="119">
        <v>4.1500000000000004</v>
      </c>
      <c r="N230" s="119">
        <v>5.91</v>
      </c>
      <c r="O230" s="119">
        <v>6.24</v>
      </c>
      <c r="P230" s="119">
        <v>6.96</v>
      </c>
      <c r="Q230" s="119">
        <v>8.9499999999999993</v>
      </c>
      <c r="R230" s="119">
        <v>8.02</v>
      </c>
      <c r="S230" s="119">
        <v>5.22</v>
      </c>
      <c r="T230" s="119">
        <v>7.65</v>
      </c>
      <c r="U230" s="119">
        <v>13.38</v>
      </c>
      <c r="V230" s="119">
        <v>7.29</v>
      </c>
      <c r="W230" s="119">
        <v>12.26</v>
      </c>
      <c r="X230" s="119">
        <v>8.43</v>
      </c>
      <c r="Y230" s="119">
        <v>7.22</v>
      </c>
      <c r="Z230" s="119">
        <v>7.85</v>
      </c>
      <c r="AA230" s="119">
        <v>7.59</v>
      </c>
      <c r="AB230" s="119">
        <v>12.16</v>
      </c>
      <c r="AC230" s="119">
        <v>15.87</v>
      </c>
      <c r="AD230" s="119">
        <v>6.08</v>
      </c>
      <c r="AE230" s="119">
        <v>11.53</v>
      </c>
      <c r="AF230" s="119">
        <v>14.73</v>
      </c>
      <c r="AG230" s="119">
        <v>7.27</v>
      </c>
      <c r="AH230" s="119">
        <v>10.31</v>
      </c>
      <c r="AI230" s="119">
        <v>12.8</v>
      </c>
      <c r="AJ230" s="119">
        <v>8.94</v>
      </c>
      <c r="AK230" s="119">
        <v>4.63</v>
      </c>
      <c r="AL230" s="119">
        <v>2.11</v>
      </c>
      <c r="AM230" s="119">
        <v>1.63</v>
      </c>
      <c r="AN230" s="119">
        <v>2.72</v>
      </c>
      <c r="AO230" s="119">
        <v>2.3199999999999998</v>
      </c>
      <c r="AP230" s="119">
        <v>1.78</v>
      </c>
      <c r="AQ230" s="119">
        <v>2.59</v>
      </c>
      <c r="AR230" s="119">
        <v>2.8</v>
      </c>
      <c r="AS230" s="119">
        <v>2.34</v>
      </c>
      <c r="AT230" s="119">
        <v>2.63</v>
      </c>
      <c r="AU230" s="119">
        <v>2.81</v>
      </c>
      <c r="AV230" s="119">
        <v>2.5299999999999998</v>
      </c>
      <c r="AW230" s="119">
        <v>2.65</v>
      </c>
      <c r="AX230" s="119">
        <v>1.33</v>
      </c>
      <c r="AY230" s="119">
        <v>2.58</v>
      </c>
      <c r="AZ230" s="119">
        <v>1.8</v>
      </c>
      <c r="BA230" s="119">
        <v>3.87</v>
      </c>
      <c r="BB230" s="119">
        <v>2.5299999999999998</v>
      </c>
      <c r="BC230" s="119">
        <v>2.73</v>
      </c>
    </row>
    <row r="231" spans="1:55" ht="29.25" x14ac:dyDescent="0.45">
      <c r="A231" s="260">
        <v>227</v>
      </c>
      <c r="B231" s="173" t="s">
        <v>78</v>
      </c>
      <c r="C231" s="120">
        <v>388.93</v>
      </c>
      <c r="D231" s="120">
        <v>346.43</v>
      </c>
      <c r="E231" s="120">
        <v>364.57</v>
      </c>
      <c r="F231" s="120">
        <v>331.03</v>
      </c>
      <c r="G231" s="120">
        <v>409.75</v>
      </c>
      <c r="H231" s="120">
        <v>385.25</v>
      </c>
      <c r="I231" s="120">
        <v>390.98</v>
      </c>
      <c r="J231" s="120">
        <v>397.85</v>
      </c>
      <c r="K231" s="120">
        <v>371.41</v>
      </c>
      <c r="L231" s="120">
        <v>426.67</v>
      </c>
      <c r="M231" s="120">
        <v>404.92</v>
      </c>
      <c r="N231" s="120">
        <v>392.77</v>
      </c>
      <c r="O231" s="120">
        <v>345.61</v>
      </c>
      <c r="P231" s="120">
        <v>344.06</v>
      </c>
      <c r="Q231" s="120">
        <v>359.62</v>
      </c>
      <c r="R231" s="120">
        <v>329.1</v>
      </c>
      <c r="S231" s="120">
        <v>362.64</v>
      </c>
      <c r="T231" s="120">
        <v>344.83</v>
      </c>
      <c r="U231" s="120">
        <v>358.76</v>
      </c>
      <c r="V231" s="120">
        <v>366.12</v>
      </c>
      <c r="W231" s="120">
        <v>358.62</v>
      </c>
      <c r="X231" s="120">
        <v>383.94</v>
      </c>
      <c r="Y231" s="120">
        <v>341.62</v>
      </c>
      <c r="Z231" s="120">
        <v>376.07</v>
      </c>
      <c r="AA231" s="120">
        <v>372.16</v>
      </c>
      <c r="AB231" s="120">
        <v>345.71</v>
      </c>
      <c r="AC231" s="120">
        <v>337.19</v>
      </c>
      <c r="AD231" s="120">
        <v>312.94</v>
      </c>
      <c r="AE231" s="120">
        <v>319.58</v>
      </c>
      <c r="AF231" s="120">
        <v>382.7</v>
      </c>
      <c r="AG231" s="120">
        <v>333.84</v>
      </c>
      <c r="AH231" s="120">
        <v>317.22000000000003</v>
      </c>
      <c r="AI231" s="120">
        <v>397.98</v>
      </c>
      <c r="AJ231" s="120">
        <v>343.72</v>
      </c>
      <c r="AK231" s="120">
        <v>376.84</v>
      </c>
      <c r="AL231" s="120">
        <v>385.11</v>
      </c>
      <c r="AM231" s="120">
        <v>360.87</v>
      </c>
      <c r="AN231" s="120">
        <v>407.07</v>
      </c>
      <c r="AO231" s="120">
        <v>386.72</v>
      </c>
      <c r="AP231" s="120">
        <v>322.73</v>
      </c>
      <c r="AQ231" s="120">
        <v>386.73</v>
      </c>
      <c r="AR231" s="120">
        <v>423.18</v>
      </c>
      <c r="AS231" s="120">
        <v>406.91</v>
      </c>
      <c r="AT231" s="120">
        <v>420.53</v>
      </c>
      <c r="AU231" s="120">
        <v>399.87</v>
      </c>
      <c r="AV231" s="120">
        <v>441.78</v>
      </c>
      <c r="AW231" s="120">
        <v>405.41</v>
      </c>
      <c r="AX231" s="120">
        <v>404.93</v>
      </c>
      <c r="AY231" s="120">
        <v>500.88</v>
      </c>
      <c r="AZ231" s="120">
        <v>498.18</v>
      </c>
      <c r="BA231" s="120">
        <v>469.68</v>
      </c>
      <c r="BB231" s="120">
        <v>435.82</v>
      </c>
      <c r="BC231" s="120">
        <v>425.89</v>
      </c>
    </row>
    <row r="232" spans="1:55" x14ac:dyDescent="0.45">
      <c r="A232" s="261">
        <v>228</v>
      </c>
      <c r="B232" s="174" t="s">
        <v>52</v>
      </c>
      <c r="C232" s="119">
        <v>18.43</v>
      </c>
      <c r="D232" s="119">
        <v>17.87</v>
      </c>
      <c r="E232" s="119">
        <v>14.12</v>
      </c>
      <c r="F232" s="119">
        <v>179.01</v>
      </c>
      <c r="G232" s="119">
        <v>17.690000000000001</v>
      </c>
      <c r="H232" s="119">
        <v>18.12</v>
      </c>
      <c r="I232" s="119">
        <v>18.5</v>
      </c>
      <c r="J232" s="119">
        <v>21.73</v>
      </c>
      <c r="K232" s="119">
        <v>23.24</v>
      </c>
      <c r="L232" s="119">
        <v>19.48</v>
      </c>
      <c r="M232" s="119">
        <v>18.07</v>
      </c>
      <c r="N232" s="119">
        <v>19.940000000000001</v>
      </c>
      <c r="O232" s="119">
        <v>17.41</v>
      </c>
      <c r="P232" s="119">
        <v>14.11</v>
      </c>
      <c r="Q232" s="119">
        <v>17.87</v>
      </c>
      <c r="R232" s="119">
        <v>14.62</v>
      </c>
      <c r="S232" s="119">
        <v>19.09</v>
      </c>
      <c r="T232" s="119">
        <v>15.77</v>
      </c>
      <c r="U232" s="119">
        <v>16.260000000000002</v>
      </c>
      <c r="V232" s="119">
        <v>16.38</v>
      </c>
      <c r="W232" s="119">
        <v>17.420000000000002</v>
      </c>
      <c r="X232" s="119">
        <v>13.48</v>
      </c>
      <c r="Y232" s="119">
        <v>15.08</v>
      </c>
      <c r="Z232" s="119">
        <v>12.04</v>
      </c>
      <c r="AA232" s="119">
        <v>12.16</v>
      </c>
      <c r="AB232" s="119">
        <v>10.73</v>
      </c>
      <c r="AC232" s="119">
        <v>12.69</v>
      </c>
      <c r="AD232" s="119">
        <v>11.04</v>
      </c>
      <c r="AE232" s="119">
        <v>16.45</v>
      </c>
      <c r="AF232" s="119">
        <v>16.57</v>
      </c>
      <c r="AG232" s="119">
        <v>19.329999999999998</v>
      </c>
      <c r="AH232" s="119">
        <v>18.329999999999998</v>
      </c>
      <c r="AI232" s="119">
        <v>18.600000000000001</v>
      </c>
      <c r="AJ232" s="119">
        <v>13.38</v>
      </c>
      <c r="AK232" s="119">
        <v>13.63</v>
      </c>
      <c r="AL232" s="119">
        <v>15.42</v>
      </c>
      <c r="AM232" s="119">
        <v>15.04</v>
      </c>
      <c r="AN232" s="119">
        <v>20.28</v>
      </c>
      <c r="AO232" s="119">
        <v>21.97</v>
      </c>
      <c r="AP232" s="119">
        <v>13.19</v>
      </c>
      <c r="AQ232" s="119">
        <v>14.07</v>
      </c>
      <c r="AR232" s="119">
        <v>22.26</v>
      </c>
      <c r="AS232" s="119">
        <v>290.57</v>
      </c>
      <c r="AT232" s="119">
        <v>25.76</v>
      </c>
      <c r="AU232" s="119">
        <v>22.05</v>
      </c>
      <c r="AV232" s="119">
        <v>17.93</v>
      </c>
      <c r="AW232" s="119">
        <v>13.56</v>
      </c>
      <c r="AX232" s="119">
        <v>12.74</v>
      </c>
      <c r="AY232" s="119">
        <v>11.78</v>
      </c>
      <c r="AZ232" s="119">
        <v>14.74</v>
      </c>
      <c r="BA232" s="119">
        <v>16.05</v>
      </c>
      <c r="BB232" s="119">
        <v>12.56</v>
      </c>
      <c r="BC232" s="119">
        <v>14.38</v>
      </c>
    </row>
    <row r="233" spans="1:55" x14ac:dyDescent="0.45">
      <c r="A233" s="260">
        <v>229</v>
      </c>
      <c r="B233" s="173" t="s">
        <v>311</v>
      </c>
      <c r="C233" s="120">
        <v>2.8</v>
      </c>
      <c r="D233" s="120">
        <v>4.2699999999999996</v>
      </c>
      <c r="E233" s="120">
        <v>5.17</v>
      </c>
      <c r="F233" s="120">
        <v>6.17</v>
      </c>
      <c r="G233" s="120">
        <v>6.49</v>
      </c>
      <c r="H233" s="120">
        <v>6.44</v>
      </c>
      <c r="I233" s="120">
        <v>6.94</v>
      </c>
      <c r="J233" s="120">
        <v>4.1900000000000004</v>
      </c>
      <c r="K233" s="120">
        <v>5.12</v>
      </c>
      <c r="L233" s="120">
        <v>3.09</v>
      </c>
      <c r="M233" s="120">
        <v>3.99</v>
      </c>
      <c r="N233" s="120">
        <v>3.3</v>
      </c>
      <c r="O233" s="120">
        <v>4.3099999999999996</v>
      </c>
      <c r="P233" s="120">
        <v>5.0999999999999996</v>
      </c>
      <c r="Q233" s="120">
        <v>5.78</v>
      </c>
      <c r="R233" s="120">
        <v>5.56</v>
      </c>
      <c r="S233" s="120">
        <v>4.1399999999999997</v>
      </c>
      <c r="T233" s="120">
        <v>5.76</v>
      </c>
      <c r="U233" s="120">
        <v>5.82</v>
      </c>
      <c r="V233" s="120">
        <v>4.72</v>
      </c>
      <c r="W233" s="120">
        <v>4.42</v>
      </c>
      <c r="X233" s="120">
        <v>2.3199999999999998</v>
      </c>
      <c r="Y233" s="120">
        <v>3.09</v>
      </c>
      <c r="Z233" s="120">
        <v>3.56</v>
      </c>
      <c r="AA233" s="120">
        <v>5.21</v>
      </c>
      <c r="AB233" s="120">
        <v>5.27</v>
      </c>
      <c r="AC233" s="120">
        <v>7.87</v>
      </c>
      <c r="AD233" s="120">
        <v>7.39</v>
      </c>
      <c r="AE233" s="120">
        <v>5.75</v>
      </c>
      <c r="AF233" s="120">
        <v>4.3600000000000003</v>
      </c>
      <c r="AG233" s="120">
        <v>4.4400000000000004</v>
      </c>
      <c r="AH233" s="120">
        <v>6.28</v>
      </c>
      <c r="AI233" s="120">
        <v>6.68</v>
      </c>
      <c r="AJ233" s="120">
        <v>3.56</v>
      </c>
      <c r="AK233" s="120">
        <v>4.01</v>
      </c>
      <c r="AL233" s="120">
        <v>5.92</v>
      </c>
      <c r="AM233" s="120">
        <v>4.99</v>
      </c>
      <c r="AN233" s="120">
        <v>6.26</v>
      </c>
      <c r="AO233" s="120">
        <v>5.81</v>
      </c>
      <c r="AP233" s="120">
        <v>5.03</v>
      </c>
      <c r="AQ233" s="120">
        <v>6.59</v>
      </c>
      <c r="AR233" s="120">
        <v>4.55</v>
      </c>
      <c r="AS233" s="120">
        <v>4.72</v>
      </c>
      <c r="AT233" s="120">
        <v>5.31</v>
      </c>
      <c r="AU233" s="120">
        <v>6</v>
      </c>
      <c r="AV233" s="120">
        <v>6.39</v>
      </c>
      <c r="AW233" s="120">
        <v>5.99</v>
      </c>
      <c r="AX233" s="120">
        <v>4.63</v>
      </c>
      <c r="AY233" s="120">
        <v>3.5</v>
      </c>
      <c r="AZ233" s="120">
        <v>7.82</v>
      </c>
      <c r="BA233" s="120">
        <v>8.77</v>
      </c>
      <c r="BB233" s="120">
        <v>6.41</v>
      </c>
      <c r="BC233" s="120">
        <v>7.47</v>
      </c>
    </row>
    <row r="234" spans="1:55" x14ac:dyDescent="0.45">
      <c r="A234" s="261">
        <v>230</v>
      </c>
      <c r="B234" s="174" t="s">
        <v>312</v>
      </c>
      <c r="C234" s="117"/>
      <c r="D234" s="119">
        <v>0.01</v>
      </c>
      <c r="E234" s="119">
        <v>0</v>
      </c>
      <c r="F234" s="119">
        <v>0</v>
      </c>
      <c r="G234" s="119">
        <v>0.01</v>
      </c>
      <c r="H234" s="119">
        <v>0</v>
      </c>
      <c r="I234" s="119">
        <v>0.01</v>
      </c>
      <c r="J234" s="119">
        <v>0</v>
      </c>
      <c r="K234" s="119">
        <v>0.02</v>
      </c>
      <c r="L234" s="119">
        <v>0.1</v>
      </c>
      <c r="M234" s="119">
        <v>0.01</v>
      </c>
      <c r="N234" s="119">
        <v>0</v>
      </c>
      <c r="O234" s="117"/>
      <c r="P234" s="117"/>
      <c r="Q234" s="119">
        <v>0.01</v>
      </c>
      <c r="R234" s="119">
        <v>0</v>
      </c>
      <c r="S234" s="119">
        <v>0.1</v>
      </c>
      <c r="T234" s="119">
        <v>0</v>
      </c>
      <c r="U234" s="119">
        <v>0</v>
      </c>
      <c r="V234" s="119">
        <v>0.01</v>
      </c>
      <c r="W234" s="119">
        <v>0</v>
      </c>
      <c r="X234" s="119">
        <v>0</v>
      </c>
      <c r="Y234" s="119">
        <v>0.02</v>
      </c>
      <c r="Z234" s="119">
        <v>0</v>
      </c>
      <c r="AA234" s="119">
        <v>0.01</v>
      </c>
      <c r="AB234" s="119">
        <v>0</v>
      </c>
      <c r="AC234" s="119">
        <v>0.04</v>
      </c>
      <c r="AD234" s="119">
        <v>0.01</v>
      </c>
      <c r="AE234" s="119">
        <v>0.02</v>
      </c>
      <c r="AF234" s="119">
        <v>0.02</v>
      </c>
      <c r="AG234" s="119">
        <v>0.04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0.03</v>
      </c>
      <c r="AP234" s="119">
        <v>0</v>
      </c>
      <c r="AQ234" s="119">
        <v>0.02</v>
      </c>
      <c r="AR234" s="119">
        <v>0</v>
      </c>
      <c r="AS234" s="119">
        <v>0.01</v>
      </c>
      <c r="AT234" s="119">
        <v>0</v>
      </c>
      <c r="AU234" s="119">
        <v>0.01</v>
      </c>
      <c r="AV234" s="119">
        <v>0</v>
      </c>
      <c r="AW234" s="119">
        <v>0</v>
      </c>
      <c r="AX234" s="119">
        <v>0.01</v>
      </c>
      <c r="AY234" s="119">
        <v>0.01</v>
      </c>
      <c r="AZ234" s="119">
        <v>0</v>
      </c>
      <c r="BA234" s="119">
        <v>0.06</v>
      </c>
      <c r="BB234" s="119">
        <v>0.01</v>
      </c>
      <c r="BC234" s="119">
        <v>0</v>
      </c>
    </row>
    <row r="235" spans="1:55" x14ac:dyDescent="0.45">
      <c r="A235" s="260">
        <v>231</v>
      </c>
      <c r="B235" s="173" t="s">
        <v>313</v>
      </c>
      <c r="C235" s="116"/>
      <c r="D235" s="116"/>
      <c r="E235" s="120">
        <v>0.02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20">
        <v>0</v>
      </c>
      <c r="BA235" s="120">
        <v>0</v>
      </c>
      <c r="BB235" s="120">
        <v>0</v>
      </c>
      <c r="BC235" s="120">
        <v>0</v>
      </c>
    </row>
    <row r="236" spans="1:55" ht="29.25" x14ac:dyDescent="0.45">
      <c r="A236" s="261">
        <v>232</v>
      </c>
      <c r="B236" s="174" t="s">
        <v>93</v>
      </c>
      <c r="C236" s="119">
        <v>84.36</v>
      </c>
      <c r="D236" s="119">
        <v>105.49</v>
      </c>
      <c r="E236" s="119">
        <v>111.42</v>
      </c>
      <c r="F236" s="119">
        <v>94.21</v>
      </c>
      <c r="G236" s="119">
        <v>108.92</v>
      </c>
      <c r="H236" s="119">
        <v>111.75</v>
      </c>
      <c r="I236" s="119">
        <v>102.22</v>
      </c>
      <c r="J236" s="119">
        <v>99.29</v>
      </c>
      <c r="K236" s="119">
        <v>120.56</v>
      </c>
      <c r="L236" s="119">
        <v>112.05</v>
      </c>
      <c r="M236" s="119">
        <v>88.63</v>
      </c>
      <c r="N236" s="119">
        <v>98.26</v>
      </c>
      <c r="O236" s="119">
        <v>77.709999999999994</v>
      </c>
      <c r="P236" s="119">
        <v>118.13</v>
      </c>
      <c r="Q236" s="119">
        <v>129.21</v>
      </c>
      <c r="R236" s="119">
        <v>95.09</v>
      </c>
      <c r="S236" s="119">
        <v>116.85</v>
      </c>
      <c r="T236" s="119">
        <v>89.94</v>
      </c>
      <c r="U236" s="119">
        <v>136.22</v>
      </c>
      <c r="V236" s="119">
        <v>110.3</v>
      </c>
      <c r="W236" s="119">
        <v>114.05</v>
      </c>
      <c r="X236" s="119">
        <v>118.23</v>
      </c>
      <c r="Y236" s="119">
        <v>109.21</v>
      </c>
      <c r="Z236" s="119">
        <v>103.33</v>
      </c>
      <c r="AA236" s="119">
        <v>92.51</v>
      </c>
      <c r="AB236" s="119">
        <v>107.21</v>
      </c>
      <c r="AC236" s="119">
        <v>125</v>
      </c>
      <c r="AD236" s="119">
        <v>106.63</v>
      </c>
      <c r="AE236" s="119">
        <v>86.48</v>
      </c>
      <c r="AF236" s="119">
        <v>149.88999999999999</v>
      </c>
      <c r="AG236" s="119">
        <v>120.45</v>
      </c>
      <c r="AH236" s="119">
        <v>141.27000000000001</v>
      </c>
      <c r="AI236" s="119">
        <v>143.29</v>
      </c>
      <c r="AJ236" s="119">
        <v>118.1</v>
      </c>
      <c r="AK236" s="119">
        <v>120.53</v>
      </c>
      <c r="AL236" s="119">
        <v>123.45</v>
      </c>
      <c r="AM236" s="119">
        <v>111.46</v>
      </c>
      <c r="AN236" s="119">
        <v>118.36</v>
      </c>
      <c r="AO236" s="119">
        <v>152.96</v>
      </c>
      <c r="AP236" s="119">
        <v>111.44</v>
      </c>
      <c r="AQ236" s="119">
        <v>155.86000000000001</v>
      </c>
      <c r="AR236" s="119">
        <v>144.94999999999999</v>
      </c>
      <c r="AS236" s="119">
        <v>130.16</v>
      </c>
      <c r="AT236" s="119">
        <v>145.86000000000001</v>
      </c>
      <c r="AU236" s="119">
        <v>147.12</v>
      </c>
      <c r="AV236" s="119">
        <v>160.35</v>
      </c>
      <c r="AW236" s="119">
        <v>135.81</v>
      </c>
      <c r="AX236" s="119">
        <v>129</v>
      </c>
      <c r="AY236" s="119">
        <v>130.25</v>
      </c>
      <c r="AZ236" s="119">
        <v>138.36000000000001</v>
      </c>
      <c r="BA236" s="119">
        <v>157.13</v>
      </c>
      <c r="BB236" s="119">
        <v>132.76</v>
      </c>
      <c r="BC236" s="119">
        <v>170.95</v>
      </c>
    </row>
    <row r="237" spans="1:55" x14ac:dyDescent="0.45">
      <c r="A237" s="260">
        <v>233</v>
      </c>
      <c r="B237" s="173" t="s">
        <v>314</v>
      </c>
      <c r="C237" s="120">
        <v>52.13</v>
      </c>
      <c r="D237" s="120">
        <v>61.87</v>
      </c>
      <c r="E237" s="120">
        <v>65.95</v>
      </c>
      <c r="F237" s="120">
        <v>58.46</v>
      </c>
      <c r="G237" s="120">
        <v>59.81</v>
      </c>
      <c r="H237" s="120">
        <v>73.09</v>
      </c>
      <c r="I237" s="120">
        <v>55.66</v>
      </c>
      <c r="J237" s="120">
        <v>50.11</v>
      </c>
      <c r="K237" s="120">
        <v>56.06</v>
      </c>
      <c r="L237" s="120">
        <v>51.39</v>
      </c>
      <c r="M237" s="120">
        <v>35.46</v>
      </c>
      <c r="N237" s="120">
        <v>37.11</v>
      </c>
      <c r="O237" s="120">
        <v>43.59</v>
      </c>
      <c r="P237" s="120">
        <v>67.23</v>
      </c>
      <c r="Q237" s="120">
        <v>67.42</v>
      </c>
      <c r="R237" s="120">
        <v>52.73</v>
      </c>
      <c r="S237" s="120">
        <v>34.200000000000003</v>
      </c>
      <c r="T237" s="120">
        <v>29.4</v>
      </c>
      <c r="U237" s="120">
        <v>41.02</v>
      </c>
      <c r="V237" s="120">
        <v>47.25</v>
      </c>
      <c r="W237" s="120">
        <v>66.08</v>
      </c>
      <c r="X237" s="120">
        <v>61.06</v>
      </c>
      <c r="Y237" s="120">
        <v>61.2</v>
      </c>
      <c r="Z237" s="120">
        <v>47.22</v>
      </c>
      <c r="AA237" s="120">
        <v>43.36</v>
      </c>
      <c r="AB237" s="120">
        <v>63</v>
      </c>
      <c r="AC237" s="120">
        <v>63.69</v>
      </c>
      <c r="AD237" s="120">
        <v>51.34</v>
      </c>
      <c r="AE237" s="120">
        <v>51.11</v>
      </c>
      <c r="AF237" s="120">
        <v>40.28</v>
      </c>
      <c r="AG237" s="120">
        <v>39</v>
      </c>
      <c r="AH237" s="120">
        <v>60.51</v>
      </c>
      <c r="AI237" s="120">
        <v>52.73</v>
      </c>
      <c r="AJ237" s="120">
        <v>35.909999999999997</v>
      </c>
      <c r="AK237" s="120">
        <v>31.75</v>
      </c>
      <c r="AL237" s="120">
        <v>45.83</v>
      </c>
      <c r="AM237" s="120">
        <v>37.82</v>
      </c>
      <c r="AN237" s="120">
        <v>44.08</v>
      </c>
      <c r="AO237" s="120">
        <v>49.35</v>
      </c>
      <c r="AP237" s="120">
        <v>32.130000000000003</v>
      </c>
      <c r="AQ237" s="120">
        <v>56.97</v>
      </c>
      <c r="AR237" s="120">
        <v>48.97</v>
      </c>
      <c r="AS237" s="120">
        <v>47.15</v>
      </c>
      <c r="AT237" s="120">
        <v>35.450000000000003</v>
      </c>
      <c r="AU237" s="120">
        <v>39.94</v>
      </c>
      <c r="AV237" s="120">
        <v>48.02</v>
      </c>
      <c r="AW237" s="120">
        <v>41.33</v>
      </c>
      <c r="AX237" s="120">
        <v>36.979999999999997</v>
      </c>
      <c r="AY237" s="120">
        <v>37.119999999999997</v>
      </c>
      <c r="AZ237" s="120">
        <v>48.93</v>
      </c>
      <c r="BA237" s="120">
        <v>52.13</v>
      </c>
      <c r="BB237" s="120">
        <v>41.87</v>
      </c>
      <c r="BC237" s="120">
        <v>47.04</v>
      </c>
    </row>
    <row r="238" spans="1:55" ht="29.25" x14ac:dyDescent="0.45">
      <c r="A238" s="261">
        <v>234</v>
      </c>
      <c r="B238" s="174" t="s">
        <v>164</v>
      </c>
      <c r="C238" s="119">
        <v>3.23</v>
      </c>
      <c r="D238" s="119">
        <v>4.5599999999999996</v>
      </c>
      <c r="E238" s="119">
        <v>6.11</v>
      </c>
      <c r="F238" s="119">
        <v>2.36</v>
      </c>
      <c r="G238" s="119">
        <v>2.35</v>
      </c>
      <c r="H238" s="119">
        <v>3.58</v>
      </c>
      <c r="I238" s="119">
        <v>8.89</v>
      </c>
      <c r="J238" s="119">
        <v>7.16</v>
      </c>
      <c r="K238" s="119">
        <v>3.2</v>
      </c>
      <c r="L238" s="119">
        <v>6.41</v>
      </c>
      <c r="M238" s="119">
        <v>6.27</v>
      </c>
      <c r="N238" s="119">
        <v>8.8800000000000008</v>
      </c>
      <c r="O238" s="119">
        <v>5.33</v>
      </c>
      <c r="P238" s="119">
        <v>3.77</v>
      </c>
      <c r="Q238" s="119">
        <v>4.5</v>
      </c>
      <c r="R238" s="119">
        <v>6.01</v>
      </c>
      <c r="S238" s="119">
        <v>6.04</v>
      </c>
      <c r="T238" s="119">
        <v>3.5</v>
      </c>
      <c r="U238" s="119">
        <v>5.5</v>
      </c>
      <c r="V238" s="119">
        <v>3.65</v>
      </c>
      <c r="W238" s="119">
        <v>3.57</v>
      </c>
      <c r="X238" s="119">
        <v>4.22</v>
      </c>
      <c r="Y238" s="119">
        <v>4.4400000000000004</v>
      </c>
      <c r="Z238" s="119">
        <v>2.38</v>
      </c>
      <c r="AA238" s="119">
        <v>2.92</v>
      </c>
      <c r="AB238" s="119">
        <v>1.62</v>
      </c>
      <c r="AC238" s="119">
        <v>5.08</v>
      </c>
      <c r="AD238" s="119">
        <v>2.48</v>
      </c>
      <c r="AE238" s="119">
        <v>3.26</v>
      </c>
      <c r="AF238" s="119">
        <v>1.05</v>
      </c>
      <c r="AG238" s="119">
        <v>0.77</v>
      </c>
      <c r="AH238" s="119">
        <v>7.07</v>
      </c>
      <c r="AI238" s="119">
        <v>2.99</v>
      </c>
      <c r="AJ238" s="119">
        <v>0.76</v>
      </c>
      <c r="AK238" s="119">
        <v>2.17</v>
      </c>
      <c r="AL238" s="119">
        <v>2.19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</row>
    <row r="239" spans="1:55" x14ac:dyDescent="0.45">
      <c r="A239" s="260">
        <v>235</v>
      </c>
      <c r="B239" s="173" t="s">
        <v>315</v>
      </c>
      <c r="C239" s="120">
        <v>26.74</v>
      </c>
      <c r="D239" s="120">
        <v>10.41</v>
      </c>
      <c r="E239" s="120">
        <v>12.39</v>
      </c>
      <c r="F239" s="120">
        <v>14.43</v>
      </c>
      <c r="G239" s="120">
        <v>20.95</v>
      </c>
      <c r="H239" s="120">
        <v>20.21</v>
      </c>
      <c r="I239" s="120">
        <v>32.97</v>
      </c>
      <c r="J239" s="120">
        <v>24.81</v>
      </c>
      <c r="K239" s="120">
        <v>24.33</v>
      </c>
      <c r="L239" s="120">
        <v>34.619999999999997</v>
      </c>
      <c r="M239" s="120">
        <v>22.11</v>
      </c>
      <c r="N239" s="120">
        <v>21.24</v>
      </c>
      <c r="O239" s="120">
        <v>20.2</v>
      </c>
      <c r="P239" s="120">
        <v>18.260000000000002</v>
      </c>
      <c r="Q239" s="120">
        <v>21.59</v>
      </c>
      <c r="R239" s="120">
        <v>22.08</v>
      </c>
      <c r="S239" s="120">
        <v>17.62</v>
      </c>
      <c r="T239" s="120">
        <v>31.62</v>
      </c>
      <c r="U239" s="120">
        <v>28.74</v>
      </c>
      <c r="V239" s="120">
        <v>16.43</v>
      </c>
      <c r="W239" s="120">
        <v>18.899999999999999</v>
      </c>
      <c r="X239" s="120">
        <v>26.83</v>
      </c>
      <c r="Y239" s="120">
        <v>15.99</v>
      </c>
      <c r="Z239" s="120">
        <v>14.42</v>
      </c>
      <c r="AA239" s="120">
        <v>23.51</v>
      </c>
      <c r="AB239" s="120">
        <v>14.3</v>
      </c>
      <c r="AC239" s="120">
        <v>16.03</v>
      </c>
      <c r="AD239" s="120">
        <v>20.28</v>
      </c>
      <c r="AE239" s="120">
        <v>17.91</v>
      </c>
      <c r="AF239" s="120">
        <v>20.34</v>
      </c>
      <c r="AG239" s="120">
        <v>26.01</v>
      </c>
      <c r="AH239" s="120">
        <v>29.57</v>
      </c>
      <c r="AI239" s="120">
        <v>26.33</v>
      </c>
      <c r="AJ239" s="120">
        <v>25.75</v>
      </c>
      <c r="AK239" s="120">
        <v>17.88</v>
      </c>
      <c r="AL239" s="120">
        <v>13.05</v>
      </c>
      <c r="AM239" s="120">
        <v>16.399999999999999</v>
      </c>
      <c r="AN239" s="120">
        <v>13.27</v>
      </c>
      <c r="AO239" s="120">
        <v>16.12</v>
      </c>
      <c r="AP239" s="120">
        <v>8.99</v>
      </c>
      <c r="AQ239" s="120">
        <v>15.86</v>
      </c>
      <c r="AR239" s="120">
        <v>13.55</v>
      </c>
      <c r="AS239" s="120">
        <v>15.7</v>
      </c>
      <c r="AT239" s="120">
        <v>13.18</v>
      </c>
      <c r="AU239" s="120">
        <v>13.37</v>
      </c>
      <c r="AV239" s="120">
        <v>14.91</v>
      </c>
      <c r="AW239" s="120">
        <v>16.43</v>
      </c>
      <c r="AX239" s="120">
        <v>14.56</v>
      </c>
      <c r="AY239" s="120">
        <v>18.05</v>
      </c>
      <c r="AZ239" s="120">
        <v>13.27</v>
      </c>
      <c r="BA239" s="120">
        <v>17.579999999999998</v>
      </c>
      <c r="BB239" s="120">
        <v>10.6</v>
      </c>
      <c r="BC239" s="120">
        <v>15.32</v>
      </c>
    </row>
    <row r="240" spans="1:55" x14ac:dyDescent="0.45">
      <c r="A240" s="261">
        <v>236</v>
      </c>
      <c r="B240" s="174" t="s">
        <v>316</v>
      </c>
      <c r="C240" s="119">
        <v>43.49</v>
      </c>
      <c r="D240" s="119">
        <v>39.99</v>
      </c>
      <c r="E240" s="119">
        <v>38.32</v>
      </c>
      <c r="F240" s="119">
        <v>30.26</v>
      </c>
      <c r="G240" s="119">
        <v>36.15</v>
      </c>
      <c r="H240" s="119">
        <v>34.99</v>
      </c>
      <c r="I240" s="119">
        <v>52.74</v>
      </c>
      <c r="J240" s="119">
        <v>32.08</v>
      </c>
      <c r="K240" s="119">
        <v>53.97</v>
      </c>
      <c r="L240" s="119">
        <v>42.21</v>
      </c>
      <c r="M240" s="119">
        <v>32.630000000000003</v>
      </c>
      <c r="N240" s="119">
        <v>30.84</v>
      </c>
      <c r="O240" s="119">
        <v>47.06</v>
      </c>
      <c r="P240" s="119">
        <v>48.92</v>
      </c>
      <c r="Q240" s="119">
        <v>48.97</v>
      </c>
      <c r="R240" s="119">
        <v>41.46</v>
      </c>
      <c r="S240" s="119">
        <v>28.78</v>
      </c>
      <c r="T240" s="119">
        <v>32.75</v>
      </c>
      <c r="U240" s="119">
        <v>70.2</v>
      </c>
      <c r="V240" s="119">
        <v>31.3</v>
      </c>
      <c r="W240" s="119">
        <v>41.92</v>
      </c>
      <c r="X240" s="119">
        <v>31.52</v>
      </c>
      <c r="Y240" s="119">
        <v>22.66</v>
      </c>
      <c r="Z240" s="119">
        <v>19.420000000000002</v>
      </c>
      <c r="AA240" s="119">
        <v>21.64</v>
      </c>
      <c r="AB240" s="119">
        <v>43.14</v>
      </c>
      <c r="AC240" s="119">
        <v>43.23</v>
      </c>
      <c r="AD240" s="119">
        <v>20.56</v>
      </c>
      <c r="AE240" s="119">
        <v>33.090000000000003</v>
      </c>
      <c r="AF240" s="119">
        <v>49.67</v>
      </c>
      <c r="AG240" s="119">
        <v>26.24</v>
      </c>
      <c r="AH240" s="119">
        <v>34.520000000000003</v>
      </c>
      <c r="AI240" s="119">
        <v>37.83</v>
      </c>
      <c r="AJ240" s="119">
        <v>25.99</v>
      </c>
      <c r="AK240" s="119">
        <v>24.75</v>
      </c>
      <c r="AL240" s="119">
        <v>21.51</v>
      </c>
      <c r="AM240" s="119">
        <v>22.13</v>
      </c>
      <c r="AN240" s="119">
        <v>32.840000000000003</v>
      </c>
      <c r="AO240" s="119">
        <v>37.76</v>
      </c>
      <c r="AP240" s="119">
        <v>18.46</v>
      </c>
      <c r="AQ240" s="119">
        <v>29.64</v>
      </c>
      <c r="AR240" s="119">
        <v>36.97</v>
      </c>
      <c r="AS240" s="119">
        <v>25.56</v>
      </c>
      <c r="AT240" s="119">
        <v>31.25</v>
      </c>
      <c r="AU240" s="119">
        <v>36.409999999999997</v>
      </c>
      <c r="AV240" s="119">
        <v>30.4</v>
      </c>
      <c r="AW240" s="119">
        <v>26.66</v>
      </c>
      <c r="AX240" s="119">
        <v>25.99</v>
      </c>
      <c r="AY240" s="119">
        <v>21.38</v>
      </c>
      <c r="AZ240" s="119">
        <v>28.38</v>
      </c>
      <c r="BA240" s="119">
        <v>29.07</v>
      </c>
      <c r="BB240" s="119">
        <v>24.14</v>
      </c>
      <c r="BC240" s="119">
        <v>37.76</v>
      </c>
    </row>
    <row r="241" spans="1:55" ht="42" x14ac:dyDescent="0.45">
      <c r="A241" s="260">
        <v>237</v>
      </c>
      <c r="B241" s="173" t="s">
        <v>317</v>
      </c>
      <c r="C241" s="120">
        <v>1.79</v>
      </c>
      <c r="D241" s="120">
        <v>1.24</v>
      </c>
      <c r="E241" s="120">
        <v>1.59</v>
      </c>
      <c r="F241" s="120">
        <v>1.33</v>
      </c>
      <c r="G241" s="120">
        <v>1.77</v>
      </c>
      <c r="H241" s="120">
        <v>2.2000000000000002</v>
      </c>
      <c r="I241" s="120">
        <v>2.46</v>
      </c>
      <c r="J241" s="120">
        <v>1.62</v>
      </c>
      <c r="K241" s="120">
        <v>3.86</v>
      </c>
      <c r="L241" s="120">
        <v>2.11</v>
      </c>
      <c r="M241" s="120">
        <v>1.4</v>
      </c>
      <c r="N241" s="120">
        <v>1.02</v>
      </c>
      <c r="O241" s="120">
        <v>1.69</v>
      </c>
      <c r="P241" s="120">
        <v>2.17</v>
      </c>
      <c r="Q241" s="120">
        <v>1.98</v>
      </c>
      <c r="R241" s="120">
        <v>2.65</v>
      </c>
      <c r="S241" s="120">
        <v>1.87</v>
      </c>
      <c r="T241" s="120">
        <v>1</v>
      </c>
      <c r="U241" s="120">
        <v>2.42</v>
      </c>
      <c r="V241" s="120">
        <v>1.37</v>
      </c>
      <c r="W241" s="120">
        <v>1.91</v>
      </c>
      <c r="X241" s="120">
        <v>1.1499999999999999</v>
      </c>
      <c r="Y241" s="120">
        <v>1.01</v>
      </c>
      <c r="Z241" s="120">
        <v>1.31</v>
      </c>
      <c r="AA241" s="120">
        <v>1.02</v>
      </c>
      <c r="AB241" s="120">
        <v>1.76</v>
      </c>
      <c r="AC241" s="120">
        <v>0.97</v>
      </c>
      <c r="AD241" s="120">
        <v>0.95</v>
      </c>
      <c r="AE241" s="120">
        <v>1.53</v>
      </c>
      <c r="AF241" s="120">
        <v>1.5</v>
      </c>
      <c r="AG241" s="120">
        <v>1.36</v>
      </c>
      <c r="AH241" s="120">
        <v>1.42</v>
      </c>
      <c r="AI241" s="120">
        <v>1.62</v>
      </c>
      <c r="AJ241" s="120">
        <v>1.8</v>
      </c>
      <c r="AK241" s="120">
        <v>1.1299999999999999</v>
      </c>
      <c r="AL241" s="120">
        <v>1.79</v>
      </c>
      <c r="AM241" s="120">
        <v>1.91</v>
      </c>
      <c r="AN241" s="120">
        <v>1.62</v>
      </c>
      <c r="AO241" s="120">
        <v>2.4</v>
      </c>
      <c r="AP241" s="120">
        <v>2.25</v>
      </c>
      <c r="AQ241" s="120">
        <v>2.91</v>
      </c>
      <c r="AR241" s="120">
        <v>3.02</v>
      </c>
      <c r="AS241" s="120">
        <v>2.16</v>
      </c>
      <c r="AT241" s="120">
        <v>2.78</v>
      </c>
      <c r="AU241" s="120">
        <v>2.59</v>
      </c>
      <c r="AV241" s="120">
        <v>2</v>
      </c>
      <c r="AW241" s="120">
        <v>2.65</v>
      </c>
      <c r="AX241" s="120">
        <v>1.75</v>
      </c>
      <c r="AY241" s="120">
        <v>2.98</v>
      </c>
      <c r="AZ241" s="120">
        <v>3.36</v>
      </c>
      <c r="BA241" s="120">
        <v>3.88</v>
      </c>
      <c r="BB241" s="120">
        <v>2.41</v>
      </c>
      <c r="BC241" s="120">
        <v>2.62</v>
      </c>
    </row>
    <row r="242" spans="1:55" ht="29.25" x14ac:dyDescent="0.45">
      <c r="A242" s="261">
        <v>238</v>
      </c>
      <c r="B242" s="174" t="s">
        <v>318</v>
      </c>
      <c r="C242" s="119">
        <v>9.89</v>
      </c>
      <c r="D242" s="119">
        <v>7.99</v>
      </c>
      <c r="E242" s="119">
        <v>12.76</v>
      </c>
      <c r="F242" s="119">
        <v>8</v>
      </c>
      <c r="G242" s="119">
        <v>8.61</v>
      </c>
      <c r="H242" s="119">
        <v>9.99</v>
      </c>
      <c r="I242" s="119">
        <v>13.66</v>
      </c>
      <c r="J242" s="119">
        <v>10.61</v>
      </c>
      <c r="K242" s="119">
        <v>10.83</v>
      </c>
      <c r="L242" s="119">
        <v>14.98</v>
      </c>
      <c r="M242" s="119">
        <v>10.050000000000001</v>
      </c>
      <c r="N242" s="119">
        <v>10.45</v>
      </c>
      <c r="O242" s="119">
        <v>12.73</v>
      </c>
      <c r="P242" s="119">
        <v>13</v>
      </c>
      <c r="Q242" s="119">
        <v>13.19</v>
      </c>
      <c r="R242" s="119">
        <v>9.32</v>
      </c>
      <c r="S242" s="119">
        <v>10.19</v>
      </c>
      <c r="T242" s="119">
        <v>13.49</v>
      </c>
      <c r="U242" s="119">
        <v>11.49</v>
      </c>
      <c r="V242" s="119">
        <v>12.42</v>
      </c>
      <c r="W242" s="119">
        <v>11.07</v>
      </c>
      <c r="X242" s="119">
        <v>9.85</v>
      </c>
      <c r="Y242" s="119">
        <v>12.54</v>
      </c>
      <c r="Z242" s="119">
        <v>10.62</v>
      </c>
      <c r="AA242" s="119">
        <v>10.64</v>
      </c>
      <c r="AB242" s="119">
        <v>10.78</v>
      </c>
      <c r="AC242" s="119">
        <v>16.41</v>
      </c>
      <c r="AD242" s="119">
        <v>8.23</v>
      </c>
      <c r="AE242" s="119">
        <v>10.59</v>
      </c>
      <c r="AF242" s="119">
        <v>12.79</v>
      </c>
      <c r="AG242" s="119">
        <v>13.52</v>
      </c>
      <c r="AH242" s="119">
        <v>13.43</v>
      </c>
      <c r="AI242" s="119">
        <v>14.78</v>
      </c>
      <c r="AJ242" s="119">
        <v>8.84</v>
      </c>
      <c r="AK242" s="119">
        <v>10.28</v>
      </c>
      <c r="AL242" s="119">
        <v>9.26</v>
      </c>
      <c r="AM242" s="119">
        <v>10.94</v>
      </c>
      <c r="AN242" s="119">
        <v>11.35</v>
      </c>
      <c r="AO242" s="119">
        <v>15.04</v>
      </c>
      <c r="AP242" s="119">
        <v>9.1300000000000008</v>
      </c>
      <c r="AQ242" s="119">
        <v>10.4</v>
      </c>
      <c r="AR242" s="119">
        <v>10.67</v>
      </c>
      <c r="AS242" s="119">
        <v>10.91</v>
      </c>
      <c r="AT242" s="119">
        <v>11.34</v>
      </c>
      <c r="AU242" s="119">
        <v>14.88</v>
      </c>
      <c r="AV242" s="119">
        <v>14.05</v>
      </c>
      <c r="AW242" s="119">
        <v>12.35</v>
      </c>
      <c r="AX242" s="119">
        <v>7.57</v>
      </c>
      <c r="AY242" s="119">
        <v>12.03</v>
      </c>
      <c r="AZ242" s="119">
        <v>7.78</v>
      </c>
      <c r="BA242" s="119">
        <v>11.52</v>
      </c>
      <c r="BB242" s="119">
        <v>12.5</v>
      </c>
      <c r="BC242" s="119">
        <v>15.84</v>
      </c>
    </row>
    <row r="243" spans="1:55" x14ac:dyDescent="0.45">
      <c r="A243" s="260">
        <v>239</v>
      </c>
      <c r="B243" s="173" t="s">
        <v>47</v>
      </c>
      <c r="C243" s="120">
        <v>420.78</v>
      </c>
      <c r="D243" s="120">
        <v>452.96</v>
      </c>
      <c r="E243" s="120">
        <v>455.22</v>
      </c>
      <c r="F243" s="120">
        <v>408.58</v>
      </c>
      <c r="G243" s="120">
        <v>447.26</v>
      </c>
      <c r="H243" s="120">
        <v>500.08</v>
      </c>
      <c r="I243" s="120">
        <v>455.61</v>
      </c>
      <c r="J243" s="120">
        <v>547.55999999999995</v>
      </c>
      <c r="K243" s="120">
        <v>584.51</v>
      </c>
      <c r="L243" s="120">
        <v>625.1</v>
      </c>
      <c r="M243" s="120">
        <v>514.99</v>
      </c>
      <c r="N243" s="120">
        <v>452.32</v>
      </c>
      <c r="O243" s="120">
        <v>453.81</v>
      </c>
      <c r="P243" s="120">
        <v>460.52</v>
      </c>
      <c r="Q243" s="120">
        <v>512.67999999999995</v>
      </c>
      <c r="R243" s="120">
        <v>408.11</v>
      </c>
      <c r="S243" s="120">
        <v>474.13</v>
      </c>
      <c r="T243" s="120">
        <v>430.96</v>
      </c>
      <c r="U243" s="120">
        <v>462.42</v>
      </c>
      <c r="V243" s="120">
        <v>480.23</v>
      </c>
      <c r="W243" s="120">
        <v>543.91999999999996</v>
      </c>
      <c r="X243" s="120">
        <v>723.85</v>
      </c>
      <c r="Y243" s="120">
        <v>565.6</v>
      </c>
      <c r="Z243" s="120">
        <v>475.41</v>
      </c>
      <c r="AA243" s="120">
        <v>490.01</v>
      </c>
      <c r="AB243" s="120">
        <v>545.41999999999996</v>
      </c>
      <c r="AC243" s="120">
        <v>609.34</v>
      </c>
      <c r="AD243" s="120">
        <v>479.95</v>
      </c>
      <c r="AE243" s="120">
        <v>508.1</v>
      </c>
      <c r="AF243" s="120">
        <v>524.12</v>
      </c>
      <c r="AG243" s="120">
        <v>460.09</v>
      </c>
      <c r="AH243" s="120">
        <v>568.85</v>
      </c>
      <c r="AI243" s="120">
        <v>585.89</v>
      </c>
      <c r="AJ243" s="120">
        <v>564.80999999999995</v>
      </c>
      <c r="AK243" s="120">
        <v>538.79</v>
      </c>
      <c r="AL243" s="120">
        <v>520.97</v>
      </c>
      <c r="AM243" s="120">
        <v>537.99</v>
      </c>
      <c r="AN243" s="120">
        <v>529.41</v>
      </c>
      <c r="AO243" s="120">
        <v>587.47</v>
      </c>
      <c r="AP243" s="120">
        <v>488.08</v>
      </c>
      <c r="AQ243" s="120">
        <v>546.22</v>
      </c>
      <c r="AR243" s="120">
        <v>572.02</v>
      </c>
      <c r="AS243" s="120">
        <v>541.34</v>
      </c>
      <c r="AT243" s="120">
        <v>607.38</v>
      </c>
      <c r="AU243" s="120">
        <v>605.82000000000005</v>
      </c>
      <c r="AV243" s="120">
        <v>659.77</v>
      </c>
      <c r="AW243" s="120">
        <v>768.03</v>
      </c>
      <c r="AX243" s="120">
        <v>502.88</v>
      </c>
      <c r="AY243" s="120">
        <v>648.88</v>
      </c>
      <c r="AZ243" s="120">
        <v>620.89</v>
      </c>
      <c r="BA243" s="120">
        <v>616.72</v>
      </c>
      <c r="BB243" s="120">
        <v>550.98</v>
      </c>
      <c r="BC243" s="120">
        <v>728.5</v>
      </c>
    </row>
    <row r="244" spans="1:55" ht="29.25" x14ac:dyDescent="0.45">
      <c r="A244" s="261">
        <v>240</v>
      </c>
      <c r="B244" s="174" t="s">
        <v>319</v>
      </c>
      <c r="C244" s="119">
        <v>65.27</v>
      </c>
      <c r="D244" s="119">
        <v>67.69</v>
      </c>
      <c r="E244" s="119">
        <v>68.319999999999993</v>
      </c>
      <c r="F244" s="119">
        <v>71.83</v>
      </c>
      <c r="G244" s="119">
        <v>73.3</v>
      </c>
      <c r="H244" s="119">
        <v>77.66</v>
      </c>
      <c r="I244" s="119">
        <v>73.75</v>
      </c>
      <c r="J244" s="119">
        <v>86.15</v>
      </c>
      <c r="K244" s="119">
        <v>81.47</v>
      </c>
      <c r="L244" s="119">
        <v>80.2</v>
      </c>
      <c r="M244" s="119">
        <v>62.99</v>
      </c>
      <c r="N244" s="119">
        <v>66.34</v>
      </c>
      <c r="O244" s="119">
        <v>62.79</v>
      </c>
      <c r="P244" s="119">
        <v>74.27</v>
      </c>
      <c r="Q244" s="119">
        <v>88.01</v>
      </c>
      <c r="R244" s="119">
        <v>81.06</v>
      </c>
      <c r="S244" s="119">
        <v>88.91</v>
      </c>
      <c r="T244" s="119">
        <v>85.62</v>
      </c>
      <c r="U244" s="119">
        <v>79.95</v>
      </c>
      <c r="V244" s="119">
        <v>73.8</v>
      </c>
      <c r="W244" s="119">
        <v>69.459999999999994</v>
      </c>
      <c r="X244" s="119">
        <v>69.45</v>
      </c>
      <c r="Y244" s="119">
        <v>70.89</v>
      </c>
      <c r="Z244" s="119">
        <v>69.099999999999994</v>
      </c>
      <c r="AA244" s="119">
        <v>61.96</v>
      </c>
      <c r="AB244" s="119">
        <v>72.489999999999995</v>
      </c>
      <c r="AC244" s="119">
        <v>89.28</v>
      </c>
      <c r="AD244" s="119">
        <v>83.94</v>
      </c>
      <c r="AE244" s="119">
        <v>100.47</v>
      </c>
      <c r="AF244" s="119">
        <v>96.06</v>
      </c>
      <c r="AG244" s="119">
        <v>84.74</v>
      </c>
      <c r="AH244" s="119">
        <v>76.09</v>
      </c>
      <c r="AI244" s="119">
        <v>81.42</v>
      </c>
      <c r="AJ244" s="119">
        <v>88.11</v>
      </c>
      <c r="AK244" s="119">
        <v>84.38</v>
      </c>
      <c r="AL244" s="119">
        <v>95.91</v>
      </c>
      <c r="AM244" s="119">
        <v>108.7</v>
      </c>
      <c r="AN244" s="119">
        <v>127.09</v>
      </c>
      <c r="AO244" s="119">
        <v>137.04</v>
      </c>
      <c r="AP244" s="119">
        <v>108.69</v>
      </c>
      <c r="AQ244" s="119">
        <v>115.65</v>
      </c>
      <c r="AR244" s="119">
        <v>119.82</v>
      </c>
      <c r="AS244" s="119">
        <v>101.5</v>
      </c>
      <c r="AT244" s="119">
        <v>105.75</v>
      </c>
      <c r="AU244" s="119">
        <v>152.62</v>
      </c>
      <c r="AV244" s="119">
        <v>108.87</v>
      </c>
      <c r="AW244" s="119">
        <v>105.18</v>
      </c>
      <c r="AX244" s="119">
        <v>112.4</v>
      </c>
      <c r="AY244" s="119">
        <v>117.17</v>
      </c>
      <c r="AZ244" s="119">
        <v>123.51</v>
      </c>
      <c r="BA244" s="119">
        <v>136.84</v>
      </c>
      <c r="BB244" s="119">
        <v>121.1</v>
      </c>
      <c r="BC244" s="119">
        <v>130.77000000000001</v>
      </c>
    </row>
    <row r="245" spans="1:55" x14ac:dyDescent="0.45">
      <c r="A245" s="260">
        <v>241</v>
      </c>
      <c r="B245" s="173" t="s">
        <v>94</v>
      </c>
      <c r="C245" s="120">
        <v>40.090000000000003</v>
      </c>
      <c r="D245" s="120">
        <v>36.700000000000003</v>
      </c>
      <c r="E245" s="120">
        <v>39.200000000000003</v>
      </c>
      <c r="F245" s="120">
        <v>32.68</v>
      </c>
      <c r="G245" s="120">
        <v>38.68</v>
      </c>
      <c r="H245" s="120">
        <v>33.979999999999997</v>
      </c>
      <c r="I245" s="120">
        <v>34.9</v>
      </c>
      <c r="J245" s="120">
        <v>39.950000000000003</v>
      </c>
      <c r="K245" s="120">
        <v>34.79</v>
      </c>
      <c r="L245" s="120">
        <v>44.38</v>
      </c>
      <c r="M245" s="120">
        <v>33.020000000000003</v>
      </c>
      <c r="N245" s="120">
        <v>32.24</v>
      </c>
      <c r="O245" s="120">
        <v>30.7</v>
      </c>
      <c r="P245" s="120">
        <v>31.76</v>
      </c>
      <c r="Q245" s="120">
        <v>27.87</v>
      </c>
      <c r="R245" s="120">
        <v>25.4</v>
      </c>
      <c r="S245" s="120">
        <v>30.09</v>
      </c>
      <c r="T245" s="120">
        <v>30.51</v>
      </c>
      <c r="U245" s="120">
        <v>38.159999999999997</v>
      </c>
      <c r="V245" s="120">
        <v>34.74</v>
      </c>
      <c r="W245" s="120">
        <v>37.57</v>
      </c>
      <c r="X245" s="120">
        <v>38.75</v>
      </c>
      <c r="Y245" s="120">
        <v>34.22</v>
      </c>
      <c r="Z245" s="120">
        <v>29.03</v>
      </c>
      <c r="AA245" s="120">
        <v>31.31</v>
      </c>
      <c r="AB245" s="120">
        <v>35.39</v>
      </c>
      <c r="AC245" s="120">
        <v>31.68</v>
      </c>
      <c r="AD245" s="120">
        <v>28.17</v>
      </c>
      <c r="AE245" s="120">
        <v>30.79</v>
      </c>
      <c r="AF245" s="120">
        <v>39.049999999999997</v>
      </c>
      <c r="AG245" s="120">
        <v>29.09</v>
      </c>
      <c r="AH245" s="120">
        <v>31.36</v>
      </c>
      <c r="AI245" s="120">
        <v>35.020000000000003</v>
      </c>
      <c r="AJ245" s="120">
        <v>28.1</v>
      </c>
      <c r="AK245" s="120">
        <v>32.340000000000003</v>
      </c>
      <c r="AL245" s="120">
        <v>34.04</v>
      </c>
      <c r="AM245" s="120">
        <v>38.03</v>
      </c>
      <c r="AN245" s="120">
        <v>41.93</v>
      </c>
      <c r="AO245" s="120">
        <v>37.22</v>
      </c>
      <c r="AP245" s="120">
        <v>31.41</v>
      </c>
      <c r="AQ245" s="120">
        <v>37.75</v>
      </c>
      <c r="AR245" s="120">
        <v>37.6</v>
      </c>
      <c r="AS245" s="120">
        <v>35.729999999999997</v>
      </c>
      <c r="AT245" s="120">
        <v>43.09</v>
      </c>
      <c r="AU245" s="120">
        <v>44.45</v>
      </c>
      <c r="AV245" s="120">
        <v>34.479999999999997</v>
      </c>
      <c r="AW245" s="120">
        <v>37.26</v>
      </c>
      <c r="AX245" s="120">
        <v>32.39</v>
      </c>
      <c r="AY245" s="120">
        <v>34.07</v>
      </c>
      <c r="AZ245" s="120">
        <v>38.1</v>
      </c>
      <c r="BA245" s="120">
        <v>47.4</v>
      </c>
      <c r="BB245" s="120">
        <v>34.35</v>
      </c>
      <c r="BC245" s="120">
        <v>36.479999999999997</v>
      </c>
    </row>
    <row r="246" spans="1:55" ht="54.75" x14ac:dyDescent="0.45">
      <c r="A246" s="261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0.01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7"/>
      <c r="AZ246" s="117"/>
      <c r="BA246" s="117"/>
      <c r="BB246" s="117"/>
      <c r="BC246" s="117"/>
    </row>
    <row r="247" spans="1:55" ht="29.25" x14ac:dyDescent="0.45">
      <c r="A247" s="260">
        <v>243</v>
      </c>
      <c r="B247" s="173" t="s">
        <v>321</v>
      </c>
      <c r="C247" s="120">
        <v>3.99</v>
      </c>
      <c r="D247" s="120">
        <v>16.350000000000001</v>
      </c>
      <c r="E247" s="120">
        <v>8.01</v>
      </c>
      <c r="F247" s="120">
        <v>5.89</v>
      </c>
      <c r="G247" s="120">
        <v>1.8</v>
      </c>
      <c r="H247" s="120">
        <v>7.13</v>
      </c>
      <c r="I247" s="120">
        <v>5.09</v>
      </c>
      <c r="J247" s="120">
        <v>6.16</v>
      </c>
      <c r="K247" s="120">
        <v>9.94</v>
      </c>
      <c r="L247" s="120">
        <v>2.63</v>
      </c>
      <c r="M247" s="120">
        <v>3.79</v>
      </c>
      <c r="N247" s="120">
        <v>5.26</v>
      </c>
      <c r="O247" s="120">
        <v>2.52</v>
      </c>
      <c r="P247" s="120">
        <v>3.67</v>
      </c>
      <c r="Q247" s="120">
        <v>2.61</v>
      </c>
      <c r="R247" s="120">
        <v>2.57</v>
      </c>
      <c r="S247" s="120">
        <v>4.6900000000000004</v>
      </c>
      <c r="T247" s="120">
        <v>3</v>
      </c>
      <c r="U247" s="120">
        <v>4.38</v>
      </c>
      <c r="V247" s="120">
        <v>2.11</v>
      </c>
      <c r="W247" s="120">
        <v>2.97</v>
      </c>
      <c r="X247" s="120">
        <v>3.36</v>
      </c>
      <c r="Y247" s="120">
        <v>2.36</v>
      </c>
      <c r="Z247" s="120">
        <v>2.4300000000000002</v>
      </c>
      <c r="AA247" s="120">
        <v>2.68</v>
      </c>
      <c r="AB247" s="120">
        <v>1.95</v>
      </c>
      <c r="AC247" s="120">
        <v>4.1399999999999997</v>
      </c>
      <c r="AD247" s="120">
        <v>2.12</v>
      </c>
      <c r="AE247" s="120">
        <v>2.86</v>
      </c>
      <c r="AF247" s="120">
        <v>5.81</v>
      </c>
      <c r="AG247" s="120">
        <v>4.0999999999999996</v>
      </c>
      <c r="AH247" s="120">
        <v>5.04</v>
      </c>
      <c r="AI247" s="120">
        <v>6.51</v>
      </c>
      <c r="AJ247" s="120">
        <v>10.62</v>
      </c>
      <c r="AK247" s="120">
        <v>7.81</v>
      </c>
      <c r="AL247" s="120">
        <v>7.49</v>
      </c>
      <c r="AM247" s="120">
        <v>5.93</v>
      </c>
      <c r="AN247" s="120">
        <v>4.8499999999999996</v>
      </c>
      <c r="AO247" s="120">
        <v>6.03</v>
      </c>
      <c r="AP247" s="120">
        <v>1.87</v>
      </c>
      <c r="AQ247" s="120">
        <v>4.7699999999999996</v>
      </c>
      <c r="AR247" s="120">
        <v>4.55</v>
      </c>
      <c r="AS247" s="120">
        <v>3.46</v>
      </c>
      <c r="AT247" s="120">
        <v>4.4000000000000004</v>
      </c>
      <c r="AU247" s="120">
        <v>11.41</v>
      </c>
      <c r="AV247" s="120">
        <v>4.41</v>
      </c>
      <c r="AW247" s="120">
        <v>5.89</v>
      </c>
      <c r="AX247" s="120">
        <v>5.8</v>
      </c>
      <c r="AY247" s="120">
        <v>6.94</v>
      </c>
      <c r="AZ247" s="120">
        <v>4.68</v>
      </c>
      <c r="BA247" s="120">
        <v>10.62</v>
      </c>
      <c r="BB247" s="120">
        <v>8.85</v>
      </c>
      <c r="BC247" s="120">
        <v>9.61</v>
      </c>
    </row>
    <row r="248" spans="1:55" ht="80.25" x14ac:dyDescent="0.45">
      <c r="A248" s="261">
        <v>244</v>
      </c>
      <c r="B248" s="174" t="s">
        <v>389</v>
      </c>
      <c r="C248" s="117"/>
      <c r="D248" s="119">
        <v>0.34</v>
      </c>
      <c r="E248" s="119">
        <v>2.99</v>
      </c>
      <c r="F248" s="119">
        <v>0</v>
      </c>
      <c r="G248" s="119">
        <v>0</v>
      </c>
      <c r="H248" s="119">
        <v>0</v>
      </c>
      <c r="I248" s="119">
        <v>0.08</v>
      </c>
      <c r="J248" s="119">
        <v>0.73</v>
      </c>
      <c r="K248" s="119">
        <v>0.71</v>
      </c>
      <c r="L248" s="119">
        <v>7.0000000000000007E-2</v>
      </c>
      <c r="M248" s="119">
        <v>0</v>
      </c>
      <c r="N248" s="119">
        <v>0.43</v>
      </c>
      <c r="O248" s="119">
        <v>0.24</v>
      </c>
      <c r="P248" s="119">
        <v>0.4</v>
      </c>
      <c r="Q248" s="119">
        <v>0</v>
      </c>
      <c r="R248" s="119">
        <v>0</v>
      </c>
      <c r="S248" s="119">
        <v>0</v>
      </c>
      <c r="T248" s="119">
        <v>0.02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0.16</v>
      </c>
      <c r="AE248" s="119">
        <v>1.47</v>
      </c>
      <c r="AF248" s="119">
        <v>0.09</v>
      </c>
      <c r="AG248" s="119">
        <v>0</v>
      </c>
      <c r="AH248" s="119">
        <v>0.25</v>
      </c>
      <c r="AI248" s="119">
        <v>0</v>
      </c>
      <c r="AJ248" s="119">
        <v>0.06</v>
      </c>
      <c r="AK248" s="119">
        <v>0</v>
      </c>
      <c r="AL248" s="119">
        <v>0</v>
      </c>
      <c r="AM248" s="119">
        <v>7.0000000000000007E-2</v>
      </c>
      <c r="AN248" s="119">
        <v>0.57999999999999996</v>
      </c>
      <c r="AO248" s="119">
        <v>0</v>
      </c>
      <c r="AP248" s="119">
        <v>1.57</v>
      </c>
      <c r="AQ248" s="119">
        <v>0.04</v>
      </c>
      <c r="AR248" s="119">
        <v>0</v>
      </c>
      <c r="AS248" s="119">
        <v>0.02</v>
      </c>
      <c r="AT248" s="119">
        <v>0.06</v>
      </c>
      <c r="AU248" s="119">
        <v>7.0000000000000007E-2</v>
      </c>
      <c r="AV248" s="119">
        <v>0</v>
      </c>
      <c r="AW248" s="119">
        <v>0.14000000000000001</v>
      </c>
      <c r="AX248" s="119">
        <v>0.14000000000000001</v>
      </c>
      <c r="AY248" s="119">
        <v>0.06</v>
      </c>
      <c r="AZ248" s="119">
        <v>0.18</v>
      </c>
      <c r="BA248" s="119">
        <v>0.44</v>
      </c>
      <c r="BB248" s="119">
        <v>0.28999999999999998</v>
      </c>
      <c r="BC248" s="119">
        <v>7.0000000000000007E-2</v>
      </c>
    </row>
    <row r="249" spans="1:55" x14ac:dyDescent="0.45">
      <c r="A249" s="260">
        <v>245</v>
      </c>
      <c r="B249" s="173" t="s">
        <v>322</v>
      </c>
      <c r="C249" s="120">
        <v>13.39</v>
      </c>
      <c r="D249" s="120">
        <v>12.9</v>
      </c>
      <c r="E249" s="120">
        <v>12.35</v>
      </c>
      <c r="F249" s="120">
        <v>11.09</v>
      </c>
      <c r="G249" s="120">
        <v>11.97</v>
      </c>
      <c r="H249" s="120">
        <v>13.38</v>
      </c>
      <c r="I249" s="120">
        <v>15.46</v>
      </c>
      <c r="J249" s="120">
        <v>12.57</v>
      </c>
      <c r="K249" s="120">
        <v>11.25</v>
      </c>
      <c r="L249" s="120">
        <v>12.55</v>
      </c>
      <c r="M249" s="120">
        <v>11.82</v>
      </c>
      <c r="N249" s="120">
        <v>10.68</v>
      </c>
      <c r="O249" s="120">
        <v>12.75</v>
      </c>
      <c r="P249" s="120">
        <v>9.24</v>
      </c>
      <c r="Q249" s="120">
        <v>11.99</v>
      </c>
      <c r="R249" s="120">
        <v>10.92</v>
      </c>
      <c r="S249" s="120">
        <v>9.07</v>
      </c>
      <c r="T249" s="120">
        <v>11.61</v>
      </c>
      <c r="U249" s="120">
        <v>14.6</v>
      </c>
      <c r="V249" s="120">
        <v>9.43</v>
      </c>
      <c r="W249" s="120">
        <v>9.17</v>
      </c>
      <c r="X249" s="120">
        <v>13.34</v>
      </c>
      <c r="Y249" s="120">
        <v>15.86</v>
      </c>
      <c r="Z249" s="120">
        <v>15.39</v>
      </c>
      <c r="AA249" s="120">
        <v>13.44</v>
      </c>
      <c r="AB249" s="120">
        <v>10.91</v>
      </c>
      <c r="AC249" s="120">
        <v>14.44</v>
      </c>
      <c r="AD249" s="120">
        <v>20.78</v>
      </c>
      <c r="AE249" s="120">
        <v>13.1</v>
      </c>
      <c r="AF249" s="120">
        <v>11.16</v>
      </c>
      <c r="AG249" s="120">
        <v>9.2200000000000006</v>
      </c>
      <c r="AH249" s="120">
        <v>12.53</v>
      </c>
      <c r="AI249" s="120">
        <v>12.79</v>
      </c>
      <c r="AJ249" s="120">
        <v>9.8699999999999992</v>
      </c>
      <c r="AK249" s="120">
        <v>10.62</v>
      </c>
      <c r="AL249" s="120">
        <v>18.98</v>
      </c>
      <c r="AM249" s="120">
        <v>11.67</v>
      </c>
      <c r="AN249" s="120">
        <v>12.57</v>
      </c>
      <c r="AO249" s="120">
        <v>16.5</v>
      </c>
      <c r="AP249" s="120">
        <v>11.61</v>
      </c>
      <c r="AQ249" s="120">
        <v>14.13</v>
      </c>
      <c r="AR249" s="120">
        <v>13.1</v>
      </c>
      <c r="AS249" s="120">
        <v>13.34</v>
      </c>
      <c r="AT249" s="120">
        <v>12.51</v>
      </c>
      <c r="AU249" s="120">
        <v>12.82</v>
      </c>
      <c r="AV249" s="120">
        <v>21.22</v>
      </c>
      <c r="AW249" s="120">
        <v>16.45</v>
      </c>
      <c r="AX249" s="120">
        <v>15.08</v>
      </c>
      <c r="AY249" s="120">
        <v>10.1</v>
      </c>
      <c r="AZ249" s="120">
        <v>13.62</v>
      </c>
      <c r="BA249" s="120">
        <v>14.15</v>
      </c>
      <c r="BB249" s="120">
        <v>11.81</v>
      </c>
      <c r="BC249" s="120">
        <v>20.2</v>
      </c>
    </row>
    <row r="250" spans="1:55" x14ac:dyDescent="0.45">
      <c r="A250" s="261">
        <v>246</v>
      </c>
      <c r="B250" s="174" t="s">
        <v>323</v>
      </c>
      <c r="C250" s="119">
        <v>0.05</v>
      </c>
      <c r="D250" s="119">
        <v>0.09</v>
      </c>
      <c r="E250" s="119">
        <v>0.08</v>
      </c>
      <c r="F250" s="119">
        <v>0.05</v>
      </c>
      <c r="G250" s="119">
        <v>0.04</v>
      </c>
      <c r="H250" s="119">
        <v>7.0000000000000007E-2</v>
      </c>
      <c r="I250" s="119">
        <v>0.03</v>
      </c>
      <c r="J250" s="119">
        <v>0.02</v>
      </c>
      <c r="K250" s="119">
        <v>7.0000000000000007E-2</v>
      </c>
      <c r="L250" s="119">
        <v>0.04</v>
      </c>
      <c r="M250" s="119">
        <v>0.03</v>
      </c>
      <c r="N250" s="119">
        <v>0.02</v>
      </c>
      <c r="O250" s="119">
        <v>0.15</v>
      </c>
      <c r="P250" s="119">
        <v>0.04</v>
      </c>
      <c r="Q250" s="119">
        <v>0.1</v>
      </c>
      <c r="R250" s="119">
        <v>0.02</v>
      </c>
      <c r="S250" s="119">
        <v>0.03</v>
      </c>
      <c r="T250" s="119">
        <v>0.05</v>
      </c>
      <c r="U250" s="119">
        <v>0.03</v>
      </c>
      <c r="V250" s="119">
        <v>0.09</v>
      </c>
      <c r="W250" s="119">
        <v>0.03</v>
      </c>
      <c r="X250" s="119">
        <v>7.0000000000000007E-2</v>
      </c>
      <c r="Y250" s="119">
        <v>7.0000000000000007E-2</v>
      </c>
      <c r="Z250" s="119">
        <v>0.13</v>
      </c>
      <c r="AA250" s="119">
        <v>0.02</v>
      </c>
      <c r="AB250" s="119">
        <v>0.03</v>
      </c>
      <c r="AC250" s="119">
        <v>0.06</v>
      </c>
      <c r="AD250" s="119">
        <v>0.02</v>
      </c>
      <c r="AE250" s="119">
        <v>0.16</v>
      </c>
      <c r="AF250" s="119">
        <v>0.06</v>
      </c>
      <c r="AG250" s="119">
        <v>0.08</v>
      </c>
      <c r="AH250" s="119">
        <v>0.03</v>
      </c>
      <c r="AI250" s="119">
        <v>0.04</v>
      </c>
      <c r="AJ250" s="119">
        <v>0.03</v>
      </c>
      <c r="AK250" s="119">
        <v>0.08</v>
      </c>
      <c r="AL250" s="119">
        <v>0.14000000000000001</v>
      </c>
      <c r="AM250" s="119">
        <v>0.04</v>
      </c>
      <c r="AN250" s="119">
        <v>0</v>
      </c>
      <c r="AO250" s="119">
        <v>0.05</v>
      </c>
      <c r="AP250" s="119">
        <v>0.01</v>
      </c>
      <c r="AQ250" s="119">
        <v>0.08</v>
      </c>
      <c r="AR250" s="119">
        <v>0.11</v>
      </c>
      <c r="AS250" s="119">
        <v>7.0000000000000007E-2</v>
      </c>
      <c r="AT250" s="119">
        <v>0.03</v>
      </c>
      <c r="AU250" s="119">
        <v>0.04</v>
      </c>
      <c r="AV250" s="119">
        <v>0.13</v>
      </c>
      <c r="AW250" s="119">
        <v>0.1</v>
      </c>
      <c r="AX250" s="119">
        <v>0.06</v>
      </c>
      <c r="AY250" s="119">
        <v>0.02</v>
      </c>
      <c r="AZ250" s="119">
        <v>0.02</v>
      </c>
      <c r="BA250" s="119">
        <v>0.11</v>
      </c>
      <c r="BB250" s="119">
        <v>0.28999999999999998</v>
      </c>
      <c r="BC250" s="119">
        <v>0.12</v>
      </c>
    </row>
    <row r="251" spans="1:55" x14ac:dyDescent="0.45">
      <c r="A251" s="260">
        <v>247</v>
      </c>
      <c r="B251" s="173" t="s">
        <v>324</v>
      </c>
      <c r="C251" s="120">
        <v>2.2200000000000002</v>
      </c>
      <c r="D251" s="120">
        <v>3.58</v>
      </c>
      <c r="E251" s="120">
        <v>4.37</v>
      </c>
      <c r="F251" s="120">
        <v>3.5</v>
      </c>
      <c r="G251" s="120">
        <v>1.22</v>
      </c>
      <c r="H251" s="120">
        <v>2.58</v>
      </c>
      <c r="I251" s="120">
        <v>2.0499999999999998</v>
      </c>
      <c r="J251" s="120">
        <v>4.1100000000000003</v>
      </c>
      <c r="K251" s="120">
        <v>3.21</v>
      </c>
      <c r="L251" s="120">
        <v>2.74</v>
      </c>
      <c r="M251" s="120">
        <v>2.27</v>
      </c>
      <c r="N251" s="120">
        <v>1.87</v>
      </c>
      <c r="O251" s="120">
        <v>5.34</v>
      </c>
      <c r="P251" s="120">
        <v>2.4700000000000002</v>
      </c>
      <c r="Q251" s="120">
        <v>2.2400000000000002</v>
      </c>
      <c r="R251" s="120">
        <v>1.3</v>
      </c>
      <c r="S251" s="120">
        <v>4.24</v>
      </c>
      <c r="T251" s="120">
        <v>1.3</v>
      </c>
      <c r="U251" s="120">
        <v>3.53</v>
      </c>
      <c r="V251" s="120">
        <v>3.46</v>
      </c>
      <c r="W251" s="120">
        <v>2.9</v>
      </c>
      <c r="X251" s="120">
        <v>1.39</v>
      </c>
      <c r="Y251" s="120">
        <v>4.72</v>
      </c>
      <c r="Z251" s="120">
        <v>2.0499999999999998</v>
      </c>
      <c r="AA251" s="120">
        <v>1.6</v>
      </c>
      <c r="AB251" s="120">
        <v>1.57</v>
      </c>
      <c r="AC251" s="120">
        <v>1.83</v>
      </c>
      <c r="AD251" s="120">
        <v>1.41</v>
      </c>
      <c r="AE251" s="120">
        <v>2.0099999999999998</v>
      </c>
      <c r="AF251" s="120">
        <v>2.5499999999999998</v>
      </c>
      <c r="AG251" s="120">
        <v>1.46</v>
      </c>
      <c r="AH251" s="120">
        <v>2.0499999999999998</v>
      </c>
      <c r="AI251" s="120">
        <v>2.77</v>
      </c>
      <c r="AJ251" s="120">
        <v>1.66</v>
      </c>
      <c r="AK251" s="120">
        <v>1.83</v>
      </c>
      <c r="AL251" s="120">
        <v>2.44</v>
      </c>
      <c r="AM251" s="120">
        <v>2.54</v>
      </c>
      <c r="AN251" s="120">
        <v>3.02</v>
      </c>
      <c r="AO251" s="120">
        <v>4.03</v>
      </c>
      <c r="AP251" s="120">
        <v>2.0499999999999998</v>
      </c>
      <c r="AQ251" s="120">
        <v>3.2</v>
      </c>
      <c r="AR251" s="120">
        <v>2.0499999999999998</v>
      </c>
      <c r="AS251" s="120">
        <v>3.01</v>
      </c>
      <c r="AT251" s="120">
        <v>3.45</v>
      </c>
      <c r="AU251" s="120">
        <v>3.85</v>
      </c>
      <c r="AV251" s="120">
        <v>4.5999999999999996</v>
      </c>
      <c r="AW251" s="120">
        <v>4.01</v>
      </c>
      <c r="AX251" s="120">
        <v>4.3</v>
      </c>
      <c r="AY251" s="120">
        <v>3.78</v>
      </c>
      <c r="AZ251" s="120">
        <v>2.2999999999999998</v>
      </c>
      <c r="BA251" s="120">
        <v>6.08</v>
      </c>
      <c r="BB251" s="120">
        <v>1.66</v>
      </c>
      <c r="BC251" s="120">
        <v>3.43</v>
      </c>
    </row>
    <row r="252" spans="1:55" x14ac:dyDescent="0.45">
      <c r="A252" s="261">
        <v>248</v>
      </c>
      <c r="B252" s="174" t="s">
        <v>325</v>
      </c>
      <c r="C252" s="119">
        <v>81.52</v>
      </c>
      <c r="D252" s="119">
        <v>36.97</v>
      </c>
      <c r="E252" s="119">
        <v>26.78</v>
      </c>
      <c r="F252" s="119">
        <v>25.24</v>
      </c>
      <c r="G252" s="119">
        <v>23.97</v>
      </c>
      <c r="H252" s="119">
        <v>26.89</v>
      </c>
      <c r="I252" s="119">
        <v>50.14</v>
      </c>
      <c r="J252" s="119">
        <v>26.34</v>
      </c>
      <c r="K252" s="119">
        <v>54.17</v>
      </c>
      <c r="L252" s="119">
        <v>31.87</v>
      </c>
      <c r="M252" s="119">
        <v>25.52</v>
      </c>
      <c r="N252" s="119">
        <v>28.48</v>
      </c>
      <c r="O252" s="119">
        <v>27.52</v>
      </c>
      <c r="P252" s="119">
        <v>53.49</v>
      </c>
      <c r="Q252" s="119">
        <v>39.51</v>
      </c>
      <c r="R252" s="119">
        <v>24.05</v>
      </c>
      <c r="S252" s="119">
        <v>25.35</v>
      </c>
      <c r="T252" s="119">
        <v>19.23</v>
      </c>
      <c r="U252" s="119">
        <v>23.3</v>
      </c>
      <c r="V252" s="119">
        <v>23.75</v>
      </c>
      <c r="W252" s="119">
        <v>32.409999999999997</v>
      </c>
      <c r="X252" s="119">
        <v>25.88</v>
      </c>
      <c r="Y252" s="119">
        <v>32.83</v>
      </c>
      <c r="Z252" s="119">
        <v>27.4</v>
      </c>
      <c r="AA252" s="119">
        <v>21.85</v>
      </c>
      <c r="AB252" s="119">
        <v>59.61</v>
      </c>
      <c r="AC252" s="119">
        <v>32.630000000000003</v>
      </c>
      <c r="AD252" s="119">
        <v>15.97</v>
      </c>
      <c r="AE252" s="119">
        <v>17.89</v>
      </c>
      <c r="AF252" s="119">
        <v>17.68</v>
      </c>
      <c r="AG252" s="119">
        <v>12.69</v>
      </c>
      <c r="AH252" s="119">
        <v>22.88</v>
      </c>
      <c r="AI252" s="119">
        <v>21.57</v>
      </c>
      <c r="AJ252" s="119">
        <v>19.100000000000001</v>
      </c>
      <c r="AK252" s="119">
        <v>23.88</v>
      </c>
      <c r="AL252" s="119">
        <v>21.44</v>
      </c>
      <c r="AM252" s="119">
        <v>16</v>
      </c>
      <c r="AN252" s="119">
        <v>48.79</v>
      </c>
      <c r="AO252" s="119">
        <v>22.81</v>
      </c>
      <c r="AP252" s="119">
        <v>14.46</v>
      </c>
      <c r="AQ252" s="119">
        <v>24.82</v>
      </c>
      <c r="AR252" s="119">
        <v>16.46</v>
      </c>
      <c r="AS252" s="119">
        <v>27.26</v>
      </c>
      <c r="AT252" s="119">
        <v>27.13</v>
      </c>
      <c r="AU252" s="119">
        <v>27.8</v>
      </c>
      <c r="AV252" s="119">
        <v>26.44</v>
      </c>
      <c r="AW252" s="119">
        <v>27.44</v>
      </c>
      <c r="AX252" s="119">
        <v>27.55</v>
      </c>
      <c r="AY252" s="119">
        <v>27.92</v>
      </c>
      <c r="AZ252" s="119">
        <v>80.91</v>
      </c>
      <c r="BA252" s="119">
        <v>40.33</v>
      </c>
      <c r="BB252" s="119">
        <v>24.44</v>
      </c>
      <c r="BC252" s="119">
        <v>25.28</v>
      </c>
    </row>
    <row r="253" spans="1:55" x14ac:dyDescent="0.45">
      <c r="A253" s="260">
        <v>249</v>
      </c>
      <c r="B253" s="173" t="s">
        <v>326</v>
      </c>
      <c r="C253" s="120">
        <v>2.4</v>
      </c>
      <c r="D253" s="120">
        <v>1.91</v>
      </c>
      <c r="E253" s="120">
        <v>2.21</v>
      </c>
      <c r="F253" s="120">
        <v>2.19</v>
      </c>
      <c r="G253" s="120">
        <v>2.06</v>
      </c>
      <c r="H253" s="120">
        <v>1.87</v>
      </c>
      <c r="I253" s="120">
        <v>1.34</v>
      </c>
      <c r="J253" s="120">
        <v>1.88</v>
      </c>
      <c r="K253" s="120">
        <v>2.02</v>
      </c>
      <c r="L253" s="120">
        <v>2.67</v>
      </c>
      <c r="M253" s="120">
        <v>1.98</v>
      </c>
      <c r="N253" s="120">
        <v>1.58</v>
      </c>
      <c r="O253" s="120">
        <v>1.26</v>
      </c>
      <c r="P253" s="120">
        <v>4.97</v>
      </c>
      <c r="Q253" s="120">
        <v>2.2599999999999998</v>
      </c>
      <c r="R253" s="120">
        <v>1.04</v>
      </c>
      <c r="S253" s="120">
        <v>1.62</v>
      </c>
      <c r="T253" s="120">
        <v>1.56</v>
      </c>
      <c r="U253" s="120">
        <v>2.0299999999999998</v>
      </c>
      <c r="V253" s="120">
        <v>1.24</v>
      </c>
      <c r="W253" s="120">
        <v>1.7</v>
      </c>
      <c r="X253" s="120">
        <v>1.52</v>
      </c>
      <c r="Y253" s="120">
        <v>1.43</v>
      </c>
      <c r="Z253" s="120">
        <v>1.46</v>
      </c>
      <c r="AA253" s="120">
        <v>0.96</v>
      </c>
      <c r="AB253" s="120">
        <v>0.89</v>
      </c>
      <c r="AC253" s="120">
        <v>1.25</v>
      </c>
      <c r="AD253" s="120">
        <v>1.25</v>
      </c>
      <c r="AE253" s="120">
        <v>1.27</v>
      </c>
      <c r="AF253" s="120">
        <v>1.39</v>
      </c>
      <c r="AG253" s="120">
        <v>1.08</v>
      </c>
      <c r="AH253" s="120">
        <v>1.72</v>
      </c>
      <c r="AI253" s="120">
        <v>1.01</v>
      </c>
      <c r="AJ253" s="120">
        <v>1.67</v>
      </c>
      <c r="AK253" s="120">
        <v>1.22</v>
      </c>
      <c r="AL253" s="120">
        <v>1.23</v>
      </c>
      <c r="AM253" s="120">
        <v>0.98</v>
      </c>
      <c r="AN253" s="120">
        <v>1.26</v>
      </c>
      <c r="AO253" s="120">
        <v>1.71</v>
      </c>
      <c r="AP253" s="120">
        <v>0.9</v>
      </c>
      <c r="AQ253" s="120">
        <v>1.24</v>
      </c>
      <c r="AR253" s="120">
        <v>1.27</v>
      </c>
      <c r="AS253" s="120">
        <v>1.35</v>
      </c>
      <c r="AT253" s="120">
        <v>1.49</v>
      </c>
      <c r="AU253" s="120">
        <v>1.63</v>
      </c>
      <c r="AV253" s="120">
        <v>1.31</v>
      </c>
      <c r="AW253" s="120">
        <v>1.82</v>
      </c>
      <c r="AX253" s="120">
        <v>1.43</v>
      </c>
      <c r="AY253" s="120">
        <v>1.64</v>
      </c>
      <c r="AZ253" s="120">
        <v>1.49</v>
      </c>
      <c r="BA253" s="120">
        <v>1.55</v>
      </c>
      <c r="BB253" s="120">
        <v>1.99</v>
      </c>
      <c r="BC253" s="120">
        <v>1.62</v>
      </c>
    </row>
    <row r="254" spans="1:55" x14ac:dyDescent="0.45">
      <c r="A254" s="261">
        <v>250</v>
      </c>
      <c r="B254" s="174" t="s">
        <v>327</v>
      </c>
      <c r="C254" s="119">
        <v>11.3</v>
      </c>
      <c r="D254" s="119">
        <v>12.33</v>
      </c>
      <c r="E254" s="119">
        <v>14.73</v>
      </c>
      <c r="F254" s="119">
        <v>10.84</v>
      </c>
      <c r="G254" s="119">
        <v>11.86</v>
      </c>
      <c r="H254" s="119">
        <v>12.14</v>
      </c>
      <c r="I254" s="119">
        <v>11.03</v>
      </c>
      <c r="J254" s="119">
        <v>10.44</v>
      </c>
      <c r="K254" s="119">
        <v>11.88</v>
      </c>
      <c r="L254" s="119">
        <v>10.27</v>
      </c>
      <c r="M254" s="119">
        <v>8.2100000000000009</v>
      </c>
      <c r="N254" s="119">
        <v>9.08</v>
      </c>
      <c r="O254" s="119">
        <v>8.73</v>
      </c>
      <c r="P254" s="119">
        <v>9.41</v>
      </c>
      <c r="Q254" s="119">
        <v>10.66</v>
      </c>
      <c r="R254" s="119">
        <v>10.09</v>
      </c>
      <c r="S254" s="119">
        <v>10.19</v>
      </c>
      <c r="T254" s="119">
        <v>12.05</v>
      </c>
      <c r="U254" s="119">
        <v>11.26</v>
      </c>
      <c r="V254" s="119">
        <v>10.91</v>
      </c>
      <c r="W254" s="119">
        <v>10.130000000000001</v>
      </c>
      <c r="X254" s="119">
        <v>10.72</v>
      </c>
      <c r="Y254" s="119">
        <v>12.29</v>
      </c>
      <c r="Z254" s="119">
        <v>10.55</v>
      </c>
      <c r="AA254" s="119">
        <v>8</v>
      </c>
      <c r="AB254" s="119">
        <v>10.88</v>
      </c>
      <c r="AC254" s="119">
        <v>9.0500000000000007</v>
      </c>
      <c r="AD254" s="119">
        <v>10.35</v>
      </c>
      <c r="AE254" s="119">
        <v>9.11</v>
      </c>
      <c r="AF254" s="119">
        <v>10.050000000000001</v>
      </c>
      <c r="AG254" s="119">
        <v>9.77</v>
      </c>
      <c r="AH254" s="119">
        <v>11.1</v>
      </c>
      <c r="AI254" s="119">
        <v>11.93</v>
      </c>
      <c r="AJ254" s="119">
        <v>9.7200000000000006</v>
      </c>
      <c r="AK254" s="119">
        <v>9.59</v>
      </c>
      <c r="AL254" s="119">
        <v>11.56</v>
      </c>
      <c r="AM254" s="119">
        <v>7.89</v>
      </c>
      <c r="AN254" s="119">
        <v>8.56</v>
      </c>
      <c r="AO254" s="119">
        <v>12.53</v>
      </c>
      <c r="AP254" s="119">
        <v>10.55</v>
      </c>
      <c r="AQ254" s="119">
        <v>11.76</v>
      </c>
      <c r="AR254" s="119">
        <v>10.45</v>
      </c>
      <c r="AS254" s="119">
        <v>8.6199999999999992</v>
      </c>
      <c r="AT254" s="119">
        <v>12.13</v>
      </c>
      <c r="AU254" s="119">
        <v>16.63</v>
      </c>
      <c r="AV254" s="119">
        <v>13.35</v>
      </c>
      <c r="AW254" s="119">
        <v>12.28</v>
      </c>
      <c r="AX254" s="119">
        <v>11.93</v>
      </c>
      <c r="AY254" s="119">
        <v>14.37</v>
      </c>
      <c r="AZ254" s="119">
        <v>12.64</v>
      </c>
      <c r="BA254" s="119">
        <v>16.3</v>
      </c>
      <c r="BB254" s="119">
        <v>16.559999999999999</v>
      </c>
      <c r="BC254" s="119">
        <v>17.3</v>
      </c>
    </row>
    <row r="255" spans="1:55" x14ac:dyDescent="0.45">
      <c r="A255" s="260">
        <v>251</v>
      </c>
      <c r="B255" s="173" t="s">
        <v>328</v>
      </c>
      <c r="C255" s="120">
        <v>0.53</v>
      </c>
      <c r="D255" s="120">
        <v>0.57999999999999996</v>
      </c>
      <c r="E255" s="120">
        <v>0.34</v>
      </c>
      <c r="F255" s="120">
        <v>0.1</v>
      </c>
      <c r="G255" s="120">
        <v>1.19</v>
      </c>
      <c r="H255" s="120">
        <v>0.78</v>
      </c>
      <c r="I255" s="120">
        <v>0.77</v>
      </c>
      <c r="J255" s="120">
        <v>0.82</v>
      </c>
      <c r="K255" s="120">
        <v>1.1299999999999999</v>
      </c>
      <c r="L255" s="120">
        <v>0.62</v>
      </c>
      <c r="M255" s="120">
        <v>0.47</v>
      </c>
      <c r="N255" s="120">
        <v>0.9</v>
      </c>
      <c r="O255" s="120">
        <v>0.66</v>
      </c>
      <c r="P255" s="120">
        <v>0.84</v>
      </c>
      <c r="Q255" s="120">
        <v>0.93</v>
      </c>
      <c r="R255" s="120">
        <v>0.7</v>
      </c>
      <c r="S255" s="120">
        <v>0.74</v>
      </c>
      <c r="T255" s="120">
        <v>0.97</v>
      </c>
      <c r="U255" s="120">
        <v>0.6</v>
      </c>
      <c r="V255" s="120">
        <v>0.52</v>
      </c>
      <c r="W255" s="120">
        <v>0.9</v>
      </c>
      <c r="X255" s="120">
        <v>1.31</v>
      </c>
      <c r="Y255" s="120">
        <v>0.53</v>
      </c>
      <c r="Z255" s="120">
        <v>1.33</v>
      </c>
      <c r="AA255" s="120">
        <v>0.75</v>
      </c>
      <c r="AB255" s="120">
        <v>0.57999999999999996</v>
      </c>
      <c r="AC255" s="120">
        <v>0.96</v>
      </c>
      <c r="AD255" s="120">
        <v>0.67</v>
      </c>
      <c r="AE255" s="120">
        <v>1</v>
      </c>
      <c r="AF255" s="120">
        <v>1.01</v>
      </c>
      <c r="AG255" s="120">
        <v>0.93</v>
      </c>
      <c r="AH255" s="120">
        <v>0.87</v>
      </c>
      <c r="AI255" s="120">
        <v>0.69</v>
      </c>
      <c r="AJ255" s="120">
        <v>0.9</v>
      </c>
      <c r="AK255" s="120">
        <v>1.1000000000000001</v>
      </c>
      <c r="AL255" s="120">
        <v>0.85</v>
      </c>
      <c r="AM255" s="120">
        <v>0.78</v>
      </c>
      <c r="AN255" s="120">
        <v>0.66</v>
      </c>
      <c r="AO255" s="120">
        <v>0.73</v>
      </c>
      <c r="AP255" s="120">
        <v>1.73</v>
      </c>
      <c r="AQ255" s="120">
        <v>0.95</v>
      </c>
      <c r="AR255" s="120">
        <v>0.86</v>
      </c>
      <c r="AS255" s="120">
        <v>1.06</v>
      </c>
      <c r="AT255" s="120">
        <v>1.01</v>
      </c>
      <c r="AU255" s="120">
        <v>0.63</v>
      </c>
      <c r="AV255" s="120">
        <v>1.26</v>
      </c>
      <c r="AW255" s="120">
        <v>0.99</v>
      </c>
      <c r="AX255" s="120">
        <v>1.4</v>
      </c>
      <c r="AY255" s="120">
        <v>1.49</v>
      </c>
      <c r="AZ255" s="120">
        <v>1.86</v>
      </c>
      <c r="BA255" s="120">
        <v>2.2999999999999998</v>
      </c>
      <c r="BB255" s="120">
        <v>1.68</v>
      </c>
      <c r="BC255" s="120">
        <v>2.09</v>
      </c>
    </row>
    <row r="256" spans="1:55" x14ac:dyDescent="0.45">
      <c r="A256" s="261">
        <v>252</v>
      </c>
      <c r="B256" s="174" t="s">
        <v>99</v>
      </c>
      <c r="C256" s="119">
        <v>94.26</v>
      </c>
      <c r="D256" s="119">
        <v>108.86</v>
      </c>
      <c r="E256" s="119">
        <v>122.36</v>
      </c>
      <c r="F256" s="119">
        <v>92.4</v>
      </c>
      <c r="G256" s="119">
        <v>92.87</v>
      </c>
      <c r="H256" s="119">
        <v>97.83</v>
      </c>
      <c r="I256" s="119">
        <v>112.07</v>
      </c>
      <c r="J256" s="119">
        <v>100.81</v>
      </c>
      <c r="K256" s="119">
        <v>105.24</v>
      </c>
      <c r="L256" s="119">
        <v>109.37</v>
      </c>
      <c r="M256" s="119">
        <v>85.46</v>
      </c>
      <c r="N256" s="119">
        <v>83.65</v>
      </c>
      <c r="O256" s="119">
        <v>58.84</v>
      </c>
      <c r="P256" s="119">
        <v>39.99</v>
      </c>
      <c r="Q256" s="119">
        <v>48.15</v>
      </c>
      <c r="R256" s="119">
        <v>55.21</v>
      </c>
      <c r="S256" s="119">
        <v>55.13</v>
      </c>
      <c r="T256" s="119">
        <v>75.94</v>
      </c>
      <c r="U256" s="119">
        <v>77.83</v>
      </c>
      <c r="V256" s="119">
        <v>56.62</v>
      </c>
      <c r="W256" s="119">
        <v>67.44</v>
      </c>
      <c r="X256" s="119">
        <v>75.31</v>
      </c>
      <c r="Y256" s="119">
        <v>54.01</v>
      </c>
      <c r="Z256" s="119">
        <v>48.99</v>
      </c>
      <c r="AA256" s="119">
        <v>44.97</v>
      </c>
      <c r="AB256" s="119">
        <v>45.97</v>
      </c>
      <c r="AC256" s="119">
        <v>45.39</v>
      </c>
      <c r="AD256" s="119">
        <v>35.229999999999997</v>
      </c>
      <c r="AE256" s="119">
        <v>45.77</v>
      </c>
      <c r="AF256" s="119">
        <v>46.13</v>
      </c>
      <c r="AG256" s="119">
        <v>48.34</v>
      </c>
      <c r="AH256" s="119">
        <v>52.35</v>
      </c>
      <c r="AI256" s="119">
        <v>54.8</v>
      </c>
      <c r="AJ256" s="119">
        <v>62.8</v>
      </c>
      <c r="AK256" s="119">
        <v>49.68</v>
      </c>
      <c r="AL256" s="119">
        <v>46.34</v>
      </c>
      <c r="AM256" s="119">
        <v>46.94</v>
      </c>
      <c r="AN256" s="119">
        <v>52.55</v>
      </c>
      <c r="AO256" s="119">
        <v>100.27</v>
      </c>
      <c r="AP256" s="119">
        <v>53.6</v>
      </c>
      <c r="AQ256" s="119">
        <v>69.98</v>
      </c>
      <c r="AR256" s="119">
        <v>86.49</v>
      </c>
      <c r="AS256" s="119">
        <v>95.15</v>
      </c>
      <c r="AT256" s="119">
        <v>59.15</v>
      </c>
      <c r="AU256" s="119">
        <v>138.88999999999999</v>
      </c>
      <c r="AV256" s="119">
        <v>160.72999999999999</v>
      </c>
      <c r="AW256" s="119">
        <v>89.27</v>
      </c>
      <c r="AX256" s="119">
        <v>82.97</v>
      </c>
      <c r="AY256" s="119">
        <v>91.11</v>
      </c>
      <c r="AZ256" s="119">
        <v>109.34</v>
      </c>
      <c r="BA256" s="119">
        <v>103.24</v>
      </c>
      <c r="BB256" s="119">
        <v>76.48</v>
      </c>
      <c r="BC256" s="119">
        <v>86.19</v>
      </c>
    </row>
    <row r="257" spans="1:55" x14ac:dyDescent="0.45">
      <c r="A257" s="260">
        <v>253</v>
      </c>
      <c r="B257" s="173" t="s">
        <v>329</v>
      </c>
      <c r="C257" s="120">
        <v>0.06</v>
      </c>
      <c r="D257" s="120">
        <v>0.78</v>
      </c>
      <c r="E257" s="120">
        <v>1.05</v>
      </c>
      <c r="F257" s="120">
        <v>1.08</v>
      </c>
      <c r="G257" s="120">
        <v>0.36</v>
      </c>
      <c r="H257" s="120">
        <v>1.1100000000000001</v>
      </c>
      <c r="I257" s="120">
        <v>1.31</v>
      </c>
      <c r="J257" s="120">
        <v>0.54</v>
      </c>
      <c r="K257" s="120">
        <v>0.78</v>
      </c>
      <c r="L257" s="120">
        <v>1.3</v>
      </c>
      <c r="M257" s="120">
        <v>0.16</v>
      </c>
      <c r="N257" s="120">
        <v>0.22</v>
      </c>
      <c r="O257" s="120">
        <v>0.48</v>
      </c>
      <c r="P257" s="120">
        <v>0.51</v>
      </c>
      <c r="Q257" s="120">
        <v>0.75</v>
      </c>
      <c r="R257" s="120">
        <v>0.04</v>
      </c>
      <c r="S257" s="120">
        <v>0.27</v>
      </c>
      <c r="T257" s="120">
        <v>0.87</v>
      </c>
      <c r="U257" s="120">
        <v>1.04</v>
      </c>
      <c r="V257" s="120">
        <v>0.57999999999999996</v>
      </c>
      <c r="W257" s="120">
        <v>0.54</v>
      </c>
      <c r="X257" s="120">
        <v>0.2</v>
      </c>
      <c r="Y257" s="120">
        <v>0.36</v>
      </c>
      <c r="Z257" s="120">
        <v>0.12</v>
      </c>
      <c r="AA257" s="120">
        <v>0.09</v>
      </c>
      <c r="AB257" s="120">
        <v>0.33</v>
      </c>
      <c r="AC257" s="120">
        <v>0.16</v>
      </c>
      <c r="AD257" s="120">
        <v>0.21</v>
      </c>
      <c r="AE257" s="120">
        <v>0.38</v>
      </c>
      <c r="AF257" s="120">
        <v>7.0000000000000007E-2</v>
      </c>
      <c r="AG257" s="120">
        <v>0.06</v>
      </c>
      <c r="AH257" s="120">
        <v>1.52</v>
      </c>
      <c r="AI257" s="120">
        <v>0.41</v>
      </c>
      <c r="AJ257" s="120">
        <v>0.67</v>
      </c>
      <c r="AK257" s="120">
        <v>0.23</v>
      </c>
      <c r="AL257" s="120">
        <v>0.28999999999999998</v>
      </c>
      <c r="AM257" s="120">
        <v>0.15</v>
      </c>
      <c r="AN257" s="120">
        <v>0.65</v>
      </c>
      <c r="AO257" s="120">
        <v>0.54</v>
      </c>
      <c r="AP257" s="120">
        <v>0.4</v>
      </c>
      <c r="AQ257" s="120">
        <v>0.3</v>
      </c>
      <c r="AR257" s="120">
        <v>0.34</v>
      </c>
      <c r="AS257" s="120">
        <v>7.0000000000000007E-2</v>
      </c>
      <c r="AT257" s="120">
        <v>0.36</v>
      </c>
      <c r="AU257" s="120">
        <v>0.19</v>
      </c>
      <c r="AV257" s="120">
        <v>0.44</v>
      </c>
      <c r="AW257" s="120">
        <v>0.34</v>
      </c>
      <c r="AX257" s="120">
        <v>0.18</v>
      </c>
      <c r="AY257" s="120">
        <v>0.15</v>
      </c>
      <c r="AZ257" s="120">
        <v>0.21</v>
      </c>
      <c r="BA257" s="120">
        <v>0.42</v>
      </c>
      <c r="BB257" s="120">
        <v>0.52</v>
      </c>
      <c r="BC257" s="120">
        <v>0.39</v>
      </c>
    </row>
    <row r="258" spans="1:55" ht="29.25" x14ac:dyDescent="0.45">
      <c r="A258" s="261">
        <v>254</v>
      </c>
      <c r="B258" s="174" t="s">
        <v>82</v>
      </c>
      <c r="C258" s="119">
        <v>270.89</v>
      </c>
      <c r="D258" s="119">
        <v>258.93</v>
      </c>
      <c r="E258" s="119">
        <v>388.88</v>
      </c>
      <c r="F258" s="119">
        <v>289.49</v>
      </c>
      <c r="G258" s="119">
        <v>260.43</v>
      </c>
      <c r="H258" s="119">
        <v>273.13</v>
      </c>
      <c r="I258" s="119">
        <v>258.29000000000002</v>
      </c>
      <c r="J258" s="119">
        <v>197.85</v>
      </c>
      <c r="K258" s="119">
        <v>221.34</v>
      </c>
      <c r="L258" s="119">
        <v>239.04</v>
      </c>
      <c r="M258" s="119">
        <v>222.33</v>
      </c>
      <c r="N258" s="119">
        <v>229.74</v>
      </c>
      <c r="O258" s="119">
        <v>259.37</v>
      </c>
      <c r="P258" s="119">
        <v>292.99</v>
      </c>
      <c r="Q258" s="119">
        <v>341.64</v>
      </c>
      <c r="R258" s="119">
        <v>218.4</v>
      </c>
      <c r="S258" s="119">
        <v>198.93</v>
      </c>
      <c r="T258" s="119">
        <v>194.55</v>
      </c>
      <c r="U258" s="119">
        <v>202.16</v>
      </c>
      <c r="V258" s="119">
        <v>212.61</v>
      </c>
      <c r="W258" s="119">
        <v>273.3</v>
      </c>
      <c r="X258" s="119">
        <v>252.34</v>
      </c>
      <c r="Y258" s="119">
        <v>285.27</v>
      </c>
      <c r="Z258" s="119">
        <v>213.3</v>
      </c>
      <c r="AA258" s="119">
        <v>218.77</v>
      </c>
      <c r="AB258" s="119">
        <v>251.98</v>
      </c>
      <c r="AC258" s="119">
        <v>273.14999999999998</v>
      </c>
      <c r="AD258" s="119">
        <v>157.19999999999999</v>
      </c>
      <c r="AE258" s="119">
        <v>223.81</v>
      </c>
      <c r="AF258" s="119">
        <v>185.76</v>
      </c>
      <c r="AG258" s="119">
        <v>153.44999999999999</v>
      </c>
      <c r="AH258" s="119">
        <v>169.56</v>
      </c>
      <c r="AI258" s="119">
        <v>158.13999999999999</v>
      </c>
      <c r="AJ258" s="119">
        <v>152.72</v>
      </c>
      <c r="AK258" s="119">
        <v>169.43</v>
      </c>
      <c r="AL258" s="119">
        <v>99.28</v>
      </c>
      <c r="AM258" s="119">
        <v>97.14</v>
      </c>
      <c r="AN258" s="119">
        <v>114.74</v>
      </c>
      <c r="AO258" s="119">
        <v>160.74</v>
      </c>
      <c r="AP258" s="119">
        <v>125.35</v>
      </c>
      <c r="AQ258" s="119">
        <v>185.7</v>
      </c>
      <c r="AR258" s="119">
        <v>155.91999999999999</v>
      </c>
      <c r="AS258" s="119">
        <v>124.73</v>
      </c>
      <c r="AT258" s="119">
        <v>154.84</v>
      </c>
      <c r="AU258" s="119">
        <v>160.47999999999999</v>
      </c>
      <c r="AV258" s="119">
        <v>161.41999999999999</v>
      </c>
      <c r="AW258" s="119">
        <v>163.28</v>
      </c>
      <c r="AX258" s="119">
        <v>131.38</v>
      </c>
      <c r="AY258" s="119">
        <v>122.24</v>
      </c>
      <c r="AZ258" s="119">
        <v>123.86</v>
      </c>
      <c r="BA258" s="119">
        <v>152.84</v>
      </c>
      <c r="BB258" s="119">
        <v>100.11</v>
      </c>
      <c r="BC258" s="119">
        <v>130.22999999999999</v>
      </c>
    </row>
    <row r="259" spans="1:55" ht="29.25" x14ac:dyDescent="0.45">
      <c r="A259" s="260">
        <v>255</v>
      </c>
      <c r="B259" s="173" t="s">
        <v>330</v>
      </c>
      <c r="C259" s="120">
        <v>0.38</v>
      </c>
      <c r="D259" s="120">
        <v>0.8</v>
      </c>
      <c r="E259" s="120">
        <v>1.03</v>
      </c>
      <c r="F259" s="120">
        <v>0.75</v>
      </c>
      <c r="G259" s="120">
        <v>0.78</v>
      </c>
      <c r="H259" s="120">
        <v>0.73</v>
      </c>
      <c r="I259" s="120">
        <v>0.52</v>
      </c>
      <c r="J259" s="120">
        <v>0.78</v>
      </c>
      <c r="K259" s="120">
        <v>0.67</v>
      </c>
      <c r="L259" s="120">
        <v>1.02</v>
      </c>
      <c r="M259" s="120">
        <v>1.02</v>
      </c>
      <c r="N259" s="120">
        <v>0.97</v>
      </c>
      <c r="O259" s="120">
        <v>1.54</v>
      </c>
      <c r="P259" s="120">
        <v>0.49</v>
      </c>
      <c r="Q259" s="120">
        <v>0.59</v>
      </c>
      <c r="R259" s="120">
        <v>0.63</v>
      </c>
      <c r="S259" s="120">
        <v>0.93</v>
      </c>
      <c r="T259" s="120">
        <v>1.43</v>
      </c>
      <c r="U259" s="120">
        <v>1.31</v>
      </c>
      <c r="V259" s="120">
        <v>0.97</v>
      </c>
      <c r="W259" s="120">
        <v>1.18</v>
      </c>
      <c r="X259" s="120">
        <v>1.23</v>
      </c>
      <c r="Y259" s="120">
        <v>1.06</v>
      </c>
      <c r="Z259" s="120">
        <v>0.61</v>
      </c>
      <c r="AA259" s="120">
        <v>0.47</v>
      </c>
      <c r="AB259" s="120">
        <v>0.56000000000000005</v>
      </c>
      <c r="AC259" s="120">
        <v>1.39</v>
      </c>
      <c r="AD259" s="120">
        <v>0.65</v>
      </c>
      <c r="AE259" s="120">
        <v>0.7</v>
      </c>
      <c r="AF259" s="120">
        <v>1.06</v>
      </c>
      <c r="AG259" s="120">
        <v>0.86</v>
      </c>
      <c r="AH259" s="120">
        <v>1.27</v>
      </c>
      <c r="AI259" s="120">
        <v>1.19</v>
      </c>
      <c r="AJ259" s="120">
        <v>0.76</v>
      </c>
      <c r="AK259" s="120">
        <v>0.53</v>
      </c>
      <c r="AL259" s="120">
        <v>0.67</v>
      </c>
      <c r="AM259" s="120">
        <v>0.63</v>
      </c>
      <c r="AN259" s="120">
        <v>0.57999999999999996</v>
      </c>
      <c r="AO259" s="120">
        <v>0.89</v>
      </c>
      <c r="AP259" s="120">
        <v>0.47</v>
      </c>
      <c r="AQ259" s="120">
        <v>1.44</v>
      </c>
      <c r="AR259" s="120">
        <v>0.73</v>
      </c>
      <c r="AS259" s="120">
        <v>1.1200000000000001</v>
      </c>
      <c r="AT259" s="120">
        <v>0.84</v>
      </c>
      <c r="AU259" s="120">
        <v>1.31</v>
      </c>
      <c r="AV259" s="120">
        <v>1.1599999999999999</v>
      </c>
      <c r="AW259" s="120">
        <v>0.91</v>
      </c>
      <c r="AX259" s="120">
        <v>0.51</v>
      </c>
      <c r="AY259" s="120">
        <v>0.5</v>
      </c>
      <c r="AZ259" s="120">
        <v>1.0900000000000001</v>
      </c>
      <c r="BA259" s="120">
        <v>1.26</v>
      </c>
      <c r="BB259" s="120">
        <v>1.19</v>
      </c>
      <c r="BC259" s="120">
        <v>0.94</v>
      </c>
    </row>
    <row r="260" spans="1:55" x14ac:dyDescent="0.45">
      <c r="A260" s="261">
        <v>256</v>
      </c>
      <c r="B260" s="174" t="s">
        <v>331</v>
      </c>
      <c r="C260" s="119">
        <v>0.61</v>
      </c>
      <c r="D260" s="119">
        <v>0.56000000000000005</v>
      </c>
      <c r="E260" s="119">
        <v>0.8</v>
      </c>
      <c r="F260" s="119">
        <v>0.6</v>
      </c>
      <c r="G260" s="119">
        <v>0.87</v>
      </c>
      <c r="H260" s="119">
        <v>1.33</v>
      </c>
      <c r="I260" s="119">
        <v>0.95</v>
      </c>
      <c r="J260" s="119">
        <v>0.78</v>
      </c>
      <c r="K260" s="119">
        <v>1.42</v>
      </c>
      <c r="L260" s="119">
        <v>1.92</v>
      </c>
      <c r="M260" s="119">
        <v>1.02</v>
      </c>
      <c r="N260" s="119">
        <v>0.61</v>
      </c>
      <c r="O260" s="119">
        <v>0.61</v>
      </c>
      <c r="P260" s="119">
        <v>0.54</v>
      </c>
      <c r="Q260" s="119">
        <v>1.05</v>
      </c>
      <c r="R260" s="119">
        <v>0.45</v>
      </c>
      <c r="S260" s="119">
        <v>0.54</v>
      </c>
      <c r="T260" s="119">
        <v>0.6</v>
      </c>
      <c r="U260" s="119">
        <v>0.5</v>
      </c>
      <c r="V260" s="119">
        <v>0.44</v>
      </c>
      <c r="W260" s="119">
        <v>0.71</v>
      </c>
      <c r="X260" s="119">
        <v>0.74</v>
      </c>
      <c r="Y260" s="119">
        <v>0.75</v>
      </c>
      <c r="Z260" s="119">
        <v>0.35</v>
      </c>
      <c r="AA260" s="119">
        <v>0.3</v>
      </c>
      <c r="AB260" s="119">
        <v>1.26</v>
      </c>
      <c r="AC260" s="119">
        <v>1.46</v>
      </c>
      <c r="AD260" s="119">
        <v>0.88</v>
      </c>
      <c r="AE260" s="119">
        <v>1.34</v>
      </c>
      <c r="AF260" s="119">
        <v>1.2</v>
      </c>
      <c r="AG260" s="119">
        <v>0.98</v>
      </c>
      <c r="AH260" s="119">
        <v>0.94</v>
      </c>
      <c r="AI260" s="119">
        <v>0.94</v>
      </c>
      <c r="AJ260" s="119">
        <v>1.23</v>
      </c>
      <c r="AK260" s="119">
        <v>0.83</v>
      </c>
      <c r="AL260" s="119">
        <v>0.64</v>
      </c>
      <c r="AM260" s="119">
        <v>0.8</v>
      </c>
      <c r="AN260" s="119">
        <v>0.9</v>
      </c>
      <c r="AO260" s="119">
        <v>0.82</v>
      </c>
      <c r="AP260" s="119">
        <v>0.6</v>
      </c>
      <c r="AQ260" s="119">
        <v>1.86</v>
      </c>
      <c r="AR260" s="119">
        <v>0.9</v>
      </c>
      <c r="AS260" s="119">
        <v>0.52</v>
      </c>
      <c r="AT260" s="119">
        <v>0.71</v>
      </c>
      <c r="AU260" s="119">
        <v>0.83</v>
      </c>
      <c r="AV260" s="119">
        <v>1.7</v>
      </c>
      <c r="AW260" s="119">
        <v>2.48</v>
      </c>
      <c r="AX260" s="119">
        <v>3.73</v>
      </c>
      <c r="AY260" s="119">
        <v>0.82</v>
      </c>
      <c r="AZ260" s="119">
        <v>0.66</v>
      </c>
      <c r="BA260" s="119">
        <v>0.74</v>
      </c>
      <c r="BB260" s="119">
        <v>1.22</v>
      </c>
      <c r="BC260" s="119">
        <v>1</v>
      </c>
    </row>
    <row r="261" spans="1:55" x14ac:dyDescent="0.45">
      <c r="A261" s="260">
        <v>257</v>
      </c>
      <c r="B261" s="173" t="s">
        <v>332</v>
      </c>
      <c r="C261" s="120">
        <v>3.77</v>
      </c>
      <c r="D261" s="120">
        <v>13.92</v>
      </c>
      <c r="E261" s="120">
        <v>24.32</v>
      </c>
      <c r="F261" s="120">
        <v>5.39</v>
      </c>
      <c r="G261" s="120">
        <v>11.22</v>
      </c>
      <c r="H261" s="120">
        <v>14.13</v>
      </c>
      <c r="I261" s="120">
        <v>14.34</v>
      </c>
      <c r="J261" s="120">
        <v>10.95</v>
      </c>
      <c r="K261" s="120">
        <v>16.989999999999998</v>
      </c>
      <c r="L261" s="120">
        <v>30.99</v>
      </c>
      <c r="M261" s="120">
        <v>5.25</v>
      </c>
      <c r="N261" s="120">
        <v>9.16</v>
      </c>
      <c r="O261" s="120">
        <v>4.45</v>
      </c>
      <c r="P261" s="120">
        <v>19.82</v>
      </c>
      <c r="Q261" s="120">
        <v>31.23</v>
      </c>
      <c r="R261" s="120">
        <v>42.4</v>
      </c>
      <c r="S261" s="120">
        <v>9.0299999999999994</v>
      </c>
      <c r="T261" s="120">
        <v>22.24</v>
      </c>
      <c r="U261" s="120">
        <v>50.2</v>
      </c>
      <c r="V261" s="120">
        <v>18.62</v>
      </c>
      <c r="W261" s="120">
        <v>36.03</v>
      </c>
      <c r="X261" s="120">
        <v>25.22</v>
      </c>
      <c r="Y261" s="120">
        <v>19.739999999999998</v>
      </c>
      <c r="Z261" s="120">
        <v>5.24</v>
      </c>
      <c r="AA261" s="120">
        <v>7.89</v>
      </c>
      <c r="AB261" s="120">
        <v>6.48</v>
      </c>
      <c r="AC261" s="120">
        <v>6.5</v>
      </c>
      <c r="AD261" s="120">
        <v>5.78</v>
      </c>
      <c r="AE261" s="120">
        <v>4.1900000000000004</v>
      </c>
      <c r="AF261" s="120">
        <v>5.13</v>
      </c>
      <c r="AG261" s="120">
        <v>3.63</v>
      </c>
      <c r="AH261" s="120">
        <v>6.16</v>
      </c>
      <c r="AI261" s="120">
        <v>3.01</v>
      </c>
      <c r="AJ261" s="120">
        <v>3.6</v>
      </c>
      <c r="AK261" s="120">
        <v>2.0099999999999998</v>
      </c>
      <c r="AL261" s="120">
        <v>4.6100000000000003</v>
      </c>
      <c r="AM261" s="120">
        <v>5.47</v>
      </c>
      <c r="AN261" s="120">
        <v>4.78</v>
      </c>
      <c r="AO261" s="120">
        <v>4.95</v>
      </c>
      <c r="AP261" s="120">
        <v>4.5599999999999996</v>
      </c>
      <c r="AQ261" s="120">
        <v>6</v>
      </c>
      <c r="AR261" s="120">
        <v>3.51</v>
      </c>
      <c r="AS261" s="120">
        <v>5.88</v>
      </c>
      <c r="AT261" s="120">
        <v>5.47</v>
      </c>
      <c r="AU261" s="120">
        <v>4.7</v>
      </c>
      <c r="AV261" s="120">
        <v>13.42</v>
      </c>
      <c r="AW261" s="120">
        <v>6.41</v>
      </c>
      <c r="AX261" s="120">
        <v>6.65</v>
      </c>
      <c r="AY261" s="120">
        <v>10.48</v>
      </c>
      <c r="AZ261" s="120">
        <v>4.3899999999999997</v>
      </c>
      <c r="BA261" s="120">
        <v>10.98</v>
      </c>
      <c r="BB261" s="120">
        <v>11.2</v>
      </c>
      <c r="BC261" s="120">
        <v>7.26</v>
      </c>
    </row>
    <row r="262" spans="1:55" x14ac:dyDescent="0.45">
      <c r="A262" s="261">
        <v>258</v>
      </c>
      <c r="B262" s="174" t="s">
        <v>333</v>
      </c>
      <c r="C262" s="119">
        <v>43.89</v>
      </c>
      <c r="D262" s="119">
        <v>53.15</v>
      </c>
      <c r="E262" s="119">
        <v>53.34</v>
      </c>
      <c r="F262" s="119">
        <v>41.39</v>
      </c>
      <c r="G262" s="119">
        <v>39.26</v>
      </c>
      <c r="H262" s="119">
        <v>41.98</v>
      </c>
      <c r="I262" s="119">
        <v>48.45</v>
      </c>
      <c r="J262" s="119">
        <v>50.17</v>
      </c>
      <c r="K262" s="119">
        <v>48.14</v>
      </c>
      <c r="L262" s="119">
        <v>47.39</v>
      </c>
      <c r="M262" s="119">
        <v>40.950000000000003</v>
      </c>
      <c r="N262" s="119">
        <v>40.46</v>
      </c>
      <c r="O262" s="119">
        <v>37.32</v>
      </c>
      <c r="P262" s="119">
        <v>41.96</v>
      </c>
      <c r="Q262" s="119">
        <v>44.12</v>
      </c>
      <c r="R262" s="119">
        <v>40.44</v>
      </c>
      <c r="S262" s="119">
        <v>40</v>
      </c>
      <c r="T262" s="119">
        <v>50.3</v>
      </c>
      <c r="U262" s="119">
        <v>41.56</v>
      </c>
      <c r="V262" s="119">
        <v>35.299999999999997</v>
      </c>
      <c r="W262" s="119">
        <v>39.24</v>
      </c>
      <c r="X262" s="119">
        <v>34.44</v>
      </c>
      <c r="Y262" s="119">
        <v>33.96</v>
      </c>
      <c r="Z262" s="119">
        <v>35.94</v>
      </c>
      <c r="AA262" s="119">
        <v>29.37</v>
      </c>
      <c r="AB262" s="119">
        <v>32.729999999999997</v>
      </c>
      <c r="AC262" s="119">
        <v>37.869999999999997</v>
      </c>
      <c r="AD262" s="119">
        <v>36.909999999999997</v>
      </c>
      <c r="AE262" s="119">
        <v>31.11</v>
      </c>
      <c r="AF262" s="119">
        <v>34.06</v>
      </c>
      <c r="AG262" s="119">
        <v>34.340000000000003</v>
      </c>
      <c r="AH262" s="119">
        <v>43.28</v>
      </c>
      <c r="AI262" s="119">
        <v>37.299999999999997</v>
      </c>
      <c r="AJ262" s="119">
        <v>45.14</v>
      </c>
      <c r="AK262" s="119">
        <v>42.99</v>
      </c>
      <c r="AL262" s="119">
        <v>35.770000000000003</v>
      </c>
      <c r="AM262" s="119">
        <v>35</v>
      </c>
      <c r="AN262" s="119">
        <v>34.93</v>
      </c>
      <c r="AO262" s="119">
        <v>42.02</v>
      </c>
      <c r="AP262" s="119">
        <v>34.6</v>
      </c>
      <c r="AQ262" s="119">
        <v>42.55</v>
      </c>
      <c r="AR262" s="119">
        <v>41.6</v>
      </c>
      <c r="AS262" s="119">
        <v>40.340000000000003</v>
      </c>
      <c r="AT262" s="119">
        <v>42.23</v>
      </c>
      <c r="AU262" s="119">
        <v>54.04</v>
      </c>
      <c r="AV262" s="119">
        <v>45.21</v>
      </c>
      <c r="AW262" s="119">
        <v>40.68</v>
      </c>
      <c r="AX262" s="119">
        <v>33.35</v>
      </c>
      <c r="AY262" s="119">
        <v>33.31</v>
      </c>
      <c r="AZ262" s="119">
        <v>41.83</v>
      </c>
      <c r="BA262" s="119">
        <v>46.99</v>
      </c>
      <c r="BB262" s="119">
        <v>35.29</v>
      </c>
      <c r="BC262" s="119">
        <v>33.979999999999997</v>
      </c>
    </row>
    <row r="263" spans="1:55" ht="29.25" x14ac:dyDescent="0.45">
      <c r="A263" s="260">
        <v>259</v>
      </c>
      <c r="B263" s="173" t="s">
        <v>44</v>
      </c>
      <c r="C263" s="120">
        <v>738.05</v>
      </c>
      <c r="D263" s="120">
        <v>706.23</v>
      </c>
      <c r="E263" s="120">
        <v>700.87</v>
      </c>
      <c r="F263" s="120">
        <v>647.61</v>
      </c>
      <c r="G263" s="118">
        <v>1012.63</v>
      </c>
      <c r="H263" s="118">
        <v>1056.83</v>
      </c>
      <c r="I263" s="120">
        <v>777.9</v>
      </c>
      <c r="J263" s="118">
        <v>1187.5</v>
      </c>
      <c r="K263" s="118">
        <v>1060.83</v>
      </c>
      <c r="L263" s="118">
        <v>1024.8499999999999</v>
      </c>
      <c r="M263" s="120">
        <v>808.57</v>
      </c>
      <c r="N263" s="120">
        <v>727.08</v>
      </c>
      <c r="O263" s="120">
        <v>775.54</v>
      </c>
      <c r="P263" s="120">
        <v>566.44000000000005</v>
      </c>
      <c r="Q263" s="120">
        <v>686.31</v>
      </c>
      <c r="R263" s="120">
        <v>662.77</v>
      </c>
      <c r="S263" s="120">
        <v>866.33</v>
      </c>
      <c r="T263" s="118">
        <v>1197.45</v>
      </c>
      <c r="U263" s="120">
        <v>702.78</v>
      </c>
      <c r="V263" s="120">
        <v>761.97</v>
      </c>
      <c r="W263" s="120">
        <v>770.55</v>
      </c>
      <c r="X263" s="120">
        <v>667.02</v>
      </c>
      <c r="Y263" s="120">
        <v>561.62</v>
      </c>
      <c r="Z263" s="120">
        <v>537.26</v>
      </c>
      <c r="AA263" s="120">
        <v>501.81</v>
      </c>
      <c r="AB263" s="118">
        <v>1184.68</v>
      </c>
      <c r="AC263" s="120">
        <v>798.78</v>
      </c>
      <c r="AD263" s="120">
        <v>511.18</v>
      </c>
      <c r="AE263" s="120">
        <v>640.51</v>
      </c>
      <c r="AF263" s="120">
        <v>605.95000000000005</v>
      </c>
      <c r="AG263" s="120">
        <v>642.4</v>
      </c>
      <c r="AH263" s="120">
        <v>630.97</v>
      </c>
      <c r="AI263" s="120">
        <v>767.95</v>
      </c>
      <c r="AJ263" s="120">
        <v>716.47</v>
      </c>
      <c r="AK263" s="120">
        <v>577.16</v>
      </c>
      <c r="AL263" s="120">
        <v>648.59</v>
      </c>
      <c r="AM263" s="120">
        <v>751.81</v>
      </c>
      <c r="AN263" s="120">
        <v>562.27</v>
      </c>
      <c r="AO263" s="120">
        <v>670.22</v>
      </c>
      <c r="AP263" s="120">
        <v>823.36</v>
      </c>
      <c r="AQ263" s="120">
        <v>784.07</v>
      </c>
      <c r="AR263" s="120">
        <v>751.82</v>
      </c>
      <c r="AS263" s="120">
        <v>730.13</v>
      </c>
      <c r="AT263" s="120">
        <v>640.53</v>
      </c>
      <c r="AU263" s="120">
        <v>668.94</v>
      </c>
      <c r="AV263" s="120">
        <v>615.77</v>
      </c>
      <c r="AW263" s="120">
        <v>670.25</v>
      </c>
      <c r="AX263" s="120">
        <v>619.27</v>
      </c>
      <c r="AY263" s="120">
        <v>679.85</v>
      </c>
      <c r="AZ263" s="120">
        <v>543.15</v>
      </c>
      <c r="BA263" s="118">
        <v>1001.57</v>
      </c>
      <c r="BB263" s="120">
        <v>573.64</v>
      </c>
      <c r="BC263" s="120">
        <v>737.88</v>
      </c>
    </row>
    <row r="264" spans="1:55" ht="29.25" x14ac:dyDescent="0.45">
      <c r="A264" s="261">
        <v>260</v>
      </c>
      <c r="B264" s="174" t="s">
        <v>334</v>
      </c>
      <c r="C264" s="119">
        <v>0</v>
      </c>
      <c r="D264" s="119">
        <v>0</v>
      </c>
      <c r="E264" s="119">
        <v>0.02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0.01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0.01</v>
      </c>
      <c r="Y264" s="119">
        <v>0.01</v>
      </c>
      <c r="Z264" s="119">
        <v>0</v>
      </c>
      <c r="AA264" s="117"/>
      <c r="AB264" s="119">
        <v>0</v>
      </c>
      <c r="AC264" s="119">
        <v>0.02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</row>
    <row r="265" spans="1:55" x14ac:dyDescent="0.45">
      <c r="A265" s="260">
        <v>261</v>
      </c>
      <c r="B265" s="173" t="s">
        <v>335</v>
      </c>
      <c r="C265" s="120">
        <v>3.84</v>
      </c>
      <c r="D265" s="120">
        <v>3.26</v>
      </c>
      <c r="E265" s="120">
        <v>4.75</v>
      </c>
      <c r="F265" s="120">
        <v>4.74</v>
      </c>
      <c r="G265" s="120">
        <v>6.32</v>
      </c>
      <c r="H265" s="120">
        <v>4.46</v>
      </c>
      <c r="I265" s="120">
        <v>7.66</v>
      </c>
      <c r="J265" s="120">
        <v>5.94</v>
      </c>
      <c r="K265" s="120">
        <v>4.7300000000000004</v>
      </c>
      <c r="L265" s="120">
        <v>4.7300000000000004</v>
      </c>
      <c r="M265" s="120">
        <v>4.57</v>
      </c>
      <c r="N265" s="120">
        <v>4.58</v>
      </c>
      <c r="O265" s="120">
        <v>3.53</v>
      </c>
      <c r="P265" s="120">
        <v>3.54</v>
      </c>
      <c r="Q265" s="120">
        <v>3.97</v>
      </c>
      <c r="R265" s="120">
        <v>3.63</v>
      </c>
      <c r="S265" s="120">
        <v>5.5</v>
      </c>
      <c r="T265" s="120">
        <v>5.64</v>
      </c>
      <c r="U265" s="120">
        <v>6.81</v>
      </c>
      <c r="V265" s="120">
        <v>5.77</v>
      </c>
      <c r="W265" s="120">
        <v>6.26</v>
      </c>
      <c r="X265" s="120">
        <v>5.87</v>
      </c>
      <c r="Y265" s="120">
        <v>3.44</v>
      </c>
      <c r="Z265" s="120">
        <v>4.72</v>
      </c>
      <c r="AA265" s="120">
        <v>5.88</v>
      </c>
      <c r="AB265" s="120">
        <v>4.13</v>
      </c>
      <c r="AC265" s="120">
        <v>7.27</v>
      </c>
      <c r="AD265" s="120">
        <v>4.95</v>
      </c>
      <c r="AE265" s="120">
        <v>6.26</v>
      </c>
      <c r="AF265" s="120">
        <v>5.47</v>
      </c>
      <c r="AG265" s="120">
        <v>4.9400000000000004</v>
      </c>
      <c r="AH265" s="120">
        <v>5.71</v>
      </c>
      <c r="AI265" s="120">
        <v>4.2</v>
      </c>
      <c r="AJ265" s="120">
        <v>3.19</v>
      </c>
      <c r="AK265" s="120">
        <v>3.56</v>
      </c>
      <c r="AL265" s="120">
        <v>5.3</v>
      </c>
      <c r="AM265" s="120">
        <v>6.59</v>
      </c>
      <c r="AN265" s="120">
        <v>6.02</v>
      </c>
      <c r="AO265" s="120">
        <v>9.23</v>
      </c>
      <c r="AP265" s="120">
        <v>8.4600000000000009</v>
      </c>
      <c r="AQ265" s="120">
        <v>10.039999999999999</v>
      </c>
      <c r="AR265" s="120">
        <v>6.84</v>
      </c>
      <c r="AS265" s="120">
        <v>8.83</v>
      </c>
      <c r="AT265" s="120">
        <v>6.88</v>
      </c>
      <c r="AU265" s="120">
        <v>6.01</v>
      </c>
      <c r="AV265" s="120">
        <v>7.5</v>
      </c>
      <c r="AW265" s="120">
        <v>4.82</v>
      </c>
      <c r="AX265" s="120">
        <v>5.38</v>
      </c>
      <c r="AY265" s="120">
        <v>6.02</v>
      </c>
      <c r="AZ265" s="120">
        <v>4.7300000000000004</v>
      </c>
      <c r="BA265" s="120">
        <v>7.19</v>
      </c>
      <c r="BB265" s="120">
        <v>3.61</v>
      </c>
      <c r="BC265" s="120">
        <v>6.73</v>
      </c>
    </row>
    <row r="266" spans="1:55" x14ac:dyDescent="0.45">
      <c r="A266" s="261">
        <v>262</v>
      </c>
      <c r="B266" s="174" t="s">
        <v>336</v>
      </c>
      <c r="C266" s="119">
        <v>12.54</v>
      </c>
      <c r="D266" s="119">
        <v>11.07</v>
      </c>
      <c r="E266" s="119">
        <v>12.32</v>
      </c>
      <c r="F266" s="119">
        <v>10.88</v>
      </c>
      <c r="G266" s="119">
        <v>13.01</v>
      </c>
      <c r="H266" s="119">
        <v>12.41</v>
      </c>
      <c r="I266" s="119">
        <v>13.06</v>
      </c>
      <c r="J266" s="119">
        <v>15.75</v>
      </c>
      <c r="K266" s="119">
        <v>14.89</v>
      </c>
      <c r="L266" s="119">
        <v>20.96</v>
      </c>
      <c r="M266" s="119">
        <v>14.48</v>
      </c>
      <c r="N266" s="119">
        <v>14.04</v>
      </c>
      <c r="O266" s="119">
        <v>11.16</v>
      </c>
      <c r="P266" s="119">
        <v>8.69</v>
      </c>
      <c r="Q266" s="119">
        <v>10.75</v>
      </c>
      <c r="R266" s="119">
        <v>10.82</v>
      </c>
      <c r="S266" s="119">
        <v>12.14</v>
      </c>
      <c r="T266" s="119">
        <v>10.42</v>
      </c>
      <c r="U266" s="119">
        <v>12.73</v>
      </c>
      <c r="V266" s="119">
        <v>14.89</v>
      </c>
      <c r="W266" s="119">
        <v>12.59</v>
      </c>
      <c r="X266" s="119">
        <v>15.61</v>
      </c>
      <c r="Y266" s="119">
        <v>11.1</v>
      </c>
      <c r="Z266" s="119">
        <v>9.33</v>
      </c>
      <c r="AA266" s="119">
        <v>10.11</v>
      </c>
      <c r="AB266" s="119">
        <v>10.17</v>
      </c>
      <c r="AC266" s="119">
        <v>13.34</v>
      </c>
      <c r="AD266" s="119">
        <v>12.05</v>
      </c>
      <c r="AE266" s="119">
        <v>8.77</v>
      </c>
      <c r="AF266" s="119">
        <v>9.6</v>
      </c>
      <c r="AG266" s="119">
        <v>9.9600000000000009</v>
      </c>
      <c r="AH266" s="119">
        <v>10.16</v>
      </c>
      <c r="AI266" s="119">
        <v>10.5</v>
      </c>
      <c r="AJ266" s="119">
        <v>10.17</v>
      </c>
      <c r="AK266" s="119">
        <v>8.49</v>
      </c>
      <c r="AL266" s="119">
        <v>7.85</v>
      </c>
      <c r="AM266" s="119">
        <v>8.89</v>
      </c>
      <c r="AN266" s="119">
        <v>9.1</v>
      </c>
      <c r="AO266" s="119">
        <v>9.83</v>
      </c>
      <c r="AP266" s="119">
        <v>8.23</v>
      </c>
      <c r="AQ266" s="119">
        <v>9.07</v>
      </c>
      <c r="AR266" s="119">
        <v>11.49</v>
      </c>
      <c r="AS266" s="119">
        <v>11.21</v>
      </c>
      <c r="AT266" s="119">
        <v>11.88</v>
      </c>
      <c r="AU266" s="119">
        <v>13.13</v>
      </c>
      <c r="AV266" s="119">
        <v>13.52</v>
      </c>
      <c r="AW266" s="119">
        <v>10.8</v>
      </c>
      <c r="AX266" s="119">
        <v>9.8000000000000007</v>
      </c>
      <c r="AY266" s="119">
        <v>9.82</v>
      </c>
      <c r="AZ266" s="119">
        <v>10.91</v>
      </c>
      <c r="BA266" s="119">
        <v>12.42</v>
      </c>
      <c r="BB266" s="119">
        <v>11.17</v>
      </c>
      <c r="BC266" s="119">
        <v>11.88</v>
      </c>
    </row>
    <row r="267" spans="1:55" ht="29.25" x14ac:dyDescent="0.45">
      <c r="A267" s="260">
        <v>263</v>
      </c>
      <c r="B267" s="173" t="s">
        <v>337</v>
      </c>
      <c r="C267" s="120">
        <v>4.32</v>
      </c>
      <c r="D267" s="120">
        <v>1.08</v>
      </c>
      <c r="E267" s="120">
        <v>0.79</v>
      </c>
      <c r="F267" s="120">
        <v>0.83</v>
      </c>
      <c r="G267" s="120">
        <v>5.84</v>
      </c>
      <c r="H267" s="120">
        <v>0.97</v>
      </c>
      <c r="I267" s="120">
        <v>0.84</v>
      </c>
      <c r="J267" s="120">
        <v>1.08</v>
      </c>
      <c r="K267" s="120">
        <v>0.16</v>
      </c>
      <c r="L267" s="120">
        <v>1.91</v>
      </c>
      <c r="M267" s="120">
        <v>1.17</v>
      </c>
      <c r="N267" s="120">
        <v>3.52</v>
      </c>
      <c r="O267" s="120">
        <v>1.38</v>
      </c>
      <c r="P267" s="120">
        <v>1.9</v>
      </c>
      <c r="Q267" s="120">
        <v>1.66</v>
      </c>
      <c r="R267" s="120">
        <v>1.02</v>
      </c>
      <c r="S267" s="120">
        <v>10.23</v>
      </c>
      <c r="T267" s="120">
        <v>1.6</v>
      </c>
      <c r="U267" s="120">
        <v>1.51</v>
      </c>
      <c r="V267" s="120">
        <v>0.53</v>
      </c>
      <c r="W267" s="120">
        <v>1.08</v>
      </c>
      <c r="X267" s="120">
        <v>1.19</v>
      </c>
      <c r="Y267" s="120">
        <v>0.46</v>
      </c>
      <c r="Z267" s="120">
        <v>0.81</v>
      </c>
      <c r="AA267" s="120">
        <v>0.96</v>
      </c>
      <c r="AB267" s="120">
        <v>1.21</v>
      </c>
      <c r="AC267" s="120">
        <v>0.89</v>
      </c>
      <c r="AD267" s="120">
        <v>0.78</v>
      </c>
      <c r="AE267" s="120">
        <v>1</v>
      </c>
      <c r="AF267" s="120">
        <v>4.37</v>
      </c>
      <c r="AG267" s="120">
        <v>0.32</v>
      </c>
      <c r="AH267" s="120">
        <v>0.41</v>
      </c>
      <c r="AI267" s="120">
        <v>0.57999999999999996</v>
      </c>
      <c r="AJ267" s="120">
        <v>0.91</v>
      </c>
      <c r="AK267" s="120">
        <v>0.74</v>
      </c>
      <c r="AL267" s="120">
        <v>0.56999999999999995</v>
      </c>
      <c r="AM267" s="120">
        <v>1.78</v>
      </c>
      <c r="AN267" s="120">
        <v>1.18</v>
      </c>
      <c r="AO267" s="120">
        <v>1.52</v>
      </c>
      <c r="AP267" s="120">
        <v>3.56</v>
      </c>
      <c r="AQ267" s="120">
        <v>1.41</v>
      </c>
      <c r="AR267" s="120">
        <v>1.1499999999999999</v>
      </c>
      <c r="AS267" s="120">
        <v>0.66</v>
      </c>
      <c r="AT267" s="120">
        <v>0.62</v>
      </c>
      <c r="AU267" s="120">
        <v>0.89</v>
      </c>
      <c r="AV267" s="120">
        <v>1.06</v>
      </c>
      <c r="AW267" s="120">
        <v>0.63</v>
      </c>
      <c r="AX267" s="120">
        <v>0.64</v>
      </c>
      <c r="AY267" s="120">
        <v>0.6</v>
      </c>
      <c r="AZ267" s="120">
        <v>3.23</v>
      </c>
      <c r="BA267" s="120">
        <v>1.23</v>
      </c>
      <c r="BB267" s="120">
        <v>0.98</v>
      </c>
      <c r="BC267" s="120">
        <v>0.9</v>
      </c>
    </row>
    <row r="268" spans="1:55" ht="29.25" x14ac:dyDescent="0.45">
      <c r="A268" s="261">
        <v>264</v>
      </c>
      <c r="B268" s="174" t="s">
        <v>338</v>
      </c>
      <c r="C268" s="117"/>
      <c r="D268" s="119">
        <v>0.01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0.01</v>
      </c>
      <c r="N268" s="119">
        <v>0</v>
      </c>
      <c r="O268" s="117"/>
      <c r="P268" s="117"/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0.01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</v>
      </c>
      <c r="AK268" s="119">
        <v>0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</v>
      </c>
      <c r="AV268" s="119">
        <v>0</v>
      </c>
      <c r="AW268" s="119">
        <v>0</v>
      </c>
      <c r="AX268" s="119">
        <v>0</v>
      </c>
      <c r="AY268" s="117"/>
      <c r="AZ268" s="117"/>
      <c r="BA268" s="117"/>
      <c r="BB268" s="117"/>
      <c r="BC268" s="119">
        <v>0.06</v>
      </c>
    </row>
    <row r="269" spans="1:55" x14ac:dyDescent="0.45">
      <c r="A269" s="260">
        <v>265</v>
      </c>
      <c r="B269" s="173" t="s">
        <v>339</v>
      </c>
      <c r="C269" s="120">
        <v>6.93</v>
      </c>
      <c r="D269" s="120">
        <v>18.21</v>
      </c>
      <c r="E269" s="120">
        <v>13.19</v>
      </c>
      <c r="F269" s="120">
        <v>12.01</v>
      </c>
      <c r="G269" s="120">
        <v>4.07</v>
      </c>
      <c r="H269" s="120">
        <v>31.78</v>
      </c>
      <c r="I269" s="120">
        <v>20.41</v>
      </c>
      <c r="J269" s="120">
        <v>20.57</v>
      </c>
      <c r="K269" s="120">
        <v>14.9</v>
      </c>
      <c r="L269" s="120">
        <v>3.43</v>
      </c>
      <c r="M269" s="120">
        <v>6.02</v>
      </c>
      <c r="N269" s="120">
        <v>15.24</v>
      </c>
      <c r="O269" s="120">
        <v>3.5</v>
      </c>
      <c r="P269" s="120">
        <v>16.739999999999998</v>
      </c>
      <c r="Q269" s="120">
        <v>7.25</v>
      </c>
      <c r="R269" s="120">
        <v>6.7</v>
      </c>
      <c r="S269" s="120">
        <v>25.69</v>
      </c>
      <c r="T269" s="120">
        <v>12.63</v>
      </c>
      <c r="U269" s="120">
        <v>5.54</v>
      </c>
      <c r="V269" s="120">
        <v>3.9</v>
      </c>
      <c r="W269" s="120">
        <v>4.79</v>
      </c>
      <c r="X269" s="120">
        <v>30.66</v>
      </c>
      <c r="Y269" s="120">
        <v>5.29</v>
      </c>
      <c r="Z269" s="120">
        <v>13.39</v>
      </c>
      <c r="AA269" s="120">
        <v>11.42</v>
      </c>
      <c r="AB269" s="120">
        <v>13.32</v>
      </c>
      <c r="AC269" s="120">
        <v>4.8</v>
      </c>
      <c r="AD269" s="120">
        <v>17.22</v>
      </c>
      <c r="AE269" s="120">
        <v>7.68</v>
      </c>
      <c r="AF269" s="120">
        <v>11.26</v>
      </c>
      <c r="AG269" s="120">
        <v>5.0199999999999996</v>
      </c>
      <c r="AH269" s="120">
        <v>16.309999999999999</v>
      </c>
      <c r="AI269" s="120">
        <v>10.46</v>
      </c>
      <c r="AJ269" s="120">
        <v>6.56</v>
      </c>
      <c r="AK269" s="120">
        <v>7.25</v>
      </c>
      <c r="AL269" s="120">
        <v>37.42</v>
      </c>
      <c r="AM269" s="120">
        <v>13.87</v>
      </c>
      <c r="AN269" s="120">
        <v>6.57</v>
      </c>
      <c r="AO269" s="120">
        <v>10.99</v>
      </c>
      <c r="AP269" s="120">
        <v>22.83</v>
      </c>
      <c r="AQ269" s="120">
        <v>13.48</v>
      </c>
      <c r="AR269" s="120">
        <v>14.69</v>
      </c>
      <c r="AS269" s="120">
        <v>9.86</v>
      </c>
      <c r="AT269" s="120">
        <v>30.92</v>
      </c>
      <c r="AU269" s="120">
        <v>10.57</v>
      </c>
      <c r="AV269" s="120">
        <v>11.76</v>
      </c>
      <c r="AW269" s="120">
        <v>20.58</v>
      </c>
      <c r="AX269" s="120">
        <v>17.72</v>
      </c>
      <c r="AY269" s="120">
        <v>4.67</v>
      </c>
      <c r="AZ269" s="120">
        <v>8.5399999999999991</v>
      </c>
      <c r="BA269" s="120">
        <v>27.41</v>
      </c>
      <c r="BB269" s="120">
        <v>12.22</v>
      </c>
      <c r="BC269" s="120">
        <v>8.5399999999999991</v>
      </c>
    </row>
    <row r="270" spans="1:55" x14ac:dyDescent="0.45">
      <c r="A270" s="261">
        <v>266</v>
      </c>
      <c r="B270" s="174" t="s">
        <v>340</v>
      </c>
      <c r="C270" s="119">
        <v>2.0699999999999998</v>
      </c>
      <c r="D270" s="119">
        <v>1.45</v>
      </c>
      <c r="E270" s="119">
        <v>0.37</v>
      </c>
      <c r="F270" s="119">
        <v>1.7</v>
      </c>
      <c r="G270" s="119">
        <v>3.78</v>
      </c>
      <c r="H270" s="119">
        <v>0.6</v>
      </c>
      <c r="I270" s="119">
        <v>0.45</v>
      </c>
      <c r="J270" s="119">
        <v>2.04</v>
      </c>
      <c r="K270" s="119">
        <v>6.8</v>
      </c>
      <c r="L270" s="119">
        <v>0.8</v>
      </c>
      <c r="M270" s="119">
        <v>1.66</v>
      </c>
      <c r="N270" s="119">
        <v>1.83</v>
      </c>
      <c r="O270" s="119">
        <v>1.76</v>
      </c>
      <c r="P270" s="119">
        <v>2.0299999999999998</v>
      </c>
      <c r="Q270" s="119">
        <v>2.33</v>
      </c>
      <c r="R270" s="119">
        <v>0.97</v>
      </c>
      <c r="S270" s="119">
        <v>2.31</v>
      </c>
      <c r="T270" s="119">
        <v>1.08</v>
      </c>
      <c r="U270" s="119">
        <v>1.9</v>
      </c>
      <c r="V270" s="119">
        <v>0.76</v>
      </c>
      <c r="W270" s="119">
        <v>0.7</v>
      </c>
      <c r="X270" s="119">
        <v>1.2</v>
      </c>
      <c r="Y270" s="119">
        <v>0.62</v>
      </c>
      <c r="Z270" s="119">
        <v>2</v>
      </c>
      <c r="AA270" s="119">
        <v>1.96</v>
      </c>
      <c r="AB270" s="119">
        <v>1.31</v>
      </c>
      <c r="AC270" s="119">
        <v>0.65</v>
      </c>
      <c r="AD270" s="119">
        <v>0.9</v>
      </c>
      <c r="AE270" s="119">
        <v>4.59</v>
      </c>
      <c r="AF270" s="119">
        <v>1.97</v>
      </c>
      <c r="AG270" s="119">
        <v>1.05</v>
      </c>
      <c r="AH270" s="119">
        <v>0.89</v>
      </c>
      <c r="AI270" s="119">
        <v>0.96</v>
      </c>
      <c r="AJ270" s="119">
        <v>0.59</v>
      </c>
      <c r="AK270" s="119">
        <v>0.74</v>
      </c>
      <c r="AL270" s="119">
        <v>0.71</v>
      </c>
      <c r="AM270" s="119">
        <v>0.48</v>
      </c>
      <c r="AN270" s="119">
        <v>0.79</v>
      </c>
      <c r="AO270" s="119">
        <v>1.01</v>
      </c>
      <c r="AP270" s="119">
        <v>0.56000000000000005</v>
      </c>
      <c r="AQ270" s="119">
        <v>2.4700000000000002</v>
      </c>
      <c r="AR270" s="119">
        <v>2.46</v>
      </c>
      <c r="AS270" s="119">
        <v>1.55</v>
      </c>
      <c r="AT270" s="119">
        <v>3.6</v>
      </c>
      <c r="AU270" s="119">
        <v>0.52</v>
      </c>
      <c r="AV270" s="119">
        <v>2.0299999999999998</v>
      </c>
      <c r="AW270" s="119">
        <v>2.16</v>
      </c>
      <c r="AX270" s="119">
        <v>4.13</v>
      </c>
      <c r="AY270" s="119">
        <v>1.1499999999999999</v>
      </c>
      <c r="AZ270" s="119">
        <v>1.41</v>
      </c>
      <c r="BA270" s="119">
        <v>1.28</v>
      </c>
      <c r="BB270" s="119">
        <v>0.84</v>
      </c>
      <c r="BC270" s="119">
        <v>1.02</v>
      </c>
    </row>
    <row r="271" spans="1:55" x14ac:dyDescent="0.45">
      <c r="A271" s="260">
        <v>267</v>
      </c>
      <c r="B271" s="173" t="s">
        <v>341</v>
      </c>
      <c r="C271" s="120">
        <v>2</v>
      </c>
      <c r="D271" s="120">
        <v>1.34</v>
      </c>
      <c r="E271" s="120">
        <v>1.79</v>
      </c>
      <c r="F271" s="120">
        <v>1.4</v>
      </c>
      <c r="G271" s="120">
        <v>2.34</v>
      </c>
      <c r="H271" s="120">
        <v>1.9</v>
      </c>
      <c r="I271" s="120">
        <v>2.4900000000000002</v>
      </c>
      <c r="J271" s="120">
        <v>1.42</v>
      </c>
      <c r="K271" s="120">
        <v>1.35</v>
      </c>
      <c r="L271" s="120">
        <v>2.11</v>
      </c>
      <c r="M271" s="120">
        <v>1.68</v>
      </c>
      <c r="N271" s="120">
        <v>1.91</v>
      </c>
      <c r="O271" s="120">
        <v>2.56</v>
      </c>
      <c r="P271" s="120">
        <v>1.55</v>
      </c>
      <c r="Q271" s="120">
        <v>1.72</v>
      </c>
      <c r="R271" s="120">
        <v>0.85</v>
      </c>
      <c r="S271" s="120">
        <v>1.19</v>
      </c>
      <c r="T271" s="120">
        <v>1.85</v>
      </c>
      <c r="U271" s="120">
        <v>1.22</v>
      </c>
      <c r="V271" s="120">
        <v>1.24</v>
      </c>
      <c r="W271" s="120">
        <v>1.0900000000000001</v>
      </c>
      <c r="X271" s="120">
        <v>1.23</v>
      </c>
      <c r="Y271" s="120">
        <v>1.77</v>
      </c>
      <c r="Z271" s="120">
        <v>0.95</v>
      </c>
      <c r="AA271" s="120">
        <v>1.03</v>
      </c>
      <c r="AB271" s="120">
        <v>0.73</v>
      </c>
      <c r="AC271" s="120">
        <v>1.05</v>
      </c>
      <c r="AD271" s="120">
        <v>0.41</v>
      </c>
      <c r="AE271" s="120">
        <v>0.81</v>
      </c>
      <c r="AF271" s="120">
        <v>1.1100000000000001</v>
      </c>
      <c r="AG271" s="120">
        <v>0.74</v>
      </c>
      <c r="AH271" s="120">
        <v>0.59</v>
      </c>
      <c r="AI271" s="120">
        <v>0.74</v>
      </c>
      <c r="AJ271" s="120">
        <v>0.81</v>
      </c>
      <c r="AK271" s="120">
        <v>3.07</v>
      </c>
      <c r="AL271" s="120">
        <v>1.72</v>
      </c>
      <c r="AM271" s="120">
        <v>0.79</v>
      </c>
      <c r="AN271" s="120">
        <v>1.06</v>
      </c>
      <c r="AO271" s="120">
        <v>2.02</v>
      </c>
      <c r="AP271" s="120">
        <v>0.89</v>
      </c>
      <c r="AQ271" s="120">
        <v>1.42</v>
      </c>
      <c r="AR271" s="120">
        <v>1.0900000000000001</v>
      </c>
      <c r="AS271" s="120">
        <v>1.04</v>
      </c>
      <c r="AT271" s="120">
        <v>1.28</v>
      </c>
      <c r="AU271" s="120">
        <v>1.65</v>
      </c>
      <c r="AV271" s="120">
        <v>0.49</v>
      </c>
      <c r="AW271" s="120">
        <v>1.01</v>
      </c>
      <c r="AX271" s="120">
        <v>0.62</v>
      </c>
      <c r="AY271" s="120">
        <v>0.99</v>
      </c>
      <c r="AZ271" s="120">
        <v>1.57</v>
      </c>
      <c r="BA271" s="120">
        <v>3.69</v>
      </c>
      <c r="BB271" s="120">
        <v>1.8</v>
      </c>
      <c r="BC271" s="120">
        <v>2</v>
      </c>
    </row>
    <row r="272" spans="1:55" ht="29.25" x14ac:dyDescent="0.45">
      <c r="A272" s="261">
        <v>268</v>
      </c>
      <c r="B272" s="174" t="s">
        <v>390</v>
      </c>
      <c r="C272" s="117"/>
      <c r="D272" s="119">
        <v>0.06</v>
      </c>
      <c r="E272" s="119">
        <v>0.05</v>
      </c>
      <c r="F272" s="119">
        <v>0</v>
      </c>
      <c r="G272" s="119">
        <v>0.52</v>
      </c>
      <c r="H272" s="119">
        <v>0</v>
      </c>
      <c r="I272" s="119">
        <v>0</v>
      </c>
      <c r="J272" s="119">
        <v>0.01</v>
      </c>
      <c r="K272" s="119">
        <v>0.1</v>
      </c>
      <c r="L272" s="119">
        <v>0.32</v>
      </c>
      <c r="M272" s="119">
        <v>0</v>
      </c>
      <c r="N272" s="119">
        <v>0.04</v>
      </c>
      <c r="O272" s="119">
        <v>1.1399999999999999</v>
      </c>
      <c r="P272" s="119">
        <v>1.17</v>
      </c>
      <c r="Q272" s="119">
        <v>0.04</v>
      </c>
      <c r="R272" s="119">
        <v>0.17</v>
      </c>
      <c r="S272" s="119">
        <v>0.03</v>
      </c>
      <c r="T272" s="119">
        <v>0.08</v>
      </c>
      <c r="U272" s="119">
        <v>0.1</v>
      </c>
      <c r="V272" s="119">
        <v>0.12</v>
      </c>
      <c r="W272" s="119">
        <v>0.03</v>
      </c>
      <c r="X272" s="119">
        <v>0.09</v>
      </c>
      <c r="Y272" s="119">
        <v>0</v>
      </c>
      <c r="Z272" s="119">
        <v>0</v>
      </c>
      <c r="AA272" s="119">
        <v>0.03</v>
      </c>
      <c r="AB272" s="119">
        <v>0.02</v>
      </c>
      <c r="AC272" s="119">
        <v>0</v>
      </c>
      <c r="AD272" s="119">
        <v>0.2</v>
      </c>
      <c r="AE272" s="119">
        <v>0</v>
      </c>
      <c r="AF272" s="119">
        <v>0.06</v>
      </c>
      <c r="AG272" s="119">
        <v>0</v>
      </c>
      <c r="AH272" s="119">
        <v>0</v>
      </c>
      <c r="AI272" s="119">
        <v>0</v>
      </c>
      <c r="AJ272" s="119">
        <v>0.01</v>
      </c>
      <c r="AK272" s="119">
        <v>0.42</v>
      </c>
      <c r="AL272" s="119">
        <v>0.34</v>
      </c>
      <c r="AM272" s="119">
        <v>7.0000000000000007E-2</v>
      </c>
      <c r="AN272" s="119">
        <v>0.12</v>
      </c>
      <c r="AO272" s="119">
        <v>0.16</v>
      </c>
      <c r="AP272" s="119">
        <v>0</v>
      </c>
      <c r="AQ272" s="119">
        <v>0</v>
      </c>
      <c r="AR272" s="119">
        <v>0.55000000000000004</v>
      </c>
      <c r="AS272" s="119">
        <v>0.53</v>
      </c>
      <c r="AT272" s="119">
        <v>0.04</v>
      </c>
      <c r="AU272" s="119">
        <v>0.62</v>
      </c>
      <c r="AV272" s="119">
        <v>0.64</v>
      </c>
      <c r="AW272" s="119">
        <v>0.53</v>
      </c>
      <c r="AX272" s="119">
        <v>0.03</v>
      </c>
      <c r="AY272" s="119">
        <v>1.77</v>
      </c>
      <c r="AZ272" s="119">
        <v>0.15</v>
      </c>
      <c r="BA272" s="119">
        <v>0.24</v>
      </c>
      <c r="BB272" s="119">
        <v>0</v>
      </c>
      <c r="BC272" s="119">
        <v>0.01</v>
      </c>
    </row>
    <row r="273" spans="1:55" ht="42" x14ac:dyDescent="0.45">
      <c r="A273" s="260">
        <v>269</v>
      </c>
      <c r="B273" s="173" t="s">
        <v>342</v>
      </c>
      <c r="C273" s="116"/>
      <c r="D273" s="120">
        <v>0</v>
      </c>
      <c r="E273" s="120">
        <v>0.1</v>
      </c>
      <c r="F273" s="120">
        <v>0.01</v>
      </c>
      <c r="G273" s="120">
        <v>7.0000000000000007E-2</v>
      </c>
      <c r="H273" s="120">
        <v>0.13</v>
      </c>
      <c r="I273" s="120">
        <v>0.08</v>
      </c>
      <c r="J273" s="120">
        <v>0.16</v>
      </c>
      <c r="K273" s="120">
        <v>0.18</v>
      </c>
      <c r="L273" s="120">
        <v>0.31</v>
      </c>
      <c r="M273" s="120">
        <v>0.11</v>
      </c>
      <c r="N273" s="120">
        <v>0.27</v>
      </c>
      <c r="O273" s="120">
        <v>7.0000000000000007E-2</v>
      </c>
      <c r="P273" s="120">
        <v>0</v>
      </c>
      <c r="Q273" s="120">
        <v>0</v>
      </c>
      <c r="R273" s="120">
        <v>0.16</v>
      </c>
      <c r="S273" s="120">
        <v>0.02</v>
      </c>
      <c r="T273" s="120">
        <v>0</v>
      </c>
      <c r="U273" s="120">
        <v>0.08</v>
      </c>
      <c r="V273" s="120">
        <v>0</v>
      </c>
      <c r="W273" s="120">
        <v>0.04</v>
      </c>
      <c r="X273" s="120">
        <v>0.13</v>
      </c>
      <c r="Y273" s="120">
        <v>0.04</v>
      </c>
      <c r="Z273" s="120">
        <v>0</v>
      </c>
      <c r="AA273" s="120">
        <v>0.04</v>
      </c>
      <c r="AB273" s="120">
        <v>0.05</v>
      </c>
      <c r="AC273" s="120">
        <v>0.05</v>
      </c>
      <c r="AD273" s="120">
        <v>0.04</v>
      </c>
      <c r="AE273" s="120">
        <v>0.04</v>
      </c>
      <c r="AF273" s="120">
        <v>0</v>
      </c>
      <c r="AG273" s="120">
        <v>0</v>
      </c>
      <c r="AH273" s="120">
        <v>0</v>
      </c>
      <c r="AI273" s="120">
        <v>0.12</v>
      </c>
      <c r="AJ273" s="120">
        <v>0</v>
      </c>
      <c r="AK273" s="120">
        <v>0.03</v>
      </c>
      <c r="AL273" s="120">
        <v>7.0000000000000007E-2</v>
      </c>
      <c r="AM273" s="120">
        <v>0.01</v>
      </c>
      <c r="AN273" s="120">
        <v>0</v>
      </c>
      <c r="AO273" s="120">
        <v>0.01</v>
      </c>
      <c r="AP273" s="120">
        <v>0</v>
      </c>
      <c r="AQ273" s="120">
        <v>0.09</v>
      </c>
      <c r="AR273" s="120">
        <v>0.09</v>
      </c>
      <c r="AS273" s="120">
        <v>0</v>
      </c>
      <c r="AT273" s="120">
        <v>0.05</v>
      </c>
      <c r="AU273" s="120">
        <v>0</v>
      </c>
      <c r="AV273" s="120">
        <v>0.09</v>
      </c>
      <c r="AW273" s="120">
        <v>0</v>
      </c>
      <c r="AX273" s="120">
        <v>0</v>
      </c>
      <c r="AY273" s="116"/>
      <c r="AZ273" s="120">
        <v>0.06</v>
      </c>
      <c r="BA273" s="120">
        <v>0</v>
      </c>
      <c r="BB273" s="120">
        <v>0</v>
      </c>
      <c r="BC273" s="120">
        <v>0</v>
      </c>
    </row>
    <row r="274" spans="1:55" ht="29.25" x14ac:dyDescent="0.45">
      <c r="A274" s="261">
        <v>270</v>
      </c>
      <c r="B274" s="174" t="s">
        <v>343</v>
      </c>
      <c r="C274" s="119">
        <v>3.23</v>
      </c>
      <c r="D274" s="119">
        <v>4.03</v>
      </c>
      <c r="E274" s="119">
        <v>4.97</v>
      </c>
      <c r="F274" s="119">
        <v>5.26</v>
      </c>
      <c r="G274" s="119">
        <v>3.84</v>
      </c>
      <c r="H274" s="119">
        <v>4.8899999999999997</v>
      </c>
      <c r="I274" s="119">
        <v>4.42</v>
      </c>
      <c r="J274" s="119">
        <v>4.34</v>
      </c>
      <c r="K274" s="119">
        <v>4.41</v>
      </c>
      <c r="L274" s="119">
        <v>3.55</v>
      </c>
      <c r="M274" s="119">
        <v>3.65</v>
      </c>
      <c r="N274" s="119">
        <v>4.9800000000000004</v>
      </c>
      <c r="O274" s="119">
        <v>4.12</v>
      </c>
      <c r="P274" s="119">
        <v>5.63</v>
      </c>
      <c r="Q274" s="119">
        <v>4.43</v>
      </c>
      <c r="R274" s="119">
        <v>4.0999999999999996</v>
      </c>
      <c r="S274" s="119">
        <v>2.67</v>
      </c>
      <c r="T274" s="119">
        <v>3.87</v>
      </c>
      <c r="U274" s="119">
        <v>5.65</v>
      </c>
      <c r="V274" s="119">
        <v>4.8099999999999996</v>
      </c>
      <c r="W274" s="119">
        <v>5.91</v>
      </c>
      <c r="X274" s="119">
        <v>5.32</v>
      </c>
      <c r="Y274" s="119">
        <v>4.8899999999999997</v>
      </c>
      <c r="Z274" s="119">
        <v>2.8</v>
      </c>
      <c r="AA274" s="119">
        <v>4.09</v>
      </c>
      <c r="AB274" s="119">
        <v>5.57</v>
      </c>
      <c r="AC274" s="119">
        <v>6.6</v>
      </c>
      <c r="AD274" s="119">
        <v>3.59</v>
      </c>
      <c r="AE274" s="119">
        <v>5.09</v>
      </c>
      <c r="AF274" s="119">
        <v>4.37</v>
      </c>
      <c r="AG274" s="119">
        <v>3.19</v>
      </c>
      <c r="AH274" s="119">
        <v>5.72</v>
      </c>
      <c r="AI274" s="119">
        <v>5.38</v>
      </c>
      <c r="AJ274" s="119">
        <v>5.51</v>
      </c>
      <c r="AK274" s="119">
        <v>2.98</v>
      </c>
      <c r="AL274" s="119">
        <v>3.19</v>
      </c>
      <c r="AM274" s="119">
        <v>2.11</v>
      </c>
      <c r="AN274" s="119">
        <v>3.81</v>
      </c>
      <c r="AO274" s="119">
        <v>5.47</v>
      </c>
      <c r="AP274" s="119">
        <v>2.38</v>
      </c>
      <c r="AQ274" s="119">
        <v>3.89</v>
      </c>
      <c r="AR274" s="119">
        <v>3.38</v>
      </c>
      <c r="AS274" s="119">
        <v>3.87</v>
      </c>
      <c r="AT274" s="119">
        <v>2.4</v>
      </c>
      <c r="AU274" s="119">
        <v>3.45</v>
      </c>
      <c r="AV274" s="119">
        <v>4.51</v>
      </c>
      <c r="AW274" s="119">
        <v>3.65</v>
      </c>
      <c r="AX274" s="119">
        <v>2.75</v>
      </c>
      <c r="AY274" s="119">
        <v>2.16</v>
      </c>
      <c r="AZ274" s="119">
        <v>3.47</v>
      </c>
      <c r="BA274" s="119">
        <v>4.12</v>
      </c>
      <c r="BB274" s="119">
        <v>2.79</v>
      </c>
      <c r="BC274" s="119">
        <v>5.53</v>
      </c>
    </row>
    <row r="275" spans="1:55" ht="42" x14ac:dyDescent="0.45">
      <c r="A275" s="260">
        <v>271</v>
      </c>
      <c r="B275" s="173" t="s">
        <v>393</v>
      </c>
      <c r="C275" s="116"/>
      <c r="D275" s="120">
        <v>0</v>
      </c>
      <c r="E275" s="120">
        <v>0</v>
      </c>
      <c r="F275" s="120">
        <v>7.0000000000000007E-2</v>
      </c>
      <c r="G275" s="120">
        <v>0</v>
      </c>
      <c r="H275" s="120">
        <v>0.01</v>
      </c>
      <c r="I275" s="120">
        <v>0</v>
      </c>
      <c r="J275" s="120">
        <v>0.03</v>
      </c>
      <c r="K275" s="120">
        <v>0</v>
      </c>
      <c r="L275" s="120">
        <v>0.02</v>
      </c>
      <c r="M275" s="120">
        <v>0.02</v>
      </c>
      <c r="N275" s="120">
        <v>0</v>
      </c>
      <c r="O275" s="120">
        <v>0</v>
      </c>
      <c r="P275" s="120">
        <v>0</v>
      </c>
      <c r="Q275" s="120">
        <v>0</v>
      </c>
      <c r="R275" s="120">
        <v>0</v>
      </c>
      <c r="S275" s="120">
        <v>0.03</v>
      </c>
      <c r="T275" s="120">
        <v>0</v>
      </c>
      <c r="U275" s="120">
        <v>0</v>
      </c>
      <c r="V275" s="120">
        <v>0</v>
      </c>
      <c r="W275" s="120">
        <v>0</v>
      </c>
      <c r="X275" s="120">
        <v>0.17</v>
      </c>
      <c r="Y275" s="120">
        <v>0</v>
      </c>
      <c r="Z275" s="120">
        <v>0.01</v>
      </c>
      <c r="AA275" s="120">
        <v>0.01</v>
      </c>
      <c r="AB275" s="120">
        <v>0.03</v>
      </c>
      <c r="AC275" s="120">
        <v>0</v>
      </c>
      <c r="AD275" s="120">
        <v>0.03</v>
      </c>
      <c r="AE275" s="120">
        <v>0.06</v>
      </c>
      <c r="AF275" s="120">
        <v>0.03</v>
      </c>
      <c r="AG275" s="120">
        <v>0</v>
      </c>
      <c r="AH275" s="120">
        <v>0.04</v>
      </c>
      <c r="AI275" s="120">
        <v>0.08</v>
      </c>
      <c r="AJ275" s="120">
        <v>0.01</v>
      </c>
      <c r="AK275" s="120">
        <v>0</v>
      </c>
      <c r="AL275" s="120">
        <v>0</v>
      </c>
      <c r="AM275" s="120">
        <v>0.02</v>
      </c>
      <c r="AN275" s="120">
        <v>0.03</v>
      </c>
      <c r="AO275" s="120">
        <v>0.04</v>
      </c>
      <c r="AP275" s="120">
        <v>7.0000000000000007E-2</v>
      </c>
      <c r="AQ275" s="120">
        <v>0.05</v>
      </c>
      <c r="AR275" s="120">
        <v>0.08</v>
      </c>
      <c r="AS275" s="120">
        <v>0.25</v>
      </c>
      <c r="AT275" s="120">
        <v>0.7</v>
      </c>
      <c r="AU275" s="120">
        <v>0</v>
      </c>
      <c r="AV275" s="120">
        <v>0.11</v>
      </c>
      <c r="AW275" s="120">
        <v>0.05</v>
      </c>
      <c r="AX275" s="120">
        <v>0.08</v>
      </c>
      <c r="AY275" s="120">
        <v>0.08</v>
      </c>
      <c r="AZ275" s="120">
        <v>0.01</v>
      </c>
      <c r="BA275" s="120">
        <v>0.03</v>
      </c>
      <c r="BB275" s="120">
        <v>0.2</v>
      </c>
      <c r="BC275" s="120">
        <v>0.03</v>
      </c>
    </row>
    <row r="276" spans="1:55" x14ac:dyDescent="0.45">
      <c r="A276" s="261">
        <v>272</v>
      </c>
      <c r="B276" s="174" t="s">
        <v>344</v>
      </c>
      <c r="C276" s="119">
        <v>5.44</v>
      </c>
      <c r="D276" s="119">
        <v>7.94</v>
      </c>
      <c r="E276" s="119">
        <v>7.53</v>
      </c>
      <c r="F276" s="119">
        <v>8.58</v>
      </c>
      <c r="G276" s="119">
        <v>5.26</v>
      </c>
      <c r="H276" s="119">
        <v>4.78</v>
      </c>
      <c r="I276" s="119">
        <v>6.72</v>
      </c>
      <c r="J276" s="119">
        <v>7.1</v>
      </c>
      <c r="K276" s="119">
        <v>4.38</v>
      </c>
      <c r="L276" s="119">
        <v>10.79</v>
      </c>
      <c r="M276" s="119">
        <v>6.83</v>
      </c>
      <c r="N276" s="119">
        <v>3.73</v>
      </c>
      <c r="O276" s="119">
        <v>3.81</v>
      </c>
      <c r="P276" s="119">
        <v>2.76</v>
      </c>
      <c r="Q276" s="119">
        <v>2.56</v>
      </c>
      <c r="R276" s="119">
        <v>3.43</v>
      </c>
      <c r="S276" s="119">
        <v>2.81</v>
      </c>
      <c r="T276" s="119">
        <v>3.24</v>
      </c>
      <c r="U276" s="119">
        <v>13.05</v>
      </c>
      <c r="V276" s="119">
        <v>1.95</v>
      </c>
      <c r="W276" s="119">
        <v>3.55</v>
      </c>
      <c r="X276" s="119">
        <v>1.95</v>
      </c>
      <c r="Y276" s="119">
        <v>3.25</v>
      </c>
      <c r="Z276" s="119">
        <v>2.92</v>
      </c>
      <c r="AA276" s="119">
        <v>2.63</v>
      </c>
      <c r="AB276" s="119">
        <v>2.62</v>
      </c>
      <c r="AC276" s="119">
        <v>2.2599999999999998</v>
      </c>
      <c r="AD276" s="119">
        <v>1.49</v>
      </c>
      <c r="AE276" s="119">
        <v>1.19</v>
      </c>
      <c r="AF276" s="119">
        <v>3.75</v>
      </c>
      <c r="AG276" s="119">
        <v>1.93</v>
      </c>
      <c r="AH276" s="119">
        <v>1.59</v>
      </c>
      <c r="AI276" s="119">
        <v>1.96</v>
      </c>
      <c r="AJ276" s="119">
        <v>5.21</v>
      </c>
      <c r="AK276" s="119">
        <v>4.29</v>
      </c>
      <c r="AL276" s="119">
        <v>3.51</v>
      </c>
      <c r="AM276" s="119">
        <v>2.5099999999999998</v>
      </c>
      <c r="AN276" s="119">
        <v>2.58</v>
      </c>
      <c r="AO276" s="119">
        <v>3.94</v>
      </c>
      <c r="AP276" s="119">
        <v>1.77</v>
      </c>
      <c r="AQ276" s="119">
        <v>7.2</v>
      </c>
      <c r="AR276" s="119">
        <v>2.36</v>
      </c>
      <c r="AS276" s="119">
        <v>1.64</v>
      </c>
      <c r="AT276" s="119">
        <v>3.1</v>
      </c>
      <c r="AU276" s="119">
        <v>4.49</v>
      </c>
      <c r="AV276" s="119">
        <v>3.51</v>
      </c>
      <c r="AW276" s="119">
        <v>4.7699999999999996</v>
      </c>
      <c r="AX276" s="119">
        <v>1.19</v>
      </c>
      <c r="AY276" s="119">
        <v>2.71</v>
      </c>
      <c r="AZ276" s="119">
        <v>5.12</v>
      </c>
      <c r="BA276" s="119">
        <v>6.49</v>
      </c>
      <c r="BB276" s="119">
        <v>3.74</v>
      </c>
      <c r="BC276" s="119">
        <v>5.54</v>
      </c>
    </row>
    <row r="277" spans="1:55" ht="29.25" x14ac:dyDescent="0.45">
      <c r="A277" s="260">
        <v>273</v>
      </c>
      <c r="B277" s="173" t="s">
        <v>345</v>
      </c>
      <c r="C277" s="120">
        <v>0.28000000000000003</v>
      </c>
      <c r="D277" s="120">
        <v>9.26</v>
      </c>
      <c r="E277" s="120">
        <v>0.27</v>
      </c>
      <c r="F277" s="120">
        <v>0.43</v>
      </c>
      <c r="G277" s="120">
        <v>0.19</v>
      </c>
      <c r="H277" s="120">
        <v>0.23</v>
      </c>
      <c r="I277" s="120">
        <v>0.16</v>
      </c>
      <c r="J277" s="120">
        <v>0.14000000000000001</v>
      </c>
      <c r="K277" s="120">
        <v>0.41</v>
      </c>
      <c r="L277" s="120">
        <v>0.32</v>
      </c>
      <c r="M277" s="120">
        <v>0.05</v>
      </c>
      <c r="N277" s="120">
        <v>0.3</v>
      </c>
      <c r="O277" s="120">
        <v>7.0000000000000007E-2</v>
      </c>
      <c r="P277" s="120">
        <v>0.4</v>
      </c>
      <c r="Q277" s="120">
        <v>0.1</v>
      </c>
      <c r="R277" s="120">
        <v>0.04</v>
      </c>
      <c r="S277" s="120">
        <v>0.21</v>
      </c>
      <c r="T277" s="120">
        <v>0.11</v>
      </c>
      <c r="U277" s="120">
        <v>0.13</v>
      </c>
      <c r="V277" s="120">
        <v>2.46</v>
      </c>
      <c r="W277" s="120">
        <v>0.03</v>
      </c>
      <c r="X277" s="120">
        <v>0.05</v>
      </c>
      <c r="Y277" s="120">
        <v>0.03</v>
      </c>
      <c r="Z277" s="120">
        <v>7.0000000000000007E-2</v>
      </c>
      <c r="AA277" s="120">
        <v>0.09</v>
      </c>
      <c r="AB277" s="120">
        <v>0.21</v>
      </c>
      <c r="AC277" s="120">
        <v>0.04</v>
      </c>
      <c r="AD277" s="120">
        <v>0.23</v>
      </c>
      <c r="AE277" s="120">
        <v>0.26</v>
      </c>
      <c r="AF277" s="120">
        <v>0.35</v>
      </c>
      <c r="AG277" s="120">
        <v>0.03</v>
      </c>
      <c r="AH277" s="120">
        <v>0.02</v>
      </c>
      <c r="AI277" s="120">
        <v>0.08</v>
      </c>
      <c r="AJ277" s="120">
        <v>0.03</v>
      </c>
      <c r="AK277" s="120">
        <v>0.32</v>
      </c>
      <c r="AL277" s="120">
        <v>0.84</v>
      </c>
      <c r="AM277" s="120">
        <v>0.13</v>
      </c>
      <c r="AN277" s="120">
        <v>0.16</v>
      </c>
      <c r="AO277" s="120">
        <v>0.05</v>
      </c>
      <c r="AP277" s="120">
        <v>0.23</v>
      </c>
      <c r="AQ277" s="120">
        <v>0.11</v>
      </c>
      <c r="AR277" s="120">
        <v>0.16</v>
      </c>
      <c r="AS277" s="120">
        <v>0.02</v>
      </c>
      <c r="AT277" s="120">
        <v>0.03</v>
      </c>
      <c r="AU277" s="120">
        <v>0.22</v>
      </c>
      <c r="AV277" s="120">
        <v>0.6</v>
      </c>
      <c r="AW277" s="120">
        <v>0.13</v>
      </c>
      <c r="AX277" s="120">
        <v>0.11</v>
      </c>
      <c r="AY277" s="120">
        <v>0.08</v>
      </c>
      <c r="AZ277" s="120">
        <v>7.0000000000000007E-2</v>
      </c>
      <c r="BA277" s="120">
        <v>0.09</v>
      </c>
      <c r="BB277" s="120">
        <v>0.1</v>
      </c>
      <c r="BC277" s="120">
        <v>0.14000000000000001</v>
      </c>
    </row>
    <row r="278" spans="1:55" ht="54.75" x14ac:dyDescent="0.45">
      <c r="A278" s="261">
        <v>274</v>
      </c>
      <c r="B278" s="174" t="s">
        <v>346</v>
      </c>
      <c r="C278" s="119">
        <v>0.01</v>
      </c>
      <c r="D278" s="119">
        <v>0</v>
      </c>
      <c r="E278" s="119">
        <v>0</v>
      </c>
      <c r="F278" s="119">
        <v>0</v>
      </c>
      <c r="G278" s="119">
        <v>0.02</v>
      </c>
      <c r="H278" s="119">
        <v>0</v>
      </c>
      <c r="I278" s="119">
        <v>0</v>
      </c>
      <c r="J278" s="119">
        <v>0</v>
      </c>
      <c r="K278" s="119">
        <v>0</v>
      </c>
      <c r="L278" s="119">
        <v>0.01</v>
      </c>
      <c r="M278" s="119">
        <v>0</v>
      </c>
      <c r="N278" s="119">
        <v>0.01</v>
      </c>
      <c r="O278" s="117"/>
      <c r="P278" s="119">
        <v>0</v>
      </c>
      <c r="Q278" s="119">
        <v>0</v>
      </c>
      <c r="R278" s="119">
        <v>0.01</v>
      </c>
      <c r="S278" s="119">
        <v>0.08</v>
      </c>
      <c r="T278" s="119">
        <v>0.02</v>
      </c>
      <c r="U278" s="119">
        <v>0.01</v>
      </c>
      <c r="V278" s="119">
        <v>0</v>
      </c>
      <c r="W278" s="119">
        <v>7.0000000000000007E-2</v>
      </c>
      <c r="X278" s="119">
        <v>0</v>
      </c>
      <c r="Y278" s="119">
        <v>0.05</v>
      </c>
      <c r="Z278" s="119">
        <v>0</v>
      </c>
      <c r="AA278" s="117"/>
      <c r="AB278" s="117"/>
      <c r="AC278" s="117"/>
      <c r="AD278" s="119">
        <v>0.04</v>
      </c>
      <c r="AE278" s="119">
        <v>0</v>
      </c>
      <c r="AF278" s="119">
        <v>0</v>
      </c>
      <c r="AG278" s="119">
        <v>0.02</v>
      </c>
      <c r="AH278" s="119">
        <v>0.04</v>
      </c>
      <c r="AI278" s="119">
        <v>0.02</v>
      </c>
      <c r="AJ278" s="119">
        <v>0.04</v>
      </c>
      <c r="AK278" s="119">
        <v>0</v>
      </c>
      <c r="AL278" s="119">
        <v>0</v>
      </c>
      <c r="AM278" s="117"/>
      <c r="AN278" s="119">
        <v>0</v>
      </c>
      <c r="AO278" s="119">
        <v>0.05</v>
      </c>
      <c r="AP278" s="119">
        <v>0.14000000000000001</v>
      </c>
      <c r="AQ278" s="119">
        <v>0</v>
      </c>
      <c r="AR278" s="119">
        <v>0.15</v>
      </c>
      <c r="AS278" s="119">
        <v>0.04</v>
      </c>
      <c r="AT278" s="119">
        <v>0.03</v>
      </c>
      <c r="AU278" s="119">
        <v>0</v>
      </c>
      <c r="AV278" s="119">
        <v>0.13</v>
      </c>
      <c r="AW278" s="119">
        <v>0.12</v>
      </c>
      <c r="AX278" s="119">
        <v>0</v>
      </c>
      <c r="AY278" s="119">
        <v>0.01</v>
      </c>
      <c r="AZ278" s="119">
        <v>0</v>
      </c>
      <c r="BA278" s="119">
        <v>0.11</v>
      </c>
      <c r="BB278" s="119">
        <v>0.1</v>
      </c>
      <c r="BC278" s="119">
        <v>0.02</v>
      </c>
    </row>
    <row r="279" spans="1:55" x14ac:dyDescent="0.45">
      <c r="A279" s="260">
        <v>275</v>
      </c>
      <c r="B279" s="173" t="s">
        <v>347</v>
      </c>
      <c r="C279" s="120">
        <v>0.05</v>
      </c>
      <c r="D279" s="120">
        <v>0.19</v>
      </c>
      <c r="E279" s="120">
        <v>0.12</v>
      </c>
      <c r="F279" s="120">
        <v>0.18</v>
      </c>
      <c r="G279" s="120">
        <v>1.51</v>
      </c>
      <c r="H279" s="120">
        <v>0.04</v>
      </c>
      <c r="I279" s="120">
        <v>0.04</v>
      </c>
      <c r="J279" s="120">
        <v>0.1</v>
      </c>
      <c r="K279" s="120">
        <v>0.11</v>
      </c>
      <c r="L279" s="120">
        <v>0.03</v>
      </c>
      <c r="M279" s="120">
        <v>0.25</v>
      </c>
      <c r="N279" s="120">
        <v>0.02</v>
      </c>
      <c r="O279" s="120">
        <v>0.11</v>
      </c>
      <c r="P279" s="120">
        <v>0.05</v>
      </c>
      <c r="Q279" s="120">
        <v>0.27</v>
      </c>
      <c r="R279" s="120">
        <v>0.09</v>
      </c>
      <c r="S279" s="120">
        <v>0.14000000000000001</v>
      </c>
      <c r="T279" s="120">
        <v>0.11</v>
      </c>
      <c r="U279" s="120">
        <v>0</v>
      </c>
      <c r="V279" s="120">
        <v>0</v>
      </c>
      <c r="W279" s="120">
        <v>0.44</v>
      </c>
      <c r="X279" s="120">
        <v>0.67</v>
      </c>
      <c r="Y279" s="120">
        <v>0</v>
      </c>
      <c r="Z279" s="120">
        <v>0.45</v>
      </c>
      <c r="AA279" s="116"/>
      <c r="AB279" s="120">
        <v>0</v>
      </c>
      <c r="AC279" s="120">
        <v>0.14000000000000001</v>
      </c>
      <c r="AD279" s="120">
        <v>0</v>
      </c>
      <c r="AE279" s="120">
        <v>0.08</v>
      </c>
      <c r="AF279" s="120">
        <v>0.25</v>
      </c>
      <c r="AG279" s="120">
        <v>0.22</v>
      </c>
      <c r="AH279" s="120">
        <v>0.14000000000000001</v>
      </c>
      <c r="AI279" s="120">
        <v>0.06</v>
      </c>
      <c r="AJ279" s="120">
        <v>0</v>
      </c>
      <c r="AK279" s="120">
        <v>0.01</v>
      </c>
      <c r="AL279" s="120">
        <v>0</v>
      </c>
      <c r="AM279" s="116"/>
      <c r="AN279" s="120">
        <v>0.03</v>
      </c>
      <c r="AO279" s="120">
        <v>0</v>
      </c>
      <c r="AP279" s="120">
        <v>0.05</v>
      </c>
      <c r="AQ279" s="120">
        <v>0.1</v>
      </c>
      <c r="AR279" s="120">
        <v>0.97</v>
      </c>
      <c r="AS279" s="120">
        <v>0.15</v>
      </c>
      <c r="AT279" s="120">
        <v>0.05</v>
      </c>
      <c r="AU279" s="120">
        <v>0.22</v>
      </c>
      <c r="AV279" s="120">
        <v>0.77</v>
      </c>
      <c r="AW279" s="120">
        <v>0</v>
      </c>
      <c r="AX279" s="120">
        <v>0</v>
      </c>
      <c r="AY279" s="120">
        <v>0</v>
      </c>
      <c r="AZ279" s="120">
        <v>2.17</v>
      </c>
      <c r="BA279" s="120">
        <v>1.84</v>
      </c>
      <c r="BB279" s="120">
        <v>0.01</v>
      </c>
      <c r="BC279" s="120">
        <v>0</v>
      </c>
    </row>
    <row r="280" spans="1:55" ht="29.25" x14ac:dyDescent="0.45">
      <c r="A280" s="261">
        <v>276</v>
      </c>
      <c r="B280" s="174" t="s">
        <v>348</v>
      </c>
      <c r="C280" s="117"/>
      <c r="D280" s="119">
        <v>0.04</v>
      </c>
      <c r="E280" s="119">
        <v>0</v>
      </c>
      <c r="F280" s="119">
        <v>0</v>
      </c>
      <c r="G280" s="119">
        <v>0.02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0.02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</v>
      </c>
      <c r="AI280" s="119">
        <v>0</v>
      </c>
      <c r="AJ280" s="119">
        <v>0</v>
      </c>
      <c r="AK280" s="119">
        <v>0</v>
      </c>
      <c r="AL280" s="119">
        <v>0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0.09</v>
      </c>
      <c r="AU280" s="119">
        <v>0.01</v>
      </c>
      <c r="AV280" s="119">
        <v>0</v>
      </c>
      <c r="AW280" s="119">
        <v>0</v>
      </c>
      <c r="AX280" s="119">
        <v>0</v>
      </c>
      <c r="AY280" s="117"/>
      <c r="AZ280" s="119">
        <v>0</v>
      </c>
      <c r="BA280" s="119">
        <v>0</v>
      </c>
      <c r="BB280" s="119">
        <v>0</v>
      </c>
      <c r="BC280" s="119">
        <v>0</v>
      </c>
    </row>
    <row r="281" spans="1:55" x14ac:dyDescent="0.45">
      <c r="A281" s="260">
        <v>277</v>
      </c>
      <c r="B281" s="173" t="s">
        <v>349</v>
      </c>
      <c r="C281" s="120">
        <v>18.260000000000002</v>
      </c>
      <c r="D281" s="120">
        <v>9.35</v>
      </c>
      <c r="E281" s="120">
        <v>37.71</v>
      </c>
      <c r="F281" s="120">
        <v>8.69</v>
      </c>
      <c r="G281" s="120">
        <v>17.579999999999998</v>
      </c>
      <c r="H281" s="120">
        <v>11.58</v>
      </c>
      <c r="I281" s="120">
        <v>18.600000000000001</v>
      </c>
      <c r="J281" s="120">
        <v>9.98</v>
      </c>
      <c r="K281" s="120">
        <v>8.11</v>
      </c>
      <c r="L281" s="120">
        <v>7.03</v>
      </c>
      <c r="M281" s="120">
        <v>6.61</v>
      </c>
      <c r="N281" s="120">
        <v>20.53</v>
      </c>
      <c r="O281" s="120">
        <v>6.97</v>
      </c>
      <c r="P281" s="120">
        <v>15.38</v>
      </c>
      <c r="Q281" s="120">
        <v>13.1</v>
      </c>
      <c r="R281" s="120">
        <v>7.69</v>
      </c>
      <c r="S281" s="120">
        <v>10.65</v>
      </c>
      <c r="T281" s="120">
        <v>6.51</v>
      </c>
      <c r="U281" s="120">
        <v>15.51</v>
      </c>
      <c r="V281" s="120">
        <v>16.45</v>
      </c>
      <c r="W281" s="120">
        <v>8.1</v>
      </c>
      <c r="X281" s="120">
        <v>24.9</v>
      </c>
      <c r="Y281" s="120">
        <v>3.63</v>
      </c>
      <c r="Z281" s="120">
        <v>5.77</v>
      </c>
      <c r="AA281" s="120">
        <v>8.35</v>
      </c>
      <c r="AB281" s="120">
        <v>4.45</v>
      </c>
      <c r="AC281" s="120">
        <v>4.55</v>
      </c>
      <c r="AD281" s="120">
        <v>6.54</v>
      </c>
      <c r="AE281" s="120">
        <v>4.1900000000000004</v>
      </c>
      <c r="AF281" s="120">
        <v>7.35</v>
      </c>
      <c r="AG281" s="120">
        <v>3.64</v>
      </c>
      <c r="AH281" s="120">
        <v>5.65</v>
      </c>
      <c r="AI281" s="120">
        <v>5.6</v>
      </c>
      <c r="AJ281" s="120">
        <v>3.09</v>
      </c>
      <c r="AK281" s="120">
        <v>5.74</v>
      </c>
      <c r="AL281" s="120">
        <v>5.05</v>
      </c>
      <c r="AM281" s="120">
        <v>4.5</v>
      </c>
      <c r="AN281" s="120">
        <v>5.2</v>
      </c>
      <c r="AO281" s="120">
        <v>5.58</v>
      </c>
      <c r="AP281" s="120">
        <v>5.04</v>
      </c>
      <c r="AQ281" s="120">
        <v>3.63</v>
      </c>
      <c r="AR281" s="120">
        <v>8.69</v>
      </c>
      <c r="AS281" s="120">
        <v>8.59</v>
      </c>
      <c r="AT281" s="120">
        <v>11.31</v>
      </c>
      <c r="AU281" s="120">
        <v>9.5</v>
      </c>
      <c r="AV281" s="120">
        <v>11</v>
      </c>
      <c r="AW281" s="120">
        <v>6.5</v>
      </c>
      <c r="AX281" s="120">
        <v>9.44</v>
      </c>
      <c r="AY281" s="120">
        <v>6.85</v>
      </c>
      <c r="AZ281" s="120">
        <v>18.88</v>
      </c>
      <c r="BA281" s="120">
        <v>17.02</v>
      </c>
      <c r="BB281" s="120">
        <v>7.61</v>
      </c>
      <c r="BC281" s="120">
        <v>6.07</v>
      </c>
    </row>
    <row r="282" spans="1:55" ht="29.25" x14ac:dyDescent="0.45">
      <c r="A282" s="261">
        <v>278</v>
      </c>
      <c r="B282" s="174" t="s">
        <v>350</v>
      </c>
      <c r="C282" s="119">
        <v>0</v>
      </c>
      <c r="D282" s="119">
        <v>0.02</v>
      </c>
      <c r="E282" s="119">
        <v>0.96</v>
      </c>
      <c r="F282" s="119">
        <v>0</v>
      </c>
      <c r="G282" s="119">
        <v>0</v>
      </c>
      <c r="H282" s="119">
        <v>0.38</v>
      </c>
      <c r="I282" s="119">
        <v>0.25</v>
      </c>
      <c r="J282" s="119">
        <v>0.17</v>
      </c>
      <c r="K282" s="119">
        <v>0.05</v>
      </c>
      <c r="L282" s="119">
        <v>0.19</v>
      </c>
      <c r="M282" s="119">
        <v>0.08</v>
      </c>
      <c r="N282" s="119">
        <v>0.05</v>
      </c>
      <c r="O282" s="119">
        <v>0.11</v>
      </c>
      <c r="P282" s="119">
        <v>0.1</v>
      </c>
      <c r="Q282" s="119">
        <v>0.01</v>
      </c>
      <c r="R282" s="119">
        <v>0</v>
      </c>
      <c r="S282" s="119">
        <v>0.1</v>
      </c>
      <c r="T282" s="119">
        <v>0.11</v>
      </c>
      <c r="U282" s="119">
        <v>0.1</v>
      </c>
      <c r="V282" s="119">
        <v>0.05</v>
      </c>
      <c r="W282" s="119">
        <v>0.1</v>
      </c>
      <c r="X282" s="119">
        <v>0.03</v>
      </c>
      <c r="Y282" s="119">
        <v>0.23</v>
      </c>
      <c r="Z282" s="119">
        <v>0.02</v>
      </c>
      <c r="AA282" s="119">
        <v>7.0000000000000007E-2</v>
      </c>
      <c r="AB282" s="119">
        <v>0.08</v>
      </c>
      <c r="AC282" s="119">
        <v>0</v>
      </c>
      <c r="AD282" s="119">
        <v>0.05</v>
      </c>
      <c r="AE282" s="119">
        <v>0.02</v>
      </c>
      <c r="AF282" s="119">
        <v>0.15</v>
      </c>
      <c r="AG282" s="119">
        <v>0.02</v>
      </c>
      <c r="AH282" s="119">
        <v>0.1</v>
      </c>
      <c r="AI282" s="119">
        <v>0.14000000000000001</v>
      </c>
      <c r="AJ282" s="119">
        <v>0</v>
      </c>
      <c r="AK282" s="119">
        <v>0.04</v>
      </c>
      <c r="AL282" s="119">
        <v>0.09</v>
      </c>
      <c r="AM282" s="117"/>
      <c r="AN282" s="119">
        <v>0.16</v>
      </c>
      <c r="AO282" s="119">
        <v>0.16</v>
      </c>
      <c r="AP282" s="119">
        <v>0</v>
      </c>
      <c r="AQ282" s="119">
        <v>0.13</v>
      </c>
      <c r="AR282" s="119">
        <v>0</v>
      </c>
      <c r="AS282" s="119">
        <v>0.97</v>
      </c>
      <c r="AT282" s="119">
        <v>0.42</v>
      </c>
      <c r="AU282" s="119">
        <v>0.16</v>
      </c>
      <c r="AV282" s="119">
        <v>0.18</v>
      </c>
      <c r="AW282" s="119">
        <v>0.05</v>
      </c>
      <c r="AX282" s="119">
        <v>0.09</v>
      </c>
      <c r="AY282" s="119">
        <v>0.04</v>
      </c>
      <c r="AZ282" s="119">
        <v>0</v>
      </c>
      <c r="BA282" s="119">
        <v>0.13</v>
      </c>
      <c r="BB282" s="119">
        <v>7.0000000000000007E-2</v>
      </c>
      <c r="BC282" s="119">
        <v>0</v>
      </c>
    </row>
    <row r="283" spans="1:55" x14ac:dyDescent="0.45">
      <c r="A283" s="260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0.1</v>
      </c>
      <c r="O283" s="116"/>
      <c r="P283" s="120">
        <v>0.02</v>
      </c>
      <c r="Q283" s="120">
        <v>0.02</v>
      </c>
      <c r="R283" s="120">
        <v>0</v>
      </c>
      <c r="S283" s="120">
        <v>0.17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20">
        <v>0.04</v>
      </c>
      <c r="BA283" s="120">
        <v>0</v>
      </c>
      <c r="BB283" s="120">
        <v>0</v>
      </c>
      <c r="BC283" s="120">
        <v>0</v>
      </c>
    </row>
    <row r="284" spans="1:55" ht="29.25" x14ac:dyDescent="0.45">
      <c r="A284" s="261">
        <v>280</v>
      </c>
      <c r="B284" s="174" t="s">
        <v>391</v>
      </c>
      <c r="C284" s="119">
        <v>3.48</v>
      </c>
      <c r="D284" s="119">
        <v>0.76</v>
      </c>
      <c r="E284" s="119">
        <v>0.01</v>
      </c>
      <c r="F284" s="119">
        <v>3.42</v>
      </c>
      <c r="G284" s="119">
        <v>2.9</v>
      </c>
      <c r="H284" s="119">
        <v>2.08</v>
      </c>
      <c r="I284" s="119">
        <v>5.77</v>
      </c>
      <c r="J284" s="119">
        <v>0.48</v>
      </c>
      <c r="K284" s="119">
        <v>7.77</v>
      </c>
      <c r="L284" s="119">
        <v>3.19</v>
      </c>
      <c r="M284" s="119">
        <v>9.09</v>
      </c>
      <c r="N284" s="119">
        <v>1.74</v>
      </c>
      <c r="O284" s="119">
        <v>2.74</v>
      </c>
      <c r="P284" s="119">
        <v>3.36</v>
      </c>
      <c r="Q284" s="119">
        <v>3.77</v>
      </c>
      <c r="R284" s="119">
        <v>0.45</v>
      </c>
      <c r="S284" s="119">
        <v>1.1499999999999999</v>
      </c>
      <c r="T284" s="119">
        <v>0.6</v>
      </c>
      <c r="U284" s="119">
        <v>2.48</v>
      </c>
      <c r="V284" s="119">
        <v>0.15</v>
      </c>
      <c r="W284" s="119">
        <v>0.09</v>
      </c>
      <c r="X284" s="119">
        <v>0.28999999999999998</v>
      </c>
      <c r="Y284" s="119">
        <v>0.73</v>
      </c>
      <c r="Z284" s="119">
        <v>0.68</v>
      </c>
      <c r="AA284" s="119">
        <v>0.26</v>
      </c>
      <c r="AB284" s="119">
        <v>0.12</v>
      </c>
      <c r="AC284" s="119">
        <v>0.36</v>
      </c>
      <c r="AD284" s="119">
        <v>0.38</v>
      </c>
      <c r="AE284" s="119">
        <v>0.04</v>
      </c>
      <c r="AF284" s="119">
        <v>0.66</v>
      </c>
      <c r="AG284" s="119">
        <v>0.25</v>
      </c>
      <c r="AH284" s="119">
        <v>1.25</v>
      </c>
      <c r="AI284" s="119">
        <v>0.33</v>
      </c>
      <c r="AJ284" s="119">
        <v>1.36</v>
      </c>
      <c r="AK284" s="119">
        <v>1.42</v>
      </c>
      <c r="AL284" s="119">
        <v>1.98</v>
      </c>
      <c r="AM284" s="119">
        <v>1.99</v>
      </c>
      <c r="AN284" s="119">
        <v>2.08</v>
      </c>
      <c r="AO284" s="119">
        <v>1.2</v>
      </c>
      <c r="AP284" s="119">
        <v>1.41</v>
      </c>
      <c r="AQ284" s="119">
        <v>1.07</v>
      </c>
      <c r="AR284" s="119">
        <v>2.2200000000000002</v>
      </c>
      <c r="AS284" s="119">
        <v>0.75</v>
      </c>
      <c r="AT284" s="119">
        <v>0.99</v>
      </c>
      <c r="AU284" s="119">
        <v>1.03</v>
      </c>
      <c r="AV284" s="119">
        <v>0.32</v>
      </c>
      <c r="AW284" s="119">
        <v>2.4300000000000002</v>
      </c>
      <c r="AX284" s="119">
        <v>3.38</v>
      </c>
      <c r="AY284" s="119">
        <v>0.19</v>
      </c>
      <c r="AZ284" s="119">
        <v>5.18</v>
      </c>
      <c r="BA284" s="119">
        <v>3.74</v>
      </c>
      <c r="BB284" s="119">
        <v>0.93</v>
      </c>
      <c r="BC284" s="119">
        <v>1.65</v>
      </c>
    </row>
    <row r="285" spans="1:55" ht="29.25" x14ac:dyDescent="0.45">
      <c r="A285" s="260">
        <v>281</v>
      </c>
      <c r="B285" s="173" t="s">
        <v>352</v>
      </c>
      <c r="C285" s="120">
        <v>1.65</v>
      </c>
      <c r="D285" s="120">
        <v>1.05</v>
      </c>
      <c r="E285" s="120">
        <v>0.52</v>
      </c>
      <c r="F285" s="120">
        <v>1.36</v>
      </c>
      <c r="G285" s="120">
        <v>0.22</v>
      </c>
      <c r="H285" s="120">
        <v>0.34</v>
      </c>
      <c r="I285" s="120">
        <v>0.03</v>
      </c>
      <c r="J285" s="120">
        <v>0.86</v>
      </c>
      <c r="K285" s="120">
        <v>0.28000000000000003</v>
      </c>
      <c r="L285" s="120">
        <v>0.44</v>
      </c>
      <c r="M285" s="120">
        <v>0.63</v>
      </c>
      <c r="N285" s="120">
        <v>0.46</v>
      </c>
      <c r="O285" s="120">
        <v>0.22</v>
      </c>
      <c r="P285" s="120">
        <v>1.51</v>
      </c>
      <c r="Q285" s="120">
        <v>0.62</v>
      </c>
      <c r="R285" s="120">
        <v>0.21</v>
      </c>
      <c r="S285" s="120">
        <v>0.44</v>
      </c>
      <c r="T285" s="120">
        <v>0.56000000000000005</v>
      </c>
      <c r="U285" s="120">
        <v>0.53</v>
      </c>
      <c r="V285" s="120">
        <v>0.63</v>
      </c>
      <c r="W285" s="120">
        <v>1.43</v>
      </c>
      <c r="X285" s="120">
        <v>0</v>
      </c>
      <c r="Y285" s="120">
        <v>0.31</v>
      </c>
      <c r="Z285" s="120">
        <v>0.24</v>
      </c>
      <c r="AA285" s="120">
        <v>0.95</v>
      </c>
      <c r="AB285" s="120">
        <v>0.19</v>
      </c>
      <c r="AC285" s="120">
        <v>0.76</v>
      </c>
      <c r="AD285" s="120">
        <v>0.19</v>
      </c>
      <c r="AE285" s="120">
        <v>0.84</v>
      </c>
      <c r="AF285" s="120">
        <v>1.61</v>
      </c>
      <c r="AG285" s="120">
        <v>1.65</v>
      </c>
      <c r="AH285" s="120">
        <v>0.93</v>
      </c>
      <c r="AI285" s="120">
        <v>0.24</v>
      </c>
      <c r="AJ285" s="120">
        <v>0.53</v>
      </c>
      <c r="AK285" s="120">
        <v>0.81</v>
      </c>
      <c r="AL285" s="120">
        <v>0.18</v>
      </c>
      <c r="AM285" s="120">
        <v>0.23</v>
      </c>
      <c r="AN285" s="120">
        <v>0.74</v>
      </c>
      <c r="AO285" s="120">
        <v>0.99</v>
      </c>
      <c r="AP285" s="120">
        <v>0.4</v>
      </c>
      <c r="AQ285" s="120">
        <v>1.41</v>
      </c>
      <c r="AR285" s="120">
        <v>0.26</v>
      </c>
      <c r="AS285" s="120">
        <v>0.4</v>
      </c>
      <c r="AT285" s="120">
        <v>0.45</v>
      </c>
      <c r="AU285" s="120">
        <v>1.42</v>
      </c>
      <c r="AV285" s="120">
        <v>0.04</v>
      </c>
      <c r="AW285" s="120">
        <v>0.21</v>
      </c>
      <c r="AX285" s="120">
        <v>0.16</v>
      </c>
      <c r="AY285" s="120">
        <v>0.03</v>
      </c>
      <c r="AZ285" s="120">
        <v>0.11</v>
      </c>
      <c r="BA285" s="120">
        <v>0.16</v>
      </c>
      <c r="BB285" s="120">
        <v>0.12</v>
      </c>
      <c r="BC285" s="120">
        <v>0.03</v>
      </c>
    </row>
    <row r="286" spans="1:55" x14ac:dyDescent="0.45">
      <c r="A286" s="261">
        <v>282</v>
      </c>
      <c r="B286" s="174" t="s">
        <v>353</v>
      </c>
      <c r="C286" s="119">
        <v>7.65</v>
      </c>
      <c r="D286" s="119">
        <v>13.18</v>
      </c>
      <c r="E286" s="119">
        <v>12.39</v>
      </c>
      <c r="F286" s="119">
        <v>14.32</v>
      </c>
      <c r="G286" s="119">
        <v>30.77</v>
      </c>
      <c r="H286" s="119">
        <v>11.11</v>
      </c>
      <c r="I286" s="119">
        <v>12.58</v>
      </c>
      <c r="J286" s="119">
        <v>7.35</v>
      </c>
      <c r="K286" s="119">
        <v>8.2200000000000006</v>
      </c>
      <c r="L286" s="119">
        <v>7.3</v>
      </c>
      <c r="M286" s="119">
        <v>4.0199999999999996</v>
      </c>
      <c r="N286" s="119">
        <v>6.24</v>
      </c>
      <c r="O286" s="119">
        <v>4.83</v>
      </c>
      <c r="P286" s="119">
        <v>6.24</v>
      </c>
      <c r="Q286" s="119">
        <v>5.8</v>
      </c>
      <c r="R286" s="119">
        <v>6.77</v>
      </c>
      <c r="S286" s="119">
        <v>12.27</v>
      </c>
      <c r="T286" s="119">
        <v>15.28</v>
      </c>
      <c r="U286" s="119">
        <v>13.02</v>
      </c>
      <c r="V286" s="119">
        <v>10.050000000000001</v>
      </c>
      <c r="W286" s="119">
        <v>11.52</v>
      </c>
      <c r="X286" s="119">
        <v>10.17</v>
      </c>
      <c r="Y286" s="119">
        <v>6.19</v>
      </c>
      <c r="Z286" s="119">
        <v>7.45</v>
      </c>
      <c r="AA286" s="119">
        <v>9.67</v>
      </c>
      <c r="AB286" s="119">
        <v>16.940000000000001</v>
      </c>
      <c r="AC286" s="119">
        <v>18.329999999999998</v>
      </c>
      <c r="AD286" s="119">
        <v>13.7</v>
      </c>
      <c r="AE286" s="119">
        <v>12.46</v>
      </c>
      <c r="AF286" s="119">
        <v>18.579999999999998</v>
      </c>
      <c r="AG286" s="119">
        <v>11.4</v>
      </c>
      <c r="AH286" s="119">
        <v>10.8</v>
      </c>
      <c r="AI286" s="119">
        <v>6.98</v>
      </c>
      <c r="AJ286" s="119">
        <v>11.86</v>
      </c>
      <c r="AK286" s="119">
        <v>13.43</v>
      </c>
      <c r="AL286" s="119">
        <v>9.07</v>
      </c>
      <c r="AM286" s="119">
        <v>5.7</v>
      </c>
      <c r="AN286" s="119">
        <v>10.63</v>
      </c>
      <c r="AO286" s="119">
        <v>11.15</v>
      </c>
      <c r="AP286" s="119">
        <v>11.02</v>
      </c>
      <c r="AQ286" s="119">
        <v>4.72</v>
      </c>
      <c r="AR286" s="119">
        <v>4.6100000000000003</v>
      </c>
      <c r="AS286" s="119">
        <v>4.2699999999999996</v>
      </c>
      <c r="AT286" s="119">
        <v>3.91</v>
      </c>
      <c r="AU286" s="119">
        <v>9.49</v>
      </c>
      <c r="AV286" s="119">
        <v>5.79</v>
      </c>
      <c r="AW286" s="119">
        <v>12.5</v>
      </c>
      <c r="AX286" s="119">
        <v>5.69</v>
      </c>
      <c r="AY286" s="119">
        <v>11.84</v>
      </c>
      <c r="AZ286" s="119">
        <v>14.46</v>
      </c>
      <c r="BA286" s="119">
        <v>14.4</v>
      </c>
      <c r="BB286" s="119">
        <v>12.4</v>
      </c>
      <c r="BC286" s="119">
        <v>16.14</v>
      </c>
    </row>
    <row r="287" spans="1:55" x14ac:dyDescent="0.45">
      <c r="A287" s="260">
        <v>283</v>
      </c>
      <c r="B287" s="173" t="s">
        <v>354</v>
      </c>
      <c r="C287" s="120">
        <v>0.2</v>
      </c>
      <c r="D287" s="120">
        <v>0.06</v>
      </c>
      <c r="E287" s="120">
        <v>0.16</v>
      </c>
      <c r="F287" s="120">
        <v>0.14000000000000001</v>
      </c>
      <c r="G287" s="120">
        <v>0.33</v>
      </c>
      <c r="H287" s="120">
        <v>0.12</v>
      </c>
      <c r="I287" s="120">
        <v>0.14000000000000001</v>
      </c>
      <c r="J287" s="120">
        <v>0.28000000000000003</v>
      </c>
      <c r="K287" s="120">
        <v>0.37</v>
      </c>
      <c r="L287" s="120">
        <v>0.12</v>
      </c>
      <c r="M287" s="120">
        <v>0.04</v>
      </c>
      <c r="N287" s="120">
        <v>0.03</v>
      </c>
      <c r="O287" s="120">
        <v>0.18</v>
      </c>
      <c r="P287" s="120">
        <v>0.39</v>
      </c>
      <c r="Q287" s="120">
        <v>0.2</v>
      </c>
      <c r="R287" s="120">
        <v>0.26</v>
      </c>
      <c r="S287" s="120">
        <v>0.19</v>
      </c>
      <c r="T287" s="120">
        <v>0.24</v>
      </c>
      <c r="U287" s="120">
        <v>0.22</v>
      </c>
      <c r="V287" s="120">
        <v>7.0000000000000007E-2</v>
      </c>
      <c r="W287" s="120">
        <v>0.13</v>
      </c>
      <c r="X287" s="120">
        <v>0.14000000000000001</v>
      </c>
      <c r="Y287" s="120">
        <v>7.0000000000000007E-2</v>
      </c>
      <c r="Z287" s="120">
        <v>0.09</v>
      </c>
      <c r="AA287" s="120">
        <v>0.1</v>
      </c>
      <c r="AB287" s="120">
        <v>0.12</v>
      </c>
      <c r="AC287" s="120">
        <v>0.2</v>
      </c>
      <c r="AD287" s="120">
        <v>0.15</v>
      </c>
      <c r="AE287" s="120">
        <v>0.26</v>
      </c>
      <c r="AF287" s="120">
        <v>0.17</v>
      </c>
      <c r="AG287" s="120">
        <v>0.2</v>
      </c>
      <c r="AH287" s="120">
        <v>0.21</v>
      </c>
      <c r="AI287" s="120">
        <v>0.15</v>
      </c>
      <c r="AJ287" s="120">
        <v>0.1</v>
      </c>
      <c r="AK287" s="120">
        <v>0.22</v>
      </c>
      <c r="AL287" s="120">
        <v>7.0000000000000007E-2</v>
      </c>
      <c r="AM287" s="120">
        <v>0.08</v>
      </c>
      <c r="AN287" s="120">
        <v>0.11</v>
      </c>
      <c r="AO287" s="120">
        <v>0.54</v>
      </c>
      <c r="AP287" s="120">
        <v>0.15</v>
      </c>
      <c r="AQ287" s="120">
        <v>0.21</v>
      </c>
      <c r="AR287" s="120">
        <v>0.3</v>
      </c>
      <c r="AS287" s="120">
        <v>0.1</v>
      </c>
      <c r="AT287" s="120">
        <v>0.15</v>
      </c>
      <c r="AU287" s="120">
        <v>0.31</v>
      </c>
      <c r="AV287" s="120">
        <v>0.11</v>
      </c>
      <c r="AW287" s="120">
        <v>0.17</v>
      </c>
      <c r="AX287" s="120">
        <v>0.11</v>
      </c>
      <c r="AY287" s="120">
        <v>0.1</v>
      </c>
      <c r="AZ287" s="120">
        <v>0.06</v>
      </c>
      <c r="BA287" s="120">
        <v>0.31</v>
      </c>
      <c r="BB287" s="120">
        <v>0.25</v>
      </c>
      <c r="BC287" s="120">
        <v>0.14000000000000001</v>
      </c>
    </row>
    <row r="288" spans="1:55" ht="29.25" x14ac:dyDescent="0.45">
      <c r="A288" s="261">
        <v>284</v>
      </c>
      <c r="B288" s="174" t="s">
        <v>355</v>
      </c>
      <c r="C288" s="119">
        <v>2.64</v>
      </c>
      <c r="D288" s="119">
        <v>1.69</v>
      </c>
      <c r="E288" s="119">
        <v>0.38</v>
      </c>
      <c r="F288" s="119">
        <v>0.67</v>
      </c>
      <c r="G288" s="119">
        <v>0.65</v>
      </c>
      <c r="H288" s="119">
        <v>4.41</v>
      </c>
      <c r="I288" s="119">
        <v>1.7</v>
      </c>
      <c r="J288" s="119">
        <v>1.64</v>
      </c>
      <c r="K288" s="119">
        <v>3.06</v>
      </c>
      <c r="L288" s="119">
        <v>2.91</v>
      </c>
      <c r="M288" s="119">
        <v>1.1100000000000001</v>
      </c>
      <c r="N288" s="119">
        <v>4.4800000000000004</v>
      </c>
      <c r="O288" s="119">
        <v>0.17</v>
      </c>
      <c r="P288" s="119">
        <v>0.39</v>
      </c>
      <c r="Q288" s="119">
        <v>1.52</v>
      </c>
      <c r="R288" s="119">
        <v>0.52</v>
      </c>
      <c r="S288" s="119">
        <v>1.86</v>
      </c>
      <c r="T288" s="119">
        <v>0.28999999999999998</v>
      </c>
      <c r="U288" s="119">
        <v>0.84</v>
      </c>
      <c r="V288" s="119">
        <v>0.45</v>
      </c>
      <c r="W288" s="119">
        <v>0.32</v>
      </c>
      <c r="X288" s="119">
        <v>2.0499999999999998</v>
      </c>
      <c r="Y288" s="119">
        <v>1.04</v>
      </c>
      <c r="Z288" s="119">
        <v>1.46</v>
      </c>
      <c r="AA288" s="119">
        <v>0.97</v>
      </c>
      <c r="AB288" s="119">
        <v>1.01</v>
      </c>
      <c r="AC288" s="119">
        <v>0.93</v>
      </c>
      <c r="AD288" s="119">
        <v>0.41</v>
      </c>
      <c r="AE288" s="119">
        <v>0.62</v>
      </c>
      <c r="AF288" s="119">
        <v>0.89</v>
      </c>
      <c r="AG288" s="119">
        <v>0.37</v>
      </c>
      <c r="AH288" s="119">
        <v>0.61</v>
      </c>
      <c r="AI288" s="119">
        <v>0.34</v>
      </c>
      <c r="AJ288" s="119">
        <v>0.03</v>
      </c>
      <c r="AK288" s="119">
        <v>0.45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</row>
    <row r="289" spans="1:55" x14ac:dyDescent="0.45">
      <c r="A289" s="260">
        <v>285</v>
      </c>
      <c r="B289" s="173" t="s">
        <v>91</v>
      </c>
      <c r="C289" s="120">
        <v>69.02</v>
      </c>
      <c r="D289" s="120">
        <v>90.66</v>
      </c>
      <c r="E289" s="120">
        <v>129.01</v>
      </c>
      <c r="F289" s="120">
        <v>92.55</v>
      </c>
      <c r="G289" s="120">
        <v>103.88</v>
      </c>
      <c r="H289" s="120">
        <v>99.04</v>
      </c>
      <c r="I289" s="120">
        <v>87.98</v>
      </c>
      <c r="J289" s="120">
        <v>78.260000000000005</v>
      </c>
      <c r="K289" s="120">
        <v>78.28</v>
      </c>
      <c r="L289" s="120">
        <v>87.59</v>
      </c>
      <c r="M289" s="120">
        <v>92.08</v>
      </c>
      <c r="N289" s="120">
        <v>79.650000000000006</v>
      </c>
      <c r="O289" s="120">
        <v>85.51</v>
      </c>
      <c r="P289" s="120">
        <v>87.33</v>
      </c>
      <c r="Q289" s="120">
        <v>106.61</v>
      </c>
      <c r="R289" s="120">
        <v>77.900000000000006</v>
      </c>
      <c r="S289" s="120">
        <v>73.27</v>
      </c>
      <c r="T289" s="120">
        <v>67.09</v>
      </c>
      <c r="U289" s="120">
        <v>71.569999999999993</v>
      </c>
      <c r="V289" s="120">
        <v>80.55</v>
      </c>
      <c r="W289" s="120">
        <v>87.5</v>
      </c>
      <c r="X289" s="120">
        <v>78.75</v>
      </c>
      <c r="Y289" s="120">
        <v>85.1</v>
      </c>
      <c r="Z289" s="120">
        <v>77.680000000000007</v>
      </c>
      <c r="AA289" s="120">
        <v>76.8</v>
      </c>
      <c r="AB289" s="120">
        <v>85.87</v>
      </c>
      <c r="AC289" s="120">
        <v>108.57</v>
      </c>
      <c r="AD289" s="120">
        <v>96.75</v>
      </c>
      <c r="AE289" s="120">
        <v>90.37</v>
      </c>
      <c r="AF289" s="120">
        <v>88.18</v>
      </c>
      <c r="AG289" s="120">
        <v>76.319999999999993</v>
      </c>
      <c r="AH289" s="120">
        <v>99.4</v>
      </c>
      <c r="AI289" s="120">
        <v>105.89</v>
      </c>
      <c r="AJ289" s="120">
        <v>86.93</v>
      </c>
      <c r="AK289" s="120">
        <v>80.150000000000006</v>
      </c>
      <c r="AL289" s="120">
        <v>80.17</v>
      </c>
      <c r="AM289" s="120">
        <v>87.34</v>
      </c>
      <c r="AN289" s="120">
        <v>91.85</v>
      </c>
      <c r="AO289" s="120">
        <v>118.36</v>
      </c>
      <c r="AP289" s="120">
        <v>93.25</v>
      </c>
      <c r="AQ289" s="120">
        <v>109.66</v>
      </c>
      <c r="AR289" s="120">
        <v>118.26</v>
      </c>
      <c r="AS289" s="120">
        <v>106.99</v>
      </c>
      <c r="AT289" s="120">
        <v>110.9</v>
      </c>
      <c r="AU289" s="120">
        <v>116.9</v>
      </c>
      <c r="AV289" s="120">
        <v>114.65</v>
      </c>
      <c r="AW289" s="120">
        <v>95.14</v>
      </c>
      <c r="AX289" s="120">
        <v>91.19</v>
      </c>
      <c r="AY289" s="120">
        <v>102.79</v>
      </c>
      <c r="AZ289" s="120">
        <v>104.97</v>
      </c>
      <c r="BA289" s="120">
        <v>118.81</v>
      </c>
      <c r="BB289" s="120">
        <v>100.43</v>
      </c>
      <c r="BC289" s="120">
        <v>116.18</v>
      </c>
    </row>
    <row r="290" spans="1:55" ht="42" x14ac:dyDescent="0.45">
      <c r="A290" s="261">
        <v>286</v>
      </c>
      <c r="B290" s="174" t="s">
        <v>356</v>
      </c>
      <c r="C290" s="119">
        <v>10.3</v>
      </c>
      <c r="D290" s="119">
        <v>11.35</v>
      </c>
      <c r="E290" s="119">
        <v>16.52</v>
      </c>
      <c r="F290" s="119">
        <v>11.6</v>
      </c>
      <c r="G290" s="119">
        <v>13.86</v>
      </c>
      <c r="H290" s="119">
        <v>11.87</v>
      </c>
      <c r="I290" s="119">
        <v>12.52</v>
      </c>
      <c r="J290" s="119">
        <v>11.4</v>
      </c>
      <c r="K290" s="119">
        <v>10.59</v>
      </c>
      <c r="L290" s="119">
        <v>7.28</v>
      </c>
      <c r="M290" s="119">
        <v>7.04</v>
      </c>
      <c r="N290" s="119">
        <v>9.81</v>
      </c>
      <c r="O290" s="119">
        <v>13.15</v>
      </c>
      <c r="P290" s="119">
        <v>15.31</v>
      </c>
      <c r="Q290" s="119">
        <v>14.15</v>
      </c>
      <c r="R290" s="119">
        <v>8.49</v>
      </c>
      <c r="S290" s="119">
        <v>9.89</v>
      </c>
      <c r="T290" s="119">
        <v>10.57</v>
      </c>
      <c r="U290" s="119">
        <v>16.149999999999999</v>
      </c>
      <c r="V290" s="119">
        <v>7.79</v>
      </c>
      <c r="W290" s="119">
        <v>11.63</v>
      </c>
      <c r="X290" s="119">
        <v>7.45</v>
      </c>
      <c r="Y290" s="119">
        <v>10.94</v>
      </c>
      <c r="Z290" s="119">
        <v>6.53</v>
      </c>
      <c r="AA290" s="119">
        <v>14.49</v>
      </c>
      <c r="AB290" s="119">
        <v>13.3</v>
      </c>
      <c r="AC290" s="119">
        <v>9.08</v>
      </c>
      <c r="AD290" s="119">
        <v>4</v>
      </c>
      <c r="AE290" s="119">
        <v>10.23</v>
      </c>
      <c r="AF290" s="119">
        <v>7.16</v>
      </c>
      <c r="AG290" s="119">
        <v>6.49</v>
      </c>
      <c r="AH290" s="119">
        <v>4.54</v>
      </c>
      <c r="AI290" s="119">
        <v>9.26</v>
      </c>
      <c r="AJ290" s="119">
        <v>9.33</v>
      </c>
      <c r="AK290" s="119">
        <v>6.76</v>
      </c>
      <c r="AL290" s="119">
        <v>6.85</v>
      </c>
      <c r="AM290" s="119">
        <v>4.07</v>
      </c>
      <c r="AN290" s="119">
        <v>4.38</v>
      </c>
      <c r="AO290" s="119">
        <v>7.39</v>
      </c>
      <c r="AP290" s="119">
        <v>5.87</v>
      </c>
      <c r="AQ290" s="119">
        <v>11.18</v>
      </c>
      <c r="AR290" s="119">
        <v>4.92</v>
      </c>
      <c r="AS290" s="119">
        <v>8.9600000000000009</v>
      </c>
      <c r="AT290" s="119">
        <v>9.1999999999999993</v>
      </c>
      <c r="AU290" s="119">
        <v>10.73</v>
      </c>
      <c r="AV290" s="119">
        <v>10.18</v>
      </c>
      <c r="AW290" s="119">
        <v>14.14</v>
      </c>
      <c r="AX290" s="119">
        <v>8.61</v>
      </c>
      <c r="AY290" s="119">
        <v>12.32</v>
      </c>
      <c r="AZ290" s="119">
        <v>7.47</v>
      </c>
      <c r="BA290" s="119">
        <v>8.69</v>
      </c>
      <c r="BB290" s="119">
        <v>5.81</v>
      </c>
      <c r="BC290" s="119">
        <v>7.38</v>
      </c>
    </row>
    <row r="291" spans="1:55" x14ac:dyDescent="0.45">
      <c r="A291" s="260">
        <v>287</v>
      </c>
      <c r="B291" s="173" t="s">
        <v>357</v>
      </c>
      <c r="C291" s="120">
        <v>0.01</v>
      </c>
      <c r="D291" s="120">
        <v>0.02</v>
      </c>
      <c r="E291" s="120">
        <v>0.02</v>
      </c>
      <c r="F291" s="120">
        <v>0.02</v>
      </c>
      <c r="G291" s="120">
        <v>0.03</v>
      </c>
      <c r="H291" s="120">
        <v>0</v>
      </c>
      <c r="I291" s="120">
        <v>0.01</v>
      </c>
      <c r="J291" s="120">
        <v>0</v>
      </c>
      <c r="K291" s="120">
        <v>0.1</v>
      </c>
      <c r="L291" s="120">
        <v>0</v>
      </c>
      <c r="M291" s="120">
        <v>0</v>
      </c>
      <c r="N291" s="120">
        <v>0.02</v>
      </c>
      <c r="O291" s="120">
        <v>0.01</v>
      </c>
      <c r="P291" s="120">
        <v>0</v>
      </c>
      <c r="Q291" s="120">
        <v>0.04</v>
      </c>
      <c r="R291" s="120">
        <v>0.02</v>
      </c>
      <c r="S291" s="120">
        <v>0.02</v>
      </c>
      <c r="T291" s="120">
        <v>0.03</v>
      </c>
      <c r="U291" s="120">
        <v>0</v>
      </c>
      <c r="V291" s="120">
        <v>0.02</v>
      </c>
      <c r="W291" s="120">
        <v>0.01</v>
      </c>
      <c r="X291" s="120">
        <v>0.01</v>
      </c>
      <c r="Y291" s="120">
        <v>0</v>
      </c>
      <c r="Z291" s="120">
        <v>0</v>
      </c>
      <c r="AA291" s="120">
        <v>0.01</v>
      </c>
      <c r="AB291" s="120">
        <v>0.01</v>
      </c>
      <c r="AC291" s="120">
        <v>0</v>
      </c>
      <c r="AD291" s="120">
        <v>0.01</v>
      </c>
      <c r="AE291" s="120">
        <v>0.02</v>
      </c>
      <c r="AF291" s="120">
        <v>0.01</v>
      </c>
      <c r="AG291" s="120">
        <v>0</v>
      </c>
      <c r="AH291" s="120">
        <v>0</v>
      </c>
      <c r="AI291" s="120">
        <v>0.02</v>
      </c>
      <c r="AJ291" s="120">
        <v>0.01</v>
      </c>
      <c r="AK291" s="120">
        <v>0</v>
      </c>
      <c r="AL291" s="120">
        <v>0.03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0.01</v>
      </c>
      <c r="AV291" s="120">
        <v>0</v>
      </c>
      <c r="AW291" s="120">
        <v>0</v>
      </c>
      <c r="AX291" s="120">
        <v>0.03</v>
      </c>
      <c r="AY291" s="116"/>
      <c r="AZ291" s="120">
        <v>0.01</v>
      </c>
      <c r="BA291" s="120">
        <v>0</v>
      </c>
      <c r="BB291" s="120">
        <v>0</v>
      </c>
      <c r="BC291" s="120">
        <v>0.01</v>
      </c>
    </row>
    <row r="292" spans="1:55" x14ac:dyDescent="0.45">
      <c r="A292" s="261">
        <v>288</v>
      </c>
      <c r="B292" s="174" t="s">
        <v>4</v>
      </c>
      <c r="C292" s="119">
        <v>270.91000000000003</v>
      </c>
      <c r="D292" s="119">
        <v>290.94</v>
      </c>
      <c r="E292" s="119">
        <v>339.45</v>
      </c>
      <c r="F292" s="119">
        <v>318.68</v>
      </c>
      <c r="G292" s="119">
        <v>347.44</v>
      </c>
      <c r="H292" s="119">
        <v>333.2</v>
      </c>
      <c r="I292" s="119">
        <v>345.66</v>
      </c>
      <c r="J292" s="119">
        <v>346.64</v>
      </c>
      <c r="K292" s="119">
        <v>330.44</v>
      </c>
      <c r="L292" s="119">
        <v>356.17</v>
      </c>
      <c r="M292" s="119">
        <v>342.27</v>
      </c>
      <c r="N292" s="119">
        <v>391.06</v>
      </c>
      <c r="O292" s="119">
        <v>362.78</v>
      </c>
      <c r="P292" s="119">
        <v>288.14</v>
      </c>
      <c r="Q292" s="119">
        <v>292.58999999999997</v>
      </c>
      <c r="R292" s="119">
        <v>298.95</v>
      </c>
      <c r="S292" s="119">
        <v>296.82</v>
      </c>
      <c r="T292" s="119">
        <v>288.81</v>
      </c>
      <c r="U292" s="119">
        <v>338.7</v>
      </c>
      <c r="V292" s="119">
        <v>257.82</v>
      </c>
      <c r="W292" s="119">
        <v>269.93</v>
      </c>
      <c r="X292" s="119">
        <v>271.07</v>
      </c>
      <c r="Y292" s="119">
        <v>285.37</v>
      </c>
      <c r="Z292" s="119">
        <v>281.69</v>
      </c>
      <c r="AA292" s="119">
        <v>249.8</v>
      </c>
      <c r="AB292" s="119">
        <v>244.91</v>
      </c>
      <c r="AC292" s="119">
        <v>280.92</v>
      </c>
      <c r="AD292" s="119">
        <v>292.52999999999997</v>
      </c>
      <c r="AE292" s="119">
        <v>293.63</v>
      </c>
      <c r="AF292" s="119">
        <v>293.81</v>
      </c>
      <c r="AG292" s="119">
        <v>272.56</v>
      </c>
      <c r="AH292" s="119">
        <v>272.37</v>
      </c>
      <c r="AI292" s="119">
        <v>297.58</v>
      </c>
      <c r="AJ292" s="119">
        <v>272.85000000000002</v>
      </c>
      <c r="AK292" s="119">
        <v>301.33999999999997</v>
      </c>
      <c r="AL292" s="119">
        <v>301.88</v>
      </c>
      <c r="AM292" s="119">
        <v>261.07</v>
      </c>
      <c r="AN292" s="119">
        <v>285.75</v>
      </c>
      <c r="AO292" s="119">
        <v>355.71</v>
      </c>
      <c r="AP292" s="119">
        <v>328.03</v>
      </c>
      <c r="AQ292" s="119">
        <v>388.76</v>
      </c>
      <c r="AR292" s="119">
        <v>362.61</v>
      </c>
      <c r="AS292" s="119">
        <v>333.02</v>
      </c>
      <c r="AT292" s="119">
        <v>350.26</v>
      </c>
      <c r="AU292" s="119">
        <v>369.03</v>
      </c>
      <c r="AV292" s="119">
        <v>332.56</v>
      </c>
      <c r="AW292" s="119">
        <v>327.08999999999997</v>
      </c>
      <c r="AX292" s="119">
        <v>320.37</v>
      </c>
      <c r="AY292" s="119">
        <v>307.37</v>
      </c>
      <c r="AZ292" s="119">
        <v>308.07</v>
      </c>
      <c r="BA292" s="119">
        <v>386.44</v>
      </c>
      <c r="BB292" s="119">
        <v>314.25</v>
      </c>
      <c r="BC292" s="119">
        <v>374.23</v>
      </c>
    </row>
    <row r="293" spans="1:55" ht="29.25" x14ac:dyDescent="0.45">
      <c r="A293" s="260">
        <v>289</v>
      </c>
      <c r="B293" s="173" t="s">
        <v>358</v>
      </c>
      <c r="C293" s="120">
        <v>8.57</v>
      </c>
      <c r="D293" s="120">
        <v>10.35</v>
      </c>
      <c r="E293" s="120">
        <v>11.22</v>
      </c>
      <c r="F293" s="120">
        <v>12.41</v>
      </c>
      <c r="G293" s="120">
        <v>11.17</v>
      </c>
      <c r="H293" s="120">
        <v>11.93</v>
      </c>
      <c r="I293" s="120">
        <v>10.81</v>
      </c>
      <c r="J293" s="120">
        <v>19.489999999999998</v>
      </c>
      <c r="K293" s="120">
        <v>13.1</v>
      </c>
      <c r="L293" s="120">
        <v>12.58</v>
      </c>
      <c r="M293" s="120">
        <v>11.31</v>
      </c>
      <c r="N293" s="120">
        <v>11.54</v>
      </c>
      <c r="O293" s="120">
        <v>9.6199999999999992</v>
      </c>
      <c r="P293" s="120">
        <v>13.21</v>
      </c>
      <c r="Q293" s="120">
        <v>12.66</v>
      </c>
      <c r="R293" s="120">
        <v>10.25</v>
      </c>
      <c r="S293" s="120">
        <v>11.16</v>
      </c>
      <c r="T293" s="120">
        <v>7.77</v>
      </c>
      <c r="U293" s="120">
        <v>7.26</v>
      </c>
      <c r="V293" s="120">
        <v>6.93</v>
      </c>
      <c r="W293" s="120">
        <v>7.45</v>
      </c>
      <c r="X293" s="120">
        <v>6.39</v>
      </c>
      <c r="Y293" s="120">
        <v>6.25</v>
      </c>
      <c r="Z293" s="120">
        <v>7.04</v>
      </c>
      <c r="AA293" s="120">
        <v>5.49</v>
      </c>
      <c r="AB293" s="120">
        <v>7.57</v>
      </c>
      <c r="AC293" s="120">
        <v>8.0500000000000007</v>
      </c>
      <c r="AD293" s="120">
        <v>4.8600000000000003</v>
      </c>
      <c r="AE293" s="120">
        <v>12.53</v>
      </c>
      <c r="AF293" s="120">
        <v>9.73</v>
      </c>
      <c r="AG293" s="120">
        <v>8.9</v>
      </c>
      <c r="AH293" s="120">
        <v>7.53</v>
      </c>
      <c r="AI293" s="120">
        <v>7.4</v>
      </c>
      <c r="AJ293" s="120">
        <v>6.25</v>
      </c>
      <c r="AK293" s="120">
        <v>6.51</v>
      </c>
      <c r="AL293" s="120">
        <v>7.68</v>
      </c>
      <c r="AM293" s="120">
        <v>7.93</v>
      </c>
      <c r="AN293" s="120">
        <v>8.81</v>
      </c>
      <c r="AO293" s="120">
        <v>10.029999999999999</v>
      </c>
      <c r="AP293" s="120">
        <v>9.39</v>
      </c>
      <c r="AQ293" s="120">
        <v>14.54</v>
      </c>
      <c r="AR293" s="120">
        <v>9.15</v>
      </c>
      <c r="AS293" s="120">
        <v>6.12</v>
      </c>
      <c r="AT293" s="120">
        <v>6.89</v>
      </c>
      <c r="AU293" s="120">
        <v>7.66</v>
      </c>
      <c r="AV293" s="120">
        <v>7.79</v>
      </c>
      <c r="AW293" s="120">
        <v>10.71</v>
      </c>
      <c r="AX293" s="120">
        <v>8.75</v>
      </c>
      <c r="AY293" s="120">
        <v>6.4</v>
      </c>
      <c r="AZ293" s="120">
        <v>10.68</v>
      </c>
      <c r="BA293" s="120">
        <v>21.25</v>
      </c>
      <c r="BB293" s="120">
        <v>14.79</v>
      </c>
      <c r="BC293" s="120">
        <v>13.03</v>
      </c>
    </row>
    <row r="294" spans="1:55" x14ac:dyDescent="0.45">
      <c r="A294" s="261">
        <v>290</v>
      </c>
      <c r="B294" s="174" t="s">
        <v>106</v>
      </c>
      <c r="C294" s="119">
        <v>8.44</v>
      </c>
      <c r="D294" s="119">
        <v>14.38</v>
      </c>
      <c r="E294" s="119">
        <v>8.1</v>
      </c>
      <c r="F294" s="119">
        <v>7.47</v>
      </c>
      <c r="G294" s="119">
        <v>5.77</v>
      </c>
      <c r="H294" s="119">
        <v>5.63</v>
      </c>
      <c r="I294" s="119">
        <v>5.12</v>
      </c>
      <c r="J294" s="119">
        <v>6.47</v>
      </c>
      <c r="K294" s="119">
        <v>3.89</v>
      </c>
      <c r="L294" s="119">
        <v>7.71</v>
      </c>
      <c r="M294" s="119">
        <v>3.59</v>
      </c>
      <c r="N294" s="119">
        <v>4.32</v>
      </c>
      <c r="O294" s="119">
        <v>4.28</v>
      </c>
      <c r="P294" s="119">
        <v>4.99</v>
      </c>
      <c r="Q294" s="119">
        <v>2.78</v>
      </c>
      <c r="R294" s="119">
        <v>2.21</v>
      </c>
      <c r="S294" s="119">
        <v>2.85</v>
      </c>
      <c r="T294" s="119">
        <v>3.78</v>
      </c>
      <c r="U294" s="119">
        <v>3.71</v>
      </c>
      <c r="V294" s="119">
        <v>3.74</v>
      </c>
      <c r="W294" s="119">
        <v>5.9</v>
      </c>
      <c r="X294" s="119">
        <v>4.29</v>
      </c>
      <c r="Y294" s="119">
        <v>5.07</v>
      </c>
      <c r="Z294" s="119">
        <v>4.92</v>
      </c>
      <c r="AA294" s="119">
        <v>3.75</v>
      </c>
      <c r="AB294" s="119">
        <v>7.86</v>
      </c>
      <c r="AC294" s="119">
        <v>8.1199999999999992</v>
      </c>
      <c r="AD294" s="119">
        <v>6.63</v>
      </c>
      <c r="AE294" s="119">
        <v>6.99</v>
      </c>
      <c r="AF294" s="119">
        <v>6.67</v>
      </c>
      <c r="AG294" s="119">
        <v>6.68</v>
      </c>
      <c r="AH294" s="119">
        <v>22.96</v>
      </c>
      <c r="AI294" s="119">
        <v>8.92</v>
      </c>
      <c r="AJ294" s="119">
        <v>4.2300000000000004</v>
      </c>
      <c r="AK294" s="119">
        <v>6.65</v>
      </c>
      <c r="AL294" s="119">
        <v>4.57</v>
      </c>
      <c r="AM294" s="119">
        <v>6.13</v>
      </c>
      <c r="AN294" s="119">
        <v>7.48</v>
      </c>
      <c r="AO294" s="119">
        <v>11.64</v>
      </c>
      <c r="AP294" s="119">
        <v>7.63</v>
      </c>
      <c r="AQ294" s="119">
        <v>10.85</v>
      </c>
      <c r="AR294" s="119">
        <v>11.69</v>
      </c>
      <c r="AS294" s="119">
        <v>9.32</v>
      </c>
      <c r="AT294" s="119">
        <v>5.76</v>
      </c>
      <c r="AU294" s="119">
        <v>8.36</v>
      </c>
      <c r="AV294" s="119">
        <v>12.05</v>
      </c>
      <c r="AW294" s="119">
        <v>8.2899999999999991</v>
      </c>
      <c r="AX294" s="119">
        <v>4.76</v>
      </c>
      <c r="AY294" s="119">
        <v>6.98</v>
      </c>
      <c r="AZ294" s="119">
        <v>6.42</v>
      </c>
      <c r="BA294" s="119">
        <v>10.98</v>
      </c>
      <c r="BB294" s="119">
        <v>6.49</v>
      </c>
      <c r="BC294" s="119">
        <v>6.8</v>
      </c>
    </row>
    <row r="295" spans="1:55" x14ac:dyDescent="0.45">
      <c r="A295" s="260">
        <v>291</v>
      </c>
      <c r="B295" s="173" t="s">
        <v>359</v>
      </c>
      <c r="C295" s="120">
        <v>1.04</v>
      </c>
      <c r="D295" s="120">
        <v>2.2599999999999998</v>
      </c>
      <c r="E295" s="120">
        <v>0.88</v>
      </c>
      <c r="F295" s="120">
        <v>1.99</v>
      </c>
      <c r="G295" s="120">
        <v>1.44</v>
      </c>
      <c r="H295" s="120">
        <v>2.4</v>
      </c>
      <c r="I295" s="120">
        <v>1.68</v>
      </c>
      <c r="J295" s="120">
        <v>1.92</v>
      </c>
      <c r="K295" s="120">
        <v>2.08</v>
      </c>
      <c r="L295" s="120">
        <v>3.4</v>
      </c>
      <c r="M295" s="120">
        <v>1.21</v>
      </c>
      <c r="N295" s="120">
        <v>2.74</v>
      </c>
      <c r="O295" s="120">
        <v>0.93</v>
      </c>
      <c r="P295" s="120">
        <v>0.88</v>
      </c>
      <c r="Q295" s="120">
        <v>1.48</v>
      </c>
      <c r="R295" s="120">
        <v>1.25</v>
      </c>
      <c r="S295" s="120">
        <v>1.4</v>
      </c>
      <c r="T295" s="120">
        <v>2.12</v>
      </c>
      <c r="U295" s="120">
        <v>1.68</v>
      </c>
      <c r="V295" s="120">
        <v>2.04</v>
      </c>
      <c r="W295" s="120">
        <v>1.27</v>
      </c>
      <c r="X295" s="120">
        <v>1.18</v>
      </c>
      <c r="Y295" s="120">
        <v>1.21</v>
      </c>
      <c r="Z295" s="120">
        <v>2.16</v>
      </c>
      <c r="AA295" s="120">
        <v>1.1499999999999999</v>
      </c>
      <c r="AB295" s="120">
        <v>0.9</v>
      </c>
      <c r="AC295" s="120">
        <v>0.31</v>
      </c>
      <c r="AD295" s="120">
        <v>0.34</v>
      </c>
      <c r="AE295" s="120">
        <v>1.36</v>
      </c>
      <c r="AF295" s="120">
        <v>1.4</v>
      </c>
      <c r="AG295" s="120">
        <v>0.2</v>
      </c>
      <c r="AH295" s="120">
        <v>1.02</v>
      </c>
      <c r="AI295" s="120">
        <v>0.84</v>
      </c>
      <c r="AJ295" s="120">
        <v>1.86</v>
      </c>
      <c r="AK295" s="120">
        <v>1.69</v>
      </c>
      <c r="AL295" s="120">
        <v>0.92</v>
      </c>
      <c r="AM295" s="120">
        <v>0.88</v>
      </c>
      <c r="AN295" s="120">
        <v>0.5</v>
      </c>
      <c r="AO295" s="120">
        <v>1.53</v>
      </c>
      <c r="AP295" s="120">
        <v>1.83</v>
      </c>
      <c r="AQ295" s="120">
        <v>0.84</v>
      </c>
      <c r="AR295" s="120">
        <v>1.35</v>
      </c>
      <c r="AS295" s="120">
        <v>0.39</v>
      </c>
      <c r="AT295" s="120">
        <v>1.4</v>
      </c>
      <c r="AU295" s="120">
        <v>2.54</v>
      </c>
      <c r="AV295" s="120">
        <v>0.63</v>
      </c>
      <c r="AW295" s="120">
        <v>1.89</v>
      </c>
      <c r="AX295" s="120">
        <v>3.22</v>
      </c>
      <c r="AY295" s="120">
        <v>1.89</v>
      </c>
      <c r="AZ295" s="120">
        <v>0.68</v>
      </c>
      <c r="BA295" s="120">
        <v>1.1499999999999999</v>
      </c>
      <c r="BB295" s="120">
        <v>2.12</v>
      </c>
      <c r="BC295" s="120">
        <v>2.02</v>
      </c>
    </row>
    <row r="296" spans="1:55" ht="29.25" x14ac:dyDescent="0.45">
      <c r="A296" s="261">
        <v>292</v>
      </c>
      <c r="B296" s="174" t="s">
        <v>360</v>
      </c>
      <c r="C296" s="117"/>
      <c r="D296" s="117"/>
      <c r="E296" s="119">
        <v>0.04</v>
      </c>
      <c r="F296" s="119">
        <v>0.02</v>
      </c>
      <c r="G296" s="119">
        <v>0.05</v>
      </c>
      <c r="H296" s="119">
        <v>0</v>
      </c>
      <c r="I296" s="119">
        <v>0</v>
      </c>
      <c r="J296" s="119">
        <v>0</v>
      </c>
      <c r="K296" s="119">
        <v>0.02</v>
      </c>
      <c r="L296" s="119">
        <v>0</v>
      </c>
      <c r="M296" s="119">
        <v>0.01</v>
      </c>
      <c r="N296" s="119">
        <v>0.02</v>
      </c>
      <c r="O296" s="117"/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7"/>
      <c r="AB296" s="119">
        <v>0</v>
      </c>
      <c r="AC296" s="119">
        <v>0</v>
      </c>
      <c r="AD296" s="119">
        <v>0</v>
      </c>
      <c r="AE296" s="119">
        <v>0</v>
      </c>
      <c r="AF296" s="119">
        <v>0</v>
      </c>
      <c r="AG296" s="119">
        <v>0.12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  <c r="AZ296" s="119">
        <v>0</v>
      </c>
      <c r="BA296" s="119">
        <v>0</v>
      </c>
      <c r="BB296" s="119">
        <v>0</v>
      </c>
      <c r="BC296" s="119">
        <v>0</v>
      </c>
    </row>
    <row r="297" spans="1:55" ht="29.25" x14ac:dyDescent="0.45">
      <c r="A297" s="260">
        <v>293</v>
      </c>
      <c r="B297" s="173" t="s">
        <v>0</v>
      </c>
      <c r="C297" s="118">
        <v>1818.87</v>
      </c>
      <c r="D297" s="118">
        <v>1753.05</v>
      </c>
      <c r="E297" s="118">
        <v>1968.78</v>
      </c>
      <c r="F297" s="118">
        <v>1786.06</v>
      </c>
      <c r="G297" s="118">
        <v>2067.23</v>
      </c>
      <c r="H297" s="118">
        <v>2056.87</v>
      </c>
      <c r="I297" s="118">
        <v>2029.11</v>
      </c>
      <c r="J297" s="118">
        <v>1992.6</v>
      </c>
      <c r="K297" s="118">
        <v>2073.5700000000002</v>
      </c>
      <c r="L297" s="118">
        <v>2216.58</v>
      </c>
      <c r="M297" s="118">
        <v>2050.31</v>
      </c>
      <c r="N297" s="118">
        <v>2077.83</v>
      </c>
      <c r="O297" s="118">
        <v>1927.15</v>
      </c>
      <c r="P297" s="118">
        <v>1842.94</v>
      </c>
      <c r="Q297" s="118">
        <v>2079.41</v>
      </c>
      <c r="R297" s="118">
        <v>1936.83</v>
      </c>
      <c r="S297" s="118">
        <v>2076.0100000000002</v>
      </c>
      <c r="T297" s="118">
        <v>2052.13</v>
      </c>
      <c r="U297" s="118">
        <v>2056.7399999999998</v>
      </c>
      <c r="V297" s="118">
        <v>1954.23</v>
      </c>
      <c r="W297" s="118">
        <v>2095.81</v>
      </c>
      <c r="X297" s="118">
        <v>2185.6</v>
      </c>
      <c r="Y297" s="118">
        <v>1920.56</v>
      </c>
      <c r="Z297" s="118">
        <v>1928.55</v>
      </c>
      <c r="AA297" s="118">
        <v>1763.4</v>
      </c>
      <c r="AB297" s="118">
        <v>1848.65</v>
      </c>
      <c r="AC297" s="118">
        <v>2050.16</v>
      </c>
      <c r="AD297" s="118">
        <v>1806.22</v>
      </c>
      <c r="AE297" s="118">
        <v>2149.08</v>
      </c>
      <c r="AF297" s="118">
        <v>2149.9699999999998</v>
      </c>
      <c r="AG297" s="118">
        <v>2056.85</v>
      </c>
      <c r="AH297" s="118">
        <v>2240.5100000000002</v>
      </c>
      <c r="AI297" s="118">
        <v>2234.84</v>
      </c>
      <c r="AJ297" s="118">
        <v>2083.31</v>
      </c>
      <c r="AK297" s="118">
        <v>2119.5100000000002</v>
      </c>
      <c r="AL297" s="118">
        <v>1997.12</v>
      </c>
      <c r="AM297" s="118">
        <v>1931.52</v>
      </c>
      <c r="AN297" s="118">
        <v>1959.37</v>
      </c>
      <c r="AO297" s="118">
        <v>2202.0500000000002</v>
      </c>
      <c r="AP297" s="118">
        <v>1872.8</v>
      </c>
      <c r="AQ297" s="118">
        <v>2343.71</v>
      </c>
      <c r="AR297" s="118">
        <v>2326.1999999999998</v>
      </c>
      <c r="AS297" s="118">
        <v>2295.12</v>
      </c>
      <c r="AT297" s="118">
        <v>2412.5100000000002</v>
      </c>
      <c r="AU297" s="118">
        <v>2364.7399999999998</v>
      </c>
      <c r="AV297" s="118">
        <v>2314.92</v>
      </c>
      <c r="AW297" s="118">
        <v>2346.54</v>
      </c>
      <c r="AX297" s="118">
        <v>2200.9299999999998</v>
      </c>
      <c r="AY297" s="118">
        <v>2149.63</v>
      </c>
      <c r="AZ297" s="118">
        <v>2052.9699999999998</v>
      </c>
      <c r="BA297" s="118">
        <v>2439.11</v>
      </c>
      <c r="BB297" s="118">
        <v>2048.62</v>
      </c>
      <c r="BC297" s="118">
        <v>2435.33</v>
      </c>
    </row>
    <row r="298" spans="1:55" x14ac:dyDescent="0.45">
      <c r="A298" s="261">
        <v>294</v>
      </c>
      <c r="B298" s="174" t="s">
        <v>361</v>
      </c>
      <c r="C298" s="119">
        <v>3.9</v>
      </c>
      <c r="D298" s="119">
        <v>3.76</v>
      </c>
      <c r="E298" s="119">
        <v>4.2300000000000004</v>
      </c>
      <c r="F298" s="119">
        <v>3.82</v>
      </c>
      <c r="G298" s="119">
        <v>5.73</v>
      </c>
      <c r="H298" s="119">
        <v>5.28</v>
      </c>
      <c r="I298" s="119">
        <v>4.57</v>
      </c>
      <c r="J298" s="119">
        <v>4.53</v>
      </c>
      <c r="K298" s="119">
        <v>3.08</v>
      </c>
      <c r="L298" s="119">
        <v>4.5999999999999996</v>
      </c>
      <c r="M298" s="119">
        <v>4.3600000000000003</v>
      </c>
      <c r="N298" s="119">
        <v>4.17</v>
      </c>
      <c r="O298" s="119">
        <v>5.58</v>
      </c>
      <c r="P298" s="119">
        <v>3.79</v>
      </c>
      <c r="Q298" s="119">
        <v>3.25</v>
      </c>
      <c r="R298" s="119">
        <v>2.59</v>
      </c>
      <c r="S298" s="119">
        <v>2.82</v>
      </c>
      <c r="T298" s="119">
        <v>4.26</v>
      </c>
      <c r="U298" s="119">
        <v>3.61</v>
      </c>
      <c r="V298" s="119">
        <v>2.74</v>
      </c>
      <c r="W298" s="119">
        <v>2.91</v>
      </c>
      <c r="X298" s="119">
        <v>4.33</v>
      </c>
      <c r="Y298" s="119">
        <v>4.05</v>
      </c>
      <c r="Z298" s="119">
        <v>2.3199999999999998</v>
      </c>
      <c r="AA298" s="119">
        <v>3.18</v>
      </c>
      <c r="AB298" s="119">
        <v>2.23</v>
      </c>
      <c r="AC298" s="119">
        <v>3.47</v>
      </c>
      <c r="AD298" s="119">
        <v>2.35</v>
      </c>
      <c r="AE298" s="119">
        <v>2.14</v>
      </c>
      <c r="AF298" s="119">
        <v>3.69</v>
      </c>
      <c r="AG298" s="119">
        <v>1.93</v>
      </c>
      <c r="AH298" s="119">
        <v>2.99</v>
      </c>
      <c r="AI298" s="119">
        <v>3.12</v>
      </c>
      <c r="AJ298" s="119">
        <v>2.89</v>
      </c>
      <c r="AK298" s="119">
        <v>3.05</v>
      </c>
      <c r="AL298" s="119">
        <v>2.86</v>
      </c>
      <c r="AM298" s="119">
        <v>1.75</v>
      </c>
      <c r="AN298" s="119">
        <v>1.98</v>
      </c>
      <c r="AO298" s="119">
        <v>1.69</v>
      </c>
      <c r="AP298" s="119">
        <v>1.9</v>
      </c>
      <c r="AQ298" s="119">
        <v>2.09</v>
      </c>
      <c r="AR298" s="119">
        <v>3.35</v>
      </c>
      <c r="AS298" s="119">
        <v>3</v>
      </c>
      <c r="AT298" s="119">
        <v>3.91</v>
      </c>
      <c r="AU298" s="119">
        <v>2.27</v>
      </c>
      <c r="AV298" s="119">
        <v>3.04</v>
      </c>
      <c r="AW298" s="119">
        <v>3.61</v>
      </c>
      <c r="AX298" s="119">
        <v>2.2599999999999998</v>
      </c>
      <c r="AY298" s="119">
        <v>1.97</v>
      </c>
      <c r="AZ298" s="119">
        <v>1.87</v>
      </c>
      <c r="BA298" s="119">
        <v>2.08</v>
      </c>
      <c r="BB298" s="119">
        <v>3.39</v>
      </c>
      <c r="BC298" s="119">
        <v>1.44</v>
      </c>
    </row>
    <row r="299" spans="1:55" ht="42" x14ac:dyDescent="0.45">
      <c r="A299" s="260">
        <v>295</v>
      </c>
      <c r="B299" s="173" t="s">
        <v>362</v>
      </c>
      <c r="C299" s="120">
        <v>0.76</v>
      </c>
      <c r="D299" s="120">
        <v>1.51</v>
      </c>
      <c r="E299" s="120">
        <v>1.31</v>
      </c>
      <c r="F299" s="120">
        <v>1.45</v>
      </c>
      <c r="G299" s="120">
        <v>1.1299999999999999</v>
      </c>
      <c r="H299" s="120">
        <v>1.61</v>
      </c>
      <c r="I299" s="120">
        <v>1.25</v>
      </c>
      <c r="J299" s="120">
        <v>1.63</v>
      </c>
      <c r="K299" s="120">
        <v>0.62</v>
      </c>
      <c r="L299" s="120">
        <v>0.66</v>
      </c>
      <c r="M299" s="120">
        <v>0.53</v>
      </c>
      <c r="N299" s="120">
        <v>1.75</v>
      </c>
      <c r="O299" s="120">
        <v>0.9</v>
      </c>
      <c r="P299" s="120">
        <v>0.46</v>
      </c>
      <c r="Q299" s="120">
        <v>0.41</v>
      </c>
      <c r="R299" s="120">
        <v>1.1299999999999999</v>
      </c>
      <c r="S299" s="120">
        <v>1.21</v>
      </c>
      <c r="T299" s="120">
        <v>0.67</v>
      </c>
      <c r="U299" s="120">
        <v>2.2999999999999998</v>
      </c>
      <c r="V299" s="120">
        <v>0.79</v>
      </c>
      <c r="W299" s="120">
        <v>0.16</v>
      </c>
      <c r="X299" s="120">
        <v>0.69</v>
      </c>
      <c r="Y299" s="120">
        <v>0.3</v>
      </c>
      <c r="Z299" s="120">
        <v>0.04</v>
      </c>
      <c r="AA299" s="120">
        <v>0.51</v>
      </c>
      <c r="AB299" s="120">
        <v>0.37</v>
      </c>
      <c r="AC299" s="120">
        <v>0.24</v>
      </c>
      <c r="AD299" s="120">
        <v>0.42</v>
      </c>
      <c r="AE299" s="120">
        <v>0.35</v>
      </c>
      <c r="AF299" s="120">
        <v>0.59</v>
      </c>
      <c r="AG299" s="120">
        <v>0.48</v>
      </c>
      <c r="AH299" s="120">
        <v>2.86</v>
      </c>
      <c r="AI299" s="120">
        <v>0.18</v>
      </c>
      <c r="AJ299" s="120">
        <v>0.2</v>
      </c>
      <c r="AK299" s="120">
        <v>0.45</v>
      </c>
      <c r="AL299" s="120">
        <v>0.16</v>
      </c>
      <c r="AM299" s="120">
        <v>0.24</v>
      </c>
      <c r="AN299" s="120">
        <v>0.35</v>
      </c>
      <c r="AO299" s="120">
        <v>0.28000000000000003</v>
      </c>
      <c r="AP299" s="120">
        <v>0.47</v>
      </c>
      <c r="AQ299" s="120">
        <v>0.34</v>
      </c>
      <c r="AR299" s="120">
        <v>1</v>
      </c>
      <c r="AS299" s="120">
        <v>0.69</v>
      </c>
      <c r="AT299" s="120">
        <v>0.6</v>
      </c>
      <c r="AU299" s="120">
        <v>0.37</v>
      </c>
      <c r="AV299" s="120">
        <v>0.63</v>
      </c>
      <c r="AW299" s="120">
        <v>0.76</v>
      </c>
      <c r="AX299" s="120">
        <v>0.5</v>
      </c>
      <c r="AY299" s="120">
        <v>0.85</v>
      </c>
      <c r="AZ299" s="120">
        <v>1.36</v>
      </c>
      <c r="BA299" s="120">
        <v>1.07</v>
      </c>
      <c r="BB299" s="120">
        <v>0.83</v>
      </c>
      <c r="BC299" s="120">
        <v>1.35</v>
      </c>
    </row>
    <row r="300" spans="1:55" ht="29.25" x14ac:dyDescent="0.45">
      <c r="A300" s="261">
        <v>296</v>
      </c>
      <c r="B300" s="174" t="s">
        <v>363</v>
      </c>
      <c r="C300" s="117"/>
      <c r="D300" s="119">
        <v>0</v>
      </c>
      <c r="E300" s="119">
        <v>0</v>
      </c>
      <c r="F300" s="119">
        <v>0</v>
      </c>
      <c r="G300" s="119">
        <v>0.12</v>
      </c>
      <c r="H300" s="119">
        <v>0</v>
      </c>
      <c r="I300" s="119">
        <v>0.03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0.01</v>
      </c>
      <c r="P300" s="119">
        <v>0.01</v>
      </c>
      <c r="Q300" s="119">
        <v>0.06</v>
      </c>
      <c r="R300" s="119">
        <v>0.04</v>
      </c>
      <c r="S300" s="119">
        <v>0</v>
      </c>
      <c r="T300" s="119">
        <v>0</v>
      </c>
      <c r="U300" s="119">
        <v>0</v>
      </c>
      <c r="V300" s="119">
        <v>0</v>
      </c>
      <c r="W300" s="119">
        <v>0.06</v>
      </c>
      <c r="X300" s="119">
        <v>7.0000000000000007E-2</v>
      </c>
      <c r="Y300" s="119">
        <v>0.01</v>
      </c>
      <c r="Z300" s="119">
        <v>0.01</v>
      </c>
      <c r="AA300" s="119">
        <v>0.03</v>
      </c>
      <c r="AB300" s="119">
        <v>0</v>
      </c>
      <c r="AC300" s="119">
        <v>0.02</v>
      </c>
      <c r="AD300" s="119">
        <v>0</v>
      </c>
      <c r="AE300" s="119">
        <v>0.04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0.1</v>
      </c>
      <c r="AL300" s="119">
        <v>0</v>
      </c>
      <c r="AM300" s="117"/>
      <c r="AN300" s="119">
        <v>0.02</v>
      </c>
      <c r="AO300" s="119">
        <v>0.02</v>
      </c>
      <c r="AP300" s="119">
        <v>0.04</v>
      </c>
      <c r="AQ300" s="119">
        <v>0.02</v>
      </c>
      <c r="AR300" s="119">
        <v>0.04</v>
      </c>
      <c r="AS300" s="119">
        <v>0</v>
      </c>
      <c r="AT300" s="119">
        <v>0.03</v>
      </c>
      <c r="AU300" s="119">
        <v>0.02</v>
      </c>
      <c r="AV300" s="119">
        <v>0</v>
      </c>
      <c r="AW300" s="119">
        <v>0.01</v>
      </c>
      <c r="AX300" s="119">
        <v>0.05</v>
      </c>
      <c r="AY300" s="119">
        <v>0.04</v>
      </c>
      <c r="AZ300" s="119">
        <v>0</v>
      </c>
      <c r="BA300" s="119">
        <v>0</v>
      </c>
      <c r="BB300" s="119">
        <v>0.02</v>
      </c>
      <c r="BC300" s="119">
        <v>0.04</v>
      </c>
    </row>
    <row r="301" spans="1:55" ht="29.25" x14ac:dyDescent="0.45">
      <c r="A301" s="260">
        <v>297</v>
      </c>
      <c r="B301" s="173" t="s">
        <v>364</v>
      </c>
      <c r="C301" s="120">
        <v>0.11</v>
      </c>
      <c r="D301" s="120">
        <v>0.01</v>
      </c>
      <c r="E301" s="120">
        <v>0.06</v>
      </c>
      <c r="F301" s="120">
        <v>0.04</v>
      </c>
      <c r="G301" s="120">
        <v>0.02</v>
      </c>
      <c r="H301" s="120">
        <v>0.02</v>
      </c>
      <c r="I301" s="120">
        <v>0.12</v>
      </c>
      <c r="J301" s="120">
        <v>0.15</v>
      </c>
      <c r="K301" s="120">
        <v>0.17</v>
      </c>
      <c r="L301" s="120">
        <v>0.18</v>
      </c>
      <c r="M301" s="120">
        <v>0.01</v>
      </c>
      <c r="N301" s="120">
        <v>0.04</v>
      </c>
      <c r="O301" s="120">
        <v>0.02</v>
      </c>
      <c r="P301" s="120">
        <v>0.01</v>
      </c>
      <c r="Q301" s="120">
        <v>0.19</v>
      </c>
      <c r="R301" s="120">
        <v>0</v>
      </c>
      <c r="S301" s="120">
        <v>0.19</v>
      </c>
      <c r="T301" s="120">
        <v>0.01</v>
      </c>
      <c r="U301" s="120">
        <v>0.08</v>
      </c>
      <c r="V301" s="120">
        <v>0</v>
      </c>
      <c r="W301" s="120">
        <v>0.04</v>
      </c>
      <c r="X301" s="120">
        <v>0.05</v>
      </c>
      <c r="Y301" s="120">
        <v>0.02</v>
      </c>
      <c r="Z301" s="120">
        <v>7.0000000000000007E-2</v>
      </c>
      <c r="AA301" s="120">
        <v>0.15</v>
      </c>
      <c r="AB301" s="120">
        <v>0.02</v>
      </c>
      <c r="AC301" s="120">
        <v>0.02</v>
      </c>
      <c r="AD301" s="120">
        <v>7.0000000000000007E-2</v>
      </c>
      <c r="AE301" s="120">
        <v>0.16</v>
      </c>
      <c r="AF301" s="120">
        <v>7.0000000000000007E-2</v>
      </c>
      <c r="AG301" s="120">
        <v>0</v>
      </c>
      <c r="AH301" s="120">
        <v>0.11</v>
      </c>
      <c r="AI301" s="120">
        <v>0</v>
      </c>
      <c r="AJ301" s="120">
        <v>0.21</v>
      </c>
      <c r="AK301" s="120">
        <v>0</v>
      </c>
      <c r="AL301" s="120">
        <v>0.17</v>
      </c>
      <c r="AM301" s="120">
        <v>0.01</v>
      </c>
      <c r="AN301" s="120">
        <v>0.04</v>
      </c>
      <c r="AO301" s="120">
        <v>0.02</v>
      </c>
      <c r="AP301" s="120">
        <v>0.01</v>
      </c>
      <c r="AQ301" s="120">
        <v>0.05</v>
      </c>
      <c r="AR301" s="120">
        <v>0.06</v>
      </c>
      <c r="AS301" s="120">
        <v>0.15</v>
      </c>
      <c r="AT301" s="120">
        <v>0.02</v>
      </c>
      <c r="AU301" s="120">
        <v>0.04</v>
      </c>
      <c r="AV301" s="120">
        <v>0.06</v>
      </c>
      <c r="AW301" s="120">
        <v>0.06</v>
      </c>
      <c r="AX301" s="120">
        <v>0.12</v>
      </c>
      <c r="AY301" s="120">
        <v>0.08</v>
      </c>
      <c r="AZ301" s="120">
        <v>0.16</v>
      </c>
      <c r="BA301" s="120">
        <v>0.04</v>
      </c>
      <c r="BB301" s="120">
        <v>0.09</v>
      </c>
      <c r="BC301" s="120">
        <v>0.1</v>
      </c>
    </row>
    <row r="302" spans="1:55" ht="29.25" x14ac:dyDescent="0.45">
      <c r="A302" s="261">
        <v>298</v>
      </c>
      <c r="B302" s="174" t="s">
        <v>365</v>
      </c>
      <c r="C302" s="119">
        <v>3.15</v>
      </c>
      <c r="D302" s="119">
        <v>5.52</v>
      </c>
      <c r="E302" s="119">
        <v>6.12</v>
      </c>
      <c r="F302" s="119">
        <v>1.62</v>
      </c>
      <c r="G302" s="119">
        <v>10.46</v>
      </c>
      <c r="H302" s="119">
        <v>0.99</v>
      </c>
      <c r="I302" s="119">
        <v>1.84</v>
      </c>
      <c r="J302" s="119">
        <v>6</v>
      </c>
      <c r="K302" s="119">
        <v>9.57</v>
      </c>
      <c r="L302" s="119">
        <v>9.16</v>
      </c>
      <c r="M302" s="119">
        <v>6.65</v>
      </c>
      <c r="N302" s="119">
        <v>4.6399999999999997</v>
      </c>
      <c r="O302" s="119">
        <v>4.25</v>
      </c>
      <c r="P302" s="119">
        <v>2.37</v>
      </c>
      <c r="Q302" s="119">
        <v>1.1299999999999999</v>
      </c>
      <c r="R302" s="119">
        <v>0.7</v>
      </c>
      <c r="S302" s="119">
        <v>0.77</v>
      </c>
      <c r="T302" s="119">
        <v>0.79</v>
      </c>
      <c r="U302" s="119">
        <v>2</v>
      </c>
      <c r="V302" s="119">
        <v>6</v>
      </c>
      <c r="W302" s="119">
        <v>3.94</v>
      </c>
      <c r="X302" s="119">
        <v>8</v>
      </c>
      <c r="Y302" s="119">
        <v>5.62</v>
      </c>
      <c r="Z302" s="119">
        <v>2.61</v>
      </c>
      <c r="AA302" s="119">
        <v>0.86</v>
      </c>
      <c r="AB302" s="119">
        <v>0.19</v>
      </c>
      <c r="AC302" s="119">
        <v>1.58</v>
      </c>
      <c r="AD302" s="119">
        <v>1.85</v>
      </c>
      <c r="AE302" s="119">
        <v>5.17</v>
      </c>
      <c r="AF302" s="119">
        <v>6.04</v>
      </c>
      <c r="AG302" s="119">
        <v>5.0199999999999996</v>
      </c>
      <c r="AH302" s="119">
        <v>4.57</v>
      </c>
      <c r="AI302" s="119">
        <v>2.52</v>
      </c>
      <c r="AJ302" s="119">
        <v>5.64</v>
      </c>
      <c r="AK302" s="119">
        <v>9.15</v>
      </c>
      <c r="AL302" s="119">
        <v>1.06</v>
      </c>
      <c r="AM302" s="119">
        <v>5.5</v>
      </c>
      <c r="AN302" s="119">
        <v>2.78</v>
      </c>
      <c r="AO302" s="119">
        <v>0.5</v>
      </c>
      <c r="AP302" s="119">
        <v>0.39</v>
      </c>
      <c r="AQ302" s="119">
        <v>1.17</v>
      </c>
      <c r="AR302" s="119">
        <v>4.51</v>
      </c>
      <c r="AS302" s="119">
        <v>9.51</v>
      </c>
      <c r="AT302" s="119">
        <v>9.6199999999999992</v>
      </c>
      <c r="AU302" s="119">
        <v>7.71</v>
      </c>
      <c r="AV302" s="119">
        <v>2.97</v>
      </c>
      <c r="AW302" s="119">
        <v>0.72</v>
      </c>
      <c r="AX302" s="119">
        <v>1.52</v>
      </c>
      <c r="AY302" s="119">
        <v>0.86</v>
      </c>
      <c r="AZ302" s="119">
        <v>0.51</v>
      </c>
      <c r="BA302" s="119">
        <v>0.99</v>
      </c>
      <c r="BB302" s="119">
        <v>1.26</v>
      </c>
      <c r="BC302" s="119">
        <v>1.07</v>
      </c>
    </row>
    <row r="303" spans="1:55" ht="42" x14ac:dyDescent="0.45">
      <c r="A303" s="260">
        <v>299</v>
      </c>
      <c r="B303" s="173" t="s">
        <v>366</v>
      </c>
      <c r="C303" s="120">
        <v>0.16</v>
      </c>
      <c r="D303" s="120">
        <v>0.09</v>
      </c>
      <c r="E303" s="120">
        <v>0.81</v>
      </c>
      <c r="F303" s="120">
        <v>0.17</v>
      </c>
      <c r="G303" s="120">
        <v>1.26</v>
      </c>
      <c r="H303" s="120">
        <v>0</v>
      </c>
      <c r="I303" s="120">
        <v>0.26</v>
      </c>
      <c r="J303" s="120">
        <v>0.17</v>
      </c>
      <c r="K303" s="120">
        <v>1.36</v>
      </c>
      <c r="L303" s="120">
        <v>0.14000000000000001</v>
      </c>
      <c r="M303" s="120">
        <v>0.16</v>
      </c>
      <c r="N303" s="120">
        <v>0.18</v>
      </c>
      <c r="O303" s="120">
        <v>0</v>
      </c>
      <c r="P303" s="120">
        <v>0.77</v>
      </c>
      <c r="Q303" s="120">
        <v>0.15</v>
      </c>
      <c r="R303" s="120">
        <v>0</v>
      </c>
      <c r="S303" s="120">
        <v>0.24</v>
      </c>
      <c r="T303" s="120">
        <v>0</v>
      </c>
      <c r="U303" s="120">
        <v>0.11</v>
      </c>
      <c r="V303" s="120">
        <v>0</v>
      </c>
      <c r="W303" s="120">
        <v>0.22</v>
      </c>
      <c r="X303" s="120">
        <v>0.24</v>
      </c>
      <c r="Y303" s="120">
        <v>0.04</v>
      </c>
      <c r="Z303" s="120">
        <v>0.11</v>
      </c>
      <c r="AA303" s="120">
        <v>0.2</v>
      </c>
      <c r="AB303" s="120">
        <v>0.08</v>
      </c>
      <c r="AC303" s="120">
        <v>0.05</v>
      </c>
      <c r="AD303" s="120">
        <v>0.15</v>
      </c>
      <c r="AE303" s="120">
        <v>0.1</v>
      </c>
      <c r="AF303" s="120">
        <v>0.25</v>
      </c>
      <c r="AG303" s="120">
        <v>0.14000000000000001</v>
      </c>
      <c r="AH303" s="120">
        <v>0.2</v>
      </c>
      <c r="AI303" s="120">
        <v>0.12</v>
      </c>
      <c r="AJ303" s="120">
        <v>0.06</v>
      </c>
      <c r="AK303" s="120">
        <v>0.1</v>
      </c>
      <c r="AL303" s="120">
        <v>0.4</v>
      </c>
      <c r="AM303" s="120">
        <v>0.22</v>
      </c>
      <c r="AN303" s="120">
        <v>0.09</v>
      </c>
      <c r="AO303" s="120">
        <v>0.15</v>
      </c>
      <c r="AP303" s="120">
        <v>0.04</v>
      </c>
      <c r="AQ303" s="120">
        <v>0.3</v>
      </c>
      <c r="AR303" s="120">
        <v>0.08</v>
      </c>
      <c r="AS303" s="120">
        <v>0.06</v>
      </c>
      <c r="AT303" s="120">
        <v>0.03</v>
      </c>
      <c r="AU303" s="120">
        <v>0.15</v>
      </c>
      <c r="AV303" s="120">
        <v>0.06</v>
      </c>
      <c r="AW303" s="120">
        <v>0.27</v>
      </c>
      <c r="AX303" s="120">
        <v>0</v>
      </c>
      <c r="AY303" s="120">
        <v>0.13</v>
      </c>
      <c r="AZ303" s="120">
        <v>0.33</v>
      </c>
      <c r="BA303" s="120">
        <v>0.11</v>
      </c>
      <c r="BB303" s="120">
        <v>0.61</v>
      </c>
      <c r="BC303" s="120">
        <v>0.54</v>
      </c>
    </row>
    <row r="304" spans="1:55" ht="42" x14ac:dyDescent="0.45">
      <c r="A304" s="261">
        <v>300</v>
      </c>
      <c r="B304" s="174" t="s">
        <v>367</v>
      </c>
      <c r="C304" s="119">
        <v>0</v>
      </c>
      <c r="D304" s="119">
        <v>0</v>
      </c>
      <c r="E304" s="119">
        <v>0</v>
      </c>
      <c r="F304" s="119">
        <v>0</v>
      </c>
      <c r="G304" s="119">
        <v>0.01</v>
      </c>
      <c r="H304" s="119">
        <v>0</v>
      </c>
      <c r="I304" s="119">
        <v>0.06</v>
      </c>
      <c r="J304" s="119">
        <v>0</v>
      </c>
      <c r="K304" s="119">
        <v>0</v>
      </c>
      <c r="L304" s="119">
        <v>0.06</v>
      </c>
      <c r="M304" s="119">
        <v>0</v>
      </c>
      <c r="N304" s="119">
        <v>0.1</v>
      </c>
      <c r="O304" s="119">
        <v>0.02</v>
      </c>
      <c r="P304" s="119">
        <v>0.01</v>
      </c>
      <c r="Q304" s="119">
        <v>0</v>
      </c>
      <c r="R304" s="119">
        <v>0.02</v>
      </c>
      <c r="S304" s="119">
        <v>0.01</v>
      </c>
      <c r="T304" s="119">
        <v>0.04</v>
      </c>
      <c r="U304" s="119">
        <v>0</v>
      </c>
      <c r="V304" s="119">
        <v>0.02</v>
      </c>
      <c r="W304" s="119">
        <v>0.05</v>
      </c>
      <c r="X304" s="119">
        <v>0</v>
      </c>
      <c r="Y304" s="119">
        <v>0.06</v>
      </c>
      <c r="Z304" s="119">
        <v>0</v>
      </c>
      <c r="AA304" s="119">
        <v>0.03</v>
      </c>
      <c r="AB304" s="119">
        <v>0</v>
      </c>
      <c r="AC304" s="119">
        <v>0.03</v>
      </c>
      <c r="AD304" s="119">
        <v>0.03</v>
      </c>
      <c r="AE304" s="119">
        <v>0.03</v>
      </c>
      <c r="AF304" s="119">
        <v>0.01</v>
      </c>
      <c r="AG304" s="119">
        <v>0</v>
      </c>
      <c r="AH304" s="119">
        <v>0.01</v>
      </c>
      <c r="AI304" s="119">
        <v>0.09</v>
      </c>
      <c r="AJ304" s="119">
        <v>0.08</v>
      </c>
      <c r="AK304" s="119">
        <v>0</v>
      </c>
      <c r="AL304" s="119">
        <v>0</v>
      </c>
      <c r="AM304" s="119">
        <v>0.02</v>
      </c>
      <c r="AN304" s="119">
        <v>0.09</v>
      </c>
      <c r="AO304" s="119">
        <v>0.01</v>
      </c>
      <c r="AP304" s="119">
        <v>0.01</v>
      </c>
      <c r="AQ304" s="119">
        <v>0.05</v>
      </c>
      <c r="AR304" s="119">
        <v>0.01</v>
      </c>
      <c r="AS304" s="119">
        <v>0</v>
      </c>
      <c r="AT304" s="119">
        <v>0</v>
      </c>
      <c r="AU304" s="119">
        <v>7.0000000000000007E-2</v>
      </c>
      <c r="AV304" s="119">
        <v>0.06</v>
      </c>
      <c r="AW304" s="119">
        <v>0</v>
      </c>
      <c r="AX304" s="119">
        <v>0.01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</row>
    <row r="305" spans="1:55" ht="29.25" x14ac:dyDescent="0.45">
      <c r="A305" s="260">
        <v>301</v>
      </c>
      <c r="B305" s="173" t="s">
        <v>60</v>
      </c>
      <c r="C305" s="120">
        <v>485.11</v>
      </c>
      <c r="D305" s="120">
        <v>564.02</v>
      </c>
      <c r="E305" s="120">
        <v>592.07000000000005</v>
      </c>
      <c r="F305" s="120">
        <v>588.76</v>
      </c>
      <c r="G305" s="120">
        <v>622.05999999999995</v>
      </c>
      <c r="H305" s="120">
        <v>678.27</v>
      </c>
      <c r="I305" s="120">
        <v>670.75</v>
      </c>
      <c r="J305" s="120">
        <v>714.14</v>
      </c>
      <c r="K305" s="120">
        <v>737.52</v>
      </c>
      <c r="L305" s="120">
        <v>798.98</v>
      </c>
      <c r="M305" s="120">
        <v>724.48</v>
      </c>
      <c r="N305" s="120">
        <v>706.24</v>
      </c>
      <c r="O305" s="120">
        <v>648.55999999999995</v>
      </c>
      <c r="P305" s="120">
        <v>564.05999999999995</v>
      </c>
      <c r="Q305" s="120">
        <v>717.88</v>
      </c>
      <c r="R305" s="120">
        <v>664.04</v>
      </c>
      <c r="S305" s="120">
        <v>741.42</v>
      </c>
      <c r="T305" s="120">
        <v>799.27</v>
      </c>
      <c r="U305" s="120">
        <v>772.93</v>
      </c>
      <c r="V305" s="120">
        <v>726.92</v>
      </c>
      <c r="W305" s="120">
        <v>799.37</v>
      </c>
      <c r="X305" s="120">
        <v>872.39</v>
      </c>
      <c r="Y305" s="120">
        <v>856.19</v>
      </c>
      <c r="Z305" s="120">
        <v>743.24</v>
      </c>
      <c r="AA305" s="120">
        <v>636.19000000000005</v>
      </c>
      <c r="AB305" s="120">
        <v>604.29</v>
      </c>
      <c r="AC305" s="120">
        <v>755.09</v>
      </c>
      <c r="AD305" s="120">
        <v>679.08</v>
      </c>
      <c r="AE305" s="120">
        <v>781.46</v>
      </c>
      <c r="AF305" s="120">
        <v>746.7</v>
      </c>
      <c r="AG305" s="120">
        <v>727</v>
      </c>
      <c r="AH305" s="120">
        <v>800.13</v>
      </c>
      <c r="AI305" s="120">
        <v>912.12</v>
      </c>
      <c r="AJ305" s="120">
        <v>876.16</v>
      </c>
      <c r="AK305" s="120">
        <v>954.1</v>
      </c>
      <c r="AL305" s="120">
        <v>954.91</v>
      </c>
      <c r="AM305" s="120">
        <v>704.19</v>
      </c>
      <c r="AN305" s="120">
        <v>816.17</v>
      </c>
      <c r="AO305" s="120">
        <v>942.33</v>
      </c>
      <c r="AP305" s="120">
        <v>819.23</v>
      </c>
      <c r="AQ305" s="118">
        <v>1007.86</v>
      </c>
      <c r="AR305" s="120">
        <v>947.44</v>
      </c>
      <c r="AS305" s="120">
        <v>954.52</v>
      </c>
      <c r="AT305" s="118">
        <v>1031.8900000000001</v>
      </c>
      <c r="AU305" s="118">
        <v>1083.22</v>
      </c>
      <c r="AV305" s="118">
        <v>1013.89</v>
      </c>
      <c r="AW305" s="118">
        <v>1107.1600000000001</v>
      </c>
      <c r="AX305" s="118">
        <v>1157.6199999999999</v>
      </c>
      <c r="AY305" s="118">
        <v>1017.68</v>
      </c>
      <c r="AZ305" s="120">
        <v>839.22</v>
      </c>
      <c r="BA305" s="118">
        <v>1062.77</v>
      </c>
      <c r="BB305" s="120">
        <v>913.7</v>
      </c>
      <c r="BC305" s="118">
        <v>1032.2</v>
      </c>
    </row>
    <row r="306" spans="1:55" x14ac:dyDescent="0.45">
      <c r="A306" s="261">
        <v>302</v>
      </c>
      <c r="B306" s="174" t="s">
        <v>368</v>
      </c>
      <c r="C306" s="119">
        <v>0.83</v>
      </c>
      <c r="D306" s="119">
        <v>0.77</v>
      </c>
      <c r="E306" s="119">
        <v>1.07</v>
      </c>
      <c r="F306" s="119">
        <v>0.92</v>
      </c>
      <c r="G306" s="119">
        <v>0.72</v>
      </c>
      <c r="H306" s="119">
        <v>0.77</v>
      </c>
      <c r="I306" s="119">
        <v>0.89</v>
      </c>
      <c r="J306" s="119">
        <v>0.79</v>
      </c>
      <c r="K306" s="119">
        <v>0.83</v>
      </c>
      <c r="L306" s="119">
        <v>0.73</v>
      </c>
      <c r="M306" s="119">
        <v>1.01</v>
      </c>
      <c r="N306" s="119">
        <v>0.95</v>
      </c>
      <c r="O306" s="119">
        <v>0.51</v>
      </c>
      <c r="P306" s="119">
        <v>0.75</v>
      </c>
      <c r="Q306" s="119">
        <v>1.25</v>
      </c>
      <c r="R306" s="119">
        <v>0.6</v>
      </c>
      <c r="S306" s="119">
        <v>1.01</v>
      </c>
      <c r="T306" s="119">
        <v>0.55000000000000004</v>
      </c>
      <c r="U306" s="119">
        <v>1.05</v>
      </c>
      <c r="V306" s="119">
        <v>0.77</v>
      </c>
      <c r="W306" s="119">
        <v>1.1499999999999999</v>
      </c>
      <c r="X306" s="119">
        <v>1.4</v>
      </c>
      <c r="Y306" s="119">
        <v>1.01</v>
      </c>
      <c r="Z306" s="119">
        <v>0.73</v>
      </c>
      <c r="AA306" s="119">
        <v>1</v>
      </c>
      <c r="AB306" s="119">
        <v>1.05</v>
      </c>
      <c r="AC306" s="119">
        <v>1.1100000000000001</v>
      </c>
      <c r="AD306" s="119">
        <v>0.97</v>
      </c>
      <c r="AE306" s="119">
        <v>0.7</v>
      </c>
      <c r="AF306" s="119">
        <v>0.98</v>
      </c>
      <c r="AG306" s="119">
        <v>0.79</v>
      </c>
      <c r="AH306" s="119">
        <v>0.72</v>
      </c>
      <c r="AI306" s="119">
        <v>1.51</v>
      </c>
      <c r="AJ306" s="119">
        <v>0.74</v>
      </c>
      <c r="AK306" s="119">
        <v>0.74</v>
      </c>
      <c r="AL306" s="119">
        <v>1.07</v>
      </c>
      <c r="AM306" s="119">
        <v>0.78</v>
      </c>
      <c r="AN306" s="119">
        <v>0.99</v>
      </c>
      <c r="AO306" s="119">
        <v>1.26</v>
      </c>
      <c r="AP306" s="119">
        <v>0.75</v>
      </c>
      <c r="AQ306" s="119">
        <v>1.5</v>
      </c>
      <c r="AR306" s="119">
        <v>0.91</v>
      </c>
      <c r="AS306" s="119">
        <v>0.74</v>
      </c>
      <c r="AT306" s="119">
        <v>1.04</v>
      </c>
      <c r="AU306" s="119">
        <v>1.49</v>
      </c>
      <c r="AV306" s="119">
        <v>2.02</v>
      </c>
      <c r="AW306" s="119">
        <v>1.1200000000000001</v>
      </c>
      <c r="AX306" s="119">
        <v>0.97</v>
      </c>
      <c r="AY306" s="119">
        <v>1.62</v>
      </c>
      <c r="AZ306" s="119">
        <v>1.33</v>
      </c>
      <c r="BA306" s="119">
        <v>1.27</v>
      </c>
      <c r="BB306" s="119">
        <v>1.0900000000000001</v>
      </c>
      <c r="BC306" s="119">
        <v>1.37</v>
      </c>
    </row>
    <row r="307" spans="1:55" ht="54.75" x14ac:dyDescent="0.45">
      <c r="A307" s="260">
        <v>303</v>
      </c>
      <c r="B307" s="173" t="s">
        <v>369</v>
      </c>
      <c r="C307" s="120">
        <v>0.1</v>
      </c>
      <c r="D307" s="120">
        <v>0.09</v>
      </c>
      <c r="E307" s="120">
        <v>0.08</v>
      </c>
      <c r="F307" s="120">
        <v>0.09</v>
      </c>
      <c r="G307" s="120">
        <v>0</v>
      </c>
      <c r="H307" s="120">
        <v>0.09</v>
      </c>
      <c r="I307" s="120">
        <v>0.1</v>
      </c>
      <c r="J307" s="120">
        <v>0.08</v>
      </c>
      <c r="K307" s="120">
        <v>0</v>
      </c>
      <c r="L307" s="120">
        <v>7.0000000000000007E-2</v>
      </c>
      <c r="M307" s="120">
        <v>0.02</v>
      </c>
      <c r="N307" s="120">
        <v>0</v>
      </c>
      <c r="O307" s="116"/>
      <c r="P307" s="120">
        <v>0</v>
      </c>
      <c r="Q307" s="120">
        <v>0.03</v>
      </c>
      <c r="R307" s="120">
        <v>0</v>
      </c>
      <c r="S307" s="120">
        <v>0.04</v>
      </c>
      <c r="T307" s="120">
        <v>0.02</v>
      </c>
      <c r="U307" s="120">
        <v>0.16</v>
      </c>
      <c r="V307" s="120">
        <v>0.11</v>
      </c>
      <c r="W307" s="120">
        <v>0.05</v>
      </c>
      <c r="X307" s="120">
        <v>0.18</v>
      </c>
      <c r="Y307" s="120">
        <v>0.14000000000000001</v>
      </c>
      <c r="Z307" s="120">
        <v>0.05</v>
      </c>
      <c r="AA307" s="120">
        <v>0.12</v>
      </c>
      <c r="AB307" s="120">
        <v>0.06</v>
      </c>
      <c r="AC307" s="120">
        <v>0.13</v>
      </c>
      <c r="AD307" s="120">
        <v>0.08</v>
      </c>
      <c r="AE307" s="120">
        <v>0.06</v>
      </c>
      <c r="AF307" s="120">
        <v>0.03</v>
      </c>
      <c r="AG307" s="120">
        <v>0</v>
      </c>
      <c r="AH307" s="120">
        <v>0.15</v>
      </c>
      <c r="AI307" s="120">
        <v>0</v>
      </c>
      <c r="AJ307" s="120">
        <v>0.02</v>
      </c>
      <c r="AK307" s="120">
        <v>0</v>
      </c>
      <c r="AL307" s="120">
        <v>0.02</v>
      </c>
      <c r="AM307" s="120">
        <v>0.01</v>
      </c>
      <c r="AN307" s="120">
        <v>0</v>
      </c>
      <c r="AO307" s="120">
        <v>0</v>
      </c>
      <c r="AP307" s="120">
        <v>0.2</v>
      </c>
      <c r="AQ307" s="120">
        <v>0.04</v>
      </c>
      <c r="AR307" s="120">
        <v>0.14000000000000001</v>
      </c>
      <c r="AS307" s="120">
        <v>0.11</v>
      </c>
      <c r="AT307" s="120">
        <v>0.11</v>
      </c>
      <c r="AU307" s="120">
        <v>0.03</v>
      </c>
      <c r="AV307" s="120">
        <v>0.02</v>
      </c>
      <c r="AW307" s="120">
        <v>7.0000000000000007E-2</v>
      </c>
      <c r="AX307" s="120">
        <v>0.02</v>
      </c>
      <c r="AY307" s="120">
        <v>0.1</v>
      </c>
      <c r="AZ307" s="120">
        <v>0.2</v>
      </c>
      <c r="BA307" s="120">
        <v>0.02</v>
      </c>
      <c r="BB307" s="120">
        <v>0.02</v>
      </c>
      <c r="BC307" s="120">
        <v>0.01</v>
      </c>
    </row>
    <row r="308" spans="1:55" ht="29.25" x14ac:dyDescent="0.45">
      <c r="A308" s="261">
        <v>304</v>
      </c>
      <c r="B308" s="174" t="s">
        <v>370</v>
      </c>
      <c r="C308" s="119">
        <v>0.63</v>
      </c>
      <c r="D308" s="119">
        <v>0.31</v>
      </c>
      <c r="E308" s="119">
        <v>0.59</v>
      </c>
      <c r="F308" s="119">
        <v>0.61</v>
      </c>
      <c r="G308" s="119">
        <v>0.41</v>
      </c>
      <c r="H308" s="119">
        <v>0.91</v>
      </c>
      <c r="I308" s="119">
        <v>0.9</v>
      </c>
      <c r="J308" s="119">
        <v>1.1299999999999999</v>
      </c>
      <c r="K308" s="119">
        <v>0.96</v>
      </c>
      <c r="L308" s="119">
        <v>1.72</v>
      </c>
      <c r="M308" s="119">
        <v>0.81</v>
      </c>
      <c r="N308" s="119">
        <v>1.05</v>
      </c>
      <c r="O308" s="119">
        <v>0.87</v>
      </c>
      <c r="P308" s="119">
        <v>0.78</v>
      </c>
      <c r="Q308" s="119">
        <v>0.81</v>
      </c>
      <c r="R308" s="119">
        <v>0.8</v>
      </c>
      <c r="S308" s="119">
        <v>0.9</v>
      </c>
      <c r="T308" s="119">
        <v>0.5</v>
      </c>
      <c r="U308" s="119">
        <v>3.6</v>
      </c>
      <c r="V308" s="119">
        <v>3.9</v>
      </c>
      <c r="W308" s="119">
        <v>0.9</v>
      </c>
      <c r="X308" s="119">
        <v>1.1399999999999999</v>
      </c>
      <c r="Y308" s="119">
        <v>0.92</v>
      </c>
      <c r="Z308" s="119">
        <v>1.33</v>
      </c>
      <c r="AA308" s="119">
        <v>0.84</v>
      </c>
      <c r="AB308" s="119">
        <v>0.98</v>
      </c>
      <c r="AC308" s="119">
        <v>0.85</v>
      </c>
      <c r="AD308" s="119">
        <v>0.55000000000000004</v>
      </c>
      <c r="AE308" s="119">
        <v>1.1100000000000001</v>
      </c>
      <c r="AF308" s="119">
        <v>1.22</v>
      </c>
      <c r="AG308" s="119">
        <v>0.9</v>
      </c>
      <c r="AH308" s="119">
        <v>1.1499999999999999</v>
      </c>
      <c r="AI308" s="119">
        <v>1.51</v>
      </c>
      <c r="AJ308" s="119">
        <v>0.9</v>
      </c>
      <c r="AK308" s="119">
        <v>0.82</v>
      </c>
      <c r="AL308" s="119">
        <v>0.97</v>
      </c>
      <c r="AM308" s="119">
        <v>0.79</v>
      </c>
      <c r="AN308" s="119">
        <v>1.04</v>
      </c>
      <c r="AO308" s="119">
        <v>0.76</v>
      </c>
      <c r="AP308" s="119">
        <v>0.54</v>
      </c>
      <c r="AQ308" s="119">
        <v>0.5</v>
      </c>
      <c r="AR308" s="119">
        <v>0.63</v>
      </c>
      <c r="AS308" s="119">
        <v>0.56999999999999995</v>
      </c>
      <c r="AT308" s="119">
        <v>1.1599999999999999</v>
      </c>
      <c r="AU308" s="119">
        <v>1.23</v>
      </c>
      <c r="AV308" s="119">
        <v>0.9</v>
      </c>
      <c r="AW308" s="119">
        <v>0.74</v>
      </c>
      <c r="AX308" s="119">
        <v>0.67</v>
      </c>
      <c r="AY308" s="119">
        <v>0.92</v>
      </c>
      <c r="AZ308" s="119">
        <v>1.28</v>
      </c>
      <c r="BA308" s="119">
        <v>0.81</v>
      </c>
      <c r="BB308" s="119">
        <v>0.44</v>
      </c>
      <c r="BC308" s="119">
        <v>0.93</v>
      </c>
    </row>
    <row r="309" spans="1:55" x14ac:dyDescent="0.45">
      <c r="A309" s="260">
        <v>305</v>
      </c>
      <c r="B309" s="173" t="s">
        <v>371</v>
      </c>
      <c r="C309" s="120">
        <v>20.09</v>
      </c>
      <c r="D309" s="120">
        <v>20.11</v>
      </c>
      <c r="E309" s="120">
        <v>26.3</v>
      </c>
      <c r="F309" s="120">
        <v>28.9</v>
      </c>
      <c r="G309" s="120">
        <v>19.260000000000002</v>
      </c>
      <c r="H309" s="120">
        <v>20.85</v>
      </c>
      <c r="I309" s="120">
        <v>24.93</v>
      </c>
      <c r="J309" s="120">
        <v>21.59</v>
      </c>
      <c r="K309" s="120">
        <v>31.86</v>
      </c>
      <c r="L309" s="120">
        <v>24.77</v>
      </c>
      <c r="M309" s="120">
        <v>17.18</v>
      </c>
      <c r="N309" s="120">
        <v>15.1</v>
      </c>
      <c r="O309" s="120">
        <v>23.99</v>
      </c>
      <c r="P309" s="120">
        <v>21.94</v>
      </c>
      <c r="Q309" s="120">
        <v>28.1</v>
      </c>
      <c r="R309" s="120">
        <v>4.72</v>
      </c>
      <c r="S309" s="120">
        <v>6.58</v>
      </c>
      <c r="T309" s="120">
        <v>18.29</v>
      </c>
      <c r="U309" s="120">
        <v>23.03</v>
      </c>
      <c r="V309" s="120">
        <v>4.3099999999999996</v>
      </c>
      <c r="W309" s="120">
        <v>7.23</v>
      </c>
      <c r="X309" s="120">
        <v>4.88</v>
      </c>
      <c r="Y309" s="120">
        <v>5.18</v>
      </c>
      <c r="Z309" s="120">
        <v>26.05</v>
      </c>
      <c r="AA309" s="120">
        <v>6.55</v>
      </c>
      <c r="AB309" s="120">
        <v>5.99</v>
      </c>
      <c r="AC309" s="120">
        <v>12.52</v>
      </c>
      <c r="AD309" s="120">
        <v>7.97</v>
      </c>
      <c r="AE309" s="120">
        <v>9.98</v>
      </c>
      <c r="AF309" s="120">
        <v>8.27</v>
      </c>
      <c r="AG309" s="120">
        <v>16.02</v>
      </c>
      <c r="AH309" s="120">
        <v>7.48</v>
      </c>
      <c r="AI309" s="120">
        <v>9.6</v>
      </c>
      <c r="AJ309" s="120">
        <v>10.029999999999999</v>
      </c>
      <c r="AK309" s="120">
        <v>9.4</v>
      </c>
      <c r="AL309" s="120">
        <v>8.24</v>
      </c>
      <c r="AM309" s="120">
        <v>7.16</v>
      </c>
      <c r="AN309" s="120">
        <v>13.68</v>
      </c>
      <c r="AO309" s="120">
        <v>15.07</v>
      </c>
      <c r="AP309" s="120">
        <v>9.0299999999999994</v>
      </c>
      <c r="AQ309" s="120">
        <v>16.84</v>
      </c>
      <c r="AR309" s="120">
        <v>10.25</v>
      </c>
      <c r="AS309" s="120">
        <v>12.57</v>
      </c>
      <c r="AT309" s="120">
        <v>11.43</v>
      </c>
      <c r="AU309" s="120">
        <v>9.23</v>
      </c>
      <c r="AV309" s="120">
        <v>8.1</v>
      </c>
      <c r="AW309" s="120">
        <v>17.75</v>
      </c>
      <c r="AX309" s="120">
        <v>11.29</v>
      </c>
      <c r="AY309" s="120">
        <v>8.65</v>
      </c>
      <c r="AZ309" s="120">
        <v>11.62</v>
      </c>
      <c r="BA309" s="120">
        <v>19.3</v>
      </c>
      <c r="BB309" s="120">
        <v>25.1</v>
      </c>
      <c r="BC309" s="120">
        <v>17.7</v>
      </c>
    </row>
    <row r="310" spans="1:55" x14ac:dyDescent="0.45">
      <c r="A310" s="261">
        <v>306</v>
      </c>
      <c r="B310" s="174" t="s">
        <v>372</v>
      </c>
      <c r="C310" s="119">
        <v>1.37</v>
      </c>
      <c r="D310" s="119">
        <v>1.32</v>
      </c>
      <c r="E310" s="119">
        <v>1.3</v>
      </c>
      <c r="F310" s="119">
        <v>1.61</v>
      </c>
      <c r="G310" s="119">
        <v>1.25</v>
      </c>
      <c r="H310" s="119">
        <v>1.5</v>
      </c>
      <c r="I310" s="119">
        <v>1.92</v>
      </c>
      <c r="J310" s="119">
        <v>1.36</v>
      </c>
      <c r="K310" s="119">
        <v>0.98</v>
      </c>
      <c r="L310" s="119">
        <v>1.1599999999999999</v>
      </c>
      <c r="M310" s="119">
        <v>1.04</v>
      </c>
      <c r="N310" s="119">
        <v>0.65</v>
      </c>
      <c r="O310" s="119">
        <v>1.24</v>
      </c>
      <c r="P310" s="119">
        <v>1.04</v>
      </c>
      <c r="Q310" s="119">
        <v>1.26</v>
      </c>
      <c r="R310" s="119">
        <v>1.52</v>
      </c>
      <c r="S310" s="119">
        <v>0.84</v>
      </c>
      <c r="T310" s="119">
        <v>1.43</v>
      </c>
      <c r="U310" s="119">
        <v>1.42</v>
      </c>
      <c r="V310" s="119">
        <v>1.38</v>
      </c>
      <c r="W310" s="119">
        <v>0.95</v>
      </c>
      <c r="X310" s="119">
        <v>1.1000000000000001</v>
      </c>
      <c r="Y310" s="119">
        <v>0.63</v>
      </c>
      <c r="Z310" s="119">
        <v>1.01</v>
      </c>
      <c r="AA310" s="119">
        <v>1.04</v>
      </c>
      <c r="AB310" s="119">
        <v>1.02</v>
      </c>
      <c r="AC310" s="119">
        <v>1.49</v>
      </c>
      <c r="AD310" s="119">
        <v>1.04</v>
      </c>
      <c r="AE310" s="119">
        <v>0.96</v>
      </c>
      <c r="AF310" s="119">
        <v>1.35</v>
      </c>
      <c r="AG310" s="119">
        <v>0.98</v>
      </c>
      <c r="AH310" s="119">
        <v>1.23</v>
      </c>
      <c r="AI310" s="119">
        <v>0.72</v>
      </c>
      <c r="AJ310" s="119">
        <v>1</v>
      </c>
      <c r="AK310" s="119">
        <v>0.86</v>
      </c>
      <c r="AL310" s="119">
        <v>1.04</v>
      </c>
      <c r="AM310" s="119">
        <v>0.73</v>
      </c>
      <c r="AN310" s="119">
        <v>0.99</v>
      </c>
      <c r="AO310" s="119">
        <v>1.7</v>
      </c>
      <c r="AP310" s="119">
        <v>0.97</v>
      </c>
      <c r="AQ310" s="119">
        <v>0.86</v>
      </c>
      <c r="AR310" s="119">
        <v>0.94</v>
      </c>
      <c r="AS310" s="119">
        <v>1.06</v>
      </c>
      <c r="AT310" s="119">
        <v>1.34</v>
      </c>
      <c r="AU310" s="119">
        <v>1</v>
      </c>
      <c r="AV310" s="119">
        <v>1.26</v>
      </c>
      <c r="AW310" s="119">
        <v>1.32</v>
      </c>
      <c r="AX310" s="119">
        <v>0.85</v>
      </c>
      <c r="AY310" s="119">
        <v>1.06</v>
      </c>
      <c r="AZ310" s="119">
        <v>1.1100000000000001</v>
      </c>
      <c r="BA310" s="119">
        <v>2.48</v>
      </c>
      <c r="BB310" s="119">
        <v>1.1100000000000001</v>
      </c>
      <c r="BC310" s="119">
        <v>1.85</v>
      </c>
    </row>
    <row r="311" spans="1:55" ht="29.25" x14ac:dyDescent="0.45">
      <c r="A311" s="260">
        <v>307</v>
      </c>
      <c r="B311" s="173" t="s">
        <v>373</v>
      </c>
      <c r="C311" s="120">
        <v>0.01</v>
      </c>
      <c r="D311" s="120">
        <v>0.01</v>
      </c>
      <c r="E311" s="120">
        <v>0</v>
      </c>
      <c r="F311" s="120">
        <v>0.02</v>
      </c>
      <c r="G311" s="120">
        <v>0</v>
      </c>
      <c r="H311" s="120">
        <v>0.01</v>
      </c>
      <c r="I311" s="120">
        <v>0</v>
      </c>
      <c r="J311" s="120">
        <v>0</v>
      </c>
      <c r="K311" s="120">
        <v>0.01</v>
      </c>
      <c r="L311" s="120">
        <v>0</v>
      </c>
      <c r="M311" s="120">
        <v>0</v>
      </c>
      <c r="N311" s="120">
        <v>0</v>
      </c>
      <c r="O311" s="116"/>
      <c r="P311" s="116"/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</row>
    <row r="312" spans="1:55" ht="67.5" x14ac:dyDescent="0.45">
      <c r="A312" s="261">
        <v>308</v>
      </c>
      <c r="B312" s="174" t="s">
        <v>374</v>
      </c>
      <c r="C312" s="119">
        <v>23.57</v>
      </c>
      <c r="D312" s="119">
        <v>2.2200000000000002</v>
      </c>
      <c r="E312" s="119">
        <v>3.86</v>
      </c>
      <c r="F312" s="119">
        <v>13.42</v>
      </c>
      <c r="G312" s="119">
        <v>0</v>
      </c>
      <c r="H312" s="119">
        <v>0</v>
      </c>
      <c r="I312" s="119">
        <v>0</v>
      </c>
      <c r="J312" s="119">
        <v>0</v>
      </c>
      <c r="K312" s="119">
        <v>12.34</v>
      </c>
      <c r="L312" s="119">
        <v>47.2</v>
      </c>
      <c r="M312" s="119">
        <v>0</v>
      </c>
      <c r="N312" s="119">
        <v>0</v>
      </c>
      <c r="O312" s="117"/>
      <c r="P312" s="117"/>
      <c r="Q312" s="119">
        <v>27.22</v>
      </c>
      <c r="R312" s="119">
        <v>73.56</v>
      </c>
      <c r="S312" s="119">
        <v>9.91</v>
      </c>
      <c r="T312" s="119">
        <v>30.27</v>
      </c>
      <c r="U312" s="119">
        <v>8.4700000000000006</v>
      </c>
      <c r="V312" s="119">
        <v>6.24</v>
      </c>
      <c r="W312" s="119">
        <v>9.4499999999999993</v>
      </c>
      <c r="X312" s="119">
        <v>27.13</v>
      </c>
      <c r="Y312" s="119">
        <v>22.76</v>
      </c>
      <c r="Z312" s="119">
        <v>7.84</v>
      </c>
      <c r="AA312" s="119">
        <v>16.420000000000002</v>
      </c>
      <c r="AB312" s="119">
        <v>0.24</v>
      </c>
      <c r="AC312" s="119">
        <v>0.49</v>
      </c>
      <c r="AD312" s="119">
        <v>0.23</v>
      </c>
      <c r="AE312" s="119">
        <v>0.1</v>
      </c>
      <c r="AF312" s="119">
        <v>11.33</v>
      </c>
      <c r="AG312" s="119">
        <v>11.07</v>
      </c>
      <c r="AH312" s="119">
        <v>0.06</v>
      </c>
      <c r="AI312" s="119">
        <v>0.06</v>
      </c>
      <c r="AJ312" s="119">
        <v>0.2</v>
      </c>
      <c r="AK312" s="119">
        <v>0.11</v>
      </c>
      <c r="AL312" s="119">
        <v>0.11</v>
      </c>
      <c r="AM312" s="119">
        <v>0.06</v>
      </c>
      <c r="AN312" s="119">
        <v>0.08</v>
      </c>
      <c r="AO312" s="119">
        <v>0.2</v>
      </c>
      <c r="AP312" s="119">
        <v>0.13</v>
      </c>
      <c r="AQ312" s="119">
        <v>7.12</v>
      </c>
      <c r="AR312" s="119">
        <v>12.37</v>
      </c>
      <c r="AS312" s="119">
        <v>0.04</v>
      </c>
      <c r="AT312" s="119">
        <v>27.08</v>
      </c>
      <c r="AU312" s="119">
        <v>20.05</v>
      </c>
      <c r="AV312" s="119">
        <v>0.17</v>
      </c>
      <c r="AW312" s="119">
        <v>12.98</v>
      </c>
      <c r="AX312" s="119">
        <v>0.13</v>
      </c>
      <c r="AY312" s="119">
        <v>0.1</v>
      </c>
      <c r="AZ312" s="119">
        <v>0.11</v>
      </c>
      <c r="BA312" s="119">
        <v>0.28999999999999998</v>
      </c>
      <c r="BB312" s="119">
        <v>24.5</v>
      </c>
      <c r="BC312" s="119">
        <v>18.600000000000001</v>
      </c>
    </row>
    <row r="313" spans="1:55" ht="29.25" x14ac:dyDescent="0.45">
      <c r="A313" s="260">
        <v>309</v>
      </c>
      <c r="B313" s="173" t="s">
        <v>86</v>
      </c>
      <c r="C313" s="120">
        <v>213.22</v>
      </c>
      <c r="D313" s="120">
        <v>190.56</v>
      </c>
      <c r="E313" s="120">
        <v>198.92</v>
      </c>
      <c r="F313" s="120">
        <v>195.71</v>
      </c>
      <c r="G313" s="120">
        <v>202.99</v>
      </c>
      <c r="H313" s="120">
        <v>215.14</v>
      </c>
      <c r="I313" s="120">
        <v>212.22</v>
      </c>
      <c r="J313" s="120">
        <v>212.93</v>
      </c>
      <c r="K313" s="120">
        <v>207.12</v>
      </c>
      <c r="L313" s="120">
        <v>183.56</v>
      </c>
      <c r="M313" s="120">
        <v>127.92</v>
      </c>
      <c r="N313" s="120">
        <v>189.17</v>
      </c>
      <c r="O313" s="120">
        <v>161.77000000000001</v>
      </c>
      <c r="P313" s="120">
        <v>198.8</v>
      </c>
      <c r="Q313" s="120">
        <v>168.16</v>
      </c>
      <c r="R313" s="120">
        <v>155.74</v>
      </c>
      <c r="S313" s="120">
        <v>157</v>
      </c>
      <c r="T313" s="120">
        <v>169.36</v>
      </c>
      <c r="U313" s="120">
        <v>193.02</v>
      </c>
      <c r="V313" s="120">
        <v>185.63</v>
      </c>
      <c r="W313" s="120">
        <v>192.46</v>
      </c>
      <c r="X313" s="120">
        <v>163.28</v>
      </c>
      <c r="Y313" s="120">
        <v>96.43</v>
      </c>
      <c r="Z313" s="120">
        <v>168.5</v>
      </c>
      <c r="AA313" s="120">
        <v>142.33000000000001</v>
      </c>
      <c r="AB313" s="120">
        <v>169.26</v>
      </c>
      <c r="AC313" s="120">
        <v>208.22</v>
      </c>
      <c r="AD313" s="120">
        <v>173.19</v>
      </c>
      <c r="AE313" s="120">
        <v>185.75</v>
      </c>
      <c r="AF313" s="120">
        <v>187</v>
      </c>
      <c r="AG313" s="120">
        <v>156.63999999999999</v>
      </c>
      <c r="AH313" s="120">
        <v>182.02</v>
      </c>
      <c r="AI313" s="120">
        <v>191.02</v>
      </c>
      <c r="AJ313" s="120">
        <v>172.67</v>
      </c>
      <c r="AK313" s="120">
        <v>159.02000000000001</v>
      </c>
      <c r="AL313" s="120">
        <v>176.09</v>
      </c>
      <c r="AM313" s="120">
        <v>168</v>
      </c>
      <c r="AN313" s="120">
        <v>180.75</v>
      </c>
      <c r="AO313" s="120">
        <v>208.09</v>
      </c>
      <c r="AP313" s="120">
        <v>186.2</v>
      </c>
      <c r="AQ313" s="120">
        <v>199.25</v>
      </c>
      <c r="AR313" s="120">
        <v>224.05</v>
      </c>
      <c r="AS313" s="120">
        <v>230.97</v>
      </c>
      <c r="AT313" s="120">
        <v>222.79</v>
      </c>
      <c r="AU313" s="120">
        <v>225.75</v>
      </c>
      <c r="AV313" s="120">
        <v>217.02</v>
      </c>
      <c r="AW313" s="120">
        <v>197.6</v>
      </c>
      <c r="AX313" s="120">
        <v>217.55</v>
      </c>
      <c r="AY313" s="120">
        <v>228.82</v>
      </c>
      <c r="AZ313" s="120">
        <v>224.07</v>
      </c>
      <c r="BA313" s="120">
        <v>227.3</v>
      </c>
      <c r="BB313" s="120">
        <v>229.27</v>
      </c>
      <c r="BC313" s="120">
        <v>280.39</v>
      </c>
    </row>
    <row r="314" spans="1:55" x14ac:dyDescent="0.45">
      <c r="A314" s="261">
        <v>310</v>
      </c>
      <c r="B314" s="174" t="s">
        <v>375</v>
      </c>
      <c r="C314" s="119">
        <v>1.96</v>
      </c>
      <c r="D314" s="119">
        <v>1.89</v>
      </c>
      <c r="E314" s="119">
        <v>1.46</v>
      </c>
      <c r="F314" s="119">
        <v>0.31</v>
      </c>
      <c r="G314" s="119">
        <v>2.5</v>
      </c>
      <c r="H314" s="119">
        <v>1.1299999999999999</v>
      </c>
      <c r="I314" s="119">
        <v>0.68</v>
      </c>
      <c r="J314" s="119">
        <v>1.31</v>
      </c>
      <c r="K314" s="119">
        <v>1.61</v>
      </c>
      <c r="L314" s="119">
        <v>1.1599999999999999</v>
      </c>
      <c r="M314" s="119">
        <v>1.1000000000000001</v>
      </c>
      <c r="N314" s="119">
        <v>0.84</v>
      </c>
      <c r="O314" s="119">
        <v>1.68</v>
      </c>
      <c r="P314" s="119">
        <v>1.05</v>
      </c>
      <c r="Q314" s="119">
        <v>0.73</v>
      </c>
      <c r="R314" s="119">
        <v>4.91</v>
      </c>
      <c r="S314" s="119">
        <v>0.59</v>
      </c>
      <c r="T314" s="119">
        <v>0.87</v>
      </c>
      <c r="U314" s="119">
        <v>1.1599999999999999</v>
      </c>
      <c r="V314" s="119">
        <v>0.6</v>
      </c>
      <c r="W314" s="119">
        <v>0.72</v>
      </c>
      <c r="X314" s="119">
        <v>0.89</v>
      </c>
      <c r="Y314" s="119">
        <v>0.96</v>
      </c>
      <c r="Z314" s="119">
        <v>0.17</v>
      </c>
      <c r="AA314" s="119">
        <v>0.24</v>
      </c>
      <c r="AB314" s="119">
        <v>0.69</v>
      </c>
      <c r="AC314" s="119">
        <v>0.81</v>
      </c>
      <c r="AD314" s="119">
        <v>0.19</v>
      </c>
      <c r="AE314" s="119">
        <v>0.31</v>
      </c>
      <c r="AF314" s="119">
        <v>0.81</v>
      </c>
      <c r="AG314" s="119">
        <v>0.18</v>
      </c>
      <c r="AH314" s="119">
        <v>0.05</v>
      </c>
      <c r="AI314" s="119">
        <v>0.09</v>
      </c>
      <c r="AJ314" s="119">
        <v>0.05</v>
      </c>
      <c r="AK314" s="119">
        <v>0.17</v>
      </c>
      <c r="AL314" s="119">
        <v>0.57999999999999996</v>
      </c>
      <c r="AM314" s="119">
        <v>0.18</v>
      </c>
      <c r="AN314" s="119">
        <v>0.09</v>
      </c>
      <c r="AO314" s="119">
        <v>0.71</v>
      </c>
      <c r="AP314" s="119">
        <v>0.05</v>
      </c>
      <c r="AQ314" s="119">
        <v>0.45</v>
      </c>
      <c r="AR314" s="119">
        <v>0.61</v>
      </c>
      <c r="AS314" s="119">
        <v>0.25</v>
      </c>
      <c r="AT314" s="119">
        <v>0.68</v>
      </c>
      <c r="AU314" s="119">
        <v>1.29</v>
      </c>
      <c r="AV314" s="119">
        <v>0.41</v>
      </c>
      <c r="AW314" s="119">
        <v>1.5</v>
      </c>
      <c r="AX314" s="119">
        <v>1.03</v>
      </c>
      <c r="AY314" s="119">
        <v>2.42</v>
      </c>
      <c r="AZ314" s="119">
        <v>0.72</v>
      </c>
      <c r="BA314" s="119">
        <v>2.94</v>
      </c>
      <c r="BB314" s="119">
        <v>1.99</v>
      </c>
      <c r="BC314" s="119">
        <v>1.1599999999999999</v>
      </c>
    </row>
    <row r="315" spans="1:55" x14ac:dyDescent="0.45">
      <c r="A315" s="260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</row>
    <row r="316" spans="1:55" x14ac:dyDescent="0.45">
      <c r="A316" s="261">
        <v>312</v>
      </c>
      <c r="B316" s="174" t="s">
        <v>377</v>
      </c>
      <c r="C316" s="119">
        <v>0.28999999999999998</v>
      </c>
      <c r="D316" s="119">
        <v>0.2</v>
      </c>
      <c r="E316" s="119">
        <v>0.52</v>
      </c>
      <c r="F316" s="119">
        <v>0.54</v>
      </c>
      <c r="G316" s="119">
        <v>1.47</v>
      </c>
      <c r="H316" s="119">
        <v>0.34</v>
      </c>
      <c r="I316" s="119">
        <v>0.28000000000000003</v>
      </c>
      <c r="J316" s="119">
        <v>0.74</v>
      </c>
      <c r="K316" s="119">
        <v>0.56999999999999995</v>
      </c>
      <c r="L316" s="119">
        <v>1.1299999999999999</v>
      </c>
      <c r="M316" s="119">
        <v>0.71</v>
      </c>
      <c r="N316" s="119">
        <v>0.65</v>
      </c>
      <c r="O316" s="119">
        <v>0.25</v>
      </c>
      <c r="P316" s="119">
        <v>0.61</v>
      </c>
      <c r="Q316" s="119">
        <v>0.14000000000000001</v>
      </c>
      <c r="R316" s="119">
        <v>0.74</v>
      </c>
      <c r="S316" s="119">
        <v>0.6</v>
      </c>
      <c r="T316" s="119">
        <v>0.76</v>
      </c>
      <c r="U316" s="119">
        <v>0.25</v>
      </c>
      <c r="V316" s="119">
        <v>0.52</v>
      </c>
      <c r="W316" s="119">
        <v>0.33</v>
      </c>
      <c r="X316" s="119">
        <v>0.73</v>
      </c>
      <c r="Y316" s="119">
        <v>0.25</v>
      </c>
      <c r="Z316" s="119">
        <v>0.56999999999999995</v>
      </c>
      <c r="AA316" s="119">
        <v>0.41</v>
      </c>
      <c r="AB316" s="119">
        <v>0.32</v>
      </c>
      <c r="AC316" s="119">
        <v>0.19</v>
      </c>
      <c r="AD316" s="119">
        <v>0.27</v>
      </c>
      <c r="AE316" s="119">
        <v>0.49</v>
      </c>
      <c r="AF316" s="119">
        <v>0.76</v>
      </c>
      <c r="AG316" s="119">
        <v>0.14000000000000001</v>
      </c>
      <c r="AH316" s="119">
        <v>0.37</v>
      </c>
      <c r="AI316" s="119">
        <v>1.03</v>
      </c>
      <c r="AJ316" s="119">
        <v>0.32</v>
      </c>
      <c r="AK316" s="119">
        <v>1.45</v>
      </c>
      <c r="AL316" s="119">
        <v>0.19</v>
      </c>
      <c r="AM316" s="119">
        <v>1.62</v>
      </c>
      <c r="AN316" s="119">
        <v>1.01</v>
      </c>
      <c r="AO316" s="119">
        <v>2.67</v>
      </c>
      <c r="AP316" s="119">
        <v>0.42</v>
      </c>
      <c r="AQ316" s="119">
        <v>0.11</v>
      </c>
      <c r="AR316" s="119">
        <v>0.13</v>
      </c>
      <c r="AS316" s="119">
        <v>0.85</v>
      </c>
      <c r="AT316" s="119">
        <v>0.71</v>
      </c>
      <c r="AU316" s="119">
        <v>1.65</v>
      </c>
      <c r="AV316" s="119">
        <v>0.67</v>
      </c>
      <c r="AW316" s="119">
        <v>0.81</v>
      </c>
      <c r="AX316" s="119">
        <v>0.1</v>
      </c>
      <c r="AY316" s="119">
        <v>1.82</v>
      </c>
      <c r="AZ316" s="119">
        <v>1.02</v>
      </c>
      <c r="BA316" s="119">
        <v>1.54</v>
      </c>
      <c r="BB316" s="119">
        <v>1.18</v>
      </c>
      <c r="BC316" s="119">
        <v>1.43</v>
      </c>
    </row>
    <row r="317" spans="1:55" ht="54.75" x14ac:dyDescent="0.45">
      <c r="A317" s="260">
        <v>313</v>
      </c>
      <c r="B317" s="173" t="s">
        <v>378</v>
      </c>
      <c r="C317" s="120">
        <v>44.14</v>
      </c>
      <c r="D317" s="120">
        <v>35.04</v>
      </c>
      <c r="E317" s="120">
        <v>38.39</v>
      </c>
      <c r="F317" s="120">
        <v>36.5</v>
      </c>
      <c r="G317" s="120">
        <v>46.12</v>
      </c>
      <c r="H317" s="120">
        <v>36.950000000000003</v>
      </c>
      <c r="I317" s="120">
        <v>35.450000000000003</v>
      </c>
      <c r="J317" s="120">
        <v>43.29</v>
      </c>
      <c r="K317" s="120">
        <v>40.86</v>
      </c>
      <c r="L317" s="120">
        <v>46.43</v>
      </c>
      <c r="M317" s="120">
        <v>31.57</v>
      </c>
      <c r="N317" s="120">
        <v>47.93</v>
      </c>
      <c r="O317" s="120">
        <v>49.54</v>
      </c>
      <c r="P317" s="120">
        <v>30.18</v>
      </c>
      <c r="Q317" s="120">
        <v>34.68</v>
      </c>
      <c r="R317" s="120">
        <v>54.68</v>
      </c>
      <c r="S317" s="120">
        <v>47.33</v>
      </c>
      <c r="T317" s="120">
        <v>40.97</v>
      </c>
      <c r="U317" s="120">
        <v>19.52</v>
      </c>
      <c r="V317" s="120">
        <v>34.47</v>
      </c>
      <c r="W317" s="120">
        <v>30.19</v>
      </c>
      <c r="X317" s="120">
        <v>22.12</v>
      </c>
      <c r="Y317" s="120">
        <v>31.57</v>
      </c>
      <c r="Z317" s="120">
        <v>22.71</v>
      </c>
      <c r="AA317" s="120">
        <v>26.69</v>
      </c>
      <c r="AB317" s="120">
        <v>27.22</v>
      </c>
      <c r="AC317" s="120">
        <v>26.8</v>
      </c>
      <c r="AD317" s="120">
        <v>29.14</v>
      </c>
      <c r="AE317" s="120">
        <v>21.19</v>
      </c>
      <c r="AF317" s="120">
        <v>34.54</v>
      </c>
      <c r="AG317" s="120">
        <v>24.93</v>
      </c>
      <c r="AH317" s="120">
        <v>35.89</v>
      </c>
      <c r="AI317" s="120">
        <v>30.94</v>
      </c>
      <c r="AJ317" s="120">
        <v>31.17</v>
      </c>
      <c r="AK317" s="120">
        <v>23.97</v>
      </c>
      <c r="AL317" s="120">
        <v>21.86</v>
      </c>
      <c r="AM317" s="120">
        <v>33.72</v>
      </c>
      <c r="AN317" s="120">
        <v>27.93</v>
      </c>
      <c r="AO317" s="120">
        <v>29.01</v>
      </c>
      <c r="AP317" s="120">
        <v>21.84</v>
      </c>
      <c r="AQ317" s="120">
        <v>30.78</v>
      </c>
      <c r="AR317" s="120">
        <v>28.85</v>
      </c>
      <c r="AS317" s="120">
        <v>33.299999999999997</v>
      </c>
      <c r="AT317" s="120">
        <v>28.14</v>
      </c>
      <c r="AU317" s="120">
        <v>28.34</v>
      </c>
      <c r="AV317" s="120">
        <v>31.36</v>
      </c>
      <c r="AW317" s="120">
        <v>23.54</v>
      </c>
      <c r="AX317" s="120">
        <v>26.39</v>
      </c>
      <c r="AY317" s="120">
        <v>23.79</v>
      </c>
      <c r="AZ317" s="120">
        <v>35.950000000000003</v>
      </c>
      <c r="BA317" s="120">
        <v>22.91</v>
      </c>
      <c r="BB317" s="120">
        <v>28.16</v>
      </c>
      <c r="BC317" s="120">
        <v>35.71</v>
      </c>
    </row>
    <row r="318" spans="1:55" x14ac:dyDescent="0.45">
      <c r="A318" s="325" t="s">
        <v>410</v>
      </c>
      <c r="B318" s="326"/>
      <c r="C318" s="320" t="s">
        <v>392</v>
      </c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2"/>
      <c r="O318" s="320" t="s">
        <v>402</v>
      </c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2"/>
      <c r="AA318" s="320" t="s">
        <v>409</v>
      </c>
      <c r="AB318" s="321"/>
      <c r="AC318" s="321"/>
      <c r="AD318" s="321"/>
      <c r="AE318" s="321"/>
      <c r="AF318" s="321"/>
      <c r="AG318" s="321"/>
      <c r="AH318" s="321"/>
      <c r="AI318" s="321"/>
      <c r="AJ318" s="321"/>
      <c r="AK318" s="321"/>
      <c r="AL318" s="322"/>
      <c r="AM318" s="320" t="s">
        <v>416</v>
      </c>
      <c r="AN318" s="321"/>
      <c r="AO318" s="321"/>
      <c r="AP318" s="321"/>
      <c r="AQ318" s="321"/>
      <c r="AR318" s="321"/>
      <c r="AS318" s="321"/>
      <c r="AT318" s="321"/>
      <c r="AU318" s="321"/>
      <c r="AV318" s="321"/>
      <c r="AW318" s="321"/>
      <c r="AX318" s="322"/>
      <c r="AY318" s="320" t="s">
        <v>426</v>
      </c>
      <c r="AZ318" s="321"/>
      <c r="BA318" s="321"/>
      <c r="BB318" s="321"/>
      <c r="BC318" s="322"/>
    </row>
    <row r="319" spans="1:55" ht="29.25" x14ac:dyDescent="0.45">
      <c r="A319" s="327"/>
      <c r="B319" s="328"/>
      <c r="C319" s="259" t="s">
        <v>142</v>
      </c>
      <c r="D319" s="259" t="s">
        <v>143</v>
      </c>
      <c r="E319" s="259" t="s">
        <v>144</v>
      </c>
      <c r="F319" s="259" t="s">
        <v>145</v>
      </c>
      <c r="G319" s="259" t="s">
        <v>146</v>
      </c>
      <c r="H319" s="259" t="s">
        <v>147</v>
      </c>
      <c r="I319" s="259" t="s">
        <v>148</v>
      </c>
      <c r="J319" s="259" t="s">
        <v>149</v>
      </c>
      <c r="K319" s="259" t="s">
        <v>150</v>
      </c>
      <c r="L319" s="259" t="s">
        <v>151</v>
      </c>
      <c r="M319" s="259" t="s">
        <v>152</v>
      </c>
      <c r="N319" s="259" t="s">
        <v>153</v>
      </c>
      <c r="O319" s="259" t="s">
        <v>142</v>
      </c>
      <c r="P319" s="259" t="s">
        <v>143</v>
      </c>
      <c r="Q319" s="259" t="s">
        <v>144</v>
      </c>
      <c r="R319" s="259" t="s">
        <v>145</v>
      </c>
      <c r="S319" s="259" t="s">
        <v>146</v>
      </c>
      <c r="T319" s="259" t="s">
        <v>147</v>
      </c>
      <c r="U319" s="259" t="s">
        <v>148</v>
      </c>
      <c r="V319" s="259" t="s">
        <v>149</v>
      </c>
      <c r="W319" s="259" t="s">
        <v>150</v>
      </c>
      <c r="X319" s="259" t="s">
        <v>151</v>
      </c>
      <c r="Y319" s="259" t="s">
        <v>152</v>
      </c>
      <c r="Z319" s="259" t="s">
        <v>153</v>
      </c>
      <c r="AA319" s="259" t="s">
        <v>142</v>
      </c>
      <c r="AB319" s="259" t="s">
        <v>143</v>
      </c>
      <c r="AC319" s="259" t="s">
        <v>144</v>
      </c>
      <c r="AD319" s="259" t="s">
        <v>145</v>
      </c>
      <c r="AE319" s="259" t="s">
        <v>146</v>
      </c>
      <c r="AF319" s="259" t="s">
        <v>147</v>
      </c>
      <c r="AG319" s="259" t="s">
        <v>148</v>
      </c>
      <c r="AH319" s="259" t="s">
        <v>149</v>
      </c>
      <c r="AI319" s="259" t="s">
        <v>150</v>
      </c>
      <c r="AJ319" s="259" t="s">
        <v>151</v>
      </c>
      <c r="AK319" s="259" t="s">
        <v>152</v>
      </c>
      <c r="AL319" s="259" t="s">
        <v>153</v>
      </c>
      <c r="AM319" s="259" t="s">
        <v>142</v>
      </c>
      <c r="AN319" s="259" t="s">
        <v>143</v>
      </c>
      <c r="AO319" s="259" t="s">
        <v>144</v>
      </c>
      <c r="AP319" s="259" t="s">
        <v>145</v>
      </c>
      <c r="AQ319" s="259" t="s">
        <v>146</v>
      </c>
      <c r="AR319" s="259" t="s">
        <v>147</v>
      </c>
      <c r="AS319" s="259" t="s">
        <v>148</v>
      </c>
      <c r="AT319" s="259" t="s">
        <v>149</v>
      </c>
      <c r="AU319" s="259" t="s">
        <v>150</v>
      </c>
      <c r="AV319" s="259" t="s">
        <v>151</v>
      </c>
      <c r="AW319" s="259" t="s">
        <v>152</v>
      </c>
      <c r="AX319" s="259" t="s">
        <v>153</v>
      </c>
      <c r="AY319" s="259" t="s">
        <v>142</v>
      </c>
      <c r="AZ319" s="259" t="s">
        <v>143</v>
      </c>
      <c r="BA319" s="259" t="s">
        <v>144</v>
      </c>
      <c r="BB319" s="259" t="s">
        <v>145</v>
      </c>
      <c r="BC319" s="259" t="s">
        <v>146</v>
      </c>
    </row>
    <row r="320" spans="1:55" x14ac:dyDescent="0.45">
      <c r="A320" s="261">
        <v>1</v>
      </c>
      <c r="B320" s="174" t="s">
        <v>154</v>
      </c>
      <c r="C320" s="174"/>
      <c r="D320" s="119">
        <v>2.74</v>
      </c>
      <c r="E320" s="119">
        <v>7.63</v>
      </c>
      <c r="F320" s="119">
        <v>-12.95</v>
      </c>
      <c r="G320" s="119">
        <v>12.72</v>
      </c>
      <c r="H320" s="119">
        <v>1.69</v>
      </c>
      <c r="I320" s="119">
        <v>-4.13</v>
      </c>
      <c r="J320" s="119">
        <v>0.23</v>
      </c>
      <c r="K320" s="119">
        <v>5.12</v>
      </c>
      <c r="L320" s="119">
        <v>1.51</v>
      </c>
      <c r="M320" s="119">
        <v>-8.23</v>
      </c>
      <c r="N320" s="119">
        <v>1.03</v>
      </c>
      <c r="O320" s="119">
        <v>-7.94</v>
      </c>
      <c r="P320" s="119">
        <v>-0.15</v>
      </c>
      <c r="Q320" s="119">
        <v>9.59</v>
      </c>
      <c r="R320" s="119">
        <v>-10.48</v>
      </c>
      <c r="S320" s="119">
        <v>9.07</v>
      </c>
      <c r="T320" s="119">
        <v>-1.49</v>
      </c>
      <c r="U320" s="119">
        <v>0.3</v>
      </c>
      <c r="V320" s="119">
        <v>-2.96</v>
      </c>
      <c r="W320" s="119">
        <v>6.49</v>
      </c>
      <c r="X320" s="119">
        <v>-1.32</v>
      </c>
      <c r="Y320" s="119">
        <v>-7.56</v>
      </c>
      <c r="Z320" s="119">
        <v>-0.44</v>
      </c>
      <c r="AA320" s="119">
        <v>-8.17</v>
      </c>
      <c r="AB320" s="119">
        <v>20.96</v>
      </c>
      <c r="AC320" s="119">
        <v>0.99</v>
      </c>
      <c r="AD320" s="119">
        <v>-18.579999999999998</v>
      </c>
      <c r="AE320" s="119">
        <v>13.38</v>
      </c>
      <c r="AF320" s="119">
        <v>2.57</v>
      </c>
      <c r="AG320" s="119">
        <v>-5.99</v>
      </c>
      <c r="AH320" s="119">
        <v>9.85</v>
      </c>
      <c r="AI320" s="119">
        <v>3.7</v>
      </c>
      <c r="AJ320" s="119">
        <v>-8.65</v>
      </c>
      <c r="AK320" s="119">
        <v>6.49</v>
      </c>
      <c r="AL320" s="119">
        <v>-3.89</v>
      </c>
      <c r="AM320" s="119">
        <v>-5.93</v>
      </c>
      <c r="AN320" s="119">
        <v>7.86</v>
      </c>
      <c r="AO320" s="119">
        <v>13.34</v>
      </c>
      <c r="AP320" s="119">
        <v>-19.309999999999999</v>
      </c>
      <c r="AQ320" s="119">
        <v>18.440000000000001</v>
      </c>
      <c r="AR320" s="119">
        <v>0.8</v>
      </c>
      <c r="AS320" s="119">
        <v>-6.3</v>
      </c>
      <c r="AT320" s="119">
        <v>13.28</v>
      </c>
      <c r="AU320" s="119">
        <v>2.19</v>
      </c>
      <c r="AV320" s="119">
        <v>-8.33</v>
      </c>
      <c r="AW320" s="119">
        <v>7.12</v>
      </c>
      <c r="AX320" s="119">
        <v>-8.02</v>
      </c>
      <c r="AY320" s="119">
        <v>1.93</v>
      </c>
      <c r="AZ320" s="119">
        <v>1.31</v>
      </c>
      <c r="BA320" s="119">
        <v>9.81</v>
      </c>
      <c r="BB320" s="119">
        <v>-15.28</v>
      </c>
      <c r="BC320" s="119">
        <v>17.48</v>
      </c>
    </row>
    <row r="321" spans="1:55" ht="29.25" x14ac:dyDescent="0.45">
      <c r="A321" s="260">
        <v>2</v>
      </c>
      <c r="B321" s="173" t="s">
        <v>155</v>
      </c>
      <c r="C321" s="173"/>
      <c r="D321" s="120">
        <v>211.03</v>
      </c>
      <c r="E321" s="120">
        <v>-27.21</v>
      </c>
      <c r="F321" s="120">
        <v>-28.54</v>
      </c>
      <c r="G321" s="120">
        <v>-36.130000000000003</v>
      </c>
      <c r="H321" s="120">
        <v>50.37</v>
      </c>
      <c r="I321" s="120">
        <v>25.25</v>
      </c>
      <c r="J321" s="120">
        <v>56.52</v>
      </c>
      <c r="K321" s="120">
        <v>-34.01</v>
      </c>
      <c r="L321" s="120">
        <v>-26.53</v>
      </c>
      <c r="M321" s="120">
        <v>-26.22</v>
      </c>
      <c r="N321" s="120">
        <v>52.71</v>
      </c>
      <c r="O321" s="120">
        <v>-9.86</v>
      </c>
      <c r="P321" s="120">
        <v>-6.32</v>
      </c>
      <c r="Q321" s="120">
        <v>-27.55</v>
      </c>
      <c r="R321" s="120">
        <v>23.68</v>
      </c>
      <c r="S321" s="120">
        <v>-38.9</v>
      </c>
      <c r="T321" s="120">
        <v>21.33</v>
      </c>
      <c r="U321" s="120">
        <v>98.63</v>
      </c>
      <c r="V321" s="120">
        <v>-21.16</v>
      </c>
      <c r="W321" s="120">
        <v>-30</v>
      </c>
      <c r="X321" s="120">
        <v>29.32</v>
      </c>
      <c r="Y321" s="120">
        <v>-33.72</v>
      </c>
      <c r="Z321" s="120">
        <v>-38.01</v>
      </c>
      <c r="AA321" s="120">
        <v>2.36</v>
      </c>
      <c r="AB321" s="120">
        <v>34.56</v>
      </c>
      <c r="AC321" s="120">
        <v>-13.01</v>
      </c>
      <c r="AD321" s="120">
        <v>36.22</v>
      </c>
      <c r="AE321" s="120">
        <v>5.49</v>
      </c>
      <c r="AF321" s="120">
        <v>45.48</v>
      </c>
      <c r="AG321" s="120">
        <v>6.59</v>
      </c>
      <c r="AH321" s="120">
        <v>25.44</v>
      </c>
      <c r="AI321" s="120">
        <v>-3.1</v>
      </c>
      <c r="AJ321" s="120">
        <v>-13.08</v>
      </c>
      <c r="AK321" s="120">
        <v>-58.36</v>
      </c>
      <c r="AL321" s="120">
        <v>173.09</v>
      </c>
      <c r="AM321" s="120">
        <v>-4.71</v>
      </c>
      <c r="AN321" s="120">
        <v>-49.38</v>
      </c>
      <c r="AO321" s="120">
        <v>22.56</v>
      </c>
      <c r="AP321" s="120">
        <v>19.399999999999999</v>
      </c>
      <c r="AQ321" s="120">
        <v>59.17</v>
      </c>
      <c r="AR321" s="120">
        <v>-28.93</v>
      </c>
      <c r="AS321" s="120">
        <v>55.62</v>
      </c>
      <c r="AT321" s="120">
        <v>-37.159999999999997</v>
      </c>
      <c r="AU321" s="120">
        <v>14.31</v>
      </c>
      <c r="AV321" s="120">
        <v>3.95</v>
      </c>
      <c r="AW321" s="120">
        <v>-40.57</v>
      </c>
      <c r="AX321" s="120">
        <v>24.8</v>
      </c>
      <c r="AY321" s="120">
        <v>28.63</v>
      </c>
      <c r="AZ321" s="120">
        <v>4.9800000000000004</v>
      </c>
      <c r="BA321" s="120">
        <v>30.54</v>
      </c>
      <c r="BB321" s="120">
        <v>-52.12</v>
      </c>
      <c r="BC321" s="120">
        <v>-9.8699999999999992</v>
      </c>
    </row>
    <row r="322" spans="1:55" x14ac:dyDescent="0.45">
      <c r="A322" s="261">
        <v>3</v>
      </c>
      <c r="B322" s="174" t="s">
        <v>156</v>
      </c>
      <c r="C322" s="174"/>
      <c r="D322" s="119">
        <v>3.52</v>
      </c>
      <c r="E322" s="119">
        <v>10.38</v>
      </c>
      <c r="F322" s="119">
        <v>-8.94</v>
      </c>
      <c r="G322" s="119">
        <v>17.43</v>
      </c>
      <c r="H322" s="119">
        <v>-0.83</v>
      </c>
      <c r="I322" s="119">
        <v>-5.24</v>
      </c>
      <c r="J322" s="119">
        <v>1.1299999999999999</v>
      </c>
      <c r="K322" s="119">
        <v>3.68</v>
      </c>
      <c r="L322" s="119">
        <v>-7.36</v>
      </c>
      <c r="M322" s="119">
        <v>-10.49</v>
      </c>
      <c r="N322" s="119">
        <v>9.89</v>
      </c>
      <c r="O322" s="119">
        <v>-8.4</v>
      </c>
      <c r="P322" s="119">
        <v>10.65</v>
      </c>
      <c r="Q322" s="119">
        <v>9.74</v>
      </c>
      <c r="R322" s="119">
        <v>-8.61</v>
      </c>
      <c r="S322" s="119">
        <v>1.17</v>
      </c>
      <c r="T322" s="119">
        <v>-0.2</v>
      </c>
      <c r="U322" s="119">
        <v>0.99</v>
      </c>
      <c r="V322" s="119">
        <v>-9.49</v>
      </c>
      <c r="W322" s="119">
        <v>5.58</v>
      </c>
      <c r="X322" s="119">
        <v>-11.93</v>
      </c>
      <c r="Y322" s="119">
        <v>1.03</v>
      </c>
      <c r="Z322" s="119">
        <v>-0.45</v>
      </c>
      <c r="AA322" s="119">
        <v>0.71</v>
      </c>
      <c r="AB322" s="119">
        <v>1.02</v>
      </c>
      <c r="AC322" s="119">
        <v>25.23</v>
      </c>
      <c r="AD322" s="119">
        <v>-12.48</v>
      </c>
      <c r="AE322" s="119">
        <v>8.07</v>
      </c>
      <c r="AF322" s="119">
        <v>0.62</v>
      </c>
      <c r="AG322" s="119">
        <v>-10.8</v>
      </c>
      <c r="AH322" s="119">
        <v>5.74</v>
      </c>
      <c r="AI322" s="119">
        <v>1.43</v>
      </c>
      <c r="AJ322" s="119">
        <v>-10.11</v>
      </c>
      <c r="AK322" s="119">
        <v>6.9</v>
      </c>
      <c r="AL322" s="119">
        <v>1.61</v>
      </c>
      <c r="AM322" s="119">
        <v>8.44</v>
      </c>
      <c r="AN322" s="119">
        <v>4.01</v>
      </c>
      <c r="AO322" s="119">
        <v>18.48</v>
      </c>
      <c r="AP322" s="119">
        <v>-18.71</v>
      </c>
      <c r="AQ322" s="119">
        <v>15.72</v>
      </c>
      <c r="AR322" s="119">
        <v>-5.35</v>
      </c>
      <c r="AS322" s="119">
        <v>-3.31</v>
      </c>
      <c r="AT322" s="119">
        <v>15.49</v>
      </c>
      <c r="AU322" s="119">
        <v>3.81</v>
      </c>
      <c r="AV322" s="119">
        <v>-11.71</v>
      </c>
      <c r="AW322" s="119">
        <v>14.64</v>
      </c>
      <c r="AX322" s="119">
        <v>8.67</v>
      </c>
      <c r="AY322" s="119">
        <v>-8.4700000000000006</v>
      </c>
      <c r="AZ322" s="119">
        <v>5.68</v>
      </c>
      <c r="BA322" s="119">
        <v>6.86</v>
      </c>
      <c r="BB322" s="119">
        <v>-13.59</v>
      </c>
      <c r="BC322" s="119">
        <v>15.79</v>
      </c>
    </row>
    <row r="323" spans="1:55" ht="42" x14ac:dyDescent="0.45">
      <c r="A323" s="260">
        <v>4</v>
      </c>
      <c r="B323" s="173" t="s">
        <v>157</v>
      </c>
      <c r="C323" s="173"/>
      <c r="D323" s="120">
        <v>1.47</v>
      </c>
      <c r="E323" s="120">
        <v>5.4</v>
      </c>
      <c r="F323" s="120">
        <v>-6</v>
      </c>
      <c r="G323" s="120">
        <v>17.63</v>
      </c>
      <c r="H323" s="120">
        <v>-2.14</v>
      </c>
      <c r="I323" s="120">
        <v>-9.1</v>
      </c>
      <c r="J323" s="120">
        <v>11.22</v>
      </c>
      <c r="K323" s="120">
        <v>-0.26</v>
      </c>
      <c r="L323" s="120">
        <v>1.69</v>
      </c>
      <c r="M323" s="120">
        <v>-4.38</v>
      </c>
      <c r="N323" s="120">
        <v>-7.84</v>
      </c>
      <c r="O323" s="120">
        <v>-5.1100000000000003</v>
      </c>
      <c r="P323" s="120">
        <v>-6.41</v>
      </c>
      <c r="Q323" s="120">
        <v>16.809999999999999</v>
      </c>
      <c r="R323" s="120">
        <v>-13.05</v>
      </c>
      <c r="S323" s="120">
        <v>16.57</v>
      </c>
      <c r="T323" s="120">
        <v>0.54</v>
      </c>
      <c r="U323" s="120">
        <v>-9.1199999999999992</v>
      </c>
      <c r="V323" s="120">
        <v>-0.92</v>
      </c>
      <c r="W323" s="120">
        <v>3.35</v>
      </c>
      <c r="X323" s="120">
        <v>2.15</v>
      </c>
      <c r="Y323" s="120">
        <v>-2.64</v>
      </c>
      <c r="Z323" s="120">
        <v>-4.3</v>
      </c>
      <c r="AA323" s="120">
        <v>-7.35</v>
      </c>
      <c r="AB323" s="120">
        <v>19.46</v>
      </c>
      <c r="AC323" s="120">
        <v>5.46</v>
      </c>
      <c r="AD323" s="120">
        <v>-20.89</v>
      </c>
      <c r="AE323" s="120">
        <v>12.63</v>
      </c>
      <c r="AF323" s="120">
        <v>-9.61</v>
      </c>
      <c r="AG323" s="120">
        <v>2.2799999999999998</v>
      </c>
      <c r="AH323" s="120">
        <v>7.51</v>
      </c>
      <c r="AI323" s="120">
        <v>4.93</v>
      </c>
      <c r="AJ323" s="120">
        <v>-1.08</v>
      </c>
      <c r="AK323" s="120">
        <v>-0.78</v>
      </c>
      <c r="AL323" s="120">
        <v>2.54</v>
      </c>
      <c r="AM323" s="120">
        <v>-6.35</v>
      </c>
      <c r="AN323" s="120">
        <v>-0.83</v>
      </c>
      <c r="AO323" s="120">
        <v>15.99</v>
      </c>
      <c r="AP323" s="120">
        <v>-11.73</v>
      </c>
      <c r="AQ323" s="120">
        <v>12.84</v>
      </c>
      <c r="AR323" s="120">
        <v>-3.9</v>
      </c>
      <c r="AS323" s="120">
        <v>-4.09</v>
      </c>
      <c r="AT323" s="120">
        <v>6.17</v>
      </c>
      <c r="AU323" s="120">
        <v>0.27</v>
      </c>
      <c r="AV323" s="120">
        <v>0.41</v>
      </c>
      <c r="AW323" s="120">
        <v>9.83</v>
      </c>
      <c r="AX323" s="120">
        <v>-7.61</v>
      </c>
      <c r="AY323" s="120">
        <v>0.99</v>
      </c>
      <c r="AZ323" s="120">
        <v>-4.87</v>
      </c>
      <c r="BA323" s="120">
        <v>22.73</v>
      </c>
      <c r="BB323" s="120">
        <v>-20.420000000000002</v>
      </c>
      <c r="BC323" s="120">
        <v>22.37</v>
      </c>
    </row>
    <row r="324" spans="1:55" ht="29.25" x14ac:dyDescent="0.45">
      <c r="A324" s="261">
        <v>5</v>
      </c>
      <c r="B324" s="174" t="s">
        <v>158</v>
      </c>
      <c r="C324" s="174"/>
      <c r="D324" s="119">
        <v>6.02</v>
      </c>
      <c r="E324" s="119">
        <v>22.87</v>
      </c>
      <c r="F324" s="119">
        <v>-18.88</v>
      </c>
      <c r="G324" s="119">
        <v>2.5099999999999998</v>
      </c>
      <c r="H324" s="119">
        <v>-0.23</v>
      </c>
      <c r="I324" s="119">
        <v>-5.21</v>
      </c>
      <c r="J324" s="119">
        <v>-10.55</v>
      </c>
      <c r="K324" s="119">
        <v>5.94</v>
      </c>
      <c r="L324" s="119">
        <v>5.36</v>
      </c>
      <c r="M324" s="119">
        <v>-6.28</v>
      </c>
      <c r="N324" s="119">
        <v>3.6</v>
      </c>
      <c r="O324" s="119">
        <v>-8.5299999999999994</v>
      </c>
      <c r="P324" s="119">
        <v>16.5</v>
      </c>
      <c r="Q324" s="119">
        <v>9.6999999999999993</v>
      </c>
      <c r="R324" s="119">
        <v>-27.17</v>
      </c>
      <c r="S324" s="119">
        <v>-5.68</v>
      </c>
      <c r="T324" s="119">
        <v>3.01</v>
      </c>
      <c r="U324" s="119">
        <v>7.61</v>
      </c>
      <c r="V324" s="119">
        <v>-2.42</v>
      </c>
      <c r="W324" s="119">
        <v>17.420000000000002</v>
      </c>
      <c r="X324" s="119">
        <v>-6.25</v>
      </c>
      <c r="Y324" s="119">
        <v>9.74</v>
      </c>
      <c r="Z324" s="119">
        <v>-12.57</v>
      </c>
      <c r="AA324" s="119">
        <v>-11.9</v>
      </c>
      <c r="AB324" s="119">
        <v>18.32</v>
      </c>
      <c r="AC324" s="119">
        <v>14.79</v>
      </c>
      <c r="AD324" s="119">
        <v>-30.57</v>
      </c>
      <c r="AE324" s="119">
        <v>10.8</v>
      </c>
      <c r="AF324" s="119">
        <v>-3.61</v>
      </c>
      <c r="AG324" s="119">
        <v>-14.84</v>
      </c>
      <c r="AH324" s="119">
        <v>19.420000000000002</v>
      </c>
      <c r="AI324" s="119">
        <v>-1.21</v>
      </c>
      <c r="AJ324" s="119">
        <v>-13.58</v>
      </c>
      <c r="AK324" s="119">
        <v>15.06</v>
      </c>
      <c r="AL324" s="119">
        <v>-11.24</v>
      </c>
      <c r="AM324" s="119">
        <v>-12.12</v>
      </c>
      <c r="AN324" s="119">
        <v>21.92</v>
      </c>
      <c r="AO324" s="119">
        <v>10.7</v>
      </c>
      <c r="AP324" s="119">
        <v>-18.36</v>
      </c>
      <c r="AQ324" s="119">
        <v>29.82</v>
      </c>
      <c r="AR324" s="119">
        <v>-5.15</v>
      </c>
      <c r="AS324" s="119">
        <v>-14.16</v>
      </c>
      <c r="AT324" s="119">
        <v>4.67</v>
      </c>
      <c r="AU324" s="119">
        <v>12.88</v>
      </c>
      <c r="AV324" s="119">
        <v>-11.31</v>
      </c>
      <c r="AW324" s="119">
        <v>8.5399999999999991</v>
      </c>
      <c r="AX324" s="119">
        <v>-6.58</v>
      </c>
      <c r="AY324" s="119">
        <v>-8.76</v>
      </c>
      <c r="AZ324" s="119">
        <v>17.84</v>
      </c>
      <c r="BA324" s="119">
        <v>12.33</v>
      </c>
      <c r="BB324" s="119">
        <v>-29.42</v>
      </c>
      <c r="BC324" s="119">
        <v>18.22</v>
      </c>
    </row>
    <row r="325" spans="1:55" ht="29.25" x14ac:dyDescent="0.45">
      <c r="A325" s="260">
        <v>6</v>
      </c>
      <c r="B325" s="173" t="s">
        <v>159</v>
      </c>
      <c r="C325" s="173"/>
      <c r="D325" s="120">
        <v>2.98</v>
      </c>
      <c r="E325" s="120">
        <v>8.36</v>
      </c>
      <c r="F325" s="120">
        <v>-13.3</v>
      </c>
      <c r="G325" s="120">
        <v>12.69</v>
      </c>
      <c r="H325" s="120">
        <v>1.82</v>
      </c>
      <c r="I325" s="120">
        <v>-6.4</v>
      </c>
      <c r="J325" s="120">
        <v>2.38</v>
      </c>
      <c r="K325" s="120">
        <v>5.39</v>
      </c>
      <c r="L325" s="120">
        <v>-1.55</v>
      </c>
      <c r="M325" s="120">
        <v>-4.87</v>
      </c>
      <c r="N325" s="120">
        <v>-1.69</v>
      </c>
      <c r="O325" s="120">
        <v>-7.86</v>
      </c>
      <c r="P325" s="120">
        <v>0.28000000000000003</v>
      </c>
      <c r="Q325" s="120">
        <v>9.41</v>
      </c>
      <c r="R325" s="120">
        <v>-11.59</v>
      </c>
      <c r="S325" s="120">
        <v>9.9700000000000006</v>
      </c>
      <c r="T325" s="120">
        <v>0.89</v>
      </c>
      <c r="U325" s="120">
        <v>-3.97</v>
      </c>
      <c r="V325" s="120">
        <v>-2.31</v>
      </c>
      <c r="W325" s="120">
        <v>8.1</v>
      </c>
      <c r="X325" s="120">
        <v>-3.58</v>
      </c>
      <c r="Y325" s="120">
        <v>-1.92</v>
      </c>
      <c r="Z325" s="120">
        <v>-4.25</v>
      </c>
      <c r="AA325" s="120">
        <v>-8.74</v>
      </c>
      <c r="AB325" s="120">
        <v>21.64</v>
      </c>
      <c r="AC325" s="120">
        <v>-0.6</v>
      </c>
      <c r="AD325" s="120">
        <v>-17.25</v>
      </c>
      <c r="AE325" s="120">
        <v>9.3000000000000007</v>
      </c>
      <c r="AF325" s="120">
        <v>-1.24</v>
      </c>
      <c r="AG325" s="120">
        <v>-3.85</v>
      </c>
      <c r="AH325" s="120">
        <v>10.050000000000001</v>
      </c>
      <c r="AI325" s="120">
        <v>8.1999999999999993</v>
      </c>
      <c r="AJ325" s="120">
        <v>-6.18</v>
      </c>
      <c r="AK325" s="120">
        <v>6.04</v>
      </c>
      <c r="AL325" s="120">
        <v>-2.71</v>
      </c>
      <c r="AM325" s="120">
        <v>-7.39</v>
      </c>
      <c r="AN325" s="120">
        <v>8.16</v>
      </c>
      <c r="AO325" s="120">
        <v>11.91</v>
      </c>
      <c r="AP325" s="120">
        <v>-17.53</v>
      </c>
      <c r="AQ325" s="120">
        <v>18.09</v>
      </c>
      <c r="AR325" s="120">
        <v>-1.42</v>
      </c>
      <c r="AS325" s="120">
        <v>-7.58</v>
      </c>
      <c r="AT325" s="120">
        <v>9.6</v>
      </c>
      <c r="AU325" s="120">
        <v>4.82</v>
      </c>
      <c r="AV325" s="120">
        <v>-6.42</v>
      </c>
      <c r="AW325" s="120">
        <v>11.37</v>
      </c>
      <c r="AX325" s="120">
        <v>-8.2100000000000009</v>
      </c>
      <c r="AY325" s="120">
        <v>-1.26</v>
      </c>
      <c r="AZ325" s="120">
        <v>4.78</v>
      </c>
      <c r="BA325" s="120">
        <v>7.11</v>
      </c>
      <c r="BB325" s="120">
        <v>-15.52</v>
      </c>
      <c r="BC325" s="120">
        <v>18.989999999999998</v>
      </c>
    </row>
    <row r="326" spans="1:55" ht="29.25" x14ac:dyDescent="0.45">
      <c r="A326" s="261">
        <v>7</v>
      </c>
      <c r="B326" s="174" t="s">
        <v>160</v>
      </c>
      <c r="C326" s="174"/>
      <c r="D326" s="119">
        <v>0.51</v>
      </c>
      <c r="E326" s="119">
        <v>5.85</v>
      </c>
      <c r="F326" s="119">
        <v>-12.89</v>
      </c>
      <c r="G326" s="119">
        <v>10.6</v>
      </c>
      <c r="H326" s="119">
        <v>-1.95</v>
      </c>
      <c r="I326" s="119">
        <v>-2.67</v>
      </c>
      <c r="J326" s="119">
        <v>-6.45</v>
      </c>
      <c r="K326" s="119">
        <v>4.59</v>
      </c>
      <c r="L326" s="119">
        <v>7.7</v>
      </c>
      <c r="M326" s="119">
        <v>-11.51</v>
      </c>
      <c r="N326" s="119">
        <v>1.69</v>
      </c>
      <c r="O326" s="119">
        <v>3.06</v>
      </c>
      <c r="P326" s="119">
        <v>-12.95</v>
      </c>
      <c r="Q326" s="119">
        <v>14.32</v>
      </c>
      <c r="R326" s="119">
        <v>-10.44</v>
      </c>
      <c r="S326" s="119">
        <v>16.32</v>
      </c>
      <c r="T326" s="119">
        <v>-9.08</v>
      </c>
      <c r="U326" s="119">
        <v>2.4700000000000002</v>
      </c>
      <c r="V326" s="119">
        <v>11.53</v>
      </c>
      <c r="W326" s="119">
        <v>-6.53</v>
      </c>
      <c r="X326" s="119">
        <v>4.0199999999999996</v>
      </c>
      <c r="Y326" s="119">
        <v>-20.74</v>
      </c>
      <c r="Z326" s="119">
        <v>9.73</v>
      </c>
      <c r="AA326" s="119">
        <v>-1.06</v>
      </c>
      <c r="AB326" s="119">
        <v>41.66</v>
      </c>
      <c r="AC326" s="119">
        <v>-8.65</v>
      </c>
      <c r="AD326" s="119">
        <v>-20.77</v>
      </c>
      <c r="AE326" s="119">
        <v>17.760000000000002</v>
      </c>
      <c r="AF326" s="119">
        <v>10.36</v>
      </c>
      <c r="AG326" s="119">
        <v>-8.8800000000000008</v>
      </c>
      <c r="AH326" s="119">
        <v>4.7699999999999996</v>
      </c>
      <c r="AI326" s="119">
        <v>-7.26</v>
      </c>
      <c r="AJ326" s="119">
        <v>-20.52</v>
      </c>
      <c r="AK326" s="119">
        <v>21.72</v>
      </c>
      <c r="AL326" s="119">
        <v>-7.98</v>
      </c>
      <c r="AM326" s="119">
        <v>0.64</v>
      </c>
      <c r="AN326" s="119">
        <v>15.72</v>
      </c>
      <c r="AO326" s="119">
        <v>12.43</v>
      </c>
      <c r="AP326" s="119">
        <v>-23.55</v>
      </c>
      <c r="AQ326" s="119">
        <v>9.65</v>
      </c>
      <c r="AR326" s="119">
        <v>8.2100000000000009</v>
      </c>
      <c r="AS326" s="119">
        <v>-4.55</v>
      </c>
      <c r="AT326" s="119">
        <v>40.53</v>
      </c>
      <c r="AU326" s="119">
        <v>-6.91</v>
      </c>
      <c r="AV326" s="119">
        <v>-21.63</v>
      </c>
      <c r="AW326" s="119">
        <v>-8.43</v>
      </c>
      <c r="AX326" s="119">
        <v>-1.44</v>
      </c>
      <c r="AY326" s="119">
        <v>22.07</v>
      </c>
      <c r="AZ326" s="119">
        <v>-10.220000000000001</v>
      </c>
      <c r="BA326" s="119">
        <v>15.79</v>
      </c>
      <c r="BB326" s="119">
        <v>-13.14</v>
      </c>
      <c r="BC326" s="119">
        <v>6.9</v>
      </c>
    </row>
    <row r="327" spans="1:55" ht="42" x14ac:dyDescent="0.45">
      <c r="A327" s="260">
        <v>8</v>
      </c>
      <c r="B327" s="173" t="s">
        <v>161</v>
      </c>
      <c r="C327" s="173"/>
      <c r="D327" s="120">
        <v>-4.01</v>
      </c>
      <c r="E327" s="120">
        <v>12.66</v>
      </c>
      <c r="F327" s="120">
        <v>-9.5399999999999991</v>
      </c>
      <c r="G327" s="120">
        <v>15.12</v>
      </c>
      <c r="H327" s="120">
        <v>0.3</v>
      </c>
      <c r="I327" s="120">
        <v>0.8</v>
      </c>
      <c r="J327" s="120">
        <v>-2.6</v>
      </c>
      <c r="K327" s="120">
        <v>4.3600000000000003</v>
      </c>
      <c r="L327" s="120">
        <v>6.04</v>
      </c>
      <c r="M327" s="120">
        <v>-8.81</v>
      </c>
      <c r="N327" s="120">
        <v>3.71</v>
      </c>
      <c r="O327" s="120">
        <v>-8.8000000000000007</v>
      </c>
      <c r="P327" s="120">
        <v>-3.17</v>
      </c>
      <c r="Q327" s="120">
        <v>14.31</v>
      </c>
      <c r="R327" s="120">
        <v>-8.7799999999999994</v>
      </c>
      <c r="S327" s="120">
        <v>9.1</v>
      </c>
      <c r="T327" s="120">
        <v>-0.08</v>
      </c>
      <c r="U327" s="120">
        <v>1.83</v>
      </c>
      <c r="V327" s="120">
        <v>-7.25</v>
      </c>
      <c r="W327" s="120">
        <v>9.41</v>
      </c>
      <c r="X327" s="120">
        <v>3.11</v>
      </c>
      <c r="Y327" s="120">
        <v>-13.44</v>
      </c>
      <c r="Z327" s="120">
        <v>1.29</v>
      </c>
      <c r="AA327" s="120">
        <v>-8.7799999999999994</v>
      </c>
      <c r="AB327" s="120">
        <v>6.08</v>
      </c>
      <c r="AC327" s="120">
        <v>8.23</v>
      </c>
      <c r="AD327" s="120">
        <v>-12.08</v>
      </c>
      <c r="AE327" s="120">
        <v>18.11</v>
      </c>
      <c r="AF327" s="120">
        <v>1.23</v>
      </c>
      <c r="AG327" s="120">
        <v>-5.12</v>
      </c>
      <c r="AH327" s="120">
        <v>14.36</v>
      </c>
      <c r="AI327" s="120">
        <v>-1.39</v>
      </c>
      <c r="AJ327" s="120">
        <v>-6.06</v>
      </c>
      <c r="AK327" s="120">
        <v>-1.39</v>
      </c>
      <c r="AL327" s="120">
        <v>-5.64</v>
      </c>
      <c r="AM327" s="120">
        <v>-3.42</v>
      </c>
      <c r="AN327" s="120">
        <v>-0.11</v>
      </c>
      <c r="AO327" s="120">
        <v>16.899999999999999</v>
      </c>
      <c r="AP327" s="120">
        <v>-18.940000000000001</v>
      </c>
      <c r="AQ327" s="120">
        <v>25.41</v>
      </c>
      <c r="AR327" s="120">
        <v>-0.64</v>
      </c>
      <c r="AS327" s="120">
        <v>-1.28</v>
      </c>
      <c r="AT327" s="120">
        <v>5.74</v>
      </c>
      <c r="AU327" s="120">
        <v>-0.73</v>
      </c>
      <c r="AV327" s="120">
        <v>-2.9</v>
      </c>
      <c r="AW327" s="120">
        <v>2.09</v>
      </c>
      <c r="AX327" s="120">
        <v>-8.0500000000000007</v>
      </c>
      <c r="AY327" s="120">
        <v>-2.68</v>
      </c>
      <c r="AZ327" s="120">
        <v>-3.82</v>
      </c>
      <c r="BA327" s="120">
        <v>20.350000000000001</v>
      </c>
      <c r="BB327" s="120">
        <v>-15.68</v>
      </c>
      <c r="BC327" s="120">
        <v>15.95</v>
      </c>
    </row>
    <row r="328" spans="1:55" ht="42" x14ac:dyDescent="0.45">
      <c r="A328" s="261">
        <v>9</v>
      </c>
      <c r="B328" s="174" t="s">
        <v>162</v>
      </c>
      <c r="C328" s="174"/>
      <c r="D328" s="119">
        <v>8.61</v>
      </c>
      <c r="E328" s="119">
        <v>5.51</v>
      </c>
      <c r="F328" s="119">
        <v>-14.8</v>
      </c>
      <c r="G328" s="119">
        <v>5.41</v>
      </c>
      <c r="H328" s="119">
        <v>9.65</v>
      </c>
      <c r="I328" s="119">
        <v>13.07</v>
      </c>
      <c r="J328" s="119">
        <v>-20.53</v>
      </c>
      <c r="K328" s="119">
        <v>9.02</v>
      </c>
      <c r="L328" s="119">
        <v>-12.88</v>
      </c>
      <c r="M328" s="119">
        <v>-18.91</v>
      </c>
      <c r="N328" s="119">
        <v>22.47</v>
      </c>
      <c r="O328" s="119">
        <v>15.02</v>
      </c>
      <c r="P328" s="119">
        <v>-9.64</v>
      </c>
      <c r="Q328" s="119">
        <v>10.64</v>
      </c>
      <c r="R328" s="119">
        <v>-26.15</v>
      </c>
      <c r="S328" s="119">
        <v>-4.4400000000000004</v>
      </c>
      <c r="T328" s="119">
        <v>5.22</v>
      </c>
      <c r="U328" s="119">
        <v>39.82</v>
      </c>
      <c r="V328" s="119">
        <v>-37.22</v>
      </c>
      <c r="W328" s="119">
        <v>16.64</v>
      </c>
      <c r="X328" s="119">
        <v>-21.09</v>
      </c>
      <c r="Y328" s="119">
        <v>1.1299999999999999</v>
      </c>
      <c r="Z328" s="119">
        <v>46.62</v>
      </c>
      <c r="AA328" s="119">
        <v>-31.2</v>
      </c>
      <c r="AB328" s="119">
        <v>11.21</v>
      </c>
      <c r="AC328" s="119">
        <v>75.599999999999994</v>
      </c>
      <c r="AD328" s="119">
        <v>-53.2</v>
      </c>
      <c r="AE328" s="119">
        <v>29.65</v>
      </c>
      <c r="AF328" s="119">
        <v>21.49</v>
      </c>
      <c r="AG328" s="119">
        <v>-10.3</v>
      </c>
      <c r="AH328" s="119">
        <v>6.86</v>
      </c>
      <c r="AI328" s="119">
        <v>-3.17</v>
      </c>
      <c r="AJ328" s="119">
        <v>-15.79</v>
      </c>
      <c r="AK328" s="119">
        <v>50.47</v>
      </c>
      <c r="AL328" s="119">
        <v>-25.37</v>
      </c>
      <c r="AM328" s="119">
        <v>-8.9700000000000006</v>
      </c>
      <c r="AN328" s="119">
        <v>4.5999999999999996</v>
      </c>
      <c r="AO328" s="119">
        <v>32.39</v>
      </c>
      <c r="AP328" s="119">
        <v>-34.61</v>
      </c>
      <c r="AQ328" s="119">
        <v>31.63</v>
      </c>
      <c r="AR328" s="119">
        <v>3.37</v>
      </c>
      <c r="AS328" s="119">
        <v>2.54</v>
      </c>
      <c r="AT328" s="119">
        <v>5.45</v>
      </c>
      <c r="AU328" s="119">
        <v>3.56</v>
      </c>
      <c r="AV328" s="119">
        <v>-6.14</v>
      </c>
      <c r="AW328" s="119">
        <v>-11.69</v>
      </c>
      <c r="AX328" s="119">
        <v>16.03</v>
      </c>
      <c r="AY328" s="119">
        <v>2.82</v>
      </c>
      <c r="AZ328" s="119">
        <v>-4.63</v>
      </c>
      <c r="BA328" s="119">
        <v>4.18</v>
      </c>
      <c r="BB328" s="119">
        <v>-16.760000000000002</v>
      </c>
      <c r="BC328" s="119">
        <v>25.14</v>
      </c>
    </row>
    <row r="329" spans="1:55" ht="29.25" x14ac:dyDescent="0.45">
      <c r="A329" s="260">
        <v>10</v>
      </c>
      <c r="B329" s="173" t="s">
        <v>163</v>
      </c>
      <c r="C329" s="173"/>
      <c r="D329" s="120">
        <v>4.47</v>
      </c>
      <c r="E329" s="120">
        <v>14.19</v>
      </c>
      <c r="F329" s="120">
        <v>-17.600000000000001</v>
      </c>
      <c r="G329" s="120">
        <v>17.48</v>
      </c>
      <c r="H329" s="120">
        <v>-2.0499999999999998</v>
      </c>
      <c r="I329" s="120">
        <v>8.2899999999999991</v>
      </c>
      <c r="J329" s="120">
        <v>-2.1</v>
      </c>
      <c r="K329" s="120">
        <v>1.4</v>
      </c>
      <c r="L329" s="120">
        <v>14.52</v>
      </c>
      <c r="M329" s="120">
        <v>-40.590000000000003</v>
      </c>
      <c r="N329" s="120">
        <v>48.12</v>
      </c>
      <c r="O329" s="120">
        <v>-34.28</v>
      </c>
      <c r="P329" s="120">
        <v>23.76</v>
      </c>
      <c r="Q329" s="120">
        <v>-3.06</v>
      </c>
      <c r="R329" s="120">
        <v>-0.78</v>
      </c>
      <c r="S329" s="120">
        <v>-4.95</v>
      </c>
      <c r="T329" s="120">
        <v>-3.36</v>
      </c>
      <c r="U329" s="120">
        <v>14.38</v>
      </c>
      <c r="V329" s="120">
        <v>-10.62</v>
      </c>
      <c r="W329" s="120">
        <v>3.15</v>
      </c>
      <c r="X329" s="120">
        <v>9.34</v>
      </c>
      <c r="Y329" s="120">
        <v>-37</v>
      </c>
      <c r="Z329" s="120">
        <v>29.78</v>
      </c>
      <c r="AA329" s="120">
        <v>-12.52</v>
      </c>
      <c r="AB329" s="120">
        <v>7.91</v>
      </c>
      <c r="AC329" s="120">
        <v>20.38</v>
      </c>
      <c r="AD329" s="120">
        <v>-21.91</v>
      </c>
      <c r="AE329" s="120">
        <v>16.309999999999999</v>
      </c>
      <c r="AF329" s="120">
        <v>5.6</v>
      </c>
      <c r="AG329" s="120">
        <v>-23.35</v>
      </c>
      <c r="AH329" s="120">
        <v>20.91</v>
      </c>
      <c r="AI329" s="120">
        <v>10.199999999999999</v>
      </c>
      <c r="AJ329" s="120">
        <v>-9.99</v>
      </c>
      <c r="AK329" s="120">
        <v>-9.4700000000000006</v>
      </c>
      <c r="AL329" s="120">
        <v>22.41</v>
      </c>
      <c r="AM329" s="120">
        <v>-22.7</v>
      </c>
      <c r="AN329" s="120">
        <v>16.86</v>
      </c>
      <c r="AO329" s="120">
        <v>10.050000000000001</v>
      </c>
      <c r="AP329" s="120">
        <v>-12.71</v>
      </c>
      <c r="AQ329" s="120">
        <v>1.0900000000000001</v>
      </c>
      <c r="AR329" s="120">
        <v>20.14</v>
      </c>
      <c r="AS329" s="120">
        <v>-2.54</v>
      </c>
      <c r="AT329" s="120">
        <v>11.11</v>
      </c>
      <c r="AU329" s="120">
        <v>-10.55</v>
      </c>
      <c r="AV329" s="120">
        <v>-1.27</v>
      </c>
      <c r="AW329" s="120">
        <v>17.920000000000002</v>
      </c>
      <c r="AX329" s="120">
        <v>-9.7100000000000009</v>
      </c>
      <c r="AY329" s="120">
        <v>-1.51</v>
      </c>
      <c r="AZ329" s="120">
        <v>-3.5</v>
      </c>
      <c r="BA329" s="120">
        <v>12.25</v>
      </c>
      <c r="BB329" s="120">
        <v>-9.4700000000000006</v>
      </c>
      <c r="BC329" s="120">
        <v>2.88</v>
      </c>
    </row>
    <row r="330" spans="1:55" ht="42" x14ac:dyDescent="0.45">
      <c r="A330" s="261">
        <v>11</v>
      </c>
      <c r="B330" s="174" t="s">
        <v>22</v>
      </c>
      <c r="C330" s="174"/>
      <c r="D330" s="119">
        <v>25.16</v>
      </c>
      <c r="E330" s="119">
        <v>-12.4</v>
      </c>
      <c r="F330" s="119">
        <v>-13.65</v>
      </c>
      <c r="G330" s="119">
        <v>13.29</v>
      </c>
      <c r="H330" s="119">
        <v>15.24</v>
      </c>
      <c r="I330" s="119">
        <v>-7.48</v>
      </c>
      <c r="J330" s="119">
        <v>9</v>
      </c>
      <c r="K330" s="119">
        <v>4.88</v>
      </c>
      <c r="L330" s="119">
        <v>8.56</v>
      </c>
      <c r="M330" s="119">
        <v>-5.45</v>
      </c>
      <c r="N330" s="119">
        <v>-5.23</v>
      </c>
      <c r="O330" s="119">
        <v>-19.079999999999998</v>
      </c>
      <c r="P330" s="119">
        <v>30.73</v>
      </c>
      <c r="Q330" s="119">
        <v>-2.96</v>
      </c>
      <c r="R330" s="119">
        <v>-8.1300000000000008</v>
      </c>
      <c r="S330" s="119">
        <v>5.68</v>
      </c>
      <c r="T330" s="119">
        <v>-18.21</v>
      </c>
      <c r="U330" s="119">
        <v>34.01</v>
      </c>
      <c r="V330" s="119">
        <v>-11.28</v>
      </c>
      <c r="W330" s="119">
        <v>12.52</v>
      </c>
      <c r="X330" s="119">
        <v>1.17</v>
      </c>
      <c r="Y330" s="119">
        <v>-10.89</v>
      </c>
      <c r="Z330" s="119">
        <v>-0.89</v>
      </c>
      <c r="AA330" s="119">
        <v>-5.52</v>
      </c>
      <c r="AB330" s="119">
        <v>15.51</v>
      </c>
      <c r="AC330" s="119">
        <v>0.32</v>
      </c>
      <c r="AD330" s="119">
        <v>-26.39</v>
      </c>
      <c r="AE330" s="119">
        <v>36.33</v>
      </c>
      <c r="AF330" s="119">
        <v>18.809999999999999</v>
      </c>
      <c r="AG330" s="119">
        <v>-10.48</v>
      </c>
      <c r="AH330" s="119">
        <v>5.18</v>
      </c>
      <c r="AI330" s="119">
        <v>-4.0199999999999996</v>
      </c>
      <c r="AJ330" s="119">
        <v>-14.78</v>
      </c>
      <c r="AK330" s="119">
        <v>0.06</v>
      </c>
      <c r="AL330" s="119">
        <v>-7.98</v>
      </c>
      <c r="AM330" s="119">
        <v>1.71</v>
      </c>
      <c r="AN330" s="119">
        <v>4.4400000000000004</v>
      </c>
      <c r="AO330" s="119">
        <v>21.11</v>
      </c>
      <c r="AP330" s="119">
        <v>-28.93</v>
      </c>
      <c r="AQ330" s="119">
        <v>32.33</v>
      </c>
      <c r="AR330" s="119">
        <v>5.41</v>
      </c>
      <c r="AS330" s="119">
        <v>-12.23</v>
      </c>
      <c r="AT330" s="119">
        <v>15.12</v>
      </c>
      <c r="AU330" s="119">
        <v>14.08</v>
      </c>
      <c r="AV330" s="119">
        <v>-11.44</v>
      </c>
      <c r="AW330" s="119">
        <v>5.2</v>
      </c>
      <c r="AX330" s="119">
        <v>-23.08</v>
      </c>
      <c r="AY330" s="119">
        <v>14.65</v>
      </c>
      <c r="AZ330" s="119">
        <v>4.1399999999999997</v>
      </c>
      <c r="BA330" s="119">
        <v>8.59</v>
      </c>
      <c r="BB330" s="119">
        <v>-21.69</v>
      </c>
      <c r="BC330" s="119">
        <v>36.799999999999997</v>
      </c>
    </row>
    <row r="331" spans="1:55" ht="29.25" x14ac:dyDescent="0.45">
      <c r="A331" s="260">
        <v>12</v>
      </c>
      <c r="B331" s="173" t="s">
        <v>164</v>
      </c>
      <c r="C331" s="173"/>
      <c r="D331" s="120">
        <v>-40.08</v>
      </c>
      <c r="E331" s="120">
        <v>15.08</v>
      </c>
      <c r="F331" s="120">
        <v>6.67</v>
      </c>
      <c r="G331" s="120">
        <v>-5.5</v>
      </c>
      <c r="H331" s="120">
        <v>-16.43</v>
      </c>
      <c r="I331" s="120">
        <v>10.039999999999999</v>
      </c>
      <c r="J331" s="120">
        <v>11.39</v>
      </c>
      <c r="K331" s="120">
        <v>13.12</v>
      </c>
      <c r="L331" s="120">
        <v>74.7</v>
      </c>
      <c r="M331" s="120">
        <v>-61.13</v>
      </c>
      <c r="N331" s="120">
        <v>44.88</v>
      </c>
      <c r="O331" s="120">
        <v>-3.17</v>
      </c>
      <c r="P331" s="120">
        <v>-37.9</v>
      </c>
      <c r="Q331" s="120">
        <v>95.38</v>
      </c>
      <c r="R331" s="120">
        <v>101.08</v>
      </c>
      <c r="S331" s="120">
        <v>-52.85</v>
      </c>
      <c r="T331" s="120">
        <v>18.07</v>
      </c>
      <c r="U331" s="120">
        <v>-55.18</v>
      </c>
      <c r="V331" s="120">
        <v>32.42</v>
      </c>
      <c r="W331" s="120">
        <v>-2.5499999999999998</v>
      </c>
      <c r="X331" s="120">
        <v>23.69</v>
      </c>
      <c r="Y331" s="120">
        <v>9.93</v>
      </c>
      <c r="Z331" s="120">
        <v>-43.86</v>
      </c>
      <c r="AA331" s="120">
        <v>39.479999999999997</v>
      </c>
      <c r="AB331" s="120">
        <v>-36.799999999999997</v>
      </c>
      <c r="AC331" s="120">
        <v>11.31</v>
      </c>
      <c r="AD331" s="120">
        <v>-1.64</v>
      </c>
      <c r="AE331" s="120">
        <v>-22.92</v>
      </c>
      <c r="AF331" s="120">
        <v>91.12</v>
      </c>
      <c r="AG331" s="120">
        <v>-21.38</v>
      </c>
      <c r="AH331" s="120">
        <v>16.59</v>
      </c>
      <c r="AI331" s="120">
        <v>-21</v>
      </c>
      <c r="AJ331" s="120">
        <v>-5.44</v>
      </c>
      <c r="AK331" s="120">
        <v>-18.329999999999998</v>
      </c>
      <c r="AL331" s="120">
        <v>-7.89</v>
      </c>
      <c r="AM331" s="120">
        <v>39.76</v>
      </c>
      <c r="AN331" s="120">
        <v>-17.079999999999998</v>
      </c>
      <c r="AO331" s="120">
        <v>4.3899999999999997</v>
      </c>
      <c r="AP331" s="120">
        <v>-24.86</v>
      </c>
      <c r="AQ331" s="120">
        <v>72.87</v>
      </c>
      <c r="AR331" s="120">
        <v>8.5299999999999994</v>
      </c>
      <c r="AS331" s="120">
        <v>-19</v>
      </c>
      <c r="AT331" s="120">
        <v>65.680000000000007</v>
      </c>
      <c r="AU331" s="120">
        <v>-12.51</v>
      </c>
      <c r="AV331" s="120">
        <v>-34.86</v>
      </c>
      <c r="AW331" s="120">
        <v>16.649999999999999</v>
      </c>
      <c r="AX331" s="120">
        <v>-27.87</v>
      </c>
      <c r="AY331" s="120">
        <v>-9.9499999999999993</v>
      </c>
      <c r="AZ331" s="120">
        <v>50.94</v>
      </c>
      <c r="BA331" s="120">
        <v>-35.659999999999997</v>
      </c>
      <c r="BB331" s="120">
        <v>127.07</v>
      </c>
      <c r="BC331" s="120">
        <v>3.09</v>
      </c>
    </row>
    <row r="332" spans="1:55" ht="29.25" x14ac:dyDescent="0.45">
      <c r="A332" s="261">
        <v>13</v>
      </c>
      <c r="B332" s="174" t="s">
        <v>165</v>
      </c>
      <c r="C332" s="174"/>
      <c r="D332" s="119">
        <v>3.08</v>
      </c>
      <c r="E332" s="119">
        <v>1</v>
      </c>
      <c r="F332" s="119">
        <v>15.15</v>
      </c>
      <c r="G332" s="119">
        <v>-7.56</v>
      </c>
      <c r="H332" s="119">
        <v>-6.99</v>
      </c>
      <c r="I332" s="119">
        <v>1.62</v>
      </c>
      <c r="J332" s="119">
        <v>-6.12</v>
      </c>
      <c r="K332" s="119">
        <v>9.91</v>
      </c>
      <c r="L332" s="119">
        <v>1.66</v>
      </c>
      <c r="M332" s="119">
        <v>-13.78</v>
      </c>
      <c r="N332" s="119">
        <v>7.23</v>
      </c>
      <c r="O332" s="119">
        <v>-10.119999999999999</v>
      </c>
      <c r="P332" s="119">
        <v>0.73</v>
      </c>
      <c r="Q332" s="119">
        <v>14.01</v>
      </c>
      <c r="R332" s="119">
        <v>-14.97</v>
      </c>
      <c r="S332" s="119">
        <v>10.29</v>
      </c>
      <c r="T332" s="119">
        <v>9.58</v>
      </c>
      <c r="U332" s="119">
        <v>-0.35</v>
      </c>
      <c r="V332" s="119">
        <v>-9.5</v>
      </c>
      <c r="W332" s="119">
        <v>-5.93</v>
      </c>
      <c r="X332" s="119">
        <v>1.1000000000000001</v>
      </c>
      <c r="Y332" s="119">
        <v>-12.84</v>
      </c>
      <c r="Z332" s="119">
        <v>19.03</v>
      </c>
      <c r="AA332" s="119">
        <v>-19.89</v>
      </c>
      <c r="AB332" s="119">
        <v>9.66</v>
      </c>
      <c r="AC332" s="119">
        <v>7.45</v>
      </c>
      <c r="AD332" s="119">
        <v>-7.96</v>
      </c>
      <c r="AE332" s="119">
        <v>15.21</v>
      </c>
      <c r="AF332" s="119">
        <v>-1.5</v>
      </c>
      <c r="AG332" s="119">
        <v>-11.63</v>
      </c>
      <c r="AH332" s="119">
        <v>25.79</v>
      </c>
      <c r="AI332" s="119">
        <v>-10.95</v>
      </c>
      <c r="AJ332" s="119">
        <v>-5.57</v>
      </c>
      <c r="AK332" s="119">
        <v>17.89</v>
      </c>
      <c r="AL332" s="119">
        <v>9.3699999999999992</v>
      </c>
      <c r="AM332" s="119">
        <v>-1.41</v>
      </c>
      <c r="AN332" s="119">
        <v>-18.100000000000001</v>
      </c>
      <c r="AO332" s="119">
        <v>13.37</v>
      </c>
      <c r="AP332" s="119">
        <v>-28.2</v>
      </c>
      <c r="AQ332" s="119">
        <v>39.4</v>
      </c>
      <c r="AR332" s="119">
        <v>-6.3</v>
      </c>
      <c r="AS332" s="119">
        <v>45.47</v>
      </c>
      <c r="AT332" s="119">
        <v>-32.26</v>
      </c>
      <c r="AU332" s="119">
        <v>0.94</v>
      </c>
      <c r="AV332" s="119">
        <v>-0.66</v>
      </c>
      <c r="AW332" s="119">
        <v>3.94</v>
      </c>
      <c r="AX332" s="119">
        <v>2</v>
      </c>
      <c r="AY332" s="119">
        <v>-10.85</v>
      </c>
      <c r="AZ332" s="119">
        <v>7.4</v>
      </c>
      <c r="BA332" s="119">
        <v>8.51</v>
      </c>
      <c r="BB332" s="119">
        <v>-18.760000000000002</v>
      </c>
      <c r="BC332" s="119">
        <v>15.9</v>
      </c>
    </row>
    <row r="333" spans="1:55" x14ac:dyDescent="0.45">
      <c r="A333" s="260">
        <v>14</v>
      </c>
      <c r="B333" s="173" t="s">
        <v>166</v>
      </c>
      <c r="C333" s="173"/>
      <c r="D333" s="120">
        <v>-9.14</v>
      </c>
      <c r="E333" s="120">
        <v>15.06</v>
      </c>
      <c r="F333" s="120">
        <v>-10.78</v>
      </c>
      <c r="G333" s="120">
        <v>9.58</v>
      </c>
      <c r="H333" s="120">
        <v>-10.15</v>
      </c>
      <c r="I333" s="120">
        <v>-2.09</v>
      </c>
      <c r="J333" s="120">
        <v>-6.19</v>
      </c>
      <c r="K333" s="120">
        <v>9.2100000000000009</v>
      </c>
      <c r="L333" s="120">
        <v>9.36</v>
      </c>
      <c r="M333" s="120">
        <v>-28.22</v>
      </c>
      <c r="N333" s="120">
        <v>8.3800000000000008</v>
      </c>
      <c r="O333" s="120">
        <v>23.84</v>
      </c>
      <c r="P333" s="120">
        <v>-18.809999999999999</v>
      </c>
      <c r="Q333" s="120">
        <v>18.41</v>
      </c>
      <c r="R333" s="120">
        <v>-12.81</v>
      </c>
      <c r="S333" s="120">
        <v>4.05</v>
      </c>
      <c r="T333" s="120">
        <v>-6.81</v>
      </c>
      <c r="U333" s="120">
        <v>8.59</v>
      </c>
      <c r="V333" s="120">
        <v>0.43</v>
      </c>
      <c r="W333" s="120">
        <v>-3.29</v>
      </c>
      <c r="X333" s="120">
        <v>5.93</v>
      </c>
      <c r="Y333" s="120">
        <v>-7.64</v>
      </c>
      <c r="Z333" s="120">
        <v>17.579999999999998</v>
      </c>
      <c r="AA333" s="120">
        <v>1.31</v>
      </c>
      <c r="AB333" s="120">
        <v>0.62</v>
      </c>
      <c r="AC333" s="120">
        <v>16.82</v>
      </c>
      <c r="AD333" s="120">
        <v>-6.76</v>
      </c>
      <c r="AE333" s="120">
        <v>-3.16</v>
      </c>
      <c r="AF333" s="120">
        <v>-10.130000000000001</v>
      </c>
      <c r="AG333" s="120">
        <v>-4.99</v>
      </c>
      <c r="AH333" s="120">
        <v>33.01</v>
      </c>
      <c r="AI333" s="120">
        <v>-18.920000000000002</v>
      </c>
      <c r="AJ333" s="120">
        <v>-15.59</v>
      </c>
      <c r="AK333" s="120">
        <v>16.78</v>
      </c>
      <c r="AL333" s="120">
        <v>4.22</v>
      </c>
      <c r="AM333" s="120">
        <v>7.13</v>
      </c>
      <c r="AN333" s="120">
        <v>-3.76</v>
      </c>
      <c r="AO333" s="120">
        <v>28.85</v>
      </c>
      <c r="AP333" s="120">
        <v>-24.88</v>
      </c>
      <c r="AQ333" s="120">
        <v>23.02</v>
      </c>
      <c r="AR333" s="120">
        <v>-10.25</v>
      </c>
      <c r="AS333" s="120">
        <v>-13.42</v>
      </c>
      <c r="AT333" s="120">
        <v>3.89</v>
      </c>
      <c r="AU333" s="120">
        <v>-4.43</v>
      </c>
      <c r="AV333" s="120">
        <v>31.82</v>
      </c>
      <c r="AW333" s="120">
        <v>-21.37</v>
      </c>
      <c r="AX333" s="120">
        <v>0.8</v>
      </c>
      <c r="AY333" s="120">
        <v>19.829999999999998</v>
      </c>
      <c r="AZ333" s="120">
        <v>-4.2699999999999996</v>
      </c>
      <c r="BA333" s="120">
        <v>15.82</v>
      </c>
      <c r="BB333" s="120">
        <v>-17.739999999999998</v>
      </c>
      <c r="BC333" s="120">
        <v>23.96</v>
      </c>
    </row>
    <row r="334" spans="1:55" ht="29.25" x14ac:dyDescent="0.45">
      <c r="A334" s="261">
        <v>15</v>
      </c>
      <c r="B334" s="174" t="s">
        <v>167</v>
      </c>
      <c r="C334" s="174"/>
      <c r="D334" s="119">
        <v>0.49</v>
      </c>
      <c r="E334" s="119">
        <v>5.15</v>
      </c>
      <c r="F334" s="119">
        <v>-23.91</v>
      </c>
      <c r="G334" s="119">
        <v>23.32</v>
      </c>
      <c r="H334" s="119">
        <v>3.41</v>
      </c>
      <c r="I334" s="119">
        <v>-6.84</v>
      </c>
      <c r="J334" s="119">
        <v>-7.14</v>
      </c>
      <c r="K334" s="119">
        <v>1.19</v>
      </c>
      <c r="L334" s="119">
        <v>10.23</v>
      </c>
      <c r="M334" s="119">
        <v>-5.97</v>
      </c>
      <c r="N334" s="119">
        <v>-1.33</v>
      </c>
      <c r="O334" s="119">
        <v>9.35</v>
      </c>
      <c r="P334" s="119">
        <v>-16.739999999999998</v>
      </c>
      <c r="Q334" s="119">
        <v>15.48</v>
      </c>
      <c r="R334" s="119">
        <v>-9.7100000000000009</v>
      </c>
      <c r="S334" s="119">
        <v>21.9</v>
      </c>
      <c r="T334" s="119">
        <v>-18.190000000000001</v>
      </c>
      <c r="U334" s="119">
        <v>0.16</v>
      </c>
      <c r="V334" s="119">
        <v>28.97</v>
      </c>
      <c r="W334" s="119">
        <v>-9.64</v>
      </c>
      <c r="X334" s="119">
        <v>5.05</v>
      </c>
      <c r="Y334" s="119">
        <v>-26.19</v>
      </c>
      <c r="Z334" s="119">
        <v>7.86</v>
      </c>
      <c r="AA334" s="119">
        <v>6.31</v>
      </c>
      <c r="AB334" s="119">
        <v>67.400000000000006</v>
      </c>
      <c r="AC334" s="119">
        <v>-16.350000000000001</v>
      </c>
      <c r="AD334" s="119">
        <v>-27.26</v>
      </c>
      <c r="AE334" s="119">
        <v>24.37</v>
      </c>
      <c r="AF334" s="119">
        <v>19.23</v>
      </c>
      <c r="AG334" s="119">
        <v>-9.31</v>
      </c>
      <c r="AH334" s="119">
        <v>-6.74</v>
      </c>
      <c r="AI334" s="119">
        <v>-4.84</v>
      </c>
      <c r="AJ334" s="119">
        <v>-28.14</v>
      </c>
      <c r="AK334" s="119">
        <v>28.92</v>
      </c>
      <c r="AL334" s="119">
        <v>-18.12</v>
      </c>
      <c r="AM334" s="119">
        <v>0.71</v>
      </c>
      <c r="AN334" s="119">
        <v>40.24</v>
      </c>
      <c r="AO334" s="119">
        <v>6.24</v>
      </c>
      <c r="AP334" s="119">
        <v>-20.170000000000002</v>
      </c>
      <c r="AQ334" s="119">
        <v>-3.38</v>
      </c>
      <c r="AR334" s="119">
        <v>18.8</v>
      </c>
      <c r="AS334" s="119">
        <v>-20.010000000000002</v>
      </c>
      <c r="AT334" s="119">
        <v>102.1</v>
      </c>
      <c r="AU334" s="119">
        <v>-13.61</v>
      </c>
      <c r="AV334" s="119">
        <v>-36.119999999999997</v>
      </c>
      <c r="AW334" s="119">
        <v>-7.73</v>
      </c>
      <c r="AX334" s="119">
        <v>-1.94</v>
      </c>
      <c r="AY334" s="119">
        <v>40.6</v>
      </c>
      <c r="AZ334" s="119">
        <v>-18.87</v>
      </c>
      <c r="BA334" s="119">
        <v>19.68</v>
      </c>
      <c r="BB334" s="119">
        <v>-8.34</v>
      </c>
      <c r="BC334" s="119">
        <v>0.66</v>
      </c>
    </row>
    <row r="335" spans="1:55" ht="29.25" x14ac:dyDescent="0.45">
      <c r="A335" s="260">
        <v>16</v>
      </c>
      <c r="B335" s="173" t="s">
        <v>168</v>
      </c>
      <c r="C335" s="173"/>
      <c r="D335" s="120">
        <v>-4.07</v>
      </c>
      <c r="E335" s="120">
        <v>13.01</v>
      </c>
      <c r="F335" s="120">
        <v>-9.9</v>
      </c>
      <c r="G335" s="120">
        <v>15.88</v>
      </c>
      <c r="H335" s="120">
        <v>0.1</v>
      </c>
      <c r="I335" s="120">
        <v>-0.82</v>
      </c>
      <c r="J335" s="120">
        <v>-2.76</v>
      </c>
      <c r="K335" s="120">
        <v>4.4800000000000004</v>
      </c>
      <c r="L335" s="120">
        <v>6.82</v>
      </c>
      <c r="M335" s="120">
        <v>-7.62</v>
      </c>
      <c r="N335" s="120">
        <v>1.62</v>
      </c>
      <c r="O335" s="120">
        <v>-7.83</v>
      </c>
      <c r="P335" s="120">
        <v>-4.99</v>
      </c>
      <c r="Q335" s="120">
        <v>14.23</v>
      </c>
      <c r="R335" s="120">
        <v>-7.82</v>
      </c>
      <c r="S335" s="120">
        <v>7.81</v>
      </c>
      <c r="T335" s="120">
        <v>-0.9</v>
      </c>
      <c r="U335" s="120">
        <v>-0.56999999999999995</v>
      </c>
      <c r="V335" s="120">
        <v>-4.4400000000000004</v>
      </c>
      <c r="W335" s="120">
        <v>6.89</v>
      </c>
      <c r="X335" s="120">
        <v>4.45</v>
      </c>
      <c r="Y335" s="120">
        <v>-12.11</v>
      </c>
      <c r="Z335" s="120">
        <v>7.0000000000000007E-2</v>
      </c>
      <c r="AA335" s="120">
        <v>-8.59</v>
      </c>
      <c r="AB335" s="120">
        <v>5.6</v>
      </c>
      <c r="AC335" s="120">
        <v>10.4</v>
      </c>
      <c r="AD335" s="120">
        <v>-12.12</v>
      </c>
      <c r="AE335" s="120">
        <v>19.27</v>
      </c>
      <c r="AF335" s="120">
        <v>-0.14000000000000001</v>
      </c>
      <c r="AG335" s="120">
        <v>-4.7300000000000004</v>
      </c>
      <c r="AH335" s="120">
        <v>9.48</v>
      </c>
      <c r="AI335" s="120">
        <v>-0.5</v>
      </c>
      <c r="AJ335" s="120">
        <v>-5.94</v>
      </c>
      <c r="AK335" s="120">
        <v>0.68</v>
      </c>
      <c r="AL335" s="120">
        <v>-5.65</v>
      </c>
      <c r="AM335" s="120">
        <v>-3.1</v>
      </c>
      <c r="AN335" s="120">
        <v>1.1000000000000001</v>
      </c>
      <c r="AO335" s="120">
        <v>13.33</v>
      </c>
      <c r="AP335" s="120">
        <v>-15.68</v>
      </c>
      <c r="AQ335" s="120">
        <v>25</v>
      </c>
      <c r="AR335" s="120">
        <v>-0.53</v>
      </c>
      <c r="AS335" s="120">
        <v>-0.82</v>
      </c>
      <c r="AT335" s="120">
        <v>4.7</v>
      </c>
      <c r="AU335" s="120">
        <v>-1.96</v>
      </c>
      <c r="AV335" s="120">
        <v>-1.68</v>
      </c>
      <c r="AW335" s="120">
        <v>1.21</v>
      </c>
      <c r="AX335" s="120">
        <v>-6.52</v>
      </c>
      <c r="AY335" s="120">
        <v>-2.2999999999999998</v>
      </c>
      <c r="AZ335" s="120">
        <v>-4.07</v>
      </c>
      <c r="BA335" s="120">
        <v>18.07</v>
      </c>
      <c r="BB335" s="120">
        <v>-15.21</v>
      </c>
      <c r="BC335" s="120">
        <v>18.43</v>
      </c>
    </row>
    <row r="336" spans="1:55" ht="42" x14ac:dyDescent="0.45">
      <c r="A336" s="261">
        <v>17</v>
      </c>
      <c r="B336" s="174" t="s">
        <v>20</v>
      </c>
      <c r="C336" s="174"/>
      <c r="D336" s="119">
        <v>-2.2999999999999998</v>
      </c>
      <c r="E336" s="119">
        <v>8.69</v>
      </c>
      <c r="F336" s="119">
        <v>-13.03</v>
      </c>
      <c r="G336" s="119">
        <v>22.11</v>
      </c>
      <c r="H336" s="119">
        <v>-6.26</v>
      </c>
      <c r="I336" s="119">
        <v>-2.4700000000000002</v>
      </c>
      <c r="J336" s="119">
        <v>-5.33</v>
      </c>
      <c r="K336" s="119">
        <v>6.45</v>
      </c>
      <c r="L336" s="119">
        <v>8.35</v>
      </c>
      <c r="M336" s="119">
        <v>-16.059999999999999</v>
      </c>
      <c r="N336" s="119">
        <v>2.4900000000000002</v>
      </c>
      <c r="O336" s="119">
        <v>-2.0299999999999998</v>
      </c>
      <c r="P336" s="119">
        <v>-1.85</v>
      </c>
      <c r="Q336" s="119">
        <v>11.78</v>
      </c>
      <c r="R336" s="119">
        <v>-14.37</v>
      </c>
      <c r="S336" s="119">
        <v>9.2100000000000009</v>
      </c>
      <c r="T336" s="119">
        <v>0.52</v>
      </c>
      <c r="U336" s="119">
        <v>4.2</v>
      </c>
      <c r="V336" s="119">
        <v>-6.45</v>
      </c>
      <c r="W336" s="119">
        <v>-1.53</v>
      </c>
      <c r="X336" s="119">
        <v>5.14</v>
      </c>
      <c r="Y336" s="119">
        <v>-10.75</v>
      </c>
      <c r="Z336" s="119">
        <v>12.41</v>
      </c>
      <c r="AA336" s="119">
        <v>-7.16</v>
      </c>
      <c r="AB336" s="119">
        <v>4.5199999999999996</v>
      </c>
      <c r="AC336" s="119">
        <v>5.13</v>
      </c>
      <c r="AD336" s="119">
        <v>-11.21</v>
      </c>
      <c r="AE336" s="119">
        <v>5.48</v>
      </c>
      <c r="AF336" s="119">
        <v>4.72</v>
      </c>
      <c r="AG336" s="119">
        <v>-9.14</v>
      </c>
      <c r="AH336" s="119">
        <v>18.48</v>
      </c>
      <c r="AI336" s="119">
        <v>-4</v>
      </c>
      <c r="AJ336" s="119">
        <v>-12.91</v>
      </c>
      <c r="AK336" s="119">
        <v>12.43</v>
      </c>
      <c r="AL336" s="119">
        <v>3.16</v>
      </c>
      <c r="AM336" s="119">
        <v>-1.32</v>
      </c>
      <c r="AN336" s="119">
        <v>-1.33</v>
      </c>
      <c r="AO336" s="119">
        <v>10.55</v>
      </c>
      <c r="AP336" s="119">
        <v>-22.12</v>
      </c>
      <c r="AQ336" s="119">
        <v>23.74</v>
      </c>
      <c r="AR336" s="119">
        <v>-2.19</v>
      </c>
      <c r="AS336" s="119">
        <v>-7.08</v>
      </c>
      <c r="AT336" s="119">
        <v>20.329999999999998</v>
      </c>
      <c r="AU336" s="119">
        <v>-10.87</v>
      </c>
      <c r="AV336" s="119">
        <v>9.7200000000000006</v>
      </c>
      <c r="AW336" s="119">
        <v>-7.97</v>
      </c>
      <c r="AX336" s="119">
        <v>0.02</v>
      </c>
      <c r="AY336" s="119">
        <v>5.48</v>
      </c>
      <c r="AZ336" s="119">
        <v>2.96</v>
      </c>
      <c r="BA336" s="119">
        <v>5.44</v>
      </c>
      <c r="BB336" s="119">
        <v>-15.09</v>
      </c>
      <c r="BC336" s="119">
        <v>14.9</v>
      </c>
    </row>
    <row r="337" spans="1:55" ht="42" x14ac:dyDescent="0.45">
      <c r="A337" s="260">
        <v>18</v>
      </c>
      <c r="B337" s="173" t="s">
        <v>169</v>
      </c>
      <c r="C337" s="173"/>
      <c r="D337" s="120">
        <v>5.95</v>
      </c>
      <c r="E337" s="120">
        <v>22.48</v>
      </c>
      <c r="F337" s="120">
        <v>-18.57</v>
      </c>
      <c r="G337" s="120">
        <v>3.42</v>
      </c>
      <c r="H337" s="120">
        <v>-0.95</v>
      </c>
      <c r="I337" s="120">
        <v>-4.3099999999999996</v>
      </c>
      <c r="J337" s="120">
        <v>-10.99</v>
      </c>
      <c r="K337" s="120">
        <v>6.99</v>
      </c>
      <c r="L337" s="120">
        <v>3.6</v>
      </c>
      <c r="M337" s="120">
        <v>-5.85</v>
      </c>
      <c r="N337" s="120">
        <v>4.66</v>
      </c>
      <c r="O337" s="120">
        <v>-8.9600000000000009</v>
      </c>
      <c r="P337" s="120">
        <v>15.79</v>
      </c>
      <c r="Q337" s="120">
        <v>9.58</v>
      </c>
      <c r="R337" s="120">
        <v>-27.3</v>
      </c>
      <c r="S337" s="120">
        <v>-5.54</v>
      </c>
      <c r="T337" s="120">
        <v>2.98</v>
      </c>
      <c r="U337" s="120">
        <v>7.55</v>
      </c>
      <c r="V337" s="120">
        <v>-2.67</v>
      </c>
      <c r="W337" s="120">
        <v>17.440000000000001</v>
      </c>
      <c r="X337" s="120">
        <v>-6.51</v>
      </c>
      <c r="Y337" s="120">
        <v>10.210000000000001</v>
      </c>
      <c r="Z337" s="120">
        <v>-12.3</v>
      </c>
      <c r="AA337" s="120">
        <v>-11.6</v>
      </c>
      <c r="AB337" s="120">
        <v>16.829999999999998</v>
      </c>
      <c r="AC337" s="120">
        <v>16.190000000000001</v>
      </c>
      <c r="AD337" s="120">
        <v>-30.3</v>
      </c>
      <c r="AE337" s="120">
        <v>9.64</v>
      </c>
      <c r="AF337" s="120">
        <v>-2.74</v>
      </c>
      <c r="AG337" s="120">
        <v>-13.82</v>
      </c>
      <c r="AH337" s="120">
        <v>19.16</v>
      </c>
      <c r="AI337" s="120">
        <v>-1.96</v>
      </c>
      <c r="AJ337" s="120">
        <v>-13.16</v>
      </c>
      <c r="AK337" s="120">
        <v>14.99</v>
      </c>
      <c r="AL337" s="120">
        <v>-10.83</v>
      </c>
      <c r="AM337" s="120">
        <v>-12.58</v>
      </c>
      <c r="AN337" s="120">
        <v>22.22</v>
      </c>
      <c r="AO337" s="120">
        <v>10.4</v>
      </c>
      <c r="AP337" s="120">
        <v>-18.079999999999998</v>
      </c>
      <c r="AQ337" s="120">
        <v>31.33</v>
      </c>
      <c r="AR337" s="120">
        <v>-3.4</v>
      </c>
      <c r="AS337" s="120">
        <v>-7.87</v>
      </c>
      <c r="AT337" s="120">
        <v>-5.81</v>
      </c>
      <c r="AU337" s="120">
        <v>12.51</v>
      </c>
      <c r="AV337" s="120">
        <v>-11.07</v>
      </c>
      <c r="AW337" s="120">
        <v>9.81</v>
      </c>
      <c r="AX337" s="120">
        <v>-7.26</v>
      </c>
      <c r="AY337" s="120">
        <v>-8.69</v>
      </c>
      <c r="AZ337" s="120">
        <v>17.88</v>
      </c>
      <c r="BA337" s="120">
        <v>11.52</v>
      </c>
      <c r="BB337" s="120">
        <v>-29.5</v>
      </c>
      <c r="BC337" s="120">
        <v>18.850000000000001</v>
      </c>
    </row>
    <row r="338" spans="1:55" ht="42" x14ac:dyDescent="0.45">
      <c r="A338" s="261">
        <v>19</v>
      </c>
      <c r="B338" s="174" t="s">
        <v>170</v>
      </c>
      <c r="C338" s="174"/>
      <c r="D338" s="119">
        <v>-0.35</v>
      </c>
      <c r="E338" s="119">
        <v>10.210000000000001</v>
      </c>
      <c r="F338" s="119">
        <v>-11.36</v>
      </c>
      <c r="G338" s="119">
        <v>8.02</v>
      </c>
      <c r="H338" s="119">
        <v>1.46</v>
      </c>
      <c r="I338" s="119">
        <v>1.71</v>
      </c>
      <c r="J338" s="119">
        <v>-8.67</v>
      </c>
      <c r="K338" s="119">
        <v>4.42</v>
      </c>
      <c r="L338" s="119">
        <v>2.44</v>
      </c>
      <c r="M338" s="119">
        <v>-7.69</v>
      </c>
      <c r="N338" s="119">
        <v>6.11</v>
      </c>
      <c r="O338" s="119">
        <v>-7.54</v>
      </c>
      <c r="P338" s="119">
        <v>-3.42</v>
      </c>
      <c r="Q338" s="119">
        <v>10.09</v>
      </c>
      <c r="R338" s="119">
        <v>-10.08</v>
      </c>
      <c r="S338" s="119">
        <v>6.54</v>
      </c>
      <c r="T338" s="119">
        <v>0.67</v>
      </c>
      <c r="U338" s="119">
        <v>7.0000000000000007E-2</v>
      </c>
      <c r="V338" s="119">
        <v>-7.9</v>
      </c>
      <c r="W338" s="119">
        <v>2.2000000000000002</v>
      </c>
      <c r="X338" s="119">
        <v>-0.78</v>
      </c>
      <c r="Y338" s="119">
        <v>0.08</v>
      </c>
      <c r="Z338" s="119">
        <v>-3.7</v>
      </c>
      <c r="AA338" s="119">
        <v>-6.67</v>
      </c>
      <c r="AB338" s="119">
        <v>36.31</v>
      </c>
      <c r="AC338" s="119">
        <v>-14.64</v>
      </c>
      <c r="AD338" s="119">
        <v>-14.86</v>
      </c>
      <c r="AE338" s="119">
        <v>10.53</v>
      </c>
      <c r="AF338" s="119">
        <v>4.49</v>
      </c>
      <c r="AG338" s="119">
        <v>-6.53</v>
      </c>
      <c r="AH338" s="119">
        <v>7.2</v>
      </c>
      <c r="AI338" s="119">
        <v>4.51</v>
      </c>
      <c r="AJ338" s="119">
        <v>-1.64</v>
      </c>
      <c r="AK338" s="119">
        <v>12.68</v>
      </c>
      <c r="AL338" s="119">
        <v>-14.19</v>
      </c>
      <c r="AM338" s="119">
        <v>-3.46</v>
      </c>
      <c r="AN338" s="119">
        <v>5.0599999999999996</v>
      </c>
      <c r="AO338" s="119">
        <v>16.43</v>
      </c>
      <c r="AP338" s="119">
        <v>-20.420000000000002</v>
      </c>
      <c r="AQ338" s="119">
        <v>28.51</v>
      </c>
      <c r="AR338" s="119">
        <v>0.12</v>
      </c>
      <c r="AS338" s="119">
        <v>-13.1</v>
      </c>
      <c r="AT338" s="119">
        <v>9.57</v>
      </c>
      <c r="AU338" s="119">
        <v>1.24</v>
      </c>
      <c r="AV338" s="119">
        <v>-4.6500000000000004</v>
      </c>
      <c r="AW338" s="119">
        <v>13.84</v>
      </c>
      <c r="AX338" s="119">
        <v>-14.23</v>
      </c>
      <c r="AY338" s="119">
        <v>7.58</v>
      </c>
      <c r="AZ338" s="119">
        <v>15.65</v>
      </c>
      <c r="BA338" s="119">
        <v>-5.65</v>
      </c>
      <c r="BB338" s="119">
        <v>-17.39</v>
      </c>
      <c r="BC338" s="119">
        <v>26.52</v>
      </c>
    </row>
    <row r="339" spans="1:55" ht="29.25" x14ac:dyDescent="0.45">
      <c r="A339" s="260">
        <v>20</v>
      </c>
      <c r="B339" s="173" t="s">
        <v>56</v>
      </c>
      <c r="C339" s="173"/>
      <c r="D339" s="120">
        <v>1.49</v>
      </c>
      <c r="E339" s="120">
        <v>5.43</v>
      </c>
      <c r="F339" s="120">
        <v>-6</v>
      </c>
      <c r="G339" s="120">
        <v>17.64</v>
      </c>
      <c r="H339" s="120">
        <v>-2.21</v>
      </c>
      <c r="I339" s="120">
        <v>-9.0500000000000007</v>
      </c>
      <c r="J339" s="120">
        <v>11.23</v>
      </c>
      <c r="K339" s="120">
        <v>-0.28000000000000003</v>
      </c>
      <c r="L339" s="120">
        <v>1.69</v>
      </c>
      <c r="M339" s="120">
        <v>-4.3499999999999996</v>
      </c>
      <c r="N339" s="120">
        <v>-7.91</v>
      </c>
      <c r="O339" s="120">
        <v>-5.0199999999999996</v>
      </c>
      <c r="P339" s="120">
        <v>-6.42</v>
      </c>
      <c r="Q339" s="120">
        <v>16.79</v>
      </c>
      <c r="R339" s="120">
        <v>-13.03</v>
      </c>
      <c r="S339" s="120">
        <v>16.54</v>
      </c>
      <c r="T339" s="120">
        <v>0.57999999999999996</v>
      </c>
      <c r="U339" s="120">
        <v>-9.1300000000000008</v>
      </c>
      <c r="V339" s="120">
        <v>-0.91</v>
      </c>
      <c r="W339" s="120">
        <v>3.35</v>
      </c>
      <c r="X339" s="120">
        <v>2.12</v>
      </c>
      <c r="Y339" s="120">
        <v>-2.62</v>
      </c>
      <c r="Z339" s="120">
        <v>-4.3099999999999996</v>
      </c>
      <c r="AA339" s="120">
        <v>-7.34</v>
      </c>
      <c r="AB339" s="120">
        <v>19.46</v>
      </c>
      <c r="AC339" s="120">
        <v>5.46</v>
      </c>
      <c r="AD339" s="120">
        <v>-20.89</v>
      </c>
      <c r="AE339" s="120">
        <v>12.62</v>
      </c>
      <c r="AF339" s="120">
        <v>-9.6199999999999992</v>
      </c>
      <c r="AG339" s="120">
        <v>2.2999999999999998</v>
      </c>
      <c r="AH339" s="120">
        <v>7.5</v>
      </c>
      <c r="AI339" s="120">
        <v>4.9400000000000004</v>
      </c>
      <c r="AJ339" s="120">
        <v>-1.07</v>
      </c>
      <c r="AK339" s="120">
        <v>-0.78</v>
      </c>
      <c r="AL339" s="120">
        <v>2.5499999999999998</v>
      </c>
      <c r="AM339" s="120">
        <v>-6.35</v>
      </c>
      <c r="AN339" s="120">
        <v>-0.83</v>
      </c>
      <c r="AO339" s="120">
        <v>15.99</v>
      </c>
      <c r="AP339" s="120">
        <v>-11.73</v>
      </c>
      <c r="AQ339" s="120">
        <v>12.84</v>
      </c>
      <c r="AR339" s="120">
        <v>-3.9</v>
      </c>
      <c r="AS339" s="120">
        <v>-4.09</v>
      </c>
      <c r="AT339" s="120">
        <v>6.17</v>
      </c>
      <c r="AU339" s="120">
        <v>0.27</v>
      </c>
      <c r="AV339" s="120">
        <v>0.41</v>
      </c>
      <c r="AW339" s="120">
        <v>9.83</v>
      </c>
      <c r="AX339" s="120">
        <v>-7.61</v>
      </c>
      <c r="AY339" s="120">
        <v>0.99</v>
      </c>
      <c r="AZ339" s="120">
        <v>-4.87</v>
      </c>
      <c r="BA339" s="120">
        <v>22.73</v>
      </c>
      <c r="BB339" s="120">
        <v>-20.420000000000002</v>
      </c>
      <c r="BC339" s="120">
        <v>22.37</v>
      </c>
    </row>
    <row r="340" spans="1:55" ht="29.25" x14ac:dyDescent="0.45">
      <c r="A340" s="261">
        <v>21</v>
      </c>
      <c r="B340" s="174" t="s">
        <v>39</v>
      </c>
      <c r="C340" s="174"/>
      <c r="D340" s="119">
        <v>2.85</v>
      </c>
      <c r="E340" s="119">
        <v>3.54</v>
      </c>
      <c r="F340" s="119">
        <v>-7.07</v>
      </c>
      <c r="G340" s="119">
        <v>21.57</v>
      </c>
      <c r="H340" s="119">
        <v>0.97</v>
      </c>
      <c r="I340" s="119">
        <v>-12.62</v>
      </c>
      <c r="J340" s="119">
        <v>16.350000000000001</v>
      </c>
      <c r="K340" s="119">
        <v>-2.82</v>
      </c>
      <c r="L340" s="119">
        <v>-0.9</v>
      </c>
      <c r="M340" s="119">
        <v>-4.17</v>
      </c>
      <c r="N340" s="119">
        <v>-13.8</v>
      </c>
      <c r="O340" s="119">
        <v>-3.11</v>
      </c>
      <c r="P340" s="119">
        <v>-9.89</v>
      </c>
      <c r="Q340" s="119">
        <v>15.28</v>
      </c>
      <c r="R340" s="119">
        <v>-11.64</v>
      </c>
      <c r="S340" s="119">
        <v>21.11</v>
      </c>
      <c r="T340" s="119">
        <v>1.46</v>
      </c>
      <c r="U340" s="119">
        <v>-14.05</v>
      </c>
      <c r="V340" s="119">
        <v>1.1100000000000001</v>
      </c>
      <c r="W340" s="119">
        <v>2.71</v>
      </c>
      <c r="X340" s="119">
        <v>1.47</v>
      </c>
      <c r="Y340" s="119">
        <v>-10.39</v>
      </c>
      <c r="Z340" s="119">
        <v>-4.38</v>
      </c>
      <c r="AA340" s="119">
        <v>-2.4500000000000002</v>
      </c>
      <c r="AB340" s="119">
        <v>39.03</v>
      </c>
      <c r="AC340" s="119">
        <v>-0.49</v>
      </c>
      <c r="AD340" s="119">
        <v>-25.26</v>
      </c>
      <c r="AE340" s="119">
        <v>10.02</v>
      </c>
      <c r="AF340" s="119">
        <v>-10.45</v>
      </c>
      <c r="AG340" s="119">
        <v>5.83</v>
      </c>
      <c r="AH340" s="119">
        <v>9.07</v>
      </c>
      <c r="AI340" s="119">
        <v>4.28</v>
      </c>
      <c r="AJ340" s="119">
        <v>-4.92</v>
      </c>
      <c r="AK340" s="119">
        <v>-7.59</v>
      </c>
      <c r="AL340" s="119">
        <v>-2.1800000000000002</v>
      </c>
      <c r="AM340" s="119">
        <v>7.53</v>
      </c>
      <c r="AN340" s="119">
        <v>-5.92</v>
      </c>
      <c r="AO340" s="119">
        <v>17.77</v>
      </c>
      <c r="AP340" s="119">
        <v>-4.4400000000000004</v>
      </c>
      <c r="AQ340" s="119">
        <v>5.89</v>
      </c>
      <c r="AR340" s="119">
        <v>-0.41</v>
      </c>
      <c r="AS340" s="119">
        <v>-7.32</v>
      </c>
      <c r="AT340" s="119">
        <v>6.98</v>
      </c>
      <c r="AU340" s="119">
        <v>-1.47</v>
      </c>
      <c r="AV340" s="119">
        <v>0.9</v>
      </c>
      <c r="AW340" s="119">
        <v>10.09</v>
      </c>
      <c r="AX340" s="119">
        <v>-18.96</v>
      </c>
      <c r="AY340" s="119">
        <v>15.82</v>
      </c>
      <c r="AZ340" s="119">
        <v>-8.2100000000000009</v>
      </c>
      <c r="BA340" s="119">
        <v>27.55</v>
      </c>
      <c r="BB340" s="119">
        <v>-22.34</v>
      </c>
      <c r="BC340" s="119">
        <v>22.46</v>
      </c>
    </row>
    <row r="341" spans="1:55" ht="29.25" x14ac:dyDescent="0.45">
      <c r="A341" s="260">
        <v>22</v>
      </c>
      <c r="B341" s="173" t="s">
        <v>14</v>
      </c>
      <c r="C341" s="173"/>
      <c r="D341" s="120">
        <v>-0.98</v>
      </c>
      <c r="E341" s="120">
        <v>9.01</v>
      </c>
      <c r="F341" s="120">
        <v>-4.07</v>
      </c>
      <c r="G341" s="120">
        <v>10.78</v>
      </c>
      <c r="H341" s="120">
        <v>-8.3000000000000007</v>
      </c>
      <c r="I341" s="120">
        <v>-1.54</v>
      </c>
      <c r="J341" s="120">
        <v>1.65</v>
      </c>
      <c r="K341" s="120">
        <v>5.15</v>
      </c>
      <c r="L341" s="120">
        <v>6.82</v>
      </c>
      <c r="M341" s="120">
        <v>-4.67</v>
      </c>
      <c r="N341" s="120">
        <v>2.95</v>
      </c>
      <c r="O341" s="120">
        <v>-7.99</v>
      </c>
      <c r="P341" s="120">
        <v>-0.77</v>
      </c>
      <c r="Q341" s="120">
        <v>19.010000000000002</v>
      </c>
      <c r="R341" s="120">
        <v>-15.02</v>
      </c>
      <c r="S341" s="120">
        <v>9.73</v>
      </c>
      <c r="T341" s="120">
        <v>-0.88</v>
      </c>
      <c r="U341" s="120">
        <v>-0.86</v>
      </c>
      <c r="V341" s="120">
        <v>-3.85</v>
      </c>
      <c r="W341" s="120">
        <v>4.33</v>
      </c>
      <c r="X341" s="120">
        <v>3.08</v>
      </c>
      <c r="Y341" s="120">
        <v>8.92</v>
      </c>
      <c r="Z341" s="120">
        <v>-4.2300000000000004</v>
      </c>
      <c r="AA341" s="120">
        <v>-13.31</v>
      </c>
      <c r="AB341" s="120">
        <v>-7.4</v>
      </c>
      <c r="AC341" s="120">
        <v>17.739999999999998</v>
      </c>
      <c r="AD341" s="120">
        <v>-13.27</v>
      </c>
      <c r="AE341" s="120">
        <v>16.53</v>
      </c>
      <c r="AF341" s="120">
        <v>-8.44</v>
      </c>
      <c r="AG341" s="120">
        <v>-2.6</v>
      </c>
      <c r="AH341" s="120">
        <v>5.14</v>
      </c>
      <c r="AI341" s="120">
        <v>5.97</v>
      </c>
      <c r="AJ341" s="120">
        <v>4.8499999999999996</v>
      </c>
      <c r="AK341" s="120">
        <v>8.7100000000000009</v>
      </c>
      <c r="AL341" s="120">
        <v>8.16</v>
      </c>
      <c r="AM341" s="120">
        <v>-21.23</v>
      </c>
      <c r="AN341" s="120">
        <v>6.62</v>
      </c>
      <c r="AO341" s="120">
        <v>13.68</v>
      </c>
      <c r="AP341" s="120">
        <v>-21.49</v>
      </c>
      <c r="AQ341" s="120">
        <v>24.17</v>
      </c>
      <c r="AR341" s="120">
        <v>-8.76</v>
      </c>
      <c r="AS341" s="120">
        <v>0.8</v>
      </c>
      <c r="AT341" s="120">
        <v>5.04</v>
      </c>
      <c r="AU341" s="120">
        <v>2.74</v>
      </c>
      <c r="AV341" s="120">
        <v>-0.26</v>
      </c>
      <c r="AW341" s="120">
        <v>9.48</v>
      </c>
      <c r="AX341" s="120">
        <v>8.1</v>
      </c>
      <c r="AY341" s="120">
        <v>-14.4</v>
      </c>
      <c r="AZ341" s="120">
        <v>-0.19</v>
      </c>
      <c r="BA341" s="120">
        <v>16.510000000000002</v>
      </c>
      <c r="BB341" s="120">
        <v>-17.7</v>
      </c>
      <c r="BC341" s="120">
        <v>22.25</v>
      </c>
    </row>
    <row r="342" spans="1:55" ht="29.25" x14ac:dyDescent="0.45">
      <c r="A342" s="261">
        <v>23</v>
      </c>
      <c r="B342" s="174" t="s">
        <v>57</v>
      </c>
      <c r="C342" s="174"/>
      <c r="D342" s="119">
        <v>6.53</v>
      </c>
      <c r="E342" s="119">
        <v>6.54</v>
      </c>
      <c r="F342" s="119">
        <v>-23.59</v>
      </c>
      <c r="G342" s="119">
        <v>10.96</v>
      </c>
      <c r="H342" s="119">
        <v>10.68</v>
      </c>
      <c r="I342" s="119">
        <v>-9.32</v>
      </c>
      <c r="J342" s="119">
        <v>2.4700000000000002</v>
      </c>
      <c r="K342" s="119">
        <v>16.079999999999998</v>
      </c>
      <c r="L342" s="119">
        <v>-9.57</v>
      </c>
      <c r="M342" s="119">
        <v>-1.63</v>
      </c>
      <c r="N342" s="119">
        <v>-1.76</v>
      </c>
      <c r="O342" s="119">
        <v>-11.89</v>
      </c>
      <c r="P342" s="119">
        <v>7.63</v>
      </c>
      <c r="Q342" s="119">
        <v>-1.91</v>
      </c>
      <c r="R342" s="119">
        <v>-5.25</v>
      </c>
      <c r="S342" s="119">
        <v>9.15</v>
      </c>
      <c r="T342" s="119">
        <v>1.21</v>
      </c>
      <c r="U342" s="119">
        <v>-2.72</v>
      </c>
      <c r="V342" s="119">
        <v>1.92</v>
      </c>
      <c r="W342" s="119">
        <v>17.87</v>
      </c>
      <c r="X342" s="119">
        <v>-10.75</v>
      </c>
      <c r="Y342" s="119">
        <v>-6.06</v>
      </c>
      <c r="Z342" s="119">
        <v>-2.63</v>
      </c>
      <c r="AA342" s="119">
        <v>-13.45</v>
      </c>
      <c r="AB342" s="119">
        <v>19.649999999999999</v>
      </c>
      <c r="AC342" s="119">
        <v>-7.59</v>
      </c>
      <c r="AD342" s="119">
        <v>-9.0299999999999994</v>
      </c>
      <c r="AE342" s="119">
        <v>3.12</v>
      </c>
      <c r="AF342" s="119">
        <v>8.57</v>
      </c>
      <c r="AG342" s="119">
        <v>-6.28</v>
      </c>
      <c r="AH342" s="119">
        <v>15.13</v>
      </c>
      <c r="AI342" s="119">
        <v>20.04</v>
      </c>
      <c r="AJ342" s="119">
        <v>-13.58</v>
      </c>
      <c r="AK342" s="119">
        <v>9.39</v>
      </c>
      <c r="AL342" s="119">
        <v>0</v>
      </c>
      <c r="AM342" s="119">
        <v>-13.54</v>
      </c>
      <c r="AN342" s="119">
        <v>22.51</v>
      </c>
      <c r="AO342" s="119">
        <v>2.85</v>
      </c>
      <c r="AP342" s="119">
        <v>-23.14</v>
      </c>
      <c r="AQ342" s="119">
        <v>16.14</v>
      </c>
      <c r="AR342" s="119">
        <v>2.75</v>
      </c>
      <c r="AS342" s="119">
        <v>-9.16</v>
      </c>
      <c r="AT342" s="119">
        <v>17.420000000000002</v>
      </c>
      <c r="AU342" s="119">
        <v>12.41</v>
      </c>
      <c r="AV342" s="119">
        <v>-14</v>
      </c>
      <c r="AW342" s="119">
        <v>11.59</v>
      </c>
      <c r="AX342" s="119">
        <v>-8.76</v>
      </c>
      <c r="AY342" s="119">
        <v>-7.23</v>
      </c>
      <c r="AZ342" s="119">
        <v>8.26</v>
      </c>
      <c r="BA342" s="119">
        <v>-4.34</v>
      </c>
      <c r="BB342" s="119">
        <v>-2.23</v>
      </c>
      <c r="BC342" s="119">
        <v>9.64</v>
      </c>
    </row>
    <row r="343" spans="1:55" x14ac:dyDescent="0.45">
      <c r="A343" s="260">
        <v>24</v>
      </c>
      <c r="B343" s="173" t="s">
        <v>40</v>
      </c>
      <c r="C343" s="173"/>
      <c r="D343" s="120">
        <v>2.66</v>
      </c>
      <c r="E343" s="120">
        <v>11.42</v>
      </c>
      <c r="F343" s="120">
        <v>-8.5500000000000007</v>
      </c>
      <c r="G343" s="120">
        <v>17.21</v>
      </c>
      <c r="H343" s="120">
        <v>-0.66</v>
      </c>
      <c r="I343" s="120">
        <v>-3.35</v>
      </c>
      <c r="J343" s="120">
        <v>0.24</v>
      </c>
      <c r="K343" s="120">
        <v>4</v>
      </c>
      <c r="L343" s="120">
        <v>-8.0500000000000007</v>
      </c>
      <c r="M343" s="120">
        <v>-13.79</v>
      </c>
      <c r="N343" s="120">
        <v>9.4600000000000009</v>
      </c>
      <c r="O343" s="120">
        <v>-4.04</v>
      </c>
      <c r="P343" s="120">
        <v>8.8699999999999992</v>
      </c>
      <c r="Q343" s="120">
        <v>10.42</v>
      </c>
      <c r="R343" s="120">
        <v>-9.94</v>
      </c>
      <c r="S343" s="120">
        <v>-0.32</v>
      </c>
      <c r="T343" s="120">
        <v>2.13</v>
      </c>
      <c r="U343" s="120">
        <v>-3.87</v>
      </c>
      <c r="V343" s="120">
        <v>-6.16</v>
      </c>
      <c r="W343" s="120">
        <v>5.71</v>
      </c>
      <c r="X343" s="120">
        <v>-13.68</v>
      </c>
      <c r="Y343" s="120">
        <v>1.89</v>
      </c>
      <c r="Z343" s="120">
        <v>-2.81</v>
      </c>
      <c r="AA343" s="120">
        <v>5.0199999999999996</v>
      </c>
      <c r="AB343" s="120">
        <v>-5.82</v>
      </c>
      <c r="AC343" s="120">
        <v>30.46</v>
      </c>
      <c r="AD343" s="120">
        <v>-13.37</v>
      </c>
      <c r="AE343" s="120">
        <v>7.52</v>
      </c>
      <c r="AF343" s="120">
        <v>2</v>
      </c>
      <c r="AG343" s="120">
        <v>-10.47</v>
      </c>
      <c r="AH343" s="120">
        <v>1.92</v>
      </c>
      <c r="AI343" s="120">
        <v>4.82</v>
      </c>
      <c r="AJ343" s="120">
        <v>-14.74</v>
      </c>
      <c r="AK343" s="120">
        <v>8.4</v>
      </c>
      <c r="AL343" s="120">
        <v>-0.24</v>
      </c>
      <c r="AM343" s="120">
        <v>13.35</v>
      </c>
      <c r="AN343" s="120">
        <v>-0.82</v>
      </c>
      <c r="AO343" s="120">
        <v>21.6</v>
      </c>
      <c r="AP343" s="120">
        <v>-17.64</v>
      </c>
      <c r="AQ343" s="120">
        <v>18.239999999999998</v>
      </c>
      <c r="AR343" s="120">
        <v>-6.12</v>
      </c>
      <c r="AS343" s="120">
        <v>-4.0599999999999996</v>
      </c>
      <c r="AT343" s="120">
        <v>15.91</v>
      </c>
      <c r="AU343" s="120">
        <v>0.99</v>
      </c>
      <c r="AV343" s="120">
        <v>-8.1199999999999992</v>
      </c>
      <c r="AW343" s="120">
        <v>5.5</v>
      </c>
      <c r="AX343" s="120">
        <v>19.95</v>
      </c>
      <c r="AY343" s="120">
        <v>-8.64</v>
      </c>
      <c r="AZ343" s="120">
        <v>7.81</v>
      </c>
      <c r="BA343" s="120">
        <v>3.91</v>
      </c>
      <c r="BB343" s="120">
        <v>-13.24</v>
      </c>
      <c r="BC343" s="120">
        <v>20.53</v>
      </c>
    </row>
    <row r="344" spans="1:55" ht="42" x14ac:dyDescent="0.45">
      <c r="A344" s="261">
        <v>25</v>
      </c>
      <c r="B344" s="174" t="s">
        <v>171</v>
      </c>
      <c r="C344" s="174"/>
      <c r="D344" s="119">
        <v>5.95</v>
      </c>
      <c r="E344" s="119">
        <v>22.48</v>
      </c>
      <c r="F344" s="119">
        <v>-18.57</v>
      </c>
      <c r="G344" s="119">
        <v>3.42</v>
      </c>
      <c r="H344" s="119">
        <v>-0.95</v>
      </c>
      <c r="I344" s="119">
        <v>-4.3099999999999996</v>
      </c>
      <c r="J344" s="119">
        <v>-10.99</v>
      </c>
      <c r="K344" s="119">
        <v>6.99</v>
      </c>
      <c r="L344" s="119">
        <v>3.6</v>
      </c>
      <c r="M344" s="119">
        <v>-5.85</v>
      </c>
      <c r="N344" s="119">
        <v>4.66</v>
      </c>
      <c r="O344" s="119">
        <v>-8.9600000000000009</v>
      </c>
      <c r="P344" s="119">
        <v>15.79</v>
      </c>
      <c r="Q344" s="119">
        <v>9.58</v>
      </c>
      <c r="R344" s="119">
        <v>-27.3</v>
      </c>
      <c r="S344" s="119">
        <v>-5.54</v>
      </c>
      <c r="T344" s="119">
        <v>2.98</v>
      </c>
      <c r="U344" s="119">
        <v>7.55</v>
      </c>
      <c r="V344" s="119">
        <v>-2.67</v>
      </c>
      <c r="W344" s="119">
        <v>17.440000000000001</v>
      </c>
      <c r="X344" s="119">
        <v>-6.51</v>
      </c>
      <c r="Y344" s="119">
        <v>10.210000000000001</v>
      </c>
      <c r="Z344" s="119">
        <v>-12.3</v>
      </c>
      <c r="AA344" s="119">
        <v>-11.6</v>
      </c>
      <c r="AB344" s="119">
        <v>16.829999999999998</v>
      </c>
      <c r="AC344" s="119">
        <v>16.190000000000001</v>
      </c>
      <c r="AD344" s="119">
        <v>-30.3</v>
      </c>
      <c r="AE344" s="119">
        <v>9.64</v>
      </c>
      <c r="AF344" s="119">
        <v>-2.74</v>
      </c>
      <c r="AG344" s="119">
        <v>-13.82</v>
      </c>
      <c r="AH344" s="119">
        <v>19.16</v>
      </c>
      <c r="AI344" s="119">
        <v>-1.96</v>
      </c>
      <c r="AJ344" s="119">
        <v>-13.16</v>
      </c>
      <c r="AK344" s="119">
        <v>14.99</v>
      </c>
      <c r="AL344" s="119">
        <v>-10.83</v>
      </c>
      <c r="AM344" s="119">
        <v>-12.58</v>
      </c>
      <c r="AN344" s="119">
        <v>22.22</v>
      </c>
      <c r="AO344" s="119">
        <v>10.4</v>
      </c>
      <c r="AP344" s="119">
        <v>-18.079999999999998</v>
      </c>
      <c r="AQ344" s="119">
        <v>31.33</v>
      </c>
      <c r="AR344" s="119">
        <v>-3.4</v>
      </c>
      <c r="AS344" s="119">
        <v>-7.87</v>
      </c>
      <c r="AT344" s="119">
        <v>-5.81</v>
      </c>
      <c r="AU344" s="119">
        <v>12.51</v>
      </c>
      <c r="AV344" s="119">
        <v>-11.07</v>
      </c>
      <c r="AW344" s="119">
        <v>9.81</v>
      </c>
      <c r="AX344" s="119">
        <v>-7.26</v>
      </c>
      <c r="AY344" s="119">
        <v>-8.69</v>
      </c>
      <c r="AZ344" s="119">
        <v>17.88</v>
      </c>
      <c r="BA344" s="119">
        <v>11.52</v>
      </c>
      <c r="BB344" s="119">
        <v>-29.5</v>
      </c>
      <c r="BC344" s="119">
        <v>18.850000000000001</v>
      </c>
    </row>
    <row r="345" spans="1:55" ht="29.25" x14ac:dyDescent="0.45">
      <c r="A345" s="260">
        <v>26</v>
      </c>
      <c r="B345" s="173" t="s">
        <v>15</v>
      </c>
      <c r="C345" s="173"/>
      <c r="D345" s="120">
        <v>3.93</v>
      </c>
      <c r="E345" s="120">
        <v>7.04</v>
      </c>
      <c r="F345" s="120">
        <v>-11.71</v>
      </c>
      <c r="G345" s="120">
        <v>6.73</v>
      </c>
      <c r="H345" s="120">
        <v>6.67</v>
      </c>
      <c r="I345" s="120">
        <v>13.69</v>
      </c>
      <c r="J345" s="120">
        <v>-13.22</v>
      </c>
      <c r="K345" s="120">
        <v>6.64</v>
      </c>
      <c r="L345" s="120">
        <v>-7.32</v>
      </c>
      <c r="M345" s="120">
        <v>-18.559999999999999</v>
      </c>
      <c r="N345" s="120">
        <v>22.33</v>
      </c>
      <c r="O345" s="120">
        <v>0.81</v>
      </c>
      <c r="P345" s="120">
        <v>-1.52</v>
      </c>
      <c r="Q345" s="120">
        <v>12.45</v>
      </c>
      <c r="R345" s="120">
        <v>-21.36</v>
      </c>
      <c r="S345" s="120">
        <v>6.57</v>
      </c>
      <c r="T345" s="120">
        <v>5.4</v>
      </c>
      <c r="U345" s="120">
        <v>27.72</v>
      </c>
      <c r="V345" s="120">
        <v>-30.04</v>
      </c>
      <c r="W345" s="120">
        <v>21.79</v>
      </c>
      <c r="X345" s="120">
        <v>-11.76</v>
      </c>
      <c r="Y345" s="120">
        <v>-12.68</v>
      </c>
      <c r="Z345" s="120">
        <v>26.56</v>
      </c>
      <c r="AA345" s="120">
        <v>-21.19</v>
      </c>
      <c r="AB345" s="120">
        <v>10.050000000000001</v>
      </c>
      <c r="AC345" s="120">
        <v>32.53</v>
      </c>
      <c r="AD345" s="120">
        <v>-37.4</v>
      </c>
      <c r="AE345" s="120">
        <v>18.91</v>
      </c>
      <c r="AF345" s="120">
        <v>16.78</v>
      </c>
      <c r="AG345" s="120">
        <v>-9.07</v>
      </c>
      <c r="AH345" s="120">
        <v>27.47</v>
      </c>
      <c r="AI345" s="120">
        <v>-4.82</v>
      </c>
      <c r="AJ345" s="120">
        <v>-10.72</v>
      </c>
      <c r="AK345" s="120">
        <v>13.37</v>
      </c>
      <c r="AL345" s="120">
        <v>-16.510000000000002</v>
      </c>
      <c r="AM345" s="120">
        <v>-7.16</v>
      </c>
      <c r="AN345" s="120">
        <v>-2.0699999999999998</v>
      </c>
      <c r="AO345" s="120">
        <v>37.64</v>
      </c>
      <c r="AP345" s="120">
        <v>-36.29</v>
      </c>
      <c r="AQ345" s="120">
        <v>30.18</v>
      </c>
      <c r="AR345" s="120">
        <v>1</v>
      </c>
      <c r="AS345" s="120">
        <v>-0.94</v>
      </c>
      <c r="AT345" s="120">
        <v>9.3699999999999992</v>
      </c>
      <c r="AU345" s="120">
        <v>5.86</v>
      </c>
      <c r="AV345" s="120">
        <v>-8.51</v>
      </c>
      <c r="AW345" s="120">
        <v>-2.12</v>
      </c>
      <c r="AX345" s="120">
        <v>-2.08</v>
      </c>
      <c r="AY345" s="120">
        <v>-0.89</v>
      </c>
      <c r="AZ345" s="120">
        <v>-3.47</v>
      </c>
      <c r="BA345" s="120">
        <v>18.73</v>
      </c>
      <c r="BB345" s="120">
        <v>-17.82</v>
      </c>
      <c r="BC345" s="120">
        <v>12.08</v>
      </c>
    </row>
    <row r="346" spans="1:55" ht="29.25" x14ac:dyDescent="0.45">
      <c r="A346" s="261">
        <v>27</v>
      </c>
      <c r="B346" s="174" t="s">
        <v>172</v>
      </c>
      <c r="C346" s="174"/>
      <c r="D346" s="119">
        <v>-10</v>
      </c>
      <c r="E346" s="119">
        <v>11.55</v>
      </c>
      <c r="F346" s="119">
        <v>-4.03</v>
      </c>
      <c r="G346" s="119">
        <v>10.43</v>
      </c>
      <c r="H346" s="119">
        <v>1.92</v>
      </c>
      <c r="I346" s="119">
        <v>16.07</v>
      </c>
      <c r="J346" s="119">
        <v>-0.08</v>
      </c>
      <c r="K346" s="119">
        <v>0.01</v>
      </c>
      <c r="L346" s="119">
        <v>6.02</v>
      </c>
      <c r="M346" s="119">
        <v>-18.829999999999998</v>
      </c>
      <c r="N346" s="119">
        <v>20.77</v>
      </c>
      <c r="O346" s="119">
        <v>-16.850000000000001</v>
      </c>
      <c r="P346" s="119">
        <v>11.32</v>
      </c>
      <c r="Q346" s="119">
        <v>16.97</v>
      </c>
      <c r="R346" s="119">
        <v>-15.07</v>
      </c>
      <c r="S346" s="119">
        <v>20.190000000000001</v>
      </c>
      <c r="T346" s="119">
        <v>6.88</v>
      </c>
      <c r="U346" s="119">
        <v>14.94</v>
      </c>
      <c r="V346" s="119">
        <v>-21.69</v>
      </c>
      <c r="W346" s="119">
        <v>22.82</v>
      </c>
      <c r="X346" s="119">
        <v>-1.05</v>
      </c>
      <c r="Y346" s="119">
        <v>-24.27</v>
      </c>
      <c r="Z346" s="119">
        <v>15.58</v>
      </c>
      <c r="AA346" s="119">
        <v>-14.29</v>
      </c>
      <c r="AB346" s="119">
        <v>8.5500000000000007</v>
      </c>
      <c r="AC346" s="119">
        <v>-3.46</v>
      </c>
      <c r="AD346" s="119">
        <v>-7.85</v>
      </c>
      <c r="AE346" s="119">
        <v>5.69</v>
      </c>
      <c r="AF346" s="119">
        <v>9.69</v>
      </c>
      <c r="AG346" s="119">
        <v>-4.33</v>
      </c>
      <c r="AH346" s="119">
        <v>51.8</v>
      </c>
      <c r="AI346" s="119">
        <v>-8.17</v>
      </c>
      <c r="AJ346" s="119">
        <v>-7.15</v>
      </c>
      <c r="AK346" s="119">
        <v>-12.86</v>
      </c>
      <c r="AL346" s="119">
        <v>-6.7</v>
      </c>
      <c r="AM346" s="119">
        <v>-1.69</v>
      </c>
      <c r="AN346" s="119">
        <v>-9.8800000000000008</v>
      </c>
      <c r="AO346" s="119">
        <v>44.08</v>
      </c>
      <c r="AP346" s="119">
        <v>-37.26</v>
      </c>
      <c r="AQ346" s="119">
        <v>22.59</v>
      </c>
      <c r="AR346" s="119">
        <v>1.18</v>
      </c>
      <c r="AS346" s="119">
        <v>-7.12</v>
      </c>
      <c r="AT346" s="119">
        <v>15.62</v>
      </c>
      <c r="AU346" s="119">
        <v>7.13</v>
      </c>
      <c r="AV346" s="119">
        <v>-10.28</v>
      </c>
      <c r="AW346" s="119">
        <v>6.73</v>
      </c>
      <c r="AX346" s="119">
        <v>-18.559999999999999</v>
      </c>
      <c r="AY346" s="119">
        <v>-8.57</v>
      </c>
      <c r="AZ346" s="119">
        <v>1.93</v>
      </c>
      <c r="BA346" s="119">
        <v>38.72</v>
      </c>
      <c r="BB346" s="119">
        <v>-19.399999999999999</v>
      </c>
      <c r="BC346" s="119">
        <v>-3.05</v>
      </c>
    </row>
    <row r="347" spans="1:55" x14ac:dyDescent="0.45">
      <c r="A347" s="260">
        <v>28</v>
      </c>
      <c r="B347" s="173" t="s">
        <v>173</v>
      </c>
      <c r="C347" s="173"/>
      <c r="D347" s="120">
        <v>40.32</v>
      </c>
      <c r="E347" s="120">
        <v>2.09</v>
      </c>
      <c r="F347" s="120">
        <v>-17.45</v>
      </c>
      <c r="G347" s="120">
        <v>-0.26</v>
      </c>
      <c r="H347" s="120">
        <v>3.55</v>
      </c>
      <c r="I347" s="120">
        <v>6.52</v>
      </c>
      <c r="J347" s="120">
        <v>-10.45</v>
      </c>
      <c r="K347" s="120">
        <v>29.54</v>
      </c>
      <c r="L347" s="120">
        <v>-32.24</v>
      </c>
      <c r="M347" s="120">
        <v>-11.94</v>
      </c>
      <c r="N347" s="120">
        <v>33.72</v>
      </c>
      <c r="O347" s="120">
        <v>-9.2200000000000006</v>
      </c>
      <c r="P347" s="120">
        <v>13.3</v>
      </c>
      <c r="Q347" s="120">
        <v>0.46</v>
      </c>
      <c r="R347" s="120">
        <v>-17.27</v>
      </c>
      <c r="S347" s="120">
        <v>6.56</v>
      </c>
      <c r="T347" s="120">
        <v>-6.34</v>
      </c>
      <c r="U347" s="120">
        <v>38.65</v>
      </c>
      <c r="V347" s="120">
        <v>-29.18</v>
      </c>
      <c r="W347" s="120">
        <v>57.83</v>
      </c>
      <c r="X347" s="120">
        <v>-28.88</v>
      </c>
      <c r="Y347" s="120">
        <v>4.71</v>
      </c>
      <c r="Z347" s="120">
        <v>-33.47</v>
      </c>
      <c r="AA347" s="120">
        <v>45.47</v>
      </c>
      <c r="AB347" s="120">
        <v>12.82</v>
      </c>
      <c r="AC347" s="120">
        <v>-17.41</v>
      </c>
      <c r="AD347" s="120">
        <v>-45.35</v>
      </c>
      <c r="AE347" s="120">
        <v>66.63</v>
      </c>
      <c r="AF347" s="120">
        <v>32.880000000000003</v>
      </c>
      <c r="AG347" s="120">
        <v>-32.99</v>
      </c>
      <c r="AH347" s="120">
        <v>25.53</v>
      </c>
      <c r="AI347" s="120">
        <v>20.77</v>
      </c>
      <c r="AJ347" s="120">
        <v>-2.36</v>
      </c>
      <c r="AK347" s="120">
        <v>-14.91</v>
      </c>
      <c r="AL347" s="120">
        <v>5.07</v>
      </c>
      <c r="AM347" s="120">
        <v>-36.840000000000003</v>
      </c>
      <c r="AN347" s="120">
        <v>12.15</v>
      </c>
      <c r="AO347" s="120">
        <v>34.58</v>
      </c>
      <c r="AP347" s="120">
        <v>-45.74</v>
      </c>
      <c r="AQ347" s="120">
        <v>108.24</v>
      </c>
      <c r="AR347" s="120">
        <v>-22.36</v>
      </c>
      <c r="AS347" s="120">
        <v>18.11</v>
      </c>
      <c r="AT347" s="120">
        <v>2.08</v>
      </c>
      <c r="AU347" s="120">
        <v>19.920000000000002</v>
      </c>
      <c r="AV347" s="120">
        <v>-17.05</v>
      </c>
      <c r="AW347" s="120">
        <v>25.07</v>
      </c>
      <c r="AX347" s="120">
        <v>-18.96</v>
      </c>
      <c r="AY347" s="120">
        <v>15.45</v>
      </c>
      <c r="AZ347" s="120">
        <v>-23.9</v>
      </c>
      <c r="BA347" s="120">
        <v>39.22</v>
      </c>
      <c r="BB347" s="120">
        <v>-15.11</v>
      </c>
      <c r="BC347" s="120">
        <v>7.58</v>
      </c>
    </row>
    <row r="348" spans="1:55" ht="42" x14ac:dyDescent="0.45">
      <c r="A348" s="261">
        <v>29</v>
      </c>
      <c r="B348" s="174" t="s">
        <v>23</v>
      </c>
      <c r="C348" s="174"/>
      <c r="D348" s="119">
        <v>3.92</v>
      </c>
      <c r="E348" s="119">
        <v>10.94</v>
      </c>
      <c r="F348" s="119">
        <v>-13.56</v>
      </c>
      <c r="G348" s="119">
        <v>4.51</v>
      </c>
      <c r="H348" s="119">
        <v>-9.57</v>
      </c>
      <c r="I348" s="119">
        <v>10.5</v>
      </c>
      <c r="J348" s="119">
        <v>-5.18</v>
      </c>
      <c r="K348" s="119">
        <v>5.43</v>
      </c>
      <c r="L348" s="119">
        <v>7.13</v>
      </c>
      <c r="M348" s="119">
        <v>-16.559999999999999</v>
      </c>
      <c r="N348" s="119">
        <v>0.57999999999999996</v>
      </c>
      <c r="O348" s="119">
        <v>-15.36</v>
      </c>
      <c r="P348" s="119">
        <v>-12.11</v>
      </c>
      <c r="Q348" s="119">
        <v>4.1500000000000004</v>
      </c>
      <c r="R348" s="119">
        <v>-0.37</v>
      </c>
      <c r="S348" s="119">
        <v>12.2</v>
      </c>
      <c r="T348" s="119">
        <v>2.67</v>
      </c>
      <c r="U348" s="119">
        <v>15.3</v>
      </c>
      <c r="V348" s="119">
        <v>-10.63</v>
      </c>
      <c r="W348" s="119">
        <v>8.4600000000000009</v>
      </c>
      <c r="X348" s="119">
        <v>2.33</v>
      </c>
      <c r="Y348" s="119">
        <v>-17.91</v>
      </c>
      <c r="Z348" s="119">
        <v>-5.2</v>
      </c>
      <c r="AA348" s="119">
        <v>1.71</v>
      </c>
      <c r="AB348" s="119">
        <v>3.59</v>
      </c>
      <c r="AC348" s="119">
        <v>1.98</v>
      </c>
      <c r="AD348" s="119">
        <v>-17.38</v>
      </c>
      <c r="AE348" s="119">
        <v>10.93</v>
      </c>
      <c r="AF348" s="119">
        <v>-1.02</v>
      </c>
      <c r="AG348" s="119">
        <v>-2.86</v>
      </c>
      <c r="AH348" s="119">
        <v>21.52</v>
      </c>
      <c r="AI348" s="119">
        <v>-0.47</v>
      </c>
      <c r="AJ348" s="119">
        <v>-9.4700000000000006</v>
      </c>
      <c r="AK348" s="119">
        <v>-0.76</v>
      </c>
      <c r="AL348" s="119">
        <v>-1.1499999999999999</v>
      </c>
      <c r="AM348" s="119">
        <v>-0.42</v>
      </c>
      <c r="AN348" s="119">
        <v>4.22</v>
      </c>
      <c r="AO348" s="119">
        <v>35.58</v>
      </c>
      <c r="AP348" s="119">
        <v>-31.12</v>
      </c>
      <c r="AQ348" s="119">
        <v>22.51</v>
      </c>
      <c r="AR348" s="119">
        <v>5.31</v>
      </c>
      <c r="AS348" s="119">
        <v>-2.27</v>
      </c>
      <c r="AT348" s="119">
        <v>-7.45</v>
      </c>
      <c r="AU348" s="119">
        <v>40.630000000000003</v>
      </c>
      <c r="AV348" s="119">
        <v>0.89</v>
      </c>
      <c r="AW348" s="119">
        <v>-18.18</v>
      </c>
      <c r="AX348" s="119">
        <v>-7.26</v>
      </c>
      <c r="AY348" s="119">
        <v>4.8099999999999996</v>
      </c>
      <c r="AZ348" s="119">
        <v>6.31</v>
      </c>
      <c r="BA348" s="119">
        <v>11.29</v>
      </c>
      <c r="BB348" s="119">
        <v>-24.76</v>
      </c>
      <c r="BC348" s="119">
        <v>12.4</v>
      </c>
    </row>
    <row r="349" spans="1:55" ht="29.25" x14ac:dyDescent="0.45">
      <c r="A349" s="260">
        <v>30</v>
      </c>
      <c r="B349" s="173" t="s">
        <v>155</v>
      </c>
      <c r="C349" s="173"/>
      <c r="D349" s="120">
        <v>211.03</v>
      </c>
      <c r="E349" s="120">
        <v>-27.21</v>
      </c>
      <c r="F349" s="120">
        <v>-28.54</v>
      </c>
      <c r="G349" s="120">
        <v>-36.130000000000003</v>
      </c>
      <c r="H349" s="120">
        <v>50.37</v>
      </c>
      <c r="I349" s="120">
        <v>25.25</v>
      </c>
      <c r="J349" s="120">
        <v>56.52</v>
      </c>
      <c r="K349" s="120">
        <v>-34.01</v>
      </c>
      <c r="L349" s="120">
        <v>-26.53</v>
      </c>
      <c r="M349" s="120">
        <v>-26.22</v>
      </c>
      <c r="N349" s="120">
        <v>52.71</v>
      </c>
      <c r="O349" s="120">
        <v>-9.86</v>
      </c>
      <c r="P349" s="120">
        <v>-6.32</v>
      </c>
      <c r="Q349" s="120">
        <v>-27.55</v>
      </c>
      <c r="R349" s="120">
        <v>23.68</v>
      </c>
      <c r="S349" s="120">
        <v>-38.9</v>
      </c>
      <c r="T349" s="120">
        <v>21.33</v>
      </c>
      <c r="U349" s="120">
        <v>98.63</v>
      </c>
      <c r="V349" s="120">
        <v>-21.16</v>
      </c>
      <c r="W349" s="120">
        <v>-30</v>
      </c>
      <c r="X349" s="120">
        <v>29.32</v>
      </c>
      <c r="Y349" s="120">
        <v>-33.72</v>
      </c>
      <c r="Z349" s="120">
        <v>-38.01</v>
      </c>
      <c r="AA349" s="120">
        <v>2.36</v>
      </c>
      <c r="AB349" s="120">
        <v>34.56</v>
      </c>
      <c r="AC349" s="120">
        <v>-13.01</v>
      </c>
      <c r="AD349" s="120">
        <v>36.22</v>
      </c>
      <c r="AE349" s="120">
        <v>5.49</v>
      </c>
      <c r="AF349" s="120">
        <v>45.48</v>
      </c>
      <c r="AG349" s="120">
        <v>6.59</v>
      </c>
      <c r="AH349" s="120">
        <v>25.44</v>
      </c>
      <c r="AI349" s="120">
        <v>-3.1</v>
      </c>
      <c r="AJ349" s="120">
        <v>-13.08</v>
      </c>
      <c r="AK349" s="120">
        <v>-58.36</v>
      </c>
      <c r="AL349" s="120">
        <v>173.09</v>
      </c>
      <c r="AM349" s="120">
        <v>-4.71</v>
      </c>
      <c r="AN349" s="120">
        <v>-49.38</v>
      </c>
      <c r="AO349" s="120">
        <v>22.56</v>
      </c>
      <c r="AP349" s="120">
        <v>19.399999999999999</v>
      </c>
      <c r="AQ349" s="120">
        <v>59.17</v>
      </c>
      <c r="AR349" s="120">
        <v>-28.93</v>
      </c>
      <c r="AS349" s="120">
        <v>55.62</v>
      </c>
      <c r="AT349" s="120">
        <v>-37.159999999999997</v>
      </c>
      <c r="AU349" s="120">
        <v>14.31</v>
      </c>
      <c r="AV349" s="120">
        <v>3.95</v>
      </c>
      <c r="AW349" s="120">
        <v>-40.57</v>
      </c>
      <c r="AX349" s="120">
        <v>24.8</v>
      </c>
      <c r="AY349" s="120">
        <v>28.63</v>
      </c>
      <c r="AZ349" s="120">
        <v>4.9800000000000004</v>
      </c>
      <c r="BA349" s="120">
        <v>30.54</v>
      </c>
      <c r="BB349" s="120">
        <v>-52.12</v>
      </c>
      <c r="BC349" s="120">
        <v>-9.8699999999999992</v>
      </c>
    </row>
    <row r="350" spans="1:55" ht="105.75" x14ac:dyDescent="0.45">
      <c r="A350" s="261">
        <v>31</v>
      </c>
      <c r="B350" s="174" t="s">
        <v>380</v>
      </c>
      <c r="C350" s="174"/>
      <c r="D350" s="119">
        <v>2.8</v>
      </c>
      <c r="E350" s="119">
        <v>2.79</v>
      </c>
      <c r="F350" s="119">
        <v>-9.5</v>
      </c>
      <c r="G350" s="119">
        <v>13.72</v>
      </c>
      <c r="H350" s="119">
        <v>-0.14000000000000001</v>
      </c>
      <c r="I350" s="119">
        <v>-3.95</v>
      </c>
      <c r="J350" s="119">
        <v>3.56</v>
      </c>
      <c r="K350" s="119">
        <v>2.2000000000000002</v>
      </c>
      <c r="L350" s="119">
        <v>2.56</v>
      </c>
      <c r="M350" s="119">
        <v>-5.78</v>
      </c>
      <c r="N350" s="119">
        <v>-3.01</v>
      </c>
      <c r="O350" s="119">
        <v>-9.3699999999999992</v>
      </c>
      <c r="P350" s="119">
        <v>1.18</v>
      </c>
      <c r="Q350" s="119">
        <v>10.68</v>
      </c>
      <c r="R350" s="119">
        <v>-10.48</v>
      </c>
      <c r="S350" s="119">
        <v>12.03</v>
      </c>
      <c r="T350" s="119">
        <v>-2.5499999999999998</v>
      </c>
      <c r="U350" s="119">
        <v>-1.61</v>
      </c>
      <c r="V350" s="119">
        <v>-2.62</v>
      </c>
      <c r="W350" s="119">
        <v>3.5</v>
      </c>
      <c r="X350" s="119">
        <v>1.04</v>
      </c>
      <c r="Y350" s="119">
        <v>-4</v>
      </c>
      <c r="Z350" s="119">
        <v>-3.79</v>
      </c>
      <c r="AA350" s="119">
        <v>-7.71</v>
      </c>
      <c r="AB350" s="119">
        <v>19.96</v>
      </c>
      <c r="AC350" s="119">
        <v>0.36</v>
      </c>
      <c r="AD350" s="119">
        <v>-17.489999999999998</v>
      </c>
      <c r="AE350" s="119">
        <v>12.58</v>
      </c>
      <c r="AF350" s="119">
        <v>-2.75</v>
      </c>
      <c r="AG350" s="119">
        <v>-1.4</v>
      </c>
      <c r="AH350" s="119">
        <v>9.49</v>
      </c>
      <c r="AI350" s="119">
        <v>3.73</v>
      </c>
      <c r="AJ350" s="119">
        <v>-2.96</v>
      </c>
      <c r="AK350" s="119">
        <v>4.66</v>
      </c>
      <c r="AL350" s="119">
        <v>-2.99</v>
      </c>
      <c r="AM350" s="119">
        <v>-5.37</v>
      </c>
      <c r="AN350" s="119">
        <v>2.16</v>
      </c>
      <c r="AO350" s="119">
        <v>17.41</v>
      </c>
      <c r="AP350" s="119">
        <v>-18.09</v>
      </c>
      <c r="AQ350" s="119">
        <v>17.53</v>
      </c>
      <c r="AR350" s="119">
        <v>-2.4300000000000002</v>
      </c>
      <c r="AS350" s="119">
        <v>-5.54</v>
      </c>
      <c r="AT350" s="119">
        <v>10.55</v>
      </c>
      <c r="AU350" s="119">
        <v>0.27</v>
      </c>
      <c r="AV350" s="119">
        <v>-1.7</v>
      </c>
      <c r="AW350" s="119">
        <v>10.42</v>
      </c>
      <c r="AX350" s="119">
        <v>-9.35</v>
      </c>
      <c r="AY350" s="119">
        <v>0.63</v>
      </c>
      <c r="AZ350" s="119">
        <v>1.54</v>
      </c>
      <c r="BA350" s="119">
        <v>9.8800000000000008</v>
      </c>
      <c r="BB350" s="119">
        <v>-15.29</v>
      </c>
      <c r="BC350" s="119">
        <v>20.96</v>
      </c>
    </row>
    <row r="351" spans="1:55" ht="144" x14ac:dyDescent="0.45">
      <c r="A351" s="260">
        <v>32</v>
      </c>
      <c r="B351" s="173" t="s">
        <v>424</v>
      </c>
      <c r="C351" s="173"/>
      <c r="D351" s="120">
        <v>3.59</v>
      </c>
      <c r="E351" s="120">
        <v>4.72</v>
      </c>
      <c r="F351" s="120">
        <v>-9.41</v>
      </c>
      <c r="G351" s="120">
        <v>14.69</v>
      </c>
      <c r="H351" s="120">
        <v>2.35</v>
      </c>
      <c r="I351" s="120">
        <v>-2.68</v>
      </c>
      <c r="J351" s="120">
        <v>2.34</v>
      </c>
      <c r="K351" s="120">
        <v>1.33</v>
      </c>
      <c r="L351" s="120">
        <v>4.37</v>
      </c>
      <c r="M351" s="120">
        <v>-5.74</v>
      </c>
      <c r="N351" s="120">
        <v>-3.6</v>
      </c>
      <c r="O351" s="120">
        <v>-7.66</v>
      </c>
      <c r="P351" s="120">
        <v>-3.84</v>
      </c>
      <c r="Q351" s="120">
        <v>13.15</v>
      </c>
      <c r="R351" s="120">
        <v>-9.6199999999999992</v>
      </c>
      <c r="S351" s="120">
        <v>12.2</v>
      </c>
      <c r="T351" s="120">
        <v>1</v>
      </c>
      <c r="U351" s="120">
        <v>-2.08</v>
      </c>
      <c r="V351" s="120">
        <v>-6.56</v>
      </c>
      <c r="W351" s="120">
        <v>6.53</v>
      </c>
      <c r="X351" s="120">
        <v>0.25</v>
      </c>
      <c r="Y351" s="120">
        <v>-7.93</v>
      </c>
      <c r="Z351" s="120">
        <v>-3.11</v>
      </c>
      <c r="AA351" s="120">
        <v>-7.98</v>
      </c>
      <c r="AB351" s="120">
        <v>27.77</v>
      </c>
      <c r="AC351" s="120">
        <v>-4.12</v>
      </c>
      <c r="AD351" s="120">
        <v>-19.510000000000002</v>
      </c>
      <c r="AE351" s="120">
        <v>18.96</v>
      </c>
      <c r="AF351" s="120">
        <v>2.27</v>
      </c>
      <c r="AG351" s="120">
        <v>-4.5</v>
      </c>
      <c r="AH351" s="120">
        <v>7.98</v>
      </c>
      <c r="AI351" s="120">
        <v>3.84</v>
      </c>
      <c r="AJ351" s="120">
        <v>-5.56</v>
      </c>
      <c r="AK351" s="120">
        <v>2.3199999999999998</v>
      </c>
      <c r="AL351" s="120">
        <v>-6.99</v>
      </c>
      <c r="AM351" s="120">
        <v>-3.6</v>
      </c>
      <c r="AN351" s="120">
        <v>0.95</v>
      </c>
      <c r="AO351" s="120">
        <v>17.45</v>
      </c>
      <c r="AP351" s="120">
        <v>-17.14</v>
      </c>
      <c r="AQ351" s="120">
        <v>22.43</v>
      </c>
      <c r="AR351" s="120">
        <v>0.06</v>
      </c>
      <c r="AS351" s="120">
        <v>-6.72</v>
      </c>
      <c r="AT351" s="120">
        <v>7.72</v>
      </c>
      <c r="AU351" s="120">
        <v>2.56</v>
      </c>
      <c r="AV351" s="120">
        <v>-4.03</v>
      </c>
      <c r="AW351" s="120">
        <v>7.09</v>
      </c>
      <c r="AX351" s="120">
        <v>-10.62</v>
      </c>
      <c r="AY351" s="120">
        <v>3.15</v>
      </c>
      <c r="AZ351" s="120">
        <v>-1.1000000000000001</v>
      </c>
      <c r="BA351" s="120">
        <v>13.73</v>
      </c>
      <c r="BB351" s="120">
        <v>-20.059999999999999</v>
      </c>
      <c r="BC351" s="120">
        <v>23.67</v>
      </c>
    </row>
    <row r="352" spans="1:55" ht="182.25" x14ac:dyDescent="0.45">
      <c r="A352" s="261">
        <v>33</v>
      </c>
      <c r="B352" s="174" t="s">
        <v>428</v>
      </c>
      <c r="C352" s="174"/>
      <c r="D352" s="119">
        <v>6.16</v>
      </c>
      <c r="E352" s="119">
        <v>2.2599999999999998</v>
      </c>
      <c r="F352" s="119">
        <v>-9.4499999999999993</v>
      </c>
      <c r="G352" s="119">
        <v>14.32</v>
      </c>
      <c r="H352" s="119">
        <v>3.38</v>
      </c>
      <c r="I352" s="119">
        <v>-3.14</v>
      </c>
      <c r="J352" s="119">
        <v>3.8</v>
      </c>
      <c r="K352" s="119">
        <v>0.41</v>
      </c>
      <c r="L352" s="119">
        <v>3.49</v>
      </c>
      <c r="M352" s="119">
        <v>-5.1100000000000003</v>
      </c>
      <c r="N352" s="119">
        <v>-5.32</v>
      </c>
      <c r="O352" s="119">
        <v>-7.81</v>
      </c>
      <c r="P352" s="119">
        <v>-3.64</v>
      </c>
      <c r="Q352" s="119">
        <v>13.27</v>
      </c>
      <c r="R352" s="119">
        <v>-10.64</v>
      </c>
      <c r="S352" s="119">
        <v>14.14</v>
      </c>
      <c r="T352" s="119">
        <v>1.78</v>
      </c>
      <c r="U352" s="119">
        <v>-2.9</v>
      </c>
      <c r="V352" s="119">
        <v>-7.14</v>
      </c>
      <c r="W352" s="119">
        <v>6.26</v>
      </c>
      <c r="X352" s="119">
        <v>-1.27</v>
      </c>
      <c r="Y352" s="119">
        <v>-6.26</v>
      </c>
      <c r="Z352" s="119">
        <v>-4.43</v>
      </c>
      <c r="AA352" s="119">
        <v>-7.75</v>
      </c>
      <c r="AB352" s="119">
        <v>36.67</v>
      </c>
      <c r="AC352" s="119">
        <v>-8.6</v>
      </c>
      <c r="AD352" s="119">
        <v>-22.26</v>
      </c>
      <c r="AE352" s="119">
        <v>18.96</v>
      </c>
      <c r="AF352" s="119">
        <v>3.19</v>
      </c>
      <c r="AG352" s="119">
        <v>-4.57</v>
      </c>
      <c r="AH352" s="119">
        <v>7.6</v>
      </c>
      <c r="AI352" s="119">
        <v>5.49</v>
      </c>
      <c r="AJ352" s="119">
        <v>-5.0999999999999996</v>
      </c>
      <c r="AK352" s="119">
        <v>2.54</v>
      </c>
      <c r="AL352" s="119">
        <v>-7.45</v>
      </c>
      <c r="AM352" s="119">
        <v>-3.72</v>
      </c>
      <c r="AN352" s="119">
        <v>0.76</v>
      </c>
      <c r="AO352" s="119">
        <v>19.39</v>
      </c>
      <c r="AP352" s="119">
        <v>-17.93</v>
      </c>
      <c r="AQ352" s="119">
        <v>21.42</v>
      </c>
      <c r="AR352" s="119">
        <v>0.37</v>
      </c>
      <c r="AS352" s="119">
        <v>-8.77</v>
      </c>
      <c r="AT352" s="119">
        <v>8.7799999999999994</v>
      </c>
      <c r="AU352" s="119">
        <v>4.37</v>
      </c>
      <c r="AV352" s="119">
        <v>-4.74</v>
      </c>
      <c r="AW352" s="119">
        <v>9.2899999999999991</v>
      </c>
      <c r="AX352" s="119">
        <v>-12.19</v>
      </c>
      <c r="AY352" s="119">
        <v>5.23</v>
      </c>
      <c r="AZ352" s="119">
        <v>0.1</v>
      </c>
      <c r="BA352" s="119">
        <v>12.03</v>
      </c>
      <c r="BB352" s="119">
        <v>-21.5</v>
      </c>
      <c r="BC352" s="119">
        <v>25.5</v>
      </c>
    </row>
    <row r="353" spans="1:55" ht="118.5" x14ac:dyDescent="0.45">
      <c r="A353" s="260">
        <v>34</v>
      </c>
      <c r="B353" s="173" t="s">
        <v>174</v>
      </c>
      <c r="C353" s="173"/>
      <c r="D353" s="120">
        <v>4.34</v>
      </c>
      <c r="E353" s="120">
        <v>5.79</v>
      </c>
      <c r="F353" s="120">
        <v>-13.03</v>
      </c>
      <c r="G353" s="120">
        <v>13.5</v>
      </c>
      <c r="H353" s="120">
        <v>4.58</v>
      </c>
      <c r="I353" s="120">
        <v>-5.52</v>
      </c>
      <c r="J353" s="120">
        <v>2.75</v>
      </c>
      <c r="K353" s="120">
        <v>5.21</v>
      </c>
      <c r="L353" s="120">
        <v>-0.03</v>
      </c>
      <c r="M353" s="120">
        <v>-5.61</v>
      </c>
      <c r="N353" s="120">
        <v>-2.77</v>
      </c>
      <c r="O353" s="120">
        <v>-8.42</v>
      </c>
      <c r="P353" s="120">
        <v>-1.06</v>
      </c>
      <c r="Q353" s="120">
        <v>8.61</v>
      </c>
      <c r="R353" s="120">
        <v>-8.6999999999999993</v>
      </c>
      <c r="S353" s="120">
        <v>11.05</v>
      </c>
      <c r="T353" s="120">
        <v>-0.08</v>
      </c>
      <c r="U353" s="120">
        <v>-1.52</v>
      </c>
      <c r="V353" s="120">
        <v>-4.07</v>
      </c>
      <c r="W353" s="120">
        <v>8.8699999999999992</v>
      </c>
      <c r="X353" s="120">
        <v>-1.43</v>
      </c>
      <c r="Y353" s="120">
        <v>-7.52</v>
      </c>
      <c r="Z353" s="120">
        <v>-3.09</v>
      </c>
      <c r="AA353" s="120">
        <v>-8.49</v>
      </c>
      <c r="AB353" s="120">
        <v>22.77</v>
      </c>
      <c r="AC353" s="120">
        <v>-2.39</v>
      </c>
      <c r="AD353" s="120">
        <v>-16.52</v>
      </c>
      <c r="AE353" s="120">
        <v>12.59</v>
      </c>
      <c r="AF353" s="120">
        <v>2.06</v>
      </c>
      <c r="AG353" s="120">
        <v>-3.93</v>
      </c>
      <c r="AH353" s="120">
        <v>10.7</v>
      </c>
      <c r="AI353" s="120">
        <v>6.67</v>
      </c>
      <c r="AJ353" s="120">
        <v>-7.65</v>
      </c>
      <c r="AK353" s="120">
        <v>3.58</v>
      </c>
      <c r="AL353" s="120">
        <v>-4.83</v>
      </c>
      <c r="AM353" s="120">
        <v>-5.34</v>
      </c>
      <c r="AN353" s="120">
        <v>6.64</v>
      </c>
      <c r="AO353" s="120">
        <v>13.47</v>
      </c>
      <c r="AP353" s="120">
        <v>-17.940000000000001</v>
      </c>
      <c r="AQ353" s="120">
        <v>19.23</v>
      </c>
      <c r="AR353" s="120">
        <v>0.74</v>
      </c>
      <c r="AS353" s="120">
        <v>-7.67</v>
      </c>
      <c r="AT353" s="120">
        <v>10.16</v>
      </c>
      <c r="AU353" s="120">
        <v>4.8600000000000003</v>
      </c>
      <c r="AV353" s="120">
        <v>-6.23</v>
      </c>
      <c r="AW353" s="120">
        <v>8.35</v>
      </c>
      <c r="AX353" s="120">
        <v>-11.79</v>
      </c>
      <c r="AY353" s="120">
        <v>2.0099999999999998</v>
      </c>
      <c r="AZ353" s="120">
        <v>1.75</v>
      </c>
      <c r="BA353" s="120">
        <v>8.6300000000000008</v>
      </c>
      <c r="BB353" s="120">
        <v>-14.97</v>
      </c>
      <c r="BC353" s="120">
        <v>19.34</v>
      </c>
    </row>
    <row r="354" spans="1:55" ht="80.25" x14ac:dyDescent="0.45">
      <c r="A354" s="261">
        <v>35</v>
      </c>
      <c r="B354" s="174" t="s">
        <v>175</v>
      </c>
      <c r="C354" s="174"/>
      <c r="D354" s="119">
        <v>0.38</v>
      </c>
      <c r="E354" s="119">
        <v>5.13</v>
      </c>
      <c r="F354" s="119">
        <v>-9.64</v>
      </c>
      <c r="G354" s="119">
        <v>14.82</v>
      </c>
      <c r="H354" s="119">
        <v>-2.29</v>
      </c>
      <c r="I354" s="119">
        <v>-3.22</v>
      </c>
      <c r="J354" s="119">
        <v>1.79</v>
      </c>
      <c r="K354" s="119">
        <v>2.4900000000000002</v>
      </c>
      <c r="L354" s="119">
        <v>3.05</v>
      </c>
      <c r="M354" s="119">
        <v>-7.68</v>
      </c>
      <c r="N354" s="119">
        <v>-1.92</v>
      </c>
      <c r="O354" s="119">
        <v>-7.42</v>
      </c>
      <c r="P354" s="119">
        <v>-1.45</v>
      </c>
      <c r="Q354" s="119">
        <v>12.12</v>
      </c>
      <c r="R354" s="119">
        <v>-11.21</v>
      </c>
      <c r="S354" s="119">
        <v>12.16</v>
      </c>
      <c r="T354" s="119">
        <v>-0.86</v>
      </c>
      <c r="U354" s="119">
        <v>-2.89</v>
      </c>
      <c r="V354" s="119">
        <v>-2.4900000000000002</v>
      </c>
      <c r="W354" s="119">
        <v>1.9</v>
      </c>
      <c r="X354" s="119">
        <v>1.58</v>
      </c>
      <c r="Y354" s="119">
        <v>-4.5199999999999996</v>
      </c>
      <c r="Z354" s="119">
        <v>-1.75</v>
      </c>
      <c r="AA354" s="119">
        <v>-7.63</v>
      </c>
      <c r="AB354" s="119">
        <v>17.46</v>
      </c>
      <c r="AC354" s="119">
        <v>1.33</v>
      </c>
      <c r="AD354" s="119">
        <v>-15.69</v>
      </c>
      <c r="AE354" s="119">
        <v>9.6</v>
      </c>
      <c r="AF354" s="119">
        <v>-3.58</v>
      </c>
      <c r="AG354" s="119">
        <v>-1.85</v>
      </c>
      <c r="AH354" s="119">
        <v>11.34</v>
      </c>
      <c r="AI354" s="119">
        <v>3.26</v>
      </c>
      <c r="AJ354" s="119">
        <v>-3.55</v>
      </c>
      <c r="AK354" s="119">
        <v>6.07</v>
      </c>
      <c r="AL354" s="119">
        <v>-1.5</v>
      </c>
      <c r="AM354" s="119">
        <v>-5.08</v>
      </c>
      <c r="AN354" s="119">
        <v>1.58</v>
      </c>
      <c r="AO354" s="119">
        <v>16.04</v>
      </c>
      <c r="AP354" s="119">
        <v>-17.95</v>
      </c>
      <c r="AQ354" s="119">
        <v>17.2</v>
      </c>
      <c r="AR354" s="119">
        <v>-2.96</v>
      </c>
      <c r="AS354" s="119">
        <v>-5.29</v>
      </c>
      <c r="AT354" s="119">
        <v>11.56</v>
      </c>
      <c r="AU354" s="119">
        <v>-2.17</v>
      </c>
      <c r="AV354" s="119">
        <v>0.46</v>
      </c>
      <c r="AW354" s="119">
        <v>7.83</v>
      </c>
      <c r="AX354" s="119">
        <v>-6.79</v>
      </c>
      <c r="AY354" s="119">
        <v>0.45</v>
      </c>
      <c r="AZ354" s="119">
        <v>1.5</v>
      </c>
      <c r="BA354" s="119">
        <v>9.4499999999999993</v>
      </c>
      <c r="BB354" s="119">
        <v>-14.8</v>
      </c>
      <c r="BC354" s="119">
        <v>18.62</v>
      </c>
    </row>
    <row r="355" spans="1:55" ht="67.5" x14ac:dyDescent="0.45">
      <c r="A355" s="260">
        <v>36</v>
      </c>
      <c r="B355" s="173" t="s">
        <v>176</v>
      </c>
      <c r="C355" s="173"/>
      <c r="D355" s="120">
        <v>4.8099999999999996</v>
      </c>
      <c r="E355" s="120">
        <v>6.03</v>
      </c>
      <c r="F355" s="120">
        <v>-6.03</v>
      </c>
      <c r="G355" s="120">
        <v>12.07</v>
      </c>
      <c r="H355" s="120">
        <v>-3.42</v>
      </c>
      <c r="I355" s="120">
        <v>-6.05</v>
      </c>
      <c r="J355" s="120">
        <v>0.13</v>
      </c>
      <c r="K355" s="120">
        <v>-0.37</v>
      </c>
      <c r="L355" s="120">
        <v>-2.2200000000000002</v>
      </c>
      <c r="M355" s="120">
        <v>10.15</v>
      </c>
      <c r="N355" s="120">
        <v>-15.73</v>
      </c>
      <c r="O355" s="120">
        <v>-8.4499999999999993</v>
      </c>
      <c r="P355" s="120">
        <v>-4.29</v>
      </c>
      <c r="Q355" s="120">
        <v>13.86</v>
      </c>
      <c r="R355" s="120">
        <v>-12.08</v>
      </c>
      <c r="S355" s="120">
        <v>18.32</v>
      </c>
      <c r="T355" s="120">
        <v>-14.13</v>
      </c>
      <c r="U355" s="120">
        <v>1.87</v>
      </c>
      <c r="V355" s="120">
        <v>-3.53</v>
      </c>
      <c r="W355" s="120">
        <v>0.11</v>
      </c>
      <c r="X355" s="120">
        <v>-2.25</v>
      </c>
      <c r="Y355" s="120">
        <v>-2.04</v>
      </c>
      <c r="Z355" s="120">
        <v>0.13</v>
      </c>
      <c r="AA355" s="120">
        <v>-2.5</v>
      </c>
      <c r="AB355" s="120">
        <v>13.44</v>
      </c>
      <c r="AC355" s="120">
        <v>19.73</v>
      </c>
      <c r="AD355" s="120">
        <v>-22.03</v>
      </c>
      <c r="AE355" s="120">
        <v>6.05</v>
      </c>
      <c r="AF355" s="120">
        <v>-17.100000000000001</v>
      </c>
      <c r="AG355" s="120">
        <v>13.3</v>
      </c>
      <c r="AH355" s="120">
        <v>9.26</v>
      </c>
      <c r="AI355" s="120">
        <v>-2.63</v>
      </c>
      <c r="AJ355" s="120">
        <v>-4.3099999999999996</v>
      </c>
      <c r="AK355" s="120">
        <v>-3.03</v>
      </c>
      <c r="AL355" s="120">
        <v>-7.5</v>
      </c>
      <c r="AM355" s="120">
        <v>5.14</v>
      </c>
      <c r="AN355" s="120">
        <v>2.69</v>
      </c>
      <c r="AO355" s="120">
        <v>19.8</v>
      </c>
      <c r="AP355" s="120">
        <v>-10.82</v>
      </c>
      <c r="AQ355" s="120">
        <v>9.59</v>
      </c>
      <c r="AR355" s="120">
        <v>-0.32</v>
      </c>
      <c r="AS355" s="120">
        <v>-9.8800000000000008</v>
      </c>
      <c r="AT355" s="120">
        <v>14.41</v>
      </c>
      <c r="AU355" s="120">
        <v>-4</v>
      </c>
      <c r="AV355" s="120">
        <v>1.52</v>
      </c>
      <c r="AW355" s="120">
        <v>8.0500000000000007</v>
      </c>
      <c r="AX355" s="120">
        <v>-16.64</v>
      </c>
      <c r="AY355" s="120">
        <v>13.83</v>
      </c>
      <c r="AZ355" s="120">
        <v>-5.05</v>
      </c>
      <c r="BA355" s="120">
        <v>19.190000000000001</v>
      </c>
      <c r="BB355" s="120">
        <v>-15.41</v>
      </c>
      <c r="BC355" s="120">
        <v>17.260000000000002</v>
      </c>
    </row>
    <row r="356" spans="1:55" ht="54.75" x14ac:dyDescent="0.45">
      <c r="A356" s="261">
        <v>37</v>
      </c>
      <c r="B356" s="174" t="s">
        <v>177</v>
      </c>
      <c r="C356" s="174"/>
      <c r="D356" s="119">
        <v>0.57999999999999996</v>
      </c>
      <c r="E356" s="119">
        <v>1.46</v>
      </c>
      <c r="F356" s="119">
        <v>-9.14</v>
      </c>
      <c r="G356" s="119">
        <v>10.37</v>
      </c>
      <c r="H356" s="119">
        <v>-5.76</v>
      </c>
      <c r="I356" s="119">
        <v>2.25</v>
      </c>
      <c r="J356" s="119">
        <v>0.43</v>
      </c>
      <c r="K356" s="119">
        <v>3.93</v>
      </c>
      <c r="L356" s="119">
        <v>6.22</v>
      </c>
      <c r="M356" s="119">
        <v>-5.1100000000000003</v>
      </c>
      <c r="N356" s="119">
        <v>1.43</v>
      </c>
      <c r="O356" s="119">
        <v>-13.03</v>
      </c>
      <c r="P356" s="119">
        <v>3.43</v>
      </c>
      <c r="Q356" s="119">
        <v>11</v>
      </c>
      <c r="R356" s="119">
        <v>-9.74</v>
      </c>
      <c r="S356" s="119">
        <v>11.07</v>
      </c>
      <c r="T356" s="119">
        <v>-4.28</v>
      </c>
      <c r="U356" s="119">
        <v>1.98</v>
      </c>
      <c r="V356" s="119">
        <v>-1.08</v>
      </c>
      <c r="W356" s="119">
        <v>2.4300000000000002</v>
      </c>
      <c r="X356" s="119">
        <v>3.38</v>
      </c>
      <c r="Y356" s="119">
        <v>0.02</v>
      </c>
      <c r="Z356" s="119">
        <v>-4.1100000000000003</v>
      </c>
      <c r="AA356" s="119">
        <v>-13.55</v>
      </c>
      <c r="AB356" s="119">
        <v>-0.77</v>
      </c>
      <c r="AC356" s="119">
        <v>11.51</v>
      </c>
      <c r="AD356" s="119">
        <v>-8.9600000000000009</v>
      </c>
      <c r="AE356" s="119">
        <v>9.94</v>
      </c>
      <c r="AF356" s="119">
        <v>-7.56</v>
      </c>
      <c r="AG356" s="119">
        <v>0.74</v>
      </c>
      <c r="AH356" s="119">
        <v>12.86</v>
      </c>
      <c r="AI356" s="119">
        <v>5.36</v>
      </c>
      <c r="AJ356" s="119">
        <v>1.5</v>
      </c>
      <c r="AK356" s="119">
        <v>9.23</v>
      </c>
      <c r="AL356" s="119">
        <v>4.13</v>
      </c>
      <c r="AM356" s="119">
        <v>-16.45</v>
      </c>
      <c r="AN356" s="119">
        <v>6.33</v>
      </c>
      <c r="AO356" s="119">
        <v>17.190000000000001</v>
      </c>
      <c r="AP356" s="119">
        <v>-22.04</v>
      </c>
      <c r="AQ356" s="119">
        <v>16.91</v>
      </c>
      <c r="AR356" s="119">
        <v>-7.09</v>
      </c>
      <c r="AS356" s="119">
        <v>2.1</v>
      </c>
      <c r="AT356" s="119">
        <v>11.39</v>
      </c>
      <c r="AU356" s="119">
        <v>-2.1</v>
      </c>
      <c r="AV356" s="119">
        <v>1.2</v>
      </c>
      <c r="AW356" s="119">
        <v>9.67</v>
      </c>
      <c r="AX356" s="119">
        <v>-0.35</v>
      </c>
      <c r="AY356" s="119">
        <v>-11.73</v>
      </c>
      <c r="AZ356" s="119">
        <v>-1.96</v>
      </c>
      <c r="BA356" s="119">
        <v>11.94</v>
      </c>
      <c r="BB356" s="119">
        <v>-8.0299999999999994</v>
      </c>
      <c r="BC356" s="119">
        <v>13.82</v>
      </c>
    </row>
    <row r="357" spans="1:55" ht="220.5" x14ac:dyDescent="0.45">
      <c r="A357" s="260">
        <v>38</v>
      </c>
      <c r="B357" s="173" t="s">
        <v>396</v>
      </c>
      <c r="C357" s="173"/>
      <c r="D357" s="120">
        <v>2.2999999999999998</v>
      </c>
      <c r="E357" s="120">
        <v>11.61</v>
      </c>
      <c r="F357" s="120">
        <v>-11.02</v>
      </c>
      <c r="G357" s="120">
        <v>17.45</v>
      </c>
      <c r="H357" s="120">
        <v>-7.78</v>
      </c>
      <c r="I357" s="120">
        <v>-1.77</v>
      </c>
      <c r="J357" s="120">
        <v>0.15</v>
      </c>
      <c r="K357" s="120">
        <v>6.13</v>
      </c>
      <c r="L357" s="120">
        <v>-6.47</v>
      </c>
      <c r="M357" s="120">
        <v>-8.1999999999999993</v>
      </c>
      <c r="N357" s="120">
        <v>11.79</v>
      </c>
      <c r="O357" s="120">
        <v>-7.22</v>
      </c>
      <c r="P357" s="120">
        <v>5.37</v>
      </c>
      <c r="Q357" s="120">
        <v>9.91</v>
      </c>
      <c r="R357" s="120">
        <v>-12.58</v>
      </c>
      <c r="S357" s="120">
        <v>5.19</v>
      </c>
      <c r="T357" s="120">
        <v>-5.29</v>
      </c>
      <c r="U357" s="120">
        <v>-0.65</v>
      </c>
      <c r="V357" s="120">
        <v>-5.36</v>
      </c>
      <c r="W357" s="120">
        <v>10.210000000000001</v>
      </c>
      <c r="X357" s="120">
        <v>-7.35</v>
      </c>
      <c r="Y357" s="120">
        <v>-1.54</v>
      </c>
      <c r="Z357" s="120">
        <v>3.75</v>
      </c>
      <c r="AA357" s="120">
        <v>-1.94</v>
      </c>
      <c r="AB357" s="120">
        <v>-1.8</v>
      </c>
      <c r="AC357" s="120">
        <v>19.21</v>
      </c>
      <c r="AD357" s="120">
        <v>-12.25</v>
      </c>
      <c r="AE357" s="120">
        <v>8.7200000000000006</v>
      </c>
      <c r="AF357" s="120">
        <v>-3.44</v>
      </c>
      <c r="AG357" s="120">
        <v>-7.05</v>
      </c>
      <c r="AH357" s="120">
        <v>3.97</v>
      </c>
      <c r="AI357" s="120">
        <v>0.73</v>
      </c>
      <c r="AJ357" s="120">
        <v>-9.18</v>
      </c>
      <c r="AK357" s="120">
        <v>9.19</v>
      </c>
      <c r="AL357" s="120">
        <v>4.03</v>
      </c>
      <c r="AM357" s="120">
        <v>1.02</v>
      </c>
      <c r="AN357" s="120">
        <v>6.07</v>
      </c>
      <c r="AO357" s="120">
        <v>16</v>
      </c>
      <c r="AP357" s="120">
        <v>-22.04</v>
      </c>
      <c r="AQ357" s="120">
        <v>17.86</v>
      </c>
      <c r="AR357" s="120">
        <v>-7.92</v>
      </c>
      <c r="AS357" s="120">
        <v>-1.95</v>
      </c>
      <c r="AT357" s="120">
        <v>13.73</v>
      </c>
      <c r="AU357" s="120">
        <v>1.48</v>
      </c>
      <c r="AV357" s="120">
        <v>-9.2799999999999994</v>
      </c>
      <c r="AW357" s="120">
        <v>14.87</v>
      </c>
      <c r="AX357" s="120">
        <v>6.46</v>
      </c>
      <c r="AY357" s="120">
        <v>-8.2200000000000006</v>
      </c>
      <c r="AZ357" s="120">
        <v>5.92</v>
      </c>
      <c r="BA357" s="120">
        <v>9.4700000000000006</v>
      </c>
      <c r="BB357" s="120">
        <v>-14.27</v>
      </c>
      <c r="BC357" s="120">
        <v>17.510000000000002</v>
      </c>
    </row>
    <row r="358" spans="1:55" ht="42" x14ac:dyDescent="0.45">
      <c r="A358" s="261">
        <v>39</v>
      </c>
      <c r="B358" s="174" t="s">
        <v>178</v>
      </c>
      <c r="C358" s="174"/>
      <c r="D358" s="119">
        <v>-4.7300000000000004</v>
      </c>
      <c r="E358" s="119">
        <v>11.28</v>
      </c>
      <c r="F358" s="119">
        <v>-6.08</v>
      </c>
      <c r="G358" s="119">
        <v>9.34</v>
      </c>
      <c r="H358" s="119">
        <v>-13.23</v>
      </c>
      <c r="I358" s="119">
        <v>7.61</v>
      </c>
      <c r="J358" s="119">
        <v>-0.55000000000000004</v>
      </c>
      <c r="K358" s="119">
        <v>0.7</v>
      </c>
      <c r="L358" s="119">
        <v>10.79</v>
      </c>
      <c r="M358" s="119">
        <v>-12.52</v>
      </c>
      <c r="N358" s="119">
        <v>-0.92</v>
      </c>
      <c r="O358" s="119">
        <v>-8.49</v>
      </c>
      <c r="P358" s="119">
        <v>-6.57</v>
      </c>
      <c r="Q358" s="119">
        <v>1.6</v>
      </c>
      <c r="R358" s="119">
        <v>-3.78</v>
      </c>
      <c r="S358" s="119">
        <v>15.58</v>
      </c>
      <c r="T358" s="119">
        <v>-10.16</v>
      </c>
      <c r="U358" s="119">
        <v>23.51</v>
      </c>
      <c r="V358" s="119">
        <v>-4.18</v>
      </c>
      <c r="W358" s="119">
        <v>4.62</v>
      </c>
      <c r="X358" s="119">
        <v>-0.89</v>
      </c>
      <c r="Y358" s="119">
        <v>-15.23</v>
      </c>
      <c r="Z358" s="119">
        <v>-2.93</v>
      </c>
      <c r="AA358" s="119">
        <v>6.23</v>
      </c>
      <c r="AB358" s="119">
        <v>0.52</v>
      </c>
      <c r="AC358" s="119">
        <v>3.04</v>
      </c>
      <c r="AD358" s="119">
        <v>-16.489999999999998</v>
      </c>
      <c r="AE358" s="119">
        <v>8.6</v>
      </c>
      <c r="AF358" s="119">
        <v>-1.24</v>
      </c>
      <c r="AG358" s="119">
        <v>-7.38</v>
      </c>
      <c r="AH358" s="119">
        <v>20.5</v>
      </c>
      <c r="AI358" s="119">
        <v>3.55</v>
      </c>
      <c r="AJ358" s="119">
        <v>-16.38</v>
      </c>
      <c r="AK358" s="119">
        <v>7.67</v>
      </c>
      <c r="AL358" s="119">
        <v>2.44</v>
      </c>
      <c r="AM358" s="119">
        <v>-1.71</v>
      </c>
      <c r="AN358" s="119">
        <v>2.3199999999999998</v>
      </c>
      <c r="AO358" s="119">
        <v>15.37</v>
      </c>
      <c r="AP358" s="119">
        <v>-26.04</v>
      </c>
      <c r="AQ358" s="119">
        <v>19.52</v>
      </c>
      <c r="AR358" s="119">
        <v>0.95</v>
      </c>
      <c r="AS358" s="119">
        <v>-7.3</v>
      </c>
      <c r="AT358" s="119">
        <v>9.92</v>
      </c>
      <c r="AU358" s="119">
        <v>7.25</v>
      </c>
      <c r="AV358" s="119">
        <v>-9.02</v>
      </c>
      <c r="AW358" s="119">
        <v>7.88</v>
      </c>
      <c r="AX358" s="119">
        <v>-6.11</v>
      </c>
      <c r="AY358" s="119">
        <v>-1.25</v>
      </c>
      <c r="AZ358" s="119">
        <v>1.33</v>
      </c>
      <c r="BA358" s="119">
        <v>17.22</v>
      </c>
      <c r="BB358" s="119">
        <v>-25.86</v>
      </c>
      <c r="BC358" s="119">
        <v>16.079999999999998</v>
      </c>
    </row>
    <row r="359" spans="1:55" ht="42" x14ac:dyDescent="0.45">
      <c r="A359" s="260">
        <v>40</v>
      </c>
      <c r="B359" s="173" t="s">
        <v>179</v>
      </c>
      <c r="C359" s="173"/>
      <c r="D359" s="120">
        <v>-2.5299999999999998</v>
      </c>
      <c r="E359" s="120">
        <v>8.92</v>
      </c>
      <c r="F359" s="120">
        <v>-12.38</v>
      </c>
      <c r="G359" s="120">
        <v>20.84</v>
      </c>
      <c r="H359" s="120">
        <v>-6.89</v>
      </c>
      <c r="I359" s="120">
        <v>-1.63</v>
      </c>
      <c r="J359" s="120">
        <v>-4.8899999999999997</v>
      </c>
      <c r="K359" s="120">
        <v>5.9</v>
      </c>
      <c r="L359" s="120">
        <v>8.57</v>
      </c>
      <c r="M359" s="120">
        <v>-15.73</v>
      </c>
      <c r="N359" s="120">
        <v>2.16</v>
      </c>
      <c r="O359" s="120">
        <v>-2.64</v>
      </c>
      <c r="P359" s="120">
        <v>-2.27</v>
      </c>
      <c r="Q359" s="120">
        <v>10.92</v>
      </c>
      <c r="R359" s="120">
        <v>-13.55</v>
      </c>
      <c r="S359" s="120">
        <v>9.76</v>
      </c>
      <c r="T359" s="120">
        <v>-0.44</v>
      </c>
      <c r="U359" s="120">
        <v>5.77</v>
      </c>
      <c r="V359" s="120">
        <v>-6.24</v>
      </c>
      <c r="W359" s="120">
        <v>-0.93</v>
      </c>
      <c r="X359" s="120">
        <v>4.5199999999999996</v>
      </c>
      <c r="Y359" s="120">
        <v>-11.19</v>
      </c>
      <c r="Z359" s="120">
        <v>10.98</v>
      </c>
      <c r="AA359" s="120">
        <v>-6.07</v>
      </c>
      <c r="AB359" s="120">
        <v>4.16</v>
      </c>
      <c r="AC359" s="120">
        <v>4.9400000000000004</v>
      </c>
      <c r="AD359" s="120">
        <v>-11.67</v>
      </c>
      <c r="AE359" s="120">
        <v>5.73</v>
      </c>
      <c r="AF359" s="120">
        <v>4.22</v>
      </c>
      <c r="AG359" s="120">
        <v>-9</v>
      </c>
      <c r="AH359" s="120">
        <v>18.64</v>
      </c>
      <c r="AI359" s="120">
        <v>-3.38</v>
      </c>
      <c r="AJ359" s="120">
        <v>-13.21</v>
      </c>
      <c r="AK359" s="120">
        <v>12.02</v>
      </c>
      <c r="AL359" s="120">
        <v>3.1</v>
      </c>
      <c r="AM359" s="120">
        <v>-1.35</v>
      </c>
      <c r="AN359" s="120">
        <v>-1.03</v>
      </c>
      <c r="AO359" s="120">
        <v>10.95</v>
      </c>
      <c r="AP359" s="120">
        <v>-22.46</v>
      </c>
      <c r="AQ359" s="120">
        <v>23.38</v>
      </c>
      <c r="AR359" s="120">
        <v>-1.93</v>
      </c>
      <c r="AS359" s="120">
        <v>-7.1</v>
      </c>
      <c r="AT359" s="120">
        <v>19.47</v>
      </c>
      <c r="AU359" s="120">
        <v>-9.48</v>
      </c>
      <c r="AV359" s="120">
        <v>8.02</v>
      </c>
      <c r="AW359" s="120">
        <v>-6.75</v>
      </c>
      <c r="AX359" s="120">
        <v>-0.52</v>
      </c>
      <c r="AY359" s="120">
        <v>4.92</v>
      </c>
      <c r="AZ359" s="120">
        <v>2.84</v>
      </c>
      <c r="BA359" s="120">
        <v>6.35</v>
      </c>
      <c r="BB359" s="120">
        <v>-16.010000000000002</v>
      </c>
      <c r="BC359" s="120">
        <v>14.99</v>
      </c>
    </row>
    <row r="360" spans="1:55" ht="42" x14ac:dyDescent="0.45">
      <c r="A360" s="261">
        <v>41</v>
      </c>
      <c r="B360" s="174" t="s">
        <v>180</v>
      </c>
      <c r="C360" s="174"/>
      <c r="D360" s="119">
        <v>-2.48</v>
      </c>
      <c r="E360" s="119">
        <v>9.0299999999999994</v>
      </c>
      <c r="F360" s="119">
        <v>-12.43</v>
      </c>
      <c r="G360" s="119">
        <v>20.63</v>
      </c>
      <c r="H360" s="119">
        <v>-6.85</v>
      </c>
      <c r="I360" s="119">
        <v>-1.69</v>
      </c>
      <c r="J360" s="119">
        <v>-4.8600000000000003</v>
      </c>
      <c r="K360" s="119">
        <v>5.95</v>
      </c>
      <c r="L360" s="119">
        <v>8.44</v>
      </c>
      <c r="M360" s="119">
        <v>-15.77</v>
      </c>
      <c r="N360" s="119">
        <v>2.25</v>
      </c>
      <c r="O360" s="119">
        <v>-2.68</v>
      </c>
      <c r="P360" s="119">
        <v>-2.25</v>
      </c>
      <c r="Q360" s="119">
        <v>10.96</v>
      </c>
      <c r="R360" s="119">
        <v>-13.52</v>
      </c>
      <c r="S360" s="119">
        <v>9.7100000000000009</v>
      </c>
      <c r="T360" s="119">
        <v>-0.28000000000000003</v>
      </c>
      <c r="U360" s="119">
        <v>5.7</v>
      </c>
      <c r="V360" s="119">
        <v>-6.21</v>
      </c>
      <c r="W360" s="119">
        <v>-1</v>
      </c>
      <c r="X360" s="119">
        <v>4.5599999999999996</v>
      </c>
      <c r="Y360" s="119">
        <v>-11.09</v>
      </c>
      <c r="Z360" s="119">
        <v>10.84</v>
      </c>
      <c r="AA360" s="119">
        <v>-6.2</v>
      </c>
      <c r="AB360" s="119">
        <v>4.2699999999999996</v>
      </c>
      <c r="AC360" s="119">
        <v>4.9400000000000004</v>
      </c>
      <c r="AD360" s="119">
        <v>-11.61</v>
      </c>
      <c r="AE360" s="119">
        <v>5.62</v>
      </c>
      <c r="AF360" s="119">
        <v>4.28</v>
      </c>
      <c r="AG360" s="119">
        <v>-8.94</v>
      </c>
      <c r="AH360" s="119">
        <v>18.5</v>
      </c>
      <c r="AI360" s="119">
        <v>-3.32</v>
      </c>
      <c r="AJ360" s="119">
        <v>-13.23</v>
      </c>
      <c r="AK360" s="119">
        <v>11.92</v>
      </c>
      <c r="AL360" s="119">
        <v>3.18</v>
      </c>
      <c r="AM360" s="119">
        <v>-1.47</v>
      </c>
      <c r="AN360" s="119">
        <v>-1.02</v>
      </c>
      <c r="AO360" s="119">
        <v>11.18</v>
      </c>
      <c r="AP360" s="119">
        <v>-22.38</v>
      </c>
      <c r="AQ360" s="119">
        <v>23.18</v>
      </c>
      <c r="AR360" s="119">
        <v>-1.97</v>
      </c>
      <c r="AS360" s="119">
        <v>-7.15</v>
      </c>
      <c r="AT360" s="119">
        <v>19.53</v>
      </c>
      <c r="AU360" s="119">
        <v>-9.2100000000000009</v>
      </c>
      <c r="AV360" s="119">
        <v>7.76</v>
      </c>
      <c r="AW360" s="119">
        <v>-6.74</v>
      </c>
      <c r="AX360" s="119">
        <v>-0.49</v>
      </c>
      <c r="AY360" s="119">
        <v>4.99</v>
      </c>
      <c r="AZ360" s="119">
        <v>2.74</v>
      </c>
      <c r="BA360" s="119">
        <v>6.5</v>
      </c>
      <c r="BB360" s="119">
        <v>-15.84</v>
      </c>
      <c r="BC360" s="119">
        <v>14.8</v>
      </c>
    </row>
    <row r="361" spans="1:55" ht="93" x14ac:dyDescent="0.45">
      <c r="A361" s="260">
        <v>42</v>
      </c>
      <c r="B361" s="173" t="s">
        <v>181</v>
      </c>
      <c r="C361" s="173"/>
      <c r="D361" s="120">
        <v>6.92</v>
      </c>
      <c r="E361" s="120">
        <v>1.42</v>
      </c>
      <c r="F361" s="120">
        <v>-7.99</v>
      </c>
      <c r="G361" s="120">
        <v>18.53</v>
      </c>
      <c r="H361" s="120">
        <v>2.13</v>
      </c>
      <c r="I361" s="120">
        <v>-10.28</v>
      </c>
      <c r="J361" s="120">
        <v>11.05</v>
      </c>
      <c r="K361" s="120">
        <v>-1.19</v>
      </c>
      <c r="L361" s="120">
        <v>-0.99</v>
      </c>
      <c r="M361" s="120">
        <v>-4.79</v>
      </c>
      <c r="N361" s="120">
        <v>-6.63</v>
      </c>
      <c r="O361" s="120">
        <v>-8.7100000000000009</v>
      </c>
      <c r="P361" s="120">
        <v>1.62</v>
      </c>
      <c r="Q361" s="120">
        <v>7.75</v>
      </c>
      <c r="R361" s="120">
        <v>-9.8000000000000007</v>
      </c>
      <c r="S361" s="120">
        <v>12.46</v>
      </c>
      <c r="T361" s="120">
        <v>-0.63</v>
      </c>
      <c r="U361" s="120">
        <v>-4.2699999999999996</v>
      </c>
      <c r="V361" s="120">
        <v>-3.93</v>
      </c>
      <c r="W361" s="120">
        <v>5.15</v>
      </c>
      <c r="X361" s="120">
        <v>-5.55</v>
      </c>
      <c r="Y361" s="120">
        <v>-8.14</v>
      </c>
      <c r="Z361" s="120">
        <v>1.1499999999999999</v>
      </c>
      <c r="AA361" s="120">
        <v>-4.7300000000000004</v>
      </c>
      <c r="AB361" s="120">
        <v>28.69</v>
      </c>
      <c r="AC361" s="120">
        <v>3.31</v>
      </c>
      <c r="AD361" s="120">
        <v>-24.12</v>
      </c>
      <c r="AE361" s="120">
        <v>15.52</v>
      </c>
      <c r="AF361" s="120">
        <v>-3.57</v>
      </c>
      <c r="AG361" s="120">
        <v>-0.31</v>
      </c>
      <c r="AH361" s="120">
        <v>6.69</v>
      </c>
      <c r="AI361" s="120">
        <v>1.73</v>
      </c>
      <c r="AJ361" s="120">
        <v>-9.18</v>
      </c>
      <c r="AK361" s="120">
        <v>-2.99</v>
      </c>
      <c r="AL361" s="120">
        <v>-1.99</v>
      </c>
      <c r="AM361" s="120">
        <v>4.0999999999999996</v>
      </c>
      <c r="AN361" s="120">
        <v>-0.91</v>
      </c>
      <c r="AO361" s="120">
        <v>18.16</v>
      </c>
      <c r="AP361" s="120">
        <v>-11</v>
      </c>
      <c r="AQ361" s="120">
        <v>12.71</v>
      </c>
      <c r="AR361" s="120">
        <v>0.65</v>
      </c>
      <c r="AS361" s="120">
        <v>-6.75</v>
      </c>
      <c r="AT361" s="120">
        <v>6.04</v>
      </c>
      <c r="AU361" s="120">
        <v>3.41</v>
      </c>
      <c r="AV361" s="120">
        <v>-7.06</v>
      </c>
      <c r="AW361" s="120">
        <v>10.130000000000001</v>
      </c>
      <c r="AX361" s="120">
        <v>-10.85</v>
      </c>
      <c r="AY361" s="120">
        <v>5.77</v>
      </c>
      <c r="AZ361" s="120">
        <v>-2.09</v>
      </c>
      <c r="BA361" s="120">
        <v>21.87</v>
      </c>
      <c r="BB361" s="120">
        <v>-21.99</v>
      </c>
      <c r="BC361" s="120">
        <v>22.76</v>
      </c>
    </row>
    <row r="362" spans="1:55" ht="67.5" x14ac:dyDescent="0.45">
      <c r="A362" s="261">
        <v>43</v>
      </c>
      <c r="B362" s="174" t="s">
        <v>182</v>
      </c>
      <c r="C362" s="174"/>
      <c r="D362" s="119">
        <v>4.05</v>
      </c>
      <c r="E362" s="119">
        <v>9.2799999999999994</v>
      </c>
      <c r="F362" s="119">
        <v>-7.87</v>
      </c>
      <c r="G362" s="119">
        <v>16.989999999999998</v>
      </c>
      <c r="H362" s="119">
        <v>-0.57999999999999996</v>
      </c>
      <c r="I362" s="119">
        <v>-5.0999999999999996</v>
      </c>
      <c r="J362" s="119">
        <v>0.97</v>
      </c>
      <c r="K362" s="119">
        <v>3.82</v>
      </c>
      <c r="L362" s="119">
        <v>-7.45</v>
      </c>
      <c r="M362" s="119">
        <v>-10.66</v>
      </c>
      <c r="N362" s="119">
        <v>10.119999999999999</v>
      </c>
      <c r="O362" s="119">
        <v>-8.34</v>
      </c>
      <c r="P362" s="119">
        <v>9.8699999999999992</v>
      </c>
      <c r="Q362" s="119">
        <v>10.46</v>
      </c>
      <c r="R362" s="119">
        <v>-8.41</v>
      </c>
      <c r="S362" s="119">
        <v>1.1100000000000001</v>
      </c>
      <c r="T362" s="119">
        <v>-0.12</v>
      </c>
      <c r="U362" s="119">
        <v>0.82</v>
      </c>
      <c r="V362" s="119">
        <v>-9.5</v>
      </c>
      <c r="W362" s="119">
        <v>5.71</v>
      </c>
      <c r="X362" s="119">
        <v>-11.86</v>
      </c>
      <c r="Y362" s="119">
        <v>0.62</v>
      </c>
      <c r="Z362" s="119">
        <v>-0.49</v>
      </c>
      <c r="AA362" s="119">
        <v>0.83</v>
      </c>
      <c r="AB362" s="119">
        <v>0.37</v>
      </c>
      <c r="AC362" s="119">
        <v>25.66</v>
      </c>
      <c r="AD362" s="119">
        <v>-12.27</v>
      </c>
      <c r="AE362" s="119">
        <v>8.33</v>
      </c>
      <c r="AF362" s="119">
        <v>0.48</v>
      </c>
      <c r="AG362" s="119">
        <v>-10.71</v>
      </c>
      <c r="AH362" s="119">
        <v>5.72</v>
      </c>
      <c r="AI362" s="119">
        <v>1.49</v>
      </c>
      <c r="AJ362" s="119">
        <v>-10.039999999999999</v>
      </c>
      <c r="AK362" s="119">
        <v>6.78</v>
      </c>
      <c r="AL362" s="119">
        <v>1.5</v>
      </c>
      <c r="AM362" s="119">
        <v>8.69</v>
      </c>
      <c r="AN362" s="119">
        <v>3.88</v>
      </c>
      <c r="AO362" s="119">
        <v>18.62</v>
      </c>
      <c r="AP362" s="119">
        <v>-18.690000000000001</v>
      </c>
      <c r="AQ362" s="119">
        <v>15.75</v>
      </c>
      <c r="AR362" s="119">
        <v>-5.31</v>
      </c>
      <c r="AS362" s="119">
        <v>-3.45</v>
      </c>
      <c r="AT362" s="119">
        <v>15.66</v>
      </c>
      <c r="AU362" s="119">
        <v>3.78</v>
      </c>
      <c r="AV362" s="119">
        <v>-11.75</v>
      </c>
      <c r="AW362" s="119">
        <v>14.45</v>
      </c>
      <c r="AX362" s="119">
        <v>8.84</v>
      </c>
      <c r="AY362" s="119">
        <v>-8.4499999999999993</v>
      </c>
      <c r="AZ362" s="119">
        <v>5.58</v>
      </c>
      <c r="BA362" s="119">
        <v>7.01</v>
      </c>
      <c r="BB362" s="119">
        <v>-13.72</v>
      </c>
      <c r="BC362" s="119">
        <v>15.94</v>
      </c>
    </row>
    <row r="363" spans="1:55" ht="105.75" x14ac:dyDescent="0.45">
      <c r="A363" s="260">
        <v>44</v>
      </c>
      <c r="B363" s="173" t="s">
        <v>183</v>
      </c>
      <c r="C363" s="173"/>
      <c r="D363" s="120">
        <v>-1.01</v>
      </c>
      <c r="E363" s="120">
        <v>23.37</v>
      </c>
      <c r="F363" s="120">
        <v>-18.63</v>
      </c>
      <c r="G363" s="120">
        <v>0.08</v>
      </c>
      <c r="H363" s="120">
        <v>2.13</v>
      </c>
      <c r="I363" s="120">
        <v>-3.66</v>
      </c>
      <c r="J363" s="120">
        <v>-13.28</v>
      </c>
      <c r="K363" s="120">
        <v>10.93</v>
      </c>
      <c r="L363" s="120">
        <v>3.76</v>
      </c>
      <c r="M363" s="120">
        <v>-5.58</v>
      </c>
      <c r="N363" s="120">
        <v>-2.21</v>
      </c>
      <c r="O363" s="120">
        <v>-0.63</v>
      </c>
      <c r="P363" s="120">
        <v>17.39</v>
      </c>
      <c r="Q363" s="120">
        <v>8.58</v>
      </c>
      <c r="R363" s="120">
        <v>-26.43</v>
      </c>
      <c r="S363" s="120">
        <v>-8.2100000000000009</v>
      </c>
      <c r="T363" s="120">
        <v>-2.4300000000000002</v>
      </c>
      <c r="U363" s="120">
        <v>9.65</v>
      </c>
      <c r="V363" s="120">
        <v>2.25</v>
      </c>
      <c r="W363" s="120">
        <v>19.3</v>
      </c>
      <c r="X363" s="120">
        <v>-3.31</v>
      </c>
      <c r="Y363" s="120">
        <v>7.62</v>
      </c>
      <c r="Z363" s="120">
        <v>-19.649999999999999</v>
      </c>
      <c r="AA363" s="120">
        <v>-4.99</v>
      </c>
      <c r="AB363" s="120">
        <v>18.91</v>
      </c>
      <c r="AC363" s="120">
        <v>12.18</v>
      </c>
      <c r="AD363" s="120">
        <v>-33.03</v>
      </c>
      <c r="AE363" s="120">
        <v>11.77</v>
      </c>
      <c r="AF363" s="120">
        <v>-4.45</v>
      </c>
      <c r="AG363" s="120">
        <v>-16.059999999999999</v>
      </c>
      <c r="AH363" s="120">
        <v>20.46</v>
      </c>
      <c r="AI363" s="120">
        <v>-1.76</v>
      </c>
      <c r="AJ363" s="120">
        <v>-14.54</v>
      </c>
      <c r="AK363" s="120">
        <v>19.97</v>
      </c>
      <c r="AL363" s="120">
        <v>-13.2</v>
      </c>
      <c r="AM363" s="120">
        <v>-18</v>
      </c>
      <c r="AN363" s="120">
        <v>22.82</v>
      </c>
      <c r="AO363" s="120">
        <v>8.86</v>
      </c>
      <c r="AP363" s="120">
        <v>-16.88</v>
      </c>
      <c r="AQ363" s="120">
        <v>31.82</v>
      </c>
      <c r="AR363" s="120">
        <v>-4.6500000000000004</v>
      </c>
      <c r="AS363" s="120">
        <v>-16.899999999999999</v>
      </c>
      <c r="AT363" s="120">
        <v>7.11</v>
      </c>
      <c r="AU363" s="120">
        <v>15.03</v>
      </c>
      <c r="AV363" s="120">
        <v>-15.03</v>
      </c>
      <c r="AW363" s="120">
        <v>16.149999999999999</v>
      </c>
      <c r="AX363" s="120">
        <v>-9.27</v>
      </c>
      <c r="AY363" s="120">
        <v>-11.97</v>
      </c>
      <c r="AZ363" s="120">
        <v>21.46</v>
      </c>
      <c r="BA363" s="120">
        <v>12.83</v>
      </c>
      <c r="BB363" s="120">
        <v>-36.020000000000003</v>
      </c>
      <c r="BC363" s="120">
        <v>22.15</v>
      </c>
    </row>
    <row r="364" spans="1:55" ht="67.5" x14ac:dyDescent="0.45">
      <c r="A364" s="261">
        <v>45</v>
      </c>
      <c r="B364" s="174" t="s">
        <v>184</v>
      </c>
      <c r="C364" s="174"/>
      <c r="D364" s="119">
        <v>15.47</v>
      </c>
      <c r="E364" s="119">
        <v>-13.1</v>
      </c>
      <c r="F364" s="119">
        <v>-10.69</v>
      </c>
      <c r="G364" s="119">
        <v>-55.5</v>
      </c>
      <c r="H364" s="119">
        <v>86.51</v>
      </c>
      <c r="I364" s="119">
        <v>-20.52</v>
      </c>
      <c r="J364" s="119">
        <v>-22.88</v>
      </c>
      <c r="K364" s="119">
        <v>-15.17</v>
      </c>
      <c r="L364" s="119">
        <v>-3.66</v>
      </c>
      <c r="M364" s="119">
        <v>89.67</v>
      </c>
      <c r="N364" s="119">
        <v>-2.31</v>
      </c>
      <c r="O364" s="119">
        <v>71.56</v>
      </c>
      <c r="P364" s="119">
        <v>-67.52</v>
      </c>
      <c r="Q364" s="119">
        <v>70.94</v>
      </c>
      <c r="R364" s="119">
        <v>15.59</v>
      </c>
      <c r="S364" s="119">
        <v>71.540000000000006</v>
      </c>
      <c r="T364" s="119">
        <v>-60.5</v>
      </c>
      <c r="U364" s="119">
        <v>-37.47</v>
      </c>
      <c r="V364" s="119">
        <v>423.66</v>
      </c>
      <c r="W364" s="119">
        <v>-31.53</v>
      </c>
      <c r="X364" s="119">
        <v>-0.05</v>
      </c>
      <c r="Y364" s="119">
        <v>-74.89</v>
      </c>
      <c r="Z364" s="119">
        <v>-1.19</v>
      </c>
      <c r="AA364" s="119">
        <v>123.33</v>
      </c>
      <c r="AB364" s="119">
        <v>411.62</v>
      </c>
      <c r="AC364" s="119">
        <v>-35.85</v>
      </c>
      <c r="AD364" s="119">
        <v>-50.08</v>
      </c>
      <c r="AE364" s="119">
        <v>84.86</v>
      </c>
      <c r="AF364" s="119">
        <v>31.64</v>
      </c>
      <c r="AG364" s="119">
        <v>-9.86</v>
      </c>
      <c r="AH364" s="119">
        <v>-33.729999999999997</v>
      </c>
      <c r="AI364" s="119">
        <v>-24.16</v>
      </c>
      <c r="AJ364" s="119">
        <v>-69.55</v>
      </c>
      <c r="AK364" s="119">
        <v>216.23</v>
      </c>
      <c r="AL364" s="119">
        <v>-74.55</v>
      </c>
      <c r="AM364" s="119">
        <v>51.25</v>
      </c>
      <c r="AN364" s="119">
        <v>280.92</v>
      </c>
      <c r="AO364" s="119">
        <v>7.76</v>
      </c>
      <c r="AP364" s="119">
        <v>-24.09</v>
      </c>
      <c r="AQ364" s="119">
        <v>-53.16</v>
      </c>
      <c r="AR364" s="119">
        <v>120.11</v>
      </c>
      <c r="AS364" s="119">
        <v>5.99</v>
      </c>
      <c r="AT364" s="119">
        <v>154.04</v>
      </c>
      <c r="AU364" s="119">
        <v>-10.31</v>
      </c>
      <c r="AV364" s="119">
        <v>-90.12</v>
      </c>
      <c r="AW364" s="119">
        <v>17.59</v>
      </c>
      <c r="AX364" s="119">
        <v>-10.72</v>
      </c>
      <c r="AY364" s="119">
        <v>379.69</v>
      </c>
      <c r="AZ364" s="119">
        <v>-74.22</v>
      </c>
      <c r="BA364" s="119">
        <v>197.24</v>
      </c>
      <c r="BB364" s="119">
        <v>9.0299999999999994</v>
      </c>
      <c r="BC364" s="119">
        <v>-33.57</v>
      </c>
    </row>
    <row r="365" spans="1:55" ht="54.75" x14ac:dyDescent="0.45">
      <c r="A365" s="260">
        <v>46</v>
      </c>
      <c r="B365" s="173" t="s">
        <v>185</v>
      </c>
      <c r="C365" s="173"/>
      <c r="D365" s="120">
        <v>26.97</v>
      </c>
      <c r="E365" s="120">
        <v>8.3800000000000008</v>
      </c>
      <c r="F365" s="120">
        <v>-26.69</v>
      </c>
      <c r="G365" s="120">
        <v>-6.9</v>
      </c>
      <c r="H365" s="120">
        <v>6.97</v>
      </c>
      <c r="I365" s="120">
        <v>9.67</v>
      </c>
      <c r="J365" s="120">
        <v>-4.1900000000000004</v>
      </c>
      <c r="K365" s="120">
        <v>0.91</v>
      </c>
      <c r="L365" s="120">
        <v>6.64</v>
      </c>
      <c r="M365" s="120">
        <v>-25.28</v>
      </c>
      <c r="N365" s="120">
        <v>2.21</v>
      </c>
      <c r="O365" s="120">
        <v>-25.82</v>
      </c>
      <c r="P365" s="120">
        <v>-26.42</v>
      </c>
      <c r="Q365" s="120">
        <v>8.11</v>
      </c>
      <c r="R365" s="120">
        <v>11</v>
      </c>
      <c r="S365" s="120">
        <v>-2.0299999999999998</v>
      </c>
      <c r="T365" s="120">
        <v>33.19</v>
      </c>
      <c r="U365" s="120">
        <v>4.96</v>
      </c>
      <c r="V365" s="120">
        <v>-23.66</v>
      </c>
      <c r="W365" s="120">
        <v>17.03</v>
      </c>
      <c r="X365" s="120">
        <v>8.7799999999999994</v>
      </c>
      <c r="Y365" s="120">
        <v>-25.25</v>
      </c>
      <c r="Z365" s="120">
        <v>-12.18</v>
      </c>
      <c r="AA365" s="120">
        <v>-9.85</v>
      </c>
      <c r="AB365" s="120">
        <v>12.65</v>
      </c>
      <c r="AC365" s="120">
        <v>0.78</v>
      </c>
      <c r="AD365" s="120">
        <v>-17.11</v>
      </c>
      <c r="AE365" s="120">
        <v>21.1</v>
      </c>
      <c r="AF365" s="120">
        <v>3.67</v>
      </c>
      <c r="AG365" s="120">
        <v>3.07</v>
      </c>
      <c r="AH365" s="120">
        <v>38.22</v>
      </c>
      <c r="AI365" s="120">
        <v>-10.56</v>
      </c>
      <c r="AJ365" s="120">
        <v>-1.99</v>
      </c>
      <c r="AK365" s="120">
        <v>-18.47</v>
      </c>
      <c r="AL365" s="120">
        <v>-4.6399999999999997</v>
      </c>
      <c r="AM365" s="120">
        <v>4.95</v>
      </c>
      <c r="AN365" s="120">
        <v>7.32</v>
      </c>
      <c r="AO365" s="120">
        <v>83.79</v>
      </c>
      <c r="AP365" s="120">
        <v>-41.62</v>
      </c>
      <c r="AQ365" s="120">
        <v>31</v>
      </c>
      <c r="AR365" s="120">
        <v>14.23</v>
      </c>
      <c r="AS365" s="120">
        <v>8.69</v>
      </c>
      <c r="AT365" s="120">
        <v>-37.090000000000003</v>
      </c>
      <c r="AU365" s="120">
        <v>114.46</v>
      </c>
      <c r="AV365" s="120">
        <v>16.260000000000002</v>
      </c>
      <c r="AW365" s="120">
        <v>-43.63</v>
      </c>
      <c r="AX365" s="120">
        <v>-7.87</v>
      </c>
      <c r="AY365" s="120">
        <v>12.6</v>
      </c>
      <c r="AZ365" s="120">
        <v>17.88</v>
      </c>
      <c r="BA365" s="120">
        <v>0.71</v>
      </c>
      <c r="BB365" s="120">
        <v>-27.71</v>
      </c>
      <c r="BC365" s="120">
        <v>10.19</v>
      </c>
    </row>
    <row r="366" spans="1:55" ht="80.25" x14ac:dyDescent="0.45">
      <c r="A366" s="261">
        <v>47</v>
      </c>
      <c r="B366" s="174" t="s">
        <v>186</v>
      </c>
      <c r="C366" s="174"/>
      <c r="D366" s="119">
        <v>-3.79</v>
      </c>
      <c r="E366" s="119">
        <v>12.17</v>
      </c>
      <c r="F366" s="119">
        <v>-8.7100000000000009</v>
      </c>
      <c r="G366" s="119">
        <v>15.1</v>
      </c>
      <c r="H366" s="119">
        <v>0.27</v>
      </c>
      <c r="I366" s="119">
        <v>0.08</v>
      </c>
      <c r="J366" s="119">
        <v>-2.02</v>
      </c>
      <c r="K366" s="119">
        <v>3.6</v>
      </c>
      <c r="L366" s="119">
        <v>6.94</v>
      </c>
      <c r="M366" s="119">
        <v>-8.36</v>
      </c>
      <c r="N366" s="119">
        <v>3.29</v>
      </c>
      <c r="O366" s="119">
        <v>-8.9499999999999993</v>
      </c>
      <c r="P366" s="119">
        <v>-3.65</v>
      </c>
      <c r="Q366" s="119">
        <v>14.57</v>
      </c>
      <c r="R366" s="119">
        <v>-8.57</v>
      </c>
      <c r="S366" s="119">
        <v>10.14</v>
      </c>
      <c r="T366" s="119">
        <v>-1.38</v>
      </c>
      <c r="U366" s="119">
        <v>0.61</v>
      </c>
      <c r="V366" s="119">
        <v>-5.52</v>
      </c>
      <c r="W366" s="119">
        <v>8.1</v>
      </c>
      <c r="X366" s="119">
        <v>4.1100000000000003</v>
      </c>
      <c r="Y366" s="119">
        <v>-13.59</v>
      </c>
      <c r="Z366" s="119">
        <v>2.14</v>
      </c>
      <c r="AA366" s="119">
        <v>-9.81</v>
      </c>
      <c r="AB366" s="119">
        <v>5.61</v>
      </c>
      <c r="AC366" s="119">
        <v>8.74</v>
      </c>
      <c r="AD366" s="119">
        <v>-11.17</v>
      </c>
      <c r="AE366" s="119">
        <v>17.829999999999998</v>
      </c>
      <c r="AF366" s="119">
        <v>0.26</v>
      </c>
      <c r="AG366" s="119">
        <v>-4.0999999999999996</v>
      </c>
      <c r="AH366" s="119">
        <v>13.29</v>
      </c>
      <c r="AI366" s="119">
        <v>-1.51</v>
      </c>
      <c r="AJ366" s="119">
        <v>-5.78</v>
      </c>
      <c r="AK366" s="119">
        <v>-0.32</v>
      </c>
      <c r="AL366" s="119">
        <v>-5.38</v>
      </c>
      <c r="AM366" s="119">
        <v>-2.93</v>
      </c>
      <c r="AN366" s="119">
        <v>-0.55000000000000004</v>
      </c>
      <c r="AO366" s="119">
        <v>16.09</v>
      </c>
      <c r="AP366" s="119">
        <v>-17.62</v>
      </c>
      <c r="AQ366" s="119">
        <v>24.17</v>
      </c>
      <c r="AR366" s="119">
        <v>-0.16</v>
      </c>
      <c r="AS366" s="119">
        <v>-1.66</v>
      </c>
      <c r="AT366" s="119">
        <v>6.04</v>
      </c>
      <c r="AU366" s="119">
        <v>-1.07</v>
      </c>
      <c r="AV366" s="119">
        <v>-2.76</v>
      </c>
      <c r="AW366" s="119">
        <v>1.77</v>
      </c>
      <c r="AX366" s="119">
        <v>-7.76</v>
      </c>
      <c r="AY366" s="119">
        <v>-3.21</v>
      </c>
      <c r="AZ366" s="119">
        <v>-3.48</v>
      </c>
      <c r="BA366" s="119">
        <v>19.62</v>
      </c>
      <c r="BB366" s="119">
        <v>-15.11</v>
      </c>
      <c r="BC366" s="119">
        <v>15.77</v>
      </c>
    </row>
    <row r="367" spans="1:55" ht="156.75" x14ac:dyDescent="0.45">
      <c r="A367" s="260">
        <v>48</v>
      </c>
      <c r="B367" s="173" t="s">
        <v>187</v>
      </c>
      <c r="C367" s="173"/>
      <c r="D367" s="120">
        <v>26.21</v>
      </c>
      <c r="E367" s="120">
        <v>-13.3</v>
      </c>
      <c r="F367" s="120">
        <v>-13.48</v>
      </c>
      <c r="G367" s="120">
        <v>13.2</v>
      </c>
      <c r="H367" s="120">
        <v>15.84</v>
      </c>
      <c r="I367" s="120">
        <v>-8.74</v>
      </c>
      <c r="J367" s="120">
        <v>9.6999999999999993</v>
      </c>
      <c r="K367" s="120">
        <v>5.35</v>
      </c>
      <c r="L367" s="120">
        <v>8.1300000000000008</v>
      </c>
      <c r="M367" s="120">
        <v>-4.7</v>
      </c>
      <c r="N367" s="120">
        <v>-5.61</v>
      </c>
      <c r="O367" s="120">
        <v>-19.53</v>
      </c>
      <c r="P367" s="120">
        <v>31.06</v>
      </c>
      <c r="Q367" s="120">
        <v>-3.26</v>
      </c>
      <c r="R367" s="120">
        <v>-7.52</v>
      </c>
      <c r="S367" s="120">
        <v>5.85</v>
      </c>
      <c r="T367" s="120">
        <v>-19.010000000000002</v>
      </c>
      <c r="U367" s="120">
        <v>34.94</v>
      </c>
      <c r="V367" s="120">
        <v>-11.35</v>
      </c>
      <c r="W367" s="120">
        <v>12.9</v>
      </c>
      <c r="X367" s="120">
        <v>1.18</v>
      </c>
      <c r="Y367" s="120">
        <v>-10.94</v>
      </c>
      <c r="Z367" s="120">
        <v>-0.66</v>
      </c>
      <c r="AA367" s="120">
        <v>-5.73</v>
      </c>
      <c r="AB367" s="120">
        <v>16</v>
      </c>
      <c r="AC367" s="120">
        <v>-0.68</v>
      </c>
      <c r="AD367" s="120">
        <v>-26.06</v>
      </c>
      <c r="AE367" s="120">
        <v>36.93</v>
      </c>
      <c r="AF367" s="120">
        <v>18.41</v>
      </c>
      <c r="AG367" s="120">
        <v>-10.14</v>
      </c>
      <c r="AH367" s="120">
        <v>4.75</v>
      </c>
      <c r="AI367" s="120">
        <v>-4.01</v>
      </c>
      <c r="AJ367" s="120">
        <v>-14.34</v>
      </c>
      <c r="AK367" s="120">
        <v>-7.0000000000000007E-2</v>
      </c>
      <c r="AL367" s="120">
        <v>-8.2200000000000006</v>
      </c>
      <c r="AM367" s="120">
        <v>1.78</v>
      </c>
      <c r="AN367" s="120">
        <v>4.41</v>
      </c>
      <c r="AO367" s="120">
        <v>20.09</v>
      </c>
      <c r="AP367" s="120">
        <v>-28.47</v>
      </c>
      <c r="AQ367" s="120">
        <v>32.65</v>
      </c>
      <c r="AR367" s="120">
        <v>5.71</v>
      </c>
      <c r="AS367" s="120">
        <v>-12.48</v>
      </c>
      <c r="AT367" s="120">
        <v>15.03</v>
      </c>
      <c r="AU367" s="120">
        <v>14.34</v>
      </c>
      <c r="AV367" s="120">
        <v>-11.75</v>
      </c>
      <c r="AW367" s="120">
        <v>5.29</v>
      </c>
      <c r="AX367" s="120">
        <v>-22.74</v>
      </c>
      <c r="AY367" s="120">
        <v>13.47</v>
      </c>
      <c r="AZ367" s="120">
        <v>4.96</v>
      </c>
      <c r="BA367" s="120">
        <v>8.3800000000000008</v>
      </c>
      <c r="BB367" s="120">
        <v>-22.02</v>
      </c>
      <c r="BC367" s="120">
        <v>37.590000000000003</v>
      </c>
    </row>
    <row r="368" spans="1:55" ht="80.25" x14ac:dyDescent="0.45">
      <c r="A368" s="261">
        <v>49</v>
      </c>
      <c r="B368" s="174" t="s">
        <v>188</v>
      </c>
      <c r="C368" s="174"/>
      <c r="D368" s="119">
        <v>-19.46</v>
      </c>
      <c r="E368" s="119">
        <v>-4.49</v>
      </c>
      <c r="F368" s="119">
        <v>-19.41</v>
      </c>
      <c r="G368" s="119">
        <v>175.18</v>
      </c>
      <c r="H368" s="119">
        <v>-10.61</v>
      </c>
      <c r="I368" s="119">
        <v>-1.19</v>
      </c>
      <c r="J368" s="119">
        <v>-14.41</v>
      </c>
      <c r="K368" s="119">
        <v>24.56</v>
      </c>
      <c r="L368" s="119">
        <v>-23.1</v>
      </c>
      <c r="M368" s="119">
        <v>-15.02</v>
      </c>
      <c r="N368" s="119">
        <v>-18.97</v>
      </c>
      <c r="O368" s="119">
        <v>7.45</v>
      </c>
      <c r="P368" s="119">
        <v>44.55</v>
      </c>
      <c r="Q368" s="119">
        <v>3.42</v>
      </c>
      <c r="R368" s="119">
        <v>-37.75</v>
      </c>
      <c r="S368" s="119">
        <v>14.36</v>
      </c>
      <c r="T368" s="119">
        <v>0</v>
      </c>
      <c r="U368" s="119">
        <v>-1.86</v>
      </c>
      <c r="V368" s="119">
        <v>0.47</v>
      </c>
      <c r="W368" s="119">
        <v>23.58</v>
      </c>
      <c r="X368" s="119">
        <v>20.23</v>
      </c>
      <c r="Y368" s="119">
        <v>-37.46</v>
      </c>
      <c r="Z368" s="119">
        <v>36.549999999999997</v>
      </c>
      <c r="AA368" s="119">
        <v>-21.19</v>
      </c>
      <c r="AB368" s="119">
        <v>-4.72</v>
      </c>
      <c r="AC368" s="119">
        <v>20.79</v>
      </c>
      <c r="AD368" s="119">
        <v>-3.28</v>
      </c>
      <c r="AE368" s="119">
        <v>37.71</v>
      </c>
      <c r="AF368" s="119">
        <v>-16.920000000000002</v>
      </c>
      <c r="AG368" s="119">
        <v>-8.52</v>
      </c>
      <c r="AH368" s="119">
        <v>-3.64</v>
      </c>
      <c r="AI368" s="119">
        <v>-18.91</v>
      </c>
      <c r="AJ368" s="119">
        <v>36.270000000000003</v>
      </c>
      <c r="AK368" s="119">
        <v>0.76</v>
      </c>
      <c r="AL368" s="119">
        <v>-33.58</v>
      </c>
      <c r="AM368" s="119">
        <v>-1.7</v>
      </c>
      <c r="AN368" s="119">
        <v>-1.1599999999999999</v>
      </c>
      <c r="AO368" s="119">
        <v>64.33</v>
      </c>
      <c r="AP368" s="119">
        <v>40.57</v>
      </c>
      <c r="AQ368" s="119">
        <v>-38.229999999999997</v>
      </c>
      <c r="AR368" s="119">
        <v>-6.97</v>
      </c>
      <c r="AS368" s="119">
        <v>-18.059999999999999</v>
      </c>
      <c r="AT368" s="119">
        <v>22.58</v>
      </c>
      <c r="AU368" s="119">
        <v>-17.11</v>
      </c>
      <c r="AV368" s="119">
        <v>41.27</v>
      </c>
      <c r="AW368" s="119">
        <v>-7.49</v>
      </c>
      <c r="AX368" s="119">
        <v>12.15</v>
      </c>
      <c r="AY368" s="119">
        <v>35.020000000000003</v>
      </c>
      <c r="AZ368" s="119">
        <v>-9.09</v>
      </c>
      <c r="BA368" s="119">
        <v>40.590000000000003</v>
      </c>
      <c r="BB368" s="119">
        <v>-26.57</v>
      </c>
      <c r="BC368" s="119">
        <v>27.35</v>
      </c>
    </row>
    <row r="369" spans="1:55" ht="93" x14ac:dyDescent="0.45">
      <c r="A369" s="260">
        <v>50</v>
      </c>
      <c r="B369" s="173" t="s">
        <v>189</v>
      </c>
      <c r="C369" s="173"/>
      <c r="D369" s="120">
        <v>-0.48</v>
      </c>
      <c r="E369" s="120">
        <v>14.46</v>
      </c>
      <c r="F369" s="120">
        <v>-12.56</v>
      </c>
      <c r="G369" s="120">
        <v>4.2699999999999996</v>
      </c>
      <c r="H369" s="120">
        <v>7.78</v>
      </c>
      <c r="I369" s="120">
        <v>11.18</v>
      </c>
      <c r="J369" s="120">
        <v>-10.16</v>
      </c>
      <c r="K369" s="120">
        <v>0.71</v>
      </c>
      <c r="L369" s="120">
        <v>-13.77</v>
      </c>
      <c r="M369" s="120">
        <v>-24.59</v>
      </c>
      <c r="N369" s="120">
        <v>39.450000000000003</v>
      </c>
      <c r="O369" s="120">
        <v>-1.82</v>
      </c>
      <c r="P369" s="120">
        <v>-8.27</v>
      </c>
      <c r="Q369" s="120">
        <v>25.38</v>
      </c>
      <c r="R369" s="120">
        <v>-29.45</v>
      </c>
      <c r="S369" s="120">
        <v>3.35</v>
      </c>
      <c r="T369" s="120">
        <v>-4.5999999999999996</v>
      </c>
      <c r="U369" s="120">
        <v>13.94</v>
      </c>
      <c r="V369" s="120">
        <v>-22.67</v>
      </c>
      <c r="W369" s="120">
        <v>13.34</v>
      </c>
      <c r="X369" s="120">
        <v>-15.97</v>
      </c>
      <c r="Y369" s="120">
        <v>-13.07</v>
      </c>
      <c r="Z369" s="120">
        <v>105.12</v>
      </c>
      <c r="AA369" s="120">
        <v>-39.020000000000003</v>
      </c>
      <c r="AB369" s="120">
        <v>-5.52</v>
      </c>
      <c r="AC369" s="120">
        <v>132.47</v>
      </c>
      <c r="AD369" s="120">
        <v>-55.95</v>
      </c>
      <c r="AE369" s="120">
        <v>18.579999999999998</v>
      </c>
      <c r="AF369" s="120">
        <v>10.220000000000001</v>
      </c>
      <c r="AG369" s="120">
        <v>9.4499999999999993</v>
      </c>
      <c r="AH369" s="120">
        <v>-2.88</v>
      </c>
      <c r="AI369" s="120">
        <v>-2.82</v>
      </c>
      <c r="AJ369" s="120">
        <v>-7.98</v>
      </c>
      <c r="AK369" s="120">
        <v>64.209999999999994</v>
      </c>
      <c r="AL369" s="120">
        <v>-38.49</v>
      </c>
      <c r="AM369" s="120">
        <v>-5.59</v>
      </c>
      <c r="AN369" s="120">
        <v>-6.83</v>
      </c>
      <c r="AO369" s="120">
        <v>23.49</v>
      </c>
      <c r="AP369" s="120">
        <v>-22.13</v>
      </c>
      <c r="AQ369" s="120">
        <v>24.47</v>
      </c>
      <c r="AR369" s="120">
        <v>-0.25</v>
      </c>
      <c r="AS369" s="120">
        <v>14.63</v>
      </c>
      <c r="AT369" s="120">
        <v>2.54</v>
      </c>
      <c r="AU369" s="120">
        <v>4.28</v>
      </c>
      <c r="AV369" s="120">
        <v>-10.56</v>
      </c>
      <c r="AW369" s="120">
        <v>-17.559999999999999</v>
      </c>
      <c r="AX369" s="120">
        <v>24.93</v>
      </c>
      <c r="AY369" s="120">
        <v>1.29</v>
      </c>
      <c r="AZ369" s="120">
        <v>-7.47</v>
      </c>
      <c r="BA369" s="120">
        <v>8.32</v>
      </c>
      <c r="BB369" s="120">
        <v>-4.3600000000000003</v>
      </c>
      <c r="BC369" s="120">
        <v>2.88</v>
      </c>
    </row>
    <row r="370" spans="1:55" ht="29.25" x14ac:dyDescent="0.45">
      <c r="A370" s="261">
        <v>51</v>
      </c>
      <c r="B370" s="174" t="s">
        <v>190</v>
      </c>
      <c r="C370" s="174"/>
      <c r="D370" s="119">
        <v>33.49</v>
      </c>
      <c r="E370" s="119">
        <v>20.239999999999998</v>
      </c>
      <c r="F370" s="119">
        <v>-31.76</v>
      </c>
      <c r="G370" s="119">
        <v>32.96</v>
      </c>
      <c r="H370" s="119">
        <v>-14.63</v>
      </c>
      <c r="I370" s="119">
        <v>0.79</v>
      </c>
      <c r="J370" s="119">
        <v>-14.98</v>
      </c>
      <c r="K370" s="119">
        <v>23.2</v>
      </c>
      <c r="L370" s="119">
        <v>11.36</v>
      </c>
      <c r="M370" s="119">
        <v>-26.8</v>
      </c>
      <c r="N370" s="119">
        <v>-1.02</v>
      </c>
      <c r="O370" s="119">
        <v>-13.03</v>
      </c>
      <c r="P370" s="119">
        <v>16.350000000000001</v>
      </c>
      <c r="Q370" s="119">
        <v>20.66</v>
      </c>
      <c r="R370" s="119">
        <v>-1.79</v>
      </c>
      <c r="S370" s="119">
        <v>-20.6</v>
      </c>
      <c r="T370" s="119">
        <v>15.68</v>
      </c>
      <c r="U370" s="119">
        <v>20.11</v>
      </c>
      <c r="V370" s="119">
        <v>-32.07</v>
      </c>
      <c r="W370" s="119">
        <v>17.66</v>
      </c>
      <c r="X370" s="119">
        <v>-8.0299999999999994</v>
      </c>
      <c r="Y370" s="119">
        <v>-1.35</v>
      </c>
      <c r="Z370" s="119">
        <v>-10.29</v>
      </c>
      <c r="AA370" s="119">
        <v>-18.29</v>
      </c>
      <c r="AB370" s="119">
        <v>19.52</v>
      </c>
      <c r="AC370" s="119">
        <v>6.99</v>
      </c>
      <c r="AD370" s="119">
        <v>-22.3</v>
      </c>
      <c r="AE370" s="119">
        <v>9.8000000000000007</v>
      </c>
      <c r="AF370" s="119">
        <v>18.899999999999999</v>
      </c>
      <c r="AG370" s="119">
        <v>-5.82</v>
      </c>
      <c r="AH370" s="119">
        <v>1.21</v>
      </c>
      <c r="AI370" s="119">
        <v>-3.07</v>
      </c>
      <c r="AJ370" s="119">
        <v>-17.48</v>
      </c>
      <c r="AK370" s="119">
        <v>6.3</v>
      </c>
      <c r="AL370" s="119">
        <v>-0.88</v>
      </c>
      <c r="AM370" s="119">
        <v>-24.54</v>
      </c>
      <c r="AN370" s="119">
        <v>31.83</v>
      </c>
      <c r="AO370" s="119">
        <v>12.21</v>
      </c>
      <c r="AP370" s="119">
        <v>-19.82</v>
      </c>
      <c r="AQ370" s="119">
        <v>-8.92</v>
      </c>
      <c r="AR370" s="119">
        <v>-12.35</v>
      </c>
      <c r="AS370" s="119">
        <v>15.81</v>
      </c>
      <c r="AT370" s="119">
        <v>15.81</v>
      </c>
      <c r="AU370" s="119">
        <v>5.99</v>
      </c>
      <c r="AV370" s="119">
        <v>12.27</v>
      </c>
      <c r="AW370" s="119">
        <v>-5.19</v>
      </c>
      <c r="AX370" s="119">
        <v>3.01</v>
      </c>
      <c r="AY370" s="119">
        <v>-1.17</v>
      </c>
      <c r="AZ370" s="119">
        <v>-14.69</v>
      </c>
      <c r="BA370" s="119">
        <v>45.84</v>
      </c>
      <c r="BB370" s="119">
        <v>-18.45</v>
      </c>
      <c r="BC370" s="119">
        <v>13.67</v>
      </c>
    </row>
    <row r="371" spans="1:55" ht="29.25" x14ac:dyDescent="0.45">
      <c r="A371" s="260">
        <v>52</v>
      </c>
      <c r="B371" s="173" t="s">
        <v>191</v>
      </c>
      <c r="C371" s="173"/>
      <c r="D371" s="120">
        <v>13.13</v>
      </c>
      <c r="E371" s="120">
        <v>16.420000000000002</v>
      </c>
      <c r="F371" s="120">
        <v>-26.31</v>
      </c>
      <c r="G371" s="120">
        <v>13.75</v>
      </c>
      <c r="H371" s="120">
        <v>-8.49</v>
      </c>
      <c r="I371" s="120">
        <v>-18.21</v>
      </c>
      <c r="J371" s="120">
        <v>33.090000000000003</v>
      </c>
      <c r="K371" s="120">
        <v>42.58</v>
      </c>
      <c r="L371" s="120">
        <v>-23.01</v>
      </c>
      <c r="M371" s="120">
        <v>-16.93</v>
      </c>
      <c r="N371" s="120">
        <v>78.290000000000006</v>
      </c>
      <c r="O371" s="120">
        <v>-39.299999999999997</v>
      </c>
      <c r="P371" s="120">
        <v>-29.29</v>
      </c>
      <c r="Q371" s="120">
        <v>36.93</v>
      </c>
      <c r="R371" s="120">
        <v>6.59</v>
      </c>
      <c r="S371" s="120">
        <v>-26.58</v>
      </c>
      <c r="T371" s="120">
        <v>-17.68</v>
      </c>
      <c r="U371" s="120">
        <v>37.29</v>
      </c>
      <c r="V371" s="120">
        <v>-6.89</v>
      </c>
      <c r="W371" s="120">
        <v>-25.41</v>
      </c>
      <c r="X371" s="120">
        <v>103.6</v>
      </c>
      <c r="Y371" s="120">
        <v>-35.44</v>
      </c>
      <c r="Z371" s="120">
        <v>3.43</v>
      </c>
      <c r="AA371" s="120">
        <v>33.840000000000003</v>
      </c>
      <c r="AB371" s="120">
        <v>-9.6999999999999993</v>
      </c>
      <c r="AC371" s="120">
        <v>-31.54</v>
      </c>
      <c r="AD371" s="120">
        <v>-14.05</v>
      </c>
      <c r="AE371" s="120">
        <v>31.69</v>
      </c>
      <c r="AF371" s="120">
        <v>66.930000000000007</v>
      </c>
      <c r="AG371" s="120">
        <v>-57.74</v>
      </c>
      <c r="AH371" s="120">
        <v>0.52</v>
      </c>
      <c r="AI371" s="120">
        <v>70.39</v>
      </c>
      <c r="AJ371" s="120">
        <v>-25.18</v>
      </c>
      <c r="AK371" s="120">
        <v>47.24</v>
      </c>
      <c r="AL371" s="120">
        <v>21.07</v>
      </c>
      <c r="AM371" s="120">
        <v>-16.13</v>
      </c>
      <c r="AN371" s="120">
        <v>2.23</v>
      </c>
      <c r="AO371" s="120">
        <v>-8.1999999999999993</v>
      </c>
      <c r="AP371" s="120">
        <v>-21.72</v>
      </c>
      <c r="AQ371" s="120">
        <v>-37.9</v>
      </c>
      <c r="AR371" s="120">
        <v>74.52</v>
      </c>
      <c r="AS371" s="120">
        <v>4.93</v>
      </c>
      <c r="AT371" s="120">
        <v>9.92</v>
      </c>
      <c r="AU371" s="120">
        <v>30.45</v>
      </c>
      <c r="AV371" s="120">
        <v>-38.35</v>
      </c>
      <c r="AW371" s="120">
        <v>180.95</v>
      </c>
      <c r="AX371" s="120">
        <v>-47.36</v>
      </c>
      <c r="AY371" s="120">
        <v>-7.53</v>
      </c>
      <c r="AZ371" s="120">
        <v>-21.73</v>
      </c>
      <c r="BA371" s="120">
        <v>22.42</v>
      </c>
      <c r="BB371" s="120">
        <v>-33.6</v>
      </c>
      <c r="BC371" s="120">
        <v>32.619999999999997</v>
      </c>
    </row>
    <row r="372" spans="1:55" ht="29.25" x14ac:dyDescent="0.45">
      <c r="A372" s="261">
        <v>53</v>
      </c>
      <c r="B372" s="174" t="s">
        <v>86</v>
      </c>
      <c r="C372" s="174"/>
      <c r="D372" s="119">
        <v>-6.56</v>
      </c>
      <c r="E372" s="119">
        <v>-0.1</v>
      </c>
      <c r="F372" s="119">
        <v>-1.64</v>
      </c>
      <c r="G372" s="119">
        <v>3.53</v>
      </c>
      <c r="H372" s="119">
        <v>6.1</v>
      </c>
      <c r="I372" s="119">
        <v>-1.1599999999999999</v>
      </c>
      <c r="J372" s="119">
        <v>7.0000000000000007E-2</v>
      </c>
      <c r="K372" s="119">
        <v>-2.4300000000000002</v>
      </c>
      <c r="L372" s="119">
        <v>-11.45</v>
      </c>
      <c r="M372" s="119">
        <v>-30.46</v>
      </c>
      <c r="N372" s="119">
        <v>48.24</v>
      </c>
      <c r="O372" s="119">
        <v>-14.84</v>
      </c>
      <c r="P372" s="119">
        <v>23.23</v>
      </c>
      <c r="Q372" s="119">
        <v>-15.65</v>
      </c>
      <c r="R372" s="119">
        <v>-7.37</v>
      </c>
      <c r="S372" s="119">
        <v>0.92</v>
      </c>
      <c r="T372" s="119">
        <v>7.83</v>
      </c>
      <c r="U372" s="119">
        <v>13.89</v>
      </c>
      <c r="V372" s="119">
        <v>-2.64</v>
      </c>
      <c r="W372" s="119">
        <v>2.44</v>
      </c>
      <c r="X372" s="119">
        <v>-15.13</v>
      </c>
      <c r="Y372" s="119">
        <v>-41.01</v>
      </c>
      <c r="Z372" s="119">
        <v>75.19</v>
      </c>
      <c r="AA372" s="119">
        <v>-15.75</v>
      </c>
      <c r="AB372" s="119">
        <v>19.36</v>
      </c>
      <c r="AC372" s="119">
        <v>23.18</v>
      </c>
      <c r="AD372" s="119">
        <v>-17.18</v>
      </c>
      <c r="AE372" s="119">
        <v>7.26</v>
      </c>
      <c r="AF372" s="119">
        <v>1.27</v>
      </c>
      <c r="AG372" s="119">
        <v>-16.850000000000001</v>
      </c>
      <c r="AH372" s="119">
        <v>16.600000000000001</v>
      </c>
      <c r="AI372" s="119">
        <v>4.68</v>
      </c>
      <c r="AJ372" s="119">
        <v>-9.68</v>
      </c>
      <c r="AK372" s="119">
        <v>-7.65</v>
      </c>
      <c r="AL372" s="119">
        <v>11.22</v>
      </c>
      <c r="AM372" s="119">
        <v>-5.09</v>
      </c>
      <c r="AN372" s="119">
        <v>7.59</v>
      </c>
      <c r="AO372" s="119">
        <v>14.99</v>
      </c>
      <c r="AP372" s="119">
        <v>-10.53</v>
      </c>
      <c r="AQ372" s="119">
        <v>7.02</v>
      </c>
      <c r="AR372" s="119">
        <v>12.37</v>
      </c>
      <c r="AS372" s="119">
        <v>3.04</v>
      </c>
      <c r="AT372" s="119">
        <v>-3.57</v>
      </c>
      <c r="AU372" s="119">
        <v>1.71</v>
      </c>
      <c r="AV372" s="119">
        <v>-3.7</v>
      </c>
      <c r="AW372" s="119">
        <v>-8.76</v>
      </c>
      <c r="AX372" s="119">
        <v>9.7899999999999991</v>
      </c>
      <c r="AY372" s="119">
        <v>4.78</v>
      </c>
      <c r="AZ372" s="119">
        <v>-1.68</v>
      </c>
      <c r="BA372" s="119">
        <v>1.07</v>
      </c>
      <c r="BB372" s="119">
        <v>1.1599999999999999</v>
      </c>
      <c r="BC372" s="119">
        <v>21.93</v>
      </c>
    </row>
    <row r="373" spans="1:55" ht="42" x14ac:dyDescent="0.45">
      <c r="A373" s="260">
        <v>54</v>
      </c>
      <c r="B373" s="173" t="s">
        <v>192</v>
      </c>
      <c r="C373" s="173"/>
      <c r="D373" s="120">
        <v>24.8</v>
      </c>
      <c r="E373" s="120">
        <v>13.07</v>
      </c>
      <c r="F373" s="120">
        <v>-9.65</v>
      </c>
      <c r="G373" s="120">
        <v>3.12</v>
      </c>
      <c r="H373" s="120">
        <v>-4.1900000000000004</v>
      </c>
      <c r="I373" s="120">
        <v>27.3</v>
      </c>
      <c r="J373" s="120">
        <v>-0.31</v>
      </c>
      <c r="K373" s="120">
        <v>-7.39</v>
      </c>
      <c r="L373" s="120">
        <v>10.99</v>
      </c>
      <c r="M373" s="120">
        <v>-25.71</v>
      </c>
      <c r="N373" s="120">
        <v>11.54</v>
      </c>
      <c r="O373" s="120">
        <v>-35.26</v>
      </c>
      <c r="P373" s="120">
        <v>58.55</v>
      </c>
      <c r="Q373" s="120">
        <v>-13.41</v>
      </c>
      <c r="R373" s="120">
        <v>-9.51</v>
      </c>
      <c r="S373" s="120">
        <v>0.45</v>
      </c>
      <c r="T373" s="120">
        <v>14.89</v>
      </c>
      <c r="U373" s="120">
        <v>-10.28</v>
      </c>
      <c r="V373" s="120">
        <v>-0.17</v>
      </c>
      <c r="W373" s="120">
        <v>1.58</v>
      </c>
      <c r="X373" s="120">
        <v>-20.239999999999998</v>
      </c>
      <c r="Y373" s="120">
        <v>-18.809999999999999</v>
      </c>
      <c r="Z373" s="120">
        <v>17.54</v>
      </c>
      <c r="AA373" s="120">
        <v>-25.93</v>
      </c>
      <c r="AB373" s="120">
        <v>47.78</v>
      </c>
      <c r="AC373" s="120">
        <v>-11.53</v>
      </c>
      <c r="AD373" s="120">
        <v>-12.47</v>
      </c>
      <c r="AE373" s="120">
        <v>55.72</v>
      </c>
      <c r="AF373" s="120">
        <v>-4.09</v>
      </c>
      <c r="AG373" s="120">
        <v>-23.37</v>
      </c>
      <c r="AH373" s="120">
        <v>17.77</v>
      </c>
      <c r="AI373" s="120">
        <v>-4.88</v>
      </c>
      <c r="AJ373" s="120">
        <v>-2.99</v>
      </c>
      <c r="AK373" s="120">
        <v>6.37</v>
      </c>
      <c r="AL373" s="120">
        <v>-14.24</v>
      </c>
      <c r="AM373" s="120">
        <v>3.81</v>
      </c>
      <c r="AN373" s="120">
        <v>37.53</v>
      </c>
      <c r="AO373" s="120">
        <v>-1.55</v>
      </c>
      <c r="AP373" s="120">
        <v>-10.79</v>
      </c>
      <c r="AQ373" s="120">
        <v>26.81</v>
      </c>
      <c r="AR373" s="120">
        <v>6.05</v>
      </c>
      <c r="AS373" s="120">
        <v>1.44</v>
      </c>
      <c r="AT373" s="120">
        <v>-2.96</v>
      </c>
      <c r="AU373" s="120">
        <v>-23.51</v>
      </c>
      <c r="AV373" s="120">
        <v>16.68</v>
      </c>
      <c r="AW373" s="120">
        <v>18.36</v>
      </c>
      <c r="AX373" s="120">
        <v>-16.260000000000002</v>
      </c>
      <c r="AY373" s="120">
        <v>-9.7899999999999991</v>
      </c>
      <c r="AZ373" s="120">
        <v>10.82</v>
      </c>
      <c r="BA373" s="120">
        <v>19.75</v>
      </c>
      <c r="BB373" s="120">
        <v>0.22</v>
      </c>
      <c r="BC373" s="120">
        <v>-2.84</v>
      </c>
    </row>
    <row r="374" spans="1:55" ht="29.25" x14ac:dyDescent="0.45">
      <c r="A374" s="261">
        <v>55</v>
      </c>
      <c r="B374" s="174" t="s">
        <v>193</v>
      </c>
      <c r="C374" s="174"/>
      <c r="D374" s="119">
        <v>-13.17</v>
      </c>
      <c r="E374" s="119">
        <v>25.88</v>
      </c>
      <c r="F374" s="119">
        <v>-19.28</v>
      </c>
      <c r="G374" s="119">
        <v>28.89</v>
      </c>
      <c r="H374" s="119">
        <v>4.29</v>
      </c>
      <c r="I374" s="119">
        <v>23.35</v>
      </c>
      <c r="J374" s="119">
        <v>-1.45</v>
      </c>
      <c r="K374" s="119">
        <v>-12.65</v>
      </c>
      <c r="L374" s="119">
        <v>55.64</v>
      </c>
      <c r="M374" s="119">
        <v>-62.01</v>
      </c>
      <c r="N374" s="119">
        <v>111.2</v>
      </c>
      <c r="O374" s="119">
        <v>-56.94</v>
      </c>
      <c r="P374" s="119">
        <v>39.409999999999997</v>
      </c>
      <c r="Q374" s="119">
        <v>-11.63</v>
      </c>
      <c r="R374" s="119">
        <v>9.91</v>
      </c>
      <c r="S374" s="119">
        <v>10.63</v>
      </c>
      <c r="T374" s="119">
        <v>-31.37</v>
      </c>
      <c r="U374" s="119">
        <v>16.96</v>
      </c>
      <c r="V374" s="119">
        <v>0.47</v>
      </c>
      <c r="W374" s="119">
        <v>0.01</v>
      </c>
      <c r="X374" s="119">
        <v>54.99</v>
      </c>
      <c r="Y374" s="119">
        <v>-60.92</v>
      </c>
      <c r="Z374" s="119">
        <v>59.5</v>
      </c>
      <c r="AA374" s="119">
        <v>-12.13</v>
      </c>
      <c r="AB374" s="119">
        <v>-19.760000000000002</v>
      </c>
      <c r="AC374" s="119">
        <v>76.47</v>
      </c>
      <c r="AD374" s="119">
        <v>-31.74</v>
      </c>
      <c r="AE374" s="119">
        <v>16.73</v>
      </c>
      <c r="AF374" s="119">
        <v>-11.22</v>
      </c>
      <c r="AG374" s="119">
        <v>-34.049999999999997</v>
      </c>
      <c r="AH374" s="119">
        <v>67.95</v>
      </c>
      <c r="AI374" s="119">
        <v>24.36</v>
      </c>
      <c r="AJ374" s="119">
        <v>-3.22</v>
      </c>
      <c r="AK374" s="119">
        <v>-38.340000000000003</v>
      </c>
      <c r="AL374" s="119">
        <v>86.64</v>
      </c>
      <c r="AM374" s="119">
        <v>-47.82</v>
      </c>
      <c r="AN374" s="119">
        <v>17.82</v>
      </c>
      <c r="AO374" s="119">
        <v>15.84</v>
      </c>
      <c r="AP374" s="119">
        <v>-7.73</v>
      </c>
      <c r="AQ374" s="119">
        <v>-1.49</v>
      </c>
      <c r="AR374" s="119">
        <v>54.36</v>
      </c>
      <c r="AS374" s="119">
        <v>-20</v>
      </c>
      <c r="AT374" s="119">
        <v>39.71</v>
      </c>
      <c r="AU374" s="119">
        <v>-35.78</v>
      </c>
      <c r="AV374" s="119">
        <v>0.92</v>
      </c>
      <c r="AW374" s="119">
        <v>35.32</v>
      </c>
      <c r="AX374" s="119">
        <v>-13.71</v>
      </c>
      <c r="AY374" s="119">
        <v>-4.55</v>
      </c>
      <c r="AZ374" s="119">
        <v>2.17</v>
      </c>
      <c r="BA374" s="119">
        <v>1.34</v>
      </c>
      <c r="BB374" s="119">
        <v>-14.68</v>
      </c>
      <c r="BC374" s="119">
        <v>-43.38</v>
      </c>
    </row>
    <row r="375" spans="1:55" ht="54.75" x14ac:dyDescent="0.45">
      <c r="A375" s="260">
        <v>56</v>
      </c>
      <c r="B375" s="173" t="s">
        <v>194</v>
      </c>
      <c r="C375" s="173"/>
      <c r="D375" s="120">
        <v>26.21</v>
      </c>
      <c r="E375" s="120">
        <v>-13.3</v>
      </c>
      <c r="F375" s="120">
        <v>-13.48</v>
      </c>
      <c r="G375" s="120">
        <v>13.2</v>
      </c>
      <c r="H375" s="120">
        <v>15.86</v>
      </c>
      <c r="I375" s="120">
        <v>-8.76</v>
      </c>
      <c r="J375" s="120">
        <v>9.6999999999999993</v>
      </c>
      <c r="K375" s="120">
        <v>5.35</v>
      </c>
      <c r="L375" s="120">
        <v>8.1300000000000008</v>
      </c>
      <c r="M375" s="120">
        <v>-4.7</v>
      </c>
      <c r="N375" s="120">
        <v>-5.61</v>
      </c>
      <c r="O375" s="120">
        <v>-19.53</v>
      </c>
      <c r="P375" s="120">
        <v>31.06</v>
      </c>
      <c r="Q375" s="120">
        <v>-3.26</v>
      </c>
      <c r="R375" s="120">
        <v>-7.52</v>
      </c>
      <c r="S375" s="120">
        <v>5.85</v>
      </c>
      <c r="T375" s="120">
        <v>-19.010000000000002</v>
      </c>
      <c r="U375" s="120">
        <v>34.94</v>
      </c>
      <c r="V375" s="120">
        <v>-11.35</v>
      </c>
      <c r="W375" s="120">
        <v>12.9</v>
      </c>
      <c r="X375" s="120">
        <v>1.18</v>
      </c>
      <c r="Y375" s="120">
        <v>-10.94</v>
      </c>
      <c r="Z375" s="120">
        <v>-0.66</v>
      </c>
      <c r="AA375" s="120">
        <v>-5.71</v>
      </c>
      <c r="AB375" s="120">
        <v>15.98</v>
      </c>
      <c r="AC375" s="120">
        <v>-0.68</v>
      </c>
      <c r="AD375" s="120">
        <v>-26.06</v>
      </c>
      <c r="AE375" s="120">
        <v>36.93</v>
      </c>
      <c r="AF375" s="120">
        <v>18.41</v>
      </c>
      <c r="AG375" s="120">
        <v>-10.14</v>
      </c>
      <c r="AH375" s="120">
        <v>4.75</v>
      </c>
      <c r="AI375" s="120">
        <v>-4.01</v>
      </c>
      <c r="AJ375" s="120">
        <v>-14.34</v>
      </c>
      <c r="AK375" s="120">
        <v>-7.0000000000000007E-2</v>
      </c>
      <c r="AL375" s="120">
        <v>-8.2200000000000006</v>
      </c>
      <c r="AM375" s="120">
        <v>1.78</v>
      </c>
      <c r="AN375" s="120">
        <v>4.41</v>
      </c>
      <c r="AO375" s="120">
        <v>20.09</v>
      </c>
      <c r="AP375" s="120">
        <v>-28.47</v>
      </c>
      <c r="AQ375" s="120">
        <v>32.65</v>
      </c>
      <c r="AR375" s="120">
        <v>5.71</v>
      </c>
      <c r="AS375" s="120">
        <v>-12.48</v>
      </c>
      <c r="AT375" s="120">
        <v>15.03</v>
      </c>
      <c r="AU375" s="120">
        <v>14.34</v>
      </c>
      <c r="AV375" s="120">
        <v>-11.75</v>
      </c>
      <c r="AW375" s="120">
        <v>5.29</v>
      </c>
      <c r="AX375" s="120">
        <v>-22.74</v>
      </c>
      <c r="AY375" s="120">
        <v>13.47</v>
      </c>
      <c r="AZ375" s="120">
        <v>4.96</v>
      </c>
      <c r="BA375" s="120">
        <v>8.3800000000000008</v>
      </c>
      <c r="BB375" s="120">
        <v>-22.02</v>
      </c>
      <c r="BC375" s="120">
        <v>37.590000000000003</v>
      </c>
    </row>
    <row r="376" spans="1:55" ht="29.25" x14ac:dyDescent="0.45">
      <c r="A376" s="261">
        <v>57</v>
      </c>
      <c r="B376" s="174" t="s">
        <v>195</v>
      </c>
      <c r="C376" s="174"/>
      <c r="D376" s="119">
        <v>-7.03</v>
      </c>
      <c r="E376" s="119">
        <v>26.7</v>
      </c>
      <c r="F376" s="119">
        <v>-21.03</v>
      </c>
      <c r="G376" s="119">
        <v>16.75</v>
      </c>
      <c r="H376" s="119">
        <v>-14.45</v>
      </c>
      <c r="I376" s="119">
        <v>56.4</v>
      </c>
      <c r="J376" s="119">
        <v>-4.83</v>
      </c>
      <c r="K376" s="119">
        <v>-21.43</v>
      </c>
      <c r="L376" s="119">
        <v>37.24</v>
      </c>
      <c r="M376" s="119">
        <v>-25.5</v>
      </c>
      <c r="N376" s="119">
        <v>12.22</v>
      </c>
      <c r="O376" s="119">
        <v>-4.32</v>
      </c>
      <c r="P376" s="119">
        <v>20.02</v>
      </c>
      <c r="Q376" s="119">
        <v>4.0199999999999996</v>
      </c>
      <c r="R376" s="119">
        <v>-26.5</v>
      </c>
      <c r="S376" s="119">
        <v>-4.25</v>
      </c>
      <c r="T376" s="119">
        <v>20.059999999999999</v>
      </c>
      <c r="U376" s="119">
        <v>-5.67</v>
      </c>
      <c r="V376" s="119">
        <v>-6.59</v>
      </c>
      <c r="W376" s="119">
        <v>10.62</v>
      </c>
      <c r="X376" s="119">
        <v>1.03</v>
      </c>
      <c r="Y376" s="119">
        <v>-5.58</v>
      </c>
      <c r="Z376" s="119">
        <v>-15.17</v>
      </c>
      <c r="AA376" s="119">
        <v>6.81</v>
      </c>
      <c r="AB376" s="119">
        <v>-5.53</v>
      </c>
      <c r="AC376" s="119">
        <v>55.06</v>
      </c>
      <c r="AD376" s="119">
        <v>-37.21</v>
      </c>
      <c r="AE376" s="119">
        <v>3.58</v>
      </c>
      <c r="AF376" s="119">
        <v>44.25</v>
      </c>
      <c r="AG376" s="119">
        <v>-26.11</v>
      </c>
      <c r="AH376" s="119">
        <v>33.81</v>
      </c>
      <c r="AI376" s="119">
        <v>-4.99</v>
      </c>
      <c r="AJ376" s="119">
        <v>-32.11</v>
      </c>
      <c r="AK376" s="119">
        <v>7.79</v>
      </c>
      <c r="AL376" s="119">
        <v>0.37</v>
      </c>
      <c r="AM376" s="119">
        <v>1.37</v>
      </c>
      <c r="AN376" s="119">
        <v>6.22</v>
      </c>
      <c r="AO376" s="119">
        <v>48.37</v>
      </c>
      <c r="AP376" s="119">
        <v>-41.74</v>
      </c>
      <c r="AQ376" s="119">
        <v>24.73</v>
      </c>
      <c r="AR376" s="119">
        <v>-12.86</v>
      </c>
      <c r="AS376" s="119">
        <v>7.22</v>
      </c>
      <c r="AT376" s="119">
        <v>15.16</v>
      </c>
      <c r="AU376" s="119">
        <v>8.0399999999999991</v>
      </c>
      <c r="AV376" s="119">
        <v>0.43</v>
      </c>
      <c r="AW376" s="119">
        <v>3.37</v>
      </c>
      <c r="AX376" s="119">
        <v>-36.08</v>
      </c>
      <c r="AY376" s="119">
        <v>68.66</v>
      </c>
      <c r="AZ376" s="119">
        <v>-25.92</v>
      </c>
      <c r="BA376" s="119">
        <v>18.46</v>
      </c>
      <c r="BB376" s="119">
        <v>-2.97</v>
      </c>
      <c r="BC376" s="119">
        <v>7.6</v>
      </c>
    </row>
    <row r="377" spans="1:55" ht="29.25" x14ac:dyDescent="0.45">
      <c r="A377" s="260">
        <v>58</v>
      </c>
      <c r="B377" s="173" t="s">
        <v>196</v>
      </c>
      <c r="C377" s="173"/>
      <c r="D377" s="120">
        <v>13.89</v>
      </c>
      <c r="E377" s="120">
        <v>30.89</v>
      </c>
      <c r="F377" s="120">
        <v>-26.09</v>
      </c>
      <c r="G377" s="120">
        <v>37.82</v>
      </c>
      <c r="H377" s="120">
        <v>37.799999999999997</v>
      </c>
      <c r="I377" s="120">
        <v>-1.77</v>
      </c>
      <c r="J377" s="120">
        <v>-30.18</v>
      </c>
      <c r="K377" s="120">
        <v>36.130000000000003</v>
      </c>
      <c r="L377" s="120">
        <v>-8.06</v>
      </c>
      <c r="M377" s="120">
        <v>-12.89</v>
      </c>
      <c r="N377" s="120">
        <v>-35.5</v>
      </c>
      <c r="O377" s="120">
        <v>-0.92</v>
      </c>
      <c r="P377" s="120">
        <v>38.89</v>
      </c>
      <c r="Q377" s="120">
        <v>18</v>
      </c>
      <c r="R377" s="120">
        <v>-46.89</v>
      </c>
      <c r="S377" s="120">
        <v>89.36</v>
      </c>
      <c r="T377" s="120">
        <v>-2.25</v>
      </c>
      <c r="U377" s="120">
        <v>8.6199999999999992</v>
      </c>
      <c r="V377" s="120">
        <v>-29.63</v>
      </c>
      <c r="W377" s="120">
        <v>14.29</v>
      </c>
      <c r="X377" s="120">
        <v>-7.89</v>
      </c>
      <c r="Y377" s="120">
        <v>-22.14</v>
      </c>
      <c r="Z377" s="120">
        <v>22.02</v>
      </c>
      <c r="AA377" s="120">
        <v>-36.840000000000003</v>
      </c>
      <c r="AB377" s="120">
        <v>47.62</v>
      </c>
      <c r="AC377" s="120">
        <v>33.06</v>
      </c>
      <c r="AD377" s="120">
        <v>-20</v>
      </c>
      <c r="AE377" s="120">
        <v>21.97</v>
      </c>
      <c r="AF377" s="120">
        <v>59.63</v>
      </c>
      <c r="AG377" s="120">
        <v>-19.07</v>
      </c>
      <c r="AH377" s="120">
        <v>-37.5</v>
      </c>
      <c r="AI377" s="120">
        <v>11.54</v>
      </c>
      <c r="AJ377" s="120">
        <v>-19.309999999999999</v>
      </c>
      <c r="AK377" s="120">
        <v>41.88</v>
      </c>
      <c r="AL377" s="120">
        <v>-14.46</v>
      </c>
      <c r="AM377" s="120">
        <v>-26.06</v>
      </c>
      <c r="AN377" s="120">
        <v>7.62</v>
      </c>
      <c r="AO377" s="120">
        <v>301.77</v>
      </c>
      <c r="AP377" s="120">
        <v>-69.38</v>
      </c>
      <c r="AQ377" s="120">
        <v>12.95</v>
      </c>
      <c r="AR377" s="120">
        <v>48.41</v>
      </c>
      <c r="AS377" s="120">
        <v>-27.04</v>
      </c>
      <c r="AT377" s="120">
        <v>6.47</v>
      </c>
      <c r="AU377" s="120">
        <v>-25.97</v>
      </c>
      <c r="AV377" s="120">
        <v>110.45</v>
      </c>
      <c r="AW377" s="120">
        <v>-32.270000000000003</v>
      </c>
      <c r="AX377" s="120">
        <v>-32.979999999999997</v>
      </c>
      <c r="AY377" s="120">
        <v>28.91</v>
      </c>
      <c r="AZ377" s="120">
        <v>-16.97</v>
      </c>
      <c r="BA377" s="120">
        <v>34.31</v>
      </c>
      <c r="BB377" s="120">
        <v>-21.74</v>
      </c>
      <c r="BC377" s="120">
        <v>76.39</v>
      </c>
    </row>
    <row r="378" spans="1:55" ht="29.25" x14ac:dyDescent="0.45">
      <c r="A378" s="261">
        <v>59</v>
      </c>
      <c r="B378" s="174" t="s">
        <v>197</v>
      </c>
      <c r="C378" s="174"/>
      <c r="D378" s="119">
        <v>-28.83</v>
      </c>
      <c r="E378" s="119">
        <v>30</v>
      </c>
      <c r="F378" s="119">
        <v>7.31</v>
      </c>
      <c r="G378" s="119">
        <v>1.43</v>
      </c>
      <c r="H378" s="119">
        <v>45.23</v>
      </c>
      <c r="I378" s="119">
        <v>-0.24</v>
      </c>
      <c r="J378" s="119">
        <v>-20</v>
      </c>
      <c r="K378" s="119">
        <v>69.209999999999994</v>
      </c>
      <c r="L378" s="119">
        <v>-16.04</v>
      </c>
      <c r="M378" s="119">
        <v>-47.42</v>
      </c>
      <c r="N378" s="119">
        <v>20.41</v>
      </c>
      <c r="O378" s="119">
        <v>-1.02</v>
      </c>
      <c r="P378" s="119">
        <v>24.32</v>
      </c>
      <c r="Q378" s="119">
        <v>18.46</v>
      </c>
      <c r="R378" s="119">
        <v>-5.81</v>
      </c>
      <c r="S378" s="119">
        <v>-0.74</v>
      </c>
      <c r="T378" s="119">
        <v>-26.87</v>
      </c>
      <c r="U378" s="119">
        <v>129.59</v>
      </c>
      <c r="V378" s="119">
        <v>-11.11</v>
      </c>
      <c r="W378" s="119">
        <v>-38.5</v>
      </c>
      <c r="X378" s="119">
        <v>1.08</v>
      </c>
      <c r="Y378" s="119">
        <v>-25.47</v>
      </c>
      <c r="Z378" s="119">
        <v>27.7</v>
      </c>
      <c r="AA378" s="119">
        <v>-9.3000000000000007</v>
      </c>
      <c r="AB378" s="119">
        <v>13.04</v>
      </c>
      <c r="AC378" s="119">
        <v>-21.7</v>
      </c>
      <c r="AD378" s="119">
        <v>-31.58</v>
      </c>
      <c r="AE378" s="119">
        <v>130.77000000000001</v>
      </c>
      <c r="AF378" s="119">
        <v>-14</v>
      </c>
      <c r="AG378" s="119">
        <v>3.1</v>
      </c>
      <c r="AH378" s="119">
        <v>-2.0099999999999998</v>
      </c>
      <c r="AI378" s="119">
        <v>-4.5999999999999996</v>
      </c>
      <c r="AJ378" s="119">
        <v>-19.3</v>
      </c>
      <c r="AK378" s="119">
        <v>-22.26</v>
      </c>
      <c r="AL378" s="119">
        <v>26.07</v>
      </c>
      <c r="AM378" s="119">
        <v>-2.0299999999999998</v>
      </c>
      <c r="AN378" s="119">
        <v>0.35</v>
      </c>
      <c r="AO378" s="119">
        <v>34.14</v>
      </c>
      <c r="AP378" s="119">
        <v>-10.029999999999999</v>
      </c>
      <c r="AQ378" s="119">
        <v>8.86</v>
      </c>
      <c r="AR378" s="119">
        <v>13.65</v>
      </c>
      <c r="AS378" s="119">
        <v>-29.1</v>
      </c>
      <c r="AT378" s="119">
        <v>47.56</v>
      </c>
      <c r="AU378" s="119">
        <v>-1.1000000000000001</v>
      </c>
      <c r="AV378" s="119">
        <v>-29.24</v>
      </c>
      <c r="AW378" s="119">
        <v>22.4</v>
      </c>
      <c r="AX378" s="119">
        <v>-29.38</v>
      </c>
      <c r="AY378" s="119">
        <v>55.84</v>
      </c>
      <c r="AZ378" s="119">
        <v>21.08</v>
      </c>
      <c r="BA378" s="119">
        <v>2.9</v>
      </c>
      <c r="BB378" s="119">
        <v>-38.159999999999997</v>
      </c>
      <c r="BC378" s="119">
        <v>20.36</v>
      </c>
    </row>
    <row r="379" spans="1:55" ht="29.25" x14ac:dyDescent="0.45">
      <c r="A379" s="260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16"/>
      <c r="I379" s="120">
        <v>0</v>
      </c>
      <c r="J379" s="118">
        <v>1200</v>
      </c>
      <c r="K379" s="120">
        <v>-84.62</v>
      </c>
      <c r="L379" s="120">
        <v>-100</v>
      </c>
      <c r="M379" s="116"/>
      <c r="N379" s="116"/>
      <c r="O379" s="116"/>
      <c r="P379" s="116"/>
      <c r="Q379" s="120">
        <v>0</v>
      </c>
      <c r="R379" s="120">
        <v>-100</v>
      </c>
      <c r="S379" s="116"/>
      <c r="T379" s="120">
        <v>800</v>
      </c>
      <c r="U379" s="120">
        <v>-88.89</v>
      </c>
      <c r="V379" s="120">
        <v>-100</v>
      </c>
      <c r="W379" s="116"/>
      <c r="X379" s="116"/>
      <c r="Y379" s="120">
        <v>-75</v>
      </c>
      <c r="Z379" s="120">
        <v>-100</v>
      </c>
      <c r="AA379" s="116"/>
      <c r="AB379" s="120">
        <v>-66.67</v>
      </c>
      <c r="AC379" s="120">
        <v>0</v>
      </c>
      <c r="AD379" s="120">
        <v>-100</v>
      </c>
      <c r="AE379" s="116"/>
      <c r="AF379" s="120">
        <v>-100</v>
      </c>
      <c r="AG379" s="116"/>
      <c r="AH379" s="116"/>
      <c r="AI379" s="116"/>
      <c r="AJ379" s="120">
        <v>-100</v>
      </c>
      <c r="AK379" s="116"/>
      <c r="AL379" s="116"/>
      <c r="AM379" s="116"/>
      <c r="AN379" s="116"/>
      <c r="AO379" s="120">
        <v>-100</v>
      </c>
      <c r="AP379" s="116"/>
      <c r="AQ379" s="120">
        <v>-100</v>
      </c>
      <c r="AR379" s="116"/>
      <c r="AS379" s="116"/>
      <c r="AT379" s="116"/>
      <c r="AU379" s="116"/>
      <c r="AV379" s="120">
        <v>-100</v>
      </c>
      <c r="AW379" s="116"/>
      <c r="AX379" s="120">
        <v>200</v>
      </c>
      <c r="AY379" s="120">
        <v>0</v>
      </c>
      <c r="AZ379" s="120">
        <v>66.67</v>
      </c>
      <c r="BA379" s="120">
        <v>-40</v>
      </c>
      <c r="BB379" s="120">
        <v>66.67</v>
      </c>
      <c r="BC379" s="120">
        <v>-60</v>
      </c>
    </row>
    <row r="380" spans="1:55" ht="42" x14ac:dyDescent="0.45">
      <c r="A380" s="261">
        <v>61</v>
      </c>
      <c r="B380" s="174" t="s">
        <v>81</v>
      </c>
      <c r="C380" s="174"/>
      <c r="D380" s="119">
        <v>16.16</v>
      </c>
      <c r="E380" s="119">
        <v>0.86</v>
      </c>
      <c r="F380" s="119">
        <v>-10.36</v>
      </c>
      <c r="G380" s="119">
        <v>11.05</v>
      </c>
      <c r="H380" s="119">
        <v>-3.91</v>
      </c>
      <c r="I380" s="119">
        <v>-3.68</v>
      </c>
      <c r="J380" s="119">
        <v>2.86</v>
      </c>
      <c r="K380" s="119">
        <v>2.25</v>
      </c>
      <c r="L380" s="119">
        <v>11.67</v>
      </c>
      <c r="M380" s="119">
        <v>-10.64</v>
      </c>
      <c r="N380" s="119">
        <v>2.23</v>
      </c>
      <c r="O380" s="119">
        <v>-12.62</v>
      </c>
      <c r="P380" s="119">
        <v>6.7</v>
      </c>
      <c r="Q380" s="119">
        <v>7.45</v>
      </c>
      <c r="R380" s="119">
        <v>-15.87</v>
      </c>
      <c r="S380" s="119">
        <v>1.03</v>
      </c>
      <c r="T380" s="119">
        <v>4.04</v>
      </c>
      <c r="U380" s="119">
        <v>6.46</v>
      </c>
      <c r="V380" s="119">
        <v>-2.63</v>
      </c>
      <c r="W380" s="119">
        <v>5.84</v>
      </c>
      <c r="X380" s="119">
        <v>4.95</v>
      </c>
      <c r="Y380" s="119">
        <v>-8.48</v>
      </c>
      <c r="Z380" s="119">
        <v>-5.38</v>
      </c>
      <c r="AA380" s="119">
        <v>-7.39</v>
      </c>
      <c r="AB380" s="119">
        <v>1.24</v>
      </c>
      <c r="AC380" s="119">
        <v>32.33</v>
      </c>
      <c r="AD380" s="119">
        <v>-25.99</v>
      </c>
      <c r="AE380" s="119">
        <v>-2.91</v>
      </c>
      <c r="AF380" s="119">
        <v>11.78</v>
      </c>
      <c r="AG380" s="119">
        <v>-17.11</v>
      </c>
      <c r="AH380" s="119">
        <v>16.37</v>
      </c>
      <c r="AI380" s="119">
        <v>8.9600000000000009</v>
      </c>
      <c r="AJ380" s="119">
        <v>-17.14</v>
      </c>
      <c r="AK380" s="119">
        <v>16.68</v>
      </c>
      <c r="AL380" s="119">
        <v>8.6199999999999992</v>
      </c>
      <c r="AM380" s="119">
        <v>-26.06</v>
      </c>
      <c r="AN380" s="119">
        <v>14.23</v>
      </c>
      <c r="AO380" s="119">
        <v>7.46</v>
      </c>
      <c r="AP380" s="119">
        <v>-10.5</v>
      </c>
      <c r="AQ380" s="119">
        <v>16.79</v>
      </c>
      <c r="AR380" s="119">
        <v>5.49</v>
      </c>
      <c r="AS380" s="119">
        <v>-20.56</v>
      </c>
      <c r="AT380" s="119">
        <v>3.47</v>
      </c>
      <c r="AU380" s="119">
        <v>26.34</v>
      </c>
      <c r="AV380" s="119">
        <v>-30.73</v>
      </c>
      <c r="AW380" s="119">
        <v>29.34</v>
      </c>
      <c r="AX380" s="119">
        <v>3.65</v>
      </c>
      <c r="AY380" s="119">
        <v>-17.87</v>
      </c>
      <c r="AZ380" s="119">
        <v>4.55</v>
      </c>
      <c r="BA380" s="119">
        <v>34.06</v>
      </c>
      <c r="BB380" s="119">
        <v>-41.42</v>
      </c>
      <c r="BC380" s="119">
        <v>27.2</v>
      </c>
    </row>
    <row r="381" spans="1:55" ht="29.25" x14ac:dyDescent="0.45">
      <c r="A381" s="260">
        <v>62</v>
      </c>
      <c r="B381" s="173" t="s">
        <v>199</v>
      </c>
      <c r="C381" s="173"/>
      <c r="D381" s="120">
        <v>-48.17</v>
      </c>
      <c r="E381" s="120">
        <v>228.62</v>
      </c>
      <c r="F381" s="120">
        <v>-79.349999999999994</v>
      </c>
      <c r="G381" s="120">
        <v>145.97</v>
      </c>
      <c r="H381" s="120">
        <v>-36.03</v>
      </c>
      <c r="I381" s="120">
        <v>-35.24</v>
      </c>
      <c r="J381" s="120">
        <v>50.7</v>
      </c>
      <c r="K381" s="120">
        <v>-25.93</v>
      </c>
      <c r="L381" s="120">
        <v>19.579999999999998</v>
      </c>
      <c r="M381" s="120">
        <v>28.57</v>
      </c>
      <c r="N381" s="120">
        <v>-25.75</v>
      </c>
      <c r="O381" s="120">
        <v>-23.72</v>
      </c>
      <c r="P381" s="120">
        <v>234.45</v>
      </c>
      <c r="Q381" s="120">
        <v>-57.65</v>
      </c>
      <c r="R381" s="120">
        <v>-58.11</v>
      </c>
      <c r="S381" s="120">
        <v>33.06</v>
      </c>
      <c r="T381" s="120">
        <v>-32.119999999999997</v>
      </c>
      <c r="U381" s="120">
        <v>101.79</v>
      </c>
      <c r="V381" s="120">
        <v>-7.52</v>
      </c>
      <c r="W381" s="120">
        <v>-31.58</v>
      </c>
      <c r="X381" s="120">
        <v>-41.26</v>
      </c>
      <c r="Y381" s="120">
        <v>282.14</v>
      </c>
      <c r="Z381" s="120">
        <v>5.61</v>
      </c>
      <c r="AA381" s="120">
        <v>-19.170000000000002</v>
      </c>
      <c r="AB381" s="120">
        <v>137.22999999999999</v>
      </c>
      <c r="AC381" s="120">
        <v>-13.69</v>
      </c>
      <c r="AD381" s="120">
        <v>-39.93</v>
      </c>
      <c r="AE381" s="120">
        <v>-40.65</v>
      </c>
      <c r="AF381" s="120">
        <v>48.5</v>
      </c>
      <c r="AG381" s="120">
        <v>-33.33</v>
      </c>
      <c r="AH381" s="120">
        <v>12.12</v>
      </c>
      <c r="AI381" s="120">
        <v>-17.12</v>
      </c>
      <c r="AJ381" s="120">
        <v>-35.869999999999997</v>
      </c>
      <c r="AK381" s="120">
        <v>72.03</v>
      </c>
      <c r="AL381" s="120">
        <v>34.979999999999997</v>
      </c>
      <c r="AM381" s="120">
        <v>-49.64</v>
      </c>
      <c r="AN381" s="120">
        <v>67.39</v>
      </c>
      <c r="AO381" s="120">
        <v>-26.41</v>
      </c>
      <c r="AP381" s="120">
        <v>-28.24</v>
      </c>
      <c r="AQ381" s="120">
        <v>-0.82</v>
      </c>
      <c r="AR381" s="120">
        <v>-30.58</v>
      </c>
      <c r="AS381" s="120">
        <v>121.43</v>
      </c>
      <c r="AT381" s="120">
        <v>-55.38</v>
      </c>
      <c r="AU381" s="120">
        <v>34.94</v>
      </c>
      <c r="AV381" s="120">
        <v>16.07</v>
      </c>
      <c r="AW381" s="120">
        <v>130</v>
      </c>
      <c r="AX381" s="120">
        <v>-42.81</v>
      </c>
      <c r="AY381" s="120">
        <v>-23.98</v>
      </c>
      <c r="AZ381" s="120">
        <v>80.77</v>
      </c>
      <c r="BA381" s="120">
        <v>-54.89</v>
      </c>
      <c r="BB381" s="120">
        <v>110.38</v>
      </c>
      <c r="BC381" s="120">
        <v>-43.05</v>
      </c>
    </row>
    <row r="382" spans="1:55" ht="54.75" x14ac:dyDescent="0.45">
      <c r="A382" s="261">
        <v>63</v>
      </c>
      <c r="B382" s="174" t="s">
        <v>200</v>
      </c>
      <c r="C382" s="174"/>
      <c r="D382" s="119">
        <v>8</v>
      </c>
      <c r="E382" s="119">
        <v>3.7</v>
      </c>
      <c r="F382" s="119">
        <v>-17.86</v>
      </c>
      <c r="G382" s="119">
        <v>434.78</v>
      </c>
      <c r="H382" s="119">
        <v>-75.61</v>
      </c>
      <c r="I382" s="119">
        <v>-83.33</v>
      </c>
      <c r="J382" s="121">
        <v>1180</v>
      </c>
      <c r="K382" s="119">
        <v>-73.44</v>
      </c>
      <c r="L382" s="119">
        <v>76.47</v>
      </c>
      <c r="M382" s="119">
        <v>-30</v>
      </c>
      <c r="N382" s="119">
        <v>4.76</v>
      </c>
      <c r="O382" s="119">
        <v>177.27</v>
      </c>
      <c r="P382" s="119">
        <v>-57.38</v>
      </c>
      <c r="Q382" s="119">
        <v>0</v>
      </c>
      <c r="R382" s="119">
        <v>-69.23</v>
      </c>
      <c r="S382" s="119">
        <v>737.5</v>
      </c>
      <c r="T382" s="119">
        <v>-86.57</v>
      </c>
      <c r="U382" s="119">
        <v>544.44000000000005</v>
      </c>
      <c r="V382" s="119">
        <v>-1.72</v>
      </c>
      <c r="W382" s="119">
        <v>-43.86</v>
      </c>
      <c r="X382" s="119">
        <v>43.75</v>
      </c>
      <c r="Y382" s="119">
        <v>-39.130000000000003</v>
      </c>
      <c r="Z382" s="119">
        <v>-46.43</v>
      </c>
      <c r="AA382" s="119">
        <v>146.66999999999999</v>
      </c>
      <c r="AB382" s="119">
        <v>-2.7</v>
      </c>
      <c r="AC382" s="119">
        <v>-38.89</v>
      </c>
      <c r="AD382" s="119">
        <v>-31.82</v>
      </c>
      <c r="AE382" s="119">
        <v>173.33</v>
      </c>
      <c r="AF382" s="119">
        <v>63.41</v>
      </c>
      <c r="AG382" s="119">
        <v>-32.840000000000003</v>
      </c>
      <c r="AH382" s="119">
        <v>-57.78</v>
      </c>
      <c r="AI382" s="119">
        <v>21.05</v>
      </c>
      <c r="AJ382" s="119">
        <v>121.74</v>
      </c>
      <c r="AK382" s="119">
        <v>-15.69</v>
      </c>
      <c r="AL382" s="119">
        <v>-9.3000000000000007</v>
      </c>
      <c r="AM382" s="119">
        <v>-71.790000000000006</v>
      </c>
      <c r="AN382" s="119">
        <v>245.45</v>
      </c>
      <c r="AO382" s="119">
        <v>-44.74</v>
      </c>
      <c r="AP382" s="119">
        <v>-23.81</v>
      </c>
      <c r="AQ382" s="119">
        <v>156.25</v>
      </c>
      <c r="AR382" s="119">
        <v>-56.1</v>
      </c>
      <c r="AS382" s="119">
        <v>277.77999999999997</v>
      </c>
      <c r="AT382" s="119">
        <v>-48.53</v>
      </c>
      <c r="AU382" s="119">
        <v>111.43</v>
      </c>
      <c r="AV382" s="119">
        <v>-62.16</v>
      </c>
      <c r="AW382" s="119">
        <v>67.86</v>
      </c>
      <c r="AX382" s="119">
        <v>-59.57</v>
      </c>
      <c r="AY382" s="119">
        <v>42.11</v>
      </c>
      <c r="AZ382" s="119">
        <v>29.63</v>
      </c>
      <c r="BA382" s="119">
        <v>34.29</v>
      </c>
      <c r="BB382" s="119">
        <v>-19.149999999999999</v>
      </c>
      <c r="BC382" s="119">
        <v>7.89</v>
      </c>
    </row>
    <row r="383" spans="1:55" ht="29.25" x14ac:dyDescent="0.45">
      <c r="A383" s="260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20">
        <v>-100</v>
      </c>
      <c r="S383" s="116"/>
      <c r="T383" s="116"/>
      <c r="U383" s="116"/>
      <c r="V383" s="116"/>
      <c r="W383" s="116"/>
      <c r="X383" s="116"/>
      <c r="Y383" s="120">
        <v>-100</v>
      </c>
      <c r="Z383" s="116"/>
      <c r="AA383" s="116"/>
      <c r="AB383" s="116"/>
      <c r="AC383" s="116"/>
      <c r="AD383" s="116"/>
      <c r="AE383" s="120">
        <v>-33.33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20">
        <v>-100</v>
      </c>
      <c r="AX383" s="116"/>
      <c r="AY383" s="116"/>
      <c r="AZ383" s="116"/>
      <c r="BA383" s="116"/>
      <c r="BB383" s="116"/>
      <c r="BC383" s="116"/>
    </row>
    <row r="384" spans="1:55" ht="29.25" x14ac:dyDescent="0.45">
      <c r="A384" s="261">
        <v>65</v>
      </c>
      <c r="B384" s="174" t="s">
        <v>202</v>
      </c>
      <c r="C384" s="174"/>
      <c r="D384" s="119">
        <v>-14.29</v>
      </c>
      <c r="E384" s="119">
        <v>-41.67</v>
      </c>
      <c r="F384" s="119">
        <v>62.86</v>
      </c>
      <c r="G384" s="119">
        <v>108.77</v>
      </c>
      <c r="H384" s="119">
        <v>-28.57</v>
      </c>
      <c r="I384" s="119">
        <v>-5.88</v>
      </c>
      <c r="J384" s="119">
        <v>-53.75</v>
      </c>
      <c r="K384" s="119">
        <v>164.86</v>
      </c>
      <c r="L384" s="119">
        <v>3.06</v>
      </c>
      <c r="M384" s="119">
        <v>-44.55</v>
      </c>
      <c r="N384" s="119">
        <v>-16.07</v>
      </c>
      <c r="O384" s="119">
        <v>48.94</v>
      </c>
      <c r="P384" s="119">
        <v>8.57</v>
      </c>
      <c r="Q384" s="119">
        <v>13.16</v>
      </c>
      <c r="R384" s="119">
        <v>-56.98</v>
      </c>
      <c r="S384" s="119">
        <v>45.95</v>
      </c>
      <c r="T384" s="119">
        <v>-51.85</v>
      </c>
      <c r="U384" s="119">
        <v>107.69</v>
      </c>
      <c r="V384" s="119">
        <v>-33.33</v>
      </c>
      <c r="W384" s="119">
        <v>108.33</v>
      </c>
      <c r="X384" s="119">
        <v>-2.67</v>
      </c>
      <c r="Y384" s="119">
        <v>-45.21</v>
      </c>
      <c r="Z384" s="119">
        <v>27.5</v>
      </c>
      <c r="AA384" s="119">
        <v>-17.649999999999999</v>
      </c>
      <c r="AB384" s="119">
        <v>40.479999999999997</v>
      </c>
      <c r="AC384" s="119">
        <v>-28.81</v>
      </c>
      <c r="AD384" s="119">
        <v>61.9</v>
      </c>
      <c r="AE384" s="119">
        <v>19.12</v>
      </c>
      <c r="AF384" s="119">
        <v>-39.51</v>
      </c>
      <c r="AG384" s="119">
        <v>22.45</v>
      </c>
      <c r="AH384" s="119">
        <v>-6.67</v>
      </c>
      <c r="AI384" s="119">
        <v>-16.07</v>
      </c>
      <c r="AJ384" s="119">
        <v>44.68</v>
      </c>
      <c r="AK384" s="119">
        <v>-27.94</v>
      </c>
      <c r="AL384" s="119">
        <v>-51.02</v>
      </c>
      <c r="AM384" s="119">
        <v>37.5</v>
      </c>
      <c r="AN384" s="119">
        <v>-15.15</v>
      </c>
      <c r="AO384" s="119">
        <v>221.43</v>
      </c>
      <c r="AP384" s="119">
        <v>-3.33</v>
      </c>
      <c r="AQ384" s="119">
        <v>-12.64</v>
      </c>
      <c r="AR384" s="119">
        <v>-42.11</v>
      </c>
      <c r="AS384" s="119">
        <v>-18.18</v>
      </c>
      <c r="AT384" s="119">
        <v>44.44</v>
      </c>
      <c r="AU384" s="119">
        <v>-19.23</v>
      </c>
      <c r="AV384" s="119">
        <v>59.52</v>
      </c>
      <c r="AW384" s="119">
        <v>-17.91</v>
      </c>
      <c r="AX384" s="119">
        <v>10.91</v>
      </c>
      <c r="AY384" s="119">
        <v>1.64</v>
      </c>
      <c r="AZ384" s="119">
        <v>-1.61</v>
      </c>
      <c r="BA384" s="119">
        <v>80.33</v>
      </c>
      <c r="BB384" s="119">
        <v>-20.91</v>
      </c>
      <c r="BC384" s="119">
        <v>37.93</v>
      </c>
    </row>
    <row r="385" spans="1:55" ht="29.25" x14ac:dyDescent="0.45">
      <c r="A385" s="260">
        <v>66</v>
      </c>
      <c r="B385" s="173" t="s">
        <v>203</v>
      </c>
      <c r="C385" s="173"/>
      <c r="D385" s="118">
        <v>3050</v>
      </c>
      <c r="E385" s="120">
        <v>105.9</v>
      </c>
      <c r="F385" s="120">
        <v>-55.73</v>
      </c>
      <c r="G385" s="120">
        <v>-95.27</v>
      </c>
      <c r="H385" s="120">
        <v>47.37</v>
      </c>
      <c r="I385" s="120">
        <v>339.29</v>
      </c>
      <c r="J385" s="120">
        <v>-65.040000000000006</v>
      </c>
      <c r="K385" s="120">
        <v>72.09</v>
      </c>
      <c r="L385" s="120">
        <v>404.05</v>
      </c>
      <c r="M385" s="120">
        <v>-73.73</v>
      </c>
      <c r="N385" s="120">
        <v>-92.86</v>
      </c>
      <c r="O385" s="120">
        <v>185.71</v>
      </c>
      <c r="P385" s="120">
        <v>-75</v>
      </c>
      <c r="Q385" s="120">
        <v>160</v>
      </c>
      <c r="R385" s="120">
        <v>23.08</v>
      </c>
      <c r="S385" s="120">
        <v>-43.75</v>
      </c>
      <c r="T385" s="120">
        <v>-11.11</v>
      </c>
      <c r="U385" s="120">
        <v>25</v>
      </c>
      <c r="V385" s="120">
        <v>-40</v>
      </c>
      <c r="W385" s="120">
        <v>450</v>
      </c>
      <c r="X385" s="120">
        <v>-72.73</v>
      </c>
      <c r="Y385" s="120">
        <v>-44.44</v>
      </c>
      <c r="Z385" s="120">
        <v>160</v>
      </c>
      <c r="AA385" s="120">
        <v>7.69</v>
      </c>
      <c r="AB385" s="120">
        <v>50</v>
      </c>
      <c r="AC385" s="120">
        <v>-61.9</v>
      </c>
      <c r="AD385" s="120">
        <v>175</v>
      </c>
      <c r="AE385" s="120">
        <v>-50</v>
      </c>
      <c r="AF385" s="120">
        <v>0</v>
      </c>
      <c r="AG385" s="120">
        <v>-18.18</v>
      </c>
      <c r="AH385" s="120">
        <v>55.56</v>
      </c>
      <c r="AI385" s="120">
        <v>14.29</v>
      </c>
      <c r="AJ385" s="120">
        <v>137.5</v>
      </c>
      <c r="AK385" s="120">
        <v>10.53</v>
      </c>
      <c r="AL385" s="120">
        <v>-71.430000000000007</v>
      </c>
      <c r="AM385" s="120">
        <v>191.67</v>
      </c>
      <c r="AN385" s="120">
        <v>365.71</v>
      </c>
      <c r="AO385" s="120">
        <v>26.99</v>
      </c>
      <c r="AP385" s="120">
        <v>-7.25</v>
      </c>
      <c r="AQ385" s="120">
        <v>-8.85</v>
      </c>
      <c r="AR385" s="120">
        <v>-83.43</v>
      </c>
      <c r="AS385" s="120">
        <v>148.28</v>
      </c>
      <c r="AT385" s="120">
        <v>-63.89</v>
      </c>
      <c r="AU385" s="120">
        <v>42.31</v>
      </c>
      <c r="AV385" s="120">
        <v>-29.73</v>
      </c>
      <c r="AW385" s="120">
        <v>-3.85</v>
      </c>
      <c r="AX385" s="120">
        <v>104</v>
      </c>
      <c r="AY385" s="120">
        <v>-49.02</v>
      </c>
      <c r="AZ385" s="120">
        <v>-50</v>
      </c>
      <c r="BA385" s="120">
        <v>92.31</v>
      </c>
      <c r="BB385" s="120">
        <v>8</v>
      </c>
      <c r="BC385" s="120">
        <v>-37.04</v>
      </c>
    </row>
    <row r="386" spans="1:55" ht="54.75" x14ac:dyDescent="0.45">
      <c r="A386" s="261">
        <v>67</v>
      </c>
      <c r="B386" s="174" t="s">
        <v>204</v>
      </c>
      <c r="C386" s="174"/>
      <c r="D386" s="119">
        <v>59.38</v>
      </c>
      <c r="E386" s="119">
        <v>-11.76</v>
      </c>
      <c r="F386" s="119">
        <v>46.67</v>
      </c>
      <c r="G386" s="119">
        <v>42.42</v>
      </c>
      <c r="H386" s="119">
        <v>-58.51</v>
      </c>
      <c r="I386" s="119">
        <v>15.38</v>
      </c>
      <c r="J386" s="119">
        <v>-40</v>
      </c>
      <c r="K386" s="119">
        <v>314.81</v>
      </c>
      <c r="L386" s="119">
        <v>-42.86</v>
      </c>
      <c r="M386" s="119">
        <v>190.63</v>
      </c>
      <c r="N386" s="119">
        <v>-73.12</v>
      </c>
      <c r="O386" s="119">
        <v>-26</v>
      </c>
      <c r="P386" s="119">
        <v>-13.51</v>
      </c>
      <c r="Q386" s="119">
        <v>43.75</v>
      </c>
      <c r="R386" s="119">
        <v>17.39</v>
      </c>
      <c r="S386" s="119">
        <v>16.670000000000002</v>
      </c>
      <c r="T386" s="119">
        <v>-28.57</v>
      </c>
      <c r="U386" s="119">
        <v>33.33</v>
      </c>
      <c r="V386" s="119">
        <v>-5</v>
      </c>
      <c r="W386" s="119">
        <v>273.68</v>
      </c>
      <c r="X386" s="119">
        <v>-70.89</v>
      </c>
      <c r="Y386" s="119">
        <v>14.52</v>
      </c>
      <c r="Z386" s="119">
        <v>-30.99</v>
      </c>
      <c r="AA386" s="119">
        <v>-73.47</v>
      </c>
      <c r="AB386" s="119">
        <v>269.23</v>
      </c>
      <c r="AC386" s="119">
        <v>-41.67</v>
      </c>
      <c r="AD386" s="119">
        <v>75</v>
      </c>
      <c r="AE386" s="119">
        <v>-12.24</v>
      </c>
      <c r="AF386" s="119">
        <v>-18.600000000000001</v>
      </c>
      <c r="AG386" s="119">
        <v>48.57</v>
      </c>
      <c r="AH386" s="119">
        <v>-15.38</v>
      </c>
      <c r="AI386" s="119">
        <v>-13.64</v>
      </c>
      <c r="AJ386" s="119">
        <v>-50</v>
      </c>
      <c r="AK386" s="119">
        <v>5.26</v>
      </c>
      <c r="AL386" s="119">
        <v>35</v>
      </c>
      <c r="AM386" s="119">
        <v>11.11</v>
      </c>
      <c r="AN386" s="119">
        <v>70</v>
      </c>
      <c r="AO386" s="119">
        <v>5.88</v>
      </c>
      <c r="AP386" s="119">
        <v>-7.41</v>
      </c>
      <c r="AQ386" s="119">
        <v>-32</v>
      </c>
      <c r="AR386" s="119">
        <v>-50</v>
      </c>
      <c r="AS386" s="119">
        <v>170.59</v>
      </c>
      <c r="AT386" s="119">
        <v>-39.130000000000003</v>
      </c>
      <c r="AU386" s="119">
        <v>-21.43</v>
      </c>
      <c r="AV386" s="119">
        <v>168.18</v>
      </c>
      <c r="AW386" s="119">
        <v>-44.07</v>
      </c>
      <c r="AX386" s="119">
        <v>-15.15</v>
      </c>
      <c r="AY386" s="119">
        <v>-32.14</v>
      </c>
      <c r="AZ386" s="119">
        <v>126.32</v>
      </c>
      <c r="BA386" s="119">
        <v>72.09</v>
      </c>
      <c r="BB386" s="119">
        <v>0</v>
      </c>
      <c r="BC386" s="119">
        <v>-37.840000000000003</v>
      </c>
    </row>
    <row r="387" spans="1:55" x14ac:dyDescent="0.45">
      <c r="A387" s="260">
        <v>68</v>
      </c>
      <c r="B387" s="173" t="s">
        <v>205</v>
      </c>
      <c r="C387" s="173"/>
      <c r="D387" s="120">
        <v>-14.91</v>
      </c>
      <c r="E387" s="120">
        <v>43.93</v>
      </c>
      <c r="F387" s="120">
        <v>-29.52</v>
      </c>
      <c r="G387" s="120">
        <v>15.75</v>
      </c>
      <c r="H387" s="120">
        <v>-14.15</v>
      </c>
      <c r="I387" s="120">
        <v>-6.6</v>
      </c>
      <c r="J387" s="120">
        <v>-2.38</v>
      </c>
      <c r="K387" s="120">
        <v>82.39</v>
      </c>
      <c r="L387" s="120">
        <v>-12.29</v>
      </c>
      <c r="M387" s="120">
        <v>8.26</v>
      </c>
      <c r="N387" s="120">
        <v>1.87</v>
      </c>
      <c r="O387" s="120">
        <v>-42.82</v>
      </c>
      <c r="P387" s="120">
        <v>-2.93</v>
      </c>
      <c r="Q387" s="120">
        <v>53.79</v>
      </c>
      <c r="R387" s="120">
        <v>-52.52</v>
      </c>
      <c r="S387" s="120">
        <v>-10.7</v>
      </c>
      <c r="T387" s="120">
        <v>1.63</v>
      </c>
      <c r="U387" s="120">
        <v>56.07</v>
      </c>
      <c r="V387" s="120">
        <v>-52.06</v>
      </c>
      <c r="W387" s="120">
        <v>42</v>
      </c>
      <c r="X387" s="120">
        <v>93.45</v>
      </c>
      <c r="Y387" s="120">
        <v>-33.06</v>
      </c>
      <c r="Z387" s="120">
        <v>-26.87</v>
      </c>
      <c r="AA387" s="120">
        <v>31.41</v>
      </c>
      <c r="AB387" s="120">
        <v>-55.23</v>
      </c>
      <c r="AC387" s="120">
        <v>30.17</v>
      </c>
      <c r="AD387" s="120">
        <v>-22.36</v>
      </c>
      <c r="AE387" s="120">
        <v>70.150000000000006</v>
      </c>
      <c r="AF387" s="120">
        <v>93.07</v>
      </c>
      <c r="AG387" s="120">
        <v>-62.56</v>
      </c>
      <c r="AH387" s="120">
        <v>-4.49</v>
      </c>
      <c r="AI387" s="120">
        <v>33.799999999999997</v>
      </c>
      <c r="AJ387" s="120">
        <v>30.29</v>
      </c>
      <c r="AK387" s="120">
        <v>36.01</v>
      </c>
      <c r="AL387" s="120">
        <v>40.46</v>
      </c>
      <c r="AM387" s="120">
        <v>-1.76</v>
      </c>
      <c r="AN387" s="120">
        <v>-41.05</v>
      </c>
      <c r="AO387" s="120">
        <v>38.47</v>
      </c>
      <c r="AP387" s="120">
        <v>-48.1</v>
      </c>
      <c r="AQ387" s="120">
        <v>-2.93</v>
      </c>
      <c r="AR387" s="120">
        <v>-0.76</v>
      </c>
      <c r="AS387" s="120">
        <v>59.37</v>
      </c>
      <c r="AT387" s="120">
        <v>-37.31</v>
      </c>
      <c r="AU387" s="120">
        <v>134.94999999999999</v>
      </c>
      <c r="AV387" s="120">
        <v>-46.66</v>
      </c>
      <c r="AW387" s="120">
        <v>-3.8</v>
      </c>
      <c r="AX387" s="120">
        <v>5.61</v>
      </c>
      <c r="AY387" s="120">
        <v>-19.52</v>
      </c>
      <c r="AZ387" s="120">
        <v>87.73</v>
      </c>
      <c r="BA387" s="120">
        <v>-6.34</v>
      </c>
      <c r="BB387" s="120">
        <v>-30.07</v>
      </c>
      <c r="BC387" s="120">
        <v>54.2</v>
      </c>
    </row>
    <row r="388" spans="1:55" ht="42" x14ac:dyDescent="0.45">
      <c r="A388" s="261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</row>
    <row r="389" spans="1:55" ht="29.25" x14ac:dyDescent="0.45">
      <c r="A389" s="260">
        <v>70</v>
      </c>
      <c r="B389" s="173" t="s">
        <v>98</v>
      </c>
      <c r="C389" s="173"/>
      <c r="D389" s="120">
        <v>-18.03</v>
      </c>
      <c r="E389" s="120">
        <v>32.549999999999997</v>
      </c>
      <c r="F389" s="120">
        <v>-22.43</v>
      </c>
      <c r="G389" s="120">
        <v>10.61</v>
      </c>
      <c r="H389" s="120">
        <v>-3.77</v>
      </c>
      <c r="I389" s="120">
        <v>6.8</v>
      </c>
      <c r="J389" s="120">
        <v>-10.19</v>
      </c>
      <c r="K389" s="120">
        <v>17.920000000000002</v>
      </c>
      <c r="L389" s="120">
        <v>-15.68</v>
      </c>
      <c r="M389" s="120">
        <v>-35.71</v>
      </c>
      <c r="N389" s="120">
        <v>62.21</v>
      </c>
      <c r="O389" s="120">
        <v>-5.86</v>
      </c>
      <c r="P389" s="120">
        <v>-5.0599999999999996</v>
      </c>
      <c r="Q389" s="120">
        <v>62</v>
      </c>
      <c r="R389" s="120">
        <v>-45.18</v>
      </c>
      <c r="S389" s="120">
        <v>16.36</v>
      </c>
      <c r="T389" s="120">
        <v>-15.76</v>
      </c>
      <c r="U389" s="120">
        <v>36.81</v>
      </c>
      <c r="V389" s="120">
        <v>-37.590000000000003</v>
      </c>
      <c r="W389" s="120">
        <v>58.15</v>
      </c>
      <c r="X389" s="120">
        <v>-12.65</v>
      </c>
      <c r="Y389" s="120">
        <v>-9.43</v>
      </c>
      <c r="Z389" s="120">
        <v>48.91</v>
      </c>
      <c r="AA389" s="120">
        <v>17.97</v>
      </c>
      <c r="AB389" s="120">
        <v>-7.23</v>
      </c>
      <c r="AC389" s="120">
        <v>1.59</v>
      </c>
      <c r="AD389" s="120">
        <v>-9.32</v>
      </c>
      <c r="AE389" s="120">
        <v>13.26</v>
      </c>
      <c r="AF389" s="120">
        <v>-4.76</v>
      </c>
      <c r="AG389" s="120">
        <v>23.44</v>
      </c>
      <c r="AH389" s="120">
        <v>-10.42</v>
      </c>
      <c r="AI389" s="120">
        <v>3.25</v>
      </c>
      <c r="AJ389" s="120">
        <v>-10.93</v>
      </c>
      <c r="AK389" s="120">
        <v>-14.29</v>
      </c>
      <c r="AL389" s="120">
        <v>18.27</v>
      </c>
      <c r="AM389" s="120">
        <v>4.6100000000000003</v>
      </c>
      <c r="AN389" s="120">
        <v>-12.89</v>
      </c>
      <c r="AO389" s="120">
        <v>36.4</v>
      </c>
      <c r="AP389" s="120">
        <v>-27.04</v>
      </c>
      <c r="AQ389" s="120">
        <v>30.27</v>
      </c>
      <c r="AR389" s="120">
        <v>-20.81</v>
      </c>
      <c r="AS389" s="120">
        <v>37.76</v>
      </c>
      <c r="AT389" s="120">
        <v>-1.72</v>
      </c>
      <c r="AU389" s="120">
        <v>13.73</v>
      </c>
      <c r="AV389" s="120">
        <v>-5.98</v>
      </c>
      <c r="AW389" s="120">
        <v>-35.81</v>
      </c>
      <c r="AX389" s="120">
        <v>42.14</v>
      </c>
      <c r="AY389" s="120">
        <v>10.26</v>
      </c>
      <c r="AZ389" s="120">
        <v>-3.63</v>
      </c>
      <c r="BA389" s="120">
        <v>3.28</v>
      </c>
      <c r="BB389" s="120">
        <v>-0.28999999999999998</v>
      </c>
      <c r="BC389" s="120">
        <v>-1.93</v>
      </c>
    </row>
    <row r="390" spans="1:55" ht="29.25" x14ac:dyDescent="0.45">
      <c r="A390" s="261">
        <v>71</v>
      </c>
      <c r="B390" s="174" t="s">
        <v>207</v>
      </c>
      <c r="C390" s="174"/>
      <c r="D390" s="119">
        <v>83.33</v>
      </c>
      <c r="E390" s="119">
        <v>-72.73</v>
      </c>
      <c r="F390" s="121">
        <v>1100</v>
      </c>
      <c r="G390" s="119">
        <v>-61.11</v>
      </c>
      <c r="H390" s="119">
        <v>364.29</v>
      </c>
      <c r="I390" s="119">
        <v>-41.54</v>
      </c>
      <c r="J390" s="119">
        <v>-86.84</v>
      </c>
      <c r="K390" s="119">
        <v>20</v>
      </c>
      <c r="L390" s="119">
        <v>766.67</v>
      </c>
      <c r="M390" s="119">
        <v>-86.54</v>
      </c>
      <c r="N390" s="119">
        <v>757.14</v>
      </c>
      <c r="O390" s="119">
        <v>-85</v>
      </c>
      <c r="P390" s="119">
        <v>-55.56</v>
      </c>
      <c r="Q390" s="121">
        <v>2275</v>
      </c>
      <c r="R390" s="119">
        <v>-76.84</v>
      </c>
      <c r="S390" s="119">
        <v>190.91</v>
      </c>
      <c r="T390" s="119">
        <v>64.06</v>
      </c>
      <c r="U390" s="119">
        <v>-80.95</v>
      </c>
      <c r="V390" s="119">
        <v>105</v>
      </c>
      <c r="W390" s="119">
        <v>9.76</v>
      </c>
      <c r="X390" s="119">
        <v>106.67</v>
      </c>
      <c r="Y390" s="119">
        <v>-46.24</v>
      </c>
      <c r="Z390" s="119">
        <v>12</v>
      </c>
      <c r="AA390" s="119">
        <v>82.14</v>
      </c>
      <c r="AB390" s="119">
        <v>-55.88</v>
      </c>
      <c r="AC390" s="119">
        <v>2.2200000000000002</v>
      </c>
      <c r="AD390" s="119">
        <v>-69.569999999999993</v>
      </c>
      <c r="AE390" s="119">
        <v>885.71</v>
      </c>
      <c r="AF390" s="119">
        <v>-44.93</v>
      </c>
      <c r="AG390" s="119">
        <v>88.16</v>
      </c>
      <c r="AH390" s="119">
        <v>-34.270000000000003</v>
      </c>
      <c r="AI390" s="119">
        <v>-73.400000000000006</v>
      </c>
      <c r="AJ390" s="119">
        <v>-84</v>
      </c>
      <c r="AK390" s="119">
        <v>50</v>
      </c>
      <c r="AL390" s="119">
        <v>-33.33</v>
      </c>
      <c r="AM390" s="117"/>
      <c r="AN390" s="117"/>
      <c r="AO390" s="119">
        <v>66.67</v>
      </c>
      <c r="AP390" s="119">
        <v>340</v>
      </c>
      <c r="AQ390" s="119">
        <v>-86.36</v>
      </c>
      <c r="AR390" s="119">
        <v>66.67</v>
      </c>
      <c r="AS390" s="119">
        <v>20</v>
      </c>
      <c r="AT390" s="119">
        <v>16.670000000000002</v>
      </c>
      <c r="AU390" s="119">
        <v>-28.57</v>
      </c>
      <c r="AV390" s="119">
        <v>20</v>
      </c>
      <c r="AW390" s="119">
        <v>0</v>
      </c>
      <c r="AX390" s="119">
        <v>-50</v>
      </c>
      <c r="AY390" s="119">
        <v>233.33</v>
      </c>
      <c r="AZ390" s="119">
        <v>-70</v>
      </c>
      <c r="BA390" s="119">
        <v>366.67</v>
      </c>
      <c r="BB390" s="119">
        <v>-64.290000000000006</v>
      </c>
      <c r="BC390" s="119">
        <v>100</v>
      </c>
    </row>
    <row r="391" spans="1:55" ht="29.25" x14ac:dyDescent="0.45">
      <c r="A391" s="260">
        <v>72</v>
      </c>
      <c r="B391" s="173" t="s">
        <v>104</v>
      </c>
      <c r="C391" s="173"/>
      <c r="D391" s="120">
        <v>1.27</v>
      </c>
      <c r="E391" s="120">
        <v>6.08</v>
      </c>
      <c r="F391" s="120">
        <v>-18.02</v>
      </c>
      <c r="G391" s="120">
        <v>18.43</v>
      </c>
      <c r="H391" s="120">
        <v>19.62</v>
      </c>
      <c r="I391" s="120">
        <v>-15.04</v>
      </c>
      <c r="J391" s="120">
        <v>10.85</v>
      </c>
      <c r="K391" s="120">
        <v>-19.29</v>
      </c>
      <c r="L391" s="120">
        <v>2.78</v>
      </c>
      <c r="M391" s="120">
        <v>-8.86</v>
      </c>
      <c r="N391" s="120">
        <v>13.56</v>
      </c>
      <c r="O391" s="120">
        <v>-0.16</v>
      </c>
      <c r="P391" s="120">
        <v>-6.17</v>
      </c>
      <c r="Q391" s="120">
        <v>61.29</v>
      </c>
      <c r="R391" s="120">
        <v>-46.84</v>
      </c>
      <c r="S391" s="120">
        <v>70.260000000000005</v>
      </c>
      <c r="T391" s="120">
        <v>-31.7</v>
      </c>
      <c r="U391" s="120">
        <v>16.52</v>
      </c>
      <c r="V391" s="120">
        <v>-5.16</v>
      </c>
      <c r="W391" s="120">
        <v>19.7</v>
      </c>
      <c r="X391" s="120">
        <v>-17.48</v>
      </c>
      <c r="Y391" s="120">
        <v>-9.3000000000000007</v>
      </c>
      <c r="Z391" s="120">
        <v>-13.03</v>
      </c>
      <c r="AA391" s="120">
        <v>17.690000000000001</v>
      </c>
      <c r="AB391" s="120">
        <v>-5.13</v>
      </c>
      <c r="AC391" s="120">
        <v>20.64</v>
      </c>
      <c r="AD391" s="120">
        <v>-2.52</v>
      </c>
      <c r="AE391" s="120">
        <v>-14.51</v>
      </c>
      <c r="AF391" s="120">
        <v>7.79</v>
      </c>
      <c r="AG391" s="120">
        <v>-2.35</v>
      </c>
      <c r="AH391" s="120">
        <v>34.94</v>
      </c>
      <c r="AI391" s="120">
        <v>-0.04</v>
      </c>
      <c r="AJ391" s="120">
        <v>-37.47</v>
      </c>
      <c r="AK391" s="120">
        <v>50</v>
      </c>
      <c r="AL391" s="120">
        <v>-34.83</v>
      </c>
      <c r="AM391" s="120">
        <v>-5.78</v>
      </c>
      <c r="AN391" s="120">
        <v>13.74</v>
      </c>
      <c r="AO391" s="120">
        <v>70.58</v>
      </c>
      <c r="AP391" s="120">
        <v>-36.119999999999997</v>
      </c>
      <c r="AQ391" s="120">
        <v>41.84</v>
      </c>
      <c r="AR391" s="120">
        <v>-16.39</v>
      </c>
      <c r="AS391" s="120">
        <v>-24.12</v>
      </c>
      <c r="AT391" s="120">
        <v>17.809999999999999</v>
      </c>
      <c r="AU391" s="120">
        <v>27.49</v>
      </c>
      <c r="AV391" s="120">
        <v>-27.87</v>
      </c>
      <c r="AW391" s="120">
        <v>22.74</v>
      </c>
      <c r="AX391" s="120">
        <v>-19.87</v>
      </c>
      <c r="AY391" s="120">
        <v>26.72</v>
      </c>
      <c r="AZ391" s="120">
        <v>37.22</v>
      </c>
      <c r="BA391" s="120">
        <v>-21.69</v>
      </c>
      <c r="BB391" s="120">
        <v>-6.48</v>
      </c>
      <c r="BC391" s="120">
        <v>43.88</v>
      </c>
    </row>
    <row r="392" spans="1:55" ht="29.25" x14ac:dyDescent="0.45">
      <c r="A392" s="261">
        <v>73</v>
      </c>
      <c r="B392" s="174" t="s">
        <v>77</v>
      </c>
      <c r="C392" s="174"/>
      <c r="D392" s="119">
        <v>26.36</v>
      </c>
      <c r="E392" s="119">
        <v>-15.72</v>
      </c>
      <c r="F392" s="119">
        <v>-13.17</v>
      </c>
      <c r="G392" s="119">
        <v>12.83</v>
      </c>
      <c r="H392" s="119">
        <v>17.97</v>
      </c>
      <c r="I392" s="119">
        <v>-8.77</v>
      </c>
      <c r="J392" s="119">
        <v>11.46</v>
      </c>
      <c r="K392" s="119">
        <v>3.39</v>
      </c>
      <c r="L392" s="119">
        <v>10.31</v>
      </c>
      <c r="M392" s="119">
        <v>-2.75</v>
      </c>
      <c r="N392" s="119">
        <v>-7.23</v>
      </c>
      <c r="O392" s="119">
        <v>-19.37</v>
      </c>
      <c r="P392" s="119">
        <v>28.65</v>
      </c>
      <c r="Q392" s="119">
        <v>-4.9800000000000004</v>
      </c>
      <c r="R392" s="119">
        <v>-4.57</v>
      </c>
      <c r="S392" s="119">
        <v>3.79</v>
      </c>
      <c r="T392" s="119">
        <v>-18.440000000000001</v>
      </c>
      <c r="U392" s="119">
        <v>32.71</v>
      </c>
      <c r="V392" s="119">
        <v>-10.17</v>
      </c>
      <c r="W392" s="119">
        <v>14.22</v>
      </c>
      <c r="X392" s="119">
        <v>0.87</v>
      </c>
      <c r="Y392" s="119">
        <v>-11.37</v>
      </c>
      <c r="Z392" s="119">
        <v>-0.03</v>
      </c>
      <c r="AA392" s="119">
        <v>-5.13</v>
      </c>
      <c r="AB392" s="119">
        <v>16.02</v>
      </c>
      <c r="AC392" s="119">
        <v>-2.76</v>
      </c>
      <c r="AD392" s="119">
        <v>-27.7</v>
      </c>
      <c r="AE392" s="119">
        <v>46.41</v>
      </c>
      <c r="AF392" s="119">
        <v>13.25</v>
      </c>
      <c r="AG392" s="119">
        <v>-8.7799999999999994</v>
      </c>
      <c r="AH392" s="119">
        <v>3.16</v>
      </c>
      <c r="AI392" s="119">
        <v>-4.8</v>
      </c>
      <c r="AJ392" s="119">
        <v>-13.85</v>
      </c>
      <c r="AK392" s="119">
        <v>-0.38</v>
      </c>
      <c r="AL392" s="119">
        <v>-9.82</v>
      </c>
      <c r="AM392" s="119">
        <v>3.74</v>
      </c>
      <c r="AN392" s="119">
        <v>4.1399999999999997</v>
      </c>
      <c r="AO392" s="119">
        <v>18.7</v>
      </c>
      <c r="AP392" s="119">
        <v>-28.68</v>
      </c>
      <c r="AQ392" s="119">
        <v>31.43</v>
      </c>
      <c r="AR392" s="119">
        <v>7.99</v>
      </c>
      <c r="AS392" s="119">
        <v>-12.83</v>
      </c>
      <c r="AT392" s="119">
        <v>15.5</v>
      </c>
      <c r="AU392" s="119">
        <v>16.420000000000002</v>
      </c>
      <c r="AV392" s="119">
        <v>-14.53</v>
      </c>
      <c r="AW392" s="119">
        <v>8.8000000000000007</v>
      </c>
      <c r="AX392" s="119">
        <v>-25.09</v>
      </c>
      <c r="AY392" s="119">
        <v>15.58</v>
      </c>
      <c r="AZ392" s="119">
        <v>4.7699999999999996</v>
      </c>
      <c r="BA392" s="119">
        <v>7.61</v>
      </c>
      <c r="BB392" s="119">
        <v>-23.04</v>
      </c>
      <c r="BC392" s="119">
        <v>39.11</v>
      </c>
    </row>
    <row r="393" spans="1:55" ht="29.25" x14ac:dyDescent="0.45">
      <c r="A393" s="260">
        <v>74</v>
      </c>
      <c r="B393" s="173" t="s">
        <v>208</v>
      </c>
      <c r="C393" s="173"/>
      <c r="D393" s="120">
        <v>-64.41</v>
      </c>
      <c r="E393" s="120">
        <v>-23.81</v>
      </c>
      <c r="F393" s="120">
        <v>362.5</v>
      </c>
      <c r="G393" s="120">
        <v>-60.81</v>
      </c>
      <c r="H393" s="120">
        <v>82.76</v>
      </c>
      <c r="I393" s="120">
        <v>52.83</v>
      </c>
      <c r="J393" s="120">
        <v>-55.56</v>
      </c>
      <c r="K393" s="120">
        <v>108.33</v>
      </c>
      <c r="L393" s="120">
        <v>-81.33</v>
      </c>
      <c r="M393" s="120">
        <v>0</v>
      </c>
      <c r="N393" s="120">
        <v>-14.29</v>
      </c>
      <c r="O393" s="120">
        <v>116.67</v>
      </c>
      <c r="P393" s="120">
        <v>53.85</v>
      </c>
      <c r="Q393" s="120">
        <v>-17.5</v>
      </c>
      <c r="R393" s="120">
        <v>-30.3</v>
      </c>
      <c r="S393" s="120">
        <v>95.65</v>
      </c>
      <c r="T393" s="120">
        <v>-24.44</v>
      </c>
      <c r="U393" s="120">
        <v>47.06</v>
      </c>
      <c r="V393" s="120">
        <v>-28</v>
      </c>
      <c r="W393" s="120">
        <v>22.22</v>
      </c>
      <c r="X393" s="120">
        <v>0</v>
      </c>
      <c r="Y393" s="120">
        <v>-40.909999999999997</v>
      </c>
      <c r="Z393" s="120">
        <v>61.54</v>
      </c>
      <c r="AA393" s="120">
        <v>-30.95</v>
      </c>
      <c r="AB393" s="120">
        <v>106.9</v>
      </c>
      <c r="AC393" s="120">
        <v>-6.67</v>
      </c>
      <c r="AD393" s="120">
        <v>-85.71</v>
      </c>
      <c r="AE393" s="118">
        <v>1075</v>
      </c>
      <c r="AF393" s="120">
        <v>-35.11</v>
      </c>
      <c r="AG393" s="120">
        <v>-13.11</v>
      </c>
      <c r="AH393" s="120">
        <v>9.43</v>
      </c>
      <c r="AI393" s="120">
        <v>-20.69</v>
      </c>
      <c r="AJ393" s="120">
        <v>-36.96</v>
      </c>
      <c r="AK393" s="120">
        <v>55.17</v>
      </c>
      <c r="AL393" s="120">
        <v>-24.44</v>
      </c>
      <c r="AM393" s="120">
        <v>-17.649999999999999</v>
      </c>
      <c r="AN393" s="120">
        <v>-60.71</v>
      </c>
      <c r="AO393" s="120">
        <v>709.09</v>
      </c>
      <c r="AP393" s="120">
        <v>-85.39</v>
      </c>
      <c r="AQ393" s="120">
        <v>515.38</v>
      </c>
      <c r="AR393" s="120">
        <v>-53.75</v>
      </c>
      <c r="AS393" s="120">
        <v>-48.65</v>
      </c>
      <c r="AT393" s="120">
        <v>178.95</v>
      </c>
      <c r="AU393" s="120">
        <v>-30.19</v>
      </c>
      <c r="AV393" s="120">
        <v>5.41</v>
      </c>
      <c r="AW393" s="120">
        <v>25.64</v>
      </c>
      <c r="AX393" s="120">
        <v>48.98</v>
      </c>
      <c r="AY393" s="120">
        <v>-83.56</v>
      </c>
      <c r="AZ393" s="120">
        <v>441.67</v>
      </c>
      <c r="BA393" s="120">
        <v>-27.69</v>
      </c>
      <c r="BB393" s="120">
        <v>-59.57</v>
      </c>
      <c r="BC393" s="120">
        <v>121.05</v>
      </c>
    </row>
    <row r="394" spans="1:55" ht="29.25" x14ac:dyDescent="0.45">
      <c r="A394" s="261">
        <v>75</v>
      </c>
      <c r="B394" s="174" t="s">
        <v>425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  <c r="AY394" s="117"/>
      <c r="AZ394" s="119">
        <v>-100</v>
      </c>
      <c r="BA394" s="117"/>
      <c r="BB394" s="117"/>
      <c r="BC394" s="117"/>
    </row>
    <row r="395" spans="1:55" ht="29.25" x14ac:dyDescent="0.45">
      <c r="A395" s="260">
        <v>76</v>
      </c>
      <c r="B395" s="173" t="s">
        <v>209</v>
      </c>
      <c r="C395" s="173"/>
      <c r="D395" s="120">
        <v>80.52</v>
      </c>
      <c r="E395" s="120">
        <v>2.16</v>
      </c>
      <c r="F395" s="120">
        <v>-8.8000000000000007</v>
      </c>
      <c r="G395" s="120">
        <v>-21.24</v>
      </c>
      <c r="H395" s="120">
        <v>66.180000000000007</v>
      </c>
      <c r="I395" s="120">
        <v>-90.86</v>
      </c>
      <c r="J395" s="120">
        <v>200</v>
      </c>
      <c r="K395" s="120">
        <v>53.76</v>
      </c>
      <c r="L395" s="120">
        <v>21.68</v>
      </c>
      <c r="M395" s="120">
        <v>-5.17</v>
      </c>
      <c r="N395" s="120">
        <v>65.45</v>
      </c>
      <c r="O395" s="120">
        <v>-30.77</v>
      </c>
      <c r="P395" s="120">
        <v>-27.51</v>
      </c>
      <c r="Q395" s="120">
        <v>-8.76</v>
      </c>
      <c r="R395" s="120">
        <v>0</v>
      </c>
      <c r="S395" s="120">
        <v>16.8</v>
      </c>
      <c r="T395" s="120">
        <v>-34.93</v>
      </c>
      <c r="U395" s="120">
        <v>-23.16</v>
      </c>
      <c r="V395" s="120">
        <v>-21.92</v>
      </c>
      <c r="W395" s="120">
        <v>29.82</v>
      </c>
      <c r="X395" s="120">
        <v>137.84</v>
      </c>
      <c r="Y395" s="120">
        <v>-30.11</v>
      </c>
      <c r="Z395" s="120">
        <v>-77.239999999999995</v>
      </c>
      <c r="AA395" s="120">
        <v>-75</v>
      </c>
      <c r="AB395" s="120">
        <v>300</v>
      </c>
      <c r="AC395" s="120">
        <v>-42.86</v>
      </c>
      <c r="AD395" s="120">
        <v>37.5</v>
      </c>
      <c r="AE395" s="120">
        <v>4.55</v>
      </c>
      <c r="AF395" s="120">
        <v>21.74</v>
      </c>
      <c r="AG395" s="120">
        <v>21.43</v>
      </c>
      <c r="AH395" s="120">
        <v>573.53</v>
      </c>
      <c r="AI395" s="120">
        <v>10.92</v>
      </c>
      <c r="AJ395" s="120">
        <v>-79.13</v>
      </c>
      <c r="AK395" s="120">
        <v>69.81</v>
      </c>
      <c r="AL395" s="120">
        <v>-81.11</v>
      </c>
      <c r="AM395" s="120">
        <v>729.41</v>
      </c>
      <c r="AN395" s="120">
        <v>-82.98</v>
      </c>
      <c r="AO395" s="120">
        <v>475</v>
      </c>
      <c r="AP395" s="120">
        <v>-59.42</v>
      </c>
      <c r="AQ395" s="120">
        <v>-26.79</v>
      </c>
      <c r="AR395" s="120">
        <v>60.98</v>
      </c>
      <c r="AS395" s="120">
        <v>43.94</v>
      </c>
      <c r="AT395" s="120">
        <v>-61.05</v>
      </c>
      <c r="AU395" s="120">
        <v>259.45999999999998</v>
      </c>
      <c r="AV395" s="120">
        <v>-81.95</v>
      </c>
      <c r="AW395" s="120">
        <v>-58.33</v>
      </c>
      <c r="AX395" s="120">
        <v>40</v>
      </c>
      <c r="AY395" s="120">
        <v>142.86000000000001</v>
      </c>
      <c r="AZ395" s="120">
        <v>70.59</v>
      </c>
      <c r="BA395" s="120">
        <v>1.72</v>
      </c>
      <c r="BB395" s="120">
        <v>161.02000000000001</v>
      </c>
      <c r="BC395" s="120">
        <v>-0.65</v>
      </c>
    </row>
    <row r="396" spans="1:55" ht="54.75" x14ac:dyDescent="0.45">
      <c r="A396" s="261">
        <v>77</v>
      </c>
      <c r="B396" s="174" t="s">
        <v>210</v>
      </c>
      <c r="C396" s="174"/>
      <c r="D396" s="119">
        <v>-56.1</v>
      </c>
      <c r="E396" s="119">
        <v>100</v>
      </c>
      <c r="F396" s="119">
        <v>-2.78</v>
      </c>
      <c r="G396" s="119">
        <v>5.71</v>
      </c>
      <c r="H396" s="119">
        <v>216.22</v>
      </c>
      <c r="I396" s="119">
        <v>-67.52</v>
      </c>
      <c r="J396" s="119">
        <v>128.94999999999999</v>
      </c>
      <c r="K396" s="119">
        <v>11.49</v>
      </c>
      <c r="L396" s="119">
        <v>-50.52</v>
      </c>
      <c r="M396" s="119">
        <v>31.25</v>
      </c>
      <c r="N396" s="119">
        <v>-60.32</v>
      </c>
      <c r="O396" s="119">
        <v>8</v>
      </c>
      <c r="P396" s="119">
        <v>62.96</v>
      </c>
      <c r="Q396" s="119">
        <v>13.64</v>
      </c>
      <c r="R396" s="119">
        <v>-18</v>
      </c>
      <c r="S396" s="119">
        <v>7.32</v>
      </c>
      <c r="T396" s="119">
        <v>15.91</v>
      </c>
      <c r="U396" s="119">
        <v>-7.84</v>
      </c>
      <c r="V396" s="119">
        <v>-4.26</v>
      </c>
      <c r="W396" s="119">
        <v>-48.89</v>
      </c>
      <c r="X396" s="119">
        <v>-17.39</v>
      </c>
      <c r="Y396" s="119">
        <v>242.11</v>
      </c>
      <c r="Z396" s="119">
        <v>-33.85</v>
      </c>
      <c r="AA396" s="119">
        <v>16.28</v>
      </c>
      <c r="AB396" s="119">
        <v>-34</v>
      </c>
      <c r="AC396" s="119">
        <v>66.67</v>
      </c>
      <c r="AD396" s="119">
        <v>-16.36</v>
      </c>
      <c r="AE396" s="119">
        <v>82.61</v>
      </c>
      <c r="AF396" s="119">
        <v>-45.24</v>
      </c>
      <c r="AG396" s="119">
        <v>36.96</v>
      </c>
      <c r="AH396" s="119">
        <v>-20.63</v>
      </c>
      <c r="AI396" s="119">
        <v>-26</v>
      </c>
      <c r="AJ396" s="119">
        <v>21.62</v>
      </c>
      <c r="AK396" s="119">
        <v>-48.89</v>
      </c>
      <c r="AL396" s="119">
        <v>104.35</v>
      </c>
      <c r="AM396" s="119">
        <v>-25.53</v>
      </c>
      <c r="AN396" s="119">
        <v>51.43</v>
      </c>
      <c r="AO396" s="119">
        <v>41.51</v>
      </c>
      <c r="AP396" s="119">
        <v>-45.33</v>
      </c>
      <c r="AQ396" s="119">
        <v>-14.63</v>
      </c>
      <c r="AR396" s="119">
        <v>14.29</v>
      </c>
      <c r="AS396" s="119">
        <v>-87.5</v>
      </c>
      <c r="AT396" s="119">
        <v>760</v>
      </c>
      <c r="AU396" s="119">
        <v>-23.26</v>
      </c>
      <c r="AV396" s="119">
        <v>60.61</v>
      </c>
      <c r="AW396" s="119">
        <v>5.66</v>
      </c>
      <c r="AX396" s="119">
        <v>-21.43</v>
      </c>
      <c r="AY396" s="119">
        <v>50</v>
      </c>
      <c r="AZ396" s="119">
        <v>-53.03</v>
      </c>
      <c r="BA396" s="119">
        <v>100</v>
      </c>
      <c r="BB396" s="119">
        <v>-8.06</v>
      </c>
      <c r="BC396" s="119">
        <v>-1.75</v>
      </c>
    </row>
    <row r="397" spans="1:55" ht="29.25" x14ac:dyDescent="0.45">
      <c r="A397" s="260">
        <v>78</v>
      </c>
      <c r="B397" s="173" t="s">
        <v>211</v>
      </c>
      <c r="C397" s="173"/>
      <c r="D397" s="120">
        <v>-10.47</v>
      </c>
      <c r="E397" s="120">
        <v>50.65</v>
      </c>
      <c r="F397" s="120">
        <v>-25.86</v>
      </c>
      <c r="G397" s="120">
        <v>27.91</v>
      </c>
      <c r="H397" s="120">
        <v>-41.82</v>
      </c>
      <c r="I397" s="120">
        <v>115.63</v>
      </c>
      <c r="J397" s="120">
        <v>-39.130000000000003</v>
      </c>
      <c r="K397" s="120">
        <v>116.67</v>
      </c>
      <c r="L397" s="120">
        <v>-21.43</v>
      </c>
      <c r="M397" s="120">
        <v>-46.15</v>
      </c>
      <c r="N397" s="120">
        <v>102.6</v>
      </c>
      <c r="O397" s="120">
        <v>-50</v>
      </c>
      <c r="P397" s="120">
        <v>46.15</v>
      </c>
      <c r="Q397" s="120">
        <v>11.4</v>
      </c>
      <c r="R397" s="120">
        <v>28.35</v>
      </c>
      <c r="S397" s="120">
        <v>-16.559999999999999</v>
      </c>
      <c r="T397" s="120">
        <v>-44.12</v>
      </c>
      <c r="U397" s="120">
        <v>76.319999999999993</v>
      </c>
      <c r="V397" s="120">
        <v>0</v>
      </c>
      <c r="W397" s="120">
        <v>-8.2100000000000009</v>
      </c>
      <c r="X397" s="120">
        <v>-22.76</v>
      </c>
      <c r="Y397" s="120">
        <v>13.68</v>
      </c>
      <c r="Z397" s="120">
        <v>-46.3</v>
      </c>
      <c r="AA397" s="120">
        <v>63.79</v>
      </c>
      <c r="AB397" s="120">
        <v>58.95</v>
      </c>
      <c r="AC397" s="120">
        <v>-33.11</v>
      </c>
      <c r="AD397" s="120">
        <v>-41.58</v>
      </c>
      <c r="AE397" s="120">
        <v>125.42</v>
      </c>
      <c r="AF397" s="120">
        <v>93.23</v>
      </c>
      <c r="AG397" s="120">
        <v>-71.209999999999994</v>
      </c>
      <c r="AH397" s="120">
        <v>152.69999999999999</v>
      </c>
      <c r="AI397" s="120">
        <v>-36.9</v>
      </c>
      <c r="AJ397" s="120">
        <v>-1.69</v>
      </c>
      <c r="AK397" s="120">
        <v>87.93</v>
      </c>
      <c r="AL397" s="120">
        <v>-44.5</v>
      </c>
      <c r="AM397" s="120">
        <v>-4.13</v>
      </c>
      <c r="AN397" s="120">
        <v>88.79</v>
      </c>
      <c r="AO397" s="120">
        <v>-39.270000000000003</v>
      </c>
      <c r="AP397" s="120">
        <v>-22.56</v>
      </c>
      <c r="AQ397" s="120">
        <v>66.02</v>
      </c>
      <c r="AR397" s="120">
        <v>-40.94</v>
      </c>
      <c r="AS397" s="120">
        <v>97.03</v>
      </c>
      <c r="AT397" s="120">
        <v>21.11</v>
      </c>
      <c r="AU397" s="120">
        <v>-22.82</v>
      </c>
      <c r="AV397" s="120">
        <v>19.350000000000001</v>
      </c>
      <c r="AW397" s="120">
        <v>-6.76</v>
      </c>
      <c r="AX397" s="120">
        <v>-11.59</v>
      </c>
      <c r="AY397" s="120">
        <v>61.75</v>
      </c>
      <c r="AZ397" s="120">
        <v>-56.76</v>
      </c>
      <c r="BA397" s="120">
        <v>64.84</v>
      </c>
      <c r="BB397" s="120">
        <v>-46.92</v>
      </c>
      <c r="BC397" s="120">
        <v>46.43</v>
      </c>
    </row>
    <row r="398" spans="1:55" ht="29.25" x14ac:dyDescent="0.45">
      <c r="A398" s="261">
        <v>79</v>
      </c>
      <c r="B398" s="174" t="s">
        <v>90</v>
      </c>
      <c r="C398" s="174"/>
      <c r="D398" s="119">
        <v>16.87</v>
      </c>
      <c r="E398" s="119">
        <v>2.96</v>
      </c>
      <c r="F398" s="119">
        <v>-16.920000000000002</v>
      </c>
      <c r="G398" s="119">
        <v>17.39</v>
      </c>
      <c r="H398" s="119">
        <v>3.79</v>
      </c>
      <c r="I398" s="119">
        <v>-15.34</v>
      </c>
      <c r="J398" s="119">
        <v>-3.12</v>
      </c>
      <c r="K398" s="119">
        <v>2.68</v>
      </c>
      <c r="L398" s="119">
        <v>-6.89</v>
      </c>
      <c r="M398" s="119">
        <v>19.75</v>
      </c>
      <c r="N398" s="119">
        <v>0</v>
      </c>
      <c r="O398" s="119">
        <v>-20.79</v>
      </c>
      <c r="P398" s="119">
        <v>19.670000000000002</v>
      </c>
      <c r="Q398" s="119">
        <v>1.03</v>
      </c>
      <c r="R398" s="119">
        <v>3.56</v>
      </c>
      <c r="S398" s="119">
        <v>4.1900000000000004</v>
      </c>
      <c r="T398" s="119">
        <v>-12.14</v>
      </c>
      <c r="U398" s="119">
        <v>39.04</v>
      </c>
      <c r="V398" s="119">
        <v>-36.549999999999997</v>
      </c>
      <c r="W398" s="119">
        <v>25.26</v>
      </c>
      <c r="X398" s="119">
        <v>-14.46</v>
      </c>
      <c r="Y398" s="119">
        <v>-4.79</v>
      </c>
      <c r="Z398" s="119">
        <v>20.46</v>
      </c>
      <c r="AA398" s="119">
        <v>-11.19</v>
      </c>
      <c r="AB398" s="119">
        <v>10.52</v>
      </c>
      <c r="AC398" s="119">
        <v>19.48</v>
      </c>
      <c r="AD398" s="119">
        <v>-8.81</v>
      </c>
      <c r="AE398" s="119">
        <v>2.64</v>
      </c>
      <c r="AF398" s="119">
        <v>-6.93</v>
      </c>
      <c r="AG398" s="119">
        <v>-10.51</v>
      </c>
      <c r="AH398" s="119">
        <v>31.46</v>
      </c>
      <c r="AI398" s="119">
        <v>-14.77</v>
      </c>
      <c r="AJ398" s="119">
        <v>-7.7</v>
      </c>
      <c r="AK398" s="119">
        <v>23.71</v>
      </c>
      <c r="AL398" s="119">
        <v>-2.42</v>
      </c>
      <c r="AM398" s="119">
        <v>-9.06</v>
      </c>
      <c r="AN398" s="119">
        <v>9.02</v>
      </c>
      <c r="AO398" s="119">
        <v>24.49</v>
      </c>
      <c r="AP398" s="119">
        <v>-21.47</v>
      </c>
      <c r="AQ398" s="119">
        <v>7.22</v>
      </c>
      <c r="AR398" s="119">
        <v>-2.4900000000000002</v>
      </c>
      <c r="AS398" s="119">
        <v>3.99</v>
      </c>
      <c r="AT398" s="119">
        <v>34.56</v>
      </c>
      <c r="AU398" s="119">
        <v>-10.27</v>
      </c>
      <c r="AV398" s="119">
        <v>-17.39</v>
      </c>
      <c r="AW398" s="119">
        <v>103.39</v>
      </c>
      <c r="AX398" s="119">
        <v>-20.28</v>
      </c>
      <c r="AY398" s="119">
        <v>-25.7</v>
      </c>
      <c r="AZ398" s="119">
        <v>-6.96</v>
      </c>
      <c r="BA398" s="119">
        <v>18.579999999999998</v>
      </c>
      <c r="BB398" s="119">
        <v>-14.24</v>
      </c>
      <c r="BC398" s="119">
        <v>7.97</v>
      </c>
    </row>
    <row r="399" spans="1:55" x14ac:dyDescent="0.45">
      <c r="A399" s="260">
        <v>80</v>
      </c>
      <c r="B399" s="173" t="s">
        <v>85</v>
      </c>
      <c r="C399" s="173"/>
      <c r="D399" s="120">
        <v>-0.15</v>
      </c>
      <c r="E399" s="120">
        <v>20.22</v>
      </c>
      <c r="F399" s="120">
        <v>-19.28</v>
      </c>
      <c r="G399" s="120">
        <v>31.89</v>
      </c>
      <c r="H399" s="120">
        <v>-12.12</v>
      </c>
      <c r="I399" s="120">
        <v>-6.81</v>
      </c>
      <c r="J399" s="120">
        <v>-5.15</v>
      </c>
      <c r="K399" s="120">
        <v>4.8099999999999996</v>
      </c>
      <c r="L399" s="120">
        <v>9.1199999999999992</v>
      </c>
      <c r="M399" s="120">
        <v>-8.91</v>
      </c>
      <c r="N399" s="120">
        <v>-19.18</v>
      </c>
      <c r="O399" s="120">
        <v>28.77</v>
      </c>
      <c r="P399" s="120">
        <v>-12.96</v>
      </c>
      <c r="Q399" s="120">
        <v>9.58</v>
      </c>
      <c r="R399" s="120">
        <v>-6.93</v>
      </c>
      <c r="S399" s="120">
        <v>-2.69</v>
      </c>
      <c r="T399" s="120">
        <v>8.92</v>
      </c>
      <c r="U399" s="120">
        <v>16.16</v>
      </c>
      <c r="V399" s="120">
        <v>-21.67</v>
      </c>
      <c r="W399" s="120">
        <v>-6.4</v>
      </c>
      <c r="X399" s="120">
        <v>17.43</v>
      </c>
      <c r="Y399" s="120">
        <v>-5.2</v>
      </c>
      <c r="Z399" s="120">
        <v>-14.15</v>
      </c>
      <c r="AA399" s="120">
        <v>24.66</v>
      </c>
      <c r="AB399" s="120">
        <v>-10.55</v>
      </c>
      <c r="AC399" s="120">
        <v>0.5</v>
      </c>
      <c r="AD399" s="120">
        <v>-8.86</v>
      </c>
      <c r="AE399" s="120">
        <v>4.0999999999999996</v>
      </c>
      <c r="AF399" s="120">
        <v>21.4</v>
      </c>
      <c r="AG399" s="120">
        <v>-14.94</v>
      </c>
      <c r="AH399" s="120">
        <v>17.010000000000002</v>
      </c>
      <c r="AI399" s="120">
        <v>-10.93</v>
      </c>
      <c r="AJ399" s="120">
        <v>-17.690000000000001</v>
      </c>
      <c r="AK399" s="120">
        <v>4.58</v>
      </c>
      <c r="AL399" s="120">
        <v>5.94</v>
      </c>
      <c r="AM399" s="120">
        <v>-2.39</v>
      </c>
      <c r="AN399" s="120">
        <v>7.82</v>
      </c>
      <c r="AO399" s="120">
        <v>9.83</v>
      </c>
      <c r="AP399" s="120">
        <v>-10.14</v>
      </c>
      <c r="AQ399" s="120">
        <v>-2.0099999999999998</v>
      </c>
      <c r="AR399" s="120">
        <v>1.23</v>
      </c>
      <c r="AS399" s="120">
        <v>-2.71</v>
      </c>
      <c r="AT399" s="120">
        <v>-1.47</v>
      </c>
      <c r="AU399" s="120">
        <v>2.46</v>
      </c>
      <c r="AV399" s="120">
        <v>-3.85</v>
      </c>
      <c r="AW399" s="120">
        <v>4.1500000000000004</v>
      </c>
      <c r="AX399" s="120">
        <v>-9.94</v>
      </c>
      <c r="AY399" s="120">
        <v>13.76</v>
      </c>
      <c r="AZ399" s="120">
        <v>4.7699999999999996</v>
      </c>
      <c r="BA399" s="120">
        <v>15.11</v>
      </c>
      <c r="BB399" s="120">
        <v>-15.6</v>
      </c>
      <c r="BC399" s="120">
        <v>12.19</v>
      </c>
    </row>
    <row r="400" spans="1:55" ht="29.25" x14ac:dyDescent="0.45">
      <c r="A400" s="261">
        <v>81</v>
      </c>
      <c r="B400" s="174" t="s">
        <v>212</v>
      </c>
      <c r="C400" s="174"/>
      <c r="D400" s="119">
        <v>-12.9</v>
      </c>
      <c r="E400" s="119">
        <v>166.67</v>
      </c>
      <c r="F400" s="119">
        <v>-44.44</v>
      </c>
      <c r="G400" s="119">
        <v>42.5</v>
      </c>
      <c r="H400" s="119">
        <v>7.02</v>
      </c>
      <c r="I400" s="119">
        <v>-34.43</v>
      </c>
      <c r="J400" s="119">
        <v>122.5</v>
      </c>
      <c r="K400" s="119">
        <v>-64.040000000000006</v>
      </c>
      <c r="L400" s="119">
        <v>275</v>
      </c>
      <c r="M400" s="119">
        <v>0</v>
      </c>
      <c r="N400" s="119">
        <v>6.67</v>
      </c>
      <c r="O400" s="119">
        <v>10.94</v>
      </c>
      <c r="P400" s="119">
        <v>-50.7</v>
      </c>
      <c r="Q400" s="119">
        <v>-37.14</v>
      </c>
      <c r="R400" s="119">
        <v>-31.82</v>
      </c>
      <c r="S400" s="119">
        <v>583.33000000000004</v>
      </c>
      <c r="T400" s="119">
        <v>-57.56</v>
      </c>
      <c r="U400" s="119">
        <v>47.13</v>
      </c>
      <c r="V400" s="119">
        <v>10.16</v>
      </c>
      <c r="W400" s="119">
        <v>-47.52</v>
      </c>
      <c r="X400" s="119">
        <v>-5.41</v>
      </c>
      <c r="Y400" s="119">
        <v>62.86</v>
      </c>
      <c r="Z400" s="119">
        <v>-34.21</v>
      </c>
      <c r="AA400" s="119">
        <v>-38.67</v>
      </c>
      <c r="AB400" s="119">
        <v>86.96</v>
      </c>
      <c r="AC400" s="119">
        <v>2.33</v>
      </c>
      <c r="AD400" s="119">
        <v>4.55</v>
      </c>
      <c r="AE400" s="119">
        <v>-45.65</v>
      </c>
      <c r="AF400" s="119">
        <v>4</v>
      </c>
      <c r="AG400" s="119">
        <v>-21.15</v>
      </c>
      <c r="AH400" s="119">
        <v>146.34</v>
      </c>
      <c r="AI400" s="119">
        <v>-65.349999999999994</v>
      </c>
      <c r="AJ400" s="119">
        <v>42.86</v>
      </c>
      <c r="AK400" s="119">
        <v>82</v>
      </c>
      <c r="AL400" s="119">
        <v>706.59</v>
      </c>
      <c r="AM400" s="119">
        <v>-89.51</v>
      </c>
      <c r="AN400" s="119">
        <v>-31.17</v>
      </c>
      <c r="AO400" s="119">
        <v>66.040000000000006</v>
      </c>
      <c r="AP400" s="119">
        <v>276.14</v>
      </c>
      <c r="AQ400" s="119">
        <v>-53.17</v>
      </c>
      <c r="AR400" s="119">
        <v>826.45</v>
      </c>
      <c r="AS400" s="119">
        <v>-98.05</v>
      </c>
      <c r="AT400" s="119">
        <v>121.43</v>
      </c>
      <c r="AU400" s="119">
        <v>525.80999999999995</v>
      </c>
      <c r="AV400" s="119">
        <v>-79.900000000000006</v>
      </c>
      <c r="AW400" s="119">
        <v>56.41</v>
      </c>
      <c r="AX400" s="119">
        <v>-73.77</v>
      </c>
      <c r="AY400" s="119">
        <v>278.13</v>
      </c>
      <c r="AZ400" s="119">
        <v>273.55</v>
      </c>
      <c r="BA400" s="119">
        <v>-61.28</v>
      </c>
      <c r="BB400" s="119">
        <v>-30.29</v>
      </c>
      <c r="BC400" s="119">
        <v>-25.41</v>
      </c>
    </row>
    <row r="401" spans="1:55" ht="29.25" x14ac:dyDescent="0.45">
      <c r="A401" s="260">
        <v>82</v>
      </c>
      <c r="B401" s="173" t="s">
        <v>213</v>
      </c>
      <c r="C401" s="173"/>
      <c r="D401" s="120">
        <v>-13.73</v>
      </c>
      <c r="E401" s="120">
        <v>35.229999999999997</v>
      </c>
      <c r="F401" s="120">
        <v>19.61</v>
      </c>
      <c r="G401" s="120">
        <v>-38.64</v>
      </c>
      <c r="H401" s="120">
        <v>-13.74</v>
      </c>
      <c r="I401" s="120">
        <v>-14.6</v>
      </c>
      <c r="J401" s="120">
        <v>36.79</v>
      </c>
      <c r="K401" s="120">
        <v>14.77</v>
      </c>
      <c r="L401" s="120">
        <v>8.58</v>
      </c>
      <c r="M401" s="120">
        <v>-26.14</v>
      </c>
      <c r="N401" s="120">
        <v>39.090000000000003</v>
      </c>
      <c r="O401" s="120">
        <v>-21.3</v>
      </c>
      <c r="P401" s="120">
        <v>-19.55</v>
      </c>
      <c r="Q401" s="120">
        <v>32.24</v>
      </c>
      <c r="R401" s="120">
        <v>-21.55</v>
      </c>
      <c r="S401" s="120">
        <v>11.26</v>
      </c>
      <c r="T401" s="120">
        <v>44.53</v>
      </c>
      <c r="U401" s="120">
        <v>10.36</v>
      </c>
      <c r="V401" s="120">
        <v>-3.81</v>
      </c>
      <c r="W401" s="120">
        <v>-15.83</v>
      </c>
      <c r="X401" s="120">
        <v>24.76</v>
      </c>
      <c r="Y401" s="120">
        <v>-34.42</v>
      </c>
      <c r="Z401" s="120">
        <v>37.159999999999997</v>
      </c>
      <c r="AA401" s="120">
        <v>-21.23</v>
      </c>
      <c r="AB401" s="120">
        <v>-13.48</v>
      </c>
      <c r="AC401" s="120">
        <v>102.46</v>
      </c>
      <c r="AD401" s="120">
        <v>-35.630000000000003</v>
      </c>
      <c r="AE401" s="120">
        <v>1.57</v>
      </c>
      <c r="AF401" s="120">
        <v>19.2</v>
      </c>
      <c r="AG401" s="120">
        <v>5.19</v>
      </c>
      <c r="AH401" s="120">
        <v>-28.15</v>
      </c>
      <c r="AI401" s="120">
        <v>-6.19</v>
      </c>
      <c r="AJ401" s="120">
        <v>0</v>
      </c>
      <c r="AK401" s="120">
        <v>-3.66</v>
      </c>
      <c r="AL401" s="120">
        <v>1.52</v>
      </c>
      <c r="AM401" s="120">
        <v>40.07</v>
      </c>
      <c r="AN401" s="120">
        <v>-11.76</v>
      </c>
      <c r="AO401" s="120">
        <v>49.39</v>
      </c>
      <c r="AP401" s="120">
        <v>-2.0299999999999998</v>
      </c>
      <c r="AQ401" s="120">
        <v>-19.670000000000002</v>
      </c>
      <c r="AR401" s="120">
        <v>9.5399999999999991</v>
      </c>
      <c r="AS401" s="120">
        <v>-7.53</v>
      </c>
      <c r="AT401" s="120">
        <v>4.58</v>
      </c>
      <c r="AU401" s="120">
        <v>-4.38</v>
      </c>
      <c r="AV401" s="120">
        <v>-2.8</v>
      </c>
      <c r="AW401" s="120">
        <v>6.81</v>
      </c>
      <c r="AX401" s="120">
        <v>22.3</v>
      </c>
      <c r="AY401" s="120">
        <v>-2</v>
      </c>
      <c r="AZ401" s="120">
        <v>4.09</v>
      </c>
      <c r="BA401" s="120">
        <v>12.57</v>
      </c>
      <c r="BB401" s="120">
        <v>2.44</v>
      </c>
      <c r="BC401" s="120">
        <v>-17.04</v>
      </c>
    </row>
    <row r="402" spans="1:55" x14ac:dyDescent="0.45">
      <c r="A402" s="261">
        <v>83</v>
      </c>
      <c r="B402" s="174" t="s">
        <v>214</v>
      </c>
      <c r="C402" s="174"/>
      <c r="D402" s="119">
        <v>9.83</v>
      </c>
      <c r="E402" s="119">
        <v>34.81</v>
      </c>
      <c r="F402" s="119">
        <v>-12.13</v>
      </c>
      <c r="G402" s="119">
        <v>7.26</v>
      </c>
      <c r="H402" s="119">
        <v>3.05</v>
      </c>
      <c r="I402" s="119">
        <v>-1.83</v>
      </c>
      <c r="J402" s="119">
        <v>-15.63</v>
      </c>
      <c r="K402" s="119">
        <v>17.54</v>
      </c>
      <c r="L402" s="119">
        <v>4.8099999999999996</v>
      </c>
      <c r="M402" s="119">
        <v>176</v>
      </c>
      <c r="N402" s="119">
        <v>-65.7</v>
      </c>
      <c r="O402" s="119">
        <v>-27.3</v>
      </c>
      <c r="P402" s="119">
        <v>7.89</v>
      </c>
      <c r="Q402" s="119">
        <v>28.27</v>
      </c>
      <c r="R402" s="119">
        <v>-20.100000000000001</v>
      </c>
      <c r="S402" s="119">
        <v>-6.86</v>
      </c>
      <c r="T402" s="119">
        <v>-14.36</v>
      </c>
      <c r="U402" s="119">
        <v>34.32</v>
      </c>
      <c r="V402" s="119">
        <v>-4.1399999999999997</v>
      </c>
      <c r="W402" s="119">
        <v>32.79</v>
      </c>
      <c r="X402" s="119">
        <v>-14.58</v>
      </c>
      <c r="Y402" s="119">
        <v>191.85</v>
      </c>
      <c r="Z402" s="119">
        <v>-64.510000000000005</v>
      </c>
      <c r="AA402" s="119">
        <v>-21.65</v>
      </c>
      <c r="AB402" s="119">
        <v>54.4</v>
      </c>
      <c r="AC402" s="119">
        <v>-11.97</v>
      </c>
      <c r="AD402" s="119">
        <v>-29.5</v>
      </c>
      <c r="AE402" s="119">
        <v>1.07</v>
      </c>
      <c r="AF402" s="119">
        <v>4.62</v>
      </c>
      <c r="AG402" s="119">
        <v>-15.2</v>
      </c>
      <c r="AH402" s="119">
        <v>3.16</v>
      </c>
      <c r="AI402" s="119">
        <v>-19.77</v>
      </c>
      <c r="AJ402" s="119">
        <v>17.11</v>
      </c>
      <c r="AK402" s="119">
        <v>269.01</v>
      </c>
      <c r="AL402" s="119">
        <v>-76.239999999999995</v>
      </c>
      <c r="AM402" s="119">
        <v>-20.079999999999998</v>
      </c>
      <c r="AN402" s="119">
        <v>32.909999999999997</v>
      </c>
      <c r="AO402" s="119">
        <v>-7.66</v>
      </c>
      <c r="AP402" s="119">
        <v>21.29</v>
      </c>
      <c r="AQ402" s="119">
        <v>12.07</v>
      </c>
      <c r="AR402" s="119">
        <v>-5.42</v>
      </c>
      <c r="AS402" s="119">
        <v>-36.46</v>
      </c>
      <c r="AT402" s="119">
        <v>86.84</v>
      </c>
      <c r="AU402" s="119">
        <v>-33.74</v>
      </c>
      <c r="AV402" s="119">
        <v>-8.6999999999999993</v>
      </c>
      <c r="AW402" s="119">
        <v>313.19</v>
      </c>
      <c r="AX402" s="119">
        <v>-70.86</v>
      </c>
      <c r="AY402" s="119">
        <v>-41.53</v>
      </c>
      <c r="AZ402" s="119">
        <v>60</v>
      </c>
      <c r="BA402" s="119">
        <v>32.090000000000003</v>
      </c>
      <c r="BB402" s="119">
        <v>-39.42</v>
      </c>
      <c r="BC402" s="119">
        <v>75.28</v>
      </c>
    </row>
    <row r="403" spans="1:55" ht="29.25" x14ac:dyDescent="0.45">
      <c r="A403" s="260">
        <v>84</v>
      </c>
      <c r="B403" s="173" t="s">
        <v>215</v>
      </c>
      <c r="C403" s="173"/>
      <c r="D403" s="120">
        <v>0</v>
      </c>
      <c r="E403" s="120">
        <v>900</v>
      </c>
      <c r="F403" s="120">
        <v>-30</v>
      </c>
      <c r="G403" s="120">
        <v>-85.71</v>
      </c>
      <c r="H403" s="120">
        <v>0</v>
      </c>
      <c r="I403" s="118">
        <v>2800</v>
      </c>
      <c r="J403" s="120">
        <v>-58.62</v>
      </c>
      <c r="K403" s="120">
        <v>25</v>
      </c>
      <c r="L403" s="120">
        <v>-40</v>
      </c>
      <c r="M403" s="120">
        <v>-88.89</v>
      </c>
      <c r="N403" s="120">
        <v>900</v>
      </c>
      <c r="O403" s="120">
        <v>-70</v>
      </c>
      <c r="P403" s="120">
        <v>166.67</v>
      </c>
      <c r="Q403" s="120">
        <v>-87.5</v>
      </c>
      <c r="R403" s="120">
        <v>800</v>
      </c>
      <c r="S403" s="120">
        <v>-100</v>
      </c>
      <c r="T403" s="116"/>
      <c r="U403" s="120">
        <v>300</v>
      </c>
      <c r="V403" s="120">
        <v>100</v>
      </c>
      <c r="W403" s="120">
        <v>-25</v>
      </c>
      <c r="X403" s="120">
        <v>-16.670000000000002</v>
      </c>
      <c r="Y403" s="120">
        <v>140</v>
      </c>
      <c r="Z403" s="120">
        <v>-100</v>
      </c>
      <c r="AA403" s="116"/>
      <c r="AB403" s="116"/>
      <c r="AC403" s="120">
        <v>-100</v>
      </c>
      <c r="AD403" s="116"/>
      <c r="AE403" s="118">
        <v>1300</v>
      </c>
      <c r="AF403" s="120">
        <v>-42.86</v>
      </c>
      <c r="AG403" s="120">
        <v>-100</v>
      </c>
      <c r="AH403" s="116"/>
      <c r="AI403" s="120">
        <v>260</v>
      </c>
      <c r="AJ403" s="120">
        <v>-77.78</v>
      </c>
      <c r="AK403" s="120">
        <v>200</v>
      </c>
      <c r="AL403" s="120">
        <v>-41.67</v>
      </c>
      <c r="AM403" s="120">
        <v>-100</v>
      </c>
      <c r="AN403" s="116"/>
      <c r="AO403" s="120">
        <v>-72.41</v>
      </c>
      <c r="AP403" s="120">
        <v>-62.5</v>
      </c>
      <c r="AQ403" s="120">
        <v>-100</v>
      </c>
      <c r="AR403" s="116"/>
      <c r="AS403" s="120">
        <v>50</v>
      </c>
      <c r="AT403" s="120">
        <v>-80.95</v>
      </c>
      <c r="AU403" s="120">
        <v>100</v>
      </c>
      <c r="AV403" s="120">
        <v>-100</v>
      </c>
      <c r="AW403" s="116"/>
      <c r="AX403" s="120">
        <v>-28.57</v>
      </c>
      <c r="AY403" s="116"/>
      <c r="AZ403" s="116"/>
      <c r="BA403" s="120">
        <v>131.25</v>
      </c>
      <c r="BB403" s="120">
        <v>-72.97</v>
      </c>
      <c r="BC403" s="120">
        <v>-20</v>
      </c>
    </row>
    <row r="404" spans="1:55" x14ac:dyDescent="0.45">
      <c r="A404" s="261">
        <v>85</v>
      </c>
      <c r="B404" s="174" t="s">
        <v>216</v>
      </c>
      <c r="C404" s="174"/>
      <c r="D404" s="119">
        <v>68.36</v>
      </c>
      <c r="E404" s="119">
        <v>52.94</v>
      </c>
      <c r="F404" s="119">
        <v>15</v>
      </c>
      <c r="G404" s="119">
        <v>43.47</v>
      </c>
      <c r="H404" s="119">
        <v>11.39</v>
      </c>
      <c r="I404" s="119">
        <v>22.93</v>
      </c>
      <c r="J404" s="119">
        <v>-5.79</v>
      </c>
      <c r="K404" s="119">
        <v>-48.34</v>
      </c>
      <c r="L404" s="119">
        <v>-19.87</v>
      </c>
      <c r="M404" s="119">
        <v>-39.74</v>
      </c>
      <c r="N404" s="119">
        <v>72.23</v>
      </c>
      <c r="O404" s="119">
        <v>-82.01</v>
      </c>
      <c r="P404" s="119">
        <v>-48.18</v>
      </c>
      <c r="Q404" s="119">
        <v>413.04</v>
      </c>
      <c r="R404" s="119">
        <v>-69.3</v>
      </c>
      <c r="S404" s="119">
        <v>541.19000000000005</v>
      </c>
      <c r="T404" s="119">
        <v>-39.340000000000003</v>
      </c>
      <c r="U404" s="119">
        <v>73.959999999999994</v>
      </c>
      <c r="V404" s="119">
        <v>32.909999999999997</v>
      </c>
      <c r="W404" s="119">
        <v>25.97</v>
      </c>
      <c r="X404" s="119">
        <v>-1.8</v>
      </c>
      <c r="Y404" s="119">
        <v>-63.97</v>
      </c>
      <c r="Z404" s="119">
        <v>91.68</v>
      </c>
      <c r="AA404" s="119">
        <v>12.96</v>
      </c>
      <c r="AB404" s="119">
        <v>-43.57</v>
      </c>
      <c r="AC404" s="119">
        <v>49.5</v>
      </c>
      <c r="AD404" s="119">
        <v>3.54</v>
      </c>
      <c r="AE404" s="119">
        <v>4.5599999999999996</v>
      </c>
      <c r="AF404" s="119">
        <v>-26.49</v>
      </c>
      <c r="AG404" s="119">
        <v>-9.98</v>
      </c>
      <c r="AH404" s="119">
        <v>17.04</v>
      </c>
      <c r="AI404" s="119">
        <v>164.83</v>
      </c>
      <c r="AJ404" s="119">
        <v>18.75</v>
      </c>
      <c r="AK404" s="119">
        <v>-48.84</v>
      </c>
      <c r="AL404" s="119">
        <v>36.21</v>
      </c>
      <c r="AM404" s="119">
        <v>-66.569999999999993</v>
      </c>
      <c r="AN404" s="119">
        <v>109.96</v>
      </c>
      <c r="AO404" s="119">
        <v>6.83</v>
      </c>
      <c r="AP404" s="119">
        <v>5.68</v>
      </c>
      <c r="AQ404" s="119">
        <v>-5.55</v>
      </c>
      <c r="AR404" s="119">
        <v>65.39</v>
      </c>
      <c r="AS404" s="119">
        <v>-16.54</v>
      </c>
      <c r="AT404" s="119">
        <v>42.81</v>
      </c>
      <c r="AU404" s="119">
        <v>-38.25</v>
      </c>
      <c r="AV404" s="119">
        <v>-12.18</v>
      </c>
      <c r="AW404" s="119">
        <v>50.38</v>
      </c>
      <c r="AX404" s="119">
        <v>-12.18</v>
      </c>
      <c r="AY404" s="119">
        <v>38.49</v>
      </c>
      <c r="AZ404" s="119">
        <v>-33.82</v>
      </c>
      <c r="BA404" s="119">
        <v>-14.37</v>
      </c>
      <c r="BB404" s="119">
        <v>-18.3</v>
      </c>
      <c r="BC404" s="119">
        <v>-92.06</v>
      </c>
    </row>
    <row r="405" spans="1:55" ht="42" x14ac:dyDescent="0.45">
      <c r="A405" s="260">
        <v>86</v>
      </c>
      <c r="B405" s="173" t="s">
        <v>397</v>
      </c>
      <c r="C405" s="173"/>
      <c r="D405" s="120">
        <v>-100</v>
      </c>
      <c r="E405" s="116"/>
      <c r="F405" s="116"/>
      <c r="G405" s="116"/>
      <c r="H405" s="116"/>
      <c r="I405" s="116"/>
      <c r="J405" s="116"/>
      <c r="K405" s="116"/>
      <c r="L405" s="116"/>
      <c r="M405" s="116"/>
      <c r="N405" s="120">
        <v>-100</v>
      </c>
      <c r="O405" s="116"/>
      <c r="P405" s="116"/>
      <c r="Q405" s="116"/>
      <c r="R405" s="120">
        <v>-100</v>
      </c>
      <c r="S405" s="116"/>
      <c r="T405" s="120">
        <v>-100</v>
      </c>
      <c r="U405" s="116"/>
      <c r="V405" s="116"/>
      <c r="W405" s="116"/>
      <c r="X405" s="120">
        <v>-100</v>
      </c>
      <c r="Y405" s="116"/>
      <c r="Z405" s="120">
        <v>100</v>
      </c>
      <c r="AA405" s="116"/>
      <c r="AB405" s="116"/>
      <c r="AC405" s="120">
        <v>-100</v>
      </c>
      <c r="AD405" s="116"/>
      <c r="AE405" s="116"/>
      <c r="AF405" s="116"/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  <c r="AZ405" s="116"/>
      <c r="BA405" s="116"/>
      <c r="BB405" s="116"/>
      <c r="BC405" s="116"/>
    </row>
    <row r="406" spans="1:55" ht="29.25" x14ac:dyDescent="0.45">
      <c r="A406" s="261">
        <v>87</v>
      </c>
      <c r="B406" s="174" t="s">
        <v>217</v>
      </c>
      <c r="C406" s="174"/>
      <c r="D406" s="119">
        <v>111.11</v>
      </c>
      <c r="E406" s="119">
        <v>-10.53</v>
      </c>
      <c r="F406" s="119">
        <v>-88.24</v>
      </c>
      <c r="G406" s="121">
        <v>1400</v>
      </c>
      <c r="H406" s="119">
        <v>-60</v>
      </c>
      <c r="I406" s="119">
        <v>-16.670000000000002</v>
      </c>
      <c r="J406" s="119">
        <v>40</v>
      </c>
      <c r="K406" s="119">
        <v>-42.86</v>
      </c>
      <c r="L406" s="119">
        <v>12.5</v>
      </c>
      <c r="M406" s="119">
        <v>77.78</v>
      </c>
      <c r="N406" s="119">
        <v>31.25</v>
      </c>
      <c r="O406" s="119">
        <v>-52.38</v>
      </c>
      <c r="P406" s="119">
        <v>60</v>
      </c>
      <c r="Q406" s="119">
        <v>100</v>
      </c>
      <c r="R406" s="119">
        <v>-50</v>
      </c>
      <c r="S406" s="119">
        <v>131.25</v>
      </c>
      <c r="T406" s="119">
        <v>-67.569999999999993</v>
      </c>
      <c r="U406" s="119">
        <v>100</v>
      </c>
      <c r="V406" s="119">
        <v>70.83</v>
      </c>
      <c r="W406" s="119">
        <v>2.44</v>
      </c>
      <c r="X406" s="119">
        <v>-45.24</v>
      </c>
      <c r="Y406" s="119">
        <v>-13.04</v>
      </c>
      <c r="Z406" s="119">
        <v>10</v>
      </c>
      <c r="AA406" s="119">
        <v>-72.73</v>
      </c>
      <c r="AB406" s="119">
        <v>633.33000000000004</v>
      </c>
      <c r="AC406" s="119">
        <v>-43.18</v>
      </c>
      <c r="AD406" s="119">
        <v>0</v>
      </c>
      <c r="AE406" s="119">
        <v>88</v>
      </c>
      <c r="AF406" s="119">
        <v>-4.26</v>
      </c>
      <c r="AG406" s="119">
        <v>-62.22</v>
      </c>
      <c r="AH406" s="119">
        <v>29.41</v>
      </c>
      <c r="AI406" s="119">
        <v>63.64</v>
      </c>
      <c r="AJ406" s="119">
        <v>-47.22</v>
      </c>
      <c r="AK406" s="119">
        <v>57.89</v>
      </c>
      <c r="AL406" s="119">
        <v>-13.33</v>
      </c>
      <c r="AM406" s="119">
        <v>-88.46</v>
      </c>
      <c r="AN406" s="119">
        <v>900</v>
      </c>
      <c r="AO406" s="119">
        <v>-13.33</v>
      </c>
      <c r="AP406" s="119">
        <v>11.54</v>
      </c>
      <c r="AQ406" s="119">
        <v>65.52</v>
      </c>
      <c r="AR406" s="119">
        <v>-18.75</v>
      </c>
      <c r="AS406" s="119">
        <v>-28.21</v>
      </c>
      <c r="AT406" s="119">
        <v>60.71</v>
      </c>
      <c r="AU406" s="119">
        <v>-22.22</v>
      </c>
      <c r="AV406" s="119">
        <v>-68.569999999999993</v>
      </c>
      <c r="AW406" s="119">
        <v>0</v>
      </c>
      <c r="AX406" s="119">
        <v>90.91</v>
      </c>
      <c r="AY406" s="119">
        <v>9.52</v>
      </c>
      <c r="AZ406" s="119">
        <v>34.78</v>
      </c>
      <c r="BA406" s="119">
        <v>3.23</v>
      </c>
      <c r="BB406" s="119">
        <v>68.75</v>
      </c>
      <c r="BC406" s="119">
        <v>-16.670000000000002</v>
      </c>
    </row>
    <row r="407" spans="1:55" x14ac:dyDescent="0.45">
      <c r="A407" s="260">
        <v>88</v>
      </c>
      <c r="B407" s="173" t="s">
        <v>43</v>
      </c>
      <c r="C407" s="173"/>
      <c r="D407" s="120">
        <v>-6.93</v>
      </c>
      <c r="E407" s="120">
        <v>-3.9</v>
      </c>
      <c r="F407" s="120">
        <v>-22.33</v>
      </c>
      <c r="G407" s="120">
        <v>-13.75</v>
      </c>
      <c r="H407" s="120">
        <v>72.62</v>
      </c>
      <c r="I407" s="120">
        <v>-25.88</v>
      </c>
      <c r="J407" s="120">
        <v>8.77</v>
      </c>
      <c r="K407" s="120">
        <v>-38.630000000000003</v>
      </c>
      <c r="L407" s="120">
        <v>62.42</v>
      </c>
      <c r="M407" s="120">
        <v>-3.16</v>
      </c>
      <c r="N407" s="120">
        <v>-15.04</v>
      </c>
      <c r="O407" s="120">
        <v>21.73</v>
      </c>
      <c r="P407" s="120">
        <v>-47.98</v>
      </c>
      <c r="Q407" s="120">
        <v>102.33</v>
      </c>
      <c r="R407" s="120">
        <v>-42.36</v>
      </c>
      <c r="S407" s="120">
        <v>-12.65</v>
      </c>
      <c r="T407" s="120">
        <v>28.51</v>
      </c>
      <c r="U407" s="120">
        <v>-43.18</v>
      </c>
      <c r="V407" s="120">
        <v>130.47999999999999</v>
      </c>
      <c r="W407" s="120">
        <v>-2.4500000000000002</v>
      </c>
      <c r="X407" s="120">
        <v>-22.01</v>
      </c>
      <c r="Y407" s="120">
        <v>-12.98</v>
      </c>
      <c r="Z407" s="120">
        <v>24.62</v>
      </c>
      <c r="AA407" s="120">
        <v>-38.090000000000003</v>
      </c>
      <c r="AB407" s="120">
        <v>18.62</v>
      </c>
      <c r="AC407" s="120">
        <v>-5.08</v>
      </c>
      <c r="AD407" s="120">
        <v>-2.83</v>
      </c>
      <c r="AE407" s="120">
        <v>-0.49</v>
      </c>
      <c r="AF407" s="120">
        <v>1.95</v>
      </c>
      <c r="AG407" s="120">
        <v>-21.73</v>
      </c>
      <c r="AH407" s="120">
        <v>5.71</v>
      </c>
      <c r="AI407" s="120">
        <v>123.75</v>
      </c>
      <c r="AJ407" s="120">
        <v>-35.200000000000003</v>
      </c>
      <c r="AK407" s="120">
        <v>4.3899999999999997</v>
      </c>
      <c r="AL407" s="120">
        <v>-28.7</v>
      </c>
      <c r="AM407" s="120">
        <v>-6.8</v>
      </c>
      <c r="AN407" s="120">
        <v>38.200000000000003</v>
      </c>
      <c r="AO407" s="120">
        <v>6.25</v>
      </c>
      <c r="AP407" s="120">
        <v>-12.94</v>
      </c>
      <c r="AQ407" s="120">
        <v>35.74</v>
      </c>
      <c r="AR407" s="120">
        <v>-4.6500000000000004</v>
      </c>
      <c r="AS407" s="120">
        <v>-32.479999999999997</v>
      </c>
      <c r="AT407" s="120">
        <v>26.29</v>
      </c>
      <c r="AU407" s="120">
        <v>-29.25</v>
      </c>
      <c r="AV407" s="120">
        <v>10.38</v>
      </c>
      <c r="AW407" s="120">
        <v>7.49</v>
      </c>
      <c r="AX407" s="120">
        <v>6.81</v>
      </c>
      <c r="AY407" s="120">
        <v>29.44</v>
      </c>
      <c r="AZ407" s="120">
        <v>9.85</v>
      </c>
      <c r="BA407" s="120">
        <v>51.44</v>
      </c>
      <c r="BB407" s="120">
        <v>-37.700000000000003</v>
      </c>
      <c r="BC407" s="120">
        <v>-21.38</v>
      </c>
    </row>
    <row r="408" spans="1:55" x14ac:dyDescent="0.45">
      <c r="A408" s="261">
        <v>89</v>
      </c>
      <c r="B408" s="174" t="s">
        <v>218</v>
      </c>
      <c r="C408" s="174"/>
      <c r="D408" s="119">
        <v>-24.48</v>
      </c>
      <c r="E408" s="119">
        <v>36.020000000000003</v>
      </c>
      <c r="F408" s="119">
        <v>14</v>
      </c>
      <c r="G408" s="119">
        <v>-18.25</v>
      </c>
      <c r="H408" s="119">
        <v>-6.77</v>
      </c>
      <c r="I408" s="119">
        <v>-24.24</v>
      </c>
      <c r="J408" s="119">
        <v>-8.81</v>
      </c>
      <c r="K408" s="119">
        <v>-22.69</v>
      </c>
      <c r="L408" s="119">
        <v>20.11</v>
      </c>
      <c r="M408" s="119">
        <v>-1.58</v>
      </c>
      <c r="N408" s="119">
        <v>7.59</v>
      </c>
      <c r="O408" s="119">
        <v>-65.599999999999994</v>
      </c>
      <c r="P408" s="119">
        <v>307.45</v>
      </c>
      <c r="Q408" s="119">
        <v>-25.91</v>
      </c>
      <c r="R408" s="119">
        <v>-46.3</v>
      </c>
      <c r="S408" s="119">
        <v>-29.5</v>
      </c>
      <c r="T408" s="119">
        <v>22.28</v>
      </c>
      <c r="U408" s="119">
        <v>458.67</v>
      </c>
      <c r="V408" s="119">
        <v>-80.510000000000005</v>
      </c>
      <c r="W408" s="119">
        <v>215.51</v>
      </c>
      <c r="X408" s="119">
        <v>-32.340000000000003</v>
      </c>
      <c r="Y408" s="119">
        <v>62.14</v>
      </c>
      <c r="Z408" s="119">
        <v>-73.819999999999993</v>
      </c>
      <c r="AA408" s="119">
        <v>172.97</v>
      </c>
      <c r="AB408" s="119">
        <v>-29.87</v>
      </c>
      <c r="AC408" s="119">
        <v>-1.41</v>
      </c>
      <c r="AD408" s="119">
        <v>-48.93</v>
      </c>
      <c r="AE408" s="119">
        <v>265.89</v>
      </c>
      <c r="AF408" s="119">
        <v>-34.36</v>
      </c>
      <c r="AG408" s="119">
        <v>-88.13</v>
      </c>
      <c r="AH408" s="119">
        <v>131.15</v>
      </c>
      <c r="AI408" s="119">
        <v>-66.67</v>
      </c>
      <c r="AJ408" s="119">
        <v>295.74</v>
      </c>
      <c r="AK408" s="119">
        <v>17.2</v>
      </c>
      <c r="AL408" s="119">
        <v>14.68</v>
      </c>
      <c r="AM408" s="119">
        <v>12.4</v>
      </c>
      <c r="AN408" s="119">
        <v>-28.47</v>
      </c>
      <c r="AO408" s="119">
        <v>-10.95</v>
      </c>
      <c r="AP408" s="119">
        <v>22.35</v>
      </c>
      <c r="AQ408" s="119">
        <v>-66.209999999999994</v>
      </c>
      <c r="AR408" s="119">
        <v>266.22000000000003</v>
      </c>
      <c r="AS408" s="119">
        <v>-62.36</v>
      </c>
      <c r="AT408" s="119">
        <v>161.76</v>
      </c>
      <c r="AU408" s="119">
        <v>-28.09</v>
      </c>
      <c r="AV408" s="119">
        <v>136.46</v>
      </c>
      <c r="AW408" s="119">
        <v>-17.18</v>
      </c>
      <c r="AX408" s="119">
        <v>-40.43</v>
      </c>
      <c r="AY408" s="119">
        <v>42.86</v>
      </c>
      <c r="AZ408" s="119">
        <v>-45.31</v>
      </c>
      <c r="BA408" s="119">
        <v>128</v>
      </c>
      <c r="BB408" s="119">
        <v>-82.46</v>
      </c>
      <c r="BC408" s="119">
        <v>140</v>
      </c>
    </row>
    <row r="409" spans="1:55" ht="93" x14ac:dyDescent="0.45">
      <c r="A409" s="260">
        <v>90</v>
      </c>
      <c r="B409" s="173" t="s">
        <v>382</v>
      </c>
      <c r="C409" s="173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20">
        <v>-100</v>
      </c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20">
        <v>-100</v>
      </c>
      <c r="AL409" s="116"/>
      <c r="AM409" s="116"/>
      <c r="AN409" s="116"/>
      <c r="AO409" s="120">
        <v>-100</v>
      </c>
      <c r="AP409" s="116"/>
      <c r="AQ409" s="116"/>
      <c r="AR409" s="116"/>
      <c r="AS409" s="116"/>
      <c r="AT409" s="116"/>
      <c r="AU409" s="116"/>
      <c r="AV409" s="120">
        <v>-100</v>
      </c>
      <c r="AW409" s="116"/>
      <c r="AX409" s="116"/>
      <c r="AY409" s="116"/>
      <c r="AZ409" s="116"/>
      <c r="BA409" s="116"/>
      <c r="BB409" s="116"/>
      <c r="BC409" s="120">
        <v>-100</v>
      </c>
    </row>
    <row r="410" spans="1:55" x14ac:dyDescent="0.45">
      <c r="A410" s="261">
        <v>91</v>
      </c>
      <c r="B410" s="174" t="s">
        <v>87</v>
      </c>
      <c r="C410" s="174"/>
      <c r="D410" s="119">
        <v>4.8099999999999996</v>
      </c>
      <c r="E410" s="119">
        <v>8.23</v>
      </c>
      <c r="F410" s="119">
        <v>-6.05</v>
      </c>
      <c r="G410" s="119">
        <v>-3.06</v>
      </c>
      <c r="H410" s="119">
        <v>18.86</v>
      </c>
      <c r="I410" s="119">
        <v>13.33</v>
      </c>
      <c r="J410" s="119">
        <v>-13.55</v>
      </c>
      <c r="K410" s="119">
        <v>-5.35</v>
      </c>
      <c r="L410" s="119">
        <v>-14.69</v>
      </c>
      <c r="M410" s="119">
        <v>-20.85</v>
      </c>
      <c r="N410" s="119">
        <v>39.14</v>
      </c>
      <c r="O410" s="119">
        <v>-3.29</v>
      </c>
      <c r="P410" s="119">
        <v>-5.98</v>
      </c>
      <c r="Q410" s="119">
        <v>15.05</v>
      </c>
      <c r="R410" s="119">
        <v>-21.39</v>
      </c>
      <c r="S410" s="119">
        <v>-3.63</v>
      </c>
      <c r="T410" s="119">
        <v>1.08</v>
      </c>
      <c r="U410" s="119">
        <v>4.2699999999999996</v>
      </c>
      <c r="V410" s="119">
        <v>-19.55</v>
      </c>
      <c r="W410" s="119">
        <v>0.85</v>
      </c>
      <c r="X410" s="119">
        <v>-23</v>
      </c>
      <c r="Y410" s="119">
        <v>-18.39</v>
      </c>
      <c r="Z410" s="119">
        <v>178.82</v>
      </c>
      <c r="AA410" s="119">
        <v>-61.61</v>
      </c>
      <c r="AB410" s="119">
        <v>-1.66</v>
      </c>
      <c r="AC410" s="119">
        <v>281.33</v>
      </c>
      <c r="AD410" s="119">
        <v>-70.72</v>
      </c>
      <c r="AE410" s="119">
        <v>20.12</v>
      </c>
      <c r="AF410" s="119">
        <v>21.06</v>
      </c>
      <c r="AG410" s="119">
        <v>4.29</v>
      </c>
      <c r="AH410" s="119">
        <v>1.98</v>
      </c>
      <c r="AI410" s="119">
        <v>-6.33</v>
      </c>
      <c r="AJ410" s="119">
        <v>-7.82</v>
      </c>
      <c r="AK410" s="119">
        <v>125.93</v>
      </c>
      <c r="AL410" s="119">
        <v>-53.76</v>
      </c>
      <c r="AM410" s="119">
        <v>-16.45</v>
      </c>
      <c r="AN410" s="119">
        <v>0.17</v>
      </c>
      <c r="AO410" s="119">
        <v>16.87</v>
      </c>
      <c r="AP410" s="119">
        <v>-17.100000000000001</v>
      </c>
      <c r="AQ410" s="119">
        <v>18.55</v>
      </c>
      <c r="AR410" s="119">
        <v>14.97</v>
      </c>
      <c r="AS410" s="119">
        <v>-3.1</v>
      </c>
      <c r="AT410" s="119">
        <v>5.4</v>
      </c>
      <c r="AU410" s="119">
        <v>-0.37</v>
      </c>
      <c r="AV410" s="119">
        <v>-13.44</v>
      </c>
      <c r="AW410" s="119">
        <v>1.37</v>
      </c>
      <c r="AX410" s="119">
        <v>16</v>
      </c>
      <c r="AY410" s="119">
        <v>-4.54</v>
      </c>
      <c r="AZ410" s="119">
        <v>-9.8000000000000007</v>
      </c>
      <c r="BA410" s="119">
        <v>9.5</v>
      </c>
      <c r="BB410" s="119">
        <v>-6.06</v>
      </c>
      <c r="BC410" s="119">
        <v>8.06</v>
      </c>
    </row>
    <row r="411" spans="1:55" ht="29.25" x14ac:dyDescent="0.45">
      <c r="A411" s="260">
        <v>92</v>
      </c>
      <c r="B411" s="173" t="s">
        <v>219</v>
      </c>
      <c r="C411" s="173"/>
      <c r="D411" s="120">
        <v>16.670000000000002</v>
      </c>
      <c r="E411" s="120">
        <v>53.57</v>
      </c>
      <c r="F411" s="120">
        <v>-11.63</v>
      </c>
      <c r="G411" s="120">
        <v>136.84</v>
      </c>
      <c r="H411" s="120">
        <v>-41.11</v>
      </c>
      <c r="I411" s="120">
        <v>-71.7</v>
      </c>
      <c r="J411" s="120">
        <v>126.67</v>
      </c>
      <c r="K411" s="120">
        <v>0</v>
      </c>
      <c r="L411" s="120">
        <v>-11.76</v>
      </c>
      <c r="M411" s="120">
        <v>-20</v>
      </c>
      <c r="N411" s="120">
        <v>70.83</v>
      </c>
      <c r="O411" s="120">
        <v>36.590000000000003</v>
      </c>
      <c r="P411" s="120">
        <v>57.14</v>
      </c>
      <c r="Q411" s="120">
        <v>-20.45</v>
      </c>
      <c r="R411" s="120">
        <v>-37.14</v>
      </c>
      <c r="S411" s="120">
        <v>109.09</v>
      </c>
      <c r="T411" s="120">
        <v>-82.61</v>
      </c>
      <c r="U411" s="120">
        <v>156.25</v>
      </c>
      <c r="V411" s="120">
        <v>-19.510000000000002</v>
      </c>
      <c r="W411" s="120">
        <v>24.24</v>
      </c>
      <c r="X411" s="120">
        <v>-80.489999999999995</v>
      </c>
      <c r="Y411" s="120">
        <v>212.5</v>
      </c>
      <c r="Z411" s="120">
        <v>8</v>
      </c>
      <c r="AA411" s="120">
        <v>111.11</v>
      </c>
      <c r="AB411" s="120">
        <v>50.88</v>
      </c>
      <c r="AC411" s="120">
        <v>-3.49</v>
      </c>
      <c r="AD411" s="120">
        <v>-83.13</v>
      </c>
      <c r="AE411" s="120">
        <v>64.290000000000006</v>
      </c>
      <c r="AF411" s="120">
        <v>-60.87</v>
      </c>
      <c r="AG411" s="120">
        <v>88.89</v>
      </c>
      <c r="AH411" s="120">
        <v>23.53</v>
      </c>
      <c r="AI411" s="120">
        <v>190.48</v>
      </c>
      <c r="AJ411" s="120">
        <v>-6.56</v>
      </c>
      <c r="AK411" s="120">
        <v>-42.11</v>
      </c>
      <c r="AL411" s="120">
        <v>115.15</v>
      </c>
      <c r="AM411" s="120">
        <v>-66.2</v>
      </c>
      <c r="AN411" s="120">
        <v>-12.5</v>
      </c>
      <c r="AO411" s="120">
        <v>500</v>
      </c>
      <c r="AP411" s="120">
        <v>-38.1</v>
      </c>
      <c r="AQ411" s="120">
        <v>-35.9</v>
      </c>
      <c r="AR411" s="120">
        <v>-32</v>
      </c>
      <c r="AS411" s="120">
        <v>76.47</v>
      </c>
      <c r="AT411" s="120">
        <v>-18.329999999999998</v>
      </c>
      <c r="AU411" s="120">
        <v>26.53</v>
      </c>
      <c r="AV411" s="120">
        <v>82.26</v>
      </c>
      <c r="AW411" s="120">
        <v>-22.12</v>
      </c>
      <c r="AX411" s="120">
        <v>-39.770000000000003</v>
      </c>
      <c r="AY411" s="120">
        <v>115.09</v>
      </c>
      <c r="AZ411" s="120">
        <v>-83.33</v>
      </c>
      <c r="BA411" s="120">
        <v>163.16</v>
      </c>
      <c r="BB411" s="120">
        <v>-28</v>
      </c>
      <c r="BC411" s="120">
        <v>30.56</v>
      </c>
    </row>
    <row r="412" spans="1:55" x14ac:dyDescent="0.45">
      <c r="A412" s="261">
        <v>93</v>
      </c>
      <c r="B412" s="174" t="s">
        <v>220</v>
      </c>
      <c r="C412" s="174"/>
      <c r="D412" s="119">
        <v>-72.22</v>
      </c>
      <c r="E412" s="119">
        <v>-40</v>
      </c>
      <c r="F412" s="119">
        <v>66.67</v>
      </c>
      <c r="G412" s="119">
        <v>96</v>
      </c>
      <c r="H412" s="119">
        <v>-57.14</v>
      </c>
      <c r="I412" s="119">
        <v>0</v>
      </c>
      <c r="J412" s="119">
        <v>4.76</v>
      </c>
      <c r="K412" s="119">
        <v>18.18</v>
      </c>
      <c r="L412" s="119">
        <v>-19.23</v>
      </c>
      <c r="M412" s="119">
        <v>85.71</v>
      </c>
      <c r="N412" s="119">
        <v>17.95</v>
      </c>
      <c r="O412" s="119">
        <v>128.26</v>
      </c>
      <c r="P412" s="119">
        <v>-60</v>
      </c>
      <c r="Q412" s="119">
        <v>76.19</v>
      </c>
      <c r="R412" s="119">
        <v>54.05</v>
      </c>
      <c r="S412" s="119">
        <v>-68.42</v>
      </c>
      <c r="T412" s="119">
        <v>75</v>
      </c>
      <c r="U412" s="119">
        <v>-38.1</v>
      </c>
      <c r="V412" s="119">
        <v>89.74</v>
      </c>
      <c r="W412" s="119">
        <v>148.65</v>
      </c>
      <c r="X412" s="119">
        <v>-31.52</v>
      </c>
      <c r="Y412" s="119">
        <v>-0.79</v>
      </c>
      <c r="Z412" s="119">
        <v>36.799999999999997</v>
      </c>
      <c r="AA412" s="119">
        <v>23.98</v>
      </c>
      <c r="AB412" s="119">
        <v>-34.43</v>
      </c>
      <c r="AC412" s="119">
        <v>2.88</v>
      </c>
      <c r="AD412" s="119">
        <v>5.59</v>
      </c>
      <c r="AE412" s="119">
        <v>-9.27</v>
      </c>
      <c r="AF412" s="119">
        <v>10.220000000000001</v>
      </c>
      <c r="AG412" s="119">
        <v>3.31</v>
      </c>
      <c r="AH412" s="119">
        <v>43.59</v>
      </c>
      <c r="AI412" s="119">
        <v>-4.91</v>
      </c>
      <c r="AJ412" s="119">
        <v>35.21</v>
      </c>
      <c r="AK412" s="119">
        <v>-51.74</v>
      </c>
      <c r="AL412" s="119">
        <v>238.13</v>
      </c>
      <c r="AM412" s="119">
        <v>-24.47</v>
      </c>
      <c r="AN412" s="119">
        <v>9.58</v>
      </c>
      <c r="AO412" s="119">
        <v>15.17</v>
      </c>
      <c r="AP412" s="119">
        <v>-53.57</v>
      </c>
      <c r="AQ412" s="119">
        <v>59.13</v>
      </c>
      <c r="AR412" s="119">
        <v>-39.270000000000003</v>
      </c>
      <c r="AS412" s="119">
        <v>119.4</v>
      </c>
      <c r="AT412" s="119">
        <v>66.209999999999994</v>
      </c>
      <c r="AU412" s="119">
        <v>-52.25</v>
      </c>
      <c r="AV412" s="119">
        <v>15.14</v>
      </c>
      <c r="AW412" s="119">
        <v>-4.96</v>
      </c>
      <c r="AX412" s="119">
        <v>21.93</v>
      </c>
      <c r="AY412" s="119">
        <v>23.13</v>
      </c>
      <c r="AZ412" s="119">
        <v>-32.700000000000003</v>
      </c>
      <c r="BA412" s="119">
        <v>-3.36</v>
      </c>
      <c r="BB412" s="119">
        <v>-29.14</v>
      </c>
      <c r="BC412" s="119">
        <v>15.47</v>
      </c>
    </row>
    <row r="413" spans="1:55" ht="29.25" x14ac:dyDescent="0.45">
      <c r="A413" s="260">
        <v>94</v>
      </c>
      <c r="B413" s="173" t="s">
        <v>221</v>
      </c>
      <c r="C413" s="173"/>
      <c r="D413" s="120">
        <v>500</v>
      </c>
      <c r="E413" s="120">
        <v>100</v>
      </c>
      <c r="F413" s="120">
        <v>-91.67</v>
      </c>
      <c r="G413" s="120">
        <v>500</v>
      </c>
      <c r="H413" s="120">
        <v>-50</v>
      </c>
      <c r="I413" s="120">
        <v>400</v>
      </c>
      <c r="J413" s="120">
        <v>-66.67</v>
      </c>
      <c r="K413" s="120">
        <v>-20</v>
      </c>
      <c r="L413" s="120">
        <v>275</v>
      </c>
      <c r="M413" s="120">
        <v>-86.67</v>
      </c>
      <c r="N413" s="120">
        <v>400</v>
      </c>
      <c r="O413" s="120">
        <v>-100</v>
      </c>
      <c r="P413" s="116"/>
      <c r="Q413" s="120">
        <v>-30</v>
      </c>
      <c r="R413" s="120">
        <v>-42.86</v>
      </c>
      <c r="S413" s="120">
        <v>-50</v>
      </c>
      <c r="T413" s="120">
        <v>100</v>
      </c>
      <c r="U413" s="120">
        <v>200</v>
      </c>
      <c r="V413" s="120">
        <v>41.67</v>
      </c>
      <c r="W413" s="120">
        <v>76.47</v>
      </c>
      <c r="X413" s="120">
        <v>-50</v>
      </c>
      <c r="Y413" s="120">
        <v>-40</v>
      </c>
      <c r="Z413" s="120">
        <v>-22.22</v>
      </c>
      <c r="AA413" s="120">
        <v>14.29</v>
      </c>
      <c r="AB413" s="120">
        <v>-87.5</v>
      </c>
      <c r="AC413" s="118">
        <v>1100</v>
      </c>
      <c r="AD413" s="120">
        <v>-33.33</v>
      </c>
      <c r="AE413" s="120">
        <v>0</v>
      </c>
      <c r="AF413" s="120">
        <v>837.5</v>
      </c>
      <c r="AG413" s="120">
        <v>-89.33</v>
      </c>
      <c r="AH413" s="120">
        <v>650</v>
      </c>
      <c r="AI413" s="120">
        <v>-73.33</v>
      </c>
      <c r="AJ413" s="120">
        <v>-43.75</v>
      </c>
      <c r="AK413" s="120">
        <v>-11.11</v>
      </c>
      <c r="AL413" s="120">
        <v>-87.5</v>
      </c>
      <c r="AM413" s="120">
        <v>-100</v>
      </c>
      <c r="AN413" s="116"/>
      <c r="AO413" s="120">
        <v>-14.29</v>
      </c>
      <c r="AP413" s="120">
        <v>-61.11</v>
      </c>
      <c r="AQ413" s="120">
        <v>42.86</v>
      </c>
      <c r="AR413" s="120">
        <v>-40</v>
      </c>
      <c r="AS413" s="120">
        <v>66.67</v>
      </c>
      <c r="AT413" s="120">
        <v>0</v>
      </c>
      <c r="AU413" s="120">
        <v>60</v>
      </c>
      <c r="AV413" s="120">
        <v>143.75</v>
      </c>
      <c r="AW413" s="120">
        <v>-35.9</v>
      </c>
      <c r="AX413" s="120">
        <v>-20</v>
      </c>
      <c r="AY413" s="120">
        <v>-85</v>
      </c>
      <c r="AZ413" s="120">
        <v>633.33000000000004</v>
      </c>
      <c r="BA413" s="120">
        <v>-86.36</v>
      </c>
      <c r="BB413" s="118">
        <v>1700</v>
      </c>
      <c r="BC413" s="120">
        <v>-92.59</v>
      </c>
    </row>
    <row r="414" spans="1:55" x14ac:dyDescent="0.45">
      <c r="A414" s="261">
        <v>95</v>
      </c>
      <c r="B414" s="174" t="s">
        <v>222</v>
      </c>
      <c r="C414" s="174"/>
      <c r="D414" s="119">
        <v>-89.2</v>
      </c>
      <c r="E414" s="119">
        <v>976.09</v>
      </c>
      <c r="F414" s="119">
        <v>-79.599999999999994</v>
      </c>
      <c r="G414" s="119">
        <v>-19.8</v>
      </c>
      <c r="H414" s="119">
        <v>-56.79</v>
      </c>
      <c r="I414" s="119">
        <v>-25.71</v>
      </c>
      <c r="J414" s="119">
        <v>7.69</v>
      </c>
      <c r="K414" s="119">
        <v>510.71</v>
      </c>
      <c r="L414" s="119">
        <v>-9.36</v>
      </c>
      <c r="M414" s="119">
        <v>-60.65</v>
      </c>
      <c r="N414" s="119">
        <v>203.28</v>
      </c>
      <c r="O414" s="119">
        <v>-28.11</v>
      </c>
      <c r="P414" s="119">
        <v>-83.46</v>
      </c>
      <c r="Q414" s="119">
        <v>-22.73</v>
      </c>
      <c r="R414" s="119">
        <v>-5.88</v>
      </c>
      <c r="S414" s="119">
        <v>81.25</v>
      </c>
      <c r="T414" s="119">
        <v>-34.479999999999997</v>
      </c>
      <c r="U414" s="119">
        <v>15.79</v>
      </c>
      <c r="V414" s="119">
        <v>-27.27</v>
      </c>
      <c r="W414" s="119">
        <v>68.75</v>
      </c>
      <c r="X414" s="119">
        <v>22.22</v>
      </c>
      <c r="Y414" s="119">
        <v>9.09</v>
      </c>
      <c r="Z414" s="119">
        <v>-83.33</v>
      </c>
      <c r="AA414" s="119">
        <v>583.33000000000004</v>
      </c>
      <c r="AB414" s="119">
        <v>-41.46</v>
      </c>
      <c r="AC414" s="119">
        <v>166.67</v>
      </c>
      <c r="AD414" s="119">
        <v>-75</v>
      </c>
      <c r="AE414" s="119">
        <v>81.25</v>
      </c>
      <c r="AF414" s="119">
        <v>62.07</v>
      </c>
      <c r="AG414" s="119">
        <v>-38.299999999999997</v>
      </c>
      <c r="AH414" s="119">
        <v>110.34</v>
      </c>
      <c r="AI414" s="119">
        <v>42.62</v>
      </c>
      <c r="AJ414" s="119">
        <v>-36.78</v>
      </c>
      <c r="AK414" s="119">
        <v>-40</v>
      </c>
      <c r="AL414" s="119">
        <v>54.55</v>
      </c>
      <c r="AM414" s="119">
        <v>-72.55</v>
      </c>
      <c r="AN414" s="119">
        <v>207.14</v>
      </c>
      <c r="AO414" s="119">
        <v>6.98</v>
      </c>
      <c r="AP414" s="119">
        <v>10.87</v>
      </c>
      <c r="AQ414" s="119">
        <v>-11.76</v>
      </c>
      <c r="AR414" s="119">
        <v>-28.89</v>
      </c>
      <c r="AS414" s="119">
        <v>40.630000000000003</v>
      </c>
      <c r="AT414" s="119">
        <v>60</v>
      </c>
      <c r="AU414" s="119">
        <v>11.11</v>
      </c>
      <c r="AV414" s="119">
        <v>-50</v>
      </c>
      <c r="AW414" s="119">
        <v>25</v>
      </c>
      <c r="AX414" s="119">
        <v>-34</v>
      </c>
      <c r="AY414" s="119">
        <v>0</v>
      </c>
      <c r="AZ414" s="119">
        <v>78.790000000000006</v>
      </c>
      <c r="BA414" s="119">
        <v>0</v>
      </c>
      <c r="BB414" s="119">
        <v>-18.64</v>
      </c>
      <c r="BC414" s="119">
        <v>45.83</v>
      </c>
    </row>
    <row r="415" spans="1:55" ht="29.25" x14ac:dyDescent="0.45">
      <c r="A415" s="260">
        <v>96</v>
      </c>
      <c r="B415" s="173" t="s">
        <v>223</v>
      </c>
      <c r="C415" s="173"/>
      <c r="D415" s="120">
        <v>-42.86</v>
      </c>
      <c r="E415" s="120">
        <v>875</v>
      </c>
      <c r="F415" s="120">
        <v>-56.41</v>
      </c>
      <c r="G415" s="120">
        <v>-41.18</v>
      </c>
      <c r="H415" s="120">
        <v>140</v>
      </c>
      <c r="I415" s="120">
        <v>-75</v>
      </c>
      <c r="J415" s="120">
        <v>-33.33</v>
      </c>
      <c r="K415" s="118">
        <v>1100</v>
      </c>
      <c r="L415" s="120">
        <v>62.5</v>
      </c>
      <c r="M415" s="120">
        <v>-88.46</v>
      </c>
      <c r="N415" s="120">
        <v>377.78</v>
      </c>
      <c r="O415" s="120">
        <v>-83.72</v>
      </c>
      <c r="P415" s="120">
        <v>128.57</v>
      </c>
      <c r="Q415" s="120">
        <v>375</v>
      </c>
      <c r="R415" s="120">
        <v>-55.26</v>
      </c>
      <c r="S415" s="120">
        <v>50</v>
      </c>
      <c r="T415" s="120">
        <v>-70.59</v>
      </c>
      <c r="U415" s="120">
        <v>153.33000000000001</v>
      </c>
      <c r="V415" s="120">
        <v>-36.840000000000003</v>
      </c>
      <c r="W415" s="120">
        <v>45.83</v>
      </c>
      <c r="X415" s="120">
        <v>-34.29</v>
      </c>
      <c r="Y415" s="120">
        <v>-43.48</v>
      </c>
      <c r="Z415" s="120">
        <v>200</v>
      </c>
      <c r="AA415" s="120">
        <v>-69.23</v>
      </c>
      <c r="AB415" s="120">
        <v>258.33</v>
      </c>
      <c r="AC415" s="120">
        <v>-46.51</v>
      </c>
      <c r="AD415" s="120">
        <v>-4.3499999999999996</v>
      </c>
      <c r="AE415" s="120">
        <v>-9.09</v>
      </c>
      <c r="AF415" s="120">
        <v>0</v>
      </c>
      <c r="AG415" s="120">
        <v>-10</v>
      </c>
      <c r="AH415" s="120">
        <v>-44.44</v>
      </c>
      <c r="AI415" s="120">
        <v>-50</v>
      </c>
      <c r="AJ415" s="120">
        <v>-40</v>
      </c>
      <c r="AK415" s="120">
        <v>733.33</v>
      </c>
      <c r="AL415" s="120">
        <v>-48</v>
      </c>
      <c r="AM415" s="120">
        <v>-53.85</v>
      </c>
      <c r="AN415" s="120">
        <v>133.33000000000001</v>
      </c>
      <c r="AO415" s="120">
        <v>-28.57</v>
      </c>
      <c r="AP415" s="120">
        <v>-70</v>
      </c>
      <c r="AQ415" s="120">
        <v>266.67</v>
      </c>
      <c r="AR415" s="120">
        <v>0</v>
      </c>
      <c r="AS415" s="120">
        <v>9.09</v>
      </c>
      <c r="AT415" s="120">
        <v>-83.33</v>
      </c>
      <c r="AU415" s="120">
        <v>400</v>
      </c>
      <c r="AV415" s="120">
        <v>-50</v>
      </c>
      <c r="AW415" s="120">
        <v>-80</v>
      </c>
      <c r="AX415" s="120">
        <v>800</v>
      </c>
      <c r="AY415" s="120">
        <v>0</v>
      </c>
      <c r="AZ415" s="120">
        <v>0</v>
      </c>
      <c r="BA415" s="120">
        <v>11.11</v>
      </c>
      <c r="BB415" s="120">
        <v>10</v>
      </c>
      <c r="BC415" s="120">
        <v>90.91</v>
      </c>
    </row>
    <row r="416" spans="1:55" x14ac:dyDescent="0.45">
      <c r="A416" s="261">
        <v>97</v>
      </c>
      <c r="B416" s="174" t="s">
        <v>6</v>
      </c>
      <c r="C416" s="174"/>
      <c r="D416" s="119">
        <v>-11.36</v>
      </c>
      <c r="E416" s="119">
        <v>25.37</v>
      </c>
      <c r="F416" s="119">
        <v>-19.690000000000001</v>
      </c>
      <c r="G416" s="119">
        <v>18.260000000000002</v>
      </c>
      <c r="H416" s="119">
        <v>10.5</v>
      </c>
      <c r="I416" s="119">
        <v>7.41</v>
      </c>
      <c r="J416" s="119">
        <v>-16.5</v>
      </c>
      <c r="K416" s="119">
        <v>11.47</v>
      </c>
      <c r="L416" s="119">
        <v>5.58</v>
      </c>
      <c r="M416" s="119">
        <v>-9.58</v>
      </c>
      <c r="N416" s="119">
        <v>6.23</v>
      </c>
      <c r="O416" s="119">
        <v>-16.82</v>
      </c>
      <c r="P416" s="119">
        <v>-15.81</v>
      </c>
      <c r="Q416" s="119">
        <v>41.77</v>
      </c>
      <c r="R416" s="119">
        <v>-22.94</v>
      </c>
      <c r="S416" s="119">
        <v>19.600000000000001</v>
      </c>
      <c r="T416" s="119">
        <v>3.28</v>
      </c>
      <c r="U416" s="119">
        <v>-13.51</v>
      </c>
      <c r="V416" s="119">
        <v>5.84</v>
      </c>
      <c r="W416" s="119">
        <v>0.95</v>
      </c>
      <c r="X416" s="119">
        <v>7.38</v>
      </c>
      <c r="Y416" s="119">
        <v>-11.82</v>
      </c>
      <c r="Z416" s="119">
        <v>-5.97</v>
      </c>
      <c r="AA416" s="119">
        <v>-8.99</v>
      </c>
      <c r="AB416" s="119">
        <v>19.829999999999998</v>
      </c>
      <c r="AC416" s="119">
        <v>2.16</v>
      </c>
      <c r="AD416" s="119">
        <v>-15.98</v>
      </c>
      <c r="AE416" s="119">
        <v>24.66</v>
      </c>
      <c r="AF416" s="119">
        <v>-3.43</v>
      </c>
      <c r="AG416" s="119">
        <v>-12.16</v>
      </c>
      <c r="AH416" s="119">
        <v>20.47</v>
      </c>
      <c r="AI416" s="119">
        <v>-4.9800000000000004</v>
      </c>
      <c r="AJ416" s="119">
        <v>10.039999999999999</v>
      </c>
      <c r="AK416" s="119">
        <v>-16.41</v>
      </c>
      <c r="AL416" s="119">
        <v>-3.2</v>
      </c>
      <c r="AM416" s="119">
        <v>0.38</v>
      </c>
      <c r="AN416" s="119">
        <v>-5.16</v>
      </c>
      <c r="AO416" s="119">
        <v>31.87</v>
      </c>
      <c r="AP416" s="119">
        <v>-27.97</v>
      </c>
      <c r="AQ416" s="119">
        <v>22.02</v>
      </c>
      <c r="AR416" s="119">
        <v>3.99</v>
      </c>
      <c r="AS416" s="119">
        <v>9.16</v>
      </c>
      <c r="AT416" s="119">
        <v>-2.48</v>
      </c>
      <c r="AU416" s="119">
        <v>-1.61</v>
      </c>
      <c r="AV416" s="119">
        <v>6.31</v>
      </c>
      <c r="AW416" s="119">
        <v>-1.46</v>
      </c>
      <c r="AX416" s="119">
        <v>-12.19</v>
      </c>
      <c r="AY416" s="119">
        <v>-1.7</v>
      </c>
      <c r="AZ416" s="119">
        <v>4.09</v>
      </c>
      <c r="BA416" s="119">
        <v>5.22</v>
      </c>
      <c r="BB416" s="119">
        <v>0.41</v>
      </c>
      <c r="BC416" s="119">
        <v>11.13</v>
      </c>
    </row>
    <row r="417" spans="1:55" ht="29.25" x14ac:dyDescent="0.45">
      <c r="A417" s="260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6"/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20">
        <v>-100</v>
      </c>
    </row>
    <row r="418" spans="1:55" ht="80.25" x14ac:dyDescent="0.45">
      <c r="A418" s="261">
        <v>99</v>
      </c>
      <c r="B418" s="174" t="s">
        <v>383</v>
      </c>
      <c r="C418" s="174"/>
      <c r="D418" s="121">
        <v>2366.67</v>
      </c>
      <c r="E418" s="119">
        <v>-56.76</v>
      </c>
      <c r="F418" s="119">
        <v>68.75</v>
      </c>
      <c r="G418" s="119">
        <v>35.19</v>
      </c>
      <c r="H418" s="119">
        <v>126.03</v>
      </c>
      <c r="I418" s="119">
        <v>-86.06</v>
      </c>
      <c r="J418" s="119">
        <v>308.7</v>
      </c>
      <c r="K418" s="119">
        <v>-52.13</v>
      </c>
      <c r="L418" s="119">
        <v>44.44</v>
      </c>
      <c r="M418" s="119">
        <v>89.23</v>
      </c>
      <c r="N418" s="119">
        <v>-74.8</v>
      </c>
      <c r="O418" s="119">
        <v>19.350000000000001</v>
      </c>
      <c r="P418" s="119">
        <v>224.32</v>
      </c>
      <c r="Q418" s="119">
        <v>-31.67</v>
      </c>
      <c r="R418" s="119">
        <v>25.61</v>
      </c>
      <c r="S418" s="119">
        <v>-33.01</v>
      </c>
      <c r="T418" s="119">
        <v>15.94</v>
      </c>
      <c r="U418" s="119">
        <v>5</v>
      </c>
      <c r="V418" s="119">
        <v>-47.62</v>
      </c>
      <c r="W418" s="119">
        <v>70.45</v>
      </c>
      <c r="X418" s="119">
        <v>29.33</v>
      </c>
      <c r="Y418" s="119">
        <v>-69.069999999999993</v>
      </c>
      <c r="Z418" s="119">
        <v>126.67</v>
      </c>
      <c r="AA418" s="119">
        <v>-58.82</v>
      </c>
      <c r="AB418" s="119">
        <v>-25</v>
      </c>
      <c r="AC418" s="119">
        <v>357.14</v>
      </c>
      <c r="AD418" s="119">
        <v>-83.33</v>
      </c>
      <c r="AE418" s="119">
        <v>12.5</v>
      </c>
      <c r="AF418" s="119">
        <v>50</v>
      </c>
      <c r="AG418" s="119">
        <v>148.15</v>
      </c>
      <c r="AH418" s="119">
        <v>-26.87</v>
      </c>
      <c r="AI418" s="119">
        <v>-67.349999999999994</v>
      </c>
      <c r="AJ418" s="119">
        <v>112.5</v>
      </c>
      <c r="AK418" s="119">
        <v>464.71</v>
      </c>
      <c r="AL418" s="119">
        <v>-85.42</v>
      </c>
      <c r="AM418" s="121">
        <v>1439.29</v>
      </c>
      <c r="AN418" s="119">
        <v>-93.5</v>
      </c>
      <c r="AO418" s="119">
        <v>92.86</v>
      </c>
      <c r="AP418" s="119">
        <v>-14.81</v>
      </c>
      <c r="AQ418" s="119">
        <v>158.69999999999999</v>
      </c>
      <c r="AR418" s="119">
        <v>10.92</v>
      </c>
      <c r="AS418" s="119">
        <v>-71.209999999999994</v>
      </c>
      <c r="AT418" s="119">
        <v>250</v>
      </c>
      <c r="AU418" s="119">
        <v>-29.32</v>
      </c>
      <c r="AV418" s="119">
        <v>-37.229999999999997</v>
      </c>
      <c r="AW418" s="119">
        <v>8.4700000000000006</v>
      </c>
      <c r="AX418" s="119">
        <v>3.13</v>
      </c>
      <c r="AY418" s="119">
        <v>-57.58</v>
      </c>
      <c r="AZ418" s="119">
        <v>546.42999999999995</v>
      </c>
      <c r="BA418" s="119">
        <v>-53.59</v>
      </c>
      <c r="BB418" s="119">
        <v>-9.52</v>
      </c>
      <c r="BC418" s="119">
        <v>-56.58</v>
      </c>
    </row>
    <row r="419" spans="1:55" ht="29.25" x14ac:dyDescent="0.45">
      <c r="A419" s="260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6"/>
      <c r="I419" s="120">
        <v>-50</v>
      </c>
      <c r="J419" s="120">
        <v>100</v>
      </c>
      <c r="K419" s="120">
        <v>900</v>
      </c>
      <c r="L419" s="120">
        <v>-85</v>
      </c>
      <c r="M419" s="120">
        <v>400</v>
      </c>
      <c r="N419" s="120">
        <v>-100</v>
      </c>
      <c r="O419" s="116"/>
      <c r="P419" s="120">
        <v>-100</v>
      </c>
      <c r="Q419" s="116"/>
      <c r="R419" s="116"/>
      <c r="S419" s="116"/>
      <c r="T419" s="116"/>
      <c r="U419" s="116"/>
      <c r="V419" s="116"/>
      <c r="W419" s="120">
        <v>66.67</v>
      </c>
      <c r="X419" s="120">
        <v>700</v>
      </c>
      <c r="Y419" s="120">
        <v>-95</v>
      </c>
      <c r="Z419" s="120">
        <v>-50</v>
      </c>
      <c r="AA419" s="120">
        <v>400</v>
      </c>
      <c r="AB419" s="120">
        <v>-100</v>
      </c>
      <c r="AC419" s="116"/>
      <c r="AD419" s="120">
        <v>-66.67</v>
      </c>
      <c r="AE419" s="120">
        <v>-50</v>
      </c>
      <c r="AF419" s="118">
        <v>1900</v>
      </c>
      <c r="AG419" s="120">
        <v>-90</v>
      </c>
      <c r="AH419" s="120">
        <v>-100</v>
      </c>
      <c r="AI419" s="116"/>
      <c r="AJ419" s="116"/>
      <c r="AK419" s="118">
        <v>1400</v>
      </c>
      <c r="AL419" s="120">
        <v>-100</v>
      </c>
      <c r="AM419" s="116"/>
      <c r="AN419" s="120">
        <v>-100</v>
      </c>
      <c r="AO419" s="116"/>
      <c r="AP419" s="116"/>
      <c r="AQ419" s="116"/>
      <c r="AR419" s="116"/>
      <c r="AS419" s="120">
        <v>-33.33</v>
      </c>
      <c r="AT419" s="120">
        <v>137.5</v>
      </c>
      <c r="AU419" s="120">
        <v>57.89</v>
      </c>
      <c r="AV419" s="120">
        <v>30</v>
      </c>
      <c r="AW419" s="120">
        <v>-100</v>
      </c>
      <c r="AX419" s="116"/>
      <c r="AY419" s="120">
        <v>-83.33</v>
      </c>
      <c r="AZ419" s="120">
        <v>-100</v>
      </c>
      <c r="BA419" s="116"/>
      <c r="BB419" s="116"/>
      <c r="BC419" s="116"/>
    </row>
    <row r="420" spans="1:55" ht="29.25" x14ac:dyDescent="0.45">
      <c r="A420" s="261">
        <v>101</v>
      </c>
      <c r="B420" s="174" t="s">
        <v>225</v>
      </c>
      <c r="C420" s="174"/>
      <c r="D420" s="119">
        <v>92.58</v>
      </c>
      <c r="E420" s="119">
        <v>75.19</v>
      </c>
      <c r="F420" s="119">
        <v>-51.63</v>
      </c>
      <c r="G420" s="119">
        <v>69.819999999999993</v>
      </c>
      <c r="H420" s="119">
        <v>-66.92</v>
      </c>
      <c r="I420" s="119">
        <v>20.059999999999999</v>
      </c>
      <c r="J420" s="119">
        <v>119.95</v>
      </c>
      <c r="K420" s="119">
        <v>13.24</v>
      </c>
      <c r="L420" s="119">
        <v>-42.53</v>
      </c>
      <c r="M420" s="119">
        <v>-18.46</v>
      </c>
      <c r="N420" s="119">
        <v>145.96</v>
      </c>
      <c r="O420" s="119">
        <v>-52.3</v>
      </c>
      <c r="P420" s="119">
        <v>121.46</v>
      </c>
      <c r="Q420" s="119">
        <v>23.56</v>
      </c>
      <c r="R420" s="119">
        <v>-34.75</v>
      </c>
      <c r="S420" s="119">
        <v>-31.97</v>
      </c>
      <c r="T420" s="119">
        <v>-45.06</v>
      </c>
      <c r="U420" s="119">
        <v>50.44</v>
      </c>
      <c r="V420" s="119">
        <v>49.61</v>
      </c>
      <c r="W420" s="119">
        <v>-34.729999999999997</v>
      </c>
      <c r="X420" s="119">
        <v>-56.02</v>
      </c>
      <c r="Y420" s="119">
        <v>32.880000000000003</v>
      </c>
      <c r="Z420" s="119">
        <v>48.11</v>
      </c>
      <c r="AA420" s="119">
        <v>68.209999999999994</v>
      </c>
      <c r="AB420" s="119">
        <v>-52.83</v>
      </c>
      <c r="AC420" s="119">
        <v>38.01</v>
      </c>
      <c r="AD420" s="119">
        <v>18.22</v>
      </c>
      <c r="AE420" s="119">
        <v>111.47</v>
      </c>
      <c r="AF420" s="119">
        <v>-46.53</v>
      </c>
      <c r="AG420" s="119">
        <v>7.13</v>
      </c>
      <c r="AH420" s="119">
        <v>-29.88</v>
      </c>
      <c r="AI420" s="119">
        <v>52.53</v>
      </c>
      <c r="AJ420" s="119">
        <v>-90.04</v>
      </c>
      <c r="AK420" s="121">
        <v>1402.78</v>
      </c>
      <c r="AL420" s="119">
        <v>-58.6</v>
      </c>
      <c r="AM420" s="119">
        <v>5.8</v>
      </c>
      <c r="AN420" s="119">
        <v>179.54</v>
      </c>
      <c r="AO420" s="119">
        <v>-41.28</v>
      </c>
      <c r="AP420" s="119">
        <v>-25.06</v>
      </c>
      <c r="AQ420" s="119">
        <v>-79.760000000000005</v>
      </c>
      <c r="AR420" s="119">
        <v>532.20000000000005</v>
      </c>
      <c r="AS420" s="119">
        <v>-78.95</v>
      </c>
      <c r="AT420" s="119">
        <v>263.06</v>
      </c>
      <c r="AU420" s="119">
        <v>-64.39</v>
      </c>
      <c r="AV420" s="119">
        <v>129.06</v>
      </c>
      <c r="AW420" s="119">
        <v>151.61000000000001</v>
      </c>
      <c r="AX420" s="119">
        <v>-55.21</v>
      </c>
      <c r="AY420" s="119">
        <v>12.6</v>
      </c>
      <c r="AZ420" s="119">
        <v>60</v>
      </c>
      <c r="BA420" s="119">
        <v>-82.42</v>
      </c>
      <c r="BB420" s="119">
        <v>269.88</v>
      </c>
      <c r="BC420" s="119">
        <v>-24.43</v>
      </c>
    </row>
    <row r="421" spans="1:55" ht="29.25" x14ac:dyDescent="0.45">
      <c r="A421" s="260">
        <v>102</v>
      </c>
      <c r="B421" s="173" t="s">
        <v>50</v>
      </c>
      <c r="C421" s="173"/>
      <c r="D421" s="120">
        <v>19.11</v>
      </c>
      <c r="E421" s="120">
        <v>-13.39</v>
      </c>
      <c r="F421" s="120">
        <v>-74.88</v>
      </c>
      <c r="G421" s="120">
        <v>23.47</v>
      </c>
      <c r="H421" s="120">
        <v>122.71</v>
      </c>
      <c r="I421" s="120">
        <v>-23.34</v>
      </c>
      <c r="J421" s="120">
        <v>-32.64</v>
      </c>
      <c r="K421" s="120">
        <v>-23.89</v>
      </c>
      <c r="L421" s="120">
        <v>-1.42</v>
      </c>
      <c r="M421" s="120">
        <v>137.6</v>
      </c>
      <c r="N421" s="120">
        <v>-2.13</v>
      </c>
      <c r="O421" s="120">
        <v>86.54</v>
      </c>
      <c r="P421" s="120">
        <v>-72.83</v>
      </c>
      <c r="Q421" s="120">
        <v>86.83</v>
      </c>
      <c r="R421" s="120">
        <v>24.93</v>
      </c>
      <c r="S421" s="120">
        <v>77.62</v>
      </c>
      <c r="T421" s="120">
        <v>-65.760000000000005</v>
      </c>
      <c r="U421" s="120">
        <v>-46.47</v>
      </c>
      <c r="V421" s="120">
        <v>619.03</v>
      </c>
      <c r="W421" s="120">
        <v>-32.96</v>
      </c>
      <c r="X421" s="120">
        <v>1.06</v>
      </c>
      <c r="Y421" s="120">
        <v>-81.94</v>
      </c>
      <c r="Z421" s="120">
        <v>10.09</v>
      </c>
      <c r="AA421" s="120">
        <v>166.51</v>
      </c>
      <c r="AB421" s="120">
        <v>466.31</v>
      </c>
      <c r="AC421" s="120">
        <v>-36.79</v>
      </c>
      <c r="AD421" s="120">
        <v>-51.17</v>
      </c>
      <c r="AE421" s="120">
        <v>86.29</v>
      </c>
      <c r="AF421" s="120">
        <v>31.67</v>
      </c>
      <c r="AG421" s="120">
        <v>-10.23</v>
      </c>
      <c r="AH421" s="120">
        <v>-35.840000000000003</v>
      </c>
      <c r="AI421" s="120">
        <v>-26.86</v>
      </c>
      <c r="AJ421" s="120">
        <v>-76.150000000000006</v>
      </c>
      <c r="AK421" s="120">
        <v>317.02999999999997</v>
      </c>
      <c r="AL421" s="120">
        <v>-82.24</v>
      </c>
      <c r="AM421" s="120">
        <v>88.22</v>
      </c>
      <c r="AN421" s="120">
        <v>347.86</v>
      </c>
      <c r="AO421" s="120">
        <v>7.72</v>
      </c>
      <c r="AP421" s="120">
        <v>-23.88</v>
      </c>
      <c r="AQ421" s="120">
        <v>-56.63</v>
      </c>
      <c r="AR421" s="120">
        <v>130.81</v>
      </c>
      <c r="AS421" s="120">
        <v>-68.510000000000005</v>
      </c>
      <c r="AT421" s="120">
        <v>807.87</v>
      </c>
      <c r="AU421" s="120">
        <v>-10.26</v>
      </c>
      <c r="AV421" s="120">
        <v>-93.2</v>
      </c>
      <c r="AW421" s="120">
        <v>26.1</v>
      </c>
      <c r="AX421" s="120">
        <v>-12.2</v>
      </c>
      <c r="AY421" s="120">
        <v>542.91999999999996</v>
      </c>
      <c r="AZ421" s="120">
        <v>-79.05</v>
      </c>
      <c r="BA421" s="120">
        <v>258.8</v>
      </c>
      <c r="BB421" s="120">
        <v>11.07</v>
      </c>
      <c r="BC421" s="120">
        <v>-36.979999999999997</v>
      </c>
    </row>
    <row r="422" spans="1:55" x14ac:dyDescent="0.45">
      <c r="A422" s="261">
        <v>103</v>
      </c>
      <c r="B422" s="174" t="s">
        <v>226</v>
      </c>
      <c r="C422" s="174"/>
      <c r="D422" s="119">
        <v>-44.66</v>
      </c>
      <c r="E422" s="119">
        <v>70.5</v>
      </c>
      <c r="F422" s="119">
        <v>-19</v>
      </c>
      <c r="G422" s="119">
        <v>-28.13</v>
      </c>
      <c r="H422" s="119">
        <v>-45.31</v>
      </c>
      <c r="I422" s="119">
        <v>214.52</v>
      </c>
      <c r="J422" s="119">
        <v>-14.55</v>
      </c>
      <c r="K422" s="119">
        <v>-26.63</v>
      </c>
      <c r="L422" s="119">
        <v>264.18</v>
      </c>
      <c r="M422" s="119">
        <v>-77.180000000000007</v>
      </c>
      <c r="N422" s="119">
        <v>223.53</v>
      </c>
      <c r="O422" s="119">
        <v>-63.89</v>
      </c>
      <c r="P422" s="119">
        <v>-24.67</v>
      </c>
      <c r="Q422" s="119">
        <v>138.77000000000001</v>
      </c>
      <c r="R422" s="119">
        <v>-32.93</v>
      </c>
      <c r="S422" s="119">
        <v>-23.62</v>
      </c>
      <c r="T422" s="119">
        <v>-61.67</v>
      </c>
      <c r="U422" s="119">
        <v>314.06</v>
      </c>
      <c r="V422" s="119">
        <v>-14.86</v>
      </c>
      <c r="W422" s="119">
        <v>-69.97</v>
      </c>
      <c r="X422" s="119">
        <v>368.03</v>
      </c>
      <c r="Y422" s="119">
        <v>-73.39</v>
      </c>
      <c r="Z422" s="119">
        <v>334</v>
      </c>
      <c r="AA422" s="119">
        <v>-53.24</v>
      </c>
      <c r="AB422" s="119">
        <v>-10.46</v>
      </c>
      <c r="AC422" s="119">
        <v>365.16</v>
      </c>
      <c r="AD422" s="119">
        <v>-77.42</v>
      </c>
      <c r="AE422" s="119">
        <v>75.31</v>
      </c>
      <c r="AF422" s="119">
        <v>-18.399999999999999</v>
      </c>
      <c r="AG422" s="119">
        <v>-50.79</v>
      </c>
      <c r="AH422" s="119">
        <v>171.29</v>
      </c>
      <c r="AI422" s="119">
        <v>-16.18</v>
      </c>
      <c r="AJ422" s="119">
        <v>-48.16</v>
      </c>
      <c r="AK422" s="119">
        <v>-62.62</v>
      </c>
      <c r="AL422" s="119">
        <v>682.77</v>
      </c>
      <c r="AM422" s="119">
        <v>-57.91</v>
      </c>
      <c r="AN422" s="119">
        <v>56.07</v>
      </c>
      <c r="AO422" s="119">
        <v>13.44</v>
      </c>
      <c r="AP422" s="119">
        <v>-58.55</v>
      </c>
      <c r="AQ422" s="119">
        <v>0.08</v>
      </c>
      <c r="AR422" s="119">
        <v>72.91</v>
      </c>
      <c r="AS422" s="119">
        <v>-7.9</v>
      </c>
      <c r="AT422" s="119">
        <v>26.57</v>
      </c>
      <c r="AU422" s="119">
        <v>-64.39</v>
      </c>
      <c r="AV422" s="119">
        <v>155.63999999999999</v>
      </c>
      <c r="AW422" s="119">
        <v>9.4600000000000009</v>
      </c>
      <c r="AX422" s="119">
        <v>8.7200000000000006</v>
      </c>
      <c r="AY422" s="119">
        <v>-72.83</v>
      </c>
      <c r="AZ422" s="119">
        <v>93.24</v>
      </c>
      <c r="BA422" s="119">
        <v>-19.63</v>
      </c>
      <c r="BB422" s="119">
        <v>221.23</v>
      </c>
      <c r="BC422" s="119">
        <v>-57.09</v>
      </c>
    </row>
    <row r="423" spans="1:55" ht="29.25" x14ac:dyDescent="0.45">
      <c r="A423" s="260">
        <v>104</v>
      </c>
      <c r="B423" s="173" t="s">
        <v>227</v>
      </c>
      <c r="C423" s="173"/>
      <c r="D423" s="120">
        <v>700</v>
      </c>
      <c r="E423" s="120">
        <v>-37.5</v>
      </c>
      <c r="F423" s="120">
        <v>140</v>
      </c>
      <c r="G423" s="120">
        <v>-37.5</v>
      </c>
      <c r="H423" s="120">
        <v>0</v>
      </c>
      <c r="I423" s="120">
        <v>-20</v>
      </c>
      <c r="J423" s="120">
        <v>0</v>
      </c>
      <c r="K423" s="120">
        <v>50</v>
      </c>
      <c r="L423" s="120">
        <v>-38.89</v>
      </c>
      <c r="M423" s="120">
        <v>-9.09</v>
      </c>
      <c r="N423" s="120">
        <v>40</v>
      </c>
      <c r="O423" s="120">
        <v>-42.86</v>
      </c>
      <c r="P423" s="120">
        <v>187.5</v>
      </c>
      <c r="Q423" s="120">
        <v>17.39</v>
      </c>
      <c r="R423" s="120">
        <v>-62.96</v>
      </c>
      <c r="S423" s="120">
        <v>80</v>
      </c>
      <c r="T423" s="120">
        <v>-50</v>
      </c>
      <c r="U423" s="120">
        <v>66.67</v>
      </c>
      <c r="V423" s="120">
        <v>-26.67</v>
      </c>
      <c r="W423" s="120">
        <v>127.27</v>
      </c>
      <c r="X423" s="120">
        <v>-28</v>
      </c>
      <c r="Y423" s="120">
        <v>-22.22</v>
      </c>
      <c r="Z423" s="120">
        <v>50</v>
      </c>
      <c r="AA423" s="120">
        <v>-47.62</v>
      </c>
      <c r="AB423" s="120">
        <v>127.27</v>
      </c>
      <c r="AC423" s="120">
        <v>-4</v>
      </c>
      <c r="AD423" s="120">
        <v>-70.83</v>
      </c>
      <c r="AE423" s="120">
        <v>85.71</v>
      </c>
      <c r="AF423" s="120">
        <v>30.77</v>
      </c>
      <c r="AG423" s="120">
        <v>-41.18</v>
      </c>
      <c r="AH423" s="120">
        <v>-70</v>
      </c>
      <c r="AI423" s="120">
        <v>500</v>
      </c>
      <c r="AJ423" s="120">
        <v>-11.11</v>
      </c>
      <c r="AK423" s="120">
        <v>-31.25</v>
      </c>
      <c r="AL423" s="120">
        <v>-72.73</v>
      </c>
      <c r="AM423" s="120">
        <v>233.33</v>
      </c>
      <c r="AN423" s="120">
        <v>0</v>
      </c>
      <c r="AO423" s="120">
        <v>30</v>
      </c>
      <c r="AP423" s="120">
        <v>7.69</v>
      </c>
      <c r="AQ423" s="120">
        <v>-21.43</v>
      </c>
      <c r="AR423" s="120">
        <v>63.64</v>
      </c>
      <c r="AS423" s="120">
        <v>-55.56</v>
      </c>
      <c r="AT423" s="120">
        <v>225</v>
      </c>
      <c r="AU423" s="120">
        <v>0</v>
      </c>
      <c r="AV423" s="120">
        <v>-65.38</v>
      </c>
      <c r="AW423" s="120">
        <v>111.11</v>
      </c>
      <c r="AX423" s="120">
        <v>-36.840000000000003</v>
      </c>
      <c r="AY423" s="120">
        <v>-50</v>
      </c>
      <c r="AZ423" s="120">
        <v>216.67</v>
      </c>
      <c r="BA423" s="120">
        <v>-15.79</v>
      </c>
      <c r="BB423" s="120">
        <v>-31.25</v>
      </c>
      <c r="BC423" s="120">
        <v>36.36</v>
      </c>
    </row>
    <row r="424" spans="1:55" x14ac:dyDescent="0.45">
      <c r="A424" s="261">
        <v>105</v>
      </c>
      <c r="B424" s="174" t="s">
        <v>101</v>
      </c>
      <c r="C424" s="174"/>
      <c r="D424" s="119">
        <v>94.04</v>
      </c>
      <c r="E424" s="119">
        <v>-16.8</v>
      </c>
      <c r="F424" s="119">
        <v>-24.02</v>
      </c>
      <c r="G424" s="119">
        <v>-0.85</v>
      </c>
      <c r="H424" s="119">
        <v>26.69</v>
      </c>
      <c r="I424" s="119">
        <v>12.04</v>
      </c>
      <c r="J424" s="119">
        <v>-52.43</v>
      </c>
      <c r="K424" s="119">
        <v>26.36</v>
      </c>
      <c r="L424" s="119">
        <v>5.56</v>
      </c>
      <c r="M424" s="119">
        <v>-15.03</v>
      </c>
      <c r="N424" s="119">
        <v>12.38</v>
      </c>
      <c r="O424" s="119">
        <v>91.59</v>
      </c>
      <c r="P424" s="119">
        <v>-33.47</v>
      </c>
      <c r="Q424" s="119">
        <v>-1.79</v>
      </c>
      <c r="R424" s="119">
        <v>-23</v>
      </c>
      <c r="S424" s="119">
        <v>-28.58</v>
      </c>
      <c r="T424" s="119">
        <v>58.53</v>
      </c>
      <c r="U424" s="119">
        <v>75.64</v>
      </c>
      <c r="V424" s="119">
        <v>-57.71</v>
      </c>
      <c r="W424" s="119">
        <v>32.1</v>
      </c>
      <c r="X424" s="119">
        <v>-33.83</v>
      </c>
      <c r="Y424" s="119">
        <v>75.19</v>
      </c>
      <c r="Z424" s="119">
        <v>-26.21</v>
      </c>
      <c r="AA424" s="119">
        <v>-8.42</v>
      </c>
      <c r="AB424" s="119">
        <v>25.32</v>
      </c>
      <c r="AC424" s="119">
        <v>-6.43</v>
      </c>
      <c r="AD424" s="119">
        <v>-50.05</v>
      </c>
      <c r="AE424" s="119">
        <v>91.02</v>
      </c>
      <c r="AF424" s="119">
        <v>73.319999999999993</v>
      </c>
      <c r="AG424" s="119">
        <v>-37.89</v>
      </c>
      <c r="AH424" s="119">
        <v>23.91</v>
      </c>
      <c r="AI424" s="119">
        <v>-4.5</v>
      </c>
      <c r="AJ424" s="119">
        <v>-43.6</v>
      </c>
      <c r="AK424" s="119">
        <v>37.03</v>
      </c>
      <c r="AL424" s="119">
        <v>43.28</v>
      </c>
      <c r="AM424" s="119">
        <v>-19.07</v>
      </c>
      <c r="AN424" s="119">
        <v>26.81</v>
      </c>
      <c r="AO424" s="119">
        <v>60.45</v>
      </c>
      <c r="AP424" s="119">
        <v>-55.78</v>
      </c>
      <c r="AQ424" s="119">
        <v>45.28</v>
      </c>
      <c r="AR424" s="119">
        <v>6.12</v>
      </c>
      <c r="AS424" s="119">
        <v>-15.2</v>
      </c>
      <c r="AT424" s="119">
        <v>16.309999999999999</v>
      </c>
      <c r="AU424" s="119">
        <v>-15.55</v>
      </c>
      <c r="AV424" s="119">
        <v>21.4</v>
      </c>
      <c r="AW424" s="119">
        <v>-4.8499999999999996</v>
      </c>
      <c r="AX424" s="119">
        <v>13.46</v>
      </c>
      <c r="AY424" s="119">
        <v>24.16</v>
      </c>
      <c r="AZ424" s="119">
        <v>-12.92</v>
      </c>
      <c r="BA424" s="119">
        <v>-7.84</v>
      </c>
      <c r="BB424" s="119">
        <v>-43.93</v>
      </c>
      <c r="BC424" s="119">
        <v>122.04</v>
      </c>
    </row>
    <row r="425" spans="1:55" ht="29.25" x14ac:dyDescent="0.45">
      <c r="A425" s="260">
        <v>106</v>
      </c>
      <c r="B425" s="173" t="s">
        <v>228</v>
      </c>
      <c r="C425" s="173"/>
      <c r="D425" s="120">
        <v>56.31</v>
      </c>
      <c r="E425" s="120">
        <v>-29.81</v>
      </c>
      <c r="F425" s="120">
        <v>11.57</v>
      </c>
      <c r="G425" s="120">
        <v>-20.350000000000001</v>
      </c>
      <c r="H425" s="120">
        <v>47.92</v>
      </c>
      <c r="I425" s="120">
        <v>-41.34</v>
      </c>
      <c r="J425" s="120">
        <v>45.73</v>
      </c>
      <c r="K425" s="120">
        <v>47.81</v>
      </c>
      <c r="L425" s="120">
        <v>-38.979999999999997</v>
      </c>
      <c r="M425" s="120">
        <v>-42.38</v>
      </c>
      <c r="N425" s="120">
        <v>260.8</v>
      </c>
      <c r="O425" s="120">
        <v>-43.31</v>
      </c>
      <c r="P425" s="120">
        <v>-89.44</v>
      </c>
      <c r="Q425" s="120">
        <v>220.98</v>
      </c>
      <c r="R425" s="120">
        <v>308.05</v>
      </c>
      <c r="S425" s="120">
        <v>-51.99</v>
      </c>
      <c r="T425" s="120">
        <v>6.75</v>
      </c>
      <c r="U425" s="120">
        <v>-11.99</v>
      </c>
      <c r="V425" s="120">
        <v>38.729999999999997</v>
      </c>
      <c r="W425" s="120">
        <v>-48.57</v>
      </c>
      <c r="X425" s="120">
        <v>190.86</v>
      </c>
      <c r="Y425" s="120">
        <v>-41.74</v>
      </c>
      <c r="Z425" s="120">
        <v>20.22</v>
      </c>
      <c r="AA425" s="120">
        <v>61.36</v>
      </c>
      <c r="AB425" s="120">
        <v>16.73</v>
      </c>
      <c r="AC425" s="120">
        <v>-82.47</v>
      </c>
      <c r="AD425" s="120">
        <v>158.69</v>
      </c>
      <c r="AE425" s="120">
        <v>-47.97</v>
      </c>
      <c r="AF425" s="120">
        <v>140.41</v>
      </c>
      <c r="AG425" s="120">
        <v>-76.81</v>
      </c>
      <c r="AH425" s="120">
        <v>-18.12</v>
      </c>
      <c r="AI425" s="120">
        <v>500.56</v>
      </c>
      <c r="AJ425" s="120">
        <v>-34.1</v>
      </c>
      <c r="AK425" s="120">
        <v>20.52</v>
      </c>
      <c r="AL425" s="120">
        <v>24.37</v>
      </c>
      <c r="AM425" s="120">
        <v>-18.27</v>
      </c>
      <c r="AN425" s="120">
        <v>-1.5</v>
      </c>
      <c r="AO425" s="120">
        <v>-4.6900000000000004</v>
      </c>
      <c r="AP425" s="120">
        <v>16</v>
      </c>
      <c r="AQ425" s="120">
        <v>-55.92</v>
      </c>
      <c r="AR425" s="120">
        <v>112.39</v>
      </c>
      <c r="AS425" s="120">
        <v>7.37</v>
      </c>
      <c r="AT425" s="120">
        <v>10.98</v>
      </c>
      <c r="AU425" s="120">
        <v>49.31</v>
      </c>
      <c r="AV425" s="120">
        <v>-53.89</v>
      </c>
      <c r="AW425" s="120">
        <v>426.04</v>
      </c>
      <c r="AX425" s="120">
        <v>-54.73</v>
      </c>
      <c r="AY425" s="120">
        <v>-18.739999999999998</v>
      </c>
      <c r="AZ425" s="120">
        <v>-80.94</v>
      </c>
      <c r="BA425" s="120">
        <v>361.8</v>
      </c>
      <c r="BB425" s="120">
        <v>-63.14</v>
      </c>
      <c r="BC425" s="120">
        <v>69.09</v>
      </c>
    </row>
    <row r="426" spans="1:55" x14ac:dyDescent="0.45">
      <c r="A426" s="261">
        <v>107</v>
      </c>
      <c r="B426" s="174" t="s">
        <v>3</v>
      </c>
      <c r="C426" s="174"/>
      <c r="D426" s="119">
        <v>1.73</v>
      </c>
      <c r="E426" s="119">
        <v>-3.93</v>
      </c>
      <c r="F426" s="119">
        <v>-13.23</v>
      </c>
      <c r="G426" s="119">
        <v>10</v>
      </c>
      <c r="H426" s="119">
        <v>-3.48</v>
      </c>
      <c r="I426" s="119">
        <v>5.49</v>
      </c>
      <c r="J426" s="119">
        <v>-0.55000000000000004</v>
      </c>
      <c r="K426" s="119">
        <v>2.93</v>
      </c>
      <c r="L426" s="119">
        <v>5.72</v>
      </c>
      <c r="M426" s="119">
        <v>-5.48</v>
      </c>
      <c r="N426" s="119">
        <v>0.13</v>
      </c>
      <c r="O426" s="119">
        <v>-17.440000000000001</v>
      </c>
      <c r="P426" s="119">
        <v>7.51</v>
      </c>
      <c r="Q426" s="119">
        <v>3.8</v>
      </c>
      <c r="R426" s="119">
        <v>-4.3</v>
      </c>
      <c r="S426" s="119">
        <v>12.29</v>
      </c>
      <c r="T426" s="119">
        <v>-7.31</v>
      </c>
      <c r="U426" s="119">
        <v>4.6900000000000004</v>
      </c>
      <c r="V426" s="119">
        <v>1.43</v>
      </c>
      <c r="W426" s="119">
        <v>0.79</v>
      </c>
      <c r="X426" s="119">
        <v>3.64</v>
      </c>
      <c r="Y426" s="119">
        <v>-7.84</v>
      </c>
      <c r="Z426" s="119">
        <v>-3.99</v>
      </c>
      <c r="AA426" s="119">
        <v>-13.8</v>
      </c>
      <c r="AB426" s="119">
        <v>6.17</v>
      </c>
      <c r="AC426" s="119">
        <v>5.81</v>
      </c>
      <c r="AD426" s="119">
        <v>-4.58</v>
      </c>
      <c r="AE426" s="119">
        <v>3.86</v>
      </c>
      <c r="AF426" s="119">
        <v>-6.65</v>
      </c>
      <c r="AG426" s="119">
        <v>4.13</v>
      </c>
      <c r="AH426" s="119">
        <v>20.2</v>
      </c>
      <c r="AI426" s="119">
        <v>4.8499999999999996</v>
      </c>
      <c r="AJ426" s="119">
        <v>-1.31</v>
      </c>
      <c r="AK426" s="119">
        <v>9.69</v>
      </c>
      <c r="AL426" s="119">
        <v>0.56999999999999995</v>
      </c>
      <c r="AM426" s="119">
        <v>-11.9</v>
      </c>
      <c r="AN426" s="119">
        <v>6.08</v>
      </c>
      <c r="AO426" s="119">
        <v>20.18</v>
      </c>
      <c r="AP426" s="119">
        <v>-22.47</v>
      </c>
      <c r="AQ426" s="119">
        <v>10.96</v>
      </c>
      <c r="AR426" s="119">
        <v>-5.56</v>
      </c>
      <c r="AS426" s="119">
        <v>3.25</v>
      </c>
      <c r="AT426" s="119">
        <v>16.87</v>
      </c>
      <c r="AU426" s="119">
        <v>-5.87</v>
      </c>
      <c r="AV426" s="119">
        <v>2.4300000000000002</v>
      </c>
      <c r="AW426" s="119">
        <v>9.82</v>
      </c>
      <c r="AX426" s="119">
        <v>-7.32</v>
      </c>
      <c r="AY426" s="119">
        <v>-9.18</v>
      </c>
      <c r="AZ426" s="119">
        <v>-3.57</v>
      </c>
      <c r="BA426" s="119">
        <v>7.66</v>
      </c>
      <c r="BB426" s="119">
        <v>1.77</v>
      </c>
      <c r="BC426" s="119">
        <v>6.92</v>
      </c>
    </row>
    <row r="427" spans="1:55" ht="29.25" x14ac:dyDescent="0.45">
      <c r="A427" s="260">
        <v>108</v>
      </c>
      <c r="B427" s="173" t="s">
        <v>229</v>
      </c>
      <c r="C427" s="173"/>
      <c r="D427" s="120">
        <v>-13.17</v>
      </c>
      <c r="E427" s="120">
        <v>-18.34</v>
      </c>
      <c r="F427" s="120">
        <v>-3.23</v>
      </c>
      <c r="G427" s="120">
        <v>30.44</v>
      </c>
      <c r="H427" s="120">
        <v>20.21</v>
      </c>
      <c r="I427" s="120">
        <v>-29.29</v>
      </c>
      <c r="J427" s="120">
        <v>10.47</v>
      </c>
      <c r="K427" s="120">
        <v>11.71</v>
      </c>
      <c r="L427" s="120">
        <v>-4.88</v>
      </c>
      <c r="M427" s="120">
        <v>3.69</v>
      </c>
      <c r="N427" s="120">
        <v>-15.31</v>
      </c>
      <c r="O427" s="120">
        <v>-3.08</v>
      </c>
      <c r="P427" s="120">
        <v>1.87</v>
      </c>
      <c r="Q427" s="120">
        <v>8.7200000000000006</v>
      </c>
      <c r="R427" s="120">
        <v>-17.63</v>
      </c>
      <c r="S427" s="120">
        <v>15.15</v>
      </c>
      <c r="T427" s="120">
        <v>-7.62</v>
      </c>
      <c r="U427" s="120">
        <v>31.83</v>
      </c>
      <c r="V427" s="120">
        <v>-21.18</v>
      </c>
      <c r="W427" s="120">
        <v>14.91</v>
      </c>
      <c r="X427" s="120">
        <v>-19.7</v>
      </c>
      <c r="Y427" s="120">
        <v>12.21</v>
      </c>
      <c r="Z427" s="120">
        <v>-10.56</v>
      </c>
      <c r="AA427" s="120">
        <v>-20.51</v>
      </c>
      <c r="AB427" s="120">
        <v>26.9</v>
      </c>
      <c r="AC427" s="120">
        <v>6.76</v>
      </c>
      <c r="AD427" s="120">
        <v>-20.46</v>
      </c>
      <c r="AE427" s="120">
        <v>11.39</v>
      </c>
      <c r="AF427" s="120">
        <v>8.5</v>
      </c>
      <c r="AG427" s="120">
        <v>-14.07</v>
      </c>
      <c r="AH427" s="120">
        <v>44.85</v>
      </c>
      <c r="AI427" s="120">
        <v>-23.85</v>
      </c>
      <c r="AJ427" s="120">
        <v>-12.16</v>
      </c>
      <c r="AK427" s="120">
        <v>-6.88</v>
      </c>
      <c r="AL427" s="120">
        <v>7.1</v>
      </c>
      <c r="AM427" s="120">
        <v>22.9</v>
      </c>
      <c r="AN427" s="120">
        <v>-7.73</v>
      </c>
      <c r="AO427" s="120">
        <v>20.309999999999999</v>
      </c>
      <c r="AP427" s="120">
        <v>-29.31</v>
      </c>
      <c r="AQ427" s="120">
        <v>24.88</v>
      </c>
      <c r="AR427" s="120">
        <v>13.68</v>
      </c>
      <c r="AS427" s="120">
        <v>-9.59</v>
      </c>
      <c r="AT427" s="120">
        <v>-27.28</v>
      </c>
      <c r="AU427" s="120">
        <v>34.93</v>
      </c>
      <c r="AV427" s="120">
        <v>21.72</v>
      </c>
      <c r="AW427" s="120">
        <v>-3.28</v>
      </c>
      <c r="AX427" s="120">
        <v>-23.09</v>
      </c>
      <c r="AY427" s="120">
        <v>9.82</v>
      </c>
      <c r="AZ427" s="120">
        <v>6.79</v>
      </c>
      <c r="BA427" s="120">
        <v>-9.2200000000000006</v>
      </c>
      <c r="BB427" s="120">
        <v>-16.05</v>
      </c>
      <c r="BC427" s="120">
        <v>15.92</v>
      </c>
    </row>
    <row r="428" spans="1:55" ht="29.25" x14ac:dyDescent="0.45">
      <c r="A428" s="261">
        <v>109</v>
      </c>
      <c r="B428" s="174" t="s">
        <v>230</v>
      </c>
      <c r="C428" s="174"/>
      <c r="D428" s="119">
        <v>-35.950000000000003</v>
      </c>
      <c r="E428" s="119">
        <v>70.2</v>
      </c>
      <c r="F428" s="119">
        <v>-55.64</v>
      </c>
      <c r="G428" s="119">
        <v>20.18</v>
      </c>
      <c r="H428" s="119">
        <v>-15.2</v>
      </c>
      <c r="I428" s="119">
        <v>28.45</v>
      </c>
      <c r="J428" s="119">
        <v>-19.71</v>
      </c>
      <c r="K428" s="119">
        <v>59.78</v>
      </c>
      <c r="L428" s="119">
        <v>-57.11</v>
      </c>
      <c r="M428" s="119">
        <v>74.11</v>
      </c>
      <c r="N428" s="119">
        <v>-17.41</v>
      </c>
      <c r="O428" s="119">
        <v>28.11</v>
      </c>
      <c r="P428" s="119">
        <v>31.38</v>
      </c>
      <c r="Q428" s="119">
        <v>57.51</v>
      </c>
      <c r="R428" s="119">
        <v>-51.4</v>
      </c>
      <c r="S428" s="119">
        <v>-8.23</v>
      </c>
      <c r="T428" s="119">
        <v>-5.01</v>
      </c>
      <c r="U428" s="119">
        <v>63.34</v>
      </c>
      <c r="V428" s="119">
        <v>-27.76</v>
      </c>
      <c r="W428" s="119">
        <v>34.979999999999997</v>
      </c>
      <c r="X428" s="119">
        <v>-40.94</v>
      </c>
      <c r="Y428" s="119">
        <v>22.64</v>
      </c>
      <c r="Z428" s="119">
        <v>22.84</v>
      </c>
      <c r="AA428" s="119">
        <v>-12.86</v>
      </c>
      <c r="AB428" s="119">
        <v>74.400000000000006</v>
      </c>
      <c r="AC428" s="119">
        <v>-16.559999999999999</v>
      </c>
      <c r="AD428" s="119">
        <v>-32.01</v>
      </c>
      <c r="AE428" s="119">
        <v>-2.7</v>
      </c>
      <c r="AF428" s="119">
        <v>29.92</v>
      </c>
      <c r="AG428" s="119">
        <v>-32.270000000000003</v>
      </c>
      <c r="AH428" s="119">
        <v>139.03</v>
      </c>
      <c r="AI428" s="119">
        <v>0.88</v>
      </c>
      <c r="AJ428" s="119">
        <v>-42.17</v>
      </c>
      <c r="AK428" s="119">
        <v>-54.55</v>
      </c>
      <c r="AL428" s="119">
        <v>-41.39</v>
      </c>
      <c r="AM428" s="119">
        <v>34.75</v>
      </c>
      <c r="AN428" s="119">
        <v>112.37</v>
      </c>
      <c r="AO428" s="119">
        <v>112.83</v>
      </c>
      <c r="AP428" s="119">
        <v>-71.849999999999994</v>
      </c>
      <c r="AQ428" s="119">
        <v>71</v>
      </c>
      <c r="AR428" s="119">
        <v>-28.52</v>
      </c>
      <c r="AS428" s="119">
        <v>22.1</v>
      </c>
      <c r="AT428" s="119">
        <v>-9.16</v>
      </c>
      <c r="AU428" s="119">
        <v>26.73</v>
      </c>
      <c r="AV428" s="119">
        <v>-49.57</v>
      </c>
      <c r="AW428" s="119">
        <v>57.41</v>
      </c>
      <c r="AX428" s="119">
        <v>-5.31</v>
      </c>
      <c r="AY428" s="119">
        <v>-20.03</v>
      </c>
      <c r="AZ428" s="119">
        <v>29.98</v>
      </c>
      <c r="BA428" s="119">
        <v>120.37</v>
      </c>
      <c r="BB428" s="119">
        <v>-46.66</v>
      </c>
      <c r="BC428" s="119">
        <v>-39.46</v>
      </c>
    </row>
    <row r="429" spans="1:55" ht="42" x14ac:dyDescent="0.45">
      <c r="A429" s="260">
        <v>110</v>
      </c>
      <c r="B429" s="173" t="s">
        <v>231</v>
      </c>
      <c r="C429" s="173"/>
      <c r="D429" s="120">
        <v>-40</v>
      </c>
      <c r="E429" s="120">
        <v>-50</v>
      </c>
      <c r="F429" s="120">
        <v>100</v>
      </c>
      <c r="G429" s="120">
        <v>116.67</v>
      </c>
      <c r="H429" s="120">
        <v>-23.08</v>
      </c>
      <c r="I429" s="120">
        <v>163.33000000000001</v>
      </c>
      <c r="J429" s="120">
        <v>-65.819999999999993</v>
      </c>
      <c r="K429" s="120">
        <v>-70.37</v>
      </c>
      <c r="L429" s="120">
        <v>187.5</v>
      </c>
      <c r="M429" s="120">
        <v>47.83</v>
      </c>
      <c r="N429" s="120">
        <v>-14.71</v>
      </c>
      <c r="O429" s="120">
        <v>165.52</v>
      </c>
      <c r="P429" s="120">
        <v>-45.45</v>
      </c>
      <c r="Q429" s="120">
        <v>-11.9</v>
      </c>
      <c r="R429" s="120">
        <v>-56.76</v>
      </c>
      <c r="S429" s="120">
        <v>-100</v>
      </c>
      <c r="T429" s="116"/>
      <c r="U429" s="120">
        <v>-14.52</v>
      </c>
      <c r="V429" s="120">
        <v>24.53</v>
      </c>
      <c r="W429" s="120">
        <v>-18.18</v>
      </c>
      <c r="X429" s="120">
        <v>-59.26</v>
      </c>
      <c r="Y429" s="120">
        <v>-72.73</v>
      </c>
      <c r="Z429" s="120">
        <v>-66.67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</row>
    <row r="430" spans="1:55" ht="29.25" x14ac:dyDescent="0.45">
      <c r="A430" s="261">
        <v>111</v>
      </c>
      <c r="B430" s="174" t="s">
        <v>232</v>
      </c>
      <c r="C430" s="174"/>
      <c r="D430" s="119">
        <v>-54.76</v>
      </c>
      <c r="E430" s="119">
        <v>147.37</v>
      </c>
      <c r="F430" s="119">
        <v>36.17</v>
      </c>
      <c r="G430" s="119">
        <v>-34.380000000000003</v>
      </c>
      <c r="H430" s="119">
        <v>0</v>
      </c>
      <c r="I430" s="119">
        <v>-11.9</v>
      </c>
      <c r="J430" s="119">
        <v>48.65</v>
      </c>
      <c r="K430" s="119">
        <v>-38.18</v>
      </c>
      <c r="L430" s="119">
        <v>79.41</v>
      </c>
      <c r="M430" s="119">
        <v>-88.52</v>
      </c>
      <c r="N430" s="119">
        <v>514.29</v>
      </c>
      <c r="O430" s="119">
        <v>67.44</v>
      </c>
      <c r="P430" s="119">
        <v>-59.72</v>
      </c>
      <c r="Q430" s="119">
        <v>-58.62</v>
      </c>
      <c r="R430" s="119">
        <v>575</v>
      </c>
      <c r="S430" s="119">
        <v>-33.33</v>
      </c>
      <c r="T430" s="119">
        <v>-70.37</v>
      </c>
      <c r="U430" s="119">
        <v>-93.75</v>
      </c>
      <c r="V430" s="121">
        <v>10600</v>
      </c>
      <c r="W430" s="119">
        <v>-63.55</v>
      </c>
      <c r="X430" s="119">
        <v>69.23</v>
      </c>
      <c r="Y430" s="119">
        <v>-45.45</v>
      </c>
      <c r="Z430" s="119">
        <v>69.44</v>
      </c>
      <c r="AA430" s="119">
        <v>3.28</v>
      </c>
      <c r="AB430" s="119">
        <v>-17.46</v>
      </c>
      <c r="AC430" s="119">
        <v>-32.69</v>
      </c>
      <c r="AD430" s="119">
        <v>60</v>
      </c>
      <c r="AE430" s="119">
        <v>3.57</v>
      </c>
      <c r="AF430" s="119">
        <v>6.9</v>
      </c>
      <c r="AG430" s="119">
        <v>-91.94</v>
      </c>
      <c r="AH430" s="119">
        <v>800</v>
      </c>
      <c r="AI430" s="119">
        <v>-15.56</v>
      </c>
      <c r="AJ430" s="119">
        <v>34.21</v>
      </c>
      <c r="AK430" s="119">
        <v>-17.649999999999999</v>
      </c>
      <c r="AL430" s="119">
        <v>-2.38</v>
      </c>
      <c r="AM430" s="119">
        <v>-63.41</v>
      </c>
      <c r="AN430" s="119">
        <v>326.67</v>
      </c>
      <c r="AO430" s="119">
        <v>-35.94</v>
      </c>
      <c r="AP430" s="119">
        <v>-29.27</v>
      </c>
      <c r="AQ430" s="119">
        <v>165.52</v>
      </c>
      <c r="AR430" s="119">
        <v>-24.68</v>
      </c>
      <c r="AS430" s="119">
        <v>62.07</v>
      </c>
      <c r="AT430" s="119">
        <v>-96.81</v>
      </c>
      <c r="AU430" s="121">
        <v>4466.67</v>
      </c>
      <c r="AV430" s="119">
        <v>46.72</v>
      </c>
      <c r="AW430" s="119">
        <v>-15.92</v>
      </c>
      <c r="AX430" s="119">
        <v>-34.909999999999997</v>
      </c>
      <c r="AY430" s="119">
        <v>-53.64</v>
      </c>
      <c r="AZ430" s="119">
        <v>172.55</v>
      </c>
      <c r="BA430" s="119">
        <v>-83.45</v>
      </c>
      <c r="BB430" s="119">
        <v>326.08999999999997</v>
      </c>
      <c r="BC430" s="119">
        <v>30.61</v>
      </c>
    </row>
    <row r="431" spans="1:55" ht="42" x14ac:dyDescent="0.45">
      <c r="A431" s="260">
        <v>112</v>
      </c>
      <c r="B431" s="173" t="s">
        <v>233</v>
      </c>
      <c r="C431" s="173"/>
      <c r="D431" s="120">
        <v>100</v>
      </c>
      <c r="E431" s="120">
        <v>-59.23</v>
      </c>
      <c r="F431" s="120">
        <v>-60.38</v>
      </c>
      <c r="G431" s="120">
        <v>457.14</v>
      </c>
      <c r="H431" s="120">
        <v>-55.56</v>
      </c>
      <c r="I431" s="120">
        <v>86.54</v>
      </c>
      <c r="J431" s="120">
        <v>35.049999999999997</v>
      </c>
      <c r="K431" s="120">
        <v>-45.8</v>
      </c>
      <c r="L431" s="120">
        <v>-35.21</v>
      </c>
      <c r="M431" s="120">
        <v>-76.09</v>
      </c>
      <c r="N431" s="120">
        <v>409.09</v>
      </c>
      <c r="O431" s="120">
        <v>28.57</v>
      </c>
      <c r="P431" s="120">
        <v>-77.78</v>
      </c>
      <c r="Q431" s="120">
        <v>475</v>
      </c>
      <c r="R431" s="120">
        <v>23.91</v>
      </c>
      <c r="S431" s="120">
        <v>-46.49</v>
      </c>
      <c r="T431" s="120">
        <v>-54.1</v>
      </c>
      <c r="U431" s="118">
        <v>2164.29</v>
      </c>
      <c r="V431" s="120">
        <v>-89.75</v>
      </c>
      <c r="W431" s="120">
        <v>-44.62</v>
      </c>
      <c r="X431" s="120">
        <v>88.89</v>
      </c>
      <c r="Y431" s="120">
        <v>72.06</v>
      </c>
      <c r="Z431" s="120">
        <v>-81.2</v>
      </c>
      <c r="AA431" s="116"/>
      <c r="AB431" s="116"/>
      <c r="AC431" s="120">
        <v>352.63</v>
      </c>
      <c r="AD431" s="120">
        <v>-61.63</v>
      </c>
      <c r="AE431" s="120">
        <v>254.55</v>
      </c>
      <c r="AF431" s="120">
        <v>-52.14</v>
      </c>
      <c r="AG431" s="120">
        <v>-66.069999999999993</v>
      </c>
      <c r="AH431" s="120">
        <v>-57.89</v>
      </c>
      <c r="AI431" s="120">
        <v>137.5</v>
      </c>
      <c r="AJ431" s="120">
        <v>394.74</v>
      </c>
      <c r="AK431" s="120">
        <v>-87.23</v>
      </c>
      <c r="AL431" s="118">
        <v>1716.67</v>
      </c>
      <c r="AM431" s="120">
        <v>-60.09</v>
      </c>
      <c r="AN431" s="120">
        <v>-54.02</v>
      </c>
      <c r="AO431" s="120">
        <v>-25</v>
      </c>
      <c r="AP431" s="120">
        <v>100</v>
      </c>
      <c r="AQ431" s="120">
        <v>-50</v>
      </c>
      <c r="AR431" s="120">
        <v>113.33</v>
      </c>
      <c r="AS431" s="120">
        <v>-50</v>
      </c>
      <c r="AT431" s="120">
        <v>96.88</v>
      </c>
      <c r="AU431" s="120">
        <v>-58.73</v>
      </c>
      <c r="AV431" s="120">
        <v>788.46</v>
      </c>
      <c r="AW431" s="120">
        <v>-92.64</v>
      </c>
      <c r="AX431" s="120">
        <v>-17.649999999999999</v>
      </c>
      <c r="AY431" s="118">
        <v>1142.8599999999999</v>
      </c>
      <c r="AZ431" s="120">
        <v>-92.53</v>
      </c>
      <c r="BA431" s="120">
        <v>130.77000000000001</v>
      </c>
      <c r="BB431" s="120">
        <v>493.33</v>
      </c>
      <c r="BC431" s="120">
        <v>-93.82</v>
      </c>
    </row>
    <row r="432" spans="1:55" ht="29.25" x14ac:dyDescent="0.45">
      <c r="A432" s="261">
        <v>113</v>
      </c>
      <c r="B432" s="174" t="s">
        <v>384</v>
      </c>
      <c r="C432" s="174"/>
      <c r="D432" s="117"/>
      <c r="E432" s="119">
        <v>20</v>
      </c>
      <c r="F432" s="119">
        <v>166.67</v>
      </c>
      <c r="G432" s="119">
        <v>56.25</v>
      </c>
      <c r="H432" s="119">
        <v>12</v>
      </c>
      <c r="I432" s="119">
        <v>-14.29</v>
      </c>
      <c r="J432" s="119">
        <v>45.83</v>
      </c>
      <c r="K432" s="119">
        <v>37.14</v>
      </c>
      <c r="L432" s="119">
        <v>-62.5</v>
      </c>
      <c r="M432" s="119">
        <v>-44.44</v>
      </c>
      <c r="N432" s="119">
        <v>70</v>
      </c>
      <c r="O432" s="119">
        <v>-76.47</v>
      </c>
      <c r="P432" s="119">
        <v>125</v>
      </c>
      <c r="Q432" s="119">
        <v>11.11</v>
      </c>
      <c r="R432" s="119">
        <v>-20</v>
      </c>
      <c r="S432" s="119">
        <v>212.5</v>
      </c>
      <c r="T432" s="119">
        <v>-88</v>
      </c>
      <c r="U432" s="119">
        <v>200</v>
      </c>
      <c r="V432" s="119">
        <v>88.89</v>
      </c>
      <c r="W432" s="119">
        <v>-47.06</v>
      </c>
      <c r="X432" s="119">
        <v>-66.67</v>
      </c>
      <c r="Y432" s="121">
        <v>1200</v>
      </c>
      <c r="Z432" s="119">
        <v>17.95</v>
      </c>
      <c r="AA432" s="119">
        <v>-43.48</v>
      </c>
      <c r="AB432" s="119">
        <v>88.46</v>
      </c>
      <c r="AC432" s="119">
        <v>-24.49</v>
      </c>
      <c r="AD432" s="119">
        <v>-62.16</v>
      </c>
      <c r="AE432" s="119">
        <v>50</v>
      </c>
      <c r="AF432" s="119">
        <v>90.48</v>
      </c>
      <c r="AG432" s="119">
        <v>-60</v>
      </c>
      <c r="AH432" s="119">
        <v>287.5</v>
      </c>
      <c r="AI432" s="119">
        <v>35.479999999999997</v>
      </c>
      <c r="AJ432" s="119">
        <v>-25</v>
      </c>
      <c r="AK432" s="119">
        <v>-23.81</v>
      </c>
      <c r="AL432" s="119">
        <v>-33.33</v>
      </c>
      <c r="AM432" s="119">
        <v>-34.380000000000003</v>
      </c>
      <c r="AN432" s="119">
        <v>-14.29</v>
      </c>
      <c r="AO432" s="119">
        <v>72.22</v>
      </c>
      <c r="AP432" s="119">
        <v>-16.13</v>
      </c>
      <c r="AQ432" s="119">
        <v>38.46</v>
      </c>
      <c r="AR432" s="119">
        <v>-41.67</v>
      </c>
      <c r="AS432" s="119">
        <v>128.57</v>
      </c>
      <c r="AT432" s="119">
        <v>6.25</v>
      </c>
      <c r="AU432" s="119">
        <v>-37.25</v>
      </c>
      <c r="AV432" s="119">
        <v>-3.13</v>
      </c>
      <c r="AW432" s="119">
        <v>9.68</v>
      </c>
      <c r="AX432" s="119">
        <v>32.35</v>
      </c>
      <c r="AY432" s="119">
        <v>-71.11</v>
      </c>
      <c r="AZ432" s="119">
        <v>30.77</v>
      </c>
      <c r="BA432" s="119">
        <v>105.88</v>
      </c>
      <c r="BB432" s="119">
        <v>20</v>
      </c>
      <c r="BC432" s="119">
        <v>-52.38</v>
      </c>
    </row>
    <row r="433" spans="1:55" ht="42" x14ac:dyDescent="0.45">
      <c r="A433" s="260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100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</row>
    <row r="434" spans="1:55" x14ac:dyDescent="0.45">
      <c r="A434" s="261">
        <v>115</v>
      </c>
      <c r="B434" s="174" t="s">
        <v>235</v>
      </c>
      <c r="C434" s="174"/>
      <c r="D434" s="119">
        <v>10.67</v>
      </c>
      <c r="E434" s="119">
        <v>102.03</v>
      </c>
      <c r="F434" s="119">
        <v>-51.76</v>
      </c>
      <c r="G434" s="119">
        <v>51.04</v>
      </c>
      <c r="H434" s="119">
        <v>10.69</v>
      </c>
      <c r="I434" s="119">
        <v>-37.380000000000003</v>
      </c>
      <c r="J434" s="119">
        <v>17.41</v>
      </c>
      <c r="K434" s="119">
        <v>-13.14</v>
      </c>
      <c r="L434" s="119">
        <v>-3.41</v>
      </c>
      <c r="M434" s="119">
        <v>-2.02</v>
      </c>
      <c r="N434" s="119">
        <v>-26.8</v>
      </c>
      <c r="O434" s="119">
        <v>0</v>
      </c>
      <c r="P434" s="119">
        <v>11.27</v>
      </c>
      <c r="Q434" s="119">
        <v>67.72</v>
      </c>
      <c r="R434" s="119">
        <v>-19.25</v>
      </c>
      <c r="S434" s="119">
        <v>-15.42</v>
      </c>
      <c r="T434" s="119">
        <v>-13.26</v>
      </c>
      <c r="U434" s="119">
        <v>56.69</v>
      </c>
      <c r="V434" s="119">
        <v>-20.329999999999998</v>
      </c>
      <c r="W434" s="119">
        <v>-26.02</v>
      </c>
      <c r="X434" s="119">
        <v>10.34</v>
      </c>
      <c r="Y434" s="119">
        <v>20</v>
      </c>
      <c r="Z434" s="119">
        <v>-5.73</v>
      </c>
      <c r="AA434" s="119">
        <v>-7.73</v>
      </c>
      <c r="AB434" s="119">
        <v>-19.760000000000002</v>
      </c>
      <c r="AC434" s="119">
        <v>127.61</v>
      </c>
      <c r="AD434" s="119">
        <v>21.64</v>
      </c>
      <c r="AE434" s="119">
        <v>-58.22</v>
      </c>
      <c r="AF434" s="119">
        <v>61.94</v>
      </c>
      <c r="AG434" s="119">
        <v>-36.25</v>
      </c>
      <c r="AH434" s="119">
        <v>9.3699999999999992</v>
      </c>
      <c r="AI434" s="119">
        <v>14.86</v>
      </c>
      <c r="AJ434" s="119">
        <v>-31.84</v>
      </c>
      <c r="AK434" s="119">
        <v>51.82</v>
      </c>
      <c r="AL434" s="119">
        <v>-34.619999999999997</v>
      </c>
      <c r="AM434" s="119">
        <v>117.65</v>
      </c>
      <c r="AN434" s="119">
        <v>-24.32</v>
      </c>
      <c r="AO434" s="119">
        <v>-3.57</v>
      </c>
      <c r="AP434" s="119">
        <v>13.89</v>
      </c>
      <c r="AQ434" s="119">
        <v>12.6</v>
      </c>
      <c r="AR434" s="119">
        <v>-18.05</v>
      </c>
      <c r="AS434" s="119">
        <v>-6.17</v>
      </c>
      <c r="AT434" s="119">
        <v>8.4499999999999993</v>
      </c>
      <c r="AU434" s="119">
        <v>-3.9</v>
      </c>
      <c r="AV434" s="119">
        <v>0.45</v>
      </c>
      <c r="AW434" s="119">
        <v>-28.25</v>
      </c>
      <c r="AX434" s="119">
        <v>22.5</v>
      </c>
      <c r="AY434" s="119">
        <v>3.57</v>
      </c>
      <c r="AZ434" s="119">
        <v>-11.82</v>
      </c>
      <c r="BA434" s="119">
        <v>87.15</v>
      </c>
      <c r="BB434" s="119">
        <v>-38.51</v>
      </c>
      <c r="BC434" s="119">
        <v>46.6</v>
      </c>
    </row>
    <row r="435" spans="1:55" ht="29.25" x14ac:dyDescent="0.45">
      <c r="A435" s="260">
        <v>116</v>
      </c>
      <c r="B435" s="173" t="s">
        <v>88</v>
      </c>
      <c r="C435" s="173"/>
      <c r="D435" s="120">
        <v>1.22</v>
      </c>
      <c r="E435" s="120">
        <v>22.36</v>
      </c>
      <c r="F435" s="120">
        <v>-1.72</v>
      </c>
      <c r="G435" s="120">
        <v>4.18</v>
      </c>
      <c r="H435" s="120">
        <v>-19.600000000000001</v>
      </c>
      <c r="I435" s="120">
        <v>0.44</v>
      </c>
      <c r="J435" s="120">
        <v>5.64</v>
      </c>
      <c r="K435" s="120">
        <v>19.55</v>
      </c>
      <c r="L435" s="120">
        <v>-6.89</v>
      </c>
      <c r="M435" s="120">
        <v>-0.65</v>
      </c>
      <c r="N435" s="120">
        <v>-0.7</v>
      </c>
      <c r="O435" s="120">
        <v>-4.01</v>
      </c>
      <c r="P435" s="120">
        <v>-12.46</v>
      </c>
      <c r="Q435" s="120">
        <v>2.57</v>
      </c>
      <c r="R435" s="120">
        <v>-8.81</v>
      </c>
      <c r="S435" s="120">
        <v>35.61</v>
      </c>
      <c r="T435" s="120">
        <v>-29.33</v>
      </c>
      <c r="U435" s="120">
        <v>45.41</v>
      </c>
      <c r="V435" s="120">
        <v>-8.5399999999999991</v>
      </c>
      <c r="W435" s="120">
        <v>11.37</v>
      </c>
      <c r="X435" s="120">
        <v>-3.44</v>
      </c>
      <c r="Y435" s="120">
        <v>-18.38</v>
      </c>
      <c r="Z435" s="120">
        <v>2.21</v>
      </c>
      <c r="AA435" s="120">
        <v>10.02</v>
      </c>
      <c r="AB435" s="120">
        <v>-6.41</v>
      </c>
      <c r="AC435" s="120">
        <v>0.28999999999999998</v>
      </c>
      <c r="AD435" s="120">
        <v>-22.81</v>
      </c>
      <c r="AE435" s="120">
        <v>20.03</v>
      </c>
      <c r="AF435" s="120">
        <v>-11.42</v>
      </c>
      <c r="AG435" s="120">
        <v>0.14000000000000001</v>
      </c>
      <c r="AH435" s="120">
        <v>22.21</v>
      </c>
      <c r="AI435" s="120">
        <v>16.2</v>
      </c>
      <c r="AJ435" s="120">
        <v>-20.25</v>
      </c>
      <c r="AK435" s="120">
        <v>15</v>
      </c>
      <c r="AL435" s="120">
        <v>0.23</v>
      </c>
      <c r="AM435" s="120">
        <v>-16.45</v>
      </c>
      <c r="AN435" s="120">
        <v>-3.08</v>
      </c>
      <c r="AO435" s="120">
        <v>30.71</v>
      </c>
      <c r="AP435" s="120">
        <v>-32.880000000000003</v>
      </c>
      <c r="AQ435" s="120">
        <v>19.82</v>
      </c>
      <c r="AR435" s="120">
        <v>5.8</v>
      </c>
      <c r="AS435" s="120">
        <v>-16.89</v>
      </c>
      <c r="AT435" s="120">
        <v>12.25</v>
      </c>
      <c r="AU435" s="120">
        <v>18.809999999999999</v>
      </c>
      <c r="AV435" s="120">
        <v>-19.22</v>
      </c>
      <c r="AW435" s="120">
        <v>38.549999999999997</v>
      </c>
      <c r="AX435" s="120">
        <v>-15.82</v>
      </c>
      <c r="AY435" s="120">
        <v>-1.1299999999999999</v>
      </c>
      <c r="AZ435" s="120">
        <v>0.24</v>
      </c>
      <c r="BA435" s="120">
        <v>20.32</v>
      </c>
      <c r="BB435" s="120">
        <v>-26.75</v>
      </c>
      <c r="BC435" s="120">
        <v>7.75</v>
      </c>
    </row>
    <row r="436" spans="1:55" x14ac:dyDescent="0.45">
      <c r="A436" s="261">
        <v>117</v>
      </c>
      <c r="B436" s="174" t="s">
        <v>80</v>
      </c>
      <c r="C436" s="174"/>
      <c r="D436" s="119">
        <v>-4.04</v>
      </c>
      <c r="E436" s="119">
        <v>14.88</v>
      </c>
      <c r="F436" s="119">
        <v>-13.08</v>
      </c>
      <c r="G436" s="119">
        <v>28.95</v>
      </c>
      <c r="H436" s="119">
        <v>-3.79</v>
      </c>
      <c r="I436" s="119">
        <v>-6.58</v>
      </c>
      <c r="J436" s="119">
        <v>-8.83</v>
      </c>
      <c r="K436" s="119">
        <v>16.47</v>
      </c>
      <c r="L436" s="119">
        <v>10.050000000000001</v>
      </c>
      <c r="M436" s="119">
        <v>-27</v>
      </c>
      <c r="N436" s="119">
        <v>3.6</v>
      </c>
      <c r="O436" s="119">
        <v>-4.13</v>
      </c>
      <c r="P436" s="119">
        <v>5.78</v>
      </c>
      <c r="Q436" s="119">
        <v>13.41</v>
      </c>
      <c r="R436" s="119">
        <v>-18.63</v>
      </c>
      <c r="S436" s="119">
        <v>16.8</v>
      </c>
      <c r="T436" s="119">
        <v>-6.17</v>
      </c>
      <c r="U436" s="119">
        <v>6.76</v>
      </c>
      <c r="V436" s="119">
        <v>-5.91</v>
      </c>
      <c r="W436" s="119">
        <v>2.23</v>
      </c>
      <c r="X436" s="119">
        <v>1.96</v>
      </c>
      <c r="Y436" s="119">
        <v>-10.119999999999999</v>
      </c>
      <c r="Z436" s="119">
        <v>15.03</v>
      </c>
      <c r="AA436" s="119">
        <v>-11.87</v>
      </c>
      <c r="AB436" s="119">
        <v>17.87</v>
      </c>
      <c r="AC436" s="119">
        <v>1.65</v>
      </c>
      <c r="AD436" s="119">
        <v>-18.670000000000002</v>
      </c>
      <c r="AE436" s="119">
        <v>3.33</v>
      </c>
      <c r="AF436" s="119">
        <v>8.94</v>
      </c>
      <c r="AG436" s="119">
        <v>-1.73</v>
      </c>
      <c r="AH436" s="119">
        <v>25.87</v>
      </c>
      <c r="AI436" s="119">
        <v>-7.33</v>
      </c>
      <c r="AJ436" s="119">
        <v>-18.309999999999999</v>
      </c>
      <c r="AK436" s="119">
        <v>6.11</v>
      </c>
      <c r="AL436" s="119">
        <v>-1.1200000000000001</v>
      </c>
      <c r="AM436" s="119">
        <v>1.27</v>
      </c>
      <c r="AN436" s="119">
        <v>6.44</v>
      </c>
      <c r="AO436" s="119">
        <v>11.69</v>
      </c>
      <c r="AP436" s="119">
        <v>-24.32</v>
      </c>
      <c r="AQ436" s="119">
        <v>20.82</v>
      </c>
      <c r="AR436" s="119">
        <v>-0.73</v>
      </c>
      <c r="AS436" s="119">
        <v>-3.66</v>
      </c>
      <c r="AT436" s="119">
        <v>70.569999999999993</v>
      </c>
      <c r="AU436" s="119">
        <v>-33.36</v>
      </c>
      <c r="AV436" s="119">
        <v>-6.16</v>
      </c>
      <c r="AW436" s="119">
        <v>4.33</v>
      </c>
      <c r="AX436" s="119">
        <v>3.1</v>
      </c>
      <c r="AY436" s="119">
        <v>-3.06</v>
      </c>
      <c r="AZ436" s="119">
        <v>3.18</v>
      </c>
      <c r="BA436" s="119">
        <v>3.09</v>
      </c>
      <c r="BB436" s="119">
        <v>-16.690000000000001</v>
      </c>
      <c r="BC436" s="119">
        <v>26.91</v>
      </c>
    </row>
    <row r="437" spans="1:55" x14ac:dyDescent="0.45">
      <c r="A437" s="260">
        <v>118</v>
      </c>
      <c r="B437" s="173" t="s">
        <v>236</v>
      </c>
      <c r="C437" s="173"/>
      <c r="D437" s="120">
        <v>-67.91</v>
      </c>
      <c r="E437" s="120">
        <v>42.5</v>
      </c>
      <c r="F437" s="120">
        <v>46.78</v>
      </c>
      <c r="G437" s="120">
        <v>-18.329999999999998</v>
      </c>
      <c r="H437" s="120">
        <v>44.39</v>
      </c>
      <c r="I437" s="120">
        <v>822.64</v>
      </c>
      <c r="J437" s="120">
        <v>-79.599999999999994</v>
      </c>
      <c r="K437" s="120">
        <v>-61.4</v>
      </c>
      <c r="L437" s="120">
        <v>-8.3699999999999992</v>
      </c>
      <c r="M437" s="120">
        <v>91.37</v>
      </c>
      <c r="N437" s="120">
        <v>-55.7</v>
      </c>
      <c r="O437" s="120">
        <v>20.96</v>
      </c>
      <c r="P437" s="120">
        <v>1.49</v>
      </c>
      <c r="Q437" s="120">
        <v>34.630000000000003</v>
      </c>
      <c r="R437" s="120">
        <v>-39.86</v>
      </c>
      <c r="S437" s="120">
        <v>57.83</v>
      </c>
      <c r="T437" s="120">
        <v>4.58</v>
      </c>
      <c r="U437" s="120">
        <v>17.52</v>
      </c>
      <c r="V437" s="120">
        <v>61.18</v>
      </c>
      <c r="W437" s="120">
        <v>-9.6300000000000008</v>
      </c>
      <c r="X437" s="120">
        <v>-56.29</v>
      </c>
      <c r="Y437" s="120">
        <v>-20</v>
      </c>
      <c r="Z437" s="120">
        <v>55.49</v>
      </c>
      <c r="AA437" s="120">
        <v>-8.24</v>
      </c>
      <c r="AB437" s="120">
        <v>37.61</v>
      </c>
      <c r="AC437" s="120">
        <v>-4.3499999999999996</v>
      </c>
      <c r="AD437" s="120">
        <v>-41.88</v>
      </c>
      <c r="AE437" s="120">
        <v>30.73</v>
      </c>
      <c r="AF437" s="120">
        <v>53.85</v>
      </c>
      <c r="AG437" s="120">
        <v>-50.83</v>
      </c>
      <c r="AH437" s="120">
        <v>152.54</v>
      </c>
      <c r="AI437" s="120">
        <v>-35.57</v>
      </c>
      <c r="AJ437" s="120">
        <v>-10.07</v>
      </c>
      <c r="AK437" s="120">
        <v>-13.9</v>
      </c>
      <c r="AL437" s="120">
        <v>-4.93</v>
      </c>
      <c r="AM437" s="120">
        <v>-6.13</v>
      </c>
      <c r="AN437" s="120">
        <v>51.26</v>
      </c>
      <c r="AO437" s="120">
        <v>-22.26</v>
      </c>
      <c r="AP437" s="120">
        <v>85.9</v>
      </c>
      <c r="AQ437" s="120">
        <v>50.8</v>
      </c>
      <c r="AR437" s="120">
        <v>12.96</v>
      </c>
      <c r="AS437" s="120">
        <v>-10.93</v>
      </c>
      <c r="AT437" s="120">
        <v>-5.61</v>
      </c>
      <c r="AU437" s="120">
        <v>-27.61</v>
      </c>
      <c r="AV437" s="120">
        <v>101.55</v>
      </c>
      <c r="AW437" s="120">
        <v>21.67</v>
      </c>
      <c r="AX437" s="120">
        <v>-76.760000000000005</v>
      </c>
      <c r="AY437" s="120">
        <v>65.760000000000005</v>
      </c>
      <c r="AZ437" s="120">
        <v>-63.15</v>
      </c>
      <c r="BA437" s="120">
        <v>161.15</v>
      </c>
      <c r="BB437" s="120">
        <v>-46.34</v>
      </c>
      <c r="BC437" s="120">
        <v>199.09</v>
      </c>
    </row>
    <row r="438" spans="1:55" x14ac:dyDescent="0.45">
      <c r="A438" s="261">
        <v>119</v>
      </c>
      <c r="B438" s="174" t="s">
        <v>96</v>
      </c>
      <c r="C438" s="174"/>
      <c r="D438" s="119">
        <v>9.4700000000000006</v>
      </c>
      <c r="E438" s="119">
        <v>7.44</v>
      </c>
      <c r="F438" s="119">
        <v>-12.86</v>
      </c>
      <c r="G438" s="119">
        <v>37.86</v>
      </c>
      <c r="H438" s="119">
        <v>3.88</v>
      </c>
      <c r="I438" s="119">
        <v>-6.33</v>
      </c>
      <c r="J438" s="119">
        <v>-6.68</v>
      </c>
      <c r="K438" s="119">
        <v>28.78</v>
      </c>
      <c r="L438" s="119">
        <v>-3.27</v>
      </c>
      <c r="M438" s="119">
        <v>-20.22</v>
      </c>
      <c r="N438" s="119">
        <v>13.65</v>
      </c>
      <c r="O438" s="119">
        <v>-25.26</v>
      </c>
      <c r="P438" s="119">
        <v>6.22</v>
      </c>
      <c r="Q438" s="119">
        <v>16.16</v>
      </c>
      <c r="R438" s="119">
        <v>4.4800000000000004</v>
      </c>
      <c r="S438" s="119">
        <v>18.09</v>
      </c>
      <c r="T438" s="119">
        <v>-17.59</v>
      </c>
      <c r="U438" s="119">
        <v>8.9600000000000009</v>
      </c>
      <c r="V438" s="119">
        <v>-9.39</v>
      </c>
      <c r="W438" s="119">
        <v>-6.1</v>
      </c>
      <c r="X438" s="119">
        <v>-9.75</v>
      </c>
      <c r="Y438" s="119">
        <v>0.32</v>
      </c>
      <c r="Z438" s="119">
        <v>47.36</v>
      </c>
      <c r="AA438" s="119">
        <v>-36.19</v>
      </c>
      <c r="AB438" s="119">
        <v>-5.17</v>
      </c>
      <c r="AC438" s="119">
        <v>13.25</v>
      </c>
      <c r="AD438" s="119">
        <v>6.51</v>
      </c>
      <c r="AE438" s="119">
        <v>-13.78</v>
      </c>
      <c r="AF438" s="119">
        <v>19.39</v>
      </c>
      <c r="AG438" s="119">
        <v>-9.5299999999999994</v>
      </c>
      <c r="AH438" s="119">
        <v>19.43</v>
      </c>
      <c r="AI438" s="119">
        <v>-16.11</v>
      </c>
      <c r="AJ438" s="119">
        <v>-1.57</v>
      </c>
      <c r="AK438" s="119">
        <v>20.95</v>
      </c>
      <c r="AL438" s="119">
        <v>-23.27</v>
      </c>
      <c r="AM438" s="119">
        <v>-10.79</v>
      </c>
      <c r="AN438" s="119">
        <v>15.65</v>
      </c>
      <c r="AO438" s="119">
        <v>20.48</v>
      </c>
      <c r="AP438" s="119">
        <v>-31.25</v>
      </c>
      <c r="AQ438" s="119">
        <v>48.65</v>
      </c>
      <c r="AR438" s="119">
        <v>0.22</v>
      </c>
      <c r="AS438" s="119">
        <v>-15.06</v>
      </c>
      <c r="AT438" s="119">
        <v>18.62</v>
      </c>
      <c r="AU438" s="119">
        <v>-3.87</v>
      </c>
      <c r="AV438" s="119">
        <v>-11.1</v>
      </c>
      <c r="AW438" s="119">
        <v>7.11</v>
      </c>
      <c r="AX438" s="119">
        <v>-4.05</v>
      </c>
      <c r="AY438" s="119">
        <v>-8.8699999999999992</v>
      </c>
      <c r="AZ438" s="119">
        <v>9.1</v>
      </c>
      <c r="BA438" s="119">
        <v>-10.19</v>
      </c>
      <c r="BB438" s="119">
        <v>-7.88</v>
      </c>
      <c r="BC438" s="119">
        <v>38.619999999999997</v>
      </c>
    </row>
    <row r="439" spans="1:55" ht="29.25" x14ac:dyDescent="0.45">
      <c r="A439" s="260">
        <v>120</v>
      </c>
      <c r="B439" s="173" t="s">
        <v>237</v>
      </c>
      <c r="C439" s="173"/>
      <c r="D439" s="120">
        <v>109.09</v>
      </c>
      <c r="E439" s="120">
        <v>-34.78</v>
      </c>
      <c r="F439" s="120">
        <v>-6.67</v>
      </c>
      <c r="G439" s="120">
        <v>14.29</v>
      </c>
      <c r="H439" s="120">
        <v>-50</v>
      </c>
      <c r="I439" s="120">
        <v>225</v>
      </c>
      <c r="J439" s="120">
        <v>-53.85</v>
      </c>
      <c r="K439" s="120">
        <v>33.33</v>
      </c>
      <c r="L439" s="120">
        <v>50</v>
      </c>
      <c r="M439" s="120">
        <v>-54.17</v>
      </c>
      <c r="N439" s="120">
        <v>-81.819999999999993</v>
      </c>
      <c r="O439" s="120">
        <v>-50</v>
      </c>
      <c r="P439" s="118">
        <v>2500</v>
      </c>
      <c r="Q439" s="120">
        <v>-15.38</v>
      </c>
      <c r="R439" s="120">
        <v>9.09</v>
      </c>
      <c r="S439" s="120">
        <v>-70.83</v>
      </c>
      <c r="T439" s="118">
        <v>1042.8599999999999</v>
      </c>
      <c r="U439" s="120">
        <v>108.75</v>
      </c>
      <c r="V439" s="120">
        <v>-44.31</v>
      </c>
      <c r="W439" s="120">
        <v>196.77</v>
      </c>
      <c r="X439" s="120">
        <v>21.38</v>
      </c>
      <c r="Y439" s="120">
        <v>-92.54</v>
      </c>
      <c r="Z439" s="120">
        <v>-56</v>
      </c>
      <c r="AA439" s="120">
        <v>290.91000000000003</v>
      </c>
      <c r="AB439" s="120">
        <v>467.44</v>
      </c>
      <c r="AC439" s="120">
        <v>-57.79</v>
      </c>
      <c r="AD439" s="120">
        <v>-77.67</v>
      </c>
      <c r="AE439" s="120">
        <v>60.87</v>
      </c>
      <c r="AF439" s="120">
        <v>-2.7</v>
      </c>
      <c r="AG439" s="120">
        <v>-100</v>
      </c>
      <c r="AH439" s="116"/>
      <c r="AI439" s="120">
        <v>-53.57</v>
      </c>
      <c r="AJ439" s="120">
        <v>-84.62</v>
      </c>
      <c r="AK439" s="118">
        <v>1550</v>
      </c>
      <c r="AL439" s="120">
        <v>-30.3</v>
      </c>
      <c r="AM439" s="120">
        <v>-47.83</v>
      </c>
      <c r="AN439" s="120">
        <v>-66.67</v>
      </c>
      <c r="AO439" s="118">
        <v>1025</v>
      </c>
      <c r="AP439" s="120">
        <v>-68.89</v>
      </c>
      <c r="AQ439" s="120">
        <v>92.86</v>
      </c>
      <c r="AR439" s="120">
        <v>-70.37</v>
      </c>
      <c r="AS439" s="120">
        <v>137.5</v>
      </c>
      <c r="AT439" s="120">
        <v>-15.79</v>
      </c>
      <c r="AU439" s="120">
        <v>118.75</v>
      </c>
      <c r="AV439" s="120">
        <v>-25.71</v>
      </c>
      <c r="AW439" s="120">
        <v>-42.31</v>
      </c>
      <c r="AX439" s="120">
        <v>-46.67</v>
      </c>
      <c r="AY439" s="120">
        <v>350</v>
      </c>
      <c r="AZ439" s="120">
        <v>-25</v>
      </c>
      <c r="BA439" s="120">
        <v>22.22</v>
      </c>
      <c r="BB439" s="120">
        <v>-39.39</v>
      </c>
      <c r="BC439" s="120">
        <v>-35</v>
      </c>
    </row>
    <row r="440" spans="1:55" ht="42" x14ac:dyDescent="0.45">
      <c r="A440" s="261">
        <v>121</v>
      </c>
      <c r="B440" s="174" t="s">
        <v>238</v>
      </c>
      <c r="C440" s="174"/>
      <c r="D440" s="119">
        <v>-11.03</v>
      </c>
      <c r="E440" s="119">
        <v>33.28</v>
      </c>
      <c r="F440" s="119">
        <v>-6.88</v>
      </c>
      <c r="G440" s="119">
        <v>-8.6199999999999992</v>
      </c>
      <c r="H440" s="119">
        <v>23.5</v>
      </c>
      <c r="I440" s="119">
        <v>21.45</v>
      </c>
      <c r="J440" s="119">
        <v>-21.16</v>
      </c>
      <c r="K440" s="119">
        <v>32.15</v>
      </c>
      <c r="L440" s="119">
        <v>-9.8699999999999992</v>
      </c>
      <c r="M440" s="119">
        <v>-28.8</v>
      </c>
      <c r="N440" s="119">
        <v>43.73</v>
      </c>
      <c r="O440" s="119">
        <v>-19</v>
      </c>
      <c r="P440" s="119">
        <v>11.03</v>
      </c>
      <c r="Q440" s="119">
        <v>13.74</v>
      </c>
      <c r="R440" s="119">
        <v>-20.91</v>
      </c>
      <c r="S440" s="119">
        <v>-30.94</v>
      </c>
      <c r="T440" s="119">
        <v>63.57</v>
      </c>
      <c r="U440" s="119">
        <v>-2.84</v>
      </c>
      <c r="V440" s="119">
        <v>-9.7100000000000009</v>
      </c>
      <c r="W440" s="119">
        <v>79.66</v>
      </c>
      <c r="X440" s="119">
        <v>-41.02</v>
      </c>
      <c r="Y440" s="119">
        <v>21.76</v>
      </c>
      <c r="Z440" s="119">
        <v>-39.159999999999997</v>
      </c>
      <c r="AA440" s="119">
        <v>4.79</v>
      </c>
      <c r="AB440" s="119">
        <v>31.81</v>
      </c>
      <c r="AC440" s="119">
        <v>-22.7</v>
      </c>
      <c r="AD440" s="119">
        <v>-48.53</v>
      </c>
      <c r="AE440" s="119">
        <v>-3.6</v>
      </c>
      <c r="AF440" s="119">
        <v>118.07</v>
      </c>
      <c r="AG440" s="119">
        <v>-7</v>
      </c>
      <c r="AH440" s="119">
        <v>65.44</v>
      </c>
      <c r="AI440" s="119">
        <v>-13.46</v>
      </c>
      <c r="AJ440" s="119">
        <v>-29.08</v>
      </c>
      <c r="AK440" s="119">
        <v>15.89</v>
      </c>
      <c r="AL440" s="119">
        <v>-14.62</v>
      </c>
      <c r="AM440" s="119">
        <v>-43.88</v>
      </c>
      <c r="AN440" s="119">
        <v>23.71</v>
      </c>
      <c r="AO440" s="119">
        <v>34.799999999999997</v>
      </c>
      <c r="AP440" s="119">
        <v>-63.73</v>
      </c>
      <c r="AQ440" s="119">
        <v>224.77</v>
      </c>
      <c r="AR440" s="119">
        <v>8.4600000000000009</v>
      </c>
      <c r="AS440" s="119">
        <v>-21.48</v>
      </c>
      <c r="AT440" s="119">
        <v>-5.21</v>
      </c>
      <c r="AU440" s="119">
        <v>-30.93</v>
      </c>
      <c r="AV440" s="119">
        <v>-8.9600000000000009</v>
      </c>
      <c r="AW440" s="119">
        <v>94.54</v>
      </c>
      <c r="AX440" s="119">
        <v>-22.05</v>
      </c>
      <c r="AY440" s="119">
        <v>-29.19</v>
      </c>
      <c r="AZ440" s="119">
        <v>50.64</v>
      </c>
      <c r="BA440" s="119">
        <v>42.57</v>
      </c>
      <c r="BB440" s="119">
        <v>-4.8600000000000003</v>
      </c>
      <c r="BC440" s="119">
        <v>-2.74</v>
      </c>
    </row>
    <row r="441" spans="1:55" x14ac:dyDescent="0.45">
      <c r="A441" s="260">
        <v>122</v>
      </c>
      <c r="B441" s="173" t="s">
        <v>239</v>
      </c>
      <c r="C441" s="173"/>
      <c r="D441" s="120">
        <v>52.4</v>
      </c>
      <c r="E441" s="120">
        <v>-9.32</v>
      </c>
      <c r="F441" s="120">
        <v>-2.75</v>
      </c>
      <c r="G441" s="120">
        <v>39.340000000000003</v>
      </c>
      <c r="H441" s="120">
        <v>-15.84</v>
      </c>
      <c r="I441" s="120">
        <v>-9.73</v>
      </c>
      <c r="J441" s="120">
        <v>-5.53</v>
      </c>
      <c r="K441" s="120">
        <v>2.23</v>
      </c>
      <c r="L441" s="120">
        <v>37.17</v>
      </c>
      <c r="M441" s="120">
        <v>-31.77</v>
      </c>
      <c r="N441" s="120">
        <v>-5.5</v>
      </c>
      <c r="O441" s="120">
        <v>5.05</v>
      </c>
      <c r="P441" s="120">
        <v>1.62</v>
      </c>
      <c r="Q441" s="120">
        <v>-17.11</v>
      </c>
      <c r="R441" s="120">
        <v>-33.729999999999997</v>
      </c>
      <c r="S441" s="120">
        <v>0.09</v>
      </c>
      <c r="T441" s="120">
        <v>-24.02</v>
      </c>
      <c r="U441" s="120">
        <v>10.7</v>
      </c>
      <c r="V441" s="120">
        <v>-2.33</v>
      </c>
      <c r="W441" s="120">
        <v>-26.17</v>
      </c>
      <c r="X441" s="120">
        <v>-34.51</v>
      </c>
      <c r="Y441" s="120">
        <v>33.18</v>
      </c>
      <c r="Z441" s="120">
        <v>71.55</v>
      </c>
      <c r="AA441" s="120">
        <v>-35.74</v>
      </c>
      <c r="AB441" s="120">
        <v>42.79</v>
      </c>
      <c r="AC441" s="120">
        <v>-9.09</v>
      </c>
      <c r="AD441" s="120">
        <v>-16.91</v>
      </c>
      <c r="AE441" s="120">
        <v>70.28</v>
      </c>
      <c r="AF441" s="120">
        <v>-7.68</v>
      </c>
      <c r="AG441" s="120">
        <v>69.849999999999994</v>
      </c>
      <c r="AH441" s="120">
        <v>-46.8</v>
      </c>
      <c r="AI441" s="120">
        <v>-25.1</v>
      </c>
      <c r="AJ441" s="120">
        <v>48.74</v>
      </c>
      <c r="AK441" s="120">
        <v>-12.58</v>
      </c>
      <c r="AL441" s="120">
        <v>24.17</v>
      </c>
      <c r="AM441" s="120">
        <v>-32.44</v>
      </c>
      <c r="AN441" s="120">
        <v>20.49</v>
      </c>
      <c r="AO441" s="120">
        <v>17.53</v>
      </c>
      <c r="AP441" s="120">
        <v>91.32</v>
      </c>
      <c r="AQ441" s="120">
        <v>-55.86</v>
      </c>
      <c r="AR441" s="120">
        <v>-23.98</v>
      </c>
      <c r="AS441" s="120">
        <v>-27.32</v>
      </c>
      <c r="AT441" s="120">
        <v>122.48</v>
      </c>
      <c r="AU441" s="120">
        <v>-51.66</v>
      </c>
      <c r="AV441" s="120">
        <v>22.34</v>
      </c>
      <c r="AW441" s="120">
        <v>-14.73</v>
      </c>
      <c r="AX441" s="120">
        <v>26.08</v>
      </c>
      <c r="AY441" s="120">
        <v>24.11</v>
      </c>
      <c r="AZ441" s="120">
        <v>-40.18</v>
      </c>
      <c r="BA441" s="120">
        <v>99.08</v>
      </c>
      <c r="BB441" s="120">
        <v>-62.47</v>
      </c>
      <c r="BC441" s="120">
        <v>171.11</v>
      </c>
    </row>
    <row r="442" spans="1:55" ht="29.25" x14ac:dyDescent="0.45">
      <c r="A442" s="261">
        <v>123</v>
      </c>
      <c r="B442" s="174" t="s">
        <v>240</v>
      </c>
      <c r="C442" s="174"/>
      <c r="D442" s="119">
        <v>11.05</v>
      </c>
      <c r="E442" s="119">
        <v>25.06</v>
      </c>
      <c r="F442" s="119">
        <v>-17.350000000000001</v>
      </c>
      <c r="G442" s="119">
        <v>-0.62</v>
      </c>
      <c r="H442" s="119">
        <v>10.41</v>
      </c>
      <c r="I442" s="119">
        <v>28.53</v>
      </c>
      <c r="J442" s="119">
        <v>-24.09</v>
      </c>
      <c r="K442" s="119">
        <v>-0.54</v>
      </c>
      <c r="L442" s="119">
        <v>-29.01</v>
      </c>
      <c r="M442" s="119">
        <v>10.97</v>
      </c>
      <c r="N442" s="119">
        <v>0.2</v>
      </c>
      <c r="O442" s="119">
        <v>14.38</v>
      </c>
      <c r="P442" s="119">
        <v>3.31</v>
      </c>
      <c r="Q442" s="119">
        <v>-40.17</v>
      </c>
      <c r="R442" s="119">
        <v>-19.25</v>
      </c>
      <c r="S442" s="119">
        <v>21.34</v>
      </c>
      <c r="T442" s="119">
        <v>12.47</v>
      </c>
      <c r="U442" s="119">
        <v>30.96</v>
      </c>
      <c r="V442" s="119">
        <v>-29.51</v>
      </c>
      <c r="W442" s="119">
        <v>-43.12</v>
      </c>
      <c r="X442" s="119">
        <v>-35.96</v>
      </c>
      <c r="Y442" s="119">
        <v>35.93</v>
      </c>
      <c r="Z442" s="119">
        <v>42.79</v>
      </c>
      <c r="AA442" s="119">
        <v>-57.61</v>
      </c>
      <c r="AB442" s="119">
        <v>86.2</v>
      </c>
      <c r="AC442" s="119">
        <v>60.1</v>
      </c>
      <c r="AD442" s="119">
        <v>-40.01</v>
      </c>
      <c r="AE442" s="119">
        <v>-23.89</v>
      </c>
      <c r="AF442" s="119">
        <v>-27.78</v>
      </c>
      <c r="AG442" s="119">
        <v>34.04</v>
      </c>
      <c r="AH442" s="119">
        <v>30.85</v>
      </c>
      <c r="AI442" s="119">
        <v>7.57</v>
      </c>
      <c r="AJ442" s="119">
        <v>1.02</v>
      </c>
      <c r="AK442" s="119">
        <v>34.409999999999997</v>
      </c>
      <c r="AL442" s="119">
        <v>19.440000000000001</v>
      </c>
      <c r="AM442" s="119">
        <v>-54.75</v>
      </c>
      <c r="AN442" s="119">
        <v>61.81</v>
      </c>
      <c r="AO442" s="119">
        <v>90.82</v>
      </c>
      <c r="AP442" s="119">
        <v>-43.41</v>
      </c>
      <c r="AQ442" s="119">
        <v>57.07</v>
      </c>
      <c r="AR442" s="119">
        <v>-13.92</v>
      </c>
      <c r="AS442" s="119">
        <v>19.93</v>
      </c>
      <c r="AT442" s="119">
        <v>7.89</v>
      </c>
      <c r="AU442" s="119">
        <v>17.260000000000002</v>
      </c>
      <c r="AV442" s="119">
        <v>-31.42</v>
      </c>
      <c r="AW442" s="119">
        <v>28.47</v>
      </c>
      <c r="AX442" s="119">
        <v>16.97</v>
      </c>
      <c r="AY442" s="119">
        <v>-29.59</v>
      </c>
      <c r="AZ442" s="119">
        <v>20.18</v>
      </c>
      <c r="BA442" s="119">
        <v>0.49</v>
      </c>
      <c r="BB442" s="119">
        <v>-44.16</v>
      </c>
      <c r="BC442" s="119">
        <v>68.569999999999993</v>
      </c>
    </row>
    <row r="443" spans="1:55" ht="29.25" x14ac:dyDescent="0.45">
      <c r="A443" s="260">
        <v>124</v>
      </c>
      <c r="B443" s="173" t="s">
        <v>54</v>
      </c>
      <c r="C443" s="173"/>
      <c r="D443" s="120">
        <v>-33.56</v>
      </c>
      <c r="E443" s="120">
        <v>12.83</v>
      </c>
      <c r="F443" s="120">
        <v>-5.96</v>
      </c>
      <c r="G443" s="120">
        <v>5.95</v>
      </c>
      <c r="H443" s="120">
        <v>33.51</v>
      </c>
      <c r="I443" s="120">
        <v>6.11</v>
      </c>
      <c r="J443" s="120">
        <v>17.649999999999999</v>
      </c>
      <c r="K443" s="120">
        <v>-32.28</v>
      </c>
      <c r="L443" s="120">
        <v>59.55</v>
      </c>
      <c r="M443" s="120">
        <v>-26.36</v>
      </c>
      <c r="N443" s="120">
        <v>-27.87</v>
      </c>
      <c r="O443" s="120">
        <v>-16.100000000000001</v>
      </c>
      <c r="P443" s="120">
        <v>-7.9</v>
      </c>
      <c r="Q443" s="120">
        <v>12.01</v>
      </c>
      <c r="R443" s="120">
        <v>12.04</v>
      </c>
      <c r="S443" s="120">
        <v>-25</v>
      </c>
      <c r="T443" s="120">
        <v>24.48</v>
      </c>
      <c r="U443" s="120">
        <v>-4.8099999999999996</v>
      </c>
      <c r="V443" s="120">
        <v>-4.4000000000000004</v>
      </c>
      <c r="W443" s="120">
        <v>5.52</v>
      </c>
      <c r="X443" s="120">
        <v>-5.23</v>
      </c>
      <c r="Y443" s="120">
        <v>-30.11</v>
      </c>
      <c r="Z443" s="120">
        <v>30.92</v>
      </c>
      <c r="AA443" s="120">
        <v>-29.65</v>
      </c>
      <c r="AB443" s="120">
        <v>42.86</v>
      </c>
      <c r="AC443" s="120">
        <v>-3.25</v>
      </c>
      <c r="AD443" s="120">
        <v>-20.41</v>
      </c>
      <c r="AE443" s="120">
        <v>41.56</v>
      </c>
      <c r="AF443" s="120">
        <v>-10.09</v>
      </c>
      <c r="AG443" s="120">
        <v>-15.05</v>
      </c>
      <c r="AH443" s="120">
        <v>131.22999999999999</v>
      </c>
      <c r="AI443" s="120">
        <v>-49.74</v>
      </c>
      <c r="AJ443" s="120">
        <v>5.17</v>
      </c>
      <c r="AK443" s="120">
        <v>-15.97</v>
      </c>
      <c r="AL443" s="120">
        <v>47.08</v>
      </c>
      <c r="AM443" s="120">
        <v>-47.91</v>
      </c>
      <c r="AN443" s="120">
        <v>40.08</v>
      </c>
      <c r="AO443" s="120">
        <v>87.74</v>
      </c>
      <c r="AP443" s="120">
        <v>-57.04</v>
      </c>
      <c r="AQ443" s="120">
        <v>83.11</v>
      </c>
      <c r="AR443" s="120">
        <v>-15.5</v>
      </c>
      <c r="AS443" s="120">
        <v>-0.66</v>
      </c>
      <c r="AT443" s="120">
        <v>-18.68</v>
      </c>
      <c r="AU443" s="120">
        <v>9.4600000000000009</v>
      </c>
      <c r="AV443" s="120">
        <v>17.53</v>
      </c>
      <c r="AW443" s="120">
        <v>-22.9</v>
      </c>
      <c r="AX443" s="120">
        <v>31.06</v>
      </c>
      <c r="AY443" s="120">
        <v>-15.8</v>
      </c>
      <c r="AZ443" s="120">
        <v>-11.11</v>
      </c>
      <c r="BA443" s="120">
        <v>9.7200000000000006</v>
      </c>
      <c r="BB443" s="120">
        <v>-57.22</v>
      </c>
      <c r="BC443" s="120">
        <v>219.53</v>
      </c>
    </row>
    <row r="444" spans="1:55" x14ac:dyDescent="0.45">
      <c r="A444" s="261">
        <v>125</v>
      </c>
      <c r="B444" s="174" t="s">
        <v>92</v>
      </c>
      <c r="C444" s="174"/>
      <c r="D444" s="119">
        <v>13.39</v>
      </c>
      <c r="E444" s="119">
        <v>19.2</v>
      </c>
      <c r="F444" s="119">
        <v>-17.88</v>
      </c>
      <c r="G444" s="119">
        <v>13.69</v>
      </c>
      <c r="H444" s="119">
        <v>-2.89</v>
      </c>
      <c r="I444" s="119">
        <v>12.15</v>
      </c>
      <c r="J444" s="119">
        <v>-2.57</v>
      </c>
      <c r="K444" s="119">
        <v>19.63</v>
      </c>
      <c r="L444" s="119">
        <v>-1.1000000000000001</v>
      </c>
      <c r="M444" s="119">
        <v>-18.37</v>
      </c>
      <c r="N444" s="119">
        <v>-3.7</v>
      </c>
      <c r="O444" s="119">
        <v>-16.7</v>
      </c>
      <c r="P444" s="119">
        <v>10.56</v>
      </c>
      <c r="Q444" s="119">
        <v>23.41</v>
      </c>
      <c r="R444" s="119">
        <v>-14.18</v>
      </c>
      <c r="S444" s="119">
        <v>-3.94</v>
      </c>
      <c r="T444" s="119">
        <v>14.72</v>
      </c>
      <c r="U444" s="119">
        <v>4.1500000000000004</v>
      </c>
      <c r="V444" s="119">
        <v>-22.21</v>
      </c>
      <c r="W444" s="119">
        <v>5.0199999999999996</v>
      </c>
      <c r="X444" s="119">
        <v>5.32</v>
      </c>
      <c r="Y444" s="119">
        <v>0.98</v>
      </c>
      <c r="Z444" s="119">
        <v>-3.69</v>
      </c>
      <c r="AA444" s="119">
        <v>-20.440000000000001</v>
      </c>
      <c r="AB444" s="119">
        <v>6.16</v>
      </c>
      <c r="AC444" s="119">
        <v>7.97</v>
      </c>
      <c r="AD444" s="119">
        <v>-25.3</v>
      </c>
      <c r="AE444" s="119">
        <v>11.7</v>
      </c>
      <c r="AF444" s="119">
        <v>15.85</v>
      </c>
      <c r="AG444" s="119">
        <v>-15.94</v>
      </c>
      <c r="AH444" s="119">
        <v>9.6</v>
      </c>
      <c r="AI444" s="119">
        <v>15.67</v>
      </c>
      <c r="AJ444" s="119">
        <v>-39.229999999999997</v>
      </c>
      <c r="AK444" s="119">
        <v>36.75</v>
      </c>
      <c r="AL444" s="119">
        <v>-4.2</v>
      </c>
      <c r="AM444" s="119">
        <v>-16.54</v>
      </c>
      <c r="AN444" s="119">
        <v>10.039999999999999</v>
      </c>
      <c r="AO444" s="119">
        <v>12.07</v>
      </c>
      <c r="AP444" s="119">
        <v>-33.64</v>
      </c>
      <c r="AQ444" s="119">
        <v>-2.67</v>
      </c>
      <c r="AR444" s="119">
        <v>14.46</v>
      </c>
      <c r="AS444" s="119">
        <v>15.89</v>
      </c>
      <c r="AT444" s="119">
        <v>10.49</v>
      </c>
      <c r="AU444" s="119">
        <v>3.88</v>
      </c>
      <c r="AV444" s="119">
        <v>12.01</v>
      </c>
      <c r="AW444" s="119">
        <v>-3.7</v>
      </c>
      <c r="AX444" s="119">
        <v>8.67</v>
      </c>
      <c r="AY444" s="119">
        <v>-10.3</v>
      </c>
      <c r="AZ444" s="119">
        <v>-9.8800000000000008</v>
      </c>
      <c r="BA444" s="119">
        <v>45</v>
      </c>
      <c r="BB444" s="119">
        <v>-16.52</v>
      </c>
      <c r="BC444" s="119">
        <v>1.66</v>
      </c>
    </row>
    <row r="445" spans="1:55" ht="29.25" x14ac:dyDescent="0.45">
      <c r="A445" s="260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</row>
    <row r="446" spans="1:55" ht="29.25" x14ac:dyDescent="0.45">
      <c r="A446" s="261">
        <v>127</v>
      </c>
      <c r="B446" s="174" t="s">
        <v>242</v>
      </c>
      <c r="C446" s="174"/>
      <c r="D446" s="117"/>
      <c r="E446" s="119">
        <v>-66.67</v>
      </c>
      <c r="F446" s="119">
        <v>100</v>
      </c>
      <c r="G446" s="121">
        <v>36550</v>
      </c>
      <c r="H446" s="119">
        <v>-99.73</v>
      </c>
      <c r="I446" s="121">
        <v>1100</v>
      </c>
      <c r="J446" s="119">
        <v>-54.17</v>
      </c>
      <c r="K446" s="119">
        <v>-100</v>
      </c>
      <c r="L446" s="117"/>
      <c r="M446" s="119">
        <v>-98.01</v>
      </c>
      <c r="N446" s="119">
        <v>-90.91</v>
      </c>
      <c r="O446" s="121">
        <v>4000</v>
      </c>
      <c r="P446" s="119">
        <v>-100</v>
      </c>
      <c r="Q446" s="117"/>
      <c r="R446" s="121">
        <v>4691.67</v>
      </c>
      <c r="S446" s="119">
        <v>-100</v>
      </c>
      <c r="T446" s="117"/>
      <c r="U446" s="119">
        <v>180</v>
      </c>
      <c r="V446" s="119">
        <v>0</v>
      </c>
      <c r="W446" s="119">
        <v>-28.57</v>
      </c>
      <c r="X446" s="119">
        <v>90</v>
      </c>
      <c r="Y446" s="119">
        <v>-100</v>
      </c>
      <c r="Z446" s="117"/>
      <c r="AA446" s="117"/>
      <c r="AB446" s="119">
        <v>-33.33</v>
      </c>
      <c r="AC446" s="119">
        <v>200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200</v>
      </c>
      <c r="AM446" s="119">
        <v>0</v>
      </c>
      <c r="AN446" s="119">
        <v>-100</v>
      </c>
      <c r="AO446" s="117"/>
      <c r="AP446" s="119">
        <v>-100</v>
      </c>
      <c r="AQ446" s="117"/>
      <c r="AR446" s="119">
        <v>-50.77</v>
      </c>
      <c r="AS446" s="119">
        <v>-79.69</v>
      </c>
      <c r="AT446" s="119">
        <v>-100</v>
      </c>
      <c r="AU446" s="117"/>
      <c r="AV446" s="117"/>
      <c r="AW446" s="117"/>
      <c r="AX446" s="119">
        <v>-76.62</v>
      </c>
      <c r="AY446" s="121">
        <v>2811.11</v>
      </c>
      <c r="AZ446" s="119">
        <v>-96.56</v>
      </c>
      <c r="BA446" s="119">
        <v>127.78</v>
      </c>
      <c r="BB446" s="119">
        <v>53.66</v>
      </c>
      <c r="BC446" s="119">
        <v>-68.25</v>
      </c>
    </row>
    <row r="447" spans="1:55" x14ac:dyDescent="0.45">
      <c r="A447" s="260">
        <v>128</v>
      </c>
      <c r="B447" s="173" t="s">
        <v>89</v>
      </c>
      <c r="C447" s="173"/>
      <c r="D447" s="120">
        <v>-5.85</v>
      </c>
      <c r="E447" s="120">
        <v>0.64</v>
      </c>
      <c r="F447" s="120">
        <v>14.98</v>
      </c>
      <c r="G447" s="120">
        <v>-9.11</v>
      </c>
      <c r="H447" s="120">
        <v>2.52</v>
      </c>
      <c r="I447" s="120">
        <v>-3.82</v>
      </c>
      <c r="J447" s="120">
        <v>-10.130000000000001</v>
      </c>
      <c r="K447" s="120">
        <v>8.01</v>
      </c>
      <c r="L447" s="120">
        <v>4.05</v>
      </c>
      <c r="M447" s="120">
        <v>-16.510000000000002</v>
      </c>
      <c r="N447" s="120">
        <v>1.49</v>
      </c>
      <c r="O447" s="120">
        <v>53.18</v>
      </c>
      <c r="P447" s="120">
        <v>-36.18</v>
      </c>
      <c r="Q447" s="120">
        <v>27.59</v>
      </c>
      <c r="R447" s="120">
        <v>-21.48</v>
      </c>
      <c r="S447" s="120">
        <v>14.05</v>
      </c>
      <c r="T447" s="120">
        <v>-12.88</v>
      </c>
      <c r="U447" s="120">
        <v>23.21</v>
      </c>
      <c r="V447" s="120">
        <v>-17.57</v>
      </c>
      <c r="W447" s="120">
        <v>19.68</v>
      </c>
      <c r="X447" s="120">
        <v>18.170000000000002</v>
      </c>
      <c r="Y447" s="120">
        <v>-7.26</v>
      </c>
      <c r="Z447" s="120">
        <v>23.49</v>
      </c>
      <c r="AA447" s="120">
        <v>-17.5</v>
      </c>
      <c r="AB447" s="120">
        <v>10.56</v>
      </c>
      <c r="AC447" s="120">
        <v>9.27</v>
      </c>
      <c r="AD447" s="120">
        <v>-14.09</v>
      </c>
      <c r="AE447" s="120">
        <v>15.48</v>
      </c>
      <c r="AF447" s="120">
        <v>-7.18</v>
      </c>
      <c r="AG447" s="120">
        <v>-8.43</v>
      </c>
      <c r="AH447" s="120">
        <v>7.24</v>
      </c>
      <c r="AI447" s="120">
        <v>-10.25</v>
      </c>
      <c r="AJ447" s="120">
        <v>-12.32</v>
      </c>
      <c r="AK447" s="120">
        <v>19.59</v>
      </c>
      <c r="AL447" s="120">
        <v>-11.11</v>
      </c>
      <c r="AM447" s="120">
        <v>8.36</v>
      </c>
      <c r="AN447" s="120">
        <v>1.36</v>
      </c>
      <c r="AO447" s="120">
        <v>27.44</v>
      </c>
      <c r="AP447" s="120">
        <v>-16.55</v>
      </c>
      <c r="AQ447" s="120">
        <v>18.78</v>
      </c>
      <c r="AR447" s="120">
        <v>-20.39</v>
      </c>
      <c r="AS447" s="120">
        <v>1.83</v>
      </c>
      <c r="AT447" s="120">
        <v>10.66</v>
      </c>
      <c r="AU447" s="120">
        <v>-12.83</v>
      </c>
      <c r="AV447" s="120">
        <v>13.77</v>
      </c>
      <c r="AW447" s="120">
        <v>-16.91</v>
      </c>
      <c r="AX447" s="120">
        <v>15.3</v>
      </c>
      <c r="AY447" s="120">
        <v>8.06</v>
      </c>
      <c r="AZ447" s="120">
        <v>-3.24</v>
      </c>
      <c r="BA447" s="120">
        <v>28.02</v>
      </c>
      <c r="BB447" s="120">
        <v>-17.37</v>
      </c>
      <c r="BC447" s="120">
        <v>16.66</v>
      </c>
    </row>
    <row r="448" spans="1:55" ht="29.25" x14ac:dyDescent="0.45">
      <c r="A448" s="261">
        <v>129</v>
      </c>
      <c r="B448" s="174" t="s">
        <v>243</v>
      </c>
      <c r="C448" s="174"/>
      <c r="D448" s="119">
        <v>-38.36</v>
      </c>
      <c r="E448" s="119">
        <v>75.239999999999995</v>
      </c>
      <c r="F448" s="119">
        <v>-51.63</v>
      </c>
      <c r="G448" s="119">
        <v>80.52</v>
      </c>
      <c r="H448" s="119">
        <v>7.88</v>
      </c>
      <c r="I448" s="119">
        <v>-19.809999999999999</v>
      </c>
      <c r="J448" s="119">
        <v>16.309999999999999</v>
      </c>
      <c r="K448" s="119">
        <v>-0.62</v>
      </c>
      <c r="L448" s="119">
        <v>78.84</v>
      </c>
      <c r="M448" s="119">
        <v>-55.22</v>
      </c>
      <c r="N448" s="119">
        <v>18.91</v>
      </c>
      <c r="O448" s="119">
        <v>-19.39</v>
      </c>
      <c r="P448" s="119">
        <v>-28.11</v>
      </c>
      <c r="Q448" s="119">
        <v>25.94</v>
      </c>
      <c r="R448" s="119">
        <v>35.520000000000003</v>
      </c>
      <c r="S448" s="119">
        <v>27.75</v>
      </c>
      <c r="T448" s="119">
        <v>10.52</v>
      </c>
      <c r="U448" s="119">
        <v>4.0599999999999996</v>
      </c>
      <c r="V448" s="119">
        <v>-10.34</v>
      </c>
      <c r="W448" s="119">
        <v>-44.65</v>
      </c>
      <c r="X448" s="119">
        <v>-49.55</v>
      </c>
      <c r="Y448" s="119">
        <v>44.91</v>
      </c>
      <c r="Z448" s="119">
        <v>61.16</v>
      </c>
      <c r="AA448" s="119">
        <v>-16.41</v>
      </c>
      <c r="AB448" s="119">
        <v>97.55</v>
      </c>
      <c r="AC448" s="119">
        <v>-29.35</v>
      </c>
      <c r="AD448" s="119">
        <v>-14.07</v>
      </c>
      <c r="AE448" s="119">
        <v>19.440000000000001</v>
      </c>
      <c r="AF448" s="119">
        <v>-0.43</v>
      </c>
      <c r="AG448" s="119">
        <v>-17.850000000000001</v>
      </c>
      <c r="AH448" s="119">
        <v>-30.37</v>
      </c>
      <c r="AI448" s="119">
        <v>71.05</v>
      </c>
      <c r="AJ448" s="119">
        <v>-38.020000000000003</v>
      </c>
      <c r="AK448" s="119">
        <v>22.34</v>
      </c>
      <c r="AL448" s="119">
        <v>-18.84</v>
      </c>
      <c r="AM448" s="119">
        <v>-7.86</v>
      </c>
      <c r="AN448" s="119">
        <v>-2.71</v>
      </c>
      <c r="AO448" s="119">
        <v>7.17</v>
      </c>
      <c r="AP448" s="119">
        <v>52.04</v>
      </c>
      <c r="AQ448" s="119">
        <v>43.28</v>
      </c>
      <c r="AR448" s="119">
        <v>-18.940000000000001</v>
      </c>
      <c r="AS448" s="119">
        <v>-15.79</v>
      </c>
      <c r="AT448" s="119">
        <v>42.75</v>
      </c>
      <c r="AU448" s="119">
        <v>-30.65</v>
      </c>
      <c r="AV448" s="119">
        <v>51.26</v>
      </c>
      <c r="AW448" s="119">
        <v>-43.91</v>
      </c>
      <c r="AX448" s="119">
        <v>4.17</v>
      </c>
      <c r="AY448" s="119">
        <v>-18.57</v>
      </c>
      <c r="AZ448" s="119">
        <v>38.6</v>
      </c>
      <c r="BA448" s="119">
        <v>-29.87</v>
      </c>
      <c r="BB448" s="119">
        <v>6.86</v>
      </c>
      <c r="BC448" s="119">
        <v>19.59</v>
      </c>
    </row>
    <row r="449" spans="1:55" x14ac:dyDescent="0.45">
      <c r="A449" s="260">
        <v>130</v>
      </c>
      <c r="B449" s="173" t="s">
        <v>244</v>
      </c>
      <c r="C449" s="173"/>
      <c r="D449" s="120">
        <v>15.91</v>
      </c>
      <c r="E449" s="120">
        <v>20.22</v>
      </c>
      <c r="F449" s="120">
        <v>-42.72</v>
      </c>
      <c r="G449" s="120">
        <v>24.8</v>
      </c>
      <c r="H449" s="120">
        <v>13.46</v>
      </c>
      <c r="I449" s="120">
        <v>-4.3600000000000003</v>
      </c>
      <c r="J449" s="120">
        <v>-5.6</v>
      </c>
      <c r="K449" s="120">
        <v>21.04</v>
      </c>
      <c r="L449" s="120">
        <v>-7.17</v>
      </c>
      <c r="M449" s="120">
        <v>1.42</v>
      </c>
      <c r="N449" s="120">
        <v>-12.21</v>
      </c>
      <c r="O449" s="120">
        <v>-29.66</v>
      </c>
      <c r="P449" s="120">
        <v>0.57999999999999996</v>
      </c>
      <c r="Q449" s="120">
        <v>12.26</v>
      </c>
      <c r="R449" s="120">
        <v>-12.88</v>
      </c>
      <c r="S449" s="120">
        <v>17.329999999999998</v>
      </c>
      <c r="T449" s="120">
        <v>-21.27</v>
      </c>
      <c r="U449" s="120">
        <v>31.05</v>
      </c>
      <c r="V449" s="120">
        <v>-10.210000000000001</v>
      </c>
      <c r="W449" s="120">
        <v>13.28</v>
      </c>
      <c r="X449" s="120">
        <v>8.69</v>
      </c>
      <c r="Y449" s="120">
        <v>-15.55</v>
      </c>
      <c r="Z449" s="120">
        <v>-20.77</v>
      </c>
      <c r="AA449" s="120">
        <v>-29.26</v>
      </c>
      <c r="AB449" s="120">
        <v>-10.55</v>
      </c>
      <c r="AC449" s="120">
        <v>12.11</v>
      </c>
      <c r="AD449" s="120">
        <v>17.04</v>
      </c>
      <c r="AE449" s="120">
        <v>8.51</v>
      </c>
      <c r="AF449" s="120">
        <v>21.41</v>
      </c>
      <c r="AG449" s="120">
        <v>-17.149999999999999</v>
      </c>
      <c r="AH449" s="120">
        <v>23.83</v>
      </c>
      <c r="AI449" s="120">
        <v>8.36</v>
      </c>
      <c r="AJ449" s="120">
        <v>14.12</v>
      </c>
      <c r="AK449" s="120">
        <v>-19.09</v>
      </c>
      <c r="AL449" s="120">
        <v>-28.47</v>
      </c>
      <c r="AM449" s="120">
        <v>53.54</v>
      </c>
      <c r="AN449" s="120">
        <v>-21.37</v>
      </c>
      <c r="AO449" s="120">
        <v>44.35</v>
      </c>
      <c r="AP449" s="120">
        <v>-45.68</v>
      </c>
      <c r="AQ449" s="120">
        <v>37.71</v>
      </c>
      <c r="AR449" s="120">
        <v>24.48</v>
      </c>
      <c r="AS449" s="120">
        <v>-23.47</v>
      </c>
      <c r="AT449" s="120">
        <v>12.25</v>
      </c>
      <c r="AU449" s="120">
        <v>8.32</v>
      </c>
      <c r="AV449" s="120">
        <v>-7.14</v>
      </c>
      <c r="AW449" s="120">
        <v>8.5</v>
      </c>
      <c r="AX449" s="120">
        <v>-27.03</v>
      </c>
      <c r="AY449" s="120">
        <v>-4.4400000000000004</v>
      </c>
      <c r="AZ449" s="120">
        <v>29.07</v>
      </c>
      <c r="BA449" s="120">
        <v>27.09</v>
      </c>
      <c r="BB449" s="120">
        <v>-31.76</v>
      </c>
      <c r="BC449" s="120">
        <v>-0.42</v>
      </c>
    </row>
    <row r="450" spans="1:55" x14ac:dyDescent="0.45">
      <c r="A450" s="261">
        <v>131</v>
      </c>
      <c r="B450" s="174" t="s">
        <v>245</v>
      </c>
      <c r="C450" s="174"/>
      <c r="D450" s="119">
        <v>28.05</v>
      </c>
      <c r="E450" s="119">
        <v>2.06</v>
      </c>
      <c r="F450" s="119">
        <v>15.15</v>
      </c>
      <c r="G450" s="119">
        <v>10.09</v>
      </c>
      <c r="H450" s="119">
        <v>-17.329999999999998</v>
      </c>
      <c r="I450" s="119">
        <v>82.89</v>
      </c>
      <c r="J450" s="119">
        <v>-18.309999999999999</v>
      </c>
      <c r="K450" s="119">
        <v>-28.06</v>
      </c>
      <c r="L450" s="119">
        <v>22.65</v>
      </c>
      <c r="M450" s="119">
        <v>-13.53</v>
      </c>
      <c r="N450" s="119">
        <v>-2.75</v>
      </c>
      <c r="O450" s="119">
        <v>1.0900000000000001</v>
      </c>
      <c r="P450" s="119">
        <v>27.31</v>
      </c>
      <c r="Q450" s="119">
        <v>-3.89</v>
      </c>
      <c r="R450" s="119">
        <v>-41.3</v>
      </c>
      <c r="S450" s="119">
        <v>26.35</v>
      </c>
      <c r="T450" s="119">
        <v>6.16</v>
      </c>
      <c r="U450" s="119">
        <v>-6.03</v>
      </c>
      <c r="V450" s="119">
        <v>-11.64</v>
      </c>
      <c r="W450" s="119">
        <v>30.11</v>
      </c>
      <c r="X450" s="119">
        <v>14.05</v>
      </c>
      <c r="Y450" s="119">
        <v>-20.29</v>
      </c>
      <c r="Z450" s="119">
        <v>-13.64</v>
      </c>
      <c r="AA450" s="119">
        <v>17.89</v>
      </c>
      <c r="AB450" s="119">
        <v>-15.63</v>
      </c>
      <c r="AC450" s="119">
        <v>55.56</v>
      </c>
      <c r="AD450" s="119">
        <v>-6.97</v>
      </c>
      <c r="AE450" s="119">
        <v>-17.18</v>
      </c>
      <c r="AF450" s="119">
        <v>46.58</v>
      </c>
      <c r="AG450" s="119">
        <v>-46.69</v>
      </c>
      <c r="AH450" s="119">
        <v>94.07</v>
      </c>
      <c r="AI450" s="119">
        <v>-26.93</v>
      </c>
      <c r="AJ450" s="119">
        <v>-13.94</v>
      </c>
      <c r="AK450" s="119">
        <v>12.5</v>
      </c>
      <c r="AL450" s="119">
        <v>3.09</v>
      </c>
      <c r="AM450" s="119">
        <v>-9.98</v>
      </c>
      <c r="AN450" s="119">
        <v>-21.06</v>
      </c>
      <c r="AO450" s="119">
        <v>83.43</v>
      </c>
      <c r="AP450" s="119">
        <v>-42.42</v>
      </c>
      <c r="AQ450" s="119">
        <v>23.94</v>
      </c>
      <c r="AR450" s="119">
        <v>-9.23</v>
      </c>
      <c r="AS450" s="119">
        <v>-16.55</v>
      </c>
      <c r="AT450" s="119">
        <v>90.93</v>
      </c>
      <c r="AU450" s="119">
        <v>-27</v>
      </c>
      <c r="AV450" s="119">
        <v>-1.42</v>
      </c>
      <c r="AW450" s="119">
        <v>36.08</v>
      </c>
      <c r="AX450" s="119">
        <v>-15.45</v>
      </c>
      <c r="AY450" s="119">
        <v>95.7</v>
      </c>
      <c r="AZ450" s="119">
        <v>-27.01</v>
      </c>
      <c r="BA450" s="119">
        <v>-9.5399999999999991</v>
      </c>
      <c r="BB450" s="119">
        <v>-45.35</v>
      </c>
      <c r="BC450" s="119">
        <v>20.56</v>
      </c>
    </row>
    <row r="451" spans="1:55" ht="42" x14ac:dyDescent="0.45">
      <c r="A451" s="260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  <c r="AZ451" s="116"/>
      <c r="BA451" s="116"/>
      <c r="BB451" s="116"/>
      <c r="BC451" s="120">
        <v>-100</v>
      </c>
    </row>
    <row r="452" spans="1:55" ht="29.25" x14ac:dyDescent="0.45">
      <c r="A452" s="261">
        <v>133</v>
      </c>
      <c r="B452" s="174" t="s">
        <v>247</v>
      </c>
      <c r="C452" s="174"/>
      <c r="D452" s="119">
        <v>-44.83</v>
      </c>
      <c r="E452" s="119">
        <v>56.25</v>
      </c>
      <c r="F452" s="119">
        <v>-32</v>
      </c>
      <c r="G452" s="119">
        <v>70.59</v>
      </c>
      <c r="H452" s="119">
        <v>-3.45</v>
      </c>
      <c r="I452" s="119">
        <v>-25</v>
      </c>
      <c r="J452" s="119">
        <v>47.62</v>
      </c>
      <c r="K452" s="119">
        <v>3.23</v>
      </c>
      <c r="L452" s="119">
        <v>9.3699999999999992</v>
      </c>
      <c r="M452" s="119">
        <v>-17.14</v>
      </c>
      <c r="N452" s="119">
        <v>-31.03</v>
      </c>
      <c r="O452" s="119">
        <v>-25</v>
      </c>
      <c r="P452" s="119">
        <v>-33.33</v>
      </c>
      <c r="Q452" s="119">
        <v>170</v>
      </c>
      <c r="R452" s="119">
        <v>-59.26</v>
      </c>
      <c r="S452" s="119">
        <v>290.91000000000003</v>
      </c>
      <c r="T452" s="119">
        <v>-51.16</v>
      </c>
      <c r="U452" s="119">
        <v>38.1</v>
      </c>
      <c r="V452" s="119">
        <v>3.45</v>
      </c>
      <c r="W452" s="119">
        <v>-43.33</v>
      </c>
      <c r="X452" s="119">
        <v>52.94</v>
      </c>
      <c r="Y452" s="119">
        <v>-11.54</v>
      </c>
      <c r="Z452" s="119">
        <v>-21.74</v>
      </c>
      <c r="AA452" s="119">
        <v>-16.670000000000002</v>
      </c>
      <c r="AB452" s="119">
        <v>20</v>
      </c>
      <c r="AC452" s="119">
        <v>-5.56</v>
      </c>
      <c r="AD452" s="119">
        <v>23.53</v>
      </c>
      <c r="AE452" s="119">
        <v>14.29</v>
      </c>
      <c r="AF452" s="119">
        <v>70.83</v>
      </c>
      <c r="AG452" s="119">
        <v>-48.78</v>
      </c>
      <c r="AH452" s="119">
        <v>0</v>
      </c>
      <c r="AI452" s="119">
        <v>-9.52</v>
      </c>
      <c r="AJ452" s="119">
        <v>-31.58</v>
      </c>
      <c r="AK452" s="119">
        <v>146.15</v>
      </c>
      <c r="AL452" s="119">
        <v>-15.63</v>
      </c>
      <c r="AM452" s="119">
        <v>-29.63</v>
      </c>
      <c r="AN452" s="119">
        <v>21.05</v>
      </c>
      <c r="AO452" s="119">
        <v>121.74</v>
      </c>
      <c r="AP452" s="119">
        <v>-31.37</v>
      </c>
      <c r="AQ452" s="119">
        <v>-20</v>
      </c>
      <c r="AR452" s="119">
        <v>-67.86</v>
      </c>
      <c r="AS452" s="119">
        <v>166.67</v>
      </c>
      <c r="AT452" s="119">
        <v>25</v>
      </c>
      <c r="AU452" s="119">
        <v>-46.67</v>
      </c>
      <c r="AV452" s="119">
        <v>25</v>
      </c>
      <c r="AW452" s="119">
        <v>85</v>
      </c>
      <c r="AX452" s="119">
        <v>-29.73</v>
      </c>
      <c r="AY452" s="119">
        <v>38.46</v>
      </c>
      <c r="AZ452" s="119">
        <v>-47.22</v>
      </c>
      <c r="BA452" s="119">
        <v>215.79</v>
      </c>
      <c r="BB452" s="119">
        <v>-91.67</v>
      </c>
      <c r="BC452" s="119">
        <v>520</v>
      </c>
    </row>
    <row r="453" spans="1:55" ht="54.75" x14ac:dyDescent="0.45">
      <c r="A453" s="260">
        <v>134</v>
      </c>
      <c r="B453" s="173" t="s">
        <v>248</v>
      </c>
      <c r="C453" s="173"/>
      <c r="D453" s="116"/>
      <c r="E453" s="116"/>
      <c r="F453" s="116"/>
      <c r="G453" s="116"/>
      <c r="H453" s="116"/>
      <c r="I453" s="120">
        <v>-100</v>
      </c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6"/>
      <c r="AC453" s="120">
        <v>-100</v>
      </c>
      <c r="AD453" s="116"/>
      <c r="AE453" s="116"/>
      <c r="AF453" s="120">
        <v>0</v>
      </c>
      <c r="AG453" s="120">
        <v>0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0</v>
      </c>
      <c r="AP453" s="120">
        <v>-100</v>
      </c>
      <c r="AQ453" s="116"/>
      <c r="AR453" s="120">
        <v>0</v>
      </c>
      <c r="AS453" s="120">
        <v>-100</v>
      </c>
      <c r="AT453" s="116"/>
      <c r="AU453" s="116"/>
      <c r="AV453" s="116"/>
      <c r="AW453" s="116"/>
      <c r="AX453" s="120">
        <v>-100</v>
      </c>
      <c r="AY453" s="116"/>
      <c r="AZ453" s="116"/>
      <c r="BA453" s="116"/>
      <c r="BB453" s="120">
        <v>-100</v>
      </c>
      <c r="BC453" s="116"/>
    </row>
    <row r="454" spans="1:55" x14ac:dyDescent="0.45">
      <c r="A454" s="261">
        <v>135</v>
      </c>
      <c r="B454" s="174" t="s">
        <v>84</v>
      </c>
      <c r="C454" s="174"/>
      <c r="D454" s="119">
        <v>14.59</v>
      </c>
      <c r="E454" s="119">
        <v>6.5</v>
      </c>
      <c r="F454" s="119">
        <v>-6.55</v>
      </c>
      <c r="G454" s="119">
        <v>0.12</v>
      </c>
      <c r="H454" s="119">
        <v>2.8</v>
      </c>
      <c r="I454" s="119">
        <v>-7.74</v>
      </c>
      <c r="J454" s="119">
        <v>-9.59</v>
      </c>
      <c r="K454" s="119">
        <v>0.42</v>
      </c>
      <c r="L454" s="119">
        <v>6.2</v>
      </c>
      <c r="M454" s="119">
        <v>-8.86</v>
      </c>
      <c r="N454" s="119">
        <v>11.76</v>
      </c>
      <c r="O454" s="119">
        <v>-2.86</v>
      </c>
      <c r="P454" s="119">
        <v>8.6999999999999993</v>
      </c>
      <c r="Q454" s="119">
        <v>4.92</v>
      </c>
      <c r="R454" s="119">
        <v>-17.13</v>
      </c>
      <c r="S454" s="119">
        <v>0.42</v>
      </c>
      <c r="T454" s="119">
        <v>8.84</v>
      </c>
      <c r="U454" s="119">
        <v>-3.82</v>
      </c>
      <c r="V454" s="119">
        <v>-10.75</v>
      </c>
      <c r="W454" s="119">
        <v>14.49</v>
      </c>
      <c r="X454" s="119">
        <v>9.7899999999999991</v>
      </c>
      <c r="Y454" s="119">
        <v>-14.92</v>
      </c>
      <c r="Z454" s="119">
        <v>10.17</v>
      </c>
      <c r="AA454" s="119">
        <v>-9.01</v>
      </c>
      <c r="AB454" s="119">
        <v>10.31</v>
      </c>
      <c r="AC454" s="119">
        <v>11.15</v>
      </c>
      <c r="AD454" s="119">
        <v>-21.4</v>
      </c>
      <c r="AE454" s="119">
        <v>16.940000000000001</v>
      </c>
      <c r="AF454" s="119">
        <v>-7.59</v>
      </c>
      <c r="AG454" s="119">
        <v>-9.3000000000000007</v>
      </c>
      <c r="AH454" s="119">
        <v>7.32</v>
      </c>
      <c r="AI454" s="119">
        <v>0.99</v>
      </c>
      <c r="AJ454" s="119">
        <v>-8.19</v>
      </c>
      <c r="AK454" s="119">
        <v>8.68</v>
      </c>
      <c r="AL454" s="119">
        <v>-1.01</v>
      </c>
      <c r="AM454" s="119">
        <v>-8.32</v>
      </c>
      <c r="AN454" s="119">
        <v>12.98</v>
      </c>
      <c r="AO454" s="119">
        <v>8.86</v>
      </c>
      <c r="AP454" s="119">
        <v>-11.46</v>
      </c>
      <c r="AQ454" s="119">
        <v>15.48</v>
      </c>
      <c r="AR454" s="119">
        <v>-3.19</v>
      </c>
      <c r="AS454" s="119">
        <v>-6.17</v>
      </c>
      <c r="AT454" s="119">
        <v>9.66</v>
      </c>
      <c r="AU454" s="119">
        <v>7.86</v>
      </c>
      <c r="AV454" s="119">
        <v>64.83</v>
      </c>
      <c r="AW454" s="119">
        <v>-43.23</v>
      </c>
      <c r="AX454" s="119">
        <v>-5.69</v>
      </c>
      <c r="AY454" s="119">
        <v>4.87</v>
      </c>
      <c r="AZ454" s="119">
        <v>8.1300000000000008</v>
      </c>
      <c r="BA454" s="119">
        <v>20.2</v>
      </c>
      <c r="BB454" s="119">
        <v>-20.43</v>
      </c>
      <c r="BC454" s="119">
        <v>18.73</v>
      </c>
    </row>
    <row r="455" spans="1:55" ht="42" x14ac:dyDescent="0.45">
      <c r="A455" s="260">
        <v>136</v>
      </c>
      <c r="B455" s="173" t="s">
        <v>249</v>
      </c>
      <c r="C455" s="173"/>
      <c r="D455" s="120">
        <v>48.65</v>
      </c>
      <c r="E455" s="120">
        <v>-5.45</v>
      </c>
      <c r="F455" s="120">
        <v>-56.73</v>
      </c>
      <c r="G455" s="120">
        <v>182.22</v>
      </c>
      <c r="H455" s="120">
        <v>-12.6</v>
      </c>
      <c r="I455" s="120">
        <v>34.229999999999997</v>
      </c>
      <c r="J455" s="120">
        <v>-60.4</v>
      </c>
      <c r="K455" s="120">
        <v>125.42</v>
      </c>
      <c r="L455" s="120">
        <v>-39.85</v>
      </c>
      <c r="M455" s="120">
        <v>71.25</v>
      </c>
      <c r="N455" s="120">
        <v>-100</v>
      </c>
      <c r="O455" s="116"/>
      <c r="P455" s="120">
        <v>83.33</v>
      </c>
      <c r="Q455" s="120">
        <v>59.09</v>
      </c>
      <c r="R455" s="120">
        <v>-100</v>
      </c>
      <c r="S455" s="116"/>
      <c r="T455" s="120">
        <v>-100</v>
      </c>
      <c r="U455" s="116"/>
      <c r="V455" s="120">
        <v>0</v>
      </c>
      <c r="W455" s="120">
        <v>0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16"/>
      <c r="AG455" s="116"/>
      <c r="AH455" s="120">
        <v>-100</v>
      </c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</row>
    <row r="456" spans="1:55" x14ac:dyDescent="0.45">
      <c r="A456" s="261">
        <v>137</v>
      </c>
      <c r="B456" s="174" t="s">
        <v>250</v>
      </c>
      <c r="C456" s="174"/>
      <c r="D456" s="119">
        <v>-65.36</v>
      </c>
      <c r="E456" s="119">
        <v>165.59</v>
      </c>
      <c r="F456" s="119">
        <v>-67.61</v>
      </c>
      <c r="G456" s="119">
        <v>103.13</v>
      </c>
      <c r="H456" s="119">
        <v>-20.92</v>
      </c>
      <c r="I456" s="119">
        <v>42.41</v>
      </c>
      <c r="J456" s="119">
        <v>68.58</v>
      </c>
      <c r="K456" s="119">
        <v>-41.98</v>
      </c>
      <c r="L456" s="119">
        <v>7.82</v>
      </c>
      <c r="M456" s="119">
        <v>-53.63</v>
      </c>
      <c r="N456" s="119">
        <v>173.18</v>
      </c>
      <c r="O456" s="119">
        <v>43.76</v>
      </c>
      <c r="P456" s="119">
        <v>-32.57</v>
      </c>
      <c r="Q456" s="119">
        <v>-69.41</v>
      </c>
      <c r="R456" s="119">
        <v>83.45</v>
      </c>
      <c r="S456" s="119">
        <v>120.68</v>
      </c>
      <c r="T456" s="119">
        <v>-57.24</v>
      </c>
      <c r="U456" s="119">
        <v>210.36</v>
      </c>
      <c r="V456" s="119">
        <v>-13.86</v>
      </c>
      <c r="W456" s="119">
        <v>-53.8</v>
      </c>
      <c r="X456" s="119">
        <v>130.32</v>
      </c>
      <c r="Y456" s="119">
        <v>-20.45</v>
      </c>
      <c r="Z456" s="119">
        <v>14.26</v>
      </c>
      <c r="AA456" s="119">
        <v>-48.69</v>
      </c>
      <c r="AB456" s="119">
        <v>22.82</v>
      </c>
      <c r="AC456" s="119">
        <v>188.75</v>
      </c>
      <c r="AD456" s="119">
        <v>-89.84</v>
      </c>
      <c r="AE456" s="119">
        <v>425</v>
      </c>
      <c r="AF456" s="119">
        <v>134.13</v>
      </c>
      <c r="AG456" s="119">
        <v>-64.069999999999993</v>
      </c>
      <c r="AH456" s="119">
        <v>94.72</v>
      </c>
      <c r="AI456" s="119">
        <v>-42.15</v>
      </c>
      <c r="AJ456" s="119">
        <v>-8.5399999999999991</v>
      </c>
      <c r="AK456" s="119">
        <v>-47.44</v>
      </c>
      <c r="AL456" s="119">
        <v>170.38</v>
      </c>
      <c r="AM456" s="119">
        <v>-60.44</v>
      </c>
      <c r="AN456" s="119">
        <v>71.34</v>
      </c>
      <c r="AO456" s="119">
        <v>-48.48</v>
      </c>
      <c r="AP456" s="119">
        <v>-40.590000000000003</v>
      </c>
      <c r="AQ456" s="119">
        <v>73.91</v>
      </c>
      <c r="AR456" s="119">
        <v>-42.14</v>
      </c>
      <c r="AS456" s="119">
        <v>209.88</v>
      </c>
      <c r="AT456" s="119">
        <v>82.07</v>
      </c>
      <c r="AU456" s="119">
        <v>-73.3</v>
      </c>
      <c r="AV456" s="119">
        <v>61.48</v>
      </c>
      <c r="AW456" s="119">
        <v>-25.89</v>
      </c>
      <c r="AX456" s="119">
        <v>-12.67</v>
      </c>
      <c r="AY456" s="119">
        <v>104.31</v>
      </c>
      <c r="AZ456" s="119">
        <v>-46.26</v>
      </c>
      <c r="BA456" s="119">
        <v>-18.21</v>
      </c>
      <c r="BB456" s="119">
        <v>-12.66</v>
      </c>
      <c r="BC456" s="119">
        <v>37</v>
      </c>
    </row>
    <row r="457" spans="1:55" ht="42" x14ac:dyDescent="0.45">
      <c r="A457" s="260">
        <v>138</v>
      </c>
      <c r="B457" s="173" t="s">
        <v>79</v>
      </c>
      <c r="C457" s="173"/>
      <c r="D457" s="120">
        <v>-0.6</v>
      </c>
      <c r="E457" s="120">
        <v>2.06</v>
      </c>
      <c r="F457" s="120">
        <v>-12.41</v>
      </c>
      <c r="G457" s="120">
        <v>31.9</v>
      </c>
      <c r="H457" s="120">
        <v>-14.3</v>
      </c>
      <c r="I457" s="120">
        <v>3.39</v>
      </c>
      <c r="J457" s="120">
        <v>-10.32</v>
      </c>
      <c r="K457" s="120">
        <v>11.1</v>
      </c>
      <c r="L457" s="120">
        <v>3.5</v>
      </c>
      <c r="M457" s="120">
        <v>-17.22</v>
      </c>
      <c r="N457" s="120">
        <v>11.55</v>
      </c>
      <c r="O457" s="120">
        <v>-5.01</v>
      </c>
      <c r="P457" s="120">
        <v>-1.41</v>
      </c>
      <c r="Q457" s="120">
        <v>16.75</v>
      </c>
      <c r="R457" s="120">
        <v>-18.46</v>
      </c>
      <c r="S457" s="120">
        <v>8.8800000000000008</v>
      </c>
      <c r="T457" s="120">
        <v>7.13</v>
      </c>
      <c r="U457" s="120">
        <v>6.02</v>
      </c>
      <c r="V457" s="120">
        <v>-10.82</v>
      </c>
      <c r="W457" s="120">
        <v>-6.16</v>
      </c>
      <c r="X457" s="120">
        <v>1.44</v>
      </c>
      <c r="Y457" s="120">
        <v>-16.59</v>
      </c>
      <c r="Z457" s="120">
        <v>25.06</v>
      </c>
      <c r="AA457" s="120">
        <v>-15.54</v>
      </c>
      <c r="AB457" s="120">
        <v>3.12</v>
      </c>
      <c r="AC457" s="120">
        <v>10.84</v>
      </c>
      <c r="AD457" s="120">
        <v>-6.22</v>
      </c>
      <c r="AE457" s="120">
        <v>17.96</v>
      </c>
      <c r="AF457" s="120">
        <v>-4.6900000000000004</v>
      </c>
      <c r="AG457" s="120">
        <v>-14.23</v>
      </c>
      <c r="AH457" s="120">
        <v>26.34</v>
      </c>
      <c r="AI457" s="120">
        <v>-10.75</v>
      </c>
      <c r="AJ457" s="120">
        <v>-7.16</v>
      </c>
      <c r="AK457" s="120">
        <v>17.84</v>
      </c>
      <c r="AL457" s="120">
        <v>24.76</v>
      </c>
      <c r="AM457" s="120">
        <v>0.77</v>
      </c>
      <c r="AN457" s="120">
        <v>-25.57</v>
      </c>
      <c r="AO457" s="120">
        <v>8.4499999999999993</v>
      </c>
      <c r="AP457" s="120">
        <v>-27.7</v>
      </c>
      <c r="AQ457" s="120">
        <v>46.55</v>
      </c>
      <c r="AR457" s="120">
        <v>-12.39</v>
      </c>
      <c r="AS457" s="120">
        <v>-6.89</v>
      </c>
      <c r="AT457" s="120">
        <v>5.63</v>
      </c>
      <c r="AU457" s="120">
        <v>0.97</v>
      </c>
      <c r="AV457" s="120">
        <v>1.91</v>
      </c>
      <c r="AW457" s="120">
        <v>8.15</v>
      </c>
      <c r="AX457" s="120">
        <v>6.15</v>
      </c>
      <c r="AY457" s="120">
        <v>-12.75</v>
      </c>
      <c r="AZ457" s="120">
        <v>4.3099999999999996</v>
      </c>
      <c r="BA457" s="120">
        <v>10.07</v>
      </c>
      <c r="BB457" s="120">
        <v>-18.989999999999998</v>
      </c>
      <c r="BC457" s="120">
        <v>17.53</v>
      </c>
    </row>
    <row r="458" spans="1:55" ht="29.25" x14ac:dyDescent="0.45">
      <c r="A458" s="261">
        <v>139</v>
      </c>
      <c r="B458" s="174" t="s">
        <v>251</v>
      </c>
      <c r="C458" s="174"/>
      <c r="D458" s="119">
        <v>-53.85</v>
      </c>
      <c r="E458" s="119">
        <v>450</v>
      </c>
      <c r="F458" s="119">
        <v>-18.18</v>
      </c>
      <c r="G458" s="119">
        <v>81.48</v>
      </c>
      <c r="H458" s="119">
        <v>-63.27</v>
      </c>
      <c r="I458" s="119">
        <v>94.44</v>
      </c>
      <c r="J458" s="119">
        <v>-37.14</v>
      </c>
      <c r="K458" s="119">
        <v>-22.73</v>
      </c>
      <c r="L458" s="119">
        <v>-29.41</v>
      </c>
      <c r="M458" s="119">
        <v>-66.67</v>
      </c>
      <c r="N458" s="119">
        <v>100</v>
      </c>
      <c r="O458" s="119">
        <v>162.5</v>
      </c>
      <c r="P458" s="119">
        <v>-4.76</v>
      </c>
      <c r="Q458" s="119">
        <v>25</v>
      </c>
      <c r="R458" s="119">
        <v>64</v>
      </c>
      <c r="S458" s="119">
        <v>-51.22</v>
      </c>
      <c r="T458" s="119">
        <v>-80</v>
      </c>
      <c r="U458" s="119">
        <v>875</v>
      </c>
      <c r="V458" s="119">
        <v>-33.33</v>
      </c>
      <c r="W458" s="119">
        <v>42.31</v>
      </c>
      <c r="X458" s="119">
        <v>-32.43</v>
      </c>
      <c r="Y458" s="119">
        <v>-12</v>
      </c>
      <c r="Z458" s="119">
        <v>-22.73</v>
      </c>
      <c r="AA458" s="119">
        <v>135.29</v>
      </c>
      <c r="AB458" s="119">
        <v>-50</v>
      </c>
      <c r="AC458" s="119">
        <v>75</v>
      </c>
      <c r="AD458" s="119">
        <v>14.29</v>
      </c>
      <c r="AE458" s="119">
        <v>-15</v>
      </c>
      <c r="AF458" s="119">
        <v>35.29</v>
      </c>
      <c r="AG458" s="119">
        <v>-67.39</v>
      </c>
      <c r="AH458" s="119">
        <v>273.33</v>
      </c>
      <c r="AI458" s="119">
        <v>-12.5</v>
      </c>
      <c r="AJ458" s="119">
        <v>-48.98</v>
      </c>
      <c r="AK458" s="119">
        <v>-60</v>
      </c>
      <c r="AL458" s="119">
        <v>210</v>
      </c>
      <c r="AM458" s="119">
        <v>-77.42</v>
      </c>
      <c r="AN458" s="119">
        <v>457.14</v>
      </c>
      <c r="AO458" s="119">
        <v>-58.97</v>
      </c>
      <c r="AP458" s="119">
        <v>-68.75</v>
      </c>
      <c r="AQ458" s="119">
        <v>580</v>
      </c>
      <c r="AR458" s="119">
        <v>-50</v>
      </c>
      <c r="AS458" s="119">
        <v>147.06</v>
      </c>
      <c r="AT458" s="119">
        <v>-9.52</v>
      </c>
      <c r="AU458" s="119">
        <v>-44.74</v>
      </c>
      <c r="AV458" s="119">
        <v>85.71</v>
      </c>
      <c r="AW458" s="119">
        <v>7.69</v>
      </c>
      <c r="AX458" s="119">
        <v>-90.48</v>
      </c>
      <c r="AY458" s="121">
        <v>1100</v>
      </c>
      <c r="AZ458" s="119">
        <v>-35.42</v>
      </c>
      <c r="BA458" s="119">
        <v>12.9</v>
      </c>
      <c r="BB458" s="119">
        <v>11.43</v>
      </c>
      <c r="BC458" s="119">
        <v>51.28</v>
      </c>
    </row>
    <row r="459" spans="1:55" x14ac:dyDescent="0.45">
      <c r="A459" s="260">
        <v>140</v>
      </c>
      <c r="B459" s="173" t="s">
        <v>62</v>
      </c>
      <c r="C459" s="173"/>
      <c r="D459" s="120">
        <v>19.53</v>
      </c>
      <c r="E459" s="120">
        <v>-14.81</v>
      </c>
      <c r="F459" s="120">
        <v>-8.6999999999999993</v>
      </c>
      <c r="G459" s="120">
        <v>-3.92</v>
      </c>
      <c r="H459" s="120">
        <v>-2.04</v>
      </c>
      <c r="I459" s="120">
        <v>-52.68</v>
      </c>
      <c r="J459" s="120">
        <v>27.04</v>
      </c>
      <c r="K459" s="120">
        <v>50.5</v>
      </c>
      <c r="L459" s="120">
        <v>-23.36</v>
      </c>
      <c r="M459" s="120">
        <v>-7.73</v>
      </c>
      <c r="N459" s="120">
        <v>-15.81</v>
      </c>
      <c r="O459" s="120">
        <v>35.909999999999997</v>
      </c>
      <c r="P459" s="120">
        <v>15.45</v>
      </c>
      <c r="Q459" s="120">
        <v>7.75</v>
      </c>
      <c r="R459" s="120">
        <v>-28.1</v>
      </c>
      <c r="S459" s="120">
        <v>-11.36</v>
      </c>
      <c r="T459" s="120">
        <v>-16.920000000000002</v>
      </c>
      <c r="U459" s="120">
        <v>-54.94</v>
      </c>
      <c r="V459" s="120">
        <v>200</v>
      </c>
      <c r="W459" s="120">
        <v>2.2799999999999998</v>
      </c>
      <c r="X459" s="120">
        <v>-52.68</v>
      </c>
      <c r="Y459" s="120">
        <v>53.77</v>
      </c>
      <c r="Z459" s="120">
        <v>-21.47</v>
      </c>
      <c r="AA459" s="120">
        <v>-55.47</v>
      </c>
      <c r="AB459" s="120">
        <v>108.77</v>
      </c>
      <c r="AC459" s="120">
        <v>82.35</v>
      </c>
      <c r="AD459" s="120">
        <v>41.01</v>
      </c>
      <c r="AE459" s="120">
        <v>-24.51</v>
      </c>
      <c r="AF459" s="120">
        <v>10.82</v>
      </c>
      <c r="AG459" s="120">
        <v>-21.09</v>
      </c>
      <c r="AH459" s="120">
        <v>9.9</v>
      </c>
      <c r="AI459" s="120">
        <v>88.74</v>
      </c>
      <c r="AJ459" s="120">
        <v>-43.44</v>
      </c>
      <c r="AK459" s="120">
        <v>-15.19</v>
      </c>
      <c r="AL459" s="120">
        <v>-38.81</v>
      </c>
      <c r="AM459" s="120">
        <v>1.63</v>
      </c>
      <c r="AN459" s="120">
        <v>31.2</v>
      </c>
      <c r="AO459" s="120">
        <v>129.88</v>
      </c>
      <c r="AP459" s="120">
        <v>-16.98</v>
      </c>
      <c r="AQ459" s="120">
        <v>11.5</v>
      </c>
      <c r="AR459" s="120">
        <v>-9.17</v>
      </c>
      <c r="AS459" s="120">
        <v>-25.87</v>
      </c>
      <c r="AT459" s="120">
        <v>-1.7</v>
      </c>
      <c r="AU459" s="120">
        <v>12.99</v>
      </c>
      <c r="AV459" s="120">
        <v>61.3</v>
      </c>
      <c r="AW459" s="120">
        <v>-60.33</v>
      </c>
      <c r="AX459" s="120">
        <v>34.729999999999997</v>
      </c>
      <c r="AY459" s="120">
        <v>18.22</v>
      </c>
      <c r="AZ459" s="120">
        <v>22.93</v>
      </c>
      <c r="BA459" s="120">
        <v>20.49</v>
      </c>
      <c r="BB459" s="120">
        <v>-18.78</v>
      </c>
      <c r="BC459" s="120">
        <v>-9.69</v>
      </c>
    </row>
    <row r="460" spans="1:55" ht="29.25" x14ac:dyDescent="0.45">
      <c r="A460" s="261">
        <v>141</v>
      </c>
      <c r="B460" s="174" t="s">
        <v>252</v>
      </c>
      <c r="C460" s="174"/>
      <c r="D460" s="119">
        <v>342.86</v>
      </c>
      <c r="E460" s="119">
        <v>-58.06</v>
      </c>
      <c r="F460" s="119">
        <v>-84.62</v>
      </c>
      <c r="G460" s="119">
        <v>700</v>
      </c>
      <c r="H460" s="119">
        <v>-50</v>
      </c>
      <c r="I460" s="119">
        <v>75</v>
      </c>
      <c r="J460" s="119">
        <v>-71.430000000000007</v>
      </c>
      <c r="K460" s="119">
        <v>275</v>
      </c>
      <c r="L460" s="119">
        <v>-60</v>
      </c>
      <c r="M460" s="119">
        <v>16.670000000000002</v>
      </c>
      <c r="N460" s="119">
        <v>-14.29</v>
      </c>
      <c r="O460" s="119">
        <v>16.670000000000002</v>
      </c>
      <c r="P460" s="119">
        <v>42.86</v>
      </c>
      <c r="Q460" s="119">
        <v>0</v>
      </c>
      <c r="R460" s="119">
        <v>-100</v>
      </c>
      <c r="S460" s="117"/>
      <c r="T460" s="119">
        <v>-71.430000000000007</v>
      </c>
      <c r="U460" s="119">
        <v>100</v>
      </c>
      <c r="V460" s="119">
        <v>-12.5</v>
      </c>
      <c r="W460" s="119">
        <v>42.86</v>
      </c>
      <c r="X460" s="119">
        <v>-40</v>
      </c>
      <c r="Y460" s="119">
        <v>50</v>
      </c>
      <c r="Z460" s="119">
        <v>-11.11</v>
      </c>
      <c r="AA460" s="119">
        <v>12.5</v>
      </c>
      <c r="AB460" s="119">
        <v>11.11</v>
      </c>
      <c r="AC460" s="119">
        <v>160</v>
      </c>
      <c r="AD460" s="119">
        <v>-69.23</v>
      </c>
      <c r="AE460" s="119">
        <v>-50</v>
      </c>
      <c r="AF460" s="119">
        <v>150</v>
      </c>
      <c r="AG460" s="119">
        <v>-20</v>
      </c>
      <c r="AH460" s="119">
        <v>-25</v>
      </c>
      <c r="AI460" s="119">
        <v>50</v>
      </c>
      <c r="AJ460" s="119">
        <v>22.22</v>
      </c>
      <c r="AK460" s="119">
        <v>27.27</v>
      </c>
      <c r="AL460" s="119">
        <v>-57.14</v>
      </c>
      <c r="AM460" s="119">
        <v>100</v>
      </c>
      <c r="AN460" s="119">
        <v>-50</v>
      </c>
      <c r="AO460" s="119">
        <v>16.670000000000002</v>
      </c>
      <c r="AP460" s="119">
        <v>-71.430000000000007</v>
      </c>
      <c r="AQ460" s="119">
        <v>750</v>
      </c>
      <c r="AR460" s="119">
        <v>-70.59</v>
      </c>
      <c r="AS460" s="119">
        <v>-20</v>
      </c>
      <c r="AT460" s="119">
        <v>225</v>
      </c>
      <c r="AU460" s="119">
        <v>38.46</v>
      </c>
      <c r="AV460" s="119">
        <v>-38.89</v>
      </c>
      <c r="AW460" s="119">
        <v>-36.36</v>
      </c>
      <c r="AX460" s="119">
        <v>71.430000000000007</v>
      </c>
      <c r="AY460" s="119">
        <v>-25</v>
      </c>
      <c r="AZ460" s="119">
        <v>166.67</v>
      </c>
      <c r="BA460" s="119">
        <v>-54.17</v>
      </c>
      <c r="BB460" s="119">
        <v>36.36</v>
      </c>
      <c r="BC460" s="119">
        <v>-33.33</v>
      </c>
    </row>
    <row r="461" spans="1:55" ht="29.25" x14ac:dyDescent="0.45">
      <c r="A461" s="260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20">
        <v>-100</v>
      </c>
      <c r="R461" s="116"/>
      <c r="S461" s="120">
        <v>-100</v>
      </c>
      <c r="T461" s="116"/>
      <c r="U461" s="116"/>
      <c r="V461" s="120">
        <v>-100</v>
      </c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20">
        <v>-100</v>
      </c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  <c r="AZ461" s="120">
        <v>-100</v>
      </c>
      <c r="BA461" s="116"/>
      <c r="BB461" s="116"/>
      <c r="BC461" s="116"/>
    </row>
    <row r="462" spans="1:55" x14ac:dyDescent="0.45">
      <c r="A462" s="261">
        <v>143</v>
      </c>
      <c r="B462" s="174" t="s">
        <v>103</v>
      </c>
      <c r="C462" s="174"/>
      <c r="D462" s="119">
        <v>11.45</v>
      </c>
      <c r="E462" s="119">
        <v>32.11</v>
      </c>
      <c r="F462" s="119">
        <v>2.2000000000000002</v>
      </c>
      <c r="G462" s="119">
        <v>-20.440000000000001</v>
      </c>
      <c r="H462" s="119">
        <v>12.65</v>
      </c>
      <c r="I462" s="119">
        <v>-42.26</v>
      </c>
      <c r="J462" s="119">
        <v>5.79</v>
      </c>
      <c r="K462" s="119">
        <v>118.53</v>
      </c>
      <c r="L462" s="119">
        <v>65.45</v>
      </c>
      <c r="M462" s="119">
        <v>-62.11</v>
      </c>
      <c r="N462" s="119">
        <v>53.69</v>
      </c>
      <c r="O462" s="119">
        <v>-40.270000000000003</v>
      </c>
      <c r="P462" s="119">
        <v>-28.68</v>
      </c>
      <c r="Q462" s="119">
        <v>72.849999999999994</v>
      </c>
      <c r="R462" s="119">
        <v>-38.159999999999997</v>
      </c>
      <c r="S462" s="119">
        <v>-0.22</v>
      </c>
      <c r="T462" s="119">
        <v>19.59</v>
      </c>
      <c r="U462" s="119">
        <v>21.72</v>
      </c>
      <c r="V462" s="119">
        <v>-30.09</v>
      </c>
      <c r="W462" s="119">
        <v>24.15</v>
      </c>
      <c r="X462" s="119">
        <v>-0.81</v>
      </c>
      <c r="Y462" s="119">
        <v>-30.33</v>
      </c>
      <c r="Z462" s="119">
        <v>4.87</v>
      </c>
      <c r="AA462" s="119">
        <v>40.950000000000003</v>
      </c>
      <c r="AB462" s="119">
        <v>-19.61</v>
      </c>
      <c r="AC462" s="119">
        <v>27.86</v>
      </c>
      <c r="AD462" s="119">
        <v>16.37</v>
      </c>
      <c r="AE462" s="119">
        <v>-16.3</v>
      </c>
      <c r="AF462" s="119">
        <v>7.1</v>
      </c>
      <c r="AG462" s="119">
        <v>-35.9</v>
      </c>
      <c r="AH462" s="119">
        <v>66.91</v>
      </c>
      <c r="AI462" s="119">
        <v>4.76</v>
      </c>
      <c r="AJ462" s="119">
        <v>-25.73</v>
      </c>
      <c r="AK462" s="119">
        <v>-19.809999999999999</v>
      </c>
      <c r="AL462" s="119">
        <v>7.31</v>
      </c>
      <c r="AM462" s="119">
        <v>18.36</v>
      </c>
      <c r="AN462" s="119">
        <v>-21.08</v>
      </c>
      <c r="AO462" s="119">
        <v>11.65</v>
      </c>
      <c r="AP462" s="119">
        <v>-47.84</v>
      </c>
      <c r="AQ462" s="119">
        <v>100.54</v>
      </c>
      <c r="AR462" s="119">
        <v>21.1</v>
      </c>
      <c r="AS462" s="119">
        <v>5.71</v>
      </c>
      <c r="AT462" s="119">
        <v>-18.55</v>
      </c>
      <c r="AU462" s="119">
        <v>22.06</v>
      </c>
      <c r="AV462" s="119">
        <v>-26.65</v>
      </c>
      <c r="AW462" s="119">
        <v>77.540000000000006</v>
      </c>
      <c r="AX462" s="119">
        <v>-46.17</v>
      </c>
      <c r="AY462" s="119">
        <v>4.6399999999999997</v>
      </c>
      <c r="AZ462" s="119">
        <v>13.88</v>
      </c>
      <c r="BA462" s="119">
        <v>13.34</v>
      </c>
      <c r="BB462" s="119">
        <v>-39.86</v>
      </c>
      <c r="BC462" s="119">
        <v>44.1</v>
      </c>
    </row>
    <row r="463" spans="1:55" ht="29.25" x14ac:dyDescent="0.45">
      <c r="A463" s="260">
        <v>144</v>
      </c>
      <c r="B463" s="173" t="s">
        <v>253</v>
      </c>
      <c r="C463" s="173"/>
      <c r="D463" s="116"/>
      <c r="E463" s="120">
        <v>500</v>
      </c>
      <c r="F463" s="120">
        <v>-66.67</v>
      </c>
      <c r="G463" s="120">
        <v>-100</v>
      </c>
      <c r="H463" s="116"/>
      <c r="I463" s="116"/>
      <c r="J463" s="116"/>
      <c r="K463" s="116"/>
      <c r="L463" s="116"/>
      <c r="M463" s="120">
        <v>87.5</v>
      </c>
      <c r="N463" s="120">
        <v>-93.33</v>
      </c>
      <c r="O463" s="120">
        <v>-100</v>
      </c>
      <c r="P463" s="116"/>
      <c r="Q463" s="116"/>
      <c r="R463" s="116"/>
      <c r="S463" s="120">
        <v>-100</v>
      </c>
      <c r="T463" s="116"/>
      <c r="U463" s="120">
        <v>-100</v>
      </c>
      <c r="V463" s="116"/>
      <c r="W463" s="116"/>
      <c r="X463" s="116"/>
      <c r="Y463" s="120">
        <v>-100</v>
      </c>
      <c r="Z463" s="116"/>
      <c r="AA463" s="116"/>
      <c r="AB463" s="120">
        <v>-100</v>
      </c>
      <c r="AC463" s="116"/>
      <c r="AD463" s="116"/>
      <c r="AE463" s="120">
        <v>-66.67</v>
      </c>
      <c r="AF463" s="120">
        <v>-100</v>
      </c>
      <c r="AG463" s="116"/>
      <c r="AH463" s="116"/>
      <c r="AI463" s="120">
        <v>-100</v>
      </c>
      <c r="AJ463" s="116"/>
      <c r="AK463" s="120">
        <v>-100</v>
      </c>
      <c r="AL463" s="116"/>
      <c r="AM463" s="116"/>
      <c r="AN463" s="120">
        <v>-100</v>
      </c>
      <c r="AO463" s="116"/>
      <c r="AP463" s="116"/>
      <c r="AQ463" s="116"/>
      <c r="AR463" s="120">
        <v>-100</v>
      </c>
      <c r="AS463" s="116"/>
      <c r="AT463" s="116"/>
      <c r="AU463" s="120">
        <v>100</v>
      </c>
      <c r="AV463" s="120">
        <v>-100</v>
      </c>
      <c r="AW463" s="116"/>
      <c r="AX463" s="120">
        <v>-100</v>
      </c>
      <c r="AY463" s="116"/>
      <c r="AZ463" s="116"/>
      <c r="BA463" s="120">
        <v>-66.67</v>
      </c>
      <c r="BB463" s="120">
        <v>-100</v>
      </c>
      <c r="BC463" s="116"/>
    </row>
    <row r="464" spans="1:55" ht="54.75" x14ac:dyDescent="0.45">
      <c r="A464" s="261">
        <v>145</v>
      </c>
      <c r="B464" s="174" t="s">
        <v>254</v>
      </c>
      <c r="C464" s="174"/>
      <c r="D464" s="117"/>
      <c r="E464" s="117"/>
      <c r="F464" s="117"/>
      <c r="G464" s="117"/>
      <c r="H464" s="117"/>
      <c r="I464" s="117"/>
      <c r="J464" s="117"/>
      <c r="K464" s="117"/>
      <c r="L464" s="117"/>
      <c r="M464" s="119">
        <v>-100</v>
      </c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</row>
    <row r="465" spans="1:55" x14ac:dyDescent="0.45">
      <c r="A465" s="260">
        <v>146</v>
      </c>
      <c r="B465" s="173" t="s">
        <v>255</v>
      </c>
      <c r="C465" s="173"/>
      <c r="D465" s="120">
        <v>-15</v>
      </c>
      <c r="E465" s="120">
        <v>4.71</v>
      </c>
      <c r="F465" s="120">
        <v>-4.49</v>
      </c>
      <c r="G465" s="120">
        <v>261.76</v>
      </c>
      <c r="H465" s="120">
        <v>-46.18</v>
      </c>
      <c r="I465" s="120">
        <v>-16.62</v>
      </c>
      <c r="J465" s="120">
        <v>-19.93</v>
      </c>
      <c r="K465" s="120">
        <v>-8.14</v>
      </c>
      <c r="L465" s="120">
        <v>17.73</v>
      </c>
      <c r="M465" s="120">
        <v>23.43</v>
      </c>
      <c r="N465" s="120">
        <v>-7.46</v>
      </c>
      <c r="O465" s="120">
        <v>-41.76</v>
      </c>
      <c r="P465" s="120">
        <v>115.72</v>
      </c>
      <c r="Q465" s="120">
        <v>-25.36</v>
      </c>
      <c r="R465" s="120">
        <v>-9.3800000000000008</v>
      </c>
      <c r="S465" s="120">
        <v>127.59</v>
      </c>
      <c r="T465" s="120">
        <v>-68.94</v>
      </c>
      <c r="U465" s="120">
        <v>46.34</v>
      </c>
      <c r="V465" s="120">
        <v>-48.33</v>
      </c>
      <c r="W465" s="120">
        <v>65.319999999999993</v>
      </c>
      <c r="X465" s="120">
        <v>11.22</v>
      </c>
      <c r="Y465" s="120">
        <v>-18.86</v>
      </c>
      <c r="Z465" s="120">
        <v>3.78</v>
      </c>
      <c r="AA465" s="120">
        <v>-26.56</v>
      </c>
      <c r="AB465" s="120">
        <v>77.3</v>
      </c>
      <c r="AC465" s="120">
        <v>-17.2</v>
      </c>
      <c r="AD465" s="120">
        <v>-74.400000000000006</v>
      </c>
      <c r="AE465" s="120">
        <v>126.42</v>
      </c>
      <c r="AF465" s="120">
        <v>87.5</v>
      </c>
      <c r="AG465" s="120">
        <v>-42.67</v>
      </c>
      <c r="AH465" s="120">
        <v>74.42</v>
      </c>
      <c r="AI465" s="120">
        <v>-12.89</v>
      </c>
      <c r="AJ465" s="120">
        <v>-9.69</v>
      </c>
      <c r="AK465" s="120">
        <v>18.079999999999998</v>
      </c>
      <c r="AL465" s="120">
        <v>-46.89</v>
      </c>
      <c r="AM465" s="120">
        <v>42.34</v>
      </c>
      <c r="AN465" s="120">
        <v>8.86</v>
      </c>
      <c r="AO465" s="120">
        <v>-2.33</v>
      </c>
      <c r="AP465" s="120">
        <v>-17.86</v>
      </c>
      <c r="AQ465" s="120">
        <v>60.14</v>
      </c>
      <c r="AR465" s="120">
        <v>64.709999999999994</v>
      </c>
      <c r="AS465" s="120">
        <v>-24.45</v>
      </c>
      <c r="AT465" s="120">
        <v>-24.73</v>
      </c>
      <c r="AU465" s="120">
        <v>-24.15</v>
      </c>
      <c r="AV465" s="120">
        <v>34.39</v>
      </c>
      <c r="AW465" s="120">
        <v>9.9499999999999993</v>
      </c>
      <c r="AX465" s="120">
        <v>-10.34</v>
      </c>
      <c r="AY465" s="120">
        <v>-4.8099999999999996</v>
      </c>
      <c r="AZ465" s="120">
        <v>-32.32</v>
      </c>
      <c r="BA465" s="120">
        <v>71.64</v>
      </c>
      <c r="BB465" s="120">
        <v>-23.04</v>
      </c>
      <c r="BC465" s="120">
        <v>-24.86</v>
      </c>
    </row>
    <row r="466" spans="1:55" x14ac:dyDescent="0.45">
      <c r="A466" s="261">
        <v>147</v>
      </c>
      <c r="B466" s="174" t="s">
        <v>256</v>
      </c>
      <c r="C466" s="174"/>
      <c r="D466" s="119">
        <v>-77.25</v>
      </c>
      <c r="E466" s="119">
        <v>981.03</v>
      </c>
      <c r="F466" s="119">
        <v>-31.74</v>
      </c>
      <c r="G466" s="119">
        <v>-7.24</v>
      </c>
      <c r="H466" s="119">
        <v>-25.06</v>
      </c>
      <c r="I466" s="119">
        <v>132.44</v>
      </c>
      <c r="J466" s="119">
        <v>-88.5</v>
      </c>
      <c r="K466" s="119">
        <v>68.55</v>
      </c>
      <c r="L466" s="119">
        <v>-44.78</v>
      </c>
      <c r="M466" s="119">
        <v>-2.0299999999999998</v>
      </c>
      <c r="N466" s="119">
        <v>-8.2799999999999994</v>
      </c>
      <c r="O466" s="119">
        <v>16.54</v>
      </c>
      <c r="P466" s="119">
        <v>20.65</v>
      </c>
      <c r="Q466" s="119">
        <v>14.97</v>
      </c>
      <c r="R466" s="119">
        <v>-34.880000000000003</v>
      </c>
      <c r="S466" s="119">
        <v>-15</v>
      </c>
      <c r="T466" s="119">
        <v>52.1</v>
      </c>
      <c r="U466" s="119">
        <v>-14.36</v>
      </c>
      <c r="V466" s="119">
        <v>52.26</v>
      </c>
      <c r="W466" s="119">
        <v>-41.53</v>
      </c>
      <c r="X466" s="119">
        <v>-32.61</v>
      </c>
      <c r="Y466" s="119">
        <v>429.03</v>
      </c>
      <c r="Z466" s="119">
        <v>-78.66</v>
      </c>
      <c r="AA466" s="119">
        <v>350.48</v>
      </c>
      <c r="AB466" s="119">
        <v>-74.42</v>
      </c>
      <c r="AC466" s="119">
        <v>654.54999999999995</v>
      </c>
      <c r="AD466" s="119">
        <v>-85.32</v>
      </c>
      <c r="AE466" s="119">
        <v>29.1</v>
      </c>
      <c r="AF466" s="119">
        <v>-15.61</v>
      </c>
      <c r="AG466" s="119">
        <v>93.84</v>
      </c>
      <c r="AH466" s="119">
        <v>199.29</v>
      </c>
      <c r="AI466" s="119">
        <v>-32.35</v>
      </c>
      <c r="AJ466" s="119">
        <v>50.44</v>
      </c>
      <c r="AK466" s="119">
        <v>-90.02</v>
      </c>
      <c r="AL466" s="119">
        <v>23.26</v>
      </c>
      <c r="AM466" s="119">
        <v>83.02</v>
      </c>
      <c r="AN466" s="119">
        <v>-25.26</v>
      </c>
      <c r="AO466" s="119">
        <v>-15.17</v>
      </c>
      <c r="AP466" s="119">
        <v>-18.7</v>
      </c>
      <c r="AQ466" s="119">
        <v>166</v>
      </c>
      <c r="AR466" s="119">
        <v>-35.71</v>
      </c>
      <c r="AS466" s="119">
        <v>-8.77</v>
      </c>
      <c r="AT466" s="119">
        <v>15.38</v>
      </c>
      <c r="AU466" s="119">
        <v>-32.78</v>
      </c>
      <c r="AV466" s="119">
        <v>-24.79</v>
      </c>
      <c r="AW466" s="119">
        <v>0</v>
      </c>
      <c r="AX466" s="119">
        <v>5.49</v>
      </c>
      <c r="AY466" s="119">
        <v>78.13</v>
      </c>
      <c r="AZ466" s="119">
        <v>-22.81</v>
      </c>
      <c r="BA466" s="119">
        <v>-7.58</v>
      </c>
      <c r="BB466" s="119">
        <v>-36.07</v>
      </c>
      <c r="BC466" s="119">
        <v>-6.41</v>
      </c>
    </row>
    <row r="467" spans="1:55" ht="29.25" x14ac:dyDescent="0.45">
      <c r="A467" s="260">
        <v>148</v>
      </c>
      <c r="B467" s="173" t="s">
        <v>257</v>
      </c>
      <c r="C467" s="173"/>
      <c r="D467" s="120">
        <v>-22.73</v>
      </c>
      <c r="E467" s="120">
        <v>-8.82</v>
      </c>
      <c r="F467" s="120">
        <v>48.39</v>
      </c>
      <c r="G467" s="120">
        <v>-4.3499999999999996</v>
      </c>
      <c r="H467" s="120">
        <v>-31.82</v>
      </c>
      <c r="I467" s="120">
        <v>20</v>
      </c>
      <c r="J467" s="120">
        <v>55.56</v>
      </c>
      <c r="K467" s="120">
        <v>-41.07</v>
      </c>
      <c r="L467" s="120">
        <v>21.21</v>
      </c>
      <c r="M467" s="120">
        <v>45</v>
      </c>
      <c r="N467" s="120">
        <v>-31.03</v>
      </c>
      <c r="O467" s="120">
        <v>-37.5</v>
      </c>
      <c r="P467" s="120">
        <v>-16</v>
      </c>
      <c r="Q467" s="120">
        <v>76.19</v>
      </c>
      <c r="R467" s="120">
        <v>227.03</v>
      </c>
      <c r="S467" s="120">
        <v>-49.59</v>
      </c>
      <c r="T467" s="120">
        <v>-50.82</v>
      </c>
      <c r="U467" s="120">
        <v>13.33</v>
      </c>
      <c r="V467" s="120">
        <v>114.71</v>
      </c>
      <c r="W467" s="120">
        <v>-72.599999999999994</v>
      </c>
      <c r="X467" s="120">
        <v>15</v>
      </c>
      <c r="Y467" s="120">
        <v>-65.22</v>
      </c>
      <c r="Z467" s="120">
        <v>162.5</v>
      </c>
      <c r="AA467" s="120">
        <v>-47.62</v>
      </c>
      <c r="AB467" s="120">
        <v>27.27</v>
      </c>
      <c r="AC467" s="120">
        <v>7.14</v>
      </c>
      <c r="AD467" s="120">
        <v>-20</v>
      </c>
      <c r="AE467" s="120">
        <v>25</v>
      </c>
      <c r="AF467" s="120">
        <v>-6.67</v>
      </c>
      <c r="AG467" s="120">
        <v>-42.86</v>
      </c>
      <c r="AH467" s="120">
        <v>62.5</v>
      </c>
      <c r="AI467" s="120">
        <v>61.54</v>
      </c>
      <c r="AJ467" s="120">
        <v>-28.57</v>
      </c>
      <c r="AK467" s="120">
        <v>-6.67</v>
      </c>
      <c r="AL467" s="120">
        <v>0</v>
      </c>
      <c r="AM467" s="120">
        <v>-42.86</v>
      </c>
      <c r="AN467" s="120">
        <v>100</v>
      </c>
      <c r="AO467" s="120">
        <v>25</v>
      </c>
      <c r="AP467" s="120">
        <v>35</v>
      </c>
      <c r="AQ467" s="120">
        <v>-51.85</v>
      </c>
      <c r="AR467" s="120">
        <v>-15.38</v>
      </c>
      <c r="AS467" s="120">
        <v>-18.18</v>
      </c>
      <c r="AT467" s="120">
        <v>55.56</v>
      </c>
      <c r="AU467" s="120">
        <v>-7.14</v>
      </c>
      <c r="AV467" s="120">
        <v>-7.69</v>
      </c>
      <c r="AW467" s="120">
        <v>8.33</v>
      </c>
      <c r="AX467" s="120">
        <v>-15.38</v>
      </c>
      <c r="AY467" s="120">
        <v>72.73</v>
      </c>
      <c r="AZ467" s="120">
        <v>5.26</v>
      </c>
      <c r="BA467" s="120">
        <v>40</v>
      </c>
      <c r="BB467" s="120">
        <v>-10.71</v>
      </c>
      <c r="BC467" s="120">
        <v>-12</v>
      </c>
    </row>
    <row r="468" spans="1:55" ht="29.25" x14ac:dyDescent="0.45">
      <c r="A468" s="261">
        <v>149</v>
      </c>
      <c r="B468" s="174" t="s">
        <v>258</v>
      </c>
      <c r="C468" s="174"/>
      <c r="D468" s="119">
        <v>297.62</v>
      </c>
      <c r="E468" s="119">
        <v>-49.1</v>
      </c>
      <c r="F468" s="119">
        <v>-69.41</v>
      </c>
      <c r="G468" s="119">
        <v>-19.23</v>
      </c>
      <c r="H468" s="119">
        <v>95.24</v>
      </c>
      <c r="I468" s="119">
        <v>-7.32</v>
      </c>
      <c r="J468" s="119">
        <v>44.74</v>
      </c>
      <c r="K468" s="119">
        <v>-10.91</v>
      </c>
      <c r="L468" s="119">
        <v>310.2</v>
      </c>
      <c r="M468" s="119">
        <v>-90.05</v>
      </c>
      <c r="N468" s="119">
        <v>840</v>
      </c>
      <c r="O468" s="119">
        <v>-56.91</v>
      </c>
      <c r="P468" s="119">
        <v>-54.32</v>
      </c>
      <c r="Q468" s="119">
        <v>-37.840000000000003</v>
      </c>
      <c r="R468" s="119">
        <v>86.96</v>
      </c>
      <c r="S468" s="119">
        <v>313.95</v>
      </c>
      <c r="T468" s="119">
        <v>-88.2</v>
      </c>
      <c r="U468" s="119">
        <v>14.29</v>
      </c>
      <c r="V468" s="119">
        <v>33.33</v>
      </c>
      <c r="W468" s="119">
        <v>84.38</v>
      </c>
      <c r="X468" s="119">
        <v>213.56</v>
      </c>
      <c r="Y468" s="119">
        <v>-78.38</v>
      </c>
      <c r="Z468" s="119">
        <v>-25</v>
      </c>
      <c r="AA468" s="119">
        <v>-26.67</v>
      </c>
      <c r="AB468" s="119">
        <v>586.36</v>
      </c>
      <c r="AC468" s="119">
        <v>48.34</v>
      </c>
      <c r="AD468" s="119">
        <v>-91.96</v>
      </c>
      <c r="AE468" s="119">
        <v>127.78</v>
      </c>
      <c r="AF468" s="119">
        <v>117.07</v>
      </c>
      <c r="AG468" s="119">
        <v>104.49</v>
      </c>
      <c r="AH468" s="119">
        <v>-88.46</v>
      </c>
      <c r="AI468" s="119">
        <v>90.48</v>
      </c>
      <c r="AJ468" s="119">
        <v>-55</v>
      </c>
      <c r="AK468" s="119">
        <v>277.77999999999997</v>
      </c>
      <c r="AL468" s="119">
        <v>92.65</v>
      </c>
      <c r="AM468" s="119">
        <v>-84.73</v>
      </c>
      <c r="AN468" s="119">
        <v>675</v>
      </c>
      <c r="AO468" s="119">
        <v>-83.87</v>
      </c>
      <c r="AP468" s="119">
        <v>44</v>
      </c>
      <c r="AQ468" s="119">
        <v>-25</v>
      </c>
      <c r="AR468" s="119">
        <v>759.26</v>
      </c>
      <c r="AS468" s="119">
        <v>-89.22</v>
      </c>
      <c r="AT468" s="119">
        <v>36</v>
      </c>
      <c r="AU468" s="119">
        <v>-23.53</v>
      </c>
      <c r="AV468" s="119">
        <v>19.23</v>
      </c>
      <c r="AW468" s="119">
        <v>783.87</v>
      </c>
      <c r="AX468" s="119">
        <v>-92.34</v>
      </c>
      <c r="AY468" s="119">
        <v>757.14</v>
      </c>
      <c r="AZ468" s="119">
        <v>-75</v>
      </c>
      <c r="BA468" s="119">
        <v>-64.44</v>
      </c>
      <c r="BB468" s="121">
        <v>1412.5</v>
      </c>
      <c r="BC468" s="119">
        <v>-80.989999999999995</v>
      </c>
    </row>
    <row r="469" spans="1:55" x14ac:dyDescent="0.45">
      <c r="A469" s="260">
        <v>150</v>
      </c>
      <c r="B469" s="173" t="s">
        <v>259</v>
      </c>
      <c r="C469" s="173"/>
      <c r="D469" s="120">
        <v>-0.97</v>
      </c>
      <c r="E469" s="120">
        <v>48.43</v>
      </c>
      <c r="F469" s="120">
        <v>-25.12</v>
      </c>
      <c r="G469" s="120">
        <v>30.72</v>
      </c>
      <c r="H469" s="120">
        <v>-15.29</v>
      </c>
      <c r="I469" s="120">
        <v>-20.27</v>
      </c>
      <c r="J469" s="120">
        <v>-3.49</v>
      </c>
      <c r="K469" s="120">
        <v>13.33</v>
      </c>
      <c r="L469" s="120">
        <v>-20.97</v>
      </c>
      <c r="M469" s="120">
        <v>-10.73</v>
      </c>
      <c r="N469" s="120">
        <v>26.36</v>
      </c>
      <c r="O469" s="120">
        <v>-30.06</v>
      </c>
      <c r="P469" s="120">
        <v>25</v>
      </c>
      <c r="Q469" s="120">
        <v>45.15</v>
      </c>
      <c r="R469" s="120">
        <v>43.59</v>
      </c>
      <c r="S469" s="120">
        <v>-15.66</v>
      </c>
      <c r="T469" s="120">
        <v>-25.62</v>
      </c>
      <c r="U469" s="120">
        <v>-34.619999999999997</v>
      </c>
      <c r="V469" s="120">
        <v>-17.649999999999999</v>
      </c>
      <c r="W469" s="120">
        <v>18.440000000000001</v>
      </c>
      <c r="X469" s="120">
        <v>33.24</v>
      </c>
      <c r="Y469" s="120">
        <v>-1.47</v>
      </c>
      <c r="Z469" s="120">
        <v>18.16</v>
      </c>
      <c r="AA469" s="120">
        <v>12.03</v>
      </c>
      <c r="AB469" s="120">
        <v>-7.75</v>
      </c>
      <c r="AC469" s="120">
        <v>19.600000000000001</v>
      </c>
      <c r="AD469" s="120">
        <v>-7.17</v>
      </c>
      <c r="AE469" s="120">
        <v>-21.2</v>
      </c>
      <c r="AF469" s="120">
        <v>30</v>
      </c>
      <c r="AG469" s="120">
        <v>-25.92</v>
      </c>
      <c r="AH469" s="120">
        <v>8.1999999999999993</v>
      </c>
      <c r="AI469" s="120">
        <v>-3.17</v>
      </c>
      <c r="AJ469" s="120">
        <v>-40.14</v>
      </c>
      <c r="AK469" s="120">
        <v>-1.82</v>
      </c>
      <c r="AL469" s="120">
        <v>23.27</v>
      </c>
      <c r="AM469" s="120">
        <v>3.69</v>
      </c>
      <c r="AN469" s="120">
        <v>22.96</v>
      </c>
      <c r="AO469" s="120">
        <v>38.630000000000003</v>
      </c>
      <c r="AP469" s="120">
        <v>-26.78</v>
      </c>
      <c r="AQ469" s="120">
        <v>47.57</v>
      </c>
      <c r="AR469" s="120">
        <v>-4.7300000000000004</v>
      </c>
      <c r="AS469" s="120">
        <v>-29.92</v>
      </c>
      <c r="AT469" s="120">
        <v>14.91</v>
      </c>
      <c r="AU469" s="120">
        <v>-9.8000000000000007</v>
      </c>
      <c r="AV469" s="120">
        <v>-15.01</v>
      </c>
      <c r="AW469" s="120">
        <v>-10.84</v>
      </c>
      <c r="AX469" s="120">
        <v>1.64</v>
      </c>
      <c r="AY469" s="120">
        <v>31.32</v>
      </c>
      <c r="AZ469" s="120">
        <v>18.32</v>
      </c>
      <c r="BA469" s="120">
        <v>19.98</v>
      </c>
      <c r="BB469" s="120">
        <v>2.09</v>
      </c>
      <c r="BC469" s="120">
        <v>16.88</v>
      </c>
    </row>
    <row r="470" spans="1:55" x14ac:dyDescent="0.45">
      <c r="A470" s="261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</row>
    <row r="471" spans="1:55" ht="29.25" x14ac:dyDescent="0.45">
      <c r="A471" s="260">
        <v>152</v>
      </c>
      <c r="B471" s="173" t="s">
        <v>261</v>
      </c>
      <c r="C471" s="173"/>
      <c r="D471" s="120">
        <v>26.62</v>
      </c>
      <c r="E471" s="120">
        <v>41.97</v>
      </c>
      <c r="F471" s="120">
        <v>-51.69</v>
      </c>
      <c r="G471" s="120">
        <v>27.21</v>
      </c>
      <c r="H471" s="120">
        <v>-2.8</v>
      </c>
      <c r="I471" s="120">
        <v>-14.58</v>
      </c>
      <c r="J471" s="120">
        <v>-15.22</v>
      </c>
      <c r="K471" s="120">
        <v>60.38</v>
      </c>
      <c r="L471" s="120">
        <v>12.15</v>
      </c>
      <c r="M471" s="120">
        <v>-26.37</v>
      </c>
      <c r="N471" s="120">
        <v>15.88</v>
      </c>
      <c r="O471" s="120">
        <v>8.27</v>
      </c>
      <c r="P471" s="120">
        <v>-17.59</v>
      </c>
      <c r="Q471" s="120">
        <v>-28.84</v>
      </c>
      <c r="R471" s="120">
        <v>48.82</v>
      </c>
      <c r="S471" s="120">
        <v>-46.6</v>
      </c>
      <c r="T471" s="120">
        <v>167.05</v>
      </c>
      <c r="U471" s="120">
        <v>24.49</v>
      </c>
      <c r="V471" s="120">
        <v>-49.05</v>
      </c>
      <c r="W471" s="120">
        <v>52.2</v>
      </c>
      <c r="X471" s="120">
        <v>-14.19</v>
      </c>
      <c r="Y471" s="120">
        <v>-7.86</v>
      </c>
      <c r="Z471" s="120">
        <v>-28.84</v>
      </c>
      <c r="AA471" s="120">
        <v>-31.85</v>
      </c>
      <c r="AB471" s="120">
        <v>75.88</v>
      </c>
      <c r="AC471" s="120">
        <v>8.48</v>
      </c>
      <c r="AD471" s="120">
        <v>-25.81</v>
      </c>
      <c r="AE471" s="120">
        <v>8.99</v>
      </c>
      <c r="AF471" s="120">
        <v>41.04</v>
      </c>
      <c r="AG471" s="120">
        <v>-33.409999999999997</v>
      </c>
      <c r="AH471" s="120">
        <v>70.06</v>
      </c>
      <c r="AI471" s="120">
        <v>-18.760000000000002</v>
      </c>
      <c r="AJ471" s="120">
        <v>-0.33</v>
      </c>
      <c r="AK471" s="120">
        <v>1.6</v>
      </c>
      <c r="AL471" s="120">
        <v>-17.11</v>
      </c>
      <c r="AM471" s="120">
        <v>-30.81</v>
      </c>
      <c r="AN471" s="120">
        <v>9.65</v>
      </c>
      <c r="AO471" s="120">
        <v>43.1</v>
      </c>
      <c r="AP471" s="120">
        <v>-63.54</v>
      </c>
      <c r="AQ471" s="120">
        <v>65.239999999999995</v>
      </c>
      <c r="AR471" s="120">
        <v>13.57</v>
      </c>
      <c r="AS471" s="120">
        <v>-16.239999999999998</v>
      </c>
      <c r="AT471" s="120">
        <v>27.08</v>
      </c>
      <c r="AU471" s="120">
        <v>-35.06</v>
      </c>
      <c r="AV471" s="120">
        <v>44.08</v>
      </c>
      <c r="AW471" s="120">
        <v>-34.1</v>
      </c>
      <c r="AX471" s="120">
        <v>31.49</v>
      </c>
      <c r="AY471" s="120">
        <v>55.83</v>
      </c>
      <c r="AZ471" s="120">
        <v>-7.98</v>
      </c>
      <c r="BA471" s="120">
        <v>23.1</v>
      </c>
      <c r="BB471" s="120">
        <v>-48.37</v>
      </c>
      <c r="BC471" s="120">
        <v>121.67</v>
      </c>
    </row>
    <row r="472" spans="1:55" x14ac:dyDescent="0.45">
      <c r="A472" s="261">
        <v>153</v>
      </c>
      <c r="B472" s="174" t="s">
        <v>262</v>
      </c>
      <c r="C472" s="174"/>
      <c r="D472" s="119">
        <v>1.89</v>
      </c>
      <c r="E472" s="119">
        <v>25.93</v>
      </c>
      <c r="F472" s="119">
        <v>-29.41</v>
      </c>
      <c r="G472" s="119">
        <v>68.75</v>
      </c>
      <c r="H472" s="119">
        <v>98.77</v>
      </c>
      <c r="I472" s="119">
        <v>-31.68</v>
      </c>
      <c r="J472" s="119">
        <v>-38.18</v>
      </c>
      <c r="K472" s="119">
        <v>45.59</v>
      </c>
      <c r="L472" s="119">
        <v>-40.4</v>
      </c>
      <c r="M472" s="119">
        <v>27.12</v>
      </c>
      <c r="N472" s="119">
        <v>-17.329999999999998</v>
      </c>
      <c r="O472" s="119">
        <v>-12.9</v>
      </c>
      <c r="P472" s="119">
        <v>18.52</v>
      </c>
      <c r="Q472" s="119">
        <v>46.88</v>
      </c>
      <c r="R472" s="119">
        <v>-45.74</v>
      </c>
      <c r="S472" s="119">
        <v>103.92</v>
      </c>
      <c r="T472" s="119">
        <v>10.58</v>
      </c>
      <c r="U472" s="119">
        <v>2.61</v>
      </c>
      <c r="V472" s="119">
        <v>-42.37</v>
      </c>
      <c r="W472" s="119">
        <v>25</v>
      </c>
      <c r="X472" s="119">
        <v>-16.47</v>
      </c>
      <c r="Y472" s="119">
        <v>-14.08</v>
      </c>
      <c r="Z472" s="119">
        <v>26.23</v>
      </c>
      <c r="AA472" s="119">
        <v>-48.05</v>
      </c>
      <c r="AB472" s="119">
        <v>52.5</v>
      </c>
      <c r="AC472" s="119">
        <v>36.07</v>
      </c>
      <c r="AD472" s="119">
        <v>-28.92</v>
      </c>
      <c r="AE472" s="119">
        <v>-5.08</v>
      </c>
      <c r="AF472" s="119">
        <v>133.93</v>
      </c>
      <c r="AG472" s="119">
        <v>-16.03</v>
      </c>
      <c r="AH472" s="119">
        <v>-40.909999999999997</v>
      </c>
      <c r="AI472" s="119">
        <v>-1.54</v>
      </c>
      <c r="AJ472" s="119">
        <v>3.13</v>
      </c>
      <c r="AK472" s="119">
        <v>28.79</v>
      </c>
      <c r="AL472" s="119">
        <v>-28.24</v>
      </c>
      <c r="AM472" s="119">
        <v>-22.95</v>
      </c>
      <c r="AN472" s="119">
        <v>6.38</v>
      </c>
      <c r="AO472" s="119">
        <v>468</v>
      </c>
      <c r="AP472" s="119">
        <v>-83.8</v>
      </c>
      <c r="AQ472" s="119">
        <v>45.65</v>
      </c>
      <c r="AR472" s="119">
        <v>98.51</v>
      </c>
      <c r="AS472" s="119">
        <v>-44.36</v>
      </c>
      <c r="AT472" s="119">
        <v>13.51</v>
      </c>
      <c r="AU472" s="119">
        <v>-23.81</v>
      </c>
      <c r="AV472" s="119">
        <v>-3.13</v>
      </c>
      <c r="AW472" s="119">
        <v>45.16</v>
      </c>
      <c r="AX472" s="119">
        <v>-28.89</v>
      </c>
      <c r="AY472" s="119">
        <v>7.81</v>
      </c>
      <c r="AZ472" s="119">
        <v>7.25</v>
      </c>
      <c r="BA472" s="119">
        <v>-20.27</v>
      </c>
      <c r="BB472" s="119">
        <v>-6.78</v>
      </c>
      <c r="BC472" s="119">
        <v>138.18</v>
      </c>
    </row>
    <row r="473" spans="1:55" ht="29.25" x14ac:dyDescent="0.45">
      <c r="A473" s="260">
        <v>154</v>
      </c>
      <c r="B473" s="173" t="s">
        <v>263</v>
      </c>
      <c r="C473" s="173"/>
      <c r="D473" s="120">
        <v>16.670000000000002</v>
      </c>
      <c r="E473" s="120">
        <v>-71.430000000000007</v>
      </c>
      <c r="F473" s="120">
        <v>600</v>
      </c>
      <c r="G473" s="120">
        <v>7.14</v>
      </c>
      <c r="H473" s="120">
        <v>180</v>
      </c>
      <c r="I473" s="120">
        <v>-61.9</v>
      </c>
      <c r="J473" s="120">
        <v>-62.5</v>
      </c>
      <c r="K473" s="120">
        <v>-100</v>
      </c>
      <c r="L473" s="116"/>
      <c r="M473" s="120">
        <v>12.5</v>
      </c>
      <c r="N473" s="120">
        <v>-44.44</v>
      </c>
      <c r="O473" s="120">
        <v>-100</v>
      </c>
      <c r="P473" s="116"/>
      <c r="Q473" s="116"/>
      <c r="R473" s="120">
        <v>-33.33</v>
      </c>
      <c r="S473" s="120">
        <v>-50</v>
      </c>
      <c r="T473" s="120">
        <v>0</v>
      </c>
      <c r="U473" s="120">
        <v>100</v>
      </c>
      <c r="V473" s="120">
        <v>175</v>
      </c>
      <c r="W473" s="120">
        <v>-100</v>
      </c>
      <c r="X473" s="116"/>
      <c r="Y473" s="120">
        <v>-98.55</v>
      </c>
      <c r="Z473" s="120">
        <v>0</v>
      </c>
      <c r="AA473" s="120">
        <v>220</v>
      </c>
      <c r="AB473" s="120">
        <v>-43.75</v>
      </c>
      <c r="AC473" s="120">
        <v>-55.56</v>
      </c>
      <c r="AD473" s="120">
        <v>300</v>
      </c>
      <c r="AE473" s="120">
        <v>-100</v>
      </c>
      <c r="AF473" s="116"/>
      <c r="AG473" s="120">
        <v>-28.57</v>
      </c>
      <c r="AH473" s="120">
        <v>-40</v>
      </c>
      <c r="AI473" s="120">
        <v>-100</v>
      </c>
      <c r="AJ473" s="116"/>
      <c r="AK473" s="120">
        <v>-40</v>
      </c>
      <c r="AL473" s="120">
        <v>-100</v>
      </c>
      <c r="AM473" s="116"/>
      <c r="AN473" s="116"/>
      <c r="AO473" s="116"/>
      <c r="AP473" s="120">
        <v>350</v>
      </c>
      <c r="AQ473" s="120">
        <v>-77.78</v>
      </c>
      <c r="AR473" s="120">
        <v>375</v>
      </c>
      <c r="AS473" s="120">
        <v>-73.680000000000007</v>
      </c>
      <c r="AT473" s="120">
        <v>-100</v>
      </c>
      <c r="AU473" s="116"/>
      <c r="AV473" s="120">
        <v>-80.77</v>
      </c>
      <c r="AW473" s="120">
        <v>-40</v>
      </c>
      <c r="AX473" s="120">
        <v>433.33</v>
      </c>
      <c r="AY473" s="120">
        <v>-68.75</v>
      </c>
      <c r="AZ473" s="120">
        <v>-100</v>
      </c>
      <c r="BA473" s="116"/>
      <c r="BB473" s="116"/>
      <c r="BC473" s="120">
        <v>-72.73</v>
      </c>
    </row>
    <row r="474" spans="1:55" ht="29.25" x14ac:dyDescent="0.45">
      <c r="A474" s="261">
        <v>155</v>
      </c>
      <c r="B474" s="174" t="s">
        <v>264</v>
      </c>
      <c r="C474" s="174"/>
      <c r="D474" s="119">
        <v>-54.2</v>
      </c>
      <c r="E474" s="119">
        <v>-28.33</v>
      </c>
      <c r="F474" s="119">
        <v>-55.81</v>
      </c>
      <c r="G474" s="119">
        <v>173.68</v>
      </c>
      <c r="H474" s="119">
        <v>-50</v>
      </c>
      <c r="I474" s="119">
        <v>134.62</v>
      </c>
      <c r="J474" s="119">
        <v>11.48</v>
      </c>
      <c r="K474" s="119">
        <v>-29.41</v>
      </c>
      <c r="L474" s="119">
        <v>4.17</v>
      </c>
      <c r="M474" s="119">
        <v>-42</v>
      </c>
      <c r="N474" s="119">
        <v>31.03</v>
      </c>
      <c r="O474" s="119">
        <v>-13.16</v>
      </c>
      <c r="P474" s="119">
        <v>166.67</v>
      </c>
      <c r="Q474" s="119">
        <v>-52.27</v>
      </c>
      <c r="R474" s="119">
        <v>-26.19</v>
      </c>
      <c r="S474" s="119">
        <v>74.19</v>
      </c>
      <c r="T474" s="119">
        <v>31.48</v>
      </c>
      <c r="U474" s="119">
        <v>-18.309999999999999</v>
      </c>
      <c r="V474" s="119">
        <v>-72.41</v>
      </c>
      <c r="W474" s="119">
        <v>368.75</v>
      </c>
      <c r="X474" s="119">
        <v>1.33</v>
      </c>
      <c r="Y474" s="119">
        <v>-68.42</v>
      </c>
      <c r="Z474" s="119">
        <v>266.67</v>
      </c>
      <c r="AA474" s="119">
        <v>-32.950000000000003</v>
      </c>
      <c r="AB474" s="119">
        <v>-18.64</v>
      </c>
      <c r="AC474" s="119">
        <v>18.75</v>
      </c>
      <c r="AD474" s="119">
        <v>-47.37</v>
      </c>
      <c r="AE474" s="119">
        <v>66.67</v>
      </c>
      <c r="AF474" s="119">
        <v>32</v>
      </c>
      <c r="AG474" s="119">
        <v>-6.06</v>
      </c>
      <c r="AH474" s="119">
        <v>-3.23</v>
      </c>
      <c r="AI474" s="119">
        <v>-33.33</v>
      </c>
      <c r="AJ474" s="119">
        <v>-30</v>
      </c>
      <c r="AK474" s="119">
        <v>132.13999999999999</v>
      </c>
      <c r="AL474" s="119">
        <v>49.23</v>
      </c>
      <c r="AM474" s="119">
        <v>-67.010000000000005</v>
      </c>
      <c r="AN474" s="119">
        <v>18.75</v>
      </c>
      <c r="AO474" s="119">
        <v>0</v>
      </c>
      <c r="AP474" s="119">
        <v>-10.53</v>
      </c>
      <c r="AQ474" s="119">
        <v>141.18</v>
      </c>
      <c r="AR474" s="119">
        <v>-37.799999999999997</v>
      </c>
      <c r="AS474" s="119">
        <v>29.41</v>
      </c>
      <c r="AT474" s="119">
        <v>30.3</v>
      </c>
      <c r="AU474" s="119">
        <v>-5.81</v>
      </c>
      <c r="AV474" s="119">
        <v>-20.99</v>
      </c>
      <c r="AW474" s="119">
        <v>-40.630000000000003</v>
      </c>
      <c r="AX474" s="119">
        <v>128.94999999999999</v>
      </c>
      <c r="AY474" s="119">
        <v>-5.75</v>
      </c>
      <c r="AZ474" s="119">
        <v>-1.22</v>
      </c>
      <c r="BA474" s="119">
        <v>6.17</v>
      </c>
      <c r="BB474" s="119">
        <v>-45.35</v>
      </c>
      <c r="BC474" s="119">
        <v>-4.26</v>
      </c>
    </row>
    <row r="475" spans="1:55" x14ac:dyDescent="0.45">
      <c r="A475" s="260">
        <v>156</v>
      </c>
      <c r="B475" s="173" t="s">
        <v>2</v>
      </c>
      <c r="C475" s="173"/>
      <c r="D475" s="120">
        <v>18.21</v>
      </c>
      <c r="E475" s="120">
        <v>28.47</v>
      </c>
      <c r="F475" s="120">
        <v>-39.83</v>
      </c>
      <c r="G475" s="120">
        <v>13.14</v>
      </c>
      <c r="H475" s="120">
        <v>41.76</v>
      </c>
      <c r="I475" s="120">
        <v>-31.45</v>
      </c>
      <c r="J475" s="120">
        <v>9.43</v>
      </c>
      <c r="K475" s="120">
        <v>43.57</v>
      </c>
      <c r="L475" s="120">
        <v>-32.49</v>
      </c>
      <c r="M475" s="120">
        <v>7.42</v>
      </c>
      <c r="N475" s="120">
        <v>-5.67</v>
      </c>
      <c r="O475" s="120">
        <v>0.28000000000000003</v>
      </c>
      <c r="P475" s="120">
        <v>7.84</v>
      </c>
      <c r="Q475" s="120">
        <v>-12.19</v>
      </c>
      <c r="R475" s="120">
        <v>-7.27</v>
      </c>
      <c r="S475" s="120">
        <v>2.25</v>
      </c>
      <c r="T475" s="120">
        <v>21.74</v>
      </c>
      <c r="U475" s="120">
        <v>-16.329999999999998</v>
      </c>
      <c r="V475" s="120">
        <v>3.05</v>
      </c>
      <c r="W475" s="120">
        <v>56.51</v>
      </c>
      <c r="X475" s="120">
        <v>-31.7</v>
      </c>
      <c r="Y475" s="120">
        <v>-2.14</v>
      </c>
      <c r="Z475" s="120">
        <v>0.19</v>
      </c>
      <c r="AA475" s="120">
        <v>-12.75</v>
      </c>
      <c r="AB475" s="120">
        <v>46.21</v>
      </c>
      <c r="AC475" s="120">
        <v>-26.77</v>
      </c>
      <c r="AD475" s="120">
        <v>-18.22</v>
      </c>
      <c r="AE475" s="120">
        <v>1.36</v>
      </c>
      <c r="AF475" s="120">
        <v>46.18</v>
      </c>
      <c r="AG475" s="120">
        <v>-22.71</v>
      </c>
      <c r="AH475" s="120">
        <v>4.33</v>
      </c>
      <c r="AI475" s="120">
        <v>57.26</v>
      </c>
      <c r="AJ475" s="120">
        <v>-33.619999999999997</v>
      </c>
      <c r="AK475" s="120">
        <v>8.64</v>
      </c>
      <c r="AL475" s="120">
        <v>-1.38</v>
      </c>
      <c r="AM475" s="120">
        <v>-17.649999999999999</v>
      </c>
      <c r="AN475" s="120">
        <v>66.45</v>
      </c>
      <c r="AO475" s="120">
        <v>-26.71</v>
      </c>
      <c r="AP475" s="120">
        <v>-25</v>
      </c>
      <c r="AQ475" s="120">
        <v>31.12</v>
      </c>
      <c r="AR475" s="120">
        <v>23.06</v>
      </c>
      <c r="AS475" s="120">
        <v>-32.450000000000003</v>
      </c>
      <c r="AT475" s="120">
        <v>18.989999999999998</v>
      </c>
      <c r="AU475" s="120">
        <v>63.91</v>
      </c>
      <c r="AV475" s="120">
        <v>-40.590000000000003</v>
      </c>
      <c r="AW475" s="120">
        <v>16.54</v>
      </c>
      <c r="AX475" s="120">
        <v>-12.55</v>
      </c>
      <c r="AY475" s="120">
        <v>-1.81</v>
      </c>
      <c r="AZ475" s="120">
        <v>38.770000000000003</v>
      </c>
      <c r="BA475" s="120">
        <v>-25.84</v>
      </c>
      <c r="BB475" s="120">
        <v>-12.62</v>
      </c>
      <c r="BC475" s="120">
        <v>17.89</v>
      </c>
    </row>
    <row r="476" spans="1:55" ht="67.5" x14ac:dyDescent="0.45">
      <c r="A476" s="261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9">
        <v>-100</v>
      </c>
    </row>
    <row r="477" spans="1:55" x14ac:dyDescent="0.45">
      <c r="A477" s="260">
        <v>158</v>
      </c>
      <c r="B477" s="173" t="s">
        <v>266</v>
      </c>
      <c r="C477" s="173"/>
      <c r="D477" s="120">
        <v>-23.29</v>
      </c>
      <c r="E477" s="120">
        <v>8.94</v>
      </c>
      <c r="F477" s="120">
        <v>5.18</v>
      </c>
      <c r="G477" s="120">
        <v>6.78</v>
      </c>
      <c r="H477" s="120">
        <v>42.88</v>
      </c>
      <c r="I477" s="120">
        <v>6.06</v>
      </c>
      <c r="J477" s="120">
        <v>7.36</v>
      </c>
      <c r="K477" s="120">
        <v>13.59</v>
      </c>
      <c r="L477" s="120">
        <v>-19.88</v>
      </c>
      <c r="M477" s="120">
        <v>-35.19</v>
      </c>
      <c r="N477" s="120">
        <v>23.25</v>
      </c>
      <c r="O477" s="120">
        <v>-43.58</v>
      </c>
      <c r="P477" s="120">
        <v>59.65</v>
      </c>
      <c r="Q477" s="120">
        <v>-26.71</v>
      </c>
      <c r="R477" s="120">
        <v>16.5</v>
      </c>
      <c r="S477" s="120">
        <v>-50.11</v>
      </c>
      <c r="T477" s="120">
        <v>297.88</v>
      </c>
      <c r="U477" s="120">
        <v>52.4</v>
      </c>
      <c r="V477" s="120">
        <v>-45.84</v>
      </c>
      <c r="W477" s="120">
        <v>41.16</v>
      </c>
      <c r="X477" s="120">
        <v>-21.21</v>
      </c>
      <c r="Y477" s="120">
        <v>-2.3199999999999998</v>
      </c>
      <c r="Z477" s="120">
        <v>-25.65</v>
      </c>
      <c r="AA477" s="120">
        <v>14.7</v>
      </c>
      <c r="AB477" s="120">
        <v>8.08</v>
      </c>
      <c r="AC477" s="120">
        <v>10.7</v>
      </c>
      <c r="AD477" s="120">
        <v>-36.32</v>
      </c>
      <c r="AE477" s="120">
        <v>40.22</v>
      </c>
      <c r="AF477" s="120">
        <v>48.76</v>
      </c>
      <c r="AG477" s="120">
        <v>-56.35</v>
      </c>
      <c r="AH477" s="120">
        <v>56.43</v>
      </c>
      <c r="AI477" s="120">
        <v>-17.59</v>
      </c>
      <c r="AJ477" s="120">
        <v>1.25</v>
      </c>
      <c r="AK477" s="120">
        <v>-17.690000000000001</v>
      </c>
      <c r="AL477" s="120">
        <v>-19.25</v>
      </c>
      <c r="AM477" s="120">
        <v>-21.06</v>
      </c>
      <c r="AN477" s="120">
        <v>36.07</v>
      </c>
      <c r="AO477" s="120">
        <v>56.47</v>
      </c>
      <c r="AP477" s="120">
        <v>-69.010000000000005</v>
      </c>
      <c r="AQ477" s="120">
        <v>109.78</v>
      </c>
      <c r="AR477" s="120">
        <v>-14.83</v>
      </c>
      <c r="AS477" s="120">
        <v>42.54</v>
      </c>
      <c r="AT477" s="120">
        <v>-24.96</v>
      </c>
      <c r="AU477" s="120">
        <v>29.53</v>
      </c>
      <c r="AV477" s="120">
        <v>27.83</v>
      </c>
      <c r="AW477" s="120">
        <v>7.3</v>
      </c>
      <c r="AX477" s="120">
        <v>-50.39</v>
      </c>
      <c r="AY477" s="120">
        <v>1.85</v>
      </c>
      <c r="AZ477" s="120">
        <v>31.09</v>
      </c>
      <c r="BA477" s="120">
        <v>20.75</v>
      </c>
      <c r="BB477" s="120">
        <v>-42.39</v>
      </c>
      <c r="BC477" s="120">
        <v>51.99</v>
      </c>
    </row>
    <row r="478" spans="1:55" ht="29.25" x14ac:dyDescent="0.45">
      <c r="A478" s="261">
        <v>159</v>
      </c>
      <c r="B478" s="174" t="s">
        <v>267</v>
      </c>
      <c r="C478" s="174"/>
      <c r="D478" s="119">
        <v>-21.23</v>
      </c>
      <c r="E478" s="119">
        <v>19.5</v>
      </c>
      <c r="F478" s="119">
        <v>-21.36</v>
      </c>
      <c r="G478" s="119">
        <v>27.92</v>
      </c>
      <c r="H478" s="119">
        <v>-21.24</v>
      </c>
      <c r="I478" s="119">
        <v>-6.74</v>
      </c>
      <c r="J478" s="119">
        <v>-21.69</v>
      </c>
      <c r="K478" s="119">
        <v>49.23</v>
      </c>
      <c r="L478" s="119">
        <v>-35.74</v>
      </c>
      <c r="M478" s="119">
        <v>1.07</v>
      </c>
      <c r="N478" s="119">
        <v>-14.29</v>
      </c>
      <c r="O478" s="119">
        <v>-35.799999999999997</v>
      </c>
      <c r="P478" s="119">
        <v>83.65</v>
      </c>
      <c r="Q478" s="119">
        <v>-31.94</v>
      </c>
      <c r="R478" s="119">
        <v>36.15</v>
      </c>
      <c r="S478" s="119">
        <v>62.71</v>
      </c>
      <c r="T478" s="119">
        <v>-29.17</v>
      </c>
      <c r="U478" s="119">
        <v>-6.86</v>
      </c>
      <c r="V478" s="119">
        <v>2.63</v>
      </c>
      <c r="W478" s="119">
        <v>5.13</v>
      </c>
      <c r="X478" s="119">
        <v>4.88</v>
      </c>
      <c r="Y478" s="119">
        <v>-32.56</v>
      </c>
      <c r="Z478" s="119">
        <v>61.38</v>
      </c>
      <c r="AA478" s="119">
        <v>-14.53</v>
      </c>
      <c r="AB478" s="119">
        <v>4</v>
      </c>
      <c r="AC478" s="119">
        <v>20.67</v>
      </c>
      <c r="AD478" s="119">
        <v>4.38</v>
      </c>
      <c r="AE478" s="119">
        <v>-16.41</v>
      </c>
      <c r="AF478" s="119">
        <v>-23.29</v>
      </c>
      <c r="AG478" s="119">
        <v>26.79</v>
      </c>
      <c r="AH478" s="119">
        <v>1.41</v>
      </c>
      <c r="AI478" s="119">
        <v>0.93</v>
      </c>
      <c r="AJ478" s="119">
        <v>19.72</v>
      </c>
      <c r="AK478" s="119">
        <v>-50.19</v>
      </c>
      <c r="AL478" s="119">
        <v>-12.31</v>
      </c>
      <c r="AM478" s="119">
        <v>82.46</v>
      </c>
      <c r="AN478" s="119">
        <v>3.37</v>
      </c>
      <c r="AO478" s="119">
        <v>3.72</v>
      </c>
      <c r="AP478" s="119">
        <v>26.01</v>
      </c>
      <c r="AQ478" s="119">
        <v>138.79</v>
      </c>
      <c r="AR478" s="119">
        <v>-39.340000000000003</v>
      </c>
      <c r="AS478" s="119">
        <v>-6.14</v>
      </c>
      <c r="AT478" s="119">
        <v>4.71</v>
      </c>
      <c r="AU478" s="119">
        <v>-13</v>
      </c>
      <c r="AV478" s="119">
        <v>-12.07</v>
      </c>
      <c r="AW478" s="119">
        <v>-32.35</v>
      </c>
      <c r="AX478" s="119">
        <v>-17.39</v>
      </c>
      <c r="AY478" s="119">
        <v>42.69</v>
      </c>
      <c r="AZ478" s="119">
        <v>-25.82</v>
      </c>
      <c r="BA478" s="119">
        <v>96.13</v>
      </c>
      <c r="BB478" s="119">
        <v>-52.11</v>
      </c>
      <c r="BC478" s="119">
        <v>73.53</v>
      </c>
    </row>
    <row r="479" spans="1:55" x14ac:dyDescent="0.45">
      <c r="A479" s="260">
        <v>160</v>
      </c>
      <c r="B479" s="173" t="s">
        <v>268</v>
      </c>
      <c r="C479" s="173"/>
      <c r="D479" s="120">
        <v>26.8</v>
      </c>
      <c r="E479" s="120">
        <v>34.96</v>
      </c>
      <c r="F479" s="120">
        <v>12.65</v>
      </c>
      <c r="G479" s="120">
        <v>-34.22</v>
      </c>
      <c r="H479" s="120">
        <v>10.57</v>
      </c>
      <c r="I479" s="120">
        <v>22.06</v>
      </c>
      <c r="J479" s="120">
        <v>-11.45</v>
      </c>
      <c r="K479" s="120">
        <v>14.97</v>
      </c>
      <c r="L479" s="120">
        <v>-7.69</v>
      </c>
      <c r="M479" s="120">
        <v>-27.56</v>
      </c>
      <c r="N479" s="120">
        <v>108.85</v>
      </c>
      <c r="O479" s="120">
        <v>-47.03</v>
      </c>
      <c r="P479" s="120">
        <v>-24.8</v>
      </c>
      <c r="Q479" s="120">
        <v>68.09</v>
      </c>
      <c r="R479" s="120">
        <v>-11.39</v>
      </c>
      <c r="S479" s="120">
        <v>3.57</v>
      </c>
      <c r="T479" s="120">
        <v>-64.83</v>
      </c>
      <c r="U479" s="120">
        <v>200</v>
      </c>
      <c r="V479" s="120">
        <v>-1.31</v>
      </c>
      <c r="W479" s="120">
        <v>-1.99</v>
      </c>
      <c r="X479" s="120">
        <v>-28.38</v>
      </c>
      <c r="Y479" s="120">
        <v>9.43</v>
      </c>
      <c r="Z479" s="120">
        <v>-32.76</v>
      </c>
      <c r="AA479" s="120">
        <v>71.790000000000006</v>
      </c>
      <c r="AB479" s="120">
        <v>55.97</v>
      </c>
      <c r="AC479" s="120">
        <v>-9.09</v>
      </c>
      <c r="AD479" s="120">
        <v>-53.16</v>
      </c>
      <c r="AE479" s="120">
        <v>16.850000000000001</v>
      </c>
      <c r="AF479" s="120">
        <v>127.88</v>
      </c>
      <c r="AG479" s="120">
        <v>-85.65</v>
      </c>
      <c r="AH479" s="120">
        <v>417.65</v>
      </c>
      <c r="AI479" s="120">
        <v>-81.819999999999993</v>
      </c>
      <c r="AJ479" s="120">
        <v>212.5</v>
      </c>
      <c r="AK479" s="120">
        <v>7</v>
      </c>
      <c r="AL479" s="120">
        <v>0.93</v>
      </c>
      <c r="AM479" s="120">
        <v>-56.48</v>
      </c>
      <c r="AN479" s="120">
        <v>-12.77</v>
      </c>
      <c r="AO479" s="120">
        <v>207.32</v>
      </c>
      <c r="AP479" s="120">
        <v>-76.98</v>
      </c>
      <c r="AQ479" s="120">
        <v>317.24</v>
      </c>
      <c r="AR479" s="120">
        <v>-14.88</v>
      </c>
      <c r="AS479" s="120">
        <v>-25.24</v>
      </c>
      <c r="AT479" s="120">
        <v>38.96</v>
      </c>
      <c r="AU479" s="120">
        <v>-33.64</v>
      </c>
      <c r="AV479" s="120">
        <v>100</v>
      </c>
      <c r="AW479" s="120">
        <v>-6.34</v>
      </c>
      <c r="AX479" s="120">
        <v>-7.52</v>
      </c>
      <c r="AY479" s="120">
        <v>-21.95</v>
      </c>
      <c r="AZ479" s="120">
        <v>53.13</v>
      </c>
      <c r="BA479" s="120">
        <v>5.44</v>
      </c>
      <c r="BB479" s="120">
        <v>-37.42</v>
      </c>
      <c r="BC479" s="120">
        <v>38.14</v>
      </c>
    </row>
    <row r="480" spans="1:55" x14ac:dyDescent="0.45">
      <c r="A480" s="261">
        <v>161</v>
      </c>
      <c r="B480" s="174" t="s">
        <v>100</v>
      </c>
      <c r="C480" s="174"/>
      <c r="D480" s="119">
        <v>-0.99</v>
      </c>
      <c r="E480" s="119">
        <v>-2.81</v>
      </c>
      <c r="F480" s="119">
        <v>7.73</v>
      </c>
      <c r="G480" s="119">
        <v>0.69</v>
      </c>
      <c r="H480" s="119">
        <v>-21.68</v>
      </c>
      <c r="I480" s="119">
        <v>27.35</v>
      </c>
      <c r="J480" s="119">
        <v>-28.2</v>
      </c>
      <c r="K480" s="119">
        <v>13.3</v>
      </c>
      <c r="L480" s="119">
        <v>12.23</v>
      </c>
      <c r="M480" s="119">
        <v>-3.45</v>
      </c>
      <c r="N480" s="119">
        <v>4.7</v>
      </c>
      <c r="O480" s="119">
        <v>-14.77</v>
      </c>
      <c r="P480" s="119">
        <v>1.29</v>
      </c>
      <c r="Q480" s="119">
        <v>2.44</v>
      </c>
      <c r="R480" s="119">
        <v>5.94</v>
      </c>
      <c r="S480" s="119">
        <v>-9.61</v>
      </c>
      <c r="T480" s="119">
        <v>11.03</v>
      </c>
      <c r="U480" s="119">
        <v>1.65</v>
      </c>
      <c r="V480" s="119">
        <v>3.2</v>
      </c>
      <c r="W480" s="119">
        <v>0.05</v>
      </c>
      <c r="X480" s="119">
        <v>-6.63</v>
      </c>
      <c r="Y480" s="119">
        <v>-4.8499999999999996</v>
      </c>
      <c r="Z480" s="119">
        <v>-4.82</v>
      </c>
      <c r="AA480" s="119">
        <v>5.58</v>
      </c>
      <c r="AB480" s="119">
        <v>4.5</v>
      </c>
      <c r="AC480" s="119">
        <v>1.48</v>
      </c>
      <c r="AD480" s="119">
        <v>-14.32</v>
      </c>
      <c r="AE480" s="119">
        <v>1.1299999999999999</v>
      </c>
      <c r="AF480" s="119">
        <v>-13.78</v>
      </c>
      <c r="AG480" s="119">
        <v>6.3</v>
      </c>
      <c r="AH480" s="119">
        <v>23.19</v>
      </c>
      <c r="AI480" s="119">
        <v>-7.11</v>
      </c>
      <c r="AJ480" s="119">
        <v>-4.0199999999999996</v>
      </c>
      <c r="AK480" s="119">
        <v>-1.55</v>
      </c>
      <c r="AL480" s="119">
        <v>-4.53</v>
      </c>
      <c r="AM480" s="119">
        <v>10.42</v>
      </c>
      <c r="AN480" s="119">
        <v>-1.02</v>
      </c>
      <c r="AO480" s="119">
        <v>12.7</v>
      </c>
      <c r="AP480" s="119">
        <v>-24.8</v>
      </c>
      <c r="AQ480" s="119">
        <v>16.27</v>
      </c>
      <c r="AR480" s="119">
        <v>-7.3</v>
      </c>
      <c r="AS480" s="119">
        <v>1.97</v>
      </c>
      <c r="AT480" s="119">
        <v>11.68</v>
      </c>
      <c r="AU480" s="119">
        <v>-2</v>
      </c>
      <c r="AV480" s="119">
        <v>5.94</v>
      </c>
      <c r="AW480" s="119">
        <v>-7.22</v>
      </c>
      <c r="AX480" s="119">
        <v>18.260000000000002</v>
      </c>
      <c r="AY480" s="119">
        <v>-6.99</v>
      </c>
      <c r="AZ480" s="119">
        <v>-7.04</v>
      </c>
      <c r="BA480" s="119">
        <v>5.27</v>
      </c>
      <c r="BB480" s="119">
        <v>-22.31</v>
      </c>
      <c r="BC480" s="119">
        <v>27.36</v>
      </c>
    </row>
    <row r="481" spans="1:55" ht="29.25" x14ac:dyDescent="0.45">
      <c r="A481" s="260">
        <v>162</v>
      </c>
      <c r="B481" s="173" t="s">
        <v>46</v>
      </c>
      <c r="C481" s="173"/>
      <c r="D481" s="120">
        <v>10.029999999999999</v>
      </c>
      <c r="E481" s="120">
        <v>2.66</v>
      </c>
      <c r="F481" s="120">
        <v>-14.03</v>
      </c>
      <c r="G481" s="120">
        <v>24.72</v>
      </c>
      <c r="H481" s="120">
        <v>3.03</v>
      </c>
      <c r="I481" s="120">
        <v>-19.52</v>
      </c>
      <c r="J481" s="120">
        <v>7.9</v>
      </c>
      <c r="K481" s="120">
        <v>1.29</v>
      </c>
      <c r="L481" s="120">
        <v>-2.97</v>
      </c>
      <c r="M481" s="120">
        <v>-9.1999999999999993</v>
      </c>
      <c r="N481" s="120">
        <v>-10.72</v>
      </c>
      <c r="O481" s="120">
        <v>2.8</v>
      </c>
      <c r="P481" s="120">
        <v>-0.28999999999999998</v>
      </c>
      <c r="Q481" s="120">
        <v>7.73</v>
      </c>
      <c r="R481" s="120">
        <v>-9.48</v>
      </c>
      <c r="S481" s="120">
        <v>15.89</v>
      </c>
      <c r="T481" s="120">
        <v>-14.23</v>
      </c>
      <c r="U481" s="120">
        <v>-5.45</v>
      </c>
      <c r="V481" s="120">
        <v>4.78</v>
      </c>
      <c r="W481" s="120">
        <v>0.56999999999999995</v>
      </c>
      <c r="X481" s="120">
        <v>-6.24</v>
      </c>
      <c r="Y481" s="120">
        <v>3.56</v>
      </c>
      <c r="Z481" s="120">
        <v>7.97</v>
      </c>
      <c r="AA481" s="120">
        <v>-0.97</v>
      </c>
      <c r="AB481" s="120">
        <v>13.62</v>
      </c>
      <c r="AC481" s="120">
        <v>12.34</v>
      </c>
      <c r="AD481" s="120">
        <v>-16.71</v>
      </c>
      <c r="AE481" s="120">
        <v>-0.04</v>
      </c>
      <c r="AF481" s="120">
        <v>-24.11</v>
      </c>
      <c r="AG481" s="120">
        <v>25.11</v>
      </c>
      <c r="AH481" s="120">
        <v>20.18</v>
      </c>
      <c r="AI481" s="120">
        <v>-14.33</v>
      </c>
      <c r="AJ481" s="120">
        <v>-3.84</v>
      </c>
      <c r="AK481" s="120">
        <v>-7.94</v>
      </c>
      <c r="AL481" s="120">
        <v>-10.26</v>
      </c>
      <c r="AM481" s="120">
        <v>17.059999999999999</v>
      </c>
      <c r="AN481" s="120">
        <v>3.09</v>
      </c>
      <c r="AO481" s="120">
        <v>19.37</v>
      </c>
      <c r="AP481" s="120">
        <v>-5.69</v>
      </c>
      <c r="AQ481" s="120">
        <v>12.22</v>
      </c>
      <c r="AR481" s="120">
        <v>-6.12</v>
      </c>
      <c r="AS481" s="120">
        <v>-11.91</v>
      </c>
      <c r="AT481" s="120">
        <v>14.41</v>
      </c>
      <c r="AU481" s="120">
        <v>-6.36</v>
      </c>
      <c r="AV481" s="120">
        <v>-1.42</v>
      </c>
      <c r="AW481" s="120">
        <v>13.45</v>
      </c>
      <c r="AX481" s="120">
        <v>-23.52</v>
      </c>
      <c r="AY481" s="120">
        <v>21.17</v>
      </c>
      <c r="AZ481" s="120">
        <v>5.27</v>
      </c>
      <c r="BA481" s="120">
        <v>11.6</v>
      </c>
      <c r="BB481" s="120">
        <v>-12.72</v>
      </c>
      <c r="BC481" s="120">
        <v>14.99</v>
      </c>
    </row>
    <row r="482" spans="1:55" ht="29.25" x14ac:dyDescent="0.45">
      <c r="A482" s="261">
        <v>163</v>
      </c>
      <c r="B482" s="174" t="s">
        <v>269</v>
      </c>
      <c r="C482" s="174"/>
      <c r="D482" s="119">
        <v>15.45</v>
      </c>
      <c r="E482" s="119">
        <v>-12.55</v>
      </c>
      <c r="F482" s="119">
        <v>-27.68</v>
      </c>
      <c r="G482" s="119">
        <v>18.45</v>
      </c>
      <c r="H482" s="119">
        <v>12.51</v>
      </c>
      <c r="I482" s="119">
        <v>-15.6</v>
      </c>
      <c r="J482" s="119">
        <v>6.78</v>
      </c>
      <c r="K482" s="119">
        <v>16.489999999999998</v>
      </c>
      <c r="L482" s="119">
        <v>0.57999999999999996</v>
      </c>
      <c r="M482" s="119">
        <v>18.690000000000001</v>
      </c>
      <c r="N482" s="119">
        <v>-2.11</v>
      </c>
      <c r="O482" s="119">
        <v>-25.91</v>
      </c>
      <c r="P482" s="119">
        <v>18.32</v>
      </c>
      <c r="Q482" s="119">
        <v>-1.07</v>
      </c>
      <c r="R482" s="119">
        <v>-12.05</v>
      </c>
      <c r="S482" s="119">
        <v>18.440000000000001</v>
      </c>
      <c r="T482" s="119">
        <v>69.430000000000007</v>
      </c>
      <c r="U482" s="119">
        <v>-33.450000000000003</v>
      </c>
      <c r="V482" s="119">
        <v>3.11</v>
      </c>
      <c r="W482" s="119">
        <v>-32.57</v>
      </c>
      <c r="X482" s="119">
        <v>34.75</v>
      </c>
      <c r="Y482" s="119">
        <v>-9.24</v>
      </c>
      <c r="Z482" s="119">
        <v>2.25</v>
      </c>
      <c r="AA482" s="119">
        <v>-38.700000000000003</v>
      </c>
      <c r="AB482" s="119">
        <v>114.5</v>
      </c>
      <c r="AC482" s="119">
        <v>-20.32</v>
      </c>
      <c r="AD482" s="119">
        <v>-39.409999999999997</v>
      </c>
      <c r="AE482" s="119">
        <v>52.43</v>
      </c>
      <c r="AF482" s="119">
        <v>-9.7100000000000009</v>
      </c>
      <c r="AG482" s="119">
        <v>-13.31</v>
      </c>
      <c r="AH482" s="119">
        <v>36.82</v>
      </c>
      <c r="AI482" s="119">
        <v>-9.85</v>
      </c>
      <c r="AJ482" s="119">
        <v>-16.38</v>
      </c>
      <c r="AK482" s="119">
        <v>85.15</v>
      </c>
      <c r="AL482" s="119">
        <v>-35.729999999999997</v>
      </c>
      <c r="AM482" s="119">
        <v>-27.93</v>
      </c>
      <c r="AN482" s="119">
        <v>4.6900000000000004</v>
      </c>
      <c r="AO482" s="119">
        <v>30.08</v>
      </c>
      <c r="AP482" s="119">
        <v>-21.99</v>
      </c>
      <c r="AQ482" s="119">
        <v>9.11</v>
      </c>
      <c r="AR482" s="119">
        <v>6.16</v>
      </c>
      <c r="AS482" s="119">
        <v>-31</v>
      </c>
      <c r="AT482" s="119">
        <v>37.22</v>
      </c>
      <c r="AU482" s="119">
        <v>-21.77</v>
      </c>
      <c r="AV482" s="119">
        <v>25.72</v>
      </c>
      <c r="AW482" s="119">
        <v>-3.53</v>
      </c>
      <c r="AX482" s="119">
        <v>7.56</v>
      </c>
      <c r="AY482" s="119">
        <v>-6.26</v>
      </c>
      <c r="AZ482" s="119">
        <v>7.36</v>
      </c>
      <c r="BA482" s="119">
        <v>-2.0499999999999998</v>
      </c>
      <c r="BB482" s="119">
        <v>-5</v>
      </c>
      <c r="BC482" s="119">
        <v>1.0900000000000001</v>
      </c>
    </row>
    <row r="483" spans="1:55" x14ac:dyDescent="0.45">
      <c r="A483" s="260">
        <v>164</v>
      </c>
      <c r="B483" s="173" t="s">
        <v>95</v>
      </c>
      <c r="C483" s="173"/>
      <c r="D483" s="120">
        <v>38.67</v>
      </c>
      <c r="E483" s="120">
        <v>5.75</v>
      </c>
      <c r="F483" s="120">
        <v>-23.5</v>
      </c>
      <c r="G483" s="120">
        <v>7.91</v>
      </c>
      <c r="H483" s="120">
        <v>23.33</v>
      </c>
      <c r="I483" s="120">
        <v>-30.46</v>
      </c>
      <c r="J483" s="120">
        <v>23.41</v>
      </c>
      <c r="K483" s="120">
        <v>-14</v>
      </c>
      <c r="L483" s="120">
        <v>13.67</v>
      </c>
      <c r="M483" s="120">
        <v>-24.91</v>
      </c>
      <c r="N483" s="120">
        <v>66.42</v>
      </c>
      <c r="O483" s="120">
        <v>-48</v>
      </c>
      <c r="P483" s="120">
        <v>9.08</v>
      </c>
      <c r="Q483" s="120">
        <v>2.31</v>
      </c>
      <c r="R483" s="120">
        <v>1.48</v>
      </c>
      <c r="S483" s="120">
        <v>34.11</v>
      </c>
      <c r="T483" s="120">
        <v>34.18</v>
      </c>
      <c r="U483" s="120">
        <v>-10.66</v>
      </c>
      <c r="V483" s="120">
        <v>-17.170000000000002</v>
      </c>
      <c r="W483" s="120">
        <v>1.46</v>
      </c>
      <c r="X483" s="120">
        <v>-34.409999999999997</v>
      </c>
      <c r="Y483" s="120">
        <v>34.31</v>
      </c>
      <c r="Z483" s="120">
        <v>37.549999999999997</v>
      </c>
      <c r="AA483" s="120">
        <v>-46.74</v>
      </c>
      <c r="AB483" s="120">
        <v>50.86</v>
      </c>
      <c r="AC483" s="120">
        <v>11.25</v>
      </c>
      <c r="AD483" s="120">
        <v>-32.99</v>
      </c>
      <c r="AE483" s="120">
        <v>49.37</v>
      </c>
      <c r="AF483" s="120">
        <v>-10.94</v>
      </c>
      <c r="AG483" s="120">
        <v>-22.34</v>
      </c>
      <c r="AH483" s="120">
        <v>30.49</v>
      </c>
      <c r="AI483" s="120">
        <v>-11.95</v>
      </c>
      <c r="AJ483" s="120">
        <v>-10.29</v>
      </c>
      <c r="AK483" s="120">
        <v>23.57</v>
      </c>
      <c r="AL483" s="120">
        <v>-15.26</v>
      </c>
      <c r="AM483" s="120">
        <v>-3.12</v>
      </c>
      <c r="AN483" s="120">
        <v>20.21</v>
      </c>
      <c r="AO483" s="120">
        <v>14.48</v>
      </c>
      <c r="AP483" s="120">
        <v>-30.3</v>
      </c>
      <c r="AQ483" s="120">
        <v>29.38</v>
      </c>
      <c r="AR483" s="120">
        <v>-3.19</v>
      </c>
      <c r="AS483" s="120">
        <v>-6.58</v>
      </c>
      <c r="AT483" s="120">
        <v>-2.25</v>
      </c>
      <c r="AU483" s="120">
        <v>19.45</v>
      </c>
      <c r="AV483" s="120">
        <v>-15.46</v>
      </c>
      <c r="AW483" s="120">
        <v>1.84</v>
      </c>
      <c r="AX483" s="120">
        <v>1.7</v>
      </c>
      <c r="AY483" s="120">
        <v>-6.94</v>
      </c>
      <c r="AZ483" s="120">
        <v>15.84</v>
      </c>
      <c r="BA483" s="120">
        <v>-0.08</v>
      </c>
      <c r="BB483" s="120">
        <v>-28.25</v>
      </c>
      <c r="BC483" s="120">
        <v>34.06</v>
      </c>
    </row>
    <row r="484" spans="1:55" ht="29.25" x14ac:dyDescent="0.45">
      <c r="A484" s="261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</row>
    <row r="485" spans="1:55" x14ac:dyDescent="0.45">
      <c r="A485" s="260">
        <v>166</v>
      </c>
      <c r="B485" s="173" t="s">
        <v>40</v>
      </c>
      <c r="C485" s="173"/>
      <c r="D485" s="120">
        <v>2.66</v>
      </c>
      <c r="E485" s="120">
        <v>11.42</v>
      </c>
      <c r="F485" s="120">
        <v>-8.5500000000000007</v>
      </c>
      <c r="G485" s="120">
        <v>17.21</v>
      </c>
      <c r="H485" s="120">
        <v>-0.66</v>
      </c>
      <c r="I485" s="120">
        <v>-3.35</v>
      </c>
      <c r="J485" s="120">
        <v>0.24</v>
      </c>
      <c r="K485" s="120">
        <v>4</v>
      </c>
      <c r="L485" s="120">
        <v>-8.0500000000000007</v>
      </c>
      <c r="M485" s="120">
        <v>-13.79</v>
      </c>
      <c r="N485" s="120">
        <v>9.4600000000000009</v>
      </c>
      <c r="O485" s="120">
        <v>-4.04</v>
      </c>
      <c r="P485" s="120">
        <v>8.8699999999999992</v>
      </c>
      <c r="Q485" s="120">
        <v>10.42</v>
      </c>
      <c r="R485" s="120">
        <v>-9.94</v>
      </c>
      <c r="S485" s="120">
        <v>-0.32</v>
      </c>
      <c r="T485" s="120">
        <v>2.13</v>
      </c>
      <c r="U485" s="120">
        <v>-3.87</v>
      </c>
      <c r="V485" s="120">
        <v>-6.16</v>
      </c>
      <c r="W485" s="120">
        <v>5.71</v>
      </c>
      <c r="X485" s="120">
        <v>-13.68</v>
      </c>
      <c r="Y485" s="120">
        <v>1.89</v>
      </c>
      <c r="Z485" s="120">
        <v>-2.81</v>
      </c>
      <c r="AA485" s="120">
        <v>5.0199999999999996</v>
      </c>
      <c r="AB485" s="120">
        <v>-5.82</v>
      </c>
      <c r="AC485" s="120">
        <v>30.46</v>
      </c>
      <c r="AD485" s="120">
        <v>-13.37</v>
      </c>
      <c r="AE485" s="120">
        <v>7.52</v>
      </c>
      <c r="AF485" s="120">
        <v>2</v>
      </c>
      <c r="AG485" s="120">
        <v>-10.47</v>
      </c>
      <c r="AH485" s="120">
        <v>1.92</v>
      </c>
      <c r="AI485" s="120">
        <v>4.82</v>
      </c>
      <c r="AJ485" s="120">
        <v>-14.74</v>
      </c>
      <c r="AK485" s="120">
        <v>8.4</v>
      </c>
      <c r="AL485" s="120">
        <v>-0.24</v>
      </c>
      <c r="AM485" s="120">
        <v>13.35</v>
      </c>
      <c r="AN485" s="120">
        <v>-0.82</v>
      </c>
      <c r="AO485" s="120">
        <v>21.6</v>
      </c>
      <c r="AP485" s="120">
        <v>-17.64</v>
      </c>
      <c r="AQ485" s="120">
        <v>18.239999999999998</v>
      </c>
      <c r="AR485" s="120">
        <v>-6.12</v>
      </c>
      <c r="AS485" s="120">
        <v>-4.0599999999999996</v>
      </c>
      <c r="AT485" s="120">
        <v>15.91</v>
      </c>
      <c r="AU485" s="120">
        <v>0.99</v>
      </c>
      <c r="AV485" s="120">
        <v>-8.1199999999999992</v>
      </c>
      <c r="AW485" s="120">
        <v>5.5</v>
      </c>
      <c r="AX485" s="120">
        <v>19.95</v>
      </c>
      <c r="AY485" s="120">
        <v>-8.64</v>
      </c>
      <c r="AZ485" s="120">
        <v>7.81</v>
      </c>
      <c r="BA485" s="120">
        <v>3.91</v>
      </c>
      <c r="BB485" s="120">
        <v>-13.24</v>
      </c>
      <c r="BC485" s="120">
        <v>20.53</v>
      </c>
    </row>
    <row r="486" spans="1:55" ht="42" x14ac:dyDescent="0.45">
      <c r="A486" s="261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  <c r="AZ486" s="117"/>
      <c r="BA486" s="117"/>
      <c r="BB486" s="117"/>
      <c r="BC486" s="117"/>
    </row>
    <row r="487" spans="1:55" x14ac:dyDescent="0.45">
      <c r="A487" s="260">
        <v>168</v>
      </c>
      <c r="B487" s="173" t="s">
        <v>271</v>
      </c>
      <c r="C487" s="173"/>
      <c r="D487" s="120">
        <v>7.68</v>
      </c>
      <c r="E487" s="120">
        <v>8.31</v>
      </c>
      <c r="F487" s="120">
        <v>-15.59</v>
      </c>
      <c r="G487" s="120">
        <v>39.5</v>
      </c>
      <c r="H487" s="120">
        <v>-22.99</v>
      </c>
      <c r="I487" s="120">
        <v>10.27</v>
      </c>
      <c r="J487" s="120">
        <v>-5.56</v>
      </c>
      <c r="K487" s="120">
        <v>-70.25</v>
      </c>
      <c r="L487" s="120">
        <v>65.3</v>
      </c>
      <c r="M487" s="120">
        <v>-46.52</v>
      </c>
      <c r="N487" s="120">
        <v>634.13</v>
      </c>
      <c r="O487" s="120">
        <v>-82.19</v>
      </c>
      <c r="P487" s="120">
        <v>212.05</v>
      </c>
      <c r="Q487" s="120">
        <v>-17.03</v>
      </c>
      <c r="R487" s="120">
        <v>-66.95</v>
      </c>
      <c r="S487" s="120">
        <v>-18.21</v>
      </c>
      <c r="T487" s="120">
        <v>-1.0900000000000001</v>
      </c>
      <c r="U487" s="120">
        <v>84.39</v>
      </c>
      <c r="V487" s="120">
        <v>11.61</v>
      </c>
      <c r="W487" s="120">
        <v>20.13</v>
      </c>
      <c r="X487" s="120">
        <v>-27.54</v>
      </c>
      <c r="Y487" s="120">
        <v>39.01</v>
      </c>
      <c r="Z487" s="120">
        <v>-26.23</v>
      </c>
      <c r="AA487" s="120">
        <v>-23.16</v>
      </c>
      <c r="AB487" s="120">
        <v>-24.17</v>
      </c>
      <c r="AC487" s="120">
        <v>28.26</v>
      </c>
      <c r="AD487" s="120">
        <v>-37.630000000000003</v>
      </c>
      <c r="AE487" s="120">
        <v>20.97</v>
      </c>
      <c r="AF487" s="120">
        <v>12.13</v>
      </c>
      <c r="AG487" s="120">
        <v>7.13</v>
      </c>
      <c r="AH487" s="120">
        <v>-4.1100000000000003</v>
      </c>
      <c r="AI487" s="120">
        <v>3.24</v>
      </c>
      <c r="AJ487" s="120">
        <v>13.34</v>
      </c>
      <c r="AK487" s="120">
        <v>18.399999999999999</v>
      </c>
      <c r="AL487" s="120">
        <v>10.94</v>
      </c>
      <c r="AM487" s="120">
        <v>-15.81</v>
      </c>
      <c r="AN487" s="120">
        <v>66.819999999999993</v>
      </c>
      <c r="AO487" s="120">
        <v>-11.69</v>
      </c>
      <c r="AP487" s="120">
        <v>14.09</v>
      </c>
      <c r="AQ487" s="120">
        <v>20.97</v>
      </c>
      <c r="AR487" s="120">
        <v>-21.51</v>
      </c>
      <c r="AS487" s="120">
        <v>-19.28</v>
      </c>
      <c r="AT487" s="120">
        <v>-10.63</v>
      </c>
      <c r="AU487" s="120">
        <v>32.71</v>
      </c>
      <c r="AV487" s="120">
        <v>8.14</v>
      </c>
      <c r="AW487" s="120">
        <v>-3.52</v>
      </c>
      <c r="AX487" s="120">
        <v>21.72</v>
      </c>
      <c r="AY487" s="120">
        <v>-31.49</v>
      </c>
      <c r="AZ487" s="120">
        <v>1.08</v>
      </c>
      <c r="BA487" s="120">
        <v>12.25</v>
      </c>
      <c r="BB487" s="120">
        <v>-7.18</v>
      </c>
      <c r="BC487" s="120">
        <v>4.41</v>
      </c>
    </row>
    <row r="488" spans="1:55" x14ac:dyDescent="0.45">
      <c r="A488" s="261">
        <v>169</v>
      </c>
      <c r="B488" s="174" t="s">
        <v>102</v>
      </c>
      <c r="C488" s="174"/>
      <c r="D488" s="119">
        <v>31.61</v>
      </c>
      <c r="E488" s="119">
        <v>13.8</v>
      </c>
      <c r="F488" s="119">
        <v>-15.45</v>
      </c>
      <c r="G488" s="119">
        <v>18.149999999999999</v>
      </c>
      <c r="H488" s="119">
        <v>-19.21</v>
      </c>
      <c r="I488" s="119">
        <v>16.68</v>
      </c>
      <c r="J488" s="119">
        <v>-22.86</v>
      </c>
      <c r="K488" s="119">
        <v>52.95</v>
      </c>
      <c r="L488" s="119">
        <v>-34.880000000000003</v>
      </c>
      <c r="M488" s="119">
        <v>0.63</v>
      </c>
      <c r="N488" s="119">
        <v>43.95</v>
      </c>
      <c r="O488" s="119">
        <v>-20.04</v>
      </c>
      <c r="P488" s="119">
        <v>-10.75</v>
      </c>
      <c r="Q488" s="119">
        <v>3.74</v>
      </c>
      <c r="R488" s="119">
        <v>-31.64</v>
      </c>
      <c r="S488" s="119">
        <v>1.66</v>
      </c>
      <c r="T488" s="119">
        <v>-3.92</v>
      </c>
      <c r="U488" s="119">
        <v>-3.52</v>
      </c>
      <c r="V488" s="119">
        <v>-7.29</v>
      </c>
      <c r="W488" s="119">
        <v>18.53</v>
      </c>
      <c r="X488" s="119">
        <v>-21.61</v>
      </c>
      <c r="Y488" s="119">
        <v>38.82</v>
      </c>
      <c r="Z488" s="119">
        <v>-2.77</v>
      </c>
      <c r="AA488" s="119">
        <v>-1.34</v>
      </c>
      <c r="AB488" s="119">
        <v>-40.270000000000003</v>
      </c>
      <c r="AC488" s="119">
        <v>134.19</v>
      </c>
      <c r="AD488" s="119">
        <v>-12.12</v>
      </c>
      <c r="AE488" s="119">
        <v>-32.630000000000003</v>
      </c>
      <c r="AF488" s="119">
        <v>45.07</v>
      </c>
      <c r="AG488" s="119">
        <v>20.73</v>
      </c>
      <c r="AH488" s="119">
        <v>19.48</v>
      </c>
      <c r="AI488" s="119">
        <v>-12.73</v>
      </c>
      <c r="AJ488" s="119">
        <v>-11.7</v>
      </c>
      <c r="AK488" s="119">
        <v>11.21</v>
      </c>
      <c r="AL488" s="119">
        <v>-4.8099999999999996</v>
      </c>
      <c r="AM488" s="119">
        <v>-17.82</v>
      </c>
      <c r="AN488" s="119">
        <v>29.83</v>
      </c>
      <c r="AO488" s="119">
        <v>15.16</v>
      </c>
      <c r="AP488" s="119">
        <v>-12.05</v>
      </c>
      <c r="AQ488" s="119">
        <v>60.34</v>
      </c>
      <c r="AR488" s="119">
        <v>26.56</v>
      </c>
      <c r="AS488" s="119">
        <v>81.67</v>
      </c>
      <c r="AT488" s="119">
        <v>-76.86</v>
      </c>
      <c r="AU488" s="119">
        <v>5.44</v>
      </c>
      <c r="AV488" s="119">
        <v>0.25</v>
      </c>
      <c r="AW488" s="119">
        <v>33.4</v>
      </c>
      <c r="AX488" s="119">
        <v>-19.79</v>
      </c>
      <c r="AY488" s="119">
        <v>-4.3099999999999996</v>
      </c>
      <c r="AZ488" s="119">
        <v>19.59</v>
      </c>
      <c r="BA488" s="119">
        <v>-7.94</v>
      </c>
      <c r="BB488" s="119">
        <v>-26.2</v>
      </c>
      <c r="BC488" s="119">
        <v>30.89</v>
      </c>
    </row>
    <row r="489" spans="1:55" ht="29.25" x14ac:dyDescent="0.45">
      <c r="A489" s="260">
        <v>170</v>
      </c>
      <c r="B489" s="173" t="s">
        <v>272</v>
      </c>
      <c r="C489" s="173"/>
      <c r="D489" s="120">
        <v>-51.65</v>
      </c>
      <c r="E489" s="120">
        <v>-4.55</v>
      </c>
      <c r="F489" s="120">
        <v>92.86</v>
      </c>
      <c r="G489" s="120">
        <v>-30.86</v>
      </c>
      <c r="H489" s="120">
        <v>-23.21</v>
      </c>
      <c r="I489" s="120">
        <v>81.400000000000006</v>
      </c>
      <c r="J489" s="120">
        <v>-48.72</v>
      </c>
      <c r="K489" s="120">
        <v>7.5</v>
      </c>
      <c r="L489" s="120">
        <v>-23.26</v>
      </c>
      <c r="M489" s="120">
        <v>106.06</v>
      </c>
      <c r="N489" s="120">
        <v>-41.18</v>
      </c>
      <c r="O489" s="120">
        <v>-37.5</v>
      </c>
      <c r="P489" s="120">
        <v>76</v>
      </c>
      <c r="Q489" s="120">
        <v>-22.73</v>
      </c>
      <c r="R489" s="120">
        <v>41.18</v>
      </c>
      <c r="S489" s="120">
        <v>-33.33</v>
      </c>
      <c r="T489" s="120">
        <v>90.63</v>
      </c>
      <c r="U489" s="120">
        <v>11.48</v>
      </c>
      <c r="V489" s="120">
        <v>-20.59</v>
      </c>
      <c r="W489" s="120">
        <v>18.52</v>
      </c>
      <c r="X489" s="120">
        <v>-29.69</v>
      </c>
      <c r="Y489" s="120">
        <v>73.33</v>
      </c>
      <c r="Z489" s="120">
        <v>-47.44</v>
      </c>
      <c r="AA489" s="120">
        <v>2.44</v>
      </c>
      <c r="AB489" s="120">
        <v>-4.76</v>
      </c>
      <c r="AC489" s="120">
        <v>62.5</v>
      </c>
      <c r="AD489" s="120">
        <v>-26.15</v>
      </c>
      <c r="AE489" s="120">
        <v>-12.5</v>
      </c>
      <c r="AF489" s="120">
        <v>14.29</v>
      </c>
      <c r="AG489" s="120">
        <v>-33.33</v>
      </c>
      <c r="AH489" s="120">
        <v>-3.13</v>
      </c>
      <c r="AI489" s="120">
        <v>45.16</v>
      </c>
      <c r="AJ489" s="120">
        <v>11.11</v>
      </c>
      <c r="AK489" s="120">
        <v>30</v>
      </c>
      <c r="AL489" s="120">
        <v>-49.23</v>
      </c>
      <c r="AM489" s="120">
        <v>54.55</v>
      </c>
      <c r="AN489" s="120">
        <v>-17.649999999999999</v>
      </c>
      <c r="AO489" s="120">
        <v>71.430000000000007</v>
      </c>
      <c r="AP489" s="120">
        <v>184.72</v>
      </c>
      <c r="AQ489" s="120">
        <v>-62.44</v>
      </c>
      <c r="AR489" s="120">
        <v>-49.35</v>
      </c>
      <c r="AS489" s="120">
        <v>2.56</v>
      </c>
      <c r="AT489" s="120">
        <v>55</v>
      </c>
      <c r="AU489" s="120">
        <v>-64.52</v>
      </c>
      <c r="AV489" s="120">
        <v>186.36</v>
      </c>
      <c r="AW489" s="120">
        <v>6.35</v>
      </c>
      <c r="AX489" s="120">
        <v>200</v>
      </c>
      <c r="AY489" s="120">
        <v>-39.799999999999997</v>
      </c>
      <c r="AZ489" s="120">
        <v>-78.510000000000005</v>
      </c>
      <c r="BA489" s="120">
        <v>215.38</v>
      </c>
      <c r="BB489" s="120">
        <v>-56.1</v>
      </c>
      <c r="BC489" s="120">
        <v>122.22</v>
      </c>
    </row>
    <row r="490" spans="1:55" x14ac:dyDescent="0.45">
      <c r="A490" s="261">
        <v>171</v>
      </c>
      <c r="B490" s="174" t="s">
        <v>83</v>
      </c>
      <c r="C490" s="174"/>
      <c r="D490" s="119">
        <v>-10.98</v>
      </c>
      <c r="E490" s="119">
        <v>20.47</v>
      </c>
      <c r="F490" s="119">
        <v>-20.399999999999999</v>
      </c>
      <c r="G490" s="119">
        <v>16.760000000000002</v>
      </c>
      <c r="H490" s="119">
        <v>-16.55</v>
      </c>
      <c r="I490" s="119">
        <v>-3.64</v>
      </c>
      <c r="J490" s="119">
        <v>-2.12</v>
      </c>
      <c r="K490" s="119">
        <v>13.93</v>
      </c>
      <c r="L490" s="119">
        <v>17.27</v>
      </c>
      <c r="M490" s="119">
        <v>-38.35</v>
      </c>
      <c r="N490" s="119">
        <v>15.11</v>
      </c>
      <c r="O490" s="119">
        <v>16.940000000000001</v>
      </c>
      <c r="P490" s="119">
        <v>-10.72</v>
      </c>
      <c r="Q490" s="119">
        <v>12.25</v>
      </c>
      <c r="R490" s="119">
        <v>-14.36</v>
      </c>
      <c r="S490" s="119">
        <v>1.35</v>
      </c>
      <c r="T490" s="119">
        <v>-3.54</v>
      </c>
      <c r="U490" s="119">
        <v>4.0199999999999996</v>
      </c>
      <c r="V490" s="119">
        <v>17.850000000000001</v>
      </c>
      <c r="W490" s="119">
        <v>-15.02</v>
      </c>
      <c r="X490" s="119">
        <v>-5.87</v>
      </c>
      <c r="Y490" s="119">
        <v>-9.35</v>
      </c>
      <c r="Z490" s="119">
        <v>15.23</v>
      </c>
      <c r="AA490" s="119">
        <v>17.93</v>
      </c>
      <c r="AB490" s="119">
        <v>-0.59</v>
      </c>
      <c r="AC490" s="119">
        <v>18.149999999999999</v>
      </c>
      <c r="AD490" s="119">
        <v>-6.48</v>
      </c>
      <c r="AE490" s="119">
        <v>-9.6</v>
      </c>
      <c r="AF490" s="119">
        <v>-14.05</v>
      </c>
      <c r="AG490" s="119">
        <v>2.2400000000000002</v>
      </c>
      <c r="AH490" s="119">
        <v>55.11</v>
      </c>
      <c r="AI490" s="119">
        <v>-26.45</v>
      </c>
      <c r="AJ490" s="119">
        <v>-15.57</v>
      </c>
      <c r="AK490" s="119">
        <v>20.21</v>
      </c>
      <c r="AL490" s="119">
        <v>6.01</v>
      </c>
      <c r="AM490" s="119">
        <v>11.77</v>
      </c>
      <c r="AN490" s="119">
        <v>-8.5500000000000007</v>
      </c>
      <c r="AO490" s="119">
        <v>27.97</v>
      </c>
      <c r="AP490" s="119">
        <v>-31.24</v>
      </c>
      <c r="AQ490" s="119">
        <v>23.75</v>
      </c>
      <c r="AR490" s="119">
        <v>-3.19</v>
      </c>
      <c r="AS490" s="119">
        <v>-22.6</v>
      </c>
      <c r="AT490" s="119">
        <v>1.1499999999999999</v>
      </c>
      <c r="AU490" s="119">
        <v>2.31</v>
      </c>
      <c r="AV490" s="119">
        <v>45.57</v>
      </c>
      <c r="AW490" s="119">
        <v>-23.65</v>
      </c>
      <c r="AX490" s="119">
        <v>-6.58</v>
      </c>
      <c r="AY490" s="119">
        <v>34.299999999999997</v>
      </c>
      <c r="AZ490" s="119">
        <v>-7.93</v>
      </c>
      <c r="BA490" s="119">
        <v>7.27</v>
      </c>
      <c r="BB490" s="119">
        <v>-17.02</v>
      </c>
      <c r="BC490" s="119">
        <v>22.88</v>
      </c>
    </row>
    <row r="491" spans="1:55" x14ac:dyDescent="0.45">
      <c r="A491" s="260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</row>
    <row r="492" spans="1:55" x14ac:dyDescent="0.45">
      <c r="A492" s="261">
        <v>173</v>
      </c>
      <c r="B492" s="174" t="s">
        <v>273</v>
      </c>
      <c r="C492" s="174"/>
      <c r="D492" s="119">
        <v>0</v>
      </c>
      <c r="E492" s="119">
        <v>-27</v>
      </c>
      <c r="F492" s="119">
        <v>4.07</v>
      </c>
      <c r="G492" s="119">
        <v>21.09</v>
      </c>
      <c r="H492" s="119">
        <v>1.29</v>
      </c>
      <c r="I492" s="119">
        <v>3.82</v>
      </c>
      <c r="J492" s="119">
        <v>-25.46</v>
      </c>
      <c r="K492" s="119">
        <v>82.3</v>
      </c>
      <c r="L492" s="119">
        <v>-9.7100000000000009</v>
      </c>
      <c r="M492" s="119">
        <v>-28.5</v>
      </c>
      <c r="N492" s="119">
        <v>27.27</v>
      </c>
      <c r="O492" s="119">
        <v>-28.02</v>
      </c>
      <c r="P492" s="119">
        <v>-20.61</v>
      </c>
      <c r="Q492" s="119">
        <v>28.37</v>
      </c>
      <c r="R492" s="119">
        <v>-4.49</v>
      </c>
      <c r="S492" s="119">
        <v>66.67</v>
      </c>
      <c r="T492" s="119">
        <v>-14.35</v>
      </c>
      <c r="U492" s="119">
        <v>20.05</v>
      </c>
      <c r="V492" s="119">
        <v>-21.05</v>
      </c>
      <c r="W492" s="119">
        <v>116.23</v>
      </c>
      <c r="X492" s="119">
        <v>-32.44</v>
      </c>
      <c r="Y492" s="119">
        <v>16.07</v>
      </c>
      <c r="Z492" s="119">
        <v>-38.630000000000003</v>
      </c>
      <c r="AA492" s="119">
        <v>11.7</v>
      </c>
      <c r="AB492" s="119">
        <v>9.98</v>
      </c>
      <c r="AC492" s="119">
        <v>-14.06</v>
      </c>
      <c r="AD492" s="119">
        <v>-21.11</v>
      </c>
      <c r="AE492" s="119">
        <v>80.94</v>
      </c>
      <c r="AF492" s="119">
        <v>52.68</v>
      </c>
      <c r="AG492" s="119">
        <v>-44.07</v>
      </c>
      <c r="AH492" s="119">
        <v>-16.02</v>
      </c>
      <c r="AI492" s="119">
        <v>116.49</v>
      </c>
      <c r="AJ492" s="119">
        <v>-35.6</v>
      </c>
      <c r="AK492" s="119">
        <v>-35.119999999999997</v>
      </c>
      <c r="AL492" s="119">
        <v>77.209999999999994</v>
      </c>
      <c r="AM492" s="119">
        <v>-38.909999999999997</v>
      </c>
      <c r="AN492" s="119">
        <v>8.68</v>
      </c>
      <c r="AO492" s="119">
        <v>11.62</v>
      </c>
      <c r="AP492" s="119">
        <v>-37.96</v>
      </c>
      <c r="AQ492" s="119">
        <v>93.01</v>
      </c>
      <c r="AR492" s="119">
        <v>-0.91</v>
      </c>
      <c r="AS492" s="119">
        <v>27.97</v>
      </c>
      <c r="AT492" s="119">
        <v>-1.71</v>
      </c>
      <c r="AU492" s="119">
        <v>-12.35</v>
      </c>
      <c r="AV492" s="119">
        <v>-17.739999999999998</v>
      </c>
      <c r="AW492" s="119">
        <v>20.36</v>
      </c>
      <c r="AX492" s="119">
        <v>20.100000000000001</v>
      </c>
      <c r="AY492" s="119">
        <v>13.39</v>
      </c>
      <c r="AZ492" s="119">
        <v>-45.02</v>
      </c>
      <c r="BA492" s="119">
        <v>36.24</v>
      </c>
      <c r="BB492" s="119">
        <v>-7.88</v>
      </c>
      <c r="BC492" s="119">
        <v>-27.99</v>
      </c>
    </row>
    <row r="493" spans="1:55" x14ac:dyDescent="0.45">
      <c r="A493" s="260">
        <v>174</v>
      </c>
      <c r="B493" s="173" t="s">
        <v>274</v>
      </c>
      <c r="C493" s="173"/>
      <c r="D493" s="120">
        <v>34.770000000000003</v>
      </c>
      <c r="E493" s="120">
        <v>-4.5</v>
      </c>
      <c r="F493" s="120">
        <v>22.85</v>
      </c>
      <c r="G493" s="120">
        <v>42.29</v>
      </c>
      <c r="H493" s="120">
        <v>-47.9</v>
      </c>
      <c r="I493" s="120">
        <v>22.25</v>
      </c>
      <c r="J493" s="120">
        <v>-28.3</v>
      </c>
      <c r="K493" s="120">
        <v>28.73</v>
      </c>
      <c r="L493" s="120">
        <v>8.0299999999999994</v>
      </c>
      <c r="M493" s="120">
        <v>55.29</v>
      </c>
      <c r="N493" s="120">
        <v>-59.3</v>
      </c>
      <c r="O493" s="120">
        <v>10.98</v>
      </c>
      <c r="P493" s="120">
        <v>-9.02</v>
      </c>
      <c r="Q493" s="120">
        <v>35.19</v>
      </c>
      <c r="R493" s="120">
        <v>-14.53</v>
      </c>
      <c r="S493" s="120">
        <v>-41.81</v>
      </c>
      <c r="T493" s="120">
        <v>87.63</v>
      </c>
      <c r="U493" s="120">
        <v>-35.29</v>
      </c>
      <c r="V493" s="120">
        <v>16.38</v>
      </c>
      <c r="W493" s="120">
        <v>9.76</v>
      </c>
      <c r="X493" s="120">
        <v>28.22</v>
      </c>
      <c r="Y493" s="120">
        <v>22.2</v>
      </c>
      <c r="Z493" s="120">
        <v>-5.99</v>
      </c>
      <c r="AA493" s="120">
        <v>-15.12</v>
      </c>
      <c r="AB493" s="120">
        <v>-25.96</v>
      </c>
      <c r="AC493" s="120">
        <v>51.03</v>
      </c>
      <c r="AD493" s="120">
        <v>-60.77</v>
      </c>
      <c r="AE493" s="120">
        <v>20.69</v>
      </c>
      <c r="AF493" s="120">
        <v>42.35</v>
      </c>
      <c r="AG493" s="120">
        <v>-21.16</v>
      </c>
      <c r="AH493" s="120">
        <v>15.69</v>
      </c>
      <c r="AI493" s="120">
        <v>-34.479999999999997</v>
      </c>
      <c r="AJ493" s="120">
        <v>25.38</v>
      </c>
      <c r="AK493" s="120">
        <v>-6.95</v>
      </c>
      <c r="AL493" s="120">
        <v>-11.3</v>
      </c>
      <c r="AM493" s="120">
        <v>-8.42</v>
      </c>
      <c r="AN493" s="120">
        <v>69.77</v>
      </c>
      <c r="AO493" s="120">
        <v>-7.24</v>
      </c>
      <c r="AP493" s="120">
        <v>-12.26</v>
      </c>
      <c r="AQ493" s="120">
        <v>20.63</v>
      </c>
      <c r="AR493" s="120">
        <v>-34.97</v>
      </c>
      <c r="AS493" s="120">
        <v>0</v>
      </c>
      <c r="AT493" s="120">
        <v>-9.65</v>
      </c>
      <c r="AU493" s="120">
        <v>15.14</v>
      </c>
      <c r="AV493" s="120">
        <v>-19.16</v>
      </c>
      <c r="AW493" s="120">
        <v>18.28</v>
      </c>
      <c r="AX493" s="120">
        <v>65.78</v>
      </c>
      <c r="AY493" s="120">
        <v>-22.25</v>
      </c>
      <c r="AZ493" s="120">
        <v>51.94</v>
      </c>
      <c r="BA493" s="120">
        <v>-17.91</v>
      </c>
      <c r="BB493" s="120">
        <v>-11.47</v>
      </c>
      <c r="BC493" s="120">
        <v>-8.4600000000000009</v>
      </c>
    </row>
    <row r="494" spans="1:55" x14ac:dyDescent="0.45">
      <c r="A494" s="261">
        <v>175</v>
      </c>
      <c r="B494" s="174" t="s">
        <v>1</v>
      </c>
      <c r="C494" s="174"/>
      <c r="D494" s="119">
        <v>2.41</v>
      </c>
      <c r="E494" s="119">
        <v>6.76</v>
      </c>
      <c r="F494" s="119">
        <v>-16.28</v>
      </c>
      <c r="G494" s="119">
        <v>9.56</v>
      </c>
      <c r="H494" s="119">
        <v>1.64</v>
      </c>
      <c r="I494" s="119">
        <v>3.58</v>
      </c>
      <c r="J494" s="119">
        <v>-9.94</v>
      </c>
      <c r="K494" s="119">
        <v>3.97</v>
      </c>
      <c r="L494" s="119">
        <v>5.81</v>
      </c>
      <c r="M494" s="119">
        <v>-8.91</v>
      </c>
      <c r="N494" s="119">
        <v>1.51</v>
      </c>
      <c r="O494" s="119">
        <v>-4.42</v>
      </c>
      <c r="P494" s="119">
        <v>-2.0699999999999998</v>
      </c>
      <c r="Q494" s="119">
        <v>11.31</v>
      </c>
      <c r="R494" s="119">
        <v>-12.17</v>
      </c>
      <c r="S494" s="119">
        <v>9.3000000000000007</v>
      </c>
      <c r="T494" s="119">
        <v>0.88</v>
      </c>
      <c r="U494" s="119">
        <v>-3.11</v>
      </c>
      <c r="V494" s="119">
        <v>-6.14</v>
      </c>
      <c r="W494" s="119">
        <v>4.1399999999999997</v>
      </c>
      <c r="X494" s="119">
        <v>-2.52</v>
      </c>
      <c r="Y494" s="119">
        <v>0.8</v>
      </c>
      <c r="Z494" s="119">
        <v>-3.72</v>
      </c>
      <c r="AA494" s="119">
        <v>-6.03</v>
      </c>
      <c r="AB494" s="119">
        <v>48.67</v>
      </c>
      <c r="AC494" s="119">
        <v>-22.23</v>
      </c>
      <c r="AD494" s="119">
        <v>-18</v>
      </c>
      <c r="AE494" s="119">
        <v>12.99</v>
      </c>
      <c r="AF494" s="119">
        <v>5.78</v>
      </c>
      <c r="AG494" s="119">
        <v>-7.06</v>
      </c>
      <c r="AH494" s="119">
        <v>8.3699999999999992</v>
      </c>
      <c r="AI494" s="119">
        <v>3.29</v>
      </c>
      <c r="AJ494" s="119">
        <v>1.31</v>
      </c>
      <c r="AK494" s="119">
        <v>12.94</v>
      </c>
      <c r="AL494" s="119">
        <v>-18.899999999999999</v>
      </c>
      <c r="AM494" s="119">
        <v>-1.51</v>
      </c>
      <c r="AN494" s="119">
        <v>4.74</v>
      </c>
      <c r="AO494" s="119">
        <v>15.59</v>
      </c>
      <c r="AP494" s="119">
        <v>-24.34</v>
      </c>
      <c r="AQ494" s="119">
        <v>36.380000000000003</v>
      </c>
      <c r="AR494" s="119">
        <v>-0.64</v>
      </c>
      <c r="AS494" s="119">
        <v>-14.03</v>
      </c>
      <c r="AT494" s="119">
        <v>10.86</v>
      </c>
      <c r="AU494" s="119">
        <v>1.97</v>
      </c>
      <c r="AV494" s="119">
        <v>-2.42</v>
      </c>
      <c r="AW494" s="119">
        <v>16.440000000000001</v>
      </c>
      <c r="AX494" s="119">
        <v>-17.16</v>
      </c>
      <c r="AY494" s="119">
        <v>11.19</v>
      </c>
      <c r="AZ494" s="119">
        <v>19.34</v>
      </c>
      <c r="BA494" s="119">
        <v>-13.84</v>
      </c>
      <c r="BB494" s="119">
        <v>-18.13</v>
      </c>
      <c r="BC494" s="119">
        <v>31.2</v>
      </c>
    </row>
    <row r="495" spans="1:55" x14ac:dyDescent="0.45">
      <c r="A495" s="260">
        <v>176</v>
      </c>
      <c r="B495" s="173" t="s">
        <v>105</v>
      </c>
      <c r="C495" s="173"/>
      <c r="D495" s="120">
        <v>38.200000000000003</v>
      </c>
      <c r="E495" s="120">
        <v>21.71</v>
      </c>
      <c r="F495" s="120">
        <v>-0.11</v>
      </c>
      <c r="G495" s="120">
        <v>-23.53</v>
      </c>
      <c r="H495" s="120">
        <v>10.95</v>
      </c>
      <c r="I495" s="120">
        <v>18.86</v>
      </c>
      <c r="J495" s="120">
        <v>-15.55</v>
      </c>
      <c r="K495" s="120">
        <v>26.14</v>
      </c>
      <c r="L495" s="120">
        <v>-17.71</v>
      </c>
      <c r="M495" s="120">
        <v>-15.29</v>
      </c>
      <c r="N495" s="120">
        <v>32.549999999999997</v>
      </c>
      <c r="O495" s="120">
        <v>-41.06</v>
      </c>
      <c r="P495" s="120">
        <v>17.48</v>
      </c>
      <c r="Q495" s="120">
        <v>20.350000000000001</v>
      </c>
      <c r="R495" s="120">
        <v>-26.78</v>
      </c>
      <c r="S495" s="120">
        <v>18.899999999999999</v>
      </c>
      <c r="T495" s="120">
        <v>11.85</v>
      </c>
      <c r="U495" s="120">
        <v>1.78</v>
      </c>
      <c r="V495" s="120">
        <v>-15.13</v>
      </c>
      <c r="W495" s="120">
        <v>2.59</v>
      </c>
      <c r="X495" s="120">
        <v>-10.54</v>
      </c>
      <c r="Y495" s="120">
        <v>-2.16</v>
      </c>
      <c r="Z495" s="120">
        <v>-6.62</v>
      </c>
      <c r="AA495" s="120">
        <v>-6.18</v>
      </c>
      <c r="AB495" s="120">
        <v>-11.71</v>
      </c>
      <c r="AC495" s="120">
        <v>32.020000000000003</v>
      </c>
      <c r="AD495" s="120">
        <v>4.07</v>
      </c>
      <c r="AE495" s="120">
        <v>24.98</v>
      </c>
      <c r="AF495" s="120">
        <v>3.9</v>
      </c>
      <c r="AG495" s="120">
        <v>-18.62</v>
      </c>
      <c r="AH495" s="120">
        <v>-5.14</v>
      </c>
      <c r="AI495" s="120">
        <v>0.24</v>
      </c>
      <c r="AJ495" s="120">
        <v>-28.12</v>
      </c>
      <c r="AK495" s="120">
        <v>47.96</v>
      </c>
      <c r="AL495" s="120">
        <v>-10.31</v>
      </c>
      <c r="AM495" s="120">
        <v>16.149999999999999</v>
      </c>
      <c r="AN495" s="120">
        <v>53.98</v>
      </c>
      <c r="AO495" s="120">
        <v>-6.7</v>
      </c>
      <c r="AP495" s="120">
        <v>-23.85</v>
      </c>
      <c r="AQ495" s="120">
        <v>54.85</v>
      </c>
      <c r="AR495" s="120">
        <v>19.170000000000002</v>
      </c>
      <c r="AS495" s="120">
        <v>-14.74</v>
      </c>
      <c r="AT495" s="120">
        <v>21.24</v>
      </c>
      <c r="AU495" s="120">
        <v>-58.02</v>
      </c>
      <c r="AV495" s="120">
        <v>0.98</v>
      </c>
      <c r="AW495" s="120">
        <v>3.48</v>
      </c>
      <c r="AX495" s="120">
        <v>9.6300000000000008</v>
      </c>
      <c r="AY495" s="120">
        <v>-14.71</v>
      </c>
      <c r="AZ495" s="120">
        <v>48.24</v>
      </c>
      <c r="BA495" s="120">
        <v>44.52</v>
      </c>
      <c r="BB495" s="120">
        <v>-16.5</v>
      </c>
      <c r="BC495" s="120">
        <v>28.7</v>
      </c>
    </row>
    <row r="496" spans="1:55" ht="29.25" x14ac:dyDescent="0.45">
      <c r="A496" s="261">
        <v>177</v>
      </c>
      <c r="B496" s="174" t="s">
        <v>275</v>
      </c>
      <c r="C496" s="174"/>
      <c r="D496" s="119">
        <v>-8.33</v>
      </c>
      <c r="E496" s="119">
        <v>4.55</v>
      </c>
      <c r="F496" s="119">
        <v>-82.61</v>
      </c>
      <c r="G496" s="119">
        <v>300</v>
      </c>
      <c r="H496" s="119">
        <v>31.25</v>
      </c>
      <c r="I496" s="119">
        <v>-19.05</v>
      </c>
      <c r="J496" s="119">
        <v>52.94</v>
      </c>
      <c r="K496" s="119">
        <v>53.85</v>
      </c>
      <c r="L496" s="119">
        <v>-40</v>
      </c>
      <c r="M496" s="119">
        <v>-66.67</v>
      </c>
      <c r="N496" s="119">
        <v>237.5</v>
      </c>
      <c r="O496" s="119">
        <v>-37.04</v>
      </c>
      <c r="P496" s="119">
        <v>-58.82</v>
      </c>
      <c r="Q496" s="119">
        <v>-100</v>
      </c>
      <c r="R496" s="117"/>
      <c r="S496" s="117"/>
      <c r="T496" s="119">
        <v>-29.41</v>
      </c>
      <c r="U496" s="119">
        <v>-41.67</v>
      </c>
      <c r="V496" s="119">
        <v>914.29</v>
      </c>
      <c r="W496" s="119">
        <v>-100</v>
      </c>
      <c r="X496" s="117"/>
      <c r="Y496" s="119">
        <v>33.33</v>
      </c>
      <c r="Z496" s="119">
        <v>-62.5</v>
      </c>
      <c r="AA496" s="117"/>
      <c r="AB496" s="117"/>
      <c r="AC496" s="119">
        <v>-100</v>
      </c>
      <c r="AD496" s="117"/>
      <c r="AE496" s="119">
        <v>133.33000000000001</v>
      </c>
      <c r="AF496" s="119">
        <v>28.57</v>
      </c>
      <c r="AG496" s="119">
        <v>55.56</v>
      </c>
      <c r="AH496" s="119">
        <v>-78.569999999999993</v>
      </c>
      <c r="AI496" s="119">
        <v>-66.67</v>
      </c>
      <c r="AJ496" s="119">
        <v>700</v>
      </c>
      <c r="AK496" s="119">
        <v>-37.5</v>
      </c>
      <c r="AL496" s="119">
        <v>-20</v>
      </c>
      <c r="AM496" s="119">
        <v>275</v>
      </c>
      <c r="AN496" s="119">
        <v>-53.33</v>
      </c>
      <c r="AO496" s="119">
        <v>-28.57</v>
      </c>
      <c r="AP496" s="119">
        <v>-60</v>
      </c>
      <c r="AQ496" s="119">
        <v>500</v>
      </c>
      <c r="AR496" s="119">
        <v>-33.33</v>
      </c>
      <c r="AS496" s="119">
        <v>25</v>
      </c>
      <c r="AT496" s="119">
        <v>-50</v>
      </c>
      <c r="AU496" s="119">
        <v>0</v>
      </c>
      <c r="AV496" s="119">
        <v>-80</v>
      </c>
      <c r="AW496" s="121">
        <v>1500</v>
      </c>
      <c r="AX496" s="119">
        <v>-62.5</v>
      </c>
      <c r="AY496" s="119">
        <v>-66.67</v>
      </c>
      <c r="AZ496" s="119">
        <v>700</v>
      </c>
      <c r="BA496" s="119">
        <v>-62.5</v>
      </c>
      <c r="BB496" s="119">
        <v>100</v>
      </c>
      <c r="BC496" s="119">
        <v>-16.670000000000002</v>
      </c>
    </row>
    <row r="497" spans="1:55" x14ac:dyDescent="0.45">
      <c r="A497" s="260">
        <v>178</v>
      </c>
      <c r="B497" s="173" t="s">
        <v>58</v>
      </c>
      <c r="C497" s="173"/>
      <c r="D497" s="120">
        <v>-17.41</v>
      </c>
      <c r="E497" s="120">
        <v>12.49</v>
      </c>
      <c r="F497" s="120">
        <v>2.71</v>
      </c>
      <c r="G497" s="120">
        <v>14.63</v>
      </c>
      <c r="H497" s="120">
        <v>-25.34</v>
      </c>
      <c r="I497" s="120">
        <v>-7.66</v>
      </c>
      <c r="J497" s="120">
        <v>5.48</v>
      </c>
      <c r="K497" s="120">
        <v>2.12</v>
      </c>
      <c r="L497" s="120">
        <v>14.8</v>
      </c>
      <c r="M497" s="120">
        <v>4.82</v>
      </c>
      <c r="N497" s="120">
        <v>-3.9</v>
      </c>
      <c r="O497" s="120">
        <v>-7.87</v>
      </c>
      <c r="P497" s="120">
        <v>26.69</v>
      </c>
      <c r="Q497" s="120">
        <v>12.6</v>
      </c>
      <c r="R497" s="120">
        <v>-22.15</v>
      </c>
      <c r="S497" s="120">
        <v>-11.01</v>
      </c>
      <c r="T497" s="120">
        <v>13.87</v>
      </c>
      <c r="U497" s="120">
        <v>4.3099999999999996</v>
      </c>
      <c r="V497" s="120">
        <v>-4.66</v>
      </c>
      <c r="W497" s="120">
        <v>-11.9</v>
      </c>
      <c r="X497" s="120">
        <v>-5.17</v>
      </c>
      <c r="Y497" s="120">
        <v>44.73</v>
      </c>
      <c r="Z497" s="120">
        <v>-9.19</v>
      </c>
      <c r="AA497" s="120">
        <v>-13.96</v>
      </c>
      <c r="AB497" s="120">
        <v>-11.61</v>
      </c>
      <c r="AC497" s="120">
        <v>11.9</v>
      </c>
      <c r="AD497" s="120">
        <v>-22.2</v>
      </c>
      <c r="AE497" s="120">
        <v>26.83</v>
      </c>
      <c r="AF497" s="120">
        <v>-11.27</v>
      </c>
      <c r="AG497" s="120">
        <v>2.87</v>
      </c>
      <c r="AH497" s="120">
        <v>-1.32</v>
      </c>
      <c r="AI497" s="120">
        <v>5.99</v>
      </c>
      <c r="AJ497" s="120">
        <v>28.4</v>
      </c>
      <c r="AK497" s="120">
        <v>7.2</v>
      </c>
      <c r="AL497" s="120">
        <v>21.23</v>
      </c>
      <c r="AM497" s="120">
        <v>-21.52</v>
      </c>
      <c r="AN497" s="120">
        <v>-10.58</v>
      </c>
      <c r="AO497" s="120">
        <v>15.65</v>
      </c>
      <c r="AP497" s="120">
        <v>-35.04</v>
      </c>
      <c r="AQ497" s="120">
        <v>39.15</v>
      </c>
      <c r="AR497" s="120">
        <v>-13.34</v>
      </c>
      <c r="AS497" s="120">
        <v>13.01</v>
      </c>
      <c r="AT497" s="120">
        <v>-7.31</v>
      </c>
      <c r="AU497" s="120">
        <v>-3.11</v>
      </c>
      <c r="AV497" s="120">
        <v>25.11</v>
      </c>
      <c r="AW497" s="120">
        <v>2.83</v>
      </c>
      <c r="AX497" s="120">
        <v>25.97</v>
      </c>
      <c r="AY497" s="120">
        <v>-29.55</v>
      </c>
      <c r="AZ497" s="120">
        <v>39.26</v>
      </c>
      <c r="BA497" s="120">
        <v>1.52</v>
      </c>
      <c r="BB497" s="120">
        <v>-24.53</v>
      </c>
      <c r="BC497" s="120">
        <v>43.41</v>
      </c>
    </row>
    <row r="498" spans="1:55" x14ac:dyDescent="0.45">
      <c r="A498" s="261">
        <v>179</v>
      </c>
      <c r="B498" s="174" t="s">
        <v>276</v>
      </c>
      <c r="C498" s="174"/>
      <c r="D498" s="119">
        <v>87.5</v>
      </c>
      <c r="E498" s="119">
        <v>160</v>
      </c>
      <c r="F498" s="119">
        <v>-17.95</v>
      </c>
      <c r="G498" s="119">
        <v>-37.5</v>
      </c>
      <c r="H498" s="119">
        <v>20</v>
      </c>
      <c r="I498" s="119">
        <v>154.16999999999999</v>
      </c>
      <c r="J498" s="119">
        <v>-32.79</v>
      </c>
      <c r="K498" s="119">
        <v>26.83</v>
      </c>
      <c r="L498" s="119">
        <v>0</v>
      </c>
      <c r="M498" s="119">
        <v>-1.92</v>
      </c>
      <c r="N498" s="119">
        <v>-66.67</v>
      </c>
      <c r="O498" s="119">
        <v>-47.06</v>
      </c>
      <c r="P498" s="119">
        <v>222.22</v>
      </c>
      <c r="Q498" s="119">
        <v>-37.93</v>
      </c>
      <c r="R498" s="119">
        <v>-22.22</v>
      </c>
      <c r="S498" s="119">
        <v>-42.86</v>
      </c>
      <c r="T498" s="119">
        <v>125</v>
      </c>
      <c r="U498" s="119">
        <v>-50</v>
      </c>
      <c r="V498" s="119">
        <v>55.56</v>
      </c>
      <c r="W498" s="119">
        <v>78.569999999999993</v>
      </c>
      <c r="X498" s="119">
        <v>-44</v>
      </c>
      <c r="Y498" s="119">
        <v>-35.71</v>
      </c>
      <c r="Z498" s="119">
        <v>-33.33</v>
      </c>
      <c r="AA498" s="119">
        <v>-50</v>
      </c>
      <c r="AB498" s="119">
        <v>300</v>
      </c>
      <c r="AC498" s="119">
        <v>16.670000000000002</v>
      </c>
      <c r="AD498" s="119">
        <v>-14.29</v>
      </c>
      <c r="AE498" s="119">
        <v>258.33</v>
      </c>
      <c r="AF498" s="119">
        <v>-18.600000000000001</v>
      </c>
      <c r="AG498" s="119">
        <v>22.86</v>
      </c>
      <c r="AH498" s="119">
        <v>-34.880000000000003</v>
      </c>
      <c r="AI498" s="119">
        <v>0</v>
      </c>
      <c r="AJ498" s="119">
        <v>-42.86</v>
      </c>
      <c r="AK498" s="119">
        <v>43.75</v>
      </c>
      <c r="AL498" s="119">
        <v>-69.569999999999993</v>
      </c>
      <c r="AM498" s="119">
        <v>171.43</v>
      </c>
      <c r="AN498" s="119">
        <v>10.53</v>
      </c>
      <c r="AO498" s="119">
        <v>319.05</v>
      </c>
      <c r="AP498" s="119">
        <v>-73.86</v>
      </c>
      <c r="AQ498" s="119">
        <v>52.17</v>
      </c>
      <c r="AR498" s="119">
        <v>-2.86</v>
      </c>
      <c r="AS498" s="119">
        <v>11.76</v>
      </c>
      <c r="AT498" s="119">
        <v>-28.95</v>
      </c>
      <c r="AU498" s="119">
        <v>33.33</v>
      </c>
      <c r="AV498" s="119">
        <v>-61.11</v>
      </c>
      <c r="AW498" s="119">
        <v>21.43</v>
      </c>
      <c r="AX498" s="119">
        <v>-11.76</v>
      </c>
      <c r="AY498" s="119">
        <v>66.67</v>
      </c>
      <c r="AZ498" s="119">
        <v>-24</v>
      </c>
      <c r="BA498" s="119">
        <v>-31.58</v>
      </c>
      <c r="BB498" s="119">
        <v>76.92</v>
      </c>
      <c r="BC498" s="119">
        <v>13.04</v>
      </c>
    </row>
    <row r="499" spans="1:55" ht="29.25" x14ac:dyDescent="0.45">
      <c r="A499" s="260">
        <v>180</v>
      </c>
      <c r="B499" s="173" t="s">
        <v>277</v>
      </c>
      <c r="C499" s="173"/>
      <c r="D499" s="116"/>
      <c r="E499" s="120">
        <v>15.79</v>
      </c>
      <c r="F499" s="120">
        <v>-72.73</v>
      </c>
      <c r="G499" s="118">
        <v>1000</v>
      </c>
      <c r="H499" s="120">
        <v>-95.45</v>
      </c>
      <c r="I499" s="120">
        <v>500</v>
      </c>
      <c r="J499" s="120">
        <v>-50</v>
      </c>
      <c r="K499" s="120">
        <v>-100</v>
      </c>
      <c r="L499" s="116"/>
      <c r="M499" s="120">
        <v>-52.94</v>
      </c>
      <c r="N499" s="120">
        <v>-100</v>
      </c>
      <c r="O499" s="116"/>
      <c r="P499" s="120">
        <v>-33.33</v>
      </c>
      <c r="Q499" s="120">
        <v>-41.67</v>
      </c>
      <c r="R499" s="120">
        <v>171.43</v>
      </c>
      <c r="S499" s="120">
        <v>-10.53</v>
      </c>
      <c r="T499" s="120">
        <v>-23.53</v>
      </c>
      <c r="U499" s="120">
        <v>130.77000000000001</v>
      </c>
      <c r="V499" s="120">
        <v>-73.33</v>
      </c>
      <c r="W499" s="120">
        <v>-12.5</v>
      </c>
      <c r="X499" s="120">
        <v>57.14</v>
      </c>
      <c r="Y499" s="120">
        <v>-27.27</v>
      </c>
      <c r="Z499" s="120">
        <v>-75</v>
      </c>
      <c r="AA499" s="118">
        <v>1150</v>
      </c>
      <c r="AB499" s="120">
        <v>-28</v>
      </c>
      <c r="AC499" s="120">
        <v>94.44</v>
      </c>
      <c r="AD499" s="120">
        <v>-42.86</v>
      </c>
      <c r="AE499" s="120">
        <v>-85</v>
      </c>
      <c r="AF499" s="120">
        <v>733.33</v>
      </c>
      <c r="AG499" s="120">
        <v>-40</v>
      </c>
      <c r="AH499" s="120">
        <v>-100</v>
      </c>
      <c r="AI499" s="116"/>
      <c r="AJ499" s="120">
        <v>-50</v>
      </c>
      <c r="AK499" s="120">
        <v>100</v>
      </c>
      <c r="AL499" s="120">
        <v>-8.33</v>
      </c>
      <c r="AM499" s="120">
        <v>181.82</v>
      </c>
      <c r="AN499" s="120">
        <v>51.61</v>
      </c>
      <c r="AO499" s="120">
        <v>80.849999999999994</v>
      </c>
      <c r="AP499" s="120">
        <v>-44.71</v>
      </c>
      <c r="AQ499" s="120">
        <v>2.13</v>
      </c>
      <c r="AR499" s="120">
        <v>-85.42</v>
      </c>
      <c r="AS499" s="120">
        <v>414.29</v>
      </c>
      <c r="AT499" s="120">
        <v>-50</v>
      </c>
      <c r="AU499" s="120">
        <v>38.89</v>
      </c>
      <c r="AV499" s="120">
        <v>-60</v>
      </c>
      <c r="AW499" s="120">
        <v>-30</v>
      </c>
      <c r="AX499" s="120">
        <v>-85.71</v>
      </c>
      <c r="AY499" s="118">
        <v>1600</v>
      </c>
      <c r="AZ499" s="120">
        <v>88.24</v>
      </c>
      <c r="BA499" s="120">
        <v>18.75</v>
      </c>
      <c r="BB499" s="120">
        <v>-28.95</v>
      </c>
      <c r="BC499" s="120">
        <v>-7.41</v>
      </c>
    </row>
    <row r="500" spans="1:55" ht="42" x14ac:dyDescent="0.45">
      <c r="A500" s="261">
        <v>181</v>
      </c>
      <c r="B500" s="174" t="s">
        <v>278</v>
      </c>
      <c r="C500" s="174"/>
      <c r="D500" s="119">
        <v>-60</v>
      </c>
      <c r="E500" s="119">
        <v>766.67</v>
      </c>
      <c r="F500" s="119">
        <v>-63.46</v>
      </c>
      <c r="G500" s="119">
        <v>-47.37</v>
      </c>
      <c r="H500" s="119">
        <v>40</v>
      </c>
      <c r="I500" s="119">
        <v>21.43</v>
      </c>
      <c r="J500" s="119">
        <v>29.41</v>
      </c>
      <c r="K500" s="119">
        <v>-13.64</v>
      </c>
      <c r="L500" s="119">
        <v>-89.47</v>
      </c>
      <c r="M500" s="121">
        <v>1300</v>
      </c>
      <c r="N500" s="119">
        <v>-57.14</v>
      </c>
      <c r="O500" s="119">
        <v>133.33000000000001</v>
      </c>
      <c r="P500" s="119">
        <v>-60.71</v>
      </c>
      <c r="Q500" s="119">
        <v>54.55</v>
      </c>
      <c r="R500" s="119">
        <v>23.53</v>
      </c>
      <c r="S500" s="119">
        <v>-61.9</v>
      </c>
      <c r="T500" s="119">
        <v>-75</v>
      </c>
      <c r="U500" s="119">
        <v>800</v>
      </c>
      <c r="V500" s="119">
        <v>27.78</v>
      </c>
      <c r="W500" s="119">
        <v>26.09</v>
      </c>
      <c r="X500" s="119">
        <v>17.239999999999998</v>
      </c>
      <c r="Y500" s="119">
        <v>-41.18</v>
      </c>
      <c r="Z500" s="119">
        <v>-70</v>
      </c>
      <c r="AA500" s="119">
        <v>166.67</v>
      </c>
      <c r="AB500" s="119">
        <v>-18.75</v>
      </c>
      <c r="AC500" s="119">
        <v>200</v>
      </c>
      <c r="AD500" s="119">
        <v>-100</v>
      </c>
      <c r="AE500" s="117"/>
      <c r="AF500" s="119">
        <v>6.9</v>
      </c>
      <c r="AG500" s="119">
        <v>-70.97</v>
      </c>
      <c r="AH500" s="119">
        <v>177.78</v>
      </c>
      <c r="AI500" s="119">
        <v>-12</v>
      </c>
      <c r="AJ500" s="119">
        <v>-4.55</v>
      </c>
      <c r="AK500" s="119">
        <v>-80.95</v>
      </c>
      <c r="AL500" s="119">
        <v>725</v>
      </c>
      <c r="AM500" s="119">
        <v>-90.91</v>
      </c>
      <c r="AN500" s="119">
        <v>766.67</v>
      </c>
      <c r="AO500" s="119">
        <v>-73.08</v>
      </c>
      <c r="AP500" s="119">
        <v>71.430000000000007</v>
      </c>
      <c r="AQ500" s="119">
        <v>25</v>
      </c>
      <c r="AR500" s="119">
        <v>-33.33</v>
      </c>
      <c r="AS500" s="119">
        <v>240</v>
      </c>
      <c r="AT500" s="119">
        <v>-29.41</v>
      </c>
      <c r="AU500" s="119">
        <v>116.67</v>
      </c>
      <c r="AV500" s="119">
        <v>-13.46</v>
      </c>
      <c r="AW500" s="119">
        <v>-82.22</v>
      </c>
      <c r="AX500" s="119">
        <v>162.5</v>
      </c>
      <c r="AY500" s="119">
        <v>-57.14</v>
      </c>
      <c r="AZ500" s="119">
        <v>-55.56</v>
      </c>
      <c r="BA500" s="119">
        <v>75</v>
      </c>
      <c r="BB500" s="119">
        <v>285.70999999999998</v>
      </c>
      <c r="BC500" s="119">
        <v>137.04</v>
      </c>
    </row>
    <row r="501" spans="1:55" ht="29.25" x14ac:dyDescent="0.45">
      <c r="A501" s="260">
        <v>182</v>
      </c>
      <c r="B501" s="173" t="s">
        <v>51</v>
      </c>
      <c r="C501" s="173"/>
      <c r="D501" s="120">
        <v>-34.96</v>
      </c>
      <c r="E501" s="120">
        <v>21.67</v>
      </c>
      <c r="F501" s="120">
        <v>-70.98</v>
      </c>
      <c r="G501" s="120">
        <v>115.93</v>
      </c>
      <c r="H501" s="120">
        <v>26.37</v>
      </c>
      <c r="I501" s="120">
        <v>-32.11</v>
      </c>
      <c r="J501" s="120">
        <v>38.85</v>
      </c>
      <c r="K501" s="120">
        <v>-18</v>
      </c>
      <c r="L501" s="120">
        <v>73.849999999999994</v>
      </c>
      <c r="M501" s="120">
        <v>-45.62</v>
      </c>
      <c r="N501" s="120">
        <v>46.6</v>
      </c>
      <c r="O501" s="120">
        <v>-13.12</v>
      </c>
      <c r="P501" s="120">
        <v>-61.09</v>
      </c>
      <c r="Q501" s="120">
        <v>146.27000000000001</v>
      </c>
      <c r="R501" s="120">
        <v>-56</v>
      </c>
      <c r="S501" s="120">
        <v>40.5</v>
      </c>
      <c r="T501" s="120">
        <v>99.61</v>
      </c>
      <c r="U501" s="120">
        <v>-30.06</v>
      </c>
      <c r="V501" s="120">
        <v>-1.97</v>
      </c>
      <c r="W501" s="120">
        <v>-46.28</v>
      </c>
      <c r="X501" s="120">
        <v>79.47</v>
      </c>
      <c r="Y501" s="120">
        <v>-19.91</v>
      </c>
      <c r="Z501" s="120">
        <v>8.91</v>
      </c>
      <c r="AA501" s="120">
        <v>-37.99</v>
      </c>
      <c r="AB501" s="120">
        <v>-55.77</v>
      </c>
      <c r="AC501" s="120">
        <v>39.75</v>
      </c>
      <c r="AD501" s="120">
        <v>3.11</v>
      </c>
      <c r="AE501" s="120">
        <v>-26.72</v>
      </c>
      <c r="AF501" s="120">
        <v>122.94</v>
      </c>
      <c r="AG501" s="120">
        <v>-38.26</v>
      </c>
      <c r="AH501" s="120">
        <v>71.37</v>
      </c>
      <c r="AI501" s="120">
        <v>-26.18</v>
      </c>
      <c r="AJ501" s="120">
        <v>-76.010000000000005</v>
      </c>
      <c r="AK501" s="120">
        <v>-71.83</v>
      </c>
      <c r="AL501" s="120">
        <v>305</v>
      </c>
      <c r="AM501" s="120">
        <v>-93.83</v>
      </c>
      <c r="AN501" s="120">
        <v>-60</v>
      </c>
      <c r="AO501" s="120">
        <v>600</v>
      </c>
      <c r="AP501" s="120">
        <v>-64.290000000000006</v>
      </c>
      <c r="AQ501" s="120">
        <v>420</v>
      </c>
      <c r="AR501" s="120">
        <v>-84.62</v>
      </c>
      <c r="AS501" s="120">
        <v>950</v>
      </c>
      <c r="AT501" s="120">
        <v>-90.48</v>
      </c>
      <c r="AU501" s="120">
        <v>0</v>
      </c>
      <c r="AV501" s="120">
        <v>350</v>
      </c>
      <c r="AW501" s="120">
        <v>144.44</v>
      </c>
      <c r="AX501" s="120">
        <v>-93.18</v>
      </c>
      <c r="AY501" s="120">
        <v>300</v>
      </c>
      <c r="AZ501" s="120">
        <v>-25</v>
      </c>
      <c r="BA501" s="120">
        <v>322.22000000000003</v>
      </c>
      <c r="BB501" s="120">
        <v>-97.37</v>
      </c>
      <c r="BC501" s="120">
        <v>-100</v>
      </c>
    </row>
    <row r="502" spans="1:55" x14ac:dyDescent="0.45">
      <c r="A502" s="261">
        <v>183</v>
      </c>
      <c r="B502" s="174" t="s">
        <v>5</v>
      </c>
      <c r="C502" s="174"/>
      <c r="D502" s="119">
        <v>-19.690000000000001</v>
      </c>
      <c r="E502" s="119">
        <v>25.5</v>
      </c>
      <c r="F502" s="119">
        <v>10.14</v>
      </c>
      <c r="G502" s="119">
        <v>0.95</v>
      </c>
      <c r="H502" s="119">
        <v>5.36</v>
      </c>
      <c r="I502" s="119">
        <v>-7.82</v>
      </c>
      <c r="J502" s="119">
        <v>-10.33</v>
      </c>
      <c r="K502" s="119">
        <v>15.42</v>
      </c>
      <c r="L502" s="119">
        <v>-16.45</v>
      </c>
      <c r="M502" s="119">
        <v>-4.91</v>
      </c>
      <c r="N502" s="119">
        <v>21.74</v>
      </c>
      <c r="O502" s="119">
        <v>-21.51</v>
      </c>
      <c r="P502" s="119">
        <v>9.23</v>
      </c>
      <c r="Q502" s="119">
        <v>11.46</v>
      </c>
      <c r="R502" s="119">
        <v>-9.5</v>
      </c>
      <c r="S502" s="119">
        <v>0.05</v>
      </c>
      <c r="T502" s="119">
        <v>2.52</v>
      </c>
      <c r="U502" s="119">
        <v>1.87</v>
      </c>
      <c r="V502" s="119">
        <v>-1.23</v>
      </c>
      <c r="W502" s="119">
        <v>-8.33</v>
      </c>
      <c r="X502" s="119">
        <v>7.14</v>
      </c>
      <c r="Y502" s="119">
        <v>-7.28</v>
      </c>
      <c r="Z502" s="119">
        <v>-5.74</v>
      </c>
      <c r="AA502" s="119">
        <v>-5.73</v>
      </c>
      <c r="AB502" s="119">
        <v>5.9</v>
      </c>
      <c r="AC502" s="119">
        <v>16.63</v>
      </c>
      <c r="AD502" s="119">
        <v>-14.68</v>
      </c>
      <c r="AE502" s="119">
        <v>8.89</v>
      </c>
      <c r="AF502" s="119">
        <v>2.1800000000000002</v>
      </c>
      <c r="AG502" s="119">
        <v>-3.26</v>
      </c>
      <c r="AH502" s="119">
        <v>7.69</v>
      </c>
      <c r="AI502" s="119">
        <v>6.67</v>
      </c>
      <c r="AJ502" s="119">
        <v>-10.1</v>
      </c>
      <c r="AK502" s="119">
        <v>13.16</v>
      </c>
      <c r="AL502" s="119">
        <v>-0.9</v>
      </c>
      <c r="AM502" s="119">
        <v>-3.82</v>
      </c>
      <c r="AN502" s="119">
        <v>3.3</v>
      </c>
      <c r="AO502" s="119">
        <v>14.04</v>
      </c>
      <c r="AP502" s="119">
        <v>-13.21</v>
      </c>
      <c r="AQ502" s="119">
        <v>6.39</v>
      </c>
      <c r="AR502" s="119">
        <v>10.63</v>
      </c>
      <c r="AS502" s="119">
        <v>-12.98</v>
      </c>
      <c r="AT502" s="119">
        <v>7.63</v>
      </c>
      <c r="AU502" s="119">
        <v>-5.66</v>
      </c>
      <c r="AV502" s="119">
        <v>-10.78</v>
      </c>
      <c r="AW502" s="119">
        <v>14.63</v>
      </c>
      <c r="AX502" s="119">
        <v>-8.07</v>
      </c>
      <c r="AY502" s="119">
        <v>-0.21</v>
      </c>
      <c r="AZ502" s="119">
        <v>8.23</v>
      </c>
      <c r="BA502" s="119">
        <v>20.100000000000001</v>
      </c>
      <c r="BB502" s="119">
        <v>-13.13</v>
      </c>
      <c r="BC502" s="119">
        <v>12.84</v>
      </c>
    </row>
    <row r="503" spans="1:55" x14ac:dyDescent="0.45">
      <c r="A503" s="260">
        <v>184</v>
      </c>
      <c r="B503" s="173" t="s">
        <v>279</v>
      </c>
      <c r="C503" s="173"/>
      <c r="D503" s="120">
        <v>-0.57999999999999996</v>
      </c>
      <c r="E503" s="120">
        <v>83.57</v>
      </c>
      <c r="F503" s="120">
        <v>-27.73</v>
      </c>
      <c r="G503" s="120">
        <v>1.1399999999999999</v>
      </c>
      <c r="H503" s="120">
        <v>-8.42</v>
      </c>
      <c r="I503" s="120">
        <v>-15.23</v>
      </c>
      <c r="J503" s="120">
        <v>-12.82</v>
      </c>
      <c r="K503" s="120">
        <v>-5.81</v>
      </c>
      <c r="L503" s="120">
        <v>3.93</v>
      </c>
      <c r="M503" s="120">
        <v>0.81</v>
      </c>
      <c r="N503" s="120">
        <v>6.98</v>
      </c>
      <c r="O503" s="120">
        <v>2.54</v>
      </c>
      <c r="P503" s="120">
        <v>21.48</v>
      </c>
      <c r="Q503" s="120">
        <v>10.41</v>
      </c>
      <c r="R503" s="120">
        <v>-16.920000000000002</v>
      </c>
      <c r="S503" s="120">
        <v>-32.92</v>
      </c>
      <c r="T503" s="120">
        <v>-20.89</v>
      </c>
      <c r="U503" s="120">
        <v>35.479999999999997</v>
      </c>
      <c r="V503" s="120">
        <v>11.99</v>
      </c>
      <c r="W503" s="120">
        <v>15.5</v>
      </c>
      <c r="X503" s="120">
        <v>-2.9</v>
      </c>
      <c r="Y503" s="120">
        <v>8.9</v>
      </c>
      <c r="Z503" s="120">
        <v>-14.52</v>
      </c>
      <c r="AA503" s="120">
        <v>-10.19</v>
      </c>
      <c r="AB503" s="120">
        <v>13.27</v>
      </c>
      <c r="AC503" s="120">
        <v>41.65</v>
      </c>
      <c r="AD503" s="120">
        <v>-31.06</v>
      </c>
      <c r="AE503" s="120">
        <v>-11.78</v>
      </c>
      <c r="AF503" s="120">
        <v>-6.64</v>
      </c>
      <c r="AG503" s="120">
        <v>-8.73</v>
      </c>
      <c r="AH503" s="120">
        <v>39.130000000000003</v>
      </c>
      <c r="AI503" s="120">
        <v>-22.95</v>
      </c>
      <c r="AJ503" s="120">
        <v>-36.07</v>
      </c>
      <c r="AK503" s="120">
        <v>37.49</v>
      </c>
      <c r="AL503" s="120">
        <v>-8.4499999999999993</v>
      </c>
      <c r="AM503" s="120">
        <v>18.8</v>
      </c>
      <c r="AN503" s="120">
        <v>-1.4</v>
      </c>
      <c r="AO503" s="120">
        <v>0.57999999999999996</v>
      </c>
      <c r="AP503" s="120">
        <v>-7.38</v>
      </c>
      <c r="AQ503" s="120">
        <v>6.85</v>
      </c>
      <c r="AR503" s="120">
        <v>28.39</v>
      </c>
      <c r="AS503" s="120">
        <v>-26.19</v>
      </c>
      <c r="AT503" s="120">
        <v>-4.7699999999999996</v>
      </c>
      <c r="AU503" s="120">
        <v>34.01</v>
      </c>
      <c r="AV503" s="120">
        <v>-10.210000000000001</v>
      </c>
      <c r="AW503" s="120">
        <v>-24.3</v>
      </c>
      <c r="AX503" s="120">
        <v>16.96</v>
      </c>
      <c r="AY503" s="120">
        <v>4.4000000000000004</v>
      </c>
      <c r="AZ503" s="120">
        <v>52.48</v>
      </c>
      <c r="BA503" s="120">
        <v>-10.26</v>
      </c>
      <c r="BB503" s="120">
        <v>-14.15</v>
      </c>
      <c r="BC503" s="120">
        <v>-22.09</v>
      </c>
    </row>
    <row r="504" spans="1:55" ht="42" x14ac:dyDescent="0.45">
      <c r="A504" s="261">
        <v>185</v>
      </c>
      <c r="B504" s="174" t="s">
        <v>280</v>
      </c>
      <c r="C504" s="174"/>
      <c r="D504" s="119">
        <v>-100</v>
      </c>
      <c r="E504" s="117"/>
      <c r="F504" s="119">
        <v>30</v>
      </c>
      <c r="G504" s="119">
        <v>-23.08</v>
      </c>
      <c r="H504" s="119">
        <v>0</v>
      </c>
      <c r="I504" s="119">
        <v>-10</v>
      </c>
      <c r="J504" s="119">
        <v>-77.78</v>
      </c>
      <c r="K504" s="119">
        <v>200</v>
      </c>
      <c r="L504" s="119">
        <v>216.67</v>
      </c>
      <c r="M504" s="119">
        <v>-63.16</v>
      </c>
      <c r="N504" s="119">
        <v>28.57</v>
      </c>
      <c r="O504" s="119">
        <v>122.22</v>
      </c>
      <c r="P504" s="119">
        <v>-15</v>
      </c>
      <c r="Q504" s="119">
        <v>17.649999999999999</v>
      </c>
      <c r="R504" s="119">
        <v>-25</v>
      </c>
      <c r="S504" s="119">
        <v>-13.33</v>
      </c>
      <c r="T504" s="119">
        <v>-76.92</v>
      </c>
      <c r="U504" s="119">
        <v>333.33</v>
      </c>
      <c r="V504" s="119">
        <v>-84.62</v>
      </c>
      <c r="W504" s="119">
        <v>850</v>
      </c>
      <c r="X504" s="119">
        <v>-5.26</v>
      </c>
      <c r="Y504" s="119">
        <v>61.11</v>
      </c>
      <c r="Z504" s="119">
        <v>-3.45</v>
      </c>
      <c r="AA504" s="119">
        <v>-46.43</v>
      </c>
      <c r="AB504" s="119">
        <v>140</v>
      </c>
      <c r="AC504" s="119">
        <v>-44.44</v>
      </c>
      <c r="AD504" s="119">
        <v>-5</v>
      </c>
      <c r="AE504" s="119">
        <v>0</v>
      </c>
      <c r="AF504" s="119">
        <v>-47.37</v>
      </c>
      <c r="AG504" s="119">
        <v>-50</v>
      </c>
      <c r="AH504" s="119">
        <v>240</v>
      </c>
      <c r="AI504" s="119">
        <v>-41.18</v>
      </c>
      <c r="AJ504" s="119">
        <v>60</v>
      </c>
      <c r="AK504" s="119">
        <v>93.75</v>
      </c>
      <c r="AL504" s="119">
        <v>-29.03</v>
      </c>
      <c r="AM504" s="119">
        <v>-36.36</v>
      </c>
      <c r="AN504" s="119">
        <v>57.14</v>
      </c>
      <c r="AO504" s="119">
        <v>-18.18</v>
      </c>
      <c r="AP504" s="119">
        <v>-22.22</v>
      </c>
      <c r="AQ504" s="119">
        <v>35.71</v>
      </c>
      <c r="AR504" s="119">
        <v>21.05</v>
      </c>
      <c r="AS504" s="119">
        <v>-21.74</v>
      </c>
      <c r="AT504" s="119">
        <v>483.33</v>
      </c>
      <c r="AU504" s="119">
        <v>-56.19</v>
      </c>
      <c r="AV504" s="119">
        <v>-32.61</v>
      </c>
      <c r="AW504" s="119">
        <v>-87.1</v>
      </c>
      <c r="AX504" s="119">
        <v>675</v>
      </c>
      <c r="AY504" s="119">
        <v>-58.06</v>
      </c>
      <c r="AZ504" s="119">
        <v>53.85</v>
      </c>
      <c r="BA504" s="119">
        <v>5</v>
      </c>
      <c r="BB504" s="119">
        <v>-61.9</v>
      </c>
      <c r="BC504" s="119">
        <v>287.5</v>
      </c>
    </row>
    <row r="505" spans="1:55" ht="29.25" x14ac:dyDescent="0.45">
      <c r="A505" s="260">
        <v>186</v>
      </c>
      <c r="B505" s="173" t="s">
        <v>61</v>
      </c>
      <c r="C505" s="173"/>
      <c r="D505" s="120">
        <v>647.20000000000005</v>
      </c>
      <c r="E505" s="120">
        <v>-37.79</v>
      </c>
      <c r="F505" s="120">
        <v>-40.450000000000003</v>
      </c>
      <c r="G505" s="120">
        <v>-27.17</v>
      </c>
      <c r="H505" s="120">
        <v>39.29</v>
      </c>
      <c r="I505" s="120">
        <v>67.81</v>
      </c>
      <c r="J505" s="120">
        <v>51.95</v>
      </c>
      <c r="K505" s="120">
        <v>-27.49</v>
      </c>
      <c r="L505" s="120">
        <v>-34.82</v>
      </c>
      <c r="M505" s="120">
        <v>-30.73</v>
      </c>
      <c r="N505" s="120">
        <v>35.15</v>
      </c>
      <c r="O505" s="120">
        <v>12.37</v>
      </c>
      <c r="P505" s="120">
        <v>-24.94</v>
      </c>
      <c r="Q505" s="120">
        <v>-12.28</v>
      </c>
      <c r="R505" s="120">
        <v>21.84</v>
      </c>
      <c r="S505" s="120">
        <v>-69.75</v>
      </c>
      <c r="T505" s="120">
        <v>102.78</v>
      </c>
      <c r="U505" s="120">
        <v>93.15</v>
      </c>
      <c r="V505" s="120">
        <v>-16.78</v>
      </c>
      <c r="W505" s="120">
        <v>-34.659999999999997</v>
      </c>
      <c r="X505" s="120">
        <v>90</v>
      </c>
      <c r="Y505" s="120">
        <v>-42.79</v>
      </c>
      <c r="Z505" s="120">
        <v>-28.4</v>
      </c>
      <c r="AA505" s="120">
        <v>-64.8</v>
      </c>
      <c r="AB505" s="120">
        <v>246.03</v>
      </c>
      <c r="AC505" s="120">
        <v>-29.36</v>
      </c>
      <c r="AD505" s="120">
        <v>79.87</v>
      </c>
      <c r="AE505" s="120">
        <v>-14.44</v>
      </c>
      <c r="AF505" s="120">
        <v>21.1</v>
      </c>
      <c r="AG505" s="120">
        <v>17.77</v>
      </c>
      <c r="AH505" s="120">
        <v>-5.92</v>
      </c>
      <c r="AI505" s="120">
        <v>98.11</v>
      </c>
      <c r="AJ505" s="120">
        <v>-17.940000000000001</v>
      </c>
      <c r="AK505" s="120">
        <v>-77.95</v>
      </c>
      <c r="AL505" s="120">
        <v>455.26</v>
      </c>
      <c r="AM505" s="120">
        <v>-7.58</v>
      </c>
      <c r="AN505" s="120">
        <v>-66.319999999999993</v>
      </c>
      <c r="AO505" s="120">
        <v>29.44</v>
      </c>
      <c r="AP505" s="120">
        <v>53.33</v>
      </c>
      <c r="AQ505" s="120">
        <v>44.25</v>
      </c>
      <c r="AR505" s="120">
        <v>-27.48</v>
      </c>
      <c r="AS505" s="120">
        <v>53.79</v>
      </c>
      <c r="AT505" s="120">
        <v>-39.75</v>
      </c>
      <c r="AU505" s="120">
        <v>7.65</v>
      </c>
      <c r="AV505" s="120">
        <v>33.58</v>
      </c>
      <c r="AW505" s="120">
        <v>-52.84</v>
      </c>
      <c r="AX505" s="120">
        <v>50.97</v>
      </c>
      <c r="AY505" s="120">
        <v>30.93</v>
      </c>
      <c r="AZ505" s="120">
        <v>-7.68</v>
      </c>
      <c r="BA505" s="120">
        <v>45.42</v>
      </c>
      <c r="BB505" s="120">
        <v>-58.8</v>
      </c>
      <c r="BC505" s="120">
        <v>-25.98</v>
      </c>
    </row>
    <row r="506" spans="1:55" x14ac:dyDescent="0.45">
      <c r="A506" s="261">
        <v>187</v>
      </c>
      <c r="B506" s="174" t="s">
        <v>59</v>
      </c>
      <c r="C506" s="174"/>
      <c r="D506" s="119">
        <v>-6.44</v>
      </c>
      <c r="E506" s="119">
        <v>7.73</v>
      </c>
      <c r="F506" s="119">
        <v>-6.74</v>
      </c>
      <c r="G506" s="119">
        <v>10.3</v>
      </c>
      <c r="H506" s="119">
        <v>-5.41</v>
      </c>
      <c r="I506" s="119">
        <v>-2.16</v>
      </c>
      <c r="J506" s="119">
        <v>-11.77</v>
      </c>
      <c r="K506" s="119">
        <v>9.34</v>
      </c>
      <c r="L506" s="119">
        <v>7.1</v>
      </c>
      <c r="M506" s="119">
        <v>-2.81</v>
      </c>
      <c r="N506" s="119">
        <v>12.66</v>
      </c>
      <c r="O506" s="119">
        <v>-10.24</v>
      </c>
      <c r="P506" s="119">
        <v>-7.83</v>
      </c>
      <c r="Q506" s="119">
        <v>23.12</v>
      </c>
      <c r="R506" s="119">
        <v>-15.68</v>
      </c>
      <c r="S506" s="119">
        <v>26.62</v>
      </c>
      <c r="T506" s="119">
        <v>-17.489999999999998</v>
      </c>
      <c r="U506" s="119">
        <v>3.07</v>
      </c>
      <c r="V506" s="119">
        <v>-4.41</v>
      </c>
      <c r="W506" s="119">
        <v>1.32</v>
      </c>
      <c r="X506" s="119">
        <v>-1.78</v>
      </c>
      <c r="Y506" s="119">
        <v>15.31</v>
      </c>
      <c r="Z506" s="119">
        <v>9.67</v>
      </c>
      <c r="AA506" s="119">
        <v>-15.4</v>
      </c>
      <c r="AB506" s="119">
        <v>-13.47</v>
      </c>
      <c r="AC506" s="119">
        <v>19.57</v>
      </c>
      <c r="AD506" s="119">
        <v>-13.01</v>
      </c>
      <c r="AE506" s="119">
        <v>14.65</v>
      </c>
      <c r="AF506" s="119">
        <v>-12.15</v>
      </c>
      <c r="AG506" s="119">
        <v>-8.59</v>
      </c>
      <c r="AH506" s="119">
        <v>8.11</v>
      </c>
      <c r="AI506" s="119">
        <v>-7.83</v>
      </c>
      <c r="AJ506" s="119">
        <v>11.7</v>
      </c>
      <c r="AK506" s="119">
        <v>9.18</v>
      </c>
      <c r="AL506" s="119">
        <v>9.35</v>
      </c>
      <c r="AM506" s="119">
        <v>-20.54</v>
      </c>
      <c r="AN506" s="119">
        <v>3.64</v>
      </c>
      <c r="AO506" s="119">
        <v>12.45</v>
      </c>
      <c r="AP506" s="119">
        <v>-17.63</v>
      </c>
      <c r="AQ506" s="119">
        <v>17.39</v>
      </c>
      <c r="AR506" s="119">
        <v>-9.6</v>
      </c>
      <c r="AS506" s="119">
        <v>-9.17</v>
      </c>
      <c r="AT506" s="119">
        <v>11.55</v>
      </c>
      <c r="AU506" s="119">
        <v>-2.81</v>
      </c>
      <c r="AV506" s="119">
        <v>1.89</v>
      </c>
      <c r="AW506" s="119">
        <v>20.71</v>
      </c>
      <c r="AX506" s="119">
        <v>2.66</v>
      </c>
      <c r="AY506" s="119">
        <v>-7.45</v>
      </c>
      <c r="AZ506" s="119">
        <v>-5.19</v>
      </c>
      <c r="BA506" s="119">
        <v>17.78</v>
      </c>
      <c r="BB506" s="119">
        <v>-20.41</v>
      </c>
      <c r="BC506" s="119">
        <v>23.71</v>
      </c>
    </row>
    <row r="507" spans="1:55" ht="29.25" x14ac:dyDescent="0.45">
      <c r="A507" s="260">
        <v>188</v>
      </c>
      <c r="B507" s="173" t="s">
        <v>281</v>
      </c>
      <c r="C507" s="173"/>
      <c r="D507" s="120">
        <v>18.2</v>
      </c>
      <c r="E507" s="120">
        <v>20.190000000000001</v>
      </c>
      <c r="F507" s="120">
        <v>-30.79</v>
      </c>
      <c r="G507" s="120">
        <v>11.53</v>
      </c>
      <c r="H507" s="120">
        <v>-11.37</v>
      </c>
      <c r="I507" s="120">
        <v>3.93</v>
      </c>
      <c r="J507" s="120">
        <v>1.48</v>
      </c>
      <c r="K507" s="120">
        <v>9.3699999999999992</v>
      </c>
      <c r="L507" s="120">
        <v>-20.6</v>
      </c>
      <c r="M507" s="120">
        <v>-7.04</v>
      </c>
      <c r="N507" s="120">
        <v>25.67</v>
      </c>
      <c r="O507" s="120">
        <v>-14.63</v>
      </c>
      <c r="P507" s="120">
        <v>33.74</v>
      </c>
      <c r="Q507" s="120">
        <v>15.63</v>
      </c>
      <c r="R507" s="120">
        <v>-17.21</v>
      </c>
      <c r="S507" s="120">
        <v>5.83</v>
      </c>
      <c r="T507" s="120">
        <v>-4.66</v>
      </c>
      <c r="U507" s="120">
        <v>-12.96</v>
      </c>
      <c r="V507" s="120">
        <v>-16.739999999999998</v>
      </c>
      <c r="W507" s="120">
        <v>48.38</v>
      </c>
      <c r="X507" s="120">
        <v>4.0199999999999996</v>
      </c>
      <c r="Y507" s="120">
        <v>0.79</v>
      </c>
      <c r="Z507" s="120">
        <v>-13.75</v>
      </c>
      <c r="AA507" s="120">
        <v>-25.15</v>
      </c>
      <c r="AB507" s="120">
        <v>45.89</v>
      </c>
      <c r="AC507" s="120">
        <v>-4.9000000000000004</v>
      </c>
      <c r="AD507" s="120">
        <v>-13.19</v>
      </c>
      <c r="AE507" s="120">
        <v>-14.3</v>
      </c>
      <c r="AF507" s="120">
        <v>-4.57</v>
      </c>
      <c r="AG507" s="120">
        <v>-1.31</v>
      </c>
      <c r="AH507" s="120">
        <v>-15.44</v>
      </c>
      <c r="AI507" s="120">
        <v>8.17</v>
      </c>
      <c r="AJ507" s="120">
        <v>-16.64</v>
      </c>
      <c r="AK507" s="120">
        <v>12.05</v>
      </c>
      <c r="AL507" s="120">
        <v>20.14</v>
      </c>
      <c r="AM507" s="120">
        <v>11.1</v>
      </c>
      <c r="AN507" s="120">
        <v>21.6</v>
      </c>
      <c r="AO507" s="120">
        <v>-29.06</v>
      </c>
      <c r="AP507" s="120">
        <v>-2.2400000000000002</v>
      </c>
      <c r="AQ507" s="120">
        <v>13.46</v>
      </c>
      <c r="AR507" s="120">
        <v>5.59</v>
      </c>
      <c r="AS507" s="120">
        <v>-13.47</v>
      </c>
      <c r="AT507" s="120">
        <v>-1.33</v>
      </c>
      <c r="AU507" s="120">
        <v>-33.33</v>
      </c>
      <c r="AV507" s="120">
        <v>88.9</v>
      </c>
      <c r="AW507" s="120">
        <v>-32.46</v>
      </c>
      <c r="AX507" s="120">
        <v>17.57</v>
      </c>
      <c r="AY507" s="120">
        <v>0.67</v>
      </c>
      <c r="AZ507" s="120">
        <v>-3.71</v>
      </c>
      <c r="BA507" s="120">
        <v>20.43</v>
      </c>
      <c r="BB507" s="120">
        <v>-8.26</v>
      </c>
      <c r="BC507" s="120">
        <v>4.1900000000000004</v>
      </c>
    </row>
    <row r="508" spans="1:55" ht="29.25" x14ac:dyDescent="0.45">
      <c r="A508" s="261">
        <v>189</v>
      </c>
      <c r="B508" s="174" t="s">
        <v>282</v>
      </c>
      <c r="C508" s="174"/>
      <c r="D508" s="119">
        <v>-15.38</v>
      </c>
      <c r="E508" s="119">
        <v>100</v>
      </c>
      <c r="F508" s="119">
        <v>11.36</v>
      </c>
      <c r="G508" s="119">
        <v>0</v>
      </c>
      <c r="H508" s="119">
        <v>-30.61</v>
      </c>
      <c r="I508" s="119">
        <v>102.94</v>
      </c>
      <c r="J508" s="119">
        <v>-63.77</v>
      </c>
      <c r="K508" s="119">
        <v>16</v>
      </c>
      <c r="L508" s="119">
        <v>17.239999999999998</v>
      </c>
      <c r="M508" s="119">
        <v>-61.76</v>
      </c>
      <c r="N508" s="119">
        <v>53.85</v>
      </c>
      <c r="O508" s="119">
        <v>80</v>
      </c>
      <c r="P508" s="119">
        <v>44.44</v>
      </c>
      <c r="Q508" s="119">
        <v>-3.85</v>
      </c>
      <c r="R508" s="119">
        <v>14</v>
      </c>
      <c r="S508" s="119">
        <v>-40.35</v>
      </c>
      <c r="T508" s="119">
        <v>29.41</v>
      </c>
      <c r="U508" s="119">
        <v>38.64</v>
      </c>
      <c r="V508" s="119">
        <v>-11.48</v>
      </c>
      <c r="W508" s="119">
        <v>-16.670000000000002</v>
      </c>
      <c r="X508" s="119">
        <v>-26.67</v>
      </c>
      <c r="Y508" s="119">
        <v>51.52</v>
      </c>
      <c r="Z508" s="119">
        <v>-30</v>
      </c>
      <c r="AA508" s="119">
        <v>22.86</v>
      </c>
      <c r="AB508" s="119">
        <v>18.600000000000001</v>
      </c>
      <c r="AC508" s="119">
        <v>27.45</v>
      </c>
      <c r="AD508" s="119">
        <v>-26.15</v>
      </c>
      <c r="AE508" s="119">
        <v>-37.5</v>
      </c>
      <c r="AF508" s="119">
        <v>190</v>
      </c>
      <c r="AG508" s="119">
        <v>-52.87</v>
      </c>
      <c r="AH508" s="119">
        <v>58.54</v>
      </c>
      <c r="AI508" s="119">
        <v>-66.150000000000006</v>
      </c>
      <c r="AJ508" s="119">
        <v>95.45</v>
      </c>
      <c r="AK508" s="119">
        <v>-11.63</v>
      </c>
      <c r="AL508" s="119">
        <v>31.58</v>
      </c>
      <c r="AM508" s="119">
        <v>-6</v>
      </c>
      <c r="AN508" s="119">
        <v>-17.02</v>
      </c>
      <c r="AO508" s="119">
        <v>117.95</v>
      </c>
      <c r="AP508" s="119">
        <v>-41.18</v>
      </c>
      <c r="AQ508" s="119">
        <v>18</v>
      </c>
      <c r="AR508" s="119">
        <v>38.979999999999997</v>
      </c>
      <c r="AS508" s="119">
        <v>-13.41</v>
      </c>
      <c r="AT508" s="119">
        <v>-4.2300000000000004</v>
      </c>
      <c r="AU508" s="119">
        <v>22.06</v>
      </c>
      <c r="AV508" s="119">
        <v>2.41</v>
      </c>
      <c r="AW508" s="119">
        <v>-3.53</v>
      </c>
      <c r="AX508" s="119">
        <v>-45.12</v>
      </c>
      <c r="AY508" s="119">
        <v>55.56</v>
      </c>
      <c r="AZ508" s="119">
        <v>-47.14</v>
      </c>
      <c r="BA508" s="119">
        <v>45.95</v>
      </c>
      <c r="BB508" s="119">
        <v>5.56</v>
      </c>
      <c r="BC508" s="119">
        <v>75.44</v>
      </c>
    </row>
    <row r="509" spans="1:55" ht="42" x14ac:dyDescent="0.45">
      <c r="A509" s="260">
        <v>190</v>
      </c>
      <c r="B509" s="173" t="s">
        <v>53</v>
      </c>
      <c r="C509" s="173"/>
      <c r="D509" s="120">
        <v>-23.69</v>
      </c>
      <c r="E509" s="120">
        <v>8.98</v>
      </c>
      <c r="F509" s="120">
        <v>-14.01</v>
      </c>
      <c r="G509" s="120">
        <v>54.21</v>
      </c>
      <c r="H509" s="120">
        <v>-7.67</v>
      </c>
      <c r="I509" s="120">
        <v>-16.68</v>
      </c>
      <c r="J509" s="120">
        <v>32.229999999999997</v>
      </c>
      <c r="K509" s="120">
        <v>6.38</v>
      </c>
      <c r="L509" s="120">
        <v>5.42</v>
      </c>
      <c r="M509" s="120">
        <v>2.2400000000000002</v>
      </c>
      <c r="N509" s="120">
        <v>-16.100000000000001</v>
      </c>
      <c r="O509" s="120">
        <v>22.44</v>
      </c>
      <c r="P509" s="120">
        <v>-26.34</v>
      </c>
      <c r="Q509" s="120">
        <v>21.44</v>
      </c>
      <c r="R509" s="120">
        <v>-38.020000000000003</v>
      </c>
      <c r="S509" s="120">
        <v>18.09</v>
      </c>
      <c r="T509" s="120">
        <v>19.809999999999999</v>
      </c>
      <c r="U509" s="120">
        <v>-9.77</v>
      </c>
      <c r="V509" s="120">
        <v>18.649999999999999</v>
      </c>
      <c r="W509" s="120">
        <v>-32.119999999999997</v>
      </c>
      <c r="X509" s="120">
        <v>7.68</v>
      </c>
      <c r="Y509" s="120">
        <v>9.48</v>
      </c>
      <c r="Z509" s="120">
        <v>-26.59</v>
      </c>
      <c r="AA509" s="120">
        <v>-2.69</v>
      </c>
      <c r="AB509" s="120">
        <v>-3.12</v>
      </c>
      <c r="AC509" s="120">
        <v>-6.57</v>
      </c>
      <c r="AD509" s="120">
        <v>-31.43</v>
      </c>
      <c r="AE509" s="120">
        <v>93.04</v>
      </c>
      <c r="AF509" s="120">
        <v>81.56</v>
      </c>
      <c r="AG509" s="120">
        <v>-19.43</v>
      </c>
      <c r="AH509" s="120">
        <v>17.190000000000001</v>
      </c>
      <c r="AI509" s="120">
        <v>9.82</v>
      </c>
      <c r="AJ509" s="120">
        <v>-10.7</v>
      </c>
      <c r="AK509" s="120">
        <v>-22.59</v>
      </c>
      <c r="AL509" s="120">
        <v>2.85</v>
      </c>
      <c r="AM509" s="120">
        <v>-28.29</v>
      </c>
      <c r="AN509" s="120">
        <v>9.7100000000000009</v>
      </c>
      <c r="AO509" s="120">
        <v>5.8</v>
      </c>
      <c r="AP509" s="120">
        <v>-15.2</v>
      </c>
      <c r="AQ509" s="120">
        <v>-4.88</v>
      </c>
      <c r="AR509" s="120">
        <v>49.05</v>
      </c>
      <c r="AS509" s="120">
        <v>-17.2</v>
      </c>
      <c r="AT509" s="120">
        <v>7.32</v>
      </c>
      <c r="AU509" s="120">
        <v>-2.36</v>
      </c>
      <c r="AV509" s="120">
        <v>10.09</v>
      </c>
      <c r="AW509" s="120">
        <v>36.020000000000003</v>
      </c>
      <c r="AX509" s="120">
        <v>-15.89</v>
      </c>
      <c r="AY509" s="120">
        <v>11.57</v>
      </c>
      <c r="AZ509" s="120">
        <v>-15.64</v>
      </c>
      <c r="BA509" s="120">
        <v>-13.24</v>
      </c>
      <c r="BB509" s="120">
        <v>-1.68</v>
      </c>
      <c r="BC509" s="120">
        <v>17.05</v>
      </c>
    </row>
    <row r="510" spans="1:55" x14ac:dyDescent="0.45">
      <c r="A510" s="261">
        <v>191</v>
      </c>
      <c r="B510" s="174" t="s">
        <v>283</v>
      </c>
      <c r="C510" s="174"/>
      <c r="D510" s="119">
        <v>-10.87</v>
      </c>
      <c r="E510" s="119">
        <v>15.78</v>
      </c>
      <c r="F510" s="119">
        <v>-5.9</v>
      </c>
      <c r="G510" s="119">
        <v>42.05</v>
      </c>
      <c r="H510" s="119">
        <v>-15.1</v>
      </c>
      <c r="I510" s="119">
        <v>-8.27</v>
      </c>
      <c r="J510" s="119">
        <v>-1.47</v>
      </c>
      <c r="K510" s="119">
        <v>18.149999999999999</v>
      </c>
      <c r="L510" s="119">
        <v>-6.09</v>
      </c>
      <c r="M510" s="119">
        <v>-5.5</v>
      </c>
      <c r="N510" s="119">
        <v>49.38</v>
      </c>
      <c r="O510" s="119">
        <v>-29.4</v>
      </c>
      <c r="P510" s="119">
        <v>-8.9499999999999993</v>
      </c>
      <c r="Q510" s="119">
        <v>12.8</v>
      </c>
      <c r="R510" s="119">
        <v>-17.12</v>
      </c>
      <c r="S510" s="119">
        <v>-0.55000000000000004</v>
      </c>
      <c r="T510" s="119">
        <v>1.41</v>
      </c>
      <c r="U510" s="119">
        <v>10.18</v>
      </c>
      <c r="V510" s="119">
        <v>15.65</v>
      </c>
      <c r="W510" s="119">
        <v>-6.14</v>
      </c>
      <c r="X510" s="119">
        <v>-3.55</v>
      </c>
      <c r="Y510" s="119">
        <v>-6.8</v>
      </c>
      <c r="Z510" s="119">
        <v>-11.39</v>
      </c>
      <c r="AA510" s="119">
        <v>3.63</v>
      </c>
      <c r="AB510" s="119">
        <v>16.82</v>
      </c>
      <c r="AC510" s="119">
        <v>-6.46</v>
      </c>
      <c r="AD510" s="119">
        <v>-20.7</v>
      </c>
      <c r="AE510" s="119">
        <v>11.26</v>
      </c>
      <c r="AF510" s="119">
        <v>12.03</v>
      </c>
      <c r="AG510" s="119">
        <v>-2.1</v>
      </c>
      <c r="AH510" s="119">
        <v>21.83</v>
      </c>
      <c r="AI510" s="119">
        <v>-0.41</v>
      </c>
      <c r="AJ510" s="119">
        <v>-1.03</v>
      </c>
      <c r="AK510" s="119">
        <v>-9.86</v>
      </c>
      <c r="AL510" s="119">
        <v>-9.14</v>
      </c>
      <c r="AM510" s="119">
        <v>-2.89</v>
      </c>
      <c r="AN510" s="119">
        <v>15.2</v>
      </c>
      <c r="AO510" s="119">
        <v>6.12</v>
      </c>
      <c r="AP510" s="119">
        <v>-19.54</v>
      </c>
      <c r="AQ510" s="119">
        <v>27.29</v>
      </c>
      <c r="AR510" s="119">
        <v>-17.87</v>
      </c>
      <c r="AS510" s="119">
        <v>22.17</v>
      </c>
      <c r="AT510" s="119">
        <v>-6.87</v>
      </c>
      <c r="AU510" s="119">
        <v>-3.09</v>
      </c>
      <c r="AV510" s="119">
        <v>1.82</v>
      </c>
      <c r="AW510" s="119">
        <v>-6.48</v>
      </c>
      <c r="AX510" s="119">
        <v>-5.63</v>
      </c>
      <c r="AY510" s="119">
        <v>20.94</v>
      </c>
      <c r="AZ510" s="119">
        <v>5.43</v>
      </c>
      <c r="BA510" s="119">
        <v>9.08</v>
      </c>
      <c r="BB510" s="119">
        <v>-24.56</v>
      </c>
      <c r="BC510" s="119">
        <v>-3.1</v>
      </c>
    </row>
    <row r="511" spans="1:55" x14ac:dyDescent="0.45">
      <c r="A511" s="260">
        <v>192</v>
      </c>
      <c r="B511" s="173" t="s">
        <v>284</v>
      </c>
      <c r="C511" s="173"/>
      <c r="D511" s="120">
        <v>-23.68</v>
      </c>
      <c r="E511" s="120">
        <v>72.41</v>
      </c>
      <c r="F511" s="120">
        <v>80</v>
      </c>
      <c r="G511" s="120">
        <v>-64.44</v>
      </c>
      <c r="H511" s="120">
        <v>84.38</v>
      </c>
      <c r="I511" s="120">
        <v>11.86</v>
      </c>
      <c r="J511" s="120">
        <v>-66.67</v>
      </c>
      <c r="K511" s="120">
        <v>90.91</v>
      </c>
      <c r="L511" s="120">
        <v>40.479999999999997</v>
      </c>
      <c r="M511" s="120">
        <v>-23.73</v>
      </c>
      <c r="N511" s="120">
        <v>131.11000000000001</v>
      </c>
      <c r="O511" s="120">
        <v>-54.81</v>
      </c>
      <c r="P511" s="120">
        <v>57.45</v>
      </c>
      <c r="Q511" s="120">
        <v>-41.89</v>
      </c>
      <c r="R511" s="120">
        <v>137.21</v>
      </c>
      <c r="S511" s="120">
        <v>-28.43</v>
      </c>
      <c r="T511" s="120">
        <v>-12.33</v>
      </c>
      <c r="U511" s="120">
        <v>-6.25</v>
      </c>
      <c r="V511" s="120">
        <v>73.33</v>
      </c>
      <c r="W511" s="120">
        <v>-43.27</v>
      </c>
      <c r="X511" s="120">
        <v>-20.34</v>
      </c>
      <c r="Y511" s="120">
        <v>34.04</v>
      </c>
      <c r="Z511" s="120">
        <v>-88.89</v>
      </c>
      <c r="AA511" s="120">
        <v>185.71</v>
      </c>
      <c r="AB511" s="120">
        <v>65</v>
      </c>
      <c r="AC511" s="120">
        <v>63.64</v>
      </c>
      <c r="AD511" s="120">
        <v>-61.11</v>
      </c>
      <c r="AE511" s="120">
        <v>52.38</v>
      </c>
      <c r="AF511" s="120">
        <v>-12.5</v>
      </c>
      <c r="AG511" s="120">
        <v>-35.71</v>
      </c>
      <c r="AH511" s="120">
        <v>-66.67</v>
      </c>
      <c r="AI511" s="120">
        <v>116.67</v>
      </c>
      <c r="AJ511" s="120">
        <v>23.08</v>
      </c>
      <c r="AK511" s="120">
        <v>406.25</v>
      </c>
      <c r="AL511" s="120">
        <v>-83.95</v>
      </c>
      <c r="AM511" s="120">
        <v>176.92</v>
      </c>
      <c r="AN511" s="120">
        <v>19.440000000000001</v>
      </c>
      <c r="AO511" s="120">
        <v>-58.14</v>
      </c>
      <c r="AP511" s="120">
        <v>272.22000000000003</v>
      </c>
      <c r="AQ511" s="120">
        <v>-5.97</v>
      </c>
      <c r="AR511" s="120">
        <v>-26.98</v>
      </c>
      <c r="AS511" s="120">
        <v>-17.39</v>
      </c>
      <c r="AT511" s="120">
        <v>7.89</v>
      </c>
      <c r="AU511" s="120">
        <v>-60.98</v>
      </c>
      <c r="AV511" s="120">
        <v>-37.5</v>
      </c>
      <c r="AW511" s="120">
        <v>310</v>
      </c>
      <c r="AX511" s="120">
        <v>-41.46</v>
      </c>
      <c r="AY511" s="120">
        <v>79.17</v>
      </c>
      <c r="AZ511" s="120">
        <v>4.6500000000000004</v>
      </c>
      <c r="BA511" s="120">
        <v>2.2200000000000002</v>
      </c>
      <c r="BB511" s="120">
        <v>-26.09</v>
      </c>
      <c r="BC511" s="120">
        <v>61.76</v>
      </c>
    </row>
    <row r="512" spans="1:55" x14ac:dyDescent="0.45">
      <c r="A512" s="261">
        <v>193</v>
      </c>
      <c r="B512" s="174" t="s">
        <v>285</v>
      </c>
      <c r="C512" s="174"/>
      <c r="D512" s="119">
        <v>-37.5</v>
      </c>
      <c r="E512" s="119">
        <v>-80</v>
      </c>
      <c r="F512" s="119">
        <v>450</v>
      </c>
      <c r="G512" s="119">
        <v>27.27</v>
      </c>
      <c r="H512" s="119">
        <v>0</v>
      </c>
      <c r="I512" s="119">
        <v>28.57</v>
      </c>
      <c r="J512" s="119">
        <v>-55.56</v>
      </c>
      <c r="K512" s="119">
        <v>-50</v>
      </c>
      <c r="L512" s="119">
        <v>325</v>
      </c>
      <c r="M512" s="119">
        <v>-70.59</v>
      </c>
      <c r="N512" s="119">
        <v>80</v>
      </c>
      <c r="O512" s="119">
        <v>-11.11</v>
      </c>
      <c r="P512" s="119">
        <v>-100</v>
      </c>
      <c r="Q512" s="117"/>
      <c r="R512" s="119">
        <v>-100</v>
      </c>
      <c r="S512" s="117"/>
      <c r="T512" s="119">
        <v>-100</v>
      </c>
      <c r="U512" s="117"/>
      <c r="V512" s="117"/>
      <c r="W512" s="117"/>
      <c r="X512" s="119">
        <v>-100</v>
      </c>
      <c r="Y512" s="117"/>
      <c r="Z512" s="119">
        <v>-100</v>
      </c>
      <c r="AA512" s="117"/>
      <c r="AB512" s="117"/>
      <c r="AC512" s="119">
        <v>-75</v>
      </c>
      <c r="AD512" s="119">
        <v>100</v>
      </c>
      <c r="AE512" s="119">
        <v>-100</v>
      </c>
      <c r="AF512" s="117"/>
      <c r="AG512" s="117"/>
      <c r="AH512" s="117"/>
      <c r="AI512" s="117"/>
      <c r="AJ512" s="119">
        <v>-100</v>
      </c>
      <c r="AK512" s="117"/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  <c r="AZ512" s="117"/>
      <c r="BA512" s="119">
        <v>-100</v>
      </c>
      <c r="BB512" s="117"/>
      <c r="BC512" s="119">
        <v>-100</v>
      </c>
    </row>
    <row r="513" spans="1:55" x14ac:dyDescent="0.45">
      <c r="A513" s="260">
        <v>194</v>
      </c>
      <c r="B513" s="173" t="s">
        <v>63</v>
      </c>
      <c r="C513" s="173"/>
      <c r="D513" s="120">
        <v>-12.33</v>
      </c>
      <c r="E513" s="120">
        <v>-6.25</v>
      </c>
      <c r="F513" s="120">
        <v>-56.11</v>
      </c>
      <c r="G513" s="120">
        <v>123.21</v>
      </c>
      <c r="H513" s="120">
        <v>22.5</v>
      </c>
      <c r="I513" s="120">
        <v>3.55</v>
      </c>
      <c r="J513" s="120">
        <v>-25.04</v>
      </c>
      <c r="K513" s="120">
        <v>-38.770000000000003</v>
      </c>
      <c r="L513" s="120">
        <v>25.32</v>
      </c>
      <c r="M513" s="120">
        <v>-52.59</v>
      </c>
      <c r="N513" s="120">
        <v>13.66</v>
      </c>
      <c r="O513" s="120">
        <v>12.98</v>
      </c>
      <c r="P513" s="120">
        <v>-28.09</v>
      </c>
      <c r="Q513" s="120">
        <v>-15.98</v>
      </c>
      <c r="R513" s="120">
        <v>59.86</v>
      </c>
      <c r="S513" s="120">
        <v>17.62</v>
      </c>
      <c r="T513" s="120">
        <v>-17.98</v>
      </c>
      <c r="U513" s="120">
        <v>3.2</v>
      </c>
      <c r="V513" s="120">
        <v>-34.07</v>
      </c>
      <c r="W513" s="120">
        <v>77.180000000000007</v>
      </c>
      <c r="X513" s="120">
        <v>-24.62</v>
      </c>
      <c r="Y513" s="120">
        <v>10.050000000000001</v>
      </c>
      <c r="Z513" s="120">
        <v>4.1100000000000003</v>
      </c>
      <c r="AA513" s="120">
        <v>1.75</v>
      </c>
      <c r="AB513" s="120">
        <v>13.79</v>
      </c>
      <c r="AC513" s="120">
        <v>-10.23</v>
      </c>
      <c r="AD513" s="120">
        <v>-26.16</v>
      </c>
      <c r="AE513" s="120">
        <v>5.14</v>
      </c>
      <c r="AF513" s="120">
        <v>48.37</v>
      </c>
      <c r="AG513" s="120">
        <v>-29.67</v>
      </c>
      <c r="AH513" s="120">
        <v>-0.52</v>
      </c>
      <c r="AI513" s="120">
        <v>-6.28</v>
      </c>
      <c r="AJ513" s="120">
        <v>-41.34</v>
      </c>
      <c r="AK513" s="120">
        <v>11.43</v>
      </c>
      <c r="AL513" s="120">
        <v>80.34</v>
      </c>
      <c r="AM513" s="120">
        <v>-46.92</v>
      </c>
      <c r="AN513" s="120">
        <v>64.290000000000006</v>
      </c>
      <c r="AO513" s="120">
        <v>34.78</v>
      </c>
      <c r="AP513" s="120">
        <v>-41.13</v>
      </c>
      <c r="AQ513" s="120">
        <v>49.32</v>
      </c>
      <c r="AR513" s="120">
        <v>8.26</v>
      </c>
      <c r="AS513" s="120">
        <v>-16.100000000000001</v>
      </c>
      <c r="AT513" s="120">
        <v>-3.03</v>
      </c>
      <c r="AU513" s="120">
        <v>5.21</v>
      </c>
      <c r="AV513" s="120">
        <v>26.24</v>
      </c>
      <c r="AW513" s="120">
        <v>-10.199999999999999</v>
      </c>
      <c r="AX513" s="120">
        <v>-26.64</v>
      </c>
      <c r="AY513" s="120">
        <v>8.33</v>
      </c>
      <c r="AZ513" s="120">
        <v>38.46</v>
      </c>
      <c r="BA513" s="120">
        <v>15.87</v>
      </c>
      <c r="BB513" s="120">
        <v>-10.27</v>
      </c>
      <c r="BC513" s="120">
        <v>-17.559999999999999</v>
      </c>
    </row>
    <row r="514" spans="1:55" ht="29.25" x14ac:dyDescent="0.45">
      <c r="A514" s="261">
        <v>195</v>
      </c>
      <c r="B514" s="174" t="s">
        <v>286</v>
      </c>
      <c r="C514" s="174"/>
      <c r="D514" s="119">
        <v>-58.04</v>
      </c>
      <c r="E514" s="119">
        <v>19.149999999999999</v>
      </c>
      <c r="F514" s="119">
        <v>-16.07</v>
      </c>
      <c r="G514" s="119">
        <v>95.74</v>
      </c>
      <c r="H514" s="119">
        <v>-79.349999999999994</v>
      </c>
      <c r="I514" s="119">
        <v>442.11</v>
      </c>
      <c r="J514" s="119">
        <v>-48.54</v>
      </c>
      <c r="K514" s="119">
        <v>-5.66</v>
      </c>
      <c r="L514" s="119">
        <v>-16</v>
      </c>
      <c r="M514" s="119">
        <v>-35.71</v>
      </c>
      <c r="N514" s="119">
        <v>233.33</v>
      </c>
      <c r="O514" s="119">
        <v>58.89</v>
      </c>
      <c r="P514" s="119">
        <v>-59.44</v>
      </c>
      <c r="Q514" s="119">
        <v>81.03</v>
      </c>
      <c r="R514" s="119">
        <v>-28.57</v>
      </c>
      <c r="S514" s="119">
        <v>-45.33</v>
      </c>
      <c r="T514" s="119">
        <v>39.020000000000003</v>
      </c>
      <c r="U514" s="119">
        <v>10.53</v>
      </c>
      <c r="V514" s="119">
        <v>-46.03</v>
      </c>
      <c r="W514" s="119">
        <v>23.53</v>
      </c>
      <c r="X514" s="119">
        <v>28.57</v>
      </c>
      <c r="Y514" s="119">
        <v>-61.11</v>
      </c>
      <c r="Z514" s="119">
        <v>71.430000000000007</v>
      </c>
      <c r="AA514" s="119">
        <v>194.44</v>
      </c>
      <c r="AB514" s="119">
        <v>-23.58</v>
      </c>
      <c r="AC514" s="119">
        <v>138.27000000000001</v>
      </c>
      <c r="AD514" s="119">
        <v>-73.06</v>
      </c>
      <c r="AE514" s="119">
        <v>51.92</v>
      </c>
      <c r="AF514" s="119">
        <v>-70.89</v>
      </c>
      <c r="AG514" s="119">
        <v>65.22</v>
      </c>
      <c r="AH514" s="119">
        <v>47.37</v>
      </c>
      <c r="AI514" s="119">
        <v>-26.79</v>
      </c>
      <c r="AJ514" s="119">
        <v>46.34</v>
      </c>
      <c r="AK514" s="119">
        <v>25</v>
      </c>
      <c r="AL514" s="119">
        <v>-68</v>
      </c>
      <c r="AM514" s="119">
        <v>-16.670000000000002</v>
      </c>
      <c r="AN514" s="119">
        <v>350</v>
      </c>
      <c r="AO514" s="119">
        <v>74.44</v>
      </c>
      <c r="AP514" s="119">
        <v>-65.61</v>
      </c>
      <c r="AQ514" s="119">
        <v>138.88999999999999</v>
      </c>
      <c r="AR514" s="119">
        <v>38.76</v>
      </c>
      <c r="AS514" s="119">
        <v>-54.19</v>
      </c>
      <c r="AT514" s="119">
        <v>-51.22</v>
      </c>
      <c r="AU514" s="119">
        <v>-25</v>
      </c>
      <c r="AV514" s="119">
        <v>-43.33</v>
      </c>
      <c r="AW514" s="119">
        <v>123.53</v>
      </c>
      <c r="AX514" s="119">
        <v>5.26</v>
      </c>
      <c r="AY514" s="119">
        <v>-22.5</v>
      </c>
      <c r="AZ514" s="119">
        <v>19.350000000000001</v>
      </c>
      <c r="BA514" s="119">
        <v>-29.73</v>
      </c>
      <c r="BB514" s="119">
        <v>38.46</v>
      </c>
      <c r="BC514" s="119">
        <v>177.78</v>
      </c>
    </row>
    <row r="515" spans="1:55" x14ac:dyDescent="0.45">
      <c r="A515" s="260">
        <v>196</v>
      </c>
      <c r="B515" s="173" t="s">
        <v>65</v>
      </c>
      <c r="C515" s="173"/>
      <c r="D515" s="120">
        <v>11.76</v>
      </c>
      <c r="E515" s="120">
        <v>-25.99</v>
      </c>
      <c r="F515" s="120">
        <v>3.11</v>
      </c>
      <c r="G515" s="120">
        <v>-1.29</v>
      </c>
      <c r="H515" s="120">
        <v>91.27</v>
      </c>
      <c r="I515" s="120">
        <v>-31.28</v>
      </c>
      <c r="J515" s="120">
        <v>39.53</v>
      </c>
      <c r="K515" s="120">
        <v>-20.71</v>
      </c>
      <c r="L515" s="120">
        <v>13.51</v>
      </c>
      <c r="M515" s="120">
        <v>-27.25</v>
      </c>
      <c r="N515" s="120">
        <v>17.45</v>
      </c>
      <c r="O515" s="120">
        <v>8.0500000000000007</v>
      </c>
      <c r="P515" s="120">
        <v>-22.35</v>
      </c>
      <c r="Q515" s="120">
        <v>3.32</v>
      </c>
      <c r="R515" s="120">
        <v>-51.07</v>
      </c>
      <c r="S515" s="120">
        <v>57.66</v>
      </c>
      <c r="T515" s="120">
        <v>49.07</v>
      </c>
      <c r="U515" s="120">
        <v>13.66</v>
      </c>
      <c r="V515" s="120">
        <v>-3.83</v>
      </c>
      <c r="W515" s="120">
        <v>-10.23</v>
      </c>
      <c r="X515" s="120">
        <v>35.44</v>
      </c>
      <c r="Y515" s="120">
        <v>-33.880000000000003</v>
      </c>
      <c r="Z515" s="120">
        <v>37.1</v>
      </c>
      <c r="AA515" s="120">
        <v>-41.75</v>
      </c>
      <c r="AB515" s="120">
        <v>6.64</v>
      </c>
      <c r="AC515" s="120">
        <v>-0.41</v>
      </c>
      <c r="AD515" s="120">
        <v>-10.42</v>
      </c>
      <c r="AE515" s="120">
        <v>33.950000000000003</v>
      </c>
      <c r="AF515" s="120">
        <v>13.89</v>
      </c>
      <c r="AG515" s="120">
        <v>20.12</v>
      </c>
      <c r="AH515" s="120">
        <v>42.13</v>
      </c>
      <c r="AI515" s="120">
        <v>-25</v>
      </c>
      <c r="AJ515" s="120">
        <v>-43.1</v>
      </c>
      <c r="AK515" s="120">
        <v>23.01</v>
      </c>
      <c r="AL515" s="120">
        <v>10.54</v>
      </c>
      <c r="AM515" s="120">
        <v>-0.31</v>
      </c>
      <c r="AN515" s="120">
        <v>30.25</v>
      </c>
      <c r="AO515" s="120">
        <v>11.37</v>
      </c>
      <c r="AP515" s="120">
        <v>-31.49</v>
      </c>
      <c r="AQ515" s="120">
        <v>0.31</v>
      </c>
      <c r="AR515" s="120">
        <v>33.75</v>
      </c>
      <c r="AS515" s="120">
        <v>-8.1</v>
      </c>
      <c r="AT515" s="120">
        <v>-2.52</v>
      </c>
      <c r="AU515" s="120">
        <v>0.26</v>
      </c>
      <c r="AV515" s="120">
        <v>24.74</v>
      </c>
      <c r="AW515" s="120">
        <v>-4.75</v>
      </c>
      <c r="AX515" s="120">
        <v>-31.89</v>
      </c>
      <c r="AY515" s="120">
        <v>13.69</v>
      </c>
      <c r="AZ515" s="120">
        <v>7</v>
      </c>
      <c r="BA515" s="120">
        <v>-34.549999999999997</v>
      </c>
      <c r="BB515" s="120">
        <v>29.6</v>
      </c>
      <c r="BC515" s="120">
        <v>8.64</v>
      </c>
    </row>
    <row r="516" spans="1:55" x14ac:dyDescent="0.45">
      <c r="A516" s="261">
        <v>197</v>
      </c>
      <c r="B516" s="174" t="s">
        <v>287</v>
      </c>
      <c r="C516" s="174"/>
      <c r="D516" s="119">
        <v>28.24</v>
      </c>
      <c r="E516" s="119">
        <v>17.829999999999998</v>
      </c>
      <c r="F516" s="119">
        <v>-54.04</v>
      </c>
      <c r="G516" s="119">
        <v>13.63</v>
      </c>
      <c r="H516" s="119">
        <v>-18.57</v>
      </c>
      <c r="I516" s="119">
        <v>-19.829999999999998</v>
      </c>
      <c r="J516" s="119">
        <v>-72.19</v>
      </c>
      <c r="K516" s="119">
        <v>201.29</v>
      </c>
      <c r="L516" s="119">
        <v>-16.55</v>
      </c>
      <c r="M516" s="119">
        <v>41.21</v>
      </c>
      <c r="N516" s="119">
        <v>-4.42</v>
      </c>
      <c r="O516" s="119">
        <v>-3.41</v>
      </c>
      <c r="P516" s="119">
        <v>-25.73</v>
      </c>
      <c r="Q516" s="119">
        <v>18.59</v>
      </c>
      <c r="R516" s="119">
        <v>4.45</v>
      </c>
      <c r="S516" s="119">
        <v>-9.9700000000000006</v>
      </c>
      <c r="T516" s="119">
        <v>-26.04</v>
      </c>
      <c r="U516" s="119">
        <v>-25.22</v>
      </c>
      <c r="V516" s="119">
        <v>-4.97</v>
      </c>
      <c r="W516" s="119">
        <v>12.07</v>
      </c>
      <c r="X516" s="119">
        <v>-30.71</v>
      </c>
      <c r="Y516" s="119">
        <v>118.79</v>
      </c>
      <c r="Z516" s="119">
        <v>18.77</v>
      </c>
      <c r="AA516" s="119">
        <v>-60.27</v>
      </c>
      <c r="AB516" s="119">
        <v>54.61</v>
      </c>
      <c r="AC516" s="119">
        <v>-1.45</v>
      </c>
      <c r="AD516" s="119">
        <v>-31.56</v>
      </c>
      <c r="AE516" s="119">
        <v>110.13</v>
      </c>
      <c r="AF516" s="119">
        <v>-1.03</v>
      </c>
      <c r="AG516" s="119">
        <v>79.59</v>
      </c>
      <c r="AH516" s="119">
        <v>-9.98</v>
      </c>
      <c r="AI516" s="119">
        <v>12.31</v>
      </c>
      <c r="AJ516" s="119">
        <v>8.2799999999999994</v>
      </c>
      <c r="AK516" s="119">
        <v>-46.02</v>
      </c>
      <c r="AL516" s="119">
        <v>-27.83</v>
      </c>
      <c r="AM516" s="119">
        <v>-67.52</v>
      </c>
      <c r="AN516" s="119">
        <v>574.16999999999996</v>
      </c>
      <c r="AO516" s="119">
        <v>-37.33</v>
      </c>
      <c r="AP516" s="119">
        <v>-45.46</v>
      </c>
      <c r="AQ516" s="119">
        <v>131.28</v>
      </c>
      <c r="AR516" s="119">
        <v>-79.83</v>
      </c>
      <c r="AS516" s="119">
        <v>319.38</v>
      </c>
      <c r="AT516" s="119">
        <v>28.65</v>
      </c>
      <c r="AU516" s="119">
        <v>11.21</v>
      </c>
      <c r="AV516" s="119">
        <v>-16.02</v>
      </c>
      <c r="AW516" s="119">
        <v>-39.69</v>
      </c>
      <c r="AX516" s="119">
        <v>57.14</v>
      </c>
      <c r="AY516" s="119">
        <v>-37.659999999999997</v>
      </c>
      <c r="AZ516" s="119">
        <v>-54.43</v>
      </c>
      <c r="BA516" s="119">
        <v>190.29</v>
      </c>
      <c r="BB516" s="119">
        <v>-6.89</v>
      </c>
      <c r="BC516" s="119">
        <v>15.54</v>
      </c>
    </row>
    <row r="517" spans="1:55" ht="29.25" x14ac:dyDescent="0.45">
      <c r="A517" s="260">
        <v>198</v>
      </c>
      <c r="B517" s="173" t="s">
        <v>288</v>
      </c>
      <c r="C517" s="173"/>
      <c r="D517" s="120">
        <v>42.37</v>
      </c>
      <c r="E517" s="120">
        <v>55</v>
      </c>
      <c r="F517" s="120">
        <v>-55.93</v>
      </c>
      <c r="G517" s="120">
        <v>50.89</v>
      </c>
      <c r="H517" s="120">
        <v>-3.29</v>
      </c>
      <c r="I517" s="120">
        <v>-40.53</v>
      </c>
      <c r="J517" s="120">
        <v>-33.33</v>
      </c>
      <c r="K517" s="120">
        <v>-18.16</v>
      </c>
      <c r="L517" s="120">
        <v>53.12</v>
      </c>
      <c r="M517" s="120">
        <v>41.53</v>
      </c>
      <c r="N517" s="120">
        <v>-29.57</v>
      </c>
      <c r="O517" s="120">
        <v>31.86</v>
      </c>
      <c r="P517" s="120">
        <v>-19.329999999999998</v>
      </c>
      <c r="Q517" s="120">
        <v>17.05</v>
      </c>
      <c r="R517" s="120">
        <v>49.08</v>
      </c>
      <c r="S517" s="120">
        <v>-19.100000000000001</v>
      </c>
      <c r="T517" s="120">
        <v>-22.09</v>
      </c>
      <c r="U517" s="120">
        <v>35.06</v>
      </c>
      <c r="V517" s="120">
        <v>-27.61</v>
      </c>
      <c r="W517" s="120">
        <v>16.29</v>
      </c>
      <c r="X517" s="120">
        <v>2.33</v>
      </c>
      <c r="Y517" s="120">
        <v>3.36</v>
      </c>
      <c r="Z517" s="120">
        <v>-37.75</v>
      </c>
      <c r="AA517" s="120">
        <v>-0.56000000000000005</v>
      </c>
      <c r="AB517" s="120">
        <v>79.739999999999995</v>
      </c>
      <c r="AC517" s="120">
        <v>23.38</v>
      </c>
      <c r="AD517" s="120">
        <v>-3.38</v>
      </c>
      <c r="AE517" s="120">
        <v>-34.33</v>
      </c>
      <c r="AF517" s="120">
        <v>58.13</v>
      </c>
      <c r="AG517" s="120">
        <v>-19.809999999999999</v>
      </c>
      <c r="AH517" s="120">
        <v>40.69</v>
      </c>
      <c r="AI517" s="120">
        <v>-49.63</v>
      </c>
      <c r="AJ517" s="120">
        <v>-15.13</v>
      </c>
      <c r="AK517" s="120">
        <v>-15.03</v>
      </c>
      <c r="AL517" s="120">
        <v>84.57</v>
      </c>
      <c r="AM517" s="120">
        <v>-42.59</v>
      </c>
      <c r="AN517" s="120">
        <v>-1.94</v>
      </c>
      <c r="AO517" s="120">
        <v>185.94</v>
      </c>
      <c r="AP517" s="120">
        <v>-45.43</v>
      </c>
      <c r="AQ517" s="120">
        <v>29.7</v>
      </c>
      <c r="AR517" s="120">
        <v>-10.76</v>
      </c>
      <c r="AS517" s="120">
        <v>-45.18</v>
      </c>
      <c r="AT517" s="120">
        <v>-17</v>
      </c>
      <c r="AU517" s="120">
        <v>74.94</v>
      </c>
      <c r="AV517" s="120">
        <v>22.04</v>
      </c>
      <c r="AW517" s="120">
        <v>33.299999999999997</v>
      </c>
      <c r="AX517" s="120">
        <v>-15.58</v>
      </c>
      <c r="AY517" s="120">
        <v>-9.83</v>
      </c>
      <c r="AZ517" s="120">
        <v>12.35</v>
      </c>
      <c r="BA517" s="120">
        <v>-6.93</v>
      </c>
      <c r="BB517" s="120">
        <v>-28.83</v>
      </c>
      <c r="BC517" s="120">
        <v>94.02</v>
      </c>
    </row>
    <row r="518" spans="1:55" x14ac:dyDescent="0.45">
      <c r="A518" s="261">
        <v>199</v>
      </c>
      <c r="B518" s="174" t="s">
        <v>289</v>
      </c>
      <c r="C518" s="174"/>
      <c r="D518" s="119">
        <v>-33.33</v>
      </c>
      <c r="E518" s="119">
        <v>90</v>
      </c>
      <c r="F518" s="119">
        <v>78.95</v>
      </c>
      <c r="G518" s="119">
        <v>-38.24</v>
      </c>
      <c r="H518" s="119">
        <v>14.29</v>
      </c>
      <c r="I518" s="119">
        <v>12.5</v>
      </c>
      <c r="J518" s="119">
        <v>-18.52</v>
      </c>
      <c r="K518" s="119">
        <v>77.27</v>
      </c>
      <c r="L518" s="119">
        <v>123.08</v>
      </c>
      <c r="M518" s="119">
        <v>-56.32</v>
      </c>
      <c r="N518" s="119">
        <v>-65.790000000000006</v>
      </c>
      <c r="O518" s="119">
        <v>-7.69</v>
      </c>
      <c r="P518" s="119">
        <v>50</v>
      </c>
      <c r="Q518" s="119">
        <v>-44.44</v>
      </c>
      <c r="R518" s="119">
        <v>0</v>
      </c>
      <c r="S518" s="119">
        <v>60</v>
      </c>
      <c r="T518" s="119">
        <v>-37.5</v>
      </c>
      <c r="U518" s="119">
        <v>50</v>
      </c>
      <c r="V518" s="119">
        <v>-26.67</v>
      </c>
      <c r="W518" s="119">
        <v>27.27</v>
      </c>
      <c r="X518" s="119">
        <v>150</v>
      </c>
      <c r="Y518" s="119">
        <v>-14.29</v>
      </c>
      <c r="Z518" s="119">
        <v>-16.670000000000002</v>
      </c>
      <c r="AA518" s="119">
        <v>-52</v>
      </c>
      <c r="AB518" s="119">
        <v>8.33</v>
      </c>
      <c r="AC518" s="119">
        <v>7.69</v>
      </c>
      <c r="AD518" s="119">
        <v>50</v>
      </c>
      <c r="AE518" s="119">
        <v>52.38</v>
      </c>
      <c r="AF518" s="119">
        <v>-56.25</v>
      </c>
      <c r="AG518" s="119">
        <v>-28.57</v>
      </c>
      <c r="AH518" s="119">
        <v>50</v>
      </c>
      <c r="AI518" s="119">
        <v>53.33</v>
      </c>
      <c r="AJ518" s="119">
        <v>4.3499999999999996</v>
      </c>
      <c r="AK518" s="119">
        <v>79.17</v>
      </c>
      <c r="AL518" s="119">
        <v>-62.79</v>
      </c>
      <c r="AM518" s="119">
        <v>-25</v>
      </c>
      <c r="AN518" s="119">
        <v>33.33</v>
      </c>
      <c r="AO518" s="119">
        <v>-12.5</v>
      </c>
      <c r="AP518" s="119">
        <v>-28.57</v>
      </c>
      <c r="AQ518" s="119">
        <v>30</v>
      </c>
      <c r="AR518" s="119">
        <v>-53.85</v>
      </c>
      <c r="AS518" s="119">
        <v>83.33</v>
      </c>
      <c r="AT518" s="119">
        <v>63.64</v>
      </c>
      <c r="AU518" s="119">
        <v>-5.56</v>
      </c>
      <c r="AV518" s="119">
        <v>-23.53</v>
      </c>
      <c r="AW518" s="119">
        <v>84.62</v>
      </c>
      <c r="AX518" s="119">
        <v>-37.5</v>
      </c>
      <c r="AY518" s="119">
        <v>-26.67</v>
      </c>
      <c r="AZ518" s="119">
        <v>63.64</v>
      </c>
      <c r="BA518" s="119">
        <v>22.22</v>
      </c>
      <c r="BB518" s="119">
        <v>-54.55</v>
      </c>
      <c r="BC518" s="119">
        <v>30</v>
      </c>
    </row>
    <row r="519" spans="1:55" ht="29.25" x14ac:dyDescent="0.45">
      <c r="A519" s="260">
        <v>200</v>
      </c>
      <c r="B519" s="173" t="s">
        <v>290</v>
      </c>
      <c r="C519" s="173"/>
      <c r="D519" s="116"/>
      <c r="E519" s="120">
        <v>-58.33</v>
      </c>
      <c r="F519" s="120">
        <v>-80</v>
      </c>
      <c r="G519" s="118">
        <v>1600</v>
      </c>
      <c r="H519" s="120">
        <v>-88.24</v>
      </c>
      <c r="I519" s="120">
        <v>200</v>
      </c>
      <c r="J519" s="120">
        <v>-66.67</v>
      </c>
      <c r="K519" s="120">
        <v>300</v>
      </c>
      <c r="L519" s="120">
        <v>-75</v>
      </c>
      <c r="M519" s="120">
        <v>300</v>
      </c>
      <c r="N519" s="120">
        <v>-75</v>
      </c>
      <c r="O519" s="120">
        <v>50</v>
      </c>
      <c r="P519" s="120">
        <v>433.33</v>
      </c>
      <c r="Q519" s="120">
        <v>-62.5</v>
      </c>
      <c r="R519" s="120">
        <v>-66.67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16"/>
      <c r="AC519" s="116"/>
      <c r="AD519" s="120">
        <v>0</v>
      </c>
      <c r="AE519" s="120">
        <v>-75</v>
      </c>
      <c r="AF519" s="120">
        <v>-100</v>
      </c>
      <c r="AG519" s="116"/>
      <c r="AH519" s="120">
        <v>-100</v>
      </c>
      <c r="AI519" s="116"/>
      <c r="AJ519" s="120">
        <v>-100</v>
      </c>
      <c r="AK519" s="116"/>
      <c r="AL519" s="120">
        <v>-100</v>
      </c>
      <c r="AM519" s="116"/>
      <c r="AN519" s="116"/>
      <c r="AO519" s="120">
        <v>200</v>
      </c>
      <c r="AP519" s="120">
        <v>0</v>
      </c>
      <c r="AQ519" s="120">
        <v>-83.33</v>
      </c>
      <c r="AR519" s="120">
        <v>-100</v>
      </c>
      <c r="AS519" s="116"/>
      <c r="AT519" s="120">
        <v>-100</v>
      </c>
      <c r="AU519" s="116"/>
      <c r="AV519" s="116"/>
      <c r="AW519" s="116"/>
      <c r="AX519" s="120">
        <v>50</v>
      </c>
      <c r="AY519" s="120">
        <v>-66.67</v>
      </c>
      <c r="AZ519" s="118">
        <v>3100</v>
      </c>
      <c r="BA519" s="120">
        <v>-87.5</v>
      </c>
      <c r="BB519" s="120">
        <v>-50</v>
      </c>
      <c r="BC519" s="120">
        <v>0</v>
      </c>
    </row>
    <row r="520" spans="1:55" ht="29.25" x14ac:dyDescent="0.45">
      <c r="A520" s="261">
        <v>201</v>
      </c>
      <c r="B520" s="174" t="s">
        <v>291</v>
      </c>
      <c r="C520" s="174"/>
      <c r="D520" s="119">
        <v>-14.29</v>
      </c>
      <c r="E520" s="119">
        <v>33.33</v>
      </c>
      <c r="F520" s="119">
        <v>-87.5</v>
      </c>
      <c r="G520" s="121">
        <v>1066.67</v>
      </c>
      <c r="H520" s="119">
        <v>-20</v>
      </c>
      <c r="I520" s="119">
        <v>25</v>
      </c>
      <c r="J520" s="119">
        <v>-42.86</v>
      </c>
      <c r="K520" s="119">
        <v>-25</v>
      </c>
      <c r="L520" s="119">
        <v>0</v>
      </c>
      <c r="M520" s="119">
        <v>33.33</v>
      </c>
      <c r="N520" s="119">
        <v>-80</v>
      </c>
      <c r="O520" s="119">
        <v>125</v>
      </c>
      <c r="P520" s="119">
        <v>166.67</v>
      </c>
      <c r="Q520" s="119">
        <v>-41.67</v>
      </c>
      <c r="R520" s="119">
        <v>-78.569999999999993</v>
      </c>
      <c r="S520" s="119">
        <v>100</v>
      </c>
      <c r="T520" s="119">
        <v>0</v>
      </c>
      <c r="U520" s="119">
        <v>200</v>
      </c>
      <c r="V520" s="119">
        <v>44.44</v>
      </c>
      <c r="W520" s="119">
        <v>65.38</v>
      </c>
      <c r="X520" s="119">
        <v>9.3000000000000007</v>
      </c>
      <c r="Y520" s="119">
        <v>-89.36</v>
      </c>
      <c r="Z520" s="119">
        <v>100</v>
      </c>
      <c r="AA520" s="119">
        <v>0</v>
      </c>
      <c r="AB520" s="119">
        <v>-20</v>
      </c>
      <c r="AC520" s="119">
        <v>25</v>
      </c>
      <c r="AD520" s="119">
        <v>70</v>
      </c>
      <c r="AE520" s="119">
        <v>-47.06</v>
      </c>
      <c r="AF520" s="119">
        <v>288.89</v>
      </c>
      <c r="AG520" s="119">
        <v>-74.290000000000006</v>
      </c>
      <c r="AH520" s="119">
        <v>-11.11</v>
      </c>
      <c r="AI520" s="119">
        <v>137.5</v>
      </c>
      <c r="AJ520" s="119">
        <v>31.58</v>
      </c>
      <c r="AK520" s="119">
        <v>76</v>
      </c>
      <c r="AL520" s="119">
        <v>-84.09</v>
      </c>
      <c r="AM520" s="119">
        <v>-28.57</v>
      </c>
      <c r="AN520" s="119">
        <v>80</v>
      </c>
      <c r="AO520" s="119">
        <v>66.67</v>
      </c>
      <c r="AP520" s="119">
        <v>240</v>
      </c>
      <c r="AQ520" s="119">
        <v>-74.510000000000005</v>
      </c>
      <c r="AR520" s="119">
        <v>-76.92</v>
      </c>
      <c r="AS520" s="119">
        <v>733.33</v>
      </c>
      <c r="AT520" s="119">
        <v>-20</v>
      </c>
      <c r="AU520" s="119">
        <v>80</v>
      </c>
      <c r="AV520" s="119">
        <v>-100</v>
      </c>
      <c r="AW520" s="117"/>
      <c r="AX520" s="119">
        <v>-50</v>
      </c>
      <c r="AY520" s="119">
        <v>325</v>
      </c>
      <c r="AZ520" s="119">
        <v>-86.27</v>
      </c>
      <c r="BA520" s="119">
        <v>371.43</v>
      </c>
      <c r="BB520" s="119">
        <v>-21.21</v>
      </c>
      <c r="BC520" s="119">
        <v>15.38</v>
      </c>
    </row>
    <row r="521" spans="1:55" ht="67.5" x14ac:dyDescent="0.45">
      <c r="A521" s="260">
        <v>202</v>
      </c>
      <c r="B521" s="173" t="s">
        <v>388</v>
      </c>
      <c r="C521" s="173"/>
      <c r="D521" s="120">
        <v>-66.67</v>
      </c>
      <c r="E521" s="120">
        <v>150</v>
      </c>
      <c r="F521" s="120">
        <v>-20</v>
      </c>
      <c r="G521" s="120">
        <v>50</v>
      </c>
      <c r="H521" s="120">
        <v>-33.33</v>
      </c>
      <c r="I521" s="120">
        <v>-50</v>
      </c>
      <c r="J521" s="120">
        <v>100</v>
      </c>
      <c r="K521" s="120">
        <v>0</v>
      </c>
      <c r="L521" s="120">
        <v>-50</v>
      </c>
      <c r="M521" s="120">
        <v>0</v>
      </c>
      <c r="N521" s="120">
        <v>-50</v>
      </c>
      <c r="O521" s="116"/>
      <c r="P521" s="116"/>
      <c r="Q521" s="120">
        <v>-100</v>
      </c>
      <c r="R521" s="116"/>
      <c r="S521" s="120">
        <v>-100</v>
      </c>
      <c r="T521" s="116"/>
      <c r="U521" s="116"/>
      <c r="V521" s="120">
        <v>-50</v>
      </c>
      <c r="W521" s="120">
        <v>200</v>
      </c>
      <c r="X521" s="120">
        <v>-33.33</v>
      </c>
      <c r="Y521" s="120">
        <v>250</v>
      </c>
      <c r="Z521" s="120">
        <v>-42.86</v>
      </c>
      <c r="AA521" s="116"/>
      <c r="AB521" s="116"/>
      <c r="AC521" s="120">
        <v>0</v>
      </c>
      <c r="AD521" s="120">
        <v>0</v>
      </c>
      <c r="AE521" s="120">
        <v>-50</v>
      </c>
      <c r="AF521" s="120">
        <v>100</v>
      </c>
      <c r="AG521" s="120">
        <v>-100</v>
      </c>
      <c r="AH521" s="116"/>
      <c r="AI521" s="120">
        <v>-80</v>
      </c>
      <c r="AJ521" s="120">
        <v>200</v>
      </c>
      <c r="AK521" s="120">
        <v>66.67</v>
      </c>
      <c r="AL521" s="120">
        <v>-30</v>
      </c>
      <c r="AM521" s="120">
        <v>-100</v>
      </c>
      <c r="AN521" s="116"/>
      <c r="AO521" s="120">
        <v>-66.67</v>
      </c>
      <c r="AP521" s="120">
        <v>100</v>
      </c>
      <c r="AQ521" s="120">
        <v>-50</v>
      </c>
      <c r="AR521" s="120">
        <v>0</v>
      </c>
      <c r="AS521" s="120">
        <v>100</v>
      </c>
      <c r="AT521" s="120">
        <v>0</v>
      </c>
      <c r="AU521" s="120">
        <v>0</v>
      </c>
      <c r="AV521" s="118">
        <v>1000</v>
      </c>
      <c r="AW521" s="120">
        <v>-68.180000000000007</v>
      </c>
      <c r="AX521" s="120">
        <v>-100</v>
      </c>
      <c r="AY521" s="116"/>
      <c r="AZ521" s="120">
        <v>181.82</v>
      </c>
      <c r="BA521" s="120">
        <v>12.9</v>
      </c>
      <c r="BB521" s="120">
        <v>-74.290000000000006</v>
      </c>
      <c r="BC521" s="120">
        <v>211.11</v>
      </c>
    </row>
    <row r="522" spans="1:55" ht="29.25" x14ac:dyDescent="0.45">
      <c r="A522" s="261">
        <v>203</v>
      </c>
      <c r="B522" s="174" t="s">
        <v>292</v>
      </c>
      <c r="C522" s="174"/>
      <c r="D522" s="119">
        <v>50.57</v>
      </c>
      <c r="E522" s="119">
        <v>11.6</v>
      </c>
      <c r="F522" s="119">
        <v>-37.25</v>
      </c>
      <c r="G522" s="119">
        <v>-4.3</v>
      </c>
      <c r="H522" s="119">
        <v>-2.7</v>
      </c>
      <c r="I522" s="119">
        <v>38.340000000000003</v>
      </c>
      <c r="J522" s="119">
        <v>4.84</v>
      </c>
      <c r="K522" s="119">
        <v>-7.8</v>
      </c>
      <c r="L522" s="119">
        <v>-30.92</v>
      </c>
      <c r="M522" s="119">
        <v>-18.25</v>
      </c>
      <c r="N522" s="119">
        <v>-52.6</v>
      </c>
      <c r="O522" s="119">
        <v>155.47999999999999</v>
      </c>
      <c r="P522" s="119">
        <v>-34.6</v>
      </c>
      <c r="Q522" s="119">
        <v>18.149999999999999</v>
      </c>
      <c r="R522" s="119">
        <v>-16.010000000000002</v>
      </c>
      <c r="S522" s="119">
        <v>6.61</v>
      </c>
      <c r="T522" s="119">
        <v>51.09</v>
      </c>
      <c r="U522" s="119">
        <v>3.86</v>
      </c>
      <c r="V522" s="119">
        <v>-40.700000000000003</v>
      </c>
      <c r="W522" s="119">
        <v>-10.199999999999999</v>
      </c>
      <c r="X522" s="119">
        <v>6.55</v>
      </c>
      <c r="Y522" s="119">
        <v>-13.11</v>
      </c>
      <c r="Z522" s="119">
        <v>-8.49</v>
      </c>
      <c r="AA522" s="119">
        <v>-46.91</v>
      </c>
      <c r="AB522" s="119">
        <v>41.75</v>
      </c>
      <c r="AC522" s="119">
        <v>106.16</v>
      </c>
      <c r="AD522" s="119">
        <v>-59.8</v>
      </c>
      <c r="AE522" s="119">
        <v>4.13</v>
      </c>
      <c r="AF522" s="119">
        <v>-32.54</v>
      </c>
      <c r="AG522" s="119">
        <v>162.35</v>
      </c>
      <c r="AH522" s="119">
        <v>45.29</v>
      </c>
      <c r="AI522" s="119">
        <v>-30.86</v>
      </c>
      <c r="AJ522" s="119">
        <v>29.46</v>
      </c>
      <c r="AK522" s="119">
        <v>-8.6199999999999992</v>
      </c>
      <c r="AL522" s="119">
        <v>-18.489999999999998</v>
      </c>
      <c r="AM522" s="119">
        <v>-21.3</v>
      </c>
      <c r="AN522" s="119">
        <v>61.76</v>
      </c>
      <c r="AO522" s="119">
        <v>5.09</v>
      </c>
      <c r="AP522" s="119">
        <v>-27.68</v>
      </c>
      <c r="AQ522" s="119">
        <v>8.61</v>
      </c>
      <c r="AR522" s="119">
        <v>61.23</v>
      </c>
      <c r="AS522" s="119">
        <v>143.44</v>
      </c>
      <c r="AT522" s="119">
        <v>-68.239999999999995</v>
      </c>
      <c r="AU522" s="119">
        <v>17.670000000000002</v>
      </c>
      <c r="AV522" s="119">
        <v>-6.31</v>
      </c>
      <c r="AW522" s="119">
        <v>39.1</v>
      </c>
      <c r="AX522" s="119">
        <v>-34.1</v>
      </c>
      <c r="AY522" s="119">
        <v>-5.24</v>
      </c>
      <c r="AZ522" s="119">
        <v>-32.840000000000003</v>
      </c>
      <c r="BA522" s="119">
        <v>74.73</v>
      </c>
      <c r="BB522" s="119">
        <v>-25.47</v>
      </c>
      <c r="BC522" s="119">
        <v>-7.17</v>
      </c>
    </row>
    <row r="523" spans="1:55" ht="29.25" x14ac:dyDescent="0.45">
      <c r="A523" s="260">
        <v>204</v>
      </c>
      <c r="B523" s="173" t="s">
        <v>293</v>
      </c>
      <c r="C523" s="173"/>
      <c r="D523" s="120">
        <v>200</v>
      </c>
      <c r="E523" s="120">
        <v>-13.33</v>
      </c>
      <c r="F523" s="120">
        <v>0</v>
      </c>
      <c r="G523" s="120">
        <v>69.23</v>
      </c>
      <c r="H523" s="120">
        <v>-81.819999999999993</v>
      </c>
      <c r="I523" s="120">
        <v>350</v>
      </c>
      <c r="J523" s="120">
        <v>-72.22</v>
      </c>
      <c r="K523" s="120">
        <v>280</v>
      </c>
      <c r="L523" s="120">
        <v>-21.05</v>
      </c>
      <c r="M523" s="120">
        <v>-40</v>
      </c>
      <c r="N523" s="120">
        <v>-66.67</v>
      </c>
      <c r="O523" s="120">
        <v>300</v>
      </c>
      <c r="P523" s="120">
        <v>25</v>
      </c>
      <c r="Q523" s="120">
        <v>6.67</v>
      </c>
      <c r="R523" s="120">
        <v>-56.25</v>
      </c>
      <c r="S523" s="120">
        <v>42.86</v>
      </c>
      <c r="T523" s="120">
        <v>20</v>
      </c>
      <c r="U523" s="120">
        <v>83.33</v>
      </c>
      <c r="V523" s="120">
        <v>-68.180000000000007</v>
      </c>
      <c r="W523" s="120">
        <v>42.86</v>
      </c>
      <c r="X523" s="120">
        <v>80</v>
      </c>
      <c r="Y523" s="120">
        <v>-72.22</v>
      </c>
      <c r="Z523" s="120">
        <v>180</v>
      </c>
      <c r="AA523" s="120">
        <v>-14.29</v>
      </c>
      <c r="AB523" s="120">
        <v>116.67</v>
      </c>
      <c r="AC523" s="120">
        <v>42.31</v>
      </c>
      <c r="AD523" s="120">
        <v>-24.32</v>
      </c>
      <c r="AE523" s="120">
        <v>-50</v>
      </c>
      <c r="AF523" s="120">
        <v>100</v>
      </c>
      <c r="AG523" s="120">
        <v>-32.14</v>
      </c>
      <c r="AH523" s="120">
        <v>-42.11</v>
      </c>
      <c r="AI523" s="120">
        <v>36.36</v>
      </c>
      <c r="AJ523" s="120">
        <v>-33.33</v>
      </c>
      <c r="AK523" s="120">
        <v>30</v>
      </c>
      <c r="AL523" s="120">
        <v>130.77000000000001</v>
      </c>
      <c r="AM523" s="120">
        <v>-66.67</v>
      </c>
      <c r="AN523" s="120">
        <v>-10</v>
      </c>
      <c r="AO523" s="120">
        <v>77.78</v>
      </c>
      <c r="AP523" s="120">
        <v>25</v>
      </c>
      <c r="AQ523" s="120">
        <v>-30</v>
      </c>
      <c r="AR523" s="120">
        <v>85.71</v>
      </c>
      <c r="AS523" s="120">
        <v>-30.77</v>
      </c>
      <c r="AT523" s="120">
        <v>50</v>
      </c>
      <c r="AU523" s="120">
        <v>-70.37</v>
      </c>
      <c r="AV523" s="118">
        <v>1950</v>
      </c>
      <c r="AW523" s="120">
        <v>-89.63</v>
      </c>
      <c r="AX523" s="120">
        <v>-58.82</v>
      </c>
      <c r="AY523" s="120">
        <v>200</v>
      </c>
      <c r="AZ523" s="120">
        <v>-52.38</v>
      </c>
      <c r="BA523" s="120">
        <v>90</v>
      </c>
      <c r="BB523" s="120">
        <v>5.26</v>
      </c>
      <c r="BC523" s="120">
        <v>85</v>
      </c>
    </row>
    <row r="524" spans="1:55" ht="29.25" x14ac:dyDescent="0.45">
      <c r="A524" s="261">
        <v>205</v>
      </c>
      <c r="B524" s="174" t="s">
        <v>294</v>
      </c>
      <c r="C524" s="174"/>
      <c r="D524" s="119">
        <v>-63.89</v>
      </c>
      <c r="E524" s="119">
        <v>176.92</v>
      </c>
      <c r="F524" s="119">
        <v>-13.89</v>
      </c>
      <c r="G524" s="119">
        <v>61.29</v>
      </c>
      <c r="H524" s="119">
        <v>-46</v>
      </c>
      <c r="I524" s="119">
        <v>259.26</v>
      </c>
      <c r="J524" s="119">
        <v>-42.27</v>
      </c>
      <c r="K524" s="119">
        <v>-55.36</v>
      </c>
      <c r="L524" s="119">
        <v>84</v>
      </c>
      <c r="M524" s="119">
        <v>-15.22</v>
      </c>
      <c r="N524" s="119">
        <v>-51.28</v>
      </c>
      <c r="O524" s="119">
        <v>47.37</v>
      </c>
      <c r="P524" s="119">
        <v>71.430000000000007</v>
      </c>
      <c r="Q524" s="119">
        <v>10.42</v>
      </c>
      <c r="R524" s="119">
        <v>-33.96</v>
      </c>
      <c r="S524" s="119">
        <v>5.71</v>
      </c>
      <c r="T524" s="119">
        <v>-24.32</v>
      </c>
      <c r="U524" s="119">
        <v>14.29</v>
      </c>
      <c r="V524" s="119">
        <v>34.380000000000003</v>
      </c>
      <c r="W524" s="119">
        <v>-27.91</v>
      </c>
      <c r="X524" s="119">
        <v>45.16</v>
      </c>
      <c r="Y524" s="119">
        <v>-26.67</v>
      </c>
      <c r="Z524" s="119">
        <v>-6.06</v>
      </c>
      <c r="AA524" s="119">
        <v>12.9</v>
      </c>
      <c r="AB524" s="119">
        <v>22.86</v>
      </c>
      <c r="AC524" s="119">
        <v>-11.63</v>
      </c>
      <c r="AD524" s="119">
        <v>-7.89</v>
      </c>
      <c r="AE524" s="119">
        <v>42.86</v>
      </c>
      <c r="AF524" s="119">
        <v>-20</v>
      </c>
      <c r="AG524" s="119">
        <v>-45</v>
      </c>
      <c r="AH524" s="119">
        <v>68.180000000000007</v>
      </c>
      <c r="AI524" s="119">
        <v>-51.35</v>
      </c>
      <c r="AJ524" s="119">
        <v>94.44</v>
      </c>
      <c r="AK524" s="119">
        <v>-34.29</v>
      </c>
      <c r="AL524" s="119">
        <v>-43.48</v>
      </c>
      <c r="AM524" s="119">
        <v>69.23</v>
      </c>
      <c r="AN524" s="119">
        <v>-40.909999999999997</v>
      </c>
      <c r="AO524" s="119">
        <v>69.23</v>
      </c>
      <c r="AP524" s="119">
        <v>63.64</v>
      </c>
      <c r="AQ524" s="119">
        <v>-30.56</v>
      </c>
      <c r="AR524" s="119">
        <v>120</v>
      </c>
      <c r="AS524" s="119">
        <v>-81.819999999999993</v>
      </c>
      <c r="AT524" s="119">
        <v>20</v>
      </c>
      <c r="AU524" s="119">
        <v>25</v>
      </c>
      <c r="AV524" s="119">
        <v>40</v>
      </c>
      <c r="AW524" s="119">
        <v>-42.86</v>
      </c>
      <c r="AX524" s="119">
        <v>33.33</v>
      </c>
      <c r="AY524" s="119">
        <v>175</v>
      </c>
      <c r="AZ524" s="119">
        <v>-47.73</v>
      </c>
      <c r="BA524" s="119">
        <v>65.22</v>
      </c>
      <c r="BB524" s="119">
        <v>-71.05</v>
      </c>
      <c r="BC524" s="119">
        <v>163.63999999999999</v>
      </c>
    </row>
    <row r="525" spans="1:55" ht="29.25" x14ac:dyDescent="0.45">
      <c r="A525" s="260">
        <v>206</v>
      </c>
      <c r="B525" s="173" t="s">
        <v>295</v>
      </c>
      <c r="C525" s="173"/>
      <c r="D525" s="120">
        <v>-96.97</v>
      </c>
      <c r="E525" s="118">
        <v>8300</v>
      </c>
      <c r="F525" s="120">
        <v>-79.760000000000005</v>
      </c>
      <c r="G525" s="120">
        <v>-5.88</v>
      </c>
      <c r="H525" s="120">
        <v>168.75</v>
      </c>
      <c r="I525" s="120">
        <v>-27.91</v>
      </c>
      <c r="J525" s="120">
        <v>238.71</v>
      </c>
      <c r="K525" s="120">
        <v>-76.19</v>
      </c>
      <c r="L525" s="120">
        <v>-72</v>
      </c>
      <c r="M525" s="120">
        <v>-85.71</v>
      </c>
      <c r="N525" s="120">
        <v>700</v>
      </c>
      <c r="O525" s="120">
        <v>350</v>
      </c>
      <c r="P525" s="120">
        <v>-19.440000000000001</v>
      </c>
      <c r="Q525" s="120">
        <v>65.52</v>
      </c>
      <c r="R525" s="120">
        <v>-18.75</v>
      </c>
      <c r="S525" s="120">
        <v>-30.77</v>
      </c>
      <c r="T525" s="120">
        <v>48.15</v>
      </c>
      <c r="U525" s="120">
        <v>42.5</v>
      </c>
      <c r="V525" s="120">
        <v>-52.63</v>
      </c>
      <c r="W525" s="120">
        <v>-88.89</v>
      </c>
      <c r="X525" s="118">
        <v>3000</v>
      </c>
      <c r="Y525" s="120">
        <v>-49.46</v>
      </c>
      <c r="Z525" s="120">
        <v>-8.51</v>
      </c>
      <c r="AA525" s="120">
        <v>-51.16</v>
      </c>
      <c r="AB525" s="120">
        <v>152.38</v>
      </c>
      <c r="AC525" s="120">
        <v>39.619999999999997</v>
      </c>
      <c r="AD525" s="120">
        <v>4.05</v>
      </c>
      <c r="AE525" s="120">
        <v>-29.87</v>
      </c>
      <c r="AF525" s="120">
        <v>320.37</v>
      </c>
      <c r="AG525" s="120">
        <v>-74.45</v>
      </c>
      <c r="AH525" s="120">
        <v>-62.07</v>
      </c>
      <c r="AI525" s="120">
        <v>177.27</v>
      </c>
      <c r="AJ525" s="120">
        <v>-91.8</v>
      </c>
      <c r="AK525" s="120">
        <v>580</v>
      </c>
      <c r="AL525" s="120">
        <v>88.24</v>
      </c>
      <c r="AM525" s="120">
        <v>-100</v>
      </c>
      <c r="AN525" s="116"/>
      <c r="AO525" s="120">
        <v>-44.25</v>
      </c>
      <c r="AP525" s="120">
        <v>-3.17</v>
      </c>
      <c r="AQ525" s="120">
        <v>40.98</v>
      </c>
      <c r="AR525" s="120">
        <v>-31.4</v>
      </c>
      <c r="AS525" s="120">
        <v>77.97</v>
      </c>
      <c r="AT525" s="120">
        <v>-29.52</v>
      </c>
      <c r="AU525" s="120">
        <v>-36.49</v>
      </c>
      <c r="AV525" s="120">
        <v>72.34</v>
      </c>
      <c r="AW525" s="120">
        <v>76.540000000000006</v>
      </c>
      <c r="AX525" s="120">
        <v>-77.62</v>
      </c>
      <c r="AY525" s="120">
        <v>65.63</v>
      </c>
      <c r="AZ525" s="120">
        <v>130.19</v>
      </c>
      <c r="BA525" s="120">
        <v>-74.59</v>
      </c>
      <c r="BB525" s="120">
        <v>232.26</v>
      </c>
      <c r="BC525" s="120">
        <v>-48.54</v>
      </c>
    </row>
    <row r="526" spans="1:55" x14ac:dyDescent="0.45">
      <c r="A526" s="261">
        <v>207</v>
      </c>
      <c r="B526" s="174" t="s">
        <v>427</v>
      </c>
      <c r="C526" s="174"/>
      <c r="D526" s="119">
        <v>0.12</v>
      </c>
      <c r="E526" s="119">
        <v>13.33</v>
      </c>
      <c r="F526" s="119">
        <v>-13.72</v>
      </c>
      <c r="G526" s="119">
        <v>15.63</v>
      </c>
      <c r="H526" s="119">
        <v>-18.59</v>
      </c>
      <c r="I526" s="119">
        <v>4.7699999999999996</v>
      </c>
      <c r="J526" s="119">
        <v>1.69</v>
      </c>
      <c r="K526" s="119">
        <v>8.4700000000000006</v>
      </c>
      <c r="L526" s="119">
        <v>-3.77</v>
      </c>
      <c r="M526" s="119">
        <v>-6.41</v>
      </c>
      <c r="N526" s="119">
        <v>13.56</v>
      </c>
      <c r="O526" s="119">
        <v>-5.54</v>
      </c>
      <c r="P526" s="119">
        <v>0.36</v>
      </c>
      <c r="Q526" s="119">
        <v>10.61</v>
      </c>
      <c r="R526" s="119">
        <v>-18.760000000000002</v>
      </c>
      <c r="S526" s="119">
        <v>14.74</v>
      </c>
      <c r="T526" s="119">
        <v>-14.3</v>
      </c>
      <c r="U526" s="119">
        <v>-5.56</v>
      </c>
      <c r="V526" s="119">
        <v>3.42</v>
      </c>
      <c r="W526" s="119">
        <v>15.59</v>
      </c>
      <c r="X526" s="119">
        <v>2.36</v>
      </c>
      <c r="Y526" s="119">
        <v>-4.28</v>
      </c>
      <c r="Z526" s="119">
        <v>9.5299999999999994</v>
      </c>
      <c r="AA526" s="119">
        <v>-8.15</v>
      </c>
      <c r="AB526" s="119">
        <v>-1.06</v>
      </c>
      <c r="AC526" s="119">
        <v>9.27</v>
      </c>
      <c r="AD526" s="119">
        <v>-10.99</v>
      </c>
      <c r="AE526" s="119">
        <v>12.24</v>
      </c>
      <c r="AF526" s="119">
        <v>-10.32</v>
      </c>
      <c r="AG526" s="119">
        <v>-2.21</v>
      </c>
      <c r="AH526" s="119">
        <v>-1.6</v>
      </c>
      <c r="AI526" s="119">
        <v>-0.33</v>
      </c>
      <c r="AJ526" s="119">
        <v>-2.4</v>
      </c>
      <c r="AK526" s="119">
        <v>9.91</v>
      </c>
      <c r="AL526" s="119">
        <v>10.67</v>
      </c>
      <c r="AM526" s="119">
        <v>-9.07</v>
      </c>
      <c r="AN526" s="119">
        <v>13.46</v>
      </c>
      <c r="AO526" s="119">
        <v>8.98</v>
      </c>
      <c r="AP526" s="119">
        <v>-27.92</v>
      </c>
      <c r="AQ526" s="119">
        <v>18.63</v>
      </c>
      <c r="AR526" s="119">
        <v>-10.11</v>
      </c>
      <c r="AS526" s="119">
        <v>-3.45</v>
      </c>
      <c r="AT526" s="119">
        <v>6.53</v>
      </c>
      <c r="AU526" s="119">
        <v>7.9</v>
      </c>
      <c r="AV526" s="119">
        <v>-10.34</v>
      </c>
      <c r="AW526" s="119">
        <v>9.3000000000000007</v>
      </c>
      <c r="AX526" s="119">
        <v>0.35</v>
      </c>
      <c r="AY526" s="119">
        <v>-3.37</v>
      </c>
      <c r="AZ526" s="119">
        <v>6.04</v>
      </c>
      <c r="BA526" s="119">
        <v>17.07</v>
      </c>
      <c r="BB526" s="119">
        <v>-14.44</v>
      </c>
      <c r="BC526" s="119">
        <v>17.23</v>
      </c>
    </row>
    <row r="527" spans="1:55" ht="29.25" x14ac:dyDescent="0.45">
      <c r="A527" s="260">
        <v>208</v>
      </c>
      <c r="B527" s="173" t="s">
        <v>296</v>
      </c>
      <c r="C527" s="173"/>
      <c r="D527" s="120">
        <v>97.01</v>
      </c>
      <c r="E527" s="120">
        <v>-2.27</v>
      </c>
      <c r="F527" s="120">
        <v>10.85</v>
      </c>
      <c r="G527" s="120">
        <v>-9.09</v>
      </c>
      <c r="H527" s="120">
        <v>0.77</v>
      </c>
      <c r="I527" s="120">
        <v>-32.06</v>
      </c>
      <c r="J527" s="120">
        <v>32.58</v>
      </c>
      <c r="K527" s="120">
        <v>-33.049999999999997</v>
      </c>
      <c r="L527" s="120">
        <v>6.33</v>
      </c>
      <c r="M527" s="120">
        <v>-2.38</v>
      </c>
      <c r="N527" s="120">
        <v>4.88</v>
      </c>
      <c r="O527" s="120">
        <v>-37.21</v>
      </c>
      <c r="P527" s="120">
        <v>61.11</v>
      </c>
      <c r="Q527" s="120">
        <v>-3.45</v>
      </c>
      <c r="R527" s="120">
        <v>-2.38</v>
      </c>
      <c r="S527" s="120">
        <v>43.9</v>
      </c>
      <c r="T527" s="120">
        <v>17.8</v>
      </c>
      <c r="U527" s="120">
        <v>-29.5</v>
      </c>
      <c r="V527" s="120">
        <v>4.08</v>
      </c>
      <c r="W527" s="120">
        <v>128.43</v>
      </c>
      <c r="X527" s="120">
        <v>-46.78</v>
      </c>
      <c r="Y527" s="120">
        <v>-40.32</v>
      </c>
      <c r="Z527" s="120">
        <v>-18.920000000000002</v>
      </c>
      <c r="AA527" s="120">
        <v>5</v>
      </c>
      <c r="AB527" s="120">
        <v>-30.16</v>
      </c>
      <c r="AC527" s="120">
        <v>156.82</v>
      </c>
      <c r="AD527" s="120">
        <v>-42.48</v>
      </c>
      <c r="AE527" s="120">
        <v>70.77</v>
      </c>
      <c r="AF527" s="120">
        <v>26.13</v>
      </c>
      <c r="AG527" s="120">
        <v>3.57</v>
      </c>
      <c r="AH527" s="120">
        <v>-16.55</v>
      </c>
      <c r="AI527" s="120">
        <v>-8.26</v>
      </c>
      <c r="AJ527" s="120">
        <v>16.22</v>
      </c>
      <c r="AK527" s="120">
        <v>20.93</v>
      </c>
      <c r="AL527" s="120">
        <v>-58.97</v>
      </c>
      <c r="AM527" s="120">
        <v>15.63</v>
      </c>
      <c r="AN527" s="120">
        <v>12.16</v>
      </c>
      <c r="AO527" s="120">
        <v>13.25</v>
      </c>
      <c r="AP527" s="120">
        <v>2.13</v>
      </c>
      <c r="AQ527" s="120">
        <v>22.92</v>
      </c>
      <c r="AR527" s="120">
        <v>-26.27</v>
      </c>
      <c r="AS527" s="120">
        <v>0</v>
      </c>
      <c r="AT527" s="120">
        <v>8.0500000000000007</v>
      </c>
      <c r="AU527" s="120">
        <v>-38.299999999999997</v>
      </c>
      <c r="AV527" s="120">
        <v>93.1</v>
      </c>
      <c r="AW527" s="120">
        <v>-60.71</v>
      </c>
      <c r="AX527" s="120">
        <v>115.91</v>
      </c>
      <c r="AY527" s="120">
        <v>-49.47</v>
      </c>
      <c r="AZ527" s="120">
        <v>91.67</v>
      </c>
      <c r="BA527" s="120">
        <v>-10.87</v>
      </c>
      <c r="BB527" s="120">
        <v>7.32</v>
      </c>
      <c r="BC527" s="120">
        <v>38.64</v>
      </c>
    </row>
    <row r="528" spans="1:55" x14ac:dyDescent="0.45">
      <c r="A528" s="261">
        <v>209</v>
      </c>
      <c r="B528" s="174" t="s">
        <v>297</v>
      </c>
      <c r="C528" s="174"/>
      <c r="D528" s="119">
        <v>22.08</v>
      </c>
      <c r="E528" s="119">
        <v>-10.11</v>
      </c>
      <c r="F528" s="119">
        <v>-8.8800000000000008</v>
      </c>
      <c r="G528" s="119">
        <v>4.55</v>
      </c>
      <c r="H528" s="119">
        <v>21.12</v>
      </c>
      <c r="I528" s="119">
        <v>-11.79</v>
      </c>
      <c r="J528" s="119">
        <v>-0.57999999999999996</v>
      </c>
      <c r="K528" s="119">
        <v>-4.68</v>
      </c>
      <c r="L528" s="119">
        <v>65.03</v>
      </c>
      <c r="M528" s="119">
        <v>-35.32</v>
      </c>
      <c r="N528" s="119">
        <v>-12.64</v>
      </c>
      <c r="O528" s="119">
        <v>65.13</v>
      </c>
      <c r="P528" s="119">
        <v>-27.89</v>
      </c>
      <c r="Q528" s="119">
        <v>30.94</v>
      </c>
      <c r="R528" s="119">
        <v>-4.22</v>
      </c>
      <c r="S528" s="119">
        <v>-11.01</v>
      </c>
      <c r="T528" s="119">
        <v>-21.29</v>
      </c>
      <c r="U528" s="119">
        <v>110.06</v>
      </c>
      <c r="V528" s="119">
        <v>-27.84</v>
      </c>
      <c r="W528" s="119">
        <v>-45.64</v>
      </c>
      <c r="X528" s="119">
        <v>24.43</v>
      </c>
      <c r="Y528" s="119">
        <v>16.559999999999999</v>
      </c>
      <c r="Z528" s="119">
        <v>-23.16</v>
      </c>
      <c r="AA528" s="119">
        <v>48.63</v>
      </c>
      <c r="AB528" s="119">
        <v>-23.04</v>
      </c>
      <c r="AC528" s="119">
        <v>5.99</v>
      </c>
      <c r="AD528" s="119">
        <v>-39.549999999999997</v>
      </c>
      <c r="AE528" s="119">
        <v>98.13</v>
      </c>
      <c r="AF528" s="119">
        <v>-7.08</v>
      </c>
      <c r="AG528" s="119">
        <v>-19.29</v>
      </c>
      <c r="AH528" s="119">
        <v>22.01</v>
      </c>
      <c r="AI528" s="119">
        <v>52.06</v>
      </c>
      <c r="AJ528" s="119">
        <v>-48.47</v>
      </c>
      <c r="AK528" s="119">
        <v>-2.63</v>
      </c>
      <c r="AL528" s="119">
        <v>20.27</v>
      </c>
      <c r="AM528" s="119">
        <v>2.81</v>
      </c>
      <c r="AN528" s="119">
        <v>24.04</v>
      </c>
      <c r="AO528" s="119">
        <v>-6.61</v>
      </c>
      <c r="AP528" s="119">
        <v>-38.21</v>
      </c>
      <c r="AQ528" s="119">
        <v>19.850000000000001</v>
      </c>
      <c r="AR528" s="119">
        <v>-5.73</v>
      </c>
      <c r="AS528" s="119">
        <v>-28.38</v>
      </c>
      <c r="AT528" s="119">
        <v>55.66</v>
      </c>
      <c r="AU528" s="119">
        <v>35.76</v>
      </c>
      <c r="AV528" s="119">
        <v>-33.04</v>
      </c>
      <c r="AW528" s="119">
        <v>2</v>
      </c>
      <c r="AX528" s="119">
        <v>9.15</v>
      </c>
      <c r="AY528" s="119">
        <v>52.69</v>
      </c>
      <c r="AZ528" s="119">
        <v>-45.1</v>
      </c>
      <c r="BA528" s="119">
        <v>42.14</v>
      </c>
      <c r="BB528" s="119">
        <v>-35.68</v>
      </c>
      <c r="BC528" s="119">
        <v>38.28</v>
      </c>
    </row>
    <row r="529" spans="1:55" ht="42" x14ac:dyDescent="0.45">
      <c r="A529" s="260">
        <v>210</v>
      </c>
      <c r="B529" s="173" t="s">
        <v>298</v>
      </c>
      <c r="C529" s="173"/>
      <c r="D529" s="120">
        <v>62.5</v>
      </c>
      <c r="E529" s="120">
        <v>-30.77</v>
      </c>
      <c r="F529" s="120">
        <v>-44.44</v>
      </c>
      <c r="G529" s="120">
        <v>40</v>
      </c>
      <c r="H529" s="120">
        <v>-71.430000000000007</v>
      </c>
      <c r="I529" s="120">
        <v>250</v>
      </c>
      <c r="J529" s="120">
        <v>14.29</v>
      </c>
      <c r="K529" s="120">
        <v>-100</v>
      </c>
      <c r="L529" s="116"/>
      <c r="M529" s="120">
        <v>-90</v>
      </c>
      <c r="N529" s="120">
        <v>200</v>
      </c>
      <c r="O529" s="120">
        <v>-50</v>
      </c>
      <c r="P529" s="120">
        <v>800</v>
      </c>
      <c r="Q529" s="120">
        <v>-59.26</v>
      </c>
      <c r="R529" s="120">
        <v>-27.27</v>
      </c>
      <c r="S529" s="120">
        <v>-100</v>
      </c>
      <c r="T529" s="116"/>
      <c r="U529" s="120">
        <v>300</v>
      </c>
      <c r="V529" s="120">
        <v>-50</v>
      </c>
      <c r="W529" s="120">
        <v>175</v>
      </c>
      <c r="X529" s="120">
        <v>-54.55</v>
      </c>
      <c r="Y529" s="120">
        <v>-40</v>
      </c>
      <c r="Z529" s="120">
        <v>33.33</v>
      </c>
      <c r="AA529" s="120">
        <v>175</v>
      </c>
      <c r="AB529" s="120">
        <v>-81.819999999999993</v>
      </c>
      <c r="AC529" s="120">
        <v>100</v>
      </c>
      <c r="AD529" s="120">
        <v>100</v>
      </c>
      <c r="AE529" s="120">
        <v>-37.5</v>
      </c>
      <c r="AF529" s="120">
        <v>180</v>
      </c>
      <c r="AG529" s="120">
        <v>-78.569999999999993</v>
      </c>
      <c r="AH529" s="120">
        <v>0</v>
      </c>
      <c r="AI529" s="120">
        <v>400</v>
      </c>
      <c r="AJ529" s="120">
        <v>-40</v>
      </c>
      <c r="AK529" s="120">
        <v>-33.33</v>
      </c>
      <c r="AL529" s="120">
        <v>-33.33</v>
      </c>
      <c r="AM529" s="120">
        <v>75</v>
      </c>
      <c r="AN529" s="120">
        <v>57.14</v>
      </c>
      <c r="AO529" s="120">
        <v>-27.27</v>
      </c>
      <c r="AP529" s="120">
        <v>75</v>
      </c>
      <c r="AQ529" s="120">
        <v>-78.569999999999993</v>
      </c>
      <c r="AR529" s="120">
        <v>566.66999999999996</v>
      </c>
      <c r="AS529" s="120">
        <v>-60</v>
      </c>
      <c r="AT529" s="120">
        <v>25</v>
      </c>
      <c r="AU529" s="120">
        <v>-40</v>
      </c>
      <c r="AV529" s="120">
        <v>33.33</v>
      </c>
      <c r="AW529" s="120">
        <v>137.5</v>
      </c>
      <c r="AX529" s="120">
        <v>-52.63</v>
      </c>
      <c r="AY529" s="120">
        <v>22.22</v>
      </c>
      <c r="AZ529" s="120">
        <v>18.18</v>
      </c>
      <c r="BA529" s="120">
        <v>23.08</v>
      </c>
      <c r="BB529" s="120">
        <v>-31.25</v>
      </c>
      <c r="BC529" s="120">
        <v>72.73</v>
      </c>
    </row>
    <row r="530" spans="1:55" x14ac:dyDescent="0.45">
      <c r="A530" s="261">
        <v>211</v>
      </c>
      <c r="B530" s="174" t="s">
        <v>299</v>
      </c>
      <c r="C530" s="174"/>
      <c r="D530" s="119">
        <v>-43.33</v>
      </c>
      <c r="E530" s="119">
        <v>82.35</v>
      </c>
      <c r="F530" s="119">
        <v>38.71</v>
      </c>
      <c r="G530" s="119">
        <v>-20.93</v>
      </c>
      <c r="H530" s="119">
        <v>38.24</v>
      </c>
      <c r="I530" s="119">
        <v>-12.77</v>
      </c>
      <c r="J530" s="119">
        <v>7.32</v>
      </c>
      <c r="K530" s="119">
        <v>-9.09</v>
      </c>
      <c r="L530" s="119">
        <v>-30</v>
      </c>
      <c r="M530" s="119">
        <v>67.86</v>
      </c>
      <c r="N530" s="119">
        <v>6.38</v>
      </c>
      <c r="O530" s="119">
        <v>-22</v>
      </c>
      <c r="P530" s="119">
        <v>28.21</v>
      </c>
      <c r="Q530" s="119">
        <v>58</v>
      </c>
      <c r="R530" s="119">
        <v>45.57</v>
      </c>
      <c r="S530" s="119">
        <v>-72.17</v>
      </c>
      <c r="T530" s="119">
        <v>-21.88</v>
      </c>
      <c r="U530" s="119">
        <v>12</v>
      </c>
      <c r="V530" s="119">
        <v>25</v>
      </c>
      <c r="W530" s="119">
        <v>-31.43</v>
      </c>
      <c r="X530" s="119">
        <v>4.17</v>
      </c>
      <c r="Y530" s="119">
        <v>-8</v>
      </c>
      <c r="Z530" s="119">
        <v>-43.48</v>
      </c>
      <c r="AA530" s="119">
        <v>7.69</v>
      </c>
      <c r="AB530" s="119">
        <v>-64.290000000000006</v>
      </c>
      <c r="AC530" s="119">
        <v>220</v>
      </c>
      <c r="AD530" s="119">
        <v>37.5</v>
      </c>
      <c r="AE530" s="119">
        <v>-9.09</v>
      </c>
      <c r="AF530" s="119">
        <v>40</v>
      </c>
      <c r="AG530" s="119">
        <v>-17.86</v>
      </c>
      <c r="AH530" s="119">
        <v>-56.52</v>
      </c>
      <c r="AI530" s="119">
        <v>200</v>
      </c>
      <c r="AJ530" s="119">
        <v>-26.67</v>
      </c>
      <c r="AK530" s="119">
        <v>-31.82</v>
      </c>
      <c r="AL530" s="119">
        <v>40</v>
      </c>
      <c r="AM530" s="119">
        <v>-38.1</v>
      </c>
      <c r="AN530" s="119">
        <v>-53.85</v>
      </c>
      <c r="AO530" s="119">
        <v>250</v>
      </c>
      <c r="AP530" s="119">
        <v>-9.52</v>
      </c>
      <c r="AQ530" s="119">
        <v>-21.05</v>
      </c>
      <c r="AR530" s="119">
        <v>13.33</v>
      </c>
      <c r="AS530" s="119">
        <v>23.53</v>
      </c>
      <c r="AT530" s="119">
        <v>-52.38</v>
      </c>
      <c r="AU530" s="119">
        <v>190</v>
      </c>
      <c r="AV530" s="119">
        <v>-55.17</v>
      </c>
      <c r="AW530" s="119">
        <v>30.77</v>
      </c>
      <c r="AX530" s="119">
        <v>23.53</v>
      </c>
      <c r="AY530" s="119">
        <v>23.81</v>
      </c>
      <c r="AZ530" s="119">
        <v>-30.77</v>
      </c>
      <c r="BA530" s="119">
        <v>72.22</v>
      </c>
      <c r="BB530" s="119">
        <v>-9.68</v>
      </c>
      <c r="BC530" s="119">
        <v>-25</v>
      </c>
    </row>
    <row r="531" spans="1:55" ht="29.25" x14ac:dyDescent="0.45">
      <c r="A531" s="260">
        <v>212</v>
      </c>
      <c r="B531" s="173" t="s">
        <v>300</v>
      </c>
      <c r="C531" s="173"/>
      <c r="D531" s="120">
        <v>-63.81</v>
      </c>
      <c r="E531" s="120">
        <v>93.73</v>
      </c>
      <c r="F531" s="120">
        <v>-68.53</v>
      </c>
      <c r="G531" s="120">
        <v>35.43</v>
      </c>
      <c r="H531" s="120">
        <v>-29.96</v>
      </c>
      <c r="I531" s="120">
        <v>59.04</v>
      </c>
      <c r="J531" s="120">
        <v>-5.3</v>
      </c>
      <c r="K531" s="120">
        <v>-35.200000000000003</v>
      </c>
      <c r="L531" s="120">
        <v>-54.94</v>
      </c>
      <c r="M531" s="120">
        <v>142.47</v>
      </c>
      <c r="N531" s="120">
        <v>48.59</v>
      </c>
      <c r="O531" s="120">
        <v>-60.08</v>
      </c>
      <c r="P531" s="120">
        <v>-33.33</v>
      </c>
      <c r="Q531" s="120">
        <v>70</v>
      </c>
      <c r="R531" s="120">
        <v>100</v>
      </c>
      <c r="S531" s="120">
        <v>96.64</v>
      </c>
      <c r="T531" s="120">
        <v>-78.63</v>
      </c>
      <c r="U531" s="120">
        <v>-46</v>
      </c>
      <c r="V531" s="120">
        <v>-33.33</v>
      </c>
      <c r="W531" s="120">
        <v>125</v>
      </c>
      <c r="X531" s="120">
        <v>-54.32</v>
      </c>
      <c r="Y531" s="120">
        <v>205.41</v>
      </c>
      <c r="Z531" s="120">
        <v>-34.51</v>
      </c>
      <c r="AA531" s="120">
        <v>-10.81</v>
      </c>
      <c r="AB531" s="120">
        <v>204.55</v>
      </c>
      <c r="AC531" s="120">
        <v>67.16</v>
      </c>
      <c r="AD531" s="120">
        <v>-37.5</v>
      </c>
      <c r="AE531" s="120">
        <v>-16.670000000000002</v>
      </c>
      <c r="AF531" s="120">
        <v>-22.86</v>
      </c>
      <c r="AG531" s="120">
        <v>-2.2200000000000002</v>
      </c>
      <c r="AH531" s="120">
        <v>-3.79</v>
      </c>
      <c r="AI531" s="120">
        <v>14.17</v>
      </c>
      <c r="AJ531" s="120">
        <v>-52.41</v>
      </c>
      <c r="AK531" s="120">
        <v>28.99</v>
      </c>
      <c r="AL531" s="120">
        <v>58.43</v>
      </c>
      <c r="AM531" s="120">
        <v>60.99</v>
      </c>
      <c r="AN531" s="120">
        <v>-61.23</v>
      </c>
      <c r="AO531" s="120">
        <v>61.36</v>
      </c>
      <c r="AP531" s="120">
        <v>-73.239999999999995</v>
      </c>
      <c r="AQ531" s="120">
        <v>231.58</v>
      </c>
      <c r="AR531" s="120">
        <v>-15.08</v>
      </c>
      <c r="AS531" s="120">
        <v>-43.93</v>
      </c>
      <c r="AT531" s="120">
        <v>90</v>
      </c>
      <c r="AU531" s="120">
        <v>42.98</v>
      </c>
      <c r="AV531" s="120">
        <v>-19.02</v>
      </c>
      <c r="AW531" s="120">
        <v>97.73</v>
      </c>
      <c r="AX531" s="120">
        <v>26.82</v>
      </c>
      <c r="AY531" s="120">
        <v>-41.39</v>
      </c>
      <c r="AZ531" s="120">
        <v>181.96</v>
      </c>
      <c r="BA531" s="120">
        <v>-79.709999999999994</v>
      </c>
      <c r="BB531" s="120">
        <v>5.41</v>
      </c>
      <c r="BC531" s="120">
        <v>-2.56</v>
      </c>
    </row>
    <row r="532" spans="1:55" ht="29.25" x14ac:dyDescent="0.45">
      <c r="A532" s="261">
        <v>213</v>
      </c>
      <c r="B532" s="174" t="s">
        <v>301</v>
      </c>
      <c r="C532" s="174"/>
      <c r="D532" s="117"/>
      <c r="E532" s="117"/>
      <c r="F532" s="117"/>
      <c r="G532" s="117"/>
      <c r="H532" s="117"/>
      <c r="I532" s="119">
        <v>100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-50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300</v>
      </c>
      <c r="AX532" s="119">
        <v>-100</v>
      </c>
      <c r="AY532" s="117"/>
      <c r="AZ532" s="117"/>
      <c r="BA532" s="117"/>
      <c r="BB532" s="119">
        <v>-100</v>
      </c>
      <c r="BC532" s="117"/>
    </row>
    <row r="533" spans="1:55" x14ac:dyDescent="0.45">
      <c r="A533" s="260">
        <v>214</v>
      </c>
      <c r="B533" s="173" t="s">
        <v>64</v>
      </c>
      <c r="C533" s="173"/>
      <c r="D533" s="120">
        <v>-18.72</v>
      </c>
      <c r="E533" s="120">
        <v>51.32</v>
      </c>
      <c r="F533" s="120">
        <v>-3.91</v>
      </c>
      <c r="G533" s="120">
        <v>-29.86</v>
      </c>
      <c r="H533" s="120">
        <v>6.45</v>
      </c>
      <c r="I533" s="120">
        <v>-12.73</v>
      </c>
      <c r="J533" s="120">
        <v>90.28</v>
      </c>
      <c r="K533" s="120">
        <v>-56.2</v>
      </c>
      <c r="L533" s="120">
        <v>-60.83</v>
      </c>
      <c r="M533" s="120">
        <v>153.19</v>
      </c>
      <c r="N533" s="120">
        <v>1.68</v>
      </c>
      <c r="O533" s="120">
        <v>1.65</v>
      </c>
      <c r="P533" s="120">
        <v>10.57</v>
      </c>
      <c r="Q533" s="120">
        <v>5.88</v>
      </c>
      <c r="R533" s="120">
        <v>29.86</v>
      </c>
      <c r="S533" s="120">
        <v>10.7</v>
      </c>
      <c r="T533" s="120">
        <v>-10.63</v>
      </c>
      <c r="U533" s="120">
        <v>-24.32</v>
      </c>
      <c r="V533" s="120">
        <v>77.86</v>
      </c>
      <c r="W533" s="120">
        <v>-38.15</v>
      </c>
      <c r="X533" s="120">
        <v>-35.71</v>
      </c>
      <c r="Y533" s="120">
        <v>78.790000000000006</v>
      </c>
      <c r="Z533" s="120">
        <v>-21.47</v>
      </c>
      <c r="AA533" s="120">
        <v>12.95</v>
      </c>
      <c r="AB533" s="120">
        <v>-22.93</v>
      </c>
      <c r="AC533" s="120">
        <v>20.66</v>
      </c>
      <c r="AD533" s="120">
        <v>25.34</v>
      </c>
      <c r="AE533" s="120">
        <v>78.69</v>
      </c>
      <c r="AF533" s="120">
        <v>-24.16</v>
      </c>
      <c r="AG533" s="120">
        <v>-44.35</v>
      </c>
      <c r="AH533" s="120">
        <v>27.54</v>
      </c>
      <c r="AI533" s="120">
        <v>69.319999999999993</v>
      </c>
      <c r="AJ533" s="120">
        <v>-31.88</v>
      </c>
      <c r="AK533" s="120">
        <v>-33.99</v>
      </c>
      <c r="AL533" s="120">
        <v>15.67</v>
      </c>
      <c r="AM533" s="120">
        <v>18.71</v>
      </c>
      <c r="AN533" s="120">
        <v>5.43</v>
      </c>
      <c r="AO533" s="120">
        <v>8.25</v>
      </c>
      <c r="AP533" s="120">
        <v>-38.57</v>
      </c>
      <c r="AQ533" s="120">
        <v>12.4</v>
      </c>
      <c r="AR533" s="120">
        <v>125.52</v>
      </c>
      <c r="AS533" s="120">
        <v>-46.79</v>
      </c>
      <c r="AT533" s="120">
        <v>-0.56999999999999995</v>
      </c>
      <c r="AU533" s="120">
        <v>19.079999999999998</v>
      </c>
      <c r="AV533" s="120">
        <v>12.14</v>
      </c>
      <c r="AW533" s="120">
        <v>-3.9</v>
      </c>
      <c r="AX533" s="120">
        <v>16.670000000000002</v>
      </c>
      <c r="AY533" s="120">
        <v>-26.25</v>
      </c>
      <c r="AZ533" s="120">
        <v>34.549999999999997</v>
      </c>
      <c r="BA533" s="120">
        <v>-7</v>
      </c>
      <c r="BB533" s="120">
        <v>-39.75</v>
      </c>
      <c r="BC533" s="120">
        <v>31.25</v>
      </c>
    </row>
    <row r="534" spans="1:55" ht="29.25" x14ac:dyDescent="0.45">
      <c r="A534" s="261">
        <v>215</v>
      </c>
      <c r="B534" s="174" t="s">
        <v>302</v>
      </c>
      <c r="C534" s="174"/>
      <c r="D534" s="119">
        <v>10.35</v>
      </c>
      <c r="E534" s="119">
        <v>7.72</v>
      </c>
      <c r="F534" s="119">
        <v>-17.41</v>
      </c>
      <c r="G534" s="119">
        <v>17.36</v>
      </c>
      <c r="H534" s="119">
        <v>14.27</v>
      </c>
      <c r="I534" s="119">
        <v>1.5</v>
      </c>
      <c r="J534" s="119">
        <v>6.61</v>
      </c>
      <c r="K534" s="119">
        <v>-5.34</v>
      </c>
      <c r="L534" s="119">
        <v>20.65</v>
      </c>
      <c r="M534" s="119">
        <v>-28.62</v>
      </c>
      <c r="N534" s="119">
        <v>-23.2</v>
      </c>
      <c r="O534" s="119">
        <v>25.94</v>
      </c>
      <c r="P534" s="119">
        <v>-5.56</v>
      </c>
      <c r="Q534" s="119">
        <v>-1.87</v>
      </c>
      <c r="R534" s="119">
        <v>-11.55</v>
      </c>
      <c r="S534" s="119">
        <v>-9.92</v>
      </c>
      <c r="T534" s="119">
        <v>15.78</v>
      </c>
      <c r="U534" s="119">
        <v>-9.67</v>
      </c>
      <c r="V534" s="119">
        <v>27.89</v>
      </c>
      <c r="W534" s="119">
        <v>-4.53</v>
      </c>
      <c r="X534" s="119">
        <v>2.16</v>
      </c>
      <c r="Y534" s="119">
        <v>-21.52</v>
      </c>
      <c r="Z534" s="119">
        <v>55.02</v>
      </c>
      <c r="AA534" s="119">
        <v>-42.2</v>
      </c>
      <c r="AB534" s="119">
        <v>-5.6</v>
      </c>
      <c r="AC534" s="119">
        <v>33.9</v>
      </c>
      <c r="AD534" s="119">
        <v>-22.94</v>
      </c>
      <c r="AE534" s="119">
        <v>-2.87</v>
      </c>
      <c r="AF534" s="119">
        <v>-8.67</v>
      </c>
      <c r="AG534" s="119">
        <v>19.21</v>
      </c>
      <c r="AH534" s="119">
        <v>42.91</v>
      </c>
      <c r="AI534" s="119">
        <v>-19.16</v>
      </c>
      <c r="AJ534" s="119">
        <v>2.1800000000000002</v>
      </c>
      <c r="AK534" s="119">
        <v>-2.8</v>
      </c>
      <c r="AL534" s="119">
        <v>-38.24</v>
      </c>
      <c r="AM534" s="119">
        <v>45.75</v>
      </c>
      <c r="AN534" s="119">
        <v>24.06</v>
      </c>
      <c r="AO534" s="119">
        <v>-12.58</v>
      </c>
      <c r="AP534" s="119">
        <v>-33.619999999999997</v>
      </c>
      <c r="AQ534" s="119">
        <v>39.69</v>
      </c>
      <c r="AR534" s="119">
        <v>18.32</v>
      </c>
      <c r="AS534" s="119">
        <v>-22.12</v>
      </c>
      <c r="AT534" s="119">
        <v>10.34</v>
      </c>
      <c r="AU534" s="119">
        <v>19.489999999999998</v>
      </c>
      <c r="AV534" s="119">
        <v>7.69</v>
      </c>
      <c r="AW534" s="119">
        <v>-9.2899999999999991</v>
      </c>
      <c r="AX534" s="119">
        <v>-11.65</v>
      </c>
      <c r="AY534" s="119">
        <v>-6.06</v>
      </c>
      <c r="AZ534" s="119">
        <v>38.14</v>
      </c>
      <c r="BA534" s="119">
        <v>-6.46</v>
      </c>
      <c r="BB534" s="119">
        <v>17.91</v>
      </c>
      <c r="BC534" s="119">
        <v>-7.35</v>
      </c>
    </row>
    <row r="535" spans="1:55" x14ac:dyDescent="0.45">
      <c r="A535" s="260">
        <v>216</v>
      </c>
      <c r="B535" s="173" t="s">
        <v>303</v>
      </c>
      <c r="C535" s="173"/>
      <c r="D535" s="120">
        <v>35.75</v>
      </c>
      <c r="E535" s="120">
        <v>-3.48</v>
      </c>
      <c r="F535" s="120">
        <v>-16.760000000000002</v>
      </c>
      <c r="G535" s="120">
        <v>51.08</v>
      </c>
      <c r="H535" s="120">
        <v>-10.35</v>
      </c>
      <c r="I535" s="120">
        <v>-8.9700000000000006</v>
      </c>
      <c r="J535" s="120">
        <v>-21.05</v>
      </c>
      <c r="K535" s="120">
        <v>38.630000000000003</v>
      </c>
      <c r="L535" s="120">
        <v>-19.73</v>
      </c>
      <c r="M535" s="120">
        <v>2</v>
      </c>
      <c r="N535" s="120">
        <v>11.75</v>
      </c>
      <c r="O535" s="120">
        <v>-37.06</v>
      </c>
      <c r="P535" s="120">
        <v>26.12</v>
      </c>
      <c r="Q535" s="120">
        <v>5.77</v>
      </c>
      <c r="R535" s="120">
        <v>15.41</v>
      </c>
      <c r="S535" s="120">
        <v>3.48</v>
      </c>
      <c r="T535" s="120">
        <v>-3.09</v>
      </c>
      <c r="U535" s="120">
        <v>-8.0399999999999991</v>
      </c>
      <c r="V535" s="120">
        <v>-6.03</v>
      </c>
      <c r="W535" s="120">
        <v>25.04</v>
      </c>
      <c r="X535" s="120">
        <v>-4.24</v>
      </c>
      <c r="Y535" s="120">
        <v>-4.0199999999999996</v>
      </c>
      <c r="Z535" s="120">
        <v>7.4</v>
      </c>
      <c r="AA535" s="120">
        <v>-29.78</v>
      </c>
      <c r="AB535" s="120">
        <v>62.04</v>
      </c>
      <c r="AC535" s="120">
        <v>19.2</v>
      </c>
      <c r="AD535" s="120">
        <v>-21.19</v>
      </c>
      <c r="AE535" s="120">
        <v>10.58</v>
      </c>
      <c r="AF535" s="120">
        <v>17.489999999999998</v>
      </c>
      <c r="AG535" s="120">
        <v>-48.41</v>
      </c>
      <c r="AH535" s="120">
        <v>83.48</v>
      </c>
      <c r="AI535" s="120">
        <v>-31.65</v>
      </c>
      <c r="AJ535" s="120">
        <v>22.58</v>
      </c>
      <c r="AK535" s="120">
        <v>5.67</v>
      </c>
      <c r="AL535" s="120">
        <v>-7.49</v>
      </c>
      <c r="AM535" s="120">
        <v>-13.29</v>
      </c>
      <c r="AN535" s="120">
        <v>-9.89</v>
      </c>
      <c r="AO535" s="120">
        <v>40.03</v>
      </c>
      <c r="AP535" s="120">
        <v>-4.42</v>
      </c>
      <c r="AQ535" s="120">
        <v>16.86</v>
      </c>
      <c r="AR535" s="120">
        <v>-8.7899999999999991</v>
      </c>
      <c r="AS535" s="120">
        <v>-8.99</v>
      </c>
      <c r="AT535" s="120">
        <v>24.05</v>
      </c>
      <c r="AU535" s="120">
        <v>-30.23</v>
      </c>
      <c r="AV535" s="120">
        <v>38.93</v>
      </c>
      <c r="AW535" s="120">
        <v>-5.74</v>
      </c>
      <c r="AX535" s="120">
        <v>-4.7300000000000004</v>
      </c>
      <c r="AY535" s="120">
        <v>7.17</v>
      </c>
      <c r="AZ535" s="120">
        <v>-15.33</v>
      </c>
      <c r="BA535" s="120">
        <v>50.06</v>
      </c>
      <c r="BB535" s="120">
        <v>-4.8600000000000003</v>
      </c>
      <c r="BC535" s="120">
        <v>-11.32</v>
      </c>
    </row>
    <row r="536" spans="1:55" ht="29.25" x14ac:dyDescent="0.45">
      <c r="A536" s="261">
        <v>217</v>
      </c>
      <c r="B536" s="174" t="s">
        <v>304</v>
      </c>
      <c r="C536" s="174"/>
      <c r="D536" s="119">
        <v>-57.14</v>
      </c>
      <c r="E536" s="119">
        <v>-33.33</v>
      </c>
      <c r="F536" s="119">
        <v>-33.33</v>
      </c>
      <c r="G536" s="119">
        <v>50</v>
      </c>
      <c r="H536" s="119">
        <v>350</v>
      </c>
      <c r="I536" s="119">
        <v>70.37</v>
      </c>
      <c r="J536" s="119">
        <v>-69.569999999999993</v>
      </c>
      <c r="K536" s="121">
        <v>1271.43</v>
      </c>
      <c r="L536" s="119">
        <v>-78.650000000000006</v>
      </c>
      <c r="M536" s="119">
        <v>309.76</v>
      </c>
      <c r="N536" s="119">
        <v>-89.29</v>
      </c>
      <c r="O536" s="119">
        <v>-11.11</v>
      </c>
      <c r="P536" s="119">
        <v>-68.75</v>
      </c>
      <c r="Q536" s="119">
        <v>0</v>
      </c>
      <c r="R536" s="119">
        <v>180</v>
      </c>
      <c r="S536" s="119">
        <v>-100</v>
      </c>
      <c r="T536" s="117"/>
      <c r="U536" s="119">
        <v>-66.2</v>
      </c>
      <c r="V536" s="119">
        <v>-83.33</v>
      </c>
      <c r="W536" s="119">
        <v>225</v>
      </c>
      <c r="X536" s="119">
        <v>46.15</v>
      </c>
      <c r="Y536" s="119">
        <v>-15.79</v>
      </c>
      <c r="Z536" s="119">
        <v>-43.75</v>
      </c>
      <c r="AA536" s="119">
        <v>-77.78</v>
      </c>
      <c r="AB536" s="119">
        <v>650</v>
      </c>
      <c r="AC536" s="119">
        <v>-40</v>
      </c>
      <c r="AD536" s="119">
        <v>266.67</v>
      </c>
      <c r="AE536" s="119">
        <v>-63.64</v>
      </c>
      <c r="AF536" s="119">
        <v>416.67</v>
      </c>
      <c r="AG536" s="119">
        <v>-62.9</v>
      </c>
      <c r="AH536" s="119">
        <v>-26.09</v>
      </c>
      <c r="AI536" s="119">
        <v>-52.94</v>
      </c>
      <c r="AJ536" s="119">
        <v>12.5</v>
      </c>
      <c r="AK536" s="119">
        <v>33.33</v>
      </c>
      <c r="AL536" s="119">
        <v>433.33</v>
      </c>
      <c r="AM536" s="119">
        <v>-98.44</v>
      </c>
      <c r="AN536" s="121">
        <v>4100</v>
      </c>
      <c r="AO536" s="119">
        <v>-69.05</v>
      </c>
      <c r="AP536" s="119">
        <v>-23.08</v>
      </c>
      <c r="AQ536" s="119">
        <v>-50</v>
      </c>
      <c r="AR536" s="119">
        <v>300</v>
      </c>
      <c r="AS536" s="119">
        <v>-75</v>
      </c>
      <c r="AT536" s="119">
        <v>760</v>
      </c>
      <c r="AU536" s="119">
        <v>-46.51</v>
      </c>
      <c r="AV536" s="119">
        <v>117.39</v>
      </c>
      <c r="AW536" s="119">
        <v>26</v>
      </c>
      <c r="AX536" s="119">
        <v>-7.94</v>
      </c>
      <c r="AY536" s="119">
        <v>-3.45</v>
      </c>
      <c r="AZ536" s="119">
        <v>-51.79</v>
      </c>
      <c r="BA536" s="119">
        <v>144.44</v>
      </c>
      <c r="BB536" s="119">
        <v>-80.3</v>
      </c>
      <c r="BC536" s="119">
        <v>30.77</v>
      </c>
    </row>
    <row r="537" spans="1:55" x14ac:dyDescent="0.45">
      <c r="A537" s="260">
        <v>218</v>
      </c>
      <c r="B537" s="173" t="s">
        <v>21</v>
      </c>
      <c r="C537" s="173"/>
      <c r="D537" s="120">
        <v>0.17</v>
      </c>
      <c r="E537" s="120">
        <v>0.74</v>
      </c>
      <c r="F537" s="120">
        <v>9.5500000000000007</v>
      </c>
      <c r="G537" s="120">
        <v>5.23</v>
      </c>
      <c r="H537" s="120">
        <v>2.6</v>
      </c>
      <c r="I537" s="120">
        <v>12.36</v>
      </c>
      <c r="J537" s="120">
        <v>6.74</v>
      </c>
      <c r="K537" s="120">
        <v>-5.98</v>
      </c>
      <c r="L537" s="120">
        <v>8.3800000000000008</v>
      </c>
      <c r="M537" s="120">
        <v>-17.13</v>
      </c>
      <c r="N537" s="120">
        <v>25.54</v>
      </c>
      <c r="O537" s="120">
        <v>-21.02</v>
      </c>
      <c r="P537" s="120">
        <v>13.22</v>
      </c>
      <c r="Q537" s="120">
        <v>18.23</v>
      </c>
      <c r="R537" s="120">
        <v>-16.23</v>
      </c>
      <c r="S537" s="120">
        <v>36.36</v>
      </c>
      <c r="T537" s="120">
        <v>-5.6</v>
      </c>
      <c r="U537" s="120">
        <v>11.58</v>
      </c>
      <c r="V537" s="120">
        <v>-14.48</v>
      </c>
      <c r="W537" s="120">
        <v>19.309999999999999</v>
      </c>
      <c r="X537" s="120">
        <v>1.31</v>
      </c>
      <c r="Y537" s="120">
        <v>-26.28</v>
      </c>
      <c r="Z537" s="120">
        <v>23.3</v>
      </c>
      <c r="AA537" s="120">
        <v>-19.989999999999998</v>
      </c>
      <c r="AB537" s="120">
        <v>5.74</v>
      </c>
      <c r="AC537" s="120">
        <v>-6.93</v>
      </c>
      <c r="AD537" s="120">
        <v>-0.6</v>
      </c>
      <c r="AE537" s="120">
        <v>3.55</v>
      </c>
      <c r="AF537" s="120">
        <v>4.8600000000000003</v>
      </c>
      <c r="AG537" s="120">
        <v>2.83</v>
      </c>
      <c r="AH537" s="120">
        <v>51.7</v>
      </c>
      <c r="AI537" s="120">
        <v>-8.9</v>
      </c>
      <c r="AJ537" s="120">
        <v>-4.51</v>
      </c>
      <c r="AK537" s="120">
        <v>-8.1</v>
      </c>
      <c r="AL537" s="120">
        <v>-3.02</v>
      </c>
      <c r="AM537" s="120">
        <v>-1.51</v>
      </c>
      <c r="AN537" s="120">
        <v>-14.11</v>
      </c>
      <c r="AO537" s="120">
        <v>42.78</v>
      </c>
      <c r="AP537" s="120">
        <v>-32.49</v>
      </c>
      <c r="AQ537" s="120">
        <v>16.309999999999999</v>
      </c>
      <c r="AR537" s="120">
        <v>3.64</v>
      </c>
      <c r="AS537" s="120">
        <v>-9.98</v>
      </c>
      <c r="AT537" s="120">
        <v>20.59</v>
      </c>
      <c r="AU537" s="120">
        <v>7.35</v>
      </c>
      <c r="AV537" s="120">
        <v>-12.06</v>
      </c>
      <c r="AW537" s="120">
        <v>7.14</v>
      </c>
      <c r="AX537" s="120">
        <v>-19.04</v>
      </c>
      <c r="AY537" s="120">
        <v>-12.83</v>
      </c>
      <c r="AZ537" s="120">
        <v>3.39</v>
      </c>
      <c r="BA537" s="120">
        <v>36.630000000000003</v>
      </c>
      <c r="BB537" s="120">
        <v>-14.14</v>
      </c>
      <c r="BC537" s="120">
        <v>-9.07</v>
      </c>
    </row>
    <row r="538" spans="1:55" x14ac:dyDescent="0.45">
      <c r="A538" s="261">
        <v>219</v>
      </c>
      <c r="B538" s="174" t="s">
        <v>45</v>
      </c>
      <c r="C538" s="174"/>
      <c r="D538" s="119">
        <v>0.87</v>
      </c>
      <c r="E538" s="119">
        <v>8.8000000000000007</v>
      </c>
      <c r="F538" s="119">
        <v>0.17</v>
      </c>
      <c r="G538" s="119">
        <v>3.65</v>
      </c>
      <c r="H538" s="119">
        <v>-8.58</v>
      </c>
      <c r="I538" s="119">
        <v>6.11</v>
      </c>
      <c r="J538" s="119">
        <v>-5.2</v>
      </c>
      <c r="K538" s="119">
        <v>-1.67</v>
      </c>
      <c r="L538" s="119">
        <v>-1.63</v>
      </c>
      <c r="M538" s="119">
        <v>25.46</v>
      </c>
      <c r="N538" s="119">
        <v>-18.600000000000001</v>
      </c>
      <c r="O538" s="119">
        <v>-15.52</v>
      </c>
      <c r="P538" s="119">
        <v>-7.35</v>
      </c>
      <c r="Q538" s="119">
        <v>18.91</v>
      </c>
      <c r="R538" s="119">
        <v>-14.02</v>
      </c>
      <c r="S538" s="119">
        <v>20.22</v>
      </c>
      <c r="T538" s="119">
        <v>-14.05</v>
      </c>
      <c r="U538" s="119">
        <v>7.4</v>
      </c>
      <c r="V538" s="119">
        <v>-9.0500000000000007</v>
      </c>
      <c r="W538" s="119">
        <v>-0.25</v>
      </c>
      <c r="X538" s="119">
        <v>0.83</v>
      </c>
      <c r="Y538" s="119">
        <v>-6.06</v>
      </c>
      <c r="Z538" s="119">
        <v>-6.08</v>
      </c>
      <c r="AA538" s="119">
        <v>-3.89</v>
      </c>
      <c r="AB538" s="119">
        <v>13.27</v>
      </c>
      <c r="AC538" s="119">
        <v>26.67</v>
      </c>
      <c r="AD538" s="119">
        <v>-26.47</v>
      </c>
      <c r="AE538" s="119">
        <v>11.8</v>
      </c>
      <c r="AF538" s="119">
        <v>-11.18</v>
      </c>
      <c r="AG538" s="119">
        <v>4.78</v>
      </c>
      <c r="AH538" s="119">
        <v>-0.15</v>
      </c>
      <c r="AI538" s="119">
        <v>9.51</v>
      </c>
      <c r="AJ538" s="119">
        <v>-4.7</v>
      </c>
      <c r="AK538" s="119">
        <v>1</v>
      </c>
      <c r="AL538" s="119">
        <v>-5.45</v>
      </c>
      <c r="AM538" s="119">
        <v>-3.3</v>
      </c>
      <c r="AN538" s="119">
        <v>2.35</v>
      </c>
      <c r="AO538" s="119">
        <v>20.18</v>
      </c>
      <c r="AP538" s="119">
        <v>-15.23</v>
      </c>
      <c r="AQ538" s="119">
        <v>7.09</v>
      </c>
      <c r="AR538" s="119">
        <v>5.48</v>
      </c>
      <c r="AS538" s="119">
        <v>-8.07</v>
      </c>
      <c r="AT538" s="119">
        <v>14.41</v>
      </c>
      <c r="AU538" s="119">
        <v>-1.98</v>
      </c>
      <c r="AV538" s="119">
        <v>3.91</v>
      </c>
      <c r="AW538" s="119">
        <v>3.88</v>
      </c>
      <c r="AX538" s="119">
        <v>-10.82</v>
      </c>
      <c r="AY538" s="119">
        <v>8.52</v>
      </c>
      <c r="AZ538" s="119">
        <v>-13.4</v>
      </c>
      <c r="BA538" s="119">
        <v>26.64</v>
      </c>
      <c r="BB538" s="119">
        <v>-17.739999999999998</v>
      </c>
      <c r="BC538" s="119">
        <v>19.34</v>
      </c>
    </row>
    <row r="539" spans="1:55" x14ac:dyDescent="0.45">
      <c r="A539" s="260">
        <v>220</v>
      </c>
      <c r="B539" s="173" t="s">
        <v>305</v>
      </c>
      <c r="C539" s="173"/>
      <c r="D539" s="120">
        <v>104.22</v>
      </c>
      <c r="E539" s="120">
        <v>15.49</v>
      </c>
      <c r="F539" s="120">
        <v>-19.809999999999999</v>
      </c>
      <c r="G539" s="120">
        <v>-36.5</v>
      </c>
      <c r="H539" s="120">
        <v>31.42</v>
      </c>
      <c r="I539" s="120">
        <v>-42.41</v>
      </c>
      <c r="J539" s="120">
        <v>157.88</v>
      </c>
      <c r="K539" s="120">
        <v>-35.89</v>
      </c>
      <c r="L539" s="120">
        <v>63.37</v>
      </c>
      <c r="M539" s="120">
        <v>-23.69</v>
      </c>
      <c r="N539" s="120">
        <v>57.17</v>
      </c>
      <c r="O539" s="120">
        <v>-81.23</v>
      </c>
      <c r="P539" s="120">
        <v>495.58</v>
      </c>
      <c r="Q539" s="120">
        <v>-44.54</v>
      </c>
      <c r="R539" s="120">
        <v>-35.26</v>
      </c>
      <c r="S539" s="120">
        <v>39.25</v>
      </c>
      <c r="T539" s="120">
        <v>44.1</v>
      </c>
      <c r="U539" s="120">
        <v>-38.18</v>
      </c>
      <c r="V539" s="120">
        <v>31.87</v>
      </c>
      <c r="W539" s="120">
        <v>26.29</v>
      </c>
      <c r="X539" s="120">
        <v>-36.36</v>
      </c>
      <c r="Y539" s="120">
        <v>-47.86</v>
      </c>
      <c r="Z539" s="120">
        <v>13.7</v>
      </c>
      <c r="AA539" s="120">
        <v>-50.36</v>
      </c>
      <c r="AB539" s="120">
        <v>300.49</v>
      </c>
      <c r="AC539" s="120">
        <v>-64.67</v>
      </c>
      <c r="AD539" s="120">
        <v>50.43</v>
      </c>
      <c r="AE539" s="120">
        <v>77.540000000000006</v>
      </c>
      <c r="AF539" s="120">
        <v>0.71</v>
      </c>
      <c r="AG539" s="120">
        <v>-38.46</v>
      </c>
      <c r="AH539" s="120">
        <v>33.68</v>
      </c>
      <c r="AI539" s="120">
        <v>6.98</v>
      </c>
      <c r="AJ539" s="120">
        <v>22.17</v>
      </c>
      <c r="AK539" s="120">
        <v>-5.69</v>
      </c>
      <c r="AL539" s="120">
        <v>-21.26</v>
      </c>
      <c r="AM539" s="120">
        <v>-7.27</v>
      </c>
      <c r="AN539" s="120">
        <v>54.78</v>
      </c>
      <c r="AO539" s="120">
        <v>-23.59</v>
      </c>
      <c r="AP539" s="120">
        <v>20.76</v>
      </c>
      <c r="AQ539" s="120">
        <v>-37.58</v>
      </c>
      <c r="AR539" s="120">
        <v>42.61</v>
      </c>
      <c r="AS539" s="120">
        <v>56.5</v>
      </c>
      <c r="AT539" s="120">
        <v>-35.840000000000003</v>
      </c>
      <c r="AU539" s="120">
        <v>-3.44</v>
      </c>
      <c r="AV539" s="120">
        <v>31.17</v>
      </c>
      <c r="AW539" s="120">
        <v>27.81</v>
      </c>
      <c r="AX539" s="120">
        <v>-18.170000000000002</v>
      </c>
      <c r="AY539" s="120">
        <v>-23.23</v>
      </c>
      <c r="AZ539" s="120">
        <v>41.14</v>
      </c>
      <c r="BA539" s="120">
        <v>-56.84</v>
      </c>
      <c r="BB539" s="120">
        <v>152.61000000000001</v>
      </c>
      <c r="BC539" s="120">
        <v>-43.68</v>
      </c>
    </row>
    <row r="540" spans="1:55" ht="29.25" x14ac:dyDescent="0.45">
      <c r="A540" s="261">
        <v>221</v>
      </c>
      <c r="B540" s="174" t="s">
        <v>306</v>
      </c>
      <c r="C540" s="174"/>
      <c r="D540" s="119">
        <v>-59.02</v>
      </c>
      <c r="E540" s="119">
        <v>176</v>
      </c>
      <c r="F540" s="119">
        <v>-31.88</v>
      </c>
      <c r="G540" s="119">
        <v>-40.43</v>
      </c>
      <c r="H540" s="119">
        <v>96.43</v>
      </c>
      <c r="I540" s="119">
        <v>60</v>
      </c>
      <c r="J540" s="119">
        <v>-40.909999999999997</v>
      </c>
      <c r="K540" s="119">
        <v>80.77</v>
      </c>
      <c r="L540" s="119">
        <v>-51.06</v>
      </c>
      <c r="M540" s="119">
        <v>-19.57</v>
      </c>
      <c r="N540" s="119">
        <v>89.19</v>
      </c>
      <c r="O540" s="119">
        <v>-72.86</v>
      </c>
      <c r="P540" s="119">
        <v>147.37</v>
      </c>
      <c r="Q540" s="119">
        <v>-72.34</v>
      </c>
      <c r="R540" s="119">
        <v>107.69</v>
      </c>
      <c r="S540" s="119">
        <v>-7.41</v>
      </c>
      <c r="T540" s="119">
        <v>44</v>
      </c>
      <c r="U540" s="119">
        <v>-47.22</v>
      </c>
      <c r="V540" s="119">
        <v>-52.63</v>
      </c>
      <c r="W540" s="119">
        <v>44.44</v>
      </c>
      <c r="X540" s="119">
        <v>107.69</v>
      </c>
      <c r="Y540" s="119">
        <v>-88.89</v>
      </c>
      <c r="Z540" s="121">
        <v>1866.67</v>
      </c>
      <c r="AA540" s="119">
        <v>-88.14</v>
      </c>
      <c r="AB540" s="119">
        <v>842.86</v>
      </c>
      <c r="AC540" s="119">
        <v>87.88</v>
      </c>
      <c r="AD540" s="119">
        <v>-93.55</v>
      </c>
      <c r="AE540" s="119">
        <v>50</v>
      </c>
      <c r="AF540" s="119">
        <v>308.33</v>
      </c>
      <c r="AG540" s="119">
        <v>-89.8</v>
      </c>
      <c r="AH540" s="119">
        <v>300</v>
      </c>
      <c r="AI540" s="119">
        <v>-60</v>
      </c>
      <c r="AJ540" s="119">
        <v>-12.5</v>
      </c>
      <c r="AK540" s="119">
        <v>228.57</v>
      </c>
      <c r="AL540" s="119">
        <v>169.57</v>
      </c>
      <c r="AM540" s="119">
        <v>-83.87</v>
      </c>
      <c r="AN540" s="119">
        <v>120</v>
      </c>
      <c r="AO540" s="119">
        <v>-9.09</v>
      </c>
      <c r="AP540" s="119">
        <v>-65</v>
      </c>
      <c r="AQ540" s="119">
        <v>85.71</v>
      </c>
      <c r="AR540" s="119">
        <v>-38.46</v>
      </c>
      <c r="AS540" s="119">
        <v>12.5</v>
      </c>
      <c r="AT540" s="119">
        <v>-88.89</v>
      </c>
      <c r="AU540" s="121">
        <v>6100</v>
      </c>
      <c r="AV540" s="119">
        <v>-41.94</v>
      </c>
      <c r="AW540" s="119">
        <v>236.11</v>
      </c>
      <c r="AX540" s="119">
        <v>-27.27</v>
      </c>
      <c r="AY540" s="119">
        <v>-69.319999999999993</v>
      </c>
      <c r="AZ540" s="119">
        <v>162.96</v>
      </c>
      <c r="BA540" s="119">
        <v>-53.52</v>
      </c>
      <c r="BB540" s="119">
        <v>27.27</v>
      </c>
      <c r="BC540" s="119">
        <v>-21.43</v>
      </c>
    </row>
    <row r="541" spans="1:55" ht="29.25" x14ac:dyDescent="0.45">
      <c r="A541" s="260">
        <v>222</v>
      </c>
      <c r="B541" s="173" t="s">
        <v>307</v>
      </c>
      <c r="C541" s="173"/>
      <c r="D541" s="120">
        <v>-13.13</v>
      </c>
      <c r="E541" s="120">
        <v>-16.309999999999999</v>
      </c>
      <c r="F541" s="120">
        <v>-3.15</v>
      </c>
      <c r="G541" s="120">
        <v>60.95</v>
      </c>
      <c r="H541" s="120">
        <v>-64.150000000000006</v>
      </c>
      <c r="I541" s="120">
        <v>149.22999999999999</v>
      </c>
      <c r="J541" s="120">
        <v>60.49</v>
      </c>
      <c r="K541" s="120">
        <v>-51.54</v>
      </c>
      <c r="L541" s="120">
        <v>59.26</v>
      </c>
      <c r="M541" s="120">
        <v>-29.9</v>
      </c>
      <c r="N541" s="120">
        <v>57.11</v>
      </c>
      <c r="O541" s="120">
        <v>-52.64</v>
      </c>
      <c r="P541" s="120">
        <v>121.02</v>
      </c>
      <c r="Q541" s="120">
        <v>7.49</v>
      </c>
      <c r="R541" s="120">
        <v>-8.4499999999999993</v>
      </c>
      <c r="S541" s="120">
        <v>-49.05</v>
      </c>
      <c r="T541" s="120">
        <v>10.92</v>
      </c>
      <c r="U541" s="120">
        <v>14.25</v>
      </c>
      <c r="V541" s="120">
        <v>-29.71</v>
      </c>
      <c r="W541" s="120">
        <v>60.97</v>
      </c>
      <c r="X541" s="120">
        <v>9.42</v>
      </c>
      <c r="Y541" s="120">
        <v>-42.67</v>
      </c>
      <c r="Z541" s="120">
        <v>-3.19</v>
      </c>
      <c r="AA541" s="120">
        <v>15.18</v>
      </c>
      <c r="AB541" s="120">
        <v>-20.059999999999999</v>
      </c>
      <c r="AC541" s="120">
        <v>65.23</v>
      </c>
      <c r="AD541" s="120">
        <v>-31.89</v>
      </c>
      <c r="AE541" s="120">
        <v>-16.88</v>
      </c>
      <c r="AF541" s="120">
        <v>133.72</v>
      </c>
      <c r="AG541" s="120">
        <v>-72.62</v>
      </c>
      <c r="AH541" s="120">
        <v>198.2</v>
      </c>
      <c r="AI541" s="120">
        <v>-31.73</v>
      </c>
      <c r="AJ541" s="120">
        <v>-14.12</v>
      </c>
      <c r="AK541" s="120">
        <v>-12.67</v>
      </c>
      <c r="AL541" s="120">
        <v>18.43</v>
      </c>
      <c r="AM541" s="120">
        <v>-19.87</v>
      </c>
      <c r="AN541" s="120">
        <v>65.7</v>
      </c>
      <c r="AO541" s="120">
        <v>66.58</v>
      </c>
      <c r="AP541" s="120">
        <v>-46.26</v>
      </c>
      <c r="AQ541" s="120">
        <v>13.93</v>
      </c>
      <c r="AR541" s="120">
        <v>-33.5</v>
      </c>
      <c r="AS541" s="120">
        <v>59.56</v>
      </c>
      <c r="AT541" s="120">
        <v>-12.21</v>
      </c>
      <c r="AU541" s="120">
        <v>-18.899999999999999</v>
      </c>
      <c r="AV541" s="120">
        <v>19.739999999999998</v>
      </c>
      <c r="AW541" s="120">
        <v>53.51</v>
      </c>
      <c r="AX541" s="120">
        <v>-57.75</v>
      </c>
      <c r="AY541" s="120">
        <v>53.33</v>
      </c>
      <c r="AZ541" s="120">
        <v>-14.95</v>
      </c>
      <c r="BA541" s="120">
        <v>26.2</v>
      </c>
      <c r="BB541" s="120">
        <v>45.57</v>
      </c>
      <c r="BC541" s="120">
        <v>-40.35</v>
      </c>
    </row>
    <row r="542" spans="1:55" ht="29.25" x14ac:dyDescent="0.45">
      <c r="A542" s="261">
        <v>223</v>
      </c>
      <c r="B542" s="174" t="s">
        <v>308</v>
      </c>
      <c r="C542" s="174"/>
      <c r="D542" s="119">
        <v>5.69</v>
      </c>
      <c r="E542" s="119">
        <v>-62.11</v>
      </c>
      <c r="F542" s="119">
        <v>-19.53</v>
      </c>
      <c r="G542" s="119">
        <v>161.03</v>
      </c>
      <c r="H542" s="119">
        <v>72.680000000000007</v>
      </c>
      <c r="I542" s="119">
        <v>-16.48</v>
      </c>
      <c r="J542" s="119">
        <v>-22.66</v>
      </c>
      <c r="K542" s="119">
        <v>-63.64</v>
      </c>
      <c r="L542" s="119">
        <v>39.58</v>
      </c>
      <c r="M542" s="119">
        <v>-52.24</v>
      </c>
      <c r="N542" s="119">
        <v>167.71</v>
      </c>
      <c r="O542" s="119">
        <v>-89.11</v>
      </c>
      <c r="P542" s="119">
        <v>264.29000000000002</v>
      </c>
      <c r="Q542" s="119">
        <v>403.92</v>
      </c>
      <c r="R542" s="119">
        <v>-85.6</v>
      </c>
      <c r="S542" s="119">
        <v>77.03</v>
      </c>
      <c r="T542" s="119">
        <v>92.37</v>
      </c>
      <c r="U542" s="119">
        <v>69.05</v>
      </c>
      <c r="V542" s="119">
        <v>92.96</v>
      </c>
      <c r="W542" s="119">
        <v>-75.55</v>
      </c>
      <c r="X542" s="119">
        <v>42.29</v>
      </c>
      <c r="Y542" s="119">
        <v>-27.97</v>
      </c>
      <c r="Z542" s="119">
        <v>92.23</v>
      </c>
      <c r="AA542" s="119">
        <v>-31.82</v>
      </c>
      <c r="AB542" s="119">
        <v>-61.85</v>
      </c>
      <c r="AC542" s="119">
        <v>55.34</v>
      </c>
      <c r="AD542" s="119">
        <v>-89.38</v>
      </c>
      <c r="AE542" s="119">
        <v>588.24</v>
      </c>
      <c r="AF542" s="119">
        <v>-29.06</v>
      </c>
      <c r="AG542" s="119">
        <v>78.31</v>
      </c>
      <c r="AH542" s="119">
        <v>92.57</v>
      </c>
      <c r="AI542" s="119">
        <v>-8.07</v>
      </c>
      <c r="AJ542" s="119">
        <v>-28.63</v>
      </c>
      <c r="AK542" s="119">
        <v>111.76</v>
      </c>
      <c r="AL542" s="119">
        <v>-63.38</v>
      </c>
      <c r="AM542" s="119">
        <v>-88.28</v>
      </c>
      <c r="AN542" s="119">
        <v>-88.24</v>
      </c>
      <c r="AO542" s="121">
        <v>18300</v>
      </c>
      <c r="AP542" s="119">
        <v>-40.49</v>
      </c>
      <c r="AQ542" s="119">
        <v>-68.489999999999995</v>
      </c>
      <c r="AR542" s="119">
        <v>365.22</v>
      </c>
      <c r="AS542" s="119">
        <v>38.01</v>
      </c>
      <c r="AT542" s="119">
        <v>45.15</v>
      </c>
      <c r="AU542" s="119">
        <v>-64.39</v>
      </c>
      <c r="AV542" s="119">
        <v>-93.45</v>
      </c>
      <c r="AW542" s="121">
        <v>2406.67</v>
      </c>
      <c r="AX542" s="119">
        <v>-5.59</v>
      </c>
      <c r="AY542" s="119">
        <v>-57.46</v>
      </c>
      <c r="AZ542" s="119">
        <v>315.23</v>
      </c>
      <c r="BA542" s="119">
        <v>-91.39</v>
      </c>
      <c r="BB542" s="119">
        <v>-87.04</v>
      </c>
      <c r="BC542" s="119">
        <v>14.29</v>
      </c>
    </row>
    <row r="543" spans="1:55" ht="42" x14ac:dyDescent="0.45">
      <c r="A543" s="260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</row>
    <row r="544" spans="1:55" x14ac:dyDescent="0.45">
      <c r="A544" s="261">
        <v>225</v>
      </c>
      <c r="B544" s="174" t="s">
        <v>97</v>
      </c>
      <c r="C544" s="174"/>
      <c r="D544" s="119">
        <v>-16.93</v>
      </c>
      <c r="E544" s="119">
        <v>-53.63</v>
      </c>
      <c r="F544" s="119">
        <v>10.64</v>
      </c>
      <c r="G544" s="119">
        <v>100.16</v>
      </c>
      <c r="H544" s="119">
        <v>-13.42</v>
      </c>
      <c r="I544" s="119">
        <v>44.65</v>
      </c>
      <c r="J544" s="119">
        <v>40.049999999999997</v>
      </c>
      <c r="K544" s="119">
        <v>7.95</v>
      </c>
      <c r="L544" s="119">
        <v>72.180000000000007</v>
      </c>
      <c r="M544" s="119">
        <v>-68.62</v>
      </c>
      <c r="N544" s="119">
        <v>106.35</v>
      </c>
      <c r="O544" s="119">
        <v>-48.19</v>
      </c>
      <c r="P544" s="119">
        <v>62.48</v>
      </c>
      <c r="Q544" s="119">
        <v>-57.27</v>
      </c>
      <c r="R544" s="119">
        <v>139.57</v>
      </c>
      <c r="S544" s="119">
        <v>-43.72</v>
      </c>
      <c r="T544" s="119">
        <v>-5.36</v>
      </c>
      <c r="U544" s="119">
        <v>-54.46</v>
      </c>
      <c r="V544" s="119">
        <v>16.350000000000001</v>
      </c>
      <c r="W544" s="119">
        <v>61.4</v>
      </c>
      <c r="X544" s="119">
        <v>15.16</v>
      </c>
      <c r="Y544" s="119">
        <v>-51.38</v>
      </c>
      <c r="Z544" s="119">
        <v>-6.58</v>
      </c>
      <c r="AA544" s="119">
        <v>-39.61</v>
      </c>
      <c r="AB544" s="119">
        <v>20.73</v>
      </c>
      <c r="AC544" s="119">
        <v>1.48</v>
      </c>
      <c r="AD544" s="119">
        <v>-24.86</v>
      </c>
      <c r="AE544" s="119">
        <v>152.06</v>
      </c>
      <c r="AF544" s="119">
        <v>-40.6</v>
      </c>
      <c r="AG544" s="119">
        <v>-24.26</v>
      </c>
      <c r="AH544" s="119">
        <v>6.26</v>
      </c>
      <c r="AI544" s="119">
        <v>-14.07</v>
      </c>
      <c r="AJ544" s="119">
        <v>21.28</v>
      </c>
      <c r="AK544" s="119">
        <v>-27.12</v>
      </c>
      <c r="AL544" s="119">
        <v>-8.11</v>
      </c>
      <c r="AM544" s="119">
        <v>41.27</v>
      </c>
      <c r="AN544" s="119">
        <v>-23.44</v>
      </c>
      <c r="AO544" s="119">
        <v>12.6</v>
      </c>
      <c r="AP544" s="119">
        <v>-19.940000000000001</v>
      </c>
      <c r="AQ544" s="119">
        <v>65.260000000000005</v>
      </c>
      <c r="AR544" s="119">
        <v>2.62</v>
      </c>
      <c r="AS544" s="119">
        <v>-20.37</v>
      </c>
      <c r="AT544" s="119">
        <v>21.43</v>
      </c>
      <c r="AU544" s="119">
        <v>-10.62</v>
      </c>
      <c r="AV544" s="119">
        <v>-0.4</v>
      </c>
      <c r="AW544" s="119">
        <v>5.6</v>
      </c>
      <c r="AX544" s="119">
        <v>-30.52</v>
      </c>
      <c r="AY544" s="119">
        <v>14.34</v>
      </c>
      <c r="AZ544" s="119">
        <v>-17.36</v>
      </c>
      <c r="BA544" s="119">
        <v>89.69</v>
      </c>
      <c r="BB544" s="119">
        <v>-32.56</v>
      </c>
      <c r="BC544" s="119">
        <v>48.44</v>
      </c>
    </row>
    <row r="545" spans="1:55" x14ac:dyDescent="0.45">
      <c r="A545" s="260">
        <v>226</v>
      </c>
      <c r="B545" s="173" t="s">
        <v>310</v>
      </c>
      <c r="C545" s="173"/>
      <c r="D545" s="120">
        <v>-8.3699999999999992</v>
      </c>
      <c r="E545" s="120">
        <v>83.07</v>
      </c>
      <c r="F545" s="120">
        <v>-53.65</v>
      </c>
      <c r="G545" s="120">
        <v>83.46</v>
      </c>
      <c r="H545" s="120">
        <v>-12.88</v>
      </c>
      <c r="I545" s="120">
        <v>32.51</v>
      </c>
      <c r="J545" s="120">
        <v>-16.11</v>
      </c>
      <c r="K545" s="120">
        <v>11.23</v>
      </c>
      <c r="L545" s="120">
        <v>-23.9</v>
      </c>
      <c r="M545" s="120">
        <v>-27.57</v>
      </c>
      <c r="N545" s="120">
        <v>42.41</v>
      </c>
      <c r="O545" s="120">
        <v>5.58</v>
      </c>
      <c r="P545" s="120">
        <v>11.54</v>
      </c>
      <c r="Q545" s="120">
        <v>28.59</v>
      </c>
      <c r="R545" s="120">
        <v>-10.39</v>
      </c>
      <c r="S545" s="120">
        <v>-34.909999999999997</v>
      </c>
      <c r="T545" s="120">
        <v>46.55</v>
      </c>
      <c r="U545" s="120">
        <v>74.900000000000006</v>
      </c>
      <c r="V545" s="120">
        <v>-45.52</v>
      </c>
      <c r="W545" s="120">
        <v>68.180000000000007</v>
      </c>
      <c r="X545" s="120">
        <v>-31.24</v>
      </c>
      <c r="Y545" s="120">
        <v>-14.35</v>
      </c>
      <c r="Z545" s="120">
        <v>8.73</v>
      </c>
      <c r="AA545" s="120">
        <v>-3.31</v>
      </c>
      <c r="AB545" s="120">
        <v>60.21</v>
      </c>
      <c r="AC545" s="120">
        <v>30.51</v>
      </c>
      <c r="AD545" s="120">
        <v>-61.69</v>
      </c>
      <c r="AE545" s="120">
        <v>89.64</v>
      </c>
      <c r="AF545" s="120">
        <v>27.75</v>
      </c>
      <c r="AG545" s="120">
        <v>-50.64</v>
      </c>
      <c r="AH545" s="120">
        <v>41.82</v>
      </c>
      <c r="AI545" s="120">
        <v>24.15</v>
      </c>
      <c r="AJ545" s="120">
        <v>-30.16</v>
      </c>
      <c r="AK545" s="120">
        <v>-48.21</v>
      </c>
      <c r="AL545" s="120">
        <v>-54.43</v>
      </c>
      <c r="AM545" s="120">
        <v>-22.75</v>
      </c>
      <c r="AN545" s="120">
        <v>66.87</v>
      </c>
      <c r="AO545" s="120">
        <v>-14.71</v>
      </c>
      <c r="AP545" s="120">
        <v>-23.28</v>
      </c>
      <c r="AQ545" s="120">
        <v>45.51</v>
      </c>
      <c r="AR545" s="120">
        <v>8.11</v>
      </c>
      <c r="AS545" s="120">
        <v>-16.43</v>
      </c>
      <c r="AT545" s="120">
        <v>12.39</v>
      </c>
      <c r="AU545" s="120">
        <v>6.84</v>
      </c>
      <c r="AV545" s="120">
        <v>-9.9600000000000009</v>
      </c>
      <c r="AW545" s="120">
        <v>4.74</v>
      </c>
      <c r="AX545" s="120">
        <v>-49.81</v>
      </c>
      <c r="AY545" s="120">
        <v>93.98</v>
      </c>
      <c r="AZ545" s="120">
        <v>-30.23</v>
      </c>
      <c r="BA545" s="120">
        <v>115</v>
      </c>
      <c r="BB545" s="120">
        <v>-34.630000000000003</v>
      </c>
      <c r="BC545" s="120">
        <v>7.91</v>
      </c>
    </row>
    <row r="546" spans="1:55" ht="29.25" x14ac:dyDescent="0.45">
      <c r="A546" s="261">
        <v>227</v>
      </c>
      <c r="B546" s="174" t="s">
        <v>78</v>
      </c>
      <c r="C546" s="174"/>
      <c r="D546" s="119">
        <v>-10.93</v>
      </c>
      <c r="E546" s="119">
        <v>5.24</v>
      </c>
      <c r="F546" s="119">
        <v>-9.1999999999999993</v>
      </c>
      <c r="G546" s="119">
        <v>23.78</v>
      </c>
      <c r="H546" s="119">
        <v>-5.98</v>
      </c>
      <c r="I546" s="119">
        <v>1.49</v>
      </c>
      <c r="J546" s="119">
        <v>1.76</v>
      </c>
      <c r="K546" s="119">
        <v>-6.65</v>
      </c>
      <c r="L546" s="119">
        <v>14.88</v>
      </c>
      <c r="M546" s="119">
        <v>-5.0999999999999996</v>
      </c>
      <c r="N546" s="119">
        <v>-3</v>
      </c>
      <c r="O546" s="119">
        <v>-12.01</v>
      </c>
      <c r="P546" s="119">
        <v>-0.45</v>
      </c>
      <c r="Q546" s="119">
        <v>4.5199999999999996</v>
      </c>
      <c r="R546" s="119">
        <v>-8.49</v>
      </c>
      <c r="S546" s="119">
        <v>10.19</v>
      </c>
      <c r="T546" s="119">
        <v>-4.91</v>
      </c>
      <c r="U546" s="119">
        <v>4.04</v>
      </c>
      <c r="V546" s="119">
        <v>2.0499999999999998</v>
      </c>
      <c r="W546" s="119">
        <v>-2.0499999999999998</v>
      </c>
      <c r="X546" s="119">
        <v>7.06</v>
      </c>
      <c r="Y546" s="119">
        <v>-11.02</v>
      </c>
      <c r="Z546" s="119">
        <v>10.08</v>
      </c>
      <c r="AA546" s="119">
        <v>-1.04</v>
      </c>
      <c r="AB546" s="119">
        <v>-7.11</v>
      </c>
      <c r="AC546" s="119">
        <v>-2.46</v>
      </c>
      <c r="AD546" s="119">
        <v>-7.19</v>
      </c>
      <c r="AE546" s="119">
        <v>2.12</v>
      </c>
      <c r="AF546" s="119">
        <v>19.75</v>
      </c>
      <c r="AG546" s="119">
        <v>-12.77</v>
      </c>
      <c r="AH546" s="119">
        <v>-4.9800000000000004</v>
      </c>
      <c r="AI546" s="119">
        <v>25.46</v>
      </c>
      <c r="AJ546" s="119">
        <v>-13.63</v>
      </c>
      <c r="AK546" s="119">
        <v>9.64</v>
      </c>
      <c r="AL546" s="119">
        <v>2.19</v>
      </c>
      <c r="AM546" s="119">
        <v>-6.29</v>
      </c>
      <c r="AN546" s="119">
        <v>12.8</v>
      </c>
      <c r="AO546" s="119">
        <v>-5</v>
      </c>
      <c r="AP546" s="119">
        <v>-16.55</v>
      </c>
      <c r="AQ546" s="119">
        <v>19.829999999999998</v>
      </c>
      <c r="AR546" s="119">
        <v>9.43</v>
      </c>
      <c r="AS546" s="119">
        <v>-3.84</v>
      </c>
      <c r="AT546" s="119">
        <v>3.35</v>
      </c>
      <c r="AU546" s="119">
        <v>-4.91</v>
      </c>
      <c r="AV546" s="119">
        <v>10.48</v>
      </c>
      <c r="AW546" s="119">
        <v>-8.23</v>
      </c>
      <c r="AX546" s="119">
        <v>-0.12</v>
      </c>
      <c r="AY546" s="119">
        <v>23.7</v>
      </c>
      <c r="AZ546" s="119">
        <v>-0.54</v>
      </c>
      <c r="BA546" s="119">
        <v>-5.72</v>
      </c>
      <c r="BB546" s="119">
        <v>-7.21</v>
      </c>
      <c r="BC546" s="119">
        <v>-2.2799999999999998</v>
      </c>
    </row>
    <row r="547" spans="1:55" ht="29.25" x14ac:dyDescent="0.45">
      <c r="A547" s="260">
        <v>228</v>
      </c>
      <c r="B547" s="173" t="s">
        <v>52</v>
      </c>
      <c r="C547" s="173"/>
      <c r="D547" s="120">
        <v>-3.04</v>
      </c>
      <c r="E547" s="120">
        <v>-20.98</v>
      </c>
      <c r="F547" s="118">
        <v>1167.78</v>
      </c>
      <c r="G547" s="120">
        <v>-90.12</v>
      </c>
      <c r="H547" s="120">
        <v>2.4300000000000002</v>
      </c>
      <c r="I547" s="120">
        <v>2.1</v>
      </c>
      <c r="J547" s="120">
        <v>17.46</v>
      </c>
      <c r="K547" s="120">
        <v>6.95</v>
      </c>
      <c r="L547" s="120">
        <v>-16.18</v>
      </c>
      <c r="M547" s="120">
        <v>-7.24</v>
      </c>
      <c r="N547" s="120">
        <v>10.35</v>
      </c>
      <c r="O547" s="120">
        <v>-12.69</v>
      </c>
      <c r="P547" s="120">
        <v>-18.95</v>
      </c>
      <c r="Q547" s="120">
        <v>26.65</v>
      </c>
      <c r="R547" s="120">
        <v>-18.190000000000001</v>
      </c>
      <c r="S547" s="120">
        <v>30.57</v>
      </c>
      <c r="T547" s="120">
        <v>-17.39</v>
      </c>
      <c r="U547" s="120">
        <v>3.11</v>
      </c>
      <c r="V547" s="120">
        <v>0.74</v>
      </c>
      <c r="W547" s="120">
        <v>6.35</v>
      </c>
      <c r="X547" s="120">
        <v>-22.62</v>
      </c>
      <c r="Y547" s="120">
        <v>11.87</v>
      </c>
      <c r="Z547" s="120">
        <v>-20.16</v>
      </c>
      <c r="AA547" s="120">
        <v>1</v>
      </c>
      <c r="AB547" s="120">
        <v>-11.76</v>
      </c>
      <c r="AC547" s="120">
        <v>18.27</v>
      </c>
      <c r="AD547" s="120">
        <v>-13</v>
      </c>
      <c r="AE547" s="120">
        <v>49</v>
      </c>
      <c r="AF547" s="120">
        <v>0.73</v>
      </c>
      <c r="AG547" s="120">
        <v>16.66</v>
      </c>
      <c r="AH547" s="120">
        <v>-5.17</v>
      </c>
      <c r="AI547" s="120">
        <v>1.47</v>
      </c>
      <c r="AJ547" s="120">
        <v>-28.06</v>
      </c>
      <c r="AK547" s="120">
        <v>1.87</v>
      </c>
      <c r="AL547" s="120">
        <v>13.13</v>
      </c>
      <c r="AM547" s="120">
        <v>-2.46</v>
      </c>
      <c r="AN547" s="120">
        <v>34.840000000000003</v>
      </c>
      <c r="AO547" s="120">
        <v>8.33</v>
      </c>
      <c r="AP547" s="120">
        <v>-39.96</v>
      </c>
      <c r="AQ547" s="120">
        <v>6.67</v>
      </c>
      <c r="AR547" s="120">
        <v>58.21</v>
      </c>
      <c r="AS547" s="118">
        <v>1205.3499999999999</v>
      </c>
      <c r="AT547" s="120">
        <v>-91.13</v>
      </c>
      <c r="AU547" s="120">
        <v>-14.4</v>
      </c>
      <c r="AV547" s="120">
        <v>-18.68</v>
      </c>
      <c r="AW547" s="120">
        <v>-24.37</v>
      </c>
      <c r="AX547" s="120">
        <v>-6.05</v>
      </c>
      <c r="AY547" s="120">
        <v>-7.54</v>
      </c>
      <c r="AZ547" s="120">
        <v>25.13</v>
      </c>
      <c r="BA547" s="120">
        <v>8.89</v>
      </c>
      <c r="BB547" s="120">
        <v>-21.74</v>
      </c>
      <c r="BC547" s="120">
        <v>14.49</v>
      </c>
    </row>
    <row r="548" spans="1:55" x14ac:dyDescent="0.45">
      <c r="A548" s="261">
        <v>229</v>
      </c>
      <c r="B548" s="174" t="s">
        <v>311</v>
      </c>
      <c r="C548" s="174"/>
      <c r="D548" s="119">
        <v>52.5</v>
      </c>
      <c r="E548" s="119">
        <v>21.08</v>
      </c>
      <c r="F548" s="119">
        <v>19.34</v>
      </c>
      <c r="G548" s="119">
        <v>5.19</v>
      </c>
      <c r="H548" s="119">
        <v>-0.77</v>
      </c>
      <c r="I548" s="119">
        <v>7.76</v>
      </c>
      <c r="J548" s="119">
        <v>-39.630000000000003</v>
      </c>
      <c r="K548" s="119">
        <v>22.2</v>
      </c>
      <c r="L548" s="119">
        <v>-39.65</v>
      </c>
      <c r="M548" s="119">
        <v>29.13</v>
      </c>
      <c r="N548" s="119">
        <v>-17.29</v>
      </c>
      <c r="O548" s="119">
        <v>30.61</v>
      </c>
      <c r="P548" s="119">
        <v>18.329999999999998</v>
      </c>
      <c r="Q548" s="119">
        <v>13.33</v>
      </c>
      <c r="R548" s="119">
        <v>-3.81</v>
      </c>
      <c r="S548" s="119">
        <v>-25.54</v>
      </c>
      <c r="T548" s="119">
        <v>39.130000000000003</v>
      </c>
      <c r="U548" s="119">
        <v>1.04</v>
      </c>
      <c r="V548" s="119">
        <v>-18.899999999999999</v>
      </c>
      <c r="W548" s="119">
        <v>-6.36</v>
      </c>
      <c r="X548" s="119">
        <v>-47.51</v>
      </c>
      <c r="Y548" s="119">
        <v>33.19</v>
      </c>
      <c r="Z548" s="119">
        <v>15.21</v>
      </c>
      <c r="AA548" s="119">
        <v>46.35</v>
      </c>
      <c r="AB548" s="119">
        <v>1.1499999999999999</v>
      </c>
      <c r="AC548" s="119">
        <v>49.34</v>
      </c>
      <c r="AD548" s="119">
        <v>-6.1</v>
      </c>
      <c r="AE548" s="119">
        <v>-22.19</v>
      </c>
      <c r="AF548" s="119">
        <v>-24.17</v>
      </c>
      <c r="AG548" s="119">
        <v>1.83</v>
      </c>
      <c r="AH548" s="119">
        <v>41.44</v>
      </c>
      <c r="AI548" s="119">
        <v>6.37</v>
      </c>
      <c r="AJ548" s="119">
        <v>-46.71</v>
      </c>
      <c r="AK548" s="119">
        <v>12.64</v>
      </c>
      <c r="AL548" s="119">
        <v>47.63</v>
      </c>
      <c r="AM548" s="119">
        <v>-15.71</v>
      </c>
      <c r="AN548" s="119">
        <v>25.45</v>
      </c>
      <c r="AO548" s="119">
        <v>-7.19</v>
      </c>
      <c r="AP548" s="119">
        <v>-13.43</v>
      </c>
      <c r="AQ548" s="119">
        <v>31.01</v>
      </c>
      <c r="AR548" s="119">
        <v>-30.96</v>
      </c>
      <c r="AS548" s="119">
        <v>3.74</v>
      </c>
      <c r="AT548" s="119">
        <v>12.5</v>
      </c>
      <c r="AU548" s="119">
        <v>12.99</v>
      </c>
      <c r="AV548" s="119">
        <v>6.5</v>
      </c>
      <c r="AW548" s="119">
        <v>-6.26</v>
      </c>
      <c r="AX548" s="119">
        <v>-22.7</v>
      </c>
      <c r="AY548" s="119">
        <v>-24.41</v>
      </c>
      <c r="AZ548" s="119">
        <v>123.43</v>
      </c>
      <c r="BA548" s="119">
        <v>12.15</v>
      </c>
      <c r="BB548" s="119">
        <v>-26.91</v>
      </c>
      <c r="BC548" s="119">
        <v>16.54</v>
      </c>
    </row>
    <row r="549" spans="1:55" x14ac:dyDescent="0.45">
      <c r="A549" s="260">
        <v>230</v>
      </c>
      <c r="B549" s="173" t="s">
        <v>312</v>
      </c>
      <c r="C549" s="173"/>
      <c r="D549" s="116"/>
      <c r="E549" s="120">
        <v>-100</v>
      </c>
      <c r="F549" s="116"/>
      <c r="G549" s="116"/>
      <c r="H549" s="120">
        <v>-100</v>
      </c>
      <c r="I549" s="116"/>
      <c r="J549" s="120">
        <v>-100</v>
      </c>
      <c r="K549" s="116"/>
      <c r="L549" s="120">
        <v>400</v>
      </c>
      <c r="M549" s="120">
        <v>-90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6"/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-75</v>
      </c>
      <c r="AE549" s="120">
        <v>100</v>
      </c>
      <c r="AF549" s="120">
        <v>0</v>
      </c>
      <c r="AG549" s="120">
        <v>100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0</v>
      </c>
      <c r="AZ549" s="120">
        <v>-100</v>
      </c>
      <c r="BA549" s="116"/>
      <c r="BB549" s="120">
        <v>-83.33</v>
      </c>
      <c r="BC549" s="120">
        <v>-100</v>
      </c>
    </row>
    <row r="550" spans="1:55" x14ac:dyDescent="0.45">
      <c r="A550" s="261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</row>
    <row r="551" spans="1:55" ht="29.25" x14ac:dyDescent="0.45">
      <c r="A551" s="260">
        <v>232</v>
      </c>
      <c r="B551" s="173" t="s">
        <v>93</v>
      </c>
      <c r="C551" s="173"/>
      <c r="D551" s="120">
        <v>25.05</v>
      </c>
      <c r="E551" s="120">
        <v>5.62</v>
      </c>
      <c r="F551" s="120">
        <v>-15.45</v>
      </c>
      <c r="G551" s="120">
        <v>15.61</v>
      </c>
      <c r="H551" s="120">
        <v>2.6</v>
      </c>
      <c r="I551" s="120">
        <v>-8.5299999999999994</v>
      </c>
      <c r="J551" s="120">
        <v>-2.87</v>
      </c>
      <c r="K551" s="120">
        <v>21.42</v>
      </c>
      <c r="L551" s="120">
        <v>-7.06</v>
      </c>
      <c r="M551" s="120">
        <v>-20.9</v>
      </c>
      <c r="N551" s="120">
        <v>10.87</v>
      </c>
      <c r="O551" s="120">
        <v>-20.91</v>
      </c>
      <c r="P551" s="120">
        <v>52.01</v>
      </c>
      <c r="Q551" s="120">
        <v>9.3800000000000008</v>
      </c>
      <c r="R551" s="120">
        <v>-26.41</v>
      </c>
      <c r="S551" s="120">
        <v>22.88</v>
      </c>
      <c r="T551" s="120">
        <v>-23.03</v>
      </c>
      <c r="U551" s="120">
        <v>51.46</v>
      </c>
      <c r="V551" s="120">
        <v>-19.03</v>
      </c>
      <c r="W551" s="120">
        <v>3.4</v>
      </c>
      <c r="X551" s="120">
        <v>3.67</v>
      </c>
      <c r="Y551" s="120">
        <v>-7.63</v>
      </c>
      <c r="Z551" s="120">
        <v>-5.38</v>
      </c>
      <c r="AA551" s="120">
        <v>-10.47</v>
      </c>
      <c r="AB551" s="120">
        <v>15.89</v>
      </c>
      <c r="AC551" s="120">
        <v>16.59</v>
      </c>
      <c r="AD551" s="120">
        <v>-14.7</v>
      </c>
      <c r="AE551" s="120">
        <v>-18.899999999999999</v>
      </c>
      <c r="AF551" s="120">
        <v>73.319999999999993</v>
      </c>
      <c r="AG551" s="120">
        <v>-19.64</v>
      </c>
      <c r="AH551" s="120">
        <v>17.29</v>
      </c>
      <c r="AI551" s="120">
        <v>1.43</v>
      </c>
      <c r="AJ551" s="120">
        <v>-17.579999999999998</v>
      </c>
      <c r="AK551" s="120">
        <v>2.06</v>
      </c>
      <c r="AL551" s="120">
        <v>2.42</v>
      </c>
      <c r="AM551" s="120">
        <v>-9.7100000000000009</v>
      </c>
      <c r="AN551" s="120">
        <v>6.19</v>
      </c>
      <c r="AO551" s="120">
        <v>29.23</v>
      </c>
      <c r="AP551" s="120">
        <v>-27.14</v>
      </c>
      <c r="AQ551" s="120">
        <v>39.86</v>
      </c>
      <c r="AR551" s="120">
        <v>-7</v>
      </c>
      <c r="AS551" s="120">
        <v>-10.199999999999999</v>
      </c>
      <c r="AT551" s="120">
        <v>12.06</v>
      </c>
      <c r="AU551" s="120">
        <v>0.86</v>
      </c>
      <c r="AV551" s="120">
        <v>8.99</v>
      </c>
      <c r="AW551" s="120">
        <v>-15.3</v>
      </c>
      <c r="AX551" s="120">
        <v>-5.01</v>
      </c>
      <c r="AY551" s="120">
        <v>0.97</v>
      </c>
      <c r="AZ551" s="120">
        <v>6.23</v>
      </c>
      <c r="BA551" s="120">
        <v>13.57</v>
      </c>
      <c r="BB551" s="120">
        <v>-15.51</v>
      </c>
      <c r="BC551" s="120">
        <v>28.77</v>
      </c>
    </row>
    <row r="552" spans="1:55" x14ac:dyDescent="0.45">
      <c r="A552" s="261">
        <v>233</v>
      </c>
      <c r="B552" s="174" t="s">
        <v>314</v>
      </c>
      <c r="C552" s="174"/>
      <c r="D552" s="119">
        <v>18.68</v>
      </c>
      <c r="E552" s="119">
        <v>6.59</v>
      </c>
      <c r="F552" s="119">
        <v>-11.36</v>
      </c>
      <c r="G552" s="119">
        <v>2.31</v>
      </c>
      <c r="H552" s="119">
        <v>22.2</v>
      </c>
      <c r="I552" s="119">
        <v>-23.85</v>
      </c>
      <c r="J552" s="119">
        <v>-9.9700000000000006</v>
      </c>
      <c r="K552" s="119">
        <v>11.87</v>
      </c>
      <c r="L552" s="119">
        <v>-8.33</v>
      </c>
      <c r="M552" s="119">
        <v>-31</v>
      </c>
      <c r="N552" s="119">
        <v>4.6500000000000004</v>
      </c>
      <c r="O552" s="119">
        <v>17.46</v>
      </c>
      <c r="P552" s="119">
        <v>54.23</v>
      </c>
      <c r="Q552" s="119">
        <v>0.28000000000000003</v>
      </c>
      <c r="R552" s="119">
        <v>-21.79</v>
      </c>
      <c r="S552" s="119">
        <v>-35.14</v>
      </c>
      <c r="T552" s="119">
        <v>-14.04</v>
      </c>
      <c r="U552" s="119">
        <v>39.520000000000003</v>
      </c>
      <c r="V552" s="119">
        <v>15.19</v>
      </c>
      <c r="W552" s="119">
        <v>39.85</v>
      </c>
      <c r="X552" s="119">
        <v>-7.6</v>
      </c>
      <c r="Y552" s="119">
        <v>0.23</v>
      </c>
      <c r="Z552" s="119">
        <v>-22.84</v>
      </c>
      <c r="AA552" s="119">
        <v>-8.17</v>
      </c>
      <c r="AB552" s="119">
        <v>45.3</v>
      </c>
      <c r="AC552" s="119">
        <v>1.1000000000000001</v>
      </c>
      <c r="AD552" s="119">
        <v>-19.39</v>
      </c>
      <c r="AE552" s="119">
        <v>-0.45</v>
      </c>
      <c r="AF552" s="119">
        <v>-21.19</v>
      </c>
      <c r="AG552" s="119">
        <v>-3.18</v>
      </c>
      <c r="AH552" s="119">
        <v>55.15</v>
      </c>
      <c r="AI552" s="119">
        <v>-12.86</v>
      </c>
      <c r="AJ552" s="119">
        <v>-31.9</v>
      </c>
      <c r="AK552" s="119">
        <v>-11.58</v>
      </c>
      <c r="AL552" s="119">
        <v>44.35</v>
      </c>
      <c r="AM552" s="119">
        <v>-17.48</v>
      </c>
      <c r="AN552" s="119">
        <v>16.55</v>
      </c>
      <c r="AO552" s="119">
        <v>11.96</v>
      </c>
      <c r="AP552" s="119">
        <v>-34.89</v>
      </c>
      <c r="AQ552" s="119">
        <v>77.31</v>
      </c>
      <c r="AR552" s="119">
        <v>-14.04</v>
      </c>
      <c r="AS552" s="119">
        <v>-3.72</v>
      </c>
      <c r="AT552" s="119">
        <v>-24.81</v>
      </c>
      <c r="AU552" s="119">
        <v>12.67</v>
      </c>
      <c r="AV552" s="119">
        <v>20.23</v>
      </c>
      <c r="AW552" s="119">
        <v>-13.93</v>
      </c>
      <c r="AX552" s="119">
        <v>-10.53</v>
      </c>
      <c r="AY552" s="119">
        <v>0.38</v>
      </c>
      <c r="AZ552" s="119">
        <v>31.82</v>
      </c>
      <c r="BA552" s="119">
        <v>6.54</v>
      </c>
      <c r="BB552" s="119">
        <v>-19.68</v>
      </c>
      <c r="BC552" s="119">
        <v>12.35</v>
      </c>
    </row>
    <row r="553" spans="1:55" ht="29.25" x14ac:dyDescent="0.45">
      <c r="A553" s="260">
        <v>234</v>
      </c>
      <c r="B553" s="173" t="s">
        <v>164</v>
      </c>
      <c r="C553" s="173"/>
      <c r="D553" s="120">
        <v>41.18</v>
      </c>
      <c r="E553" s="120">
        <v>33.99</v>
      </c>
      <c r="F553" s="120">
        <v>-61.37</v>
      </c>
      <c r="G553" s="120">
        <v>-0.42</v>
      </c>
      <c r="H553" s="120">
        <v>52.34</v>
      </c>
      <c r="I553" s="120">
        <v>148.32</v>
      </c>
      <c r="J553" s="120">
        <v>-19.46</v>
      </c>
      <c r="K553" s="120">
        <v>-55.31</v>
      </c>
      <c r="L553" s="120">
        <v>100.31</v>
      </c>
      <c r="M553" s="120">
        <v>-2.1800000000000002</v>
      </c>
      <c r="N553" s="120">
        <v>41.63</v>
      </c>
      <c r="O553" s="120">
        <v>-39.979999999999997</v>
      </c>
      <c r="P553" s="120">
        <v>-29.27</v>
      </c>
      <c r="Q553" s="120">
        <v>19.36</v>
      </c>
      <c r="R553" s="120">
        <v>33.56</v>
      </c>
      <c r="S553" s="120">
        <v>0.5</v>
      </c>
      <c r="T553" s="120">
        <v>-42.05</v>
      </c>
      <c r="U553" s="120">
        <v>57.14</v>
      </c>
      <c r="V553" s="120">
        <v>-33.64</v>
      </c>
      <c r="W553" s="120">
        <v>-2.19</v>
      </c>
      <c r="X553" s="120">
        <v>18.21</v>
      </c>
      <c r="Y553" s="120">
        <v>5.21</v>
      </c>
      <c r="Z553" s="120">
        <v>-46.4</v>
      </c>
      <c r="AA553" s="120">
        <v>22.69</v>
      </c>
      <c r="AB553" s="120">
        <v>-44.52</v>
      </c>
      <c r="AC553" s="120">
        <v>213.58</v>
      </c>
      <c r="AD553" s="120">
        <v>-51.18</v>
      </c>
      <c r="AE553" s="120">
        <v>31.45</v>
      </c>
      <c r="AF553" s="120">
        <v>-67.790000000000006</v>
      </c>
      <c r="AG553" s="120">
        <v>-26.67</v>
      </c>
      <c r="AH553" s="120">
        <v>818.18</v>
      </c>
      <c r="AI553" s="120">
        <v>-57.71</v>
      </c>
      <c r="AJ553" s="120">
        <v>-74.58</v>
      </c>
      <c r="AK553" s="120">
        <v>185.53</v>
      </c>
      <c r="AL553" s="120">
        <v>0.92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</row>
    <row r="554" spans="1:55" x14ac:dyDescent="0.45">
      <c r="A554" s="261">
        <v>235</v>
      </c>
      <c r="B554" s="174" t="s">
        <v>315</v>
      </c>
      <c r="C554" s="174"/>
      <c r="D554" s="119">
        <v>-61.07</v>
      </c>
      <c r="E554" s="119">
        <v>19.02</v>
      </c>
      <c r="F554" s="119">
        <v>16.46</v>
      </c>
      <c r="G554" s="119">
        <v>45.18</v>
      </c>
      <c r="H554" s="119">
        <v>-3.53</v>
      </c>
      <c r="I554" s="119">
        <v>63.14</v>
      </c>
      <c r="J554" s="119">
        <v>-24.75</v>
      </c>
      <c r="K554" s="119">
        <v>-1.93</v>
      </c>
      <c r="L554" s="119">
        <v>42.29</v>
      </c>
      <c r="M554" s="119">
        <v>-36.14</v>
      </c>
      <c r="N554" s="119">
        <v>-3.93</v>
      </c>
      <c r="O554" s="119">
        <v>-4.9000000000000004</v>
      </c>
      <c r="P554" s="119">
        <v>-9.6</v>
      </c>
      <c r="Q554" s="119">
        <v>18.239999999999998</v>
      </c>
      <c r="R554" s="119">
        <v>2.27</v>
      </c>
      <c r="S554" s="119">
        <v>-20.2</v>
      </c>
      <c r="T554" s="119">
        <v>79.459999999999994</v>
      </c>
      <c r="U554" s="119">
        <v>-9.11</v>
      </c>
      <c r="V554" s="119">
        <v>-42.83</v>
      </c>
      <c r="W554" s="119">
        <v>15.03</v>
      </c>
      <c r="X554" s="119">
        <v>41.96</v>
      </c>
      <c r="Y554" s="119">
        <v>-40.4</v>
      </c>
      <c r="Z554" s="119">
        <v>-9.82</v>
      </c>
      <c r="AA554" s="119">
        <v>63.04</v>
      </c>
      <c r="AB554" s="119">
        <v>-39.17</v>
      </c>
      <c r="AC554" s="119">
        <v>12.1</v>
      </c>
      <c r="AD554" s="119">
        <v>26.51</v>
      </c>
      <c r="AE554" s="119">
        <v>-11.69</v>
      </c>
      <c r="AF554" s="119">
        <v>13.57</v>
      </c>
      <c r="AG554" s="119">
        <v>27.88</v>
      </c>
      <c r="AH554" s="119">
        <v>13.69</v>
      </c>
      <c r="AI554" s="119">
        <v>-10.96</v>
      </c>
      <c r="AJ554" s="119">
        <v>-2.2000000000000002</v>
      </c>
      <c r="AK554" s="119">
        <v>-30.56</v>
      </c>
      <c r="AL554" s="119">
        <v>-27.01</v>
      </c>
      <c r="AM554" s="119">
        <v>25.67</v>
      </c>
      <c r="AN554" s="119">
        <v>-19.09</v>
      </c>
      <c r="AO554" s="119">
        <v>21.48</v>
      </c>
      <c r="AP554" s="119">
        <v>-44.23</v>
      </c>
      <c r="AQ554" s="119">
        <v>76.42</v>
      </c>
      <c r="AR554" s="119">
        <v>-14.56</v>
      </c>
      <c r="AS554" s="119">
        <v>15.87</v>
      </c>
      <c r="AT554" s="119">
        <v>-16.05</v>
      </c>
      <c r="AU554" s="119">
        <v>1.44</v>
      </c>
      <c r="AV554" s="119">
        <v>11.52</v>
      </c>
      <c r="AW554" s="119">
        <v>10.19</v>
      </c>
      <c r="AX554" s="119">
        <v>-11.38</v>
      </c>
      <c r="AY554" s="119">
        <v>23.97</v>
      </c>
      <c r="AZ554" s="119">
        <v>-26.48</v>
      </c>
      <c r="BA554" s="119">
        <v>32.479999999999997</v>
      </c>
      <c r="BB554" s="119">
        <v>-39.700000000000003</v>
      </c>
      <c r="BC554" s="119">
        <v>44.53</v>
      </c>
    </row>
    <row r="555" spans="1:55" x14ac:dyDescent="0.45">
      <c r="A555" s="260">
        <v>236</v>
      </c>
      <c r="B555" s="173" t="s">
        <v>316</v>
      </c>
      <c r="C555" s="173"/>
      <c r="D555" s="120">
        <v>-8.0500000000000007</v>
      </c>
      <c r="E555" s="120">
        <v>-4.18</v>
      </c>
      <c r="F555" s="120">
        <v>-21.03</v>
      </c>
      <c r="G555" s="120">
        <v>19.46</v>
      </c>
      <c r="H555" s="120">
        <v>-3.21</v>
      </c>
      <c r="I555" s="120">
        <v>50.73</v>
      </c>
      <c r="J555" s="120">
        <v>-39.17</v>
      </c>
      <c r="K555" s="120">
        <v>68.239999999999995</v>
      </c>
      <c r="L555" s="120">
        <v>-21.79</v>
      </c>
      <c r="M555" s="120">
        <v>-22.7</v>
      </c>
      <c r="N555" s="120">
        <v>-5.49</v>
      </c>
      <c r="O555" s="120">
        <v>52.59</v>
      </c>
      <c r="P555" s="120">
        <v>3.95</v>
      </c>
      <c r="Q555" s="120">
        <v>0.1</v>
      </c>
      <c r="R555" s="120">
        <v>-15.34</v>
      </c>
      <c r="S555" s="120">
        <v>-30.58</v>
      </c>
      <c r="T555" s="120">
        <v>13.79</v>
      </c>
      <c r="U555" s="120">
        <v>114.35</v>
      </c>
      <c r="V555" s="120">
        <v>-55.41</v>
      </c>
      <c r="W555" s="120">
        <v>33.93</v>
      </c>
      <c r="X555" s="120">
        <v>-24.81</v>
      </c>
      <c r="Y555" s="120">
        <v>-28.11</v>
      </c>
      <c r="Z555" s="120">
        <v>-14.3</v>
      </c>
      <c r="AA555" s="120">
        <v>11.43</v>
      </c>
      <c r="AB555" s="120">
        <v>99.35</v>
      </c>
      <c r="AC555" s="120">
        <v>0.21</v>
      </c>
      <c r="AD555" s="120">
        <v>-52.44</v>
      </c>
      <c r="AE555" s="120">
        <v>60.94</v>
      </c>
      <c r="AF555" s="120">
        <v>50.11</v>
      </c>
      <c r="AG555" s="120">
        <v>-47.17</v>
      </c>
      <c r="AH555" s="120">
        <v>31.55</v>
      </c>
      <c r="AI555" s="120">
        <v>9.59</v>
      </c>
      <c r="AJ555" s="120">
        <v>-31.3</v>
      </c>
      <c r="AK555" s="120">
        <v>-4.7699999999999996</v>
      </c>
      <c r="AL555" s="120">
        <v>-13.09</v>
      </c>
      <c r="AM555" s="120">
        <v>2.88</v>
      </c>
      <c r="AN555" s="120">
        <v>48.4</v>
      </c>
      <c r="AO555" s="120">
        <v>14.98</v>
      </c>
      <c r="AP555" s="120">
        <v>-51.11</v>
      </c>
      <c r="AQ555" s="120">
        <v>60.56</v>
      </c>
      <c r="AR555" s="120">
        <v>24.73</v>
      </c>
      <c r="AS555" s="120">
        <v>-30.86</v>
      </c>
      <c r="AT555" s="120">
        <v>22.26</v>
      </c>
      <c r="AU555" s="120">
        <v>16.510000000000002</v>
      </c>
      <c r="AV555" s="120">
        <v>-16.510000000000002</v>
      </c>
      <c r="AW555" s="120">
        <v>-12.3</v>
      </c>
      <c r="AX555" s="120">
        <v>-2.5099999999999998</v>
      </c>
      <c r="AY555" s="120">
        <v>-17.739999999999998</v>
      </c>
      <c r="AZ555" s="120">
        <v>32.74</v>
      </c>
      <c r="BA555" s="120">
        <v>2.4300000000000002</v>
      </c>
      <c r="BB555" s="120">
        <v>-16.96</v>
      </c>
      <c r="BC555" s="120">
        <v>56.42</v>
      </c>
    </row>
    <row r="556" spans="1:55" ht="42" x14ac:dyDescent="0.45">
      <c r="A556" s="261">
        <v>237</v>
      </c>
      <c r="B556" s="174" t="s">
        <v>317</v>
      </c>
      <c r="C556" s="174"/>
      <c r="D556" s="119">
        <v>-30.73</v>
      </c>
      <c r="E556" s="119">
        <v>28.23</v>
      </c>
      <c r="F556" s="119">
        <v>-16.350000000000001</v>
      </c>
      <c r="G556" s="119">
        <v>33.08</v>
      </c>
      <c r="H556" s="119">
        <v>24.29</v>
      </c>
      <c r="I556" s="119">
        <v>11.82</v>
      </c>
      <c r="J556" s="119">
        <v>-34.15</v>
      </c>
      <c r="K556" s="119">
        <v>138.27000000000001</v>
      </c>
      <c r="L556" s="119">
        <v>-45.34</v>
      </c>
      <c r="M556" s="119">
        <v>-33.65</v>
      </c>
      <c r="N556" s="119">
        <v>-27.14</v>
      </c>
      <c r="O556" s="119">
        <v>65.69</v>
      </c>
      <c r="P556" s="119">
        <v>28.4</v>
      </c>
      <c r="Q556" s="119">
        <v>-8.76</v>
      </c>
      <c r="R556" s="119">
        <v>33.840000000000003</v>
      </c>
      <c r="S556" s="119">
        <v>-29.43</v>
      </c>
      <c r="T556" s="119">
        <v>-46.52</v>
      </c>
      <c r="U556" s="119">
        <v>142</v>
      </c>
      <c r="V556" s="119">
        <v>-43.39</v>
      </c>
      <c r="W556" s="119">
        <v>39.42</v>
      </c>
      <c r="X556" s="119">
        <v>-39.79</v>
      </c>
      <c r="Y556" s="119">
        <v>-12.17</v>
      </c>
      <c r="Z556" s="119">
        <v>29.7</v>
      </c>
      <c r="AA556" s="119">
        <v>-22.14</v>
      </c>
      <c r="AB556" s="119">
        <v>72.55</v>
      </c>
      <c r="AC556" s="119">
        <v>-44.89</v>
      </c>
      <c r="AD556" s="119">
        <v>-2.06</v>
      </c>
      <c r="AE556" s="119">
        <v>61.05</v>
      </c>
      <c r="AF556" s="119">
        <v>-1.96</v>
      </c>
      <c r="AG556" s="119">
        <v>-9.33</v>
      </c>
      <c r="AH556" s="119">
        <v>4.41</v>
      </c>
      <c r="AI556" s="119">
        <v>14.08</v>
      </c>
      <c r="AJ556" s="119">
        <v>11.11</v>
      </c>
      <c r="AK556" s="119">
        <v>-37.22</v>
      </c>
      <c r="AL556" s="119">
        <v>58.41</v>
      </c>
      <c r="AM556" s="119">
        <v>6.7</v>
      </c>
      <c r="AN556" s="119">
        <v>-15.18</v>
      </c>
      <c r="AO556" s="119">
        <v>48.15</v>
      </c>
      <c r="AP556" s="119">
        <v>-6.25</v>
      </c>
      <c r="AQ556" s="119">
        <v>29.33</v>
      </c>
      <c r="AR556" s="119">
        <v>3.78</v>
      </c>
      <c r="AS556" s="119">
        <v>-28.48</v>
      </c>
      <c r="AT556" s="119">
        <v>28.7</v>
      </c>
      <c r="AU556" s="119">
        <v>-6.83</v>
      </c>
      <c r="AV556" s="119">
        <v>-22.78</v>
      </c>
      <c r="AW556" s="119">
        <v>32.5</v>
      </c>
      <c r="AX556" s="119">
        <v>-33.96</v>
      </c>
      <c r="AY556" s="119">
        <v>70.290000000000006</v>
      </c>
      <c r="AZ556" s="119">
        <v>12.75</v>
      </c>
      <c r="BA556" s="119">
        <v>15.48</v>
      </c>
      <c r="BB556" s="119">
        <v>-37.89</v>
      </c>
      <c r="BC556" s="119">
        <v>8.7100000000000009</v>
      </c>
    </row>
    <row r="557" spans="1:55" ht="29.25" x14ac:dyDescent="0.45">
      <c r="A557" s="260">
        <v>238</v>
      </c>
      <c r="B557" s="173" t="s">
        <v>318</v>
      </c>
      <c r="C557" s="173"/>
      <c r="D557" s="120">
        <v>-19.21</v>
      </c>
      <c r="E557" s="120">
        <v>59.7</v>
      </c>
      <c r="F557" s="120">
        <v>-37.299999999999997</v>
      </c>
      <c r="G557" s="120">
        <v>7.62</v>
      </c>
      <c r="H557" s="120">
        <v>16.03</v>
      </c>
      <c r="I557" s="120">
        <v>36.74</v>
      </c>
      <c r="J557" s="120">
        <v>-22.33</v>
      </c>
      <c r="K557" s="120">
        <v>2.0699999999999998</v>
      </c>
      <c r="L557" s="120">
        <v>38.32</v>
      </c>
      <c r="M557" s="120">
        <v>-32.909999999999997</v>
      </c>
      <c r="N557" s="120">
        <v>3.98</v>
      </c>
      <c r="O557" s="120">
        <v>21.82</v>
      </c>
      <c r="P557" s="120">
        <v>2.12</v>
      </c>
      <c r="Q557" s="120">
        <v>1.46</v>
      </c>
      <c r="R557" s="120">
        <v>-29.34</v>
      </c>
      <c r="S557" s="120">
        <v>9.33</v>
      </c>
      <c r="T557" s="120">
        <v>32.380000000000003</v>
      </c>
      <c r="U557" s="120">
        <v>-14.83</v>
      </c>
      <c r="V557" s="120">
        <v>8.09</v>
      </c>
      <c r="W557" s="120">
        <v>-10.87</v>
      </c>
      <c r="X557" s="120">
        <v>-11.02</v>
      </c>
      <c r="Y557" s="120">
        <v>27.31</v>
      </c>
      <c r="Z557" s="120">
        <v>-15.31</v>
      </c>
      <c r="AA557" s="120">
        <v>0.19</v>
      </c>
      <c r="AB557" s="120">
        <v>1.32</v>
      </c>
      <c r="AC557" s="120">
        <v>52.23</v>
      </c>
      <c r="AD557" s="120">
        <v>-49.85</v>
      </c>
      <c r="AE557" s="120">
        <v>28.68</v>
      </c>
      <c r="AF557" s="120">
        <v>20.77</v>
      </c>
      <c r="AG557" s="120">
        <v>5.71</v>
      </c>
      <c r="AH557" s="120">
        <v>-0.67</v>
      </c>
      <c r="AI557" s="120">
        <v>10.050000000000001</v>
      </c>
      <c r="AJ557" s="120">
        <v>-40.19</v>
      </c>
      <c r="AK557" s="120">
        <v>16.29</v>
      </c>
      <c r="AL557" s="120">
        <v>-9.92</v>
      </c>
      <c r="AM557" s="120">
        <v>18.14</v>
      </c>
      <c r="AN557" s="120">
        <v>3.75</v>
      </c>
      <c r="AO557" s="120">
        <v>32.51</v>
      </c>
      <c r="AP557" s="120">
        <v>-39.299999999999997</v>
      </c>
      <c r="AQ557" s="120">
        <v>13.91</v>
      </c>
      <c r="AR557" s="120">
        <v>2.6</v>
      </c>
      <c r="AS557" s="120">
        <v>2.25</v>
      </c>
      <c r="AT557" s="120">
        <v>3.94</v>
      </c>
      <c r="AU557" s="120">
        <v>31.22</v>
      </c>
      <c r="AV557" s="120">
        <v>-5.58</v>
      </c>
      <c r="AW557" s="120">
        <v>-12.1</v>
      </c>
      <c r="AX557" s="120">
        <v>-38.700000000000003</v>
      </c>
      <c r="AY557" s="120">
        <v>58.92</v>
      </c>
      <c r="AZ557" s="120">
        <v>-35.33</v>
      </c>
      <c r="BA557" s="120">
        <v>48.07</v>
      </c>
      <c r="BB557" s="120">
        <v>8.51</v>
      </c>
      <c r="BC557" s="120">
        <v>26.72</v>
      </c>
    </row>
    <row r="558" spans="1:55" x14ac:dyDescent="0.45">
      <c r="A558" s="261">
        <v>239</v>
      </c>
      <c r="B558" s="174" t="s">
        <v>47</v>
      </c>
      <c r="C558" s="174"/>
      <c r="D558" s="119">
        <v>7.65</v>
      </c>
      <c r="E558" s="119">
        <v>0.5</v>
      </c>
      <c r="F558" s="119">
        <v>-10.25</v>
      </c>
      <c r="G558" s="119">
        <v>9.4700000000000006</v>
      </c>
      <c r="H558" s="119">
        <v>11.81</v>
      </c>
      <c r="I558" s="119">
        <v>-8.89</v>
      </c>
      <c r="J558" s="119">
        <v>20.18</v>
      </c>
      <c r="K558" s="119">
        <v>6.75</v>
      </c>
      <c r="L558" s="119">
        <v>6.94</v>
      </c>
      <c r="M558" s="119">
        <v>-17.61</v>
      </c>
      <c r="N558" s="119">
        <v>-12.17</v>
      </c>
      <c r="O558" s="119">
        <v>0.33</v>
      </c>
      <c r="P558" s="119">
        <v>1.48</v>
      </c>
      <c r="Q558" s="119">
        <v>11.33</v>
      </c>
      <c r="R558" s="119">
        <v>-20.399999999999999</v>
      </c>
      <c r="S558" s="119">
        <v>16.18</v>
      </c>
      <c r="T558" s="119">
        <v>-9.11</v>
      </c>
      <c r="U558" s="119">
        <v>7.3</v>
      </c>
      <c r="V558" s="119">
        <v>3.85</v>
      </c>
      <c r="W558" s="119">
        <v>13.26</v>
      </c>
      <c r="X558" s="119">
        <v>33.08</v>
      </c>
      <c r="Y558" s="119">
        <v>-21.86</v>
      </c>
      <c r="Z558" s="119">
        <v>-15.95</v>
      </c>
      <c r="AA558" s="119">
        <v>3.07</v>
      </c>
      <c r="AB558" s="119">
        <v>11.31</v>
      </c>
      <c r="AC558" s="119">
        <v>11.72</v>
      </c>
      <c r="AD558" s="119">
        <v>-21.23</v>
      </c>
      <c r="AE558" s="119">
        <v>5.87</v>
      </c>
      <c r="AF558" s="119">
        <v>3.15</v>
      </c>
      <c r="AG558" s="119">
        <v>-12.22</v>
      </c>
      <c r="AH558" s="119">
        <v>23.64</v>
      </c>
      <c r="AI558" s="119">
        <v>3</v>
      </c>
      <c r="AJ558" s="119">
        <v>-3.6</v>
      </c>
      <c r="AK558" s="119">
        <v>-4.6100000000000003</v>
      </c>
      <c r="AL558" s="119">
        <v>-3.31</v>
      </c>
      <c r="AM558" s="119">
        <v>3.27</v>
      </c>
      <c r="AN558" s="119">
        <v>-1.59</v>
      </c>
      <c r="AO558" s="119">
        <v>10.97</v>
      </c>
      <c r="AP558" s="119">
        <v>-16.920000000000002</v>
      </c>
      <c r="AQ558" s="119">
        <v>11.91</v>
      </c>
      <c r="AR558" s="119">
        <v>4.72</v>
      </c>
      <c r="AS558" s="119">
        <v>-5.36</v>
      </c>
      <c r="AT558" s="119">
        <v>12.2</v>
      </c>
      <c r="AU558" s="119">
        <v>-0.26</v>
      </c>
      <c r="AV558" s="119">
        <v>8.91</v>
      </c>
      <c r="AW558" s="119">
        <v>16.41</v>
      </c>
      <c r="AX558" s="119">
        <v>-34.520000000000003</v>
      </c>
      <c r="AY558" s="119">
        <v>29.03</v>
      </c>
      <c r="AZ558" s="119">
        <v>-4.3099999999999996</v>
      </c>
      <c r="BA558" s="119">
        <v>-0.67</v>
      </c>
      <c r="BB558" s="119">
        <v>-10.66</v>
      </c>
      <c r="BC558" s="119">
        <v>32.22</v>
      </c>
    </row>
    <row r="559" spans="1:55" ht="29.25" x14ac:dyDescent="0.45">
      <c r="A559" s="260">
        <v>240</v>
      </c>
      <c r="B559" s="173" t="s">
        <v>319</v>
      </c>
      <c r="C559" s="173"/>
      <c r="D559" s="120">
        <v>3.71</v>
      </c>
      <c r="E559" s="120">
        <v>0.93</v>
      </c>
      <c r="F559" s="120">
        <v>5.14</v>
      </c>
      <c r="G559" s="120">
        <v>2.0499999999999998</v>
      </c>
      <c r="H559" s="120">
        <v>5.95</v>
      </c>
      <c r="I559" s="120">
        <v>-5.03</v>
      </c>
      <c r="J559" s="120">
        <v>16.809999999999999</v>
      </c>
      <c r="K559" s="120">
        <v>-5.43</v>
      </c>
      <c r="L559" s="120">
        <v>-1.56</v>
      </c>
      <c r="M559" s="120">
        <v>-21.46</v>
      </c>
      <c r="N559" s="120">
        <v>5.32</v>
      </c>
      <c r="O559" s="120">
        <v>-5.35</v>
      </c>
      <c r="P559" s="120">
        <v>18.28</v>
      </c>
      <c r="Q559" s="120">
        <v>18.5</v>
      </c>
      <c r="R559" s="120">
        <v>-7.9</v>
      </c>
      <c r="S559" s="120">
        <v>9.68</v>
      </c>
      <c r="T559" s="120">
        <v>-3.7</v>
      </c>
      <c r="U559" s="120">
        <v>-6.62</v>
      </c>
      <c r="V559" s="120">
        <v>-7.69</v>
      </c>
      <c r="W559" s="120">
        <v>-5.88</v>
      </c>
      <c r="X559" s="120">
        <v>-0.01</v>
      </c>
      <c r="Y559" s="120">
        <v>2.0699999999999998</v>
      </c>
      <c r="Z559" s="120">
        <v>-2.5299999999999998</v>
      </c>
      <c r="AA559" s="120">
        <v>-10.33</v>
      </c>
      <c r="AB559" s="120">
        <v>16.989999999999998</v>
      </c>
      <c r="AC559" s="120">
        <v>23.16</v>
      </c>
      <c r="AD559" s="120">
        <v>-5.98</v>
      </c>
      <c r="AE559" s="120">
        <v>19.690000000000001</v>
      </c>
      <c r="AF559" s="120">
        <v>-4.3899999999999997</v>
      </c>
      <c r="AG559" s="120">
        <v>-11.78</v>
      </c>
      <c r="AH559" s="120">
        <v>-10.210000000000001</v>
      </c>
      <c r="AI559" s="120">
        <v>7</v>
      </c>
      <c r="AJ559" s="120">
        <v>8.2200000000000006</v>
      </c>
      <c r="AK559" s="120">
        <v>-4.2300000000000004</v>
      </c>
      <c r="AL559" s="120">
        <v>13.66</v>
      </c>
      <c r="AM559" s="120">
        <v>13.34</v>
      </c>
      <c r="AN559" s="120">
        <v>16.920000000000002</v>
      </c>
      <c r="AO559" s="120">
        <v>7.83</v>
      </c>
      <c r="AP559" s="120">
        <v>-20.69</v>
      </c>
      <c r="AQ559" s="120">
        <v>6.4</v>
      </c>
      <c r="AR559" s="120">
        <v>3.61</v>
      </c>
      <c r="AS559" s="120">
        <v>-15.29</v>
      </c>
      <c r="AT559" s="120">
        <v>4.1900000000000004</v>
      </c>
      <c r="AU559" s="120">
        <v>44.32</v>
      </c>
      <c r="AV559" s="120">
        <v>-28.67</v>
      </c>
      <c r="AW559" s="120">
        <v>-3.39</v>
      </c>
      <c r="AX559" s="120">
        <v>6.86</v>
      </c>
      <c r="AY559" s="120">
        <v>4.24</v>
      </c>
      <c r="AZ559" s="120">
        <v>5.41</v>
      </c>
      <c r="BA559" s="120">
        <v>10.79</v>
      </c>
      <c r="BB559" s="120">
        <v>-11.5</v>
      </c>
      <c r="BC559" s="120">
        <v>7.99</v>
      </c>
    </row>
    <row r="560" spans="1:55" x14ac:dyDescent="0.45">
      <c r="A560" s="261">
        <v>241</v>
      </c>
      <c r="B560" s="174" t="s">
        <v>94</v>
      </c>
      <c r="C560" s="174"/>
      <c r="D560" s="119">
        <v>-8.4600000000000009</v>
      </c>
      <c r="E560" s="119">
        <v>6.81</v>
      </c>
      <c r="F560" s="119">
        <v>-16.63</v>
      </c>
      <c r="G560" s="119">
        <v>18.36</v>
      </c>
      <c r="H560" s="119">
        <v>-12.15</v>
      </c>
      <c r="I560" s="119">
        <v>2.71</v>
      </c>
      <c r="J560" s="119">
        <v>14.47</v>
      </c>
      <c r="K560" s="119">
        <v>-12.92</v>
      </c>
      <c r="L560" s="119">
        <v>27.57</v>
      </c>
      <c r="M560" s="119">
        <v>-25.6</v>
      </c>
      <c r="N560" s="119">
        <v>-2.36</v>
      </c>
      <c r="O560" s="119">
        <v>-4.78</v>
      </c>
      <c r="P560" s="119">
        <v>3.45</v>
      </c>
      <c r="Q560" s="119">
        <v>-12.25</v>
      </c>
      <c r="R560" s="119">
        <v>-8.86</v>
      </c>
      <c r="S560" s="119">
        <v>18.46</v>
      </c>
      <c r="T560" s="119">
        <v>1.4</v>
      </c>
      <c r="U560" s="119">
        <v>25.07</v>
      </c>
      <c r="V560" s="119">
        <v>-8.9600000000000009</v>
      </c>
      <c r="W560" s="119">
        <v>8.15</v>
      </c>
      <c r="X560" s="119">
        <v>3.14</v>
      </c>
      <c r="Y560" s="119">
        <v>-11.69</v>
      </c>
      <c r="Z560" s="119">
        <v>-15.17</v>
      </c>
      <c r="AA560" s="119">
        <v>7.85</v>
      </c>
      <c r="AB560" s="119">
        <v>13.03</v>
      </c>
      <c r="AC560" s="119">
        <v>-10.48</v>
      </c>
      <c r="AD560" s="119">
        <v>-11.08</v>
      </c>
      <c r="AE560" s="119">
        <v>9.3000000000000007</v>
      </c>
      <c r="AF560" s="119">
        <v>26.83</v>
      </c>
      <c r="AG560" s="119">
        <v>-25.51</v>
      </c>
      <c r="AH560" s="119">
        <v>7.8</v>
      </c>
      <c r="AI560" s="119">
        <v>11.67</v>
      </c>
      <c r="AJ560" s="119">
        <v>-19.760000000000002</v>
      </c>
      <c r="AK560" s="119">
        <v>15.09</v>
      </c>
      <c r="AL560" s="119">
        <v>5.26</v>
      </c>
      <c r="AM560" s="119">
        <v>11.72</v>
      </c>
      <c r="AN560" s="119">
        <v>10.26</v>
      </c>
      <c r="AO560" s="119">
        <v>-11.23</v>
      </c>
      <c r="AP560" s="119">
        <v>-15.61</v>
      </c>
      <c r="AQ560" s="119">
        <v>20.18</v>
      </c>
      <c r="AR560" s="119">
        <v>-0.4</v>
      </c>
      <c r="AS560" s="119">
        <v>-4.97</v>
      </c>
      <c r="AT560" s="119">
        <v>20.6</v>
      </c>
      <c r="AU560" s="119">
        <v>3.16</v>
      </c>
      <c r="AV560" s="119">
        <v>-22.43</v>
      </c>
      <c r="AW560" s="119">
        <v>8.06</v>
      </c>
      <c r="AX560" s="119">
        <v>-13.07</v>
      </c>
      <c r="AY560" s="119">
        <v>5.19</v>
      </c>
      <c r="AZ560" s="119">
        <v>11.83</v>
      </c>
      <c r="BA560" s="119">
        <v>24.41</v>
      </c>
      <c r="BB560" s="119">
        <v>-27.53</v>
      </c>
      <c r="BC560" s="119">
        <v>6.2</v>
      </c>
    </row>
    <row r="561" spans="1:55" ht="54.75" x14ac:dyDescent="0.45">
      <c r="A561" s="260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</row>
    <row r="562" spans="1:55" ht="29.25" x14ac:dyDescent="0.45">
      <c r="A562" s="261">
        <v>243</v>
      </c>
      <c r="B562" s="174" t="s">
        <v>321</v>
      </c>
      <c r="C562" s="174"/>
      <c r="D562" s="119">
        <v>309.77</v>
      </c>
      <c r="E562" s="119">
        <v>-51.01</v>
      </c>
      <c r="F562" s="119">
        <v>-26.47</v>
      </c>
      <c r="G562" s="119">
        <v>-69.44</v>
      </c>
      <c r="H562" s="119">
        <v>296.11</v>
      </c>
      <c r="I562" s="119">
        <v>-28.61</v>
      </c>
      <c r="J562" s="119">
        <v>21.02</v>
      </c>
      <c r="K562" s="119">
        <v>61.36</v>
      </c>
      <c r="L562" s="119">
        <v>-73.540000000000006</v>
      </c>
      <c r="M562" s="119">
        <v>44.11</v>
      </c>
      <c r="N562" s="119">
        <v>38.79</v>
      </c>
      <c r="O562" s="119">
        <v>-52.09</v>
      </c>
      <c r="P562" s="119">
        <v>45.63</v>
      </c>
      <c r="Q562" s="119">
        <v>-28.88</v>
      </c>
      <c r="R562" s="119">
        <v>-1.53</v>
      </c>
      <c r="S562" s="119">
        <v>82.49</v>
      </c>
      <c r="T562" s="119">
        <v>-36.03</v>
      </c>
      <c r="U562" s="119">
        <v>46</v>
      </c>
      <c r="V562" s="119">
        <v>-51.83</v>
      </c>
      <c r="W562" s="119">
        <v>40.76</v>
      </c>
      <c r="X562" s="119">
        <v>13.13</v>
      </c>
      <c r="Y562" s="119">
        <v>-29.76</v>
      </c>
      <c r="Z562" s="119">
        <v>2.97</v>
      </c>
      <c r="AA562" s="119">
        <v>10.29</v>
      </c>
      <c r="AB562" s="119">
        <v>-27.24</v>
      </c>
      <c r="AC562" s="119">
        <v>112.31</v>
      </c>
      <c r="AD562" s="119">
        <v>-48.79</v>
      </c>
      <c r="AE562" s="119">
        <v>34.909999999999997</v>
      </c>
      <c r="AF562" s="119">
        <v>103.15</v>
      </c>
      <c r="AG562" s="119">
        <v>-29.43</v>
      </c>
      <c r="AH562" s="119">
        <v>22.93</v>
      </c>
      <c r="AI562" s="119">
        <v>29.17</v>
      </c>
      <c r="AJ562" s="119">
        <v>63.13</v>
      </c>
      <c r="AK562" s="119">
        <v>-26.46</v>
      </c>
      <c r="AL562" s="119">
        <v>-4.0999999999999996</v>
      </c>
      <c r="AM562" s="119">
        <v>-20.83</v>
      </c>
      <c r="AN562" s="119">
        <v>-18.21</v>
      </c>
      <c r="AO562" s="119">
        <v>24.33</v>
      </c>
      <c r="AP562" s="119">
        <v>-68.989999999999995</v>
      </c>
      <c r="AQ562" s="119">
        <v>155.08000000000001</v>
      </c>
      <c r="AR562" s="119">
        <v>-4.6100000000000003</v>
      </c>
      <c r="AS562" s="119">
        <v>-23.96</v>
      </c>
      <c r="AT562" s="119">
        <v>27.17</v>
      </c>
      <c r="AU562" s="119">
        <v>159.32</v>
      </c>
      <c r="AV562" s="119">
        <v>-61.35</v>
      </c>
      <c r="AW562" s="119">
        <v>33.56</v>
      </c>
      <c r="AX562" s="119">
        <v>-1.53</v>
      </c>
      <c r="AY562" s="119">
        <v>19.66</v>
      </c>
      <c r="AZ562" s="119">
        <v>-32.56</v>
      </c>
      <c r="BA562" s="119">
        <v>126.92</v>
      </c>
      <c r="BB562" s="119">
        <v>-16.670000000000002</v>
      </c>
      <c r="BC562" s="119">
        <v>8.59</v>
      </c>
    </row>
    <row r="563" spans="1:55" ht="80.25" x14ac:dyDescent="0.45">
      <c r="A563" s="260">
        <v>244</v>
      </c>
      <c r="B563" s="173" t="s">
        <v>389</v>
      </c>
      <c r="C563" s="173"/>
      <c r="D563" s="116"/>
      <c r="E563" s="120">
        <v>779.41</v>
      </c>
      <c r="F563" s="120">
        <v>-100</v>
      </c>
      <c r="G563" s="116"/>
      <c r="H563" s="116"/>
      <c r="I563" s="116"/>
      <c r="J563" s="120">
        <v>812.5</v>
      </c>
      <c r="K563" s="120">
        <v>-2.74</v>
      </c>
      <c r="L563" s="120">
        <v>-90.14</v>
      </c>
      <c r="M563" s="120">
        <v>-100</v>
      </c>
      <c r="N563" s="116"/>
      <c r="O563" s="120">
        <v>-44.19</v>
      </c>
      <c r="P563" s="120">
        <v>66.67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20">
        <v>818.75</v>
      </c>
      <c r="AF563" s="120">
        <v>-93.88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20">
        <v>728.57</v>
      </c>
      <c r="AO563" s="120">
        <v>-100</v>
      </c>
      <c r="AP563" s="116"/>
      <c r="AQ563" s="120">
        <v>-97.45</v>
      </c>
      <c r="AR563" s="120">
        <v>-100</v>
      </c>
      <c r="AS563" s="116"/>
      <c r="AT563" s="120">
        <v>200</v>
      </c>
      <c r="AU563" s="120">
        <v>16.670000000000002</v>
      </c>
      <c r="AV563" s="120">
        <v>-100</v>
      </c>
      <c r="AW563" s="116"/>
      <c r="AX563" s="120">
        <v>0</v>
      </c>
      <c r="AY563" s="120">
        <v>-57.14</v>
      </c>
      <c r="AZ563" s="120">
        <v>200</v>
      </c>
      <c r="BA563" s="120">
        <v>144.44</v>
      </c>
      <c r="BB563" s="120">
        <v>-34.090000000000003</v>
      </c>
      <c r="BC563" s="120">
        <v>-75.86</v>
      </c>
    </row>
    <row r="564" spans="1:55" x14ac:dyDescent="0.45">
      <c r="A564" s="261">
        <v>245</v>
      </c>
      <c r="B564" s="174" t="s">
        <v>322</v>
      </c>
      <c r="C564" s="174"/>
      <c r="D564" s="119">
        <v>-3.66</v>
      </c>
      <c r="E564" s="119">
        <v>-4.26</v>
      </c>
      <c r="F564" s="119">
        <v>-10.199999999999999</v>
      </c>
      <c r="G564" s="119">
        <v>7.94</v>
      </c>
      <c r="H564" s="119">
        <v>11.78</v>
      </c>
      <c r="I564" s="119">
        <v>15.55</v>
      </c>
      <c r="J564" s="119">
        <v>-18.690000000000001</v>
      </c>
      <c r="K564" s="119">
        <v>-10.5</v>
      </c>
      <c r="L564" s="119">
        <v>11.56</v>
      </c>
      <c r="M564" s="119">
        <v>-5.82</v>
      </c>
      <c r="N564" s="119">
        <v>-9.64</v>
      </c>
      <c r="O564" s="119">
        <v>19.38</v>
      </c>
      <c r="P564" s="119">
        <v>-27.53</v>
      </c>
      <c r="Q564" s="119">
        <v>29.76</v>
      </c>
      <c r="R564" s="119">
        <v>-8.92</v>
      </c>
      <c r="S564" s="119">
        <v>-16.940000000000001</v>
      </c>
      <c r="T564" s="119">
        <v>28</v>
      </c>
      <c r="U564" s="119">
        <v>25.75</v>
      </c>
      <c r="V564" s="119">
        <v>-35.409999999999997</v>
      </c>
      <c r="W564" s="119">
        <v>-2.76</v>
      </c>
      <c r="X564" s="119">
        <v>45.47</v>
      </c>
      <c r="Y564" s="119">
        <v>18.89</v>
      </c>
      <c r="Z564" s="119">
        <v>-2.96</v>
      </c>
      <c r="AA564" s="119">
        <v>-12.67</v>
      </c>
      <c r="AB564" s="119">
        <v>-18.82</v>
      </c>
      <c r="AC564" s="119">
        <v>32.36</v>
      </c>
      <c r="AD564" s="119">
        <v>43.91</v>
      </c>
      <c r="AE564" s="119">
        <v>-36.96</v>
      </c>
      <c r="AF564" s="119">
        <v>-14.81</v>
      </c>
      <c r="AG564" s="119">
        <v>-17.38</v>
      </c>
      <c r="AH564" s="119">
        <v>35.9</v>
      </c>
      <c r="AI564" s="119">
        <v>2.08</v>
      </c>
      <c r="AJ564" s="119">
        <v>-22.83</v>
      </c>
      <c r="AK564" s="119">
        <v>7.6</v>
      </c>
      <c r="AL564" s="119">
        <v>78.72</v>
      </c>
      <c r="AM564" s="119">
        <v>-38.51</v>
      </c>
      <c r="AN564" s="119">
        <v>7.71</v>
      </c>
      <c r="AO564" s="119">
        <v>31.26</v>
      </c>
      <c r="AP564" s="119">
        <v>-29.64</v>
      </c>
      <c r="AQ564" s="119">
        <v>21.71</v>
      </c>
      <c r="AR564" s="119">
        <v>-7.29</v>
      </c>
      <c r="AS564" s="119">
        <v>1.83</v>
      </c>
      <c r="AT564" s="119">
        <v>-6.22</v>
      </c>
      <c r="AU564" s="119">
        <v>2.48</v>
      </c>
      <c r="AV564" s="119">
        <v>65.52</v>
      </c>
      <c r="AW564" s="119">
        <v>-22.48</v>
      </c>
      <c r="AX564" s="119">
        <v>-8.33</v>
      </c>
      <c r="AY564" s="119">
        <v>-33.020000000000003</v>
      </c>
      <c r="AZ564" s="119">
        <v>34.85</v>
      </c>
      <c r="BA564" s="119">
        <v>3.89</v>
      </c>
      <c r="BB564" s="119">
        <v>-16.54</v>
      </c>
      <c r="BC564" s="119">
        <v>71.040000000000006</v>
      </c>
    </row>
    <row r="565" spans="1:55" x14ac:dyDescent="0.45">
      <c r="A565" s="260">
        <v>246</v>
      </c>
      <c r="B565" s="173" t="s">
        <v>323</v>
      </c>
      <c r="C565" s="173"/>
      <c r="D565" s="120">
        <v>80</v>
      </c>
      <c r="E565" s="120">
        <v>-11.11</v>
      </c>
      <c r="F565" s="120">
        <v>-37.5</v>
      </c>
      <c r="G565" s="120">
        <v>-20</v>
      </c>
      <c r="H565" s="120">
        <v>75</v>
      </c>
      <c r="I565" s="120">
        <v>-57.14</v>
      </c>
      <c r="J565" s="120">
        <v>-33.33</v>
      </c>
      <c r="K565" s="120">
        <v>250</v>
      </c>
      <c r="L565" s="120">
        <v>-42.86</v>
      </c>
      <c r="M565" s="120">
        <v>-25</v>
      </c>
      <c r="N565" s="120">
        <v>-33.33</v>
      </c>
      <c r="O565" s="120">
        <v>650</v>
      </c>
      <c r="P565" s="120">
        <v>-73.33</v>
      </c>
      <c r="Q565" s="120">
        <v>150</v>
      </c>
      <c r="R565" s="120">
        <v>-80</v>
      </c>
      <c r="S565" s="120">
        <v>50</v>
      </c>
      <c r="T565" s="120">
        <v>66.67</v>
      </c>
      <c r="U565" s="120">
        <v>-40</v>
      </c>
      <c r="V565" s="120">
        <v>200</v>
      </c>
      <c r="W565" s="120">
        <v>-66.67</v>
      </c>
      <c r="X565" s="120">
        <v>133.33000000000001</v>
      </c>
      <c r="Y565" s="120">
        <v>0</v>
      </c>
      <c r="Z565" s="120">
        <v>85.71</v>
      </c>
      <c r="AA565" s="120">
        <v>-84.62</v>
      </c>
      <c r="AB565" s="120">
        <v>50</v>
      </c>
      <c r="AC565" s="120">
        <v>100</v>
      </c>
      <c r="AD565" s="120">
        <v>-66.67</v>
      </c>
      <c r="AE565" s="120">
        <v>700</v>
      </c>
      <c r="AF565" s="120">
        <v>-62.5</v>
      </c>
      <c r="AG565" s="120">
        <v>33.33</v>
      </c>
      <c r="AH565" s="120">
        <v>-62.5</v>
      </c>
      <c r="AI565" s="120">
        <v>33.33</v>
      </c>
      <c r="AJ565" s="120">
        <v>-25</v>
      </c>
      <c r="AK565" s="120">
        <v>166.67</v>
      </c>
      <c r="AL565" s="120">
        <v>75</v>
      </c>
      <c r="AM565" s="120">
        <v>-71.430000000000007</v>
      </c>
      <c r="AN565" s="120">
        <v>-100</v>
      </c>
      <c r="AO565" s="116"/>
      <c r="AP565" s="120">
        <v>-80</v>
      </c>
      <c r="AQ565" s="120">
        <v>700</v>
      </c>
      <c r="AR565" s="120">
        <v>37.5</v>
      </c>
      <c r="AS565" s="120">
        <v>-36.36</v>
      </c>
      <c r="AT565" s="120">
        <v>-57.14</v>
      </c>
      <c r="AU565" s="120">
        <v>33.33</v>
      </c>
      <c r="AV565" s="120">
        <v>225</v>
      </c>
      <c r="AW565" s="120">
        <v>-23.08</v>
      </c>
      <c r="AX565" s="120">
        <v>-40</v>
      </c>
      <c r="AY565" s="120">
        <v>-66.67</v>
      </c>
      <c r="AZ565" s="120">
        <v>0</v>
      </c>
      <c r="BA565" s="120">
        <v>450</v>
      </c>
      <c r="BB565" s="120">
        <v>163.63999999999999</v>
      </c>
      <c r="BC565" s="120">
        <v>-58.62</v>
      </c>
    </row>
    <row r="566" spans="1:55" x14ac:dyDescent="0.45">
      <c r="A566" s="261">
        <v>247</v>
      </c>
      <c r="B566" s="174" t="s">
        <v>324</v>
      </c>
      <c r="C566" s="174"/>
      <c r="D566" s="119">
        <v>61.26</v>
      </c>
      <c r="E566" s="119">
        <v>22.07</v>
      </c>
      <c r="F566" s="119">
        <v>-19.91</v>
      </c>
      <c r="G566" s="119">
        <v>-65.14</v>
      </c>
      <c r="H566" s="119">
        <v>111.48</v>
      </c>
      <c r="I566" s="119">
        <v>-20.54</v>
      </c>
      <c r="J566" s="119">
        <v>100.49</v>
      </c>
      <c r="K566" s="119">
        <v>-21.9</v>
      </c>
      <c r="L566" s="119">
        <v>-14.64</v>
      </c>
      <c r="M566" s="119">
        <v>-17.149999999999999</v>
      </c>
      <c r="N566" s="119">
        <v>-17.62</v>
      </c>
      <c r="O566" s="119">
        <v>185.56</v>
      </c>
      <c r="P566" s="119">
        <v>-53.75</v>
      </c>
      <c r="Q566" s="119">
        <v>-9.31</v>
      </c>
      <c r="R566" s="119">
        <v>-41.96</v>
      </c>
      <c r="S566" s="119">
        <v>226.15</v>
      </c>
      <c r="T566" s="119">
        <v>-69.34</v>
      </c>
      <c r="U566" s="119">
        <v>171.54</v>
      </c>
      <c r="V566" s="119">
        <v>-1.98</v>
      </c>
      <c r="W566" s="119">
        <v>-16.18</v>
      </c>
      <c r="X566" s="119">
        <v>-52.07</v>
      </c>
      <c r="Y566" s="119">
        <v>239.57</v>
      </c>
      <c r="Z566" s="119">
        <v>-56.57</v>
      </c>
      <c r="AA566" s="119">
        <v>-21.95</v>
      </c>
      <c r="AB566" s="119">
        <v>-1.88</v>
      </c>
      <c r="AC566" s="119">
        <v>16.559999999999999</v>
      </c>
      <c r="AD566" s="119">
        <v>-22.95</v>
      </c>
      <c r="AE566" s="119">
        <v>42.55</v>
      </c>
      <c r="AF566" s="119">
        <v>26.87</v>
      </c>
      <c r="AG566" s="119">
        <v>-42.75</v>
      </c>
      <c r="AH566" s="119">
        <v>40.409999999999997</v>
      </c>
      <c r="AI566" s="119">
        <v>35.119999999999997</v>
      </c>
      <c r="AJ566" s="119">
        <v>-40.07</v>
      </c>
      <c r="AK566" s="119">
        <v>10.24</v>
      </c>
      <c r="AL566" s="119">
        <v>33.33</v>
      </c>
      <c r="AM566" s="119">
        <v>4.0999999999999996</v>
      </c>
      <c r="AN566" s="119">
        <v>18.899999999999999</v>
      </c>
      <c r="AO566" s="119">
        <v>33.44</v>
      </c>
      <c r="AP566" s="119">
        <v>-49.13</v>
      </c>
      <c r="AQ566" s="119">
        <v>56.1</v>
      </c>
      <c r="AR566" s="119">
        <v>-35.94</v>
      </c>
      <c r="AS566" s="119">
        <v>46.83</v>
      </c>
      <c r="AT566" s="119">
        <v>14.62</v>
      </c>
      <c r="AU566" s="119">
        <v>11.59</v>
      </c>
      <c r="AV566" s="119">
        <v>19.48</v>
      </c>
      <c r="AW566" s="119">
        <v>-12.83</v>
      </c>
      <c r="AX566" s="119">
        <v>7.23</v>
      </c>
      <c r="AY566" s="119">
        <v>-12.09</v>
      </c>
      <c r="AZ566" s="119">
        <v>-39.15</v>
      </c>
      <c r="BA566" s="119">
        <v>164.35</v>
      </c>
      <c r="BB566" s="119">
        <v>-72.7</v>
      </c>
      <c r="BC566" s="119">
        <v>106.63</v>
      </c>
    </row>
    <row r="567" spans="1:55" x14ac:dyDescent="0.45">
      <c r="A567" s="260">
        <v>248</v>
      </c>
      <c r="B567" s="173" t="s">
        <v>325</v>
      </c>
      <c r="C567" s="173"/>
      <c r="D567" s="120">
        <v>-54.65</v>
      </c>
      <c r="E567" s="120">
        <v>-27.56</v>
      </c>
      <c r="F567" s="120">
        <v>-5.75</v>
      </c>
      <c r="G567" s="120">
        <v>-5.03</v>
      </c>
      <c r="H567" s="120">
        <v>12.18</v>
      </c>
      <c r="I567" s="120">
        <v>86.46</v>
      </c>
      <c r="J567" s="120">
        <v>-47.47</v>
      </c>
      <c r="K567" s="120">
        <v>105.66</v>
      </c>
      <c r="L567" s="120">
        <v>-41.17</v>
      </c>
      <c r="M567" s="120">
        <v>-19.920000000000002</v>
      </c>
      <c r="N567" s="120">
        <v>11.6</v>
      </c>
      <c r="O567" s="120">
        <v>-3.37</v>
      </c>
      <c r="P567" s="120">
        <v>94.37</v>
      </c>
      <c r="Q567" s="120">
        <v>-26.14</v>
      </c>
      <c r="R567" s="120">
        <v>-39.130000000000003</v>
      </c>
      <c r="S567" s="120">
        <v>5.41</v>
      </c>
      <c r="T567" s="120">
        <v>-24.14</v>
      </c>
      <c r="U567" s="120">
        <v>21.16</v>
      </c>
      <c r="V567" s="120">
        <v>1.93</v>
      </c>
      <c r="W567" s="120">
        <v>36.46</v>
      </c>
      <c r="X567" s="120">
        <v>-20.149999999999999</v>
      </c>
      <c r="Y567" s="120">
        <v>26.85</v>
      </c>
      <c r="Z567" s="120">
        <v>-16.54</v>
      </c>
      <c r="AA567" s="120">
        <v>-20.260000000000002</v>
      </c>
      <c r="AB567" s="120">
        <v>172.81</v>
      </c>
      <c r="AC567" s="120">
        <v>-45.26</v>
      </c>
      <c r="AD567" s="120">
        <v>-51.06</v>
      </c>
      <c r="AE567" s="120">
        <v>12.02</v>
      </c>
      <c r="AF567" s="120">
        <v>-1.17</v>
      </c>
      <c r="AG567" s="120">
        <v>-28.22</v>
      </c>
      <c r="AH567" s="120">
        <v>80.3</v>
      </c>
      <c r="AI567" s="120">
        <v>-5.73</v>
      </c>
      <c r="AJ567" s="120">
        <v>-11.45</v>
      </c>
      <c r="AK567" s="120">
        <v>25.03</v>
      </c>
      <c r="AL567" s="120">
        <v>-10.220000000000001</v>
      </c>
      <c r="AM567" s="120">
        <v>-25.37</v>
      </c>
      <c r="AN567" s="120">
        <v>204.94</v>
      </c>
      <c r="AO567" s="120">
        <v>-53.25</v>
      </c>
      <c r="AP567" s="120">
        <v>-36.61</v>
      </c>
      <c r="AQ567" s="120">
        <v>71.650000000000006</v>
      </c>
      <c r="AR567" s="120">
        <v>-33.68</v>
      </c>
      <c r="AS567" s="120">
        <v>65.61</v>
      </c>
      <c r="AT567" s="120">
        <v>-0.48</v>
      </c>
      <c r="AU567" s="120">
        <v>2.4700000000000002</v>
      </c>
      <c r="AV567" s="120">
        <v>-4.8899999999999997</v>
      </c>
      <c r="AW567" s="120">
        <v>3.78</v>
      </c>
      <c r="AX567" s="120">
        <v>0.4</v>
      </c>
      <c r="AY567" s="120">
        <v>1.34</v>
      </c>
      <c r="AZ567" s="120">
        <v>189.79</v>
      </c>
      <c r="BA567" s="120">
        <v>-50.15</v>
      </c>
      <c r="BB567" s="120">
        <v>-39.4</v>
      </c>
      <c r="BC567" s="120">
        <v>3.44</v>
      </c>
    </row>
    <row r="568" spans="1:55" x14ac:dyDescent="0.45">
      <c r="A568" s="261">
        <v>249</v>
      </c>
      <c r="B568" s="174" t="s">
        <v>326</v>
      </c>
      <c r="C568" s="174"/>
      <c r="D568" s="119">
        <v>-20.420000000000002</v>
      </c>
      <c r="E568" s="119">
        <v>15.71</v>
      </c>
      <c r="F568" s="119">
        <v>-0.9</v>
      </c>
      <c r="G568" s="119">
        <v>-5.94</v>
      </c>
      <c r="H568" s="119">
        <v>-9.2200000000000006</v>
      </c>
      <c r="I568" s="119">
        <v>-28.34</v>
      </c>
      <c r="J568" s="119">
        <v>40.299999999999997</v>
      </c>
      <c r="K568" s="119">
        <v>7.45</v>
      </c>
      <c r="L568" s="119">
        <v>32.18</v>
      </c>
      <c r="M568" s="119">
        <v>-25.84</v>
      </c>
      <c r="N568" s="119">
        <v>-20.2</v>
      </c>
      <c r="O568" s="119">
        <v>-20.25</v>
      </c>
      <c r="P568" s="119">
        <v>294.44</v>
      </c>
      <c r="Q568" s="119">
        <v>-54.53</v>
      </c>
      <c r="R568" s="119">
        <v>-53.98</v>
      </c>
      <c r="S568" s="119">
        <v>55.77</v>
      </c>
      <c r="T568" s="119">
        <v>-3.7</v>
      </c>
      <c r="U568" s="119">
        <v>30.13</v>
      </c>
      <c r="V568" s="119">
        <v>-38.92</v>
      </c>
      <c r="W568" s="119">
        <v>37.1</v>
      </c>
      <c r="X568" s="119">
        <v>-10.59</v>
      </c>
      <c r="Y568" s="119">
        <v>-5.92</v>
      </c>
      <c r="Z568" s="119">
        <v>2.1</v>
      </c>
      <c r="AA568" s="119">
        <v>-34.25</v>
      </c>
      <c r="AB568" s="119">
        <v>-7.29</v>
      </c>
      <c r="AC568" s="119">
        <v>40.450000000000003</v>
      </c>
      <c r="AD568" s="119">
        <v>0</v>
      </c>
      <c r="AE568" s="119">
        <v>1.6</v>
      </c>
      <c r="AF568" s="119">
        <v>9.4499999999999993</v>
      </c>
      <c r="AG568" s="119">
        <v>-22.3</v>
      </c>
      <c r="AH568" s="119">
        <v>59.26</v>
      </c>
      <c r="AI568" s="119">
        <v>-41.28</v>
      </c>
      <c r="AJ568" s="119">
        <v>65.349999999999994</v>
      </c>
      <c r="AK568" s="119">
        <v>-26.95</v>
      </c>
      <c r="AL568" s="119">
        <v>0.82</v>
      </c>
      <c r="AM568" s="119">
        <v>-20.329999999999998</v>
      </c>
      <c r="AN568" s="119">
        <v>28.57</v>
      </c>
      <c r="AO568" s="119">
        <v>35.71</v>
      </c>
      <c r="AP568" s="119">
        <v>-47.37</v>
      </c>
      <c r="AQ568" s="119">
        <v>37.78</v>
      </c>
      <c r="AR568" s="119">
        <v>2.42</v>
      </c>
      <c r="AS568" s="119">
        <v>6.3</v>
      </c>
      <c r="AT568" s="119">
        <v>10.37</v>
      </c>
      <c r="AU568" s="119">
        <v>9.4</v>
      </c>
      <c r="AV568" s="119">
        <v>-19.63</v>
      </c>
      <c r="AW568" s="119">
        <v>38.93</v>
      </c>
      <c r="AX568" s="119">
        <v>-21.43</v>
      </c>
      <c r="AY568" s="119">
        <v>14.69</v>
      </c>
      <c r="AZ568" s="119">
        <v>-9.15</v>
      </c>
      <c r="BA568" s="119">
        <v>4.03</v>
      </c>
      <c r="BB568" s="119">
        <v>28.39</v>
      </c>
      <c r="BC568" s="119">
        <v>-18.59</v>
      </c>
    </row>
    <row r="569" spans="1:55" x14ac:dyDescent="0.45">
      <c r="A569" s="260">
        <v>250</v>
      </c>
      <c r="B569" s="173" t="s">
        <v>327</v>
      </c>
      <c r="C569" s="173"/>
      <c r="D569" s="120">
        <v>9.1199999999999992</v>
      </c>
      <c r="E569" s="120">
        <v>19.46</v>
      </c>
      <c r="F569" s="120">
        <v>-26.41</v>
      </c>
      <c r="G569" s="120">
        <v>9.41</v>
      </c>
      <c r="H569" s="120">
        <v>2.36</v>
      </c>
      <c r="I569" s="120">
        <v>-9.14</v>
      </c>
      <c r="J569" s="120">
        <v>-5.35</v>
      </c>
      <c r="K569" s="120">
        <v>13.79</v>
      </c>
      <c r="L569" s="120">
        <v>-13.55</v>
      </c>
      <c r="M569" s="120">
        <v>-20.059999999999999</v>
      </c>
      <c r="N569" s="120">
        <v>10.6</v>
      </c>
      <c r="O569" s="120">
        <v>-3.85</v>
      </c>
      <c r="P569" s="120">
        <v>7.79</v>
      </c>
      <c r="Q569" s="120">
        <v>13.28</v>
      </c>
      <c r="R569" s="120">
        <v>-5.35</v>
      </c>
      <c r="S569" s="120">
        <v>0.99</v>
      </c>
      <c r="T569" s="120">
        <v>18.25</v>
      </c>
      <c r="U569" s="120">
        <v>-6.56</v>
      </c>
      <c r="V569" s="120">
        <v>-3.11</v>
      </c>
      <c r="W569" s="120">
        <v>-7.15</v>
      </c>
      <c r="X569" s="120">
        <v>5.82</v>
      </c>
      <c r="Y569" s="120">
        <v>14.65</v>
      </c>
      <c r="Z569" s="120">
        <v>-14.16</v>
      </c>
      <c r="AA569" s="120">
        <v>-24.17</v>
      </c>
      <c r="AB569" s="120">
        <v>36</v>
      </c>
      <c r="AC569" s="120">
        <v>-16.82</v>
      </c>
      <c r="AD569" s="120">
        <v>14.36</v>
      </c>
      <c r="AE569" s="120">
        <v>-11.98</v>
      </c>
      <c r="AF569" s="120">
        <v>10.32</v>
      </c>
      <c r="AG569" s="120">
        <v>-2.79</v>
      </c>
      <c r="AH569" s="120">
        <v>13.61</v>
      </c>
      <c r="AI569" s="120">
        <v>7.48</v>
      </c>
      <c r="AJ569" s="120">
        <v>-18.52</v>
      </c>
      <c r="AK569" s="120">
        <v>-1.34</v>
      </c>
      <c r="AL569" s="120">
        <v>20.54</v>
      </c>
      <c r="AM569" s="120">
        <v>-31.75</v>
      </c>
      <c r="AN569" s="120">
        <v>8.49</v>
      </c>
      <c r="AO569" s="120">
        <v>46.38</v>
      </c>
      <c r="AP569" s="120">
        <v>-15.8</v>
      </c>
      <c r="AQ569" s="120">
        <v>11.47</v>
      </c>
      <c r="AR569" s="120">
        <v>-11.14</v>
      </c>
      <c r="AS569" s="120">
        <v>-17.510000000000002</v>
      </c>
      <c r="AT569" s="120">
        <v>40.72</v>
      </c>
      <c r="AU569" s="120">
        <v>37.1</v>
      </c>
      <c r="AV569" s="120">
        <v>-19.72</v>
      </c>
      <c r="AW569" s="120">
        <v>-8.01</v>
      </c>
      <c r="AX569" s="120">
        <v>-2.85</v>
      </c>
      <c r="AY569" s="120">
        <v>20.45</v>
      </c>
      <c r="AZ569" s="120">
        <v>-12.04</v>
      </c>
      <c r="BA569" s="120">
        <v>28.96</v>
      </c>
      <c r="BB569" s="120">
        <v>1.6</v>
      </c>
      <c r="BC569" s="120">
        <v>4.47</v>
      </c>
    </row>
    <row r="570" spans="1:55" ht="29.25" x14ac:dyDescent="0.45">
      <c r="A570" s="261">
        <v>251</v>
      </c>
      <c r="B570" s="174" t="s">
        <v>328</v>
      </c>
      <c r="C570" s="174"/>
      <c r="D570" s="119">
        <v>9.43</v>
      </c>
      <c r="E570" s="119">
        <v>-41.38</v>
      </c>
      <c r="F570" s="119">
        <v>-70.59</v>
      </c>
      <c r="G570" s="121">
        <v>1090</v>
      </c>
      <c r="H570" s="119">
        <v>-34.450000000000003</v>
      </c>
      <c r="I570" s="119">
        <v>-1.28</v>
      </c>
      <c r="J570" s="119">
        <v>6.49</v>
      </c>
      <c r="K570" s="119">
        <v>37.799999999999997</v>
      </c>
      <c r="L570" s="119">
        <v>-45.13</v>
      </c>
      <c r="M570" s="119">
        <v>-24.19</v>
      </c>
      <c r="N570" s="119">
        <v>91.49</v>
      </c>
      <c r="O570" s="119">
        <v>-26.67</v>
      </c>
      <c r="P570" s="119">
        <v>27.27</v>
      </c>
      <c r="Q570" s="119">
        <v>10.71</v>
      </c>
      <c r="R570" s="119">
        <v>-24.73</v>
      </c>
      <c r="S570" s="119">
        <v>5.71</v>
      </c>
      <c r="T570" s="119">
        <v>31.08</v>
      </c>
      <c r="U570" s="119">
        <v>-38.14</v>
      </c>
      <c r="V570" s="119">
        <v>-13.33</v>
      </c>
      <c r="W570" s="119">
        <v>73.08</v>
      </c>
      <c r="X570" s="119">
        <v>45.56</v>
      </c>
      <c r="Y570" s="119">
        <v>-59.54</v>
      </c>
      <c r="Z570" s="119">
        <v>150.94</v>
      </c>
      <c r="AA570" s="119">
        <v>-43.61</v>
      </c>
      <c r="AB570" s="119">
        <v>-22.67</v>
      </c>
      <c r="AC570" s="119">
        <v>65.52</v>
      </c>
      <c r="AD570" s="119">
        <v>-30.21</v>
      </c>
      <c r="AE570" s="119">
        <v>49.25</v>
      </c>
      <c r="AF570" s="119">
        <v>1</v>
      </c>
      <c r="AG570" s="119">
        <v>-7.92</v>
      </c>
      <c r="AH570" s="119">
        <v>-6.45</v>
      </c>
      <c r="AI570" s="119">
        <v>-20.69</v>
      </c>
      <c r="AJ570" s="119">
        <v>30.43</v>
      </c>
      <c r="AK570" s="119">
        <v>22.22</v>
      </c>
      <c r="AL570" s="119">
        <v>-22.73</v>
      </c>
      <c r="AM570" s="119">
        <v>-8.24</v>
      </c>
      <c r="AN570" s="119">
        <v>-15.38</v>
      </c>
      <c r="AO570" s="119">
        <v>10.61</v>
      </c>
      <c r="AP570" s="119">
        <v>136.99</v>
      </c>
      <c r="AQ570" s="119">
        <v>-45.09</v>
      </c>
      <c r="AR570" s="119">
        <v>-9.4700000000000006</v>
      </c>
      <c r="AS570" s="119">
        <v>23.26</v>
      </c>
      <c r="AT570" s="119">
        <v>-4.72</v>
      </c>
      <c r="AU570" s="119">
        <v>-37.619999999999997</v>
      </c>
      <c r="AV570" s="119">
        <v>100</v>
      </c>
      <c r="AW570" s="119">
        <v>-21.43</v>
      </c>
      <c r="AX570" s="119">
        <v>41.41</v>
      </c>
      <c r="AY570" s="119">
        <v>6.43</v>
      </c>
      <c r="AZ570" s="119">
        <v>24.83</v>
      </c>
      <c r="BA570" s="119">
        <v>23.66</v>
      </c>
      <c r="BB570" s="119">
        <v>-26.96</v>
      </c>
      <c r="BC570" s="119">
        <v>24.4</v>
      </c>
    </row>
    <row r="571" spans="1:55" x14ac:dyDescent="0.45">
      <c r="A571" s="260">
        <v>252</v>
      </c>
      <c r="B571" s="173" t="s">
        <v>99</v>
      </c>
      <c r="C571" s="173"/>
      <c r="D571" s="120">
        <v>15.49</v>
      </c>
      <c r="E571" s="120">
        <v>12.4</v>
      </c>
      <c r="F571" s="120">
        <v>-24.49</v>
      </c>
      <c r="G571" s="120">
        <v>0.51</v>
      </c>
      <c r="H571" s="120">
        <v>5.34</v>
      </c>
      <c r="I571" s="120">
        <v>14.56</v>
      </c>
      <c r="J571" s="120">
        <v>-10.050000000000001</v>
      </c>
      <c r="K571" s="120">
        <v>4.3899999999999997</v>
      </c>
      <c r="L571" s="120">
        <v>3.92</v>
      </c>
      <c r="M571" s="120">
        <v>-21.86</v>
      </c>
      <c r="N571" s="120">
        <v>-2.12</v>
      </c>
      <c r="O571" s="120">
        <v>-29.66</v>
      </c>
      <c r="P571" s="120">
        <v>-32.04</v>
      </c>
      <c r="Q571" s="120">
        <v>20.41</v>
      </c>
      <c r="R571" s="120">
        <v>14.66</v>
      </c>
      <c r="S571" s="120">
        <v>-0.14000000000000001</v>
      </c>
      <c r="T571" s="120">
        <v>37.75</v>
      </c>
      <c r="U571" s="120">
        <v>2.4900000000000002</v>
      </c>
      <c r="V571" s="120">
        <v>-27.25</v>
      </c>
      <c r="W571" s="120">
        <v>19.11</v>
      </c>
      <c r="X571" s="120">
        <v>11.67</v>
      </c>
      <c r="Y571" s="120">
        <v>-28.28</v>
      </c>
      <c r="Z571" s="120">
        <v>-9.2899999999999991</v>
      </c>
      <c r="AA571" s="120">
        <v>-8.2100000000000009</v>
      </c>
      <c r="AB571" s="120">
        <v>2.2200000000000002</v>
      </c>
      <c r="AC571" s="120">
        <v>-1.26</v>
      </c>
      <c r="AD571" s="120">
        <v>-22.38</v>
      </c>
      <c r="AE571" s="120">
        <v>29.92</v>
      </c>
      <c r="AF571" s="120">
        <v>0.79</v>
      </c>
      <c r="AG571" s="120">
        <v>4.79</v>
      </c>
      <c r="AH571" s="120">
        <v>8.3000000000000007</v>
      </c>
      <c r="AI571" s="120">
        <v>4.68</v>
      </c>
      <c r="AJ571" s="120">
        <v>14.6</v>
      </c>
      <c r="AK571" s="120">
        <v>-20.89</v>
      </c>
      <c r="AL571" s="120">
        <v>-6.72</v>
      </c>
      <c r="AM571" s="120">
        <v>1.29</v>
      </c>
      <c r="AN571" s="120">
        <v>11.95</v>
      </c>
      <c r="AO571" s="120">
        <v>90.81</v>
      </c>
      <c r="AP571" s="120">
        <v>-46.54</v>
      </c>
      <c r="AQ571" s="120">
        <v>30.56</v>
      </c>
      <c r="AR571" s="120">
        <v>23.59</v>
      </c>
      <c r="AS571" s="120">
        <v>10.01</v>
      </c>
      <c r="AT571" s="120">
        <v>-37.83</v>
      </c>
      <c r="AU571" s="120">
        <v>134.81</v>
      </c>
      <c r="AV571" s="120">
        <v>15.72</v>
      </c>
      <c r="AW571" s="120">
        <v>-44.46</v>
      </c>
      <c r="AX571" s="120">
        <v>-7.06</v>
      </c>
      <c r="AY571" s="120">
        <v>9.81</v>
      </c>
      <c r="AZ571" s="120">
        <v>20.010000000000002</v>
      </c>
      <c r="BA571" s="120">
        <v>-5.58</v>
      </c>
      <c r="BB571" s="120">
        <v>-25.92</v>
      </c>
      <c r="BC571" s="120">
        <v>12.7</v>
      </c>
    </row>
    <row r="572" spans="1:55" ht="29.25" x14ac:dyDescent="0.45">
      <c r="A572" s="261">
        <v>253</v>
      </c>
      <c r="B572" s="174" t="s">
        <v>329</v>
      </c>
      <c r="C572" s="174"/>
      <c r="D572" s="121">
        <v>1200</v>
      </c>
      <c r="E572" s="119">
        <v>34.619999999999997</v>
      </c>
      <c r="F572" s="119">
        <v>2.86</v>
      </c>
      <c r="G572" s="119">
        <v>-66.67</v>
      </c>
      <c r="H572" s="119">
        <v>208.33</v>
      </c>
      <c r="I572" s="119">
        <v>18.02</v>
      </c>
      <c r="J572" s="119">
        <v>-58.78</v>
      </c>
      <c r="K572" s="119">
        <v>44.44</v>
      </c>
      <c r="L572" s="119">
        <v>66.67</v>
      </c>
      <c r="M572" s="119">
        <v>-87.69</v>
      </c>
      <c r="N572" s="119">
        <v>37.5</v>
      </c>
      <c r="O572" s="119">
        <v>118.18</v>
      </c>
      <c r="P572" s="119">
        <v>6.25</v>
      </c>
      <c r="Q572" s="119">
        <v>47.06</v>
      </c>
      <c r="R572" s="119">
        <v>-94.67</v>
      </c>
      <c r="S572" s="119">
        <v>575</v>
      </c>
      <c r="T572" s="119">
        <v>222.22</v>
      </c>
      <c r="U572" s="119">
        <v>19.54</v>
      </c>
      <c r="V572" s="119">
        <v>-44.23</v>
      </c>
      <c r="W572" s="119">
        <v>-6.9</v>
      </c>
      <c r="X572" s="119">
        <v>-62.96</v>
      </c>
      <c r="Y572" s="119">
        <v>80</v>
      </c>
      <c r="Z572" s="119">
        <v>-66.67</v>
      </c>
      <c r="AA572" s="119">
        <v>-25</v>
      </c>
      <c r="AB572" s="119">
        <v>266.67</v>
      </c>
      <c r="AC572" s="119">
        <v>-51.52</v>
      </c>
      <c r="AD572" s="119">
        <v>31.25</v>
      </c>
      <c r="AE572" s="119">
        <v>80.95</v>
      </c>
      <c r="AF572" s="119">
        <v>-81.58</v>
      </c>
      <c r="AG572" s="119">
        <v>-14.29</v>
      </c>
      <c r="AH572" s="121">
        <v>2433.33</v>
      </c>
      <c r="AI572" s="119">
        <v>-73.03</v>
      </c>
      <c r="AJ572" s="119">
        <v>63.41</v>
      </c>
      <c r="AK572" s="119">
        <v>-65.67</v>
      </c>
      <c r="AL572" s="119">
        <v>26.09</v>
      </c>
      <c r="AM572" s="119">
        <v>-48.28</v>
      </c>
      <c r="AN572" s="119">
        <v>333.33</v>
      </c>
      <c r="AO572" s="119">
        <v>-16.920000000000002</v>
      </c>
      <c r="AP572" s="119">
        <v>-25.93</v>
      </c>
      <c r="AQ572" s="119">
        <v>-25</v>
      </c>
      <c r="AR572" s="119">
        <v>13.33</v>
      </c>
      <c r="AS572" s="119">
        <v>-79.41</v>
      </c>
      <c r="AT572" s="119">
        <v>414.29</v>
      </c>
      <c r="AU572" s="119">
        <v>-47.22</v>
      </c>
      <c r="AV572" s="119">
        <v>131.58000000000001</v>
      </c>
      <c r="AW572" s="119">
        <v>-22.73</v>
      </c>
      <c r="AX572" s="119">
        <v>-47.06</v>
      </c>
      <c r="AY572" s="119">
        <v>-16.670000000000002</v>
      </c>
      <c r="AZ572" s="119">
        <v>40</v>
      </c>
      <c r="BA572" s="119">
        <v>100</v>
      </c>
      <c r="BB572" s="119">
        <v>23.81</v>
      </c>
      <c r="BC572" s="119">
        <v>-25</v>
      </c>
    </row>
    <row r="573" spans="1:55" ht="29.25" x14ac:dyDescent="0.45">
      <c r="A573" s="260">
        <v>254</v>
      </c>
      <c r="B573" s="173" t="s">
        <v>82</v>
      </c>
      <c r="C573" s="173"/>
      <c r="D573" s="120">
        <v>-4.42</v>
      </c>
      <c r="E573" s="120">
        <v>50.19</v>
      </c>
      <c r="F573" s="120">
        <v>-25.56</v>
      </c>
      <c r="G573" s="120">
        <v>-10.039999999999999</v>
      </c>
      <c r="H573" s="120">
        <v>4.88</v>
      </c>
      <c r="I573" s="120">
        <v>-5.43</v>
      </c>
      <c r="J573" s="120">
        <v>-23.4</v>
      </c>
      <c r="K573" s="120">
        <v>11.87</v>
      </c>
      <c r="L573" s="120">
        <v>8</v>
      </c>
      <c r="M573" s="120">
        <v>-6.99</v>
      </c>
      <c r="N573" s="120">
        <v>3.33</v>
      </c>
      <c r="O573" s="120">
        <v>12.9</v>
      </c>
      <c r="P573" s="120">
        <v>12.96</v>
      </c>
      <c r="Q573" s="120">
        <v>16.600000000000001</v>
      </c>
      <c r="R573" s="120">
        <v>-36.07</v>
      </c>
      <c r="S573" s="120">
        <v>-8.91</v>
      </c>
      <c r="T573" s="120">
        <v>-2.2000000000000002</v>
      </c>
      <c r="U573" s="120">
        <v>3.91</v>
      </c>
      <c r="V573" s="120">
        <v>5.17</v>
      </c>
      <c r="W573" s="120">
        <v>28.55</v>
      </c>
      <c r="X573" s="120">
        <v>-7.67</v>
      </c>
      <c r="Y573" s="120">
        <v>13.05</v>
      </c>
      <c r="Z573" s="120">
        <v>-25.23</v>
      </c>
      <c r="AA573" s="120">
        <v>2.56</v>
      </c>
      <c r="AB573" s="120">
        <v>15.18</v>
      </c>
      <c r="AC573" s="120">
        <v>8.4</v>
      </c>
      <c r="AD573" s="120">
        <v>-42.45</v>
      </c>
      <c r="AE573" s="120">
        <v>42.37</v>
      </c>
      <c r="AF573" s="120">
        <v>-17</v>
      </c>
      <c r="AG573" s="120">
        <v>-17.39</v>
      </c>
      <c r="AH573" s="120">
        <v>10.5</v>
      </c>
      <c r="AI573" s="120">
        <v>-6.74</v>
      </c>
      <c r="AJ573" s="120">
        <v>-3.43</v>
      </c>
      <c r="AK573" s="120">
        <v>10.94</v>
      </c>
      <c r="AL573" s="120">
        <v>-41.4</v>
      </c>
      <c r="AM573" s="120">
        <v>-2.16</v>
      </c>
      <c r="AN573" s="120">
        <v>18.12</v>
      </c>
      <c r="AO573" s="120">
        <v>40.090000000000003</v>
      </c>
      <c r="AP573" s="120">
        <v>-22.02</v>
      </c>
      <c r="AQ573" s="120">
        <v>48.15</v>
      </c>
      <c r="AR573" s="120">
        <v>-16.04</v>
      </c>
      <c r="AS573" s="120">
        <v>-20</v>
      </c>
      <c r="AT573" s="120">
        <v>24.14</v>
      </c>
      <c r="AU573" s="120">
        <v>3.64</v>
      </c>
      <c r="AV573" s="120">
        <v>0.59</v>
      </c>
      <c r="AW573" s="120">
        <v>1.1499999999999999</v>
      </c>
      <c r="AX573" s="120">
        <v>-19.54</v>
      </c>
      <c r="AY573" s="120">
        <v>-6.96</v>
      </c>
      <c r="AZ573" s="120">
        <v>1.33</v>
      </c>
      <c r="BA573" s="120">
        <v>23.4</v>
      </c>
      <c r="BB573" s="120">
        <v>-34.5</v>
      </c>
      <c r="BC573" s="120">
        <v>30.09</v>
      </c>
    </row>
    <row r="574" spans="1:55" ht="29.25" x14ac:dyDescent="0.45">
      <c r="A574" s="261">
        <v>255</v>
      </c>
      <c r="B574" s="174" t="s">
        <v>330</v>
      </c>
      <c r="C574" s="174"/>
      <c r="D574" s="119">
        <v>110.53</v>
      </c>
      <c r="E574" s="119">
        <v>28.75</v>
      </c>
      <c r="F574" s="119">
        <v>-27.18</v>
      </c>
      <c r="G574" s="119">
        <v>4</v>
      </c>
      <c r="H574" s="119">
        <v>-6.41</v>
      </c>
      <c r="I574" s="119">
        <v>-28.77</v>
      </c>
      <c r="J574" s="119">
        <v>50</v>
      </c>
      <c r="K574" s="119">
        <v>-14.1</v>
      </c>
      <c r="L574" s="119">
        <v>52.24</v>
      </c>
      <c r="M574" s="119">
        <v>0</v>
      </c>
      <c r="N574" s="119">
        <v>-4.9000000000000004</v>
      </c>
      <c r="O574" s="119">
        <v>58.76</v>
      </c>
      <c r="P574" s="119">
        <v>-68.180000000000007</v>
      </c>
      <c r="Q574" s="119">
        <v>20.41</v>
      </c>
      <c r="R574" s="119">
        <v>6.78</v>
      </c>
      <c r="S574" s="119">
        <v>47.62</v>
      </c>
      <c r="T574" s="119">
        <v>53.76</v>
      </c>
      <c r="U574" s="119">
        <v>-8.39</v>
      </c>
      <c r="V574" s="119">
        <v>-25.95</v>
      </c>
      <c r="W574" s="119">
        <v>21.65</v>
      </c>
      <c r="X574" s="119">
        <v>4.24</v>
      </c>
      <c r="Y574" s="119">
        <v>-13.82</v>
      </c>
      <c r="Z574" s="119">
        <v>-42.45</v>
      </c>
      <c r="AA574" s="119">
        <v>-22.95</v>
      </c>
      <c r="AB574" s="119">
        <v>19.149999999999999</v>
      </c>
      <c r="AC574" s="119">
        <v>148.21</v>
      </c>
      <c r="AD574" s="119">
        <v>-53.24</v>
      </c>
      <c r="AE574" s="119">
        <v>7.69</v>
      </c>
      <c r="AF574" s="119">
        <v>51.43</v>
      </c>
      <c r="AG574" s="119">
        <v>-18.87</v>
      </c>
      <c r="AH574" s="119">
        <v>47.67</v>
      </c>
      <c r="AI574" s="119">
        <v>-6.3</v>
      </c>
      <c r="AJ574" s="119">
        <v>-36.130000000000003</v>
      </c>
      <c r="AK574" s="119">
        <v>-30.26</v>
      </c>
      <c r="AL574" s="119">
        <v>26.42</v>
      </c>
      <c r="AM574" s="119">
        <v>-5.97</v>
      </c>
      <c r="AN574" s="119">
        <v>-7.94</v>
      </c>
      <c r="AO574" s="119">
        <v>53.45</v>
      </c>
      <c r="AP574" s="119">
        <v>-47.19</v>
      </c>
      <c r="AQ574" s="119">
        <v>206.38</v>
      </c>
      <c r="AR574" s="119">
        <v>-49.31</v>
      </c>
      <c r="AS574" s="119">
        <v>53.42</v>
      </c>
      <c r="AT574" s="119">
        <v>-25</v>
      </c>
      <c r="AU574" s="119">
        <v>55.95</v>
      </c>
      <c r="AV574" s="119">
        <v>-11.45</v>
      </c>
      <c r="AW574" s="119">
        <v>-21.55</v>
      </c>
      <c r="AX574" s="119">
        <v>-43.96</v>
      </c>
      <c r="AY574" s="119">
        <v>-1.96</v>
      </c>
      <c r="AZ574" s="119">
        <v>118</v>
      </c>
      <c r="BA574" s="119">
        <v>15.6</v>
      </c>
      <c r="BB574" s="119">
        <v>-5.56</v>
      </c>
      <c r="BC574" s="119">
        <v>-21.01</v>
      </c>
    </row>
    <row r="575" spans="1:55" x14ac:dyDescent="0.45">
      <c r="A575" s="260">
        <v>256</v>
      </c>
      <c r="B575" s="173" t="s">
        <v>331</v>
      </c>
      <c r="C575" s="173"/>
      <c r="D575" s="120">
        <v>-8.1999999999999993</v>
      </c>
      <c r="E575" s="120">
        <v>42.86</v>
      </c>
      <c r="F575" s="120">
        <v>-25</v>
      </c>
      <c r="G575" s="120">
        <v>45</v>
      </c>
      <c r="H575" s="120">
        <v>52.87</v>
      </c>
      <c r="I575" s="120">
        <v>-28.57</v>
      </c>
      <c r="J575" s="120">
        <v>-17.89</v>
      </c>
      <c r="K575" s="120">
        <v>82.05</v>
      </c>
      <c r="L575" s="120">
        <v>35.21</v>
      </c>
      <c r="M575" s="120">
        <v>-46.88</v>
      </c>
      <c r="N575" s="120">
        <v>-40.200000000000003</v>
      </c>
      <c r="O575" s="120">
        <v>0</v>
      </c>
      <c r="P575" s="120">
        <v>-11.48</v>
      </c>
      <c r="Q575" s="120">
        <v>94.44</v>
      </c>
      <c r="R575" s="120">
        <v>-57.14</v>
      </c>
      <c r="S575" s="120">
        <v>20</v>
      </c>
      <c r="T575" s="120">
        <v>11.11</v>
      </c>
      <c r="U575" s="120">
        <v>-16.670000000000002</v>
      </c>
      <c r="V575" s="120">
        <v>-12</v>
      </c>
      <c r="W575" s="120">
        <v>61.36</v>
      </c>
      <c r="X575" s="120">
        <v>4.2300000000000004</v>
      </c>
      <c r="Y575" s="120">
        <v>1.35</v>
      </c>
      <c r="Z575" s="120">
        <v>-53.33</v>
      </c>
      <c r="AA575" s="120">
        <v>-14.29</v>
      </c>
      <c r="AB575" s="120">
        <v>320</v>
      </c>
      <c r="AC575" s="120">
        <v>15.87</v>
      </c>
      <c r="AD575" s="120">
        <v>-39.729999999999997</v>
      </c>
      <c r="AE575" s="120">
        <v>52.27</v>
      </c>
      <c r="AF575" s="120">
        <v>-10.45</v>
      </c>
      <c r="AG575" s="120">
        <v>-18.329999999999998</v>
      </c>
      <c r="AH575" s="120">
        <v>-4.08</v>
      </c>
      <c r="AI575" s="120">
        <v>0</v>
      </c>
      <c r="AJ575" s="120">
        <v>30.85</v>
      </c>
      <c r="AK575" s="120">
        <v>-32.520000000000003</v>
      </c>
      <c r="AL575" s="120">
        <v>-22.89</v>
      </c>
      <c r="AM575" s="120">
        <v>25</v>
      </c>
      <c r="AN575" s="120">
        <v>12.5</v>
      </c>
      <c r="AO575" s="120">
        <v>-8.89</v>
      </c>
      <c r="AP575" s="120">
        <v>-26.83</v>
      </c>
      <c r="AQ575" s="120">
        <v>210</v>
      </c>
      <c r="AR575" s="120">
        <v>-51.61</v>
      </c>
      <c r="AS575" s="120">
        <v>-42.22</v>
      </c>
      <c r="AT575" s="120">
        <v>36.54</v>
      </c>
      <c r="AU575" s="120">
        <v>16.899999999999999</v>
      </c>
      <c r="AV575" s="120">
        <v>104.82</v>
      </c>
      <c r="AW575" s="120">
        <v>45.88</v>
      </c>
      <c r="AX575" s="120">
        <v>50.4</v>
      </c>
      <c r="AY575" s="120">
        <v>-78.02</v>
      </c>
      <c r="AZ575" s="120">
        <v>-19.510000000000002</v>
      </c>
      <c r="BA575" s="120">
        <v>12.12</v>
      </c>
      <c r="BB575" s="120">
        <v>64.86</v>
      </c>
      <c r="BC575" s="120">
        <v>-18.03</v>
      </c>
    </row>
    <row r="576" spans="1:55" x14ac:dyDescent="0.45">
      <c r="A576" s="261">
        <v>257</v>
      </c>
      <c r="B576" s="174" t="s">
        <v>332</v>
      </c>
      <c r="C576" s="174"/>
      <c r="D576" s="119">
        <v>269.23</v>
      </c>
      <c r="E576" s="119">
        <v>74.709999999999994</v>
      </c>
      <c r="F576" s="119">
        <v>-77.84</v>
      </c>
      <c r="G576" s="119">
        <v>108.16</v>
      </c>
      <c r="H576" s="119">
        <v>25.94</v>
      </c>
      <c r="I576" s="119">
        <v>1.49</v>
      </c>
      <c r="J576" s="119">
        <v>-23.64</v>
      </c>
      <c r="K576" s="119">
        <v>55.16</v>
      </c>
      <c r="L576" s="119">
        <v>82.4</v>
      </c>
      <c r="M576" s="119">
        <v>-83.06</v>
      </c>
      <c r="N576" s="119">
        <v>74.48</v>
      </c>
      <c r="O576" s="119">
        <v>-51.42</v>
      </c>
      <c r="P576" s="119">
        <v>345.39</v>
      </c>
      <c r="Q576" s="119">
        <v>57.57</v>
      </c>
      <c r="R576" s="119">
        <v>35.770000000000003</v>
      </c>
      <c r="S576" s="119">
        <v>-78.7</v>
      </c>
      <c r="T576" s="119">
        <v>146.29</v>
      </c>
      <c r="U576" s="119">
        <v>125.72</v>
      </c>
      <c r="V576" s="119">
        <v>-62.91</v>
      </c>
      <c r="W576" s="119">
        <v>93.5</v>
      </c>
      <c r="X576" s="119">
        <v>-30</v>
      </c>
      <c r="Y576" s="119">
        <v>-21.73</v>
      </c>
      <c r="Z576" s="119">
        <v>-73.45</v>
      </c>
      <c r="AA576" s="119">
        <v>50.57</v>
      </c>
      <c r="AB576" s="119">
        <v>-17.87</v>
      </c>
      <c r="AC576" s="119">
        <v>0.31</v>
      </c>
      <c r="AD576" s="119">
        <v>-11.08</v>
      </c>
      <c r="AE576" s="119">
        <v>-27.51</v>
      </c>
      <c r="AF576" s="119">
        <v>22.43</v>
      </c>
      <c r="AG576" s="119">
        <v>-29.24</v>
      </c>
      <c r="AH576" s="119">
        <v>69.7</v>
      </c>
      <c r="AI576" s="119">
        <v>-51.14</v>
      </c>
      <c r="AJ576" s="119">
        <v>19.600000000000001</v>
      </c>
      <c r="AK576" s="119">
        <v>-44.17</v>
      </c>
      <c r="AL576" s="119">
        <v>129.35</v>
      </c>
      <c r="AM576" s="119">
        <v>18.66</v>
      </c>
      <c r="AN576" s="119">
        <v>-12.61</v>
      </c>
      <c r="AO576" s="119">
        <v>3.56</v>
      </c>
      <c r="AP576" s="119">
        <v>-7.88</v>
      </c>
      <c r="AQ576" s="119">
        <v>31.58</v>
      </c>
      <c r="AR576" s="119">
        <v>-41.5</v>
      </c>
      <c r="AS576" s="119">
        <v>67.52</v>
      </c>
      <c r="AT576" s="119">
        <v>-6.97</v>
      </c>
      <c r="AU576" s="119">
        <v>-14.08</v>
      </c>
      <c r="AV576" s="119">
        <v>185.53</v>
      </c>
      <c r="AW576" s="119">
        <v>-52.24</v>
      </c>
      <c r="AX576" s="119">
        <v>3.74</v>
      </c>
      <c r="AY576" s="119">
        <v>57.59</v>
      </c>
      <c r="AZ576" s="119">
        <v>-58.11</v>
      </c>
      <c r="BA576" s="119">
        <v>150.11000000000001</v>
      </c>
      <c r="BB576" s="119">
        <v>2</v>
      </c>
      <c r="BC576" s="119">
        <v>-35.18</v>
      </c>
    </row>
    <row r="577" spans="1:55" x14ac:dyDescent="0.45">
      <c r="A577" s="260">
        <v>258</v>
      </c>
      <c r="B577" s="173" t="s">
        <v>333</v>
      </c>
      <c r="C577" s="173"/>
      <c r="D577" s="120">
        <v>21.1</v>
      </c>
      <c r="E577" s="120">
        <v>0.36</v>
      </c>
      <c r="F577" s="120">
        <v>-22.4</v>
      </c>
      <c r="G577" s="120">
        <v>-5.15</v>
      </c>
      <c r="H577" s="120">
        <v>6.93</v>
      </c>
      <c r="I577" s="120">
        <v>15.41</v>
      </c>
      <c r="J577" s="120">
        <v>3.55</v>
      </c>
      <c r="K577" s="120">
        <v>-4.05</v>
      </c>
      <c r="L577" s="120">
        <v>-1.56</v>
      </c>
      <c r="M577" s="120">
        <v>-13.59</v>
      </c>
      <c r="N577" s="120">
        <v>-1.2</v>
      </c>
      <c r="O577" s="120">
        <v>-7.76</v>
      </c>
      <c r="P577" s="120">
        <v>12.43</v>
      </c>
      <c r="Q577" s="120">
        <v>5.15</v>
      </c>
      <c r="R577" s="120">
        <v>-8.34</v>
      </c>
      <c r="S577" s="120">
        <v>-1.0900000000000001</v>
      </c>
      <c r="T577" s="120">
        <v>25.75</v>
      </c>
      <c r="U577" s="120">
        <v>-17.38</v>
      </c>
      <c r="V577" s="120">
        <v>-15.06</v>
      </c>
      <c r="W577" s="120">
        <v>11.16</v>
      </c>
      <c r="X577" s="120">
        <v>-12.23</v>
      </c>
      <c r="Y577" s="120">
        <v>-1.39</v>
      </c>
      <c r="Z577" s="120">
        <v>5.83</v>
      </c>
      <c r="AA577" s="120">
        <v>-18.28</v>
      </c>
      <c r="AB577" s="120">
        <v>11.44</v>
      </c>
      <c r="AC577" s="120">
        <v>15.7</v>
      </c>
      <c r="AD577" s="120">
        <v>-2.5299999999999998</v>
      </c>
      <c r="AE577" s="120">
        <v>-15.71</v>
      </c>
      <c r="AF577" s="120">
        <v>9.48</v>
      </c>
      <c r="AG577" s="120">
        <v>0.82</v>
      </c>
      <c r="AH577" s="120">
        <v>26.03</v>
      </c>
      <c r="AI577" s="120">
        <v>-13.82</v>
      </c>
      <c r="AJ577" s="120">
        <v>21.02</v>
      </c>
      <c r="AK577" s="120">
        <v>-4.76</v>
      </c>
      <c r="AL577" s="120">
        <v>-16.79</v>
      </c>
      <c r="AM577" s="120">
        <v>-2.15</v>
      </c>
      <c r="AN577" s="120">
        <v>-0.2</v>
      </c>
      <c r="AO577" s="120">
        <v>20.3</v>
      </c>
      <c r="AP577" s="120">
        <v>-17.66</v>
      </c>
      <c r="AQ577" s="120">
        <v>22.98</v>
      </c>
      <c r="AR577" s="120">
        <v>-2.23</v>
      </c>
      <c r="AS577" s="120">
        <v>-3.03</v>
      </c>
      <c r="AT577" s="120">
        <v>4.6900000000000004</v>
      </c>
      <c r="AU577" s="120">
        <v>27.97</v>
      </c>
      <c r="AV577" s="120">
        <v>-16.34</v>
      </c>
      <c r="AW577" s="120">
        <v>-10.02</v>
      </c>
      <c r="AX577" s="120">
        <v>-18.02</v>
      </c>
      <c r="AY577" s="120">
        <v>-0.12</v>
      </c>
      <c r="AZ577" s="120">
        <v>25.58</v>
      </c>
      <c r="BA577" s="120">
        <v>12.34</v>
      </c>
      <c r="BB577" s="120">
        <v>-24.9</v>
      </c>
      <c r="BC577" s="120">
        <v>-3.71</v>
      </c>
    </row>
    <row r="578" spans="1:55" x14ac:dyDescent="0.45">
      <c r="A578" s="261">
        <v>259</v>
      </c>
      <c r="B578" s="174" t="s">
        <v>44</v>
      </c>
      <c r="C578" s="174"/>
      <c r="D578" s="119">
        <v>-4.3099999999999996</v>
      </c>
      <c r="E578" s="119">
        <v>-0.76</v>
      </c>
      <c r="F578" s="119">
        <v>-7.6</v>
      </c>
      <c r="G578" s="119">
        <v>56.36</v>
      </c>
      <c r="H578" s="119">
        <v>4.3600000000000003</v>
      </c>
      <c r="I578" s="119">
        <v>-26.39</v>
      </c>
      <c r="J578" s="119">
        <v>52.65</v>
      </c>
      <c r="K578" s="119">
        <v>-10.67</v>
      </c>
      <c r="L578" s="119">
        <v>-3.39</v>
      </c>
      <c r="M578" s="119">
        <v>-21.1</v>
      </c>
      <c r="N578" s="119">
        <v>-10.08</v>
      </c>
      <c r="O578" s="119">
        <v>6.67</v>
      </c>
      <c r="P578" s="119">
        <v>-26.96</v>
      </c>
      <c r="Q578" s="119">
        <v>21.16</v>
      </c>
      <c r="R578" s="119">
        <v>-3.43</v>
      </c>
      <c r="S578" s="119">
        <v>30.71</v>
      </c>
      <c r="T578" s="119">
        <v>38.22</v>
      </c>
      <c r="U578" s="119">
        <v>-41.31</v>
      </c>
      <c r="V578" s="119">
        <v>8.42</v>
      </c>
      <c r="W578" s="119">
        <v>1.1299999999999999</v>
      </c>
      <c r="X578" s="119">
        <v>-13.44</v>
      </c>
      <c r="Y578" s="119">
        <v>-15.8</v>
      </c>
      <c r="Z578" s="119">
        <v>-4.34</v>
      </c>
      <c r="AA578" s="119">
        <v>-6.6</v>
      </c>
      <c r="AB578" s="119">
        <v>136.08000000000001</v>
      </c>
      <c r="AC578" s="119">
        <v>-32.57</v>
      </c>
      <c r="AD578" s="119">
        <v>-36</v>
      </c>
      <c r="AE578" s="119">
        <v>25.3</v>
      </c>
      <c r="AF578" s="119">
        <v>-5.4</v>
      </c>
      <c r="AG578" s="119">
        <v>6.02</v>
      </c>
      <c r="AH578" s="119">
        <v>-1.78</v>
      </c>
      <c r="AI578" s="119">
        <v>21.71</v>
      </c>
      <c r="AJ578" s="119">
        <v>-6.7</v>
      </c>
      <c r="AK578" s="119">
        <v>-19.440000000000001</v>
      </c>
      <c r="AL578" s="119">
        <v>12.38</v>
      </c>
      <c r="AM578" s="119">
        <v>15.91</v>
      </c>
      <c r="AN578" s="119">
        <v>-25.21</v>
      </c>
      <c r="AO578" s="119">
        <v>19.2</v>
      </c>
      <c r="AP578" s="119">
        <v>22.85</v>
      </c>
      <c r="AQ578" s="119">
        <v>-4.7699999999999996</v>
      </c>
      <c r="AR578" s="119">
        <v>-4.1100000000000003</v>
      </c>
      <c r="AS578" s="119">
        <v>-2.88</v>
      </c>
      <c r="AT578" s="119">
        <v>-12.27</v>
      </c>
      <c r="AU578" s="119">
        <v>4.4400000000000004</v>
      </c>
      <c r="AV578" s="119">
        <v>-7.95</v>
      </c>
      <c r="AW578" s="119">
        <v>8.85</v>
      </c>
      <c r="AX578" s="119">
        <v>-7.61</v>
      </c>
      <c r="AY578" s="119">
        <v>9.7799999999999994</v>
      </c>
      <c r="AZ578" s="119">
        <v>-20.11</v>
      </c>
      <c r="BA578" s="119">
        <v>84.4</v>
      </c>
      <c r="BB578" s="119">
        <v>-42.73</v>
      </c>
      <c r="BC578" s="119">
        <v>28.63</v>
      </c>
    </row>
    <row r="579" spans="1:55" ht="29.25" x14ac:dyDescent="0.45">
      <c r="A579" s="260">
        <v>260</v>
      </c>
      <c r="B579" s="173" t="s">
        <v>334</v>
      </c>
      <c r="C579" s="173"/>
      <c r="D579" s="116"/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0</v>
      </c>
      <c r="Z579" s="120">
        <v>-100</v>
      </c>
      <c r="AA579" s="116"/>
      <c r="AB579" s="116"/>
      <c r="AC579" s="116"/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</row>
    <row r="580" spans="1:55" x14ac:dyDescent="0.45">
      <c r="A580" s="261">
        <v>261</v>
      </c>
      <c r="B580" s="174" t="s">
        <v>335</v>
      </c>
      <c r="C580" s="174"/>
      <c r="D580" s="119">
        <v>-15.1</v>
      </c>
      <c r="E580" s="119">
        <v>45.71</v>
      </c>
      <c r="F580" s="119">
        <v>-0.21</v>
      </c>
      <c r="G580" s="119">
        <v>33.33</v>
      </c>
      <c r="H580" s="119">
        <v>-29.43</v>
      </c>
      <c r="I580" s="119">
        <v>71.75</v>
      </c>
      <c r="J580" s="119">
        <v>-22.45</v>
      </c>
      <c r="K580" s="119">
        <v>-20.37</v>
      </c>
      <c r="L580" s="119">
        <v>0</v>
      </c>
      <c r="M580" s="119">
        <v>-3.38</v>
      </c>
      <c r="N580" s="119">
        <v>0.22</v>
      </c>
      <c r="O580" s="119">
        <v>-22.93</v>
      </c>
      <c r="P580" s="119">
        <v>0.28000000000000003</v>
      </c>
      <c r="Q580" s="119">
        <v>12.15</v>
      </c>
      <c r="R580" s="119">
        <v>-8.56</v>
      </c>
      <c r="S580" s="119">
        <v>51.52</v>
      </c>
      <c r="T580" s="119">
        <v>2.5499999999999998</v>
      </c>
      <c r="U580" s="119">
        <v>20.74</v>
      </c>
      <c r="V580" s="119">
        <v>-15.27</v>
      </c>
      <c r="W580" s="119">
        <v>8.49</v>
      </c>
      <c r="X580" s="119">
        <v>-6.23</v>
      </c>
      <c r="Y580" s="119">
        <v>-41.4</v>
      </c>
      <c r="Z580" s="119">
        <v>37.21</v>
      </c>
      <c r="AA580" s="119">
        <v>24.58</v>
      </c>
      <c r="AB580" s="119">
        <v>-29.76</v>
      </c>
      <c r="AC580" s="119">
        <v>76.03</v>
      </c>
      <c r="AD580" s="119">
        <v>-31.91</v>
      </c>
      <c r="AE580" s="119">
        <v>26.46</v>
      </c>
      <c r="AF580" s="119">
        <v>-12.62</v>
      </c>
      <c r="AG580" s="119">
        <v>-9.69</v>
      </c>
      <c r="AH580" s="119">
        <v>15.59</v>
      </c>
      <c r="AI580" s="119">
        <v>-26.44</v>
      </c>
      <c r="AJ580" s="119">
        <v>-24.05</v>
      </c>
      <c r="AK580" s="119">
        <v>11.6</v>
      </c>
      <c r="AL580" s="119">
        <v>48.88</v>
      </c>
      <c r="AM580" s="119">
        <v>24.34</v>
      </c>
      <c r="AN580" s="119">
        <v>-8.65</v>
      </c>
      <c r="AO580" s="119">
        <v>53.32</v>
      </c>
      <c r="AP580" s="119">
        <v>-8.34</v>
      </c>
      <c r="AQ580" s="119">
        <v>18.68</v>
      </c>
      <c r="AR580" s="119">
        <v>-31.87</v>
      </c>
      <c r="AS580" s="119">
        <v>29.09</v>
      </c>
      <c r="AT580" s="119">
        <v>-22.08</v>
      </c>
      <c r="AU580" s="119">
        <v>-12.65</v>
      </c>
      <c r="AV580" s="119">
        <v>24.79</v>
      </c>
      <c r="AW580" s="119">
        <v>-35.729999999999997</v>
      </c>
      <c r="AX580" s="119">
        <v>11.62</v>
      </c>
      <c r="AY580" s="119">
        <v>11.9</v>
      </c>
      <c r="AZ580" s="119">
        <v>-21.43</v>
      </c>
      <c r="BA580" s="119">
        <v>52.01</v>
      </c>
      <c r="BB580" s="119">
        <v>-49.79</v>
      </c>
      <c r="BC580" s="119">
        <v>86.43</v>
      </c>
    </row>
    <row r="581" spans="1:55" x14ac:dyDescent="0.45">
      <c r="A581" s="260">
        <v>262</v>
      </c>
      <c r="B581" s="173" t="s">
        <v>336</v>
      </c>
      <c r="C581" s="173"/>
      <c r="D581" s="120">
        <v>-11.72</v>
      </c>
      <c r="E581" s="120">
        <v>11.29</v>
      </c>
      <c r="F581" s="120">
        <v>-11.69</v>
      </c>
      <c r="G581" s="120">
        <v>19.579999999999998</v>
      </c>
      <c r="H581" s="120">
        <v>-4.6100000000000003</v>
      </c>
      <c r="I581" s="120">
        <v>5.24</v>
      </c>
      <c r="J581" s="120">
        <v>20.6</v>
      </c>
      <c r="K581" s="120">
        <v>-5.46</v>
      </c>
      <c r="L581" s="120">
        <v>40.770000000000003</v>
      </c>
      <c r="M581" s="120">
        <v>-30.92</v>
      </c>
      <c r="N581" s="120">
        <v>-3.04</v>
      </c>
      <c r="O581" s="120">
        <v>-20.51</v>
      </c>
      <c r="P581" s="120">
        <v>-22.13</v>
      </c>
      <c r="Q581" s="120">
        <v>23.71</v>
      </c>
      <c r="R581" s="120">
        <v>0.65</v>
      </c>
      <c r="S581" s="120">
        <v>12.2</v>
      </c>
      <c r="T581" s="120">
        <v>-14.17</v>
      </c>
      <c r="U581" s="120">
        <v>22.17</v>
      </c>
      <c r="V581" s="120">
        <v>16.97</v>
      </c>
      <c r="W581" s="120">
        <v>-15.45</v>
      </c>
      <c r="X581" s="120">
        <v>23.99</v>
      </c>
      <c r="Y581" s="120">
        <v>-28.89</v>
      </c>
      <c r="Z581" s="120">
        <v>-15.95</v>
      </c>
      <c r="AA581" s="120">
        <v>8.36</v>
      </c>
      <c r="AB581" s="120">
        <v>0.59</v>
      </c>
      <c r="AC581" s="120">
        <v>31.17</v>
      </c>
      <c r="AD581" s="120">
        <v>-9.67</v>
      </c>
      <c r="AE581" s="120">
        <v>-27.22</v>
      </c>
      <c r="AF581" s="120">
        <v>9.4600000000000009</v>
      </c>
      <c r="AG581" s="120">
        <v>3.75</v>
      </c>
      <c r="AH581" s="120">
        <v>2.0099999999999998</v>
      </c>
      <c r="AI581" s="120">
        <v>3.35</v>
      </c>
      <c r="AJ581" s="120">
        <v>-3.14</v>
      </c>
      <c r="AK581" s="120">
        <v>-16.52</v>
      </c>
      <c r="AL581" s="120">
        <v>-7.54</v>
      </c>
      <c r="AM581" s="120">
        <v>13.25</v>
      </c>
      <c r="AN581" s="120">
        <v>2.36</v>
      </c>
      <c r="AO581" s="120">
        <v>8.02</v>
      </c>
      <c r="AP581" s="120">
        <v>-16.28</v>
      </c>
      <c r="AQ581" s="120">
        <v>10.210000000000001</v>
      </c>
      <c r="AR581" s="120">
        <v>26.68</v>
      </c>
      <c r="AS581" s="120">
        <v>-2.44</v>
      </c>
      <c r="AT581" s="120">
        <v>5.98</v>
      </c>
      <c r="AU581" s="120">
        <v>10.52</v>
      </c>
      <c r="AV581" s="120">
        <v>2.97</v>
      </c>
      <c r="AW581" s="120">
        <v>-20.12</v>
      </c>
      <c r="AX581" s="120">
        <v>-9.26</v>
      </c>
      <c r="AY581" s="120">
        <v>0.2</v>
      </c>
      <c r="AZ581" s="120">
        <v>11.1</v>
      </c>
      <c r="BA581" s="120">
        <v>13.84</v>
      </c>
      <c r="BB581" s="120">
        <v>-10.06</v>
      </c>
      <c r="BC581" s="120">
        <v>6.36</v>
      </c>
    </row>
    <row r="582" spans="1:55" ht="29.25" x14ac:dyDescent="0.45">
      <c r="A582" s="261">
        <v>263</v>
      </c>
      <c r="B582" s="174" t="s">
        <v>337</v>
      </c>
      <c r="C582" s="174"/>
      <c r="D582" s="119">
        <v>-75</v>
      </c>
      <c r="E582" s="119">
        <v>-26.85</v>
      </c>
      <c r="F582" s="119">
        <v>5.0599999999999996</v>
      </c>
      <c r="G582" s="119">
        <v>603.61</v>
      </c>
      <c r="H582" s="119">
        <v>-83.39</v>
      </c>
      <c r="I582" s="119">
        <v>-13.4</v>
      </c>
      <c r="J582" s="119">
        <v>28.57</v>
      </c>
      <c r="K582" s="119">
        <v>-85.19</v>
      </c>
      <c r="L582" s="121">
        <v>1093.75</v>
      </c>
      <c r="M582" s="119">
        <v>-38.74</v>
      </c>
      <c r="N582" s="119">
        <v>200.85</v>
      </c>
      <c r="O582" s="119">
        <v>-60.8</v>
      </c>
      <c r="P582" s="119">
        <v>37.68</v>
      </c>
      <c r="Q582" s="119">
        <v>-12.63</v>
      </c>
      <c r="R582" s="119">
        <v>-38.549999999999997</v>
      </c>
      <c r="S582" s="119">
        <v>902.94</v>
      </c>
      <c r="T582" s="119">
        <v>-84.36</v>
      </c>
      <c r="U582" s="119">
        <v>-5.63</v>
      </c>
      <c r="V582" s="119">
        <v>-64.900000000000006</v>
      </c>
      <c r="W582" s="119">
        <v>103.77</v>
      </c>
      <c r="X582" s="119">
        <v>10.19</v>
      </c>
      <c r="Y582" s="119">
        <v>-61.34</v>
      </c>
      <c r="Z582" s="119">
        <v>76.09</v>
      </c>
      <c r="AA582" s="119">
        <v>18.52</v>
      </c>
      <c r="AB582" s="119">
        <v>26.04</v>
      </c>
      <c r="AC582" s="119">
        <v>-26.45</v>
      </c>
      <c r="AD582" s="119">
        <v>-12.36</v>
      </c>
      <c r="AE582" s="119">
        <v>28.21</v>
      </c>
      <c r="AF582" s="119">
        <v>337</v>
      </c>
      <c r="AG582" s="119">
        <v>-92.68</v>
      </c>
      <c r="AH582" s="119">
        <v>28.13</v>
      </c>
      <c r="AI582" s="119">
        <v>41.46</v>
      </c>
      <c r="AJ582" s="119">
        <v>56.9</v>
      </c>
      <c r="AK582" s="119">
        <v>-18.68</v>
      </c>
      <c r="AL582" s="119">
        <v>-22.97</v>
      </c>
      <c r="AM582" s="119">
        <v>212.28</v>
      </c>
      <c r="AN582" s="119">
        <v>-33.71</v>
      </c>
      <c r="AO582" s="119">
        <v>28.81</v>
      </c>
      <c r="AP582" s="119">
        <v>134.21</v>
      </c>
      <c r="AQ582" s="119">
        <v>-60.39</v>
      </c>
      <c r="AR582" s="119">
        <v>-18.440000000000001</v>
      </c>
      <c r="AS582" s="119">
        <v>-42.61</v>
      </c>
      <c r="AT582" s="119">
        <v>-6.06</v>
      </c>
      <c r="AU582" s="119">
        <v>43.55</v>
      </c>
      <c r="AV582" s="119">
        <v>19.100000000000001</v>
      </c>
      <c r="AW582" s="119">
        <v>-40.57</v>
      </c>
      <c r="AX582" s="119">
        <v>1.59</v>
      </c>
      <c r="AY582" s="119">
        <v>-6.25</v>
      </c>
      <c r="AZ582" s="119">
        <v>438.33</v>
      </c>
      <c r="BA582" s="119">
        <v>-61.92</v>
      </c>
      <c r="BB582" s="119">
        <v>-20.329999999999998</v>
      </c>
      <c r="BC582" s="119">
        <v>-8.16</v>
      </c>
    </row>
    <row r="583" spans="1:55" ht="29.25" x14ac:dyDescent="0.45">
      <c r="A583" s="260">
        <v>264</v>
      </c>
      <c r="B583" s="173" t="s">
        <v>338</v>
      </c>
      <c r="C583" s="173"/>
      <c r="D583" s="116"/>
      <c r="E583" s="120">
        <v>-100</v>
      </c>
      <c r="F583" s="116"/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</row>
    <row r="584" spans="1:55" x14ac:dyDescent="0.45">
      <c r="A584" s="261">
        <v>265</v>
      </c>
      <c r="B584" s="174" t="s">
        <v>339</v>
      </c>
      <c r="C584" s="174"/>
      <c r="D584" s="119">
        <v>162.77000000000001</v>
      </c>
      <c r="E584" s="119">
        <v>-27.57</v>
      </c>
      <c r="F584" s="119">
        <v>-8.9499999999999993</v>
      </c>
      <c r="G584" s="119">
        <v>-66.11</v>
      </c>
      <c r="H584" s="119">
        <v>680.84</v>
      </c>
      <c r="I584" s="119">
        <v>-35.78</v>
      </c>
      <c r="J584" s="119">
        <v>0.78</v>
      </c>
      <c r="K584" s="119">
        <v>-27.56</v>
      </c>
      <c r="L584" s="119">
        <v>-76.98</v>
      </c>
      <c r="M584" s="119">
        <v>75.510000000000005</v>
      </c>
      <c r="N584" s="119">
        <v>153.16</v>
      </c>
      <c r="O584" s="119">
        <v>-77.03</v>
      </c>
      <c r="P584" s="119">
        <v>378.29</v>
      </c>
      <c r="Q584" s="119">
        <v>-56.69</v>
      </c>
      <c r="R584" s="119">
        <v>-7.59</v>
      </c>
      <c r="S584" s="119">
        <v>283.43</v>
      </c>
      <c r="T584" s="119">
        <v>-50.84</v>
      </c>
      <c r="U584" s="119">
        <v>-56.14</v>
      </c>
      <c r="V584" s="119">
        <v>-29.6</v>
      </c>
      <c r="W584" s="119">
        <v>22.82</v>
      </c>
      <c r="X584" s="119">
        <v>540.08000000000004</v>
      </c>
      <c r="Y584" s="119">
        <v>-82.75</v>
      </c>
      <c r="Z584" s="119">
        <v>153.12</v>
      </c>
      <c r="AA584" s="119">
        <v>-14.71</v>
      </c>
      <c r="AB584" s="119">
        <v>16.64</v>
      </c>
      <c r="AC584" s="119">
        <v>-63.96</v>
      </c>
      <c r="AD584" s="119">
        <v>258.75</v>
      </c>
      <c r="AE584" s="119">
        <v>-55.4</v>
      </c>
      <c r="AF584" s="119">
        <v>46.61</v>
      </c>
      <c r="AG584" s="119">
        <v>-55.42</v>
      </c>
      <c r="AH584" s="119">
        <v>224.9</v>
      </c>
      <c r="AI584" s="119">
        <v>-35.869999999999997</v>
      </c>
      <c r="AJ584" s="119">
        <v>-37.28</v>
      </c>
      <c r="AK584" s="119">
        <v>10.52</v>
      </c>
      <c r="AL584" s="119">
        <v>416.14</v>
      </c>
      <c r="AM584" s="119">
        <v>-62.93</v>
      </c>
      <c r="AN584" s="119">
        <v>-52.63</v>
      </c>
      <c r="AO584" s="119">
        <v>67.28</v>
      </c>
      <c r="AP584" s="119">
        <v>107.73</v>
      </c>
      <c r="AQ584" s="119">
        <v>-40.950000000000003</v>
      </c>
      <c r="AR584" s="119">
        <v>8.98</v>
      </c>
      <c r="AS584" s="119">
        <v>-32.880000000000003</v>
      </c>
      <c r="AT584" s="119">
        <v>213.59</v>
      </c>
      <c r="AU584" s="119">
        <v>-65.819999999999993</v>
      </c>
      <c r="AV584" s="119">
        <v>11.26</v>
      </c>
      <c r="AW584" s="119">
        <v>75</v>
      </c>
      <c r="AX584" s="119">
        <v>-13.9</v>
      </c>
      <c r="AY584" s="119">
        <v>-73.650000000000006</v>
      </c>
      <c r="AZ584" s="119">
        <v>82.87</v>
      </c>
      <c r="BA584" s="119">
        <v>220.96</v>
      </c>
      <c r="BB584" s="119">
        <v>-55.42</v>
      </c>
      <c r="BC584" s="119">
        <v>-30.11</v>
      </c>
    </row>
    <row r="585" spans="1:55" x14ac:dyDescent="0.45">
      <c r="A585" s="260">
        <v>266</v>
      </c>
      <c r="B585" s="173" t="s">
        <v>340</v>
      </c>
      <c r="C585" s="173"/>
      <c r="D585" s="120">
        <v>-29.95</v>
      </c>
      <c r="E585" s="120">
        <v>-74.48</v>
      </c>
      <c r="F585" s="120">
        <v>359.46</v>
      </c>
      <c r="G585" s="120">
        <v>122.35</v>
      </c>
      <c r="H585" s="120">
        <v>-84.13</v>
      </c>
      <c r="I585" s="120">
        <v>-25</v>
      </c>
      <c r="J585" s="120">
        <v>353.33</v>
      </c>
      <c r="K585" s="120">
        <v>233.33</v>
      </c>
      <c r="L585" s="120">
        <v>-88.24</v>
      </c>
      <c r="M585" s="120">
        <v>107.5</v>
      </c>
      <c r="N585" s="120">
        <v>10.24</v>
      </c>
      <c r="O585" s="120">
        <v>-3.83</v>
      </c>
      <c r="P585" s="120">
        <v>15.34</v>
      </c>
      <c r="Q585" s="120">
        <v>14.78</v>
      </c>
      <c r="R585" s="120">
        <v>-58.37</v>
      </c>
      <c r="S585" s="120">
        <v>138.13999999999999</v>
      </c>
      <c r="T585" s="120">
        <v>-53.25</v>
      </c>
      <c r="U585" s="120">
        <v>75.930000000000007</v>
      </c>
      <c r="V585" s="120">
        <v>-60</v>
      </c>
      <c r="W585" s="120">
        <v>-7.89</v>
      </c>
      <c r="X585" s="120">
        <v>71.430000000000007</v>
      </c>
      <c r="Y585" s="120">
        <v>-48.33</v>
      </c>
      <c r="Z585" s="120">
        <v>222.58</v>
      </c>
      <c r="AA585" s="120">
        <v>-2</v>
      </c>
      <c r="AB585" s="120">
        <v>-33.159999999999997</v>
      </c>
      <c r="AC585" s="120">
        <v>-50.38</v>
      </c>
      <c r="AD585" s="120">
        <v>38.46</v>
      </c>
      <c r="AE585" s="120">
        <v>410</v>
      </c>
      <c r="AF585" s="120">
        <v>-57.08</v>
      </c>
      <c r="AG585" s="120">
        <v>-46.7</v>
      </c>
      <c r="AH585" s="120">
        <v>-15.24</v>
      </c>
      <c r="AI585" s="120">
        <v>7.87</v>
      </c>
      <c r="AJ585" s="120">
        <v>-38.54</v>
      </c>
      <c r="AK585" s="120">
        <v>25.42</v>
      </c>
      <c r="AL585" s="120">
        <v>-4.05</v>
      </c>
      <c r="AM585" s="120">
        <v>-32.39</v>
      </c>
      <c r="AN585" s="120">
        <v>64.58</v>
      </c>
      <c r="AO585" s="120">
        <v>27.85</v>
      </c>
      <c r="AP585" s="120">
        <v>-44.55</v>
      </c>
      <c r="AQ585" s="120">
        <v>341.07</v>
      </c>
      <c r="AR585" s="120">
        <v>-0.4</v>
      </c>
      <c r="AS585" s="120">
        <v>-36.99</v>
      </c>
      <c r="AT585" s="120">
        <v>132.26</v>
      </c>
      <c r="AU585" s="120">
        <v>-85.56</v>
      </c>
      <c r="AV585" s="120">
        <v>290.38</v>
      </c>
      <c r="AW585" s="120">
        <v>6.4</v>
      </c>
      <c r="AX585" s="120">
        <v>91.2</v>
      </c>
      <c r="AY585" s="120">
        <v>-72.150000000000006</v>
      </c>
      <c r="AZ585" s="120">
        <v>22.61</v>
      </c>
      <c r="BA585" s="120">
        <v>-9.2200000000000006</v>
      </c>
      <c r="BB585" s="120">
        <v>-34.380000000000003</v>
      </c>
      <c r="BC585" s="120">
        <v>21.43</v>
      </c>
    </row>
    <row r="586" spans="1:55" x14ac:dyDescent="0.45">
      <c r="A586" s="261">
        <v>267</v>
      </c>
      <c r="B586" s="174" t="s">
        <v>341</v>
      </c>
      <c r="C586" s="174"/>
      <c r="D586" s="119">
        <v>-33</v>
      </c>
      <c r="E586" s="119">
        <v>33.58</v>
      </c>
      <c r="F586" s="119">
        <v>-21.79</v>
      </c>
      <c r="G586" s="119">
        <v>67.14</v>
      </c>
      <c r="H586" s="119">
        <v>-18.8</v>
      </c>
      <c r="I586" s="119">
        <v>31.05</v>
      </c>
      <c r="J586" s="119">
        <v>-42.97</v>
      </c>
      <c r="K586" s="119">
        <v>-4.93</v>
      </c>
      <c r="L586" s="119">
        <v>56.3</v>
      </c>
      <c r="M586" s="119">
        <v>-20.38</v>
      </c>
      <c r="N586" s="119">
        <v>13.69</v>
      </c>
      <c r="O586" s="119">
        <v>34.03</v>
      </c>
      <c r="P586" s="119">
        <v>-39.450000000000003</v>
      </c>
      <c r="Q586" s="119">
        <v>10.97</v>
      </c>
      <c r="R586" s="119">
        <v>-50.58</v>
      </c>
      <c r="S586" s="119">
        <v>40</v>
      </c>
      <c r="T586" s="119">
        <v>55.46</v>
      </c>
      <c r="U586" s="119">
        <v>-34.049999999999997</v>
      </c>
      <c r="V586" s="119">
        <v>1.64</v>
      </c>
      <c r="W586" s="119">
        <v>-12.1</v>
      </c>
      <c r="X586" s="119">
        <v>12.84</v>
      </c>
      <c r="Y586" s="119">
        <v>43.9</v>
      </c>
      <c r="Z586" s="119">
        <v>-46.33</v>
      </c>
      <c r="AA586" s="119">
        <v>8.42</v>
      </c>
      <c r="AB586" s="119">
        <v>-29.13</v>
      </c>
      <c r="AC586" s="119">
        <v>43.84</v>
      </c>
      <c r="AD586" s="119">
        <v>-60.95</v>
      </c>
      <c r="AE586" s="119">
        <v>97.56</v>
      </c>
      <c r="AF586" s="119">
        <v>37.04</v>
      </c>
      <c r="AG586" s="119">
        <v>-33.33</v>
      </c>
      <c r="AH586" s="119">
        <v>-20.27</v>
      </c>
      <c r="AI586" s="119">
        <v>25.42</v>
      </c>
      <c r="AJ586" s="119">
        <v>9.4600000000000009</v>
      </c>
      <c r="AK586" s="119">
        <v>279.01</v>
      </c>
      <c r="AL586" s="119">
        <v>-43.97</v>
      </c>
      <c r="AM586" s="119">
        <v>-54.07</v>
      </c>
      <c r="AN586" s="119">
        <v>34.18</v>
      </c>
      <c r="AO586" s="119">
        <v>90.57</v>
      </c>
      <c r="AP586" s="119">
        <v>-55.94</v>
      </c>
      <c r="AQ586" s="119">
        <v>59.55</v>
      </c>
      <c r="AR586" s="119">
        <v>-23.24</v>
      </c>
      <c r="AS586" s="119">
        <v>-4.59</v>
      </c>
      <c r="AT586" s="119">
        <v>23.08</v>
      </c>
      <c r="AU586" s="119">
        <v>28.91</v>
      </c>
      <c r="AV586" s="119">
        <v>-70.3</v>
      </c>
      <c r="AW586" s="119">
        <v>106.12</v>
      </c>
      <c r="AX586" s="119">
        <v>-38.61</v>
      </c>
      <c r="AY586" s="119">
        <v>59.68</v>
      </c>
      <c r="AZ586" s="119">
        <v>58.59</v>
      </c>
      <c r="BA586" s="119">
        <v>135.03</v>
      </c>
      <c r="BB586" s="119">
        <v>-51.22</v>
      </c>
      <c r="BC586" s="119">
        <v>11.11</v>
      </c>
    </row>
    <row r="587" spans="1:55" ht="29.25" x14ac:dyDescent="0.45">
      <c r="A587" s="260">
        <v>268</v>
      </c>
      <c r="B587" s="173" t="s">
        <v>390</v>
      </c>
      <c r="C587" s="173"/>
      <c r="D587" s="116"/>
      <c r="E587" s="120">
        <v>-16.670000000000002</v>
      </c>
      <c r="F587" s="120">
        <v>-100</v>
      </c>
      <c r="G587" s="116"/>
      <c r="H587" s="120">
        <v>-100</v>
      </c>
      <c r="I587" s="116"/>
      <c r="J587" s="116"/>
      <c r="K587" s="120">
        <v>900</v>
      </c>
      <c r="L587" s="120">
        <v>220</v>
      </c>
      <c r="M587" s="120">
        <v>-100</v>
      </c>
      <c r="N587" s="116"/>
      <c r="O587" s="118">
        <v>2750</v>
      </c>
      <c r="P587" s="120">
        <v>2.63</v>
      </c>
      <c r="Q587" s="120">
        <v>-96.58</v>
      </c>
      <c r="R587" s="120">
        <v>325</v>
      </c>
      <c r="S587" s="120">
        <v>-82.35</v>
      </c>
      <c r="T587" s="120">
        <v>166.67</v>
      </c>
      <c r="U587" s="120">
        <v>25</v>
      </c>
      <c r="V587" s="120">
        <v>20</v>
      </c>
      <c r="W587" s="120">
        <v>-75</v>
      </c>
      <c r="X587" s="120">
        <v>200</v>
      </c>
      <c r="Y587" s="120">
        <v>-100</v>
      </c>
      <c r="Z587" s="116"/>
      <c r="AA587" s="116"/>
      <c r="AB587" s="120">
        <v>-33.33</v>
      </c>
      <c r="AC587" s="120">
        <v>-100</v>
      </c>
      <c r="AD587" s="116"/>
      <c r="AE587" s="120">
        <v>-100</v>
      </c>
      <c r="AF587" s="116"/>
      <c r="AG587" s="120">
        <v>-100</v>
      </c>
      <c r="AH587" s="116"/>
      <c r="AI587" s="116"/>
      <c r="AJ587" s="116"/>
      <c r="AK587" s="118">
        <v>4100</v>
      </c>
      <c r="AL587" s="120">
        <v>-19.05</v>
      </c>
      <c r="AM587" s="120">
        <v>-79.41</v>
      </c>
      <c r="AN587" s="120">
        <v>71.430000000000007</v>
      </c>
      <c r="AO587" s="120">
        <v>33.33</v>
      </c>
      <c r="AP587" s="120">
        <v>-100</v>
      </c>
      <c r="AQ587" s="116"/>
      <c r="AR587" s="116"/>
      <c r="AS587" s="120">
        <v>-3.64</v>
      </c>
      <c r="AT587" s="120">
        <v>-92.45</v>
      </c>
      <c r="AU587" s="118">
        <v>1450</v>
      </c>
      <c r="AV587" s="120">
        <v>3.23</v>
      </c>
      <c r="AW587" s="120">
        <v>-17.190000000000001</v>
      </c>
      <c r="AX587" s="120">
        <v>-94.34</v>
      </c>
      <c r="AY587" s="118">
        <v>5800</v>
      </c>
      <c r="AZ587" s="120">
        <v>-91.53</v>
      </c>
      <c r="BA587" s="120">
        <v>60</v>
      </c>
      <c r="BB587" s="120">
        <v>-100</v>
      </c>
      <c r="BC587" s="116"/>
    </row>
    <row r="588" spans="1:55" ht="42" x14ac:dyDescent="0.45">
      <c r="A588" s="261">
        <v>269</v>
      </c>
      <c r="B588" s="174" t="s">
        <v>342</v>
      </c>
      <c r="C588" s="174"/>
      <c r="D588" s="117"/>
      <c r="E588" s="117"/>
      <c r="F588" s="119">
        <v>-90</v>
      </c>
      <c r="G588" s="119">
        <v>600</v>
      </c>
      <c r="H588" s="119">
        <v>85.71</v>
      </c>
      <c r="I588" s="119">
        <v>-38.46</v>
      </c>
      <c r="J588" s="119">
        <v>100</v>
      </c>
      <c r="K588" s="119">
        <v>12.5</v>
      </c>
      <c r="L588" s="119">
        <v>72.22</v>
      </c>
      <c r="M588" s="119">
        <v>-64.52</v>
      </c>
      <c r="N588" s="119">
        <v>145.44999999999999</v>
      </c>
      <c r="O588" s="119">
        <v>-74.069999999999993</v>
      </c>
      <c r="P588" s="119">
        <v>-100</v>
      </c>
      <c r="Q588" s="117"/>
      <c r="R588" s="117"/>
      <c r="S588" s="119">
        <v>-87.5</v>
      </c>
      <c r="T588" s="119">
        <v>-100</v>
      </c>
      <c r="U588" s="117"/>
      <c r="V588" s="119">
        <v>-100</v>
      </c>
      <c r="W588" s="117"/>
      <c r="X588" s="119">
        <v>225</v>
      </c>
      <c r="Y588" s="119">
        <v>-69.23</v>
      </c>
      <c r="Z588" s="119">
        <v>-100</v>
      </c>
      <c r="AA588" s="117"/>
      <c r="AB588" s="119">
        <v>25</v>
      </c>
      <c r="AC588" s="119">
        <v>0</v>
      </c>
      <c r="AD588" s="119">
        <v>-20</v>
      </c>
      <c r="AE588" s="119">
        <v>0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133.33000000000001</v>
      </c>
      <c r="AM588" s="119">
        <v>-85.71</v>
      </c>
      <c r="AN588" s="119">
        <v>-100</v>
      </c>
      <c r="AO588" s="117"/>
      <c r="AP588" s="119">
        <v>-100</v>
      </c>
      <c r="AQ588" s="117"/>
      <c r="AR588" s="119">
        <v>0</v>
      </c>
      <c r="AS588" s="119">
        <v>-100</v>
      </c>
      <c r="AT588" s="117"/>
      <c r="AU588" s="119">
        <v>-100</v>
      </c>
      <c r="AV588" s="117"/>
      <c r="AW588" s="119">
        <v>-100</v>
      </c>
      <c r="AX588" s="117"/>
      <c r="AY588" s="117"/>
      <c r="AZ588" s="117"/>
      <c r="BA588" s="119">
        <v>-100</v>
      </c>
      <c r="BB588" s="117"/>
      <c r="BC588" s="117"/>
    </row>
    <row r="589" spans="1:55" ht="29.25" x14ac:dyDescent="0.45">
      <c r="A589" s="260">
        <v>270</v>
      </c>
      <c r="B589" s="173" t="s">
        <v>343</v>
      </c>
      <c r="C589" s="173"/>
      <c r="D589" s="120">
        <v>24.77</v>
      </c>
      <c r="E589" s="120">
        <v>23.33</v>
      </c>
      <c r="F589" s="120">
        <v>5.84</v>
      </c>
      <c r="G589" s="120">
        <v>-27</v>
      </c>
      <c r="H589" s="120">
        <v>27.34</v>
      </c>
      <c r="I589" s="120">
        <v>-9.61</v>
      </c>
      <c r="J589" s="120">
        <v>-1.81</v>
      </c>
      <c r="K589" s="120">
        <v>1.61</v>
      </c>
      <c r="L589" s="120">
        <v>-19.5</v>
      </c>
      <c r="M589" s="120">
        <v>2.82</v>
      </c>
      <c r="N589" s="120">
        <v>36.44</v>
      </c>
      <c r="O589" s="120">
        <v>-17.27</v>
      </c>
      <c r="P589" s="120">
        <v>36.65</v>
      </c>
      <c r="Q589" s="120">
        <v>-21.31</v>
      </c>
      <c r="R589" s="120">
        <v>-7.45</v>
      </c>
      <c r="S589" s="120">
        <v>-34.880000000000003</v>
      </c>
      <c r="T589" s="120">
        <v>44.94</v>
      </c>
      <c r="U589" s="120">
        <v>45.99</v>
      </c>
      <c r="V589" s="120">
        <v>-14.87</v>
      </c>
      <c r="W589" s="120">
        <v>22.87</v>
      </c>
      <c r="X589" s="120">
        <v>-9.98</v>
      </c>
      <c r="Y589" s="120">
        <v>-8.08</v>
      </c>
      <c r="Z589" s="120">
        <v>-42.74</v>
      </c>
      <c r="AA589" s="120">
        <v>46.07</v>
      </c>
      <c r="AB589" s="120">
        <v>36.19</v>
      </c>
      <c r="AC589" s="120">
        <v>18.489999999999998</v>
      </c>
      <c r="AD589" s="120">
        <v>-45.61</v>
      </c>
      <c r="AE589" s="120">
        <v>41.78</v>
      </c>
      <c r="AF589" s="120">
        <v>-14.15</v>
      </c>
      <c r="AG589" s="120">
        <v>-27</v>
      </c>
      <c r="AH589" s="120">
        <v>79.31</v>
      </c>
      <c r="AI589" s="120">
        <v>-5.94</v>
      </c>
      <c r="AJ589" s="120">
        <v>2.42</v>
      </c>
      <c r="AK589" s="120">
        <v>-45.92</v>
      </c>
      <c r="AL589" s="120">
        <v>7.05</v>
      </c>
      <c r="AM589" s="120">
        <v>-33.86</v>
      </c>
      <c r="AN589" s="120">
        <v>80.569999999999993</v>
      </c>
      <c r="AO589" s="120">
        <v>43.57</v>
      </c>
      <c r="AP589" s="120">
        <v>-56.49</v>
      </c>
      <c r="AQ589" s="120">
        <v>63.45</v>
      </c>
      <c r="AR589" s="120">
        <v>-13.11</v>
      </c>
      <c r="AS589" s="120">
        <v>14.5</v>
      </c>
      <c r="AT589" s="120">
        <v>-37.979999999999997</v>
      </c>
      <c r="AU589" s="120">
        <v>43.75</v>
      </c>
      <c r="AV589" s="120">
        <v>30.72</v>
      </c>
      <c r="AW589" s="120">
        <v>-19.07</v>
      </c>
      <c r="AX589" s="120">
        <v>-24.66</v>
      </c>
      <c r="AY589" s="120">
        <v>-21.45</v>
      </c>
      <c r="AZ589" s="120">
        <v>60.65</v>
      </c>
      <c r="BA589" s="120">
        <v>18.73</v>
      </c>
      <c r="BB589" s="120">
        <v>-32.28</v>
      </c>
      <c r="BC589" s="120">
        <v>98.21</v>
      </c>
    </row>
    <row r="590" spans="1:55" ht="42" x14ac:dyDescent="0.45">
      <c r="A590" s="261">
        <v>271</v>
      </c>
      <c r="B590" s="174" t="s">
        <v>393</v>
      </c>
      <c r="C590" s="174"/>
      <c r="D590" s="117"/>
      <c r="E590" s="117"/>
      <c r="F590" s="117"/>
      <c r="G590" s="119">
        <v>-100</v>
      </c>
      <c r="H590" s="117"/>
      <c r="I590" s="119">
        <v>-100</v>
      </c>
      <c r="J590" s="117"/>
      <c r="K590" s="119">
        <v>-100</v>
      </c>
      <c r="L590" s="117"/>
      <c r="M590" s="119">
        <v>0</v>
      </c>
      <c r="N590" s="119">
        <v>-100</v>
      </c>
      <c r="O590" s="117"/>
      <c r="P590" s="117"/>
      <c r="Q590" s="117"/>
      <c r="R590" s="117"/>
      <c r="S590" s="117"/>
      <c r="T590" s="119">
        <v>-100</v>
      </c>
      <c r="U590" s="117"/>
      <c r="V590" s="117"/>
      <c r="W590" s="117"/>
      <c r="X590" s="117"/>
      <c r="Y590" s="119">
        <v>-100</v>
      </c>
      <c r="Z590" s="117"/>
      <c r="AA590" s="119">
        <v>0</v>
      </c>
      <c r="AB590" s="119">
        <v>200</v>
      </c>
      <c r="AC590" s="119">
        <v>-100</v>
      </c>
      <c r="AD590" s="117"/>
      <c r="AE590" s="119">
        <v>100</v>
      </c>
      <c r="AF590" s="119">
        <v>-50</v>
      </c>
      <c r="AG590" s="119">
        <v>-100</v>
      </c>
      <c r="AH590" s="117"/>
      <c r="AI590" s="119">
        <v>100</v>
      </c>
      <c r="AJ590" s="119">
        <v>-87.5</v>
      </c>
      <c r="AK590" s="119">
        <v>-100</v>
      </c>
      <c r="AL590" s="117"/>
      <c r="AM590" s="117"/>
      <c r="AN590" s="119">
        <v>50</v>
      </c>
      <c r="AO590" s="119">
        <v>33.33</v>
      </c>
      <c r="AP590" s="119">
        <v>75</v>
      </c>
      <c r="AQ590" s="119">
        <v>-28.57</v>
      </c>
      <c r="AR590" s="119">
        <v>60</v>
      </c>
      <c r="AS590" s="119">
        <v>212.5</v>
      </c>
      <c r="AT590" s="119">
        <v>180</v>
      </c>
      <c r="AU590" s="119">
        <v>-100</v>
      </c>
      <c r="AV590" s="117"/>
      <c r="AW590" s="119">
        <v>-54.55</v>
      </c>
      <c r="AX590" s="119">
        <v>60</v>
      </c>
      <c r="AY590" s="119">
        <v>0</v>
      </c>
      <c r="AZ590" s="119">
        <v>-87.5</v>
      </c>
      <c r="BA590" s="119">
        <v>200</v>
      </c>
      <c r="BB590" s="119">
        <v>566.66999999999996</v>
      </c>
      <c r="BC590" s="119">
        <v>-85</v>
      </c>
    </row>
    <row r="591" spans="1:55" x14ac:dyDescent="0.45">
      <c r="A591" s="260">
        <v>272</v>
      </c>
      <c r="B591" s="173" t="s">
        <v>344</v>
      </c>
      <c r="C591" s="173"/>
      <c r="D591" s="120">
        <v>45.96</v>
      </c>
      <c r="E591" s="120">
        <v>-5.16</v>
      </c>
      <c r="F591" s="120">
        <v>13.94</v>
      </c>
      <c r="G591" s="120">
        <v>-38.69</v>
      </c>
      <c r="H591" s="120">
        <v>-9.1300000000000008</v>
      </c>
      <c r="I591" s="120">
        <v>40.590000000000003</v>
      </c>
      <c r="J591" s="120">
        <v>5.65</v>
      </c>
      <c r="K591" s="120">
        <v>-38.31</v>
      </c>
      <c r="L591" s="120">
        <v>146.35</v>
      </c>
      <c r="M591" s="120">
        <v>-36.700000000000003</v>
      </c>
      <c r="N591" s="120">
        <v>-45.39</v>
      </c>
      <c r="O591" s="120">
        <v>2.14</v>
      </c>
      <c r="P591" s="120">
        <v>-27.56</v>
      </c>
      <c r="Q591" s="120">
        <v>-7.25</v>
      </c>
      <c r="R591" s="120">
        <v>33.979999999999997</v>
      </c>
      <c r="S591" s="120">
        <v>-18.079999999999998</v>
      </c>
      <c r="T591" s="120">
        <v>15.3</v>
      </c>
      <c r="U591" s="120">
        <v>302.77999999999997</v>
      </c>
      <c r="V591" s="120">
        <v>-85.06</v>
      </c>
      <c r="W591" s="120">
        <v>82.05</v>
      </c>
      <c r="X591" s="120">
        <v>-45.07</v>
      </c>
      <c r="Y591" s="120">
        <v>66.67</v>
      </c>
      <c r="Z591" s="120">
        <v>-10.15</v>
      </c>
      <c r="AA591" s="120">
        <v>-9.93</v>
      </c>
      <c r="AB591" s="120">
        <v>-0.38</v>
      </c>
      <c r="AC591" s="120">
        <v>-13.74</v>
      </c>
      <c r="AD591" s="120">
        <v>-34.07</v>
      </c>
      <c r="AE591" s="120">
        <v>-20.13</v>
      </c>
      <c r="AF591" s="120">
        <v>215.13</v>
      </c>
      <c r="AG591" s="120">
        <v>-48.53</v>
      </c>
      <c r="AH591" s="120">
        <v>-17.62</v>
      </c>
      <c r="AI591" s="120">
        <v>23.27</v>
      </c>
      <c r="AJ591" s="120">
        <v>165.82</v>
      </c>
      <c r="AK591" s="120">
        <v>-17.66</v>
      </c>
      <c r="AL591" s="120">
        <v>-18.18</v>
      </c>
      <c r="AM591" s="120">
        <v>-28.49</v>
      </c>
      <c r="AN591" s="120">
        <v>2.79</v>
      </c>
      <c r="AO591" s="120">
        <v>52.71</v>
      </c>
      <c r="AP591" s="120">
        <v>-55.08</v>
      </c>
      <c r="AQ591" s="120">
        <v>306.77999999999997</v>
      </c>
      <c r="AR591" s="120">
        <v>-67.22</v>
      </c>
      <c r="AS591" s="120">
        <v>-30.51</v>
      </c>
      <c r="AT591" s="120">
        <v>89.02</v>
      </c>
      <c r="AU591" s="120">
        <v>44.84</v>
      </c>
      <c r="AV591" s="120">
        <v>-21.83</v>
      </c>
      <c r="AW591" s="120">
        <v>35.9</v>
      </c>
      <c r="AX591" s="120">
        <v>-75.05</v>
      </c>
      <c r="AY591" s="120">
        <v>127.73</v>
      </c>
      <c r="AZ591" s="120">
        <v>88.93</v>
      </c>
      <c r="BA591" s="120">
        <v>26.76</v>
      </c>
      <c r="BB591" s="120">
        <v>-42.37</v>
      </c>
      <c r="BC591" s="120">
        <v>48.13</v>
      </c>
    </row>
    <row r="592" spans="1:55" ht="29.25" x14ac:dyDescent="0.45">
      <c r="A592" s="261">
        <v>273</v>
      </c>
      <c r="B592" s="174" t="s">
        <v>345</v>
      </c>
      <c r="C592" s="174"/>
      <c r="D592" s="121">
        <v>3207.14</v>
      </c>
      <c r="E592" s="119">
        <v>-97.08</v>
      </c>
      <c r="F592" s="119">
        <v>59.26</v>
      </c>
      <c r="G592" s="119">
        <v>-55.81</v>
      </c>
      <c r="H592" s="119">
        <v>21.05</v>
      </c>
      <c r="I592" s="119">
        <v>-30.43</v>
      </c>
      <c r="J592" s="119">
        <v>-12.5</v>
      </c>
      <c r="K592" s="119">
        <v>192.86</v>
      </c>
      <c r="L592" s="119">
        <v>-21.95</v>
      </c>
      <c r="M592" s="119">
        <v>-84.38</v>
      </c>
      <c r="N592" s="119">
        <v>500</v>
      </c>
      <c r="O592" s="119">
        <v>-76.67</v>
      </c>
      <c r="P592" s="119">
        <v>471.43</v>
      </c>
      <c r="Q592" s="119">
        <v>-75</v>
      </c>
      <c r="R592" s="119">
        <v>-60</v>
      </c>
      <c r="S592" s="119">
        <v>425</v>
      </c>
      <c r="T592" s="119">
        <v>-47.62</v>
      </c>
      <c r="U592" s="119">
        <v>18.18</v>
      </c>
      <c r="V592" s="121">
        <v>1792.31</v>
      </c>
      <c r="W592" s="119">
        <v>-98.78</v>
      </c>
      <c r="X592" s="119">
        <v>66.67</v>
      </c>
      <c r="Y592" s="119">
        <v>-40</v>
      </c>
      <c r="Z592" s="119">
        <v>133.33000000000001</v>
      </c>
      <c r="AA592" s="119">
        <v>28.57</v>
      </c>
      <c r="AB592" s="119">
        <v>133.33000000000001</v>
      </c>
      <c r="AC592" s="119">
        <v>-80.95</v>
      </c>
      <c r="AD592" s="119">
        <v>475</v>
      </c>
      <c r="AE592" s="119">
        <v>13.04</v>
      </c>
      <c r="AF592" s="119">
        <v>34.619999999999997</v>
      </c>
      <c r="AG592" s="119">
        <v>-91.43</v>
      </c>
      <c r="AH592" s="119">
        <v>-33.33</v>
      </c>
      <c r="AI592" s="119">
        <v>300</v>
      </c>
      <c r="AJ592" s="119">
        <v>-62.5</v>
      </c>
      <c r="AK592" s="119">
        <v>966.67</v>
      </c>
      <c r="AL592" s="119">
        <v>162.5</v>
      </c>
      <c r="AM592" s="119">
        <v>-84.52</v>
      </c>
      <c r="AN592" s="119">
        <v>23.08</v>
      </c>
      <c r="AO592" s="119">
        <v>-68.75</v>
      </c>
      <c r="AP592" s="119">
        <v>360</v>
      </c>
      <c r="AQ592" s="119">
        <v>-52.17</v>
      </c>
      <c r="AR592" s="119">
        <v>45.45</v>
      </c>
      <c r="AS592" s="119">
        <v>-87.5</v>
      </c>
      <c r="AT592" s="119">
        <v>50</v>
      </c>
      <c r="AU592" s="119">
        <v>633.33000000000004</v>
      </c>
      <c r="AV592" s="119">
        <v>172.73</v>
      </c>
      <c r="AW592" s="119">
        <v>-78.33</v>
      </c>
      <c r="AX592" s="119">
        <v>-15.38</v>
      </c>
      <c r="AY592" s="119">
        <v>-27.27</v>
      </c>
      <c r="AZ592" s="119">
        <v>-12.5</v>
      </c>
      <c r="BA592" s="119">
        <v>28.57</v>
      </c>
      <c r="BB592" s="119">
        <v>11.11</v>
      </c>
      <c r="BC592" s="119">
        <v>40</v>
      </c>
    </row>
    <row r="593" spans="1:55" ht="54.75" x14ac:dyDescent="0.45">
      <c r="A593" s="260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-100</v>
      </c>
      <c r="I593" s="116"/>
      <c r="J593" s="116"/>
      <c r="K593" s="116"/>
      <c r="L593" s="116"/>
      <c r="M593" s="120">
        <v>-100</v>
      </c>
      <c r="N593" s="116"/>
      <c r="O593" s="116"/>
      <c r="P593" s="116"/>
      <c r="Q593" s="116"/>
      <c r="R593" s="116"/>
      <c r="S593" s="120">
        <v>700</v>
      </c>
      <c r="T593" s="120">
        <v>-75</v>
      </c>
      <c r="U593" s="120">
        <v>-50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6"/>
      <c r="AH593" s="120">
        <v>100</v>
      </c>
      <c r="AI593" s="120">
        <v>-50</v>
      </c>
      <c r="AJ593" s="120">
        <v>100</v>
      </c>
      <c r="AK593" s="120">
        <v>-100</v>
      </c>
      <c r="AL593" s="116"/>
      <c r="AM593" s="116"/>
      <c r="AN593" s="116"/>
      <c r="AO593" s="116"/>
      <c r="AP593" s="120">
        <v>180</v>
      </c>
      <c r="AQ593" s="120">
        <v>-100</v>
      </c>
      <c r="AR593" s="116"/>
      <c r="AS593" s="120">
        <v>-73.33</v>
      </c>
      <c r="AT593" s="120">
        <v>-25</v>
      </c>
      <c r="AU593" s="120">
        <v>-100</v>
      </c>
      <c r="AV593" s="116"/>
      <c r="AW593" s="120">
        <v>-7.69</v>
      </c>
      <c r="AX593" s="120">
        <v>-100</v>
      </c>
      <c r="AY593" s="116"/>
      <c r="AZ593" s="120">
        <v>-100</v>
      </c>
      <c r="BA593" s="116"/>
      <c r="BB593" s="120">
        <v>-9.09</v>
      </c>
      <c r="BC593" s="120">
        <v>-80</v>
      </c>
    </row>
    <row r="594" spans="1:55" x14ac:dyDescent="0.45">
      <c r="A594" s="261">
        <v>275</v>
      </c>
      <c r="B594" s="174" t="s">
        <v>347</v>
      </c>
      <c r="C594" s="174"/>
      <c r="D594" s="119">
        <v>280</v>
      </c>
      <c r="E594" s="119">
        <v>-36.840000000000003</v>
      </c>
      <c r="F594" s="119">
        <v>50</v>
      </c>
      <c r="G594" s="119">
        <v>738.89</v>
      </c>
      <c r="H594" s="119">
        <v>-97.35</v>
      </c>
      <c r="I594" s="119">
        <v>0</v>
      </c>
      <c r="J594" s="119">
        <v>150</v>
      </c>
      <c r="K594" s="119">
        <v>10</v>
      </c>
      <c r="L594" s="119">
        <v>-72.73</v>
      </c>
      <c r="M594" s="119">
        <v>733.33</v>
      </c>
      <c r="N594" s="119">
        <v>-92</v>
      </c>
      <c r="O594" s="119">
        <v>450</v>
      </c>
      <c r="P594" s="119">
        <v>-54.55</v>
      </c>
      <c r="Q594" s="119">
        <v>440</v>
      </c>
      <c r="R594" s="119">
        <v>-66.67</v>
      </c>
      <c r="S594" s="119">
        <v>55.56</v>
      </c>
      <c r="T594" s="119">
        <v>-21.43</v>
      </c>
      <c r="U594" s="119">
        <v>-100</v>
      </c>
      <c r="V594" s="117"/>
      <c r="W594" s="117"/>
      <c r="X594" s="119">
        <v>52.27</v>
      </c>
      <c r="Y594" s="119">
        <v>-100</v>
      </c>
      <c r="Z594" s="117"/>
      <c r="AA594" s="117"/>
      <c r="AB594" s="117"/>
      <c r="AC594" s="117"/>
      <c r="AD594" s="119">
        <v>-100</v>
      </c>
      <c r="AE594" s="117"/>
      <c r="AF594" s="119">
        <v>212.5</v>
      </c>
      <c r="AG594" s="119">
        <v>-12</v>
      </c>
      <c r="AH594" s="119">
        <v>-36.36</v>
      </c>
      <c r="AI594" s="119">
        <v>-57.14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100</v>
      </c>
      <c r="AR594" s="119">
        <v>870</v>
      </c>
      <c r="AS594" s="119">
        <v>-84.54</v>
      </c>
      <c r="AT594" s="119">
        <v>-66.67</v>
      </c>
      <c r="AU594" s="119">
        <v>340</v>
      </c>
      <c r="AV594" s="119">
        <v>250</v>
      </c>
      <c r="AW594" s="119">
        <v>-100</v>
      </c>
      <c r="AX594" s="117"/>
      <c r="AY594" s="117"/>
      <c r="AZ594" s="117"/>
      <c r="BA594" s="119">
        <v>-15.21</v>
      </c>
      <c r="BB594" s="119">
        <v>-99.46</v>
      </c>
      <c r="BC594" s="119">
        <v>-100</v>
      </c>
    </row>
    <row r="595" spans="1:55" ht="29.25" x14ac:dyDescent="0.45">
      <c r="A595" s="260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16"/>
      <c r="N595" s="116"/>
      <c r="O595" s="116"/>
      <c r="P595" s="120">
        <v>-100</v>
      </c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20">
        <v>-88.89</v>
      </c>
      <c r="AV595" s="120">
        <v>-100</v>
      </c>
      <c r="AW595" s="116"/>
      <c r="AX595" s="116"/>
      <c r="AY595" s="116"/>
      <c r="AZ595" s="116"/>
      <c r="BA595" s="116"/>
      <c r="BB595" s="116"/>
      <c r="BC595" s="116"/>
    </row>
    <row r="596" spans="1:55" x14ac:dyDescent="0.45">
      <c r="A596" s="261">
        <v>277</v>
      </c>
      <c r="B596" s="174" t="s">
        <v>349</v>
      </c>
      <c r="C596" s="174"/>
      <c r="D596" s="119">
        <v>-48.8</v>
      </c>
      <c r="E596" s="119">
        <v>303.32</v>
      </c>
      <c r="F596" s="119">
        <v>-76.959999999999994</v>
      </c>
      <c r="G596" s="119">
        <v>102.3</v>
      </c>
      <c r="H596" s="119">
        <v>-34.130000000000003</v>
      </c>
      <c r="I596" s="119">
        <v>60.62</v>
      </c>
      <c r="J596" s="119">
        <v>-46.34</v>
      </c>
      <c r="K596" s="119">
        <v>-18.739999999999998</v>
      </c>
      <c r="L596" s="119">
        <v>-13.32</v>
      </c>
      <c r="M596" s="119">
        <v>-5.97</v>
      </c>
      <c r="N596" s="119">
        <v>210.59</v>
      </c>
      <c r="O596" s="119">
        <v>-66.05</v>
      </c>
      <c r="P596" s="119">
        <v>120.66</v>
      </c>
      <c r="Q596" s="119">
        <v>-14.82</v>
      </c>
      <c r="R596" s="119">
        <v>-41.3</v>
      </c>
      <c r="S596" s="119">
        <v>38.49</v>
      </c>
      <c r="T596" s="119">
        <v>-38.869999999999997</v>
      </c>
      <c r="U596" s="119">
        <v>138.25</v>
      </c>
      <c r="V596" s="119">
        <v>6.06</v>
      </c>
      <c r="W596" s="119">
        <v>-50.76</v>
      </c>
      <c r="X596" s="119">
        <v>207.41</v>
      </c>
      <c r="Y596" s="119">
        <v>-85.42</v>
      </c>
      <c r="Z596" s="119">
        <v>58.95</v>
      </c>
      <c r="AA596" s="119">
        <v>44.71</v>
      </c>
      <c r="AB596" s="119">
        <v>-46.71</v>
      </c>
      <c r="AC596" s="119">
        <v>2.25</v>
      </c>
      <c r="AD596" s="119">
        <v>43.74</v>
      </c>
      <c r="AE596" s="119">
        <v>-35.93</v>
      </c>
      <c r="AF596" s="119">
        <v>75.42</v>
      </c>
      <c r="AG596" s="119">
        <v>-50.48</v>
      </c>
      <c r="AH596" s="119">
        <v>55.22</v>
      </c>
      <c r="AI596" s="119">
        <v>-0.88</v>
      </c>
      <c r="AJ596" s="119">
        <v>-44.82</v>
      </c>
      <c r="AK596" s="119">
        <v>85.76</v>
      </c>
      <c r="AL596" s="119">
        <v>-12.02</v>
      </c>
      <c r="AM596" s="119">
        <v>-10.89</v>
      </c>
      <c r="AN596" s="119">
        <v>15.56</v>
      </c>
      <c r="AO596" s="119">
        <v>7.31</v>
      </c>
      <c r="AP596" s="119">
        <v>-9.68</v>
      </c>
      <c r="AQ596" s="119">
        <v>-27.98</v>
      </c>
      <c r="AR596" s="119">
        <v>139.38999999999999</v>
      </c>
      <c r="AS596" s="119">
        <v>-1.1499999999999999</v>
      </c>
      <c r="AT596" s="119">
        <v>31.66</v>
      </c>
      <c r="AU596" s="119">
        <v>-16</v>
      </c>
      <c r="AV596" s="119">
        <v>15.79</v>
      </c>
      <c r="AW596" s="119">
        <v>-40.909999999999997</v>
      </c>
      <c r="AX596" s="119">
        <v>45.23</v>
      </c>
      <c r="AY596" s="119">
        <v>-27.44</v>
      </c>
      <c r="AZ596" s="119">
        <v>175.62</v>
      </c>
      <c r="BA596" s="119">
        <v>-9.85</v>
      </c>
      <c r="BB596" s="119">
        <v>-55.29</v>
      </c>
      <c r="BC596" s="119">
        <v>-20.239999999999998</v>
      </c>
    </row>
    <row r="597" spans="1:55" ht="29.25" x14ac:dyDescent="0.45">
      <c r="A597" s="260">
        <v>278</v>
      </c>
      <c r="B597" s="173" t="s">
        <v>350</v>
      </c>
      <c r="C597" s="173"/>
      <c r="D597" s="116"/>
      <c r="E597" s="118">
        <v>4700</v>
      </c>
      <c r="F597" s="120">
        <v>-100</v>
      </c>
      <c r="G597" s="116"/>
      <c r="H597" s="116"/>
      <c r="I597" s="120">
        <v>-34.21</v>
      </c>
      <c r="J597" s="120">
        <v>-32</v>
      </c>
      <c r="K597" s="120">
        <v>-70.59</v>
      </c>
      <c r="L597" s="120">
        <v>280</v>
      </c>
      <c r="M597" s="120">
        <v>-57.89</v>
      </c>
      <c r="N597" s="120">
        <v>-37.5</v>
      </c>
      <c r="O597" s="120">
        <v>120</v>
      </c>
      <c r="P597" s="120">
        <v>-9.09</v>
      </c>
      <c r="Q597" s="120">
        <v>-90</v>
      </c>
      <c r="R597" s="120">
        <v>-100</v>
      </c>
      <c r="S597" s="116"/>
      <c r="T597" s="120">
        <v>10</v>
      </c>
      <c r="U597" s="120">
        <v>-9.09</v>
      </c>
      <c r="V597" s="120">
        <v>-50</v>
      </c>
      <c r="W597" s="120">
        <v>100</v>
      </c>
      <c r="X597" s="120">
        <v>-70</v>
      </c>
      <c r="Y597" s="120">
        <v>666.67</v>
      </c>
      <c r="Z597" s="120">
        <v>-91.3</v>
      </c>
      <c r="AA597" s="120">
        <v>250</v>
      </c>
      <c r="AB597" s="120">
        <v>14.29</v>
      </c>
      <c r="AC597" s="120">
        <v>-100</v>
      </c>
      <c r="AD597" s="116"/>
      <c r="AE597" s="120">
        <v>-60</v>
      </c>
      <c r="AF597" s="120">
        <v>650</v>
      </c>
      <c r="AG597" s="120">
        <v>-86.67</v>
      </c>
      <c r="AH597" s="120">
        <v>400</v>
      </c>
      <c r="AI597" s="120">
        <v>40</v>
      </c>
      <c r="AJ597" s="120">
        <v>-100</v>
      </c>
      <c r="AK597" s="116"/>
      <c r="AL597" s="120">
        <v>125</v>
      </c>
      <c r="AM597" s="116"/>
      <c r="AN597" s="116"/>
      <c r="AO597" s="120">
        <v>0</v>
      </c>
      <c r="AP597" s="120">
        <v>-100</v>
      </c>
      <c r="AQ597" s="116"/>
      <c r="AR597" s="120">
        <v>-100</v>
      </c>
      <c r="AS597" s="116"/>
      <c r="AT597" s="120">
        <v>-56.7</v>
      </c>
      <c r="AU597" s="120">
        <v>-61.9</v>
      </c>
      <c r="AV597" s="120">
        <v>12.5</v>
      </c>
      <c r="AW597" s="120">
        <v>-72.22</v>
      </c>
      <c r="AX597" s="120">
        <v>80</v>
      </c>
      <c r="AY597" s="120">
        <v>-55.56</v>
      </c>
      <c r="AZ597" s="120">
        <v>-100</v>
      </c>
      <c r="BA597" s="116"/>
      <c r="BB597" s="120">
        <v>-46.15</v>
      </c>
      <c r="BC597" s="120">
        <v>-100</v>
      </c>
    </row>
    <row r="598" spans="1:55" x14ac:dyDescent="0.45">
      <c r="A598" s="261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0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9">
        <v>-100</v>
      </c>
      <c r="BB598" s="117"/>
      <c r="BC598" s="117"/>
    </row>
    <row r="599" spans="1:55" ht="29.25" x14ac:dyDescent="0.45">
      <c r="A599" s="260">
        <v>280</v>
      </c>
      <c r="B599" s="173" t="s">
        <v>391</v>
      </c>
      <c r="C599" s="173"/>
      <c r="D599" s="120">
        <v>-78.16</v>
      </c>
      <c r="E599" s="120">
        <v>-98.68</v>
      </c>
      <c r="F599" s="118">
        <v>34100</v>
      </c>
      <c r="G599" s="120">
        <v>-15.2</v>
      </c>
      <c r="H599" s="120">
        <v>-28.28</v>
      </c>
      <c r="I599" s="120">
        <v>177.4</v>
      </c>
      <c r="J599" s="120">
        <v>-91.68</v>
      </c>
      <c r="K599" s="118">
        <v>1518.75</v>
      </c>
      <c r="L599" s="120">
        <v>-58.94</v>
      </c>
      <c r="M599" s="120">
        <v>184.95</v>
      </c>
      <c r="N599" s="120">
        <v>-80.86</v>
      </c>
      <c r="O599" s="120">
        <v>57.47</v>
      </c>
      <c r="P599" s="120">
        <v>22.63</v>
      </c>
      <c r="Q599" s="120">
        <v>12.2</v>
      </c>
      <c r="R599" s="120">
        <v>-88.06</v>
      </c>
      <c r="S599" s="120">
        <v>155.56</v>
      </c>
      <c r="T599" s="120">
        <v>-47.83</v>
      </c>
      <c r="U599" s="120">
        <v>313.33</v>
      </c>
      <c r="V599" s="120">
        <v>-93.95</v>
      </c>
      <c r="W599" s="120">
        <v>-40</v>
      </c>
      <c r="X599" s="120">
        <v>222.22</v>
      </c>
      <c r="Y599" s="120">
        <v>151.72</v>
      </c>
      <c r="Z599" s="120">
        <v>-6.85</v>
      </c>
      <c r="AA599" s="120">
        <v>-61.76</v>
      </c>
      <c r="AB599" s="120">
        <v>-53.85</v>
      </c>
      <c r="AC599" s="120">
        <v>200</v>
      </c>
      <c r="AD599" s="120">
        <v>5.56</v>
      </c>
      <c r="AE599" s="120">
        <v>-89.47</v>
      </c>
      <c r="AF599" s="118">
        <v>1550</v>
      </c>
      <c r="AG599" s="120">
        <v>-62.12</v>
      </c>
      <c r="AH599" s="120">
        <v>400</v>
      </c>
      <c r="AI599" s="120">
        <v>-73.599999999999994</v>
      </c>
      <c r="AJ599" s="120">
        <v>312.12</v>
      </c>
      <c r="AK599" s="120">
        <v>4.41</v>
      </c>
      <c r="AL599" s="120">
        <v>39.44</v>
      </c>
      <c r="AM599" s="120">
        <v>0.51</v>
      </c>
      <c r="AN599" s="120">
        <v>4.5199999999999996</v>
      </c>
      <c r="AO599" s="120">
        <v>-42.31</v>
      </c>
      <c r="AP599" s="120">
        <v>17.5</v>
      </c>
      <c r="AQ599" s="120">
        <v>-24.11</v>
      </c>
      <c r="AR599" s="120">
        <v>107.48</v>
      </c>
      <c r="AS599" s="120">
        <v>-66.22</v>
      </c>
      <c r="AT599" s="120">
        <v>32</v>
      </c>
      <c r="AU599" s="120">
        <v>4.04</v>
      </c>
      <c r="AV599" s="120">
        <v>-68.930000000000007</v>
      </c>
      <c r="AW599" s="120">
        <v>659.38</v>
      </c>
      <c r="AX599" s="120">
        <v>39.090000000000003</v>
      </c>
      <c r="AY599" s="120">
        <v>-94.38</v>
      </c>
      <c r="AZ599" s="118">
        <v>2626.32</v>
      </c>
      <c r="BA599" s="120">
        <v>-27.8</v>
      </c>
      <c r="BB599" s="120">
        <v>-75.13</v>
      </c>
      <c r="BC599" s="120">
        <v>77.42</v>
      </c>
    </row>
    <row r="600" spans="1:55" ht="29.25" x14ac:dyDescent="0.45">
      <c r="A600" s="261">
        <v>281</v>
      </c>
      <c r="B600" s="174" t="s">
        <v>352</v>
      </c>
      <c r="C600" s="174"/>
      <c r="D600" s="119">
        <v>-36.36</v>
      </c>
      <c r="E600" s="119">
        <v>-50.48</v>
      </c>
      <c r="F600" s="119">
        <v>161.54</v>
      </c>
      <c r="G600" s="119">
        <v>-83.82</v>
      </c>
      <c r="H600" s="119">
        <v>54.55</v>
      </c>
      <c r="I600" s="119">
        <v>-91.18</v>
      </c>
      <c r="J600" s="121">
        <v>2766.67</v>
      </c>
      <c r="K600" s="119">
        <v>-67.44</v>
      </c>
      <c r="L600" s="119">
        <v>57.14</v>
      </c>
      <c r="M600" s="119">
        <v>43.18</v>
      </c>
      <c r="N600" s="119">
        <v>-26.98</v>
      </c>
      <c r="O600" s="119">
        <v>-52.17</v>
      </c>
      <c r="P600" s="119">
        <v>586.36</v>
      </c>
      <c r="Q600" s="119">
        <v>-58.94</v>
      </c>
      <c r="R600" s="119">
        <v>-66.13</v>
      </c>
      <c r="S600" s="119">
        <v>109.52</v>
      </c>
      <c r="T600" s="119">
        <v>27.27</v>
      </c>
      <c r="U600" s="119">
        <v>-5.36</v>
      </c>
      <c r="V600" s="119">
        <v>18.87</v>
      </c>
      <c r="W600" s="119">
        <v>126.98</v>
      </c>
      <c r="X600" s="119">
        <v>-100</v>
      </c>
      <c r="Y600" s="117"/>
      <c r="Z600" s="119">
        <v>-22.58</v>
      </c>
      <c r="AA600" s="119">
        <v>295.83</v>
      </c>
      <c r="AB600" s="119">
        <v>-80</v>
      </c>
      <c r="AC600" s="119">
        <v>300</v>
      </c>
      <c r="AD600" s="119">
        <v>-75</v>
      </c>
      <c r="AE600" s="119">
        <v>342.11</v>
      </c>
      <c r="AF600" s="119">
        <v>91.67</v>
      </c>
      <c r="AG600" s="119">
        <v>2.48</v>
      </c>
      <c r="AH600" s="119">
        <v>-43.64</v>
      </c>
      <c r="AI600" s="119">
        <v>-74.19</v>
      </c>
      <c r="AJ600" s="119">
        <v>120.83</v>
      </c>
      <c r="AK600" s="119">
        <v>52.83</v>
      </c>
      <c r="AL600" s="119">
        <v>-77.78</v>
      </c>
      <c r="AM600" s="119">
        <v>27.78</v>
      </c>
      <c r="AN600" s="119">
        <v>221.74</v>
      </c>
      <c r="AO600" s="119">
        <v>33.78</v>
      </c>
      <c r="AP600" s="119">
        <v>-59.6</v>
      </c>
      <c r="AQ600" s="119">
        <v>252.5</v>
      </c>
      <c r="AR600" s="119">
        <v>-81.56</v>
      </c>
      <c r="AS600" s="119">
        <v>53.85</v>
      </c>
      <c r="AT600" s="119">
        <v>12.5</v>
      </c>
      <c r="AU600" s="119">
        <v>215.56</v>
      </c>
      <c r="AV600" s="119">
        <v>-97.18</v>
      </c>
      <c r="AW600" s="119">
        <v>425</v>
      </c>
      <c r="AX600" s="119">
        <v>-23.81</v>
      </c>
      <c r="AY600" s="119">
        <v>-81.25</v>
      </c>
      <c r="AZ600" s="119">
        <v>266.67</v>
      </c>
      <c r="BA600" s="119">
        <v>45.45</v>
      </c>
      <c r="BB600" s="119">
        <v>-25</v>
      </c>
      <c r="BC600" s="119">
        <v>-75</v>
      </c>
    </row>
    <row r="601" spans="1:55" x14ac:dyDescent="0.45">
      <c r="A601" s="260">
        <v>282</v>
      </c>
      <c r="B601" s="173" t="s">
        <v>353</v>
      </c>
      <c r="C601" s="173"/>
      <c r="D601" s="120">
        <v>72.290000000000006</v>
      </c>
      <c r="E601" s="120">
        <v>-5.99</v>
      </c>
      <c r="F601" s="120">
        <v>15.58</v>
      </c>
      <c r="G601" s="120">
        <v>114.87</v>
      </c>
      <c r="H601" s="120">
        <v>-63.89</v>
      </c>
      <c r="I601" s="120">
        <v>13.23</v>
      </c>
      <c r="J601" s="120">
        <v>-41.57</v>
      </c>
      <c r="K601" s="120">
        <v>11.84</v>
      </c>
      <c r="L601" s="120">
        <v>-11.19</v>
      </c>
      <c r="M601" s="120">
        <v>-44.93</v>
      </c>
      <c r="N601" s="120">
        <v>55.22</v>
      </c>
      <c r="O601" s="120">
        <v>-22.6</v>
      </c>
      <c r="P601" s="120">
        <v>29.19</v>
      </c>
      <c r="Q601" s="120">
        <v>-7.05</v>
      </c>
      <c r="R601" s="120">
        <v>16.72</v>
      </c>
      <c r="S601" s="120">
        <v>81.239999999999995</v>
      </c>
      <c r="T601" s="120">
        <v>24.53</v>
      </c>
      <c r="U601" s="120">
        <v>-14.79</v>
      </c>
      <c r="V601" s="120">
        <v>-22.81</v>
      </c>
      <c r="W601" s="120">
        <v>14.63</v>
      </c>
      <c r="X601" s="120">
        <v>-11.72</v>
      </c>
      <c r="Y601" s="120">
        <v>-39.130000000000003</v>
      </c>
      <c r="Z601" s="120">
        <v>20.36</v>
      </c>
      <c r="AA601" s="120">
        <v>29.8</v>
      </c>
      <c r="AB601" s="120">
        <v>75.180000000000007</v>
      </c>
      <c r="AC601" s="120">
        <v>8.2100000000000009</v>
      </c>
      <c r="AD601" s="120">
        <v>-25.26</v>
      </c>
      <c r="AE601" s="120">
        <v>-9.0500000000000007</v>
      </c>
      <c r="AF601" s="120">
        <v>49.12</v>
      </c>
      <c r="AG601" s="120">
        <v>-38.64</v>
      </c>
      <c r="AH601" s="120">
        <v>-5.26</v>
      </c>
      <c r="AI601" s="120">
        <v>-35.369999999999997</v>
      </c>
      <c r="AJ601" s="120">
        <v>69.91</v>
      </c>
      <c r="AK601" s="120">
        <v>13.24</v>
      </c>
      <c r="AL601" s="120">
        <v>-32.46</v>
      </c>
      <c r="AM601" s="120">
        <v>-37.159999999999997</v>
      </c>
      <c r="AN601" s="120">
        <v>86.49</v>
      </c>
      <c r="AO601" s="120">
        <v>4.8899999999999997</v>
      </c>
      <c r="AP601" s="120">
        <v>-1.17</v>
      </c>
      <c r="AQ601" s="120">
        <v>-57.17</v>
      </c>
      <c r="AR601" s="120">
        <v>-2.33</v>
      </c>
      <c r="AS601" s="120">
        <v>-7.38</v>
      </c>
      <c r="AT601" s="120">
        <v>-8.43</v>
      </c>
      <c r="AU601" s="120">
        <v>142.71</v>
      </c>
      <c r="AV601" s="120">
        <v>-38.99</v>
      </c>
      <c r="AW601" s="120">
        <v>115.89</v>
      </c>
      <c r="AX601" s="120">
        <v>-54.48</v>
      </c>
      <c r="AY601" s="120">
        <v>108.08</v>
      </c>
      <c r="AZ601" s="120">
        <v>22.13</v>
      </c>
      <c r="BA601" s="120">
        <v>-0.41</v>
      </c>
      <c r="BB601" s="120">
        <v>-13.89</v>
      </c>
      <c r="BC601" s="120">
        <v>30.16</v>
      </c>
    </row>
    <row r="602" spans="1:55" x14ac:dyDescent="0.45">
      <c r="A602" s="261">
        <v>283</v>
      </c>
      <c r="B602" s="174" t="s">
        <v>354</v>
      </c>
      <c r="C602" s="174"/>
      <c r="D602" s="119">
        <v>-70</v>
      </c>
      <c r="E602" s="119">
        <v>166.67</v>
      </c>
      <c r="F602" s="119">
        <v>-12.5</v>
      </c>
      <c r="G602" s="119">
        <v>135.71</v>
      </c>
      <c r="H602" s="119">
        <v>-63.64</v>
      </c>
      <c r="I602" s="119">
        <v>16.670000000000002</v>
      </c>
      <c r="J602" s="119">
        <v>100</v>
      </c>
      <c r="K602" s="119">
        <v>32.14</v>
      </c>
      <c r="L602" s="119">
        <v>-67.569999999999993</v>
      </c>
      <c r="M602" s="119">
        <v>-66.67</v>
      </c>
      <c r="N602" s="119">
        <v>-25</v>
      </c>
      <c r="O602" s="119">
        <v>500</v>
      </c>
      <c r="P602" s="119">
        <v>116.67</v>
      </c>
      <c r="Q602" s="119">
        <v>-48.72</v>
      </c>
      <c r="R602" s="119">
        <v>30</v>
      </c>
      <c r="S602" s="119">
        <v>-26.92</v>
      </c>
      <c r="T602" s="119">
        <v>26.32</v>
      </c>
      <c r="U602" s="119">
        <v>-8.33</v>
      </c>
      <c r="V602" s="119">
        <v>-68.180000000000007</v>
      </c>
      <c r="W602" s="119">
        <v>85.71</v>
      </c>
      <c r="X602" s="119">
        <v>7.69</v>
      </c>
      <c r="Y602" s="119">
        <v>-50</v>
      </c>
      <c r="Z602" s="119">
        <v>28.57</v>
      </c>
      <c r="AA602" s="119">
        <v>11.11</v>
      </c>
      <c r="AB602" s="119">
        <v>20</v>
      </c>
      <c r="AC602" s="119">
        <v>66.67</v>
      </c>
      <c r="AD602" s="119">
        <v>-25</v>
      </c>
      <c r="AE602" s="119">
        <v>73.33</v>
      </c>
      <c r="AF602" s="119">
        <v>-34.619999999999997</v>
      </c>
      <c r="AG602" s="119">
        <v>17.649999999999999</v>
      </c>
      <c r="AH602" s="119">
        <v>5</v>
      </c>
      <c r="AI602" s="119">
        <v>-28.57</v>
      </c>
      <c r="AJ602" s="119">
        <v>-33.33</v>
      </c>
      <c r="AK602" s="119">
        <v>120</v>
      </c>
      <c r="AL602" s="119">
        <v>-68.180000000000007</v>
      </c>
      <c r="AM602" s="119">
        <v>14.29</v>
      </c>
      <c r="AN602" s="119">
        <v>37.5</v>
      </c>
      <c r="AO602" s="119">
        <v>390.91</v>
      </c>
      <c r="AP602" s="119">
        <v>-72.22</v>
      </c>
      <c r="AQ602" s="119">
        <v>40</v>
      </c>
      <c r="AR602" s="119">
        <v>42.86</v>
      </c>
      <c r="AS602" s="119">
        <v>-66.67</v>
      </c>
      <c r="AT602" s="119">
        <v>50</v>
      </c>
      <c r="AU602" s="119">
        <v>106.67</v>
      </c>
      <c r="AV602" s="119">
        <v>-64.52</v>
      </c>
      <c r="AW602" s="119">
        <v>54.55</v>
      </c>
      <c r="AX602" s="119">
        <v>-35.29</v>
      </c>
      <c r="AY602" s="119">
        <v>-9.09</v>
      </c>
      <c r="AZ602" s="119">
        <v>-40</v>
      </c>
      <c r="BA602" s="119">
        <v>416.67</v>
      </c>
      <c r="BB602" s="119">
        <v>-19.350000000000001</v>
      </c>
      <c r="BC602" s="119">
        <v>-44</v>
      </c>
    </row>
    <row r="603" spans="1:55" ht="29.25" x14ac:dyDescent="0.45">
      <c r="A603" s="260">
        <v>284</v>
      </c>
      <c r="B603" s="173" t="s">
        <v>355</v>
      </c>
      <c r="C603" s="173"/>
      <c r="D603" s="120">
        <v>-35.979999999999997</v>
      </c>
      <c r="E603" s="120">
        <v>-77.510000000000005</v>
      </c>
      <c r="F603" s="120">
        <v>76.319999999999993</v>
      </c>
      <c r="G603" s="120">
        <v>-2.99</v>
      </c>
      <c r="H603" s="120">
        <v>578.46</v>
      </c>
      <c r="I603" s="120">
        <v>-61.45</v>
      </c>
      <c r="J603" s="120">
        <v>-3.53</v>
      </c>
      <c r="K603" s="120">
        <v>86.59</v>
      </c>
      <c r="L603" s="120">
        <v>-4.9000000000000004</v>
      </c>
      <c r="M603" s="120">
        <v>-61.86</v>
      </c>
      <c r="N603" s="120">
        <v>303.60000000000002</v>
      </c>
      <c r="O603" s="120">
        <v>-96.21</v>
      </c>
      <c r="P603" s="120">
        <v>129.41</v>
      </c>
      <c r="Q603" s="120">
        <v>289.74</v>
      </c>
      <c r="R603" s="120">
        <v>-65.790000000000006</v>
      </c>
      <c r="S603" s="120">
        <v>257.69</v>
      </c>
      <c r="T603" s="120">
        <v>-84.41</v>
      </c>
      <c r="U603" s="120">
        <v>189.66</v>
      </c>
      <c r="V603" s="120">
        <v>-46.43</v>
      </c>
      <c r="W603" s="120">
        <v>-28.89</v>
      </c>
      <c r="X603" s="120">
        <v>540.63</v>
      </c>
      <c r="Y603" s="120">
        <v>-49.27</v>
      </c>
      <c r="Z603" s="120">
        <v>40.380000000000003</v>
      </c>
      <c r="AA603" s="120">
        <v>-33.56</v>
      </c>
      <c r="AB603" s="120">
        <v>4.12</v>
      </c>
      <c r="AC603" s="120">
        <v>-7.92</v>
      </c>
      <c r="AD603" s="120">
        <v>-55.91</v>
      </c>
      <c r="AE603" s="120">
        <v>51.22</v>
      </c>
      <c r="AF603" s="120">
        <v>43.55</v>
      </c>
      <c r="AG603" s="120">
        <v>-58.43</v>
      </c>
      <c r="AH603" s="120">
        <v>64.86</v>
      </c>
      <c r="AI603" s="120">
        <v>-44.26</v>
      </c>
      <c r="AJ603" s="120">
        <v>-91.18</v>
      </c>
      <c r="AK603" s="118">
        <v>1400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</row>
    <row r="604" spans="1:55" x14ac:dyDescent="0.45">
      <c r="A604" s="261">
        <v>285</v>
      </c>
      <c r="B604" s="174" t="s">
        <v>91</v>
      </c>
      <c r="C604" s="174"/>
      <c r="D604" s="119">
        <v>31.35</v>
      </c>
      <c r="E604" s="119">
        <v>42.3</v>
      </c>
      <c r="F604" s="119">
        <v>-28.26</v>
      </c>
      <c r="G604" s="119">
        <v>12.24</v>
      </c>
      <c r="H604" s="119">
        <v>-4.66</v>
      </c>
      <c r="I604" s="119">
        <v>-11.17</v>
      </c>
      <c r="J604" s="119">
        <v>-11.05</v>
      </c>
      <c r="K604" s="119">
        <v>0.03</v>
      </c>
      <c r="L604" s="119">
        <v>11.89</v>
      </c>
      <c r="M604" s="119">
        <v>5.13</v>
      </c>
      <c r="N604" s="119">
        <v>-13.5</v>
      </c>
      <c r="O604" s="119">
        <v>7.36</v>
      </c>
      <c r="P604" s="119">
        <v>2.13</v>
      </c>
      <c r="Q604" s="119">
        <v>22.08</v>
      </c>
      <c r="R604" s="119">
        <v>-26.93</v>
      </c>
      <c r="S604" s="119">
        <v>-5.94</v>
      </c>
      <c r="T604" s="119">
        <v>-8.43</v>
      </c>
      <c r="U604" s="119">
        <v>6.68</v>
      </c>
      <c r="V604" s="119">
        <v>12.55</v>
      </c>
      <c r="W604" s="119">
        <v>8.6300000000000008</v>
      </c>
      <c r="X604" s="119">
        <v>-10</v>
      </c>
      <c r="Y604" s="119">
        <v>8.06</v>
      </c>
      <c r="Z604" s="119">
        <v>-8.7200000000000006</v>
      </c>
      <c r="AA604" s="119">
        <v>-1.1299999999999999</v>
      </c>
      <c r="AB604" s="119">
        <v>11.81</v>
      </c>
      <c r="AC604" s="119">
        <v>26.44</v>
      </c>
      <c r="AD604" s="119">
        <v>-10.89</v>
      </c>
      <c r="AE604" s="119">
        <v>-6.59</v>
      </c>
      <c r="AF604" s="119">
        <v>-2.42</v>
      </c>
      <c r="AG604" s="119">
        <v>-13.45</v>
      </c>
      <c r="AH604" s="119">
        <v>30.24</v>
      </c>
      <c r="AI604" s="119">
        <v>6.53</v>
      </c>
      <c r="AJ604" s="119">
        <v>-17.91</v>
      </c>
      <c r="AK604" s="119">
        <v>-7.8</v>
      </c>
      <c r="AL604" s="119">
        <v>0.02</v>
      </c>
      <c r="AM604" s="119">
        <v>8.94</v>
      </c>
      <c r="AN604" s="119">
        <v>5.16</v>
      </c>
      <c r="AO604" s="119">
        <v>28.86</v>
      </c>
      <c r="AP604" s="119">
        <v>-21.21</v>
      </c>
      <c r="AQ604" s="119">
        <v>17.600000000000001</v>
      </c>
      <c r="AR604" s="119">
        <v>7.84</v>
      </c>
      <c r="AS604" s="119">
        <v>-9.5299999999999994</v>
      </c>
      <c r="AT604" s="119">
        <v>3.65</v>
      </c>
      <c r="AU604" s="119">
        <v>5.41</v>
      </c>
      <c r="AV604" s="119">
        <v>-1.92</v>
      </c>
      <c r="AW604" s="119">
        <v>-17.02</v>
      </c>
      <c r="AX604" s="119">
        <v>-4.1500000000000004</v>
      </c>
      <c r="AY604" s="119">
        <v>12.72</v>
      </c>
      <c r="AZ604" s="119">
        <v>2.12</v>
      </c>
      <c r="BA604" s="119">
        <v>13.18</v>
      </c>
      <c r="BB604" s="119">
        <v>-15.47</v>
      </c>
      <c r="BC604" s="119">
        <v>15.68</v>
      </c>
    </row>
    <row r="605" spans="1:55" ht="42" x14ac:dyDescent="0.45">
      <c r="A605" s="260">
        <v>286</v>
      </c>
      <c r="B605" s="173" t="s">
        <v>356</v>
      </c>
      <c r="C605" s="173"/>
      <c r="D605" s="120">
        <v>10.19</v>
      </c>
      <c r="E605" s="120">
        <v>45.55</v>
      </c>
      <c r="F605" s="120">
        <v>-29.78</v>
      </c>
      <c r="G605" s="120">
        <v>19.48</v>
      </c>
      <c r="H605" s="120">
        <v>-14.36</v>
      </c>
      <c r="I605" s="120">
        <v>5.48</v>
      </c>
      <c r="J605" s="120">
        <v>-8.9499999999999993</v>
      </c>
      <c r="K605" s="120">
        <v>-7.11</v>
      </c>
      <c r="L605" s="120">
        <v>-31.26</v>
      </c>
      <c r="M605" s="120">
        <v>-3.3</v>
      </c>
      <c r="N605" s="120">
        <v>39.35</v>
      </c>
      <c r="O605" s="120">
        <v>34.049999999999997</v>
      </c>
      <c r="P605" s="120">
        <v>16.43</v>
      </c>
      <c r="Q605" s="120">
        <v>-7.58</v>
      </c>
      <c r="R605" s="120">
        <v>-40</v>
      </c>
      <c r="S605" s="120">
        <v>16.489999999999998</v>
      </c>
      <c r="T605" s="120">
        <v>6.88</v>
      </c>
      <c r="U605" s="120">
        <v>52.79</v>
      </c>
      <c r="V605" s="120">
        <v>-51.76</v>
      </c>
      <c r="W605" s="120">
        <v>49.29</v>
      </c>
      <c r="X605" s="120">
        <v>-35.94</v>
      </c>
      <c r="Y605" s="120">
        <v>46.85</v>
      </c>
      <c r="Z605" s="120">
        <v>-40.31</v>
      </c>
      <c r="AA605" s="120">
        <v>121.9</v>
      </c>
      <c r="AB605" s="120">
        <v>-8.2100000000000009</v>
      </c>
      <c r="AC605" s="120">
        <v>-31.73</v>
      </c>
      <c r="AD605" s="120">
        <v>-55.95</v>
      </c>
      <c r="AE605" s="120">
        <v>155.75</v>
      </c>
      <c r="AF605" s="120">
        <v>-30.01</v>
      </c>
      <c r="AG605" s="120">
        <v>-9.36</v>
      </c>
      <c r="AH605" s="120">
        <v>-30.05</v>
      </c>
      <c r="AI605" s="120">
        <v>103.96</v>
      </c>
      <c r="AJ605" s="120">
        <v>0.76</v>
      </c>
      <c r="AK605" s="120">
        <v>-27.55</v>
      </c>
      <c r="AL605" s="120">
        <v>1.33</v>
      </c>
      <c r="AM605" s="120">
        <v>-40.58</v>
      </c>
      <c r="AN605" s="120">
        <v>7.62</v>
      </c>
      <c r="AO605" s="120">
        <v>68.72</v>
      </c>
      <c r="AP605" s="120">
        <v>-20.57</v>
      </c>
      <c r="AQ605" s="120">
        <v>90.46</v>
      </c>
      <c r="AR605" s="120">
        <v>-55.99</v>
      </c>
      <c r="AS605" s="120">
        <v>82.11</v>
      </c>
      <c r="AT605" s="120">
        <v>2.68</v>
      </c>
      <c r="AU605" s="120">
        <v>16.63</v>
      </c>
      <c r="AV605" s="120">
        <v>-5.13</v>
      </c>
      <c r="AW605" s="120">
        <v>38.9</v>
      </c>
      <c r="AX605" s="120">
        <v>-39.11</v>
      </c>
      <c r="AY605" s="120">
        <v>43.09</v>
      </c>
      <c r="AZ605" s="120">
        <v>-39.369999999999997</v>
      </c>
      <c r="BA605" s="120">
        <v>16.329999999999998</v>
      </c>
      <c r="BB605" s="120">
        <v>-33.14</v>
      </c>
      <c r="BC605" s="120">
        <v>27.02</v>
      </c>
    </row>
    <row r="606" spans="1:55" x14ac:dyDescent="0.45">
      <c r="A606" s="261">
        <v>287</v>
      </c>
      <c r="B606" s="174" t="s">
        <v>357</v>
      </c>
      <c r="C606" s="174"/>
      <c r="D606" s="119">
        <v>100</v>
      </c>
      <c r="E606" s="119">
        <v>0</v>
      </c>
      <c r="F606" s="119">
        <v>0</v>
      </c>
      <c r="G606" s="119">
        <v>50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-50</v>
      </c>
      <c r="P606" s="119">
        <v>-100</v>
      </c>
      <c r="Q606" s="117"/>
      <c r="R606" s="119">
        <v>-50</v>
      </c>
      <c r="S606" s="119">
        <v>0</v>
      </c>
      <c r="T606" s="119">
        <v>50</v>
      </c>
      <c r="U606" s="119">
        <v>-100</v>
      </c>
      <c r="V606" s="117"/>
      <c r="W606" s="119">
        <v>-50</v>
      </c>
      <c r="X606" s="119">
        <v>0</v>
      </c>
      <c r="Y606" s="119">
        <v>-100</v>
      </c>
      <c r="Z606" s="117"/>
      <c r="AA606" s="117"/>
      <c r="AB606" s="119">
        <v>0</v>
      </c>
      <c r="AC606" s="119">
        <v>-100</v>
      </c>
      <c r="AD606" s="117"/>
      <c r="AE606" s="119">
        <v>100</v>
      </c>
      <c r="AF606" s="119">
        <v>-50</v>
      </c>
      <c r="AG606" s="119">
        <v>-100</v>
      </c>
      <c r="AH606" s="117"/>
      <c r="AI606" s="117"/>
      <c r="AJ606" s="119">
        <v>-50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  <c r="AZ606" s="117"/>
      <c r="BA606" s="119">
        <v>-100</v>
      </c>
      <c r="BB606" s="117"/>
      <c r="BC606" s="117"/>
    </row>
    <row r="607" spans="1:55" x14ac:dyDescent="0.45">
      <c r="A607" s="260">
        <v>288</v>
      </c>
      <c r="B607" s="173" t="s">
        <v>4</v>
      </c>
      <c r="C607" s="173"/>
      <c r="D607" s="120">
        <v>7.39</v>
      </c>
      <c r="E607" s="120">
        <v>16.670000000000002</v>
      </c>
      <c r="F607" s="120">
        <v>-6.12</v>
      </c>
      <c r="G607" s="120">
        <v>9.02</v>
      </c>
      <c r="H607" s="120">
        <v>-4.0999999999999996</v>
      </c>
      <c r="I607" s="120">
        <v>3.74</v>
      </c>
      <c r="J607" s="120">
        <v>0.28000000000000003</v>
      </c>
      <c r="K607" s="120">
        <v>-4.67</v>
      </c>
      <c r="L607" s="120">
        <v>7.79</v>
      </c>
      <c r="M607" s="120">
        <v>-3.9</v>
      </c>
      <c r="N607" s="120">
        <v>14.25</v>
      </c>
      <c r="O607" s="120">
        <v>-7.23</v>
      </c>
      <c r="P607" s="120">
        <v>-20.57</v>
      </c>
      <c r="Q607" s="120">
        <v>1.54</v>
      </c>
      <c r="R607" s="120">
        <v>2.17</v>
      </c>
      <c r="S607" s="120">
        <v>-0.71</v>
      </c>
      <c r="T607" s="120">
        <v>-2.7</v>
      </c>
      <c r="U607" s="120">
        <v>17.27</v>
      </c>
      <c r="V607" s="120">
        <v>-23.88</v>
      </c>
      <c r="W607" s="120">
        <v>4.7</v>
      </c>
      <c r="X607" s="120">
        <v>0.42</v>
      </c>
      <c r="Y607" s="120">
        <v>5.28</v>
      </c>
      <c r="Z607" s="120">
        <v>-1.29</v>
      </c>
      <c r="AA607" s="120">
        <v>-11.32</v>
      </c>
      <c r="AB607" s="120">
        <v>-1.96</v>
      </c>
      <c r="AC607" s="120">
        <v>14.7</v>
      </c>
      <c r="AD607" s="120">
        <v>4.13</v>
      </c>
      <c r="AE607" s="120">
        <v>0.38</v>
      </c>
      <c r="AF607" s="120">
        <v>0.06</v>
      </c>
      <c r="AG607" s="120">
        <v>-7.23</v>
      </c>
      <c r="AH607" s="120">
        <v>-7.0000000000000007E-2</v>
      </c>
      <c r="AI607" s="120">
        <v>9.26</v>
      </c>
      <c r="AJ607" s="120">
        <v>-8.31</v>
      </c>
      <c r="AK607" s="120">
        <v>10.44</v>
      </c>
      <c r="AL607" s="120">
        <v>0.18</v>
      </c>
      <c r="AM607" s="120">
        <v>-13.52</v>
      </c>
      <c r="AN607" s="120">
        <v>9.4499999999999993</v>
      </c>
      <c r="AO607" s="120">
        <v>24.48</v>
      </c>
      <c r="AP607" s="120">
        <v>-7.78</v>
      </c>
      <c r="AQ607" s="120">
        <v>18.510000000000002</v>
      </c>
      <c r="AR607" s="120">
        <v>-6.73</v>
      </c>
      <c r="AS607" s="120">
        <v>-8.16</v>
      </c>
      <c r="AT607" s="120">
        <v>5.18</v>
      </c>
      <c r="AU607" s="120">
        <v>5.36</v>
      </c>
      <c r="AV607" s="120">
        <v>-9.8800000000000008</v>
      </c>
      <c r="AW607" s="120">
        <v>-1.64</v>
      </c>
      <c r="AX607" s="120">
        <v>-2.0499999999999998</v>
      </c>
      <c r="AY607" s="120">
        <v>-4.0599999999999996</v>
      </c>
      <c r="AZ607" s="120">
        <v>0.23</v>
      </c>
      <c r="BA607" s="120">
        <v>25.44</v>
      </c>
      <c r="BB607" s="120">
        <v>-18.68</v>
      </c>
      <c r="BC607" s="120">
        <v>19.09</v>
      </c>
    </row>
    <row r="608" spans="1:55" ht="29.25" x14ac:dyDescent="0.45">
      <c r="A608" s="261">
        <v>289</v>
      </c>
      <c r="B608" s="174" t="s">
        <v>358</v>
      </c>
      <c r="C608" s="174"/>
      <c r="D608" s="119">
        <v>20.77</v>
      </c>
      <c r="E608" s="119">
        <v>8.41</v>
      </c>
      <c r="F608" s="119">
        <v>10.61</v>
      </c>
      <c r="G608" s="119">
        <v>-9.99</v>
      </c>
      <c r="H608" s="119">
        <v>6.8</v>
      </c>
      <c r="I608" s="119">
        <v>-9.39</v>
      </c>
      <c r="J608" s="119">
        <v>80.3</v>
      </c>
      <c r="K608" s="119">
        <v>-32.79</v>
      </c>
      <c r="L608" s="119">
        <v>-3.97</v>
      </c>
      <c r="M608" s="119">
        <v>-10.1</v>
      </c>
      <c r="N608" s="119">
        <v>2.0299999999999998</v>
      </c>
      <c r="O608" s="119">
        <v>-16.64</v>
      </c>
      <c r="P608" s="119">
        <v>37.32</v>
      </c>
      <c r="Q608" s="119">
        <v>-4.16</v>
      </c>
      <c r="R608" s="119">
        <v>-19.04</v>
      </c>
      <c r="S608" s="119">
        <v>8.8800000000000008</v>
      </c>
      <c r="T608" s="119">
        <v>-30.38</v>
      </c>
      <c r="U608" s="119">
        <v>-6.56</v>
      </c>
      <c r="V608" s="119">
        <v>-4.55</v>
      </c>
      <c r="W608" s="119">
        <v>7.5</v>
      </c>
      <c r="X608" s="119">
        <v>-14.23</v>
      </c>
      <c r="Y608" s="119">
        <v>-2.19</v>
      </c>
      <c r="Z608" s="119">
        <v>12.64</v>
      </c>
      <c r="AA608" s="119">
        <v>-22.02</v>
      </c>
      <c r="AB608" s="119">
        <v>37.89</v>
      </c>
      <c r="AC608" s="119">
        <v>6.34</v>
      </c>
      <c r="AD608" s="119">
        <v>-39.630000000000003</v>
      </c>
      <c r="AE608" s="119">
        <v>157.82</v>
      </c>
      <c r="AF608" s="119">
        <v>-22.35</v>
      </c>
      <c r="AG608" s="119">
        <v>-8.5299999999999994</v>
      </c>
      <c r="AH608" s="119">
        <v>-15.39</v>
      </c>
      <c r="AI608" s="119">
        <v>-1.73</v>
      </c>
      <c r="AJ608" s="119">
        <v>-15.54</v>
      </c>
      <c r="AK608" s="119">
        <v>4.16</v>
      </c>
      <c r="AL608" s="119">
        <v>17.97</v>
      </c>
      <c r="AM608" s="119">
        <v>3.26</v>
      </c>
      <c r="AN608" s="119">
        <v>11.1</v>
      </c>
      <c r="AO608" s="119">
        <v>13.85</v>
      </c>
      <c r="AP608" s="119">
        <v>-6.38</v>
      </c>
      <c r="AQ608" s="119">
        <v>54.85</v>
      </c>
      <c r="AR608" s="119">
        <v>-37.07</v>
      </c>
      <c r="AS608" s="119">
        <v>-33.11</v>
      </c>
      <c r="AT608" s="119">
        <v>12.58</v>
      </c>
      <c r="AU608" s="119">
        <v>11.18</v>
      </c>
      <c r="AV608" s="119">
        <v>1.7</v>
      </c>
      <c r="AW608" s="119">
        <v>37.479999999999997</v>
      </c>
      <c r="AX608" s="119">
        <v>-18.3</v>
      </c>
      <c r="AY608" s="119">
        <v>-26.86</v>
      </c>
      <c r="AZ608" s="119">
        <v>66.88</v>
      </c>
      <c r="BA608" s="119">
        <v>98.97</v>
      </c>
      <c r="BB608" s="119">
        <v>-30.4</v>
      </c>
      <c r="BC608" s="119">
        <v>-11.9</v>
      </c>
    </row>
    <row r="609" spans="1:55" x14ac:dyDescent="0.45">
      <c r="A609" s="260">
        <v>290</v>
      </c>
      <c r="B609" s="173" t="s">
        <v>106</v>
      </c>
      <c r="C609" s="173"/>
      <c r="D609" s="120">
        <v>70.38</v>
      </c>
      <c r="E609" s="120">
        <v>-43.67</v>
      </c>
      <c r="F609" s="120">
        <v>-7.78</v>
      </c>
      <c r="G609" s="120">
        <v>-22.76</v>
      </c>
      <c r="H609" s="120">
        <v>-2.4300000000000002</v>
      </c>
      <c r="I609" s="120">
        <v>-9.06</v>
      </c>
      <c r="J609" s="120">
        <v>26.37</v>
      </c>
      <c r="K609" s="120">
        <v>-39.880000000000003</v>
      </c>
      <c r="L609" s="120">
        <v>98.2</v>
      </c>
      <c r="M609" s="120">
        <v>-53.44</v>
      </c>
      <c r="N609" s="120">
        <v>20.329999999999998</v>
      </c>
      <c r="O609" s="120">
        <v>-0.93</v>
      </c>
      <c r="P609" s="120">
        <v>16.59</v>
      </c>
      <c r="Q609" s="120">
        <v>-44.29</v>
      </c>
      <c r="R609" s="120">
        <v>-20.5</v>
      </c>
      <c r="S609" s="120">
        <v>28.96</v>
      </c>
      <c r="T609" s="120">
        <v>32.630000000000003</v>
      </c>
      <c r="U609" s="120">
        <v>-1.85</v>
      </c>
      <c r="V609" s="120">
        <v>0.81</v>
      </c>
      <c r="W609" s="120">
        <v>57.75</v>
      </c>
      <c r="X609" s="120">
        <v>-27.29</v>
      </c>
      <c r="Y609" s="120">
        <v>18.18</v>
      </c>
      <c r="Z609" s="120">
        <v>-2.96</v>
      </c>
      <c r="AA609" s="120">
        <v>-23.78</v>
      </c>
      <c r="AB609" s="120">
        <v>109.6</v>
      </c>
      <c r="AC609" s="120">
        <v>3.31</v>
      </c>
      <c r="AD609" s="120">
        <v>-18.350000000000001</v>
      </c>
      <c r="AE609" s="120">
        <v>5.43</v>
      </c>
      <c r="AF609" s="120">
        <v>-4.58</v>
      </c>
      <c r="AG609" s="120">
        <v>0.15</v>
      </c>
      <c r="AH609" s="120">
        <v>243.71</v>
      </c>
      <c r="AI609" s="120">
        <v>-61.15</v>
      </c>
      <c r="AJ609" s="120">
        <v>-52.58</v>
      </c>
      <c r="AK609" s="120">
        <v>57.21</v>
      </c>
      <c r="AL609" s="120">
        <v>-31.28</v>
      </c>
      <c r="AM609" s="120">
        <v>34.14</v>
      </c>
      <c r="AN609" s="120">
        <v>22.02</v>
      </c>
      <c r="AO609" s="120">
        <v>55.61</v>
      </c>
      <c r="AP609" s="120">
        <v>-34.450000000000003</v>
      </c>
      <c r="AQ609" s="120">
        <v>42.2</v>
      </c>
      <c r="AR609" s="120">
        <v>7.74</v>
      </c>
      <c r="AS609" s="120">
        <v>-20.27</v>
      </c>
      <c r="AT609" s="120">
        <v>-38.200000000000003</v>
      </c>
      <c r="AU609" s="120">
        <v>45.14</v>
      </c>
      <c r="AV609" s="120">
        <v>44.14</v>
      </c>
      <c r="AW609" s="120">
        <v>-31.2</v>
      </c>
      <c r="AX609" s="120">
        <v>-42.58</v>
      </c>
      <c r="AY609" s="120">
        <v>46.64</v>
      </c>
      <c r="AZ609" s="120">
        <v>-8.02</v>
      </c>
      <c r="BA609" s="120">
        <v>71.03</v>
      </c>
      <c r="BB609" s="120">
        <v>-40.89</v>
      </c>
      <c r="BC609" s="120">
        <v>4.78</v>
      </c>
    </row>
    <row r="610" spans="1:55" x14ac:dyDescent="0.45">
      <c r="A610" s="261">
        <v>291</v>
      </c>
      <c r="B610" s="174" t="s">
        <v>359</v>
      </c>
      <c r="C610" s="174"/>
      <c r="D610" s="119">
        <v>117.31</v>
      </c>
      <c r="E610" s="119">
        <v>-61.06</v>
      </c>
      <c r="F610" s="119">
        <v>126.14</v>
      </c>
      <c r="G610" s="119">
        <v>-27.64</v>
      </c>
      <c r="H610" s="119">
        <v>66.67</v>
      </c>
      <c r="I610" s="119">
        <v>-30</v>
      </c>
      <c r="J610" s="119">
        <v>14.29</v>
      </c>
      <c r="K610" s="119">
        <v>8.33</v>
      </c>
      <c r="L610" s="119">
        <v>63.46</v>
      </c>
      <c r="M610" s="119">
        <v>-64.41</v>
      </c>
      <c r="N610" s="119">
        <v>126.45</v>
      </c>
      <c r="O610" s="119">
        <v>-66.06</v>
      </c>
      <c r="P610" s="119">
        <v>-5.38</v>
      </c>
      <c r="Q610" s="119">
        <v>68.180000000000007</v>
      </c>
      <c r="R610" s="119">
        <v>-15.54</v>
      </c>
      <c r="S610" s="119">
        <v>12</v>
      </c>
      <c r="T610" s="119">
        <v>51.43</v>
      </c>
      <c r="U610" s="119">
        <v>-20.75</v>
      </c>
      <c r="V610" s="119">
        <v>21.43</v>
      </c>
      <c r="W610" s="119">
        <v>-37.75</v>
      </c>
      <c r="X610" s="119">
        <v>-7.09</v>
      </c>
      <c r="Y610" s="119">
        <v>2.54</v>
      </c>
      <c r="Z610" s="119">
        <v>78.510000000000005</v>
      </c>
      <c r="AA610" s="119">
        <v>-46.76</v>
      </c>
      <c r="AB610" s="119">
        <v>-21.74</v>
      </c>
      <c r="AC610" s="119">
        <v>-65.56</v>
      </c>
      <c r="AD610" s="119">
        <v>9.68</v>
      </c>
      <c r="AE610" s="119">
        <v>300</v>
      </c>
      <c r="AF610" s="119">
        <v>2.94</v>
      </c>
      <c r="AG610" s="119">
        <v>-85.71</v>
      </c>
      <c r="AH610" s="119">
        <v>410</v>
      </c>
      <c r="AI610" s="119">
        <v>-17.649999999999999</v>
      </c>
      <c r="AJ610" s="119">
        <v>121.43</v>
      </c>
      <c r="AK610" s="119">
        <v>-9.14</v>
      </c>
      <c r="AL610" s="119">
        <v>-45.56</v>
      </c>
      <c r="AM610" s="119">
        <v>-4.3499999999999996</v>
      </c>
      <c r="AN610" s="119">
        <v>-43.18</v>
      </c>
      <c r="AO610" s="119">
        <v>206</v>
      </c>
      <c r="AP610" s="119">
        <v>19.61</v>
      </c>
      <c r="AQ610" s="119">
        <v>-54.1</v>
      </c>
      <c r="AR610" s="119">
        <v>60.71</v>
      </c>
      <c r="AS610" s="119">
        <v>-71.11</v>
      </c>
      <c r="AT610" s="119">
        <v>258.97000000000003</v>
      </c>
      <c r="AU610" s="119">
        <v>81.430000000000007</v>
      </c>
      <c r="AV610" s="119">
        <v>-75.2</v>
      </c>
      <c r="AW610" s="119">
        <v>200</v>
      </c>
      <c r="AX610" s="119">
        <v>70.37</v>
      </c>
      <c r="AY610" s="119">
        <v>-41.3</v>
      </c>
      <c r="AZ610" s="119">
        <v>-64.02</v>
      </c>
      <c r="BA610" s="119">
        <v>69.12</v>
      </c>
      <c r="BB610" s="119">
        <v>84.35</v>
      </c>
      <c r="BC610" s="119">
        <v>-4.72</v>
      </c>
    </row>
    <row r="611" spans="1:55" ht="29.25" x14ac:dyDescent="0.45">
      <c r="A611" s="260">
        <v>292</v>
      </c>
      <c r="B611" s="173" t="s">
        <v>360</v>
      </c>
      <c r="C611" s="173"/>
      <c r="D611" s="116"/>
      <c r="E611" s="116"/>
      <c r="F611" s="120">
        <v>-50</v>
      </c>
      <c r="G611" s="120">
        <v>150</v>
      </c>
      <c r="H611" s="120">
        <v>-100</v>
      </c>
      <c r="I611" s="116"/>
      <c r="J611" s="116"/>
      <c r="K611" s="116"/>
      <c r="L611" s="120">
        <v>-100</v>
      </c>
      <c r="M611" s="116"/>
      <c r="N611" s="120">
        <v>100</v>
      </c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</row>
    <row r="612" spans="1:55" ht="29.25" x14ac:dyDescent="0.45">
      <c r="A612" s="261">
        <v>293</v>
      </c>
      <c r="B612" s="174" t="s">
        <v>0</v>
      </c>
      <c r="C612" s="174"/>
      <c r="D612" s="119">
        <v>-3.62</v>
      </c>
      <c r="E612" s="119">
        <v>12.31</v>
      </c>
      <c r="F612" s="119">
        <v>-9.2799999999999994</v>
      </c>
      <c r="G612" s="119">
        <v>15.74</v>
      </c>
      <c r="H612" s="119">
        <v>-0.5</v>
      </c>
      <c r="I612" s="119">
        <v>-1.35</v>
      </c>
      <c r="J612" s="119">
        <v>-1.8</v>
      </c>
      <c r="K612" s="119">
        <v>4.0599999999999996</v>
      </c>
      <c r="L612" s="119">
        <v>6.9</v>
      </c>
      <c r="M612" s="119">
        <v>-7.5</v>
      </c>
      <c r="N612" s="119">
        <v>1.34</v>
      </c>
      <c r="O612" s="119">
        <v>-7.25</v>
      </c>
      <c r="P612" s="119">
        <v>-4.37</v>
      </c>
      <c r="Q612" s="119">
        <v>12.83</v>
      </c>
      <c r="R612" s="119">
        <v>-6.86</v>
      </c>
      <c r="S612" s="119">
        <v>7.19</v>
      </c>
      <c r="T612" s="119">
        <v>-1.1499999999999999</v>
      </c>
      <c r="U612" s="119">
        <v>0.22</v>
      </c>
      <c r="V612" s="119">
        <v>-4.9800000000000004</v>
      </c>
      <c r="W612" s="119">
        <v>7.24</v>
      </c>
      <c r="X612" s="119">
        <v>4.28</v>
      </c>
      <c r="Y612" s="119">
        <v>-12.13</v>
      </c>
      <c r="Z612" s="119">
        <v>0.42</v>
      </c>
      <c r="AA612" s="119">
        <v>-8.56</v>
      </c>
      <c r="AB612" s="119">
        <v>4.83</v>
      </c>
      <c r="AC612" s="119">
        <v>10.9</v>
      </c>
      <c r="AD612" s="119">
        <v>-11.9</v>
      </c>
      <c r="AE612" s="119">
        <v>18.98</v>
      </c>
      <c r="AF612" s="119">
        <v>0.04</v>
      </c>
      <c r="AG612" s="119">
        <v>-4.33</v>
      </c>
      <c r="AH612" s="119">
        <v>8.93</v>
      </c>
      <c r="AI612" s="119">
        <v>-0.25</v>
      </c>
      <c r="AJ612" s="119">
        <v>-6.78</v>
      </c>
      <c r="AK612" s="119">
        <v>1.74</v>
      </c>
      <c r="AL612" s="119">
        <v>-5.77</v>
      </c>
      <c r="AM612" s="119">
        <v>-3.28</v>
      </c>
      <c r="AN612" s="119">
        <v>1.44</v>
      </c>
      <c r="AO612" s="119">
        <v>12.39</v>
      </c>
      <c r="AP612" s="119">
        <v>-14.95</v>
      </c>
      <c r="AQ612" s="119">
        <v>25.14</v>
      </c>
      <c r="AR612" s="119">
        <v>-0.75</v>
      </c>
      <c r="AS612" s="119">
        <v>-1.34</v>
      </c>
      <c r="AT612" s="119">
        <v>5.1100000000000003</v>
      </c>
      <c r="AU612" s="119">
        <v>-1.98</v>
      </c>
      <c r="AV612" s="119">
        <v>-2.11</v>
      </c>
      <c r="AW612" s="119">
        <v>1.37</v>
      </c>
      <c r="AX612" s="119">
        <v>-6.21</v>
      </c>
      <c r="AY612" s="119">
        <v>-2.33</v>
      </c>
      <c r="AZ612" s="119">
        <v>-4.5</v>
      </c>
      <c r="BA612" s="119">
        <v>18.809999999999999</v>
      </c>
      <c r="BB612" s="119">
        <v>-16.010000000000002</v>
      </c>
      <c r="BC612" s="119">
        <v>18.88</v>
      </c>
    </row>
    <row r="613" spans="1:55" x14ac:dyDescent="0.45">
      <c r="A613" s="260">
        <v>294</v>
      </c>
      <c r="B613" s="173" t="s">
        <v>361</v>
      </c>
      <c r="C613" s="173"/>
      <c r="D613" s="120">
        <v>-3.59</v>
      </c>
      <c r="E613" s="120">
        <v>12.5</v>
      </c>
      <c r="F613" s="120">
        <v>-9.69</v>
      </c>
      <c r="G613" s="120">
        <v>50</v>
      </c>
      <c r="H613" s="120">
        <v>-7.85</v>
      </c>
      <c r="I613" s="120">
        <v>-13.45</v>
      </c>
      <c r="J613" s="120">
        <v>-0.88</v>
      </c>
      <c r="K613" s="120">
        <v>-32.01</v>
      </c>
      <c r="L613" s="120">
        <v>49.35</v>
      </c>
      <c r="M613" s="120">
        <v>-5.22</v>
      </c>
      <c r="N613" s="120">
        <v>-4.3600000000000003</v>
      </c>
      <c r="O613" s="120">
        <v>33.81</v>
      </c>
      <c r="P613" s="120">
        <v>-32.08</v>
      </c>
      <c r="Q613" s="120">
        <v>-14.25</v>
      </c>
      <c r="R613" s="120">
        <v>-20.309999999999999</v>
      </c>
      <c r="S613" s="120">
        <v>8.8800000000000008</v>
      </c>
      <c r="T613" s="120">
        <v>51.06</v>
      </c>
      <c r="U613" s="120">
        <v>-15.26</v>
      </c>
      <c r="V613" s="120">
        <v>-24.1</v>
      </c>
      <c r="W613" s="120">
        <v>6.2</v>
      </c>
      <c r="X613" s="120">
        <v>48.8</v>
      </c>
      <c r="Y613" s="120">
        <v>-6.47</v>
      </c>
      <c r="Z613" s="120">
        <v>-42.72</v>
      </c>
      <c r="AA613" s="120">
        <v>37.07</v>
      </c>
      <c r="AB613" s="120">
        <v>-29.87</v>
      </c>
      <c r="AC613" s="120">
        <v>55.61</v>
      </c>
      <c r="AD613" s="120">
        <v>-32.28</v>
      </c>
      <c r="AE613" s="120">
        <v>-8.94</v>
      </c>
      <c r="AF613" s="120">
        <v>72.430000000000007</v>
      </c>
      <c r="AG613" s="120">
        <v>-47.7</v>
      </c>
      <c r="AH613" s="120">
        <v>54.92</v>
      </c>
      <c r="AI613" s="120">
        <v>4.3499999999999996</v>
      </c>
      <c r="AJ613" s="120">
        <v>-7.37</v>
      </c>
      <c r="AK613" s="120">
        <v>5.54</v>
      </c>
      <c r="AL613" s="120">
        <v>-6.23</v>
      </c>
      <c r="AM613" s="120">
        <v>-38.81</v>
      </c>
      <c r="AN613" s="120">
        <v>13.14</v>
      </c>
      <c r="AO613" s="120">
        <v>-14.65</v>
      </c>
      <c r="AP613" s="120">
        <v>12.43</v>
      </c>
      <c r="AQ613" s="120">
        <v>10</v>
      </c>
      <c r="AR613" s="120">
        <v>60.29</v>
      </c>
      <c r="AS613" s="120">
        <v>-10.45</v>
      </c>
      <c r="AT613" s="120">
        <v>30.33</v>
      </c>
      <c r="AU613" s="120">
        <v>-41.94</v>
      </c>
      <c r="AV613" s="120">
        <v>33.92</v>
      </c>
      <c r="AW613" s="120">
        <v>18.75</v>
      </c>
      <c r="AX613" s="120">
        <v>-37.4</v>
      </c>
      <c r="AY613" s="120">
        <v>-12.83</v>
      </c>
      <c r="AZ613" s="120">
        <v>-5.08</v>
      </c>
      <c r="BA613" s="120">
        <v>11.23</v>
      </c>
      <c r="BB613" s="120">
        <v>62.98</v>
      </c>
      <c r="BC613" s="120">
        <v>-57.52</v>
      </c>
    </row>
    <row r="614" spans="1:55" ht="42" x14ac:dyDescent="0.45">
      <c r="A614" s="261">
        <v>295</v>
      </c>
      <c r="B614" s="174" t="s">
        <v>362</v>
      </c>
      <c r="C614" s="174"/>
      <c r="D614" s="119">
        <v>98.68</v>
      </c>
      <c r="E614" s="119">
        <v>-13.25</v>
      </c>
      <c r="F614" s="119">
        <v>10.69</v>
      </c>
      <c r="G614" s="119">
        <v>-22.07</v>
      </c>
      <c r="H614" s="119">
        <v>42.48</v>
      </c>
      <c r="I614" s="119">
        <v>-22.36</v>
      </c>
      <c r="J614" s="119">
        <v>30.4</v>
      </c>
      <c r="K614" s="119">
        <v>-61.96</v>
      </c>
      <c r="L614" s="119">
        <v>6.45</v>
      </c>
      <c r="M614" s="119">
        <v>-19.7</v>
      </c>
      <c r="N614" s="119">
        <v>230.19</v>
      </c>
      <c r="O614" s="119">
        <v>-48.57</v>
      </c>
      <c r="P614" s="119">
        <v>-48.89</v>
      </c>
      <c r="Q614" s="119">
        <v>-10.87</v>
      </c>
      <c r="R614" s="119">
        <v>175.61</v>
      </c>
      <c r="S614" s="119">
        <v>7.08</v>
      </c>
      <c r="T614" s="119">
        <v>-44.63</v>
      </c>
      <c r="U614" s="119">
        <v>243.28</v>
      </c>
      <c r="V614" s="119">
        <v>-65.650000000000006</v>
      </c>
      <c r="W614" s="119">
        <v>-79.75</v>
      </c>
      <c r="X614" s="119">
        <v>331.25</v>
      </c>
      <c r="Y614" s="119">
        <v>-56.52</v>
      </c>
      <c r="Z614" s="119">
        <v>-86.67</v>
      </c>
      <c r="AA614" s="121">
        <v>1175</v>
      </c>
      <c r="AB614" s="119">
        <v>-27.45</v>
      </c>
      <c r="AC614" s="119">
        <v>-35.14</v>
      </c>
      <c r="AD614" s="119">
        <v>75</v>
      </c>
      <c r="AE614" s="119">
        <v>-16.670000000000002</v>
      </c>
      <c r="AF614" s="119">
        <v>68.569999999999993</v>
      </c>
      <c r="AG614" s="119">
        <v>-18.64</v>
      </c>
      <c r="AH614" s="119">
        <v>495.83</v>
      </c>
      <c r="AI614" s="119">
        <v>-93.71</v>
      </c>
      <c r="AJ614" s="119">
        <v>11.11</v>
      </c>
      <c r="AK614" s="119">
        <v>125</v>
      </c>
      <c r="AL614" s="119">
        <v>-64.44</v>
      </c>
      <c r="AM614" s="119">
        <v>50</v>
      </c>
      <c r="AN614" s="119">
        <v>45.83</v>
      </c>
      <c r="AO614" s="119">
        <v>-20</v>
      </c>
      <c r="AP614" s="119">
        <v>67.86</v>
      </c>
      <c r="AQ614" s="119">
        <v>-27.66</v>
      </c>
      <c r="AR614" s="119">
        <v>194.12</v>
      </c>
      <c r="AS614" s="119">
        <v>-31</v>
      </c>
      <c r="AT614" s="119">
        <v>-13.04</v>
      </c>
      <c r="AU614" s="119">
        <v>-38.33</v>
      </c>
      <c r="AV614" s="119">
        <v>70.27</v>
      </c>
      <c r="AW614" s="119">
        <v>20.63</v>
      </c>
      <c r="AX614" s="119">
        <v>-34.21</v>
      </c>
      <c r="AY614" s="119">
        <v>70</v>
      </c>
      <c r="AZ614" s="119">
        <v>60</v>
      </c>
      <c r="BA614" s="119">
        <v>-21.32</v>
      </c>
      <c r="BB614" s="119">
        <v>-22.43</v>
      </c>
      <c r="BC614" s="119">
        <v>62.65</v>
      </c>
    </row>
    <row r="615" spans="1:55" ht="29.25" x14ac:dyDescent="0.45">
      <c r="A615" s="260">
        <v>296</v>
      </c>
      <c r="B615" s="173" t="s">
        <v>363</v>
      </c>
      <c r="C615" s="173"/>
      <c r="D615" s="116"/>
      <c r="E615" s="116"/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0</v>
      </c>
      <c r="Q615" s="120">
        <v>500</v>
      </c>
      <c r="R615" s="120">
        <v>-33.33</v>
      </c>
      <c r="S615" s="120">
        <v>-100</v>
      </c>
      <c r="T615" s="116"/>
      <c r="U615" s="116"/>
      <c r="V615" s="116"/>
      <c r="W615" s="116"/>
      <c r="X615" s="120">
        <v>16.670000000000002</v>
      </c>
      <c r="Y615" s="120">
        <v>-85.71</v>
      </c>
      <c r="Z615" s="120">
        <v>0</v>
      </c>
      <c r="AA615" s="120">
        <v>200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0</v>
      </c>
      <c r="AP615" s="120">
        <v>100</v>
      </c>
      <c r="AQ615" s="120">
        <v>-50</v>
      </c>
      <c r="AR615" s="120">
        <v>100</v>
      </c>
      <c r="AS615" s="120">
        <v>-100</v>
      </c>
      <c r="AT615" s="116"/>
      <c r="AU615" s="120">
        <v>-33.33</v>
      </c>
      <c r="AV615" s="120">
        <v>-100</v>
      </c>
      <c r="AW615" s="116"/>
      <c r="AX615" s="120">
        <v>400</v>
      </c>
      <c r="AY615" s="120">
        <v>-20</v>
      </c>
      <c r="AZ615" s="120">
        <v>-100</v>
      </c>
      <c r="BA615" s="116"/>
      <c r="BB615" s="116"/>
      <c r="BC615" s="120">
        <v>100</v>
      </c>
    </row>
    <row r="616" spans="1:55" ht="29.25" x14ac:dyDescent="0.45">
      <c r="A616" s="261">
        <v>297</v>
      </c>
      <c r="B616" s="174" t="s">
        <v>364</v>
      </c>
      <c r="C616" s="174"/>
      <c r="D616" s="119">
        <v>-90.91</v>
      </c>
      <c r="E616" s="119">
        <v>500</v>
      </c>
      <c r="F616" s="119">
        <v>-33.33</v>
      </c>
      <c r="G616" s="119">
        <v>-50</v>
      </c>
      <c r="H616" s="119">
        <v>0</v>
      </c>
      <c r="I616" s="119">
        <v>500</v>
      </c>
      <c r="J616" s="119">
        <v>25</v>
      </c>
      <c r="K616" s="119">
        <v>13.33</v>
      </c>
      <c r="L616" s="119">
        <v>5.88</v>
      </c>
      <c r="M616" s="119">
        <v>-94.44</v>
      </c>
      <c r="N616" s="119">
        <v>300</v>
      </c>
      <c r="O616" s="119">
        <v>-50</v>
      </c>
      <c r="P616" s="119">
        <v>-50</v>
      </c>
      <c r="Q616" s="121">
        <v>1800</v>
      </c>
      <c r="R616" s="119">
        <v>-100</v>
      </c>
      <c r="S616" s="117"/>
      <c r="T616" s="119">
        <v>-94.74</v>
      </c>
      <c r="U616" s="119">
        <v>700</v>
      </c>
      <c r="V616" s="119">
        <v>-100</v>
      </c>
      <c r="W616" s="117"/>
      <c r="X616" s="119">
        <v>25</v>
      </c>
      <c r="Y616" s="119">
        <v>-60</v>
      </c>
      <c r="Z616" s="119">
        <v>250</v>
      </c>
      <c r="AA616" s="119">
        <v>114.29</v>
      </c>
      <c r="AB616" s="119">
        <v>-86.67</v>
      </c>
      <c r="AC616" s="119">
        <v>0</v>
      </c>
      <c r="AD616" s="119">
        <v>250</v>
      </c>
      <c r="AE616" s="119">
        <v>128.57</v>
      </c>
      <c r="AF616" s="119">
        <v>-56.25</v>
      </c>
      <c r="AG616" s="119">
        <v>-100</v>
      </c>
      <c r="AH616" s="117"/>
      <c r="AI616" s="119">
        <v>-100</v>
      </c>
      <c r="AJ616" s="117"/>
      <c r="AK616" s="119">
        <v>-100</v>
      </c>
      <c r="AL616" s="117"/>
      <c r="AM616" s="119">
        <v>-94.12</v>
      </c>
      <c r="AN616" s="119">
        <v>300</v>
      </c>
      <c r="AO616" s="119">
        <v>-50</v>
      </c>
      <c r="AP616" s="119">
        <v>-50</v>
      </c>
      <c r="AQ616" s="119">
        <v>400</v>
      </c>
      <c r="AR616" s="119">
        <v>20</v>
      </c>
      <c r="AS616" s="119">
        <v>150</v>
      </c>
      <c r="AT616" s="119">
        <v>-86.67</v>
      </c>
      <c r="AU616" s="119">
        <v>100</v>
      </c>
      <c r="AV616" s="119">
        <v>50</v>
      </c>
      <c r="AW616" s="119">
        <v>0</v>
      </c>
      <c r="AX616" s="119">
        <v>100</v>
      </c>
      <c r="AY616" s="119">
        <v>-33.33</v>
      </c>
      <c r="AZ616" s="119">
        <v>100</v>
      </c>
      <c r="BA616" s="119">
        <v>-75</v>
      </c>
      <c r="BB616" s="119">
        <v>125</v>
      </c>
      <c r="BC616" s="119">
        <v>11.11</v>
      </c>
    </row>
    <row r="617" spans="1:55" ht="29.25" x14ac:dyDescent="0.45">
      <c r="A617" s="260">
        <v>298</v>
      </c>
      <c r="B617" s="173" t="s">
        <v>365</v>
      </c>
      <c r="C617" s="173"/>
      <c r="D617" s="120">
        <v>75.239999999999995</v>
      </c>
      <c r="E617" s="120">
        <v>10.87</v>
      </c>
      <c r="F617" s="120">
        <v>-73.53</v>
      </c>
      <c r="G617" s="120">
        <v>545.67999999999995</v>
      </c>
      <c r="H617" s="120">
        <v>-90.54</v>
      </c>
      <c r="I617" s="120">
        <v>85.86</v>
      </c>
      <c r="J617" s="120">
        <v>226.09</v>
      </c>
      <c r="K617" s="120">
        <v>59.5</v>
      </c>
      <c r="L617" s="120">
        <v>-4.28</v>
      </c>
      <c r="M617" s="120">
        <v>-27.4</v>
      </c>
      <c r="N617" s="120">
        <v>-30.23</v>
      </c>
      <c r="O617" s="120">
        <v>-8.41</v>
      </c>
      <c r="P617" s="120">
        <v>-44.24</v>
      </c>
      <c r="Q617" s="120">
        <v>-52.32</v>
      </c>
      <c r="R617" s="120">
        <v>-38.049999999999997</v>
      </c>
      <c r="S617" s="120">
        <v>10</v>
      </c>
      <c r="T617" s="120">
        <v>2.6</v>
      </c>
      <c r="U617" s="120">
        <v>153.16</v>
      </c>
      <c r="V617" s="120">
        <v>200</v>
      </c>
      <c r="W617" s="120">
        <v>-34.33</v>
      </c>
      <c r="X617" s="120">
        <v>103.05</v>
      </c>
      <c r="Y617" s="120">
        <v>-29.75</v>
      </c>
      <c r="Z617" s="120">
        <v>-53.56</v>
      </c>
      <c r="AA617" s="120">
        <v>-67.05</v>
      </c>
      <c r="AB617" s="120">
        <v>-77.91</v>
      </c>
      <c r="AC617" s="120">
        <v>731.58</v>
      </c>
      <c r="AD617" s="120">
        <v>17.09</v>
      </c>
      <c r="AE617" s="120">
        <v>179.46</v>
      </c>
      <c r="AF617" s="120">
        <v>16.829999999999998</v>
      </c>
      <c r="AG617" s="120">
        <v>-16.89</v>
      </c>
      <c r="AH617" s="120">
        <v>-8.9600000000000009</v>
      </c>
      <c r="AI617" s="120">
        <v>-44.86</v>
      </c>
      <c r="AJ617" s="120">
        <v>123.81</v>
      </c>
      <c r="AK617" s="120">
        <v>62.23</v>
      </c>
      <c r="AL617" s="120">
        <v>-88.42</v>
      </c>
      <c r="AM617" s="120">
        <v>418.87</v>
      </c>
      <c r="AN617" s="120">
        <v>-49.45</v>
      </c>
      <c r="AO617" s="120">
        <v>-82.01</v>
      </c>
      <c r="AP617" s="120">
        <v>-22</v>
      </c>
      <c r="AQ617" s="120">
        <v>200</v>
      </c>
      <c r="AR617" s="120">
        <v>285.47000000000003</v>
      </c>
      <c r="AS617" s="120">
        <v>110.86</v>
      </c>
      <c r="AT617" s="120">
        <v>1.1599999999999999</v>
      </c>
      <c r="AU617" s="120">
        <v>-19.850000000000001</v>
      </c>
      <c r="AV617" s="120">
        <v>-61.48</v>
      </c>
      <c r="AW617" s="120">
        <v>-75.760000000000005</v>
      </c>
      <c r="AX617" s="120">
        <v>111.11</v>
      </c>
      <c r="AY617" s="120">
        <v>-43.42</v>
      </c>
      <c r="AZ617" s="120">
        <v>-40.700000000000003</v>
      </c>
      <c r="BA617" s="120">
        <v>94.12</v>
      </c>
      <c r="BB617" s="120">
        <v>27.27</v>
      </c>
      <c r="BC617" s="120">
        <v>-15.08</v>
      </c>
    </row>
    <row r="618" spans="1:55" ht="42" x14ac:dyDescent="0.45">
      <c r="A618" s="261">
        <v>299</v>
      </c>
      <c r="B618" s="174" t="s">
        <v>366</v>
      </c>
      <c r="C618" s="174"/>
      <c r="D618" s="119">
        <v>-43.75</v>
      </c>
      <c r="E618" s="119">
        <v>800</v>
      </c>
      <c r="F618" s="119">
        <v>-79.010000000000005</v>
      </c>
      <c r="G618" s="119">
        <v>641.17999999999995</v>
      </c>
      <c r="H618" s="119">
        <v>-100</v>
      </c>
      <c r="I618" s="117"/>
      <c r="J618" s="119">
        <v>-34.619999999999997</v>
      </c>
      <c r="K618" s="119">
        <v>700</v>
      </c>
      <c r="L618" s="119">
        <v>-89.71</v>
      </c>
      <c r="M618" s="119">
        <v>14.29</v>
      </c>
      <c r="N618" s="119">
        <v>12.5</v>
      </c>
      <c r="O618" s="119">
        <v>-100</v>
      </c>
      <c r="P618" s="117"/>
      <c r="Q618" s="119">
        <v>-80.52</v>
      </c>
      <c r="R618" s="119">
        <v>-100</v>
      </c>
      <c r="S618" s="117"/>
      <c r="T618" s="119">
        <v>-100</v>
      </c>
      <c r="U618" s="117"/>
      <c r="V618" s="119">
        <v>-100</v>
      </c>
      <c r="W618" s="117"/>
      <c r="X618" s="119">
        <v>9.09</v>
      </c>
      <c r="Y618" s="119">
        <v>-83.33</v>
      </c>
      <c r="Z618" s="119">
        <v>175</v>
      </c>
      <c r="AA618" s="119">
        <v>81.819999999999993</v>
      </c>
      <c r="AB618" s="119">
        <v>-60</v>
      </c>
      <c r="AC618" s="119">
        <v>-37.5</v>
      </c>
      <c r="AD618" s="119">
        <v>200</v>
      </c>
      <c r="AE618" s="119">
        <v>-33.33</v>
      </c>
      <c r="AF618" s="119">
        <v>150</v>
      </c>
      <c r="AG618" s="119">
        <v>-44</v>
      </c>
      <c r="AH618" s="119">
        <v>42.86</v>
      </c>
      <c r="AI618" s="119">
        <v>-40</v>
      </c>
      <c r="AJ618" s="119">
        <v>-50</v>
      </c>
      <c r="AK618" s="119">
        <v>66.67</v>
      </c>
      <c r="AL618" s="119">
        <v>300</v>
      </c>
      <c r="AM618" s="119">
        <v>-45</v>
      </c>
      <c r="AN618" s="119">
        <v>-59.09</v>
      </c>
      <c r="AO618" s="119">
        <v>66.67</v>
      </c>
      <c r="AP618" s="119">
        <v>-73.33</v>
      </c>
      <c r="AQ618" s="119">
        <v>650</v>
      </c>
      <c r="AR618" s="119">
        <v>-73.33</v>
      </c>
      <c r="AS618" s="119">
        <v>-25</v>
      </c>
      <c r="AT618" s="119">
        <v>-50</v>
      </c>
      <c r="AU618" s="119">
        <v>400</v>
      </c>
      <c r="AV618" s="119">
        <v>-60</v>
      </c>
      <c r="AW618" s="119">
        <v>350</v>
      </c>
      <c r="AX618" s="119">
        <v>-100</v>
      </c>
      <c r="AY618" s="117"/>
      <c r="AZ618" s="119">
        <v>153.85</v>
      </c>
      <c r="BA618" s="119">
        <v>-66.67</v>
      </c>
      <c r="BB618" s="119">
        <v>454.55</v>
      </c>
      <c r="BC618" s="119">
        <v>-11.48</v>
      </c>
    </row>
    <row r="619" spans="1:55" ht="42" x14ac:dyDescent="0.45">
      <c r="A619" s="260">
        <v>300</v>
      </c>
      <c r="B619" s="173" t="s">
        <v>367</v>
      </c>
      <c r="C619" s="173"/>
      <c r="D619" s="116"/>
      <c r="E619" s="116"/>
      <c r="F619" s="116"/>
      <c r="G619" s="116"/>
      <c r="H619" s="120">
        <v>-100</v>
      </c>
      <c r="I619" s="116"/>
      <c r="J619" s="120">
        <v>-100</v>
      </c>
      <c r="K619" s="116"/>
      <c r="L619" s="116"/>
      <c r="M619" s="120">
        <v>-100</v>
      </c>
      <c r="N619" s="116"/>
      <c r="O619" s="120">
        <v>-80</v>
      </c>
      <c r="P619" s="120">
        <v>-50</v>
      </c>
      <c r="Q619" s="120">
        <v>-100</v>
      </c>
      <c r="R619" s="116"/>
      <c r="S619" s="120">
        <v>-50</v>
      </c>
      <c r="T619" s="120">
        <v>300</v>
      </c>
      <c r="U619" s="120">
        <v>-100</v>
      </c>
      <c r="V619" s="116"/>
      <c r="W619" s="120">
        <v>150</v>
      </c>
      <c r="X619" s="120">
        <v>-100</v>
      </c>
      <c r="Y619" s="116"/>
      <c r="Z619" s="120">
        <v>-100</v>
      </c>
      <c r="AA619" s="116"/>
      <c r="AB619" s="120">
        <v>-100</v>
      </c>
      <c r="AC619" s="116"/>
      <c r="AD619" s="120">
        <v>0</v>
      </c>
      <c r="AE619" s="120">
        <v>0</v>
      </c>
      <c r="AF619" s="120">
        <v>-66.67</v>
      </c>
      <c r="AG619" s="120">
        <v>-100</v>
      </c>
      <c r="AH619" s="116"/>
      <c r="AI619" s="120">
        <v>800</v>
      </c>
      <c r="AJ619" s="120">
        <v>-11.11</v>
      </c>
      <c r="AK619" s="120">
        <v>-100</v>
      </c>
      <c r="AL619" s="116"/>
      <c r="AM619" s="116"/>
      <c r="AN619" s="120">
        <v>350</v>
      </c>
      <c r="AO619" s="120">
        <v>-88.89</v>
      </c>
      <c r="AP619" s="120">
        <v>0</v>
      </c>
      <c r="AQ619" s="120">
        <v>400</v>
      </c>
      <c r="AR619" s="120">
        <v>-80</v>
      </c>
      <c r="AS619" s="120">
        <v>-100</v>
      </c>
      <c r="AT619" s="116"/>
      <c r="AU619" s="116"/>
      <c r="AV619" s="120">
        <v>-14.29</v>
      </c>
      <c r="AW619" s="120">
        <v>-100</v>
      </c>
      <c r="AX619" s="116"/>
      <c r="AY619" s="120">
        <v>-100</v>
      </c>
      <c r="AZ619" s="116"/>
      <c r="BA619" s="116"/>
      <c r="BB619" s="116"/>
      <c r="BC619" s="116"/>
    </row>
    <row r="620" spans="1:55" x14ac:dyDescent="0.45">
      <c r="A620" s="261">
        <v>301</v>
      </c>
      <c r="B620" s="174" t="s">
        <v>60</v>
      </c>
      <c r="C620" s="174"/>
      <c r="D620" s="119">
        <v>16.27</v>
      </c>
      <c r="E620" s="119">
        <v>4.97</v>
      </c>
      <c r="F620" s="119">
        <v>-0.56000000000000005</v>
      </c>
      <c r="G620" s="119">
        <v>5.66</v>
      </c>
      <c r="H620" s="119">
        <v>9.0399999999999991</v>
      </c>
      <c r="I620" s="119">
        <v>-1.1100000000000001</v>
      </c>
      <c r="J620" s="119">
        <v>6.47</v>
      </c>
      <c r="K620" s="119">
        <v>3.27</v>
      </c>
      <c r="L620" s="119">
        <v>8.33</v>
      </c>
      <c r="M620" s="119">
        <v>-9.32</v>
      </c>
      <c r="N620" s="119">
        <v>-2.52</v>
      </c>
      <c r="O620" s="119">
        <v>-8.17</v>
      </c>
      <c r="P620" s="119">
        <v>-13.03</v>
      </c>
      <c r="Q620" s="119">
        <v>27.27</v>
      </c>
      <c r="R620" s="119">
        <v>-7.5</v>
      </c>
      <c r="S620" s="119">
        <v>11.65</v>
      </c>
      <c r="T620" s="119">
        <v>7.8</v>
      </c>
      <c r="U620" s="119">
        <v>-3.3</v>
      </c>
      <c r="V620" s="119">
        <v>-5.95</v>
      </c>
      <c r="W620" s="119">
        <v>9.9700000000000006</v>
      </c>
      <c r="X620" s="119">
        <v>9.1300000000000008</v>
      </c>
      <c r="Y620" s="119">
        <v>-1.86</v>
      </c>
      <c r="Z620" s="119">
        <v>-13.19</v>
      </c>
      <c r="AA620" s="119">
        <v>-14.4</v>
      </c>
      <c r="AB620" s="119">
        <v>-5.01</v>
      </c>
      <c r="AC620" s="119">
        <v>24.95</v>
      </c>
      <c r="AD620" s="119">
        <v>-10.07</v>
      </c>
      <c r="AE620" s="119">
        <v>15.08</v>
      </c>
      <c r="AF620" s="119">
        <v>-4.45</v>
      </c>
      <c r="AG620" s="119">
        <v>-2.64</v>
      </c>
      <c r="AH620" s="119">
        <v>10.06</v>
      </c>
      <c r="AI620" s="119">
        <v>14</v>
      </c>
      <c r="AJ620" s="119">
        <v>-3.94</v>
      </c>
      <c r="AK620" s="119">
        <v>8.9</v>
      </c>
      <c r="AL620" s="119">
        <v>0.08</v>
      </c>
      <c r="AM620" s="119">
        <v>-26.26</v>
      </c>
      <c r="AN620" s="119">
        <v>15.9</v>
      </c>
      <c r="AO620" s="119">
        <v>15.46</v>
      </c>
      <c r="AP620" s="119">
        <v>-13.06</v>
      </c>
      <c r="AQ620" s="119">
        <v>23.03</v>
      </c>
      <c r="AR620" s="119">
        <v>-5.99</v>
      </c>
      <c r="AS620" s="119">
        <v>0.75</v>
      </c>
      <c r="AT620" s="119">
        <v>8.11</v>
      </c>
      <c r="AU620" s="119">
        <v>4.97</v>
      </c>
      <c r="AV620" s="119">
        <v>-6.4</v>
      </c>
      <c r="AW620" s="119">
        <v>9.1999999999999993</v>
      </c>
      <c r="AX620" s="119">
        <v>4.5599999999999996</v>
      </c>
      <c r="AY620" s="119">
        <v>-12.09</v>
      </c>
      <c r="AZ620" s="119">
        <v>-17.54</v>
      </c>
      <c r="BA620" s="119">
        <v>26.64</v>
      </c>
      <c r="BB620" s="119">
        <v>-14.03</v>
      </c>
      <c r="BC620" s="119">
        <v>12.97</v>
      </c>
    </row>
    <row r="621" spans="1:55" x14ac:dyDescent="0.45">
      <c r="A621" s="260">
        <v>302</v>
      </c>
      <c r="B621" s="173" t="s">
        <v>368</v>
      </c>
      <c r="C621" s="173"/>
      <c r="D621" s="120">
        <v>-7.23</v>
      </c>
      <c r="E621" s="120">
        <v>38.96</v>
      </c>
      <c r="F621" s="120">
        <v>-14.02</v>
      </c>
      <c r="G621" s="120">
        <v>-21.74</v>
      </c>
      <c r="H621" s="120">
        <v>6.94</v>
      </c>
      <c r="I621" s="120">
        <v>15.58</v>
      </c>
      <c r="J621" s="120">
        <v>-11.24</v>
      </c>
      <c r="K621" s="120">
        <v>5.0599999999999996</v>
      </c>
      <c r="L621" s="120">
        <v>-12.05</v>
      </c>
      <c r="M621" s="120">
        <v>38.36</v>
      </c>
      <c r="N621" s="120">
        <v>-5.94</v>
      </c>
      <c r="O621" s="120">
        <v>-46.32</v>
      </c>
      <c r="P621" s="120">
        <v>47.06</v>
      </c>
      <c r="Q621" s="120">
        <v>66.67</v>
      </c>
      <c r="R621" s="120">
        <v>-52</v>
      </c>
      <c r="S621" s="120">
        <v>68.33</v>
      </c>
      <c r="T621" s="120">
        <v>-45.54</v>
      </c>
      <c r="U621" s="120">
        <v>90.91</v>
      </c>
      <c r="V621" s="120">
        <v>-26.67</v>
      </c>
      <c r="W621" s="120">
        <v>49.35</v>
      </c>
      <c r="X621" s="120">
        <v>21.74</v>
      </c>
      <c r="Y621" s="120">
        <v>-27.86</v>
      </c>
      <c r="Z621" s="120">
        <v>-27.72</v>
      </c>
      <c r="AA621" s="120">
        <v>36.99</v>
      </c>
      <c r="AB621" s="120">
        <v>5</v>
      </c>
      <c r="AC621" s="120">
        <v>5.71</v>
      </c>
      <c r="AD621" s="120">
        <v>-12.61</v>
      </c>
      <c r="AE621" s="120">
        <v>-27.84</v>
      </c>
      <c r="AF621" s="120">
        <v>40</v>
      </c>
      <c r="AG621" s="120">
        <v>-19.39</v>
      </c>
      <c r="AH621" s="120">
        <v>-8.86</v>
      </c>
      <c r="AI621" s="120">
        <v>109.72</v>
      </c>
      <c r="AJ621" s="120">
        <v>-50.99</v>
      </c>
      <c r="AK621" s="120">
        <v>0</v>
      </c>
      <c r="AL621" s="120">
        <v>44.59</v>
      </c>
      <c r="AM621" s="120">
        <v>-27.1</v>
      </c>
      <c r="AN621" s="120">
        <v>26.92</v>
      </c>
      <c r="AO621" s="120">
        <v>27.27</v>
      </c>
      <c r="AP621" s="120">
        <v>-40.479999999999997</v>
      </c>
      <c r="AQ621" s="120">
        <v>100</v>
      </c>
      <c r="AR621" s="120">
        <v>-39.33</v>
      </c>
      <c r="AS621" s="120">
        <v>-18.68</v>
      </c>
      <c r="AT621" s="120">
        <v>40.54</v>
      </c>
      <c r="AU621" s="120">
        <v>43.27</v>
      </c>
      <c r="AV621" s="120">
        <v>35.57</v>
      </c>
      <c r="AW621" s="120">
        <v>-44.55</v>
      </c>
      <c r="AX621" s="120">
        <v>-13.39</v>
      </c>
      <c r="AY621" s="120">
        <v>67.010000000000005</v>
      </c>
      <c r="AZ621" s="120">
        <v>-17.899999999999999</v>
      </c>
      <c r="BA621" s="120">
        <v>-4.51</v>
      </c>
      <c r="BB621" s="120">
        <v>-14.17</v>
      </c>
      <c r="BC621" s="120">
        <v>25.69</v>
      </c>
    </row>
    <row r="622" spans="1:55" ht="54.75" x14ac:dyDescent="0.45">
      <c r="A622" s="261">
        <v>303</v>
      </c>
      <c r="B622" s="174" t="s">
        <v>369</v>
      </c>
      <c r="C622" s="174"/>
      <c r="D622" s="119">
        <v>-10</v>
      </c>
      <c r="E622" s="119">
        <v>-11.11</v>
      </c>
      <c r="F622" s="119">
        <v>12.5</v>
      </c>
      <c r="G622" s="119">
        <v>-100</v>
      </c>
      <c r="H622" s="117"/>
      <c r="I622" s="119">
        <v>11.11</v>
      </c>
      <c r="J622" s="119">
        <v>-20</v>
      </c>
      <c r="K622" s="119">
        <v>-100</v>
      </c>
      <c r="L622" s="117"/>
      <c r="M622" s="119">
        <v>-71.430000000000007</v>
      </c>
      <c r="N622" s="119">
        <v>-100</v>
      </c>
      <c r="O622" s="117"/>
      <c r="P622" s="117"/>
      <c r="Q622" s="117"/>
      <c r="R622" s="119">
        <v>-100</v>
      </c>
      <c r="S622" s="117"/>
      <c r="T622" s="119">
        <v>-50</v>
      </c>
      <c r="U622" s="119">
        <v>700</v>
      </c>
      <c r="V622" s="119">
        <v>-31.25</v>
      </c>
      <c r="W622" s="119">
        <v>-54.55</v>
      </c>
      <c r="X622" s="119">
        <v>260</v>
      </c>
      <c r="Y622" s="119">
        <v>-22.22</v>
      </c>
      <c r="Z622" s="119">
        <v>-64.290000000000006</v>
      </c>
      <c r="AA622" s="119">
        <v>140</v>
      </c>
      <c r="AB622" s="119">
        <v>-50</v>
      </c>
      <c r="AC622" s="119">
        <v>116.67</v>
      </c>
      <c r="AD622" s="119">
        <v>-38.46</v>
      </c>
      <c r="AE622" s="119">
        <v>-25</v>
      </c>
      <c r="AF622" s="119">
        <v>-50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-50</v>
      </c>
      <c r="AN622" s="119">
        <v>-100</v>
      </c>
      <c r="AO622" s="117"/>
      <c r="AP622" s="117"/>
      <c r="AQ622" s="119">
        <v>-80</v>
      </c>
      <c r="AR622" s="119">
        <v>250</v>
      </c>
      <c r="AS622" s="119">
        <v>-21.43</v>
      </c>
      <c r="AT622" s="119">
        <v>0</v>
      </c>
      <c r="AU622" s="119">
        <v>-72.73</v>
      </c>
      <c r="AV622" s="119">
        <v>-33.33</v>
      </c>
      <c r="AW622" s="119">
        <v>250</v>
      </c>
      <c r="AX622" s="119">
        <v>-71.430000000000007</v>
      </c>
      <c r="AY622" s="119">
        <v>400</v>
      </c>
      <c r="AZ622" s="119">
        <v>100</v>
      </c>
      <c r="BA622" s="119">
        <v>-90</v>
      </c>
      <c r="BB622" s="119">
        <v>0</v>
      </c>
      <c r="BC622" s="119">
        <v>-50</v>
      </c>
    </row>
    <row r="623" spans="1:55" ht="29.25" x14ac:dyDescent="0.45">
      <c r="A623" s="260">
        <v>304</v>
      </c>
      <c r="B623" s="173" t="s">
        <v>370</v>
      </c>
      <c r="C623" s="173"/>
      <c r="D623" s="120">
        <v>-50.79</v>
      </c>
      <c r="E623" s="120">
        <v>90.32</v>
      </c>
      <c r="F623" s="120">
        <v>3.39</v>
      </c>
      <c r="G623" s="120">
        <v>-32.79</v>
      </c>
      <c r="H623" s="120">
        <v>121.95</v>
      </c>
      <c r="I623" s="120">
        <v>-1.1000000000000001</v>
      </c>
      <c r="J623" s="120">
        <v>25.56</v>
      </c>
      <c r="K623" s="120">
        <v>-15.04</v>
      </c>
      <c r="L623" s="120">
        <v>79.17</v>
      </c>
      <c r="M623" s="120">
        <v>-52.91</v>
      </c>
      <c r="N623" s="120">
        <v>29.63</v>
      </c>
      <c r="O623" s="120">
        <v>-17.14</v>
      </c>
      <c r="P623" s="120">
        <v>-10.34</v>
      </c>
      <c r="Q623" s="120">
        <v>3.85</v>
      </c>
      <c r="R623" s="120">
        <v>-1.23</v>
      </c>
      <c r="S623" s="120">
        <v>12.5</v>
      </c>
      <c r="T623" s="120">
        <v>-44.44</v>
      </c>
      <c r="U623" s="120">
        <v>620</v>
      </c>
      <c r="V623" s="120">
        <v>8.33</v>
      </c>
      <c r="W623" s="120">
        <v>-76.92</v>
      </c>
      <c r="X623" s="120">
        <v>26.67</v>
      </c>
      <c r="Y623" s="120">
        <v>-19.3</v>
      </c>
      <c r="Z623" s="120">
        <v>44.57</v>
      </c>
      <c r="AA623" s="120">
        <v>-36.840000000000003</v>
      </c>
      <c r="AB623" s="120">
        <v>16.670000000000002</v>
      </c>
      <c r="AC623" s="120">
        <v>-13.27</v>
      </c>
      <c r="AD623" s="120">
        <v>-35.29</v>
      </c>
      <c r="AE623" s="120">
        <v>101.82</v>
      </c>
      <c r="AF623" s="120">
        <v>9.91</v>
      </c>
      <c r="AG623" s="120">
        <v>-26.23</v>
      </c>
      <c r="AH623" s="120">
        <v>27.78</v>
      </c>
      <c r="AI623" s="120">
        <v>31.3</v>
      </c>
      <c r="AJ623" s="120">
        <v>-40.4</v>
      </c>
      <c r="AK623" s="120">
        <v>-8.89</v>
      </c>
      <c r="AL623" s="120">
        <v>18.29</v>
      </c>
      <c r="AM623" s="120">
        <v>-18.559999999999999</v>
      </c>
      <c r="AN623" s="120">
        <v>31.65</v>
      </c>
      <c r="AO623" s="120">
        <v>-26.92</v>
      </c>
      <c r="AP623" s="120">
        <v>-28.95</v>
      </c>
      <c r="AQ623" s="120">
        <v>-7.41</v>
      </c>
      <c r="AR623" s="120">
        <v>26</v>
      </c>
      <c r="AS623" s="120">
        <v>-9.52</v>
      </c>
      <c r="AT623" s="120">
        <v>103.51</v>
      </c>
      <c r="AU623" s="120">
        <v>6.03</v>
      </c>
      <c r="AV623" s="120">
        <v>-26.83</v>
      </c>
      <c r="AW623" s="120">
        <v>-17.78</v>
      </c>
      <c r="AX623" s="120">
        <v>-9.4600000000000009</v>
      </c>
      <c r="AY623" s="120">
        <v>37.31</v>
      </c>
      <c r="AZ623" s="120">
        <v>39.130000000000003</v>
      </c>
      <c r="BA623" s="120">
        <v>-36.72</v>
      </c>
      <c r="BB623" s="120">
        <v>-45.68</v>
      </c>
      <c r="BC623" s="120">
        <v>111.36</v>
      </c>
    </row>
    <row r="624" spans="1:55" x14ac:dyDescent="0.45">
      <c r="A624" s="261">
        <v>305</v>
      </c>
      <c r="B624" s="174" t="s">
        <v>371</v>
      </c>
      <c r="C624" s="174"/>
      <c r="D624" s="119">
        <v>0.1</v>
      </c>
      <c r="E624" s="119">
        <v>30.78</v>
      </c>
      <c r="F624" s="119">
        <v>9.89</v>
      </c>
      <c r="G624" s="119">
        <v>-33.36</v>
      </c>
      <c r="H624" s="119">
        <v>8.26</v>
      </c>
      <c r="I624" s="119">
        <v>19.57</v>
      </c>
      <c r="J624" s="119">
        <v>-13.4</v>
      </c>
      <c r="K624" s="119">
        <v>47.57</v>
      </c>
      <c r="L624" s="119">
        <v>-22.25</v>
      </c>
      <c r="M624" s="119">
        <v>-30.64</v>
      </c>
      <c r="N624" s="119">
        <v>-12.11</v>
      </c>
      <c r="O624" s="119">
        <v>58.87</v>
      </c>
      <c r="P624" s="119">
        <v>-8.5500000000000007</v>
      </c>
      <c r="Q624" s="119">
        <v>28.08</v>
      </c>
      <c r="R624" s="119">
        <v>-83.2</v>
      </c>
      <c r="S624" s="119">
        <v>39.409999999999997</v>
      </c>
      <c r="T624" s="119">
        <v>177.96</v>
      </c>
      <c r="U624" s="119">
        <v>25.92</v>
      </c>
      <c r="V624" s="119">
        <v>-81.290000000000006</v>
      </c>
      <c r="W624" s="119">
        <v>67.75</v>
      </c>
      <c r="X624" s="119">
        <v>-32.5</v>
      </c>
      <c r="Y624" s="119">
        <v>6.15</v>
      </c>
      <c r="Z624" s="119">
        <v>402.9</v>
      </c>
      <c r="AA624" s="119">
        <v>-74.86</v>
      </c>
      <c r="AB624" s="119">
        <v>-8.5500000000000007</v>
      </c>
      <c r="AC624" s="119">
        <v>109.02</v>
      </c>
      <c r="AD624" s="119">
        <v>-36.340000000000003</v>
      </c>
      <c r="AE624" s="119">
        <v>25.22</v>
      </c>
      <c r="AF624" s="119">
        <v>-17.13</v>
      </c>
      <c r="AG624" s="119">
        <v>93.71</v>
      </c>
      <c r="AH624" s="119">
        <v>-53.31</v>
      </c>
      <c r="AI624" s="119">
        <v>28.34</v>
      </c>
      <c r="AJ624" s="119">
        <v>4.4800000000000004</v>
      </c>
      <c r="AK624" s="119">
        <v>-6.28</v>
      </c>
      <c r="AL624" s="119">
        <v>-12.34</v>
      </c>
      <c r="AM624" s="119">
        <v>-13.11</v>
      </c>
      <c r="AN624" s="119">
        <v>91.06</v>
      </c>
      <c r="AO624" s="119">
        <v>10.16</v>
      </c>
      <c r="AP624" s="119">
        <v>-40.08</v>
      </c>
      <c r="AQ624" s="119">
        <v>86.49</v>
      </c>
      <c r="AR624" s="119">
        <v>-39.130000000000003</v>
      </c>
      <c r="AS624" s="119">
        <v>22.63</v>
      </c>
      <c r="AT624" s="119">
        <v>-9.07</v>
      </c>
      <c r="AU624" s="119">
        <v>-19.25</v>
      </c>
      <c r="AV624" s="119">
        <v>-12.24</v>
      </c>
      <c r="AW624" s="119">
        <v>119.14</v>
      </c>
      <c r="AX624" s="119">
        <v>-36.39</v>
      </c>
      <c r="AY624" s="119">
        <v>-23.38</v>
      </c>
      <c r="AZ624" s="119">
        <v>34.340000000000003</v>
      </c>
      <c r="BA624" s="119">
        <v>66.09</v>
      </c>
      <c r="BB624" s="119">
        <v>30.05</v>
      </c>
      <c r="BC624" s="119">
        <v>-29.48</v>
      </c>
    </row>
    <row r="625" spans="1:55" x14ac:dyDescent="0.45">
      <c r="A625" s="260">
        <v>306</v>
      </c>
      <c r="B625" s="173" t="s">
        <v>372</v>
      </c>
      <c r="C625" s="173"/>
      <c r="D625" s="120">
        <v>-3.65</v>
      </c>
      <c r="E625" s="120">
        <v>-1.52</v>
      </c>
      <c r="F625" s="120">
        <v>23.85</v>
      </c>
      <c r="G625" s="120">
        <v>-22.36</v>
      </c>
      <c r="H625" s="120">
        <v>20</v>
      </c>
      <c r="I625" s="120">
        <v>28</v>
      </c>
      <c r="J625" s="120">
        <v>-29.17</v>
      </c>
      <c r="K625" s="120">
        <v>-27.94</v>
      </c>
      <c r="L625" s="120">
        <v>18.37</v>
      </c>
      <c r="M625" s="120">
        <v>-10.34</v>
      </c>
      <c r="N625" s="120">
        <v>-37.5</v>
      </c>
      <c r="O625" s="120">
        <v>90.77</v>
      </c>
      <c r="P625" s="120">
        <v>-16.13</v>
      </c>
      <c r="Q625" s="120">
        <v>21.15</v>
      </c>
      <c r="R625" s="120">
        <v>20.63</v>
      </c>
      <c r="S625" s="120">
        <v>-44.74</v>
      </c>
      <c r="T625" s="120">
        <v>70.239999999999995</v>
      </c>
      <c r="U625" s="120">
        <v>-0.7</v>
      </c>
      <c r="V625" s="120">
        <v>-2.82</v>
      </c>
      <c r="W625" s="120">
        <v>-31.16</v>
      </c>
      <c r="X625" s="120">
        <v>15.79</v>
      </c>
      <c r="Y625" s="120">
        <v>-42.73</v>
      </c>
      <c r="Z625" s="120">
        <v>60.32</v>
      </c>
      <c r="AA625" s="120">
        <v>2.97</v>
      </c>
      <c r="AB625" s="120">
        <v>-1.92</v>
      </c>
      <c r="AC625" s="120">
        <v>46.08</v>
      </c>
      <c r="AD625" s="120">
        <v>-30.2</v>
      </c>
      <c r="AE625" s="120">
        <v>-7.69</v>
      </c>
      <c r="AF625" s="120">
        <v>40.630000000000003</v>
      </c>
      <c r="AG625" s="120">
        <v>-27.41</v>
      </c>
      <c r="AH625" s="120">
        <v>25.51</v>
      </c>
      <c r="AI625" s="120">
        <v>-41.46</v>
      </c>
      <c r="AJ625" s="120">
        <v>38.89</v>
      </c>
      <c r="AK625" s="120">
        <v>-14</v>
      </c>
      <c r="AL625" s="120">
        <v>20.93</v>
      </c>
      <c r="AM625" s="120">
        <v>-29.81</v>
      </c>
      <c r="AN625" s="120">
        <v>35.619999999999997</v>
      </c>
      <c r="AO625" s="120">
        <v>71.72</v>
      </c>
      <c r="AP625" s="120">
        <v>-42.94</v>
      </c>
      <c r="AQ625" s="120">
        <v>-11.34</v>
      </c>
      <c r="AR625" s="120">
        <v>9.3000000000000007</v>
      </c>
      <c r="AS625" s="120">
        <v>12.77</v>
      </c>
      <c r="AT625" s="120">
        <v>26.42</v>
      </c>
      <c r="AU625" s="120">
        <v>-25.37</v>
      </c>
      <c r="AV625" s="120">
        <v>26</v>
      </c>
      <c r="AW625" s="120">
        <v>4.76</v>
      </c>
      <c r="AX625" s="120">
        <v>-35.61</v>
      </c>
      <c r="AY625" s="120">
        <v>24.71</v>
      </c>
      <c r="AZ625" s="120">
        <v>4.72</v>
      </c>
      <c r="BA625" s="120">
        <v>123.42</v>
      </c>
      <c r="BB625" s="120">
        <v>-55.24</v>
      </c>
      <c r="BC625" s="120">
        <v>66.67</v>
      </c>
    </row>
    <row r="626" spans="1:55" ht="29.25" x14ac:dyDescent="0.45">
      <c r="A626" s="261">
        <v>307</v>
      </c>
      <c r="B626" s="174" t="s">
        <v>373</v>
      </c>
      <c r="C626" s="174"/>
      <c r="D626" s="119">
        <v>0</v>
      </c>
      <c r="E626" s="119">
        <v>-100</v>
      </c>
      <c r="F626" s="117"/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</row>
    <row r="627" spans="1:55" ht="67.5" x14ac:dyDescent="0.45">
      <c r="A627" s="260">
        <v>308</v>
      </c>
      <c r="B627" s="173" t="s">
        <v>374</v>
      </c>
      <c r="C627" s="173"/>
      <c r="D627" s="120">
        <v>-90.58</v>
      </c>
      <c r="E627" s="120">
        <v>73.87</v>
      </c>
      <c r="F627" s="120">
        <v>247.67</v>
      </c>
      <c r="G627" s="120">
        <v>-100</v>
      </c>
      <c r="H627" s="116"/>
      <c r="I627" s="116"/>
      <c r="J627" s="116"/>
      <c r="K627" s="116"/>
      <c r="L627" s="120">
        <v>282.5</v>
      </c>
      <c r="M627" s="120">
        <v>-100</v>
      </c>
      <c r="N627" s="116"/>
      <c r="O627" s="116"/>
      <c r="P627" s="116"/>
      <c r="Q627" s="116"/>
      <c r="R627" s="120">
        <v>170.24</v>
      </c>
      <c r="S627" s="120">
        <v>-86.53</v>
      </c>
      <c r="T627" s="120">
        <v>205.45</v>
      </c>
      <c r="U627" s="120">
        <v>-72.02</v>
      </c>
      <c r="V627" s="120">
        <v>-26.33</v>
      </c>
      <c r="W627" s="120">
        <v>51.44</v>
      </c>
      <c r="X627" s="120">
        <v>187.09</v>
      </c>
      <c r="Y627" s="120">
        <v>-16.11</v>
      </c>
      <c r="Z627" s="120">
        <v>-65.55</v>
      </c>
      <c r="AA627" s="120">
        <v>109.44</v>
      </c>
      <c r="AB627" s="120">
        <v>-98.54</v>
      </c>
      <c r="AC627" s="120">
        <v>104.17</v>
      </c>
      <c r="AD627" s="120">
        <v>-53.06</v>
      </c>
      <c r="AE627" s="120">
        <v>-56.52</v>
      </c>
      <c r="AF627" s="118">
        <v>11230</v>
      </c>
      <c r="AG627" s="120">
        <v>-2.29</v>
      </c>
      <c r="AH627" s="120">
        <v>-99.46</v>
      </c>
      <c r="AI627" s="120">
        <v>0</v>
      </c>
      <c r="AJ627" s="120">
        <v>233.33</v>
      </c>
      <c r="AK627" s="120">
        <v>-45</v>
      </c>
      <c r="AL627" s="120">
        <v>0</v>
      </c>
      <c r="AM627" s="120">
        <v>-45.45</v>
      </c>
      <c r="AN627" s="120">
        <v>33.33</v>
      </c>
      <c r="AO627" s="120">
        <v>150</v>
      </c>
      <c r="AP627" s="120">
        <v>-35</v>
      </c>
      <c r="AQ627" s="118">
        <v>5376.92</v>
      </c>
      <c r="AR627" s="120">
        <v>73.739999999999995</v>
      </c>
      <c r="AS627" s="120">
        <v>-99.68</v>
      </c>
      <c r="AT627" s="118">
        <v>67600</v>
      </c>
      <c r="AU627" s="120">
        <v>-25.96</v>
      </c>
      <c r="AV627" s="120">
        <v>-99.15</v>
      </c>
      <c r="AW627" s="118">
        <v>7535.29</v>
      </c>
      <c r="AX627" s="120">
        <v>-99</v>
      </c>
      <c r="AY627" s="120">
        <v>-23.08</v>
      </c>
      <c r="AZ627" s="120">
        <v>10</v>
      </c>
      <c r="BA627" s="120">
        <v>163.63999999999999</v>
      </c>
      <c r="BB627" s="118">
        <v>8348.2800000000007</v>
      </c>
      <c r="BC627" s="120">
        <v>-24.08</v>
      </c>
    </row>
    <row r="628" spans="1:55" ht="29.25" x14ac:dyDescent="0.45">
      <c r="A628" s="261">
        <v>309</v>
      </c>
      <c r="B628" s="174" t="s">
        <v>86</v>
      </c>
      <c r="C628" s="174"/>
      <c r="D628" s="119">
        <v>-10.63</v>
      </c>
      <c r="E628" s="119">
        <v>4.3899999999999997</v>
      </c>
      <c r="F628" s="119">
        <v>-1.61</v>
      </c>
      <c r="G628" s="119">
        <v>3.72</v>
      </c>
      <c r="H628" s="119">
        <v>5.99</v>
      </c>
      <c r="I628" s="119">
        <v>-1.36</v>
      </c>
      <c r="J628" s="119">
        <v>0.33</v>
      </c>
      <c r="K628" s="119">
        <v>-2.73</v>
      </c>
      <c r="L628" s="119">
        <v>-11.38</v>
      </c>
      <c r="M628" s="119">
        <v>-30.31</v>
      </c>
      <c r="N628" s="119">
        <v>47.88</v>
      </c>
      <c r="O628" s="119">
        <v>-14.48</v>
      </c>
      <c r="P628" s="119">
        <v>22.89</v>
      </c>
      <c r="Q628" s="119">
        <v>-15.41</v>
      </c>
      <c r="R628" s="119">
        <v>-7.39</v>
      </c>
      <c r="S628" s="119">
        <v>0.81</v>
      </c>
      <c r="T628" s="119">
        <v>7.87</v>
      </c>
      <c r="U628" s="119">
        <v>13.97</v>
      </c>
      <c r="V628" s="119">
        <v>-3.83</v>
      </c>
      <c r="W628" s="119">
        <v>3.68</v>
      </c>
      <c r="X628" s="119">
        <v>-15.16</v>
      </c>
      <c r="Y628" s="119">
        <v>-40.94</v>
      </c>
      <c r="Z628" s="119">
        <v>74.739999999999995</v>
      </c>
      <c r="AA628" s="119">
        <v>-15.53</v>
      </c>
      <c r="AB628" s="119">
        <v>18.920000000000002</v>
      </c>
      <c r="AC628" s="119">
        <v>23.02</v>
      </c>
      <c r="AD628" s="119">
        <v>-16.82</v>
      </c>
      <c r="AE628" s="119">
        <v>7.25</v>
      </c>
      <c r="AF628" s="119">
        <v>0.67</v>
      </c>
      <c r="AG628" s="119">
        <v>-16.239999999999998</v>
      </c>
      <c r="AH628" s="119">
        <v>16.2</v>
      </c>
      <c r="AI628" s="119">
        <v>4.9400000000000004</v>
      </c>
      <c r="AJ628" s="119">
        <v>-9.61</v>
      </c>
      <c r="AK628" s="119">
        <v>-7.91</v>
      </c>
      <c r="AL628" s="119">
        <v>10.73</v>
      </c>
      <c r="AM628" s="119">
        <v>-4.59</v>
      </c>
      <c r="AN628" s="119">
        <v>7.59</v>
      </c>
      <c r="AO628" s="119">
        <v>15.13</v>
      </c>
      <c r="AP628" s="119">
        <v>-10.52</v>
      </c>
      <c r="AQ628" s="119">
        <v>7.01</v>
      </c>
      <c r="AR628" s="119">
        <v>12.45</v>
      </c>
      <c r="AS628" s="119">
        <v>3.09</v>
      </c>
      <c r="AT628" s="119">
        <v>-3.54</v>
      </c>
      <c r="AU628" s="119">
        <v>1.33</v>
      </c>
      <c r="AV628" s="119">
        <v>-3.87</v>
      </c>
      <c r="AW628" s="119">
        <v>-8.9499999999999993</v>
      </c>
      <c r="AX628" s="119">
        <v>10.1</v>
      </c>
      <c r="AY628" s="119">
        <v>5.18</v>
      </c>
      <c r="AZ628" s="119">
        <v>-2.08</v>
      </c>
      <c r="BA628" s="119">
        <v>1.44</v>
      </c>
      <c r="BB628" s="119">
        <v>0.87</v>
      </c>
      <c r="BC628" s="119">
        <v>22.3</v>
      </c>
    </row>
    <row r="629" spans="1:55" x14ac:dyDescent="0.45">
      <c r="A629" s="260">
        <v>310</v>
      </c>
      <c r="B629" s="173" t="s">
        <v>375</v>
      </c>
      <c r="C629" s="173"/>
      <c r="D629" s="120">
        <v>-3.57</v>
      </c>
      <c r="E629" s="120">
        <v>-22.75</v>
      </c>
      <c r="F629" s="120">
        <v>-78.77</v>
      </c>
      <c r="G629" s="120">
        <v>706.45</v>
      </c>
      <c r="H629" s="120">
        <v>-54.8</v>
      </c>
      <c r="I629" s="120">
        <v>-39.82</v>
      </c>
      <c r="J629" s="120">
        <v>92.65</v>
      </c>
      <c r="K629" s="120">
        <v>22.9</v>
      </c>
      <c r="L629" s="120">
        <v>-27.95</v>
      </c>
      <c r="M629" s="120">
        <v>-5.17</v>
      </c>
      <c r="N629" s="120">
        <v>-23.64</v>
      </c>
      <c r="O629" s="120">
        <v>100</v>
      </c>
      <c r="P629" s="120">
        <v>-37.5</v>
      </c>
      <c r="Q629" s="120">
        <v>-30.48</v>
      </c>
      <c r="R629" s="120">
        <v>572.6</v>
      </c>
      <c r="S629" s="120">
        <v>-87.98</v>
      </c>
      <c r="T629" s="120">
        <v>47.46</v>
      </c>
      <c r="U629" s="120">
        <v>33.33</v>
      </c>
      <c r="V629" s="120">
        <v>-48.28</v>
      </c>
      <c r="W629" s="120">
        <v>20</v>
      </c>
      <c r="X629" s="120">
        <v>23.61</v>
      </c>
      <c r="Y629" s="120">
        <v>7.87</v>
      </c>
      <c r="Z629" s="120">
        <v>-82.29</v>
      </c>
      <c r="AA629" s="120">
        <v>41.18</v>
      </c>
      <c r="AB629" s="120">
        <v>187.5</v>
      </c>
      <c r="AC629" s="120">
        <v>17.39</v>
      </c>
      <c r="AD629" s="120">
        <v>-76.540000000000006</v>
      </c>
      <c r="AE629" s="120">
        <v>63.16</v>
      </c>
      <c r="AF629" s="120">
        <v>161.29</v>
      </c>
      <c r="AG629" s="120">
        <v>-77.78</v>
      </c>
      <c r="AH629" s="120">
        <v>-72.22</v>
      </c>
      <c r="AI629" s="120">
        <v>80</v>
      </c>
      <c r="AJ629" s="120">
        <v>-44.44</v>
      </c>
      <c r="AK629" s="120">
        <v>240</v>
      </c>
      <c r="AL629" s="120">
        <v>241.18</v>
      </c>
      <c r="AM629" s="120">
        <v>-68.97</v>
      </c>
      <c r="AN629" s="120">
        <v>-50</v>
      </c>
      <c r="AO629" s="120">
        <v>688.89</v>
      </c>
      <c r="AP629" s="120">
        <v>-92.96</v>
      </c>
      <c r="AQ629" s="120">
        <v>800</v>
      </c>
      <c r="AR629" s="120">
        <v>35.56</v>
      </c>
      <c r="AS629" s="120">
        <v>-59.02</v>
      </c>
      <c r="AT629" s="120">
        <v>172</v>
      </c>
      <c r="AU629" s="120">
        <v>89.71</v>
      </c>
      <c r="AV629" s="120">
        <v>-68.22</v>
      </c>
      <c r="AW629" s="120">
        <v>265.85000000000002</v>
      </c>
      <c r="AX629" s="120">
        <v>-31.33</v>
      </c>
      <c r="AY629" s="120">
        <v>134.94999999999999</v>
      </c>
      <c r="AZ629" s="120">
        <v>-70.25</v>
      </c>
      <c r="BA629" s="120">
        <v>308.33</v>
      </c>
      <c r="BB629" s="120">
        <v>-32.31</v>
      </c>
      <c r="BC629" s="120">
        <v>-41.71</v>
      </c>
    </row>
    <row r="630" spans="1:55" x14ac:dyDescent="0.45">
      <c r="A630" s="261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</row>
    <row r="631" spans="1:55" ht="29.25" x14ac:dyDescent="0.45">
      <c r="A631" s="260">
        <v>312</v>
      </c>
      <c r="B631" s="173" t="s">
        <v>377</v>
      </c>
      <c r="C631" s="173"/>
      <c r="D631" s="120">
        <v>-31.03</v>
      </c>
      <c r="E631" s="120">
        <v>160</v>
      </c>
      <c r="F631" s="120">
        <v>3.85</v>
      </c>
      <c r="G631" s="120">
        <v>172.22</v>
      </c>
      <c r="H631" s="120">
        <v>-76.87</v>
      </c>
      <c r="I631" s="120">
        <v>-17.649999999999999</v>
      </c>
      <c r="J631" s="120">
        <v>164.29</v>
      </c>
      <c r="K631" s="120">
        <v>-22.97</v>
      </c>
      <c r="L631" s="120">
        <v>98.25</v>
      </c>
      <c r="M631" s="120">
        <v>-37.17</v>
      </c>
      <c r="N631" s="120">
        <v>-8.4499999999999993</v>
      </c>
      <c r="O631" s="120">
        <v>-61.54</v>
      </c>
      <c r="P631" s="120">
        <v>144</v>
      </c>
      <c r="Q631" s="120">
        <v>-77.05</v>
      </c>
      <c r="R631" s="120">
        <v>428.57</v>
      </c>
      <c r="S631" s="120">
        <v>-18.920000000000002</v>
      </c>
      <c r="T631" s="120">
        <v>26.67</v>
      </c>
      <c r="U631" s="120">
        <v>-67.11</v>
      </c>
      <c r="V631" s="120">
        <v>108</v>
      </c>
      <c r="W631" s="120">
        <v>-36.54</v>
      </c>
      <c r="X631" s="120">
        <v>121.21</v>
      </c>
      <c r="Y631" s="120">
        <v>-65.75</v>
      </c>
      <c r="Z631" s="120">
        <v>128</v>
      </c>
      <c r="AA631" s="120">
        <v>-28.07</v>
      </c>
      <c r="AB631" s="120">
        <v>-21.95</v>
      </c>
      <c r="AC631" s="120">
        <v>-40.630000000000003</v>
      </c>
      <c r="AD631" s="120">
        <v>42.11</v>
      </c>
      <c r="AE631" s="120">
        <v>81.48</v>
      </c>
      <c r="AF631" s="120">
        <v>55.1</v>
      </c>
      <c r="AG631" s="120">
        <v>-81.58</v>
      </c>
      <c r="AH631" s="120">
        <v>164.29</v>
      </c>
      <c r="AI631" s="120">
        <v>178.38</v>
      </c>
      <c r="AJ631" s="120">
        <v>-68.930000000000007</v>
      </c>
      <c r="AK631" s="120">
        <v>353.13</v>
      </c>
      <c r="AL631" s="120">
        <v>-86.9</v>
      </c>
      <c r="AM631" s="120">
        <v>752.63</v>
      </c>
      <c r="AN631" s="120">
        <v>-37.65</v>
      </c>
      <c r="AO631" s="120">
        <v>164.36</v>
      </c>
      <c r="AP631" s="120">
        <v>-84.27</v>
      </c>
      <c r="AQ631" s="120">
        <v>-73.81</v>
      </c>
      <c r="AR631" s="120">
        <v>18.18</v>
      </c>
      <c r="AS631" s="120">
        <v>553.85</v>
      </c>
      <c r="AT631" s="120">
        <v>-16.47</v>
      </c>
      <c r="AU631" s="120">
        <v>132.38999999999999</v>
      </c>
      <c r="AV631" s="120">
        <v>-59.39</v>
      </c>
      <c r="AW631" s="120">
        <v>20.9</v>
      </c>
      <c r="AX631" s="120">
        <v>-87.65</v>
      </c>
      <c r="AY631" s="118">
        <v>1720</v>
      </c>
      <c r="AZ631" s="120">
        <v>-43.96</v>
      </c>
      <c r="BA631" s="120">
        <v>50.98</v>
      </c>
      <c r="BB631" s="120">
        <v>-23.38</v>
      </c>
      <c r="BC631" s="120">
        <v>21.19</v>
      </c>
    </row>
    <row r="632" spans="1:55" ht="54.75" x14ac:dyDescent="0.45">
      <c r="A632" s="261">
        <v>313</v>
      </c>
      <c r="B632" s="174" t="s">
        <v>378</v>
      </c>
      <c r="C632" s="174"/>
      <c r="D632" s="119">
        <v>-20.62</v>
      </c>
      <c r="E632" s="119">
        <v>9.56</v>
      </c>
      <c r="F632" s="119">
        <v>-4.92</v>
      </c>
      <c r="G632" s="119">
        <v>26.36</v>
      </c>
      <c r="H632" s="119">
        <v>-19.88</v>
      </c>
      <c r="I632" s="119">
        <v>-4.0599999999999996</v>
      </c>
      <c r="J632" s="119">
        <v>22.12</v>
      </c>
      <c r="K632" s="119">
        <v>-5.61</v>
      </c>
      <c r="L632" s="119">
        <v>13.63</v>
      </c>
      <c r="M632" s="119">
        <v>-32.01</v>
      </c>
      <c r="N632" s="119">
        <v>51.82</v>
      </c>
      <c r="O632" s="119">
        <v>3.36</v>
      </c>
      <c r="P632" s="119">
        <v>-39.08</v>
      </c>
      <c r="Q632" s="119">
        <v>14.91</v>
      </c>
      <c r="R632" s="119">
        <v>57.67</v>
      </c>
      <c r="S632" s="119">
        <v>-13.44</v>
      </c>
      <c r="T632" s="119">
        <v>-13.44</v>
      </c>
      <c r="U632" s="119">
        <v>-52.36</v>
      </c>
      <c r="V632" s="119">
        <v>76.59</v>
      </c>
      <c r="W632" s="119">
        <v>-12.42</v>
      </c>
      <c r="X632" s="119">
        <v>-26.73</v>
      </c>
      <c r="Y632" s="119">
        <v>42.72</v>
      </c>
      <c r="Z632" s="119">
        <v>-28.06</v>
      </c>
      <c r="AA632" s="119">
        <v>17.53</v>
      </c>
      <c r="AB632" s="119">
        <v>1.99</v>
      </c>
      <c r="AC632" s="119">
        <v>-1.54</v>
      </c>
      <c r="AD632" s="119">
        <v>8.73</v>
      </c>
      <c r="AE632" s="119">
        <v>-27.28</v>
      </c>
      <c r="AF632" s="119">
        <v>63</v>
      </c>
      <c r="AG632" s="119">
        <v>-27.82</v>
      </c>
      <c r="AH632" s="119">
        <v>43.96</v>
      </c>
      <c r="AI632" s="119">
        <v>-13.79</v>
      </c>
      <c r="AJ632" s="119">
        <v>0.74</v>
      </c>
      <c r="AK632" s="119">
        <v>-23.1</v>
      </c>
      <c r="AL632" s="119">
        <v>-8.8000000000000007</v>
      </c>
      <c r="AM632" s="119">
        <v>54.25</v>
      </c>
      <c r="AN632" s="119">
        <v>-17.170000000000002</v>
      </c>
      <c r="AO632" s="119">
        <v>3.87</v>
      </c>
      <c r="AP632" s="119">
        <v>-24.72</v>
      </c>
      <c r="AQ632" s="119">
        <v>40.93</v>
      </c>
      <c r="AR632" s="119">
        <v>-6.27</v>
      </c>
      <c r="AS632" s="119">
        <v>15.42</v>
      </c>
      <c r="AT632" s="119">
        <v>-15.5</v>
      </c>
      <c r="AU632" s="119">
        <v>0.71</v>
      </c>
      <c r="AV632" s="119">
        <v>10.66</v>
      </c>
      <c r="AW632" s="119">
        <v>-24.94</v>
      </c>
      <c r="AX632" s="119">
        <v>12.11</v>
      </c>
      <c r="AY632" s="119">
        <v>-9.85</v>
      </c>
      <c r="AZ632" s="119">
        <v>51.11</v>
      </c>
      <c r="BA632" s="119">
        <v>-36.270000000000003</v>
      </c>
      <c r="BB632" s="119">
        <v>22.92</v>
      </c>
      <c r="BC632" s="119">
        <v>26.81</v>
      </c>
    </row>
    <row r="633" spans="1:55" x14ac:dyDescent="0.45">
      <c r="A633" s="325" t="s">
        <v>411</v>
      </c>
      <c r="B633" s="326"/>
      <c r="C633" s="320" t="s">
        <v>392</v>
      </c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2"/>
      <c r="O633" s="320" t="s">
        <v>402</v>
      </c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2"/>
      <c r="AA633" s="320" t="s">
        <v>409</v>
      </c>
      <c r="AB633" s="321"/>
      <c r="AC633" s="321"/>
      <c r="AD633" s="321"/>
      <c r="AE633" s="321"/>
      <c r="AF633" s="321"/>
      <c r="AG633" s="321"/>
      <c r="AH633" s="321"/>
      <c r="AI633" s="321"/>
      <c r="AJ633" s="321"/>
      <c r="AK633" s="321"/>
      <c r="AL633" s="322"/>
      <c r="AM633" s="320" t="s">
        <v>416</v>
      </c>
      <c r="AN633" s="321"/>
      <c r="AO633" s="321"/>
      <c r="AP633" s="321"/>
      <c r="AQ633" s="321"/>
      <c r="AR633" s="321"/>
      <c r="AS633" s="321"/>
      <c r="AT633" s="321"/>
      <c r="AU633" s="321"/>
      <c r="AV633" s="321"/>
      <c r="AW633" s="321"/>
      <c r="AX633" s="322"/>
      <c r="AY633" s="320" t="s">
        <v>426</v>
      </c>
      <c r="AZ633" s="321"/>
      <c r="BA633" s="321"/>
      <c r="BB633" s="321"/>
      <c r="BC633" s="322"/>
    </row>
    <row r="634" spans="1:55" ht="29.25" x14ac:dyDescent="0.45">
      <c r="A634" s="327"/>
      <c r="B634" s="328"/>
      <c r="C634" s="259" t="s">
        <v>142</v>
      </c>
      <c r="D634" s="259" t="s">
        <v>143</v>
      </c>
      <c r="E634" s="259" t="s">
        <v>144</v>
      </c>
      <c r="F634" s="259" t="s">
        <v>145</v>
      </c>
      <c r="G634" s="259" t="s">
        <v>146</v>
      </c>
      <c r="H634" s="259" t="s">
        <v>147</v>
      </c>
      <c r="I634" s="259" t="s">
        <v>148</v>
      </c>
      <c r="J634" s="259" t="s">
        <v>149</v>
      </c>
      <c r="K634" s="259" t="s">
        <v>150</v>
      </c>
      <c r="L634" s="259" t="s">
        <v>151</v>
      </c>
      <c r="M634" s="259" t="s">
        <v>152</v>
      </c>
      <c r="N634" s="259" t="s">
        <v>153</v>
      </c>
      <c r="O634" s="259" t="s">
        <v>142</v>
      </c>
      <c r="P634" s="259" t="s">
        <v>143</v>
      </c>
      <c r="Q634" s="259" t="s">
        <v>144</v>
      </c>
      <c r="R634" s="259" t="s">
        <v>145</v>
      </c>
      <c r="S634" s="259" t="s">
        <v>146</v>
      </c>
      <c r="T634" s="259" t="s">
        <v>147</v>
      </c>
      <c r="U634" s="259" t="s">
        <v>148</v>
      </c>
      <c r="V634" s="259" t="s">
        <v>149</v>
      </c>
      <c r="W634" s="259" t="s">
        <v>150</v>
      </c>
      <c r="X634" s="259" t="s">
        <v>151</v>
      </c>
      <c r="Y634" s="259" t="s">
        <v>152</v>
      </c>
      <c r="Z634" s="259" t="s">
        <v>153</v>
      </c>
      <c r="AA634" s="259" t="s">
        <v>142</v>
      </c>
      <c r="AB634" s="259" t="s">
        <v>143</v>
      </c>
      <c r="AC634" s="259" t="s">
        <v>144</v>
      </c>
      <c r="AD634" s="259" t="s">
        <v>145</v>
      </c>
      <c r="AE634" s="259" t="s">
        <v>146</v>
      </c>
      <c r="AF634" s="259" t="s">
        <v>147</v>
      </c>
      <c r="AG634" s="259" t="s">
        <v>148</v>
      </c>
      <c r="AH634" s="259" t="s">
        <v>149</v>
      </c>
      <c r="AI634" s="259" t="s">
        <v>150</v>
      </c>
      <c r="AJ634" s="259" t="s">
        <v>151</v>
      </c>
      <c r="AK634" s="259" t="s">
        <v>152</v>
      </c>
      <c r="AL634" s="259" t="s">
        <v>153</v>
      </c>
      <c r="AM634" s="259" t="s">
        <v>142</v>
      </c>
      <c r="AN634" s="259" t="s">
        <v>143</v>
      </c>
      <c r="AO634" s="259" t="s">
        <v>144</v>
      </c>
      <c r="AP634" s="259" t="s">
        <v>145</v>
      </c>
      <c r="AQ634" s="259" t="s">
        <v>146</v>
      </c>
      <c r="AR634" s="259" t="s">
        <v>147</v>
      </c>
      <c r="AS634" s="259" t="s">
        <v>148</v>
      </c>
      <c r="AT634" s="259" t="s">
        <v>149</v>
      </c>
      <c r="AU634" s="259" t="s">
        <v>150</v>
      </c>
      <c r="AV634" s="259" t="s">
        <v>151</v>
      </c>
      <c r="AW634" s="259" t="s">
        <v>152</v>
      </c>
      <c r="AX634" s="259" t="s">
        <v>153</v>
      </c>
      <c r="AY634" s="259" t="s">
        <v>142</v>
      </c>
      <c r="AZ634" s="259" t="s">
        <v>143</v>
      </c>
      <c r="BA634" s="259" t="s">
        <v>144</v>
      </c>
      <c r="BB634" s="259" t="s">
        <v>145</v>
      </c>
      <c r="BC634" s="259" t="s">
        <v>146</v>
      </c>
    </row>
    <row r="635" spans="1:55" x14ac:dyDescent="0.45">
      <c r="A635" s="260">
        <v>1</v>
      </c>
      <c r="B635" s="173" t="s">
        <v>154</v>
      </c>
      <c r="C635" s="120">
        <v>-2.2200000000000002</v>
      </c>
      <c r="D635" s="120">
        <v>2.37</v>
      </c>
      <c r="E635" s="120">
        <v>-4.04</v>
      </c>
      <c r="F635" s="120">
        <v>-1.19</v>
      </c>
      <c r="G635" s="120">
        <v>-2.25</v>
      </c>
      <c r="H635" s="120">
        <v>3.19</v>
      </c>
      <c r="I635" s="120">
        <v>-0.87</v>
      </c>
      <c r="J635" s="120">
        <v>-7.44</v>
      </c>
      <c r="K635" s="120">
        <v>3.15</v>
      </c>
      <c r="L635" s="120">
        <v>4.1900000000000004</v>
      </c>
      <c r="M635" s="120">
        <v>-1.1200000000000001</v>
      </c>
      <c r="N635" s="120">
        <v>1.59</v>
      </c>
      <c r="O635" s="120">
        <v>-3.46</v>
      </c>
      <c r="P635" s="120">
        <v>-6.18</v>
      </c>
      <c r="Q635" s="120">
        <v>-4.46</v>
      </c>
      <c r="R635" s="120">
        <v>-1.75</v>
      </c>
      <c r="S635" s="120">
        <v>-4.93</v>
      </c>
      <c r="T635" s="120">
        <v>-7.89</v>
      </c>
      <c r="U635" s="120">
        <v>-3.63</v>
      </c>
      <c r="V635" s="120">
        <v>-6.7</v>
      </c>
      <c r="W635" s="120">
        <v>-5.48</v>
      </c>
      <c r="X635" s="120">
        <v>-8.11</v>
      </c>
      <c r="Y635" s="120">
        <v>-7.44</v>
      </c>
      <c r="Z635" s="120">
        <v>-8.7799999999999994</v>
      </c>
      <c r="AA635" s="120">
        <v>-9</v>
      </c>
      <c r="AB635" s="120">
        <v>10.24</v>
      </c>
      <c r="AC635" s="120">
        <v>1.59</v>
      </c>
      <c r="AD635" s="120">
        <v>-7.6</v>
      </c>
      <c r="AE635" s="120">
        <v>-3.95</v>
      </c>
      <c r="AF635" s="120">
        <v>0</v>
      </c>
      <c r="AG635" s="120">
        <v>-6.27</v>
      </c>
      <c r="AH635" s="120">
        <v>6.09</v>
      </c>
      <c r="AI635" s="120">
        <v>3.31</v>
      </c>
      <c r="AJ635" s="120">
        <v>-4.3600000000000003</v>
      </c>
      <c r="AK635" s="120">
        <v>10.17</v>
      </c>
      <c r="AL635" s="120">
        <v>6.34</v>
      </c>
      <c r="AM635" s="120">
        <v>8.93</v>
      </c>
      <c r="AN635" s="120">
        <v>-2.87</v>
      </c>
      <c r="AO635" s="120">
        <v>9</v>
      </c>
      <c r="AP635" s="120">
        <v>8.02</v>
      </c>
      <c r="AQ635" s="120">
        <v>12.85</v>
      </c>
      <c r="AR635" s="120">
        <v>10.91</v>
      </c>
      <c r="AS635" s="120">
        <v>10.54</v>
      </c>
      <c r="AT635" s="120">
        <v>13.99</v>
      </c>
      <c r="AU635" s="120">
        <v>12.33</v>
      </c>
      <c r="AV635" s="120">
        <v>12.72</v>
      </c>
      <c r="AW635" s="120">
        <v>13.39</v>
      </c>
      <c r="AX635" s="120">
        <v>8.5299999999999994</v>
      </c>
      <c r="AY635" s="120">
        <v>17.59</v>
      </c>
      <c r="AZ635" s="120">
        <v>10.46</v>
      </c>
      <c r="BA635" s="120">
        <v>7.02</v>
      </c>
      <c r="BB635" s="120">
        <v>12.36</v>
      </c>
      <c r="BC635" s="120">
        <v>11.44</v>
      </c>
    </row>
    <row r="636" spans="1:55" ht="29.25" x14ac:dyDescent="0.45">
      <c r="A636" s="261">
        <v>2</v>
      </c>
      <c r="B636" s="174" t="s">
        <v>155</v>
      </c>
      <c r="C636" s="119">
        <v>-13.53</v>
      </c>
      <c r="D636" s="119">
        <v>132.82</v>
      </c>
      <c r="E636" s="119">
        <v>0.8</v>
      </c>
      <c r="F636" s="119">
        <v>9.17</v>
      </c>
      <c r="G636" s="119">
        <v>-40.74</v>
      </c>
      <c r="H636" s="119">
        <v>4.66</v>
      </c>
      <c r="I636" s="119">
        <v>-31.93</v>
      </c>
      <c r="J636" s="119">
        <v>19.88</v>
      </c>
      <c r="K636" s="119">
        <v>-19.010000000000002</v>
      </c>
      <c r="L636" s="119">
        <v>-32.71</v>
      </c>
      <c r="M636" s="119">
        <v>-61.01</v>
      </c>
      <c r="N636" s="119">
        <v>74.459999999999994</v>
      </c>
      <c r="O636" s="119">
        <v>50</v>
      </c>
      <c r="P636" s="119">
        <v>-54.82</v>
      </c>
      <c r="Q636" s="119">
        <v>-55.04</v>
      </c>
      <c r="R636" s="119">
        <v>-22.19</v>
      </c>
      <c r="S636" s="119">
        <v>-25.56</v>
      </c>
      <c r="T636" s="119">
        <v>-39.93</v>
      </c>
      <c r="U636" s="119">
        <v>-4.74</v>
      </c>
      <c r="V636" s="119">
        <v>-52.02</v>
      </c>
      <c r="W636" s="119">
        <v>-49.11</v>
      </c>
      <c r="X636" s="119">
        <v>-10.42</v>
      </c>
      <c r="Y636" s="119">
        <v>-19.53</v>
      </c>
      <c r="Z636" s="119">
        <v>-67.33</v>
      </c>
      <c r="AA636" s="119">
        <v>-62.91</v>
      </c>
      <c r="AB636" s="119">
        <v>-46.72</v>
      </c>
      <c r="AC636" s="119">
        <v>-36.020000000000003</v>
      </c>
      <c r="AD636" s="119">
        <v>-29.53</v>
      </c>
      <c r="AE636" s="119">
        <v>21.67</v>
      </c>
      <c r="AF636" s="119">
        <v>45.88</v>
      </c>
      <c r="AG636" s="119">
        <v>-21.72</v>
      </c>
      <c r="AH636" s="119">
        <v>24.56</v>
      </c>
      <c r="AI636" s="119">
        <v>72.430000000000007</v>
      </c>
      <c r="AJ636" s="119">
        <v>15.89</v>
      </c>
      <c r="AK636" s="119">
        <v>-27.19</v>
      </c>
      <c r="AL636" s="119">
        <v>220.75</v>
      </c>
      <c r="AM636" s="119">
        <v>198.62</v>
      </c>
      <c r="AN636" s="119">
        <v>12.33</v>
      </c>
      <c r="AO636" s="119">
        <v>58.27</v>
      </c>
      <c r="AP636" s="119">
        <v>38.729999999999997</v>
      </c>
      <c r="AQ636" s="119">
        <v>109.32</v>
      </c>
      <c r="AR636" s="119">
        <v>2.2599999999999998</v>
      </c>
      <c r="AS636" s="119">
        <v>49.29</v>
      </c>
      <c r="AT636" s="119">
        <v>-25.21</v>
      </c>
      <c r="AU636" s="119">
        <v>-11.77</v>
      </c>
      <c r="AV636" s="119">
        <v>5.52</v>
      </c>
      <c r="AW636" s="119">
        <v>50.6</v>
      </c>
      <c r="AX636" s="119">
        <v>-31.18</v>
      </c>
      <c r="AY636" s="119">
        <v>-7.1</v>
      </c>
      <c r="AZ636" s="119">
        <v>92.68</v>
      </c>
      <c r="BA636" s="119">
        <v>105.22</v>
      </c>
      <c r="BB636" s="119">
        <v>-17.71</v>
      </c>
      <c r="BC636" s="119">
        <v>-53.4</v>
      </c>
    </row>
    <row r="637" spans="1:55" x14ac:dyDescent="0.45">
      <c r="A637" s="260">
        <v>3</v>
      </c>
      <c r="B637" s="173" t="s">
        <v>156</v>
      </c>
      <c r="C637" s="120">
        <v>-12.69</v>
      </c>
      <c r="D637" s="120">
        <v>-7.95</v>
      </c>
      <c r="E637" s="120">
        <v>-0.95</v>
      </c>
      <c r="F637" s="120">
        <v>2.6</v>
      </c>
      <c r="G637" s="120">
        <v>8.82</v>
      </c>
      <c r="H637" s="120">
        <v>12.56</v>
      </c>
      <c r="I637" s="120">
        <v>-0.41</v>
      </c>
      <c r="J637" s="120">
        <v>-2.56</v>
      </c>
      <c r="K637" s="120">
        <v>19.38</v>
      </c>
      <c r="L637" s="120">
        <v>17.34</v>
      </c>
      <c r="M637" s="120">
        <v>0.21</v>
      </c>
      <c r="N637" s="120">
        <v>8.7200000000000006</v>
      </c>
      <c r="O637" s="120">
        <v>0.49</v>
      </c>
      <c r="P637" s="120">
        <v>7.41</v>
      </c>
      <c r="Q637" s="120">
        <v>6.79</v>
      </c>
      <c r="R637" s="120">
        <v>7.18</v>
      </c>
      <c r="S637" s="120">
        <v>-7.66</v>
      </c>
      <c r="T637" s="120">
        <v>-7.07</v>
      </c>
      <c r="U637" s="120">
        <v>-0.97</v>
      </c>
      <c r="V637" s="120">
        <v>-11.37</v>
      </c>
      <c r="W637" s="120">
        <v>-9.74</v>
      </c>
      <c r="X637" s="120">
        <v>-14.19</v>
      </c>
      <c r="Y637" s="120">
        <v>-3.15</v>
      </c>
      <c r="Z637" s="120">
        <v>-12.26</v>
      </c>
      <c r="AA637" s="120">
        <v>-3.54</v>
      </c>
      <c r="AB637" s="120">
        <v>-11.94</v>
      </c>
      <c r="AC637" s="120">
        <v>0.49</v>
      </c>
      <c r="AD637" s="120">
        <v>-3.77</v>
      </c>
      <c r="AE637" s="120">
        <v>2.8</v>
      </c>
      <c r="AF637" s="120">
        <v>3.64</v>
      </c>
      <c r="AG637" s="120">
        <v>-8.4600000000000009</v>
      </c>
      <c r="AH637" s="120">
        <v>6.95</v>
      </c>
      <c r="AI637" s="120">
        <v>2.74</v>
      </c>
      <c r="AJ637" s="120">
        <v>4.8499999999999996</v>
      </c>
      <c r="AK637" s="120">
        <v>10.95</v>
      </c>
      <c r="AL637" s="120">
        <v>13.24</v>
      </c>
      <c r="AM637" s="120">
        <v>21.94</v>
      </c>
      <c r="AN637" s="120">
        <v>25.54</v>
      </c>
      <c r="AO637" s="120">
        <v>18.78</v>
      </c>
      <c r="AP637" s="120">
        <v>10.33</v>
      </c>
      <c r="AQ637" s="120">
        <v>18.13</v>
      </c>
      <c r="AR637" s="120">
        <v>11.13</v>
      </c>
      <c r="AS637" s="120">
        <v>20.46</v>
      </c>
      <c r="AT637" s="120">
        <v>31.57</v>
      </c>
      <c r="AU637" s="120">
        <v>34.659999999999997</v>
      </c>
      <c r="AV637" s="120">
        <v>32.270000000000003</v>
      </c>
      <c r="AW637" s="120">
        <v>41.84</v>
      </c>
      <c r="AX637" s="120">
        <v>51.69</v>
      </c>
      <c r="AY637" s="120">
        <v>28.03</v>
      </c>
      <c r="AZ637" s="120">
        <v>30.09</v>
      </c>
      <c r="BA637" s="120">
        <v>17.329999999999998</v>
      </c>
      <c r="BB637" s="120">
        <v>24.72</v>
      </c>
      <c r="BC637" s="120">
        <v>24.8</v>
      </c>
    </row>
    <row r="638" spans="1:55" ht="42" x14ac:dyDescent="0.45">
      <c r="A638" s="261">
        <v>4</v>
      </c>
      <c r="B638" s="174" t="s">
        <v>157</v>
      </c>
      <c r="C638" s="119">
        <v>-4.97</v>
      </c>
      <c r="D638" s="119">
        <v>0.77</v>
      </c>
      <c r="E638" s="119">
        <v>-10.92</v>
      </c>
      <c r="F638" s="119">
        <v>-1.93</v>
      </c>
      <c r="G638" s="119">
        <v>-0.03</v>
      </c>
      <c r="H638" s="119">
        <v>1.51</v>
      </c>
      <c r="I638" s="119">
        <v>-5.17</v>
      </c>
      <c r="J638" s="119">
        <v>0.03</v>
      </c>
      <c r="K638" s="119">
        <v>8.86</v>
      </c>
      <c r="L638" s="119">
        <v>7.25</v>
      </c>
      <c r="M638" s="119">
        <v>8.82</v>
      </c>
      <c r="N638" s="119">
        <v>-0.62</v>
      </c>
      <c r="O638" s="119">
        <v>-0.76</v>
      </c>
      <c r="P638" s="119">
        <v>-8.4700000000000006</v>
      </c>
      <c r="Q638" s="119">
        <v>1.44</v>
      </c>
      <c r="R638" s="119">
        <v>-6.17</v>
      </c>
      <c r="S638" s="119">
        <v>-7.02</v>
      </c>
      <c r="T638" s="119">
        <v>-4.47</v>
      </c>
      <c r="U638" s="119">
        <v>-4.49</v>
      </c>
      <c r="V638" s="119">
        <v>-14.92</v>
      </c>
      <c r="W638" s="119">
        <v>-11.84</v>
      </c>
      <c r="X638" s="119">
        <v>-11.44</v>
      </c>
      <c r="Y638" s="119">
        <v>-9.83</v>
      </c>
      <c r="Z638" s="119">
        <v>-6.37</v>
      </c>
      <c r="AA638" s="119">
        <v>-8.57</v>
      </c>
      <c r="AB638" s="119">
        <v>16.7</v>
      </c>
      <c r="AC638" s="119">
        <v>5.36</v>
      </c>
      <c r="AD638" s="119">
        <v>-4.1399999999999997</v>
      </c>
      <c r="AE638" s="119">
        <v>-7.39</v>
      </c>
      <c r="AF638" s="119">
        <v>-16.739999999999998</v>
      </c>
      <c r="AG638" s="119">
        <v>-6.29</v>
      </c>
      <c r="AH638" s="119">
        <v>1.67</v>
      </c>
      <c r="AI638" s="119">
        <v>3.23</v>
      </c>
      <c r="AJ638" s="119">
        <v>-0.03</v>
      </c>
      <c r="AK638" s="119">
        <v>1.88</v>
      </c>
      <c r="AL638" s="119">
        <v>9.17</v>
      </c>
      <c r="AM638" s="119">
        <v>10.35</v>
      </c>
      <c r="AN638" s="119">
        <v>-8.4</v>
      </c>
      <c r="AO638" s="119">
        <v>0.75</v>
      </c>
      <c r="AP638" s="119">
        <v>12.41</v>
      </c>
      <c r="AQ638" s="119">
        <v>12.63</v>
      </c>
      <c r="AR638" s="119">
        <v>19.739999999999998</v>
      </c>
      <c r="AS638" s="119">
        <v>12.27</v>
      </c>
      <c r="AT638" s="119">
        <v>10.88</v>
      </c>
      <c r="AU638" s="119">
        <v>5.95</v>
      </c>
      <c r="AV638" s="119">
        <v>7.54</v>
      </c>
      <c r="AW638" s="119">
        <v>19.04</v>
      </c>
      <c r="AX638" s="119">
        <v>7.25</v>
      </c>
      <c r="AY638" s="119">
        <v>15.66</v>
      </c>
      <c r="AZ638" s="119">
        <v>10.94</v>
      </c>
      <c r="BA638" s="119">
        <v>17.39</v>
      </c>
      <c r="BB638" s="119">
        <v>5.84</v>
      </c>
      <c r="BC638" s="119">
        <v>14.78</v>
      </c>
    </row>
    <row r="639" spans="1:55" ht="29.25" x14ac:dyDescent="0.45">
      <c r="A639" s="260">
        <v>5</v>
      </c>
      <c r="B639" s="173" t="s">
        <v>158</v>
      </c>
      <c r="C639" s="120">
        <v>3.91</v>
      </c>
      <c r="D639" s="120">
        <v>0.14000000000000001</v>
      </c>
      <c r="E639" s="120">
        <v>3.26</v>
      </c>
      <c r="F639" s="120">
        <v>25.19</v>
      </c>
      <c r="G639" s="120">
        <v>1.29</v>
      </c>
      <c r="H639" s="120">
        <v>2.66</v>
      </c>
      <c r="I639" s="120">
        <v>4.21</v>
      </c>
      <c r="J639" s="120">
        <v>-9.27</v>
      </c>
      <c r="K639" s="120">
        <v>-17.79</v>
      </c>
      <c r="L639" s="120">
        <v>-3.76</v>
      </c>
      <c r="M639" s="120">
        <v>-8.51</v>
      </c>
      <c r="N639" s="120">
        <v>10.56</v>
      </c>
      <c r="O639" s="120">
        <v>-9.15</v>
      </c>
      <c r="P639" s="120">
        <v>-0.17</v>
      </c>
      <c r="Q639" s="120">
        <v>-10.88</v>
      </c>
      <c r="R639" s="120">
        <v>-19.98</v>
      </c>
      <c r="S639" s="120">
        <v>-26.38</v>
      </c>
      <c r="T639" s="120">
        <v>-23.99</v>
      </c>
      <c r="U639" s="120">
        <v>-13.71</v>
      </c>
      <c r="V639" s="120">
        <v>-5.87</v>
      </c>
      <c r="W639" s="120">
        <v>4.33</v>
      </c>
      <c r="X639" s="120">
        <v>-7.18</v>
      </c>
      <c r="Y639" s="120">
        <v>8.69</v>
      </c>
      <c r="Z639" s="120">
        <v>-8.2799999999999994</v>
      </c>
      <c r="AA639" s="120">
        <v>-11.67</v>
      </c>
      <c r="AB639" s="120">
        <v>-10.28</v>
      </c>
      <c r="AC639" s="120">
        <v>-6.11</v>
      </c>
      <c r="AD639" s="120">
        <v>-10.5</v>
      </c>
      <c r="AE639" s="120">
        <v>5.14</v>
      </c>
      <c r="AF639" s="120">
        <v>-1.61</v>
      </c>
      <c r="AG639" s="120">
        <v>-22.13</v>
      </c>
      <c r="AH639" s="120">
        <v>-4.7</v>
      </c>
      <c r="AI639" s="120">
        <v>-19.809999999999999</v>
      </c>
      <c r="AJ639" s="120">
        <v>-26.08</v>
      </c>
      <c r="AK639" s="120">
        <v>-22.49</v>
      </c>
      <c r="AL639" s="120">
        <v>-21.31</v>
      </c>
      <c r="AM639" s="120">
        <v>-21.51</v>
      </c>
      <c r="AN639" s="120">
        <v>-19.12</v>
      </c>
      <c r="AO639" s="120">
        <v>-22</v>
      </c>
      <c r="AP639" s="120">
        <v>-8.2899999999999991</v>
      </c>
      <c r="AQ639" s="120">
        <v>7.45</v>
      </c>
      <c r="AR639" s="120">
        <v>5.73</v>
      </c>
      <c r="AS639" s="120">
        <v>6.57</v>
      </c>
      <c r="AT639" s="120">
        <v>-6.6</v>
      </c>
      <c r="AU639" s="120">
        <v>6.72</v>
      </c>
      <c r="AV639" s="120">
        <v>9.52</v>
      </c>
      <c r="AW639" s="120">
        <v>3.31</v>
      </c>
      <c r="AX639" s="120">
        <v>8.73</v>
      </c>
      <c r="AY639" s="120">
        <v>12.89</v>
      </c>
      <c r="AZ639" s="120">
        <v>9.11</v>
      </c>
      <c r="BA639" s="120">
        <v>10.71</v>
      </c>
      <c r="BB639" s="120">
        <v>-4.28</v>
      </c>
      <c r="BC639" s="120">
        <v>-12.83</v>
      </c>
    </row>
    <row r="640" spans="1:55" ht="29.25" x14ac:dyDescent="0.45">
      <c r="A640" s="261">
        <v>6</v>
      </c>
      <c r="B640" s="174" t="s">
        <v>159</v>
      </c>
      <c r="C640" s="119">
        <v>-3.59</v>
      </c>
      <c r="D640" s="119">
        <v>0.59</v>
      </c>
      <c r="E640" s="119">
        <v>-6.41</v>
      </c>
      <c r="F640" s="119">
        <v>-1.62</v>
      </c>
      <c r="G640" s="119">
        <v>-1.86</v>
      </c>
      <c r="H640" s="119">
        <v>2.4</v>
      </c>
      <c r="I640" s="119">
        <v>-2.1</v>
      </c>
      <c r="J640" s="119">
        <v>-5.87</v>
      </c>
      <c r="K640" s="119">
        <v>2.91</v>
      </c>
      <c r="L640" s="119">
        <v>2.89</v>
      </c>
      <c r="M640" s="119">
        <v>-2.66</v>
      </c>
      <c r="N640" s="119">
        <v>-2.4300000000000002</v>
      </c>
      <c r="O640" s="119">
        <v>-4.88</v>
      </c>
      <c r="P640" s="119">
        <v>-7.37</v>
      </c>
      <c r="Q640" s="119">
        <v>-6.47</v>
      </c>
      <c r="R640" s="119">
        <v>-4.63</v>
      </c>
      <c r="S640" s="119">
        <v>-6.94</v>
      </c>
      <c r="T640" s="119">
        <v>-7.79</v>
      </c>
      <c r="U640" s="119">
        <v>-5.4</v>
      </c>
      <c r="V640" s="119">
        <v>-9.73</v>
      </c>
      <c r="W640" s="119">
        <v>-7.41</v>
      </c>
      <c r="X640" s="119">
        <v>-9.32</v>
      </c>
      <c r="Y640" s="119">
        <v>-6.51</v>
      </c>
      <c r="Z640" s="119">
        <v>-8.94</v>
      </c>
      <c r="AA640" s="119">
        <v>-9.81</v>
      </c>
      <c r="AB640" s="119">
        <v>9.39</v>
      </c>
      <c r="AC640" s="119">
        <v>-0.62</v>
      </c>
      <c r="AD640" s="119">
        <v>-6.98</v>
      </c>
      <c r="AE640" s="119">
        <v>-7.54</v>
      </c>
      <c r="AF640" s="119">
        <v>-9.49</v>
      </c>
      <c r="AG640" s="119">
        <v>-9.3800000000000008</v>
      </c>
      <c r="AH640" s="119">
        <v>2.09</v>
      </c>
      <c r="AI640" s="119">
        <v>2.1800000000000002</v>
      </c>
      <c r="AJ640" s="119">
        <v>-0.56000000000000005</v>
      </c>
      <c r="AK640" s="119">
        <v>7.5</v>
      </c>
      <c r="AL640" s="119">
        <v>9.23</v>
      </c>
      <c r="AM640" s="119">
        <v>10.84</v>
      </c>
      <c r="AN640" s="119">
        <v>-1.44</v>
      </c>
      <c r="AO640" s="119">
        <v>10.96</v>
      </c>
      <c r="AP640" s="119">
        <v>10.58</v>
      </c>
      <c r="AQ640" s="119">
        <v>19.48</v>
      </c>
      <c r="AR640" s="119">
        <v>19.25</v>
      </c>
      <c r="AS640" s="119">
        <v>14.62</v>
      </c>
      <c r="AT640" s="119">
        <v>14.16</v>
      </c>
      <c r="AU640" s="119">
        <v>10.59</v>
      </c>
      <c r="AV640" s="119">
        <v>10.3</v>
      </c>
      <c r="AW640" s="119">
        <v>15.85</v>
      </c>
      <c r="AX640" s="119">
        <v>9.3000000000000007</v>
      </c>
      <c r="AY640" s="119">
        <v>16.54</v>
      </c>
      <c r="AZ640" s="119">
        <v>12.9</v>
      </c>
      <c r="BA640" s="119">
        <v>8.0500000000000007</v>
      </c>
      <c r="BB640" s="119">
        <v>10.69</v>
      </c>
      <c r="BC640" s="119">
        <v>11.53</v>
      </c>
    </row>
    <row r="641" spans="1:55" ht="29.25" x14ac:dyDescent="0.45">
      <c r="A641" s="260">
        <v>7</v>
      </c>
      <c r="B641" s="173" t="s">
        <v>160</v>
      </c>
      <c r="C641" s="120">
        <v>13.98</v>
      </c>
      <c r="D641" s="120">
        <v>19.03</v>
      </c>
      <c r="E641" s="120">
        <v>11.49</v>
      </c>
      <c r="F641" s="120">
        <v>8.3000000000000007</v>
      </c>
      <c r="G641" s="120">
        <v>8.4</v>
      </c>
      <c r="H641" s="120">
        <v>14.58</v>
      </c>
      <c r="I641" s="120">
        <v>10.42</v>
      </c>
      <c r="J641" s="120">
        <v>-17.18</v>
      </c>
      <c r="K641" s="120">
        <v>0.65</v>
      </c>
      <c r="L641" s="120">
        <v>1.31</v>
      </c>
      <c r="M641" s="120">
        <v>7.0000000000000007E-2</v>
      </c>
      <c r="N641" s="120">
        <v>6.45</v>
      </c>
      <c r="O641" s="120">
        <v>-4.42</v>
      </c>
      <c r="P641" s="120">
        <v>-17.23</v>
      </c>
      <c r="Q641" s="120">
        <v>-10.61</v>
      </c>
      <c r="R641" s="120">
        <v>-8.08</v>
      </c>
      <c r="S641" s="120">
        <v>-3.33</v>
      </c>
      <c r="T641" s="120">
        <v>-10.35</v>
      </c>
      <c r="U641" s="120">
        <v>-5.62</v>
      </c>
      <c r="V641" s="120">
        <v>12.52</v>
      </c>
      <c r="W641" s="120">
        <v>0.55000000000000004</v>
      </c>
      <c r="X641" s="120">
        <v>-2.88</v>
      </c>
      <c r="Y641" s="120">
        <v>-13</v>
      </c>
      <c r="Z641" s="120">
        <v>-6.13</v>
      </c>
      <c r="AA641" s="120">
        <v>-9.8800000000000008</v>
      </c>
      <c r="AB641" s="120">
        <v>46.66</v>
      </c>
      <c r="AC641" s="120">
        <v>17.190000000000001</v>
      </c>
      <c r="AD641" s="120">
        <v>3.67</v>
      </c>
      <c r="AE641" s="120">
        <v>4.95</v>
      </c>
      <c r="AF641" s="120">
        <v>27.39</v>
      </c>
      <c r="AG641" s="120">
        <v>13.28</v>
      </c>
      <c r="AH641" s="120">
        <v>6.42</v>
      </c>
      <c r="AI641" s="120">
        <v>5.59</v>
      </c>
      <c r="AJ641" s="120">
        <v>-19.32</v>
      </c>
      <c r="AK641" s="120">
        <v>23.89</v>
      </c>
      <c r="AL641" s="120">
        <v>3.9</v>
      </c>
      <c r="AM641" s="120">
        <v>5.68</v>
      </c>
      <c r="AN641" s="120">
        <v>-13.67</v>
      </c>
      <c r="AO641" s="120">
        <v>6.26</v>
      </c>
      <c r="AP641" s="120">
        <v>2.5299999999999998</v>
      </c>
      <c r="AQ641" s="120">
        <v>-4.54</v>
      </c>
      <c r="AR641" s="120">
        <v>-6.39</v>
      </c>
      <c r="AS641" s="120">
        <v>-1.94</v>
      </c>
      <c r="AT641" s="120">
        <v>31.53</v>
      </c>
      <c r="AU641" s="120">
        <v>32.03</v>
      </c>
      <c r="AV641" s="120">
        <v>30.19</v>
      </c>
      <c r="AW641" s="120">
        <v>-2.06</v>
      </c>
      <c r="AX641" s="120">
        <v>4.9000000000000004</v>
      </c>
      <c r="AY641" s="120">
        <v>27.24</v>
      </c>
      <c r="AZ641" s="120">
        <v>-1.29</v>
      </c>
      <c r="BA641" s="120">
        <v>1.66</v>
      </c>
      <c r="BB641" s="120">
        <v>15.5</v>
      </c>
      <c r="BC641" s="120">
        <v>12.6</v>
      </c>
    </row>
    <row r="642" spans="1:55" ht="42" x14ac:dyDescent="0.45">
      <c r="A642" s="261">
        <v>8</v>
      </c>
      <c r="B642" s="174" t="s">
        <v>161</v>
      </c>
      <c r="C642" s="119">
        <v>1.19</v>
      </c>
      <c r="D642" s="119">
        <v>-1.74</v>
      </c>
      <c r="E642" s="119">
        <v>2.64</v>
      </c>
      <c r="F642" s="119">
        <v>1.36</v>
      </c>
      <c r="G642" s="119">
        <v>2.0299999999999998</v>
      </c>
      <c r="H642" s="119">
        <v>9.93</v>
      </c>
      <c r="I642" s="119">
        <v>6.76</v>
      </c>
      <c r="J642" s="119">
        <v>-7.0000000000000007E-2</v>
      </c>
      <c r="K642" s="119">
        <v>5.45</v>
      </c>
      <c r="L642" s="119">
        <v>6.59</v>
      </c>
      <c r="M642" s="119">
        <v>2.33</v>
      </c>
      <c r="N642" s="119">
        <v>14.79</v>
      </c>
      <c r="O642" s="119">
        <v>5.86</v>
      </c>
      <c r="P642" s="119">
        <v>6.79</v>
      </c>
      <c r="Q642" s="119">
        <v>8.35</v>
      </c>
      <c r="R642" s="119">
        <v>9.26</v>
      </c>
      <c r="S642" s="119">
        <v>3.54</v>
      </c>
      <c r="T642" s="119">
        <v>3.14</v>
      </c>
      <c r="U642" s="119">
        <v>4.2</v>
      </c>
      <c r="V642" s="119">
        <v>-0.78</v>
      </c>
      <c r="W642" s="119">
        <v>4.0199999999999996</v>
      </c>
      <c r="X642" s="119">
        <v>1.1499999999999999</v>
      </c>
      <c r="Y642" s="119">
        <v>-4</v>
      </c>
      <c r="Z642" s="119">
        <v>-6.24</v>
      </c>
      <c r="AA642" s="119">
        <v>-6.21</v>
      </c>
      <c r="AB642" s="119">
        <v>2.74</v>
      </c>
      <c r="AC642" s="119">
        <v>-2.72</v>
      </c>
      <c r="AD642" s="119">
        <v>-6.24</v>
      </c>
      <c r="AE642" s="119">
        <v>1.51</v>
      </c>
      <c r="AF642" s="119">
        <v>2.84</v>
      </c>
      <c r="AG642" s="119">
        <v>-4.17</v>
      </c>
      <c r="AH642" s="119">
        <v>18.149999999999999</v>
      </c>
      <c r="AI642" s="119">
        <v>6.49</v>
      </c>
      <c r="AJ642" s="119">
        <v>-2.98</v>
      </c>
      <c r="AK642" s="119">
        <v>10.53</v>
      </c>
      <c r="AL642" s="119">
        <v>2.97</v>
      </c>
      <c r="AM642" s="119">
        <v>9.0299999999999994</v>
      </c>
      <c r="AN642" s="119">
        <v>2.66</v>
      </c>
      <c r="AO642" s="119">
        <v>10.88</v>
      </c>
      <c r="AP642" s="119">
        <v>2.23</v>
      </c>
      <c r="AQ642" s="119">
        <v>8.5500000000000007</v>
      </c>
      <c r="AR642" s="119">
        <v>6.54</v>
      </c>
      <c r="AS642" s="119">
        <v>10.84</v>
      </c>
      <c r="AT642" s="119">
        <v>2.4900000000000002</v>
      </c>
      <c r="AU642" s="119">
        <v>3.17</v>
      </c>
      <c r="AV642" s="119">
        <v>6.64</v>
      </c>
      <c r="AW642" s="119">
        <v>10.4</v>
      </c>
      <c r="AX642" s="119">
        <v>7.59</v>
      </c>
      <c r="AY642" s="119">
        <v>8.41</v>
      </c>
      <c r="AZ642" s="119">
        <v>4.3899999999999997</v>
      </c>
      <c r="BA642" s="119">
        <v>7.47</v>
      </c>
      <c r="BB642" s="119">
        <v>11.8</v>
      </c>
      <c r="BC642" s="119">
        <v>3.37</v>
      </c>
    </row>
    <row r="643" spans="1:55" ht="42" x14ac:dyDescent="0.45">
      <c r="A643" s="260">
        <v>9</v>
      </c>
      <c r="B643" s="173" t="s">
        <v>162</v>
      </c>
      <c r="C643" s="120">
        <v>-14.07</v>
      </c>
      <c r="D643" s="120">
        <v>1.54</v>
      </c>
      <c r="E643" s="120">
        <v>-10.37</v>
      </c>
      <c r="F643" s="120">
        <v>-18.02</v>
      </c>
      <c r="G643" s="120">
        <v>-15.7</v>
      </c>
      <c r="H643" s="120">
        <v>-18.07</v>
      </c>
      <c r="I643" s="120">
        <v>4.3499999999999996</v>
      </c>
      <c r="J643" s="120">
        <v>-22.57</v>
      </c>
      <c r="K643" s="120">
        <v>-17.88</v>
      </c>
      <c r="L643" s="120">
        <v>-15.01</v>
      </c>
      <c r="M643" s="120">
        <v>-23.98</v>
      </c>
      <c r="N643" s="120">
        <v>-6.36</v>
      </c>
      <c r="O643" s="120">
        <v>9.99</v>
      </c>
      <c r="P643" s="120">
        <v>-8.5</v>
      </c>
      <c r="Q643" s="120">
        <v>-4.05</v>
      </c>
      <c r="R643" s="120">
        <v>-16.829999999999998</v>
      </c>
      <c r="S643" s="120">
        <v>-24.61</v>
      </c>
      <c r="T643" s="120">
        <v>-27.65</v>
      </c>
      <c r="U643" s="120">
        <v>-10.53</v>
      </c>
      <c r="V643" s="120">
        <v>-29.32</v>
      </c>
      <c r="W643" s="120">
        <v>-24.38</v>
      </c>
      <c r="X643" s="120">
        <v>-31.5</v>
      </c>
      <c r="Y643" s="120">
        <v>-14.57</v>
      </c>
      <c r="Z643" s="120">
        <v>2.2799999999999998</v>
      </c>
      <c r="AA643" s="120">
        <v>-38.82</v>
      </c>
      <c r="AB643" s="120">
        <v>-24.7</v>
      </c>
      <c r="AC643" s="120">
        <v>19.52</v>
      </c>
      <c r="AD643" s="120">
        <v>-24.26</v>
      </c>
      <c r="AE643" s="120">
        <v>2.76</v>
      </c>
      <c r="AF643" s="120">
        <v>18.649999999999999</v>
      </c>
      <c r="AG643" s="120">
        <v>-23.88</v>
      </c>
      <c r="AH643" s="120">
        <v>29.57</v>
      </c>
      <c r="AI643" s="120">
        <v>7.56</v>
      </c>
      <c r="AJ643" s="120">
        <v>14.79</v>
      </c>
      <c r="AK643" s="120">
        <v>70.790000000000006</v>
      </c>
      <c r="AL643" s="120">
        <v>-13.07</v>
      </c>
      <c r="AM643" s="120">
        <v>15.01</v>
      </c>
      <c r="AN643" s="120">
        <v>8.17</v>
      </c>
      <c r="AO643" s="120">
        <v>-18.440000000000001</v>
      </c>
      <c r="AP643" s="120">
        <v>13.95</v>
      </c>
      <c r="AQ643" s="120">
        <v>15.69</v>
      </c>
      <c r="AR643" s="120">
        <v>-1.57</v>
      </c>
      <c r="AS643" s="120">
        <v>12.52</v>
      </c>
      <c r="AT643" s="120">
        <v>11.04</v>
      </c>
      <c r="AU643" s="120">
        <v>18.760000000000002</v>
      </c>
      <c r="AV643" s="120">
        <v>32.369999999999997</v>
      </c>
      <c r="AW643" s="120">
        <v>-22.31</v>
      </c>
      <c r="AX643" s="120">
        <v>20.79</v>
      </c>
      <c r="AY643" s="120">
        <v>36.43</v>
      </c>
      <c r="AZ643" s="120">
        <v>24.4</v>
      </c>
      <c r="BA643" s="120">
        <v>-2.11</v>
      </c>
      <c r="BB643" s="120">
        <v>24.62</v>
      </c>
      <c r="BC643" s="120">
        <v>18.47</v>
      </c>
    </row>
    <row r="644" spans="1:55" ht="29.25" x14ac:dyDescent="0.45">
      <c r="A644" s="261">
        <v>10</v>
      </c>
      <c r="B644" s="174" t="s">
        <v>163</v>
      </c>
      <c r="C644" s="119">
        <v>0.78</v>
      </c>
      <c r="D644" s="119">
        <v>3.58</v>
      </c>
      <c r="E644" s="119">
        <v>6.74</v>
      </c>
      <c r="F644" s="119">
        <v>-3.41</v>
      </c>
      <c r="G644" s="119">
        <v>-4.2300000000000004</v>
      </c>
      <c r="H644" s="119">
        <v>5.13</v>
      </c>
      <c r="I644" s="119">
        <v>-1.5</v>
      </c>
      <c r="J644" s="119">
        <v>-0.56000000000000005</v>
      </c>
      <c r="K644" s="119">
        <v>12.68</v>
      </c>
      <c r="L644" s="119">
        <v>17.149999999999999</v>
      </c>
      <c r="M644" s="119">
        <v>-0.47</v>
      </c>
      <c r="N644" s="119">
        <v>21.16</v>
      </c>
      <c r="O644" s="119">
        <v>-19.48</v>
      </c>
      <c r="P644" s="119">
        <v>-4.6100000000000003</v>
      </c>
      <c r="Q644" s="119">
        <v>-19.02</v>
      </c>
      <c r="R644" s="119">
        <v>-2.48</v>
      </c>
      <c r="S644" s="119">
        <v>-21.1</v>
      </c>
      <c r="T644" s="119">
        <v>-22.15</v>
      </c>
      <c r="U644" s="119">
        <v>-17.78</v>
      </c>
      <c r="V644" s="119">
        <v>-24.94</v>
      </c>
      <c r="W644" s="119">
        <v>-23.64</v>
      </c>
      <c r="X644" s="119">
        <v>-27.1</v>
      </c>
      <c r="Y644" s="119">
        <v>-22.68</v>
      </c>
      <c r="Z644" s="119">
        <v>-32.25</v>
      </c>
      <c r="AA644" s="119">
        <v>-9.82</v>
      </c>
      <c r="AB644" s="119">
        <v>-21.37</v>
      </c>
      <c r="AC644" s="119">
        <v>-2.36</v>
      </c>
      <c r="AD644" s="119">
        <v>-23.16</v>
      </c>
      <c r="AE644" s="119">
        <v>-5.98</v>
      </c>
      <c r="AF644" s="119">
        <v>2.74</v>
      </c>
      <c r="AG644" s="119">
        <v>-31.16</v>
      </c>
      <c r="AH644" s="119">
        <v>-6.86</v>
      </c>
      <c r="AI644" s="119">
        <v>-0.49</v>
      </c>
      <c r="AJ644" s="119">
        <v>-18.079999999999998</v>
      </c>
      <c r="AK644" s="119">
        <v>17.7</v>
      </c>
      <c r="AL644" s="119">
        <v>11.02</v>
      </c>
      <c r="AM644" s="119">
        <v>-1.9</v>
      </c>
      <c r="AN644" s="119">
        <v>6.23</v>
      </c>
      <c r="AO644" s="119">
        <v>-2.88</v>
      </c>
      <c r="AP644" s="119">
        <v>8.57</v>
      </c>
      <c r="AQ644" s="119">
        <v>-5.63</v>
      </c>
      <c r="AR644" s="119">
        <v>7.36</v>
      </c>
      <c r="AS644" s="119">
        <v>36.520000000000003</v>
      </c>
      <c r="AT644" s="119">
        <v>25.46</v>
      </c>
      <c r="AU644" s="119">
        <v>1.83</v>
      </c>
      <c r="AV644" s="119">
        <v>11.71</v>
      </c>
      <c r="AW644" s="119">
        <v>45.51</v>
      </c>
      <c r="AX644" s="119">
        <v>7.33</v>
      </c>
      <c r="AY644" s="119">
        <v>36.770000000000003</v>
      </c>
      <c r="AZ644" s="119">
        <v>12.94</v>
      </c>
      <c r="BA644" s="119">
        <v>15.19</v>
      </c>
      <c r="BB644" s="119">
        <v>19.47</v>
      </c>
      <c r="BC644" s="119">
        <v>21.58</v>
      </c>
    </row>
    <row r="645" spans="1:55" ht="42" x14ac:dyDescent="0.45">
      <c r="A645" s="260">
        <v>11</v>
      </c>
      <c r="B645" s="173" t="s">
        <v>22</v>
      </c>
      <c r="C645" s="120">
        <v>-24.18</v>
      </c>
      <c r="D645" s="120">
        <v>0.83</v>
      </c>
      <c r="E645" s="120">
        <v>-23.29</v>
      </c>
      <c r="F645" s="120">
        <v>-13.62</v>
      </c>
      <c r="G645" s="120">
        <v>-27.58</v>
      </c>
      <c r="H645" s="120">
        <v>-11.14</v>
      </c>
      <c r="I645" s="120">
        <v>-24.86</v>
      </c>
      <c r="J645" s="120">
        <v>-16.38</v>
      </c>
      <c r="K645" s="120">
        <v>10.44</v>
      </c>
      <c r="L645" s="120">
        <v>15.01</v>
      </c>
      <c r="M645" s="120">
        <v>20.2</v>
      </c>
      <c r="N645" s="120">
        <v>4.08</v>
      </c>
      <c r="O645" s="120">
        <v>2.91</v>
      </c>
      <c r="P645" s="120">
        <v>7.49</v>
      </c>
      <c r="Q645" s="120">
        <v>19.079999999999998</v>
      </c>
      <c r="R645" s="120">
        <v>26.69</v>
      </c>
      <c r="S645" s="120">
        <v>18.18</v>
      </c>
      <c r="T645" s="120">
        <v>-16.12</v>
      </c>
      <c r="U645" s="120">
        <v>21.49</v>
      </c>
      <c r="V645" s="120">
        <v>-1.1200000000000001</v>
      </c>
      <c r="W645" s="120">
        <v>6.08</v>
      </c>
      <c r="X645" s="120">
        <v>-1.1499999999999999</v>
      </c>
      <c r="Y645" s="120">
        <v>-6.84</v>
      </c>
      <c r="Z645" s="120">
        <v>-2.57</v>
      </c>
      <c r="AA645" s="120">
        <v>13.76</v>
      </c>
      <c r="AB645" s="120">
        <v>0.52</v>
      </c>
      <c r="AC645" s="120">
        <v>3.91</v>
      </c>
      <c r="AD645" s="120">
        <v>-16.739999999999998</v>
      </c>
      <c r="AE645" s="120">
        <v>7.41</v>
      </c>
      <c r="AF645" s="120">
        <v>56.02</v>
      </c>
      <c r="AG645" s="120">
        <v>4.2300000000000004</v>
      </c>
      <c r="AH645" s="120">
        <v>23.58</v>
      </c>
      <c r="AI645" s="120">
        <v>5.41</v>
      </c>
      <c r="AJ645" s="120">
        <v>-11.21</v>
      </c>
      <c r="AK645" s="120">
        <v>-0.3</v>
      </c>
      <c r="AL645" s="120">
        <v>-7.43</v>
      </c>
      <c r="AM645" s="120">
        <v>-0.35</v>
      </c>
      <c r="AN645" s="120">
        <v>-9.9</v>
      </c>
      <c r="AO645" s="120">
        <v>8.77</v>
      </c>
      <c r="AP645" s="120">
        <v>5.0199999999999996</v>
      </c>
      <c r="AQ645" s="120">
        <v>1.94</v>
      </c>
      <c r="AR645" s="120">
        <v>-9.56</v>
      </c>
      <c r="AS645" s="120">
        <v>-11.33</v>
      </c>
      <c r="AT645" s="120">
        <v>-2.96</v>
      </c>
      <c r="AU645" s="120">
        <v>15.35</v>
      </c>
      <c r="AV645" s="120">
        <v>19.87</v>
      </c>
      <c r="AW645" s="120">
        <v>26.02</v>
      </c>
      <c r="AX645" s="120">
        <v>5.34</v>
      </c>
      <c r="AY645" s="120">
        <v>18.75</v>
      </c>
      <c r="AZ645" s="120">
        <v>18.41</v>
      </c>
      <c r="BA645" s="120">
        <v>6.17</v>
      </c>
      <c r="BB645" s="120">
        <v>16.989999999999998</v>
      </c>
      <c r="BC645" s="120">
        <v>20.94</v>
      </c>
    </row>
    <row r="646" spans="1:55" ht="29.25" x14ac:dyDescent="0.45">
      <c r="A646" s="261">
        <v>12</v>
      </c>
      <c r="B646" s="174" t="s">
        <v>164</v>
      </c>
      <c r="C646" s="119">
        <v>18.89</v>
      </c>
      <c r="D646" s="119">
        <v>-27.74</v>
      </c>
      <c r="E646" s="119">
        <v>-13.85</v>
      </c>
      <c r="F646" s="119">
        <v>-8.0500000000000007</v>
      </c>
      <c r="G646" s="119">
        <v>-37.619999999999997</v>
      </c>
      <c r="H646" s="119">
        <v>-45.22</v>
      </c>
      <c r="I646" s="119">
        <v>-6.53</v>
      </c>
      <c r="J646" s="119">
        <v>-27.21</v>
      </c>
      <c r="K646" s="119">
        <v>0.23</v>
      </c>
      <c r="L646" s="119">
        <v>99.86</v>
      </c>
      <c r="M646" s="119">
        <v>-35.44</v>
      </c>
      <c r="N646" s="119">
        <v>-16.399999999999999</v>
      </c>
      <c r="O646" s="119">
        <v>-23.25</v>
      </c>
      <c r="P646" s="119">
        <v>-20.46</v>
      </c>
      <c r="Q646" s="119">
        <v>35.03</v>
      </c>
      <c r="R646" s="119">
        <v>154.53</v>
      </c>
      <c r="S646" s="119">
        <v>27.01</v>
      </c>
      <c r="T646" s="119">
        <v>79.45</v>
      </c>
      <c r="U646" s="119">
        <v>-26.9</v>
      </c>
      <c r="V646" s="119">
        <v>-13.1</v>
      </c>
      <c r="W646" s="119">
        <v>-25.14</v>
      </c>
      <c r="X646" s="119">
        <v>-47</v>
      </c>
      <c r="Y646" s="119">
        <v>49.87</v>
      </c>
      <c r="Z646" s="119">
        <v>-41.92</v>
      </c>
      <c r="AA646" s="119">
        <v>-16.34</v>
      </c>
      <c r="AB646" s="119">
        <v>-14.87</v>
      </c>
      <c r="AC646" s="119">
        <v>-51.5</v>
      </c>
      <c r="AD646" s="119">
        <v>-76.27</v>
      </c>
      <c r="AE646" s="119">
        <v>-61.22</v>
      </c>
      <c r="AF646" s="119">
        <v>-37.22</v>
      </c>
      <c r="AG646" s="119">
        <v>10.119999999999999</v>
      </c>
      <c r="AH646" s="119">
        <v>-3.04</v>
      </c>
      <c r="AI646" s="119">
        <v>-21.4</v>
      </c>
      <c r="AJ646" s="119">
        <v>-39.909999999999997</v>
      </c>
      <c r="AK646" s="119">
        <v>-55.36</v>
      </c>
      <c r="AL646" s="119">
        <v>-26.76</v>
      </c>
      <c r="AM646" s="119">
        <v>-26.61</v>
      </c>
      <c r="AN646" s="119">
        <v>-3.71</v>
      </c>
      <c r="AO646" s="119">
        <v>-9.6999999999999993</v>
      </c>
      <c r="AP646" s="119">
        <v>-31.02</v>
      </c>
      <c r="AQ646" s="119">
        <v>54.7</v>
      </c>
      <c r="AR646" s="119">
        <v>-12.15</v>
      </c>
      <c r="AS646" s="119">
        <v>-9.49</v>
      </c>
      <c r="AT646" s="119">
        <v>28.62</v>
      </c>
      <c r="AU646" s="119">
        <v>42.44</v>
      </c>
      <c r="AV646" s="119">
        <v>-1.87</v>
      </c>
      <c r="AW646" s="119">
        <v>40.17</v>
      </c>
      <c r="AX646" s="119">
        <v>9.76</v>
      </c>
      <c r="AY646" s="119">
        <v>-29.28</v>
      </c>
      <c r="AZ646" s="119">
        <v>28.74</v>
      </c>
      <c r="BA646" s="119">
        <v>-20.66</v>
      </c>
      <c r="BB646" s="119">
        <v>139.78</v>
      </c>
      <c r="BC646" s="119">
        <v>43</v>
      </c>
    </row>
    <row r="647" spans="1:55" ht="29.25" x14ac:dyDescent="0.45">
      <c r="A647" s="260">
        <v>13</v>
      </c>
      <c r="B647" s="173" t="s">
        <v>165</v>
      </c>
      <c r="C647" s="120">
        <v>11.28</v>
      </c>
      <c r="D647" s="120">
        <v>16.600000000000001</v>
      </c>
      <c r="E647" s="120">
        <v>2.96</v>
      </c>
      <c r="F647" s="120">
        <v>43.2</v>
      </c>
      <c r="G647" s="120">
        <v>10.59</v>
      </c>
      <c r="H647" s="120">
        <v>16.190000000000001</v>
      </c>
      <c r="I647" s="120">
        <v>2.87</v>
      </c>
      <c r="J647" s="120">
        <v>-2.74</v>
      </c>
      <c r="K647" s="120">
        <v>8.86</v>
      </c>
      <c r="L647" s="120">
        <v>-5.6</v>
      </c>
      <c r="M647" s="120">
        <v>-5.36</v>
      </c>
      <c r="N647" s="120">
        <v>10.01</v>
      </c>
      <c r="O647" s="120">
        <v>-8.68</v>
      </c>
      <c r="P647" s="120">
        <v>-10.77</v>
      </c>
      <c r="Q647" s="120">
        <v>0.72</v>
      </c>
      <c r="R647" s="120">
        <v>-25.62</v>
      </c>
      <c r="S647" s="120">
        <v>-11.27</v>
      </c>
      <c r="T647" s="120">
        <v>4.54</v>
      </c>
      <c r="U647" s="120">
        <v>2.5099999999999998</v>
      </c>
      <c r="V647" s="120">
        <v>-1.18</v>
      </c>
      <c r="W647" s="120">
        <v>-15.42</v>
      </c>
      <c r="X647" s="120">
        <v>-15.9</v>
      </c>
      <c r="Y647" s="120">
        <v>-14.98</v>
      </c>
      <c r="Z647" s="120">
        <v>-5.62</v>
      </c>
      <c r="AA647" s="120">
        <v>-15.88</v>
      </c>
      <c r="AB647" s="120">
        <v>-8.42</v>
      </c>
      <c r="AC647" s="120">
        <v>-13.69</v>
      </c>
      <c r="AD647" s="120">
        <v>-6.57</v>
      </c>
      <c r="AE647" s="120">
        <v>-2.4</v>
      </c>
      <c r="AF647" s="120">
        <v>-12.26</v>
      </c>
      <c r="AG647" s="120">
        <v>-22.2</v>
      </c>
      <c r="AH647" s="120">
        <v>8.14</v>
      </c>
      <c r="AI647" s="120">
        <v>2.37</v>
      </c>
      <c r="AJ647" s="120">
        <v>-4.38</v>
      </c>
      <c r="AK647" s="120">
        <v>29.34</v>
      </c>
      <c r="AL647" s="120">
        <v>18.84</v>
      </c>
      <c r="AM647" s="120">
        <v>46.25</v>
      </c>
      <c r="AN647" s="120">
        <v>9.23</v>
      </c>
      <c r="AO647" s="120">
        <v>15.25</v>
      </c>
      <c r="AP647" s="120">
        <v>-10.1</v>
      </c>
      <c r="AQ647" s="120">
        <v>8.77</v>
      </c>
      <c r="AR647" s="120">
        <v>3.48</v>
      </c>
      <c r="AS647" s="120">
        <v>70.34</v>
      </c>
      <c r="AT647" s="120">
        <v>-8.27</v>
      </c>
      <c r="AU647" s="120">
        <v>3.97</v>
      </c>
      <c r="AV647" s="120">
        <v>9.3800000000000008</v>
      </c>
      <c r="AW647" s="120">
        <v>-3.57</v>
      </c>
      <c r="AX647" s="120">
        <v>-10.07</v>
      </c>
      <c r="AY647" s="120">
        <v>-18.670000000000002</v>
      </c>
      <c r="AZ647" s="120">
        <v>6.64</v>
      </c>
      <c r="BA647" s="120">
        <v>2.0699999999999998</v>
      </c>
      <c r="BB647" s="120">
        <v>15.48</v>
      </c>
      <c r="BC647" s="120">
        <v>-3.98</v>
      </c>
    </row>
    <row r="648" spans="1:55" x14ac:dyDescent="0.45">
      <c r="A648" s="261">
        <v>14</v>
      </c>
      <c r="B648" s="174" t="s">
        <v>166</v>
      </c>
      <c r="C648" s="119">
        <v>4.6399999999999997</v>
      </c>
      <c r="D648" s="119">
        <v>4.8499999999999996</v>
      </c>
      <c r="E648" s="119">
        <v>5.49</v>
      </c>
      <c r="F648" s="119">
        <v>11.28</v>
      </c>
      <c r="G648" s="119">
        <v>1.36</v>
      </c>
      <c r="H648" s="119">
        <v>13.54</v>
      </c>
      <c r="I648" s="119">
        <v>23.87</v>
      </c>
      <c r="J648" s="119">
        <v>0.33</v>
      </c>
      <c r="K648" s="119">
        <v>5.71</v>
      </c>
      <c r="L648" s="119">
        <v>17.010000000000002</v>
      </c>
      <c r="M648" s="119">
        <v>-22.49</v>
      </c>
      <c r="N648" s="119">
        <v>-22.37</v>
      </c>
      <c r="O648" s="119">
        <v>-2.96</v>
      </c>
      <c r="P648" s="119">
        <v>-13.28</v>
      </c>
      <c r="Q648" s="119">
        <v>-10.76</v>
      </c>
      <c r="R648" s="119">
        <v>-12.79</v>
      </c>
      <c r="S648" s="119">
        <v>-17.18</v>
      </c>
      <c r="T648" s="119">
        <v>-14.11</v>
      </c>
      <c r="U648" s="119">
        <v>-4.74</v>
      </c>
      <c r="V648" s="119">
        <v>1.98</v>
      </c>
      <c r="W648" s="119">
        <v>-9.69</v>
      </c>
      <c r="X648" s="119">
        <v>-12.52</v>
      </c>
      <c r="Y648" s="119">
        <v>12.56</v>
      </c>
      <c r="Z648" s="119">
        <v>22.12</v>
      </c>
      <c r="AA648" s="119">
        <v>-0.1</v>
      </c>
      <c r="AB648" s="119">
        <v>23.81</v>
      </c>
      <c r="AC648" s="119">
        <v>22.15</v>
      </c>
      <c r="AD648" s="119">
        <v>30.62</v>
      </c>
      <c r="AE648" s="119">
        <v>21.57</v>
      </c>
      <c r="AF648" s="119">
        <v>17.23</v>
      </c>
      <c r="AG648" s="119">
        <v>2.57</v>
      </c>
      <c r="AH648" s="119">
        <v>35.85</v>
      </c>
      <c r="AI648" s="119">
        <v>13.89</v>
      </c>
      <c r="AJ648" s="119">
        <v>-9.24</v>
      </c>
      <c r="AK648" s="119">
        <v>14.76</v>
      </c>
      <c r="AL648" s="119">
        <v>1.72</v>
      </c>
      <c r="AM648" s="119">
        <v>7.57</v>
      </c>
      <c r="AN648" s="119">
        <v>2.88</v>
      </c>
      <c r="AO648" s="119">
        <v>13.48</v>
      </c>
      <c r="AP648" s="119">
        <v>-8.57</v>
      </c>
      <c r="AQ648" s="119">
        <v>16.16</v>
      </c>
      <c r="AR648" s="119">
        <v>16.010000000000002</v>
      </c>
      <c r="AS648" s="119">
        <v>5.72</v>
      </c>
      <c r="AT648" s="119">
        <v>-17.43</v>
      </c>
      <c r="AU648" s="119">
        <v>-2.67</v>
      </c>
      <c r="AV648" s="119">
        <v>51.98</v>
      </c>
      <c r="AW648" s="119">
        <v>2.34</v>
      </c>
      <c r="AX648" s="119">
        <v>-1.02</v>
      </c>
      <c r="AY648" s="119">
        <v>10.71</v>
      </c>
      <c r="AZ648" s="119">
        <v>10.130000000000001</v>
      </c>
      <c r="BA648" s="119">
        <v>-1.01</v>
      </c>
      <c r="BB648" s="119">
        <v>8.39</v>
      </c>
      <c r="BC648" s="119">
        <v>9.2200000000000006</v>
      </c>
    </row>
    <row r="649" spans="1:55" ht="29.25" x14ac:dyDescent="0.45">
      <c r="A649" s="260">
        <v>15</v>
      </c>
      <c r="B649" s="173" t="s">
        <v>167</v>
      </c>
      <c r="C649" s="120">
        <v>20.09</v>
      </c>
      <c r="D649" s="120">
        <v>27.72</v>
      </c>
      <c r="E649" s="120">
        <v>18.39</v>
      </c>
      <c r="F649" s="120">
        <v>-3.66</v>
      </c>
      <c r="G649" s="120">
        <v>15.73</v>
      </c>
      <c r="H649" s="120">
        <v>19.36</v>
      </c>
      <c r="I649" s="120">
        <v>13.88</v>
      </c>
      <c r="J649" s="120">
        <v>-25.27</v>
      </c>
      <c r="K649" s="120">
        <v>-3.12</v>
      </c>
      <c r="L649" s="120">
        <v>1.19</v>
      </c>
      <c r="M649" s="120">
        <v>8.81</v>
      </c>
      <c r="N649" s="120">
        <v>12.41</v>
      </c>
      <c r="O649" s="120">
        <v>0.37</v>
      </c>
      <c r="P649" s="120">
        <v>-16.829999999999998</v>
      </c>
      <c r="Q649" s="120">
        <v>-8.67</v>
      </c>
      <c r="R649" s="120">
        <v>8.3800000000000008</v>
      </c>
      <c r="S649" s="120">
        <v>7.13</v>
      </c>
      <c r="T649" s="120">
        <v>-15.24</v>
      </c>
      <c r="U649" s="120">
        <v>-8.8800000000000008</v>
      </c>
      <c r="V649" s="120">
        <v>26.56</v>
      </c>
      <c r="W649" s="120">
        <v>13.02</v>
      </c>
      <c r="X649" s="120">
        <v>7.71</v>
      </c>
      <c r="Y649" s="120">
        <v>-15.45</v>
      </c>
      <c r="Z649" s="120">
        <v>-7.58</v>
      </c>
      <c r="AA649" s="120">
        <v>-10.15</v>
      </c>
      <c r="AB649" s="120">
        <v>80.650000000000006</v>
      </c>
      <c r="AC649" s="120">
        <v>30.86</v>
      </c>
      <c r="AD649" s="120">
        <v>5.44</v>
      </c>
      <c r="AE649" s="120">
        <v>7.57</v>
      </c>
      <c r="AF649" s="120">
        <v>56.77</v>
      </c>
      <c r="AG649" s="120">
        <v>41.95</v>
      </c>
      <c r="AH649" s="120">
        <v>2.65</v>
      </c>
      <c r="AI649" s="120">
        <v>8.1</v>
      </c>
      <c r="AJ649" s="120">
        <v>-26.05</v>
      </c>
      <c r="AK649" s="120">
        <v>29.15</v>
      </c>
      <c r="AL649" s="120">
        <v>-1.95</v>
      </c>
      <c r="AM649" s="120">
        <v>-7.12</v>
      </c>
      <c r="AN649" s="120">
        <v>-22.18</v>
      </c>
      <c r="AO649" s="120">
        <v>-1.17</v>
      </c>
      <c r="AP649" s="120">
        <v>8.4600000000000009</v>
      </c>
      <c r="AQ649" s="120">
        <v>-15.75</v>
      </c>
      <c r="AR649" s="120">
        <v>-16.05</v>
      </c>
      <c r="AS649" s="120">
        <v>-25.95</v>
      </c>
      <c r="AT649" s="120">
        <v>60.46</v>
      </c>
      <c r="AU649" s="120">
        <v>45.68</v>
      </c>
      <c r="AV649" s="120">
        <v>29.49</v>
      </c>
      <c r="AW649" s="120">
        <v>-7.32</v>
      </c>
      <c r="AX649" s="120">
        <v>10.98</v>
      </c>
      <c r="AY649" s="120">
        <v>54.94</v>
      </c>
      <c r="AZ649" s="120">
        <v>-10.36</v>
      </c>
      <c r="BA649" s="120">
        <v>0.97</v>
      </c>
      <c r="BB649" s="120">
        <v>15.93</v>
      </c>
      <c r="BC649" s="120">
        <v>20.78</v>
      </c>
    </row>
    <row r="650" spans="1:55" ht="29.25" x14ac:dyDescent="0.45">
      <c r="A650" s="261">
        <v>16</v>
      </c>
      <c r="B650" s="174" t="s">
        <v>168</v>
      </c>
      <c r="C650" s="119">
        <v>-0.62</v>
      </c>
      <c r="D650" s="119">
        <v>-3.15</v>
      </c>
      <c r="E650" s="119">
        <v>2.76</v>
      </c>
      <c r="F650" s="119">
        <v>0.18</v>
      </c>
      <c r="G650" s="119">
        <v>2.62</v>
      </c>
      <c r="H650" s="119">
        <v>11.3</v>
      </c>
      <c r="I650" s="119">
        <v>5.54</v>
      </c>
      <c r="J650" s="119">
        <v>-1.31</v>
      </c>
      <c r="K650" s="119">
        <v>6.4</v>
      </c>
      <c r="L650" s="119">
        <v>6.32</v>
      </c>
      <c r="M650" s="119">
        <v>2.88</v>
      </c>
      <c r="N650" s="119">
        <v>12.76</v>
      </c>
      <c r="O650" s="119">
        <v>5.51</v>
      </c>
      <c r="P650" s="119">
        <v>4.5</v>
      </c>
      <c r="Q650" s="119">
        <v>5.62</v>
      </c>
      <c r="R650" s="119">
        <v>8.06</v>
      </c>
      <c r="S650" s="119">
        <v>0.54</v>
      </c>
      <c r="T650" s="119">
        <v>-0.47</v>
      </c>
      <c r="U650" s="119">
        <v>-0.21</v>
      </c>
      <c r="V650" s="119">
        <v>-1.94</v>
      </c>
      <c r="W650" s="119">
        <v>0.33</v>
      </c>
      <c r="X650" s="119">
        <v>-1.9</v>
      </c>
      <c r="Y650" s="119">
        <v>-6.66</v>
      </c>
      <c r="Z650" s="119">
        <v>-8.09</v>
      </c>
      <c r="AA650" s="119">
        <v>-8.85</v>
      </c>
      <c r="AB650" s="119">
        <v>1.31</v>
      </c>
      <c r="AC650" s="119">
        <v>-2.08</v>
      </c>
      <c r="AD650" s="119">
        <v>-6.65</v>
      </c>
      <c r="AE650" s="119">
        <v>3.28</v>
      </c>
      <c r="AF650" s="119">
        <v>4.07</v>
      </c>
      <c r="AG650" s="119">
        <v>-0.28999999999999998</v>
      </c>
      <c r="AH650" s="119">
        <v>14.23</v>
      </c>
      <c r="AI650" s="119">
        <v>6.33</v>
      </c>
      <c r="AJ650" s="119">
        <v>-4.24</v>
      </c>
      <c r="AK650" s="119">
        <v>9.69</v>
      </c>
      <c r="AL650" s="119">
        <v>3.42</v>
      </c>
      <c r="AM650" s="119">
        <v>9.6199999999999992</v>
      </c>
      <c r="AN650" s="119">
        <v>4.96</v>
      </c>
      <c r="AO650" s="119">
        <v>7.74</v>
      </c>
      <c r="AP650" s="119">
        <v>3.37</v>
      </c>
      <c r="AQ650" s="119">
        <v>8.33</v>
      </c>
      <c r="AR650" s="119">
        <v>7.92</v>
      </c>
      <c r="AS650" s="119">
        <v>12.35</v>
      </c>
      <c r="AT650" s="119">
        <v>7.45</v>
      </c>
      <c r="AU650" s="119">
        <v>5.87</v>
      </c>
      <c r="AV650" s="119">
        <v>10.67</v>
      </c>
      <c r="AW650" s="119">
        <v>11.25</v>
      </c>
      <c r="AX650" s="119">
        <v>10.220000000000001</v>
      </c>
      <c r="AY650" s="119">
        <v>11.14</v>
      </c>
      <c r="AZ650" s="119">
        <v>5.46</v>
      </c>
      <c r="BA650" s="119">
        <v>9.8699999999999992</v>
      </c>
      <c r="BB650" s="119">
        <v>10.48</v>
      </c>
      <c r="BC650" s="119">
        <v>4.68</v>
      </c>
    </row>
    <row r="651" spans="1:55" ht="42" x14ac:dyDescent="0.45">
      <c r="A651" s="260">
        <v>17</v>
      </c>
      <c r="B651" s="173" t="s">
        <v>20</v>
      </c>
      <c r="C651" s="120">
        <v>4.59</v>
      </c>
      <c r="D651" s="120">
        <v>7</v>
      </c>
      <c r="E651" s="120">
        <v>2.84</v>
      </c>
      <c r="F651" s="120">
        <v>5.39</v>
      </c>
      <c r="G651" s="120">
        <v>11.9</v>
      </c>
      <c r="H651" s="120">
        <v>15.07</v>
      </c>
      <c r="I651" s="120">
        <v>7.34</v>
      </c>
      <c r="J651" s="120">
        <v>-5.42</v>
      </c>
      <c r="K651" s="120">
        <v>4.49</v>
      </c>
      <c r="L651" s="120">
        <v>8.5500000000000007</v>
      </c>
      <c r="M651" s="120">
        <v>-5.16</v>
      </c>
      <c r="N651" s="120">
        <v>1.49</v>
      </c>
      <c r="O651" s="120">
        <v>-5.14</v>
      </c>
      <c r="P651" s="120">
        <v>-4.7</v>
      </c>
      <c r="Q651" s="120">
        <v>-1.99</v>
      </c>
      <c r="R651" s="120">
        <v>-3.5</v>
      </c>
      <c r="S651" s="120">
        <v>-13.69</v>
      </c>
      <c r="T651" s="120">
        <v>-7.45</v>
      </c>
      <c r="U651" s="120">
        <v>-1.1100000000000001</v>
      </c>
      <c r="V651" s="120">
        <v>-2.2799999999999998</v>
      </c>
      <c r="W651" s="120">
        <v>-9.61</v>
      </c>
      <c r="X651" s="120">
        <v>-12.29</v>
      </c>
      <c r="Y651" s="120">
        <v>-6.74</v>
      </c>
      <c r="Z651" s="120">
        <v>2.29</v>
      </c>
      <c r="AA651" s="120">
        <v>-3.06</v>
      </c>
      <c r="AB651" s="120">
        <v>3.24</v>
      </c>
      <c r="AC651" s="120">
        <v>-2.9</v>
      </c>
      <c r="AD651" s="120">
        <v>0.68</v>
      </c>
      <c r="AE651" s="120">
        <v>-2.76</v>
      </c>
      <c r="AF651" s="120">
        <v>1.3</v>
      </c>
      <c r="AG651" s="120">
        <v>-11.67</v>
      </c>
      <c r="AH651" s="120">
        <v>11.88</v>
      </c>
      <c r="AI651" s="120">
        <v>9.07</v>
      </c>
      <c r="AJ651" s="120">
        <v>-9.65</v>
      </c>
      <c r="AK651" s="120">
        <v>13.82</v>
      </c>
      <c r="AL651" s="120">
        <v>4.4400000000000004</v>
      </c>
      <c r="AM651" s="120">
        <v>11.01</v>
      </c>
      <c r="AN651" s="120">
        <v>4.79</v>
      </c>
      <c r="AO651" s="120">
        <v>10.19</v>
      </c>
      <c r="AP651" s="120">
        <v>-3.35</v>
      </c>
      <c r="AQ651" s="120">
        <v>13.39</v>
      </c>
      <c r="AR651" s="120">
        <v>5.9</v>
      </c>
      <c r="AS651" s="120">
        <v>8.31</v>
      </c>
      <c r="AT651" s="120">
        <v>10</v>
      </c>
      <c r="AU651" s="120">
        <v>2.13</v>
      </c>
      <c r="AV651" s="120">
        <v>28.66</v>
      </c>
      <c r="AW651" s="120">
        <v>5.32</v>
      </c>
      <c r="AX651" s="120">
        <v>2.13</v>
      </c>
      <c r="AY651" s="120">
        <v>9.16</v>
      </c>
      <c r="AZ651" s="120">
        <v>13.91</v>
      </c>
      <c r="BA651" s="120">
        <v>8.65</v>
      </c>
      <c r="BB651" s="120">
        <v>18.45</v>
      </c>
      <c r="BC651" s="120">
        <v>9.99</v>
      </c>
    </row>
    <row r="652" spans="1:55" ht="42" x14ac:dyDescent="0.45">
      <c r="A652" s="261">
        <v>18</v>
      </c>
      <c r="B652" s="174" t="s">
        <v>169</v>
      </c>
      <c r="C652" s="119">
        <v>3.52</v>
      </c>
      <c r="D652" s="119">
        <v>0.4</v>
      </c>
      <c r="E652" s="119">
        <v>1.3</v>
      </c>
      <c r="F652" s="119">
        <v>22.9</v>
      </c>
      <c r="G652" s="119">
        <v>0.97</v>
      </c>
      <c r="H652" s="119">
        <v>3.7</v>
      </c>
      <c r="I652" s="119">
        <v>2.12</v>
      </c>
      <c r="J652" s="119">
        <v>-9.3000000000000007</v>
      </c>
      <c r="K652" s="119">
        <v>-15.89</v>
      </c>
      <c r="L652" s="119">
        <v>-4.38</v>
      </c>
      <c r="M652" s="119">
        <v>-7.48</v>
      </c>
      <c r="N652" s="119">
        <v>8.6</v>
      </c>
      <c r="O652" s="119">
        <v>-8.33</v>
      </c>
      <c r="P652" s="119">
        <v>0.19</v>
      </c>
      <c r="Q652" s="119">
        <v>-10.36</v>
      </c>
      <c r="R652" s="119">
        <v>-19.98</v>
      </c>
      <c r="S652" s="119">
        <v>-26.91</v>
      </c>
      <c r="T652" s="119">
        <v>-24.02</v>
      </c>
      <c r="U652" s="119">
        <v>-14.6</v>
      </c>
      <c r="V652" s="119">
        <v>-6.62</v>
      </c>
      <c r="W652" s="119">
        <v>2.5</v>
      </c>
      <c r="X652" s="119">
        <v>-7.51</v>
      </c>
      <c r="Y652" s="119">
        <v>8.2799999999999994</v>
      </c>
      <c r="Z652" s="119">
        <v>-9.27</v>
      </c>
      <c r="AA652" s="119">
        <v>-11.89</v>
      </c>
      <c r="AB652" s="119">
        <v>-11.1</v>
      </c>
      <c r="AC652" s="119">
        <v>-5.73</v>
      </c>
      <c r="AD652" s="119">
        <v>-9.6300000000000008</v>
      </c>
      <c r="AE652" s="119">
        <v>4.9000000000000004</v>
      </c>
      <c r="AF652" s="119">
        <v>-0.93</v>
      </c>
      <c r="AG652" s="119">
        <v>-20.61</v>
      </c>
      <c r="AH652" s="119">
        <v>-2.81</v>
      </c>
      <c r="AI652" s="119">
        <v>-18.86</v>
      </c>
      <c r="AJ652" s="119">
        <v>-24.63</v>
      </c>
      <c r="AK652" s="119">
        <v>-21.36</v>
      </c>
      <c r="AL652" s="119">
        <v>-20.04</v>
      </c>
      <c r="AM652" s="119">
        <v>-20.93</v>
      </c>
      <c r="AN652" s="119">
        <v>-17.28</v>
      </c>
      <c r="AO652" s="119">
        <v>-21.41</v>
      </c>
      <c r="AP652" s="119">
        <v>-7.63</v>
      </c>
      <c r="AQ652" s="119">
        <v>10.65</v>
      </c>
      <c r="AR652" s="119">
        <v>9.9</v>
      </c>
      <c r="AS652" s="119">
        <v>17.489999999999998</v>
      </c>
      <c r="AT652" s="119">
        <v>-7.14</v>
      </c>
      <c r="AU652" s="119">
        <v>6.57</v>
      </c>
      <c r="AV652" s="119">
        <v>9.1199999999999992</v>
      </c>
      <c r="AW652" s="119">
        <v>4.21</v>
      </c>
      <c r="AX652" s="119">
        <v>8.3800000000000008</v>
      </c>
      <c r="AY652" s="119">
        <v>13.21</v>
      </c>
      <c r="AZ652" s="119">
        <v>9.19</v>
      </c>
      <c r="BA652" s="119">
        <v>10.29</v>
      </c>
      <c r="BB652" s="119">
        <v>-5.08</v>
      </c>
      <c r="BC652" s="119">
        <v>-14.1</v>
      </c>
    </row>
    <row r="653" spans="1:55" ht="42" x14ac:dyDescent="0.45">
      <c r="A653" s="260">
        <v>19</v>
      </c>
      <c r="B653" s="173" t="s">
        <v>170</v>
      </c>
      <c r="C653" s="120">
        <v>0.7</v>
      </c>
      <c r="D653" s="120">
        <v>0.13</v>
      </c>
      <c r="E653" s="120">
        <v>-1.72</v>
      </c>
      <c r="F653" s="120">
        <v>-1.39</v>
      </c>
      <c r="G653" s="120">
        <v>-7.85</v>
      </c>
      <c r="H653" s="120">
        <v>-1.33</v>
      </c>
      <c r="I653" s="120">
        <v>6.38</v>
      </c>
      <c r="J653" s="120">
        <v>-1.56</v>
      </c>
      <c r="K653" s="120">
        <v>5.66</v>
      </c>
      <c r="L653" s="120">
        <v>4.07</v>
      </c>
      <c r="M653" s="120">
        <v>-7.65</v>
      </c>
      <c r="N653" s="120">
        <v>8.39</v>
      </c>
      <c r="O653" s="120">
        <v>-3.99</v>
      </c>
      <c r="P653" s="120">
        <v>-6.95</v>
      </c>
      <c r="Q653" s="120">
        <v>-7.05</v>
      </c>
      <c r="R653" s="120">
        <v>-5.71</v>
      </c>
      <c r="S653" s="120">
        <v>-7</v>
      </c>
      <c r="T653" s="120">
        <v>-7.73</v>
      </c>
      <c r="U653" s="120">
        <v>-9.2100000000000009</v>
      </c>
      <c r="V653" s="120">
        <v>-8.4499999999999993</v>
      </c>
      <c r="W653" s="120">
        <v>-10.4</v>
      </c>
      <c r="X653" s="120">
        <v>-13.22</v>
      </c>
      <c r="Y653" s="120">
        <v>-5.91</v>
      </c>
      <c r="Z653" s="120">
        <v>-14.61</v>
      </c>
      <c r="AA653" s="120">
        <v>-13.81</v>
      </c>
      <c r="AB653" s="120">
        <v>21.65</v>
      </c>
      <c r="AC653" s="120">
        <v>-5.67</v>
      </c>
      <c r="AD653" s="120">
        <v>-10.68</v>
      </c>
      <c r="AE653" s="120">
        <v>-7.34</v>
      </c>
      <c r="AF653" s="120">
        <v>-3.83</v>
      </c>
      <c r="AG653" s="120">
        <v>-10.17</v>
      </c>
      <c r="AH653" s="120">
        <v>4.5599999999999996</v>
      </c>
      <c r="AI653" s="120">
        <v>6.92</v>
      </c>
      <c r="AJ653" s="120">
        <v>5.99</v>
      </c>
      <c r="AK653" s="120">
        <v>19.34</v>
      </c>
      <c r="AL653" s="120">
        <v>6.34</v>
      </c>
      <c r="AM653" s="120">
        <v>10</v>
      </c>
      <c r="AN653" s="120">
        <v>-15.22</v>
      </c>
      <c r="AO653" s="120">
        <v>15.64</v>
      </c>
      <c r="AP653" s="120">
        <v>8.09</v>
      </c>
      <c r="AQ653" s="120">
        <v>25.67</v>
      </c>
      <c r="AR653" s="120">
        <v>20.420000000000002</v>
      </c>
      <c r="AS653" s="120">
        <v>11.95</v>
      </c>
      <c r="AT653" s="120">
        <v>14.42</v>
      </c>
      <c r="AU653" s="120">
        <v>10.84</v>
      </c>
      <c r="AV653" s="120">
        <v>7.45</v>
      </c>
      <c r="AW653" s="120">
        <v>8.56</v>
      </c>
      <c r="AX653" s="120">
        <v>8.52</v>
      </c>
      <c r="AY653" s="120">
        <v>20.93</v>
      </c>
      <c r="AZ653" s="120">
        <v>33.11</v>
      </c>
      <c r="BA653" s="120">
        <v>7.87</v>
      </c>
      <c r="BB653" s="120">
        <v>11.96</v>
      </c>
      <c r="BC653" s="120">
        <v>10.23</v>
      </c>
    </row>
    <row r="654" spans="1:55" ht="29.25" x14ac:dyDescent="0.45">
      <c r="A654" s="261">
        <v>20</v>
      </c>
      <c r="B654" s="174" t="s">
        <v>56</v>
      </c>
      <c r="C654" s="119">
        <v>-5</v>
      </c>
      <c r="D654" s="119">
        <v>0.75</v>
      </c>
      <c r="E654" s="119">
        <v>-10.92</v>
      </c>
      <c r="F654" s="119">
        <v>-1.94</v>
      </c>
      <c r="G654" s="119">
        <v>-0.04</v>
      </c>
      <c r="H654" s="119">
        <v>1.43</v>
      </c>
      <c r="I654" s="119">
        <v>-5.2</v>
      </c>
      <c r="J654" s="119">
        <v>0.01</v>
      </c>
      <c r="K654" s="119">
        <v>8.82</v>
      </c>
      <c r="L654" s="119">
        <v>7.21</v>
      </c>
      <c r="M654" s="119">
        <v>8.82</v>
      </c>
      <c r="N654" s="119">
        <v>-0.69</v>
      </c>
      <c r="O654" s="119">
        <v>-0.71</v>
      </c>
      <c r="P654" s="119">
        <v>-8.44</v>
      </c>
      <c r="Q654" s="119">
        <v>1.42</v>
      </c>
      <c r="R654" s="119">
        <v>-6.16</v>
      </c>
      <c r="S654" s="119">
        <v>-7.04</v>
      </c>
      <c r="T654" s="119">
        <v>-4.3899999999999997</v>
      </c>
      <c r="U654" s="119">
        <v>-4.4800000000000004</v>
      </c>
      <c r="V654" s="119">
        <v>-14.9</v>
      </c>
      <c r="W654" s="119">
        <v>-11.8</v>
      </c>
      <c r="X654" s="119">
        <v>-11.43</v>
      </c>
      <c r="Y654" s="119">
        <v>-9.83</v>
      </c>
      <c r="Z654" s="119">
        <v>-6.31</v>
      </c>
      <c r="AA654" s="119">
        <v>-8.59</v>
      </c>
      <c r="AB654" s="119">
        <v>16.690000000000001</v>
      </c>
      <c r="AC654" s="119">
        <v>5.38</v>
      </c>
      <c r="AD654" s="119">
        <v>-4.1399999999999997</v>
      </c>
      <c r="AE654" s="119">
        <v>-7.36</v>
      </c>
      <c r="AF654" s="119">
        <v>-16.75</v>
      </c>
      <c r="AG654" s="119">
        <v>-6.28</v>
      </c>
      <c r="AH654" s="119">
        <v>1.67</v>
      </c>
      <c r="AI654" s="119">
        <v>3.23</v>
      </c>
      <c r="AJ654" s="119">
        <v>0.01</v>
      </c>
      <c r="AK654" s="119">
        <v>1.9</v>
      </c>
      <c r="AL654" s="119">
        <v>9.1999999999999993</v>
      </c>
      <c r="AM654" s="119">
        <v>10.37</v>
      </c>
      <c r="AN654" s="119">
        <v>-8.3800000000000008</v>
      </c>
      <c r="AO654" s="119">
        <v>0.76</v>
      </c>
      <c r="AP654" s="119">
        <v>12.42</v>
      </c>
      <c r="AQ654" s="119">
        <v>12.64</v>
      </c>
      <c r="AR654" s="119">
        <v>19.760000000000002</v>
      </c>
      <c r="AS654" s="119">
        <v>12.28</v>
      </c>
      <c r="AT654" s="119">
        <v>10.89</v>
      </c>
      <c r="AU654" s="119">
        <v>5.96</v>
      </c>
      <c r="AV654" s="119">
        <v>7.54</v>
      </c>
      <c r="AW654" s="119">
        <v>19.05</v>
      </c>
      <c r="AX654" s="119">
        <v>7.25</v>
      </c>
      <c r="AY654" s="119">
        <v>15.66</v>
      </c>
      <c r="AZ654" s="119">
        <v>10.94</v>
      </c>
      <c r="BA654" s="119">
        <v>17.39</v>
      </c>
      <c r="BB654" s="119">
        <v>5.84</v>
      </c>
      <c r="BC654" s="119">
        <v>14.78</v>
      </c>
    </row>
    <row r="655" spans="1:55" ht="29.25" x14ac:dyDescent="0.45">
      <c r="A655" s="260">
        <v>21</v>
      </c>
      <c r="B655" s="173" t="s">
        <v>39</v>
      </c>
      <c r="C655" s="120">
        <v>-10.85</v>
      </c>
      <c r="D655" s="120">
        <v>-4.95</v>
      </c>
      <c r="E655" s="120">
        <v>-16.29</v>
      </c>
      <c r="F655" s="120">
        <v>-8.2799999999999994</v>
      </c>
      <c r="G655" s="120">
        <v>-3.57</v>
      </c>
      <c r="H655" s="120">
        <v>-1.29</v>
      </c>
      <c r="I655" s="120">
        <v>-11.47</v>
      </c>
      <c r="J655" s="120">
        <v>-4.96</v>
      </c>
      <c r="K655" s="120">
        <v>4.3</v>
      </c>
      <c r="L655" s="120">
        <v>6.49</v>
      </c>
      <c r="M655" s="120">
        <v>8.9499999999999993</v>
      </c>
      <c r="N655" s="120">
        <v>-3.03</v>
      </c>
      <c r="O655" s="120">
        <v>-4.8099999999999996</v>
      </c>
      <c r="P655" s="120">
        <v>-16.600000000000001</v>
      </c>
      <c r="Q655" s="120">
        <v>-7.14</v>
      </c>
      <c r="R655" s="120">
        <v>-11.7</v>
      </c>
      <c r="S655" s="120">
        <v>-12.03</v>
      </c>
      <c r="T655" s="120">
        <v>-11.6</v>
      </c>
      <c r="U655" s="120">
        <v>-13.05</v>
      </c>
      <c r="V655" s="120">
        <v>-24.44</v>
      </c>
      <c r="W655" s="120">
        <v>-20.14</v>
      </c>
      <c r="X655" s="120">
        <v>-18.23</v>
      </c>
      <c r="Y655" s="120">
        <v>-23.53</v>
      </c>
      <c r="Z655" s="120">
        <v>-15.17</v>
      </c>
      <c r="AA655" s="120">
        <v>-14.6</v>
      </c>
      <c r="AB655" s="120">
        <v>31.77</v>
      </c>
      <c r="AC655" s="120">
        <v>13.74</v>
      </c>
      <c r="AD655" s="120">
        <v>-3.79</v>
      </c>
      <c r="AE655" s="120">
        <v>-12.61</v>
      </c>
      <c r="AF655" s="120">
        <v>-22.87</v>
      </c>
      <c r="AG655" s="120">
        <v>-5.03</v>
      </c>
      <c r="AH655" s="120">
        <v>2.4500000000000002</v>
      </c>
      <c r="AI655" s="120">
        <v>4.01</v>
      </c>
      <c r="AJ655" s="120">
        <v>-2.54</v>
      </c>
      <c r="AK655" s="120">
        <v>0.5</v>
      </c>
      <c r="AL655" s="120">
        <v>2.8</v>
      </c>
      <c r="AM655" s="120">
        <v>13.32</v>
      </c>
      <c r="AN655" s="120">
        <v>-23.32</v>
      </c>
      <c r="AO655" s="120">
        <v>-9.25</v>
      </c>
      <c r="AP655" s="120">
        <v>16.03</v>
      </c>
      <c r="AQ655" s="120">
        <v>11.67</v>
      </c>
      <c r="AR655" s="120">
        <v>24.19</v>
      </c>
      <c r="AS655" s="120">
        <v>8.76</v>
      </c>
      <c r="AT655" s="120">
        <v>6.68</v>
      </c>
      <c r="AU655" s="120">
        <v>0.79</v>
      </c>
      <c r="AV655" s="120">
        <v>6.96</v>
      </c>
      <c r="AW655" s="120">
        <v>27.43</v>
      </c>
      <c r="AX655" s="120">
        <v>5.57</v>
      </c>
      <c r="AY655" s="120">
        <v>13.72</v>
      </c>
      <c r="AZ655" s="120">
        <v>10.95</v>
      </c>
      <c r="BA655" s="120">
        <v>20.16</v>
      </c>
      <c r="BB655" s="120">
        <v>-2.36</v>
      </c>
      <c r="BC655" s="120">
        <v>12.93</v>
      </c>
    </row>
    <row r="656" spans="1:55" ht="29.25" x14ac:dyDescent="0.45">
      <c r="A656" s="261">
        <v>22</v>
      </c>
      <c r="B656" s="174" t="s">
        <v>14</v>
      </c>
      <c r="C656" s="119">
        <v>7.94</v>
      </c>
      <c r="D656" s="119">
        <v>13.65</v>
      </c>
      <c r="E656" s="119">
        <v>0.71</v>
      </c>
      <c r="F656" s="119">
        <v>11.53</v>
      </c>
      <c r="G656" s="119">
        <v>7.51</v>
      </c>
      <c r="H656" s="119">
        <v>7.67</v>
      </c>
      <c r="I656" s="119">
        <v>9.2799999999999994</v>
      </c>
      <c r="J656" s="119">
        <v>12.61</v>
      </c>
      <c r="K656" s="119">
        <v>19.02</v>
      </c>
      <c r="L656" s="119">
        <v>8.5500000000000007</v>
      </c>
      <c r="M656" s="119">
        <v>8.57</v>
      </c>
      <c r="N656" s="119">
        <v>3.17</v>
      </c>
      <c r="O656" s="119">
        <v>6.79</v>
      </c>
      <c r="P656" s="119">
        <v>7.02</v>
      </c>
      <c r="Q656" s="119">
        <v>16.829999999999998</v>
      </c>
      <c r="R656" s="119">
        <v>3.49</v>
      </c>
      <c r="S656" s="119">
        <v>2.5099999999999998</v>
      </c>
      <c r="T656" s="119">
        <v>10.8</v>
      </c>
      <c r="U656" s="119">
        <v>11.56</v>
      </c>
      <c r="V656" s="119">
        <v>5.52</v>
      </c>
      <c r="W656" s="119">
        <v>4.7</v>
      </c>
      <c r="X656" s="119">
        <v>1.03</v>
      </c>
      <c r="Y656" s="119">
        <v>15.44</v>
      </c>
      <c r="Z656" s="119">
        <v>7.39</v>
      </c>
      <c r="AA656" s="119">
        <v>1.18</v>
      </c>
      <c r="AB656" s="119">
        <v>-5.59</v>
      </c>
      <c r="AC656" s="119">
        <v>-6.59</v>
      </c>
      <c r="AD656" s="119">
        <v>-4.66</v>
      </c>
      <c r="AE656" s="119">
        <v>1.24</v>
      </c>
      <c r="AF656" s="119">
        <v>-6.47</v>
      </c>
      <c r="AG656" s="119">
        <v>-8.11</v>
      </c>
      <c r="AH656" s="119">
        <v>0.48</v>
      </c>
      <c r="AI656" s="119">
        <v>2.06</v>
      </c>
      <c r="AJ656" s="119">
        <v>3.8</v>
      </c>
      <c r="AK656" s="119">
        <v>3.61</v>
      </c>
      <c r="AL656" s="119">
        <v>17.02</v>
      </c>
      <c r="AM656" s="119">
        <v>6.33</v>
      </c>
      <c r="AN656" s="119">
        <v>22.44</v>
      </c>
      <c r="AO656" s="119">
        <v>18.21</v>
      </c>
      <c r="AP656" s="119">
        <v>7</v>
      </c>
      <c r="AQ656" s="119">
        <v>14.02</v>
      </c>
      <c r="AR656" s="119">
        <v>13.62</v>
      </c>
      <c r="AS656" s="119">
        <v>17.59</v>
      </c>
      <c r="AT656" s="119">
        <v>17.48</v>
      </c>
      <c r="AU656" s="119">
        <v>13.9</v>
      </c>
      <c r="AV656" s="119">
        <v>8.35</v>
      </c>
      <c r="AW656" s="119">
        <v>9.11</v>
      </c>
      <c r="AX656" s="119">
        <v>9.0500000000000007</v>
      </c>
      <c r="AY656" s="119">
        <v>18.5</v>
      </c>
      <c r="AZ656" s="119">
        <v>10.93</v>
      </c>
      <c r="BA656" s="119">
        <v>13.7</v>
      </c>
      <c r="BB656" s="119">
        <v>19.2</v>
      </c>
      <c r="BC656" s="119">
        <v>17.350000000000001</v>
      </c>
    </row>
    <row r="657" spans="1:55" ht="29.25" x14ac:dyDescent="0.45">
      <c r="A657" s="260">
        <v>23</v>
      </c>
      <c r="B657" s="173" t="s">
        <v>57</v>
      </c>
      <c r="C657" s="120">
        <v>-5.03</v>
      </c>
      <c r="D657" s="120">
        <v>2.06</v>
      </c>
      <c r="E657" s="120">
        <v>-7.12</v>
      </c>
      <c r="F657" s="120">
        <v>-8.89</v>
      </c>
      <c r="G657" s="120">
        <v>-2.76</v>
      </c>
      <c r="H657" s="120">
        <v>4.4400000000000004</v>
      </c>
      <c r="I657" s="120">
        <v>-5.47</v>
      </c>
      <c r="J657" s="120">
        <v>-17</v>
      </c>
      <c r="K657" s="120">
        <v>-3.84</v>
      </c>
      <c r="L657" s="120">
        <v>-4.87</v>
      </c>
      <c r="M657" s="120">
        <v>-12.95</v>
      </c>
      <c r="N657" s="120">
        <v>-16.11</v>
      </c>
      <c r="O657" s="120">
        <v>-11.55</v>
      </c>
      <c r="P657" s="120">
        <v>-10.64</v>
      </c>
      <c r="Q657" s="120">
        <v>-17.73</v>
      </c>
      <c r="R657" s="120">
        <v>2.0299999999999998</v>
      </c>
      <c r="S657" s="120">
        <v>0.36</v>
      </c>
      <c r="T657" s="120">
        <v>-8.23</v>
      </c>
      <c r="U657" s="120">
        <v>-1.55</v>
      </c>
      <c r="V657" s="120">
        <v>-2.08</v>
      </c>
      <c r="W657" s="120">
        <v>-0.56000000000000005</v>
      </c>
      <c r="X657" s="120">
        <v>-1.85</v>
      </c>
      <c r="Y657" s="120">
        <v>-6.28</v>
      </c>
      <c r="Z657" s="120">
        <v>-7.11</v>
      </c>
      <c r="AA657" s="120">
        <v>-8.76</v>
      </c>
      <c r="AB657" s="120">
        <v>1.44</v>
      </c>
      <c r="AC657" s="120">
        <v>-4.4400000000000004</v>
      </c>
      <c r="AD657" s="120">
        <v>-8.25</v>
      </c>
      <c r="AE657" s="120">
        <v>-13.32</v>
      </c>
      <c r="AF657" s="120">
        <v>-7.01</v>
      </c>
      <c r="AG657" s="120">
        <v>-10.41</v>
      </c>
      <c r="AH657" s="120">
        <v>1.19</v>
      </c>
      <c r="AI657" s="120">
        <v>3.06</v>
      </c>
      <c r="AJ657" s="120">
        <v>-0.22</v>
      </c>
      <c r="AK657" s="120">
        <v>16.190000000000001</v>
      </c>
      <c r="AL657" s="120">
        <v>19.34</v>
      </c>
      <c r="AM657" s="120">
        <v>19.21</v>
      </c>
      <c r="AN657" s="120">
        <v>22.06</v>
      </c>
      <c r="AO657" s="120">
        <v>35.85</v>
      </c>
      <c r="AP657" s="120">
        <v>14.78</v>
      </c>
      <c r="AQ657" s="120">
        <v>29.27</v>
      </c>
      <c r="AR657" s="120">
        <v>22.33</v>
      </c>
      <c r="AS657" s="120">
        <v>18.57</v>
      </c>
      <c r="AT657" s="120">
        <v>20.93</v>
      </c>
      <c r="AU657" s="120">
        <v>13.25</v>
      </c>
      <c r="AV657" s="120">
        <v>12.7</v>
      </c>
      <c r="AW657" s="120">
        <v>14.97</v>
      </c>
      <c r="AX657" s="120">
        <v>4.9000000000000004</v>
      </c>
      <c r="AY657" s="120">
        <v>12.56</v>
      </c>
      <c r="AZ657" s="120">
        <v>-0.53</v>
      </c>
      <c r="BA657" s="120">
        <v>-7.48</v>
      </c>
      <c r="BB657" s="120">
        <v>17.690000000000001</v>
      </c>
      <c r="BC657" s="120">
        <v>11.1</v>
      </c>
    </row>
    <row r="658" spans="1:55" x14ac:dyDescent="0.45">
      <c r="A658" s="261">
        <v>24</v>
      </c>
      <c r="B658" s="174" t="s">
        <v>40</v>
      </c>
      <c r="C658" s="119">
        <v>-11.57</v>
      </c>
      <c r="D658" s="119">
        <v>-9.57</v>
      </c>
      <c r="E658" s="119">
        <v>6.67</v>
      </c>
      <c r="F658" s="119">
        <v>15.96</v>
      </c>
      <c r="G658" s="119">
        <v>19.440000000000001</v>
      </c>
      <c r="H658" s="119">
        <v>24.83</v>
      </c>
      <c r="I658" s="119">
        <v>2.94</v>
      </c>
      <c r="J658" s="119">
        <v>-1.26</v>
      </c>
      <c r="K658" s="119">
        <v>22.69</v>
      </c>
      <c r="L658" s="119">
        <v>23.36</v>
      </c>
      <c r="M658" s="119">
        <v>-0.11</v>
      </c>
      <c r="N658" s="119">
        <v>15.79</v>
      </c>
      <c r="O658" s="119">
        <v>2.1800000000000002</v>
      </c>
      <c r="P658" s="119">
        <v>8.35</v>
      </c>
      <c r="Q658" s="119">
        <v>7.38</v>
      </c>
      <c r="R658" s="119">
        <v>5.74</v>
      </c>
      <c r="S658" s="119">
        <v>-10.08</v>
      </c>
      <c r="T658" s="119">
        <v>-7.55</v>
      </c>
      <c r="U658" s="119">
        <v>-8.0399999999999991</v>
      </c>
      <c r="V658" s="119">
        <v>-13.91</v>
      </c>
      <c r="W658" s="119">
        <v>-12.5</v>
      </c>
      <c r="X658" s="119">
        <v>-17.86</v>
      </c>
      <c r="Y658" s="119">
        <v>-2.92</v>
      </c>
      <c r="Z658" s="119">
        <v>-13.79</v>
      </c>
      <c r="AA658" s="119">
        <v>-5.65</v>
      </c>
      <c r="AB658" s="119">
        <v>-18.38</v>
      </c>
      <c r="AC658" s="119">
        <v>-3.57</v>
      </c>
      <c r="AD658" s="119">
        <v>-7.24</v>
      </c>
      <c r="AE658" s="119">
        <v>0.06</v>
      </c>
      <c r="AF658" s="119">
        <v>-7.0000000000000007E-2</v>
      </c>
      <c r="AG658" s="119">
        <v>-6.93</v>
      </c>
      <c r="AH658" s="119">
        <v>1.08</v>
      </c>
      <c r="AI658" s="119">
        <v>0.23</v>
      </c>
      <c r="AJ658" s="119">
        <v>-1</v>
      </c>
      <c r="AK658" s="119">
        <v>5.33</v>
      </c>
      <c r="AL658" s="119">
        <v>8.11</v>
      </c>
      <c r="AM658" s="119">
        <v>16.690000000000001</v>
      </c>
      <c r="AN658" s="119">
        <v>22.88</v>
      </c>
      <c r="AO658" s="119">
        <v>14.54</v>
      </c>
      <c r="AP658" s="119">
        <v>8.89</v>
      </c>
      <c r="AQ658" s="119">
        <v>19.75</v>
      </c>
      <c r="AR658" s="119">
        <v>10.220000000000001</v>
      </c>
      <c r="AS658" s="119">
        <v>18.11</v>
      </c>
      <c r="AT658" s="119">
        <v>34.33</v>
      </c>
      <c r="AU658" s="119">
        <v>29.41</v>
      </c>
      <c r="AV658" s="119">
        <v>39.47</v>
      </c>
      <c r="AW658" s="119">
        <v>35.74</v>
      </c>
      <c r="AX658" s="119">
        <v>63.21</v>
      </c>
      <c r="AY658" s="119">
        <v>31.54</v>
      </c>
      <c r="AZ658" s="119">
        <v>43</v>
      </c>
      <c r="BA658" s="119">
        <v>22.19</v>
      </c>
      <c r="BB658" s="119">
        <v>28.72</v>
      </c>
      <c r="BC658" s="119">
        <v>31.21</v>
      </c>
    </row>
    <row r="659" spans="1:55" ht="42" x14ac:dyDescent="0.45">
      <c r="A659" s="260">
        <v>25</v>
      </c>
      <c r="B659" s="173" t="s">
        <v>171</v>
      </c>
      <c r="C659" s="120">
        <v>3.52</v>
      </c>
      <c r="D659" s="120">
        <v>0.4</v>
      </c>
      <c r="E659" s="120">
        <v>1.3</v>
      </c>
      <c r="F659" s="120">
        <v>22.9</v>
      </c>
      <c r="G659" s="120">
        <v>0.97</v>
      </c>
      <c r="H659" s="120">
        <v>3.7</v>
      </c>
      <c r="I659" s="120">
        <v>2.12</v>
      </c>
      <c r="J659" s="120">
        <v>-9.3000000000000007</v>
      </c>
      <c r="K659" s="120">
        <v>-15.89</v>
      </c>
      <c r="L659" s="120">
        <v>-4.38</v>
      </c>
      <c r="M659" s="120">
        <v>-7.48</v>
      </c>
      <c r="N659" s="120">
        <v>8.6</v>
      </c>
      <c r="O659" s="120">
        <v>-8.33</v>
      </c>
      <c r="P659" s="120">
        <v>0.19</v>
      </c>
      <c r="Q659" s="120">
        <v>-10.36</v>
      </c>
      <c r="R659" s="120">
        <v>-19.98</v>
      </c>
      <c r="S659" s="120">
        <v>-26.91</v>
      </c>
      <c r="T659" s="120">
        <v>-24.02</v>
      </c>
      <c r="U659" s="120">
        <v>-14.6</v>
      </c>
      <c r="V659" s="120">
        <v>-6.62</v>
      </c>
      <c r="W659" s="120">
        <v>2.5</v>
      </c>
      <c r="X659" s="120">
        <v>-7.51</v>
      </c>
      <c r="Y659" s="120">
        <v>8.2799999999999994</v>
      </c>
      <c r="Z659" s="120">
        <v>-9.27</v>
      </c>
      <c r="AA659" s="120">
        <v>-11.89</v>
      </c>
      <c r="AB659" s="120">
        <v>-11.1</v>
      </c>
      <c r="AC659" s="120">
        <v>-5.73</v>
      </c>
      <c r="AD659" s="120">
        <v>-9.6300000000000008</v>
      </c>
      <c r="AE659" s="120">
        <v>4.9000000000000004</v>
      </c>
      <c r="AF659" s="120">
        <v>-0.93</v>
      </c>
      <c r="AG659" s="120">
        <v>-20.61</v>
      </c>
      <c r="AH659" s="120">
        <v>-2.81</v>
      </c>
      <c r="AI659" s="120">
        <v>-18.86</v>
      </c>
      <c r="AJ659" s="120">
        <v>-24.63</v>
      </c>
      <c r="AK659" s="120">
        <v>-21.36</v>
      </c>
      <c r="AL659" s="120">
        <v>-20.04</v>
      </c>
      <c r="AM659" s="120">
        <v>-20.93</v>
      </c>
      <c r="AN659" s="120">
        <v>-17.28</v>
      </c>
      <c r="AO659" s="120">
        <v>-21.41</v>
      </c>
      <c r="AP659" s="120">
        <v>-7.63</v>
      </c>
      <c r="AQ659" s="120">
        <v>10.65</v>
      </c>
      <c r="AR659" s="120">
        <v>9.9</v>
      </c>
      <c r="AS659" s="120">
        <v>17.489999999999998</v>
      </c>
      <c r="AT659" s="120">
        <v>-7.14</v>
      </c>
      <c r="AU659" s="120">
        <v>6.57</v>
      </c>
      <c r="AV659" s="120">
        <v>9.1199999999999992</v>
      </c>
      <c r="AW659" s="120">
        <v>4.21</v>
      </c>
      <c r="AX659" s="120">
        <v>8.3800000000000008</v>
      </c>
      <c r="AY659" s="120">
        <v>13.21</v>
      </c>
      <c r="AZ659" s="120">
        <v>9.19</v>
      </c>
      <c r="BA659" s="120">
        <v>10.29</v>
      </c>
      <c r="BB659" s="120">
        <v>-5.08</v>
      </c>
      <c r="BC659" s="120">
        <v>-14.1</v>
      </c>
    </row>
    <row r="660" spans="1:55" ht="29.25" x14ac:dyDescent="0.45">
      <c r="A660" s="261">
        <v>26</v>
      </c>
      <c r="B660" s="174" t="s">
        <v>15</v>
      </c>
      <c r="C660" s="119">
        <v>-3.68</v>
      </c>
      <c r="D660" s="119">
        <v>4.93</v>
      </c>
      <c r="E660" s="119">
        <v>-6.33</v>
      </c>
      <c r="F660" s="119">
        <v>-8.42</v>
      </c>
      <c r="G660" s="119">
        <v>-11.06</v>
      </c>
      <c r="H660" s="119">
        <v>-12.21</v>
      </c>
      <c r="I660" s="119">
        <v>8.81</v>
      </c>
      <c r="J660" s="119">
        <v>-11.07</v>
      </c>
      <c r="K660" s="119">
        <v>-11.54</v>
      </c>
      <c r="L660" s="119">
        <v>-5.53</v>
      </c>
      <c r="M660" s="119">
        <v>-15.37</v>
      </c>
      <c r="N660" s="119">
        <v>8.16</v>
      </c>
      <c r="O660" s="119">
        <v>9.52</v>
      </c>
      <c r="P660" s="119">
        <v>3.78</v>
      </c>
      <c r="Q660" s="119">
        <v>9.02</v>
      </c>
      <c r="R660" s="119">
        <v>-2.89</v>
      </c>
      <c r="S660" s="119">
        <v>-3.04</v>
      </c>
      <c r="T660" s="119">
        <v>-4.2</v>
      </c>
      <c r="U660" s="119">
        <v>7.62</v>
      </c>
      <c r="V660" s="119">
        <v>-13.24</v>
      </c>
      <c r="W660" s="119">
        <v>-0.9</v>
      </c>
      <c r="X660" s="119">
        <v>-5.65</v>
      </c>
      <c r="Y660" s="119">
        <v>1.1599999999999999</v>
      </c>
      <c r="Z660" s="119">
        <v>4.6500000000000004</v>
      </c>
      <c r="AA660" s="119">
        <v>-18.190000000000001</v>
      </c>
      <c r="AB660" s="119">
        <v>-8.57</v>
      </c>
      <c r="AC660" s="119">
        <v>7.75</v>
      </c>
      <c r="AD660" s="119">
        <v>-14.23</v>
      </c>
      <c r="AE660" s="119">
        <v>-4.3</v>
      </c>
      <c r="AF660" s="119">
        <v>6.04</v>
      </c>
      <c r="AG660" s="119">
        <v>-24.51</v>
      </c>
      <c r="AH660" s="119">
        <v>37.549999999999997</v>
      </c>
      <c r="AI660" s="119">
        <v>7.48</v>
      </c>
      <c r="AJ660" s="119">
        <v>8.75</v>
      </c>
      <c r="AK660" s="119">
        <v>41.21</v>
      </c>
      <c r="AL660" s="119">
        <v>-6.84</v>
      </c>
      <c r="AM660" s="119">
        <v>9.73</v>
      </c>
      <c r="AN660" s="119">
        <v>-2.35</v>
      </c>
      <c r="AO660" s="119">
        <v>1.42</v>
      </c>
      <c r="AP660" s="119">
        <v>3.21</v>
      </c>
      <c r="AQ660" s="119">
        <v>12.99</v>
      </c>
      <c r="AR660" s="119">
        <v>-2.27</v>
      </c>
      <c r="AS660" s="119">
        <v>6.46</v>
      </c>
      <c r="AT660" s="119">
        <v>-8.65</v>
      </c>
      <c r="AU660" s="119">
        <v>1.6</v>
      </c>
      <c r="AV660" s="119">
        <v>4.0999999999999996</v>
      </c>
      <c r="AW660" s="119">
        <v>-10.119999999999999</v>
      </c>
      <c r="AX660" s="119">
        <v>5.42</v>
      </c>
      <c r="AY660" s="119">
        <v>12.54</v>
      </c>
      <c r="AZ660" s="119">
        <v>10.93</v>
      </c>
      <c r="BA660" s="119">
        <v>-4.3099999999999996</v>
      </c>
      <c r="BB660" s="119">
        <v>23.43</v>
      </c>
      <c r="BC660" s="119">
        <v>6.27</v>
      </c>
    </row>
    <row r="661" spans="1:55" ht="29.25" x14ac:dyDescent="0.45">
      <c r="A661" s="260">
        <v>27</v>
      </c>
      <c r="B661" s="173" t="s">
        <v>172</v>
      </c>
      <c r="C661" s="120">
        <v>18.489999999999998</v>
      </c>
      <c r="D661" s="120">
        <v>2.76</v>
      </c>
      <c r="E661" s="120">
        <v>-2.76</v>
      </c>
      <c r="F661" s="120">
        <v>6.42</v>
      </c>
      <c r="G661" s="120">
        <v>-5.42</v>
      </c>
      <c r="H661" s="120">
        <v>-5.56</v>
      </c>
      <c r="I661" s="120">
        <v>13.34</v>
      </c>
      <c r="J661" s="120">
        <v>11.55</v>
      </c>
      <c r="K661" s="120">
        <v>-0.91</v>
      </c>
      <c r="L661" s="120">
        <v>11.2</v>
      </c>
      <c r="M661" s="120">
        <v>1.31</v>
      </c>
      <c r="N661" s="120">
        <v>31.25</v>
      </c>
      <c r="O661" s="120">
        <v>8.6999999999999993</v>
      </c>
      <c r="P661" s="120">
        <v>34.44</v>
      </c>
      <c r="Q661" s="120">
        <v>40.97</v>
      </c>
      <c r="R661" s="120">
        <v>24.76</v>
      </c>
      <c r="S661" s="120">
        <v>35.79</v>
      </c>
      <c r="T661" s="120">
        <v>42.4</v>
      </c>
      <c r="U661" s="120">
        <v>41.01</v>
      </c>
      <c r="V661" s="120">
        <v>10.51</v>
      </c>
      <c r="W661" s="120">
        <v>35.729999999999997</v>
      </c>
      <c r="X661" s="120">
        <v>26.69</v>
      </c>
      <c r="Y661" s="120">
        <v>18.190000000000001</v>
      </c>
      <c r="Z661" s="120">
        <v>13.11</v>
      </c>
      <c r="AA661" s="120">
        <v>16.600000000000001</v>
      </c>
      <c r="AB661" s="120">
        <v>13.7</v>
      </c>
      <c r="AC661" s="120">
        <v>-6.16</v>
      </c>
      <c r="AD661" s="120">
        <v>1.82</v>
      </c>
      <c r="AE661" s="120">
        <v>-10.47</v>
      </c>
      <c r="AF661" s="120">
        <v>-8.1199999999999992</v>
      </c>
      <c r="AG661" s="120">
        <v>-23.52</v>
      </c>
      <c r="AH661" s="120">
        <v>48.24</v>
      </c>
      <c r="AI661" s="120">
        <v>10.83</v>
      </c>
      <c r="AJ661" s="120">
        <v>3.99</v>
      </c>
      <c r="AK661" s="120">
        <v>19.66</v>
      </c>
      <c r="AL661" s="120">
        <v>-3.41</v>
      </c>
      <c r="AM661" s="120">
        <v>10.8</v>
      </c>
      <c r="AN661" s="120">
        <v>-8.02</v>
      </c>
      <c r="AO661" s="120">
        <v>37.28</v>
      </c>
      <c r="AP661" s="120">
        <v>-6.54</v>
      </c>
      <c r="AQ661" s="120">
        <v>8.41</v>
      </c>
      <c r="AR661" s="120">
        <v>0</v>
      </c>
      <c r="AS661" s="120">
        <v>-2.92</v>
      </c>
      <c r="AT661" s="120">
        <v>-26.06</v>
      </c>
      <c r="AU661" s="120">
        <v>-13.73</v>
      </c>
      <c r="AV661" s="120">
        <v>-16.64</v>
      </c>
      <c r="AW661" s="120">
        <v>2.09</v>
      </c>
      <c r="AX661" s="120">
        <v>-10.89</v>
      </c>
      <c r="AY661" s="120">
        <v>-17.12</v>
      </c>
      <c r="AZ661" s="120">
        <v>-6.25</v>
      </c>
      <c r="BA661" s="120">
        <v>-9.74</v>
      </c>
      <c r="BB661" s="120">
        <v>15.95</v>
      </c>
      <c r="BC661" s="120">
        <v>-8.3000000000000007</v>
      </c>
    </row>
    <row r="662" spans="1:55" x14ac:dyDescent="0.45">
      <c r="A662" s="261">
        <v>28</v>
      </c>
      <c r="B662" s="174" t="s">
        <v>173</v>
      </c>
      <c r="C662" s="119">
        <v>25.49</v>
      </c>
      <c r="D662" s="119">
        <v>79.27</v>
      </c>
      <c r="E662" s="119">
        <v>28.9</v>
      </c>
      <c r="F662" s="119">
        <v>61.15</v>
      </c>
      <c r="G662" s="119">
        <v>15.92</v>
      </c>
      <c r="H662" s="119">
        <v>45.91</v>
      </c>
      <c r="I662" s="119">
        <v>46.9</v>
      </c>
      <c r="J662" s="119">
        <v>0.96</v>
      </c>
      <c r="K662" s="119">
        <v>-2.08</v>
      </c>
      <c r="L662" s="119">
        <v>-8.07</v>
      </c>
      <c r="M662" s="119">
        <v>-24.69</v>
      </c>
      <c r="N662" s="119">
        <v>41.18</v>
      </c>
      <c r="O662" s="119">
        <v>9.31</v>
      </c>
      <c r="P662" s="119">
        <v>-11.73</v>
      </c>
      <c r="Q662" s="119">
        <v>-13.14</v>
      </c>
      <c r="R662" s="119">
        <v>-12.95</v>
      </c>
      <c r="S662" s="119">
        <v>-7.01</v>
      </c>
      <c r="T662" s="119">
        <v>-15.88</v>
      </c>
      <c r="U662" s="119">
        <v>9.49</v>
      </c>
      <c r="V662" s="119">
        <v>-13.41</v>
      </c>
      <c r="W662" s="119">
        <v>5.5</v>
      </c>
      <c r="X662" s="119">
        <v>10.72</v>
      </c>
      <c r="Y662" s="119">
        <v>31.66</v>
      </c>
      <c r="Z662" s="119">
        <v>-34.49</v>
      </c>
      <c r="AA662" s="119">
        <v>4.97</v>
      </c>
      <c r="AB662" s="119">
        <v>4.5199999999999996</v>
      </c>
      <c r="AC662" s="119">
        <v>-14.07</v>
      </c>
      <c r="AD662" s="119">
        <v>-43.23</v>
      </c>
      <c r="AE662" s="119">
        <v>-11.23</v>
      </c>
      <c r="AF662" s="119">
        <v>25.94</v>
      </c>
      <c r="AG662" s="119">
        <v>-39.130000000000003</v>
      </c>
      <c r="AH662" s="119">
        <v>7.89</v>
      </c>
      <c r="AI662" s="119">
        <v>-17.440000000000001</v>
      </c>
      <c r="AJ662" s="119">
        <v>13.35</v>
      </c>
      <c r="AK662" s="119">
        <v>-7.88</v>
      </c>
      <c r="AL662" s="119">
        <v>45.47</v>
      </c>
      <c r="AM662" s="119">
        <v>-36.840000000000003</v>
      </c>
      <c r="AN662" s="119">
        <v>-37.22</v>
      </c>
      <c r="AO662" s="119">
        <v>2.2999999999999998</v>
      </c>
      <c r="AP662" s="119">
        <v>1.56</v>
      </c>
      <c r="AQ662" s="119">
        <v>26.92</v>
      </c>
      <c r="AR662" s="119">
        <v>-25.84</v>
      </c>
      <c r="AS662" s="119">
        <v>30.7</v>
      </c>
      <c r="AT662" s="119">
        <v>6.29</v>
      </c>
      <c r="AU662" s="119">
        <v>5.54</v>
      </c>
      <c r="AV662" s="119">
        <v>-10.33</v>
      </c>
      <c r="AW662" s="119">
        <v>31.79</v>
      </c>
      <c r="AX662" s="119">
        <v>1.65</v>
      </c>
      <c r="AY662" s="119">
        <v>85.8</v>
      </c>
      <c r="AZ662" s="119">
        <v>26.07</v>
      </c>
      <c r="BA662" s="119">
        <v>30.41</v>
      </c>
      <c r="BB662" s="119">
        <v>104.04</v>
      </c>
      <c r="BC662" s="119">
        <v>5.41</v>
      </c>
    </row>
    <row r="663" spans="1:55" ht="42" x14ac:dyDescent="0.45">
      <c r="A663" s="260">
        <v>29</v>
      </c>
      <c r="B663" s="173" t="s">
        <v>23</v>
      </c>
      <c r="C663" s="120">
        <v>2.97</v>
      </c>
      <c r="D663" s="120">
        <v>2.57</v>
      </c>
      <c r="E663" s="120">
        <v>4.41</v>
      </c>
      <c r="F663" s="120">
        <v>-0.65</v>
      </c>
      <c r="G663" s="120">
        <v>-13.22</v>
      </c>
      <c r="H663" s="120">
        <v>-5.49</v>
      </c>
      <c r="I663" s="120">
        <v>4.3600000000000003</v>
      </c>
      <c r="J663" s="120">
        <v>-11.46</v>
      </c>
      <c r="K663" s="120">
        <v>-1.54</v>
      </c>
      <c r="L663" s="120">
        <v>3.63</v>
      </c>
      <c r="M663" s="120">
        <v>-5.25</v>
      </c>
      <c r="N663" s="120">
        <v>2.75</v>
      </c>
      <c r="O663" s="120">
        <v>-20.84</v>
      </c>
      <c r="P663" s="120">
        <v>-33.049999999999997</v>
      </c>
      <c r="Q663" s="120">
        <v>-37.14</v>
      </c>
      <c r="R663" s="120">
        <v>-27.55</v>
      </c>
      <c r="S663" s="120">
        <v>-22.22</v>
      </c>
      <c r="T663" s="120">
        <v>-11.69</v>
      </c>
      <c r="U663" s="120">
        <v>-7.86</v>
      </c>
      <c r="V663" s="120">
        <v>-13.15</v>
      </c>
      <c r="W663" s="120">
        <v>-10.65</v>
      </c>
      <c r="X663" s="120">
        <v>-14.65</v>
      </c>
      <c r="Y663" s="120">
        <v>-16.03</v>
      </c>
      <c r="Z663" s="120">
        <v>-20.85</v>
      </c>
      <c r="AA663" s="120">
        <v>-4.8899999999999997</v>
      </c>
      <c r="AB663" s="120">
        <v>12.1</v>
      </c>
      <c r="AC663" s="120">
        <v>9.76</v>
      </c>
      <c r="AD663" s="120">
        <v>-8.98</v>
      </c>
      <c r="AE663" s="120">
        <v>-10.01</v>
      </c>
      <c r="AF663" s="120">
        <v>-13.25</v>
      </c>
      <c r="AG663" s="120">
        <v>-26.91</v>
      </c>
      <c r="AH663" s="120">
        <v>-0.62</v>
      </c>
      <c r="AI663" s="120">
        <v>-8.8000000000000007</v>
      </c>
      <c r="AJ663" s="120">
        <v>-19.32</v>
      </c>
      <c r="AK663" s="120">
        <v>-2.46</v>
      </c>
      <c r="AL663" s="120">
        <v>1.7</v>
      </c>
      <c r="AM663" s="120">
        <v>-0.43</v>
      </c>
      <c r="AN663" s="120">
        <v>0.18</v>
      </c>
      <c r="AO663" s="120">
        <v>33.19</v>
      </c>
      <c r="AP663" s="120">
        <v>11.04</v>
      </c>
      <c r="AQ663" s="120">
        <v>22.63</v>
      </c>
      <c r="AR663" s="120">
        <v>30.48</v>
      </c>
      <c r="AS663" s="120">
        <v>31.29</v>
      </c>
      <c r="AT663" s="120">
        <v>-0.02</v>
      </c>
      <c r="AU663" s="120">
        <v>41.26</v>
      </c>
      <c r="AV663" s="120">
        <v>57.41</v>
      </c>
      <c r="AW663" s="120">
        <v>29.78</v>
      </c>
      <c r="AX663" s="120">
        <v>21.77</v>
      </c>
      <c r="AY663" s="120">
        <v>28.16</v>
      </c>
      <c r="AZ663" s="120">
        <v>30.74</v>
      </c>
      <c r="BA663" s="120">
        <v>7.31</v>
      </c>
      <c r="BB663" s="120">
        <v>17.21</v>
      </c>
      <c r="BC663" s="120">
        <v>7.53</v>
      </c>
    </row>
    <row r="664" spans="1:55" ht="29.25" x14ac:dyDescent="0.45">
      <c r="A664" s="261">
        <v>30</v>
      </c>
      <c r="B664" s="174" t="s">
        <v>155</v>
      </c>
      <c r="C664" s="119">
        <v>-13.53</v>
      </c>
      <c r="D664" s="119">
        <v>132.82</v>
      </c>
      <c r="E664" s="119">
        <v>0.8</v>
      </c>
      <c r="F664" s="119">
        <v>9.17</v>
      </c>
      <c r="G664" s="119">
        <v>-40.74</v>
      </c>
      <c r="H664" s="119">
        <v>4.66</v>
      </c>
      <c r="I664" s="119">
        <v>-31.93</v>
      </c>
      <c r="J664" s="119">
        <v>19.88</v>
      </c>
      <c r="K664" s="119">
        <v>-19.010000000000002</v>
      </c>
      <c r="L664" s="119">
        <v>-32.71</v>
      </c>
      <c r="M664" s="119">
        <v>-61.01</v>
      </c>
      <c r="N664" s="119">
        <v>74.459999999999994</v>
      </c>
      <c r="O664" s="119">
        <v>50</v>
      </c>
      <c r="P664" s="119">
        <v>-54.82</v>
      </c>
      <c r="Q664" s="119">
        <v>-55.04</v>
      </c>
      <c r="R664" s="119">
        <v>-22.19</v>
      </c>
      <c r="S664" s="119">
        <v>-25.56</v>
      </c>
      <c r="T664" s="119">
        <v>-39.93</v>
      </c>
      <c r="U664" s="119">
        <v>-4.74</v>
      </c>
      <c r="V664" s="119">
        <v>-52.02</v>
      </c>
      <c r="W664" s="119">
        <v>-49.11</v>
      </c>
      <c r="X664" s="119">
        <v>-10.42</v>
      </c>
      <c r="Y664" s="119">
        <v>-19.53</v>
      </c>
      <c r="Z664" s="119">
        <v>-67.33</v>
      </c>
      <c r="AA664" s="119">
        <v>-62.91</v>
      </c>
      <c r="AB664" s="119">
        <v>-46.72</v>
      </c>
      <c r="AC664" s="119">
        <v>-36.020000000000003</v>
      </c>
      <c r="AD664" s="119">
        <v>-29.53</v>
      </c>
      <c r="AE664" s="119">
        <v>21.67</v>
      </c>
      <c r="AF664" s="119">
        <v>45.88</v>
      </c>
      <c r="AG664" s="119">
        <v>-21.72</v>
      </c>
      <c r="AH664" s="119">
        <v>24.56</v>
      </c>
      <c r="AI664" s="119">
        <v>72.430000000000007</v>
      </c>
      <c r="AJ664" s="119">
        <v>15.89</v>
      </c>
      <c r="AK664" s="119">
        <v>-27.19</v>
      </c>
      <c r="AL664" s="119">
        <v>220.75</v>
      </c>
      <c r="AM664" s="119">
        <v>198.62</v>
      </c>
      <c r="AN664" s="119">
        <v>12.33</v>
      </c>
      <c r="AO664" s="119">
        <v>58.27</v>
      </c>
      <c r="AP664" s="119">
        <v>38.729999999999997</v>
      </c>
      <c r="AQ664" s="119">
        <v>109.32</v>
      </c>
      <c r="AR664" s="119">
        <v>2.2599999999999998</v>
      </c>
      <c r="AS664" s="119">
        <v>49.29</v>
      </c>
      <c r="AT664" s="119">
        <v>-25.21</v>
      </c>
      <c r="AU664" s="119">
        <v>-11.77</v>
      </c>
      <c r="AV664" s="119">
        <v>5.52</v>
      </c>
      <c r="AW664" s="119">
        <v>50.6</v>
      </c>
      <c r="AX664" s="119">
        <v>-31.18</v>
      </c>
      <c r="AY664" s="119">
        <v>-7.1</v>
      </c>
      <c r="AZ664" s="119">
        <v>92.68</v>
      </c>
      <c r="BA664" s="119">
        <v>105.22</v>
      </c>
      <c r="BB664" s="119">
        <v>-17.71</v>
      </c>
      <c r="BC664" s="119">
        <v>-53.4</v>
      </c>
    </row>
    <row r="665" spans="1:55" ht="105.75" x14ac:dyDescent="0.45">
      <c r="A665" s="260">
        <v>31</v>
      </c>
      <c r="B665" s="173" t="s">
        <v>380</v>
      </c>
      <c r="C665" s="120">
        <v>-5.15</v>
      </c>
      <c r="D665" s="120">
        <v>-0.45</v>
      </c>
      <c r="E665" s="120">
        <v>-9.8699999999999992</v>
      </c>
      <c r="F665" s="120">
        <v>-4.1399999999999997</v>
      </c>
      <c r="G665" s="120">
        <v>-5.39</v>
      </c>
      <c r="H665" s="120">
        <v>0.57999999999999996</v>
      </c>
      <c r="I665" s="120">
        <v>-4.43</v>
      </c>
      <c r="J665" s="120">
        <v>-5.73</v>
      </c>
      <c r="K665" s="120">
        <v>6.49</v>
      </c>
      <c r="L665" s="120">
        <v>4.0199999999999996</v>
      </c>
      <c r="M665" s="120">
        <v>-1.31</v>
      </c>
      <c r="N665" s="120">
        <v>-2.92</v>
      </c>
      <c r="O665" s="120">
        <v>-6.22</v>
      </c>
      <c r="P665" s="120">
        <v>-7.7</v>
      </c>
      <c r="Q665" s="120">
        <v>-0.61</v>
      </c>
      <c r="R665" s="120">
        <v>-1.69</v>
      </c>
      <c r="S665" s="120">
        <v>-3.15</v>
      </c>
      <c r="T665" s="120">
        <v>-5.49</v>
      </c>
      <c r="U665" s="120">
        <v>-3.19</v>
      </c>
      <c r="V665" s="120">
        <v>-8.9700000000000006</v>
      </c>
      <c r="W665" s="120">
        <v>-7.81</v>
      </c>
      <c r="X665" s="120">
        <v>-9.18</v>
      </c>
      <c r="Y665" s="120">
        <v>-7.47</v>
      </c>
      <c r="Z665" s="120">
        <v>-8.2200000000000006</v>
      </c>
      <c r="AA665" s="120">
        <v>-6.54</v>
      </c>
      <c r="AB665" s="120">
        <v>10.81</v>
      </c>
      <c r="AC665" s="120">
        <v>0.47</v>
      </c>
      <c r="AD665" s="120">
        <v>-7.39</v>
      </c>
      <c r="AE665" s="120">
        <v>-6.94</v>
      </c>
      <c r="AF665" s="120">
        <v>-7.13</v>
      </c>
      <c r="AG665" s="120">
        <v>-6.94</v>
      </c>
      <c r="AH665" s="120">
        <v>4.6500000000000004</v>
      </c>
      <c r="AI665" s="120">
        <v>4.88</v>
      </c>
      <c r="AJ665" s="120">
        <v>0.73</v>
      </c>
      <c r="AK665" s="120">
        <v>9.81</v>
      </c>
      <c r="AL665" s="120">
        <v>10.72</v>
      </c>
      <c r="AM665" s="120">
        <v>13.54</v>
      </c>
      <c r="AN665" s="120">
        <v>-3.31</v>
      </c>
      <c r="AO665" s="120">
        <v>13.12</v>
      </c>
      <c r="AP665" s="120">
        <v>12.3</v>
      </c>
      <c r="AQ665" s="120">
        <v>17.239999999999998</v>
      </c>
      <c r="AR665" s="120">
        <v>17.63</v>
      </c>
      <c r="AS665" s="120">
        <v>12.69</v>
      </c>
      <c r="AT665" s="120">
        <v>13.78</v>
      </c>
      <c r="AU665" s="120">
        <v>9.98</v>
      </c>
      <c r="AV665" s="120">
        <v>11.42</v>
      </c>
      <c r="AW665" s="120">
        <v>17.54</v>
      </c>
      <c r="AX665" s="120">
        <v>9.84</v>
      </c>
      <c r="AY665" s="120">
        <v>16.809999999999999</v>
      </c>
      <c r="AZ665" s="120">
        <v>16.09</v>
      </c>
      <c r="BA665" s="120">
        <v>8.65</v>
      </c>
      <c r="BB665" s="120">
        <v>12.36</v>
      </c>
      <c r="BC665" s="120">
        <v>15.64</v>
      </c>
    </row>
    <row r="666" spans="1:55" ht="144" x14ac:dyDescent="0.45">
      <c r="A666" s="261">
        <v>32</v>
      </c>
      <c r="B666" s="174" t="s">
        <v>424</v>
      </c>
      <c r="C666" s="119">
        <v>-5.69</v>
      </c>
      <c r="D666" s="119">
        <v>1.01</v>
      </c>
      <c r="E666" s="119">
        <v>-7.62</v>
      </c>
      <c r="F666" s="119">
        <v>-2.5299999999999998</v>
      </c>
      <c r="G666" s="119">
        <v>-4.92</v>
      </c>
      <c r="H666" s="119">
        <v>0.41</v>
      </c>
      <c r="I666" s="119">
        <v>-3.74</v>
      </c>
      <c r="J666" s="119">
        <v>-5.4</v>
      </c>
      <c r="K666" s="119">
        <v>6.36</v>
      </c>
      <c r="L666" s="119">
        <v>5.84</v>
      </c>
      <c r="M666" s="119">
        <v>3.06</v>
      </c>
      <c r="N666" s="119">
        <v>3.97</v>
      </c>
      <c r="O666" s="119">
        <v>1.96</v>
      </c>
      <c r="P666" s="119">
        <v>-5.35</v>
      </c>
      <c r="Q666" s="119">
        <v>2.27</v>
      </c>
      <c r="R666" s="119">
        <v>2.0299999999999998</v>
      </c>
      <c r="S666" s="119">
        <v>-0.19</v>
      </c>
      <c r="T666" s="119">
        <v>-1.5</v>
      </c>
      <c r="U666" s="119">
        <v>-0.9</v>
      </c>
      <c r="V666" s="119">
        <v>-9.52</v>
      </c>
      <c r="W666" s="119">
        <v>-4.88</v>
      </c>
      <c r="X666" s="119">
        <v>-8.6300000000000008</v>
      </c>
      <c r="Y666" s="119">
        <v>-10.75</v>
      </c>
      <c r="Z666" s="119">
        <v>-10.3</v>
      </c>
      <c r="AA666" s="119">
        <v>-10.6</v>
      </c>
      <c r="AB666" s="119">
        <v>18.78</v>
      </c>
      <c r="AC666" s="119">
        <v>0.64</v>
      </c>
      <c r="AD666" s="119">
        <v>-10.38</v>
      </c>
      <c r="AE666" s="119">
        <v>-4.97</v>
      </c>
      <c r="AF666" s="119">
        <v>-3.78</v>
      </c>
      <c r="AG666" s="119">
        <v>-6.16</v>
      </c>
      <c r="AH666" s="119">
        <v>8.4499999999999993</v>
      </c>
      <c r="AI666" s="119">
        <v>5.72</v>
      </c>
      <c r="AJ666" s="119">
        <v>-0.41</v>
      </c>
      <c r="AK666" s="119">
        <v>10.67</v>
      </c>
      <c r="AL666" s="119">
        <v>6.24</v>
      </c>
      <c r="AM666" s="119">
        <v>11.28</v>
      </c>
      <c r="AN666" s="119">
        <v>-12.08</v>
      </c>
      <c r="AO666" s="119">
        <v>7.71</v>
      </c>
      <c r="AP666" s="119">
        <v>10.89</v>
      </c>
      <c r="AQ666" s="119">
        <v>14.12</v>
      </c>
      <c r="AR666" s="119">
        <v>11.65</v>
      </c>
      <c r="AS666" s="119">
        <v>9.06</v>
      </c>
      <c r="AT666" s="119">
        <v>8.7899999999999991</v>
      </c>
      <c r="AU666" s="119">
        <v>7.45</v>
      </c>
      <c r="AV666" s="119">
        <v>9.1999999999999993</v>
      </c>
      <c r="AW666" s="119">
        <v>14.3</v>
      </c>
      <c r="AX666" s="119">
        <v>9.84</v>
      </c>
      <c r="AY666" s="119">
        <v>17.53</v>
      </c>
      <c r="AZ666" s="119">
        <v>15.15</v>
      </c>
      <c r="BA666" s="119">
        <v>11.5</v>
      </c>
      <c r="BB666" s="119">
        <v>7.58</v>
      </c>
      <c r="BC666" s="119">
        <v>8.67</v>
      </c>
    </row>
    <row r="667" spans="1:55" ht="182.25" x14ac:dyDescent="0.45">
      <c r="A667" s="260">
        <v>33</v>
      </c>
      <c r="B667" s="173" t="s">
        <v>428</v>
      </c>
      <c r="C667" s="120">
        <v>-7.67</v>
      </c>
      <c r="D667" s="120">
        <v>2.13</v>
      </c>
      <c r="E667" s="120">
        <v>-11.05</v>
      </c>
      <c r="F667" s="120">
        <v>-3.59</v>
      </c>
      <c r="G667" s="120">
        <v>-7.42</v>
      </c>
      <c r="H667" s="120">
        <v>-2.85</v>
      </c>
      <c r="I667" s="120">
        <v>-6.36</v>
      </c>
      <c r="J667" s="120">
        <v>-6.98</v>
      </c>
      <c r="K667" s="120">
        <v>6.41</v>
      </c>
      <c r="L667" s="120">
        <v>5.67</v>
      </c>
      <c r="M667" s="120">
        <v>3.19</v>
      </c>
      <c r="N667" s="120">
        <v>0.9</v>
      </c>
      <c r="O667" s="120">
        <v>0.53</v>
      </c>
      <c r="P667" s="120">
        <v>-8.75</v>
      </c>
      <c r="Q667" s="120">
        <v>1.08</v>
      </c>
      <c r="R667" s="120">
        <v>-0.25</v>
      </c>
      <c r="S667" s="120">
        <v>-0.41</v>
      </c>
      <c r="T667" s="120">
        <v>-1.94</v>
      </c>
      <c r="U667" s="120">
        <v>-1.7</v>
      </c>
      <c r="V667" s="120">
        <v>-12.06</v>
      </c>
      <c r="W667" s="120">
        <v>-6.94</v>
      </c>
      <c r="X667" s="120">
        <v>-11.22</v>
      </c>
      <c r="Y667" s="120">
        <v>-12.29</v>
      </c>
      <c r="Z667" s="120">
        <v>-11.46</v>
      </c>
      <c r="AA667" s="120">
        <v>-11.4</v>
      </c>
      <c r="AB667" s="120">
        <v>25.67</v>
      </c>
      <c r="AC667" s="120">
        <v>1.4</v>
      </c>
      <c r="AD667" s="120">
        <v>-11.78</v>
      </c>
      <c r="AE667" s="120">
        <v>-8.06</v>
      </c>
      <c r="AF667" s="120">
        <v>-6.79</v>
      </c>
      <c r="AG667" s="120">
        <v>-8.4</v>
      </c>
      <c r="AH667" s="120">
        <v>6.14</v>
      </c>
      <c r="AI667" s="120">
        <v>5.37</v>
      </c>
      <c r="AJ667" s="120">
        <v>1.28</v>
      </c>
      <c r="AK667" s="120">
        <v>10.79</v>
      </c>
      <c r="AL667" s="120">
        <v>7.29</v>
      </c>
      <c r="AM667" s="120">
        <v>11.96</v>
      </c>
      <c r="AN667" s="120">
        <v>-17.45</v>
      </c>
      <c r="AO667" s="120">
        <v>7.82</v>
      </c>
      <c r="AP667" s="120">
        <v>13.83</v>
      </c>
      <c r="AQ667" s="120">
        <v>16.190000000000001</v>
      </c>
      <c r="AR667" s="120">
        <v>13.02</v>
      </c>
      <c r="AS667" s="120">
        <v>8.06</v>
      </c>
      <c r="AT667" s="120">
        <v>9.24</v>
      </c>
      <c r="AU667" s="120">
        <v>8.08</v>
      </c>
      <c r="AV667" s="120">
        <v>8.49</v>
      </c>
      <c r="AW667" s="120">
        <v>15.63</v>
      </c>
      <c r="AX667" s="120">
        <v>9.6999999999999993</v>
      </c>
      <c r="AY667" s="120">
        <v>19.899999999999999</v>
      </c>
      <c r="AZ667" s="120">
        <v>19.11</v>
      </c>
      <c r="BA667" s="120">
        <v>11.77</v>
      </c>
      <c r="BB667" s="120">
        <v>6.9</v>
      </c>
      <c r="BC667" s="120">
        <v>10.49</v>
      </c>
    </row>
    <row r="668" spans="1:55" ht="118.5" x14ac:dyDescent="0.45">
      <c r="A668" s="261">
        <v>34</v>
      </c>
      <c r="B668" s="174" t="s">
        <v>174</v>
      </c>
      <c r="C668" s="119">
        <v>-5.64</v>
      </c>
      <c r="D668" s="119">
        <v>-0.12</v>
      </c>
      <c r="E668" s="119">
        <v>-7.72</v>
      </c>
      <c r="F668" s="119">
        <v>-4.91</v>
      </c>
      <c r="G668" s="119">
        <v>-5.05</v>
      </c>
      <c r="H668" s="119">
        <v>1.58</v>
      </c>
      <c r="I668" s="119">
        <v>-3.24</v>
      </c>
      <c r="J668" s="119">
        <v>-6.88</v>
      </c>
      <c r="K668" s="119">
        <v>3.61</v>
      </c>
      <c r="L668" s="119">
        <v>3.59</v>
      </c>
      <c r="M668" s="119">
        <v>-0.6</v>
      </c>
      <c r="N668" s="119">
        <v>-0.65</v>
      </c>
      <c r="O668" s="119">
        <v>-2.2200000000000002</v>
      </c>
      <c r="P668" s="119">
        <v>-7.28</v>
      </c>
      <c r="Q668" s="119">
        <v>-4.8</v>
      </c>
      <c r="R668" s="119">
        <v>-0.05</v>
      </c>
      <c r="S668" s="119">
        <v>-2.21</v>
      </c>
      <c r="T668" s="119">
        <v>-6.57</v>
      </c>
      <c r="U668" s="119">
        <v>-2.61</v>
      </c>
      <c r="V668" s="119">
        <v>-9.07</v>
      </c>
      <c r="W668" s="119">
        <v>-5.91</v>
      </c>
      <c r="X668" s="119">
        <v>-7.24</v>
      </c>
      <c r="Y668" s="119">
        <v>-9.11</v>
      </c>
      <c r="Z668" s="119">
        <v>-9.41</v>
      </c>
      <c r="AA668" s="119">
        <v>-9.49</v>
      </c>
      <c r="AB668" s="119">
        <v>12.3</v>
      </c>
      <c r="AC668" s="119">
        <v>0.92</v>
      </c>
      <c r="AD668" s="119">
        <v>-7.72</v>
      </c>
      <c r="AE668" s="119">
        <v>-6.45</v>
      </c>
      <c r="AF668" s="119">
        <v>-4.4400000000000004</v>
      </c>
      <c r="AG668" s="119">
        <v>-6.77</v>
      </c>
      <c r="AH668" s="119">
        <v>7.59</v>
      </c>
      <c r="AI668" s="119">
        <v>5.41</v>
      </c>
      <c r="AJ668" s="119">
        <v>-1.23</v>
      </c>
      <c r="AK668" s="119">
        <v>10.62</v>
      </c>
      <c r="AL668" s="119">
        <v>8.64</v>
      </c>
      <c r="AM668" s="119">
        <v>12.37</v>
      </c>
      <c r="AN668" s="119">
        <v>-2.39</v>
      </c>
      <c r="AO668" s="119">
        <v>13.47</v>
      </c>
      <c r="AP668" s="119">
        <v>11.54</v>
      </c>
      <c r="AQ668" s="119">
        <v>18.12</v>
      </c>
      <c r="AR668" s="119">
        <v>16.59</v>
      </c>
      <c r="AS668" s="119">
        <v>12.05</v>
      </c>
      <c r="AT668" s="119">
        <v>11.51</v>
      </c>
      <c r="AU668" s="119">
        <v>9.6199999999999992</v>
      </c>
      <c r="AV668" s="119">
        <v>11.3</v>
      </c>
      <c r="AW668" s="119">
        <v>16.43</v>
      </c>
      <c r="AX668" s="119">
        <v>7.92</v>
      </c>
      <c r="AY668" s="119">
        <v>16.29</v>
      </c>
      <c r="AZ668" s="119">
        <v>10.97</v>
      </c>
      <c r="BA668" s="119">
        <v>6.23</v>
      </c>
      <c r="BB668" s="119">
        <v>10.08</v>
      </c>
      <c r="BC668" s="119">
        <v>10.18</v>
      </c>
    </row>
    <row r="669" spans="1:55" ht="80.25" x14ac:dyDescent="0.45">
      <c r="A669" s="260">
        <v>35</v>
      </c>
      <c r="B669" s="173" t="s">
        <v>175</v>
      </c>
      <c r="C669" s="120">
        <v>-2.2000000000000002</v>
      </c>
      <c r="D669" s="120">
        <v>0.37</v>
      </c>
      <c r="E669" s="120">
        <v>-6.97</v>
      </c>
      <c r="F669" s="120">
        <v>-2.12</v>
      </c>
      <c r="G669" s="120">
        <v>-1.23</v>
      </c>
      <c r="H669" s="120">
        <v>3.48</v>
      </c>
      <c r="I669" s="120">
        <v>-0.68</v>
      </c>
      <c r="J669" s="120">
        <v>-4.66</v>
      </c>
      <c r="K669" s="120">
        <v>5.67</v>
      </c>
      <c r="L669" s="120">
        <v>3.94</v>
      </c>
      <c r="M669" s="120">
        <v>-3.48</v>
      </c>
      <c r="N669" s="120">
        <v>-2.75</v>
      </c>
      <c r="O669" s="120">
        <v>-6.7</v>
      </c>
      <c r="P669" s="120">
        <v>-8.4</v>
      </c>
      <c r="Q669" s="120">
        <v>-2.31</v>
      </c>
      <c r="R669" s="120">
        <v>-4.01</v>
      </c>
      <c r="S669" s="120">
        <v>-6.23</v>
      </c>
      <c r="T669" s="120">
        <v>-4.8499999999999996</v>
      </c>
      <c r="U669" s="120">
        <v>-4.53</v>
      </c>
      <c r="V669" s="120">
        <v>-8.5399999999999991</v>
      </c>
      <c r="W669" s="120">
        <v>-9.06</v>
      </c>
      <c r="X669" s="120">
        <v>-10.36</v>
      </c>
      <c r="Y669" s="120">
        <v>-7.29</v>
      </c>
      <c r="Z669" s="120">
        <v>-7.14</v>
      </c>
      <c r="AA669" s="120">
        <v>-7.36</v>
      </c>
      <c r="AB669" s="120">
        <v>10.42</v>
      </c>
      <c r="AC669" s="120">
        <v>-0.2</v>
      </c>
      <c r="AD669" s="120">
        <v>-5.23</v>
      </c>
      <c r="AE669" s="120">
        <v>-7.4</v>
      </c>
      <c r="AF669" s="120">
        <v>-9.93</v>
      </c>
      <c r="AG669" s="120">
        <v>-8.9700000000000006</v>
      </c>
      <c r="AH669" s="120">
        <v>3.94</v>
      </c>
      <c r="AI669" s="120">
        <v>5.32</v>
      </c>
      <c r="AJ669" s="120">
        <v>0</v>
      </c>
      <c r="AK669" s="120">
        <v>11.1</v>
      </c>
      <c r="AL669" s="120">
        <v>11.39</v>
      </c>
      <c r="AM669" s="120">
        <v>14.47</v>
      </c>
      <c r="AN669" s="120">
        <v>-1.01</v>
      </c>
      <c r="AO669" s="120">
        <v>13.36</v>
      </c>
      <c r="AP669" s="120">
        <v>10.32</v>
      </c>
      <c r="AQ669" s="120">
        <v>17.97</v>
      </c>
      <c r="AR669" s="120">
        <v>18.72</v>
      </c>
      <c r="AS669" s="120">
        <v>14.57</v>
      </c>
      <c r="AT669" s="120">
        <v>14.79</v>
      </c>
      <c r="AU669" s="120">
        <v>8.75</v>
      </c>
      <c r="AV669" s="120">
        <v>13.28</v>
      </c>
      <c r="AW669" s="120">
        <v>15.15</v>
      </c>
      <c r="AX669" s="120">
        <v>8.9600000000000009</v>
      </c>
      <c r="AY669" s="120">
        <v>15.31</v>
      </c>
      <c r="AZ669" s="120">
        <v>15.21</v>
      </c>
      <c r="BA669" s="120">
        <v>8.67</v>
      </c>
      <c r="BB669" s="120">
        <v>12.85</v>
      </c>
      <c r="BC669" s="120">
        <v>14.22</v>
      </c>
    </row>
    <row r="670" spans="1:55" ht="67.5" x14ac:dyDescent="0.45">
      <c r="A670" s="261">
        <v>36</v>
      </c>
      <c r="B670" s="174" t="s">
        <v>176</v>
      </c>
      <c r="C670" s="119">
        <v>-11.69</v>
      </c>
      <c r="D670" s="119">
        <v>-5.84</v>
      </c>
      <c r="E670" s="119">
        <v>-11.62</v>
      </c>
      <c r="F670" s="119">
        <v>-7.04</v>
      </c>
      <c r="G670" s="119">
        <v>-14.17</v>
      </c>
      <c r="H670" s="119">
        <v>-6.43</v>
      </c>
      <c r="I670" s="119">
        <v>-6.44</v>
      </c>
      <c r="J670" s="119">
        <v>-8.11</v>
      </c>
      <c r="K670" s="119">
        <v>-8.2100000000000009</v>
      </c>
      <c r="L670" s="119">
        <v>-4</v>
      </c>
      <c r="M670" s="119">
        <v>9.2100000000000009</v>
      </c>
      <c r="N670" s="119">
        <v>-3.04</v>
      </c>
      <c r="O670" s="119">
        <v>-11.98</v>
      </c>
      <c r="P670" s="119">
        <v>-19.62</v>
      </c>
      <c r="Q670" s="119">
        <v>-13.68</v>
      </c>
      <c r="R670" s="119">
        <v>-19.239999999999998</v>
      </c>
      <c r="S670" s="119">
        <v>-14.74</v>
      </c>
      <c r="T670" s="119">
        <v>-24.19</v>
      </c>
      <c r="U670" s="119">
        <v>-17.8</v>
      </c>
      <c r="V670" s="119">
        <v>-20.8</v>
      </c>
      <c r="W670" s="119">
        <v>-20.420000000000002</v>
      </c>
      <c r="X670" s="119">
        <v>-20.45</v>
      </c>
      <c r="Y670" s="119">
        <v>-29.25</v>
      </c>
      <c r="Z670" s="119">
        <v>-15.93</v>
      </c>
      <c r="AA670" s="119">
        <v>-10.47</v>
      </c>
      <c r="AB670" s="119">
        <v>6.12</v>
      </c>
      <c r="AC670" s="119">
        <v>11.58</v>
      </c>
      <c r="AD670" s="119">
        <v>-1.05</v>
      </c>
      <c r="AE670" s="119">
        <v>-11.31</v>
      </c>
      <c r="AF670" s="119">
        <v>-14.38</v>
      </c>
      <c r="AG670" s="119">
        <v>-4.78</v>
      </c>
      <c r="AH670" s="119">
        <v>7.85</v>
      </c>
      <c r="AI670" s="119">
        <v>4.9000000000000004</v>
      </c>
      <c r="AJ670" s="119">
        <v>2.69</v>
      </c>
      <c r="AK670" s="119">
        <v>1.66</v>
      </c>
      <c r="AL670" s="119">
        <v>-6.09</v>
      </c>
      <c r="AM670" s="119">
        <v>1.27</v>
      </c>
      <c r="AN670" s="119">
        <v>-8.32</v>
      </c>
      <c r="AO670" s="119">
        <v>-8.26</v>
      </c>
      <c r="AP670" s="119">
        <v>4.92</v>
      </c>
      <c r="AQ670" s="119">
        <v>8.43</v>
      </c>
      <c r="AR670" s="119">
        <v>30.38</v>
      </c>
      <c r="AS670" s="119">
        <v>3.7</v>
      </c>
      <c r="AT670" s="119">
        <v>8.59</v>
      </c>
      <c r="AU670" s="119">
        <v>7.07</v>
      </c>
      <c r="AV670" s="119">
        <v>13.59</v>
      </c>
      <c r="AW670" s="119">
        <v>26.56</v>
      </c>
      <c r="AX670" s="119">
        <v>14.06</v>
      </c>
      <c r="AY670" s="119">
        <v>23.49</v>
      </c>
      <c r="AZ670" s="119">
        <v>14.17</v>
      </c>
      <c r="BA670" s="119">
        <v>13.58</v>
      </c>
      <c r="BB670" s="119">
        <v>7.75</v>
      </c>
      <c r="BC670" s="119">
        <v>15.28</v>
      </c>
    </row>
    <row r="671" spans="1:55" ht="54.75" x14ac:dyDescent="0.45">
      <c r="A671" s="260">
        <v>37</v>
      </c>
      <c r="B671" s="173" t="s">
        <v>177</v>
      </c>
      <c r="C671" s="120">
        <v>2.73</v>
      </c>
      <c r="D671" s="120">
        <v>4.72</v>
      </c>
      <c r="E671" s="120">
        <v>-6.24</v>
      </c>
      <c r="F671" s="120">
        <v>-0.66</v>
      </c>
      <c r="G671" s="120">
        <v>0.12</v>
      </c>
      <c r="H671" s="120">
        <v>5.2</v>
      </c>
      <c r="I671" s="120">
        <v>2.91</v>
      </c>
      <c r="J671" s="120">
        <v>-4.09</v>
      </c>
      <c r="K671" s="120">
        <v>6.72</v>
      </c>
      <c r="L671" s="120">
        <v>-1.01</v>
      </c>
      <c r="M671" s="120">
        <v>-8.08</v>
      </c>
      <c r="N671" s="120">
        <v>-9.8699999999999992</v>
      </c>
      <c r="O671" s="120">
        <v>-8.5</v>
      </c>
      <c r="P671" s="120">
        <v>-5.91</v>
      </c>
      <c r="Q671" s="120">
        <v>2.94</v>
      </c>
      <c r="R671" s="120">
        <v>2.25</v>
      </c>
      <c r="S671" s="120">
        <v>2.9</v>
      </c>
      <c r="T671" s="120">
        <v>4.5199999999999996</v>
      </c>
      <c r="U671" s="120">
        <v>4.25</v>
      </c>
      <c r="V671" s="120">
        <v>2.69</v>
      </c>
      <c r="W671" s="120">
        <v>1.2</v>
      </c>
      <c r="X671" s="120">
        <v>-1.51</v>
      </c>
      <c r="Y671" s="120">
        <v>3.82</v>
      </c>
      <c r="Z671" s="120">
        <v>-1.85</v>
      </c>
      <c r="AA671" s="120">
        <v>-2.44</v>
      </c>
      <c r="AB671" s="120">
        <v>-6.4</v>
      </c>
      <c r="AC671" s="120">
        <v>-5.97</v>
      </c>
      <c r="AD671" s="120">
        <v>-5.16</v>
      </c>
      <c r="AE671" s="120">
        <v>-6.12</v>
      </c>
      <c r="AF671" s="120">
        <v>-9.34</v>
      </c>
      <c r="AG671" s="120">
        <v>-10.44</v>
      </c>
      <c r="AH671" s="120">
        <v>2.1800000000000002</v>
      </c>
      <c r="AI671" s="120">
        <v>5.1100000000000003</v>
      </c>
      <c r="AJ671" s="120">
        <v>3.2</v>
      </c>
      <c r="AK671" s="120">
        <v>12.7</v>
      </c>
      <c r="AL671" s="120">
        <v>22.39</v>
      </c>
      <c r="AM671" s="120">
        <v>18.3</v>
      </c>
      <c r="AN671" s="120">
        <v>26.76</v>
      </c>
      <c r="AO671" s="120">
        <v>33.22</v>
      </c>
      <c r="AP671" s="120">
        <v>14.08</v>
      </c>
      <c r="AQ671" s="120">
        <v>21.31</v>
      </c>
      <c r="AR671" s="120">
        <v>21.93</v>
      </c>
      <c r="AS671" s="120">
        <v>23.58</v>
      </c>
      <c r="AT671" s="120">
        <v>21.96</v>
      </c>
      <c r="AU671" s="120">
        <v>13.32</v>
      </c>
      <c r="AV671" s="120">
        <v>12.98</v>
      </c>
      <c r="AW671" s="120">
        <v>13.44</v>
      </c>
      <c r="AX671" s="120">
        <v>8.5500000000000007</v>
      </c>
      <c r="AY671" s="120">
        <v>14.67</v>
      </c>
      <c r="AZ671" s="120">
        <v>5.73</v>
      </c>
      <c r="BA671" s="120">
        <v>1</v>
      </c>
      <c r="BB671" s="120">
        <v>19.14</v>
      </c>
      <c r="BC671" s="120">
        <v>15.99</v>
      </c>
    </row>
    <row r="672" spans="1:55" ht="220.5" x14ac:dyDescent="0.45">
      <c r="A672" s="261">
        <v>38</v>
      </c>
      <c r="B672" s="174" t="s">
        <v>396</v>
      </c>
      <c r="C672" s="119">
        <v>-1.78</v>
      </c>
      <c r="D672" s="119">
        <v>2.8</v>
      </c>
      <c r="E672" s="119">
        <v>-1.37</v>
      </c>
      <c r="F672" s="119">
        <v>13.46</v>
      </c>
      <c r="G672" s="119">
        <v>17.79</v>
      </c>
      <c r="H672" s="119">
        <v>19.75</v>
      </c>
      <c r="I672" s="119">
        <v>8.35</v>
      </c>
      <c r="J672" s="119">
        <v>6.32</v>
      </c>
      <c r="K672" s="119">
        <v>20.38</v>
      </c>
      <c r="L672" s="119">
        <v>12.88</v>
      </c>
      <c r="M672" s="119">
        <v>-1.43</v>
      </c>
      <c r="N672" s="119">
        <v>12.02</v>
      </c>
      <c r="O672" s="119">
        <v>2.3199999999999998</v>
      </c>
      <c r="P672" s="119">
        <v>5.39</v>
      </c>
      <c r="Q672" s="119">
        <v>3.79</v>
      </c>
      <c r="R672" s="119">
        <v>1.97</v>
      </c>
      <c r="S672" s="119">
        <v>-8.67</v>
      </c>
      <c r="T672" s="119">
        <v>-6.21</v>
      </c>
      <c r="U672" s="119">
        <v>-5.14</v>
      </c>
      <c r="V672" s="119">
        <v>-10.36</v>
      </c>
      <c r="W672" s="119">
        <v>-6.92</v>
      </c>
      <c r="X672" s="119">
        <v>-7.79</v>
      </c>
      <c r="Y672" s="119">
        <v>-1.1000000000000001</v>
      </c>
      <c r="Z672" s="119">
        <v>-8.2100000000000009</v>
      </c>
      <c r="AA672" s="119">
        <v>-2.99</v>
      </c>
      <c r="AB672" s="119">
        <v>-9.59</v>
      </c>
      <c r="AC672" s="119">
        <v>-1.94</v>
      </c>
      <c r="AD672" s="119">
        <v>-1.57</v>
      </c>
      <c r="AE672" s="119">
        <v>1.74</v>
      </c>
      <c r="AF672" s="119">
        <v>3.73</v>
      </c>
      <c r="AG672" s="119">
        <v>-2.96</v>
      </c>
      <c r="AH672" s="119">
        <v>6.61</v>
      </c>
      <c r="AI672" s="119">
        <v>-2.56</v>
      </c>
      <c r="AJ672" s="119">
        <v>-4.49</v>
      </c>
      <c r="AK672" s="119">
        <v>5.92</v>
      </c>
      <c r="AL672" s="119">
        <v>6.2</v>
      </c>
      <c r="AM672" s="119">
        <v>9.41</v>
      </c>
      <c r="AN672" s="119">
        <v>18.170000000000002</v>
      </c>
      <c r="AO672" s="119">
        <v>14.99</v>
      </c>
      <c r="AP672" s="119">
        <v>2.17</v>
      </c>
      <c r="AQ672" s="119">
        <v>10.76</v>
      </c>
      <c r="AR672" s="119">
        <v>5.61</v>
      </c>
      <c r="AS672" s="119">
        <v>11.41</v>
      </c>
      <c r="AT672" s="119">
        <v>21.86</v>
      </c>
      <c r="AU672" s="119">
        <v>22.78</v>
      </c>
      <c r="AV672" s="119">
        <v>22.64</v>
      </c>
      <c r="AW672" s="119">
        <v>29.03</v>
      </c>
      <c r="AX672" s="119">
        <v>32.04</v>
      </c>
      <c r="AY672" s="119">
        <v>19.96</v>
      </c>
      <c r="AZ672" s="119">
        <v>19.79</v>
      </c>
      <c r="BA672" s="119">
        <v>13.05</v>
      </c>
      <c r="BB672" s="119">
        <v>24.3</v>
      </c>
      <c r="BC672" s="119">
        <v>23.93</v>
      </c>
    </row>
    <row r="673" spans="1:55" ht="42" x14ac:dyDescent="0.45">
      <c r="A673" s="260">
        <v>39</v>
      </c>
      <c r="B673" s="173" t="s">
        <v>178</v>
      </c>
      <c r="C673" s="120">
        <v>1.97</v>
      </c>
      <c r="D673" s="120">
        <v>-0.83</v>
      </c>
      <c r="E673" s="120">
        <v>1.04</v>
      </c>
      <c r="F673" s="120">
        <v>1.88</v>
      </c>
      <c r="G673" s="120">
        <v>-9</v>
      </c>
      <c r="H673" s="120">
        <v>-1.3</v>
      </c>
      <c r="I673" s="120">
        <v>3.42</v>
      </c>
      <c r="J673" s="120">
        <v>-7.77</v>
      </c>
      <c r="K673" s="120">
        <v>-1.62</v>
      </c>
      <c r="L673" s="120">
        <v>6.08</v>
      </c>
      <c r="M673" s="120">
        <v>-4.5</v>
      </c>
      <c r="N673" s="120">
        <v>5.26</v>
      </c>
      <c r="O673" s="120">
        <v>-10.55</v>
      </c>
      <c r="P673" s="120">
        <v>-12.27</v>
      </c>
      <c r="Q673" s="120">
        <v>-19.91</v>
      </c>
      <c r="R673" s="120">
        <v>-17.95</v>
      </c>
      <c r="S673" s="120">
        <v>-13.27</v>
      </c>
      <c r="T673" s="120">
        <v>-10.199999999999999</v>
      </c>
      <c r="U673" s="120">
        <v>3.08</v>
      </c>
      <c r="V673" s="120">
        <v>-0.69</v>
      </c>
      <c r="W673" s="120">
        <v>3.18</v>
      </c>
      <c r="X673" s="120">
        <v>-7.7</v>
      </c>
      <c r="Y673" s="120">
        <v>-10.56</v>
      </c>
      <c r="Z673" s="120">
        <v>-12.37</v>
      </c>
      <c r="AA673" s="120">
        <v>1.73</v>
      </c>
      <c r="AB673" s="120">
        <v>9.4499999999999993</v>
      </c>
      <c r="AC673" s="120">
        <v>11</v>
      </c>
      <c r="AD673" s="120">
        <v>-3.65</v>
      </c>
      <c r="AE673" s="120">
        <v>-9.4700000000000006</v>
      </c>
      <c r="AF673" s="120">
        <v>-0.48</v>
      </c>
      <c r="AG673" s="120">
        <v>-25.37</v>
      </c>
      <c r="AH673" s="120">
        <v>-6.15</v>
      </c>
      <c r="AI673" s="120">
        <v>-7.11</v>
      </c>
      <c r="AJ673" s="120">
        <v>-21.63</v>
      </c>
      <c r="AK673" s="120">
        <v>-0.46</v>
      </c>
      <c r="AL673" s="120">
        <v>5.04</v>
      </c>
      <c r="AM673" s="120">
        <v>-2.81</v>
      </c>
      <c r="AN673" s="120">
        <v>-1.06</v>
      </c>
      <c r="AO673" s="120">
        <v>10.78</v>
      </c>
      <c r="AP673" s="120">
        <v>-1.89</v>
      </c>
      <c r="AQ673" s="120">
        <v>7.97</v>
      </c>
      <c r="AR673" s="120">
        <v>10.37</v>
      </c>
      <c r="AS673" s="120">
        <v>10.47</v>
      </c>
      <c r="AT673" s="120">
        <v>0.77</v>
      </c>
      <c r="AU673" s="120">
        <v>4.37</v>
      </c>
      <c r="AV673" s="120">
        <v>13.56</v>
      </c>
      <c r="AW673" s="120">
        <v>13.78</v>
      </c>
      <c r="AX673" s="120">
        <v>4.28</v>
      </c>
      <c r="AY673" s="120">
        <v>4.7699999999999996</v>
      </c>
      <c r="AZ673" s="120">
        <v>3.76</v>
      </c>
      <c r="BA673" s="120">
        <v>5.41</v>
      </c>
      <c r="BB673" s="120">
        <v>5.67</v>
      </c>
      <c r="BC673" s="120">
        <v>2.63</v>
      </c>
    </row>
    <row r="674" spans="1:55" ht="42" x14ac:dyDescent="0.45">
      <c r="A674" s="261">
        <v>40</v>
      </c>
      <c r="B674" s="174" t="s">
        <v>179</v>
      </c>
      <c r="C674" s="119">
        <v>4.34</v>
      </c>
      <c r="D674" s="119">
        <v>6.24</v>
      </c>
      <c r="E674" s="119">
        <v>2.67</v>
      </c>
      <c r="F674" s="119">
        <v>5.03</v>
      </c>
      <c r="G674" s="119">
        <v>9.6300000000000008</v>
      </c>
      <c r="H674" s="119">
        <v>13.49</v>
      </c>
      <c r="I674" s="119">
        <v>6.97</v>
      </c>
      <c r="J674" s="119">
        <v>-5.65</v>
      </c>
      <c r="K674" s="119">
        <v>3.9</v>
      </c>
      <c r="L674" s="119">
        <v>8.31</v>
      </c>
      <c r="M674" s="119">
        <v>-5.0999999999999996</v>
      </c>
      <c r="N674" s="119">
        <v>1.84</v>
      </c>
      <c r="O674" s="119">
        <v>-5.64</v>
      </c>
      <c r="P674" s="119">
        <v>-5.39</v>
      </c>
      <c r="Q674" s="119">
        <v>-3.65</v>
      </c>
      <c r="R674" s="119">
        <v>-4.9400000000000004</v>
      </c>
      <c r="S674" s="119">
        <v>-13.66</v>
      </c>
      <c r="T674" s="119">
        <v>-7.68</v>
      </c>
      <c r="U674" s="119">
        <v>-0.73</v>
      </c>
      <c r="V674" s="119">
        <v>-2.13</v>
      </c>
      <c r="W674" s="119">
        <v>-8.44</v>
      </c>
      <c r="X674" s="119">
        <v>-11.86</v>
      </c>
      <c r="Y674" s="119">
        <v>-7.11</v>
      </c>
      <c r="Z674" s="119">
        <v>0.92</v>
      </c>
      <c r="AA674" s="119">
        <v>-2.64</v>
      </c>
      <c r="AB674" s="119">
        <v>3.76</v>
      </c>
      <c r="AC674" s="119">
        <v>-1.83</v>
      </c>
      <c r="AD674" s="119">
        <v>0.31</v>
      </c>
      <c r="AE674" s="119">
        <v>-3.37</v>
      </c>
      <c r="AF674" s="119">
        <v>1.1499999999999999</v>
      </c>
      <c r="AG674" s="119">
        <v>-12.97</v>
      </c>
      <c r="AH674" s="119">
        <v>10.119999999999999</v>
      </c>
      <c r="AI674" s="119">
        <v>7.4</v>
      </c>
      <c r="AJ674" s="119">
        <v>-10.82</v>
      </c>
      <c r="AK674" s="119">
        <v>12.49</v>
      </c>
      <c r="AL674" s="119">
        <v>4.49</v>
      </c>
      <c r="AM674" s="119">
        <v>9.74</v>
      </c>
      <c r="AN674" s="119">
        <v>4.2699999999999996</v>
      </c>
      <c r="AO674" s="119">
        <v>10.24</v>
      </c>
      <c r="AP674" s="119">
        <v>-3.23</v>
      </c>
      <c r="AQ674" s="119">
        <v>12.93</v>
      </c>
      <c r="AR674" s="119">
        <v>6.26</v>
      </c>
      <c r="AS674" s="119">
        <v>8.48</v>
      </c>
      <c r="AT674" s="119">
        <v>9.23</v>
      </c>
      <c r="AU674" s="119">
        <v>2.33</v>
      </c>
      <c r="AV674" s="119">
        <v>27.37</v>
      </c>
      <c r="AW674" s="119">
        <v>6.02</v>
      </c>
      <c r="AX674" s="119">
        <v>2.2999999999999998</v>
      </c>
      <c r="AY674" s="119">
        <v>8.8000000000000007</v>
      </c>
      <c r="AZ674" s="119">
        <v>13.06</v>
      </c>
      <c r="BA674" s="119">
        <v>8.3699999999999992</v>
      </c>
      <c r="BB674" s="119">
        <v>17.38</v>
      </c>
      <c r="BC674" s="119">
        <v>9.39</v>
      </c>
    </row>
    <row r="675" spans="1:55" ht="42" x14ac:dyDescent="0.45">
      <c r="A675" s="260">
        <v>41</v>
      </c>
      <c r="B675" s="173" t="s">
        <v>180</v>
      </c>
      <c r="C675" s="120">
        <v>4.43</v>
      </c>
      <c r="D675" s="120">
        <v>6.42</v>
      </c>
      <c r="E675" s="120">
        <v>2.93</v>
      </c>
      <c r="F675" s="120">
        <v>5.13</v>
      </c>
      <c r="G675" s="120">
        <v>9.5</v>
      </c>
      <c r="H675" s="120">
        <v>13.41</v>
      </c>
      <c r="I675" s="120">
        <v>6.8</v>
      </c>
      <c r="J675" s="120">
        <v>-5.73</v>
      </c>
      <c r="K675" s="120">
        <v>3.8</v>
      </c>
      <c r="L675" s="120">
        <v>8.2799999999999994</v>
      </c>
      <c r="M675" s="120">
        <v>-5.16</v>
      </c>
      <c r="N675" s="120">
        <v>1.82</v>
      </c>
      <c r="O675" s="120">
        <v>-5.75</v>
      </c>
      <c r="P675" s="120">
        <v>-5.53</v>
      </c>
      <c r="Q675" s="120">
        <v>-3.86</v>
      </c>
      <c r="R675" s="120">
        <v>-5.05</v>
      </c>
      <c r="S675" s="120">
        <v>-13.65</v>
      </c>
      <c r="T675" s="120">
        <v>-7.56</v>
      </c>
      <c r="U675" s="120">
        <v>-0.61</v>
      </c>
      <c r="V675" s="120">
        <v>-2.0299999999999998</v>
      </c>
      <c r="W675" s="120">
        <v>-8.4600000000000009</v>
      </c>
      <c r="X675" s="120">
        <v>-11.73</v>
      </c>
      <c r="Y675" s="120">
        <v>-6.83</v>
      </c>
      <c r="Z675" s="120">
        <v>1</v>
      </c>
      <c r="AA675" s="120">
        <v>-2.65</v>
      </c>
      <c r="AB675" s="120">
        <v>3.84</v>
      </c>
      <c r="AC675" s="120">
        <v>-1.79</v>
      </c>
      <c r="AD675" s="120">
        <v>0.38</v>
      </c>
      <c r="AE675" s="120">
        <v>-3.36</v>
      </c>
      <c r="AF675" s="120">
        <v>1.05</v>
      </c>
      <c r="AG675" s="120">
        <v>-12.94</v>
      </c>
      <c r="AH675" s="120">
        <v>10</v>
      </c>
      <c r="AI675" s="120">
        <v>7.42</v>
      </c>
      <c r="AJ675" s="120">
        <v>-10.85</v>
      </c>
      <c r="AK675" s="120">
        <v>12.22</v>
      </c>
      <c r="AL675" s="120">
        <v>4.46</v>
      </c>
      <c r="AM675" s="120">
        <v>9.73</v>
      </c>
      <c r="AN675" s="120">
        <v>4.16</v>
      </c>
      <c r="AO675" s="120">
        <v>10.35</v>
      </c>
      <c r="AP675" s="120">
        <v>-3.09</v>
      </c>
      <c r="AQ675" s="120">
        <v>13.02</v>
      </c>
      <c r="AR675" s="120">
        <v>6.26</v>
      </c>
      <c r="AS675" s="120">
        <v>8.34</v>
      </c>
      <c r="AT675" s="120">
        <v>9.2799999999999994</v>
      </c>
      <c r="AU675" s="120">
        <v>2.62</v>
      </c>
      <c r="AV675" s="120">
        <v>27.44</v>
      </c>
      <c r="AW675" s="120">
        <v>6.2</v>
      </c>
      <c r="AX675" s="120">
        <v>2.42</v>
      </c>
      <c r="AY675" s="120">
        <v>9.14</v>
      </c>
      <c r="AZ675" s="120">
        <v>13.28</v>
      </c>
      <c r="BA675" s="120">
        <v>8.51</v>
      </c>
      <c r="BB675" s="120">
        <v>17.649999999999999</v>
      </c>
      <c r="BC675" s="120">
        <v>9.64</v>
      </c>
    </row>
    <row r="676" spans="1:55" ht="93" x14ac:dyDescent="0.45">
      <c r="A676" s="261">
        <v>42</v>
      </c>
      <c r="B676" s="174" t="s">
        <v>181</v>
      </c>
      <c r="C676" s="119">
        <v>-13.31</v>
      </c>
      <c r="D676" s="119">
        <v>-5.89</v>
      </c>
      <c r="E676" s="119">
        <v>-16.190000000000001</v>
      </c>
      <c r="F676" s="119">
        <v>-6.65</v>
      </c>
      <c r="G676" s="119">
        <v>-8.08</v>
      </c>
      <c r="H676" s="119">
        <v>-1.58</v>
      </c>
      <c r="I676" s="119">
        <v>-14.38</v>
      </c>
      <c r="J676" s="119">
        <v>-9.57</v>
      </c>
      <c r="K676" s="119">
        <v>5.41</v>
      </c>
      <c r="L676" s="119">
        <v>5.34</v>
      </c>
      <c r="M676" s="119">
        <v>7.59</v>
      </c>
      <c r="N676" s="119">
        <v>-0.18</v>
      </c>
      <c r="O676" s="119">
        <v>-4.4400000000000004</v>
      </c>
      <c r="P676" s="119">
        <v>-9.18</v>
      </c>
      <c r="Q676" s="119">
        <v>-3.51</v>
      </c>
      <c r="R676" s="119">
        <v>-5.41</v>
      </c>
      <c r="S676" s="119">
        <v>-10.26</v>
      </c>
      <c r="T676" s="119">
        <v>-12.68</v>
      </c>
      <c r="U676" s="119">
        <v>-6.83</v>
      </c>
      <c r="V676" s="119">
        <v>-19.399999999999999</v>
      </c>
      <c r="W676" s="119">
        <v>-14.23</v>
      </c>
      <c r="X676" s="119">
        <v>-18.190000000000001</v>
      </c>
      <c r="Y676" s="119">
        <v>-21.07</v>
      </c>
      <c r="Z676" s="119">
        <v>-14.49</v>
      </c>
      <c r="AA676" s="119">
        <v>-10.76</v>
      </c>
      <c r="AB676" s="119">
        <v>13.01</v>
      </c>
      <c r="AC676" s="119">
        <v>8.36</v>
      </c>
      <c r="AD676" s="119">
        <v>-8.84</v>
      </c>
      <c r="AE676" s="119">
        <v>-6.37</v>
      </c>
      <c r="AF676" s="119">
        <v>-9.14</v>
      </c>
      <c r="AG676" s="119">
        <v>-5.38</v>
      </c>
      <c r="AH676" s="119">
        <v>5.08</v>
      </c>
      <c r="AI676" s="119">
        <v>1.67</v>
      </c>
      <c r="AJ676" s="119">
        <v>-2.23</v>
      </c>
      <c r="AK676" s="119">
        <v>3.25</v>
      </c>
      <c r="AL676" s="119">
        <v>0.04</v>
      </c>
      <c r="AM676" s="119">
        <v>9.31</v>
      </c>
      <c r="AN676" s="119">
        <v>-15.83</v>
      </c>
      <c r="AO676" s="119">
        <v>-3.73</v>
      </c>
      <c r="AP676" s="119">
        <v>12.92</v>
      </c>
      <c r="AQ676" s="119">
        <v>10.17</v>
      </c>
      <c r="AR676" s="119">
        <v>15</v>
      </c>
      <c r="AS676" s="119">
        <v>7.56</v>
      </c>
      <c r="AT676" s="119">
        <v>6.9</v>
      </c>
      <c r="AU676" s="119">
        <v>8.66</v>
      </c>
      <c r="AV676" s="119">
        <v>11.19</v>
      </c>
      <c r="AW676" s="119">
        <v>26.24</v>
      </c>
      <c r="AX676" s="119">
        <v>14.83</v>
      </c>
      <c r="AY676" s="119">
        <v>16.66</v>
      </c>
      <c r="AZ676" s="119">
        <v>15.28</v>
      </c>
      <c r="BA676" s="119">
        <v>18.89</v>
      </c>
      <c r="BB676" s="119">
        <v>4.21</v>
      </c>
      <c r="BC676" s="119">
        <v>13.5</v>
      </c>
    </row>
    <row r="677" spans="1:55" ht="67.5" x14ac:dyDescent="0.45">
      <c r="A677" s="260">
        <v>43</v>
      </c>
      <c r="B677" s="173" t="s">
        <v>182</v>
      </c>
      <c r="C677" s="120">
        <v>-12.42</v>
      </c>
      <c r="D677" s="120">
        <v>-6.89</v>
      </c>
      <c r="E677" s="120">
        <v>0.28999999999999998</v>
      </c>
      <c r="F677" s="120">
        <v>7.77</v>
      </c>
      <c r="G677" s="120">
        <v>11.61</v>
      </c>
      <c r="H677" s="120">
        <v>20.47</v>
      </c>
      <c r="I677" s="120">
        <v>1</v>
      </c>
      <c r="J677" s="120">
        <v>0.74</v>
      </c>
      <c r="K677" s="120">
        <v>19.27</v>
      </c>
      <c r="L677" s="120">
        <v>17.41</v>
      </c>
      <c r="M677" s="120">
        <v>7.0000000000000007E-2</v>
      </c>
      <c r="N677" s="120">
        <v>8.76</v>
      </c>
      <c r="O677" s="120">
        <v>1.1599999999999999</v>
      </c>
      <c r="P677" s="120">
        <v>6.82</v>
      </c>
      <c r="Q677" s="120">
        <v>7.97</v>
      </c>
      <c r="R677" s="120">
        <v>7.35</v>
      </c>
      <c r="S677" s="120">
        <v>-7.23</v>
      </c>
      <c r="T677" s="120">
        <v>-6.8</v>
      </c>
      <c r="U677" s="120">
        <v>-0.99</v>
      </c>
      <c r="V677" s="120">
        <v>-11.26</v>
      </c>
      <c r="W677" s="120">
        <v>-9.64</v>
      </c>
      <c r="X677" s="120">
        <v>-13.94</v>
      </c>
      <c r="Y677" s="120">
        <v>-3.08</v>
      </c>
      <c r="Z677" s="120">
        <v>-12.42</v>
      </c>
      <c r="AA677" s="120">
        <v>-3.66</v>
      </c>
      <c r="AB677" s="120">
        <v>-11.99</v>
      </c>
      <c r="AC677" s="120">
        <v>0.12</v>
      </c>
      <c r="AD677" s="120">
        <v>-4.0999999999999996</v>
      </c>
      <c r="AE677" s="120">
        <v>2.75</v>
      </c>
      <c r="AF677" s="120">
        <v>3.37</v>
      </c>
      <c r="AG677" s="120">
        <v>-8.4499999999999993</v>
      </c>
      <c r="AH677" s="120">
        <v>6.95</v>
      </c>
      <c r="AI677" s="120">
        <v>2.68</v>
      </c>
      <c r="AJ677" s="120">
        <v>4.8</v>
      </c>
      <c r="AK677" s="120">
        <v>11.21</v>
      </c>
      <c r="AL677" s="120">
        <v>13.43</v>
      </c>
      <c r="AM677" s="120">
        <v>22.28</v>
      </c>
      <c r="AN677" s="120">
        <v>26.55</v>
      </c>
      <c r="AO677" s="120">
        <v>19.46</v>
      </c>
      <c r="AP677" s="120">
        <v>10.72</v>
      </c>
      <c r="AQ677" s="120">
        <v>18.3</v>
      </c>
      <c r="AR677" s="120">
        <v>11.49</v>
      </c>
      <c r="AS677" s="120">
        <v>20.55</v>
      </c>
      <c r="AT677" s="120">
        <v>31.88</v>
      </c>
      <c r="AU677" s="120">
        <v>34.869999999999997</v>
      </c>
      <c r="AV677" s="120">
        <v>32.31</v>
      </c>
      <c r="AW677" s="120">
        <v>41.82</v>
      </c>
      <c r="AX677" s="120">
        <v>52.07</v>
      </c>
      <c r="AY677" s="120">
        <v>28.1</v>
      </c>
      <c r="AZ677" s="120">
        <v>30.18</v>
      </c>
      <c r="BA677" s="120">
        <v>17.43</v>
      </c>
      <c r="BB677" s="120">
        <v>24.62</v>
      </c>
      <c r="BC677" s="120">
        <v>24.82</v>
      </c>
    </row>
    <row r="678" spans="1:55" ht="105.75" x14ac:dyDescent="0.45">
      <c r="A678" s="261">
        <v>44</v>
      </c>
      <c r="B678" s="174" t="s">
        <v>183</v>
      </c>
      <c r="C678" s="119">
        <v>18.399999999999999</v>
      </c>
      <c r="D678" s="119">
        <v>3.15</v>
      </c>
      <c r="E678" s="119">
        <v>9.26</v>
      </c>
      <c r="F678" s="119">
        <v>44.65</v>
      </c>
      <c r="G678" s="119">
        <v>5.22</v>
      </c>
      <c r="H678" s="119">
        <v>9.39</v>
      </c>
      <c r="I678" s="119">
        <v>19.04</v>
      </c>
      <c r="J678" s="119">
        <v>-8.61</v>
      </c>
      <c r="K678" s="119">
        <v>-15.39</v>
      </c>
      <c r="L678" s="119">
        <v>-7.09</v>
      </c>
      <c r="M678" s="119">
        <v>-12.07</v>
      </c>
      <c r="N678" s="119">
        <v>4.7</v>
      </c>
      <c r="O678" s="119">
        <v>-10.39</v>
      </c>
      <c r="P678" s="119">
        <v>6.27</v>
      </c>
      <c r="Q678" s="119">
        <v>-6.47</v>
      </c>
      <c r="R678" s="119">
        <v>-15.44</v>
      </c>
      <c r="S678" s="119">
        <v>-22.44</v>
      </c>
      <c r="T678" s="119">
        <v>-25.91</v>
      </c>
      <c r="U678" s="119">
        <v>-15.67</v>
      </c>
      <c r="V678" s="119">
        <v>-0.56999999999999995</v>
      </c>
      <c r="W678" s="119">
        <v>6.93</v>
      </c>
      <c r="X678" s="119">
        <v>-0.36</v>
      </c>
      <c r="Y678" s="119">
        <v>13.57</v>
      </c>
      <c r="Z678" s="119">
        <v>-6.67</v>
      </c>
      <c r="AA678" s="119">
        <v>-10.77</v>
      </c>
      <c r="AB678" s="119">
        <v>-9.61</v>
      </c>
      <c r="AC678" s="119">
        <v>-6.61</v>
      </c>
      <c r="AD678" s="119">
        <v>-14.98</v>
      </c>
      <c r="AE678" s="119">
        <v>3.53</v>
      </c>
      <c r="AF678" s="119">
        <v>1.38</v>
      </c>
      <c r="AG678" s="119">
        <v>-22.39</v>
      </c>
      <c r="AH678" s="119">
        <v>-8.57</v>
      </c>
      <c r="AI678" s="119">
        <v>-24.71</v>
      </c>
      <c r="AJ678" s="119">
        <v>-33.450000000000003</v>
      </c>
      <c r="AK678" s="119">
        <v>-25.82</v>
      </c>
      <c r="AL678" s="119">
        <v>-19.87</v>
      </c>
      <c r="AM678" s="119">
        <v>-30.84</v>
      </c>
      <c r="AN678" s="119">
        <v>-28.57</v>
      </c>
      <c r="AO678" s="119">
        <v>-30.69</v>
      </c>
      <c r="AP678" s="119">
        <v>-13.98</v>
      </c>
      <c r="AQ678" s="119">
        <v>1.45</v>
      </c>
      <c r="AR678" s="119">
        <v>1.24</v>
      </c>
      <c r="AS678" s="119">
        <v>0.23</v>
      </c>
      <c r="AT678" s="119">
        <v>-10.88</v>
      </c>
      <c r="AU678" s="119">
        <v>4.3600000000000003</v>
      </c>
      <c r="AV678" s="119">
        <v>3.75</v>
      </c>
      <c r="AW678" s="119">
        <v>0.45</v>
      </c>
      <c r="AX678" s="119">
        <v>5.01</v>
      </c>
      <c r="AY678" s="119">
        <v>12.73</v>
      </c>
      <c r="AZ678" s="119">
        <v>11.49</v>
      </c>
      <c r="BA678" s="119">
        <v>15.55</v>
      </c>
      <c r="BB678" s="119">
        <v>-11.05</v>
      </c>
      <c r="BC678" s="119">
        <v>-17.57</v>
      </c>
    </row>
    <row r="679" spans="1:55" ht="67.5" x14ac:dyDescent="0.45">
      <c r="A679" s="260">
        <v>45</v>
      </c>
      <c r="B679" s="173" t="s">
        <v>184</v>
      </c>
      <c r="C679" s="120">
        <v>215.95</v>
      </c>
      <c r="D679" s="120">
        <v>329.79</v>
      </c>
      <c r="E679" s="120">
        <v>193.1</v>
      </c>
      <c r="F679" s="120">
        <v>49.16</v>
      </c>
      <c r="G679" s="120">
        <v>18.579999999999998</v>
      </c>
      <c r="H679" s="120">
        <v>41.11</v>
      </c>
      <c r="I679" s="120">
        <v>78.47</v>
      </c>
      <c r="J679" s="120">
        <v>-70.760000000000005</v>
      </c>
      <c r="K679" s="120">
        <v>-33.9</v>
      </c>
      <c r="L679" s="120">
        <v>-56.23</v>
      </c>
      <c r="M679" s="120">
        <v>107.77</v>
      </c>
      <c r="N679" s="120">
        <v>113.68</v>
      </c>
      <c r="O679" s="120">
        <v>18.43</v>
      </c>
      <c r="P679" s="120">
        <v>-66.69</v>
      </c>
      <c r="Q679" s="120">
        <v>-34.479999999999997</v>
      </c>
      <c r="R679" s="120">
        <v>-15.19</v>
      </c>
      <c r="S679" s="120">
        <v>226.93</v>
      </c>
      <c r="T679" s="120">
        <v>-30.77</v>
      </c>
      <c r="U679" s="120">
        <v>-45.54</v>
      </c>
      <c r="V679" s="120">
        <v>269.8</v>
      </c>
      <c r="W679" s="120">
        <v>198.49</v>
      </c>
      <c r="X679" s="120">
        <v>209.66</v>
      </c>
      <c r="Y679" s="120">
        <v>-59.01</v>
      </c>
      <c r="Z679" s="120">
        <v>-58.54</v>
      </c>
      <c r="AA679" s="120">
        <v>-46.03</v>
      </c>
      <c r="AB679" s="120">
        <v>750.26</v>
      </c>
      <c r="AC679" s="120">
        <v>219.1</v>
      </c>
      <c r="AD679" s="120">
        <v>37.799999999999997</v>
      </c>
      <c r="AE679" s="120">
        <v>48.51</v>
      </c>
      <c r="AF679" s="120">
        <v>394.98</v>
      </c>
      <c r="AG679" s="120">
        <v>613.53</v>
      </c>
      <c r="AH679" s="120">
        <v>-9.6999999999999993</v>
      </c>
      <c r="AI679" s="120">
        <v>0.02</v>
      </c>
      <c r="AJ679" s="120">
        <v>-69.53</v>
      </c>
      <c r="AK679" s="120">
        <v>283.76</v>
      </c>
      <c r="AL679" s="120">
        <v>-1.1599999999999999</v>
      </c>
      <c r="AM679" s="120">
        <v>-33.06</v>
      </c>
      <c r="AN679" s="120">
        <v>-50.16</v>
      </c>
      <c r="AO679" s="120">
        <v>-16.28</v>
      </c>
      <c r="AP679" s="120">
        <v>27.3</v>
      </c>
      <c r="AQ679" s="120">
        <v>-67.739999999999995</v>
      </c>
      <c r="AR679" s="120">
        <v>-46.06</v>
      </c>
      <c r="AS679" s="120">
        <v>-36.58</v>
      </c>
      <c r="AT679" s="120">
        <v>143.13</v>
      </c>
      <c r="AU679" s="120">
        <v>187.52</v>
      </c>
      <c r="AV679" s="120">
        <v>-6.73</v>
      </c>
      <c r="AW679" s="120">
        <v>-65.319999999999993</v>
      </c>
      <c r="AX679" s="120">
        <v>21.67</v>
      </c>
      <c r="AY679" s="120">
        <v>285.89</v>
      </c>
      <c r="AZ679" s="120">
        <v>-73.89</v>
      </c>
      <c r="BA679" s="120">
        <v>-27.97</v>
      </c>
      <c r="BB679" s="120">
        <v>3.46</v>
      </c>
      <c r="BC679" s="120">
        <v>46.74</v>
      </c>
    </row>
    <row r="680" spans="1:55" ht="54.75" x14ac:dyDescent="0.45">
      <c r="A680" s="261">
        <v>46</v>
      </c>
      <c r="B680" s="174" t="s">
        <v>185</v>
      </c>
      <c r="C680" s="119">
        <v>7.65</v>
      </c>
      <c r="D680" s="119">
        <v>16.3</v>
      </c>
      <c r="E680" s="119">
        <v>15</v>
      </c>
      <c r="F680" s="119">
        <v>0.65</v>
      </c>
      <c r="G680" s="119">
        <v>-16.260000000000002</v>
      </c>
      <c r="H680" s="119">
        <v>-0.59</v>
      </c>
      <c r="I680" s="119">
        <v>6.47</v>
      </c>
      <c r="J680" s="119">
        <v>-7.15</v>
      </c>
      <c r="K680" s="119">
        <v>-3.47</v>
      </c>
      <c r="L680" s="119">
        <v>1.07</v>
      </c>
      <c r="M680" s="119">
        <v>-14.58</v>
      </c>
      <c r="N680" s="119">
        <v>-0.41</v>
      </c>
      <c r="O680" s="119">
        <v>-35.65</v>
      </c>
      <c r="P680" s="119">
        <v>-62.7</v>
      </c>
      <c r="Q680" s="119">
        <v>-62.8</v>
      </c>
      <c r="R680" s="119">
        <v>-43.67</v>
      </c>
      <c r="S680" s="119">
        <v>-40.729999999999997</v>
      </c>
      <c r="T680" s="119">
        <v>-26.2</v>
      </c>
      <c r="U680" s="119">
        <v>-29.37</v>
      </c>
      <c r="V680" s="119">
        <v>-43.72</v>
      </c>
      <c r="W680" s="119">
        <v>-34.74</v>
      </c>
      <c r="X680" s="119">
        <v>-33.43</v>
      </c>
      <c r="Y680" s="119">
        <v>-33.4</v>
      </c>
      <c r="Z680" s="119">
        <v>-42.77</v>
      </c>
      <c r="AA680" s="119">
        <v>-30.45</v>
      </c>
      <c r="AB680" s="119">
        <v>6.48</v>
      </c>
      <c r="AC680" s="119">
        <v>-0.74</v>
      </c>
      <c r="AD680" s="119">
        <v>-25.88</v>
      </c>
      <c r="AE680" s="119">
        <v>-8.3800000000000008</v>
      </c>
      <c r="AF680" s="119">
        <v>-28.69</v>
      </c>
      <c r="AG680" s="119">
        <v>-29.97</v>
      </c>
      <c r="AH680" s="119">
        <v>26.8</v>
      </c>
      <c r="AI680" s="119">
        <v>-3.09</v>
      </c>
      <c r="AJ680" s="119">
        <v>-12.68</v>
      </c>
      <c r="AK680" s="119">
        <v>-4.76</v>
      </c>
      <c r="AL680" s="119">
        <v>3.41</v>
      </c>
      <c r="AM680" s="119">
        <v>20.39</v>
      </c>
      <c r="AN680" s="119">
        <v>14.69</v>
      </c>
      <c r="AO680" s="119">
        <v>109.15</v>
      </c>
      <c r="AP680" s="119">
        <v>47.32</v>
      </c>
      <c r="AQ680" s="119">
        <v>59.36</v>
      </c>
      <c r="AR680" s="119">
        <v>75.59</v>
      </c>
      <c r="AS680" s="119">
        <v>85.16</v>
      </c>
      <c r="AT680" s="119">
        <v>-15.72</v>
      </c>
      <c r="AU680" s="119">
        <v>102.09</v>
      </c>
      <c r="AV680" s="119">
        <v>139.72999999999999</v>
      </c>
      <c r="AW680" s="119">
        <v>65.75</v>
      </c>
      <c r="AX680" s="119">
        <v>60.14</v>
      </c>
      <c r="AY680" s="119">
        <v>71.8</v>
      </c>
      <c r="AZ680" s="119">
        <v>88.71</v>
      </c>
      <c r="BA680" s="119">
        <v>3.4</v>
      </c>
      <c r="BB680" s="119">
        <v>28.03</v>
      </c>
      <c r="BC680" s="119">
        <v>7.7</v>
      </c>
    </row>
    <row r="681" spans="1:55" ht="80.25" x14ac:dyDescent="0.45">
      <c r="A681" s="260">
        <v>47</v>
      </c>
      <c r="B681" s="173" t="s">
        <v>186</v>
      </c>
      <c r="C681" s="120">
        <v>0.39</v>
      </c>
      <c r="D681" s="120">
        <v>-2.82</v>
      </c>
      <c r="E681" s="120">
        <v>1.74</v>
      </c>
      <c r="F681" s="120">
        <v>1.26</v>
      </c>
      <c r="G681" s="120">
        <v>1.6</v>
      </c>
      <c r="H681" s="120">
        <v>9.8699999999999992</v>
      </c>
      <c r="I681" s="120">
        <v>5.48</v>
      </c>
      <c r="J681" s="120">
        <v>0.19</v>
      </c>
      <c r="K681" s="120">
        <v>5.6</v>
      </c>
      <c r="L681" s="120">
        <v>7.12</v>
      </c>
      <c r="M681" s="120">
        <v>3.43</v>
      </c>
      <c r="N681" s="120">
        <v>14.87</v>
      </c>
      <c r="O681" s="120">
        <v>6.45</v>
      </c>
      <c r="P681" s="120">
        <v>6.6</v>
      </c>
      <c r="Q681" s="120">
        <v>8.8800000000000008</v>
      </c>
      <c r="R681" s="120">
        <v>9.0500000000000007</v>
      </c>
      <c r="S681" s="120">
        <v>4.3600000000000003</v>
      </c>
      <c r="T681" s="120">
        <v>2.65</v>
      </c>
      <c r="U681" s="120">
        <v>3.19</v>
      </c>
      <c r="V681" s="120">
        <v>-0.49</v>
      </c>
      <c r="W681" s="120">
        <v>3.83</v>
      </c>
      <c r="X681" s="120">
        <v>1.0900000000000001</v>
      </c>
      <c r="Y681" s="120">
        <v>-4.68</v>
      </c>
      <c r="Z681" s="120">
        <v>-5.75</v>
      </c>
      <c r="AA681" s="120">
        <v>-6.64</v>
      </c>
      <c r="AB681" s="120">
        <v>2.33</v>
      </c>
      <c r="AC681" s="120">
        <v>-2.88</v>
      </c>
      <c r="AD681" s="120">
        <v>-5.64</v>
      </c>
      <c r="AE681" s="120">
        <v>0.94</v>
      </c>
      <c r="AF681" s="120">
        <v>2.62</v>
      </c>
      <c r="AG681" s="120">
        <v>-2.1800000000000002</v>
      </c>
      <c r="AH681" s="120">
        <v>17.29</v>
      </c>
      <c r="AI681" s="120">
        <v>6.86</v>
      </c>
      <c r="AJ681" s="120">
        <v>-3.29</v>
      </c>
      <c r="AK681" s="120">
        <v>11.56</v>
      </c>
      <c r="AL681" s="120">
        <v>3.35</v>
      </c>
      <c r="AM681" s="120">
        <v>11.24</v>
      </c>
      <c r="AN681" s="120">
        <v>4.75</v>
      </c>
      <c r="AO681" s="120">
        <v>11.83</v>
      </c>
      <c r="AP681" s="120">
        <v>3.71</v>
      </c>
      <c r="AQ681" s="120">
        <v>9.2899999999999991</v>
      </c>
      <c r="AR681" s="120">
        <v>8.84</v>
      </c>
      <c r="AS681" s="120">
        <v>11.6</v>
      </c>
      <c r="AT681" s="120">
        <v>4.47</v>
      </c>
      <c r="AU681" s="120">
        <v>4.9400000000000004</v>
      </c>
      <c r="AV681" s="120">
        <v>8.3000000000000007</v>
      </c>
      <c r="AW681" s="120">
        <v>10.57</v>
      </c>
      <c r="AX681" s="120">
        <v>7.78</v>
      </c>
      <c r="AY681" s="120">
        <v>7.47</v>
      </c>
      <c r="AZ681" s="120">
        <v>4.3</v>
      </c>
      <c r="BA681" s="120">
        <v>7.47</v>
      </c>
      <c r="BB681" s="120">
        <v>10.75</v>
      </c>
      <c r="BC681" s="120">
        <v>3.25</v>
      </c>
    </row>
    <row r="682" spans="1:55" ht="156.75" x14ac:dyDescent="0.45">
      <c r="A682" s="261">
        <v>48</v>
      </c>
      <c r="B682" s="174" t="s">
        <v>187</v>
      </c>
      <c r="C682" s="119">
        <v>-23.52</v>
      </c>
      <c r="D682" s="119">
        <v>2.0699999999999998</v>
      </c>
      <c r="E682" s="119">
        <v>-22.59</v>
      </c>
      <c r="F682" s="119">
        <v>-13.02</v>
      </c>
      <c r="G682" s="119">
        <v>-27.85</v>
      </c>
      <c r="H682" s="119">
        <v>-10.39</v>
      </c>
      <c r="I682" s="119">
        <v>-25.72</v>
      </c>
      <c r="J682" s="119">
        <v>-16.57</v>
      </c>
      <c r="K682" s="119">
        <v>11.95</v>
      </c>
      <c r="L682" s="119">
        <v>15.36</v>
      </c>
      <c r="M682" s="119">
        <v>21.23</v>
      </c>
      <c r="N682" s="119">
        <v>3.94</v>
      </c>
      <c r="O682" s="119">
        <v>2.4900000000000002</v>
      </c>
      <c r="P682" s="119">
        <v>6.43</v>
      </c>
      <c r="Q682" s="119">
        <v>18.739999999999998</v>
      </c>
      <c r="R682" s="119">
        <v>26.92</v>
      </c>
      <c r="S682" s="119">
        <v>18.670000000000002</v>
      </c>
      <c r="T682" s="119">
        <v>-17.03</v>
      </c>
      <c r="U682" s="119">
        <v>22.68</v>
      </c>
      <c r="V682" s="119">
        <v>-0.87</v>
      </c>
      <c r="W682" s="119">
        <v>6.24</v>
      </c>
      <c r="X682" s="119">
        <v>-0.59</v>
      </c>
      <c r="Y682" s="119">
        <v>-7.1</v>
      </c>
      <c r="Z682" s="119">
        <v>-2.23</v>
      </c>
      <c r="AA682" s="119">
        <v>14.54</v>
      </c>
      <c r="AB682" s="119">
        <v>1.39</v>
      </c>
      <c r="AC682" s="119">
        <v>4.09</v>
      </c>
      <c r="AD682" s="119">
        <v>-16.78</v>
      </c>
      <c r="AE682" s="119">
        <v>7.66</v>
      </c>
      <c r="AF682" s="119">
        <v>57.4</v>
      </c>
      <c r="AG682" s="119">
        <v>4.8099999999999996</v>
      </c>
      <c r="AH682" s="119">
        <v>23.85</v>
      </c>
      <c r="AI682" s="119">
        <v>5.3</v>
      </c>
      <c r="AJ682" s="119">
        <v>-10.86</v>
      </c>
      <c r="AK682" s="119">
        <v>0.03</v>
      </c>
      <c r="AL682" s="119">
        <v>-7.59</v>
      </c>
      <c r="AM682" s="119">
        <v>-0.23</v>
      </c>
      <c r="AN682" s="119">
        <v>-10.199999999999999</v>
      </c>
      <c r="AO682" s="119">
        <v>8.58</v>
      </c>
      <c r="AP682" s="119">
        <v>5.05</v>
      </c>
      <c r="AQ682" s="119">
        <v>1.76</v>
      </c>
      <c r="AR682" s="119">
        <v>-9.15</v>
      </c>
      <c r="AS682" s="119">
        <v>-11.51</v>
      </c>
      <c r="AT682" s="119">
        <v>-2.83</v>
      </c>
      <c r="AU682" s="119">
        <v>15.75</v>
      </c>
      <c r="AV682" s="119">
        <v>19.25</v>
      </c>
      <c r="AW682" s="119">
        <v>25.64</v>
      </c>
      <c r="AX682" s="119">
        <v>5.77</v>
      </c>
      <c r="AY682" s="119">
        <v>17.93</v>
      </c>
      <c r="AZ682" s="119">
        <v>18.55</v>
      </c>
      <c r="BA682" s="119">
        <v>6.99</v>
      </c>
      <c r="BB682" s="119">
        <v>16.63</v>
      </c>
      <c r="BC682" s="119">
        <v>20.98</v>
      </c>
    </row>
    <row r="683" spans="1:55" ht="80.25" x14ac:dyDescent="0.45">
      <c r="A683" s="260">
        <v>49</v>
      </c>
      <c r="B683" s="173" t="s">
        <v>188</v>
      </c>
      <c r="C683" s="120">
        <v>27.01</v>
      </c>
      <c r="D683" s="120">
        <v>5.33</v>
      </c>
      <c r="E683" s="120">
        <v>-48.17</v>
      </c>
      <c r="F683" s="120">
        <v>-13.29</v>
      </c>
      <c r="G683" s="120">
        <v>-17.510000000000002</v>
      </c>
      <c r="H683" s="120">
        <v>23.44</v>
      </c>
      <c r="I683" s="120">
        <v>80</v>
      </c>
      <c r="J683" s="120">
        <v>28.38</v>
      </c>
      <c r="K683" s="120">
        <v>81.12</v>
      </c>
      <c r="L683" s="120">
        <v>33.17</v>
      </c>
      <c r="M683" s="120">
        <v>82.68</v>
      </c>
      <c r="N683" s="120">
        <v>-40.51</v>
      </c>
      <c r="O683" s="120">
        <v>-8.6</v>
      </c>
      <c r="P683" s="120">
        <v>64.040000000000006</v>
      </c>
      <c r="Q683" s="120">
        <v>77.650000000000006</v>
      </c>
      <c r="R683" s="120">
        <v>37.229999999999997</v>
      </c>
      <c r="S683" s="120">
        <v>-42.97</v>
      </c>
      <c r="T683" s="120">
        <v>-36.200000000000003</v>
      </c>
      <c r="U683" s="120">
        <v>-36.64</v>
      </c>
      <c r="V683" s="120">
        <v>-25.61</v>
      </c>
      <c r="W683" s="120">
        <v>-26.2</v>
      </c>
      <c r="X683" s="120">
        <v>15.38</v>
      </c>
      <c r="Y683" s="120">
        <v>-15.09</v>
      </c>
      <c r="Z683" s="120">
        <v>43.09</v>
      </c>
      <c r="AA683" s="120">
        <v>4.95</v>
      </c>
      <c r="AB683" s="120">
        <v>-30.82</v>
      </c>
      <c r="AC683" s="120">
        <v>-19.21</v>
      </c>
      <c r="AD683" s="120">
        <v>25.53</v>
      </c>
      <c r="AE683" s="120">
        <v>51.16</v>
      </c>
      <c r="AF683" s="120">
        <v>25.58</v>
      </c>
      <c r="AG683" s="120">
        <v>17.059999999999999</v>
      </c>
      <c r="AH683" s="120">
        <v>12.26</v>
      </c>
      <c r="AI683" s="120">
        <v>-26.34</v>
      </c>
      <c r="AJ683" s="120">
        <v>-16.510000000000002</v>
      </c>
      <c r="AK683" s="120">
        <v>34.520000000000003</v>
      </c>
      <c r="AL683" s="120">
        <v>-34.57</v>
      </c>
      <c r="AM683" s="120">
        <v>-18.399999999999999</v>
      </c>
      <c r="AN683" s="120">
        <v>-15.35</v>
      </c>
      <c r="AO683" s="120">
        <v>15.16</v>
      </c>
      <c r="AP683" s="120">
        <v>67.37</v>
      </c>
      <c r="AQ683" s="120">
        <v>-24.92</v>
      </c>
      <c r="AR683" s="120">
        <v>-15.93</v>
      </c>
      <c r="AS683" s="120">
        <v>-24.7</v>
      </c>
      <c r="AT683" s="120">
        <v>-4.2</v>
      </c>
      <c r="AU683" s="120">
        <v>-2.0699999999999998</v>
      </c>
      <c r="AV683" s="120">
        <v>1.52</v>
      </c>
      <c r="AW683" s="120">
        <v>-6.79</v>
      </c>
      <c r="AX683" s="120">
        <v>57.39</v>
      </c>
      <c r="AY683" s="120">
        <v>116.18</v>
      </c>
      <c r="AZ683" s="120">
        <v>98.83</v>
      </c>
      <c r="BA683" s="120">
        <v>70.11</v>
      </c>
      <c r="BB683" s="120">
        <v>-11.14</v>
      </c>
      <c r="BC683" s="120">
        <v>83.2</v>
      </c>
    </row>
    <row r="684" spans="1:55" ht="93" x14ac:dyDescent="0.45">
      <c r="A684" s="261">
        <v>50</v>
      </c>
      <c r="B684" s="174" t="s">
        <v>189</v>
      </c>
      <c r="C684" s="119">
        <v>-25.96</v>
      </c>
      <c r="D684" s="119">
        <v>-20.32</v>
      </c>
      <c r="E684" s="119">
        <v>-18.46</v>
      </c>
      <c r="F684" s="119">
        <v>-26.18</v>
      </c>
      <c r="G684" s="119">
        <v>-29</v>
      </c>
      <c r="H684" s="119">
        <v>-22.31</v>
      </c>
      <c r="I684" s="119">
        <v>-15.63</v>
      </c>
      <c r="J684" s="119">
        <v>-18.670000000000002</v>
      </c>
      <c r="K684" s="119">
        <v>-22.37</v>
      </c>
      <c r="L684" s="119">
        <v>-20.8</v>
      </c>
      <c r="M684" s="119">
        <v>-31.95</v>
      </c>
      <c r="N684" s="119">
        <v>-13.73</v>
      </c>
      <c r="O684" s="119">
        <v>0.25</v>
      </c>
      <c r="P684" s="119">
        <v>-7.59</v>
      </c>
      <c r="Q684" s="119">
        <v>1.22</v>
      </c>
      <c r="R684" s="119">
        <v>-18.329999999999998</v>
      </c>
      <c r="S684" s="119">
        <v>-19.05</v>
      </c>
      <c r="T684" s="119">
        <v>-28.35</v>
      </c>
      <c r="U684" s="119">
        <v>-26.57</v>
      </c>
      <c r="V684" s="119">
        <v>-36.799999999999997</v>
      </c>
      <c r="W684" s="119">
        <v>-28.87</v>
      </c>
      <c r="X684" s="119">
        <v>-30.68</v>
      </c>
      <c r="Y684" s="119">
        <v>-20.09</v>
      </c>
      <c r="Z684" s="119">
        <v>17.54</v>
      </c>
      <c r="AA684" s="119">
        <v>-27</v>
      </c>
      <c r="AB684" s="119">
        <v>-24.81</v>
      </c>
      <c r="AC684" s="119">
        <v>39.409999999999997</v>
      </c>
      <c r="AD684" s="119">
        <v>-12.97</v>
      </c>
      <c r="AE684" s="119">
        <v>-0.14000000000000001</v>
      </c>
      <c r="AF684" s="119">
        <v>15.37</v>
      </c>
      <c r="AG684" s="119">
        <v>10.82</v>
      </c>
      <c r="AH684" s="119">
        <v>39.18</v>
      </c>
      <c r="AI684" s="119">
        <v>19.34</v>
      </c>
      <c r="AJ684" s="119">
        <v>30.69</v>
      </c>
      <c r="AK684" s="119">
        <v>146.87</v>
      </c>
      <c r="AL684" s="119">
        <v>-25.97</v>
      </c>
      <c r="AM684" s="119">
        <v>14.63</v>
      </c>
      <c r="AN684" s="119">
        <v>13.04</v>
      </c>
      <c r="AO684" s="119">
        <v>-39.950000000000003</v>
      </c>
      <c r="AP684" s="119">
        <v>6.16</v>
      </c>
      <c r="AQ684" s="119">
        <v>11.43</v>
      </c>
      <c r="AR684" s="119">
        <v>0.84</v>
      </c>
      <c r="AS684" s="119">
        <v>5.61</v>
      </c>
      <c r="AT684" s="119">
        <v>11.52</v>
      </c>
      <c r="AU684" s="119">
        <v>19.66</v>
      </c>
      <c r="AV684" s="119">
        <v>16.3</v>
      </c>
      <c r="AW684" s="119">
        <v>-41.61</v>
      </c>
      <c r="AX684" s="119">
        <v>18.59</v>
      </c>
      <c r="AY684" s="119">
        <v>27.23</v>
      </c>
      <c r="AZ684" s="119">
        <v>26.35</v>
      </c>
      <c r="BA684" s="119">
        <v>10.83</v>
      </c>
      <c r="BB684" s="119">
        <v>36.119999999999997</v>
      </c>
      <c r="BC684" s="119">
        <v>12.51</v>
      </c>
    </row>
    <row r="685" spans="1:55" ht="29.25" x14ac:dyDescent="0.45">
      <c r="A685" s="260">
        <v>51</v>
      </c>
      <c r="B685" s="173" t="s">
        <v>190</v>
      </c>
      <c r="C685" s="120">
        <v>-6.78</v>
      </c>
      <c r="D685" s="120">
        <v>4.0199999999999996</v>
      </c>
      <c r="E685" s="120">
        <v>6.99</v>
      </c>
      <c r="F685" s="120">
        <v>-14.23</v>
      </c>
      <c r="G685" s="120">
        <v>4.07</v>
      </c>
      <c r="H685" s="120">
        <v>-28.44</v>
      </c>
      <c r="I685" s="120">
        <v>-21.2</v>
      </c>
      <c r="J685" s="120">
        <v>-18.68</v>
      </c>
      <c r="K685" s="120">
        <v>-1.22</v>
      </c>
      <c r="L685" s="120">
        <v>26.39</v>
      </c>
      <c r="M685" s="120">
        <v>-1.77</v>
      </c>
      <c r="N685" s="120">
        <v>-3</v>
      </c>
      <c r="O685" s="120">
        <v>-7.9</v>
      </c>
      <c r="P685" s="120">
        <v>-19.72</v>
      </c>
      <c r="Q685" s="120">
        <v>-19.440000000000001</v>
      </c>
      <c r="R685" s="120">
        <v>15.94</v>
      </c>
      <c r="S685" s="120">
        <v>-30.77</v>
      </c>
      <c r="T685" s="120">
        <v>-6.18</v>
      </c>
      <c r="U685" s="120">
        <v>11.81</v>
      </c>
      <c r="V685" s="120">
        <v>-10.66</v>
      </c>
      <c r="W685" s="120">
        <v>-14.68</v>
      </c>
      <c r="X685" s="120">
        <v>-29.54</v>
      </c>
      <c r="Y685" s="120">
        <v>-5.05</v>
      </c>
      <c r="Z685" s="120">
        <v>-13.94</v>
      </c>
      <c r="AA685" s="120">
        <v>-19.149999999999999</v>
      </c>
      <c r="AB685" s="120">
        <v>-16.940000000000001</v>
      </c>
      <c r="AC685" s="120">
        <v>-26.35</v>
      </c>
      <c r="AD685" s="120">
        <v>-41.73</v>
      </c>
      <c r="AE685" s="120">
        <v>-19.41</v>
      </c>
      <c r="AF685" s="120">
        <v>-17.170000000000002</v>
      </c>
      <c r="AG685" s="120">
        <v>-35.049999999999997</v>
      </c>
      <c r="AH685" s="120">
        <v>-3.24</v>
      </c>
      <c r="AI685" s="120">
        <v>-20.28</v>
      </c>
      <c r="AJ685" s="120">
        <v>-28.47</v>
      </c>
      <c r="AK685" s="120">
        <v>-22.93</v>
      </c>
      <c r="AL685" s="120">
        <v>-14.84</v>
      </c>
      <c r="AM685" s="120">
        <v>-21.35</v>
      </c>
      <c r="AN685" s="120">
        <v>-13.26</v>
      </c>
      <c r="AO685" s="120">
        <v>-9.0299999999999994</v>
      </c>
      <c r="AP685" s="120">
        <v>-6.13</v>
      </c>
      <c r="AQ685" s="120">
        <v>-22.13</v>
      </c>
      <c r="AR685" s="120">
        <v>-42.6</v>
      </c>
      <c r="AS685" s="120">
        <v>-29.42</v>
      </c>
      <c r="AT685" s="120">
        <v>-19.23</v>
      </c>
      <c r="AU685" s="120">
        <v>-11.69</v>
      </c>
      <c r="AV685" s="120">
        <v>20.149999999999999</v>
      </c>
      <c r="AW685" s="120">
        <v>7.17</v>
      </c>
      <c r="AX685" s="120">
        <v>11.38</v>
      </c>
      <c r="AY685" s="120">
        <v>45.88</v>
      </c>
      <c r="AZ685" s="120">
        <v>-5.6</v>
      </c>
      <c r="BA685" s="120">
        <v>22.69</v>
      </c>
      <c r="BB685" s="120">
        <v>24.79</v>
      </c>
      <c r="BC685" s="120">
        <v>55.74</v>
      </c>
    </row>
    <row r="686" spans="1:55" ht="29.25" x14ac:dyDescent="0.45">
      <c r="A686" s="261">
        <v>52</v>
      </c>
      <c r="B686" s="174" t="s">
        <v>191</v>
      </c>
      <c r="C686" s="119">
        <v>19.71</v>
      </c>
      <c r="D686" s="119">
        <v>-20.74</v>
      </c>
      <c r="E686" s="119">
        <v>37.89</v>
      </c>
      <c r="F686" s="119">
        <v>3.71</v>
      </c>
      <c r="G686" s="119">
        <v>45.37</v>
      </c>
      <c r="H686" s="119">
        <v>49.57</v>
      </c>
      <c r="I686" s="119">
        <v>-15.53</v>
      </c>
      <c r="J686" s="119">
        <v>-16.02</v>
      </c>
      <c r="K686" s="119">
        <v>45.3</v>
      </c>
      <c r="L686" s="119">
        <v>-25.54</v>
      </c>
      <c r="M686" s="119">
        <v>21.35</v>
      </c>
      <c r="N686" s="119">
        <v>106.23</v>
      </c>
      <c r="O686" s="119">
        <v>8.51</v>
      </c>
      <c r="P686" s="119">
        <v>-32.18</v>
      </c>
      <c r="Q686" s="119">
        <v>-20.23</v>
      </c>
      <c r="R686" s="119">
        <v>15.38</v>
      </c>
      <c r="S686" s="119">
        <v>-25.53</v>
      </c>
      <c r="T686" s="119">
        <v>-33.01</v>
      </c>
      <c r="U686" s="119">
        <v>12.45</v>
      </c>
      <c r="V686" s="119">
        <v>-21.33</v>
      </c>
      <c r="W686" s="119">
        <v>-58.84</v>
      </c>
      <c r="X686" s="119">
        <v>8.84</v>
      </c>
      <c r="Y686" s="119">
        <v>-15.41</v>
      </c>
      <c r="Z686" s="119">
        <v>-50.93</v>
      </c>
      <c r="AA686" s="119">
        <v>8.1999999999999993</v>
      </c>
      <c r="AB686" s="119">
        <v>38.18</v>
      </c>
      <c r="AC686" s="119">
        <v>-30.92</v>
      </c>
      <c r="AD686" s="119">
        <v>-44.29</v>
      </c>
      <c r="AE686" s="119">
        <v>-0.08</v>
      </c>
      <c r="AF686" s="119">
        <v>102.63</v>
      </c>
      <c r="AG686" s="119">
        <v>-37.619999999999997</v>
      </c>
      <c r="AH686" s="119">
        <v>-32.659999999999997</v>
      </c>
      <c r="AI686" s="119">
        <v>53.83</v>
      </c>
      <c r="AJ686" s="119">
        <v>-43.47</v>
      </c>
      <c r="AK686" s="119">
        <v>28.93</v>
      </c>
      <c r="AL686" s="119">
        <v>50.93</v>
      </c>
      <c r="AM686" s="119">
        <v>-5.41</v>
      </c>
      <c r="AN686" s="119">
        <v>7.08</v>
      </c>
      <c r="AO686" s="119">
        <v>43.59</v>
      </c>
      <c r="AP686" s="119">
        <v>30.78</v>
      </c>
      <c r="AQ686" s="119">
        <v>-38.33</v>
      </c>
      <c r="AR686" s="119">
        <v>-35.520000000000003</v>
      </c>
      <c r="AS686" s="119">
        <v>60.09</v>
      </c>
      <c r="AT686" s="119">
        <v>75.05</v>
      </c>
      <c r="AU686" s="119">
        <v>34.01</v>
      </c>
      <c r="AV686" s="119">
        <v>10.43</v>
      </c>
      <c r="AW686" s="119">
        <v>110.71</v>
      </c>
      <c r="AX686" s="119">
        <v>-8.39</v>
      </c>
      <c r="AY686" s="119">
        <v>1</v>
      </c>
      <c r="AZ686" s="119">
        <v>-22.67</v>
      </c>
      <c r="BA686" s="119">
        <v>3.12</v>
      </c>
      <c r="BB686" s="119">
        <v>-12.53</v>
      </c>
      <c r="BC686" s="119">
        <v>86.81</v>
      </c>
    </row>
    <row r="687" spans="1:55" ht="29.25" x14ac:dyDescent="0.45">
      <c r="A687" s="260">
        <v>53</v>
      </c>
      <c r="B687" s="173" t="s">
        <v>86</v>
      </c>
      <c r="C687" s="120">
        <v>8.19</v>
      </c>
      <c r="D687" s="120">
        <v>2.37</v>
      </c>
      <c r="E687" s="120">
        <v>-7.65</v>
      </c>
      <c r="F687" s="120">
        <v>-15</v>
      </c>
      <c r="G687" s="120">
        <v>-25.4</v>
      </c>
      <c r="H687" s="120">
        <v>4.13</v>
      </c>
      <c r="I687" s="120">
        <v>-14.32</v>
      </c>
      <c r="J687" s="120">
        <v>-11.49</v>
      </c>
      <c r="K687" s="120">
        <v>-8.93</v>
      </c>
      <c r="L687" s="120">
        <v>-26.54</v>
      </c>
      <c r="M687" s="120">
        <v>-10.17</v>
      </c>
      <c r="N687" s="120">
        <v>-5.33</v>
      </c>
      <c r="O687" s="120">
        <v>-24.35</v>
      </c>
      <c r="P687" s="120">
        <v>-0.23</v>
      </c>
      <c r="Q687" s="120">
        <v>-15.75</v>
      </c>
      <c r="R687" s="120">
        <v>-20.66</v>
      </c>
      <c r="S687" s="120">
        <v>-22.65</v>
      </c>
      <c r="T687" s="120">
        <v>-21.39</v>
      </c>
      <c r="U687" s="120">
        <v>-9.42</v>
      </c>
      <c r="V687" s="120">
        <v>-11.87</v>
      </c>
      <c r="W687" s="120">
        <v>-7.48</v>
      </c>
      <c r="X687" s="120">
        <v>-11.32</v>
      </c>
      <c r="Y687" s="120">
        <v>-24.77</v>
      </c>
      <c r="Z687" s="120">
        <v>-11.1</v>
      </c>
      <c r="AA687" s="120">
        <v>-12.05</v>
      </c>
      <c r="AB687" s="120">
        <v>-14.81</v>
      </c>
      <c r="AC687" s="120">
        <v>24.4</v>
      </c>
      <c r="AD687" s="120">
        <v>11.22</v>
      </c>
      <c r="AE687" s="120">
        <v>18.21</v>
      </c>
      <c r="AF687" s="120">
        <v>11.01</v>
      </c>
      <c r="AG687" s="120">
        <v>-18.940000000000001</v>
      </c>
      <c r="AH687" s="120">
        <v>-2.93</v>
      </c>
      <c r="AI687" s="120">
        <v>-0.8</v>
      </c>
      <c r="AJ687" s="120">
        <v>5.57</v>
      </c>
      <c r="AK687" s="120">
        <v>65.27</v>
      </c>
      <c r="AL687" s="120">
        <v>4.93</v>
      </c>
      <c r="AM687" s="120">
        <v>18.21</v>
      </c>
      <c r="AN687" s="120">
        <v>6.56</v>
      </c>
      <c r="AO687" s="120">
        <v>-0.53</v>
      </c>
      <c r="AP687" s="120">
        <v>7.47</v>
      </c>
      <c r="AQ687" s="120">
        <v>7.22</v>
      </c>
      <c r="AR687" s="120">
        <v>18.97</v>
      </c>
      <c r="AS687" s="120">
        <v>47.43</v>
      </c>
      <c r="AT687" s="120">
        <v>21.93</v>
      </c>
      <c r="AU687" s="120">
        <v>18.47</v>
      </c>
      <c r="AV687" s="120">
        <v>26.31</v>
      </c>
      <c r="AW687" s="120">
        <v>24.79</v>
      </c>
      <c r="AX687" s="120">
        <v>23.18</v>
      </c>
      <c r="AY687" s="120">
        <v>35.99</v>
      </c>
      <c r="AZ687" s="120">
        <v>24.26</v>
      </c>
      <c r="BA687" s="120">
        <v>9.2200000000000006</v>
      </c>
      <c r="BB687" s="120">
        <v>23.48</v>
      </c>
      <c r="BC687" s="120">
        <v>40.69</v>
      </c>
    </row>
    <row r="688" spans="1:55" ht="42" x14ac:dyDescent="0.45">
      <c r="A688" s="261">
        <v>54</v>
      </c>
      <c r="B688" s="174" t="s">
        <v>192</v>
      </c>
      <c r="C688" s="119">
        <v>7.49</v>
      </c>
      <c r="D688" s="119">
        <v>3.23</v>
      </c>
      <c r="E688" s="119">
        <v>2.5499999999999998</v>
      </c>
      <c r="F688" s="119">
        <v>21.89</v>
      </c>
      <c r="G688" s="119">
        <v>8.3000000000000007</v>
      </c>
      <c r="H688" s="119">
        <v>14.24</v>
      </c>
      <c r="I688" s="119">
        <v>1.35</v>
      </c>
      <c r="J688" s="119">
        <v>15.34</v>
      </c>
      <c r="K688" s="119">
        <v>-0.9</v>
      </c>
      <c r="L688" s="119">
        <v>9.18</v>
      </c>
      <c r="M688" s="119">
        <v>0.41</v>
      </c>
      <c r="N688" s="119">
        <v>29.04</v>
      </c>
      <c r="O688" s="119">
        <v>-11.86</v>
      </c>
      <c r="P688" s="119">
        <v>11.97</v>
      </c>
      <c r="Q688" s="119">
        <v>-14.25</v>
      </c>
      <c r="R688" s="119">
        <v>-14.12</v>
      </c>
      <c r="S688" s="119">
        <v>-16.34</v>
      </c>
      <c r="T688" s="119">
        <v>0.32</v>
      </c>
      <c r="U688" s="119">
        <v>-29.29</v>
      </c>
      <c r="V688" s="119">
        <v>-29.19</v>
      </c>
      <c r="W688" s="119">
        <v>-22.33</v>
      </c>
      <c r="X688" s="119">
        <v>-44.18</v>
      </c>
      <c r="Y688" s="119">
        <v>-38.99</v>
      </c>
      <c r="Z688" s="119">
        <v>-35.71</v>
      </c>
      <c r="AA688" s="119">
        <v>-26.44</v>
      </c>
      <c r="AB688" s="119">
        <v>-31.44</v>
      </c>
      <c r="AC688" s="119">
        <v>-29.95</v>
      </c>
      <c r="AD688" s="119">
        <v>-32.24</v>
      </c>
      <c r="AE688" s="119">
        <v>5.04</v>
      </c>
      <c r="AF688" s="119">
        <v>-12.32</v>
      </c>
      <c r="AG688" s="119">
        <v>-25.11</v>
      </c>
      <c r="AH688" s="119">
        <v>-11.66</v>
      </c>
      <c r="AI688" s="119">
        <v>-17.27</v>
      </c>
      <c r="AJ688" s="119">
        <v>0.61</v>
      </c>
      <c r="AK688" s="119">
        <v>31.82</v>
      </c>
      <c r="AL688" s="119">
        <v>-3.82</v>
      </c>
      <c r="AM688" s="119">
        <v>34.79</v>
      </c>
      <c r="AN688" s="119">
        <v>25.44</v>
      </c>
      <c r="AO688" s="119">
        <v>39.6</v>
      </c>
      <c r="AP688" s="119">
        <v>42.28</v>
      </c>
      <c r="AQ688" s="119">
        <v>15.86</v>
      </c>
      <c r="AR688" s="119">
        <v>28.11</v>
      </c>
      <c r="AS688" s="119">
        <v>69.58</v>
      </c>
      <c r="AT688" s="119">
        <v>39.74</v>
      </c>
      <c r="AU688" s="119">
        <v>12.37</v>
      </c>
      <c r="AV688" s="119">
        <v>35.159999999999997</v>
      </c>
      <c r="AW688" s="119">
        <v>50.38</v>
      </c>
      <c r="AX688" s="119">
        <v>46.84</v>
      </c>
      <c r="AY688" s="119">
        <v>27.6</v>
      </c>
      <c r="AZ688" s="119">
        <v>2.82</v>
      </c>
      <c r="BA688" s="119">
        <v>25.07</v>
      </c>
      <c r="BB688" s="119">
        <v>40.5</v>
      </c>
      <c r="BC688" s="119">
        <v>7.65</v>
      </c>
    </row>
    <row r="689" spans="1:55" ht="29.25" x14ac:dyDescent="0.45">
      <c r="A689" s="260">
        <v>55</v>
      </c>
      <c r="B689" s="173" t="s">
        <v>193</v>
      </c>
      <c r="C689" s="120">
        <v>-7.2</v>
      </c>
      <c r="D689" s="120">
        <v>17.47</v>
      </c>
      <c r="E689" s="120">
        <v>19.579999999999998</v>
      </c>
      <c r="F689" s="120">
        <v>16.8</v>
      </c>
      <c r="G689" s="120">
        <v>4.3099999999999996</v>
      </c>
      <c r="H689" s="120">
        <v>47.75</v>
      </c>
      <c r="I689" s="120">
        <v>41.36</v>
      </c>
      <c r="J689" s="120">
        <v>26.89</v>
      </c>
      <c r="K689" s="120">
        <v>65.25</v>
      </c>
      <c r="L689" s="120">
        <v>93.93</v>
      </c>
      <c r="M689" s="120">
        <v>5.05</v>
      </c>
      <c r="N689" s="120">
        <v>47.85</v>
      </c>
      <c r="O689" s="120">
        <v>-32.28</v>
      </c>
      <c r="P689" s="120">
        <v>8.73</v>
      </c>
      <c r="Q689" s="120">
        <v>-23.68</v>
      </c>
      <c r="R689" s="120">
        <v>3.93</v>
      </c>
      <c r="S689" s="120">
        <v>-10.8</v>
      </c>
      <c r="T689" s="120">
        <v>-41.3</v>
      </c>
      <c r="U689" s="120">
        <v>-44.34</v>
      </c>
      <c r="V689" s="120">
        <v>-43.26</v>
      </c>
      <c r="W689" s="120">
        <v>-35.04</v>
      </c>
      <c r="X689" s="120">
        <v>-35.31</v>
      </c>
      <c r="Y689" s="120">
        <v>-33.450000000000003</v>
      </c>
      <c r="Z689" s="120">
        <v>-49.75</v>
      </c>
      <c r="AA689" s="120">
        <v>2.54</v>
      </c>
      <c r="AB689" s="120">
        <v>-40.98</v>
      </c>
      <c r="AC689" s="120">
        <v>17.87</v>
      </c>
      <c r="AD689" s="120">
        <v>-26.8</v>
      </c>
      <c r="AE689" s="120">
        <v>-22.77</v>
      </c>
      <c r="AF689" s="120">
        <v>-0.08</v>
      </c>
      <c r="AG689" s="120">
        <v>-43.66</v>
      </c>
      <c r="AH689" s="120">
        <v>-5.81</v>
      </c>
      <c r="AI689" s="120">
        <v>17.13</v>
      </c>
      <c r="AJ689" s="120">
        <v>-26.86</v>
      </c>
      <c r="AK689" s="120">
        <v>15.4</v>
      </c>
      <c r="AL689" s="120">
        <v>35.03</v>
      </c>
      <c r="AM689" s="120">
        <v>-19.809999999999999</v>
      </c>
      <c r="AN689" s="120">
        <v>17.75</v>
      </c>
      <c r="AO689" s="120">
        <v>-22.71</v>
      </c>
      <c r="AP689" s="120">
        <v>4.49</v>
      </c>
      <c r="AQ689" s="120">
        <v>-11.82</v>
      </c>
      <c r="AR689" s="120">
        <v>53.31</v>
      </c>
      <c r="AS689" s="120">
        <v>85.97</v>
      </c>
      <c r="AT689" s="120">
        <v>54.7</v>
      </c>
      <c r="AU689" s="120">
        <v>-20.11</v>
      </c>
      <c r="AV689" s="120">
        <v>-16.690000000000001</v>
      </c>
      <c r="AW689" s="120">
        <v>82.85</v>
      </c>
      <c r="AX689" s="120">
        <v>-15.46</v>
      </c>
      <c r="AY689" s="120">
        <v>54.64</v>
      </c>
      <c r="AZ689" s="120">
        <v>34.1</v>
      </c>
      <c r="BA689" s="120">
        <v>17.32</v>
      </c>
      <c r="BB689" s="120">
        <v>8.48</v>
      </c>
      <c r="BC689" s="120">
        <v>-37.65</v>
      </c>
    </row>
    <row r="690" spans="1:55" ht="54.75" x14ac:dyDescent="0.45">
      <c r="A690" s="261">
        <v>56</v>
      </c>
      <c r="B690" s="174" t="s">
        <v>194</v>
      </c>
      <c r="C690" s="119">
        <v>-23.52</v>
      </c>
      <c r="D690" s="119">
        <v>2.0699999999999998</v>
      </c>
      <c r="E690" s="119">
        <v>-22.59</v>
      </c>
      <c r="F690" s="119">
        <v>-13.02</v>
      </c>
      <c r="G690" s="119">
        <v>-27.85</v>
      </c>
      <c r="H690" s="119">
        <v>-10.37</v>
      </c>
      <c r="I690" s="119">
        <v>-25.72</v>
      </c>
      <c r="J690" s="119">
        <v>-16.57</v>
      </c>
      <c r="K690" s="119">
        <v>11.95</v>
      </c>
      <c r="L690" s="119">
        <v>15.36</v>
      </c>
      <c r="M690" s="119">
        <v>21.23</v>
      </c>
      <c r="N690" s="119">
        <v>3.94</v>
      </c>
      <c r="O690" s="119">
        <v>2.4900000000000002</v>
      </c>
      <c r="P690" s="119">
        <v>6.43</v>
      </c>
      <c r="Q690" s="119">
        <v>18.739999999999998</v>
      </c>
      <c r="R690" s="119">
        <v>26.92</v>
      </c>
      <c r="S690" s="119">
        <v>18.68</v>
      </c>
      <c r="T690" s="119">
        <v>-17.05</v>
      </c>
      <c r="U690" s="119">
        <v>22.68</v>
      </c>
      <c r="V690" s="119">
        <v>-0.87</v>
      </c>
      <c r="W690" s="119">
        <v>6.24</v>
      </c>
      <c r="X690" s="119">
        <v>-0.59</v>
      </c>
      <c r="Y690" s="119">
        <v>-7.1</v>
      </c>
      <c r="Z690" s="119">
        <v>-2.23</v>
      </c>
      <c r="AA690" s="119">
        <v>14.57</v>
      </c>
      <c r="AB690" s="119">
        <v>1.39</v>
      </c>
      <c r="AC690" s="119">
        <v>4.09</v>
      </c>
      <c r="AD690" s="119">
        <v>-16.78</v>
      </c>
      <c r="AE690" s="119">
        <v>7.66</v>
      </c>
      <c r="AF690" s="119">
        <v>57.4</v>
      </c>
      <c r="AG690" s="119">
        <v>4.8099999999999996</v>
      </c>
      <c r="AH690" s="119">
        <v>23.85</v>
      </c>
      <c r="AI690" s="119">
        <v>5.3</v>
      </c>
      <c r="AJ690" s="119">
        <v>-10.86</v>
      </c>
      <c r="AK690" s="119">
        <v>0.03</v>
      </c>
      <c r="AL690" s="119">
        <v>-7.59</v>
      </c>
      <c r="AM690" s="119">
        <v>-0.26</v>
      </c>
      <c r="AN690" s="119">
        <v>-10.199999999999999</v>
      </c>
      <c r="AO690" s="119">
        <v>8.58</v>
      </c>
      <c r="AP690" s="119">
        <v>5.05</v>
      </c>
      <c r="AQ690" s="119">
        <v>1.76</v>
      </c>
      <c r="AR690" s="119">
        <v>-9.15</v>
      </c>
      <c r="AS690" s="119">
        <v>-11.51</v>
      </c>
      <c r="AT690" s="119">
        <v>-2.83</v>
      </c>
      <c r="AU690" s="119">
        <v>15.75</v>
      </c>
      <c r="AV690" s="119">
        <v>19.25</v>
      </c>
      <c r="AW690" s="119">
        <v>25.64</v>
      </c>
      <c r="AX690" s="119">
        <v>5.77</v>
      </c>
      <c r="AY690" s="119">
        <v>17.93</v>
      </c>
      <c r="AZ690" s="119">
        <v>18.55</v>
      </c>
      <c r="BA690" s="119">
        <v>6.99</v>
      </c>
      <c r="BB690" s="119">
        <v>16.63</v>
      </c>
      <c r="BC690" s="119">
        <v>20.98</v>
      </c>
    </row>
    <row r="691" spans="1:55" ht="29.25" x14ac:dyDescent="0.45">
      <c r="A691" s="260">
        <v>57</v>
      </c>
      <c r="B691" s="173" t="s">
        <v>195</v>
      </c>
      <c r="C691" s="120">
        <v>-41.72</v>
      </c>
      <c r="D691" s="120">
        <v>-34.69</v>
      </c>
      <c r="E691" s="120">
        <v>-41.42</v>
      </c>
      <c r="F691" s="120">
        <v>-34.020000000000003</v>
      </c>
      <c r="G691" s="120">
        <v>-21.26</v>
      </c>
      <c r="H691" s="120">
        <v>-41.05</v>
      </c>
      <c r="I691" s="120">
        <v>1.03</v>
      </c>
      <c r="J691" s="120">
        <v>-10.5</v>
      </c>
      <c r="K691" s="120">
        <v>-34.97</v>
      </c>
      <c r="L691" s="120">
        <v>2.4300000000000002</v>
      </c>
      <c r="M691" s="120">
        <v>-4.63</v>
      </c>
      <c r="N691" s="120">
        <v>12.81</v>
      </c>
      <c r="O691" s="120">
        <v>19.28</v>
      </c>
      <c r="P691" s="120">
        <v>53.98</v>
      </c>
      <c r="Q691" s="120">
        <v>26.41</v>
      </c>
      <c r="R691" s="120">
        <v>17.66</v>
      </c>
      <c r="S691" s="120">
        <v>-3.5</v>
      </c>
      <c r="T691" s="120">
        <v>35.42</v>
      </c>
      <c r="U691" s="120">
        <v>-18.32</v>
      </c>
      <c r="V691" s="120">
        <v>-19.82</v>
      </c>
      <c r="W691" s="120">
        <v>12.88</v>
      </c>
      <c r="X691" s="120">
        <v>-16.899999999999999</v>
      </c>
      <c r="Y691" s="120">
        <v>5.33</v>
      </c>
      <c r="Z691" s="120">
        <v>-20.38</v>
      </c>
      <c r="AA691" s="120">
        <v>-11.12</v>
      </c>
      <c r="AB691" s="120">
        <v>-30.04</v>
      </c>
      <c r="AC691" s="120">
        <v>4.29</v>
      </c>
      <c r="AD691" s="120">
        <v>-10.91</v>
      </c>
      <c r="AE691" s="120">
        <v>-3.63</v>
      </c>
      <c r="AF691" s="120">
        <v>15.79</v>
      </c>
      <c r="AG691" s="120">
        <v>-9.3000000000000007</v>
      </c>
      <c r="AH691" s="120">
        <v>29.92</v>
      </c>
      <c r="AI691" s="120">
        <v>11.58</v>
      </c>
      <c r="AJ691" s="120">
        <v>-25.02</v>
      </c>
      <c r="AK691" s="120">
        <v>-14.4</v>
      </c>
      <c r="AL691" s="120">
        <v>1.28</v>
      </c>
      <c r="AM691" s="120">
        <v>-3.89</v>
      </c>
      <c r="AN691" s="120">
        <v>8.07</v>
      </c>
      <c r="AO691" s="120">
        <v>3.4</v>
      </c>
      <c r="AP691" s="120">
        <v>-4.0599999999999996</v>
      </c>
      <c r="AQ691" s="120">
        <v>15.53</v>
      </c>
      <c r="AR691" s="120">
        <v>-30.2</v>
      </c>
      <c r="AS691" s="120">
        <v>1.28</v>
      </c>
      <c r="AT691" s="120">
        <v>-12.83</v>
      </c>
      <c r="AU691" s="120">
        <v>-0.89</v>
      </c>
      <c r="AV691" s="120">
        <v>46.62</v>
      </c>
      <c r="AW691" s="120">
        <v>40.61</v>
      </c>
      <c r="AX691" s="120">
        <v>-10.46</v>
      </c>
      <c r="AY691" s="120">
        <v>48.99</v>
      </c>
      <c r="AZ691" s="120">
        <v>3.9</v>
      </c>
      <c r="BA691" s="120">
        <v>-17.04</v>
      </c>
      <c r="BB691" s="120">
        <v>38.17</v>
      </c>
      <c r="BC691" s="120">
        <v>19.190000000000001</v>
      </c>
    </row>
    <row r="692" spans="1:55" ht="29.25" x14ac:dyDescent="0.45">
      <c r="A692" s="261">
        <v>58</v>
      </c>
      <c r="B692" s="174" t="s">
        <v>196</v>
      </c>
      <c r="C692" s="119">
        <v>-28.95</v>
      </c>
      <c r="D692" s="119">
        <v>-28.9</v>
      </c>
      <c r="E692" s="119">
        <v>-15.26</v>
      </c>
      <c r="F692" s="119">
        <v>-18.489999999999998</v>
      </c>
      <c r="G692" s="119">
        <v>8.61</v>
      </c>
      <c r="H692" s="119">
        <v>-2.16</v>
      </c>
      <c r="I692" s="119">
        <v>36.200000000000003</v>
      </c>
      <c r="J692" s="119">
        <v>1.97</v>
      </c>
      <c r="K692" s="119">
        <v>16.57</v>
      </c>
      <c r="L692" s="119">
        <v>-3.48</v>
      </c>
      <c r="M692" s="119">
        <v>18.18</v>
      </c>
      <c r="N692" s="119">
        <v>-25.34</v>
      </c>
      <c r="O692" s="119">
        <v>0</v>
      </c>
      <c r="P692" s="119">
        <v>21.95</v>
      </c>
      <c r="Q692" s="119">
        <v>9.94</v>
      </c>
      <c r="R692" s="119">
        <v>-21.01</v>
      </c>
      <c r="S692" s="119">
        <v>8.5399999999999991</v>
      </c>
      <c r="T692" s="119">
        <v>-23.01</v>
      </c>
      <c r="U692" s="119">
        <v>-14.86</v>
      </c>
      <c r="V692" s="119">
        <v>-14.19</v>
      </c>
      <c r="W692" s="119">
        <v>-27.96</v>
      </c>
      <c r="X692" s="119">
        <v>-27.84</v>
      </c>
      <c r="Y692" s="119">
        <v>-35.5</v>
      </c>
      <c r="Z692" s="119">
        <v>22.02</v>
      </c>
      <c r="AA692" s="119">
        <v>-22.22</v>
      </c>
      <c r="AB692" s="119">
        <v>-17.329999999999998</v>
      </c>
      <c r="AC692" s="119">
        <v>-6.78</v>
      </c>
      <c r="AD692" s="119">
        <v>40.43</v>
      </c>
      <c r="AE692" s="119">
        <v>-9.5500000000000007</v>
      </c>
      <c r="AF692" s="119">
        <v>47.7</v>
      </c>
      <c r="AG692" s="119">
        <v>10.050000000000001</v>
      </c>
      <c r="AH692" s="119">
        <v>-2.2599999999999998</v>
      </c>
      <c r="AI692" s="119">
        <v>-4.6100000000000003</v>
      </c>
      <c r="AJ692" s="119">
        <v>-16.43</v>
      </c>
      <c r="AK692" s="119">
        <v>52.29</v>
      </c>
      <c r="AL692" s="119">
        <v>6.77</v>
      </c>
      <c r="AM692" s="119">
        <v>25</v>
      </c>
      <c r="AN692" s="119">
        <v>-8.8699999999999992</v>
      </c>
      <c r="AO692" s="119">
        <v>175.15</v>
      </c>
      <c r="AP692" s="119">
        <v>5.3</v>
      </c>
      <c r="AQ692" s="119">
        <v>-2.48</v>
      </c>
      <c r="AR692" s="119">
        <v>-9.34</v>
      </c>
      <c r="AS692" s="119">
        <v>-18.27</v>
      </c>
      <c r="AT692" s="119">
        <v>39.229999999999997</v>
      </c>
      <c r="AU692" s="119">
        <v>-7.59</v>
      </c>
      <c r="AV692" s="119">
        <v>141.03</v>
      </c>
      <c r="AW692" s="119">
        <v>15.06</v>
      </c>
      <c r="AX692" s="119">
        <v>-9.86</v>
      </c>
      <c r="AY692" s="119">
        <v>57.14</v>
      </c>
      <c r="AZ692" s="119">
        <v>21.24</v>
      </c>
      <c r="BA692" s="119">
        <v>-59.47</v>
      </c>
      <c r="BB692" s="119">
        <v>3.6</v>
      </c>
      <c r="BC692" s="119">
        <v>61.78</v>
      </c>
    </row>
    <row r="693" spans="1:55" ht="29.25" x14ac:dyDescent="0.45">
      <c r="A693" s="260">
        <v>59</v>
      </c>
      <c r="B693" s="173" t="s">
        <v>197</v>
      </c>
      <c r="C693" s="120">
        <v>-36.43</v>
      </c>
      <c r="D693" s="120">
        <v>-37.5</v>
      </c>
      <c r="E693" s="120">
        <v>-37.35</v>
      </c>
      <c r="F693" s="120">
        <v>13.41</v>
      </c>
      <c r="G693" s="120">
        <v>-4.3899999999999997</v>
      </c>
      <c r="H693" s="120">
        <v>11.99</v>
      </c>
      <c r="I693" s="120">
        <v>22.02</v>
      </c>
      <c r="J693" s="120">
        <v>-14.14</v>
      </c>
      <c r="K693" s="120">
        <v>44.91</v>
      </c>
      <c r="L693" s="120">
        <v>35.47</v>
      </c>
      <c r="M693" s="120">
        <v>-45.19</v>
      </c>
      <c r="N693" s="120">
        <v>-0.67</v>
      </c>
      <c r="O693" s="120">
        <v>3.91</v>
      </c>
      <c r="P693" s="120">
        <v>81.5</v>
      </c>
      <c r="Q693" s="120">
        <v>65.38</v>
      </c>
      <c r="R693" s="120">
        <v>45.16</v>
      </c>
      <c r="S693" s="120">
        <v>42.05</v>
      </c>
      <c r="T693" s="120">
        <v>-28.47</v>
      </c>
      <c r="U693" s="120">
        <v>64.63</v>
      </c>
      <c r="V693" s="120">
        <v>82.93</v>
      </c>
      <c r="W693" s="120">
        <v>-33.51</v>
      </c>
      <c r="X693" s="120">
        <v>-19.96</v>
      </c>
      <c r="Y693" s="120">
        <v>13.47</v>
      </c>
      <c r="Z693" s="120">
        <v>20.34</v>
      </c>
      <c r="AA693" s="120">
        <v>10.27</v>
      </c>
      <c r="AB693" s="120">
        <v>0.28000000000000003</v>
      </c>
      <c r="AC693" s="120">
        <v>-33.72</v>
      </c>
      <c r="AD693" s="120">
        <v>-51.85</v>
      </c>
      <c r="AE693" s="120">
        <v>11.94</v>
      </c>
      <c r="AF693" s="120">
        <v>31.63</v>
      </c>
      <c r="AG693" s="120">
        <v>-40.89</v>
      </c>
      <c r="AH693" s="120">
        <v>-34.83</v>
      </c>
      <c r="AI693" s="120">
        <v>1.08</v>
      </c>
      <c r="AJ693" s="120">
        <v>-19.3</v>
      </c>
      <c r="AK693" s="120">
        <v>-15.83</v>
      </c>
      <c r="AL693" s="120">
        <v>-16.899999999999999</v>
      </c>
      <c r="AM693" s="120">
        <v>-10.25</v>
      </c>
      <c r="AN693" s="120">
        <v>-20.329999999999998</v>
      </c>
      <c r="AO693" s="120">
        <v>36.49</v>
      </c>
      <c r="AP693" s="120">
        <v>79.489999999999995</v>
      </c>
      <c r="AQ693" s="120">
        <v>-15.33</v>
      </c>
      <c r="AR693" s="120">
        <v>11.89</v>
      </c>
      <c r="AS693" s="120">
        <v>-23.06</v>
      </c>
      <c r="AT693" s="120">
        <v>15.86</v>
      </c>
      <c r="AU693" s="120">
        <v>20.11</v>
      </c>
      <c r="AV693" s="120">
        <v>5.32</v>
      </c>
      <c r="AW693" s="120">
        <v>65.81</v>
      </c>
      <c r="AX693" s="120">
        <v>-7.12</v>
      </c>
      <c r="AY693" s="120">
        <v>47.75</v>
      </c>
      <c r="AZ693" s="120">
        <v>78.28</v>
      </c>
      <c r="BA693" s="120">
        <v>36.76</v>
      </c>
      <c r="BB693" s="120">
        <v>-6</v>
      </c>
      <c r="BC693" s="120">
        <v>3.94</v>
      </c>
    </row>
    <row r="694" spans="1:55" ht="29.25" x14ac:dyDescent="0.45">
      <c r="A694" s="261">
        <v>60</v>
      </c>
      <c r="B694" s="174" t="s">
        <v>198</v>
      </c>
      <c r="C694" s="117"/>
      <c r="D694" s="119">
        <v>-100</v>
      </c>
      <c r="E694" s="117"/>
      <c r="F694" s="117"/>
      <c r="G694" s="117"/>
      <c r="H694" s="119">
        <v>-50</v>
      </c>
      <c r="I694" s="117"/>
      <c r="J694" s="117"/>
      <c r="K694" s="117"/>
      <c r="L694" s="117"/>
      <c r="M694" s="119">
        <v>-100</v>
      </c>
      <c r="N694" s="119">
        <v>-100</v>
      </c>
      <c r="O694" s="119">
        <v>-100</v>
      </c>
      <c r="P694" s="117"/>
      <c r="Q694" s="119">
        <v>0</v>
      </c>
      <c r="R694" s="117"/>
      <c r="S694" s="117"/>
      <c r="T694" s="119">
        <v>800</v>
      </c>
      <c r="U694" s="119">
        <v>0</v>
      </c>
      <c r="V694" s="119">
        <v>-100</v>
      </c>
      <c r="W694" s="119">
        <v>-100</v>
      </c>
      <c r="X694" s="117"/>
      <c r="Y694" s="117"/>
      <c r="Z694" s="117"/>
      <c r="AA694" s="117"/>
      <c r="AB694" s="119">
        <v>0</v>
      </c>
      <c r="AC694" s="119">
        <v>0</v>
      </c>
      <c r="AD694" s="117"/>
      <c r="AE694" s="119">
        <v>0</v>
      </c>
      <c r="AF694" s="119">
        <v>-100</v>
      </c>
      <c r="AG694" s="119">
        <v>-100</v>
      </c>
      <c r="AH694" s="117"/>
      <c r="AI694" s="117"/>
      <c r="AJ694" s="119">
        <v>-100</v>
      </c>
      <c r="AK694" s="119">
        <v>-100</v>
      </c>
      <c r="AL694" s="117"/>
      <c r="AM694" s="117"/>
      <c r="AN694" s="119">
        <v>0</v>
      </c>
      <c r="AO694" s="119">
        <v>-100</v>
      </c>
      <c r="AP694" s="117"/>
      <c r="AQ694" s="119">
        <v>-100</v>
      </c>
      <c r="AR694" s="117"/>
      <c r="AS694" s="117"/>
      <c r="AT694" s="117"/>
      <c r="AU694" s="119">
        <v>-50</v>
      </c>
      <c r="AV694" s="117"/>
      <c r="AW694" s="117"/>
      <c r="AX694" s="117"/>
      <c r="AY694" s="117"/>
      <c r="AZ694" s="119">
        <v>400</v>
      </c>
      <c r="BA694" s="117"/>
      <c r="BB694" s="119">
        <v>66.67</v>
      </c>
      <c r="BC694" s="117"/>
    </row>
    <row r="695" spans="1:55" ht="42" x14ac:dyDescent="0.45">
      <c r="A695" s="260">
        <v>61</v>
      </c>
      <c r="B695" s="173" t="s">
        <v>81</v>
      </c>
      <c r="C695" s="120">
        <v>6.11</v>
      </c>
      <c r="D695" s="120">
        <v>-6.24</v>
      </c>
      <c r="E695" s="120">
        <v>-9.0500000000000007</v>
      </c>
      <c r="F695" s="120">
        <v>36.78</v>
      </c>
      <c r="G695" s="120">
        <v>5.96</v>
      </c>
      <c r="H695" s="120">
        <v>4.9000000000000004</v>
      </c>
      <c r="I695" s="120">
        <v>7.32</v>
      </c>
      <c r="J695" s="120">
        <v>5.0999999999999996</v>
      </c>
      <c r="K695" s="120">
        <v>-6.25</v>
      </c>
      <c r="L695" s="120">
        <v>15.32</v>
      </c>
      <c r="M695" s="120">
        <v>2.11</v>
      </c>
      <c r="N695" s="120">
        <v>20.309999999999999</v>
      </c>
      <c r="O695" s="120">
        <v>1.2</v>
      </c>
      <c r="P695" s="120">
        <v>-7.04</v>
      </c>
      <c r="Q695" s="120">
        <v>-0.97</v>
      </c>
      <c r="R695" s="120">
        <v>-7.05</v>
      </c>
      <c r="S695" s="120">
        <v>-15.44</v>
      </c>
      <c r="T695" s="120">
        <v>-8.44</v>
      </c>
      <c r="U695" s="120">
        <v>1.19</v>
      </c>
      <c r="V695" s="120">
        <v>-4.21</v>
      </c>
      <c r="W695" s="120">
        <v>-0.85</v>
      </c>
      <c r="X695" s="120">
        <v>-6.81</v>
      </c>
      <c r="Y695" s="120">
        <v>-4.5599999999999996</v>
      </c>
      <c r="Z695" s="120">
        <v>-11.67</v>
      </c>
      <c r="AA695" s="120">
        <v>-6.38</v>
      </c>
      <c r="AB695" s="120">
        <v>-11.18</v>
      </c>
      <c r="AC695" s="120">
        <v>9.39</v>
      </c>
      <c r="AD695" s="120">
        <v>-3.78</v>
      </c>
      <c r="AE695" s="120">
        <v>-7.53</v>
      </c>
      <c r="AF695" s="120">
        <v>-0.65</v>
      </c>
      <c r="AG695" s="120">
        <v>-22.65</v>
      </c>
      <c r="AH695" s="120">
        <v>-7.55</v>
      </c>
      <c r="AI695" s="120">
        <v>-4.82</v>
      </c>
      <c r="AJ695" s="120">
        <v>-24.86</v>
      </c>
      <c r="AK695" s="120">
        <v>-4.2</v>
      </c>
      <c r="AL695" s="120">
        <v>9.98</v>
      </c>
      <c r="AM695" s="120">
        <v>-12.2</v>
      </c>
      <c r="AN695" s="120">
        <v>-0.93</v>
      </c>
      <c r="AO695" s="120">
        <v>-19.54</v>
      </c>
      <c r="AP695" s="120">
        <v>-2.7</v>
      </c>
      <c r="AQ695" s="120">
        <v>17.04</v>
      </c>
      <c r="AR695" s="120">
        <v>10.45</v>
      </c>
      <c r="AS695" s="120">
        <v>5.86</v>
      </c>
      <c r="AT695" s="120">
        <v>-5.88</v>
      </c>
      <c r="AU695" s="120">
        <v>9.14</v>
      </c>
      <c r="AV695" s="120">
        <v>-8.76</v>
      </c>
      <c r="AW695" s="120">
        <v>1.1399999999999999</v>
      </c>
      <c r="AX695" s="120">
        <v>-3.49</v>
      </c>
      <c r="AY695" s="120">
        <v>7.21</v>
      </c>
      <c r="AZ695" s="120">
        <v>-1.88</v>
      </c>
      <c r="BA695" s="120">
        <v>22.41</v>
      </c>
      <c r="BB695" s="120">
        <v>-19.88</v>
      </c>
      <c r="BC695" s="120">
        <v>-12.74</v>
      </c>
    </row>
    <row r="696" spans="1:55" ht="29.25" x14ac:dyDescent="0.45">
      <c r="A696" s="261">
        <v>62</v>
      </c>
      <c r="B696" s="174" t="s">
        <v>199</v>
      </c>
      <c r="C696" s="119">
        <v>-33.04</v>
      </c>
      <c r="D696" s="119">
        <v>-71.680000000000007</v>
      </c>
      <c r="E696" s="119">
        <v>-45.55</v>
      </c>
      <c r="F696" s="119">
        <v>-93.2</v>
      </c>
      <c r="G696" s="119">
        <v>-75.7</v>
      </c>
      <c r="H696" s="119">
        <v>-92.62</v>
      </c>
      <c r="I696" s="119">
        <v>-81.78</v>
      </c>
      <c r="J696" s="119">
        <v>-87.79</v>
      </c>
      <c r="K696" s="119">
        <v>63.27</v>
      </c>
      <c r="L696" s="119">
        <v>2.5</v>
      </c>
      <c r="M696" s="119">
        <v>29.47</v>
      </c>
      <c r="N696" s="119">
        <v>0.37</v>
      </c>
      <c r="O696" s="119">
        <v>-65.17</v>
      </c>
      <c r="P696" s="119">
        <v>124.76</v>
      </c>
      <c r="Q696" s="119">
        <v>-71.040000000000006</v>
      </c>
      <c r="R696" s="119">
        <v>-41.23</v>
      </c>
      <c r="S696" s="119">
        <v>-68.209999999999994</v>
      </c>
      <c r="T696" s="119">
        <v>-66.27</v>
      </c>
      <c r="U696" s="119">
        <v>5.12</v>
      </c>
      <c r="V696" s="119">
        <v>-35.49</v>
      </c>
      <c r="W696" s="119">
        <v>-40.42</v>
      </c>
      <c r="X696" s="119">
        <v>-70.73</v>
      </c>
      <c r="Y696" s="119">
        <v>-13.01</v>
      </c>
      <c r="Z696" s="119">
        <v>23.72</v>
      </c>
      <c r="AA696" s="119">
        <v>31.1</v>
      </c>
      <c r="AB696" s="119">
        <v>-7.01</v>
      </c>
      <c r="AC696" s="119">
        <v>89.53</v>
      </c>
      <c r="AD696" s="119">
        <v>171.77</v>
      </c>
      <c r="AE696" s="119">
        <v>21.21</v>
      </c>
      <c r="AF696" s="119">
        <v>165.18</v>
      </c>
      <c r="AG696" s="119">
        <v>-12.39</v>
      </c>
      <c r="AH696" s="119">
        <v>6.22</v>
      </c>
      <c r="AI696" s="119">
        <v>28.67</v>
      </c>
      <c r="AJ696" s="119">
        <v>40.479999999999997</v>
      </c>
      <c r="AK696" s="119">
        <v>-36.76</v>
      </c>
      <c r="AL696" s="119">
        <v>-19.170000000000002</v>
      </c>
      <c r="AM696" s="119">
        <v>-49.64</v>
      </c>
      <c r="AN696" s="119">
        <v>-64.459999999999994</v>
      </c>
      <c r="AO696" s="119">
        <v>-69.7</v>
      </c>
      <c r="AP696" s="119">
        <v>-63.8</v>
      </c>
      <c r="AQ696" s="119">
        <v>-39.5</v>
      </c>
      <c r="AR696" s="119">
        <v>-71.72</v>
      </c>
      <c r="AS696" s="119">
        <v>-6.06</v>
      </c>
      <c r="AT696" s="119">
        <v>-62.61</v>
      </c>
      <c r="AU696" s="119">
        <v>-39.130000000000003</v>
      </c>
      <c r="AV696" s="119">
        <v>10.17</v>
      </c>
      <c r="AW696" s="119">
        <v>47.29</v>
      </c>
      <c r="AX696" s="119">
        <v>-37.590000000000003</v>
      </c>
      <c r="AY696" s="119">
        <v>-5.8</v>
      </c>
      <c r="AZ696" s="119">
        <v>1.73</v>
      </c>
      <c r="BA696" s="119">
        <v>-37.65</v>
      </c>
      <c r="BB696" s="119">
        <v>82.79</v>
      </c>
      <c r="BC696" s="119">
        <v>4.96</v>
      </c>
    </row>
    <row r="697" spans="1:55" ht="54.75" x14ac:dyDescent="0.45">
      <c r="A697" s="260">
        <v>63</v>
      </c>
      <c r="B697" s="173" t="s">
        <v>200</v>
      </c>
      <c r="C697" s="120">
        <v>400</v>
      </c>
      <c r="D697" s="120">
        <v>575</v>
      </c>
      <c r="E697" s="120">
        <v>600</v>
      </c>
      <c r="F697" s="120">
        <v>187.5</v>
      </c>
      <c r="G697" s="120">
        <v>392</v>
      </c>
      <c r="H697" s="120">
        <v>57.89</v>
      </c>
      <c r="I697" s="120">
        <v>25</v>
      </c>
      <c r="J697" s="120">
        <v>966.67</v>
      </c>
      <c r="K697" s="120">
        <v>-41.38</v>
      </c>
      <c r="L697" s="120">
        <v>30.43</v>
      </c>
      <c r="M697" s="120">
        <v>-19.23</v>
      </c>
      <c r="N697" s="120">
        <v>175</v>
      </c>
      <c r="O697" s="120">
        <v>144</v>
      </c>
      <c r="P697" s="120">
        <v>-3.7</v>
      </c>
      <c r="Q697" s="120">
        <v>-7.14</v>
      </c>
      <c r="R697" s="120">
        <v>-65.22</v>
      </c>
      <c r="S697" s="120">
        <v>-45.53</v>
      </c>
      <c r="T697" s="120">
        <v>-70</v>
      </c>
      <c r="U697" s="118">
        <v>1060</v>
      </c>
      <c r="V697" s="120">
        <v>-10.94</v>
      </c>
      <c r="W697" s="120">
        <v>88.24</v>
      </c>
      <c r="X697" s="120">
        <v>53.33</v>
      </c>
      <c r="Y697" s="120">
        <v>33.33</v>
      </c>
      <c r="Z697" s="120">
        <v>-31.82</v>
      </c>
      <c r="AA697" s="120">
        <v>-39.340000000000003</v>
      </c>
      <c r="AB697" s="120">
        <v>38.46</v>
      </c>
      <c r="AC697" s="120">
        <v>-15.38</v>
      </c>
      <c r="AD697" s="120">
        <v>87.5</v>
      </c>
      <c r="AE697" s="120">
        <v>-38.81</v>
      </c>
      <c r="AF697" s="120">
        <v>644.44000000000005</v>
      </c>
      <c r="AG697" s="120">
        <v>-22.41</v>
      </c>
      <c r="AH697" s="120">
        <v>-66.67</v>
      </c>
      <c r="AI697" s="120">
        <v>-28.13</v>
      </c>
      <c r="AJ697" s="120">
        <v>10.87</v>
      </c>
      <c r="AK697" s="120">
        <v>53.57</v>
      </c>
      <c r="AL697" s="120">
        <v>160</v>
      </c>
      <c r="AM697" s="120">
        <v>-70.27</v>
      </c>
      <c r="AN697" s="120">
        <v>5.56</v>
      </c>
      <c r="AO697" s="120">
        <v>-4.55</v>
      </c>
      <c r="AP697" s="120">
        <v>6.67</v>
      </c>
      <c r="AQ697" s="120">
        <v>0</v>
      </c>
      <c r="AR697" s="120">
        <v>-73.13</v>
      </c>
      <c r="AS697" s="120">
        <v>51.11</v>
      </c>
      <c r="AT697" s="120">
        <v>84.21</v>
      </c>
      <c r="AU697" s="120">
        <v>221.74</v>
      </c>
      <c r="AV697" s="120">
        <v>-45.1</v>
      </c>
      <c r="AW697" s="120">
        <v>9.3000000000000007</v>
      </c>
      <c r="AX697" s="120">
        <v>-51.28</v>
      </c>
      <c r="AY697" s="120">
        <v>145.44999999999999</v>
      </c>
      <c r="AZ697" s="120">
        <v>-7.89</v>
      </c>
      <c r="BA697" s="120">
        <v>123.81</v>
      </c>
      <c r="BB697" s="120">
        <v>137.5</v>
      </c>
      <c r="BC697" s="120">
        <v>0</v>
      </c>
    </row>
    <row r="698" spans="1:55" ht="29.25" x14ac:dyDescent="0.45">
      <c r="A698" s="261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7"/>
      <c r="K698" s="119">
        <v>-100</v>
      </c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9">
        <v>-100</v>
      </c>
      <c r="AD698" s="117"/>
      <c r="AE698" s="117"/>
      <c r="AF698" s="117"/>
      <c r="AG698" s="117"/>
      <c r="AH698" s="117"/>
      <c r="AI698" s="117"/>
      <c r="AJ698" s="119">
        <v>-100</v>
      </c>
      <c r="AK698" s="117"/>
      <c r="AL698" s="117"/>
      <c r="AM698" s="117"/>
      <c r="AN698" s="117"/>
      <c r="AO698" s="117"/>
      <c r="AP698" s="119">
        <v>-100</v>
      </c>
      <c r="AQ698" s="119">
        <v>-100</v>
      </c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</row>
    <row r="699" spans="1:55" ht="29.25" x14ac:dyDescent="0.45">
      <c r="A699" s="260">
        <v>65</v>
      </c>
      <c r="B699" s="173" t="s">
        <v>202</v>
      </c>
      <c r="C699" s="120">
        <v>14.75</v>
      </c>
      <c r="D699" s="120">
        <v>39.53</v>
      </c>
      <c r="E699" s="120">
        <v>-75.69</v>
      </c>
      <c r="F699" s="120">
        <v>307.14</v>
      </c>
      <c r="G699" s="120">
        <v>-53.88</v>
      </c>
      <c r="H699" s="120">
        <v>-40.14</v>
      </c>
      <c r="I699" s="120">
        <v>31.15</v>
      </c>
      <c r="J699" s="120">
        <v>-35.090000000000003</v>
      </c>
      <c r="K699" s="120">
        <v>19.510000000000002</v>
      </c>
      <c r="L699" s="120">
        <v>-3.81</v>
      </c>
      <c r="M699" s="120">
        <v>60</v>
      </c>
      <c r="N699" s="120">
        <v>-33.799999999999997</v>
      </c>
      <c r="O699" s="120">
        <v>0</v>
      </c>
      <c r="P699" s="120">
        <v>26.67</v>
      </c>
      <c r="Q699" s="120">
        <v>145.71</v>
      </c>
      <c r="R699" s="120">
        <v>-35.090000000000003</v>
      </c>
      <c r="S699" s="120">
        <v>-54.62</v>
      </c>
      <c r="T699" s="120">
        <v>-69.41</v>
      </c>
      <c r="U699" s="120">
        <v>-32.5</v>
      </c>
      <c r="V699" s="120">
        <v>-2.7</v>
      </c>
      <c r="W699" s="120">
        <v>-23.47</v>
      </c>
      <c r="X699" s="120">
        <v>-27.72</v>
      </c>
      <c r="Y699" s="120">
        <v>-28.57</v>
      </c>
      <c r="Z699" s="120">
        <v>8.51</v>
      </c>
      <c r="AA699" s="120">
        <v>-40</v>
      </c>
      <c r="AB699" s="120">
        <v>-22.37</v>
      </c>
      <c r="AC699" s="120">
        <v>-51.16</v>
      </c>
      <c r="AD699" s="120">
        <v>83.78</v>
      </c>
      <c r="AE699" s="120">
        <v>50</v>
      </c>
      <c r="AF699" s="120">
        <v>88.46</v>
      </c>
      <c r="AG699" s="120">
        <v>11.11</v>
      </c>
      <c r="AH699" s="120">
        <v>55.56</v>
      </c>
      <c r="AI699" s="120">
        <v>-37.33</v>
      </c>
      <c r="AJ699" s="120">
        <v>-6.85</v>
      </c>
      <c r="AK699" s="120">
        <v>22.5</v>
      </c>
      <c r="AL699" s="120">
        <v>-52.94</v>
      </c>
      <c r="AM699" s="120">
        <v>-21.43</v>
      </c>
      <c r="AN699" s="120">
        <v>-52.54</v>
      </c>
      <c r="AO699" s="120">
        <v>114.29</v>
      </c>
      <c r="AP699" s="120">
        <v>27.94</v>
      </c>
      <c r="AQ699" s="120">
        <v>-6.17</v>
      </c>
      <c r="AR699" s="120">
        <v>-10.199999999999999</v>
      </c>
      <c r="AS699" s="120">
        <v>-40</v>
      </c>
      <c r="AT699" s="120">
        <v>-7.14</v>
      </c>
      <c r="AU699" s="120">
        <v>-10.64</v>
      </c>
      <c r="AV699" s="120">
        <v>-1.47</v>
      </c>
      <c r="AW699" s="120">
        <v>12.24</v>
      </c>
      <c r="AX699" s="120">
        <v>154.16999999999999</v>
      </c>
      <c r="AY699" s="120">
        <v>87.88</v>
      </c>
      <c r="AZ699" s="120">
        <v>117.86</v>
      </c>
      <c r="BA699" s="120">
        <v>22.22</v>
      </c>
      <c r="BB699" s="120">
        <v>0</v>
      </c>
      <c r="BC699" s="120">
        <v>57.89</v>
      </c>
    </row>
    <row r="700" spans="1:55" ht="29.25" x14ac:dyDescent="0.45">
      <c r="A700" s="261">
        <v>66</v>
      </c>
      <c r="B700" s="174" t="s">
        <v>203</v>
      </c>
      <c r="C700" s="119">
        <v>-22.22</v>
      </c>
      <c r="D700" s="121">
        <v>1160</v>
      </c>
      <c r="E700" s="121">
        <v>3142.86</v>
      </c>
      <c r="F700" s="119">
        <v>793.33</v>
      </c>
      <c r="G700" s="119">
        <v>-47.22</v>
      </c>
      <c r="H700" s="119">
        <v>55.56</v>
      </c>
      <c r="I700" s="119">
        <v>485.71</v>
      </c>
      <c r="J700" s="119">
        <v>2.38</v>
      </c>
      <c r="K700" s="119">
        <v>236.36</v>
      </c>
      <c r="L700" s="119">
        <v>88.38</v>
      </c>
      <c r="M700" s="119">
        <v>250</v>
      </c>
      <c r="N700" s="119">
        <v>-56.25</v>
      </c>
      <c r="O700" s="119">
        <v>42.86</v>
      </c>
      <c r="P700" s="119">
        <v>-98.87</v>
      </c>
      <c r="Q700" s="119">
        <v>-98.57</v>
      </c>
      <c r="R700" s="119">
        <v>-96.02</v>
      </c>
      <c r="S700" s="119">
        <v>-52.63</v>
      </c>
      <c r="T700" s="119">
        <v>-71.430000000000007</v>
      </c>
      <c r="U700" s="119">
        <v>-91.87</v>
      </c>
      <c r="V700" s="119">
        <v>-86.05</v>
      </c>
      <c r="W700" s="119">
        <v>-55.41</v>
      </c>
      <c r="X700" s="119">
        <v>-97.59</v>
      </c>
      <c r="Y700" s="119">
        <v>-94.9</v>
      </c>
      <c r="Z700" s="119">
        <v>85.71</v>
      </c>
      <c r="AA700" s="119">
        <v>-30</v>
      </c>
      <c r="AB700" s="119">
        <v>320</v>
      </c>
      <c r="AC700" s="119">
        <v>-38.46</v>
      </c>
      <c r="AD700" s="119">
        <v>37.5</v>
      </c>
      <c r="AE700" s="119">
        <v>22.22</v>
      </c>
      <c r="AF700" s="119">
        <v>37.5</v>
      </c>
      <c r="AG700" s="119">
        <v>-10</v>
      </c>
      <c r="AH700" s="119">
        <v>133.33000000000001</v>
      </c>
      <c r="AI700" s="119">
        <v>-51.52</v>
      </c>
      <c r="AJ700" s="119">
        <v>322.22000000000003</v>
      </c>
      <c r="AK700" s="119">
        <v>740</v>
      </c>
      <c r="AL700" s="119">
        <v>-7.69</v>
      </c>
      <c r="AM700" s="119">
        <v>150</v>
      </c>
      <c r="AN700" s="119">
        <v>676.19</v>
      </c>
      <c r="AO700" s="121">
        <v>2487.5</v>
      </c>
      <c r="AP700" s="119">
        <v>772.73</v>
      </c>
      <c r="AQ700" s="121">
        <v>1490.91</v>
      </c>
      <c r="AR700" s="119">
        <v>163.63999999999999</v>
      </c>
      <c r="AS700" s="119">
        <v>700</v>
      </c>
      <c r="AT700" s="119">
        <v>85.71</v>
      </c>
      <c r="AU700" s="119">
        <v>131.25</v>
      </c>
      <c r="AV700" s="119">
        <v>-31.58</v>
      </c>
      <c r="AW700" s="119">
        <v>-40.479999999999997</v>
      </c>
      <c r="AX700" s="119">
        <v>325</v>
      </c>
      <c r="AY700" s="119">
        <v>-25.71</v>
      </c>
      <c r="AZ700" s="119">
        <v>-92.02</v>
      </c>
      <c r="BA700" s="119">
        <v>-87.92</v>
      </c>
      <c r="BB700" s="119">
        <v>-85.94</v>
      </c>
      <c r="BC700" s="119">
        <v>-90.29</v>
      </c>
    </row>
    <row r="701" spans="1:55" ht="54.75" x14ac:dyDescent="0.45">
      <c r="A701" s="260">
        <v>67</v>
      </c>
      <c r="B701" s="173" t="s">
        <v>204</v>
      </c>
      <c r="C701" s="120">
        <v>23.08</v>
      </c>
      <c r="D701" s="120">
        <v>-16.39</v>
      </c>
      <c r="E701" s="120">
        <v>-78.16</v>
      </c>
      <c r="F701" s="120">
        <v>15.79</v>
      </c>
      <c r="G701" s="120">
        <v>213.33</v>
      </c>
      <c r="H701" s="120">
        <v>-11.36</v>
      </c>
      <c r="I701" s="120">
        <v>-15.09</v>
      </c>
      <c r="J701" s="120">
        <v>-12.9</v>
      </c>
      <c r="K701" s="120">
        <v>47.37</v>
      </c>
      <c r="L701" s="120">
        <v>14.29</v>
      </c>
      <c r="M701" s="120">
        <v>186.15</v>
      </c>
      <c r="N701" s="120">
        <v>19.05</v>
      </c>
      <c r="O701" s="120">
        <v>15.63</v>
      </c>
      <c r="P701" s="120">
        <v>-37.25</v>
      </c>
      <c r="Q701" s="120">
        <v>2.2200000000000002</v>
      </c>
      <c r="R701" s="120">
        <v>-18.18</v>
      </c>
      <c r="S701" s="120">
        <v>-32.979999999999997</v>
      </c>
      <c r="T701" s="120">
        <v>15.38</v>
      </c>
      <c r="U701" s="120">
        <v>33.33</v>
      </c>
      <c r="V701" s="120">
        <v>111.11</v>
      </c>
      <c r="W701" s="120">
        <v>90.18</v>
      </c>
      <c r="X701" s="120">
        <v>-3.13</v>
      </c>
      <c r="Y701" s="120">
        <v>-61.83</v>
      </c>
      <c r="Z701" s="120">
        <v>-2</v>
      </c>
      <c r="AA701" s="120">
        <v>-64.86</v>
      </c>
      <c r="AB701" s="120">
        <v>50</v>
      </c>
      <c r="AC701" s="120">
        <v>-39.130000000000003</v>
      </c>
      <c r="AD701" s="120">
        <v>-9.26</v>
      </c>
      <c r="AE701" s="120">
        <v>-31.75</v>
      </c>
      <c r="AF701" s="120">
        <v>-22.22</v>
      </c>
      <c r="AG701" s="120">
        <v>-13.33</v>
      </c>
      <c r="AH701" s="120">
        <v>-22.81</v>
      </c>
      <c r="AI701" s="120">
        <v>-82.16</v>
      </c>
      <c r="AJ701" s="120">
        <v>-69.349999999999994</v>
      </c>
      <c r="AK701" s="120">
        <v>-71.83</v>
      </c>
      <c r="AL701" s="120">
        <v>-44.9</v>
      </c>
      <c r="AM701" s="120">
        <v>130.77000000000001</v>
      </c>
      <c r="AN701" s="120">
        <v>6.25</v>
      </c>
      <c r="AO701" s="120">
        <v>92.86</v>
      </c>
      <c r="AP701" s="120">
        <v>2.04</v>
      </c>
      <c r="AQ701" s="120">
        <v>-20.93</v>
      </c>
      <c r="AR701" s="120">
        <v>-51.43</v>
      </c>
      <c r="AS701" s="120">
        <v>-11.54</v>
      </c>
      <c r="AT701" s="120">
        <v>-36.36</v>
      </c>
      <c r="AU701" s="120">
        <v>-42.11</v>
      </c>
      <c r="AV701" s="120">
        <v>210.53</v>
      </c>
      <c r="AW701" s="120">
        <v>65</v>
      </c>
      <c r="AX701" s="120">
        <v>3.7</v>
      </c>
      <c r="AY701" s="120">
        <v>-36.67</v>
      </c>
      <c r="AZ701" s="120">
        <v>-15.69</v>
      </c>
      <c r="BA701" s="120">
        <v>37.04</v>
      </c>
      <c r="BB701" s="120">
        <v>48</v>
      </c>
      <c r="BC701" s="120">
        <v>35.29</v>
      </c>
    </row>
    <row r="702" spans="1:55" x14ac:dyDescent="0.45">
      <c r="A702" s="261">
        <v>68</v>
      </c>
      <c r="B702" s="174" t="s">
        <v>205</v>
      </c>
      <c r="C702" s="119">
        <v>-14.12</v>
      </c>
      <c r="D702" s="119">
        <v>-19.36</v>
      </c>
      <c r="E702" s="119">
        <v>62.34</v>
      </c>
      <c r="F702" s="119">
        <v>-24.61</v>
      </c>
      <c r="G702" s="119">
        <v>22.5</v>
      </c>
      <c r="H702" s="119">
        <v>-2.02</v>
      </c>
      <c r="I702" s="119">
        <v>20.68</v>
      </c>
      <c r="J702" s="119">
        <v>-12.3</v>
      </c>
      <c r="K702" s="119">
        <v>47.72</v>
      </c>
      <c r="L702" s="119">
        <v>52.12</v>
      </c>
      <c r="M702" s="119">
        <v>119.13</v>
      </c>
      <c r="N702" s="119">
        <v>94.57</v>
      </c>
      <c r="O702" s="119">
        <v>-21.11</v>
      </c>
      <c r="P702" s="119">
        <v>-10.01</v>
      </c>
      <c r="Q702" s="119">
        <v>-3.85</v>
      </c>
      <c r="R702" s="119">
        <v>-35.22</v>
      </c>
      <c r="S702" s="119">
        <v>-50.02</v>
      </c>
      <c r="T702" s="119">
        <v>-40.83</v>
      </c>
      <c r="U702" s="119">
        <v>-1.1299999999999999</v>
      </c>
      <c r="V702" s="119">
        <v>-51.45</v>
      </c>
      <c r="W702" s="119">
        <v>-62.2</v>
      </c>
      <c r="X702" s="119">
        <v>-16.62</v>
      </c>
      <c r="Y702" s="119">
        <v>-48.44</v>
      </c>
      <c r="Z702" s="119">
        <v>-62.99</v>
      </c>
      <c r="AA702" s="119">
        <v>-14.93</v>
      </c>
      <c r="AB702" s="119">
        <v>-60.77</v>
      </c>
      <c r="AC702" s="119">
        <v>-66.790000000000006</v>
      </c>
      <c r="AD702" s="119">
        <v>-45.71</v>
      </c>
      <c r="AE702" s="119">
        <v>3.45</v>
      </c>
      <c r="AF702" s="119">
        <v>96.52</v>
      </c>
      <c r="AG702" s="119">
        <v>-52.86</v>
      </c>
      <c r="AH702" s="119">
        <v>-6.09</v>
      </c>
      <c r="AI702" s="119">
        <v>-11.51</v>
      </c>
      <c r="AJ702" s="119">
        <v>-40.4</v>
      </c>
      <c r="AK702" s="119">
        <v>21.09</v>
      </c>
      <c r="AL702" s="119">
        <v>132.56</v>
      </c>
      <c r="AM702" s="119">
        <v>73.87</v>
      </c>
      <c r="AN702" s="119">
        <v>128.96</v>
      </c>
      <c r="AO702" s="119">
        <v>143.57</v>
      </c>
      <c r="AP702" s="119">
        <v>62.84</v>
      </c>
      <c r="AQ702" s="119">
        <v>-7.11</v>
      </c>
      <c r="AR702" s="119">
        <v>-52.25</v>
      </c>
      <c r="AS702" s="119">
        <v>103.28</v>
      </c>
      <c r="AT702" s="119">
        <v>33.42</v>
      </c>
      <c r="AU702" s="119">
        <v>134.28</v>
      </c>
      <c r="AV702" s="119">
        <v>-4.08</v>
      </c>
      <c r="AW702" s="119">
        <v>-32.15</v>
      </c>
      <c r="AX702" s="119">
        <v>-48.99</v>
      </c>
      <c r="AY702" s="119">
        <v>-58.21</v>
      </c>
      <c r="AZ702" s="119">
        <v>33.07</v>
      </c>
      <c r="BA702" s="119">
        <v>-9.99</v>
      </c>
      <c r="BB702" s="119">
        <v>21.26</v>
      </c>
      <c r="BC702" s="119">
        <v>92.63</v>
      </c>
    </row>
    <row r="703" spans="1:55" ht="42" x14ac:dyDescent="0.45">
      <c r="A703" s="260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</row>
    <row r="704" spans="1:55" ht="29.25" x14ac:dyDescent="0.45">
      <c r="A704" s="261">
        <v>70</v>
      </c>
      <c r="B704" s="174" t="s">
        <v>98</v>
      </c>
      <c r="C704" s="119">
        <v>-29.44</v>
      </c>
      <c r="D704" s="119">
        <v>-32.32</v>
      </c>
      <c r="E704" s="119">
        <v>-24.32</v>
      </c>
      <c r="F704" s="119">
        <v>-41.74</v>
      </c>
      <c r="G704" s="119">
        <v>-33.200000000000003</v>
      </c>
      <c r="H704" s="119">
        <v>-38.26</v>
      </c>
      <c r="I704" s="119">
        <v>-38.479999999999997</v>
      </c>
      <c r="J704" s="119">
        <v>-26.85</v>
      </c>
      <c r="K704" s="119">
        <v>-21.5</v>
      </c>
      <c r="L704" s="119">
        <v>-29.43</v>
      </c>
      <c r="M704" s="119">
        <v>-51.25</v>
      </c>
      <c r="N704" s="119">
        <v>-31.98</v>
      </c>
      <c r="O704" s="119">
        <v>-16.010000000000002</v>
      </c>
      <c r="P704" s="119">
        <v>-2.72</v>
      </c>
      <c r="Q704" s="119">
        <v>18.89</v>
      </c>
      <c r="R704" s="119">
        <v>-15.97</v>
      </c>
      <c r="S704" s="119">
        <v>-11.61</v>
      </c>
      <c r="T704" s="119">
        <v>-22.62</v>
      </c>
      <c r="U704" s="119">
        <v>-0.88</v>
      </c>
      <c r="V704" s="119">
        <v>-31.12</v>
      </c>
      <c r="W704" s="119">
        <v>-7.62</v>
      </c>
      <c r="X704" s="119">
        <v>-4.3099999999999996</v>
      </c>
      <c r="Y704" s="119">
        <v>34.82</v>
      </c>
      <c r="Z704" s="119">
        <v>23.76</v>
      </c>
      <c r="AA704" s="119">
        <v>55.08</v>
      </c>
      <c r="AB704" s="119">
        <v>51.53</v>
      </c>
      <c r="AC704" s="119">
        <v>-4.97</v>
      </c>
      <c r="AD704" s="119">
        <v>57.19</v>
      </c>
      <c r="AE704" s="119">
        <v>53</v>
      </c>
      <c r="AF704" s="119">
        <v>72.989999999999995</v>
      </c>
      <c r="AG704" s="119">
        <v>56.08</v>
      </c>
      <c r="AH704" s="119">
        <v>124.03</v>
      </c>
      <c r="AI704" s="119">
        <v>46.26</v>
      </c>
      <c r="AJ704" s="119">
        <v>49.15</v>
      </c>
      <c r="AK704" s="119">
        <v>41.14</v>
      </c>
      <c r="AL704" s="119">
        <v>12.1</v>
      </c>
      <c r="AM704" s="119">
        <v>-0.6</v>
      </c>
      <c r="AN704" s="119">
        <v>-6.66</v>
      </c>
      <c r="AO704" s="119">
        <v>25.31</v>
      </c>
      <c r="AP704" s="119">
        <v>0.82</v>
      </c>
      <c r="AQ704" s="119">
        <v>15.96</v>
      </c>
      <c r="AR704" s="119">
        <v>-3.58</v>
      </c>
      <c r="AS704" s="119">
        <v>7.61</v>
      </c>
      <c r="AT704" s="119">
        <v>18.059999999999999</v>
      </c>
      <c r="AU704" s="119">
        <v>30.04</v>
      </c>
      <c r="AV704" s="119">
        <v>37.270000000000003</v>
      </c>
      <c r="AW704" s="119">
        <v>2.8</v>
      </c>
      <c r="AX704" s="119">
        <v>23.56</v>
      </c>
      <c r="AY704" s="119">
        <v>30.24</v>
      </c>
      <c r="AZ704" s="119">
        <v>44.08</v>
      </c>
      <c r="BA704" s="119">
        <v>9.1</v>
      </c>
      <c r="BB704" s="119">
        <v>49.1</v>
      </c>
      <c r="BC704" s="119">
        <v>12.25</v>
      </c>
    </row>
    <row r="705" spans="1:55" ht="29.25" x14ac:dyDescent="0.45">
      <c r="A705" s="260">
        <v>71</v>
      </c>
      <c r="B705" s="173" t="s">
        <v>207</v>
      </c>
      <c r="C705" s="120">
        <v>-85</v>
      </c>
      <c r="D705" s="118">
        <v>1000</v>
      </c>
      <c r="E705" s="120">
        <v>-88.89</v>
      </c>
      <c r="F705" s="118">
        <v>1700</v>
      </c>
      <c r="G705" s="120">
        <v>-39.130000000000003</v>
      </c>
      <c r="H705" s="120">
        <v>306.25</v>
      </c>
      <c r="I705" s="120">
        <v>533.33000000000004</v>
      </c>
      <c r="J705" s="120">
        <v>-78.260000000000005</v>
      </c>
      <c r="K705" s="120">
        <v>-68.42</v>
      </c>
      <c r="L705" s="120">
        <v>85.71</v>
      </c>
      <c r="M705" s="120">
        <v>75</v>
      </c>
      <c r="N705" s="118">
        <v>5900</v>
      </c>
      <c r="O705" s="120">
        <v>50</v>
      </c>
      <c r="P705" s="120">
        <v>-63.64</v>
      </c>
      <c r="Q705" s="118">
        <v>3066.67</v>
      </c>
      <c r="R705" s="120">
        <v>-38.89</v>
      </c>
      <c r="S705" s="120">
        <v>357.14</v>
      </c>
      <c r="T705" s="120">
        <v>61.54</v>
      </c>
      <c r="U705" s="120">
        <v>-47.37</v>
      </c>
      <c r="V705" s="120">
        <v>720</v>
      </c>
      <c r="W705" s="120">
        <v>650</v>
      </c>
      <c r="X705" s="120">
        <v>78.849999999999994</v>
      </c>
      <c r="Y705" s="120">
        <v>614.29</v>
      </c>
      <c r="Z705" s="120">
        <v>-6.67</v>
      </c>
      <c r="AA705" s="118">
        <v>1033.33</v>
      </c>
      <c r="AB705" s="118">
        <v>1025</v>
      </c>
      <c r="AC705" s="120">
        <v>-51.58</v>
      </c>
      <c r="AD705" s="120">
        <v>-36.36</v>
      </c>
      <c r="AE705" s="120">
        <v>115.63</v>
      </c>
      <c r="AF705" s="120">
        <v>-27.62</v>
      </c>
      <c r="AG705" s="120">
        <v>615</v>
      </c>
      <c r="AH705" s="120">
        <v>129.27000000000001</v>
      </c>
      <c r="AI705" s="120">
        <v>-44.44</v>
      </c>
      <c r="AJ705" s="120">
        <v>-95.7</v>
      </c>
      <c r="AK705" s="120">
        <v>-88</v>
      </c>
      <c r="AL705" s="120">
        <v>-92.86</v>
      </c>
      <c r="AM705" s="116"/>
      <c r="AN705" s="120">
        <v>-93.33</v>
      </c>
      <c r="AO705" s="120">
        <v>-89.13</v>
      </c>
      <c r="AP705" s="120">
        <v>57.14</v>
      </c>
      <c r="AQ705" s="120">
        <v>-97.83</v>
      </c>
      <c r="AR705" s="120">
        <v>-93.42</v>
      </c>
      <c r="AS705" s="120">
        <v>-95.8</v>
      </c>
      <c r="AT705" s="120">
        <v>-92.55</v>
      </c>
      <c r="AU705" s="120">
        <v>-80</v>
      </c>
      <c r="AV705" s="120">
        <v>50</v>
      </c>
      <c r="AW705" s="120">
        <v>0</v>
      </c>
      <c r="AX705" s="120">
        <v>-25</v>
      </c>
      <c r="AY705" s="116"/>
      <c r="AZ705" s="120">
        <v>0</v>
      </c>
      <c r="BA705" s="120">
        <v>180</v>
      </c>
      <c r="BB705" s="120">
        <v>-77.27</v>
      </c>
      <c r="BC705" s="120">
        <v>233.33</v>
      </c>
    </row>
    <row r="706" spans="1:55" ht="29.25" x14ac:dyDescent="0.45">
      <c r="A706" s="261">
        <v>72</v>
      </c>
      <c r="B706" s="174" t="s">
        <v>104</v>
      </c>
      <c r="C706" s="119">
        <v>-24.56</v>
      </c>
      <c r="D706" s="119">
        <v>-9.1300000000000008</v>
      </c>
      <c r="E706" s="119">
        <v>-12.11</v>
      </c>
      <c r="F706" s="119">
        <v>4.0999999999999996</v>
      </c>
      <c r="G706" s="119">
        <v>-5.44</v>
      </c>
      <c r="H706" s="119">
        <v>32.79</v>
      </c>
      <c r="I706" s="119">
        <v>21.73</v>
      </c>
      <c r="J706" s="119">
        <v>13.86</v>
      </c>
      <c r="K706" s="119">
        <v>1.47</v>
      </c>
      <c r="L706" s="119">
        <v>-5.59</v>
      </c>
      <c r="M706" s="119">
        <v>-14.14</v>
      </c>
      <c r="N706" s="119">
        <v>25.27</v>
      </c>
      <c r="O706" s="119">
        <v>0.72</v>
      </c>
      <c r="P706" s="119">
        <v>-6.68</v>
      </c>
      <c r="Q706" s="119">
        <v>41.88</v>
      </c>
      <c r="R706" s="119">
        <v>-8</v>
      </c>
      <c r="S706" s="119">
        <v>32.28</v>
      </c>
      <c r="T706" s="119">
        <v>-24.47</v>
      </c>
      <c r="U706" s="119">
        <v>3.58</v>
      </c>
      <c r="V706" s="119">
        <v>-11.38</v>
      </c>
      <c r="W706" s="119">
        <v>31.44</v>
      </c>
      <c r="X706" s="119">
        <v>5.53</v>
      </c>
      <c r="Y706" s="119">
        <v>5.0199999999999996</v>
      </c>
      <c r="Z706" s="119">
        <v>-19.57</v>
      </c>
      <c r="AA706" s="119">
        <v>-5.19</v>
      </c>
      <c r="AB706" s="119">
        <v>-4.13</v>
      </c>
      <c r="AC706" s="119">
        <v>-28.29</v>
      </c>
      <c r="AD706" s="119">
        <v>31.5</v>
      </c>
      <c r="AE706" s="119">
        <v>-33.97</v>
      </c>
      <c r="AF706" s="119">
        <v>4.2</v>
      </c>
      <c r="AG706" s="119">
        <v>-12.68</v>
      </c>
      <c r="AH706" s="119">
        <v>24.25</v>
      </c>
      <c r="AI706" s="119">
        <v>3.75</v>
      </c>
      <c r="AJ706" s="119">
        <v>-21.39</v>
      </c>
      <c r="AK706" s="119">
        <v>30.01</v>
      </c>
      <c r="AL706" s="119">
        <v>-2.58</v>
      </c>
      <c r="AM706" s="119">
        <v>-22</v>
      </c>
      <c r="AN706" s="119">
        <v>-6.5</v>
      </c>
      <c r="AO706" s="119">
        <v>32.21</v>
      </c>
      <c r="AP706" s="119">
        <v>-13.37</v>
      </c>
      <c r="AQ706" s="119">
        <v>43.72</v>
      </c>
      <c r="AR706" s="119">
        <v>11.48</v>
      </c>
      <c r="AS706" s="119">
        <v>-13.37</v>
      </c>
      <c r="AT706" s="119">
        <v>-24.36</v>
      </c>
      <c r="AU706" s="119">
        <v>-3.53</v>
      </c>
      <c r="AV706" s="119">
        <v>11.29</v>
      </c>
      <c r="AW706" s="119">
        <v>-8.93</v>
      </c>
      <c r="AX706" s="119">
        <v>11.97</v>
      </c>
      <c r="AY706" s="119">
        <v>50.59</v>
      </c>
      <c r="AZ706" s="119">
        <v>81.69</v>
      </c>
      <c r="BA706" s="119">
        <v>-16.600000000000001</v>
      </c>
      <c r="BB706" s="119">
        <v>22.11</v>
      </c>
      <c r="BC706" s="119">
        <v>23.87</v>
      </c>
    </row>
    <row r="707" spans="1:55" ht="29.25" x14ac:dyDescent="0.45">
      <c r="A707" s="260">
        <v>73</v>
      </c>
      <c r="B707" s="173" t="s">
        <v>77</v>
      </c>
      <c r="C707" s="120">
        <v>-25.54</v>
      </c>
      <c r="D707" s="120">
        <v>-1.73</v>
      </c>
      <c r="E707" s="120">
        <v>-24.07</v>
      </c>
      <c r="F707" s="120">
        <v>-14.82</v>
      </c>
      <c r="G707" s="120">
        <v>-31.5</v>
      </c>
      <c r="H707" s="120">
        <v>-12.48</v>
      </c>
      <c r="I707" s="120">
        <v>-28.26</v>
      </c>
      <c r="J707" s="120">
        <v>-18.739999999999998</v>
      </c>
      <c r="K707" s="120">
        <v>9.5399999999999991</v>
      </c>
      <c r="L707" s="120">
        <v>16.05</v>
      </c>
      <c r="M707" s="120">
        <v>24.02</v>
      </c>
      <c r="N707" s="120">
        <v>4.47</v>
      </c>
      <c r="O707" s="120">
        <v>3.83</v>
      </c>
      <c r="P707" s="120">
        <v>5.71</v>
      </c>
      <c r="Q707" s="120">
        <v>19.190000000000001</v>
      </c>
      <c r="R707" s="120">
        <v>31</v>
      </c>
      <c r="S707" s="120">
        <v>20.5</v>
      </c>
      <c r="T707" s="120">
        <v>-16.68</v>
      </c>
      <c r="U707" s="120">
        <v>21.2</v>
      </c>
      <c r="V707" s="120">
        <v>-2.33</v>
      </c>
      <c r="W707" s="120">
        <v>7.91</v>
      </c>
      <c r="X707" s="120">
        <v>-1.32</v>
      </c>
      <c r="Y707" s="120">
        <v>-10.07</v>
      </c>
      <c r="Z707" s="120">
        <v>-3.09</v>
      </c>
      <c r="AA707" s="120">
        <v>14.03</v>
      </c>
      <c r="AB707" s="120">
        <v>2.83</v>
      </c>
      <c r="AC707" s="120">
        <v>5.24</v>
      </c>
      <c r="AD707" s="120">
        <v>-20.27</v>
      </c>
      <c r="AE707" s="120">
        <v>12.47</v>
      </c>
      <c r="AF707" s="120">
        <v>56.16</v>
      </c>
      <c r="AG707" s="120">
        <v>7.34</v>
      </c>
      <c r="AH707" s="120">
        <v>23.27</v>
      </c>
      <c r="AI707" s="120">
        <v>2.75</v>
      </c>
      <c r="AJ707" s="120">
        <v>-12.25</v>
      </c>
      <c r="AK707" s="120">
        <v>-1.37</v>
      </c>
      <c r="AL707" s="120">
        <v>-11.03</v>
      </c>
      <c r="AM707" s="120">
        <v>-2.72</v>
      </c>
      <c r="AN707" s="120">
        <v>-12.68</v>
      </c>
      <c r="AO707" s="120">
        <v>6.59</v>
      </c>
      <c r="AP707" s="120">
        <v>5.14</v>
      </c>
      <c r="AQ707" s="120">
        <v>-5.62</v>
      </c>
      <c r="AR707" s="120">
        <v>-9.99</v>
      </c>
      <c r="AS707" s="120">
        <v>-13.99</v>
      </c>
      <c r="AT707" s="120">
        <v>-3.71</v>
      </c>
      <c r="AU707" s="120">
        <v>17.760000000000002</v>
      </c>
      <c r="AV707" s="120">
        <v>16.82</v>
      </c>
      <c r="AW707" s="120">
        <v>27.59</v>
      </c>
      <c r="AX707" s="120">
        <v>5.99</v>
      </c>
      <c r="AY707" s="120">
        <v>18.09</v>
      </c>
      <c r="AZ707" s="120">
        <v>18.8</v>
      </c>
      <c r="BA707" s="120">
        <v>7.7</v>
      </c>
      <c r="BB707" s="120">
        <v>16.21</v>
      </c>
      <c r="BC707" s="120">
        <v>23</v>
      </c>
    </row>
    <row r="708" spans="1:55" x14ac:dyDescent="0.45">
      <c r="A708" s="261">
        <v>74</v>
      </c>
      <c r="B708" s="174" t="s">
        <v>208</v>
      </c>
      <c r="C708" s="119">
        <v>436.36</v>
      </c>
      <c r="D708" s="119">
        <v>-47.5</v>
      </c>
      <c r="E708" s="119">
        <v>-36</v>
      </c>
      <c r="F708" s="119">
        <v>100</v>
      </c>
      <c r="G708" s="119">
        <v>-17.14</v>
      </c>
      <c r="H708" s="119">
        <v>29.27</v>
      </c>
      <c r="I708" s="119">
        <v>145.44999999999999</v>
      </c>
      <c r="J708" s="119">
        <v>5.88</v>
      </c>
      <c r="K708" s="119">
        <v>82.93</v>
      </c>
      <c r="L708" s="119">
        <v>-51.72</v>
      </c>
      <c r="M708" s="119">
        <v>-73.08</v>
      </c>
      <c r="N708" s="119">
        <v>9.09</v>
      </c>
      <c r="O708" s="119">
        <v>-55.93</v>
      </c>
      <c r="P708" s="119">
        <v>90.48</v>
      </c>
      <c r="Q708" s="119">
        <v>106.25</v>
      </c>
      <c r="R708" s="119">
        <v>-68.92</v>
      </c>
      <c r="S708" s="119">
        <v>55.17</v>
      </c>
      <c r="T708" s="119">
        <v>-35.85</v>
      </c>
      <c r="U708" s="119">
        <v>-38.270000000000003</v>
      </c>
      <c r="V708" s="119">
        <v>0</v>
      </c>
      <c r="W708" s="119">
        <v>-41.33</v>
      </c>
      <c r="X708" s="119">
        <v>214.29</v>
      </c>
      <c r="Y708" s="119">
        <v>85.71</v>
      </c>
      <c r="Z708" s="119">
        <v>250</v>
      </c>
      <c r="AA708" s="119">
        <v>11.54</v>
      </c>
      <c r="AB708" s="119">
        <v>50</v>
      </c>
      <c r="AC708" s="119">
        <v>69.7</v>
      </c>
      <c r="AD708" s="119">
        <v>-65.22</v>
      </c>
      <c r="AE708" s="119">
        <v>108.89</v>
      </c>
      <c r="AF708" s="119">
        <v>79.41</v>
      </c>
      <c r="AG708" s="119">
        <v>6</v>
      </c>
      <c r="AH708" s="119">
        <v>61.11</v>
      </c>
      <c r="AI708" s="119">
        <v>4.55</v>
      </c>
      <c r="AJ708" s="119">
        <v>-34.090000000000003</v>
      </c>
      <c r="AK708" s="119">
        <v>73.08</v>
      </c>
      <c r="AL708" s="119">
        <v>-19.05</v>
      </c>
      <c r="AM708" s="119">
        <v>-3.45</v>
      </c>
      <c r="AN708" s="119">
        <v>-81.67</v>
      </c>
      <c r="AO708" s="119">
        <v>58.93</v>
      </c>
      <c r="AP708" s="119">
        <v>62.5</v>
      </c>
      <c r="AQ708" s="119">
        <v>-14.89</v>
      </c>
      <c r="AR708" s="119">
        <v>-39.340000000000003</v>
      </c>
      <c r="AS708" s="119">
        <v>-64.150000000000006</v>
      </c>
      <c r="AT708" s="119">
        <v>-8.6199999999999992</v>
      </c>
      <c r="AU708" s="119">
        <v>-19.57</v>
      </c>
      <c r="AV708" s="119">
        <v>34.479999999999997</v>
      </c>
      <c r="AW708" s="119">
        <v>8.89</v>
      </c>
      <c r="AX708" s="119">
        <v>114.71</v>
      </c>
      <c r="AY708" s="119">
        <v>-57.14</v>
      </c>
      <c r="AZ708" s="119">
        <v>490.91</v>
      </c>
      <c r="BA708" s="119">
        <v>-47.19</v>
      </c>
      <c r="BB708" s="119">
        <v>46.15</v>
      </c>
      <c r="BC708" s="119">
        <v>-47.5</v>
      </c>
    </row>
    <row r="709" spans="1:55" ht="29.25" x14ac:dyDescent="0.45">
      <c r="A709" s="260">
        <v>75</v>
      </c>
      <c r="B709" s="173" t="s">
        <v>425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20">
        <v>-100</v>
      </c>
      <c r="BA709" s="116"/>
      <c r="BB709" s="120">
        <v>-100</v>
      </c>
      <c r="BC709" s="116"/>
    </row>
    <row r="710" spans="1:55" ht="29.25" x14ac:dyDescent="0.45">
      <c r="A710" s="261">
        <v>76</v>
      </c>
      <c r="B710" s="174" t="s">
        <v>209</v>
      </c>
      <c r="C710" s="119">
        <v>148.38999999999999</v>
      </c>
      <c r="D710" s="119">
        <v>31.75</v>
      </c>
      <c r="E710" s="119">
        <v>202.13</v>
      </c>
      <c r="F710" s="119">
        <v>90.44</v>
      </c>
      <c r="G710" s="119">
        <v>121.74</v>
      </c>
      <c r="H710" s="119">
        <v>260.64</v>
      </c>
      <c r="I710" s="119">
        <v>0</v>
      </c>
      <c r="J710" s="119">
        <v>144.74</v>
      </c>
      <c r="K710" s="119">
        <v>18.18</v>
      </c>
      <c r="L710" s="119">
        <v>248</v>
      </c>
      <c r="M710" s="119">
        <v>-42.31</v>
      </c>
      <c r="N710" s="119">
        <v>378.95</v>
      </c>
      <c r="O710" s="119">
        <v>22.73</v>
      </c>
      <c r="P710" s="119">
        <v>-50.72</v>
      </c>
      <c r="Q710" s="119">
        <v>-55.99</v>
      </c>
      <c r="R710" s="119">
        <v>-51.74</v>
      </c>
      <c r="S710" s="119">
        <v>-28.43</v>
      </c>
      <c r="T710" s="119">
        <v>-71.98</v>
      </c>
      <c r="U710" s="119">
        <v>135.47999999999999</v>
      </c>
      <c r="V710" s="119">
        <v>-38.71</v>
      </c>
      <c r="W710" s="119">
        <v>-48.25</v>
      </c>
      <c r="X710" s="119">
        <v>1.1499999999999999</v>
      </c>
      <c r="Y710" s="119">
        <v>-25.45</v>
      </c>
      <c r="Z710" s="119">
        <v>-89.74</v>
      </c>
      <c r="AA710" s="119">
        <v>-96.3</v>
      </c>
      <c r="AB710" s="119">
        <v>-79.56</v>
      </c>
      <c r="AC710" s="119">
        <v>-87.2</v>
      </c>
      <c r="AD710" s="119">
        <v>-82.4</v>
      </c>
      <c r="AE710" s="119">
        <v>-84.25</v>
      </c>
      <c r="AF710" s="119">
        <v>-70.53</v>
      </c>
      <c r="AG710" s="119">
        <v>-53.42</v>
      </c>
      <c r="AH710" s="119">
        <v>301.75</v>
      </c>
      <c r="AI710" s="119">
        <v>243.24</v>
      </c>
      <c r="AJ710" s="119">
        <v>-69.89</v>
      </c>
      <c r="AK710" s="119">
        <v>-26.83</v>
      </c>
      <c r="AL710" s="119">
        <v>-39.29</v>
      </c>
      <c r="AM710" s="121">
        <v>1914.29</v>
      </c>
      <c r="AN710" s="119">
        <v>-14.29</v>
      </c>
      <c r="AO710" s="119">
        <v>762.5</v>
      </c>
      <c r="AP710" s="119">
        <v>154.55000000000001</v>
      </c>
      <c r="AQ710" s="119">
        <v>78.260000000000005</v>
      </c>
      <c r="AR710" s="119">
        <v>135.71</v>
      </c>
      <c r="AS710" s="119">
        <v>179.41</v>
      </c>
      <c r="AT710" s="119">
        <v>-83.84</v>
      </c>
      <c r="AU710" s="119">
        <v>-47.64</v>
      </c>
      <c r="AV710" s="119">
        <v>-54.72</v>
      </c>
      <c r="AW710" s="119">
        <v>-88.89</v>
      </c>
      <c r="AX710" s="119">
        <v>-17.649999999999999</v>
      </c>
      <c r="AY710" s="119">
        <v>-75.89</v>
      </c>
      <c r="AZ710" s="119">
        <v>141.66999999999999</v>
      </c>
      <c r="BA710" s="119">
        <v>-57.25</v>
      </c>
      <c r="BB710" s="119">
        <v>175</v>
      </c>
      <c r="BC710" s="119">
        <v>273.17</v>
      </c>
    </row>
    <row r="711" spans="1:55" ht="54.75" x14ac:dyDescent="0.45">
      <c r="A711" s="260">
        <v>77</v>
      </c>
      <c r="B711" s="173" t="s">
        <v>210</v>
      </c>
      <c r="C711" s="120">
        <v>13.89</v>
      </c>
      <c r="D711" s="120">
        <v>-14.29</v>
      </c>
      <c r="E711" s="120">
        <v>-36.840000000000003</v>
      </c>
      <c r="F711" s="120">
        <v>66.67</v>
      </c>
      <c r="G711" s="120">
        <v>-37.29</v>
      </c>
      <c r="H711" s="120">
        <v>216.22</v>
      </c>
      <c r="I711" s="120">
        <v>65.22</v>
      </c>
      <c r="J711" s="120">
        <v>93.33</v>
      </c>
      <c r="K711" s="118">
        <v>1840</v>
      </c>
      <c r="L711" s="120">
        <v>336.36</v>
      </c>
      <c r="M711" s="120">
        <v>270.58999999999997</v>
      </c>
      <c r="N711" s="120">
        <v>-41.86</v>
      </c>
      <c r="O711" s="120">
        <v>-34.15</v>
      </c>
      <c r="P711" s="120">
        <v>144.44</v>
      </c>
      <c r="Q711" s="120">
        <v>38.89</v>
      </c>
      <c r="R711" s="120">
        <v>17.14</v>
      </c>
      <c r="S711" s="120">
        <v>18.920000000000002</v>
      </c>
      <c r="T711" s="120">
        <v>-56.41</v>
      </c>
      <c r="U711" s="120">
        <v>23.68</v>
      </c>
      <c r="V711" s="120">
        <v>-48.28</v>
      </c>
      <c r="W711" s="120">
        <v>-76.290000000000006</v>
      </c>
      <c r="X711" s="120">
        <v>-60.42</v>
      </c>
      <c r="Y711" s="120">
        <v>3.17</v>
      </c>
      <c r="Z711" s="120">
        <v>72</v>
      </c>
      <c r="AA711" s="120">
        <v>85.19</v>
      </c>
      <c r="AB711" s="120">
        <v>-25</v>
      </c>
      <c r="AC711" s="120">
        <v>10</v>
      </c>
      <c r="AD711" s="120">
        <v>12.2</v>
      </c>
      <c r="AE711" s="120">
        <v>90.91</v>
      </c>
      <c r="AF711" s="120">
        <v>-9.8000000000000007</v>
      </c>
      <c r="AG711" s="120">
        <v>34.04</v>
      </c>
      <c r="AH711" s="120">
        <v>11.11</v>
      </c>
      <c r="AI711" s="120">
        <v>60.87</v>
      </c>
      <c r="AJ711" s="120">
        <v>136.84</v>
      </c>
      <c r="AK711" s="120">
        <v>-64.62</v>
      </c>
      <c r="AL711" s="120">
        <v>9.3000000000000007</v>
      </c>
      <c r="AM711" s="120">
        <v>-30</v>
      </c>
      <c r="AN711" s="120">
        <v>60.61</v>
      </c>
      <c r="AO711" s="120">
        <v>36.36</v>
      </c>
      <c r="AP711" s="120">
        <v>-10.87</v>
      </c>
      <c r="AQ711" s="120">
        <v>-58.33</v>
      </c>
      <c r="AR711" s="120">
        <v>-13.04</v>
      </c>
      <c r="AS711" s="120">
        <v>-92.06</v>
      </c>
      <c r="AT711" s="120">
        <v>-14</v>
      </c>
      <c r="AU711" s="120">
        <v>-10.81</v>
      </c>
      <c r="AV711" s="120">
        <v>17.78</v>
      </c>
      <c r="AW711" s="120">
        <v>143.47999999999999</v>
      </c>
      <c r="AX711" s="120">
        <v>-6.38</v>
      </c>
      <c r="AY711" s="120">
        <v>88.57</v>
      </c>
      <c r="AZ711" s="120">
        <v>-41.51</v>
      </c>
      <c r="BA711" s="120">
        <v>-17.329999999999998</v>
      </c>
      <c r="BB711" s="120">
        <v>39.020000000000003</v>
      </c>
      <c r="BC711" s="120">
        <v>60</v>
      </c>
    </row>
    <row r="712" spans="1:55" ht="29.25" x14ac:dyDescent="0.45">
      <c r="A712" s="261">
        <v>78</v>
      </c>
      <c r="B712" s="174" t="s">
        <v>211</v>
      </c>
      <c r="C712" s="119">
        <v>13.16</v>
      </c>
      <c r="D712" s="119">
        <v>-1.28</v>
      </c>
      <c r="E712" s="119">
        <v>41.46</v>
      </c>
      <c r="F712" s="119">
        <v>50.88</v>
      </c>
      <c r="G712" s="119">
        <v>39.24</v>
      </c>
      <c r="H712" s="119">
        <v>14.29</v>
      </c>
      <c r="I712" s="119">
        <v>23.21</v>
      </c>
      <c r="J712" s="119">
        <v>20</v>
      </c>
      <c r="K712" s="119">
        <v>31.88</v>
      </c>
      <c r="L712" s="119">
        <v>138.33000000000001</v>
      </c>
      <c r="M712" s="119">
        <v>-38.89</v>
      </c>
      <c r="N712" s="119">
        <v>73.33</v>
      </c>
      <c r="O712" s="119">
        <v>-9.3000000000000007</v>
      </c>
      <c r="P712" s="119">
        <v>48.05</v>
      </c>
      <c r="Q712" s="119">
        <v>9.48</v>
      </c>
      <c r="R712" s="119">
        <v>89.53</v>
      </c>
      <c r="S712" s="119">
        <v>23.64</v>
      </c>
      <c r="T712" s="119">
        <v>18.75</v>
      </c>
      <c r="U712" s="119">
        <v>-2.9</v>
      </c>
      <c r="V712" s="119">
        <v>59.52</v>
      </c>
      <c r="W712" s="119">
        <v>-32.42</v>
      </c>
      <c r="X712" s="119">
        <v>-33.57</v>
      </c>
      <c r="Y712" s="119">
        <v>40.26</v>
      </c>
      <c r="Z712" s="119">
        <v>-62.82</v>
      </c>
      <c r="AA712" s="119">
        <v>21.79</v>
      </c>
      <c r="AB712" s="119">
        <v>32.46</v>
      </c>
      <c r="AC712" s="119">
        <v>-20.47</v>
      </c>
      <c r="AD712" s="119">
        <v>-63.8</v>
      </c>
      <c r="AE712" s="119">
        <v>-2.21</v>
      </c>
      <c r="AF712" s="119">
        <v>238.16</v>
      </c>
      <c r="AG712" s="119">
        <v>-44.78</v>
      </c>
      <c r="AH712" s="119">
        <v>39.549999999999997</v>
      </c>
      <c r="AI712" s="119">
        <v>-4.07</v>
      </c>
      <c r="AJ712" s="119">
        <v>22.11</v>
      </c>
      <c r="AK712" s="119">
        <v>101.85</v>
      </c>
      <c r="AL712" s="119">
        <v>108.62</v>
      </c>
      <c r="AM712" s="119">
        <v>22.11</v>
      </c>
      <c r="AN712" s="119">
        <v>45.03</v>
      </c>
      <c r="AO712" s="119">
        <v>31.68</v>
      </c>
      <c r="AP712" s="119">
        <v>74.58</v>
      </c>
      <c r="AQ712" s="119">
        <v>28.57</v>
      </c>
      <c r="AR712" s="119">
        <v>-60.7</v>
      </c>
      <c r="AS712" s="119">
        <v>168.92</v>
      </c>
      <c r="AT712" s="119">
        <v>28.88</v>
      </c>
      <c r="AU712" s="119">
        <v>57.63</v>
      </c>
      <c r="AV712" s="119">
        <v>91.38</v>
      </c>
      <c r="AW712" s="119">
        <v>-5.05</v>
      </c>
      <c r="AX712" s="119">
        <v>51.24</v>
      </c>
      <c r="AY712" s="119">
        <v>155.16999999999999</v>
      </c>
      <c r="AZ712" s="119">
        <v>-41.55</v>
      </c>
      <c r="BA712" s="119">
        <v>58.65</v>
      </c>
      <c r="BB712" s="119">
        <v>8.74</v>
      </c>
      <c r="BC712" s="119">
        <v>-4.09</v>
      </c>
    </row>
    <row r="713" spans="1:55" ht="29.25" x14ac:dyDescent="0.45">
      <c r="A713" s="260">
        <v>79</v>
      </c>
      <c r="B713" s="173" t="s">
        <v>90</v>
      </c>
      <c r="C713" s="120">
        <v>-16.03</v>
      </c>
      <c r="D713" s="120">
        <v>15.78</v>
      </c>
      <c r="E713" s="120">
        <v>3.18</v>
      </c>
      <c r="F713" s="120">
        <v>-11.29</v>
      </c>
      <c r="G713" s="120">
        <v>9.98</v>
      </c>
      <c r="H713" s="120">
        <v>26.33</v>
      </c>
      <c r="I713" s="120">
        <v>-1.42</v>
      </c>
      <c r="J713" s="120">
        <v>4.6100000000000003</v>
      </c>
      <c r="K713" s="120">
        <v>-1.99</v>
      </c>
      <c r="L713" s="120">
        <v>-12.88</v>
      </c>
      <c r="M713" s="120">
        <v>2.36</v>
      </c>
      <c r="N713" s="120">
        <v>13.14</v>
      </c>
      <c r="O713" s="120">
        <v>-9.41</v>
      </c>
      <c r="P713" s="120">
        <v>-7.24</v>
      </c>
      <c r="Q713" s="120">
        <v>-8.98</v>
      </c>
      <c r="R713" s="120">
        <v>13.47</v>
      </c>
      <c r="S713" s="120">
        <v>0.71</v>
      </c>
      <c r="T713" s="120">
        <v>-14.74</v>
      </c>
      <c r="U713" s="120">
        <v>40.020000000000003</v>
      </c>
      <c r="V713" s="120">
        <v>-8.2799999999999994</v>
      </c>
      <c r="W713" s="120">
        <v>11.89</v>
      </c>
      <c r="X713" s="120">
        <v>2.79</v>
      </c>
      <c r="Y713" s="120">
        <v>-18.28</v>
      </c>
      <c r="Z713" s="120">
        <v>-1.56</v>
      </c>
      <c r="AA713" s="120">
        <v>10.37</v>
      </c>
      <c r="AB713" s="120">
        <v>1.93</v>
      </c>
      <c r="AC713" s="120">
        <v>20.54</v>
      </c>
      <c r="AD713" s="120">
        <v>6.13</v>
      </c>
      <c r="AE713" s="120">
        <v>4.5599999999999996</v>
      </c>
      <c r="AF713" s="120">
        <v>10.75</v>
      </c>
      <c r="AG713" s="120">
        <v>-28.72</v>
      </c>
      <c r="AH713" s="120">
        <v>47.67</v>
      </c>
      <c r="AI713" s="120">
        <v>0.47</v>
      </c>
      <c r="AJ713" s="120">
        <v>8.41</v>
      </c>
      <c r="AK713" s="120">
        <v>40.869999999999997</v>
      </c>
      <c r="AL713" s="120">
        <v>14.11</v>
      </c>
      <c r="AM713" s="120">
        <v>16.86</v>
      </c>
      <c r="AN713" s="120">
        <v>15.28</v>
      </c>
      <c r="AO713" s="120">
        <v>20.11</v>
      </c>
      <c r="AP713" s="120">
        <v>3.44</v>
      </c>
      <c r="AQ713" s="120">
        <v>8.06</v>
      </c>
      <c r="AR713" s="120">
        <v>13.21</v>
      </c>
      <c r="AS713" s="120">
        <v>31.54</v>
      </c>
      <c r="AT713" s="120">
        <v>34.65</v>
      </c>
      <c r="AU713" s="120">
        <v>41.76</v>
      </c>
      <c r="AV713" s="120">
        <v>26.88</v>
      </c>
      <c r="AW713" s="120">
        <v>108.61</v>
      </c>
      <c r="AX713" s="120">
        <v>70.430000000000007</v>
      </c>
      <c r="AY713" s="120">
        <v>39.25</v>
      </c>
      <c r="AZ713" s="120">
        <v>18.82</v>
      </c>
      <c r="BA713" s="120">
        <v>13.18</v>
      </c>
      <c r="BB713" s="120">
        <v>23.59</v>
      </c>
      <c r="BC713" s="120">
        <v>24.46</v>
      </c>
    </row>
    <row r="714" spans="1:55" x14ac:dyDescent="0.45">
      <c r="A714" s="261">
        <v>80</v>
      </c>
      <c r="B714" s="174" t="s">
        <v>85</v>
      </c>
      <c r="C714" s="119">
        <v>-21</v>
      </c>
      <c r="D714" s="119">
        <v>-3.41</v>
      </c>
      <c r="E714" s="119">
        <v>0.37</v>
      </c>
      <c r="F714" s="119">
        <v>4.9800000000000004</v>
      </c>
      <c r="G714" s="119">
        <v>14.16</v>
      </c>
      <c r="H714" s="119">
        <v>5.49</v>
      </c>
      <c r="I714" s="119">
        <v>-2.0099999999999998</v>
      </c>
      <c r="J714" s="119">
        <v>-11.98</v>
      </c>
      <c r="K714" s="119">
        <v>2.62</v>
      </c>
      <c r="L714" s="119">
        <v>34.58</v>
      </c>
      <c r="M714" s="119">
        <v>4.62</v>
      </c>
      <c r="N714" s="119">
        <v>-5.42</v>
      </c>
      <c r="O714" s="119">
        <v>7.63</v>
      </c>
      <c r="P714" s="119">
        <v>-6.18</v>
      </c>
      <c r="Q714" s="119">
        <v>-14.49</v>
      </c>
      <c r="R714" s="119">
        <v>-1.4</v>
      </c>
      <c r="S714" s="119">
        <v>-27.25</v>
      </c>
      <c r="T714" s="119">
        <v>-9.83</v>
      </c>
      <c r="U714" s="119">
        <v>12.39</v>
      </c>
      <c r="V714" s="119">
        <v>-7.18</v>
      </c>
      <c r="W714" s="119">
        <v>-17.11</v>
      </c>
      <c r="X714" s="119">
        <v>-10.8</v>
      </c>
      <c r="Y714" s="119">
        <v>-7.16</v>
      </c>
      <c r="Z714" s="119">
        <v>-1.38</v>
      </c>
      <c r="AA714" s="119">
        <v>-4.53</v>
      </c>
      <c r="AB714" s="119">
        <v>-1.89</v>
      </c>
      <c r="AC714" s="119">
        <v>-10.01</v>
      </c>
      <c r="AD714" s="119">
        <v>-11.88</v>
      </c>
      <c r="AE714" s="119">
        <v>-5.73</v>
      </c>
      <c r="AF714" s="119">
        <v>5.08</v>
      </c>
      <c r="AG714" s="119">
        <v>-23.06</v>
      </c>
      <c r="AH714" s="119">
        <v>14.93</v>
      </c>
      <c r="AI714" s="119">
        <v>9.36</v>
      </c>
      <c r="AJ714" s="119">
        <v>-23.35</v>
      </c>
      <c r="AK714" s="119">
        <v>-15.44</v>
      </c>
      <c r="AL714" s="119">
        <v>4.34</v>
      </c>
      <c r="AM714" s="119">
        <v>-18.309999999999999</v>
      </c>
      <c r="AN714" s="119">
        <v>-1.52</v>
      </c>
      <c r="AO714" s="119">
        <v>7.62</v>
      </c>
      <c r="AP714" s="119">
        <v>6.1</v>
      </c>
      <c r="AQ714" s="119">
        <v>-0.13</v>
      </c>
      <c r="AR714" s="119">
        <v>-16.72</v>
      </c>
      <c r="AS714" s="119">
        <v>-4.74</v>
      </c>
      <c r="AT714" s="119">
        <v>-19.79</v>
      </c>
      <c r="AU714" s="119">
        <v>-7.72</v>
      </c>
      <c r="AV714" s="119">
        <v>7.8</v>
      </c>
      <c r="AW714" s="119">
        <v>7.35</v>
      </c>
      <c r="AX714" s="119">
        <v>-8.73</v>
      </c>
      <c r="AY714" s="119">
        <v>6.36</v>
      </c>
      <c r="AZ714" s="119">
        <v>3.35</v>
      </c>
      <c r="BA714" s="119">
        <v>8.32</v>
      </c>
      <c r="BB714" s="119">
        <v>1.74</v>
      </c>
      <c r="BC714" s="119">
        <v>16.489999999999998</v>
      </c>
    </row>
    <row r="715" spans="1:55" ht="29.25" x14ac:dyDescent="0.45">
      <c r="A715" s="260">
        <v>81</v>
      </c>
      <c r="B715" s="173" t="s">
        <v>212</v>
      </c>
      <c r="C715" s="120">
        <v>-63.53</v>
      </c>
      <c r="D715" s="120">
        <v>-69.319999999999993</v>
      </c>
      <c r="E715" s="120">
        <v>-40</v>
      </c>
      <c r="F715" s="120">
        <v>-64.290000000000006</v>
      </c>
      <c r="G715" s="120">
        <v>-64.81</v>
      </c>
      <c r="H715" s="120">
        <v>-71.36</v>
      </c>
      <c r="I715" s="120">
        <v>-57.89</v>
      </c>
      <c r="J715" s="120">
        <v>14.1</v>
      </c>
      <c r="K715" s="120">
        <v>-56.76</v>
      </c>
      <c r="L715" s="120">
        <v>-9.09</v>
      </c>
      <c r="M715" s="120">
        <v>-80.17</v>
      </c>
      <c r="N715" s="120">
        <v>31.96</v>
      </c>
      <c r="O715" s="120">
        <v>358.06</v>
      </c>
      <c r="P715" s="120">
        <v>159.26</v>
      </c>
      <c r="Q715" s="120">
        <v>-38.89</v>
      </c>
      <c r="R715" s="120">
        <v>-25</v>
      </c>
      <c r="S715" s="120">
        <v>259.64999999999998</v>
      </c>
      <c r="T715" s="120">
        <v>42.62</v>
      </c>
      <c r="U715" s="120">
        <v>220</v>
      </c>
      <c r="V715" s="120">
        <v>58.43</v>
      </c>
      <c r="W715" s="120">
        <v>131.25</v>
      </c>
      <c r="X715" s="120">
        <v>-41.67</v>
      </c>
      <c r="Y715" s="120">
        <v>-5</v>
      </c>
      <c r="Z715" s="120">
        <v>-41.41</v>
      </c>
      <c r="AA715" s="120">
        <v>-67.61</v>
      </c>
      <c r="AB715" s="120">
        <v>22.86</v>
      </c>
      <c r="AC715" s="120">
        <v>100</v>
      </c>
      <c r="AD715" s="120">
        <v>206.67</v>
      </c>
      <c r="AE715" s="120">
        <v>-75.61</v>
      </c>
      <c r="AF715" s="120">
        <v>-40.229999999999997</v>
      </c>
      <c r="AG715" s="120">
        <v>-67.97</v>
      </c>
      <c r="AH715" s="120">
        <v>-28.37</v>
      </c>
      <c r="AI715" s="120">
        <v>-52.7</v>
      </c>
      <c r="AJ715" s="120">
        <v>-28.57</v>
      </c>
      <c r="AK715" s="120">
        <v>-20.18</v>
      </c>
      <c r="AL715" s="120">
        <v>878.67</v>
      </c>
      <c r="AM715" s="120">
        <v>67.39</v>
      </c>
      <c r="AN715" s="120">
        <v>-38.369999999999997</v>
      </c>
      <c r="AO715" s="120">
        <v>0</v>
      </c>
      <c r="AP715" s="120">
        <v>259.77999999999997</v>
      </c>
      <c r="AQ715" s="120">
        <v>210</v>
      </c>
      <c r="AR715" s="118">
        <v>2661.54</v>
      </c>
      <c r="AS715" s="120">
        <v>-31.71</v>
      </c>
      <c r="AT715" s="120">
        <v>-38.61</v>
      </c>
      <c r="AU715" s="118">
        <v>1008.57</v>
      </c>
      <c r="AV715" s="120">
        <v>56</v>
      </c>
      <c r="AW715" s="120">
        <v>34.07</v>
      </c>
      <c r="AX715" s="120">
        <v>-95.64</v>
      </c>
      <c r="AY715" s="120">
        <v>57.14</v>
      </c>
      <c r="AZ715" s="120">
        <v>752.83</v>
      </c>
      <c r="BA715" s="120">
        <v>98.86</v>
      </c>
      <c r="BB715" s="120">
        <v>-63.14</v>
      </c>
      <c r="BC715" s="120">
        <v>-41.29</v>
      </c>
    </row>
    <row r="716" spans="1:55" ht="29.25" x14ac:dyDescent="0.45">
      <c r="A716" s="261">
        <v>82</v>
      </c>
      <c r="B716" s="174" t="s">
        <v>213</v>
      </c>
      <c r="C716" s="119">
        <v>85.45</v>
      </c>
      <c r="D716" s="119">
        <v>12.34</v>
      </c>
      <c r="E716" s="119">
        <v>3.48</v>
      </c>
      <c r="F716" s="119">
        <v>165.22</v>
      </c>
      <c r="G716" s="119">
        <v>-10.27</v>
      </c>
      <c r="H716" s="119">
        <v>-27.33</v>
      </c>
      <c r="I716" s="119">
        <v>-20.25</v>
      </c>
      <c r="J716" s="119">
        <v>1.93</v>
      </c>
      <c r="K716" s="119">
        <v>11.81</v>
      </c>
      <c r="L716" s="119">
        <v>9.67</v>
      </c>
      <c r="M716" s="119">
        <v>30.65</v>
      </c>
      <c r="N716" s="119">
        <v>42.02</v>
      </c>
      <c r="O716" s="119">
        <v>-13.07</v>
      </c>
      <c r="P716" s="119">
        <v>-18.940000000000001</v>
      </c>
      <c r="Q716" s="119">
        <v>-20.73</v>
      </c>
      <c r="R716" s="119">
        <v>-48.01</v>
      </c>
      <c r="S716" s="119">
        <v>-5.73</v>
      </c>
      <c r="T716" s="119">
        <v>57.96</v>
      </c>
      <c r="U716" s="119">
        <v>104.15</v>
      </c>
      <c r="V716" s="119">
        <v>43.56</v>
      </c>
      <c r="W716" s="119">
        <v>5.28</v>
      </c>
      <c r="X716" s="119">
        <v>20.97</v>
      </c>
      <c r="Y716" s="119">
        <v>7.41</v>
      </c>
      <c r="Z716" s="119">
        <v>5.92</v>
      </c>
      <c r="AA716" s="119">
        <v>6.02</v>
      </c>
      <c r="AB716" s="119">
        <v>14.02</v>
      </c>
      <c r="AC716" s="119">
        <v>74.56</v>
      </c>
      <c r="AD716" s="119">
        <v>43.24</v>
      </c>
      <c r="AE716" s="119">
        <v>30.77</v>
      </c>
      <c r="AF716" s="119">
        <v>7.84</v>
      </c>
      <c r="AG716" s="119">
        <v>2.79</v>
      </c>
      <c r="AH716" s="119">
        <v>-23.22</v>
      </c>
      <c r="AI716" s="119">
        <v>-14.42</v>
      </c>
      <c r="AJ716" s="119">
        <v>-31.41</v>
      </c>
      <c r="AK716" s="119">
        <v>0.77</v>
      </c>
      <c r="AL716" s="119">
        <v>-25.42</v>
      </c>
      <c r="AM716" s="119">
        <v>32.619999999999997</v>
      </c>
      <c r="AN716" s="119">
        <v>35.25</v>
      </c>
      <c r="AO716" s="119">
        <v>-0.2</v>
      </c>
      <c r="AP716" s="119">
        <v>51.89</v>
      </c>
      <c r="AQ716" s="119">
        <v>20.12</v>
      </c>
      <c r="AR716" s="119">
        <v>10.39</v>
      </c>
      <c r="AS716" s="119">
        <v>-2.96</v>
      </c>
      <c r="AT716" s="119">
        <v>41.24</v>
      </c>
      <c r="AU716" s="119">
        <v>43.96</v>
      </c>
      <c r="AV716" s="119">
        <v>39.93</v>
      </c>
      <c r="AW716" s="119">
        <v>55.13</v>
      </c>
      <c r="AX716" s="119">
        <v>86.89</v>
      </c>
      <c r="AY716" s="119">
        <v>30.75</v>
      </c>
      <c r="AZ716" s="119">
        <v>54.24</v>
      </c>
      <c r="BA716" s="119">
        <v>16.23</v>
      </c>
      <c r="BB716" s="119">
        <v>21.53</v>
      </c>
      <c r="BC716" s="119">
        <v>25.52</v>
      </c>
    </row>
    <row r="717" spans="1:55" x14ac:dyDescent="0.45">
      <c r="A717" s="260">
        <v>83</v>
      </c>
      <c r="B717" s="173" t="s">
        <v>214</v>
      </c>
      <c r="C717" s="120">
        <v>-1.9</v>
      </c>
      <c r="D717" s="120">
        <v>3.8</v>
      </c>
      <c r="E717" s="120">
        <v>-13.87</v>
      </c>
      <c r="F717" s="120">
        <v>37.450000000000003</v>
      </c>
      <c r="G717" s="120">
        <v>19.25</v>
      </c>
      <c r="H717" s="120">
        <v>2.65</v>
      </c>
      <c r="I717" s="120">
        <v>34.22</v>
      </c>
      <c r="J717" s="120">
        <v>-11.75</v>
      </c>
      <c r="K717" s="120">
        <v>-0.44</v>
      </c>
      <c r="L717" s="120">
        <v>-0.73</v>
      </c>
      <c r="M717" s="120">
        <v>22.64</v>
      </c>
      <c r="N717" s="120">
        <v>25.35</v>
      </c>
      <c r="O717" s="120">
        <v>1.01</v>
      </c>
      <c r="P717" s="120">
        <v>-0.78</v>
      </c>
      <c r="Q717" s="120">
        <v>-5.59</v>
      </c>
      <c r="R717" s="120">
        <v>-14.16</v>
      </c>
      <c r="S717" s="120">
        <v>-25.46</v>
      </c>
      <c r="T717" s="120">
        <v>-38.049999999999997</v>
      </c>
      <c r="U717" s="120">
        <v>-15.24</v>
      </c>
      <c r="V717" s="120">
        <v>-3.7</v>
      </c>
      <c r="W717" s="120">
        <v>8.7899999999999991</v>
      </c>
      <c r="X717" s="120">
        <v>-11.34</v>
      </c>
      <c r="Y717" s="120">
        <v>-6.25</v>
      </c>
      <c r="Z717" s="120">
        <v>-3.01</v>
      </c>
      <c r="AA717" s="120">
        <v>4.5199999999999996</v>
      </c>
      <c r="AB717" s="120">
        <v>49.57</v>
      </c>
      <c r="AC717" s="120">
        <v>2.66</v>
      </c>
      <c r="AD717" s="120">
        <v>-9.42</v>
      </c>
      <c r="AE717" s="120">
        <v>-1.71</v>
      </c>
      <c r="AF717" s="120">
        <v>20.07</v>
      </c>
      <c r="AG717" s="120">
        <v>-24.19</v>
      </c>
      <c r="AH717" s="120">
        <v>-18.420000000000002</v>
      </c>
      <c r="AI717" s="120">
        <v>-50.71</v>
      </c>
      <c r="AJ717" s="120">
        <v>-32.42</v>
      </c>
      <c r="AK717" s="120">
        <v>-14.55</v>
      </c>
      <c r="AL717" s="120">
        <v>-42.79</v>
      </c>
      <c r="AM717" s="120">
        <v>-41.64</v>
      </c>
      <c r="AN717" s="120">
        <v>-49.76</v>
      </c>
      <c r="AO717" s="120">
        <v>-47.3</v>
      </c>
      <c r="AP717" s="120">
        <v>-9.33</v>
      </c>
      <c r="AQ717" s="120">
        <v>0.53</v>
      </c>
      <c r="AR717" s="120">
        <v>-9.1199999999999992</v>
      </c>
      <c r="AS717" s="120">
        <v>-31.91</v>
      </c>
      <c r="AT717" s="120">
        <v>23.33</v>
      </c>
      <c r="AU717" s="120">
        <v>1.86</v>
      </c>
      <c r="AV717" s="120">
        <v>-20.6</v>
      </c>
      <c r="AW717" s="120">
        <v>-11.09</v>
      </c>
      <c r="AX717" s="120">
        <v>9.0399999999999991</v>
      </c>
      <c r="AY717" s="120">
        <v>-20.23</v>
      </c>
      <c r="AZ717" s="120">
        <v>-3.97</v>
      </c>
      <c r="BA717" s="120">
        <v>37.36</v>
      </c>
      <c r="BB717" s="120">
        <v>-31.39</v>
      </c>
      <c r="BC717" s="120">
        <v>7.3</v>
      </c>
    </row>
    <row r="718" spans="1:55" ht="29.25" x14ac:dyDescent="0.45">
      <c r="A718" s="261">
        <v>84</v>
      </c>
      <c r="B718" s="174" t="s">
        <v>215</v>
      </c>
      <c r="C718" s="117"/>
      <c r="D718" s="119">
        <v>-87.5</v>
      </c>
      <c r="E718" s="119">
        <v>25</v>
      </c>
      <c r="F718" s="119">
        <v>-36.36</v>
      </c>
      <c r="G718" s="119">
        <v>0</v>
      </c>
      <c r="H718" s="119">
        <v>-66.67</v>
      </c>
      <c r="I718" s="121">
        <v>2800</v>
      </c>
      <c r="J718" s="119">
        <v>20</v>
      </c>
      <c r="K718" s="121">
        <v>1400</v>
      </c>
      <c r="L718" s="117"/>
      <c r="M718" s="119">
        <v>-96.97</v>
      </c>
      <c r="N718" s="119">
        <v>-16.670000000000002</v>
      </c>
      <c r="O718" s="119">
        <v>200</v>
      </c>
      <c r="P718" s="119">
        <v>700</v>
      </c>
      <c r="Q718" s="119">
        <v>-90</v>
      </c>
      <c r="R718" s="119">
        <v>28.57</v>
      </c>
      <c r="S718" s="119">
        <v>-100</v>
      </c>
      <c r="T718" s="119">
        <v>0</v>
      </c>
      <c r="U718" s="119">
        <v>-86.21</v>
      </c>
      <c r="V718" s="119">
        <v>-33.33</v>
      </c>
      <c r="W718" s="119">
        <v>-60</v>
      </c>
      <c r="X718" s="119">
        <v>-44.44</v>
      </c>
      <c r="Y718" s="121">
        <v>1100</v>
      </c>
      <c r="Z718" s="119">
        <v>-100</v>
      </c>
      <c r="AA718" s="119">
        <v>-100</v>
      </c>
      <c r="AB718" s="119">
        <v>0</v>
      </c>
      <c r="AC718" s="119">
        <v>-100</v>
      </c>
      <c r="AD718" s="119">
        <v>-88.89</v>
      </c>
      <c r="AE718" s="117"/>
      <c r="AF718" s="119">
        <v>700</v>
      </c>
      <c r="AG718" s="119">
        <v>-100</v>
      </c>
      <c r="AH718" s="119">
        <v>-37.5</v>
      </c>
      <c r="AI718" s="119">
        <v>200</v>
      </c>
      <c r="AJ718" s="119">
        <v>-20</v>
      </c>
      <c r="AK718" s="119">
        <v>0</v>
      </c>
      <c r="AL718" s="117"/>
      <c r="AM718" s="117"/>
      <c r="AN718" s="119">
        <v>262.5</v>
      </c>
      <c r="AO718" s="117"/>
      <c r="AP718" s="119">
        <v>200</v>
      </c>
      <c r="AQ718" s="119">
        <v>-100</v>
      </c>
      <c r="AR718" s="119">
        <v>75</v>
      </c>
      <c r="AS718" s="117"/>
      <c r="AT718" s="119">
        <v>-20</v>
      </c>
      <c r="AU718" s="119">
        <v>-55.56</v>
      </c>
      <c r="AV718" s="119">
        <v>-100</v>
      </c>
      <c r="AW718" s="119">
        <v>75</v>
      </c>
      <c r="AX718" s="119">
        <v>114.29</v>
      </c>
      <c r="AY718" s="117"/>
      <c r="AZ718" s="119">
        <v>-44.83</v>
      </c>
      <c r="BA718" s="119">
        <v>362.5</v>
      </c>
      <c r="BB718" s="119">
        <v>233.33</v>
      </c>
      <c r="BC718" s="117"/>
    </row>
    <row r="719" spans="1:55" x14ac:dyDescent="0.45">
      <c r="A719" s="260">
        <v>85</v>
      </c>
      <c r="B719" s="173" t="s">
        <v>216</v>
      </c>
      <c r="C719" s="120">
        <v>-62.55</v>
      </c>
      <c r="D719" s="120">
        <v>48.9</v>
      </c>
      <c r="E719" s="120">
        <v>-31.74</v>
      </c>
      <c r="F719" s="120">
        <v>75.2</v>
      </c>
      <c r="G719" s="120">
        <v>38.99</v>
      </c>
      <c r="H719" s="120">
        <v>73.349999999999994</v>
      </c>
      <c r="I719" s="120">
        <v>38.22</v>
      </c>
      <c r="J719" s="120">
        <v>16.21</v>
      </c>
      <c r="K719" s="120">
        <v>7.08</v>
      </c>
      <c r="L719" s="120">
        <v>-58.39</v>
      </c>
      <c r="M719" s="120">
        <v>-42.74</v>
      </c>
      <c r="N719" s="120">
        <v>13.04</v>
      </c>
      <c r="O719" s="120">
        <v>-57.64</v>
      </c>
      <c r="P719" s="120">
        <v>-86.96</v>
      </c>
      <c r="Q719" s="120">
        <v>-56.26</v>
      </c>
      <c r="R719" s="120">
        <v>-88.32</v>
      </c>
      <c r="S719" s="120">
        <v>-47.81</v>
      </c>
      <c r="T719" s="120">
        <v>-71.569999999999993</v>
      </c>
      <c r="U719" s="120">
        <v>-59.78</v>
      </c>
      <c r="V719" s="120">
        <v>-43.25</v>
      </c>
      <c r="W719" s="120">
        <v>38.380000000000003</v>
      </c>
      <c r="X719" s="120">
        <v>69.58</v>
      </c>
      <c r="Y719" s="120">
        <v>1.4</v>
      </c>
      <c r="Z719" s="120">
        <v>12.85</v>
      </c>
      <c r="AA719" s="120">
        <v>608.49</v>
      </c>
      <c r="AB719" s="120">
        <v>671.57</v>
      </c>
      <c r="AC719" s="120">
        <v>124.84</v>
      </c>
      <c r="AD719" s="120">
        <v>658.17</v>
      </c>
      <c r="AE719" s="120">
        <v>23.64</v>
      </c>
      <c r="AF719" s="120">
        <v>49.84</v>
      </c>
      <c r="AG719" s="120">
        <v>-22.47</v>
      </c>
      <c r="AH719" s="120">
        <v>-31.73</v>
      </c>
      <c r="AI719" s="120">
        <v>43.53</v>
      </c>
      <c r="AJ719" s="120">
        <v>73.569999999999993</v>
      </c>
      <c r="AK719" s="120">
        <v>146.44999999999999</v>
      </c>
      <c r="AL719" s="120">
        <v>75.13</v>
      </c>
      <c r="AM719" s="120">
        <v>-48.17</v>
      </c>
      <c r="AN719" s="120">
        <v>92.85</v>
      </c>
      <c r="AO719" s="120">
        <v>37.81</v>
      </c>
      <c r="AP719" s="120">
        <v>40.659999999999997</v>
      </c>
      <c r="AQ719" s="120">
        <v>27.05</v>
      </c>
      <c r="AR719" s="120">
        <v>185.83</v>
      </c>
      <c r="AS719" s="120">
        <v>164.99</v>
      </c>
      <c r="AT719" s="120">
        <v>223.34</v>
      </c>
      <c r="AU719" s="120">
        <v>-24.61</v>
      </c>
      <c r="AV719" s="120">
        <v>-44.24</v>
      </c>
      <c r="AW719" s="120">
        <v>63.89</v>
      </c>
      <c r="AX719" s="120">
        <v>5.66</v>
      </c>
      <c r="AY719" s="120">
        <v>337.71</v>
      </c>
      <c r="AZ719" s="120">
        <v>37.96</v>
      </c>
      <c r="BA719" s="120">
        <v>10.58</v>
      </c>
      <c r="BB719" s="120">
        <v>-14.51</v>
      </c>
      <c r="BC719" s="120">
        <v>-92.81</v>
      </c>
    </row>
    <row r="720" spans="1:55" ht="42" x14ac:dyDescent="0.45">
      <c r="A720" s="261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-100</v>
      </c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9">
        <v>-50</v>
      </c>
      <c r="Z720" s="117"/>
      <c r="AA720" s="117"/>
      <c r="AB720" s="117"/>
      <c r="AC720" s="119">
        <v>-100</v>
      </c>
      <c r="AD720" s="117"/>
      <c r="AE720" s="119">
        <v>-100</v>
      </c>
      <c r="AF720" s="117"/>
      <c r="AG720" s="117"/>
      <c r="AH720" s="117"/>
      <c r="AI720" s="119">
        <v>-100</v>
      </c>
      <c r="AJ720" s="117"/>
      <c r="AK720" s="119">
        <v>600</v>
      </c>
      <c r="AL720" s="119">
        <v>-100</v>
      </c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9">
        <v>-57.14</v>
      </c>
      <c r="AX720" s="117"/>
      <c r="AY720" s="117"/>
      <c r="AZ720" s="117"/>
      <c r="BA720" s="117"/>
      <c r="BB720" s="117"/>
      <c r="BC720" s="117"/>
    </row>
    <row r="721" spans="1:55" ht="29.25" x14ac:dyDescent="0.45">
      <c r="A721" s="260">
        <v>87</v>
      </c>
      <c r="B721" s="173" t="s">
        <v>217</v>
      </c>
      <c r="C721" s="120">
        <v>0</v>
      </c>
      <c r="D721" s="120">
        <v>171.43</v>
      </c>
      <c r="E721" s="120">
        <v>70</v>
      </c>
      <c r="F721" s="120">
        <v>-71.430000000000007</v>
      </c>
      <c r="G721" s="120">
        <v>900</v>
      </c>
      <c r="H721" s="120">
        <v>-7.69</v>
      </c>
      <c r="I721" s="120">
        <v>-60</v>
      </c>
      <c r="J721" s="120">
        <v>-33.33</v>
      </c>
      <c r="K721" s="120">
        <v>14.29</v>
      </c>
      <c r="L721" s="120">
        <v>-65.38</v>
      </c>
      <c r="M721" s="120">
        <v>128.57</v>
      </c>
      <c r="N721" s="120">
        <v>50</v>
      </c>
      <c r="O721" s="120">
        <v>11.11</v>
      </c>
      <c r="P721" s="120">
        <v>-15.79</v>
      </c>
      <c r="Q721" s="120">
        <v>88.24</v>
      </c>
      <c r="R721" s="120">
        <v>700</v>
      </c>
      <c r="S721" s="120">
        <v>23.33</v>
      </c>
      <c r="T721" s="120">
        <v>0</v>
      </c>
      <c r="U721" s="120">
        <v>140</v>
      </c>
      <c r="V721" s="120">
        <v>192.86</v>
      </c>
      <c r="W721" s="120">
        <v>425</v>
      </c>
      <c r="X721" s="120">
        <v>155.56</v>
      </c>
      <c r="Y721" s="120">
        <v>25</v>
      </c>
      <c r="Z721" s="120">
        <v>4.76</v>
      </c>
      <c r="AA721" s="120">
        <v>-40</v>
      </c>
      <c r="AB721" s="120">
        <v>175</v>
      </c>
      <c r="AC721" s="120">
        <v>-21.88</v>
      </c>
      <c r="AD721" s="120">
        <v>56.25</v>
      </c>
      <c r="AE721" s="120">
        <v>27.03</v>
      </c>
      <c r="AF721" s="120">
        <v>275</v>
      </c>
      <c r="AG721" s="120">
        <v>-29.17</v>
      </c>
      <c r="AH721" s="120">
        <v>-46.34</v>
      </c>
      <c r="AI721" s="120">
        <v>-14.29</v>
      </c>
      <c r="AJ721" s="120">
        <v>-17.39</v>
      </c>
      <c r="AK721" s="120">
        <v>50</v>
      </c>
      <c r="AL721" s="120">
        <v>18.18</v>
      </c>
      <c r="AM721" s="120">
        <v>-50</v>
      </c>
      <c r="AN721" s="120">
        <v>-31.82</v>
      </c>
      <c r="AO721" s="120">
        <v>4</v>
      </c>
      <c r="AP721" s="120">
        <v>16</v>
      </c>
      <c r="AQ721" s="120">
        <v>2.13</v>
      </c>
      <c r="AR721" s="120">
        <v>-13.33</v>
      </c>
      <c r="AS721" s="120">
        <v>64.709999999999994</v>
      </c>
      <c r="AT721" s="120">
        <v>104.55</v>
      </c>
      <c r="AU721" s="120">
        <v>-2.78</v>
      </c>
      <c r="AV721" s="120">
        <v>-42.11</v>
      </c>
      <c r="AW721" s="120">
        <v>-63.33</v>
      </c>
      <c r="AX721" s="120">
        <v>-19.23</v>
      </c>
      <c r="AY721" s="120">
        <v>666.67</v>
      </c>
      <c r="AZ721" s="120">
        <v>3.33</v>
      </c>
      <c r="BA721" s="120">
        <v>23.08</v>
      </c>
      <c r="BB721" s="120">
        <v>86.21</v>
      </c>
      <c r="BC721" s="120">
        <v>-6.25</v>
      </c>
    </row>
    <row r="722" spans="1:55" x14ac:dyDescent="0.45">
      <c r="A722" s="261">
        <v>88</v>
      </c>
      <c r="B722" s="174" t="s">
        <v>43</v>
      </c>
      <c r="C722" s="119">
        <v>14.47</v>
      </c>
      <c r="D722" s="119">
        <v>42.98</v>
      </c>
      <c r="E722" s="119">
        <v>-3.9</v>
      </c>
      <c r="F722" s="119">
        <v>-38.25</v>
      </c>
      <c r="G722" s="119">
        <v>-24.11</v>
      </c>
      <c r="H722" s="119">
        <v>-26.55</v>
      </c>
      <c r="I722" s="119">
        <v>-30.57</v>
      </c>
      <c r="J722" s="119">
        <v>12.93</v>
      </c>
      <c r="K722" s="119">
        <v>-44.17</v>
      </c>
      <c r="L722" s="119">
        <v>-2.06</v>
      </c>
      <c r="M722" s="119">
        <v>-20.62</v>
      </c>
      <c r="N722" s="119">
        <v>-12.02</v>
      </c>
      <c r="O722" s="119">
        <v>-16.75</v>
      </c>
      <c r="P722" s="119">
        <v>-53.47</v>
      </c>
      <c r="Q722" s="119">
        <v>-2.0299999999999998</v>
      </c>
      <c r="R722" s="119">
        <v>-27.3</v>
      </c>
      <c r="S722" s="119">
        <v>-26.37</v>
      </c>
      <c r="T722" s="119">
        <v>-45.19</v>
      </c>
      <c r="U722" s="119">
        <v>-57.98</v>
      </c>
      <c r="V722" s="119">
        <v>-10.97</v>
      </c>
      <c r="W722" s="119">
        <v>41.52</v>
      </c>
      <c r="X722" s="119">
        <v>-32.04</v>
      </c>
      <c r="Y722" s="119">
        <v>-38.93</v>
      </c>
      <c r="Z722" s="119">
        <v>-10.42</v>
      </c>
      <c r="AA722" s="119">
        <v>-54.44</v>
      </c>
      <c r="AB722" s="119">
        <v>3.88</v>
      </c>
      <c r="AC722" s="119">
        <v>-51.27</v>
      </c>
      <c r="AD722" s="119">
        <v>-17.84</v>
      </c>
      <c r="AE722" s="119">
        <v>-6.4</v>
      </c>
      <c r="AF722" s="119">
        <v>-25.74</v>
      </c>
      <c r="AG722" s="119">
        <v>2.2999999999999998</v>
      </c>
      <c r="AH722" s="119">
        <v>-53.08</v>
      </c>
      <c r="AI722" s="119">
        <v>7.61</v>
      </c>
      <c r="AJ722" s="119">
        <v>-10.6</v>
      </c>
      <c r="AK722" s="119">
        <v>7.25</v>
      </c>
      <c r="AL722" s="119">
        <v>-38.64</v>
      </c>
      <c r="AM722" s="119">
        <v>-7.62</v>
      </c>
      <c r="AN722" s="119">
        <v>7.62</v>
      </c>
      <c r="AO722" s="119">
        <v>20.47</v>
      </c>
      <c r="AP722" s="119">
        <v>7.94</v>
      </c>
      <c r="AQ722" s="119">
        <v>47.23</v>
      </c>
      <c r="AR722" s="119">
        <v>37.700000000000003</v>
      </c>
      <c r="AS722" s="119">
        <v>18.78</v>
      </c>
      <c r="AT722" s="119">
        <v>41.89</v>
      </c>
      <c r="AU722" s="119">
        <v>-55.13</v>
      </c>
      <c r="AV722" s="119">
        <v>-23.57</v>
      </c>
      <c r="AW722" s="119">
        <v>-21.3</v>
      </c>
      <c r="AX722" s="119">
        <v>17.89</v>
      </c>
      <c r="AY722" s="119">
        <v>63.72</v>
      </c>
      <c r="AZ722" s="119">
        <v>30.14</v>
      </c>
      <c r="BA722" s="119">
        <v>85.49</v>
      </c>
      <c r="BB722" s="119">
        <v>32.729999999999997</v>
      </c>
      <c r="BC722" s="119">
        <v>-23.12</v>
      </c>
    </row>
    <row r="723" spans="1:55" ht="29.25" x14ac:dyDescent="0.45">
      <c r="A723" s="260">
        <v>89</v>
      </c>
      <c r="B723" s="173" t="s">
        <v>218</v>
      </c>
      <c r="C723" s="120">
        <v>118.7</v>
      </c>
      <c r="D723" s="118">
        <v>1519.44</v>
      </c>
      <c r="E723" s="120">
        <v>113.75</v>
      </c>
      <c r="F723" s="120">
        <v>293.04000000000002</v>
      </c>
      <c r="G723" s="120">
        <v>226.99</v>
      </c>
      <c r="H723" s="120">
        <v>31.24</v>
      </c>
      <c r="I723" s="120">
        <v>-5.61</v>
      </c>
      <c r="J723" s="120">
        <v>-3.84</v>
      </c>
      <c r="K723" s="120">
        <v>-55.72</v>
      </c>
      <c r="L723" s="120">
        <v>-33.33</v>
      </c>
      <c r="M723" s="120">
        <v>-31.28</v>
      </c>
      <c r="N723" s="120">
        <v>-0.85</v>
      </c>
      <c r="O723" s="120">
        <v>-79.150000000000006</v>
      </c>
      <c r="P723" s="120">
        <v>12.52</v>
      </c>
      <c r="Q723" s="120">
        <v>-38.71</v>
      </c>
      <c r="R723" s="120">
        <v>-71.13</v>
      </c>
      <c r="S723" s="120">
        <v>-75.099999999999994</v>
      </c>
      <c r="T723" s="120">
        <v>-67.34</v>
      </c>
      <c r="U723" s="120">
        <v>140.80000000000001</v>
      </c>
      <c r="V723" s="120">
        <v>-48.53</v>
      </c>
      <c r="W723" s="120">
        <v>110.05</v>
      </c>
      <c r="X723" s="120">
        <v>18.329999999999998</v>
      </c>
      <c r="Y723" s="120">
        <v>94.94</v>
      </c>
      <c r="Z723" s="120">
        <v>-52.56</v>
      </c>
      <c r="AA723" s="120">
        <v>276.39999999999998</v>
      </c>
      <c r="AB723" s="120">
        <v>-35.21</v>
      </c>
      <c r="AC723" s="120">
        <v>-13.79</v>
      </c>
      <c r="AD723" s="120">
        <v>-18.010000000000002</v>
      </c>
      <c r="AE723" s="120">
        <v>325.54000000000002</v>
      </c>
      <c r="AF723" s="120">
        <v>128.44</v>
      </c>
      <c r="AG723" s="120">
        <v>-95.15</v>
      </c>
      <c r="AH723" s="120">
        <v>-42.45</v>
      </c>
      <c r="AI723" s="120">
        <v>-93.92</v>
      </c>
      <c r="AJ723" s="120">
        <v>-64.44</v>
      </c>
      <c r="AK723" s="120">
        <v>-74.290000000000006</v>
      </c>
      <c r="AL723" s="120">
        <v>12.61</v>
      </c>
      <c r="AM723" s="120">
        <v>-53.63</v>
      </c>
      <c r="AN723" s="120">
        <v>-52.71</v>
      </c>
      <c r="AO723" s="120">
        <v>-57.28</v>
      </c>
      <c r="AP723" s="120">
        <v>2.34</v>
      </c>
      <c r="AQ723" s="120">
        <v>-90.55</v>
      </c>
      <c r="AR723" s="120">
        <v>-47.28</v>
      </c>
      <c r="AS723" s="120">
        <v>67.209999999999994</v>
      </c>
      <c r="AT723" s="120">
        <v>89.36</v>
      </c>
      <c r="AU723" s="120">
        <v>308.51</v>
      </c>
      <c r="AV723" s="120">
        <v>144.09</v>
      </c>
      <c r="AW723" s="120">
        <v>72.48</v>
      </c>
      <c r="AX723" s="120">
        <v>-10.4</v>
      </c>
      <c r="AY723" s="120">
        <v>13.88</v>
      </c>
      <c r="AZ723" s="120">
        <v>-12.94</v>
      </c>
      <c r="BA723" s="120">
        <v>122.91</v>
      </c>
      <c r="BB723" s="120">
        <v>-68.040000000000006</v>
      </c>
      <c r="BC723" s="120">
        <v>127.03</v>
      </c>
    </row>
    <row r="724" spans="1:55" ht="93" x14ac:dyDescent="0.45">
      <c r="A724" s="261">
        <v>90</v>
      </c>
      <c r="B724" s="174" t="s">
        <v>382</v>
      </c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9">
        <v>0</v>
      </c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9">
        <v>-100</v>
      </c>
      <c r="AW724" s="117"/>
      <c r="AX724" s="117"/>
      <c r="AY724" s="117"/>
      <c r="AZ724" s="119">
        <v>-100</v>
      </c>
      <c r="BA724" s="117"/>
      <c r="BB724" s="117"/>
      <c r="BC724" s="117"/>
    </row>
    <row r="725" spans="1:55" x14ac:dyDescent="0.45">
      <c r="A725" s="260">
        <v>91</v>
      </c>
      <c r="B725" s="173" t="s">
        <v>87</v>
      </c>
      <c r="C725" s="120">
        <v>-22.01</v>
      </c>
      <c r="D725" s="120">
        <v>-15.63</v>
      </c>
      <c r="E725" s="120">
        <v>-10.64</v>
      </c>
      <c r="F725" s="120">
        <v>-13.26</v>
      </c>
      <c r="G725" s="120">
        <v>-25.35</v>
      </c>
      <c r="H725" s="120">
        <v>-11.79</v>
      </c>
      <c r="I725" s="120">
        <v>0.1</v>
      </c>
      <c r="J725" s="120">
        <v>-13.73</v>
      </c>
      <c r="K725" s="120">
        <v>-15.59</v>
      </c>
      <c r="L725" s="120">
        <v>-15.89</v>
      </c>
      <c r="M725" s="120">
        <v>-25.07</v>
      </c>
      <c r="N725" s="120">
        <v>-0.47</v>
      </c>
      <c r="O725" s="120">
        <v>3.47</v>
      </c>
      <c r="P725" s="120">
        <v>-7.19</v>
      </c>
      <c r="Q725" s="120">
        <v>-1.34</v>
      </c>
      <c r="R725" s="120">
        <v>-17.440000000000001</v>
      </c>
      <c r="S725" s="120">
        <v>-17.93</v>
      </c>
      <c r="T725" s="120">
        <v>-30.2</v>
      </c>
      <c r="U725" s="120">
        <v>-35.78</v>
      </c>
      <c r="V725" s="120">
        <v>-40.24</v>
      </c>
      <c r="W725" s="120">
        <v>-36.32</v>
      </c>
      <c r="X725" s="120">
        <v>-42.52</v>
      </c>
      <c r="Y725" s="120">
        <v>-40.74</v>
      </c>
      <c r="Z725" s="120">
        <v>18.75</v>
      </c>
      <c r="AA725" s="120">
        <v>-52.86</v>
      </c>
      <c r="AB725" s="120">
        <v>-50.69</v>
      </c>
      <c r="AC725" s="120">
        <v>63.43</v>
      </c>
      <c r="AD725" s="120">
        <v>-39.119999999999997</v>
      </c>
      <c r="AE725" s="120">
        <v>-24.12</v>
      </c>
      <c r="AF725" s="120">
        <v>-9.1300000000000008</v>
      </c>
      <c r="AG725" s="120">
        <v>-9.11</v>
      </c>
      <c r="AH725" s="120">
        <v>15.21</v>
      </c>
      <c r="AI725" s="120">
        <v>7</v>
      </c>
      <c r="AJ725" s="120">
        <v>28.09</v>
      </c>
      <c r="AK725" s="120">
        <v>254.62</v>
      </c>
      <c r="AL725" s="120">
        <v>-41.19</v>
      </c>
      <c r="AM725" s="120">
        <v>27.97</v>
      </c>
      <c r="AN725" s="120">
        <v>30.35</v>
      </c>
      <c r="AO725" s="120">
        <v>-60.05</v>
      </c>
      <c r="AP725" s="120">
        <v>13.09</v>
      </c>
      <c r="AQ725" s="120">
        <v>11.61</v>
      </c>
      <c r="AR725" s="120">
        <v>6</v>
      </c>
      <c r="AS725" s="120">
        <v>-1.5</v>
      </c>
      <c r="AT725" s="120">
        <v>1.8</v>
      </c>
      <c r="AU725" s="120">
        <v>8.2799999999999994</v>
      </c>
      <c r="AV725" s="120">
        <v>1.69</v>
      </c>
      <c r="AW725" s="120">
        <v>-54.37</v>
      </c>
      <c r="AX725" s="120">
        <v>14.47</v>
      </c>
      <c r="AY725" s="120">
        <v>30.79</v>
      </c>
      <c r="AZ725" s="120">
        <v>17.77</v>
      </c>
      <c r="BA725" s="120">
        <v>10.35</v>
      </c>
      <c r="BB725" s="120">
        <v>25.04</v>
      </c>
      <c r="BC725" s="120">
        <v>13.97</v>
      </c>
    </row>
    <row r="726" spans="1:55" ht="29.25" x14ac:dyDescent="0.45">
      <c r="A726" s="261">
        <v>92</v>
      </c>
      <c r="B726" s="174" t="s">
        <v>219</v>
      </c>
      <c r="C726" s="119">
        <v>-65.22</v>
      </c>
      <c r="D726" s="119">
        <v>-17.649999999999999</v>
      </c>
      <c r="E726" s="119">
        <v>152.94</v>
      </c>
      <c r="F726" s="119">
        <v>65.22</v>
      </c>
      <c r="G726" s="119">
        <v>462.5</v>
      </c>
      <c r="H726" s="119">
        <v>120.83</v>
      </c>
      <c r="I726" s="119">
        <v>-50</v>
      </c>
      <c r="J726" s="119">
        <v>-10.53</v>
      </c>
      <c r="K726" s="119">
        <v>-32</v>
      </c>
      <c r="L726" s="119">
        <v>-9.09</v>
      </c>
      <c r="M726" s="119">
        <v>-68</v>
      </c>
      <c r="N726" s="119">
        <v>-46.05</v>
      </c>
      <c r="O726" s="119">
        <v>133.33000000000001</v>
      </c>
      <c r="P726" s="119">
        <v>214.29</v>
      </c>
      <c r="Q726" s="119">
        <v>62.79</v>
      </c>
      <c r="R726" s="119">
        <v>15.79</v>
      </c>
      <c r="S726" s="119">
        <v>2.2200000000000002</v>
      </c>
      <c r="T726" s="119">
        <v>-69.81</v>
      </c>
      <c r="U726" s="119">
        <v>173.33</v>
      </c>
      <c r="V726" s="119">
        <v>-2.94</v>
      </c>
      <c r="W726" s="119">
        <v>20.59</v>
      </c>
      <c r="X726" s="119">
        <v>-73.33</v>
      </c>
      <c r="Y726" s="119">
        <v>4.17</v>
      </c>
      <c r="Z726" s="119">
        <v>-34.15</v>
      </c>
      <c r="AA726" s="119">
        <v>1.79</v>
      </c>
      <c r="AB726" s="119">
        <v>-2.27</v>
      </c>
      <c r="AC726" s="119">
        <v>18.57</v>
      </c>
      <c r="AD726" s="119">
        <v>-68.180000000000007</v>
      </c>
      <c r="AE726" s="119">
        <v>-75</v>
      </c>
      <c r="AF726" s="119">
        <v>-43.75</v>
      </c>
      <c r="AG726" s="119">
        <v>-58.54</v>
      </c>
      <c r="AH726" s="119">
        <v>-36.36</v>
      </c>
      <c r="AI726" s="119">
        <v>48.78</v>
      </c>
      <c r="AJ726" s="119">
        <v>612.5</v>
      </c>
      <c r="AK726" s="119">
        <v>32</v>
      </c>
      <c r="AL726" s="119">
        <v>162.96</v>
      </c>
      <c r="AM726" s="119">
        <v>-57.89</v>
      </c>
      <c r="AN726" s="119">
        <v>-75.58</v>
      </c>
      <c r="AO726" s="119">
        <v>51.81</v>
      </c>
      <c r="AP726" s="119">
        <v>457.14</v>
      </c>
      <c r="AQ726" s="119">
        <v>117.39</v>
      </c>
      <c r="AR726" s="119">
        <v>277.77999999999997</v>
      </c>
      <c r="AS726" s="119">
        <v>252.94</v>
      </c>
      <c r="AT726" s="119">
        <v>133.33000000000001</v>
      </c>
      <c r="AU726" s="119">
        <v>1.64</v>
      </c>
      <c r="AV726" s="119">
        <v>98.25</v>
      </c>
      <c r="AW726" s="119">
        <v>166.67</v>
      </c>
      <c r="AX726" s="119">
        <v>-25.35</v>
      </c>
      <c r="AY726" s="119">
        <v>375</v>
      </c>
      <c r="AZ726" s="119">
        <v>-9.52</v>
      </c>
      <c r="BA726" s="119">
        <v>-60.32</v>
      </c>
      <c r="BB726" s="119">
        <v>-53.85</v>
      </c>
      <c r="BC726" s="119">
        <v>-6</v>
      </c>
    </row>
    <row r="727" spans="1:55" x14ac:dyDescent="0.45">
      <c r="A727" s="260">
        <v>93</v>
      </c>
      <c r="B727" s="173" t="s">
        <v>220</v>
      </c>
      <c r="C727" s="120">
        <v>-59.64</v>
      </c>
      <c r="D727" s="120">
        <v>-81.88</v>
      </c>
      <c r="E727" s="120">
        <v>-95.37</v>
      </c>
      <c r="F727" s="120">
        <v>-89.71</v>
      </c>
      <c r="G727" s="120">
        <v>-88.11</v>
      </c>
      <c r="H727" s="120">
        <v>-91.7</v>
      </c>
      <c r="I727" s="120">
        <v>-91.25</v>
      </c>
      <c r="J727" s="120">
        <v>-88.17</v>
      </c>
      <c r="K727" s="120">
        <v>-55.93</v>
      </c>
      <c r="L727" s="120">
        <v>-88.77</v>
      </c>
      <c r="M727" s="120">
        <v>-74.510000000000005</v>
      </c>
      <c r="N727" s="120">
        <v>-71.599999999999994</v>
      </c>
      <c r="O727" s="120">
        <v>16.670000000000002</v>
      </c>
      <c r="P727" s="120">
        <v>68</v>
      </c>
      <c r="Q727" s="120">
        <v>393.33</v>
      </c>
      <c r="R727" s="120">
        <v>356</v>
      </c>
      <c r="S727" s="120">
        <v>-26.53</v>
      </c>
      <c r="T727" s="120">
        <v>200</v>
      </c>
      <c r="U727" s="120">
        <v>85.71</v>
      </c>
      <c r="V727" s="120">
        <v>236.36</v>
      </c>
      <c r="W727" s="120">
        <v>607.69000000000005</v>
      </c>
      <c r="X727" s="120">
        <v>500</v>
      </c>
      <c r="Y727" s="120">
        <v>220.51</v>
      </c>
      <c r="Z727" s="120">
        <v>271.74</v>
      </c>
      <c r="AA727" s="120">
        <v>101.9</v>
      </c>
      <c r="AB727" s="120">
        <v>230.95</v>
      </c>
      <c r="AC727" s="120">
        <v>93.24</v>
      </c>
      <c r="AD727" s="120">
        <v>32.46</v>
      </c>
      <c r="AE727" s="120">
        <v>280.56</v>
      </c>
      <c r="AF727" s="120">
        <v>139.68</v>
      </c>
      <c r="AG727" s="120">
        <v>300</v>
      </c>
      <c r="AH727" s="120">
        <v>202.7</v>
      </c>
      <c r="AI727" s="120">
        <v>15.76</v>
      </c>
      <c r="AJ727" s="120">
        <v>128.57</v>
      </c>
      <c r="AK727" s="120">
        <v>11.2</v>
      </c>
      <c r="AL727" s="120">
        <v>174.85</v>
      </c>
      <c r="AM727" s="120">
        <v>67.45</v>
      </c>
      <c r="AN727" s="120">
        <v>179.86</v>
      </c>
      <c r="AO727" s="120">
        <v>213.29</v>
      </c>
      <c r="AP727" s="120">
        <v>37.75</v>
      </c>
      <c r="AQ727" s="120">
        <v>141.61000000000001</v>
      </c>
      <c r="AR727" s="120">
        <v>33.11</v>
      </c>
      <c r="AS727" s="120">
        <v>182.69</v>
      </c>
      <c r="AT727" s="120">
        <v>227.23</v>
      </c>
      <c r="AU727" s="120">
        <v>64.319999999999993</v>
      </c>
      <c r="AV727" s="120">
        <v>39.93</v>
      </c>
      <c r="AW727" s="120">
        <v>175.54</v>
      </c>
      <c r="AX727" s="120">
        <v>-0.64</v>
      </c>
      <c r="AY727" s="120">
        <v>61.97</v>
      </c>
      <c r="AZ727" s="120">
        <v>-0.51</v>
      </c>
      <c r="BA727" s="120">
        <v>-16.52</v>
      </c>
      <c r="BB727" s="120">
        <v>27.4</v>
      </c>
      <c r="BC727" s="120">
        <v>-7.55</v>
      </c>
    </row>
    <row r="728" spans="1:55" ht="29.25" x14ac:dyDescent="0.45">
      <c r="A728" s="261">
        <v>94</v>
      </c>
      <c r="B728" s="174" t="s">
        <v>221</v>
      </c>
      <c r="C728" s="119">
        <v>0</v>
      </c>
      <c r="D728" s="119">
        <v>-91.67</v>
      </c>
      <c r="E728" s="119">
        <v>-62.5</v>
      </c>
      <c r="F728" s="119">
        <v>-88.89</v>
      </c>
      <c r="G728" s="119">
        <v>-95.56</v>
      </c>
      <c r="H728" s="119">
        <v>-97.44</v>
      </c>
      <c r="I728" s="119">
        <v>-66.67</v>
      </c>
      <c r="J728" s="119">
        <v>-68.75</v>
      </c>
      <c r="K728" s="119">
        <v>300</v>
      </c>
      <c r="L728" s="119">
        <v>87.5</v>
      </c>
      <c r="M728" s="119">
        <v>-71.430000000000007</v>
      </c>
      <c r="N728" s="119">
        <v>11.11</v>
      </c>
      <c r="O728" s="119">
        <v>-100</v>
      </c>
      <c r="P728" s="119">
        <v>66.67</v>
      </c>
      <c r="Q728" s="119">
        <v>-41.67</v>
      </c>
      <c r="R728" s="119">
        <v>300</v>
      </c>
      <c r="S728" s="119">
        <v>-66.67</v>
      </c>
      <c r="T728" s="119">
        <v>33.33</v>
      </c>
      <c r="U728" s="119">
        <v>-20</v>
      </c>
      <c r="V728" s="119">
        <v>240</v>
      </c>
      <c r="W728" s="119">
        <v>650</v>
      </c>
      <c r="X728" s="119">
        <v>0</v>
      </c>
      <c r="Y728" s="119">
        <v>350</v>
      </c>
      <c r="Z728" s="119">
        <v>-30</v>
      </c>
      <c r="AA728" s="117"/>
      <c r="AB728" s="119">
        <v>-90</v>
      </c>
      <c r="AC728" s="119">
        <v>71.430000000000007</v>
      </c>
      <c r="AD728" s="119">
        <v>100</v>
      </c>
      <c r="AE728" s="119">
        <v>300</v>
      </c>
      <c r="AF728" s="121">
        <v>1775</v>
      </c>
      <c r="AG728" s="119">
        <v>-33.33</v>
      </c>
      <c r="AH728" s="119">
        <v>252.94</v>
      </c>
      <c r="AI728" s="119">
        <v>-46.67</v>
      </c>
      <c r="AJ728" s="119">
        <v>-40</v>
      </c>
      <c r="AK728" s="119">
        <v>-11.11</v>
      </c>
      <c r="AL728" s="119">
        <v>-85.71</v>
      </c>
      <c r="AM728" s="119">
        <v>-100</v>
      </c>
      <c r="AN728" s="121">
        <v>2000</v>
      </c>
      <c r="AO728" s="119">
        <v>50</v>
      </c>
      <c r="AP728" s="119">
        <v>-12.5</v>
      </c>
      <c r="AQ728" s="119">
        <v>25</v>
      </c>
      <c r="AR728" s="119">
        <v>-92</v>
      </c>
      <c r="AS728" s="119">
        <v>25</v>
      </c>
      <c r="AT728" s="119">
        <v>-83.33</v>
      </c>
      <c r="AU728" s="119">
        <v>0</v>
      </c>
      <c r="AV728" s="119">
        <v>333.33</v>
      </c>
      <c r="AW728" s="119">
        <v>212.5</v>
      </c>
      <c r="AX728" s="121">
        <v>1900</v>
      </c>
      <c r="AY728" s="117"/>
      <c r="AZ728" s="119">
        <v>4.76</v>
      </c>
      <c r="BA728" s="119">
        <v>-83.33</v>
      </c>
      <c r="BB728" s="119">
        <v>671.43</v>
      </c>
      <c r="BC728" s="119">
        <v>-60</v>
      </c>
    </row>
    <row r="729" spans="1:55" x14ac:dyDescent="0.45">
      <c r="A729" s="260">
        <v>95</v>
      </c>
      <c r="B729" s="173" t="s">
        <v>222</v>
      </c>
      <c r="C729" s="120">
        <v>73.88</v>
      </c>
      <c r="D729" s="120">
        <v>-86.43</v>
      </c>
      <c r="E729" s="120">
        <v>283.72000000000003</v>
      </c>
      <c r="F729" s="120">
        <v>-45.11</v>
      </c>
      <c r="G729" s="120">
        <v>-52.91</v>
      </c>
      <c r="H729" s="120">
        <v>-89.43</v>
      </c>
      <c r="I729" s="120">
        <v>-70.11</v>
      </c>
      <c r="J729" s="120">
        <v>-77.95</v>
      </c>
      <c r="K729" s="120">
        <v>-60.69</v>
      </c>
      <c r="L729" s="120">
        <v>-53.73</v>
      </c>
      <c r="M729" s="120">
        <v>-85.3</v>
      </c>
      <c r="N729" s="120">
        <v>50.41</v>
      </c>
      <c r="O729" s="120">
        <v>-68.78</v>
      </c>
      <c r="P729" s="120">
        <v>-52.17</v>
      </c>
      <c r="Q729" s="120">
        <v>-96.57</v>
      </c>
      <c r="R729" s="120">
        <v>-84.16</v>
      </c>
      <c r="S729" s="120">
        <v>-64.2</v>
      </c>
      <c r="T729" s="120">
        <v>-45.71</v>
      </c>
      <c r="U729" s="120">
        <v>-15.38</v>
      </c>
      <c r="V729" s="120">
        <v>-42.86</v>
      </c>
      <c r="W729" s="120">
        <v>-84.21</v>
      </c>
      <c r="X729" s="120">
        <v>-78.709999999999994</v>
      </c>
      <c r="Y729" s="120">
        <v>-40.98</v>
      </c>
      <c r="Z729" s="120">
        <v>-96.76</v>
      </c>
      <c r="AA729" s="120">
        <v>-69.17</v>
      </c>
      <c r="AB729" s="120">
        <v>9.09</v>
      </c>
      <c r="AC729" s="120">
        <v>276.47000000000003</v>
      </c>
      <c r="AD729" s="120">
        <v>0</v>
      </c>
      <c r="AE729" s="120">
        <v>0</v>
      </c>
      <c r="AF729" s="120">
        <v>147.37</v>
      </c>
      <c r="AG729" s="120">
        <v>31.82</v>
      </c>
      <c r="AH729" s="120">
        <v>281.25</v>
      </c>
      <c r="AI729" s="120">
        <v>222.22</v>
      </c>
      <c r="AJ729" s="120">
        <v>66.67</v>
      </c>
      <c r="AK729" s="120">
        <v>-8.33</v>
      </c>
      <c r="AL729" s="120">
        <v>750</v>
      </c>
      <c r="AM729" s="120">
        <v>-65.849999999999994</v>
      </c>
      <c r="AN729" s="120">
        <v>79.17</v>
      </c>
      <c r="AO729" s="120">
        <v>-28.13</v>
      </c>
      <c r="AP729" s="120">
        <v>218.75</v>
      </c>
      <c r="AQ729" s="120">
        <v>55.17</v>
      </c>
      <c r="AR729" s="120">
        <v>-31.91</v>
      </c>
      <c r="AS729" s="120">
        <v>55.17</v>
      </c>
      <c r="AT729" s="120">
        <v>18.03</v>
      </c>
      <c r="AU729" s="120">
        <v>-8.0500000000000007</v>
      </c>
      <c r="AV729" s="120">
        <v>-27.27</v>
      </c>
      <c r="AW729" s="120">
        <v>51.52</v>
      </c>
      <c r="AX729" s="120">
        <v>-35.29</v>
      </c>
      <c r="AY729" s="120">
        <v>135.71</v>
      </c>
      <c r="AZ729" s="120">
        <v>37.21</v>
      </c>
      <c r="BA729" s="120">
        <v>28.26</v>
      </c>
      <c r="BB729" s="120">
        <v>-5.88</v>
      </c>
      <c r="BC729" s="120">
        <v>55.56</v>
      </c>
    </row>
    <row r="730" spans="1:55" x14ac:dyDescent="0.45">
      <c r="A730" s="261">
        <v>96</v>
      </c>
      <c r="B730" s="174" t="s">
        <v>223</v>
      </c>
      <c r="C730" s="119">
        <v>-50</v>
      </c>
      <c r="D730" s="119">
        <v>-77.78</v>
      </c>
      <c r="E730" s="119">
        <v>290</v>
      </c>
      <c r="F730" s="119">
        <v>-5.56</v>
      </c>
      <c r="G730" s="119">
        <v>-37.5</v>
      </c>
      <c r="H730" s="119">
        <v>-44.19</v>
      </c>
      <c r="I730" s="119">
        <v>-81.25</v>
      </c>
      <c r="J730" s="119">
        <v>-92.45</v>
      </c>
      <c r="K730" s="119">
        <v>60</v>
      </c>
      <c r="L730" s="119">
        <v>766.67</v>
      </c>
      <c r="M730" s="119">
        <v>-67.86</v>
      </c>
      <c r="N730" s="119">
        <v>26.47</v>
      </c>
      <c r="O730" s="119">
        <v>0</v>
      </c>
      <c r="P730" s="119">
        <v>300</v>
      </c>
      <c r="Q730" s="119">
        <v>94.87</v>
      </c>
      <c r="R730" s="119">
        <v>100</v>
      </c>
      <c r="S730" s="119">
        <v>410</v>
      </c>
      <c r="T730" s="119">
        <v>-37.5</v>
      </c>
      <c r="U730" s="119">
        <v>533.33000000000004</v>
      </c>
      <c r="V730" s="119">
        <v>500</v>
      </c>
      <c r="W730" s="119">
        <v>-27.08</v>
      </c>
      <c r="X730" s="119">
        <v>-70.510000000000005</v>
      </c>
      <c r="Y730" s="119">
        <v>44.44</v>
      </c>
      <c r="Z730" s="119">
        <v>-9.3000000000000007</v>
      </c>
      <c r="AA730" s="119">
        <v>71.430000000000007</v>
      </c>
      <c r="AB730" s="119">
        <v>168.75</v>
      </c>
      <c r="AC730" s="119">
        <v>-69.739999999999995</v>
      </c>
      <c r="AD730" s="119">
        <v>-35.29</v>
      </c>
      <c r="AE730" s="119">
        <v>-60.78</v>
      </c>
      <c r="AF730" s="119">
        <v>33.33</v>
      </c>
      <c r="AG730" s="119">
        <v>-52.63</v>
      </c>
      <c r="AH730" s="119">
        <v>-58.33</v>
      </c>
      <c r="AI730" s="119">
        <v>-85.71</v>
      </c>
      <c r="AJ730" s="119">
        <v>-86.96</v>
      </c>
      <c r="AK730" s="119">
        <v>92.31</v>
      </c>
      <c r="AL730" s="119">
        <v>-66.67</v>
      </c>
      <c r="AM730" s="119">
        <v>-50</v>
      </c>
      <c r="AN730" s="119">
        <v>-67.44</v>
      </c>
      <c r="AO730" s="119">
        <v>-56.52</v>
      </c>
      <c r="AP730" s="119">
        <v>-86.36</v>
      </c>
      <c r="AQ730" s="119">
        <v>-45</v>
      </c>
      <c r="AR730" s="119">
        <v>-45</v>
      </c>
      <c r="AS730" s="119">
        <v>-33.33</v>
      </c>
      <c r="AT730" s="119">
        <v>-80</v>
      </c>
      <c r="AU730" s="119">
        <v>100</v>
      </c>
      <c r="AV730" s="119">
        <v>66.67</v>
      </c>
      <c r="AW730" s="119">
        <v>-96</v>
      </c>
      <c r="AX730" s="119">
        <v>-30.77</v>
      </c>
      <c r="AY730" s="119">
        <v>50</v>
      </c>
      <c r="AZ730" s="119">
        <v>-35.71</v>
      </c>
      <c r="BA730" s="119">
        <v>0</v>
      </c>
      <c r="BB730" s="119">
        <v>266.67</v>
      </c>
      <c r="BC730" s="119">
        <v>90.91</v>
      </c>
    </row>
    <row r="731" spans="1:55" x14ac:dyDescent="0.45">
      <c r="A731" s="260">
        <v>97</v>
      </c>
      <c r="B731" s="173" t="s">
        <v>6</v>
      </c>
      <c r="C731" s="120">
        <v>-14.21</v>
      </c>
      <c r="D731" s="120">
        <v>-15.82</v>
      </c>
      <c r="E731" s="120">
        <v>-8.8800000000000008</v>
      </c>
      <c r="F731" s="120">
        <v>-6.87</v>
      </c>
      <c r="G731" s="120">
        <v>0.1</v>
      </c>
      <c r="H731" s="120">
        <v>13.06</v>
      </c>
      <c r="I731" s="120">
        <v>22.51</v>
      </c>
      <c r="J731" s="120">
        <v>-15.56</v>
      </c>
      <c r="K731" s="120">
        <v>9.77</v>
      </c>
      <c r="L731" s="120">
        <v>5.94</v>
      </c>
      <c r="M731" s="120">
        <v>6.11</v>
      </c>
      <c r="N731" s="120">
        <v>6.34</v>
      </c>
      <c r="O731" s="120">
        <v>-1.66</v>
      </c>
      <c r="P731" s="120">
        <v>-6.6</v>
      </c>
      <c r="Q731" s="120">
        <v>5.62</v>
      </c>
      <c r="R731" s="120">
        <v>1.35</v>
      </c>
      <c r="S731" s="120">
        <v>2.5</v>
      </c>
      <c r="T731" s="120">
        <v>-4.2</v>
      </c>
      <c r="U731" s="120">
        <v>-22.85</v>
      </c>
      <c r="V731" s="120">
        <v>-2.21</v>
      </c>
      <c r="W731" s="120">
        <v>-11.43</v>
      </c>
      <c r="X731" s="120">
        <v>-9.92</v>
      </c>
      <c r="Y731" s="120">
        <v>-12.14</v>
      </c>
      <c r="Z731" s="120">
        <v>-22.23</v>
      </c>
      <c r="AA731" s="120">
        <v>-14.91</v>
      </c>
      <c r="AB731" s="120">
        <v>21.11</v>
      </c>
      <c r="AC731" s="120">
        <v>-12.73</v>
      </c>
      <c r="AD731" s="120">
        <v>-4.8499999999999996</v>
      </c>
      <c r="AE731" s="120">
        <v>-0.82</v>
      </c>
      <c r="AF731" s="120">
        <v>-7.26</v>
      </c>
      <c r="AG731" s="120">
        <v>-5.81</v>
      </c>
      <c r="AH731" s="120">
        <v>7.2</v>
      </c>
      <c r="AI731" s="120">
        <v>0.9</v>
      </c>
      <c r="AJ731" s="120">
        <v>3.39</v>
      </c>
      <c r="AK731" s="120">
        <v>-1.99</v>
      </c>
      <c r="AL731" s="120">
        <v>0.9</v>
      </c>
      <c r="AM731" s="120">
        <v>11.29</v>
      </c>
      <c r="AN731" s="120">
        <v>-11.92</v>
      </c>
      <c r="AO731" s="120">
        <v>13.7</v>
      </c>
      <c r="AP731" s="120">
        <v>-2.5299999999999998</v>
      </c>
      <c r="AQ731" s="120">
        <v>-4.59</v>
      </c>
      <c r="AR731" s="120">
        <v>2.73</v>
      </c>
      <c r="AS731" s="120">
        <v>27.67</v>
      </c>
      <c r="AT731" s="120">
        <v>3.34</v>
      </c>
      <c r="AU731" s="120">
        <v>7</v>
      </c>
      <c r="AV731" s="120">
        <v>3.38</v>
      </c>
      <c r="AW731" s="120">
        <v>21.87</v>
      </c>
      <c r="AX731" s="120">
        <v>10.55</v>
      </c>
      <c r="AY731" s="120">
        <v>8.26</v>
      </c>
      <c r="AZ731" s="120">
        <v>18.809999999999999</v>
      </c>
      <c r="BA731" s="120">
        <v>-5.2</v>
      </c>
      <c r="BB731" s="120">
        <v>32.159999999999997</v>
      </c>
      <c r="BC731" s="120">
        <v>20.36</v>
      </c>
    </row>
    <row r="732" spans="1:55" ht="29.25" x14ac:dyDescent="0.45">
      <c r="A732" s="261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100</v>
      </c>
      <c r="M732" s="117"/>
      <c r="N732" s="117"/>
      <c r="O732" s="117"/>
      <c r="P732" s="117"/>
      <c r="Q732" s="117"/>
      <c r="R732" s="117"/>
      <c r="S732" s="119">
        <v>-50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7"/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9">
        <v>-100</v>
      </c>
    </row>
    <row r="733" spans="1:55" ht="80.25" x14ac:dyDescent="0.45">
      <c r="A733" s="260">
        <v>99</v>
      </c>
      <c r="B733" s="173" t="s">
        <v>383</v>
      </c>
      <c r="C733" s="120">
        <v>-97.3</v>
      </c>
      <c r="D733" s="118">
        <v>3600</v>
      </c>
      <c r="E733" s="120">
        <v>-27.27</v>
      </c>
      <c r="F733" s="116"/>
      <c r="G733" s="120">
        <v>942.86</v>
      </c>
      <c r="H733" s="118">
        <v>1400</v>
      </c>
      <c r="I733" s="120">
        <v>-25.81</v>
      </c>
      <c r="J733" s="120">
        <v>154.05000000000001</v>
      </c>
      <c r="K733" s="120">
        <v>221.43</v>
      </c>
      <c r="L733" s="118">
        <v>3150</v>
      </c>
      <c r="M733" s="118">
        <v>1018.18</v>
      </c>
      <c r="N733" s="120">
        <v>675</v>
      </c>
      <c r="O733" s="118">
        <v>1133.33</v>
      </c>
      <c r="P733" s="120">
        <v>62.16</v>
      </c>
      <c r="Q733" s="120">
        <v>156.25</v>
      </c>
      <c r="R733" s="120">
        <v>90.74</v>
      </c>
      <c r="S733" s="120">
        <v>-5.48</v>
      </c>
      <c r="T733" s="120">
        <v>-51.52</v>
      </c>
      <c r="U733" s="120">
        <v>265.22000000000003</v>
      </c>
      <c r="V733" s="120">
        <v>-53.19</v>
      </c>
      <c r="W733" s="120">
        <v>66.67</v>
      </c>
      <c r="X733" s="120">
        <v>49.23</v>
      </c>
      <c r="Y733" s="120">
        <v>-75.61</v>
      </c>
      <c r="Z733" s="120">
        <v>119.35</v>
      </c>
      <c r="AA733" s="120">
        <v>-24.32</v>
      </c>
      <c r="AB733" s="120">
        <v>-82.5</v>
      </c>
      <c r="AC733" s="120">
        <v>17.07</v>
      </c>
      <c r="AD733" s="120">
        <v>-84.47</v>
      </c>
      <c r="AE733" s="120">
        <v>-73.91</v>
      </c>
      <c r="AF733" s="120">
        <v>-66.25</v>
      </c>
      <c r="AG733" s="120">
        <v>-20.239999999999998</v>
      </c>
      <c r="AH733" s="120">
        <v>11.36</v>
      </c>
      <c r="AI733" s="120">
        <v>-78.67</v>
      </c>
      <c r="AJ733" s="120">
        <v>-64.95</v>
      </c>
      <c r="AK733" s="120">
        <v>540</v>
      </c>
      <c r="AL733" s="120">
        <v>-58.82</v>
      </c>
      <c r="AM733" s="118">
        <v>1439.29</v>
      </c>
      <c r="AN733" s="120">
        <v>33.33</v>
      </c>
      <c r="AO733" s="120">
        <v>-43.75</v>
      </c>
      <c r="AP733" s="120">
        <v>187.5</v>
      </c>
      <c r="AQ733" s="120">
        <v>561.11</v>
      </c>
      <c r="AR733" s="120">
        <v>388.89</v>
      </c>
      <c r="AS733" s="120">
        <v>-43.28</v>
      </c>
      <c r="AT733" s="120">
        <v>171.43</v>
      </c>
      <c r="AU733" s="120">
        <v>487.5</v>
      </c>
      <c r="AV733" s="120">
        <v>73.53</v>
      </c>
      <c r="AW733" s="120">
        <v>-66.67</v>
      </c>
      <c r="AX733" s="120">
        <v>135.71</v>
      </c>
      <c r="AY733" s="120">
        <v>-93.5</v>
      </c>
      <c r="AZ733" s="120">
        <v>546.42999999999995</v>
      </c>
      <c r="BA733" s="120">
        <v>55.56</v>
      </c>
      <c r="BB733" s="120">
        <v>65.22</v>
      </c>
      <c r="BC733" s="120">
        <v>-72.27</v>
      </c>
    </row>
    <row r="734" spans="1:55" ht="29.25" x14ac:dyDescent="0.45">
      <c r="A734" s="261">
        <v>100</v>
      </c>
      <c r="B734" s="174" t="s">
        <v>191</v>
      </c>
      <c r="C734" s="117"/>
      <c r="D734" s="117"/>
      <c r="E734" s="119">
        <v>-25</v>
      </c>
      <c r="F734" s="117"/>
      <c r="G734" s="117"/>
      <c r="H734" s="117"/>
      <c r="I734" s="117"/>
      <c r="J734" s="119">
        <v>-84.62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7"/>
      <c r="T734" s="119">
        <v>-100</v>
      </c>
      <c r="U734" s="119">
        <v>-100</v>
      </c>
      <c r="V734" s="119">
        <v>50</v>
      </c>
      <c r="W734" s="119">
        <v>-75</v>
      </c>
      <c r="X734" s="121">
        <v>1233.33</v>
      </c>
      <c r="Y734" s="119">
        <v>-86.67</v>
      </c>
      <c r="Z734" s="117"/>
      <c r="AA734" s="119">
        <v>-37.5</v>
      </c>
      <c r="AB734" s="117"/>
      <c r="AC734" s="117"/>
      <c r="AD734" s="117"/>
      <c r="AE734" s="117"/>
      <c r="AF734" s="117"/>
      <c r="AG734" s="117"/>
      <c r="AH734" s="119">
        <v>-100</v>
      </c>
      <c r="AI734" s="119">
        <v>-100</v>
      </c>
      <c r="AJ734" s="119">
        <v>-95</v>
      </c>
      <c r="AK734" s="121">
        <v>1400</v>
      </c>
      <c r="AL734" s="119">
        <v>-100</v>
      </c>
      <c r="AM734" s="119">
        <v>120</v>
      </c>
      <c r="AN734" s="117"/>
      <c r="AO734" s="119">
        <v>-100</v>
      </c>
      <c r="AP734" s="119">
        <v>-100</v>
      </c>
      <c r="AQ734" s="119">
        <v>-100</v>
      </c>
      <c r="AR734" s="119">
        <v>-40</v>
      </c>
      <c r="AS734" s="119">
        <v>300</v>
      </c>
      <c r="AT734" s="117"/>
      <c r="AU734" s="117"/>
      <c r="AV734" s="121">
        <v>1850</v>
      </c>
      <c r="AW734" s="119">
        <v>-100</v>
      </c>
      <c r="AX734" s="117"/>
      <c r="AY734" s="119">
        <v>-90.91</v>
      </c>
      <c r="AZ734" s="117"/>
      <c r="BA734" s="117"/>
      <c r="BB734" s="117"/>
      <c r="BC734" s="117"/>
    </row>
    <row r="735" spans="1:55" x14ac:dyDescent="0.45">
      <c r="A735" s="260">
        <v>101</v>
      </c>
      <c r="B735" s="173" t="s">
        <v>225</v>
      </c>
      <c r="C735" s="120">
        <v>-23.06</v>
      </c>
      <c r="D735" s="120">
        <v>-65.64</v>
      </c>
      <c r="E735" s="120">
        <v>-23.12</v>
      </c>
      <c r="F735" s="120">
        <v>-29.31</v>
      </c>
      <c r="G735" s="120">
        <v>222.07</v>
      </c>
      <c r="H735" s="120">
        <v>-18.47</v>
      </c>
      <c r="I735" s="120">
        <v>-55.78</v>
      </c>
      <c r="J735" s="120">
        <v>38.07</v>
      </c>
      <c r="K735" s="120">
        <v>-8.15</v>
      </c>
      <c r="L735" s="120">
        <v>-59.86</v>
      </c>
      <c r="M735" s="120">
        <v>-72.59</v>
      </c>
      <c r="N735" s="120">
        <v>37.770000000000003</v>
      </c>
      <c r="O735" s="120">
        <v>50.74</v>
      </c>
      <c r="P735" s="120">
        <v>73.34</v>
      </c>
      <c r="Q735" s="120">
        <v>22.25</v>
      </c>
      <c r="R735" s="120">
        <v>64.91</v>
      </c>
      <c r="S735" s="120">
        <v>-33.94</v>
      </c>
      <c r="T735" s="120">
        <v>9.7100000000000009</v>
      </c>
      <c r="U735" s="120">
        <v>37.47</v>
      </c>
      <c r="V735" s="120">
        <v>-6.5</v>
      </c>
      <c r="W735" s="120">
        <v>-46.1</v>
      </c>
      <c r="X735" s="120">
        <v>-58.76</v>
      </c>
      <c r="Y735" s="120">
        <v>-32.79</v>
      </c>
      <c r="Z735" s="120">
        <v>-59.53</v>
      </c>
      <c r="AA735" s="120">
        <v>42.72</v>
      </c>
      <c r="AB735" s="120">
        <v>-69.599999999999994</v>
      </c>
      <c r="AC735" s="120">
        <v>-66.040000000000006</v>
      </c>
      <c r="AD735" s="120">
        <v>-38.479999999999997</v>
      </c>
      <c r="AE735" s="120">
        <v>91.25</v>
      </c>
      <c r="AF735" s="120">
        <v>86.14</v>
      </c>
      <c r="AG735" s="120">
        <v>32.549999999999997</v>
      </c>
      <c r="AH735" s="120">
        <v>-37.880000000000003</v>
      </c>
      <c r="AI735" s="120">
        <v>45.18</v>
      </c>
      <c r="AJ735" s="120">
        <v>-67.12</v>
      </c>
      <c r="AK735" s="120">
        <v>271.82</v>
      </c>
      <c r="AL735" s="120">
        <v>3.94</v>
      </c>
      <c r="AM735" s="120">
        <v>-34.619999999999997</v>
      </c>
      <c r="AN735" s="120">
        <v>287.43</v>
      </c>
      <c r="AO735" s="120">
        <v>64.83</v>
      </c>
      <c r="AP735" s="120">
        <v>4.4800000000000004</v>
      </c>
      <c r="AQ735" s="120">
        <v>-90</v>
      </c>
      <c r="AR735" s="120">
        <v>18.23</v>
      </c>
      <c r="AS735" s="120">
        <v>-76.78</v>
      </c>
      <c r="AT735" s="120">
        <v>20.25</v>
      </c>
      <c r="AU735" s="120">
        <v>-71.92</v>
      </c>
      <c r="AV735" s="120">
        <v>545.83000000000004</v>
      </c>
      <c r="AW735" s="120">
        <v>8.1300000000000008</v>
      </c>
      <c r="AX735" s="120">
        <v>16.96</v>
      </c>
      <c r="AY735" s="120">
        <v>24.47</v>
      </c>
      <c r="AZ735" s="120">
        <v>-28.75</v>
      </c>
      <c r="BA735" s="120">
        <v>-78.66</v>
      </c>
      <c r="BB735" s="120">
        <v>5.32</v>
      </c>
      <c r="BC735" s="120">
        <v>293.22000000000003</v>
      </c>
    </row>
    <row r="736" spans="1:55" ht="29.25" x14ac:dyDescent="0.45">
      <c r="A736" s="261">
        <v>102</v>
      </c>
      <c r="B736" s="174" t="s">
        <v>50</v>
      </c>
      <c r="C736" s="119">
        <v>298.7</v>
      </c>
      <c r="D736" s="119">
        <v>468.5</v>
      </c>
      <c r="E736" s="119">
        <v>264.36</v>
      </c>
      <c r="F736" s="119">
        <v>-54.98</v>
      </c>
      <c r="G736" s="119">
        <v>14.93</v>
      </c>
      <c r="H736" s="119">
        <v>43.63</v>
      </c>
      <c r="I736" s="119">
        <v>101.41</v>
      </c>
      <c r="J736" s="119">
        <v>-77.680000000000007</v>
      </c>
      <c r="K736" s="119">
        <v>-48.79</v>
      </c>
      <c r="L736" s="119">
        <v>-67.37</v>
      </c>
      <c r="M736" s="119">
        <v>145.22999999999999</v>
      </c>
      <c r="N736" s="119">
        <v>162.4</v>
      </c>
      <c r="O736" s="119">
        <v>19.79</v>
      </c>
      <c r="P736" s="119">
        <v>-72.67</v>
      </c>
      <c r="Q736" s="119">
        <v>-41.05</v>
      </c>
      <c r="R736" s="119">
        <v>193.12</v>
      </c>
      <c r="S736" s="119">
        <v>321.69</v>
      </c>
      <c r="T736" s="119">
        <v>-35.17</v>
      </c>
      <c r="U736" s="119">
        <v>-54.74</v>
      </c>
      <c r="V736" s="119">
        <v>383.11</v>
      </c>
      <c r="W736" s="119">
        <v>325.58999999999997</v>
      </c>
      <c r="X736" s="119">
        <v>336.32</v>
      </c>
      <c r="Y736" s="119">
        <v>-66.83</v>
      </c>
      <c r="Z736" s="119">
        <v>-62.69</v>
      </c>
      <c r="AA736" s="119">
        <v>-46.69</v>
      </c>
      <c r="AB736" s="121">
        <v>1010.89</v>
      </c>
      <c r="AC736" s="119">
        <v>275.85000000000002</v>
      </c>
      <c r="AD736" s="119">
        <v>46.89</v>
      </c>
      <c r="AE736" s="119">
        <v>54.06</v>
      </c>
      <c r="AF736" s="119">
        <v>492.5</v>
      </c>
      <c r="AG736" s="119">
        <v>893.69</v>
      </c>
      <c r="AH736" s="119">
        <v>-11.34</v>
      </c>
      <c r="AI736" s="119">
        <v>-3.28</v>
      </c>
      <c r="AJ736" s="119">
        <v>-77.180000000000007</v>
      </c>
      <c r="AK736" s="119">
        <v>426.87</v>
      </c>
      <c r="AL736" s="119">
        <v>-15.03</v>
      </c>
      <c r="AM736" s="119">
        <v>-39.99</v>
      </c>
      <c r="AN736" s="119">
        <v>-52.54</v>
      </c>
      <c r="AO736" s="119">
        <v>-19.12</v>
      </c>
      <c r="AP736" s="119">
        <v>26.09</v>
      </c>
      <c r="AQ736" s="119">
        <v>-70.64</v>
      </c>
      <c r="AR736" s="119">
        <v>-48.54</v>
      </c>
      <c r="AS736" s="119">
        <v>-81.95</v>
      </c>
      <c r="AT736" s="119">
        <v>155.41</v>
      </c>
      <c r="AU736" s="119">
        <v>213.37</v>
      </c>
      <c r="AV736" s="119">
        <v>-10.69</v>
      </c>
      <c r="AW736" s="119">
        <v>-73</v>
      </c>
      <c r="AX736" s="119">
        <v>33.53</v>
      </c>
      <c r="AY736" s="119">
        <v>356.11</v>
      </c>
      <c r="AZ736" s="119">
        <v>-78.66</v>
      </c>
      <c r="BA736" s="119">
        <v>-28.92</v>
      </c>
      <c r="BB736" s="119">
        <v>3.71</v>
      </c>
      <c r="BC736" s="119">
        <v>50.68</v>
      </c>
    </row>
    <row r="737" spans="1:55" x14ac:dyDescent="0.45">
      <c r="A737" s="260">
        <v>103</v>
      </c>
      <c r="B737" s="173" t="s">
        <v>226</v>
      </c>
      <c r="C737" s="120">
        <v>-7.54</v>
      </c>
      <c r="D737" s="120">
        <v>79.17</v>
      </c>
      <c r="E737" s="120">
        <v>30.07</v>
      </c>
      <c r="F737" s="120">
        <v>-16.809999999999999</v>
      </c>
      <c r="G737" s="120">
        <v>-30</v>
      </c>
      <c r="H737" s="120">
        <v>-56.18</v>
      </c>
      <c r="I737" s="120">
        <v>-1.86</v>
      </c>
      <c r="J737" s="120">
        <v>9.6300000000000008</v>
      </c>
      <c r="K737" s="120">
        <v>132.68</v>
      </c>
      <c r="L737" s="120">
        <v>419.03</v>
      </c>
      <c r="M737" s="120">
        <v>-11.71</v>
      </c>
      <c r="N737" s="120">
        <v>111.73</v>
      </c>
      <c r="O737" s="120">
        <v>-42.5</v>
      </c>
      <c r="P737" s="120">
        <v>-21.72</v>
      </c>
      <c r="Q737" s="120">
        <v>9.61</v>
      </c>
      <c r="R737" s="120">
        <v>-9.24</v>
      </c>
      <c r="S737" s="120">
        <v>-3.54</v>
      </c>
      <c r="T737" s="120">
        <v>-32.39</v>
      </c>
      <c r="U737" s="120">
        <v>-11</v>
      </c>
      <c r="V737" s="120">
        <v>-11.31</v>
      </c>
      <c r="W737" s="120">
        <v>-63.7</v>
      </c>
      <c r="X737" s="120">
        <v>-53.35</v>
      </c>
      <c r="Y737" s="120">
        <v>-45.6</v>
      </c>
      <c r="Z737" s="120">
        <v>-27.03</v>
      </c>
      <c r="AA737" s="120">
        <v>-5.51</v>
      </c>
      <c r="AB737" s="120">
        <v>12.32</v>
      </c>
      <c r="AC737" s="120">
        <v>118.82</v>
      </c>
      <c r="AD737" s="120">
        <v>-26.33</v>
      </c>
      <c r="AE737" s="120">
        <v>69.08</v>
      </c>
      <c r="AF737" s="120">
        <v>259.97000000000003</v>
      </c>
      <c r="AG737" s="120">
        <v>-57.22</v>
      </c>
      <c r="AH737" s="120">
        <v>36.299999999999997</v>
      </c>
      <c r="AI737" s="120">
        <v>280.44</v>
      </c>
      <c r="AJ737" s="120">
        <v>-57.86</v>
      </c>
      <c r="AK737" s="120">
        <v>-40.799999999999997</v>
      </c>
      <c r="AL737" s="120">
        <v>6.78</v>
      </c>
      <c r="AM737" s="120">
        <v>-3.87</v>
      </c>
      <c r="AN737" s="120">
        <v>67.55</v>
      </c>
      <c r="AO737" s="120">
        <v>-59.14</v>
      </c>
      <c r="AP737" s="120">
        <v>-25</v>
      </c>
      <c r="AQ737" s="120">
        <v>-57.18</v>
      </c>
      <c r="AR737" s="120">
        <v>-9.27</v>
      </c>
      <c r="AS737" s="120">
        <v>69.81</v>
      </c>
      <c r="AT737" s="120">
        <v>-20.78</v>
      </c>
      <c r="AU737" s="120">
        <v>-66.349999999999994</v>
      </c>
      <c r="AV737" s="120">
        <v>65.95</v>
      </c>
      <c r="AW737" s="120">
        <v>385.94</v>
      </c>
      <c r="AX737" s="120">
        <v>-32.51</v>
      </c>
      <c r="AY737" s="120">
        <v>-56.43</v>
      </c>
      <c r="AZ737" s="120">
        <v>-46.05</v>
      </c>
      <c r="BA737" s="120">
        <v>-61.78</v>
      </c>
      <c r="BB737" s="120">
        <v>196.23</v>
      </c>
      <c r="BC737" s="120">
        <v>27</v>
      </c>
    </row>
    <row r="738" spans="1:55" ht="29.25" x14ac:dyDescent="0.45">
      <c r="A738" s="261">
        <v>104</v>
      </c>
      <c r="B738" s="174" t="s">
        <v>227</v>
      </c>
      <c r="C738" s="119">
        <v>-60</v>
      </c>
      <c r="D738" s="119">
        <v>60</v>
      </c>
      <c r="E738" s="119">
        <v>-58.33</v>
      </c>
      <c r="F738" s="119">
        <v>118.18</v>
      </c>
      <c r="G738" s="119">
        <v>114.29</v>
      </c>
      <c r="H738" s="119">
        <v>87.5</v>
      </c>
      <c r="I738" s="119">
        <v>-20</v>
      </c>
      <c r="J738" s="119">
        <v>20</v>
      </c>
      <c r="K738" s="119">
        <v>-21.74</v>
      </c>
      <c r="L738" s="119">
        <v>-45</v>
      </c>
      <c r="M738" s="119">
        <v>-9.09</v>
      </c>
      <c r="N738" s="119">
        <v>-17.649999999999999</v>
      </c>
      <c r="O738" s="119">
        <v>300</v>
      </c>
      <c r="P738" s="119">
        <v>43.75</v>
      </c>
      <c r="Q738" s="119">
        <v>170</v>
      </c>
      <c r="R738" s="119">
        <v>-58.33</v>
      </c>
      <c r="S738" s="119">
        <v>20</v>
      </c>
      <c r="T738" s="119">
        <v>-40</v>
      </c>
      <c r="U738" s="119">
        <v>25</v>
      </c>
      <c r="V738" s="119">
        <v>-8.33</v>
      </c>
      <c r="W738" s="119">
        <v>38.89</v>
      </c>
      <c r="X738" s="119">
        <v>63.64</v>
      </c>
      <c r="Y738" s="119">
        <v>40</v>
      </c>
      <c r="Z738" s="119">
        <v>50</v>
      </c>
      <c r="AA738" s="119">
        <v>37.5</v>
      </c>
      <c r="AB738" s="119">
        <v>8.6999999999999993</v>
      </c>
      <c r="AC738" s="119">
        <v>-11.11</v>
      </c>
      <c r="AD738" s="119">
        <v>-30</v>
      </c>
      <c r="AE738" s="119">
        <v>-27.78</v>
      </c>
      <c r="AF738" s="119">
        <v>88.89</v>
      </c>
      <c r="AG738" s="119">
        <v>-33.33</v>
      </c>
      <c r="AH738" s="119">
        <v>-72.73</v>
      </c>
      <c r="AI738" s="119">
        <v>-28</v>
      </c>
      <c r="AJ738" s="119">
        <v>-11.11</v>
      </c>
      <c r="AK738" s="119">
        <v>-21.43</v>
      </c>
      <c r="AL738" s="119">
        <v>-85.71</v>
      </c>
      <c r="AM738" s="119">
        <v>-9.09</v>
      </c>
      <c r="AN738" s="119">
        <v>-60</v>
      </c>
      <c r="AO738" s="119">
        <v>-45.83</v>
      </c>
      <c r="AP738" s="119">
        <v>100</v>
      </c>
      <c r="AQ738" s="119">
        <v>-15.38</v>
      </c>
      <c r="AR738" s="119">
        <v>5.88</v>
      </c>
      <c r="AS738" s="119">
        <v>-20</v>
      </c>
      <c r="AT738" s="119">
        <v>766.67</v>
      </c>
      <c r="AU738" s="119">
        <v>44.44</v>
      </c>
      <c r="AV738" s="119">
        <v>-43.75</v>
      </c>
      <c r="AW738" s="119">
        <v>72.73</v>
      </c>
      <c r="AX738" s="119">
        <v>300</v>
      </c>
      <c r="AY738" s="119">
        <v>-40</v>
      </c>
      <c r="AZ738" s="119">
        <v>90</v>
      </c>
      <c r="BA738" s="119">
        <v>23.08</v>
      </c>
      <c r="BB738" s="119">
        <v>-21.43</v>
      </c>
      <c r="BC738" s="119">
        <v>36.36</v>
      </c>
    </row>
    <row r="739" spans="1:55" x14ac:dyDescent="0.45">
      <c r="A739" s="260">
        <v>105</v>
      </c>
      <c r="B739" s="173" t="s">
        <v>101</v>
      </c>
      <c r="C739" s="120">
        <v>-2.13</v>
      </c>
      <c r="D739" s="120">
        <v>134.94999999999999</v>
      </c>
      <c r="E739" s="120">
        <v>17.57</v>
      </c>
      <c r="F739" s="120">
        <v>10.46</v>
      </c>
      <c r="G739" s="120">
        <v>37.5</v>
      </c>
      <c r="H739" s="120">
        <v>-20.72</v>
      </c>
      <c r="I739" s="120">
        <v>111.51</v>
      </c>
      <c r="J739" s="120">
        <v>-54.31</v>
      </c>
      <c r="K739" s="120">
        <v>-35.28</v>
      </c>
      <c r="L739" s="120">
        <v>-16.440000000000001</v>
      </c>
      <c r="M739" s="120">
        <v>-2.0699999999999998</v>
      </c>
      <c r="N739" s="120">
        <v>3.73</v>
      </c>
      <c r="O739" s="120">
        <v>100.38</v>
      </c>
      <c r="P739" s="120">
        <v>-31.3</v>
      </c>
      <c r="Q739" s="120">
        <v>-18.899999999999999</v>
      </c>
      <c r="R739" s="120">
        <v>-17.82</v>
      </c>
      <c r="S739" s="120">
        <v>-40.81</v>
      </c>
      <c r="T739" s="120">
        <v>-25.93</v>
      </c>
      <c r="U739" s="120">
        <v>16.12</v>
      </c>
      <c r="V739" s="120">
        <v>3.23</v>
      </c>
      <c r="W739" s="120">
        <v>7.91</v>
      </c>
      <c r="X739" s="120">
        <v>-32.35</v>
      </c>
      <c r="Y739" s="120">
        <v>39.479999999999997</v>
      </c>
      <c r="Z739" s="120">
        <v>-8.41</v>
      </c>
      <c r="AA739" s="120">
        <v>-56.22</v>
      </c>
      <c r="AB739" s="120">
        <v>-17.53</v>
      </c>
      <c r="AC739" s="120">
        <v>-21.43</v>
      </c>
      <c r="AD739" s="120">
        <v>-49.03</v>
      </c>
      <c r="AE739" s="120">
        <v>36.35</v>
      </c>
      <c r="AF739" s="120">
        <v>49.07</v>
      </c>
      <c r="AG739" s="120">
        <v>-47.29</v>
      </c>
      <c r="AH739" s="120">
        <v>54.45</v>
      </c>
      <c r="AI739" s="120">
        <v>11.66</v>
      </c>
      <c r="AJ739" s="120">
        <v>-4.82</v>
      </c>
      <c r="AK739" s="120">
        <v>-25.55</v>
      </c>
      <c r="AL739" s="120">
        <v>44.55</v>
      </c>
      <c r="AM739" s="120">
        <v>27.75</v>
      </c>
      <c r="AN739" s="120">
        <v>29.27</v>
      </c>
      <c r="AO739" s="120">
        <v>121.67</v>
      </c>
      <c r="AP739" s="120">
        <v>96.22</v>
      </c>
      <c r="AQ739" s="120">
        <v>49.24</v>
      </c>
      <c r="AR739" s="120">
        <v>-8.6199999999999992</v>
      </c>
      <c r="AS739" s="120">
        <v>24.76</v>
      </c>
      <c r="AT739" s="120">
        <v>17.11</v>
      </c>
      <c r="AU739" s="120">
        <v>3.56</v>
      </c>
      <c r="AV739" s="120">
        <v>122.88</v>
      </c>
      <c r="AW739" s="120">
        <v>54.76</v>
      </c>
      <c r="AX739" s="120">
        <v>22.55</v>
      </c>
      <c r="AY739" s="120">
        <v>88.01</v>
      </c>
      <c r="AZ739" s="120">
        <v>29.1</v>
      </c>
      <c r="BA739" s="120">
        <v>-25.85</v>
      </c>
      <c r="BB739" s="120">
        <v>-5.98</v>
      </c>
      <c r="BC739" s="120">
        <v>43.69</v>
      </c>
    </row>
    <row r="740" spans="1:55" ht="29.25" x14ac:dyDescent="0.45">
      <c r="A740" s="261">
        <v>106</v>
      </c>
      <c r="B740" s="174" t="s">
        <v>228</v>
      </c>
      <c r="C740" s="119">
        <v>223.36</v>
      </c>
      <c r="D740" s="119">
        <v>57.27</v>
      </c>
      <c r="E740" s="119">
        <v>78.959999999999994</v>
      </c>
      <c r="F740" s="119">
        <v>126.06</v>
      </c>
      <c r="G740" s="119">
        <v>73.56</v>
      </c>
      <c r="H740" s="119">
        <v>644.25</v>
      </c>
      <c r="I740" s="119">
        <v>-23.22</v>
      </c>
      <c r="J740" s="119">
        <v>-33.21</v>
      </c>
      <c r="K740" s="119">
        <v>88.74</v>
      </c>
      <c r="L740" s="119">
        <v>-59.31</v>
      </c>
      <c r="M740" s="119">
        <v>256.77</v>
      </c>
      <c r="N740" s="119">
        <v>231.46</v>
      </c>
      <c r="O740" s="119">
        <v>31.06</v>
      </c>
      <c r="P740" s="119">
        <v>-91.14</v>
      </c>
      <c r="Q740" s="119">
        <v>-59.51</v>
      </c>
      <c r="R740" s="119">
        <v>48.1</v>
      </c>
      <c r="S740" s="119">
        <v>-10.73</v>
      </c>
      <c r="T740" s="119">
        <v>-35.58</v>
      </c>
      <c r="U740" s="119">
        <v>-3.35</v>
      </c>
      <c r="V740" s="119">
        <v>-8</v>
      </c>
      <c r="W740" s="119">
        <v>-67.989999999999995</v>
      </c>
      <c r="X740" s="119">
        <v>52.58</v>
      </c>
      <c r="Y740" s="119">
        <v>54.27</v>
      </c>
      <c r="Z740" s="119">
        <v>-48.6</v>
      </c>
      <c r="AA740" s="119">
        <v>46.32</v>
      </c>
      <c r="AB740" s="121">
        <v>1517.07</v>
      </c>
      <c r="AC740" s="119">
        <v>-11.7</v>
      </c>
      <c r="AD740" s="119">
        <v>-44.02</v>
      </c>
      <c r="AE740" s="119">
        <v>-39.33</v>
      </c>
      <c r="AF740" s="119">
        <v>36.630000000000003</v>
      </c>
      <c r="AG740" s="119">
        <v>-64</v>
      </c>
      <c r="AH740" s="119">
        <v>-78.75</v>
      </c>
      <c r="AI740" s="119">
        <v>148.15</v>
      </c>
      <c r="AJ740" s="119">
        <v>-43.77</v>
      </c>
      <c r="AK740" s="119">
        <v>16.329999999999998</v>
      </c>
      <c r="AL740" s="119">
        <v>20.34</v>
      </c>
      <c r="AM740" s="119">
        <v>-39.049999999999997</v>
      </c>
      <c r="AN740" s="119">
        <v>-48.57</v>
      </c>
      <c r="AO740" s="119">
        <v>179.69</v>
      </c>
      <c r="AP740" s="119">
        <v>25.42</v>
      </c>
      <c r="AQ740" s="119">
        <v>6.27</v>
      </c>
      <c r="AR740" s="119">
        <v>-6.12</v>
      </c>
      <c r="AS740" s="119">
        <v>334.63</v>
      </c>
      <c r="AT740" s="119">
        <v>489.08</v>
      </c>
      <c r="AU740" s="119">
        <v>46.46</v>
      </c>
      <c r="AV740" s="119">
        <v>2.48</v>
      </c>
      <c r="AW740" s="119">
        <v>347.27</v>
      </c>
      <c r="AX740" s="119">
        <v>62.8</v>
      </c>
      <c r="AY740" s="119">
        <v>61.87</v>
      </c>
      <c r="AZ740" s="119">
        <v>-68.680000000000007</v>
      </c>
      <c r="BA740" s="119">
        <v>51.75</v>
      </c>
      <c r="BB740" s="119">
        <v>-51.78</v>
      </c>
      <c r="BC740" s="119">
        <v>84.96</v>
      </c>
    </row>
    <row r="741" spans="1:55" x14ac:dyDescent="0.45">
      <c r="A741" s="260">
        <v>107</v>
      </c>
      <c r="B741" s="173" t="s">
        <v>3</v>
      </c>
      <c r="C741" s="120">
        <v>-0.77</v>
      </c>
      <c r="D741" s="120">
        <v>-0.83</v>
      </c>
      <c r="E741" s="120">
        <v>-11.2</v>
      </c>
      <c r="F741" s="120">
        <v>-9.5</v>
      </c>
      <c r="G741" s="120">
        <v>-5.72</v>
      </c>
      <c r="H741" s="120">
        <v>3.16</v>
      </c>
      <c r="I741" s="120">
        <v>-1.66</v>
      </c>
      <c r="J741" s="120">
        <v>-14.44</v>
      </c>
      <c r="K741" s="120">
        <v>-1.74</v>
      </c>
      <c r="L741" s="120">
        <v>-7.84</v>
      </c>
      <c r="M741" s="120">
        <v>-18.670000000000002</v>
      </c>
      <c r="N741" s="120">
        <v>-18.829999999999998</v>
      </c>
      <c r="O741" s="120">
        <v>-19.68</v>
      </c>
      <c r="P741" s="120">
        <v>-15.12</v>
      </c>
      <c r="Q741" s="120">
        <v>-8.2899999999999991</v>
      </c>
      <c r="R741" s="120">
        <v>1.1499999999999999</v>
      </c>
      <c r="S741" s="120">
        <v>3.25</v>
      </c>
      <c r="T741" s="120">
        <v>-0.84</v>
      </c>
      <c r="U741" s="120">
        <v>-1.59</v>
      </c>
      <c r="V741" s="120">
        <v>0.37</v>
      </c>
      <c r="W741" s="120">
        <v>-1.72</v>
      </c>
      <c r="X741" s="120">
        <v>-3.65</v>
      </c>
      <c r="Y741" s="120">
        <v>-6.05</v>
      </c>
      <c r="Z741" s="120">
        <v>-9.92</v>
      </c>
      <c r="AA741" s="120">
        <v>-5.95</v>
      </c>
      <c r="AB741" s="120">
        <v>-7.13</v>
      </c>
      <c r="AC741" s="120">
        <v>-5.33</v>
      </c>
      <c r="AD741" s="120">
        <v>-5.61</v>
      </c>
      <c r="AE741" s="120">
        <v>-12.7</v>
      </c>
      <c r="AF741" s="120">
        <v>-12.08</v>
      </c>
      <c r="AG741" s="120">
        <v>-12.55</v>
      </c>
      <c r="AH741" s="120">
        <v>3.64</v>
      </c>
      <c r="AI741" s="120">
        <v>7.82</v>
      </c>
      <c r="AJ741" s="120">
        <v>2.66</v>
      </c>
      <c r="AK741" s="120">
        <v>22.2</v>
      </c>
      <c r="AL741" s="120">
        <v>27.99</v>
      </c>
      <c r="AM741" s="120">
        <v>30.82</v>
      </c>
      <c r="AN741" s="120">
        <v>30.71</v>
      </c>
      <c r="AO741" s="120">
        <v>48.46</v>
      </c>
      <c r="AP741" s="120">
        <v>20.62</v>
      </c>
      <c r="AQ741" s="120">
        <v>28.87</v>
      </c>
      <c r="AR741" s="120">
        <v>30.37</v>
      </c>
      <c r="AS741" s="120">
        <v>29.27</v>
      </c>
      <c r="AT741" s="120">
        <v>25.69</v>
      </c>
      <c r="AU741" s="120">
        <v>12.84</v>
      </c>
      <c r="AV741" s="120">
        <v>17.13</v>
      </c>
      <c r="AW741" s="120">
        <v>17.260000000000002</v>
      </c>
      <c r="AX741" s="120">
        <v>8.07</v>
      </c>
      <c r="AY741" s="120">
        <v>11.41</v>
      </c>
      <c r="AZ741" s="120">
        <v>1.27</v>
      </c>
      <c r="BA741" s="120">
        <v>-9.2799999999999994</v>
      </c>
      <c r="BB741" s="120">
        <v>19.09</v>
      </c>
      <c r="BC741" s="120">
        <v>14.75</v>
      </c>
    </row>
    <row r="742" spans="1:55" ht="29.25" x14ac:dyDescent="0.45">
      <c r="A742" s="261">
        <v>108</v>
      </c>
      <c r="B742" s="174" t="s">
        <v>229</v>
      </c>
      <c r="C742" s="119">
        <v>-18.93</v>
      </c>
      <c r="D742" s="119">
        <v>6.22</v>
      </c>
      <c r="E742" s="119">
        <v>-36.1</v>
      </c>
      <c r="F742" s="119">
        <v>-6.95</v>
      </c>
      <c r="G742" s="119">
        <v>30.44</v>
      </c>
      <c r="H742" s="119">
        <v>63.04</v>
      </c>
      <c r="I742" s="119">
        <v>-17.010000000000002</v>
      </c>
      <c r="J742" s="119">
        <v>13.58</v>
      </c>
      <c r="K742" s="119">
        <v>0.36</v>
      </c>
      <c r="L742" s="119">
        <v>3.03</v>
      </c>
      <c r="M742" s="119">
        <v>6.42</v>
      </c>
      <c r="N742" s="119">
        <v>-5.95</v>
      </c>
      <c r="O742" s="119">
        <v>-24.01</v>
      </c>
      <c r="P742" s="119">
        <v>-10.85</v>
      </c>
      <c r="Q742" s="119">
        <v>18.690000000000001</v>
      </c>
      <c r="R742" s="119">
        <v>1.03</v>
      </c>
      <c r="S742" s="119">
        <v>-10.81</v>
      </c>
      <c r="T742" s="119">
        <v>-31.46</v>
      </c>
      <c r="U742" s="119">
        <v>27.78</v>
      </c>
      <c r="V742" s="119">
        <v>-8.83</v>
      </c>
      <c r="W742" s="119">
        <v>-6.22</v>
      </c>
      <c r="X742" s="119">
        <v>-20.82</v>
      </c>
      <c r="Y742" s="119">
        <v>-14.32</v>
      </c>
      <c r="Z742" s="119">
        <v>-9.52</v>
      </c>
      <c r="AA742" s="119">
        <v>-25.78</v>
      </c>
      <c r="AB742" s="119">
        <v>-7.54</v>
      </c>
      <c r="AC742" s="119">
        <v>-9.2100000000000009</v>
      </c>
      <c r="AD742" s="119">
        <v>-12.33</v>
      </c>
      <c r="AE742" s="119">
        <v>-15.2</v>
      </c>
      <c r="AF742" s="119">
        <v>-0.4</v>
      </c>
      <c r="AG742" s="119">
        <v>-35.08</v>
      </c>
      <c r="AH742" s="119">
        <v>19.309999999999999</v>
      </c>
      <c r="AI742" s="119">
        <v>-20.93</v>
      </c>
      <c r="AJ742" s="119">
        <v>-13.5</v>
      </c>
      <c r="AK742" s="119">
        <v>-28.22</v>
      </c>
      <c r="AL742" s="119">
        <v>-14.04</v>
      </c>
      <c r="AM742" s="119">
        <v>32.89</v>
      </c>
      <c r="AN742" s="119">
        <v>-3.38</v>
      </c>
      <c r="AO742" s="119">
        <v>8.89</v>
      </c>
      <c r="AP742" s="119">
        <v>-3.22</v>
      </c>
      <c r="AQ742" s="119">
        <v>8.5</v>
      </c>
      <c r="AR742" s="119">
        <v>13.68</v>
      </c>
      <c r="AS742" s="119">
        <v>19.62</v>
      </c>
      <c r="AT742" s="119">
        <v>-39.950000000000003</v>
      </c>
      <c r="AU742" s="119">
        <v>6.41</v>
      </c>
      <c r="AV742" s="119">
        <v>47.44</v>
      </c>
      <c r="AW742" s="119">
        <v>53.15</v>
      </c>
      <c r="AX742" s="119">
        <v>9.98</v>
      </c>
      <c r="AY742" s="119">
        <v>-1.72</v>
      </c>
      <c r="AZ742" s="119">
        <v>13.74</v>
      </c>
      <c r="BA742" s="119">
        <v>-14.18</v>
      </c>
      <c r="BB742" s="119">
        <v>1.91</v>
      </c>
      <c r="BC742" s="119">
        <v>-5.39</v>
      </c>
    </row>
    <row r="743" spans="1:55" ht="29.25" x14ac:dyDescent="0.45">
      <c r="A743" s="260">
        <v>109</v>
      </c>
      <c r="B743" s="173" t="s">
        <v>230</v>
      </c>
      <c r="C743" s="120">
        <v>11.42</v>
      </c>
      <c r="D743" s="120">
        <v>60.78</v>
      </c>
      <c r="E743" s="120">
        <v>92.9</v>
      </c>
      <c r="F743" s="120">
        <v>-27.83</v>
      </c>
      <c r="G743" s="120">
        <v>8.16</v>
      </c>
      <c r="H743" s="120">
        <v>-21.38</v>
      </c>
      <c r="I743" s="120">
        <v>20.309999999999999</v>
      </c>
      <c r="J743" s="120">
        <v>-24.63</v>
      </c>
      <c r="K743" s="120">
        <v>-16.670000000000002</v>
      </c>
      <c r="L743" s="120">
        <v>-46.13</v>
      </c>
      <c r="M743" s="120">
        <v>-25.89</v>
      </c>
      <c r="N743" s="120">
        <v>-13.91</v>
      </c>
      <c r="O743" s="120">
        <v>-35.82</v>
      </c>
      <c r="P743" s="120">
        <v>31.63</v>
      </c>
      <c r="Q743" s="120">
        <v>21.81</v>
      </c>
      <c r="R743" s="120">
        <v>33.46</v>
      </c>
      <c r="S743" s="120">
        <v>1.91</v>
      </c>
      <c r="T743" s="120">
        <v>14.16</v>
      </c>
      <c r="U743" s="120">
        <v>45.17</v>
      </c>
      <c r="V743" s="120">
        <v>30.62</v>
      </c>
      <c r="W743" s="120">
        <v>10.34</v>
      </c>
      <c r="X743" s="120">
        <v>51.95</v>
      </c>
      <c r="Y743" s="120">
        <v>7.03</v>
      </c>
      <c r="Z743" s="120">
        <v>59.19</v>
      </c>
      <c r="AA743" s="120">
        <v>8.2799999999999994</v>
      </c>
      <c r="AB743" s="120">
        <v>43.74</v>
      </c>
      <c r="AC743" s="120">
        <v>-23.86</v>
      </c>
      <c r="AD743" s="120">
        <v>6.51</v>
      </c>
      <c r="AE743" s="120">
        <v>12.93</v>
      </c>
      <c r="AF743" s="120">
        <v>54.45</v>
      </c>
      <c r="AG743" s="120">
        <v>-35.950000000000003</v>
      </c>
      <c r="AH743" s="120">
        <v>111.91</v>
      </c>
      <c r="AI743" s="120">
        <v>58.37</v>
      </c>
      <c r="AJ743" s="120">
        <v>55.08</v>
      </c>
      <c r="AK743" s="120">
        <v>-42.53</v>
      </c>
      <c r="AL743" s="120">
        <v>-72.58</v>
      </c>
      <c r="AM743" s="120">
        <v>-57.6</v>
      </c>
      <c r="AN743" s="120">
        <v>-48.37</v>
      </c>
      <c r="AO743" s="120">
        <v>31.7</v>
      </c>
      <c r="AP743" s="120">
        <v>-45.46</v>
      </c>
      <c r="AQ743" s="120">
        <v>-4.16</v>
      </c>
      <c r="AR743" s="120">
        <v>-47.26</v>
      </c>
      <c r="AS743" s="120">
        <v>-4.93</v>
      </c>
      <c r="AT743" s="120">
        <v>-63.87</v>
      </c>
      <c r="AU743" s="120">
        <v>-54.61</v>
      </c>
      <c r="AV743" s="120">
        <v>-60.42</v>
      </c>
      <c r="AW743" s="120">
        <v>37.090000000000003</v>
      </c>
      <c r="AX743" s="120">
        <v>121.47</v>
      </c>
      <c r="AY743" s="120">
        <v>31.45</v>
      </c>
      <c r="AZ743" s="120">
        <v>-19.55</v>
      </c>
      <c r="BA743" s="120">
        <v>-16.7</v>
      </c>
      <c r="BB743" s="120">
        <v>57.83</v>
      </c>
      <c r="BC743" s="120">
        <v>-44.12</v>
      </c>
    </row>
    <row r="744" spans="1:55" ht="42" x14ac:dyDescent="0.45">
      <c r="A744" s="261">
        <v>110</v>
      </c>
      <c r="B744" s="174" t="s">
        <v>231</v>
      </c>
      <c r="C744" s="119">
        <v>-83.15</v>
      </c>
      <c r="D744" s="119">
        <v>-58.14</v>
      </c>
      <c r="E744" s="119">
        <v>-64</v>
      </c>
      <c r="F744" s="119">
        <v>-86.05</v>
      </c>
      <c r="G744" s="119">
        <v>-54.65</v>
      </c>
      <c r="H744" s="119">
        <v>-72.48</v>
      </c>
      <c r="I744" s="119">
        <v>507.69</v>
      </c>
      <c r="J744" s="119">
        <v>-77.12</v>
      </c>
      <c r="K744" s="119">
        <v>-68</v>
      </c>
      <c r="L744" s="119">
        <v>-54</v>
      </c>
      <c r="M744" s="119">
        <v>-46.03</v>
      </c>
      <c r="N744" s="119">
        <v>-50.85</v>
      </c>
      <c r="O744" s="119">
        <v>156.66999999999999</v>
      </c>
      <c r="P744" s="119">
        <v>133.33000000000001</v>
      </c>
      <c r="Q744" s="119">
        <v>311.11</v>
      </c>
      <c r="R744" s="119">
        <v>-11.11</v>
      </c>
      <c r="S744" s="119">
        <v>-100</v>
      </c>
      <c r="T744" s="119">
        <v>106.67</v>
      </c>
      <c r="U744" s="119">
        <v>-32.909999999999997</v>
      </c>
      <c r="V744" s="119">
        <v>144.44</v>
      </c>
      <c r="W744" s="119">
        <v>575</v>
      </c>
      <c r="X744" s="119">
        <v>-4.3499999999999996</v>
      </c>
      <c r="Y744" s="119">
        <v>-82.35</v>
      </c>
      <c r="Z744" s="119">
        <v>-93.1</v>
      </c>
      <c r="AA744" s="117"/>
      <c r="AB744" s="117"/>
      <c r="AC744" s="117"/>
      <c r="AD744" s="117"/>
      <c r="AE744" s="117"/>
      <c r="AF744" s="119">
        <v>-100</v>
      </c>
      <c r="AG744" s="119">
        <v>-92.45</v>
      </c>
      <c r="AH744" s="119">
        <v>-100</v>
      </c>
      <c r="AI744" s="119">
        <v>-100</v>
      </c>
      <c r="AJ744" s="119">
        <v>-90.91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</row>
    <row r="745" spans="1:55" ht="29.25" x14ac:dyDescent="0.45">
      <c r="A745" s="260">
        <v>111</v>
      </c>
      <c r="B745" s="173" t="s">
        <v>232</v>
      </c>
      <c r="C745" s="120">
        <v>281.82</v>
      </c>
      <c r="D745" s="120">
        <v>280</v>
      </c>
      <c r="E745" s="120">
        <v>147.37</v>
      </c>
      <c r="F745" s="120">
        <v>120.69</v>
      </c>
      <c r="G745" s="118">
        <v>2000</v>
      </c>
      <c r="H745" s="120">
        <v>7.69</v>
      </c>
      <c r="I745" s="120">
        <v>516.66999999999996</v>
      </c>
      <c r="J745" s="120">
        <v>400</v>
      </c>
      <c r="K745" s="120">
        <v>-10.53</v>
      </c>
      <c r="L745" s="120">
        <v>10.91</v>
      </c>
      <c r="M745" s="120">
        <v>75</v>
      </c>
      <c r="N745" s="120">
        <v>616.66999999999996</v>
      </c>
      <c r="O745" s="120">
        <v>71.430000000000007</v>
      </c>
      <c r="P745" s="120">
        <v>52.63</v>
      </c>
      <c r="Q745" s="120">
        <v>-74.47</v>
      </c>
      <c r="R745" s="120">
        <v>26.56</v>
      </c>
      <c r="S745" s="120">
        <v>28.57</v>
      </c>
      <c r="T745" s="120">
        <v>-61.9</v>
      </c>
      <c r="U745" s="120">
        <v>-97.3</v>
      </c>
      <c r="V745" s="120">
        <v>94.55</v>
      </c>
      <c r="W745" s="120">
        <v>14.71</v>
      </c>
      <c r="X745" s="120">
        <v>8.1999999999999993</v>
      </c>
      <c r="Y745" s="120">
        <v>414.29</v>
      </c>
      <c r="Z745" s="120">
        <v>41.86</v>
      </c>
      <c r="AA745" s="120">
        <v>-12.5</v>
      </c>
      <c r="AB745" s="120">
        <v>79.31</v>
      </c>
      <c r="AC745" s="120">
        <v>191.67</v>
      </c>
      <c r="AD745" s="120">
        <v>-30.86</v>
      </c>
      <c r="AE745" s="120">
        <v>7.41</v>
      </c>
      <c r="AF745" s="120">
        <v>287.5</v>
      </c>
      <c r="AG745" s="120">
        <v>400</v>
      </c>
      <c r="AH745" s="120">
        <v>-57.94</v>
      </c>
      <c r="AI745" s="120">
        <v>-2.56</v>
      </c>
      <c r="AJ745" s="120">
        <v>-22.73</v>
      </c>
      <c r="AK745" s="120">
        <v>16.670000000000002</v>
      </c>
      <c r="AL745" s="120">
        <v>-32.79</v>
      </c>
      <c r="AM745" s="120">
        <v>-76.19</v>
      </c>
      <c r="AN745" s="120">
        <v>23.08</v>
      </c>
      <c r="AO745" s="120">
        <v>17.14</v>
      </c>
      <c r="AP745" s="120">
        <v>-48.21</v>
      </c>
      <c r="AQ745" s="120">
        <v>32.76</v>
      </c>
      <c r="AR745" s="120">
        <v>-6.45</v>
      </c>
      <c r="AS745" s="118">
        <v>1780</v>
      </c>
      <c r="AT745" s="120">
        <v>-93.33</v>
      </c>
      <c r="AU745" s="120">
        <v>260.52999999999997</v>
      </c>
      <c r="AV745" s="120">
        <v>294.12</v>
      </c>
      <c r="AW745" s="120">
        <v>302.38</v>
      </c>
      <c r="AX745" s="120">
        <v>168.29</v>
      </c>
      <c r="AY745" s="120">
        <v>240</v>
      </c>
      <c r="AZ745" s="120">
        <v>117.19</v>
      </c>
      <c r="BA745" s="120">
        <v>-43.9</v>
      </c>
      <c r="BB745" s="120">
        <v>237.93</v>
      </c>
      <c r="BC745" s="120">
        <v>66.23</v>
      </c>
    </row>
    <row r="746" spans="1:55" ht="42" x14ac:dyDescent="0.45">
      <c r="A746" s="261">
        <v>112</v>
      </c>
      <c r="B746" s="174" t="s">
        <v>233</v>
      </c>
      <c r="C746" s="119">
        <v>140.74</v>
      </c>
      <c r="D746" s="119">
        <v>49.43</v>
      </c>
      <c r="E746" s="119">
        <v>12.77</v>
      </c>
      <c r="F746" s="119">
        <v>-83.85</v>
      </c>
      <c r="G746" s="119">
        <v>80</v>
      </c>
      <c r="H746" s="119">
        <v>-68.48</v>
      </c>
      <c r="I746" s="119">
        <v>7.78</v>
      </c>
      <c r="J746" s="119">
        <v>39.36</v>
      </c>
      <c r="K746" s="119">
        <v>10.94</v>
      </c>
      <c r="L746" s="119">
        <v>-81.45</v>
      </c>
      <c r="M746" s="119">
        <v>-73.17</v>
      </c>
      <c r="N746" s="119">
        <v>-25.33</v>
      </c>
      <c r="O746" s="119">
        <v>10.77</v>
      </c>
      <c r="P746" s="119">
        <v>-87.69</v>
      </c>
      <c r="Q746" s="119">
        <v>73.58</v>
      </c>
      <c r="R746" s="119">
        <v>442.86</v>
      </c>
      <c r="S746" s="119">
        <v>-47.86</v>
      </c>
      <c r="T746" s="119">
        <v>-46.15</v>
      </c>
      <c r="U746" s="119">
        <v>553.61</v>
      </c>
      <c r="V746" s="119">
        <v>-50.38</v>
      </c>
      <c r="W746" s="119">
        <v>-49.3</v>
      </c>
      <c r="X746" s="119">
        <v>47.83</v>
      </c>
      <c r="Y746" s="119">
        <v>963.64</v>
      </c>
      <c r="Z746" s="119">
        <v>-60.71</v>
      </c>
      <c r="AA746" s="117"/>
      <c r="AB746" s="119">
        <v>18.75</v>
      </c>
      <c r="AC746" s="119">
        <v>-6.52</v>
      </c>
      <c r="AD746" s="119">
        <v>-71.05</v>
      </c>
      <c r="AE746" s="119">
        <v>91.8</v>
      </c>
      <c r="AF746" s="119">
        <v>100</v>
      </c>
      <c r="AG746" s="119">
        <v>-97</v>
      </c>
      <c r="AH746" s="119">
        <v>-87.69</v>
      </c>
      <c r="AI746" s="119">
        <v>-47.22</v>
      </c>
      <c r="AJ746" s="119">
        <v>38.24</v>
      </c>
      <c r="AK746" s="119">
        <v>-89.74</v>
      </c>
      <c r="AL746" s="119">
        <v>890.91</v>
      </c>
      <c r="AM746" s="117"/>
      <c r="AN746" s="119">
        <v>110.53</v>
      </c>
      <c r="AO746" s="119">
        <v>-65.12</v>
      </c>
      <c r="AP746" s="119">
        <v>81.819999999999993</v>
      </c>
      <c r="AQ746" s="119">
        <v>-74.36</v>
      </c>
      <c r="AR746" s="119">
        <v>14.29</v>
      </c>
      <c r="AS746" s="119">
        <v>68.42</v>
      </c>
      <c r="AT746" s="119">
        <v>687.5</v>
      </c>
      <c r="AU746" s="119">
        <v>36.840000000000003</v>
      </c>
      <c r="AV746" s="119">
        <v>145.74</v>
      </c>
      <c r="AW746" s="119">
        <v>41.67</v>
      </c>
      <c r="AX746" s="119">
        <v>-93.58</v>
      </c>
      <c r="AY746" s="119">
        <v>100</v>
      </c>
      <c r="AZ746" s="119">
        <v>-67.5</v>
      </c>
      <c r="BA746" s="119">
        <v>0</v>
      </c>
      <c r="BB746" s="119">
        <v>196.67</v>
      </c>
      <c r="BC746" s="119">
        <v>-63.33</v>
      </c>
    </row>
    <row r="747" spans="1:55" ht="29.25" x14ac:dyDescent="0.45">
      <c r="A747" s="260">
        <v>113</v>
      </c>
      <c r="B747" s="173" t="s">
        <v>384</v>
      </c>
      <c r="C747" s="116"/>
      <c r="D747" s="120">
        <v>-28.57</v>
      </c>
      <c r="E747" s="116"/>
      <c r="F747" s="116"/>
      <c r="G747" s="120">
        <v>56.25</v>
      </c>
      <c r="H747" s="116"/>
      <c r="I747" s="118">
        <v>1100</v>
      </c>
      <c r="J747" s="118">
        <v>1650</v>
      </c>
      <c r="K747" s="120">
        <v>336.36</v>
      </c>
      <c r="L747" s="120">
        <v>-48.57</v>
      </c>
      <c r="M747" s="120">
        <v>-47.37</v>
      </c>
      <c r="N747" s="120">
        <v>240</v>
      </c>
      <c r="O747" s="116"/>
      <c r="P747" s="120">
        <v>80</v>
      </c>
      <c r="Q747" s="120">
        <v>66.67</v>
      </c>
      <c r="R747" s="120">
        <v>-50</v>
      </c>
      <c r="S747" s="120">
        <v>0</v>
      </c>
      <c r="T747" s="120">
        <v>-89.29</v>
      </c>
      <c r="U747" s="120">
        <v>-62.5</v>
      </c>
      <c r="V747" s="120">
        <v>-51.43</v>
      </c>
      <c r="W747" s="120">
        <v>-81.25</v>
      </c>
      <c r="X747" s="120">
        <v>-83.33</v>
      </c>
      <c r="Y747" s="120">
        <v>290</v>
      </c>
      <c r="Z747" s="120">
        <v>170.59</v>
      </c>
      <c r="AA747" s="120">
        <v>550</v>
      </c>
      <c r="AB747" s="120">
        <v>444.44</v>
      </c>
      <c r="AC747" s="120">
        <v>270</v>
      </c>
      <c r="AD747" s="120">
        <v>75</v>
      </c>
      <c r="AE747" s="120">
        <v>-16</v>
      </c>
      <c r="AF747" s="118">
        <v>1233.33</v>
      </c>
      <c r="AG747" s="120">
        <v>77.78</v>
      </c>
      <c r="AH747" s="120">
        <v>264.70999999999998</v>
      </c>
      <c r="AI747" s="120">
        <v>833.33</v>
      </c>
      <c r="AJ747" s="118">
        <v>2000</v>
      </c>
      <c r="AK747" s="120">
        <v>23.08</v>
      </c>
      <c r="AL747" s="120">
        <v>-30.43</v>
      </c>
      <c r="AM747" s="120">
        <v>-19.23</v>
      </c>
      <c r="AN747" s="120">
        <v>-63.27</v>
      </c>
      <c r="AO747" s="120">
        <v>-16.22</v>
      </c>
      <c r="AP747" s="120">
        <v>85.71</v>
      </c>
      <c r="AQ747" s="120">
        <v>71.430000000000007</v>
      </c>
      <c r="AR747" s="120">
        <v>-47.5</v>
      </c>
      <c r="AS747" s="120">
        <v>200</v>
      </c>
      <c r="AT747" s="120">
        <v>-17.739999999999998</v>
      </c>
      <c r="AU747" s="120">
        <v>-61.9</v>
      </c>
      <c r="AV747" s="120">
        <v>-50.79</v>
      </c>
      <c r="AW747" s="120">
        <v>-29.17</v>
      </c>
      <c r="AX747" s="120">
        <v>40.630000000000003</v>
      </c>
      <c r="AY747" s="120">
        <v>-38.1</v>
      </c>
      <c r="AZ747" s="120">
        <v>-5.56</v>
      </c>
      <c r="BA747" s="120">
        <v>12.9</v>
      </c>
      <c r="BB747" s="120">
        <v>61.54</v>
      </c>
      <c r="BC747" s="120">
        <v>-44.44</v>
      </c>
    </row>
    <row r="748" spans="1:55" ht="42" x14ac:dyDescent="0.45">
      <c r="A748" s="261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</row>
    <row r="749" spans="1:55" x14ac:dyDescent="0.45">
      <c r="A749" s="260">
        <v>115</v>
      </c>
      <c r="B749" s="173" t="s">
        <v>235</v>
      </c>
      <c r="C749" s="120">
        <v>-20.54</v>
      </c>
      <c r="D749" s="120">
        <v>-26.22</v>
      </c>
      <c r="E749" s="120">
        <v>63.11</v>
      </c>
      <c r="F749" s="120">
        <v>-19.670000000000002</v>
      </c>
      <c r="G749" s="120">
        <v>14.62</v>
      </c>
      <c r="H749" s="120">
        <v>18.89</v>
      </c>
      <c r="I749" s="120">
        <v>-13.73</v>
      </c>
      <c r="J749" s="120">
        <v>18.59</v>
      </c>
      <c r="K749" s="120">
        <v>-22.93</v>
      </c>
      <c r="L749" s="120">
        <v>-0.5</v>
      </c>
      <c r="M749" s="120">
        <v>-13.39</v>
      </c>
      <c r="N749" s="120">
        <v>-14.97</v>
      </c>
      <c r="O749" s="120">
        <v>-20.22</v>
      </c>
      <c r="P749" s="120">
        <v>-19.8</v>
      </c>
      <c r="Q749" s="120">
        <v>-33.42</v>
      </c>
      <c r="R749" s="120">
        <v>11.46</v>
      </c>
      <c r="S749" s="120">
        <v>-37.590000000000003</v>
      </c>
      <c r="T749" s="120">
        <v>-51.09</v>
      </c>
      <c r="U749" s="120">
        <v>22.39</v>
      </c>
      <c r="V749" s="120">
        <v>-16.95</v>
      </c>
      <c r="W749" s="120">
        <v>-29.27</v>
      </c>
      <c r="X749" s="120">
        <v>-19.190000000000001</v>
      </c>
      <c r="Y749" s="120">
        <v>-1.03</v>
      </c>
      <c r="Z749" s="120">
        <v>27.46</v>
      </c>
      <c r="AA749" s="120">
        <v>17.61</v>
      </c>
      <c r="AB749" s="120">
        <v>-15.19</v>
      </c>
      <c r="AC749" s="120">
        <v>15.09</v>
      </c>
      <c r="AD749" s="120">
        <v>73.36</v>
      </c>
      <c r="AE749" s="120">
        <v>-14.36</v>
      </c>
      <c r="AF749" s="120">
        <v>59.87</v>
      </c>
      <c r="AG749" s="120">
        <v>-34.96</v>
      </c>
      <c r="AH749" s="120">
        <v>-10.71</v>
      </c>
      <c r="AI749" s="120">
        <v>38.619999999999997</v>
      </c>
      <c r="AJ749" s="120">
        <v>-14.38</v>
      </c>
      <c r="AK749" s="120">
        <v>8.33</v>
      </c>
      <c r="AL749" s="120">
        <v>-24.86</v>
      </c>
      <c r="AM749" s="120">
        <v>77.25</v>
      </c>
      <c r="AN749" s="120">
        <v>67.16</v>
      </c>
      <c r="AO749" s="120">
        <v>-29.18</v>
      </c>
      <c r="AP749" s="120">
        <v>-33.69</v>
      </c>
      <c r="AQ749" s="120">
        <v>78.709999999999994</v>
      </c>
      <c r="AR749" s="120">
        <v>-9.56</v>
      </c>
      <c r="AS749" s="120">
        <v>33.130000000000003</v>
      </c>
      <c r="AT749" s="120">
        <v>32</v>
      </c>
      <c r="AU749" s="120">
        <v>10.45</v>
      </c>
      <c r="AV749" s="120">
        <v>62.77</v>
      </c>
      <c r="AW749" s="120">
        <v>-23.08</v>
      </c>
      <c r="AX749" s="120">
        <v>44.12</v>
      </c>
      <c r="AY749" s="120">
        <v>-31.42</v>
      </c>
      <c r="AZ749" s="120">
        <v>-20.09</v>
      </c>
      <c r="BA749" s="120">
        <v>55.09</v>
      </c>
      <c r="BB749" s="120">
        <v>-16.260000000000002</v>
      </c>
      <c r="BC749" s="120">
        <v>9.0299999999999994</v>
      </c>
    </row>
    <row r="750" spans="1:55" ht="29.25" x14ac:dyDescent="0.45">
      <c r="A750" s="261">
        <v>116</v>
      </c>
      <c r="B750" s="174" t="s">
        <v>88</v>
      </c>
      <c r="C750" s="119">
        <v>-8.19</v>
      </c>
      <c r="D750" s="119">
        <v>-10.41</v>
      </c>
      <c r="E750" s="119">
        <v>11.58</v>
      </c>
      <c r="F750" s="119">
        <v>29.2</v>
      </c>
      <c r="G750" s="119">
        <v>8.1300000000000008</v>
      </c>
      <c r="H750" s="119">
        <v>6.76</v>
      </c>
      <c r="I750" s="119">
        <v>1.84</v>
      </c>
      <c r="J750" s="119">
        <v>-9.49</v>
      </c>
      <c r="K750" s="119">
        <v>17.329999999999998</v>
      </c>
      <c r="L750" s="119">
        <v>4.3499999999999996</v>
      </c>
      <c r="M750" s="119">
        <v>12.37</v>
      </c>
      <c r="N750" s="119">
        <v>12.57</v>
      </c>
      <c r="O750" s="119">
        <v>14.01</v>
      </c>
      <c r="P750" s="119">
        <v>-1.4</v>
      </c>
      <c r="Q750" s="119">
        <v>-17.350000000000001</v>
      </c>
      <c r="R750" s="119">
        <v>-23.31</v>
      </c>
      <c r="S750" s="119">
        <v>-0.17</v>
      </c>
      <c r="T750" s="119">
        <v>-12.25</v>
      </c>
      <c r="U750" s="119">
        <v>27.04</v>
      </c>
      <c r="V750" s="119">
        <v>9.99</v>
      </c>
      <c r="W750" s="119">
        <v>2.4700000000000002</v>
      </c>
      <c r="X750" s="119">
        <v>6.27</v>
      </c>
      <c r="Y750" s="119">
        <v>-12.69</v>
      </c>
      <c r="Z750" s="119">
        <v>-10.119999999999999</v>
      </c>
      <c r="AA750" s="119">
        <v>3.02</v>
      </c>
      <c r="AB750" s="119">
        <v>10.15</v>
      </c>
      <c r="AC750" s="119">
        <v>7.7</v>
      </c>
      <c r="AD750" s="119">
        <v>-8.83</v>
      </c>
      <c r="AE750" s="119">
        <v>-19.309999999999999</v>
      </c>
      <c r="AF750" s="119">
        <v>1.1399999999999999</v>
      </c>
      <c r="AG750" s="119">
        <v>-30.35</v>
      </c>
      <c r="AH750" s="119">
        <v>-6.93</v>
      </c>
      <c r="AI750" s="119">
        <v>-2.89</v>
      </c>
      <c r="AJ750" s="119">
        <v>-19.8</v>
      </c>
      <c r="AK750" s="119">
        <v>12.99</v>
      </c>
      <c r="AL750" s="119">
        <v>10.79</v>
      </c>
      <c r="AM750" s="119">
        <v>-15.87</v>
      </c>
      <c r="AN750" s="119">
        <v>-12.88</v>
      </c>
      <c r="AO750" s="119">
        <v>13.54</v>
      </c>
      <c r="AP750" s="119">
        <v>-1.28</v>
      </c>
      <c r="AQ750" s="119">
        <v>-1.46</v>
      </c>
      <c r="AR750" s="119">
        <v>17.71</v>
      </c>
      <c r="AS750" s="119">
        <v>-2.31</v>
      </c>
      <c r="AT750" s="119">
        <v>-10.28</v>
      </c>
      <c r="AU750" s="119">
        <v>-8.26</v>
      </c>
      <c r="AV750" s="119">
        <v>-7.07</v>
      </c>
      <c r="AW750" s="119">
        <v>11.95</v>
      </c>
      <c r="AX750" s="119">
        <v>-5.97</v>
      </c>
      <c r="AY750" s="119">
        <v>11.28</v>
      </c>
      <c r="AZ750" s="119">
        <v>15.1</v>
      </c>
      <c r="BA750" s="119">
        <v>5.96</v>
      </c>
      <c r="BB750" s="119">
        <v>15.64</v>
      </c>
      <c r="BC750" s="119">
        <v>3.99</v>
      </c>
    </row>
    <row r="751" spans="1:55" x14ac:dyDescent="0.45">
      <c r="A751" s="260">
        <v>117</v>
      </c>
      <c r="B751" s="173" t="s">
        <v>80</v>
      </c>
      <c r="C751" s="120">
        <v>20.12</v>
      </c>
      <c r="D751" s="120">
        <v>6.79</v>
      </c>
      <c r="E751" s="120">
        <v>3.4</v>
      </c>
      <c r="F751" s="120">
        <v>11.01</v>
      </c>
      <c r="G751" s="120">
        <v>34.72</v>
      </c>
      <c r="H751" s="120">
        <v>26.36</v>
      </c>
      <c r="I751" s="120">
        <v>18.920000000000002</v>
      </c>
      <c r="J751" s="120">
        <v>-11.23</v>
      </c>
      <c r="K751" s="120">
        <v>8.82</v>
      </c>
      <c r="L751" s="120">
        <v>27.84</v>
      </c>
      <c r="M751" s="120">
        <v>-3.57</v>
      </c>
      <c r="N751" s="120">
        <v>1.25</v>
      </c>
      <c r="O751" s="120">
        <v>-5.91</v>
      </c>
      <c r="P751" s="120">
        <v>3.73</v>
      </c>
      <c r="Q751" s="120">
        <v>2.39</v>
      </c>
      <c r="R751" s="120">
        <v>-4.1500000000000004</v>
      </c>
      <c r="S751" s="120">
        <v>-13.18</v>
      </c>
      <c r="T751" s="120">
        <v>-15.33</v>
      </c>
      <c r="U751" s="120">
        <v>-3.24</v>
      </c>
      <c r="V751" s="120">
        <v>-0.14000000000000001</v>
      </c>
      <c r="W751" s="120">
        <v>-12.34</v>
      </c>
      <c r="X751" s="120">
        <v>-18.78</v>
      </c>
      <c r="Y751" s="120">
        <v>0.01</v>
      </c>
      <c r="Z751" s="120">
        <v>11.03</v>
      </c>
      <c r="AA751" s="120">
        <v>2.0699999999999998</v>
      </c>
      <c r="AB751" s="120">
        <v>13.74</v>
      </c>
      <c r="AC751" s="120">
        <v>1.96</v>
      </c>
      <c r="AD751" s="120">
        <v>1.91</v>
      </c>
      <c r="AE751" s="120">
        <v>-9.84</v>
      </c>
      <c r="AF751" s="120">
        <v>4.67</v>
      </c>
      <c r="AG751" s="120">
        <v>-3.66</v>
      </c>
      <c r="AH751" s="120">
        <v>28.88</v>
      </c>
      <c r="AI751" s="120">
        <v>16.829999999999998</v>
      </c>
      <c r="AJ751" s="120">
        <v>-6.4</v>
      </c>
      <c r="AK751" s="120">
        <v>10.49</v>
      </c>
      <c r="AL751" s="120">
        <v>-5.0199999999999996</v>
      </c>
      <c r="AM751" s="120">
        <v>9.14</v>
      </c>
      <c r="AN751" s="120">
        <v>-1.45</v>
      </c>
      <c r="AO751" s="120">
        <v>8.2799999999999994</v>
      </c>
      <c r="AP751" s="120">
        <v>0.76</v>
      </c>
      <c r="AQ751" s="120">
        <v>17.82</v>
      </c>
      <c r="AR751" s="120">
        <v>7.37</v>
      </c>
      <c r="AS751" s="120">
        <v>5.26</v>
      </c>
      <c r="AT751" s="120">
        <v>42.63</v>
      </c>
      <c r="AU751" s="120">
        <v>2.57</v>
      </c>
      <c r="AV751" s="120">
        <v>17.829999999999998</v>
      </c>
      <c r="AW751" s="120">
        <v>15.85</v>
      </c>
      <c r="AX751" s="120">
        <v>20.79</v>
      </c>
      <c r="AY751" s="120">
        <v>15.62</v>
      </c>
      <c r="AZ751" s="120">
        <v>12.09</v>
      </c>
      <c r="BA751" s="120">
        <v>3.46</v>
      </c>
      <c r="BB751" s="120">
        <v>13.88</v>
      </c>
      <c r="BC751" s="120">
        <v>19.63</v>
      </c>
    </row>
    <row r="752" spans="1:55" x14ac:dyDescent="0.45">
      <c r="A752" s="261">
        <v>118</v>
      </c>
      <c r="B752" s="174" t="s">
        <v>236</v>
      </c>
      <c r="C752" s="119">
        <v>151.01</v>
      </c>
      <c r="D752" s="119">
        <v>-47.37</v>
      </c>
      <c r="E752" s="119">
        <v>27.61</v>
      </c>
      <c r="F752" s="119">
        <v>3.29</v>
      </c>
      <c r="G752" s="119">
        <v>-46.48</v>
      </c>
      <c r="H752" s="119">
        <v>7.25</v>
      </c>
      <c r="I752" s="119">
        <v>43.59</v>
      </c>
      <c r="J752" s="119">
        <v>-56.69</v>
      </c>
      <c r="K752" s="119">
        <v>-71.180000000000007</v>
      </c>
      <c r="L752" s="119">
        <v>-29.39</v>
      </c>
      <c r="M752" s="119">
        <v>-59.98</v>
      </c>
      <c r="N752" s="119">
        <v>-33.47</v>
      </c>
      <c r="O752" s="119">
        <v>-45.99</v>
      </c>
      <c r="P752" s="119">
        <v>70.83</v>
      </c>
      <c r="Q752" s="119">
        <v>61.4</v>
      </c>
      <c r="R752" s="119">
        <v>-33.86</v>
      </c>
      <c r="S752" s="119">
        <v>27.8</v>
      </c>
      <c r="T752" s="119">
        <v>-7.43</v>
      </c>
      <c r="U752" s="119">
        <v>-88.21</v>
      </c>
      <c r="V752" s="119">
        <v>-6.82</v>
      </c>
      <c r="W752" s="119">
        <v>118.14</v>
      </c>
      <c r="X752" s="119">
        <v>4.0599999999999996</v>
      </c>
      <c r="Y752" s="119">
        <v>-56.5</v>
      </c>
      <c r="Z752" s="119">
        <v>52.69</v>
      </c>
      <c r="AA752" s="119">
        <v>15.84</v>
      </c>
      <c r="AB752" s="119">
        <v>57.07</v>
      </c>
      <c r="AC752" s="119">
        <v>11.59</v>
      </c>
      <c r="AD752" s="119">
        <v>7.83</v>
      </c>
      <c r="AE752" s="119">
        <v>-10.69</v>
      </c>
      <c r="AF752" s="119">
        <v>31.39</v>
      </c>
      <c r="AG752" s="119">
        <v>-45.03</v>
      </c>
      <c r="AH752" s="119">
        <v>-13.87</v>
      </c>
      <c r="AI752" s="119">
        <v>-38.590000000000003</v>
      </c>
      <c r="AJ752" s="119">
        <v>26.34</v>
      </c>
      <c r="AK752" s="119">
        <v>35.979999999999997</v>
      </c>
      <c r="AL752" s="119">
        <v>-16.86</v>
      </c>
      <c r="AM752" s="119">
        <v>-14.96</v>
      </c>
      <c r="AN752" s="119">
        <v>-6.52</v>
      </c>
      <c r="AO752" s="119">
        <v>-24.03</v>
      </c>
      <c r="AP752" s="119">
        <v>143.02000000000001</v>
      </c>
      <c r="AQ752" s="119">
        <v>180.34</v>
      </c>
      <c r="AR752" s="119">
        <v>105.83</v>
      </c>
      <c r="AS752" s="119">
        <v>272.88</v>
      </c>
      <c r="AT752" s="119">
        <v>39.369999999999997</v>
      </c>
      <c r="AU752" s="119">
        <v>56.6</v>
      </c>
      <c r="AV752" s="119">
        <v>250.97</v>
      </c>
      <c r="AW752" s="119">
        <v>395.96</v>
      </c>
      <c r="AX752" s="119">
        <v>21.23</v>
      </c>
      <c r="AY752" s="119">
        <v>114.07</v>
      </c>
      <c r="AZ752" s="119">
        <v>-47.84</v>
      </c>
      <c r="BA752" s="119">
        <v>75.209999999999994</v>
      </c>
      <c r="BB752" s="119">
        <v>-49.43</v>
      </c>
      <c r="BC752" s="119">
        <v>0.3</v>
      </c>
    </row>
    <row r="753" spans="1:55" x14ac:dyDescent="0.45">
      <c r="A753" s="260">
        <v>119</v>
      </c>
      <c r="B753" s="173" t="s">
        <v>96</v>
      </c>
      <c r="C753" s="120">
        <v>-17.13</v>
      </c>
      <c r="D753" s="120">
        <v>3.65</v>
      </c>
      <c r="E753" s="120">
        <v>-1.48</v>
      </c>
      <c r="F753" s="120">
        <v>-16.64</v>
      </c>
      <c r="G753" s="120">
        <v>-37.71</v>
      </c>
      <c r="H753" s="120">
        <v>14.57</v>
      </c>
      <c r="I753" s="120">
        <v>9.66</v>
      </c>
      <c r="J753" s="120">
        <v>8.3000000000000007</v>
      </c>
      <c r="K753" s="120">
        <v>73.58</v>
      </c>
      <c r="L753" s="120">
        <v>24.85</v>
      </c>
      <c r="M753" s="120">
        <v>2.0499999999999998</v>
      </c>
      <c r="N753" s="120">
        <v>27.6</v>
      </c>
      <c r="O753" s="120">
        <v>8.2899999999999991</v>
      </c>
      <c r="P753" s="120">
        <v>5.07</v>
      </c>
      <c r="Q753" s="120">
        <v>13.6</v>
      </c>
      <c r="R753" s="120">
        <v>36.200000000000003</v>
      </c>
      <c r="S753" s="120">
        <v>16.68</v>
      </c>
      <c r="T753" s="120">
        <v>-7.44</v>
      </c>
      <c r="U753" s="120">
        <v>7.68</v>
      </c>
      <c r="V753" s="120">
        <v>4.55</v>
      </c>
      <c r="W753" s="120">
        <v>-23.77</v>
      </c>
      <c r="X753" s="120">
        <v>-28.88</v>
      </c>
      <c r="Y753" s="120">
        <v>-10.57</v>
      </c>
      <c r="Z753" s="120">
        <v>15.96</v>
      </c>
      <c r="AA753" s="120">
        <v>-1</v>
      </c>
      <c r="AB753" s="120">
        <v>-11.62</v>
      </c>
      <c r="AC753" s="120">
        <v>-13.83</v>
      </c>
      <c r="AD753" s="120">
        <v>-12.15</v>
      </c>
      <c r="AE753" s="120">
        <v>-35.86</v>
      </c>
      <c r="AF753" s="120">
        <v>-7.08</v>
      </c>
      <c r="AG753" s="120">
        <v>-22.85</v>
      </c>
      <c r="AH753" s="120">
        <v>1.69</v>
      </c>
      <c r="AI753" s="120">
        <v>-9.15</v>
      </c>
      <c r="AJ753" s="120">
        <v>-0.92</v>
      </c>
      <c r="AK753" s="120">
        <v>19.46</v>
      </c>
      <c r="AL753" s="120">
        <v>-37.799999999999997</v>
      </c>
      <c r="AM753" s="120">
        <v>-13.04</v>
      </c>
      <c r="AN753" s="120">
        <v>6.06</v>
      </c>
      <c r="AO753" s="120">
        <v>12.83</v>
      </c>
      <c r="AP753" s="120">
        <v>-27.17</v>
      </c>
      <c r="AQ753" s="120">
        <v>25.55</v>
      </c>
      <c r="AR753" s="120">
        <v>5.39</v>
      </c>
      <c r="AS753" s="120">
        <v>-1.04</v>
      </c>
      <c r="AT753" s="120">
        <v>-1.72</v>
      </c>
      <c r="AU753" s="120">
        <v>12.63</v>
      </c>
      <c r="AV753" s="120">
        <v>1.73</v>
      </c>
      <c r="AW753" s="120">
        <v>-9.92</v>
      </c>
      <c r="AX753" s="120">
        <v>12.65</v>
      </c>
      <c r="AY753" s="120">
        <v>15.07</v>
      </c>
      <c r="AZ753" s="120">
        <v>8.5500000000000007</v>
      </c>
      <c r="BA753" s="120">
        <v>-19.079999999999998</v>
      </c>
      <c r="BB753" s="120">
        <v>8.43</v>
      </c>
      <c r="BC753" s="120">
        <v>1.1100000000000001</v>
      </c>
    </row>
    <row r="754" spans="1:55" ht="29.25" x14ac:dyDescent="0.45">
      <c r="A754" s="261">
        <v>120</v>
      </c>
      <c r="B754" s="174" t="s">
        <v>237</v>
      </c>
      <c r="C754" s="119">
        <v>-47.62</v>
      </c>
      <c r="D754" s="119">
        <v>109.09</v>
      </c>
      <c r="E754" s="119">
        <v>66.67</v>
      </c>
      <c r="F754" s="119">
        <v>75</v>
      </c>
      <c r="G754" s="119">
        <v>-20</v>
      </c>
      <c r="H754" s="119">
        <v>0</v>
      </c>
      <c r="I754" s="121">
        <v>1200</v>
      </c>
      <c r="J754" s="119">
        <v>71.430000000000007</v>
      </c>
      <c r="K754" s="119">
        <v>166.67</v>
      </c>
      <c r="L754" s="119">
        <v>-11.11</v>
      </c>
      <c r="M754" s="119">
        <v>57.14</v>
      </c>
      <c r="N754" s="119">
        <v>-83.33</v>
      </c>
      <c r="O754" s="119">
        <v>-90.91</v>
      </c>
      <c r="P754" s="119">
        <v>13.04</v>
      </c>
      <c r="Q754" s="119">
        <v>46.67</v>
      </c>
      <c r="R754" s="119">
        <v>71.430000000000007</v>
      </c>
      <c r="S754" s="119">
        <v>-56.25</v>
      </c>
      <c r="T754" s="119">
        <v>900</v>
      </c>
      <c r="U754" s="119">
        <v>542.30999999999995</v>
      </c>
      <c r="V754" s="119">
        <v>675</v>
      </c>
      <c r="W754" s="121">
        <v>1625</v>
      </c>
      <c r="X754" s="121">
        <v>1295.83</v>
      </c>
      <c r="Y754" s="119">
        <v>127.27</v>
      </c>
      <c r="Z754" s="119">
        <v>450</v>
      </c>
      <c r="AA754" s="121">
        <v>4200</v>
      </c>
      <c r="AB754" s="119">
        <v>838.46</v>
      </c>
      <c r="AC754" s="119">
        <v>368.18</v>
      </c>
      <c r="AD754" s="119">
        <v>-4.17</v>
      </c>
      <c r="AE754" s="119">
        <v>428.57</v>
      </c>
      <c r="AF754" s="119">
        <v>-55</v>
      </c>
      <c r="AG754" s="119">
        <v>-100</v>
      </c>
      <c r="AH754" s="119">
        <v>-69.89</v>
      </c>
      <c r="AI754" s="119">
        <v>-95.29</v>
      </c>
      <c r="AJ754" s="119">
        <v>-99.4</v>
      </c>
      <c r="AK754" s="119">
        <v>32</v>
      </c>
      <c r="AL754" s="119">
        <v>109.09</v>
      </c>
      <c r="AM754" s="119">
        <v>-72.09</v>
      </c>
      <c r="AN754" s="119">
        <v>-98.36</v>
      </c>
      <c r="AO754" s="119">
        <v>-56.31</v>
      </c>
      <c r="AP754" s="119">
        <v>-39.130000000000003</v>
      </c>
      <c r="AQ754" s="119">
        <v>-27.03</v>
      </c>
      <c r="AR754" s="119">
        <v>-77.78</v>
      </c>
      <c r="AS754" s="117"/>
      <c r="AT754" s="119">
        <v>-42.86</v>
      </c>
      <c r="AU754" s="119">
        <v>169.23</v>
      </c>
      <c r="AV754" s="121">
        <v>1200</v>
      </c>
      <c r="AW754" s="119">
        <v>-54.55</v>
      </c>
      <c r="AX754" s="119">
        <v>-65.22</v>
      </c>
      <c r="AY754" s="119">
        <v>200</v>
      </c>
      <c r="AZ754" s="119">
        <v>575</v>
      </c>
      <c r="BA754" s="119">
        <v>-26.67</v>
      </c>
      <c r="BB754" s="119">
        <v>42.86</v>
      </c>
      <c r="BC754" s="119">
        <v>-51.85</v>
      </c>
    </row>
    <row r="755" spans="1:55" ht="42" x14ac:dyDescent="0.45">
      <c r="A755" s="260">
        <v>121</v>
      </c>
      <c r="B755" s="173" t="s">
        <v>238</v>
      </c>
      <c r="C755" s="120">
        <v>-1.19</v>
      </c>
      <c r="D755" s="120">
        <v>44.72</v>
      </c>
      <c r="E755" s="120">
        <v>19.12</v>
      </c>
      <c r="F755" s="120">
        <v>40.58</v>
      </c>
      <c r="G755" s="120">
        <v>23.25</v>
      </c>
      <c r="H755" s="120">
        <v>103.2</v>
      </c>
      <c r="I755" s="120">
        <v>44.38</v>
      </c>
      <c r="J755" s="120">
        <v>15.33</v>
      </c>
      <c r="K755" s="120">
        <v>18.23</v>
      </c>
      <c r="L755" s="120">
        <v>120.89</v>
      </c>
      <c r="M755" s="120">
        <v>-4.96</v>
      </c>
      <c r="N755" s="120">
        <v>162.4</v>
      </c>
      <c r="O755" s="120">
        <v>17.82</v>
      </c>
      <c r="P755" s="120">
        <v>47.03</v>
      </c>
      <c r="Q755" s="120">
        <v>25.48</v>
      </c>
      <c r="R755" s="120">
        <v>6.57</v>
      </c>
      <c r="S755" s="120">
        <v>-19.46</v>
      </c>
      <c r="T755" s="120">
        <v>6.67</v>
      </c>
      <c r="U755" s="120">
        <v>-14.67</v>
      </c>
      <c r="V755" s="120">
        <v>-2.2799999999999998</v>
      </c>
      <c r="W755" s="120">
        <v>32.85</v>
      </c>
      <c r="X755" s="120">
        <v>-13.07</v>
      </c>
      <c r="Y755" s="120">
        <v>48.66</v>
      </c>
      <c r="Z755" s="120">
        <v>-37.07</v>
      </c>
      <c r="AA755" s="120">
        <v>-18.59</v>
      </c>
      <c r="AB755" s="120">
        <v>-3.35</v>
      </c>
      <c r="AC755" s="120">
        <v>-34.31</v>
      </c>
      <c r="AD755" s="120">
        <v>-57.25</v>
      </c>
      <c r="AE755" s="120">
        <v>-40.33</v>
      </c>
      <c r="AF755" s="120">
        <v>-20.45</v>
      </c>
      <c r="AG755" s="120">
        <v>-23.86</v>
      </c>
      <c r="AH755" s="120">
        <v>39.51</v>
      </c>
      <c r="AI755" s="120">
        <v>-32.799999999999997</v>
      </c>
      <c r="AJ755" s="120">
        <v>-19.190000000000001</v>
      </c>
      <c r="AK755" s="120">
        <v>-23.09</v>
      </c>
      <c r="AL755" s="120">
        <v>7.92</v>
      </c>
      <c r="AM755" s="120">
        <v>-42.2</v>
      </c>
      <c r="AN755" s="120">
        <v>-45.76</v>
      </c>
      <c r="AO755" s="120">
        <v>-5.41</v>
      </c>
      <c r="AP755" s="120">
        <v>-33.33</v>
      </c>
      <c r="AQ755" s="120">
        <v>124.61</v>
      </c>
      <c r="AR755" s="120">
        <v>11.71</v>
      </c>
      <c r="AS755" s="120">
        <v>-5.68</v>
      </c>
      <c r="AT755" s="120">
        <v>-45.96</v>
      </c>
      <c r="AU755" s="120">
        <v>-56.87</v>
      </c>
      <c r="AV755" s="120">
        <v>-44.63</v>
      </c>
      <c r="AW755" s="120">
        <v>-7.05</v>
      </c>
      <c r="AX755" s="120">
        <v>-15.14</v>
      </c>
      <c r="AY755" s="120">
        <v>7.08</v>
      </c>
      <c r="AZ755" s="120">
        <v>30.4</v>
      </c>
      <c r="BA755" s="120">
        <v>37.909999999999997</v>
      </c>
      <c r="BB755" s="120">
        <v>261.70999999999998</v>
      </c>
      <c r="BC755" s="120">
        <v>8.32</v>
      </c>
    </row>
    <row r="756" spans="1:55" x14ac:dyDescent="0.45">
      <c r="A756" s="261">
        <v>122</v>
      </c>
      <c r="B756" s="174" t="s">
        <v>239</v>
      </c>
      <c r="C756" s="119">
        <v>-21.83</v>
      </c>
      <c r="D756" s="119">
        <v>-32.69</v>
      </c>
      <c r="E756" s="119">
        <v>-42.83</v>
      </c>
      <c r="F756" s="119">
        <v>-24.83</v>
      </c>
      <c r="G756" s="119">
        <v>-13.54</v>
      </c>
      <c r="H756" s="119">
        <v>-9.39</v>
      </c>
      <c r="I756" s="119">
        <v>-18.920000000000002</v>
      </c>
      <c r="J756" s="119">
        <v>-40.11</v>
      </c>
      <c r="K756" s="119">
        <v>-38.44</v>
      </c>
      <c r="L756" s="119">
        <v>71.540000000000006</v>
      </c>
      <c r="M756" s="119">
        <v>30.51</v>
      </c>
      <c r="N756" s="119">
        <v>-32.68</v>
      </c>
      <c r="O756" s="119">
        <v>27.67</v>
      </c>
      <c r="P756" s="119">
        <v>-14.87</v>
      </c>
      <c r="Q756" s="119">
        <v>-22.19</v>
      </c>
      <c r="R756" s="119">
        <v>-46.97</v>
      </c>
      <c r="S756" s="119">
        <v>-61.91</v>
      </c>
      <c r="T756" s="119">
        <v>-65.61</v>
      </c>
      <c r="U756" s="119">
        <v>-57.83</v>
      </c>
      <c r="V756" s="119">
        <v>-56.4</v>
      </c>
      <c r="W756" s="119">
        <v>-68.510000000000005</v>
      </c>
      <c r="X756" s="119">
        <v>-84.97</v>
      </c>
      <c r="Y756" s="119">
        <v>-70.66</v>
      </c>
      <c r="Z756" s="119">
        <v>-46.74</v>
      </c>
      <c r="AA756" s="119">
        <v>-67.42</v>
      </c>
      <c r="AB756" s="119">
        <v>-54.21</v>
      </c>
      <c r="AC756" s="119">
        <v>-49.78</v>
      </c>
      <c r="AD756" s="119">
        <v>-37.04</v>
      </c>
      <c r="AE756" s="119">
        <v>7.1</v>
      </c>
      <c r="AF756" s="119">
        <v>30.14</v>
      </c>
      <c r="AG756" s="119">
        <v>99.67</v>
      </c>
      <c r="AH756" s="119">
        <v>8.76</v>
      </c>
      <c r="AI756" s="119">
        <v>10.32</v>
      </c>
      <c r="AJ756" s="119">
        <v>150.59</v>
      </c>
      <c r="AK756" s="119">
        <v>64.489999999999995</v>
      </c>
      <c r="AL756" s="119">
        <v>19.05</v>
      </c>
      <c r="AM756" s="119">
        <v>25.16</v>
      </c>
      <c r="AN756" s="119">
        <v>5.61</v>
      </c>
      <c r="AO756" s="119">
        <v>36.54</v>
      </c>
      <c r="AP756" s="119">
        <v>214.41</v>
      </c>
      <c r="AQ756" s="119">
        <v>-18.5</v>
      </c>
      <c r="AR756" s="119">
        <v>-32.89</v>
      </c>
      <c r="AS756" s="119">
        <v>-71.290000000000006</v>
      </c>
      <c r="AT756" s="119">
        <v>20.079999999999998</v>
      </c>
      <c r="AU756" s="119">
        <v>-22.49</v>
      </c>
      <c r="AV756" s="119">
        <v>-36.24</v>
      </c>
      <c r="AW756" s="119">
        <v>-37.81</v>
      </c>
      <c r="AX756" s="119">
        <v>-36.85</v>
      </c>
      <c r="AY756" s="119">
        <v>16.010000000000002</v>
      </c>
      <c r="AZ756" s="119">
        <v>-42.4</v>
      </c>
      <c r="BA756" s="119">
        <v>-2.44</v>
      </c>
      <c r="BB756" s="119">
        <v>-80.86</v>
      </c>
      <c r="BC756" s="119">
        <v>17.559999999999999</v>
      </c>
    </row>
    <row r="757" spans="1:55" ht="29.25" x14ac:dyDescent="0.45">
      <c r="A757" s="260">
        <v>123</v>
      </c>
      <c r="B757" s="173" t="s">
        <v>240</v>
      </c>
      <c r="C757" s="120">
        <v>17.18</v>
      </c>
      <c r="D757" s="120">
        <v>45.69</v>
      </c>
      <c r="E757" s="120">
        <v>78.61</v>
      </c>
      <c r="F757" s="120">
        <v>18.89</v>
      </c>
      <c r="G757" s="120">
        <v>1.01</v>
      </c>
      <c r="H757" s="120">
        <v>14.43</v>
      </c>
      <c r="I757" s="120">
        <v>47.18</v>
      </c>
      <c r="J757" s="120">
        <v>44.12</v>
      </c>
      <c r="K757" s="120">
        <v>52.7</v>
      </c>
      <c r="L757" s="120">
        <v>12.6</v>
      </c>
      <c r="M757" s="120">
        <v>6.2</v>
      </c>
      <c r="N757" s="120">
        <v>4.43</v>
      </c>
      <c r="O757" s="120">
        <v>10.34</v>
      </c>
      <c r="P757" s="120">
        <v>2.65</v>
      </c>
      <c r="Q757" s="120">
        <v>-50.89</v>
      </c>
      <c r="R757" s="120">
        <v>-52.02</v>
      </c>
      <c r="S757" s="120">
        <v>-41.42</v>
      </c>
      <c r="T757" s="120">
        <v>-40.32</v>
      </c>
      <c r="U757" s="120">
        <v>-39.19</v>
      </c>
      <c r="V757" s="120">
        <v>-43.54</v>
      </c>
      <c r="W757" s="120">
        <v>-67.709999999999994</v>
      </c>
      <c r="X757" s="120">
        <v>-70.87</v>
      </c>
      <c r="Y757" s="120">
        <v>-64.31</v>
      </c>
      <c r="Z757" s="120">
        <v>-49.14</v>
      </c>
      <c r="AA757" s="120">
        <v>-81.150000000000006</v>
      </c>
      <c r="AB757" s="120">
        <v>-66.03</v>
      </c>
      <c r="AC757" s="120">
        <v>-9.11</v>
      </c>
      <c r="AD757" s="120">
        <v>-32.479999999999997</v>
      </c>
      <c r="AE757" s="120">
        <v>-57.65</v>
      </c>
      <c r="AF757" s="120">
        <v>-72.8</v>
      </c>
      <c r="AG757" s="120">
        <v>-72.16</v>
      </c>
      <c r="AH757" s="120">
        <v>-48.33</v>
      </c>
      <c r="AI757" s="120">
        <v>-2.29</v>
      </c>
      <c r="AJ757" s="120">
        <v>54.12</v>
      </c>
      <c r="AK757" s="120">
        <v>52.4</v>
      </c>
      <c r="AL757" s="120">
        <v>27.48</v>
      </c>
      <c r="AM757" s="120">
        <v>36.11</v>
      </c>
      <c r="AN757" s="120">
        <v>18.27</v>
      </c>
      <c r="AO757" s="120">
        <v>40.96</v>
      </c>
      <c r="AP757" s="120">
        <v>32.979999999999997</v>
      </c>
      <c r="AQ757" s="120">
        <v>174.44</v>
      </c>
      <c r="AR757" s="120">
        <v>227.12</v>
      </c>
      <c r="AS757" s="120">
        <v>192.68</v>
      </c>
      <c r="AT757" s="120">
        <v>141.34</v>
      </c>
      <c r="AU757" s="120">
        <v>163.1</v>
      </c>
      <c r="AV757" s="120">
        <v>78.61</v>
      </c>
      <c r="AW757" s="120">
        <v>70.72</v>
      </c>
      <c r="AX757" s="120">
        <v>67.19</v>
      </c>
      <c r="AY757" s="120">
        <v>160.13999999999999</v>
      </c>
      <c r="AZ757" s="120">
        <v>93.22</v>
      </c>
      <c r="BA757" s="120">
        <v>1.75</v>
      </c>
      <c r="BB757" s="120">
        <v>0.4</v>
      </c>
      <c r="BC757" s="120">
        <v>7.74</v>
      </c>
    </row>
    <row r="758" spans="1:55" ht="29.25" x14ac:dyDescent="0.45">
      <c r="A758" s="261">
        <v>124</v>
      </c>
      <c r="B758" s="174" t="s">
        <v>54</v>
      </c>
      <c r="C758" s="119">
        <v>51.43</v>
      </c>
      <c r="D758" s="119">
        <v>-9.24</v>
      </c>
      <c r="E758" s="119">
        <v>12.37</v>
      </c>
      <c r="F758" s="119">
        <v>-11.84</v>
      </c>
      <c r="G758" s="119">
        <v>34.96</v>
      </c>
      <c r="H758" s="119">
        <v>67.88</v>
      </c>
      <c r="I758" s="119">
        <v>35.76</v>
      </c>
      <c r="J758" s="119">
        <v>50.82</v>
      </c>
      <c r="K758" s="119">
        <v>-36.49</v>
      </c>
      <c r="L758" s="119">
        <v>14.65</v>
      </c>
      <c r="M758" s="119">
        <v>2.81</v>
      </c>
      <c r="N758" s="119">
        <v>-32.31</v>
      </c>
      <c r="O758" s="119">
        <v>-40.049999999999997</v>
      </c>
      <c r="P758" s="119">
        <v>-16.899999999999999</v>
      </c>
      <c r="Q758" s="119">
        <v>-17.510000000000002</v>
      </c>
      <c r="R758" s="119">
        <v>-1.73</v>
      </c>
      <c r="S758" s="119">
        <v>-30.43</v>
      </c>
      <c r="T758" s="119">
        <v>-35.14</v>
      </c>
      <c r="U758" s="119">
        <v>-41.82</v>
      </c>
      <c r="V758" s="119">
        <v>-52.72</v>
      </c>
      <c r="W758" s="119">
        <v>-26.32</v>
      </c>
      <c r="X758" s="119">
        <v>-56.24</v>
      </c>
      <c r="Y758" s="119">
        <v>-58.47</v>
      </c>
      <c r="Z758" s="119">
        <v>-24.62</v>
      </c>
      <c r="AA758" s="119">
        <v>-36.79</v>
      </c>
      <c r="AB758" s="119">
        <v>-1.96</v>
      </c>
      <c r="AC758" s="119">
        <v>-15.32</v>
      </c>
      <c r="AD758" s="119">
        <v>-39.840000000000003</v>
      </c>
      <c r="AE758" s="119">
        <v>13.54</v>
      </c>
      <c r="AF758" s="119">
        <v>-17.989999999999998</v>
      </c>
      <c r="AG758" s="119">
        <v>-26.81</v>
      </c>
      <c r="AH758" s="119">
        <v>77.010000000000005</v>
      </c>
      <c r="AI758" s="119">
        <v>-15.69</v>
      </c>
      <c r="AJ758" s="119">
        <v>-6.44</v>
      </c>
      <c r="AK758" s="119">
        <v>12.5</v>
      </c>
      <c r="AL758" s="119">
        <v>26.38</v>
      </c>
      <c r="AM758" s="119">
        <v>-6.43</v>
      </c>
      <c r="AN758" s="119">
        <v>-8.25</v>
      </c>
      <c r="AO758" s="119">
        <v>78.040000000000006</v>
      </c>
      <c r="AP758" s="119">
        <v>-3.9</v>
      </c>
      <c r="AQ758" s="119">
        <v>24.31</v>
      </c>
      <c r="AR758" s="119">
        <v>16.84</v>
      </c>
      <c r="AS758" s="119">
        <v>36.64</v>
      </c>
      <c r="AT758" s="119">
        <v>-51.95</v>
      </c>
      <c r="AU758" s="119">
        <v>4.6500000000000004</v>
      </c>
      <c r="AV758" s="119">
        <v>16.95</v>
      </c>
      <c r="AW758" s="119">
        <v>7.31</v>
      </c>
      <c r="AX758" s="119">
        <v>-4.37</v>
      </c>
      <c r="AY758" s="119">
        <v>54.58</v>
      </c>
      <c r="AZ758" s="119">
        <v>-1.91</v>
      </c>
      <c r="BA758" s="119">
        <v>-42.67</v>
      </c>
      <c r="BB758" s="119">
        <v>-42.91</v>
      </c>
      <c r="BC758" s="119">
        <v>-0.37</v>
      </c>
    </row>
    <row r="759" spans="1:55" x14ac:dyDescent="0.45">
      <c r="A759" s="260">
        <v>125</v>
      </c>
      <c r="B759" s="173" t="s">
        <v>92</v>
      </c>
      <c r="C759" s="120">
        <v>-3.62</v>
      </c>
      <c r="D759" s="120">
        <v>9.3800000000000008</v>
      </c>
      <c r="E759" s="120">
        <v>15.24</v>
      </c>
      <c r="F759" s="120">
        <v>7.87</v>
      </c>
      <c r="G759" s="120">
        <v>19.23</v>
      </c>
      <c r="H759" s="120">
        <v>-1.04</v>
      </c>
      <c r="I759" s="120">
        <v>48.58</v>
      </c>
      <c r="J759" s="120">
        <v>44.75</v>
      </c>
      <c r="K759" s="120">
        <v>35.99</v>
      </c>
      <c r="L759" s="120">
        <v>24.68</v>
      </c>
      <c r="M759" s="120">
        <v>14.97</v>
      </c>
      <c r="N759" s="120">
        <v>17.59</v>
      </c>
      <c r="O759" s="120">
        <v>3.76</v>
      </c>
      <c r="P759" s="120">
        <v>1.1599999999999999</v>
      </c>
      <c r="Q759" s="120">
        <v>4.7300000000000004</v>
      </c>
      <c r="R759" s="120">
        <v>9.4499999999999993</v>
      </c>
      <c r="S759" s="120">
        <v>-7.52</v>
      </c>
      <c r="T759" s="120">
        <v>9.24</v>
      </c>
      <c r="U759" s="120">
        <v>1.45</v>
      </c>
      <c r="V759" s="120">
        <v>-19</v>
      </c>
      <c r="W759" s="120">
        <v>-28.89</v>
      </c>
      <c r="X759" s="120">
        <v>-24.27</v>
      </c>
      <c r="Y759" s="120">
        <v>-6.33</v>
      </c>
      <c r="Z759" s="120">
        <v>-6.32</v>
      </c>
      <c r="AA759" s="120">
        <v>-10.53</v>
      </c>
      <c r="AB759" s="120">
        <v>-14.08</v>
      </c>
      <c r="AC759" s="120">
        <v>-24.83</v>
      </c>
      <c r="AD759" s="120">
        <v>-34.57</v>
      </c>
      <c r="AE759" s="120">
        <v>-23.92</v>
      </c>
      <c r="AF759" s="120">
        <v>-23.16</v>
      </c>
      <c r="AG759" s="120">
        <v>-37.99</v>
      </c>
      <c r="AH759" s="120">
        <v>-12.63</v>
      </c>
      <c r="AI759" s="120">
        <v>-3.78</v>
      </c>
      <c r="AJ759" s="120">
        <v>-44.48</v>
      </c>
      <c r="AK759" s="120">
        <v>-24.81</v>
      </c>
      <c r="AL759" s="120">
        <v>-25.21</v>
      </c>
      <c r="AM759" s="120">
        <v>-21.54</v>
      </c>
      <c r="AN759" s="120">
        <v>-18.68</v>
      </c>
      <c r="AO759" s="120">
        <v>-15.59</v>
      </c>
      <c r="AP759" s="120">
        <v>-25.01</v>
      </c>
      <c r="AQ759" s="120">
        <v>-34.659999999999997</v>
      </c>
      <c r="AR759" s="120">
        <v>-35.450000000000003</v>
      </c>
      <c r="AS759" s="120">
        <v>-11.01</v>
      </c>
      <c r="AT759" s="120">
        <v>-10.29</v>
      </c>
      <c r="AU759" s="120">
        <v>-19.43</v>
      </c>
      <c r="AV759" s="120">
        <v>48.5</v>
      </c>
      <c r="AW759" s="120">
        <v>4.58</v>
      </c>
      <c r="AX759" s="120">
        <v>18.63</v>
      </c>
      <c r="AY759" s="120">
        <v>27.49</v>
      </c>
      <c r="AZ759" s="120">
        <v>4.42</v>
      </c>
      <c r="BA759" s="120">
        <v>35.090000000000003</v>
      </c>
      <c r="BB759" s="120">
        <v>69.959999999999994</v>
      </c>
      <c r="BC759" s="120">
        <v>77.510000000000005</v>
      </c>
    </row>
    <row r="760" spans="1:55" ht="29.25" x14ac:dyDescent="0.45">
      <c r="A760" s="261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</row>
    <row r="761" spans="1:55" ht="29.25" x14ac:dyDescent="0.45">
      <c r="A761" s="260">
        <v>127</v>
      </c>
      <c r="B761" s="173" t="s">
        <v>242</v>
      </c>
      <c r="C761" s="116"/>
      <c r="D761" s="116"/>
      <c r="E761" s="116"/>
      <c r="F761" s="116"/>
      <c r="G761" s="118">
        <v>9062.5</v>
      </c>
      <c r="H761" s="120">
        <v>-99.71</v>
      </c>
      <c r="I761" s="116"/>
      <c r="J761" s="116"/>
      <c r="K761" s="120">
        <v>-100</v>
      </c>
      <c r="L761" s="116"/>
      <c r="M761" s="116"/>
      <c r="N761" s="120">
        <v>-98.9</v>
      </c>
      <c r="O761" s="116"/>
      <c r="P761" s="120">
        <v>-100</v>
      </c>
      <c r="Q761" s="118">
        <v>1100</v>
      </c>
      <c r="R761" s="118">
        <v>28650</v>
      </c>
      <c r="S761" s="120">
        <v>-100</v>
      </c>
      <c r="T761" s="120">
        <v>150</v>
      </c>
      <c r="U761" s="120">
        <v>-41.67</v>
      </c>
      <c r="V761" s="120">
        <v>27.27</v>
      </c>
      <c r="W761" s="116"/>
      <c r="X761" s="120">
        <v>-96.56</v>
      </c>
      <c r="Y761" s="120">
        <v>-100</v>
      </c>
      <c r="Z761" s="120">
        <v>-100</v>
      </c>
      <c r="AA761" s="120">
        <v>-92.68</v>
      </c>
      <c r="AB761" s="116"/>
      <c r="AC761" s="120">
        <v>-50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20">
        <v>0</v>
      </c>
      <c r="AN761" s="120">
        <v>-100</v>
      </c>
      <c r="AO761" s="120">
        <v>183.33</v>
      </c>
      <c r="AP761" s="116"/>
      <c r="AQ761" s="116"/>
      <c r="AR761" s="116"/>
      <c r="AS761" s="116"/>
      <c r="AT761" s="116"/>
      <c r="AU761" s="116"/>
      <c r="AV761" s="116"/>
      <c r="AW761" s="118">
        <v>7600</v>
      </c>
      <c r="AX761" s="120">
        <v>500</v>
      </c>
      <c r="AY761" s="118">
        <v>17366.669999999998</v>
      </c>
      <c r="AZ761" s="116"/>
      <c r="BA761" s="120">
        <v>141.18</v>
      </c>
      <c r="BB761" s="116"/>
      <c r="BC761" s="120">
        <v>-84.62</v>
      </c>
    </row>
    <row r="762" spans="1:55" x14ac:dyDescent="0.45">
      <c r="A762" s="261">
        <v>128</v>
      </c>
      <c r="B762" s="174" t="s">
        <v>89</v>
      </c>
      <c r="C762" s="119">
        <v>5.04</v>
      </c>
      <c r="D762" s="119">
        <v>-0.12</v>
      </c>
      <c r="E762" s="119">
        <v>-7.64</v>
      </c>
      <c r="F762" s="119">
        <v>13.65</v>
      </c>
      <c r="G762" s="119">
        <v>-1.01</v>
      </c>
      <c r="H762" s="119">
        <v>7</v>
      </c>
      <c r="I762" s="119">
        <v>9.61</v>
      </c>
      <c r="J762" s="119">
        <v>-5.53</v>
      </c>
      <c r="K762" s="119">
        <v>3.89</v>
      </c>
      <c r="L762" s="119">
        <v>3.35</v>
      </c>
      <c r="M762" s="119">
        <v>-25.22</v>
      </c>
      <c r="N762" s="119">
        <v>-26.26</v>
      </c>
      <c r="O762" s="119">
        <v>27.99</v>
      </c>
      <c r="P762" s="119">
        <v>-13.23</v>
      </c>
      <c r="Q762" s="119">
        <v>10.01</v>
      </c>
      <c r="R762" s="119">
        <v>-24.88</v>
      </c>
      <c r="S762" s="119">
        <v>-5.75</v>
      </c>
      <c r="T762" s="119">
        <v>-19.899999999999999</v>
      </c>
      <c r="U762" s="119">
        <v>2.61</v>
      </c>
      <c r="V762" s="119">
        <v>-5.89</v>
      </c>
      <c r="W762" s="119">
        <v>4.28</v>
      </c>
      <c r="X762" s="119">
        <v>18.43</v>
      </c>
      <c r="Y762" s="119">
        <v>31.56</v>
      </c>
      <c r="Z762" s="119">
        <v>60.07</v>
      </c>
      <c r="AA762" s="119">
        <v>-13.79</v>
      </c>
      <c r="AB762" s="119">
        <v>49.34</v>
      </c>
      <c r="AC762" s="119">
        <v>27.89</v>
      </c>
      <c r="AD762" s="119">
        <v>39.93</v>
      </c>
      <c r="AE762" s="119">
        <v>41.68</v>
      </c>
      <c r="AF762" s="119">
        <v>50.95</v>
      </c>
      <c r="AG762" s="119">
        <v>12.19</v>
      </c>
      <c r="AH762" s="119">
        <v>45.96</v>
      </c>
      <c r="AI762" s="119">
        <v>9.4600000000000009</v>
      </c>
      <c r="AJ762" s="119">
        <v>-18.79</v>
      </c>
      <c r="AK762" s="119">
        <v>4.7300000000000004</v>
      </c>
      <c r="AL762" s="119">
        <v>-24.62</v>
      </c>
      <c r="AM762" s="119">
        <v>-0.98</v>
      </c>
      <c r="AN762" s="119">
        <v>-9.2200000000000006</v>
      </c>
      <c r="AO762" s="119">
        <v>5.88</v>
      </c>
      <c r="AP762" s="119">
        <v>2.85</v>
      </c>
      <c r="AQ762" s="119">
        <v>5.79</v>
      </c>
      <c r="AR762" s="119">
        <v>-9.26</v>
      </c>
      <c r="AS762" s="119">
        <v>0.91</v>
      </c>
      <c r="AT762" s="119">
        <v>4.13</v>
      </c>
      <c r="AU762" s="119">
        <v>1.1299999999999999</v>
      </c>
      <c r="AV762" s="119">
        <v>31.24</v>
      </c>
      <c r="AW762" s="119">
        <v>-8.82</v>
      </c>
      <c r="AX762" s="119">
        <v>18.27</v>
      </c>
      <c r="AY762" s="119">
        <v>17.940000000000001</v>
      </c>
      <c r="AZ762" s="119">
        <v>12.59</v>
      </c>
      <c r="BA762" s="119">
        <v>13.11</v>
      </c>
      <c r="BB762" s="119">
        <v>11.99</v>
      </c>
      <c r="BC762" s="119">
        <v>9.99</v>
      </c>
    </row>
    <row r="763" spans="1:55" ht="29.25" x14ac:dyDescent="0.45">
      <c r="A763" s="260">
        <v>129</v>
      </c>
      <c r="B763" s="173" t="s">
        <v>243</v>
      </c>
      <c r="C763" s="120">
        <v>93.56</v>
      </c>
      <c r="D763" s="120">
        <v>24.51</v>
      </c>
      <c r="E763" s="120">
        <v>0.55000000000000004</v>
      </c>
      <c r="F763" s="120">
        <v>-50.46</v>
      </c>
      <c r="G763" s="120">
        <v>-16.32</v>
      </c>
      <c r="H763" s="120">
        <v>-8.2899999999999991</v>
      </c>
      <c r="I763" s="120">
        <v>-30.15</v>
      </c>
      <c r="J763" s="120">
        <v>9.98</v>
      </c>
      <c r="K763" s="120">
        <v>1.69</v>
      </c>
      <c r="L763" s="120">
        <v>10.37</v>
      </c>
      <c r="M763" s="120">
        <v>31.74</v>
      </c>
      <c r="N763" s="120">
        <v>16.5</v>
      </c>
      <c r="O763" s="120">
        <v>-27.59</v>
      </c>
      <c r="P763" s="120">
        <v>-15.56</v>
      </c>
      <c r="Q763" s="120">
        <v>-39.31</v>
      </c>
      <c r="R763" s="120">
        <v>70.040000000000006</v>
      </c>
      <c r="S763" s="120">
        <v>20.329999999999998</v>
      </c>
      <c r="T763" s="120">
        <v>23.27</v>
      </c>
      <c r="U763" s="120">
        <v>59.95</v>
      </c>
      <c r="V763" s="120">
        <v>23.3</v>
      </c>
      <c r="W763" s="120">
        <v>-31.33</v>
      </c>
      <c r="X763" s="120">
        <v>-80.63</v>
      </c>
      <c r="Y763" s="120">
        <v>-37.31</v>
      </c>
      <c r="Z763" s="120">
        <v>-15.03</v>
      </c>
      <c r="AA763" s="120">
        <v>-11.89</v>
      </c>
      <c r="AB763" s="120">
        <v>142.11000000000001</v>
      </c>
      <c r="AC763" s="120">
        <v>35.82</v>
      </c>
      <c r="AD763" s="120">
        <v>-13.88</v>
      </c>
      <c r="AE763" s="120">
        <v>-19.48</v>
      </c>
      <c r="AF763" s="120">
        <v>-27.46</v>
      </c>
      <c r="AG763" s="120">
        <v>-42.73</v>
      </c>
      <c r="AH763" s="120">
        <v>-55.52</v>
      </c>
      <c r="AI763" s="120">
        <v>37.46</v>
      </c>
      <c r="AJ763" s="120">
        <v>68.86</v>
      </c>
      <c r="AK763" s="120">
        <v>42.56</v>
      </c>
      <c r="AL763" s="120">
        <v>-28.21</v>
      </c>
      <c r="AM763" s="120">
        <v>-20.86</v>
      </c>
      <c r="AN763" s="120">
        <v>-61.02</v>
      </c>
      <c r="AO763" s="120">
        <v>-40.880000000000003</v>
      </c>
      <c r="AP763" s="120">
        <v>4.5999999999999996</v>
      </c>
      <c r="AQ763" s="120">
        <v>25.48</v>
      </c>
      <c r="AR763" s="120">
        <v>2.15</v>
      </c>
      <c r="AS763" s="120">
        <v>4.71</v>
      </c>
      <c r="AT763" s="120">
        <v>114.66</v>
      </c>
      <c r="AU763" s="120">
        <v>-12.97</v>
      </c>
      <c r="AV763" s="120">
        <v>112.41</v>
      </c>
      <c r="AW763" s="120">
        <v>-2.61</v>
      </c>
      <c r="AX763" s="120">
        <v>25</v>
      </c>
      <c r="AY763" s="120">
        <v>10.47</v>
      </c>
      <c r="AZ763" s="120">
        <v>57.37</v>
      </c>
      <c r="BA763" s="120">
        <v>2.97</v>
      </c>
      <c r="BB763" s="120">
        <v>-27.63</v>
      </c>
      <c r="BC763" s="120">
        <v>-39.590000000000003</v>
      </c>
    </row>
    <row r="764" spans="1:55" x14ac:dyDescent="0.45">
      <c r="A764" s="261">
        <v>130</v>
      </c>
      <c r="B764" s="174" t="s">
        <v>244</v>
      </c>
      <c r="C764" s="119">
        <v>-11.2</v>
      </c>
      <c r="D764" s="119">
        <v>-4.24</v>
      </c>
      <c r="E764" s="119">
        <v>4.05</v>
      </c>
      <c r="F764" s="119">
        <v>-11.81</v>
      </c>
      <c r="G764" s="119">
        <v>-0.38</v>
      </c>
      <c r="H764" s="119">
        <v>-14.45</v>
      </c>
      <c r="I764" s="119">
        <v>13.61</v>
      </c>
      <c r="J764" s="119">
        <v>-13.15</v>
      </c>
      <c r="K764" s="119">
        <v>-1.1000000000000001</v>
      </c>
      <c r="L764" s="119">
        <v>1.63</v>
      </c>
      <c r="M764" s="119">
        <v>-14.15</v>
      </c>
      <c r="N764" s="119">
        <v>-3.17</v>
      </c>
      <c r="O764" s="119">
        <v>-28.2</v>
      </c>
      <c r="P764" s="119">
        <v>-37.69</v>
      </c>
      <c r="Q764" s="119">
        <v>-41.82</v>
      </c>
      <c r="R764" s="119">
        <v>-11.51</v>
      </c>
      <c r="S764" s="119">
        <v>-16.809999999999999</v>
      </c>
      <c r="T764" s="119">
        <v>-42.28</v>
      </c>
      <c r="U764" s="119">
        <v>-20.9</v>
      </c>
      <c r="V764" s="119">
        <v>-24.76</v>
      </c>
      <c r="W764" s="119">
        <v>-29.59</v>
      </c>
      <c r="X764" s="119">
        <v>-17.559999999999999</v>
      </c>
      <c r="Y764" s="119">
        <v>-31.36</v>
      </c>
      <c r="Z764" s="119">
        <v>-38.049999999999997</v>
      </c>
      <c r="AA764" s="119">
        <v>-37.700000000000003</v>
      </c>
      <c r="AB764" s="119">
        <v>-44.59</v>
      </c>
      <c r="AC764" s="119">
        <v>-44.67</v>
      </c>
      <c r="AD764" s="119">
        <v>-25.67</v>
      </c>
      <c r="AE764" s="119">
        <v>-31.25</v>
      </c>
      <c r="AF764" s="119">
        <v>6.02</v>
      </c>
      <c r="AG764" s="119">
        <v>-32.979999999999997</v>
      </c>
      <c r="AH764" s="119">
        <v>-7.56</v>
      </c>
      <c r="AI764" s="119">
        <v>-11.58</v>
      </c>
      <c r="AJ764" s="119">
        <v>-7.16</v>
      </c>
      <c r="AK764" s="119">
        <v>-11.04</v>
      </c>
      <c r="AL764" s="119">
        <v>-19.68</v>
      </c>
      <c r="AM764" s="119">
        <v>74.319999999999993</v>
      </c>
      <c r="AN764" s="119">
        <v>53.24</v>
      </c>
      <c r="AO764" s="119">
        <v>97.3</v>
      </c>
      <c r="AP764" s="119">
        <v>-8.43</v>
      </c>
      <c r="AQ764" s="119">
        <v>16.2</v>
      </c>
      <c r="AR764" s="119">
        <v>19.14</v>
      </c>
      <c r="AS764" s="119">
        <v>10.06</v>
      </c>
      <c r="AT764" s="119">
        <v>-0.24</v>
      </c>
      <c r="AU764" s="119">
        <v>-0.27</v>
      </c>
      <c r="AV764" s="119">
        <v>-18.850000000000001</v>
      </c>
      <c r="AW764" s="119">
        <v>8.82</v>
      </c>
      <c r="AX764" s="119">
        <v>11.02</v>
      </c>
      <c r="AY764" s="119">
        <v>-30.91</v>
      </c>
      <c r="AZ764" s="119">
        <v>13.42</v>
      </c>
      <c r="BA764" s="119">
        <v>-0.14000000000000001</v>
      </c>
      <c r="BB764" s="119">
        <v>25.46</v>
      </c>
      <c r="BC764" s="119">
        <v>-9.27</v>
      </c>
    </row>
    <row r="765" spans="1:55" x14ac:dyDescent="0.45">
      <c r="A765" s="260">
        <v>131</v>
      </c>
      <c r="B765" s="173" t="s">
        <v>245</v>
      </c>
      <c r="C765" s="120">
        <v>-42.29</v>
      </c>
      <c r="D765" s="120">
        <v>-30.09</v>
      </c>
      <c r="E765" s="120">
        <v>-31.96</v>
      </c>
      <c r="F765" s="120">
        <v>-29.41</v>
      </c>
      <c r="G765" s="120">
        <v>-21.81</v>
      </c>
      <c r="H765" s="120">
        <v>-41.96</v>
      </c>
      <c r="I765" s="120">
        <v>17.670000000000002</v>
      </c>
      <c r="J765" s="120">
        <v>-2.52</v>
      </c>
      <c r="K765" s="120">
        <v>-24.79</v>
      </c>
      <c r="L765" s="120">
        <v>10.95</v>
      </c>
      <c r="M765" s="120">
        <v>37.1</v>
      </c>
      <c r="N765" s="120">
        <v>16.75</v>
      </c>
      <c r="O765" s="120">
        <v>53.47</v>
      </c>
      <c r="P765" s="120">
        <v>52.58</v>
      </c>
      <c r="Q765" s="120">
        <v>43.69</v>
      </c>
      <c r="R765" s="120">
        <v>-26.75</v>
      </c>
      <c r="S765" s="120">
        <v>-15.94</v>
      </c>
      <c r="T765" s="120">
        <v>7.95</v>
      </c>
      <c r="U765" s="120">
        <v>-44.53</v>
      </c>
      <c r="V765" s="120">
        <v>-40</v>
      </c>
      <c r="W765" s="120">
        <v>8.52</v>
      </c>
      <c r="X765" s="120">
        <v>0.91</v>
      </c>
      <c r="Y765" s="120">
        <v>-6.98</v>
      </c>
      <c r="Z765" s="120">
        <v>-17.39</v>
      </c>
      <c r="AA765" s="120">
        <v>-3.66</v>
      </c>
      <c r="AB765" s="120">
        <v>-36.15</v>
      </c>
      <c r="AC765" s="120">
        <v>3.34</v>
      </c>
      <c r="AD765" s="120">
        <v>63.77</v>
      </c>
      <c r="AE765" s="120">
        <v>7.35</v>
      </c>
      <c r="AF765" s="120">
        <v>48.21</v>
      </c>
      <c r="AG765" s="120">
        <v>-15.91</v>
      </c>
      <c r="AH765" s="120">
        <v>84.68</v>
      </c>
      <c r="AI765" s="120">
        <v>3.72</v>
      </c>
      <c r="AJ765" s="120">
        <v>-21.74</v>
      </c>
      <c r="AK765" s="120">
        <v>10.45</v>
      </c>
      <c r="AL765" s="120">
        <v>31.84</v>
      </c>
      <c r="AM765" s="120">
        <v>0.67</v>
      </c>
      <c r="AN765" s="120">
        <v>-5.82</v>
      </c>
      <c r="AO765" s="120">
        <v>11.05</v>
      </c>
      <c r="AP765" s="120">
        <v>-31.26</v>
      </c>
      <c r="AQ765" s="120">
        <v>2.87</v>
      </c>
      <c r="AR765" s="120">
        <v>-36.299999999999997</v>
      </c>
      <c r="AS765" s="120">
        <v>-0.28000000000000003</v>
      </c>
      <c r="AT765" s="120">
        <v>-1.89</v>
      </c>
      <c r="AU765" s="120">
        <v>-1.99</v>
      </c>
      <c r="AV765" s="120">
        <v>12.27</v>
      </c>
      <c r="AW765" s="120">
        <v>35.799999999999997</v>
      </c>
      <c r="AX765" s="120">
        <v>11.38</v>
      </c>
      <c r="AY765" s="120">
        <v>142.13</v>
      </c>
      <c r="AZ765" s="120">
        <v>123.88</v>
      </c>
      <c r="BA765" s="120">
        <v>10.41</v>
      </c>
      <c r="BB765" s="120">
        <v>4.79</v>
      </c>
      <c r="BC765" s="120">
        <v>1.93</v>
      </c>
    </row>
    <row r="766" spans="1:55" ht="42" x14ac:dyDescent="0.45">
      <c r="A766" s="261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-33.33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</row>
    <row r="767" spans="1:55" ht="29.25" x14ac:dyDescent="0.45">
      <c r="A767" s="260">
        <v>133</v>
      </c>
      <c r="B767" s="173" t="s">
        <v>247</v>
      </c>
      <c r="C767" s="120">
        <v>26.09</v>
      </c>
      <c r="D767" s="120">
        <v>-44.83</v>
      </c>
      <c r="E767" s="120">
        <v>-41.86</v>
      </c>
      <c r="F767" s="120">
        <v>-39.29</v>
      </c>
      <c r="G767" s="120">
        <v>-27.5</v>
      </c>
      <c r="H767" s="120">
        <v>3.7</v>
      </c>
      <c r="I767" s="120">
        <v>-16</v>
      </c>
      <c r="J767" s="120">
        <v>93.75</v>
      </c>
      <c r="K767" s="120">
        <v>-11.11</v>
      </c>
      <c r="L767" s="120">
        <v>12.9</v>
      </c>
      <c r="M767" s="120">
        <v>123.08</v>
      </c>
      <c r="N767" s="120">
        <v>17.649999999999999</v>
      </c>
      <c r="O767" s="120">
        <v>-48.28</v>
      </c>
      <c r="P767" s="120">
        <v>-37.5</v>
      </c>
      <c r="Q767" s="120">
        <v>8</v>
      </c>
      <c r="R767" s="120">
        <v>-35.29</v>
      </c>
      <c r="S767" s="120">
        <v>48.28</v>
      </c>
      <c r="T767" s="120">
        <v>-25</v>
      </c>
      <c r="U767" s="120">
        <v>38.1</v>
      </c>
      <c r="V767" s="120">
        <v>-3.23</v>
      </c>
      <c r="W767" s="120">
        <v>-46.88</v>
      </c>
      <c r="X767" s="120">
        <v>-25.71</v>
      </c>
      <c r="Y767" s="120">
        <v>-20.69</v>
      </c>
      <c r="Z767" s="120">
        <v>-10</v>
      </c>
      <c r="AA767" s="120">
        <v>0</v>
      </c>
      <c r="AB767" s="120">
        <v>80</v>
      </c>
      <c r="AC767" s="120">
        <v>-37.04</v>
      </c>
      <c r="AD767" s="120">
        <v>90.91</v>
      </c>
      <c r="AE767" s="120">
        <v>-44.19</v>
      </c>
      <c r="AF767" s="120">
        <v>95.24</v>
      </c>
      <c r="AG767" s="120">
        <v>-27.59</v>
      </c>
      <c r="AH767" s="120">
        <v>-30</v>
      </c>
      <c r="AI767" s="120">
        <v>11.76</v>
      </c>
      <c r="AJ767" s="120">
        <v>-50</v>
      </c>
      <c r="AK767" s="120">
        <v>39.130000000000003</v>
      </c>
      <c r="AL767" s="120">
        <v>50</v>
      </c>
      <c r="AM767" s="120">
        <v>26.67</v>
      </c>
      <c r="AN767" s="120">
        <v>27.78</v>
      </c>
      <c r="AO767" s="120">
        <v>200</v>
      </c>
      <c r="AP767" s="120">
        <v>66.67</v>
      </c>
      <c r="AQ767" s="120">
        <v>16.670000000000002</v>
      </c>
      <c r="AR767" s="120">
        <v>-78.05</v>
      </c>
      <c r="AS767" s="120">
        <v>14.29</v>
      </c>
      <c r="AT767" s="120">
        <v>42.86</v>
      </c>
      <c r="AU767" s="120">
        <v>-15.79</v>
      </c>
      <c r="AV767" s="120">
        <v>53.85</v>
      </c>
      <c r="AW767" s="120">
        <v>15.63</v>
      </c>
      <c r="AX767" s="120">
        <v>-3.7</v>
      </c>
      <c r="AY767" s="120">
        <v>89.47</v>
      </c>
      <c r="AZ767" s="120">
        <v>-17.39</v>
      </c>
      <c r="BA767" s="120">
        <v>17.649999999999999</v>
      </c>
      <c r="BB767" s="120">
        <v>-85.71</v>
      </c>
      <c r="BC767" s="120">
        <v>10.71</v>
      </c>
    </row>
    <row r="768" spans="1:55" ht="54.75" x14ac:dyDescent="0.45">
      <c r="A768" s="261">
        <v>134</v>
      </c>
      <c r="B768" s="174" t="s">
        <v>248</v>
      </c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9">
        <v>-100</v>
      </c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0</v>
      </c>
      <c r="AO768" s="117"/>
      <c r="AP768" s="117"/>
      <c r="AQ768" s="119">
        <v>0</v>
      </c>
      <c r="AR768" s="119">
        <v>0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  <c r="AZ768" s="117"/>
      <c r="BA768" s="119">
        <v>0</v>
      </c>
      <c r="BB768" s="117"/>
      <c r="BC768" s="119">
        <v>-100</v>
      </c>
    </row>
    <row r="769" spans="1:55" x14ac:dyDescent="0.45">
      <c r="A769" s="260">
        <v>135</v>
      </c>
      <c r="B769" s="173" t="s">
        <v>84</v>
      </c>
      <c r="C769" s="120">
        <v>-1.3</v>
      </c>
      <c r="D769" s="120">
        <v>10.07</v>
      </c>
      <c r="E769" s="120">
        <v>1.98</v>
      </c>
      <c r="F769" s="120">
        <v>13.88</v>
      </c>
      <c r="G769" s="120">
        <v>-7.95</v>
      </c>
      <c r="H769" s="120">
        <v>11.1</v>
      </c>
      <c r="I769" s="120">
        <v>2.88</v>
      </c>
      <c r="J769" s="120">
        <v>-9.94</v>
      </c>
      <c r="K769" s="120">
        <v>-7.85</v>
      </c>
      <c r="L769" s="120">
        <v>-7.65</v>
      </c>
      <c r="M769" s="120">
        <v>-18.2</v>
      </c>
      <c r="N769" s="120">
        <v>1.57</v>
      </c>
      <c r="O769" s="120">
        <v>3.32</v>
      </c>
      <c r="P769" s="120">
        <v>-1.99</v>
      </c>
      <c r="Q769" s="120">
        <v>-3.44</v>
      </c>
      <c r="R769" s="120">
        <v>-14.38</v>
      </c>
      <c r="S769" s="120">
        <v>-14.12</v>
      </c>
      <c r="T769" s="120">
        <v>-9.07</v>
      </c>
      <c r="U769" s="120">
        <v>-5.21</v>
      </c>
      <c r="V769" s="120">
        <v>-6.43</v>
      </c>
      <c r="W769" s="120">
        <v>6.68</v>
      </c>
      <c r="X769" s="120">
        <v>10.29</v>
      </c>
      <c r="Y769" s="120">
        <v>2.95</v>
      </c>
      <c r="Z769" s="120">
        <v>1.48</v>
      </c>
      <c r="AA769" s="120">
        <v>-4.9400000000000004</v>
      </c>
      <c r="AB769" s="120">
        <v>-3.53</v>
      </c>
      <c r="AC769" s="120">
        <v>2.19</v>
      </c>
      <c r="AD769" s="120">
        <v>-3.07</v>
      </c>
      <c r="AE769" s="120">
        <v>12.87</v>
      </c>
      <c r="AF769" s="120">
        <v>-4.17</v>
      </c>
      <c r="AG769" s="120">
        <v>-9.6300000000000008</v>
      </c>
      <c r="AH769" s="120">
        <v>8.66</v>
      </c>
      <c r="AI769" s="120">
        <v>-4.1500000000000004</v>
      </c>
      <c r="AJ769" s="120">
        <v>-19.850000000000001</v>
      </c>
      <c r="AK769" s="120">
        <v>2.39</v>
      </c>
      <c r="AL769" s="120">
        <v>-8</v>
      </c>
      <c r="AM769" s="120">
        <v>-7.3</v>
      </c>
      <c r="AN769" s="120">
        <v>-5.0599999999999996</v>
      </c>
      <c r="AO769" s="120">
        <v>-7.02</v>
      </c>
      <c r="AP769" s="120">
        <v>4.75</v>
      </c>
      <c r="AQ769" s="120">
        <v>3.44</v>
      </c>
      <c r="AR769" s="120">
        <v>8.3699999999999992</v>
      </c>
      <c r="AS769" s="120">
        <v>12.11</v>
      </c>
      <c r="AT769" s="120">
        <v>14.56</v>
      </c>
      <c r="AU769" s="120">
        <v>22.34</v>
      </c>
      <c r="AV769" s="120">
        <v>119.64</v>
      </c>
      <c r="AW769" s="120">
        <v>14.73</v>
      </c>
      <c r="AX769" s="120">
        <v>9.3000000000000007</v>
      </c>
      <c r="AY769" s="120">
        <v>25.03</v>
      </c>
      <c r="AZ769" s="120">
        <v>19.66</v>
      </c>
      <c r="BA769" s="120">
        <v>32.130000000000003</v>
      </c>
      <c r="BB769" s="120">
        <v>18.739999999999998</v>
      </c>
      <c r="BC769" s="120">
        <v>22.08</v>
      </c>
    </row>
    <row r="770" spans="1:55" ht="42" x14ac:dyDescent="0.45">
      <c r="A770" s="261">
        <v>136</v>
      </c>
      <c r="B770" s="174" t="s">
        <v>249</v>
      </c>
      <c r="C770" s="119">
        <v>-23.71</v>
      </c>
      <c r="D770" s="119">
        <v>23.6</v>
      </c>
      <c r="E770" s="119">
        <v>-0.95</v>
      </c>
      <c r="F770" s="119">
        <v>-70.59</v>
      </c>
      <c r="G770" s="119">
        <v>35.11</v>
      </c>
      <c r="H770" s="119">
        <v>13.27</v>
      </c>
      <c r="I770" s="119">
        <v>29.57</v>
      </c>
      <c r="J770" s="119">
        <v>-60.93</v>
      </c>
      <c r="K770" s="119">
        <v>358.62</v>
      </c>
      <c r="L770" s="119">
        <v>-8.0500000000000007</v>
      </c>
      <c r="M770" s="119">
        <v>9.6</v>
      </c>
      <c r="N770" s="119">
        <v>-100</v>
      </c>
      <c r="O770" s="119">
        <v>-83.78</v>
      </c>
      <c r="P770" s="119">
        <v>-80</v>
      </c>
      <c r="Q770" s="119">
        <v>-66.349999999999994</v>
      </c>
      <c r="R770" s="119">
        <v>-100</v>
      </c>
      <c r="S770" s="119">
        <v>-99.21</v>
      </c>
      <c r="T770" s="119">
        <v>-100</v>
      </c>
      <c r="U770" s="119">
        <v>-99.33</v>
      </c>
      <c r="V770" s="119">
        <v>-98.31</v>
      </c>
      <c r="W770" s="119">
        <v>-99.25</v>
      </c>
      <c r="X770" s="119">
        <v>-100</v>
      </c>
      <c r="Y770" s="119">
        <v>-100</v>
      </c>
      <c r="Z770" s="117"/>
      <c r="AA770" s="117"/>
      <c r="AB770" s="117"/>
      <c r="AC770" s="119">
        <v>-97.14</v>
      </c>
      <c r="AD770" s="117"/>
      <c r="AE770" s="119">
        <v>-100</v>
      </c>
      <c r="AF770" s="117"/>
      <c r="AG770" s="119">
        <v>0</v>
      </c>
      <c r="AH770" s="119">
        <v>-100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</row>
    <row r="771" spans="1:55" x14ac:dyDescent="0.45">
      <c r="A771" s="260">
        <v>137</v>
      </c>
      <c r="B771" s="173" t="s">
        <v>250</v>
      </c>
      <c r="C771" s="120">
        <v>50.84</v>
      </c>
      <c r="D771" s="120">
        <v>-78.3</v>
      </c>
      <c r="E771" s="120">
        <v>68.599999999999994</v>
      </c>
      <c r="F771" s="120">
        <v>-19.190000000000001</v>
      </c>
      <c r="G771" s="120">
        <v>-35.26</v>
      </c>
      <c r="H771" s="120">
        <v>-44.97</v>
      </c>
      <c r="I771" s="120">
        <v>-29.21</v>
      </c>
      <c r="J771" s="120">
        <v>-11.22</v>
      </c>
      <c r="K771" s="120">
        <v>12.58</v>
      </c>
      <c r="L771" s="120">
        <v>190.23</v>
      </c>
      <c r="M771" s="120">
        <v>-63.32</v>
      </c>
      <c r="N771" s="120">
        <v>-15.98</v>
      </c>
      <c r="O771" s="120">
        <v>30.91</v>
      </c>
      <c r="P771" s="120">
        <v>154.84</v>
      </c>
      <c r="Q771" s="120">
        <v>-70.650000000000006</v>
      </c>
      <c r="R771" s="120">
        <v>66.25</v>
      </c>
      <c r="S771" s="120">
        <v>80.62</v>
      </c>
      <c r="T771" s="120">
        <v>-2.33</v>
      </c>
      <c r="U771" s="120">
        <v>112.84</v>
      </c>
      <c r="V771" s="120">
        <v>8.75</v>
      </c>
      <c r="W771" s="120">
        <v>-13.41</v>
      </c>
      <c r="X771" s="120">
        <v>84.97</v>
      </c>
      <c r="Y771" s="120">
        <v>217.32</v>
      </c>
      <c r="Z771" s="120">
        <v>32.72</v>
      </c>
      <c r="AA771" s="120">
        <v>-52.63</v>
      </c>
      <c r="AB771" s="120">
        <v>-13.71</v>
      </c>
      <c r="AC771" s="120">
        <v>714.48</v>
      </c>
      <c r="AD771" s="120">
        <v>-54.89</v>
      </c>
      <c r="AE771" s="120">
        <v>7.33</v>
      </c>
      <c r="AF771" s="120">
        <v>487.65</v>
      </c>
      <c r="AG771" s="120">
        <v>-31.96</v>
      </c>
      <c r="AH771" s="120">
        <v>53.8</v>
      </c>
      <c r="AI771" s="120">
        <v>92.58</v>
      </c>
      <c r="AJ771" s="120">
        <v>-23.53</v>
      </c>
      <c r="AK771" s="120">
        <v>-49.47</v>
      </c>
      <c r="AL771" s="120">
        <v>19.57</v>
      </c>
      <c r="AM771" s="120">
        <v>-7.81</v>
      </c>
      <c r="AN771" s="120">
        <v>28.61</v>
      </c>
      <c r="AO771" s="120">
        <v>-77.05</v>
      </c>
      <c r="AP771" s="120">
        <v>34.17</v>
      </c>
      <c r="AQ771" s="120">
        <v>-55.56</v>
      </c>
      <c r="AR771" s="120">
        <v>-89.02</v>
      </c>
      <c r="AS771" s="120">
        <v>-5.28</v>
      </c>
      <c r="AT771" s="120">
        <v>-11.43</v>
      </c>
      <c r="AU771" s="120">
        <v>-59.13</v>
      </c>
      <c r="AV771" s="120">
        <v>-27.84</v>
      </c>
      <c r="AW771" s="120">
        <v>1.74</v>
      </c>
      <c r="AX771" s="120">
        <v>-67.14</v>
      </c>
      <c r="AY771" s="120">
        <v>69.709999999999994</v>
      </c>
      <c r="AZ771" s="120">
        <v>-46.77</v>
      </c>
      <c r="BA771" s="120">
        <v>-15.5</v>
      </c>
      <c r="BB771" s="120">
        <v>24.22</v>
      </c>
      <c r="BC771" s="120">
        <v>-2.14</v>
      </c>
    </row>
    <row r="772" spans="1:55" ht="42" x14ac:dyDescent="0.45">
      <c r="A772" s="261">
        <v>138</v>
      </c>
      <c r="B772" s="174" t="s">
        <v>79</v>
      </c>
      <c r="C772" s="119">
        <v>12.62</v>
      </c>
      <c r="D772" s="119">
        <v>14.72</v>
      </c>
      <c r="E772" s="119">
        <v>1.69</v>
      </c>
      <c r="F772" s="119">
        <v>11.57</v>
      </c>
      <c r="G772" s="119">
        <v>26.68</v>
      </c>
      <c r="H772" s="119">
        <v>24.67</v>
      </c>
      <c r="I772" s="119">
        <v>3.6</v>
      </c>
      <c r="J772" s="119">
        <v>-8.73</v>
      </c>
      <c r="K772" s="119">
        <v>6.03</v>
      </c>
      <c r="L772" s="119">
        <v>-11.42</v>
      </c>
      <c r="M772" s="119">
        <v>-9.33</v>
      </c>
      <c r="N772" s="119">
        <v>10.06</v>
      </c>
      <c r="O772" s="119">
        <v>-6.05</v>
      </c>
      <c r="P772" s="119">
        <v>-6.82</v>
      </c>
      <c r="Q772" s="119">
        <v>6.59</v>
      </c>
      <c r="R772" s="119">
        <v>-0.77</v>
      </c>
      <c r="S772" s="119">
        <v>-18.100000000000001</v>
      </c>
      <c r="T772" s="119">
        <v>2.38</v>
      </c>
      <c r="U772" s="119">
        <v>4.99</v>
      </c>
      <c r="V772" s="119">
        <v>4.41</v>
      </c>
      <c r="W772" s="119">
        <v>-11.81</v>
      </c>
      <c r="X772" s="119">
        <v>-13.57</v>
      </c>
      <c r="Y772" s="119">
        <v>-12.91</v>
      </c>
      <c r="Z772" s="119">
        <v>-2.37</v>
      </c>
      <c r="AA772" s="119">
        <v>-13.19</v>
      </c>
      <c r="AB772" s="119">
        <v>-9.1999999999999993</v>
      </c>
      <c r="AC772" s="119">
        <v>-13.79</v>
      </c>
      <c r="AD772" s="119">
        <v>-0.85</v>
      </c>
      <c r="AE772" s="119">
        <v>7.42</v>
      </c>
      <c r="AF772" s="119">
        <v>-4.4400000000000004</v>
      </c>
      <c r="AG772" s="119">
        <v>-22.69</v>
      </c>
      <c r="AH772" s="119">
        <v>9.52</v>
      </c>
      <c r="AI772" s="119">
        <v>4.17</v>
      </c>
      <c r="AJ772" s="119">
        <v>-4.67</v>
      </c>
      <c r="AK772" s="119">
        <v>34.69</v>
      </c>
      <c r="AL772" s="119">
        <v>34.36</v>
      </c>
      <c r="AM772" s="119">
        <v>60.3</v>
      </c>
      <c r="AN772" s="119">
        <v>15.7</v>
      </c>
      <c r="AO772" s="119">
        <v>13.2</v>
      </c>
      <c r="AP772" s="119">
        <v>-12.73</v>
      </c>
      <c r="AQ772" s="119">
        <v>8.43</v>
      </c>
      <c r="AR772" s="119">
        <v>-0.33</v>
      </c>
      <c r="AS772" s="119">
        <v>8.1999999999999993</v>
      </c>
      <c r="AT772" s="119">
        <v>-9.5399999999999991</v>
      </c>
      <c r="AU772" s="119">
        <v>2.34</v>
      </c>
      <c r="AV772" s="119">
        <v>12.35</v>
      </c>
      <c r="AW772" s="119">
        <v>3.11</v>
      </c>
      <c r="AX772" s="119">
        <v>-12.27</v>
      </c>
      <c r="AY772" s="119">
        <v>-24.04</v>
      </c>
      <c r="AZ772" s="119">
        <v>6.46</v>
      </c>
      <c r="BA772" s="119">
        <v>8.0500000000000007</v>
      </c>
      <c r="BB772" s="119">
        <v>21.08</v>
      </c>
      <c r="BC772" s="119">
        <v>-2.9</v>
      </c>
    </row>
    <row r="773" spans="1:55" ht="29.25" x14ac:dyDescent="0.45">
      <c r="A773" s="260">
        <v>139</v>
      </c>
      <c r="B773" s="173" t="s">
        <v>251</v>
      </c>
      <c r="C773" s="120">
        <v>-18.75</v>
      </c>
      <c r="D773" s="120">
        <v>-57.14</v>
      </c>
      <c r="E773" s="120">
        <v>200</v>
      </c>
      <c r="F773" s="120">
        <v>575</v>
      </c>
      <c r="G773" s="120">
        <v>36.11</v>
      </c>
      <c r="H773" s="120">
        <v>500</v>
      </c>
      <c r="I773" s="120">
        <v>775</v>
      </c>
      <c r="J773" s="120">
        <v>0</v>
      </c>
      <c r="K773" s="120">
        <v>0</v>
      </c>
      <c r="L773" s="120">
        <v>9.09</v>
      </c>
      <c r="M773" s="120">
        <v>-88.89</v>
      </c>
      <c r="N773" s="120">
        <v>60</v>
      </c>
      <c r="O773" s="120">
        <v>61.54</v>
      </c>
      <c r="P773" s="120">
        <v>233.33</v>
      </c>
      <c r="Q773" s="120">
        <v>-24.24</v>
      </c>
      <c r="R773" s="120">
        <v>51.85</v>
      </c>
      <c r="S773" s="120">
        <v>-59.18</v>
      </c>
      <c r="T773" s="120">
        <v>-77.78</v>
      </c>
      <c r="U773" s="120">
        <v>11.43</v>
      </c>
      <c r="V773" s="120">
        <v>18.18</v>
      </c>
      <c r="W773" s="120">
        <v>117.65</v>
      </c>
      <c r="X773" s="120">
        <v>108.33</v>
      </c>
      <c r="Y773" s="120">
        <v>450</v>
      </c>
      <c r="Z773" s="120">
        <v>112.5</v>
      </c>
      <c r="AA773" s="120">
        <v>90.48</v>
      </c>
      <c r="AB773" s="120">
        <v>0</v>
      </c>
      <c r="AC773" s="120">
        <v>40</v>
      </c>
      <c r="AD773" s="120">
        <v>-2.44</v>
      </c>
      <c r="AE773" s="120">
        <v>70</v>
      </c>
      <c r="AF773" s="118">
        <v>1050</v>
      </c>
      <c r="AG773" s="120">
        <v>-61.54</v>
      </c>
      <c r="AH773" s="120">
        <v>115.38</v>
      </c>
      <c r="AI773" s="120">
        <v>32.43</v>
      </c>
      <c r="AJ773" s="120">
        <v>0</v>
      </c>
      <c r="AK773" s="120">
        <v>-54.55</v>
      </c>
      <c r="AL773" s="120">
        <v>82.35</v>
      </c>
      <c r="AM773" s="120">
        <v>-82.5</v>
      </c>
      <c r="AN773" s="120">
        <v>95</v>
      </c>
      <c r="AO773" s="120">
        <v>-54.29</v>
      </c>
      <c r="AP773" s="120">
        <v>-87.5</v>
      </c>
      <c r="AQ773" s="120">
        <v>0</v>
      </c>
      <c r="AR773" s="120">
        <v>-63.04</v>
      </c>
      <c r="AS773" s="120">
        <v>180</v>
      </c>
      <c r="AT773" s="120">
        <v>-32.14</v>
      </c>
      <c r="AU773" s="120">
        <v>-57.14</v>
      </c>
      <c r="AV773" s="120">
        <v>56</v>
      </c>
      <c r="AW773" s="120">
        <v>320</v>
      </c>
      <c r="AX773" s="120">
        <v>-87.1</v>
      </c>
      <c r="AY773" s="120">
        <v>585.71</v>
      </c>
      <c r="AZ773" s="120">
        <v>-20.51</v>
      </c>
      <c r="BA773" s="120">
        <v>118.75</v>
      </c>
      <c r="BB773" s="120">
        <v>680</v>
      </c>
      <c r="BC773" s="120">
        <v>73.53</v>
      </c>
    </row>
    <row r="774" spans="1:55" x14ac:dyDescent="0.45">
      <c r="A774" s="261">
        <v>140</v>
      </c>
      <c r="B774" s="174" t="s">
        <v>62</v>
      </c>
      <c r="C774" s="119">
        <v>64.81</v>
      </c>
      <c r="D774" s="119">
        <v>97.84</v>
      </c>
      <c r="E774" s="119">
        <v>-19.71</v>
      </c>
      <c r="F774" s="119">
        <v>31.73</v>
      </c>
      <c r="G774" s="119">
        <v>7.86</v>
      </c>
      <c r="H774" s="119">
        <v>0</v>
      </c>
      <c r="I774" s="119">
        <v>-36.14</v>
      </c>
      <c r="J774" s="119">
        <v>-38.6</v>
      </c>
      <c r="K774" s="119">
        <v>-7.32</v>
      </c>
      <c r="L774" s="119">
        <v>-34.369999999999997</v>
      </c>
      <c r="M774" s="119">
        <v>-66.349999999999994</v>
      </c>
      <c r="N774" s="119">
        <v>-23.31</v>
      </c>
      <c r="O774" s="119">
        <v>-35.94</v>
      </c>
      <c r="P774" s="119">
        <v>-38.130000000000003</v>
      </c>
      <c r="Q774" s="119">
        <v>-21.74</v>
      </c>
      <c r="R774" s="119">
        <v>-38.380000000000003</v>
      </c>
      <c r="S774" s="119">
        <v>-43.15</v>
      </c>
      <c r="T774" s="119">
        <v>-51.79</v>
      </c>
      <c r="U774" s="119">
        <v>-54.09</v>
      </c>
      <c r="V774" s="119">
        <v>8.42</v>
      </c>
      <c r="W774" s="119">
        <v>-26.32</v>
      </c>
      <c r="X774" s="119">
        <v>-54.51</v>
      </c>
      <c r="Y774" s="119">
        <v>-24.19</v>
      </c>
      <c r="Z774" s="119">
        <v>-29.28</v>
      </c>
      <c r="AA774" s="119">
        <v>-76.83</v>
      </c>
      <c r="AB774" s="119">
        <v>-58.1</v>
      </c>
      <c r="AC774" s="119">
        <v>-29.08</v>
      </c>
      <c r="AD774" s="119">
        <v>39.090000000000003</v>
      </c>
      <c r="AE774" s="119">
        <v>18.46</v>
      </c>
      <c r="AF774" s="119">
        <v>58.02</v>
      </c>
      <c r="AG774" s="119">
        <v>176.71</v>
      </c>
      <c r="AH774" s="119">
        <v>1.37</v>
      </c>
      <c r="AI774" s="119">
        <v>87.05</v>
      </c>
      <c r="AJ774" s="119">
        <v>123.58</v>
      </c>
      <c r="AK774" s="119">
        <v>23.31</v>
      </c>
      <c r="AL774" s="119">
        <v>-3.91</v>
      </c>
      <c r="AM774" s="119">
        <v>119.3</v>
      </c>
      <c r="AN774" s="119">
        <v>37.82</v>
      </c>
      <c r="AO774" s="119">
        <v>73.73</v>
      </c>
      <c r="AP774" s="119">
        <v>2.29</v>
      </c>
      <c r="AQ774" s="119">
        <v>51.08</v>
      </c>
      <c r="AR774" s="119">
        <v>23.83</v>
      </c>
      <c r="AS774" s="119">
        <v>16.34</v>
      </c>
      <c r="AT774" s="119">
        <v>4.05</v>
      </c>
      <c r="AU774" s="119">
        <v>-37.71</v>
      </c>
      <c r="AV774" s="119">
        <v>77.64</v>
      </c>
      <c r="AW774" s="119">
        <v>-16.920000000000002</v>
      </c>
      <c r="AX774" s="119">
        <v>82.93</v>
      </c>
      <c r="AY774" s="119">
        <v>112.8</v>
      </c>
      <c r="AZ774" s="119">
        <v>99.39</v>
      </c>
      <c r="BA774" s="119">
        <v>4.51</v>
      </c>
      <c r="BB774" s="119">
        <v>2.2400000000000002</v>
      </c>
      <c r="BC774" s="119">
        <v>-17.190000000000001</v>
      </c>
    </row>
    <row r="775" spans="1:55" ht="29.25" x14ac:dyDescent="0.45">
      <c r="A775" s="260">
        <v>141</v>
      </c>
      <c r="B775" s="173" t="s">
        <v>252</v>
      </c>
      <c r="C775" s="120">
        <v>-50</v>
      </c>
      <c r="D775" s="120">
        <v>93.75</v>
      </c>
      <c r="E775" s="120">
        <v>116.67</v>
      </c>
      <c r="F775" s="120">
        <v>-60</v>
      </c>
      <c r="G775" s="120">
        <v>-15.79</v>
      </c>
      <c r="H775" s="120">
        <v>-27.27</v>
      </c>
      <c r="I775" s="120">
        <v>7.69</v>
      </c>
      <c r="J775" s="120">
        <v>-77.78</v>
      </c>
      <c r="K775" s="120">
        <v>400</v>
      </c>
      <c r="L775" s="120">
        <v>-70</v>
      </c>
      <c r="M775" s="120">
        <v>-58.82</v>
      </c>
      <c r="N775" s="120">
        <v>-73.91</v>
      </c>
      <c r="O775" s="120">
        <v>0</v>
      </c>
      <c r="P775" s="120">
        <v>-67.739999999999995</v>
      </c>
      <c r="Q775" s="120">
        <v>-23.08</v>
      </c>
      <c r="R775" s="120">
        <v>-100</v>
      </c>
      <c r="S775" s="120">
        <v>-12.5</v>
      </c>
      <c r="T775" s="120">
        <v>-50</v>
      </c>
      <c r="U775" s="120">
        <v>-42.86</v>
      </c>
      <c r="V775" s="120">
        <v>75</v>
      </c>
      <c r="W775" s="120">
        <v>-33.33</v>
      </c>
      <c r="X775" s="120">
        <v>0</v>
      </c>
      <c r="Y775" s="120">
        <v>28.57</v>
      </c>
      <c r="Z775" s="120">
        <v>33.33</v>
      </c>
      <c r="AA775" s="120">
        <v>28.57</v>
      </c>
      <c r="AB775" s="120">
        <v>0</v>
      </c>
      <c r="AC775" s="120">
        <v>160</v>
      </c>
      <c r="AD775" s="116"/>
      <c r="AE775" s="120">
        <v>-71.430000000000007</v>
      </c>
      <c r="AF775" s="120">
        <v>150</v>
      </c>
      <c r="AG775" s="120">
        <v>0</v>
      </c>
      <c r="AH775" s="120">
        <v>-14.29</v>
      </c>
      <c r="AI775" s="120">
        <v>-10</v>
      </c>
      <c r="AJ775" s="120">
        <v>83.33</v>
      </c>
      <c r="AK775" s="120">
        <v>55.56</v>
      </c>
      <c r="AL775" s="120">
        <v>-25</v>
      </c>
      <c r="AM775" s="120">
        <v>33.33</v>
      </c>
      <c r="AN775" s="120">
        <v>-40</v>
      </c>
      <c r="AO775" s="120">
        <v>-73.08</v>
      </c>
      <c r="AP775" s="120">
        <v>-75</v>
      </c>
      <c r="AQ775" s="120">
        <v>325</v>
      </c>
      <c r="AR775" s="120">
        <v>-50</v>
      </c>
      <c r="AS775" s="120">
        <v>-50</v>
      </c>
      <c r="AT775" s="120">
        <v>116.67</v>
      </c>
      <c r="AU775" s="120">
        <v>100</v>
      </c>
      <c r="AV775" s="120">
        <v>0</v>
      </c>
      <c r="AW775" s="120">
        <v>-50</v>
      </c>
      <c r="AX775" s="120">
        <v>100</v>
      </c>
      <c r="AY775" s="120">
        <v>-25</v>
      </c>
      <c r="AZ775" s="120">
        <v>300</v>
      </c>
      <c r="BA775" s="120">
        <v>57.14</v>
      </c>
      <c r="BB775" s="120">
        <v>650</v>
      </c>
      <c r="BC775" s="120">
        <v>-41.18</v>
      </c>
    </row>
    <row r="776" spans="1:55" ht="29.25" x14ac:dyDescent="0.45">
      <c r="A776" s="261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-100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9">
        <v>-100</v>
      </c>
      <c r="AE776" s="117"/>
      <c r="AF776" s="117"/>
      <c r="AG776" s="119">
        <v>-100</v>
      </c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9">
        <v>-40</v>
      </c>
      <c r="AU776" s="117"/>
      <c r="AV776" s="117"/>
      <c r="AW776" s="117"/>
      <c r="AX776" s="117"/>
      <c r="AY776" s="117"/>
      <c r="AZ776" s="117"/>
      <c r="BA776" s="117"/>
      <c r="BB776" s="117"/>
      <c r="BC776" s="117"/>
    </row>
    <row r="777" spans="1:55" x14ac:dyDescent="0.45">
      <c r="A777" s="260">
        <v>143</v>
      </c>
      <c r="B777" s="173" t="s">
        <v>103</v>
      </c>
      <c r="C777" s="120">
        <v>-34.42</v>
      </c>
      <c r="D777" s="120">
        <v>-39.56</v>
      </c>
      <c r="E777" s="120">
        <v>-20.48</v>
      </c>
      <c r="F777" s="120">
        <v>19.84</v>
      </c>
      <c r="G777" s="120">
        <v>-27.74</v>
      </c>
      <c r="H777" s="120">
        <v>-10.199999999999999</v>
      </c>
      <c r="I777" s="120">
        <v>-53.95</v>
      </c>
      <c r="J777" s="120">
        <v>-52.81</v>
      </c>
      <c r="K777" s="120">
        <v>55.47</v>
      </c>
      <c r="L777" s="120">
        <v>117.84</v>
      </c>
      <c r="M777" s="120">
        <v>-5.52</v>
      </c>
      <c r="N777" s="120">
        <v>120.91</v>
      </c>
      <c r="O777" s="120">
        <v>3.58</v>
      </c>
      <c r="P777" s="120">
        <v>-33.71</v>
      </c>
      <c r="Q777" s="120">
        <v>-13.27</v>
      </c>
      <c r="R777" s="120">
        <v>-47.52</v>
      </c>
      <c r="S777" s="120">
        <v>-34.19</v>
      </c>
      <c r="T777" s="120">
        <v>-30.13</v>
      </c>
      <c r="U777" s="120">
        <v>47.29</v>
      </c>
      <c r="V777" s="120">
        <v>-2.67</v>
      </c>
      <c r="W777" s="120">
        <v>-44.7</v>
      </c>
      <c r="X777" s="120">
        <v>-66.849999999999994</v>
      </c>
      <c r="Y777" s="120">
        <v>-39.04</v>
      </c>
      <c r="Z777" s="120">
        <v>-58.4</v>
      </c>
      <c r="AA777" s="120">
        <v>-1.84</v>
      </c>
      <c r="AB777" s="120">
        <v>10.64</v>
      </c>
      <c r="AC777" s="120">
        <v>-18.149999999999999</v>
      </c>
      <c r="AD777" s="120">
        <v>54.03</v>
      </c>
      <c r="AE777" s="120">
        <v>29.2</v>
      </c>
      <c r="AF777" s="120">
        <v>15.71</v>
      </c>
      <c r="AG777" s="120">
        <v>-39.06</v>
      </c>
      <c r="AH777" s="120">
        <v>45.49</v>
      </c>
      <c r="AI777" s="120">
        <v>22.76</v>
      </c>
      <c r="AJ777" s="120">
        <v>-8.08</v>
      </c>
      <c r="AK777" s="120">
        <v>5.8</v>
      </c>
      <c r="AL777" s="120">
        <v>8.25</v>
      </c>
      <c r="AM777" s="120">
        <v>-9.1</v>
      </c>
      <c r="AN777" s="120">
        <v>-10.75</v>
      </c>
      <c r="AO777" s="120">
        <v>-22.07</v>
      </c>
      <c r="AP777" s="120">
        <v>-65.069999999999993</v>
      </c>
      <c r="AQ777" s="120">
        <v>-16.3</v>
      </c>
      <c r="AR777" s="120">
        <v>-5.36</v>
      </c>
      <c r="AS777" s="120">
        <v>56.08</v>
      </c>
      <c r="AT777" s="120">
        <v>-23.84</v>
      </c>
      <c r="AU777" s="120">
        <v>-11.26</v>
      </c>
      <c r="AV777" s="120">
        <v>-12.36</v>
      </c>
      <c r="AW777" s="120">
        <v>94.04</v>
      </c>
      <c r="AX777" s="120">
        <v>-2.66</v>
      </c>
      <c r="AY777" s="120">
        <v>-13.95</v>
      </c>
      <c r="AZ777" s="120">
        <v>24.17</v>
      </c>
      <c r="BA777" s="120">
        <v>26.05</v>
      </c>
      <c r="BB777" s="120">
        <v>45.31</v>
      </c>
      <c r="BC777" s="120">
        <v>4.41</v>
      </c>
    </row>
    <row r="778" spans="1:55" ht="29.25" x14ac:dyDescent="0.45">
      <c r="A778" s="261">
        <v>144</v>
      </c>
      <c r="B778" s="174" t="s">
        <v>253</v>
      </c>
      <c r="C778" s="117"/>
      <c r="D778" s="119">
        <v>-90</v>
      </c>
      <c r="E778" s="119">
        <v>200</v>
      </c>
      <c r="F778" s="117"/>
      <c r="G778" s="119">
        <v>-100</v>
      </c>
      <c r="H778" s="117"/>
      <c r="I778" s="119">
        <v>-100</v>
      </c>
      <c r="J778" s="119">
        <v>-100</v>
      </c>
      <c r="K778" s="119">
        <v>-100</v>
      </c>
      <c r="L778" s="119">
        <v>-11.11</v>
      </c>
      <c r="M778" s="121">
        <v>1400</v>
      </c>
      <c r="N778" s="119">
        <v>-50</v>
      </c>
      <c r="O778" s="117"/>
      <c r="P778" s="119">
        <v>-100</v>
      </c>
      <c r="Q778" s="119">
        <v>-100</v>
      </c>
      <c r="R778" s="119">
        <v>-50</v>
      </c>
      <c r="S778" s="117"/>
      <c r="T778" s="117"/>
      <c r="U778" s="117"/>
      <c r="V778" s="117"/>
      <c r="W778" s="117"/>
      <c r="X778" s="119">
        <v>-87.5</v>
      </c>
      <c r="Y778" s="119">
        <v>-100</v>
      </c>
      <c r="Z778" s="119">
        <v>-100</v>
      </c>
      <c r="AA778" s="117"/>
      <c r="AB778" s="117"/>
      <c r="AC778" s="117"/>
      <c r="AD778" s="119">
        <v>500</v>
      </c>
      <c r="AE778" s="117"/>
      <c r="AF778" s="119">
        <v>-100</v>
      </c>
      <c r="AG778" s="117"/>
      <c r="AH778" s="117"/>
      <c r="AI778" s="117"/>
      <c r="AJ778" s="119">
        <v>0</v>
      </c>
      <c r="AK778" s="117"/>
      <c r="AL778" s="117"/>
      <c r="AM778" s="119">
        <v>-75</v>
      </c>
      <c r="AN778" s="117"/>
      <c r="AO778" s="117"/>
      <c r="AP778" s="119">
        <v>-100</v>
      </c>
      <c r="AQ778" s="119">
        <v>200</v>
      </c>
      <c r="AR778" s="117"/>
      <c r="AS778" s="117"/>
      <c r="AT778" s="119">
        <v>-63.64</v>
      </c>
      <c r="AU778" s="117"/>
      <c r="AV778" s="119">
        <v>-100</v>
      </c>
      <c r="AW778" s="117"/>
      <c r="AX778" s="117"/>
      <c r="AY778" s="117"/>
      <c r="AZ778" s="117"/>
      <c r="BA778" s="117"/>
      <c r="BB778" s="117"/>
      <c r="BC778" s="119">
        <v>150</v>
      </c>
    </row>
    <row r="779" spans="1:55" ht="54.75" x14ac:dyDescent="0.45">
      <c r="A779" s="260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-100</v>
      </c>
      <c r="K779" s="116"/>
      <c r="L779" s="120">
        <v>200</v>
      </c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20">
        <v>-100</v>
      </c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  <c r="AZ779" s="116"/>
      <c r="BA779" s="116"/>
      <c r="BB779" s="116"/>
      <c r="BC779" s="116"/>
    </row>
    <row r="780" spans="1:55" x14ac:dyDescent="0.45">
      <c r="A780" s="261">
        <v>146</v>
      </c>
      <c r="B780" s="174" t="s">
        <v>255</v>
      </c>
      <c r="C780" s="119">
        <v>19.05</v>
      </c>
      <c r="D780" s="119">
        <v>-11.92</v>
      </c>
      <c r="E780" s="119">
        <v>20.27</v>
      </c>
      <c r="F780" s="119">
        <v>-22.73</v>
      </c>
      <c r="G780" s="119">
        <v>160.59</v>
      </c>
      <c r="H780" s="119">
        <v>35.1</v>
      </c>
      <c r="I780" s="119">
        <v>50</v>
      </c>
      <c r="J780" s="119">
        <v>20.77</v>
      </c>
      <c r="K780" s="119">
        <v>28.48</v>
      </c>
      <c r="L780" s="119">
        <v>16.59</v>
      </c>
      <c r="M780" s="119">
        <v>125.19</v>
      </c>
      <c r="N780" s="119">
        <v>7.91</v>
      </c>
      <c r="O780" s="119">
        <v>-20.5</v>
      </c>
      <c r="P780" s="119">
        <v>101.76</v>
      </c>
      <c r="Q780" s="119">
        <v>43.82</v>
      </c>
      <c r="R780" s="119">
        <v>36.47</v>
      </c>
      <c r="S780" s="119">
        <v>-14.15</v>
      </c>
      <c r="T780" s="119">
        <v>-50.45</v>
      </c>
      <c r="U780" s="119">
        <v>-13.04</v>
      </c>
      <c r="V780" s="119">
        <v>-43.89</v>
      </c>
      <c r="W780" s="119">
        <v>0.99</v>
      </c>
      <c r="X780" s="119">
        <v>-4.5999999999999996</v>
      </c>
      <c r="Y780" s="119">
        <v>-37.29</v>
      </c>
      <c r="Z780" s="119">
        <v>-29.67</v>
      </c>
      <c r="AA780" s="119">
        <v>-11.32</v>
      </c>
      <c r="AB780" s="119">
        <v>-27.11</v>
      </c>
      <c r="AC780" s="119">
        <v>-19.14</v>
      </c>
      <c r="AD780" s="119">
        <v>-77.16</v>
      </c>
      <c r="AE780" s="119">
        <v>-77.27</v>
      </c>
      <c r="AF780" s="119">
        <v>37.200000000000003</v>
      </c>
      <c r="AG780" s="119">
        <v>-46.25</v>
      </c>
      <c r="AH780" s="119">
        <v>81.45</v>
      </c>
      <c r="AI780" s="119">
        <v>-4.3899999999999997</v>
      </c>
      <c r="AJ780" s="119">
        <v>-22.37</v>
      </c>
      <c r="AK780" s="119">
        <v>12.97</v>
      </c>
      <c r="AL780" s="119">
        <v>-42.19</v>
      </c>
      <c r="AM780" s="119">
        <v>12.06</v>
      </c>
      <c r="AN780" s="119">
        <v>-31.2</v>
      </c>
      <c r="AO780" s="119">
        <v>-18.84</v>
      </c>
      <c r="AP780" s="119">
        <v>160.38</v>
      </c>
      <c r="AQ780" s="119">
        <v>84.17</v>
      </c>
      <c r="AR780" s="119">
        <v>61.78</v>
      </c>
      <c r="AS780" s="119">
        <v>113.18</v>
      </c>
      <c r="AT780" s="119">
        <v>-8</v>
      </c>
      <c r="AU780" s="119">
        <v>-19.899999999999999</v>
      </c>
      <c r="AV780" s="119">
        <v>19.21</v>
      </c>
      <c r="AW780" s="119">
        <v>11</v>
      </c>
      <c r="AX780" s="119">
        <v>87.39</v>
      </c>
      <c r="AY780" s="119">
        <v>25.32</v>
      </c>
      <c r="AZ780" s="119">
        <v>-22.09</v>
      </c>
      <c r="BA780" s="119">
        <v>36.9</v>
      </c>
      <c r="BB780" s="119">
        <v>28.26</v>
      </c>
      <c r="BC780" s="119">
        <v>-39.82</v>
      </c>
    </row>
    <row r="781" spans="1:55" ht="29.25" x14ac:dyDescent="0.45">
      <c r="A781" s="260">
        <v>147</v>
      </c>
      <c r="B781" s="173" t="s">
        <v>256</v>
      </c>
      <c r="C781" s="120">
        <v>343.48</v>
      </c>
      <c r="D781" s="120">
        <v>1.75</v>
      </c>
      <c r="E781" s="120">
        <v>872.09</v>
      </c>
      <c r="F781" s="120">
        <v>498.6</v>
      </c>
      <c r="G781" s="120">
        <v>303.05</v>
      </c>
      <c r="H781" s="120">
        <v>421.93</v>
      </c>
      <c r="I781" s="118">
        <v>2559.62</v>
      </c>
      <c r="J781" s="120">
        <v>28.23</v>
      </c>
      <c r="K781" s="120">
        <v>157.69</v>
      </c>
      <c r="L781" s="120">
        <v>2.0699999999999998</v>
      </c>
      <c r="M781" s="120">
        <v>43.56</v>
      </c>
      <c r="N781" s="120">
        <v>-33.83</v>
      </c>
      <c r="O781" s="120">
        <v>-69.61</v>
      </c>
      <c r="P781" s="120">
        <v>61.21</v>
      </c>
      <c r="Q781" s="120">
        <v>-82.85</v>
      </c>
      <c r="R781" s="120">
        <v>-83.64</v>
      </c>
      <c r="S781" s="120">
        <v>-85.01</v>
      </c>
      <c r="T781" s="120">
        <v>-69.58</v>
      </c>
      <c r="U781" s="120">
        <v>-88.79</v>
      </c>
      <c r="V781" s="120">
        <v>48.43</v>
      </c>
      <c r="W781" s="120">
        <v>-48.51</v>
      </c>
      <c r="X781" s="120">
        <v>-37.159999999999997</v>
      </c>
      <c r="Y781" s="120">
        <v>239.31</v>
      </c>
      <c r="Z781" s="120">
        <v>-21.05</v>
      </c>
      <c r="AA781" s="120">
        <v>205.16</v>
      </c>
      <c r="AB781" s="120">
        <v>-35.29</v>
      </c>
      <c r="AC781" s="120">
        <v>324.64999999999998</v>
      </c>
      <c r="AD781" s="120">
        <v>-4.29</v>
      </c>
      <c r="AE781" s="120">
        <v>45.38</v>
      </c>
      <c r="AF781" s="120">
        <v>-19.34</v>
      </c>
      <c r="AG781" s="120">
        <v>82.58</v>
      </c>
      <c r="AH781" s="120">
        <v>258.89999999999998</v>
      </c>
      <c r="AI781" s="120">
        <v>315.22000000000003</v>
      </c>
      <c r="AJ781" s="120">
        <v>826.88</v>
      </c>
      <c r="AK781" s="120">
        <v>-82.52</v>
      </c>
      <c r="AL781" s="120">
        <v>0.95</v>
      </c>
      <c r="AM781" s="120">
        <v>-58.99</v>
      </c>
      <c r="AN781" s="120">
        <v>19.829999999999998</v>
      </c>
      <c r="AO781" s="120">
        <v>-86.53</v>
      </c>
      <c r="AP781" s="120">
        <v>-25.37</v>
      </c>
      <c r="AQ781" s="120">
        <v>53.76</v>
      </c>
      <c r="AR781" s="120">
        <v>17.12</v>
      </c>
      <c r="AS781" s="120">
        <v>-44.88</v>
      </c>
      <c r="AT781" s="120">
        <v>-78.75</v>
      </c>
      <c r="AU781" s="120">
        <v>-78.88</v>
      </c>
      <c r="AV781" s="120">
        <v>-89.44</v>
      </c>
      <c r="AW781" s="120">
        <v>5.81</v>
      </c>
      <c r="AX781" s="120">
        <v>-9.43</v>
      </c>
      <c r="AY781" s="120">
        <v>-11.86</v>
      </c>
      <c r="AZ781" s="120">
        <v>-8.9700000000000006</v>
      </c>
      <c r="BA781" s="120">
        <v>-0.81</v>
      </c>
      <c r="BB781" s="120">
        <v>-22</v>
      </c>
      <c r="BC781" s="120">
        <v>-72.56</v>
      </c>
    </row>
    <row r="782" spans="1:55" ht="29.25" x14ac:dyDescent="0.45">
      <c r="A782" s="261">
        <v>148</v>
      </c>
      <c r="B782" s="174" t="s">
        <v>257</v>
      </c>
      <c r="C782" s="119">
        <v>-22.81</v>
      </c>
      <c r="D782" s="119">
        <v>47.83</v>
      </c>
      <c r="E782" s="119">
        <v>40.909999999999997</v>
      </c>
      <c r="F782" s="119">
        <v>27.78</v>
      </c>
      <c r="G782" s="119">
        <v>57.14</v>
      </c>
      <c r="H782" s="119">
        <v>7.14</v>
      </c>
      <c r="I782" s="119">
        <v>350</v>
      </c>
      <c r="J782" s="119">
        <v>166.67</v>
      </c>
      <c r="K782" s="119">
        <v>-35.29</v>
      </c>
      <c r="L782" s="119">
        <v>5.26</v>
      </c>
      <c r="M782" s="119">
        <v>65.709999999999994</v>
      </c>
      <c r="N782" s="119">
        <v>17.649999999999999</v>
      </c>
      <c r="O782" s="119">
        <v>-43.18</v>
      </c>
      <c r="P782" s="119">
        <v>-38.24</v>
      </c>
      <c r="Q782" s="119">
        <v>19.350000000000001</v>
      </c>
      <c r="R782" s="119">
        <v>163.04</v>
      </c>
      <c r="S782" s="119">
        <v>38.64</v>
      </c>
      <c r="T782" s="119">
        <v>0</v>
      </c>
      <c r="U782" s="119">
        <v>-5.56</v>
      </c>
      <c r="V782" s="119">
        <v>30.36</v>
      </c>
      <c r="W782" s="119">
        <v>-39.39</v>
      </c>
      <c r="X782" s="119">
        <v>-42.5</v>
      </c>
      <c r="Y782" s="119">
        <v>-86.21</v>
      </c>
      <c r="Z782" s="119">
        <v>-47.5</v>
      </c>
      <c r="AA782" s="119">
        <v>-56</v>
      </c>
      <c r="AB782" s="119">
        <v>-33.33</v>
      </c>
      <c r="AC782" s="119">
        <v>-59.46</v>
      </c>
      <c r="AD782" s="119">
        <v>-90.08</v>
      </c>
      <c r="AE782" s="119">
        <v>-75.41</v>
      </c>
      <c r="AF782" s="119">
        <v>-53.33</v>
      </c>
      <c r="AG782" s="119">
        <v>-76.47</v>
      </c>
      <c r="AH782" s="119">
        <v>-82.19</v>
      </c>
      <c r="AI782" s="119">
        <v>5</v>
      </c>
      <c r="AJ782" s="119">
        <v>-34.78</v>
      </c>
      <c r="AK782" s="119">
        <v>75</v>
      </c>
      <c r="AL782" s="119">
        <v>-33.33</v>
      </c>
      <c r="AM782" s="119">
        <v>-27.27</v>
      </c>
      <c r="AN782" s="119">
        <v>14.29</v>
      </c>
      <c r="AO782" s="119">
        <v>33.33</v>
      </c>
      <c r="AP782" s="119">
        <v>125</v>
      </c>
      <c r="AQ782" s="119">
        <v>-13.33</v>
      </c>
      <c r="AR782" s="119">
        <v>-21.43</v>
      </c>
      <c r="AS782" s="119">
        <v>12.5</v>
      </c>
      <c r="AT782" s="119">
        <v>7.69</v>
      </c>
      <c r="AU782" s="119">
        <v>-38.1</v>
      </c>
      <c r="AV782" s="119">
        <v>-20</v>
      </c>
      <c r="AW782" s="119">
        <v>-7.14</v>
      </c>
      <c r="AX782" s="119">
        <v>-21.43</v>
      </c>
      <c r="AY782" s="119">
        <v>137.5</v>
      </c>
      <c r="AZ782" s="119">
        <v>25</v>
      </c>
      <c r="BA782" s="119">
        <v>40</v>
      </c>
      <c r="BB782" s="119">
        <v>-7.41</v>
      </c>
      <c r="BC782" s="119">
        <v>69.23</v>
      </c>
    </row>
    <row r="783" spans="1:55" ht="29.25" x14ac:dyDescent="0.45">
      <c r="A783" s="260">
        <v>149</v>
      </c>
      <c r="B783" s="173" t="s">
        <v>258</v>
      </c>
      <c r="C783" s="120">
        <v>75</v>
      </c>
      <c r="D783" s="120">
        <v>475.86</v>
      </c>
      <c r="E783" s="120">
        <v>73.47</v>
      </c>
      <c r="F783" s="120">
        <v>225</v>
      </c>
      <c r="G783" s="120">
        <v>-71.23</v>
      </c>
      <c r="H783" s="120">
        <v>17.14</v>
      </c>
      <c r="I783" s="120">
        <v>-25.49</v>
      </c>
      <c r="J783" s="120">
        <v>66.67</v>
      </c>
      <c r="K783" s="120">
        <v>-44.94</v>
      </c>
      <c r="L783" s="120">
        <v>47.79</v>
      </c>
      <c r="M783" s="120">
        <v>-69.7</v>
      </c>
      <c r="N783" s="120">
        <v>795.24</v>
      </c>
      <c r="O783" s="120">
        <v>92.86</v>
      </c>
      <c r="P783" s="120">
        <v>-77.84</v>
      </c>
      <c r="Q783" s="120">
        <v>-72.94</v>
      </c>
      <c r="R783" s="120">
        <v>65.38</v>
      </c>
      <c r="S783" s="120">
        <v>747.62</v>
      </c>
      <c r="T783" s="120">
        <v>-48.78</v>
      </c>
      <c r="U783" s="120">
        <v>-36.840000000000003</v>
      </c>
      <c r="V783" s="120">
        <v>-41.82</v>
      </c>
      <c r="W783" s="120">
        <v>20.41</v>
      </c>
      <c r="X783" s="120">
        <v>-7.96</v>
      </c>
      <c r="Y783" s="120">
        <v>100</v>
      </c>
      <c r="Z783" s="120">
        <v>-84.04</v>
      </c>
      <c r="AA783" s="120">
        <v>-72.84</v>
      </c>
      <c r="AB783" s="120">
        <v>308.11</v>
      </c>
      <c r="AC783" s="120">
        <v>873.91</v>
      </c>
      <c r="AD783" s="120">
        <v>-58.14</v>
      </c>
      <c r="AE783" s="120">
        <v>-76.97</v>
      </c>
      <c r="AF783" s="120">
        <v>323.81</v>
      </c>
      <c r="AG783" s="120">
        <v>658.33</v>
      </c>
      <c r="AH783" s="120">
        <v>-34.380000000000003</v>
      </c>
      <c r="AI783" s="120">
        <v>-32.200000000000003</v>
      </c>
      <c r="AJ783" s="120">
        <v>-90.27</v>
      </c>
      <c r="AK783" s="120">
        <v>70</v>
      </c>
      <c r="AL783" s="120">
        <v>336.67</v>
      </c>
      <c r="AM783" s="120">
        <v>-9.09</v>
      </c>
      <c r="AN783" s="120">
        <v>2.65</v>
      </c>
      <c r="AO783" s="120">
        <v>-88.84</v>
      </c>
      <c r="AP783" s="120">
        <v>100</v>
      </c>
      <c r="AQ783" s="120">
        <v>-34.15</v>
      </c>
      <c r="AR783" s="120">
        <v>160.66999999999999</v>
      </c>
      <c r="AS783" s="120">
        <v>-86.26</v>
      </c>
      <c r="AT783" s="120">
        <v>61.9</v>
      </c>
      <c r="AU783" s="120">
        <v>-35</v>
      </c>
      <c r="AV783" s="120">
        <v>72.22</v>
      </c>
      <c r="AW783" s="120">
        <v>302.94</v>
      </c>
      <c r="AX783" s="120">
        <v>-83.97</v>
      </c>
      <c r="AY783" s="120">
        <v>800</v>
      </c>
      <c r="AZ783" s="120">
        <v>-70.97</v>
      </c>
      <c r="BA783" s="120">
        <v>-36</v>
      </c>
      <c r="BB783" s="120">
        <v>572.22</v>
      </c>
      <c r="BC783" s="120">
        <v>70.37</v>
      </c>
    </row>
    <row r="784" spans="1:55" x14ac:dyDescent="0.45">
      <c r="A784" s="261">
        <v>150</v>
      </c>
      <c r="B784" s="174" t="s">
        <v>259</v>
      </c>
      <c r="C784" s="119">
        <v>31.46</v>
      </c>
      <c r="D784" s="119">
        <v>-18.440000000000001</v>
      </c>
      <c r="E784" s="119">
        <v>5.49</v>
      </c>
      <c r="F784" s="119">
        <v>14.98</v>
      </c>
      <c r="G784" s="119">
        <v>7.14</v>
      </c>
      <c r="H784" s="119">
        <v>0.24</v>
      </c>
      <c r="I784" s="119">
        <v>9.26</v>
      </c>
      <c r="J784" s="119">
        <v>-13.8</v>
      </c>
      <c r="K784" s="119">
        <v>4.38</v>
      </c>
      <c r="L784" s="119">
        <v>11.44</v>
      </c>
      <c r="M784" s="119">
        <v>-18.53</v>
      </c>
      <c r="N784" s="119">
        <v>18.690000000000001</v>
      </c>
      <c r="O784" s="119">
        <v>-33.72</v>
      </c>
      <c r="P784" s="119">
        <v>-16.34</v>
      </c>
      <c r="Q784" s="119">
        <v>-18.190000000000001</v>
      </c>
      <c r="R784" s="119">
        <v>56.87</v>
      </c>
      <c r="S784" s="119">
        <v>1.21</v>
      </c>
      <c r="T784" s="119">
        <v>-11.13</v>
      </c>
      <c r="U784" s="119">
        <v>-27.12</v>
      </c>
      <c r="V784" s="119">
        <v>-37.81</v>
      </c>
      <c r="W784" s="119">
        <v>-35</v>
      </c>
      <c r="X784" s="119">
        <v>9.57</v>
      </c>
      <c r="Y784" s="119">
        <v>20.93</v>
      </c>
      <c r="Z784" s="119">
        <v>13.09</v>
      </c>
      <c r="AA784" s="119">
        <v>81.14</v>
      </c>
      <c r="AB784" s="119">
        <v>33.68</v>
      </c>
      <c r="AC784" s="119">
        <v>10.15</v>
      </c>
      <c r="AD784" s="119">
        <v>-28.79</v>
      </c>
      <c r="AE784" s="119">
        <v>-33.47</v>
      </c>
      <c r="AF784" s="119">
        <v>16.28</v>
      </c>
      <c r="AG784" s="119">
        <v>31.74</v>
      </c>
      <c r="AH784" s="119">
        <v>73.09</v>
      </c>
      <c r="AI784" s="119">
        <v>41.51</v>
      </c>
      <c r="AJ784" s="119">
        <v>-36.42</v>
      </c>
      <c r="AK784" s="119">
        <v>-36.65</v>
      </c>
      <c r="AL784" s="119">
        <v>-33.909999999999997</v>
      </c>
      <c r="AM784" s="119">
        <v>-38.82</v>
      </c>
      <c r="AN784" s="119">
        <v>-18.46</v>
      </c>
      <c r="AO784" s="119">
        <v>-5.49</v>
      </c>
      <c r="AP784" s="119">
        <v>-25.45</v>
      </c>
      <c r="AQ784" s="119">
        <v>39.6</v>
      </c>
      <c r="AR784" s="119">
        <v>2.31</v>
      </c>
      <c r="AS784" s="119">
        <v>-3.22</v>
      </c>
      <c r="AT784" s="119">
        <v>2.78</v>
      </c>
      <c r="AU784" s="119">
        <v>-4.26</v>
      </c>
      <c r="AV784" s="119">
        <v>35.93</v>
      </c>
      <c r="AW784" s="119">
        <v>23.44</v>
      </c>
      <c r="AX784" s="119">
        <v>1.78</v>
      </c>
      <c r="AY784" s="119">
        <v>28.89</v>
      </c>
      <c r="AZ784" s="119">
        <v>24.03</v>
      </c>
      <c r="BA784" s="119">
        <v>7.35</v>
      </c>
      <c r="BB784" s="119">
        <v>49.68</v>
      </c>
      <c r="BC784" s="119">
        <v>18.55</v>
      </c>
    </row>
    <row r="785" spans="1:55" x14ac:dyDescent="0.45">
      <c r="A785" s="260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</row>
    <row r="786" spans="1:55" ht="29.25" x14ac:dyDescent="0.45">
      <c r="A786" s="261">
        <v>152</v>
      </c>
      <c r="B786" s="174" t="s">
        <v>261</v>
      </c>
      <c r="C786" s="119">
        <v>29.59</v>
      </c>
      <c r="D786" s="119">
        <v>67.11</v>
      </c>
      <c r="E786" s="119">
        <v>76.25</v>
      </c>
      <c r="F786" s="119">
        <v>1.87</v>
      </c>
      <c r="G786" s="119">
        <v>68.39</v>
      </c>
      <c r="H786" s="119">
        <v>32.47</v>
      </c>
      <c r="I786" s="119">
        <v>22.5</v>
      </c>
      <c r="J786" s="119">
        <v>-21.05</v>
      </c>
      <c r="K786" s="119">
        <v>-18.77</v>
      </c>
      <c r="L786" s="119">
        <v>-20.73</v>
      </c>
      <c r="M786" s="119">
        <v>-28.11</v>
      </c>
      <c r="N786" s="119">
        <v>14.66</v>
      </c>
      <c r="O786" s="119">
        <v>29.21</v>
      </c>
      <c r="P786" s="119">
        <v>-15.91</v>
      </c>
      <c r="Q786" s="119">
        <v>-57.85</v>
      </c>
      <c r="R786" s="119">
        <v>29.85</v>
      </c>
      <c r="S786" s="119">
        <v>-45.49</v>
      </c>
      <c r="T786" s="119">
        <v>49.77</v>
      </c>
      <c r="U786" s="119">
        <v>118.26</v>
      </c>
      <c r="V786" s="119">
        <v>31.15</v>
      </c>
      <c r="W786" s="119">
        <v>24.46</v>
      </c>
      <c r="X786" s="119">
        <v>-4.78</v>
      </c>
      <c r="Y786" s="119">
        <v>19.170000000000002</v>
      </c>
      <c r="Z786" s="119">
        <v>-26.82</v>
      </c>
      <c r="AA786" s="119">
        <v>-53.94</v>
      </c>
      <c r="AB786" s="119">
        <v>-1.69</v>
      </c>
      <c r="AC786" s="119">
        <v>49.87</v>
      </c>
      <c r="AD786" s="119">
        <v>-25.29</v>
      </c>
      <c r="AE786" s="119">
        <v>52.48</v>
      </c>
      <c r="AF786" s="119">
        <v>-19.47</v>
      </c>
      <c r="AG786" s="119">
        <v>-56.92</v>
      </c>
      <c r="AH786" s="119">
        <v>43.79</v>
      </c>
      <c r="AI786" s="119">
        <v>-23.25</v>
      </c>
      <c r="AJ786" s="119">
        <v>-10.85</v>
      </c>
      <c r="AK786" s="119">
        <v>-1.71</v>
      </c>
      <c r="AL786" s="119">
        <v>14.5</v>
      </c>
      <c r="AM786" s="119">
        <v>16.25</v>
      </c>
      <c r="AN786" s="119">
        <v>-27.52</v>
      </c>
      <c r="AO786" s="119">
        <v>-4.3899999999999997</v>
      </c>
      <c r="AP786" s="119">
        <v>-53.02</v>
      </c>
      <c r="AQ786" s="119">
        <v>-28.77</v>
      </c>
      <c r="AR786" s="119">
        <v>-42.65</v>
      </c>
      <c r="AS786" s="119">
        <v>-27.86</v>
      </c>
      <c r="AT786" s="119">
        <v>-46.09</v>
      </c>
      <c r="AU786" s="119">
        <v>-56.9</v>
      </c>
      <c r="AV786" s="119">
        <v>-37.700000000000003</v>
      </c>
      <c r="AW786" s="119">
        <v>-59.59</v>
      </c>
      <c r="AX786" s="119">
        <v>-35.89</v>
      </c>
      <c r="AY786" s="119">
        <v>44.38</v>
      </c>
      <c r="AZ786" s="119">
        <v>21.16</v>
      </c>
      <c r="BA786" s="119">
        <v>4.22</v>
      </c>
      <c r="BB786" s="119">
        <v>47.61</v>
      </c>
      <c r="BC786" s="119">
        <v>98.02</v>
      </c>
    </row>
    <row r="787" spans="1:55" x14ac:dyDescent="0.45">
      <c r="A787" s="260">
        <v>153</v>
      </c>
      <c r="B787" s="173" t="s">
        <v>262</v>
      </c>
      <c r="C787" s="120">
        <v>-20.9</v>
      </c>
      <c r="D787" s="120">
        <v>-43.16</v>
      </c>
      <c r="E787" s="120">
        <v>-16.05</v>
      </c>
      <c r="F787" s="120">
        <v>-44.19</v>
      </c>
      <c r="G787" s="120">
        <v>26.56</v>
      </c>
      <c r="H787" s="120">
        <v>9.52</v>
      </c>
      <c r="I787" s="120">
        <v>26.44</v>
      </c>
      <c r="J787" s="120">
        <v>-30.61</v>
      </c>
      <c r="K787" s="120">
        <v>12.5</v>
      </c>
      <c r="L787" s="120">
        <v>-39.18</v>
      </c>
      <c r="M787" s="120">
        <v>15.38</v>
      </c>
      <c r="N787" s="120">
        <v>-31.87</v>
      </c>
      <c r="O787" s="120">
        <v>1.89</v>
      </c>
      <c r="P787" s="120">
        <v>18.52</v>
      </c>
      <c r="Q787" s="120">
        <v>38.24</v>
      </c>
      <c r="R787" s="120">
        <v>6.25</v>
      </c>
      <c r="S787" s="120">
        <v>28.4</v>
      </c>
      <c r="T787" s="120">
        <v>-28.57</v>
      </c>
      <c r="U787" s="120">
        <v>7.27</v>
      </c>
      <c r="V787" s="120">
        <v>0</v>
      </c>
      <c r="W787" s="120">
        <v>-14.14</v>
      </c>
      <c r="X787" s="120">
        <v>20.34</v>
      </c>
      <c r="Y787" s="120">
        <v>-18.670000000000002</v>
      </c>
      <c r="Z787" s="120">
        <v>24.19</v>
      </c>
      <c r="AA787" s="120">
        <v>-25.93</v>
      </c>
      <c r="AB787" s="120">
        <v>-4.6900000000000004</v>
      </c>
      <c r="AC787" s="120">
        <v>-11.7</v>
      </c>
      <c r="AD787" s="120">
        <v>15.69</v>
      </c>
      <c r="AE787" s="120">
        <v>-46.15</v>
      </c>
      <c r="AF787" s="120">
        <v>13.91</v>
      </c>
      <c r="AG787" s="120">
        <v>-6.78</v>
      </c>
      <c r="AH787" s="120">
        <v>-4.41</v>
      </c>
      <c r="AI787" s="120">
        <v>-24.71</v>
      </c>
      <c r="AJ787" s="120">
        <v>-7.04</v>
      </c>
      <c r="AK787" s="120">
        <v>39.340000000000003</v>
      </c>
      <c r="AL787" s="120">
        <v>-20.78</v>
      </c>
      <c r="AM787" s="120">
        <v>17.5</v>
      </c>
      <c r="AN787" s="120">
        <v>-18.03</v>
      </c>
      <c r="AO787" s="120">
        <v>242.17</v>
      </c>
      <c r="AP787" s="120">
        <v>-22.03</v>
      </c>
      <c r="AQ787" s="120">
        <v>19.64</v>
      </c>
      <c r="AR787" s="120">
        <v>1.53</v>
      </c>
      <c r="AS787" s="120">
        <v>-32.729999999999997</v>
      </c>
      <c r="AT787" s="120">
        <v>29.23</v>
      </c>
      <c r="AU787" s="120">
        <v>0</v>
      </c>
      <c r="AV787" s="120">
        <v>-6.06</v>
      </c>
      <c r="AW787" s="120">
        <v>5.88</v>
      </c>
      <c r="AX787" s="120">
        <v>4.92</v>
      </c>
      <c r="AY787" s="120">
        <v>46.81</v>
      </c>
      <c r="AZ787" s="120">
        <v>48</v>
      </c>
      <c r="BA787" s="120">
        <v>-79.23</v>
      </c>
      <c r="BB787" s="120">
        <v>19.57</v>
      </c>
      <c r="BC787" s="120">
        <v>95.52</v>
      </c>
    </row>
    <row r="788" spans="1:55" ht="29.25" x14ac:dyDescent="0.45">
      <c r="A788" s="261">
        <v>154</v>
      </c>
      <c r="B788" s="174" t="s">
        <v>263</v>
      </c>
      <c r="C788" s="119">
        <v>500</v>
      </c>
      <c r="D788" s="119">
        <v>133.33000000000001</v>
      </c>
      <c r="E788" s="117"/>
      <c r="F788" s="119">
        <v>-36.36</v>
      </c>
      <c r="G788" s="119">
        <v>50</v>
      </c>
      <c r="H788" s="117"/>
      <c r="I788" s="117"/>
      <c r="J788" s="119">
        <v>500</v>
      </c>
      <c r="K788" s="117"/>
      <c r="L788" s="117"/>
      <c r="M788" s="117"/>
      <c r="N788" s="117"/>
      <c r="O788" s="119">
        <v>-100</v>
      </c>
      <c r="P788" s="119">
        <v>-100</v>
      </c>
      <c r="Q788" s="119">
        <v>200</v>
      </c>
      <c r="R788" s="119">
        <v>-71.430000000000007</v>
      </c>
      <c r="S788" s="119">
        <v>-86.67</v>
      </c>
      <c r="T788" s="119">
        <v>-95.24</v>
      </c>
      <c r="U788" s="119">
        <v>-75</v>
      </c>
      <c r="V788" s="119">
        <v>83.33</v>
      </c>
      <c r="W788" s="117"/>
      <c r="X788" s="121">
        <v>4212.5</v>
      </c>
      <c r="Y788" s="119">
        <v>-44.44</v>
      </c>
      <c r="Z788" s="119">
        <v>0</v>
      </c>
      <c r="AA788" s="117"/>
      <c r="AB788" s="117"/>
      <c r="AC788" s="119">
        <v>-33.33</v>
      </c>
      <c r="AD788" s="119">
        <v>300</v>
      </c>
      <c r="AE788" s="119">
        <v>-100</v>
      </c>
      <c r="AF788" s="119">
        <v>250</v>
      </c>
      <c r="AG788" s="119">
        <v>25</v>
      </c>
      <c r="AH788" s="119">
        <v>-72.73</v>
      </c>
      <c r="AI788" s="117"/>
      <c r="AJ788" s="119">
        <v>-98.55</v>
      </c>
      <c r="AK788" s="119">
        <v>-40</v>
      </c>
      <c r="AL788" s="119">
        <v>-100</v>
      </c>
      <c r="AM788" s="117"/>
      <c r="AN788" s="117"/>
      <c r="AO788" s="119">
        <v>0</v>
      </c>
      <c r="AP788" s="119">
        <v>12.5</v>
      </c>
      <c r="AQ788" s="117"/>
      <c r="AR788" s="119">
        <v>171.43</v>
      </c>
      <c r="AS788" s="119">
        <v>0</v>
      </c>
      <c r="AT788" s="119">
        <v>-100</v>
      </c>
      <c r="AU788" s="117"/>
      <c r="AV788" s="119">
        <v>0</v>
      </c>
      <c r="AW788" s="119">
        <v>0</v>
      </c>
      <c r="AX788" s="117"/>
      <c r="AY788" s="117"/>
      <c r="AZ788" s="117"/>
      <c r="BA788" s="119">
        <v>-100</v>
      </c>
      <c r="BB788" s="119">
        <v>-38.89</v>
      </c>
      <c r="BC788" s="119">
        <v>-25</v>
      </c>
    </row>
    <row r="789" spans="1:55" ht="29.25" x14ac:dyDescent="0.45">
      <c r="A789" s="260">
        <v>155</v>
      </c>
      <c r="B789" s="173" t="s">
        <v>264</v>
      </c>
      <c r="C789" s="120">
        <v>204.65</v>
      </c>
      <c r="D789" s="120">
        <v>122.22</v>
      </c>
      <c r="E789" s="120">
        <v>-44.87</v>
      </c>
      <c r="F789" s="120">
        <v>-88.48</v>
      </c>
      <c r="G789" s="120">
        <v>-41.57</v>
      </c>
      <c r="H789" s="120">
        <v>-60.61</v>
      </c>
      <c r="I789" s="120">
        <v>22</v>
      </c>
      <c r="J789" s="120">
        <v>36</v>
      </c>
      <c r="K789" s="120">
        <v>-9.43</v>
      </c>
      <c r="L789" s="120">
        <v>-72.680000000000007</v>
      </c>
      <c r="M789" s="120">
        <v>-51.67</v>
      </c>
      <c r="N789" s="120">
        <v>-34.479999999999997</v>
      </c>
      <c r="O789" s="120">
        <v>-74.81</v>
      </c>
      <c r="P789" s="120">
        <v>46.67</v>
      </c>
      <c r="Q789" s="120">
        <v>-2.33</v>
      </c>
      <c r="R789" s="120">
        <v>63.16</v>
      </c>
      <c r="S789" s="120">
        <v>3.85</v>
      </c>
      <c r="T789" s="120">
        <v>173.08</v>
      </c>
      <c r="U789" s="120">
        <v>-4.92</v>
      </c>
      <c r="V789" s="120">
        <v>-76.47</v>
      </c>
      <c r="W789" s="120">
        <v>56.25</v>
      </c>
      <c r="X789" s="120">
        <v>52</v>
      </c>
      <c r="Y789" s="120">
        <v>-17.239999999999998</v>
      </c>
      <c r="Z789" s="120">
        <v>131.58000000000001</v>
      </c>
      <c r="AA789" s="120">
        <v>78.790000000000006</v>
      </c>
      <c r="AB789" s="120">
        <v>-45.45</v>
      </c>
      <c r="AC789" s="120">
        <v>35.71</v>
      </c>
      <c r="AD789" s="120">
        <v>-3.23</v>
      </c>
      <c r="AE789" s="120">
        <v>-7.41</v>
      </c>
      <c r="AF789" s="120">
        <v>-7.04</v>
      </c>
      <c r="AG789" s="120">
        <v>6.9</v>
      </c>
      <c r="AH789" s="120">
        <v>275</v>
      </c>
      <c r="AI789" s="120">
        <v>-46.67</v>
      </c>
      <c r="AJ789" s="120">
        <v>-63.16</v>
      </c>
      <c r="AK789" s="120">
        <v>170.83</v>
      </c>
      <c r="AL789" s="120">
        <v>10.23</v>
      </c>
      <c r="AM789" s="120">
        <v>-45.76</v>
      </c>
      <c r="AN789" s="120">
        <v>-20.83</v>
      </c>
      <c r="AO789" s="120">
        <v>-33.33</v>
      </c>
      <c r="AP789" s="120">
        <v>13.33</v>
      </c>
      <c r="AQ789" s="120">
        <v>64</v>
      </c>
      <c r="AR789" s="120">
        <v>-22.73</v>
      </c>
      <c r="AS789" s="120">
        <v>6.45</v>
      </c>
      <c r="AT789" s="120">
        <v>43.33</v>
      </c>
      <c r="AU789" s="120">
        <v>102.5</v>
      </c>
      <c r="AV789" s="120">
        <v>128.57</v>
      </c>
      <c r="AW789" s="120">
        <v>-41.54</v>
      </c>
      <c r="AX789" s="120">
        <v>-10.31</v>
      </c>
      <c r="AY789" s="120">
        <v>156.25</v>
      </c>
      <c r="AZ789" s="120">
        <v>113.16</v>
      </c>
      <c r="BA789" s="120">
        <v>126.32</v>
      </c>
      <c r="BB789" s="120">
        <v>38.24</v>
      </c>
      <c r="BC789" s="120">
        <v>-45.12</v>
      </c>
    </row>
    <row r="790" spans="1:55" x14ac:dyDescent="0.45">
      <c r="A790" s="261">
        <v>156</v>
      </c>
      <c r="B790" s="174" t="s">
        <v>2</v>
      </c>
      <c r="C790" s="119">
        <v>-14.03</v>
      </c>
      <c r="D790" s="119">
        <v>8.7200000000000006</v>
      </c>
      <c r="E790" s="119">
        <v>0.09</v>
      </c>
      <c r="F790" s="119">
        <v>-7.47</v>
      </c>
      <c r="G790" s="119">
        <v>4.43</v>
      </c>
      <c r="H790" s="119">
        <v>6.41</v>
      </c>
      <c r="I790" s="119">
        <v>-13.21</v>
      </c>
      <c r="J790" s="119">
        <v>-21.88</v>
      </c>
      <c r="K790" s="119">
        <v>-6.83</v>
      </c>
      <c r="L790" s="119">
        <v>2.93</v>
      </c>
      <c r="M790" s="119">
        <v>1.84</v>
      </c>
      <c r="N790" s="119">
        <v>-9.4499999999999993</v>
      </c>
      <c r="O790" s="119">
        <v>8.26</v>
      </c>
      <c r="P790" s="119">
        <v>-1.24</v>
      </c>
      <c r="Q790" s="119">
        <v>-32.5</v>
      </c>
      <c r="R790" s="119">
        <v>4.0199999999999996</v>
      </c>
      <c r="S790" s="119">
        <v>-5.99</v>
      </c>
      <c r="T790" s="119">
        <v>-19.27</v>
      </c>
      <c r="U790" s="119">
        <v>-1.45</v>
      </c>
      <c r="V790" s="119">
        <v>-7.2</v>
      </c>
      <c r="W790" s="119">
        <v>1.17</v>
      </c>
      <c r="X790" s="119">
        <v>2.36</v>
      </c>
      <c r="Y790" s="119">
        <v>-6.75</v>
      </c>
      <c r="Z790" s="119">
        <v>-0.95</v>
      </c>
      <c r="AA790" s="119">
        <v>-13.83</v>
      </c>
      <c r="AB790" s="119">
        <v>16.84</v>
      </c>
      <c r="AC790" s="119">
        <v>-2.5499999999999998</v>
      </c>
      <c r="AD790" s="119">
        <v>-14.07</v>
      </c>
      <c r="AE790" s="119">
        <v>-14.82</v>
      </c>
      <c r="AF790" s="119">
        <v>2.29</v>
      </c>
      <c r="AG790" s="119">
        <v>-5.51</v>
      </c>
      <c r="AH790" s="119">
        <v>-4.34</v>
      </c>
      <c r="AI790" s="119">
        <v>-3.88</v>
      </c>
      <c r="AJ790" s="119">
        <v>-6.59</v>
      </c>
      <c r="AK790" s="119">
        <v>3.7</v>
      </c>
      <c r="AL790" s="119">
        <v>2.08</v>
      </c>
      <c r="AM790" s="119">
        <v>-3.66</v>
      </c>
      <c r="AN790" s="119">
        <v>9.68</v>
      </c>
      <c r="AO790" s="119">
        <v>9.77</v>
      </c>
      <c r="AP790" s="119">
        <v>0.69</v>
      </c>
      <c r="AQ790" s="119">
        <v>30.25</v>
      </c>
      <c r="AR790" s="119">
        <v>9.65</v>
      </c>
      <c r="AS790" s="119">
        <v>-4.18</v>
      </c>
      <c r="AT790" s="119">
        <v>9.2899999999999991</v>
      </c>
      <c r="AU790" s="119">
        <v>13.91</v>
      </c>
      <c r="AV790" s="119">
        <v>1.95</v>
      </c>
      <c r="AW790" s="119">
        <v>9.36</v>
      </c>
      <c r="AX790" s="119">
        <v>-3.02</v>
      </c>
      <c r="AY790" s="119">
        <v>15.64</v>
      </c>
      <c r="AZ790" s="119">
        <v>-3.59</v>
      </c>
      <c r="BA790" s="119">
        <v>-2.4500000000000002</v>
      </c>
      <c r="BB790" s="119">
        <v>13.64</v>
      </c>
      <c r="BC790" s="119">
        <v>2.1800000000000002</v>
      </c>
    </row>
    <row r="791" spans="1:55" ht="67.5" x14ac:dyDescent="0.45">
      <c r="A791" s="260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</row>
    <row r="792" spans="1:55" x14ac:dyDescent="0.45">
      <c r="A792" s="261">
        <v>158</v>
      </c>
      <c r="B792" s="174" t="s">
        <v>266</v>
      </c>
      <c r="C792" s="119">
        <v>-19.829999999999998</v>
      </c>
      <c r="D792" s="119">
        <v>-49.04</v>
      </c>
      <c r="E792" s="119">
        <v>-44.22</v>
      </c>
      <c r="F792" s="119">
        <v>-37.4</v>
      </c>
      <c r="G792" s="119">
        <v>-31.94</v>
      </c>
      <c r="H792" s="119">
        <v>33.869999999999997</v>
      </c>
      <c r="I792" s="119">
        <v>96.02</v>
      </c>
      <c r="J792" s="119">
        <v>23.87</v>
      </c>
      <c r="K792" s="119">
        <v>49.46</v>
      </c>
      <c r="L792" s="119">
        <v>27.91</v>
      </c>
      <c r="M792" s="119">
        <v>-32.11</v>
      </c>
      <c r="N792" s="119">
        <v>-32.64</v>
      </c>
      <c r="O792" s="119">
        <v>-37.36</v>
      </c>
      <c r="P792" s="119">
        <v>30.35</v>
      </c>
      <c r="Q792" s="119">
        <v>-12.31</v>
      </c>
      <c r="R792" s="119">
        <v>-2.87</v>
      </c>
      <c r="S792" s="119">
        <v>-54.62</v>
      </c>
      <c r="T792" s="119">
        <v>26.38</v>
      </c>
      <c r="U792" s="119">
        <v>81.599999999999994</v>
      </c>
      <c r="V792" s="119">
        <v>-8.39</v>
      </c>
      <c r="W792" s="119">
        <v>13.84</v>
      </c>
      <c r="X792" s="119">
        <v>11.95</v>
      </c>
      <c r="Y792" s="119">
        <v>68.739999999999995</v>
      </c>
      <c r="Z792" s="119">
        <v>1.79</v>
      </c>
      <c r="AA792" s="119">
        <v>106.92</v>
      </c>
      <c r="AB792" s="119">
        <v>40.07</v>
      </c>
      <c r="AC792" s="119">
        <v>111.58</v>
      </c>
      <c r="AD792" s="119">
        <v>15.64</v>
      </c>
      <c r="AE792" s="119">
        <v>225</v>
      </c>
      <c r="AF792" s="119">
        <v>21.51</v>
      </c>
      <c r="AG792" s="119">
        <v>-65.2</v>
      </c>
      <c r="AH792" s="119">
        <v>0.52</v>
      </c>
      <c r="AI792" s="119">
        <v>-41.32</v>
      </c>
      <c r="AJ792" s="119">
        <v>-24.59</v>
      </c>
      <c r="AK792" s="119">
        <v>-36.46</v>
      </c>
      <c r="AL792" s="119">
        <v>-30.99</v>
      </c>
      <c r="AM792" s="119">
        <v>-52.51</v>
      </c>
      <c r="AN792" s="119">
        <v>-40.21</v>
      </c>
      <c r="AO792" s="119">
        <v>-15.48</v>
      </c>
      <c r="AP792" s="119">
        <v>-58.87</v>
      </c>
      <c r="AQ792" s="119">
        <v>-38.46</v>
      </c>
      <c r="AR792" s="119">
        <v>-64.77</v>
      </c>
      <c r="AS792" s="119">
        <v>15.06</v>
      </c>
      <c r="AT792" s="119">
        <v>-44.8</v>
      </c>
      <c r="AU792" s="119">
        <v>-13.24</v>
      </c>
      <c r="AV792" s="119">
        <v>9.5399999999999991</v>
      </c>
      <c r="AW792" s="119">
        <v>42.8</v>
      </c>
      <c r="AX792" s="119">
        <v>-12.27</v>
      </c>
      <c r="AY792" s="119">
        <v>13.2</v>
      </c>
      <c r="AZ792" s="119">
        <v>9.0500000000000007</v>
      </c>
      <c r="BA792" s="119">
        <v>-15.84</v>
      </c>
      <c r="BB792" s="119">
        <v>56.44</v>
      </c>
      <c r="BC792" s="119">
        <v>13.35</v>
      </c>
    </row>
    <row r="793" spans="1:55" ht="29.25" x14ac:dyDescent="0.45">
      <c r="A793" s="260">
        <v>159</v>
      </c>
      <c r="B793" s="173" t="s">
        <v>267</v>
      </c>
      <c r="C793" s="120">
        <v>104.57</v>
      </c>
      <c r="D793" s="120">
        <v>-16.07</v>
      </c>
      <c r="E793" s="120">
        <v>-10.130000000000001</v>
      </c>
      <c r="F793" s="120">
        <v>-24.72</v>
      </c>
      <c r="G793" s="120">
        <v>29.89</v>
      </c>
      <c r="H793" s="120">
        <v>53.45</v>
      </c>
      <c r="I793" s="120">
        <v>15.28</v>
      </c>
      <c r="J793" s="120">
        <v>14.71</v>
      </c>
      <c r="K793" s="120">
        <v>-22.19</v>
      </c>
      <c r="L793" s="120">
        <v>-35.07</v>
      </c>
      <c r="M793" s="120">
        <v>15.24</v>
      </c>
      <c r="N793" s="120">
        <v>-51.79</v>
      </c>
      <c r="O793" s="120">
        <v>-70.95</v>
      </c>
      <c r="P793" s="120">
        <v>-32.270000000000003</v>
      </c>
      <c r="Q793" s="120">
        <v>-61.42</v>
      </c>
      <c r="R793" s="120">
        <v>-33.21</v>
      </c>
      <c r="S793" s="120">
        <v>-15.04</v>
      </c>
      <c r="T793" s="120">
        <v>-23.6</v>
      </c>
      <c r="U793" s="120">
        <v>-23.69</v>
      </c>
      <c r="V793" s="120">
        <v>0</v>
      </c>
      <c r="W793" s="120">
        <v>-29.55</v>
      </c>
      <c r="X793" s="120">
        <v>14.97</v>
      </c>
      <c r="Y793" s="120">
        <v>-23.28</v>
      </c>
      <c r="Z793" s="120">
        <v>44.44</v>
      </c>
      <c r="AA793" s="120">
        <v>92.31</v>
      </c>
      <c r="AB793" s="120">
        <v>8.9</v>
      </c>
      <c r="AC793" s="120">
        <v>93.08</v>
      </c>
      <c r="AD793" s="120">
        <v>48.02</v>
      </c>
      <c r="AE793" s="120">
        <v>-23.96</v>
      </c>
      <c r="AF793" s="120">
        <v>-17.649999999999999</v>
      </c>
      <c r="AG793" s="120">
        <v>12.11</v>
      </c>
      <c r="AH793" s="120">
        <v>10.77</v>
      </c>
      <c r="AI793" s="120">
        <v>6.34</v>
      </c>
      <c r="AJ793" s="120">
        <v>21.4</v>
      </c>
      <c r="AK793" s="120">
        <v>-10.34</v>
      </c>
      <c r="AL793" s="120">
        <v>-51.28</v>
      </c>
      <c r="AM793" s="120">
        <v>4</v>
      </c>
      <c r="AN793" s="120">
        <v>3.37</v>
      </c>
      <c r="AO793" s="120">
        <v>-11.16</v>
      </c>
      <c r="AP793" s="120">
        <v>7.25</v>
      </c>
      <c r="AQ793" s="120">
        <v>206.39</v>
      </c>
      <c r="AR793" s="120">
        <v>142.26</v>
      </c>
      <c r="AS793" s="120">
        <v>79.34</v>
      </c>
      <c r="AT793" s="120">
        <v>85.19</v>
      </c>
      <c r="AU793" s="120">
        <v>59.63</v>
      </c>
      <c r="AV793" s="120">
        <v>17.239999999999998</v>
      </c>
      <c r="AW793" s="120">
        <v>59.23</v>
      </c>
      <c r="AX793" s="120">
        <v>50</v>
      </c>
      <c r="AY793" s="120">
        <v>17.309999999999999</v>
      </c>
      <c r="AZ793" s="120">
        <v>-15.81</v>
      </c>
      <c r="BA793" s="120">
        <v>59.19</v>
      </c>
      <c r="BB793" s="120">
        <v>-39.5</v>
      </c>
      <c r="BC793" s="120">
        <v>-56.04</v>
      </c>
    </row>
    <row r="794" spans="1:55" x14ac:dyDescent="0.45">
      <c r="A794" s="261">
        <v>160</v>
      </c>
      <c r="B794" s="174" t="s">
        <v>268</v>
      </c>
      <c r="C794" s="119">
        <v>-9.35</v>
      </c>
      <c r="D794" s="119">
        <v>21.78</v>
      </c>
      <c r="E794" s="119">
        <v>62.75</v>
      </c>
      <c r="F794" s="119">
        <v>171.01</v>
      </c>
      <c r="G794" s="119">
        <v>95.24</v>
      </c>
      <c r="H794" s="119">
        <v>9.68</v>
      </c>
      <c r="I794" s="119">
        <v>17.73</v>
      </c>
      <c r="J794" s="119">
        <v>53.13</v>
      </c>
      <c r="K794" s="119">
        <v>40.83</v>
      </c>
      <c r="L794" s="119">
        <v>41.82</v>
      </c>
      <c r="M794" s="119">
        <v>-33.14</v>
      </c>
      <c r="N794" s="119">
        <v>171.26</v>
      </c>
      <c r="O794" s="119">
        <v>28.87</v>
      </c>
      <c r="P794" s="119">
        <v>-23.58</v>
      </c>
      <c r="Q794" s="119">
        <v>-4.82</v>
      </c>
      <c r="R794" s="119">
        <v>-25.13</v>
      </c>
      <c r="S794" s="119">
        <v>17.89</v>
      </c>
      <c r="T794" s="119">
        <v>-62.5</v>
      </c>
      <c r="U794" s="119">
        <v>-7.83</v>
      </c>
      <c r="V794" s="119">
        <v>2.72</v>
      </c>
      <c r="W794" s="119">
        <v>-12.43</v>
      </c>
      <c r="X794" s="119">
        <v>-32.049999999999997</v>
      </c>
      <c r="Y794" s="119">
        <v>2.65</v>
      </c>
      <c r="Z794" s="119">
        <v>-66.95</v>
      </c>
      <c r="AA794" s="119">
        <v>7.2</v>
      </c>
      <c r="AB794" s="119">
        <v>122.34</v>
      </c>
      <c r="AC794" s="119">
        <v>20.25</v>
      </c>
      <c r="AD794" s="119">
        <v>-36.43</v>
      </c>
      <c r="AE794" s="119">
        <v>-28.28</v>
      </c>
      <c r="AF794" s="119">
        <v>364.71</v>
      </c>
      <c r="AG794" s="119">
        <v>-77.78</v>
      </c>
      <c r="AH794" s="119">
        <v>16.559999999999999</v>
      </c>
      <c r="AI794" s="119">
        <v>-78.38</v>
      </c>
      <c r="AJ794" s="119">
        <v>-5.66</v>
      </c>
      <c r="AK794" s="119">
        <v>-7.76</v>
      </c>
      <c r="AL794" s="119">
        <v>38.46</v>
      </c>
      <c r="AM794" s="119">
        <v>-64.930000000000007</v>
      </c>
      <c r="AN794" s="119">
        <v>-80.38</v>
      </c>
      <c r="AO794" s="119">
        <v>-33.68</v>
      </c>
      <c r="AP794" s="119">
        <v>-67.42</v>
      </c>
      <c r="AQ794" s="119">
        <v>16.350000000000001</v>
      </c>
      <c r="AR794" s="119">
        <v>-56.54</v>
      </c>
      <c r="AS794" s="119">
        <v>126.47</v>
      </c>
      <c r="AT794" s="119">
        <v>-39.200000000000003</v>
      </c>
      <c r="AU794" s="119">
        <v>121.88</v>
      </c>
      <c r="AV794" s="119">
        <v>42</v>
      </c>
      <c r="AW794" s="119">
        <v>24.3</v>
      </c>
      <c r="AX794" s="119">
        <v>13.89</v>
      </c>
      <c r="AY794" s="119">
        <v>104.26</v>
      </c>
      <c r="AZ794" s="119">
        <v>258.54000000000002</v>
      </c>
      <c r="BA794" s="119">
        <v>23.02</v>
      </c>
      <c r="BB794" s="119">
        <v>234.48</v>
      </c>
      <c r="BC794" s="119">
        <v>10.74</v>
      </c>
    </row>
    <row r="795" spans="1:55" x14ac:dyDescent="0.45">
      <c r="A795" s="260">
        <v>161</v>
      </c>
      <c r="B795" s="173" t="s">
        <v>100</v>
      </c>
      <c r="C795" s="120">
        <v>34.74</v>
      </c>
      <c r="D795" s="120">
        <v>44.54</v>
      </c>
      <c r="E795" s="120">
        <v>27.8</v>
      </c>
      <c r="F795" s="120">
        <v>44.56</v>
      </c>
      <c r="G795" s="120">
        <v>19.09</v>
      </c>
      <c r="H795" s="120">
        <v>6.52</v>
      </c>
      <c r="I795" s="120">
        <v>28.87</v>
      </c>
      <c r="J795" s="120">
        <v>-27.08</v>
      </c>
      <c r="K795" s="120">
        <v>-12.15</v>
      </c>
      <c r="L795" s="120">
        <v>7.12</v>
      </c>
      <c r="M795" s="120">
        <v>-7.28</v>
      </c>
      <c r="N795" s="120">
        <v>12.5</v>
      </c>
      <c r="O795" s="120">
        <v>-18.11</v>
      </c>
      <c r="P795" s="120">
        <v>-16.23</v>
      </c>
      <c r="Q795" s="120">
        <v>-11.71</v>
      </c>
      <c r="R795" s="120">
        <v>-13.18</v>
      </c>
      <c r="S795" s="120">
        <v>-22.06</v>
      </c>
      <c r="T795" s="120">
        <v>10.5</v>
      </c>
      <c r="U795" s="120">
        <v>-11.8</v>
      </c>
      <c r="V795" s="120">
        <v>26.78</v>
      </c>
      <c r="W795" s="120">
        <v>11.95</v>
      </c>
      <c r="X795" s="120">
        <v>-6.86</v>
      </c>
      <c r="Y795" s="120">
        <v>-8.2100000000000009</v>
      </c>
      <c r="Z795" s="120">
        <v>-16.559999999999999</v>
      </c>
      <c r="AA795" s="120">
        <v>3.36</v>
      </c>
      <c r="AB795" s="120">
        <v>6.64</v>
      </c>
      <c r="AC795" s="120">
        <v>5.65</v>
      </c>
      <c r="AD795" s="120">
        <v>-14.56</v>
      </c>
      <c r="AE795" s="120">
        <v>-4.4000000000000004</v>
      </c>
      <c r="AF795" s="120">
        <v>-25.77</v>
      </c>
      <c r="AG795" s="120">
        <v>-22.38</v>
      </c>
      <c r="AH795" s="120">
        <v>-7.34</v>
      </c>
      <c r="AI795" s="120">
        <v>-13.97</v>
      </c>
      <c r="AJ795" s="120">
        <v>-11.57</v>
      </c>
      <c r="AK795" s="120">
        <v>-8.5</v>
      </c>
      <c r="AL795" s="120">
        <v>-8.2200000000000006</v>
      </c>
      <c r="AM795" s="120">
        <v>-4.01</v>
      </c>
      <c r="AN795" s="120">
        <v>-9.08</v>
      </c>
      <c r="AO795" s="120">
        <v>0.97</v>
      </c>
      <c r="AP795" s="120">
        <v>-11.37</v>
      </c>
      <c r="AQ795" s="120">
        <v>1.89</v>
      </c>
      <c r="AR795" s="120">
        <v>9.5500000000000007</v>
      </c>
      <c r="AS795" s="120">
        <v>5.09</v>
      </c>
      <c r="AT795" s="120">
        <v>-4.7300000000000004</v>
      </c>
      <c r="AU795" s="120">
        <v>0.51</v>
      </c>
      <c r="AV795" s="120">
        <v>10.94</v>
      </c>
      <c r="AW795" s="120">
        <v>4.5599999999999996</v>
      </c>
      <c r="AX795" s="120">
        <v>29.52</v>
      </c>
      <c r="AY795" s="120">
        <v>9.1</v>
      </c>
      <c r="AZ795" s="120">
        <v>2.46</v>
      </c>
      <c r="BA795" s="120">
        <v>-4.3099999999999996</v>
      </c>
      <c r="BB795" s="120">
        <v>-1.1499999999999999</v>
      </c>
      <c r="BC795" s="120">
        <v>8.2899999999999991</v>
      </c>
    </row>
    <row r="796" spans="1:55" ht="29.25" x14ac:dyDescent="0.45">
      <c r="A796" s="261">
        <v>162</v>
      </c>
      <c r="B796" s="174" t="s">
        <v>46</v>
      </c>
      <c r="C796" s="119">
        <v>-20.239999999999998</v>
      </c>
      <c r="D796" s="119">
        <v>-17.739999999999998</v>
      </c>
      <c r="E796" s="119">
        <v>-21.13</v>
      </c>
      <c r="F796" s="119">
        <v>-24.79</v>
      </c>
      <c r="G796" s="119">
        <v>-18.899999999999999</v>
      </c>
      <c r="H796" s="119">
        <v>-10.51</v>
      </c>
      <c r="I796" s="119">
        <v>-14.61</v>
      </c>
      <c r="J796" s="119">
        <v>-13.19</v>
      </c>
      <c r="K796" s="119">
        <v>-4.1900000000000004</v>
      </c>
      <c r="L796" s="119">
        <v>0.31</v>
      </c>
      <c r="M796" s="119">
        <v>5.04</v>
      </c>
      <c r="N796" s="119">
        <v>5.6</v>
      </c>
      <c r="O796" s="119">
        <v>-11.23</v>
      </c>
      <c r="P796" s="119">
        <v>-19.559999999999999</v>
      </c>
      <c r="Q796" s="119">
        <v>-15.59</v>
      </c>
      <c r="R796" s="119">
        <v>-11.13</v>
      </c>
      <c r="S796" s="119">
        <v>-17.420000000000002</v>
      </c>
      <c r="T796" s="119">
        <v>-31.25</v>
      </c>
      <c r="U796" s="119">
        <v>-19.23</v>
      </c>
      <c r="V796" s="119">
        <v>-21.57</v>
      </c>
      <c r="W796" s="119">
        <v>-22.12</v>
      </c>
      <c r="X796" s="119">
        <v>-24.75</v>
      </c>
      <c r="Y796" s="119">
        <v>-14.18</v>
      </c>
      <c r="Z796" s="119">
        <v>3.78</v>
      </c>
      <c r="AA796" s="119">
        <v>-0.03</v>
      </c>
      <c r="AB796" s="119">
        <v>13.93</v>
      </c>
      <c r="AC796" s="119">
        <v>18.809999999999999</v>
      </c>
      <c r="AD796" s="119">
        <v>9.32</v>
      </c>
      <c r="AE796" s="119">
        <v>-5.71</v>
      </c>
      <c r="AF796" s="119">
        <v>-16.579999999999998</v>
      </c>
      <c r="AG796" s="119">
        <v>10.38</v>
      </c>
      <c r="AH796" s="119">
        <v>26.61</v>
      </c>
      <c r="AI796" s="119">
        <v>7.85</v>
      </c>
      <c r="AJ796" s="119">
        <v>10.61</v>
      </c>
      <c r="AK796" s="119">
        <v>-1.66</v>
      </c>
      <c r="AL796" s="119">
        <v>-18.27</v>
      </c>
      <c r="AM796" s="119">
        <v>-3.38</v>
      </c>
      <c r="AN796" s="119">
        <v>-12.34</v>
      </c>
      <c r="AO796" s="119">
        <v>-6.86</v>
      </c>
      <c r="AP796" s="119">
        <v>5.46</v>
      </c>
      <c r="AQ796" s="119">
        <v>18.39</v>
      </c>
      <c r="AR796" s="119">
        <v>46.46</v>
      </c>
      <c r="AS796" s="119">
        <v>3.13</v>
      </c>
      <c r="AT796" s="119">
        <v>-1.83</v>
      </c>
      <c r="AU796" s="119">
        <v>7.32</v>
      </c>
      <c r="AV796" s="119">
        <v>10.01</v>
      </c>
      <c r="AW796" s="119">
        <v>35.56</v>
      </c>
      <c r="AX796" s="119">
        <v>15.53</v>
      </c>
      <c r="AY796" s="119">
        <v>19.57</v>
      </c>
      <c r="AZ796" s="119">
        <v>22.1</v>
      </c>
      <c r="BA796" s="119">
        <v>14.16</v>
      </c>
      <c r="BB796" s="119">
        <v>5.66</v>
      </c>
      <c r="BC796" s="119">
        <v>8.27</v>
      </c>
    </row>
    <row r="797" spans="1:55" ht="29.25" x14ac:dyDescent="0.45">
      <c r="A797" s="260">
        <v>163</v>
      </c>
      <c r="B797" s="173" t="s">
        <v>269</v>
      </c>
      <c r="C797" s="120">
        <v>25</v>
      </c>
      <c r="D797" s="120">
        <v>31.26</v>
      </c>
      <c r="E797" s="120">
        <v>-6.36</v>
      </c>
      <c r="F797" s="120">
        <v>-17.489999999999998</v>
      </c>
      <c r="G797" s="120">
        <v>-14.55</v>
      </c>
      <c r="H797" s="120">
        <v>7.23</v>
      </c>
      <c r="I797" s="120">
        <v>-11.33</v>
      </c>
      <c r="J797" s="120">
        <v>6.23</v>
      </c>
      <c r="K797" s="120">
        <v>-5.64</v>
      </c>
      <c r="L797" s="120">
        <v>-11.18</v>
      </c>
      <c r="M797" s="120">
        <v>28.35</v>
      </c>
      <c r="N797" s="120">
        <v>36.659999999999997</v>
      </c>
      <c r="O797" s="120">
        <v>-11.57</v>
      </c>
      <c r="P797" s="120">
        <v>-9.3699999999999992</v>
      </c>
      <c r="Q797" s="120">
        <v>2.52</v>
      </c>
      <c r="R797" s="120">
        <v>24.68</v>
      </c>
      <c r="S797" s="120">
        <v>24.67</v>
      </c>
      <c r="T797" s="120">
        <v>87.75</v>
      </c>
      <c r="U797" s="120">
        <v>48.06</v>
      </c>
      <c r="V797" s="120">
        <v>42.96</v>
      </c>
      <c r="W797" s="120">
        <v>-17.25</v>
      </c>
      <c r="X797" s="120">
        <v>10.87</v>
      </c>
      <c r="Y797" s="120">
        <v>-15.22</v>
      </c>
      <c r="Z797" s="120">
        <v>-11.44</v>
      </c>
      <c r="AA797" s="120">
        <v>-26.73</v>
      </c>
      <c r="AB797" s="120">
        <v>32.83</v>
      </c>
      <c r="AC797" s="120">
        <v>6.98</v>
      </c>
      <c r="AD797" s="120">
        <v>-26.29</v>
      </c>
      <c r="AE797" s="120">
        <v>-5.14</v>
      </c>
      <c r="AF797" s="120">
        <v>-49.45</v>
      </c>
      <c r="AG797" s="120">
        <v>-34.159999999999997</v>
      </c>
      <c r="AH797" s="120">
        <v>-12.62</v>
      </c>
      <c r="AI797" s="120">
        <v>16.82</v>
      </c>
      <c r="AJ797" s="120">
        <v>-27.5</v>
      </c>
      <c r="AK797" s="120">
        <v>47.89</v>
      </c>
      <c r="AL797" s="120">
        <v>-7.04</v>
      </c>
      <c r="AM797" s="120">
        <v>9.3000000000000007</v>
      </c>
      <c r="AN797" s="120">
        <v>-46.66</v>
      </c>
      <c r="AO797" s="120">
        <v>-12.91</v>
      </c>
      <c r="AP797" s="120">
        <v>12.13</v>
      </c>
      <c r="AQ797" s="120">
        <v>-19.739999999999998</v>
      </c>
      <c r="AR797" s="120">
        <v>-5.62</v>
      </c>
      <c r="AS797" s="120">
        <v>-24.88</v>
      </c>
      <c r="AT797" s="120">
        <v>-24.66</v>
      </c>
      <c r="AU797" s="120">
        <v>-34.630000000000003</v>
      </c>
      <c r="AV797" s="120">
        <v>-1.72</v>
      </c>
      <c r="AW797" s="120">
        <v>-48.79</v>
      </c>
      <c r="AX797" s="120">
        <v>-14.31</v>
      </c>
      <c r="AY797" s="120">
        <v>11.46</v>
      </c>
      <c r="AZ797" s="120">
        <v>14.3</v>
      </c>
      <c r="BA797" s="120">
        <v>-13.94</v>
      </c>
      <c r="BB797" s="120">
        <v>4.8</v>
      </c>
      <c r="BC797" s="120">
        <v>-2.9</v>
      </c>
    </row>
    <row r="798" spans="1:55" x14ac:dyDescent="0.45">
      <c r="A798" s="261">
        <v>164</v>
      </c>
      <c r="B798" s="174" t="s">
        <v>95</v>
      </c>
      <c r="C798" s="119">
        <v>-1.9</v>
      </c>
      <c r="D798" s="119">
        <v>51.42</v>
      </c>
      <c r="E798" s="119">
        <v>21.7</v>
      </c>
      <c r="F798" s="119">
        <v>6.39</v>
      </c>
      <c r="G798" s="119">
        <v>-7.59</v>
      </c>
      <c r="H798" s="119">
        <v>24.55</v>
      </c>
      <c r="I798" s="119">
        <v>-3.59</v>
      </c>
      <c r="J798" s="119">
        <v>12.76</v>
      </c>
      <c r="K798" s="119">
        <v>-8.31</v>
      </c>
      <c r="L798" s="119">
        <v>25.34</v>
      </c>
      <c r="M798" s="119">
        <v>-4.49</v>
      </c>
      <c r="N798" s="119">
        <v>22.5</v>
      </c>
      <c r="O798" s="119">
        <v>-18.62</v>
      </c>
      <c r="P798" s="119">
        <v>-35.99</v>
      </c>
      <c r="Q798" s="119">
        <v>-38.07</v>
      </c>
      <c r="R798" s="119">
        <v>-17.84</v>
      </c>
      <c r="S798" s="119">
        <v>2.11</v>
      </c>
      <c r="T798" s="119">
        <v>11.1</v>
      </c>
      <c r="U798" s="119">
        <v>42.73</v>
      </c>
      <c r="V798" s="119">
        <v>-4.21</v>
      </c>
      <c r="W798" s="119">
        <v>13.02</v>
      </c>
      <c r="X798" s="119">
        <v>-34.79</v>
      </c>
      <c r="Y798" s="119">
        <v>16.64</v>
      </c>
      <c r="Z798" s="119">
        <v>-3.6</v>
      </c>
      <c r="AA798" s="119">
        <v>-1.25</v>
      </c>
      <c r="AB798" s="119">
        <v>36.58</v>
      </c>
      <c r="AC798" s="119">
        <v>48.52</v>
      </c>
      <c r="AD798" s="119">
        <v>-1.93</v>
      </c>
      <c r="AE798" s="119">
        <v>9.23</v>
      </c>
      <c r="AF798" s="119">
        <v>-27.5</v>
      </c>
      <c r="AG798" s="119">
        <v>-36.979999999999997</v>
      </c>
      <c r="AH798" s="119">
        <v>-0.72</v>
      </c>
      <c r="AI798" s="119">
        <v>-13.84</v>
      </c>
      <c r="AJ798" s="119">
        <v>17.850000000000001</v>
      </c>
      <c r="AK798" s="119">
        <v>8.43</v>
      </c>
      <c r="AL798" s="119">
        <v>-33.200000000000003</v>
      </c>
      <c r="AM798" s="119">
        <v>21.49</v>
      </c>
      <c r="AN798" s="119">
        <v>-3.19</v>
      </c>
      <c r="AO798" s="119">
        <v>-0.38</v>
      </c>
      <c r="AP798" s="119">
        <v>3.61</v>
      </c>
      <c r="AQ798" s="119">
        <v>-10.26</v>
      </c>
      <c r="AR798" s="119">
        <v>-2.4500000000000002</v>
      </c>
      <c r="AS798" s="119">
        <v>17.350000000000001</v>
      </c>
      <c r="AT798" s="119">
        <v>-12.09</v>
      </c>
      <c r="AU798" s="119">
        <v>19.25</v>
      </c>
      <c r="AV798" s="119">
        <v>12.38</v>
      </c>
      <c r="AW798" s="119">
        <v>-7.38</v>
      </c>
      <c r="AX798" s="119">
        <v>11.17</v>
      </c>
      <c r="AY798" s="119">
        <v>6.78</v>
      </c>
      <c r="AZ798" s="119">
        <v>2.9</v>
      </c>
      <c r="BA798" s="119">
        <v>-10.19</v>
      </c>
      <c r="BB798" s="119">
        <v>-7.55</v>
      </c>
      <c r="BC798" s="119">
        <v>-4.21</v>
      </c>
    </row>
    <row r="799" spans="1:55" ht="29.25" x14ac:dyDescent="0.45">
      <c r="A799" s="260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</row>
    <row r="800" spans="1:55" x14ac:dyDescent="0.45">
      <c r="A800" s="261">
        <v>166</v>
      </c>
      <c r="B800" s="174" t="s">
        <v>40</v>
      </c>
      <c r="C800" s="119">
        <v>-11.57</v>
      </c>
      <c r="D800" s="119">
        <v>-9.57</v>
      </c>
      <c r="E800" s="119">
        <v>6.67</v>
      </c>
      <c r="F800" s="119">
        <v>15.96</v>
      </c>
      <c r="G800" s="119">
        <v>19.440000000000001</v>
      </c>
      <c r="H800" s="119">
        <v>24.83</v>
      </c>
      <c r="I800" s="119">
        <v>2.94</v>
      </c>
      <c r="J800" s="119">
        <v>-1.26</v>
      </c>
      <c r="K800" s="119">
        <v>22.69</v>
      </c>
      <c r="L800" s="119">
        <v>23.36</v>
      </c>
      <c r="M800" s="119">
        <v>-0.11</v>
      </c>
      <c r="N800" s="119">
        <v>15.79</v>
      </c>
      <c r="O800" s="119">
        <v>2.1800000000000002</v>
      </c>
      <c r="P800" s="119">
        <v>8.35</v>
      </c>
      <c r="Q800" s="119">
        <v>7.38</v>
      </c>
      <c r="R800" s="119">
        <v>5.74</v>
      </c>
      <c r="S800" s="119">
        <v>-10.08</v>
      </c>
      <c r="T800" s="119">
        <v>-7.55</v>
      </c>
      <c r="U800" s="119">
        <v>-8.0399999999999991</v>
      </c>
      <c r="V800" s="119">
        <v>-13.91</v>
      </c>
      <c r="W800" s="119">
        <v>-12.5</v>
      </c>
      <c r="X800" s="119">
        <v>-17.86</v>
      </c>
      <c r="Y800" s="119">
        <v>-2.92</v>
      </c>
      <c r="Z800" s="119">
        <v>-13.79</v>
      </c>
      <c r="AA800" s="119">
        <v>-5.65</v>
      </c>
      <c r="AB800" s="119">
        <v>-18.38</v>
      </c>
      <c r="AC800" s="119">
        <v>-3.57</v>
      </c>
      <c r="AD800" s="119">
        <v>-7.24</v>
      </c>
      <c r="AE800" s="119">
        <v>0.06</v>
      </c>
      <c r="AF800" s="119">
        <v>-7.0000000000000007E-2</v>
      </c>
      <c r="AG800" s="119">
        <v>-6.93</v>
      </c>
      <c r="AH800" s="119">
        <v>1.08</v>
      </c>
      <c r="AI800" s="119">
        <v>0.23</v>
      </c>
      <c r="AJ800" s="119">
        <v>-1</v>
      </c>
      <c r="AK800" s="119">
        <v>5.33</v>
      </c>
      <c r="AL800" s="119">
        <v>8.11</v>
      </c>
      <c r="AM800" s="119">
        <v>16.690000000000001</v>
      </c>
      <c r="AN800" s="119">
        <v>22.88</v>
      </c>
      <c r="AO800" s="119">
        <v>14.54</v>
      </c>
      <c r="AP800" s="119">
        <v>8.89</v>
      </c>
      <c r="AQ800" s="119">
        <v>19.75</v>
      </c>
      <c r="AR800" s="119">
        <v>10.220000000000001</v>
      </c>
      <c r="AS800" s="119">
        <v>18.11</v>
      </c>
      <c r="AT800" s="119">
        <v>34.33</v>
      </c>
      <c r="AU800" s="119">
        <v>29.41</v>
      </c>
      <c r="AV800" s="119">
        <v>39.47</v>
      </c>
      <c r="AW800" s="119">
        <v>35.74</v>
      </c>
      <c r="AX800" s="119">
        <v>63.21</v>
      </c>
      <c r="AY800" s="119">
        <v>31.54</v>
      </c>
      <c r="AZ800" s="119">
        <v>43</v>
      </c>
      <c r="BA800" s="119">
        <v>22.19</v>
      </c>
      <c r="BB800" s="119">
        <v>28.72</v>
      </c>
      <c r="BC800" s="119">
        <v>31.21</v>
      </c>
    </row>
    <row r="801" spans="1:55" ht="42" x14ac:dyDescent="0.45">
      <c r="A801" s="260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20">
        <v>-100</v>
      </c>
      <c r="BB801" s="116"/>
      <c r="BC801" s="116"/>
    </row>
    <row r="802" spans="1:55" x14ac:dyDescent="0.45">
      <c r="A802" s="261">
        <v>168</v>
      </c>
      <c r="B802" s="174" t="s">
        <v>271</v>
      </c>
      <c r="C802" s="119">
        <v>-69.599999999999994</v>
      </c>
      <c r="D802" s="119">
        <v>-56.82</v>
      </c>
      <c r="E802" s="119">
        <v>-58.56</v>
      </c>
      <c r="F802" s="119">
        <v>-20.190000000000001</v>
      </c>
      <c r="G802" s="119">
        <v>-45.71</v>
      </c>
      <c r="H802" s="119">
        <v>-54.75</v>
      </c>
      <c r="I802" s="119">
        <v>-71.430000000000007</v>
      </c>
      <c r="J802" s="119">
        <v>-39.43</v>
      </c>
      <c r="K802" s="119">
        <v>-87.44</v>
      </c>
      <c r="L802" s="119">
        <v>-64.34</v>
      </c>
      <c r="M802" s="119">
        <v>-67.19</v>
      </c>
      <c r="N802" s="119">
        <v>91.87</v>
      </c>
      <c r="O802" s="119">
        <v>-62.13</v>
      </c>
      <c r="P802" s="119">
        <v>9.75</v>
      </c>
      <c r="Q802" s="119">
        <v>-15.93</v>
      </c>
      <c r="R802" s="119">
        <v>-67.08</v>
      </c>
      <c r="S802" s="119">
        <v>-80.7</v>
      </c>
      <c r="T802" s="119">
        <v>-75.209999999999994</v>
      </c>
      <c r="U802" s="119">
        <v>-58.55</v>
      </c>
      <c r="V802" s="119">
        <v>-51.02</v>
      </c>
      <c r="W802" s="119">
        <v>97.79</v>
      </c>
      <c r="X802" s="119">
        <v>-13.3</v>
      </c>
      <c r="Y802" s="119">
        <v>125.38</v>
      </c>
      <c r="Z802" s="119">
        <v>-77.349999999999994</v>
      </c>
      <c r="AA802" s="119">
        <v>-2.29</v>
      </c>
      <c r="AB802" s="119">
        <v>-76.260000000000005</v>
      </c>
      <c r="AC802" s="119">
        <v>-63.29</v>
      </c>
      <c r="AD802" s="119">
        <v>-30.73</v>
      </c>
      <c r="AE802" s="119">
        <v>2.46</v>
      </c>
      <c r="AF802" s="119">
        <v>16.16</v>
      </c>
      <c r="AG802" s="119">
        <v>-32.51</v>
      </c>
      <c r="AH802" s="119">
        <v>-42.01</v>
      </c>
      <c r="AI802" s="119">
        <v>-50.17</v>
      </c>
      <c r="AJ802" s="119">
        <v>-22.05</v>
      </c>
      <c r="AK802" s="119">
        <v>-33.61</v>
      </c>
      <c r="AL802" s="119">
        <v>-0.15</v>
      </c>
      <c r="AM802" s="119">
        <v>9.39</v>
      </c>
      <c r="AN802" s="119">
        <v>140.65</v>
      </c>
      <c r="AO802" s="119">
        <v>65.69</v>
      </c>
      <c r="AP802" s="119">
        <v>203.06</v>
      </c>
      <c r="AQ802" s="119">
        <v>203.07</v>
      </c>
      <c r="AR802" s="119">
        <v>112.13</v>
      </c>
      <c r="AS802" s="119">
        <v>59.82</v>
      </c>
      <c r="AT802" s="119">
        <v>48.96</v>
      </c>
      <c r="AU802" s="119">
        <v>91.48</v>
      </c>
      <c r="AV802" s="119">
        <v>82.69</v>
      </c>
      <c r="AW802" s="119">
        <v>48.87</v>
      </c>
      <c r="AX802" s="119">
        <v>63.33</v>
      </c>
      <c r="AY802" s="119">
        <v>32.92</v>
      </c>
      <c r="AZ802" s="119">
        <v>-19.46</v>
      </c>
      <c r="BA802" s="119">
        <v>2.37</v>
      </c>
      <c r="BB802" s="119">
        <v>-16.71</v>
      </c>
      <c r="BC802" s="119">
        <v>-28.11</v>
      </c>
    </row>
    <row r="803" spans="1:55" x14ac:dyDescent="0.45">
      <c r="A803" s="260">
        <v>169</v>
      </c>
      <c r="B803" s="173" t="s">
        <v>102</v>
      </c>
      <c r="C803" s="120">
        <v>-1.77</v>
      </c>
      <c r="D803" s="120">
        <v>54.67</v>
      </c>
      <c r="E803" s="120">
        <v>-28.22</v>
      </c>
      <c r="F803" s="120">
        <v>-17.77</v>
      </c>
      <c r="G803" s="120">
        <v>-5.27</v>
      </c>
      <c r="H803" s="120">
        <v>105.29</v>
      </c>
      <c r="I803" s="120">
        <v>-37.770000000000003</v>
      </c>
      <c r="J803" s="120">
        <v>-11.66</v>
      </c>
      <c r="K803" s="120">
        <v>127.8</v>
      </c>
      <c r="L803" s="120">
        <v>-18.850000000000001</v>
      </c>
      <c r="M803" s="120">
        <v>24.53</v>
      </c>
      <c r="N803" s="120">
        <v>-25.43</v>
      </c>
      <c r="O803" s="120">
        <v>25.52</v>
      </c>
      <c r="P803" s="120">
        <v>-14.88</v>
      </c>
      <c r="Q803" s="120">
        <v>-22.41</v>
      </c>
      <c r="R803" s="120">
        <v>-37.270000000000003</v>
      </c>
      <c r="S803" s="120">
        <v>-46.03</v>
      </c>
      <c r="T803" s="120">
        <v>-35.82</v>
      </c>
      <c r="U803" s="120">
        <v>-46.93</v>
      </c>
      <c r="V803" s="120">
        <v>-36.21</v>
      </c>
      <c r="W803" s="120">
        <v>-50.57</v>
      </c>
      <c r="X803" s="120">
        <v>-40.49</v>
      </c>
      <c r="Y803" s="120">
        <v>-17.91</v>
      </c>
      <c r="Z803" s="120">
        <v>-44.55</v>
      </c>
      <c r="AA803" s="120">
        <v>-31.59</v>
      </c>
      <c r="AB803" s="120">
        <v>-54.22</v>
      </c>
      <c r="AC803" s="120">
        <v>3.35</v>
      </c>
      <c r="AD803" s="120">
        <v>32.86</v>
      </c>
      <c r="AE803" s="120">
        <v>-11.94</v>
      </c>
      <c r="AF803" s="120">
        <v>32.96</v>
      </c>
      <c r="AG803" s="120">
        <v>66.36</v>
      </c>
      <c r="AH803" s="120">
        <v>114.39</v>
      </c>
      <c r="AI803" s="120">
        <v>57.84</v>
      </c>
      <c r="AJ803" s="120">
        <v>77.790000000000006</v>
      </c>
      <c r="AK803" s="120">
        <v>42.44</v>
      </c>
      <c r="AL803" s="120">
        <v>39.450000000000003</v>
      </c>
      <c r="AM803" s="120">
        <v>16.170000000000002</v>
      </c>
      <c r="AN803" s="120">
        <v>152.52000000000001</v>
      </c>
      <c r="AO803" s="120">
        <v>24.17</v>
      </c>
      <c r="AP803" s="120">
        <v>24.27</v>
      </c>
      <c r="AQ803" s="120">
        <v>195.75</v>
      </c>
      <c r="AR803" s="120">
        <v>158.03</v>
      </c>
      <c r="AS803" s="120">
        <v>288.27</v>
      </c>
      <c r="AT803" s="120">
        <v>-24.81</v>
      </c>
      <c r="AU803" s="120">
        <v>-9.15</v>
      </c>
      <c r="AV803" s="120">
        <v>3.14</v>
      </c>
      <c r="AW803" s="120">
        <v>23.72</v>
      </c>
      <c r="AX803" s="120">
        <v>4.25</v>
      </c>
      <c r="AY803" s="120">
        <v>21.39</v>
      </c>
      <c r="AZ803" s="120">
        <v>11.81</v>
      </c>
      <c r="BA803" s="120">
        <v>-10.61</v>
      </c>
      <c r="BB803" s="120">
        <v>-24.99</v>
      </c>
      <c r="BC803" s="120">
        <v>-38.770000000000003</v>
      </c>
    </row>
    <row r="804" spans="1:55" ht="29.25" x14ac:dyDescent="0.45">
      <c r="A804" s="261">
        <v>170</v>
      </c>
      <c r="B804" s="174" t="s">
        <v>272</v>
      </c>
      <c r="C804" s="119">
        <v>127.5</v>
      </c>
      <c r="D804" s="119">
        <v>-8.33</v>
      </c>
      <c r="E804" s="119">
        <v>-27.59</v>
      </c>
      <c r="F804" s="119">
        <v>88.37</v>
      </c>
      <c r="G804" s="119">
        <v>-6.67</v>
      </c>
      <c r="H804" s="119">
        <v>-4.4400000000000004</v>
      </c>
      <c r="I804" s="119">
        <v>6.85</v>
      </c>
      <c r="J804" s="119">
        <v>-55.56</v>
      </c>
      <c r="K804" s="119">
        <v>38.71</v>
      </c>
      <c r="L804" s="119">
        <v>-45.9</v>
      </c>
      <c r="M804" s="119">
        <v>33.33</v>
      </c>
      <c r="N804" s="119">
        <v>-4.76</v>
      </c>
      <c r="O804" s="119">
        <v>-72.53</v>
      </c>
      <c r="P804" s="119">
        <v>0</v>
      </c>
      <c r="Q804" s="119">
        <v>-19.05</v>
      </c>
      <c r="R804" s="119">
        <v>-40.74</v>
      </c>
      <c r="S804" s="119">
        <v>-42.86</v>
      </c>
      <c r="T804" s="119">
        <v>41.86</v>
      </c>
      <c r="U804" s="119">
        <v>-12.82</v>
      </c>
      <c r="V804" s="119">
        <v>35</v>
      </c>
      <c r="W804" s="119">
        <v>48.84</v>
      </c>
      <c r="X804" s="119">
        <v>36.36</v>
      </c>
      <c r="Y804" s="119">
        <v>14.71</v>
      </c>
      <c r="Z804" s="119">
        <v>2.5</v>
      </c>
      <c r="AA804" s="119">
        <v>68</v>
      </c>
      <c r="AB804" s="119">
        <v>-9.09</v>
      </c>
      <c r="AC804" s="119">
        <v>91.18</v>
      </c>
      <c r="AD804" s="119">
        <v>0</v>
      </c>
      <c r="AE804" s="119">
        <v>31.25</v>
      </c>
      <c r="AF804" s="119">
        <v>-21.31</v>
      </c>
      <c r="AG804" s="119">
        <v>-52.94</v>
      </c>
      <c r="AH804" s="119">
        <v>-42.59</v>
      </c>
      <c r="AI804" s="119">
        <v>-29.69</v>
      </c>
      <c r="AJ804" s="119">
        <v>11.11</v>
      </c>
      <c r="AK804" s="119">
        <v>-16.670000000000002</v>
      </c>
      <c r="AL804" s="119">
        <v>-19.510000000000002</v>
      </c>
      <c r="AM804" s="119">
        <v>21.43</v>
      </c>
      <c r="AN804" s="119">
        <v>5</v>
      </c>
      <c r="AO804" s="119">
        <v>10.77</v>
      </c>
      <c r="AP804" s="119">
        <v>327.08</v>
      </c>
      <c r="AQ804" s="119">
        <v>83.33</v>
      </c>
      <c r="AR804" s="119">
        <v>-18.75</v>
      </c>
      <c r="AS804" s="119">
        <v>25</v>
      </c>
      <c r="AT804" s="119">
        <v>100</v>
      </c>
      <c r="AU804" s="119">
        <v>-51.11</v>
      </c>
      <c r="AV804" s="119">
        <v>26</v>
      </c>
      <c r="AW804" s="119">
        <v>3.08</v>
      </c>
      <c r="AX804" s="119">
        <v>509.09</v>
      </c>
      <c r="AY804" s="119">
        <v>137.25</v>
      </c>
      <c r="AZ804" s="119">
        <v>-38.1</v>
      </c>
      <c r="BA804" s="119">
        <v>13.89</v>
      </c>
      <c r="BB804" s="119">
        <v>-82.44</v>
      </c>
      <c r="BC804" s="119">
        <v>3.9</v>
      </c>
    </row>
    <row r="805" spans="1:55" x14ac:dyDescent="0.45">
      <c r="A805" s="260">
        <v>171</v>
      </c>
      <c r="B805" s="173" t="s">
        <v>83</v>
      </c>
      <c r="C805" s="120">
        <v>0.43</v>
      </c>
      <c r="D805" s="120">
        <v>6.94</v>
      </c>
      <c r="E805" s="120">
        <v>11.53</v>
      </c>
      <c r="F805" s="120">
        <v>9.75</v>
      </c>
      <c r="G805" s="120">
        <v>3.45</v>
      </c>
      <c r="H805" s="120">
        <v>20.99</v>
      </c>
      <c r="I805" s="120">
        <v>27.83</v>
      </c>
      <c r="J805" s="120">
        <v>-0.95</v>
      </c>
      <c r="K805" s="120">
        <v>9.26</v>
      </c>
      <c r="L805" s="120">
        <v>26.73</v>
      </c>
      <c r="M805" s="120">
        <v>-22.86</v>
      </c>
      <c r="N805" s="120">
        <v>-23.51</v>
      </c>
      <c r="O805" s="120">
        <v>-13</v>
      </c>
      <c r="P805" s="120">
        <v>-12.75</v>
      </c>
      <c r="Q805" s="120">
        <v>-18.7</v>
      </c>
      <c r="R805" s="120">
        <v>-12.54</v>
      </c>
      <c r="S805" s="120">
        <v>-24.08</v>
      </c>
      <c r="T805" s="120">
        <v>-12.24</v>
      </c>
      <c r="U805" s="120">
        <v>-5.26</v>
      </c>
      <c r="V805" s="120">
        <v>14.07</v>
      </c>
      <c r="W805" s="120">
        <v>-14.92</v>
      </c>
      <c r="X805" s="120">
        <v>-31.71</v>
      </c>
      <c r="Y805" s="120">
        <v>0.41</v>
      </c>
      <c r="Z805" s="120">
        <v>0.52</v>
      </c>
      <c r="AA805" s="120">
        <v>1.37</v>
      </c>
      <c r="AB805" s="120">
        <v>12.87</v>
      </c>
      <c r="AC805" s="120">
        <v>18.8</v>
      </c>
      <c r="AD805" s="120">
        <v>29.72</v>
      </c>
      <c r="AE805" s="120">
        <v>15.7</v>
      </c>
      <c r="AF805" s="120">
        <v>3.1</v>
      </c>
      <c r="AG805" s="120">
        <v>1.33</v>
      </c>
      <c r="AH805" s="120">
        <v>33.369999999999997</v>
      </c>
      <c r="AI805" s="120">
        <v>15.44</v>
      </c>
      <c r="AJ805" s="120">
        <v>3.55</v>
      </c>
      <c r="AK805" s="120">
        <v>37.31</v>
      </c>
      <c r="AL805" s="120">
        <v>26.31</v>
      </c>
      <c r="AM805" s="120">
        <v>19.71</v>
      </c>
      <c r="AN805" s="120">
        <v>10.119999999999999</v>
      </c>
      <c r="AO805" s="120">
        <v>19.28</v>
      </c>
      <c r="AP805" s="120">
        <v>-12.3</v>
      </c>
      <c r="AQ805" s="120">
        <v>20.059999999999999</v>
      </c>
      <c r="AR805" s="120">
        <v>35.22</v>
      </c>
      <c r="AS805" s="120">
        <v>2.37</v>
      </c>
      <c r="AT805" s="120">
        <v>-33.24</v>
      </c>
      <c r="AU805" s="120">
        <v>-7.14</v>
      </c>
      <c r="AV805" s="120">
        <v>60.09</v>
      </c>
      <c r="AW805" s="120">
        <v>1.68</v>
      </c>
      <c r="AX805" s="120">
        <v>-10.39</v>
      </c>
      <c r="AY805" s="120">
        <v>7.68</v>
      </c>
      <c r="AZ805" s="120">
        <v>8.41</v>
      </c>
      <c r="BA805" s="120">
        <v>-9.1199999999999992</v>
      </c>
      <c r="BB805" s="120">
        <v>9.68</v>
      </c>
      <c r="BC805" s="120">
        <v>8.9</v>
      </c>
    </row>
    <row r="806" spans="1:55" x14ac:dyDescent="0.45">
      <c r="A806" s="261">
        <v>172</v>
      </c>
      <c r="B806" s="174" t="s">
        <v>387</v>
      </c>
      <c r="C806" s="117"/>
      <c r="D806" s="117"/>
      <c r="E806" s="117"/>
      <c r="F806" s="117"/>
      <c r="G806" s="119">
        <v>-16.670000000000002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</row>
    <row r="807" spans="1:55" x14ac:dyDescent="0.45">
      <c r="A807" s="260">
        <v>173</v>
      </c>
      <c r="B807" s="173" t="s">
        <v>273</v>
      </c>
      <c r="C807" s="120">
        <v>17.010000000000002</v>
      </c>
      <c r="D807" s="120">
        <v>4.9800000000000004</v>
      </c>
      <c r="E807" s="120">
        <v>-32.79</v>
      </c>
      <c r="F807" s="120">
        <v>6.67</v>
      </c>
      <c r="G807" s="120">
        <v>-27.91</v>
      </c>
      <c r="H807" s="120">
        <v>-14.44</v>
      </c>
      <c r="I807" s="120">
        <v>1.87</v>
      </c>
      <c r="J807" s="120">
        <v>-17.059999999999999</v>
      </c>
      <c r="K807" s="120">
        <v>32.24</v>
      </c>
      <c r="L807" s="120">
        <v>14.94</v>
      </c>
      <c r="M807" s="120">
        <v>-19.66</v>
      </c>
      <c r="N807" s="120">
        <v>40</v>
      </c>
      <c r="O807" s="120">
        <v>-22.26</v>
      </c>
      <c r="P807" s="120">
        <v>-38.28</v>
      </c>
      <c r="Q807" s="120">
        <v>8.5399999999999991</v>
      </c>
      <c r="R807" s="120">
        <v>-0.39</v>
      </c>
      <c r="S807" s="120">
        <v>37.1</v>
      </c>
      <c r="T807" s="120">
        <v>15.92</v>
      </c>
      <c r="U807" s="120">
        <v>34.049999999999997</v>
      </c>
      <c r="V807" s="120">
        <v>41.98</v>
      </c>
      <c r="W807" s="120">
        <v>68.400000000000006</v>
      </c>
      <c r="X807" s="120">
        <v>26</v>
      </c>
      <c r="Y807" s="120">
        <v>104.55</v>
      </c>
      <c r="Z807" s="120">
        <v>-1.37</v>
      </c>
      <c r="AA807" s="120">
        <v>53.05</v>
      </c>
      <c r="AB807" s="120">
        <v>112.02</v>
      </c>
      <c r="AC807" s="120">
        <v>41.95</v>
      </c>
      <c r="AD807" s="120">
        <v>17.25</v>
      </c>
      <c r="AE807" s="120">
        <v>27.29</v>
      </c>
      <c r="AF807" s="120">
        <v>126.92</v>
      </c>
      <c r="AG807" s="120">
        <v>5.72</v>
      </c>
      <c r="AH807" s="120">
        <v>12.46</v>
      </c>
      <c r="AI807" s="120">
        <v>12.6</v>
      </c>
      <c r="AJ807" s="120">
        <v>7.34</v>
      </c>
      <c r="AK807" s="120">
        <v>-40</v>
      </c>
      <c r="AL807" s="120">
        <v>73.260000000000005</v>
      </c>
      <c r="AM807" s="120">
        <v>-5.24</v>
      </c>
      <c r="AN807" s="120">
        <v>-6.35</v>
      </c>
      <c r="AO807" s="120">
        <v>21.64</v>
      </c>
      <c r="AP807" s="120">
        <v>-4.3499999999999996</v>
      </c>
      <c r="AQ807" s="120">
        <v>2.0299999999999998</v>
      </c>
      <c r="AR807" s="120">
        <v>-33.78</v>
      </c>
      <c r="AS807" s="120">
        <v>51.52</v>
      </c>
      <c r="AT807" s="120">
        <v>77.319999999999993</v>
      </c>
      <c r="AU807" s="120">
        <v>-28.21</v>
      </c>
      <c r="AV807" s="120">
        <v>-8.32</v>
      </c>
      <c r="AW807" s="120">
        <v>70.09</v>
      </c>
      <c r="AX807" s="120">
        <v>15.27</v>
      </c>
      <c r="AY807" s="120">
        <v>113.95</v>
      </c>
      <c r="AZ807" s="120">
        <v>8.23</v>
      </c>
      <c r="BA807" s="120">
        <v>32.1</v>
      </c>
      <c r="BB807" s="120">
        <v>96.15</v>
      </c>
      <c r="BC807" s="120">
        <v>-26.81</v>
      </c>
    </row>
    <row r="808" spans="1:55" x14ac:dyDescent="0.45">
      <c r="A808" s="261">
        <v>174</v>
      </c>
      <c r="B808" s="174" t="s">
        <v>274</v>
      </c>
      <c r="C808" s="119">
        <v>8.69</v>
      </c>
      <c r="D808" s="119">
        <v>-37.19</v>
      </c>
      <c r="E808" s="119">
        <v>-28.19</v>
      </c>
      <c r="F808" s="119">
        <v>11.07</v>
      </c>
      <c r="G808" s="119">
        <v>93.77</v>
      </c>
      <c r="H808" s="119">
        <v>-17.77</v>
      </c>
      <c r="I808" s="119">
        <v>4.2</v>
      </c>
      <c r="J808" s="119">
        <v>-16.100000000000001</v>
      </c>
      <c r="K808" s="119">
        <v>25.73</v>
      </c>
      <c r="L808" s="119">
        <v>37.89</v>
      </c>
      <c r="M808" s="119">
        <v>183.59</v>
      </c>
      <c r="N808" s="119">
        <v>-16.55</v>
      </c>
      <c r="O808" s="119">
        <v>0.23</v>
      </c>
      <c r="P808" s="119">
        <v>-32.340000000000003</v>
      </c>
      <c r="Q808" s="119">
        <v>-4.22</v>
      </c>
      <c r="R808" s="119">
        <v>-33.36</v>
      </c>
      <c r="S808" s="119">
        <v>-72.739999999999995</v>
      </c>
      <c r="T808" s="119">
        <v>-1.84</v>
      </c>
      <c r="U808" s="119">
        <v>-48.05</v>
      </c>
      <c r="V808" s="119">
        <v>-15.67</v>
      </c>
      <c r="W808" s="119">
        <v>-28.1</v>
      </c>
      <c r="X808" s="119">
        <v>-14.66</v>
      </c>
      <c r="Y808" s="119">
        <v>-32.840000000000003</v>
      </c>
      <c r="Z808" s="119">
        <v>55.1</v>
      </c>
      <c r="AA808" s="119">
        <v>18.63</v>
      </c>
      <c r="AB808" s="119">
        <v>-3.45</v>
      </c>
      <c r="AC808" s="119">
        <v>7.86</v>
      </c>
      <c r="AD808" s="119">
        <v>-50.5</v>
      </c>
      <c r="AE808" s="119">
        <v>2.66</v>
      </c>
      <c r="AF808" s="119">
        <v>-22.11</v>
      </c>
      <c r="AG808" s="119">
        <v>-5.09</v>
      </c>
      <c r="AH808" s="119">
        <v>-5.66</v>
      </c>
      <c r="AI808" s="119">
        <v>-43.68</v>
      </c>
      <c r="AJ808" s="119">
        <v>-44.93</v>
      </c>
      <c r="AK808" s="119">
        <v>-58.07</v>
      </c>
      <c r="AL808" s="119">
        <v>-60.43</v>
      </c>
      <c r="AM808" s="119">
        <v>-57.31</v>
      </c>
      <c r="AN808" s="119">
        <v>-2.12</v>
      </c>
      <c r="AO808" s="119">
        <v>-39.89</v>
      </c>
      <c r="AP808" s="119">
        <v>34.450000000000003</v>
      </c>
      <c r="AQ808" s="119">
        <v>34.380000000000003</v>
      </c>
      <c r="AR808" s="119">
        <v>-38.61</v>
      </c>
      <c r="AS808" s="119">
        <v>-22.13</v>
      </c>
      <c r="AT808" s="119">
        <v>-39.19</v>
      </c>
      <c r="AU808" s="119">
        <v>6.86</v>
      </c>
      <c r="AV808" s="119">
        <v>-31.1</v>
      </c>
      <c r="AW808" s="119">
        <v>-12.42</v>
      </c>
      <c r="AX808" s="119">
        <v>63.68</v>
      </c>
      <c r="AY808" s="119">
        <v>38.97</v>
      </c>
      <c r="AZ808" s="119">
        <v>24.37</v>
      </c>
      <c r="BA808" s="119">
        <v>10.07</v>
      </c>
      <c r="BB808" s="119">
        <v>11.06</v>
      </c>
      <c r="BC808" s="119">
        <v>-15.72</v>
      </c>
    </row>
    <row r="809" spans="1:55" x14ac:dyDescent="0.45">
      <c r="A809" s="260">
        <v>175</v>
      </c>
      <c r="B809" s="173" t="s">
        <v>1</v>
      </c>
      <c r="C809" s="120">
        <v>-0.43</v>
      </c>
      <c r="D809" s="120">
        <v>2.44</v>
      </c>
      <c r="E809" s="120">
        <v>-0.73</v>
      </c>
      <c r="F809" s="120">
        <v>-4.82</v>
      </c>
      <c r="G809" s="120">
        <v>-10.48</v>
      </c>
      <c r="H809" s="120">
        <v>-4.1500000000000004</v>
      </c>
      <c r="I809" s="120">
        <v>3.13</v>
      </c>
      <c r="J809" s="120">
        <v>-7.98</v>
      </c>
      <c r="K809" s="120">
        <v>1</v>
      </c>
      <c r="L809" s="120">
        <v>3.91</v>
      </c>
      <c r="M809" s="120">
        <v>-11.48</v>
      </c>
      <c r="N809" s="120">
        <v>2.74</v>
      </c>
      <c r="O809" s="120">
        <v>-7.55</v>
      </c>
      <c r="P809" s="120">
        <v>-11.59</v>
      </c>
      <c r="Q809" s="120">
        <v>-7.83</v>
      </c>
      <c r="R809" s="120">
        <v>-3.3</v>
      </c>
      <c r="S809" s="120">
        <v>-3.54</v>
      </c>
      <c r="T809" s="120">
        <v>-4.26</v>
      </c>
      <c r="U809" s="120">
        <v>-10.44</v>
      </c>
      <c r="V809" s="120">
        <v>-6.67</v>
      </c>
      <c r="W809" s="120">
        <v>-6.52</v>
      </c>
      <c r="X809" s="120">
        <v>-13.88</v>
      </c>
      <c r="Y809" s="120">
        <v>-4.71</v>
      </c>
      <c r="Z809" s="120">
        <v>-9.6199999999999992</v>
      </c>
      <c r="AA809" s="120">
        <v>-11.14</v>
      </c>
      <c r="AB809" s="120">
        <v>34.9</v>
      </c>
      <c r="AC809" s="120">
        <v>-5.74</v>
      </c>
      <c r="AD809" s="120">
        <v>-12</v>
      </c>
      <c r="AE809" s="120">
        <v>-9.0299999999999994</v>
      </c>
      <c r="AF809" s="120">
        <v>-4.5999999999999996</v>
      </c>
      <c r="AG809" s="120">
        <v>-8.49</v>
      </c>
      <c r="AH809" s="120">
        <v>5.66</v>
      </c>
      <c r="AI809" s="120">
        <v>4.8</v>
      </c>
      <c r="AJ809" s="120">
        <v>8.92</v>
      </c>
      <c r="AK809" s="120">
        <v>22.04</v>
      </c>
      <c r="AL809" s="120">
        <v>2.8</v>
      </c>
      <c r="AM809" s="120">
        <v>7.74</v>
      </c>
      <c r="AN809" s="120">
        <v>-24.09</v>
      </c>
      <c r="AO809" s="120">
        <v>12.82</v>
      </c>
      <c r="AP809" s="120">
        <v>4.1100000000000003</v>
      </c>
      <c r="AQ809" s="120">
        <v>25.66</v>
      </c>
      <c r="AR809" s="120">
        <v>18.03</v>
      </c>
      <c r="AS809" s="120">
        <v>9.18</v>
      </c>
      <c r="AT809" s="120">
        <v>11.69</v>
      </c>
      <c r="AU809" s="120">
        <v>10.26</v>
      </c>
      <c r="AV809" s="120">
        <v>6.21</v>
      </c>
      <c r="AW809" s="120">
        <v>9.5</v>
      </c>
      <c r="AX809" s="120">
        <v>11.85</v>
      </c>
      <c r="AY809" s="120">
        <v>26.27</v>
      </c>
      <c r="AZ809" s="120">
        <v>43.86</v>
      </c>
      <c r="BA809" s="120">
        <v>7.24</v>
      </c>
      <c r="BB809" s="120">
        <v>16.04</v>
      </c>
      <c r="BC809" s="120">
        <v>11.63</v>
      </c>
    </row>
    <row r="810" spans="1:55" x14ac:dyDescent="0.45">
      <c r="A810" s="261">
        <v>176</v>
      </c>
      <c r="B810" s="174" t="s">
        <v>105</v>
      </c>
      <c r="C810" s="119">
        <v>-22.82</v>
      </c>
      <c r="D810" s="119">
        <v>-10.34</v>
      </c>
      <c r="E810" s="119">
        <v>-8.8800000000000008</v>
      </c>
      <c r="F810" s="119">
        <v>-6.07</v>
      </c>
      <c r="G810" s="119">
        <v>-20.14</v>
      </c>
      <c r="H810" s="119">
        <v>-3.9</v>
      </c>
      <c r="I810" s="119">
        <v>4.91</v>
      </c>
      <c r="J810" s="119">
        <v>-5.41</v>
      </c>
      <c r="K810" s="119">
        <v>10.220000000000001</v>
      </c>
      <c r="L810" s="119">
        <v>-15.16</v>
      </c>
      <c r="M810" s="119">
        <v>-2.48</v>
      </c>
      <c r="N810" s="119">
        <v>35.229999999999997</v>
      </c>
      <c r="O810" s="119">
        <v>-1.69</v>
      </c>
      <c r="P810" s="119">
        <v>-16.43</v>
      </c>
      <c r="Q810" s="119">
        <v>-17.36</v>
      </c>
      <c r="R810" s="119">
        <v>-39.43</v>
      </c>
      <c r="S810" s="119">
        <v>-5.82</v>
      </c>
      <c r="T810" s="119">
        <v>-5.0599999999999996</v>
      </c>
      <c r="U810" s="119">
        <v>-18.71</v>
      </c>
      <c r="V810" s="119">
        <v>-18.29</v>
      </c>
      <c r="W810" s="119">
        <v>-33.549999999999997</v>
      </c>
      <c r="X810" s="119">
        <v>-27.76</v>
      </c>
      <c r="Y810" s="119">
        <v>-16.559999999999999</v>
      </c>
      <c r="Z810" s="119">
        <v>-41.22</v>
      </c>
      <c r="AA810" s="119">
        <v>-6.43</v>
      </c>
      <c r="AB810" s="119">
        <v>-29.68</v>
      </c>
      <c r="AC810" s="119">
        <v>-22.87</v>
      </c>
      <c r="AD810" s="119">
        <v>9.6199999999999992</v>
      </c>
      <c r="AE810" s="119">
        <v>15.23</v>
      </c>
      <c r="AF810" s="119">
        <v>7.04</v>
      </c>
      <c r="AG810" s="119">
        <v>-14.41</v>
      </c>
      <c r="AH810" s="119">
        <v>-4.34</v>
      </c>
      <c r="AI810" s="119">
        <v>-6.53</v>
      </c>
      <c r="AJ810" s="119">
        <v>-24.9</v>
      </c>
      <c r="AK810" s="119">
        <v>13.57</v>
      </c>
      <c r="AL810" s="119">
        <v>9.08</v>
      </c>
      <c r="AM810" s="119">
        <v>35.04</v>
      </c>
      <c r="AN810" s="119">
        <v>135.53</v>
      </c>
      <c r="AO810" s="119">
        <v>66.45</v>
      </c>
      <c r="AP810" s="119">
        <v>21.79</v>
      </c>
      <c r="AQ810" s="119">
        <v>50.89</v>
      </c>
      <c r="AR810" s="119">
        <v>73.08</v>
      </c>
      <c r="AS810" s="119">
        <v>81.34</v>
      </c>
      <c r="AT810" s="119">
        <v>131.77000000000001</v>
      </c>
      <c r="AU810" s="119">
        <v>-2.94</v>
      </c>
      <c r="AV810" s="119">
        <v>36.35</v>
      </c>
      <c r="AW810" s="119">
        <v>-4.63</v>
      </c>
      <c r="AX810" s="119">
        <v>16.57</v>
      </c>
      <c r="AY810" s="119">
        <v>-14.41</v>
      </c>
      <c r="AZ810" s="119">
        <v>-17.600000000000001</v>
      </c>
      <c r="BA810" s="119">
        <v>27.64</v>
      </c>
      <c r="BB810" s="119">
        <v>39.97</v>
      </c>
      <c r="BC810" s="119">
        <v>16.34</v>
      </c>
    </row>
    <row r="811" spans="1:55" ht="29.25" x14ac:dyDescent="0.45">
      <c r="A811" s="260">
        <v>177</v>
      </c>
      <c r="B811" s="173" t="s">
        <v>275</v>
      </c>
      <c r="C811" s="120">
        <v>9.09</v>
      </c>
      <c r="D811" s="120">
        <v>100</v>
      </c>
      <c r="E811" s="120">
        <v>-4.17</v>
      </c>
      <c r="F811" s="120">
        <v>-88.89</v>
      </c>
      <c r="G811" s="120">
        <v>-30.43</v>
      </c>
      <c r="H811" s="120">
        <v>23.53</v>
      </c>
      <c r="I811" s="120">
        <v>0</v>
      </c>
      <c r="J811" s="120">
        <v>85.71</v>
      </c>
      <c r="K811" s="120">
        <v>150</v>
      </c>
      <c r="L811" s="120">
        <v>71.430000000000007</v>
      </c>
      <c r="M811" s="120">
        <v>-20</v>
      </c>
      <c r="N811" s="120">
        <v>-10</v>
      </c>
      <c r="O811" s="120">
        <v>-29.17</v>
      </c>
      <c r="P811" s="120">
        <v>-68.180000000000007</v>
      </c>
      <c r="Q811" s="120">
        <v>-100</v>
      </c>
      <c r="R811" s="120">
        <v>-100</v>
      </c>
      <c r="S811" s="120">
        <v>6.25</v>
      </c>
      <c r="T811" s="120">
        <v>-42.86</v>
      </c>
      <c r="U811" s="120">
        <v>-58.82</v>
      </c>
      <c r="V811" s="120">
        <v>173.08</v>
      </c>
      <c r="W811" s="120">
        <v>-100</v>
      </c>
      <c r="X811" s="120">
        <v>-75</v>
      </c>
      <c r="Y811" s="120">
        <v>0</v>
      </c>
      <c r="Z811" s="120">
        <v>-88.89</v>
      </c>
      <c r="AA811" s="116"/>
      <c r="AB811" s="120">
        <v>28.57</v>
      </c>
      <c r="AC811" s="116"/>
      <c r="AD811" s="116"/>
      <c r="AE811" s="120">
        <v>-58.82</v>
      </c>
      <c r="AF811" s="120">
        <v>-25</v>
      </c>
      <c r="AG811" s="120">
        <v>100</v>
      </c>
      <c r="AH811" s="120">
        <v>-95.77</v>
      </c>
      <c r="AI811" s="116"/>
      <c r="AJ811" s="120">
        <v>33.33</v>
      </c>
      <c r="AK811" s="120">
        <v>-37.5</v>
      </c>
      <c r="AL811" s="120">
        <v>33.33</v>
      </c>
      <c r="AM811" s="116"/>
      <c r="AN811" s="120">
        <v>-22.22</v>
      </c>
      <c r="AO811" s="116"/>
      <c r="AP811" s="120">
        <v>-33.33</v>
      </c>
      <c r="AQ811" s="120">
        <v>71.430000000000007</v>
      </c>
      <c r="AR811" s="120">
        <v>-11.11</v>
      </c>
      <c r="AS811" s="120">
        <v>-28.57</v>
      </c>
      <c r="AT811" s="120">
        <v>66.67</v>
      </c>
      <c r="AU811" s="120">
        <v>400</v>
      </c>
      <c r="AV811" s="120">
        <v>-87.5</v>
      </c>
      <c r="AW811" s="120">
        <v>220</v>
      </c>
      <c r="AX811" s="120">
        <v>50</v>
      </c>
      <c r="AY811" s="120">
        <v>-86.67</v>
      </c>
      <c r="AZ811" s="120">
        <v>128.57</v>
      </c>
      <c r="BA811" s="120">
        <v>20</v>
      </c>
      <c r="BB811" s="120">
        <v>500</v>
      </c>
      <c r="BC811" s="120">
        <v>-16.670000000000002</v>
      </c>
    </row>
    <row r="812" spans="1:55" x14ac:dyDescent="0.45">
      <c r="A812" s="261">
        <v>178</v>
      </c>
      <c r="B812" s="174" t="s">
        <v>58</v>
      </c>
      <c r="C812" s="119">
        <v>15.61</v>
      </c>
      <c r="D812" s="119">
        <v>20.21</v>
      </c>
      <c r="E812" s="119">
        <v>8.76</v>
      </c>
      <c r="F812" s="119">
        <v>13.13</v>
      </c>
      <c r="G812" s="119">
        <v>11.26</v>
      </c>
      <c r="H812" s="119">
        <v>-10.95</v>
      </c>
      <c r="I812" s="119">
        <v>-9.64</v>
      </c>
      <c r="J812" s="119">
        <v>8.82</v>
      </c>
      <c r="K812" s="119">
        <v>8.1</v>
      </c>
      <c r="L812" s="119">
        <v>16.21</v>
      </c>
      <c r="M812" s="119">
        <v>16.28</v>
      </c>
      <c r="N812" s="119">
        <v>-12.67</v>
      </c>
      <c r="O812" s="119">
        <v>-13.48</v>
      </c>
      <c r="P812" s="119">
        <v>32.72</v>
      </c>
      <c r="Q812" s="119">
        <v>32.85</v>
      </c>
      <c r="R812" s="119">
        <v>0.7</v>
      </c>
      <c r="S812" s="119">
        <v>-21.82</v>
      </c>
      <c r="T812" s="119">
        <v>19.25</v>
      </c>
      <c r="U812" s="119">
        <v>34.71</v>
      </c>
      <c r="V812" s="119">
        <v>21.76</v>
      </c>
      <c r="W812" s="119">
        <v>5.05</v>
      </c>
      <c r="X812" s="119">
        <v>-13.22</v>
      </c>
      <c r="Y812" s="119">
        <v>19.82</v>
      </c>
      <c r="Z812" s="119">
        <v>13.22</v>
      </c>
      <c r="AA812" s="119">
        <v>5.74</v>
      </c>
      <c r="AB812" s="119">
        <v>-26.22</v>
      </c>
      <c r="AC812" s="119">
        <v>-26.68</v>
      </c>
      <c r="AD812" s="119">
        <v>-26.73</v>
      </c>
      <c r="AE812" s="119">
        <v>4.43</v>
      </c>
      <c r="AF812" s="119">
        <v>-18.63</v>
      </c>
      <c r="AG812" s="119">
        <v>-19.75</v>
      </c>
      <c r="AH812" s="119">
        <v>-16.940000000000001</v>
      </c>
      <c r="AI812" s="119">
        <v>-0.08</v>
      </c>
      <c r="AJ812" s="119">
        <v>35.28</v>
      </c>
      <c r="AK812" s="119">
        <v>0.2</v>
      </c>
      <c r="AL812" s="119">
        <v>33.76</v>
      </c>
      <c r="AM812" s="119">
        <v>22.02</v>
      </c>
      <c r="AN812" s="119">
        <v>23.43</v>
      </c>
      <c r="AO812" s="119">
        <v>27.57</v>
      </c>
      <c r="AP812" s="119">
        <v>6.51</v>
      </c>
      <c r="AQ812" s="119">
        <v>16.850000000000001</v>
      </c>
      <c r="AR812" s="119">
        <v>14.13</v>
      </c>
      <c r="AS812" s="119">
        <v>25.38</v>
      </c>
      <c r="AT812" s="119">
        <v>17.78</v>
      </c>
      <c r="AU812" s="119">
        <v>7.66</v>
      </c>
      <c r="AV812" s="119">
        <v>4.91</v>
      </c>
      <c r="AW812" s="119">
        <v>0.63</v>
      </c>
      <c r="AX812" s="119">
        <v>4.57</v>
      </c>
      <c r="AY812" s="119">
        <v>-6.14</v>
      </c>
      <c r="AZ812" s="119">
        <v>46.18</v>
      </c>
      <c r="BA812" s="119">
        <v>28.32</v>
      </c>
      <c r="BB812" s="119">
        <v>49.08</v>
      </c>
      <c r="BC812" s="119">
        <v>53.65</v>
      </c>
    </row>
    <row r="813" spans="1:55" x14ac:dyDescent="0.45">
      <c r="A813" s="260">
        <v>179</v>
      </c>
      <c r="B813" s="173" t="s">
        <v>276</v>
      </c>
      <c r="C813" s="120">
        <v>-80</v>
      </c>
      <c r="D813" s="120">
        <v>-6.25</v>
      </c>
      <c r="E813" s="120">
        <v>-25</v>
      </c>
      <c r="F813" s="120">
        <v>128.57</v>
      </c>
      <c r="G813" s="120">
        <v>-23.08</v>
      </c>
      <c r="H813" s="120">
        <v>-4</v>
      </c>
      <c r="I813" s="120">
        <v>771.43</v>
      </c>
      <c r="J813" s="120">
        <v>86.36</v>
      </c>
      <c r="K813" s="120">
        <v>79.31</v>
      </c>
      <c r="L813" s="120">
        <v>57.58</v>
      </c>
      <c r="M813" s="120">
        <v>75.86</v>
      </c>
      <c r="N813" s="120">
        <v>-15</v>
      </c>
      <c r="O813" s="120">
        <v>12.5</v>
      </c>
      <c r="P813" s="120">
        <v>93.33</v>
      </c>
      <c r="Q813" s="120">
        <v>-53.85</v>
      </c>
      <c r="R813" s="120">
        <v>-56.25</v>
      </c>
      <c r="S813" s="120">
        <v>-60</v>
      </c>
      <c r="T813" s="120">
        <v>-25</v>
      </c>
      <c r="U813" s="120">
        <v>-85.25</v>
      </c>
      <c r="V813" s="120">
        <v>-65.849999999999994</v>
      </c>
      <c r="W813" s="120">
        <v>-51.92</v>
      </c>
      <c r="X813" s="120">
        <v>-73.08</v>
      </c>
      <c r="Y813" s="120">
        <v>-82.35</v>
      </c>
      <c r="Z813" s="120">
        <v>-64.709999999999994</v>
      </c>
      <c r="AA813" s="120">
        <v>-66.67</v>
      </c>
      <c r="AB813" s="120">
        <v>-58.62</v>
      </c>
      <c r="AC813" s="120">
        <v>-22.22</v>
      </c>
      <c r="AD813" s="120">
        <v>-14.29</v>
      </c>
      <c r="AE813" s="120">
        <v>437.5</v>
      </c>
      <c r="AF813" s="120">
        <v>94.44</v>
      </c>
      <c r="AG813" s="120">
        <v>377.78</v>
      </c>
      <c r="AH813" s="120">
        <v>100</v>
      </c>
      <c r="AI813" s="120">
        <v>12</v>
      </c>
      <c r="AJ813" s="120">
        <v>14.29</v>
      </c>
      <c r="AK813" s="120">
        <v>155.56</v>
      </c>
      <c r="AL813" s="120">
        <v>16.670000000000002</v>
      </c>
      <c r="AM813" s="120">
        <v>533.33000000000004</v>
      </c>
      <c r="AN813" s="120">
        <v>75</v>
      </c>
      <c r="AO813" s="120">
        <v>528.57000000000005</v>
      </c>
      <c r="AP813" s="120">
        <v>91.67</v>
      </c>
      <c r="AQ813" s="120">
        <v>-18.600000000000001</v>
      </c>
      <c r="AR813" s="120">
        <v>-2.86</v>
      </c>
      <c r="AS813" s="120">
        <v>-11.63</v>
      </c>
      <c r="AT813" s="120">
        <v>-3.57</v>
      </c>
      <c r="AU813" s="120">
        <v>28.57</v>
      </c>
      <c r="AV813" s="120">
        <v>-12.5</v>
      </c>
      <c r="AW813" s="120">
        <v>-26.09</v>
      </c>
      <c r="AX813" s="120">
        <v>114.29</v>
      </c>
      <c r="AY813" s="120">
        <v>31.58</v>
      </c>
      <c r="AZ813" s="120">
        <v>-9.52</v>
      </c>
      <c r="BA813" s="120">
        <v>-85.23</v>
      </c>
      <c r="BB813" s="120">
        <v>0</v>
      </c>
      <c r="BC813" s="120">
        <v>-25.71</v>
      </c>
    </row>
    <row r="814" spans="1:55" ht="29.25" x14ac:dyDescent="0.45">
      <c r="A814" s="261">
        <v>180</v>
      </c>
      <c r="B814" s="174" t="s">
        <v>277</v>
      </c>
      <c r="C814" s="117"/>
      <c r="D814" s="121">
        <v>1800</v>
      </c>
      <c r="E814" s="119">
        <v>450</v>
      </c>
      <c r="F814" s="119">
        <v>200</v>
      </c>
      <c r="G814" s="119">
        <v>371.43</v>
      </c>
      <c r="H814" s="119">
        <v>200</v>
      </c>
      <c r="I814" s="117"/>
      <c r="J814" s="119">
        <v>350</v>
      </c>
      <c r="K814" s="119">
        <v>-100</v>
      </c>
      <c r="L814" s="119">
        <v>-5.56</v>
      </c>
      <c r="M814" s="119">
        <v>300</v>
      </c>
      <c r="N814" s="119">
        <v>-100</v>
      </c>
      <c r="O814" s="117"/>
      <c r="P814" s="119">
        <v>-36.840000000000003</v>
      </c>
      <c r="Q814" s="119">
        <v>-68.180000000000007</v>
      </c>
      <c r="R814" s="119">
        <v>216.67</v>
      </c>
      <c r="S814" s="119">
        <v>-74.239999999999995</v>
      </c>
      <c r="T814" s="119">
        <v>333.33</v>
      </c>
      <c r="U814" s="119">
        <v>66.67</v>
      </c>
      <c r="V814" s="119">
        <v>-11.11</v>
      </c>
      <c r="W814" s="117"/>
      <c r="X814" s="119">
        <v>-35.29</v>
      </c>
      <c r="Y814" s="119">
        <v>0</v>
      </c>
      <c r="Z814" s="117"/>
      <c r="AA814" s="119">
        <v>38.89</v>
      </c>
      <c r="AB814" s="119">
        <v>50</v>
      </c>
      <c r="AC814" s="119">
        <v>400</v>
      </c>
      <c r="AD814" s="119">
        <v>5.26</v>
      </c>
      <c r="AE814" s="119">
        <v>-82.35</v>
      </c>
      <c r="AF814" s="119">
        <v>92.31</v>
      </c>
      <c r="AG814" s="119">
        <v>-50</v>
      </c>
      <c r="AH814" s="119">
        <v>-100</v>
      </c>
      <c r="AI814" s="119">
        <v>71.430000000000007</v>
      </c>
      <c r="AJ814" s="119">
        <v>-45.45</v>
      </c>
      <c r="AK814" s="119">
        <v>50</v>
      </c>
      <c r="AL814" s="119">
        <v>450</v>
      </c>
      <c r="AM814" s="119">
        <v>24</v>
      </c>
      <c r="AN814" s="119">
        <v>161.11000000000001</v>
      </c>
      <c r="AO814" s="119">
        <v>142.86000000000001</v>
      </c>
      <c r="AP814" s="119">
        <v>135</v>
      </c>
      <c r="AQ814" s="121">
        <v>1500</v>
      </c>
      <c r="AR814" s="119">
        <v>-72</v>
      </c>
      <c r="AS814" s="119">
        <v>140</v>
      </c>
      <c r="AT814" s="117"/>
      <c r="AU814" s="119">
        <v>108.33</v>
      </c>
      <c r="AV814" s="119">
        <v>66.67</v>
      </c>
      <c r="AW814" s="119">
        <v>-41.67</v>
      </c>
      <c r="AX814" s="119">
        <v>-90.91</v>
      </c>
      <c r="AY814" s="119">
        <v>-45.16</v>
      </c>
      <c r="AZ814" s="119">
        <v>-31.91</v>
      </c>
      <c r="BA814" s="119">
        <v>-55.29</v>
      </c>
      <c r="BB814" s="119">
        <v>-42.55</v>
      </c>
      <c r="BC814" s="119">
        <v>-47.92</v>
      </c>
    </row>
    <row r="815" spans="1:55" ht="42" x14ac:dyDescent="0.45">
      <c r="A815" s="260">
        <v>181</v>
      </c>
      <c r="B815" s="173" t="s">
        <v>278</v>
      </c>
      <c r="C815" s="120">
        <v>400</v>
      </c>
      <c r="D815" s="120">
        <v>50</v>
      </c>
      <c r="E815" s="120">
        <v>372.73</v>
      </c>
      <c r="F815" s="120">
        <v>280</v>
      </c>
      <c r="G815" s="120">
        <v>25</v>
      </c>
      <c r="H815" s="120">
        <v>-6.67</v>
      </c>
      <c r="I815" s="120">
        <v>112.5</v>
      </c>
      <c r="J815" s="118">
        <v>2100</v>
      </c>
      <c r="K815" s="120">
        <v>-13.64</v>
      </c>
      <c r="L815" s="120">
        <v>-92.59</v>
      </c>
      <c r="M815" s="120">
        <v>180</v>
      </c>
      <c r="N815" s="120">
        <v>20</v>
      </c>
      <c r="O815" s="120">
        <v>86.67</v>
      </c>
      <c r="P815" s="120">
        <v>83.33</v>
      </c>
      <c r="Q815" s="120">
        <v>-67.31</v>
      </c>
      <c r="R815" s="120">
        <v>10.53</v>
      </c>
      <c r="S815" s="120">
        <v>-20</v>
      </c>
      <c r="T815" s="120">
        <v>-85.71</v>
      </c>
      <c r="U815" s="120">
        <v>5.88</v>
      </c>
      <c r="V815" s="120">
        <v>4.55</v>
      </c>
      <c r="W815" s="120">
        <v>52.63</v>
      </c>
      <c r="X815" s="118">
        <v>1600</v>
      </c>
      <c r="Y815" s="120">
        <v>-28.57</v>
      </c>
      <c r="Z815" s="120">
        <v>-50</v>
      </c>
      <c r="AA815" s="120">
        <v>-42.86</v>
      </c>
      <c r="AB815" s="120">
        <v>18.18</v>
      </c>
      <c r="AC815" s="120">
        <v>129.41</v>
      </c>
      <c r="AD815" s="120">
        <v>-100</v>
      </c>
      <c r="AE815" s="120">
        <v>262.5</v>
      </c>
      <c r="AF815" s="118">
        <v>1450</v>
      </c>
      <c r="AG815" s="120">
        <v>-50</v>
      </c>
      <c r="AH815" s="120">
        <v>8.6999999999999993</v>
      </c>
      <c r="AI815" s="120">
        <v>-24.14</v>
      </c>
      <c r="AJ815" s="120">
        <v>-38.24</v>
      </c>
      <c r="AK815" s="120">
        <v>-80</v>
      </c>
      <c r="AL815" s="120">
        <v>450</v>
      </c>
      <c r="AM815" s="120">
        <v>-81.25</v>
      </c>
      <c r="AN815" s="120">
        <v>100</v>
      </c>
      <c r="AO815" s="120">
        <v>-82.05</v>
      </c>
      <c r="AP815" s="116"/>
      <c r="AQ815" s="120">
        <v>-48.28</v>
      </c>
      <c r="AR815" s="120">
        <v>-67.739999999999995</v>
      </c>
      <c r="AS815" s="120">
        <v>277.77999999999997</v>
      </c>
      <c r="AT815" s="120">
        <v>-4</v>
      </c>
      <c r="AU815" s="120">
        <v>136.36000000000001</v>
      </c>
      <c r="AV815" s="120">
        <v>114.29</v>
      </c>
      <c r="AW815" s="120">
        <v>100</v>
      </c>
      <c r="AX815" s="120">
        <v>-36.36</v>
      </c>
      <c r="AY815" s="120">
        <v>200</v>
      </c>
      <c r="AZ815" s="120">
        <v>-84.62</v>
      </c>
      <c r="BA815" s="120">
        <v>0</v>
      </c>
      <c r="BB815" s="120">
        <v>125</v>
      </c>
      <c r="BC815" s="120">
        <v>326.67</v>
      </c>
    </row>
    <row r="816" spans="1:55" ht="29.25" x14ac:dyDescent="0.45">
      <c r="A816" s="261">
        <v>182</v>
      </c>
      <c r="B816" s="174" t="s">
        <v>51</v>
      </c>
      <c r="C816" s="119">
        <v>53.91</v>
      </c>
      <c r="D816" s="119">
        <v>8.4700000000000006</v>
      </c>
      <c r="E816" s="119">
        <v>21.67</v>
      </c>
      <c r="F816" s="119">
        <v>-59.69</v>
      </c>
      <c r="G816" s="119">
        <v>-10.4</v>
      </c>
      <c r="H816" s="119">
        <v>2.3199999999999998</v>
      </c>
      <c r="I816" s="119">
        <v>12.14</v>
      </c>
      <c r="J816" s="119">
        <v>-22.76</v>
      </c>
      <c r="K816" s="119">
        <v>46.22</v>
      </c>
      <c r="L816" s="119">
        <v>63.77</v>
      </c>
      <c r="M816" s="119">
        <v>41.72</v>
      </c>
      <c r="N816" s="119">
        <v>-17.28</v>
      </c>
      <c r="O816" s="119">
        <v>-41.67</v>
      </c>
      <c r="P816" s="119">
        <v>-65.099999999999994</v>
      </c>
      <c r="Q816" s="119">
        <v>-29.37</v>
      </c>
      <c r="R816" s="119">
        <v>7.08</v>
      </c>
      <c r="S816" s="119">
        <v>-30.33</v>
      </c>
      <c r="T816" s="119">
        <v>10.050000000000001</v>
      </c>
      <c r="U816" s="119">
        <v>13.38</v>
      </c>
      <c r="V816" s="119">
        <v>-19.95</v>
      </c>
      <c r="W816" s="119">
        <v>-47.55</v>
      </c>
      <c r="X816" s="119">
        <v>-45.86</v>
      </c>
      <c r="Y816" s="119">
        <v>-20.27</v>
      </c>
      <c r="Z816" s="119">
        <v>-40.770000000000003</v>
      </c>
      <c r="AA816" s="119">
        <v>-57.72</v>
      </c>
      <c r="AB816" s="119">
        <v>-51.94</v>
      </c>
      <c r="AC816" s="119">
        <v>-72.73</v>
      </c>
      <c r="AD816" s="119">
        <v>-36.090000000000003</v>
      </c>
      <c r="AE816" s="119">
        <v>-66.67</v>
      </c>
      <c r="AF816" s="119">
        <v>-62.77</v>
      </c>
      <c r="AG816" s="119">
        <v>-67.13</v>
      </c>
      <c r="AH816" s="119">
        <v>-42.55</v>
      </c>
      <c r="AI816" s="119">
        <v>-21.07</v>
      </c>
      <c r="AJ816" s="119">
        <v>-89.45</v>
      </c>
      <c r="AK816" s="119">
        <v>-96.29</v>
      </c>
      <c r="AL816" s="119">
        <v>-86.2</v>
      </c>
      <c r="AM816" s="119">
        <v>-98.63</v>
      </c>
      <c r="AN816" s="119">
        <v>-98.76</v>
      </c>
      <c r="AO816" s="119">
        <v>-93.78</v>
      </c>
      <c r="AP816" s="119">
        <v>-97.84</v>
      </c>
      <c r="AQ816" s="119">
        <v>-84.71</v>
      </c>
      <c r="AR816" s="119">
        <v>-98.94</v>
      </c>
      <c r="AS816" s="119">
        <v>-82.05</v>
      </c>
      <c r="AT816" s="119">
        <v>-99</v>
      </c>
      <c r="AU816" s="119">
        <v>-98.65</v>
      </c>
      <c r="AV816" s="119">
        <v>-74.650000000000006</v>
      </c>
      <c r="AW816" s="119">
        <v>120</v>
      </c>
      <c r="AX816" s="119">
        <v>-96.3</v>
      </c>
      <c r="AY816" s="119">
        <v>140</v>
      </c>
      <c r="AZ816" s="119">
        <v>350</v>
      </c>
      <c r="BA816" s="119">
        <v>171.43</v>
      </c>
      <c r="BB816" s="119">
        <v>-80</v>
      </c>
      <c r="BC816" s="119">
        <v>-100</v>
      </c>
    </row>
    <row r="817" spans="1:55" x14ac:dyDescent="0.45">
      <c r="A817" s="260">
        <v>183</v>
      </c>
      <c r="B817" s="173" t="s">
        <v>5</v>
      </c>
      <c r="C817" s="120">
        <v>-0.27</v>
      </c>
      <c r="D817" s="120">
        <v>-21.19</v>
      </c>
      <c r="E817" s="120">
        <v>-17.68</v>
      </c>
      <c r="F817" s="120">
        <v>-0.5</v>
      </c>
      <c r="G817" s="120">
        <v>-13.23</v>
      </c>
      <c r="H817" s="120">
        <v>3.23</v>
      </c>
      <c r="I817" s="120">
        <v>7.5</v>
      </c>
      <c r="J817" s="120">
        <v>7.96</v>
      </c>
      <c r="K817" s="120">
        <v>20.239999999999998</v>
      </c>
      <c r="L817" s="120">
        <v>-8.1</v>
      </c>
      <c r="M817" s="120">
        <v>-5.93</v>
      </c>
      <c r="N817" s="120">
        <v>21.19</v>
      </c>
      <c r="O817" s="120">
        <v>-14.48</v>
      </c>
      <c r="P817" s="120">
        <v>16.309999999999999</v>
      </c>
      <c r="Q817" s="120">
        <v>3.29</v>
      </c>
      <c r="R817" s="120">
        <v>-15.13</v>
      </c>
      <c r="S817" s="120">
        <v>-15.89</v>
      </c>
      <c r="T817" s="120">
        <v>-18.149999999999999</v>
      </c>
      <c r="U817" s="120">
        <v>-9.5500000000000007</v>
      </c>
      <c r="V817" s="120">
        <v>-0.37</v>
      </c>
      <c r="W817" s="120">
        <v>-20.87</v>
      </c>
      <c r="X817" s="120">
        <v>1.47</v>
      </c>
      <c r="Y817" s="120">
        <v>-1.06</v>
      </c>
      <c r="Z817" s="120">
        <v>-23.39</v>
      </c>
      <c r="AA817" s="120">
        <v>-7.99</v>
      </c>
      <c r="AB817" s="120">
        <v>-10.8</v>
      </c>
      <c r="AC817" s="120">
        <v>-6.66</v>
      </c>
      <c r="AD817" s="120">
        <v>-12</v>
      </c>
      <c r="AE817" s="120">
        <v>-4.22</v>
      </c>
      <c r="AF817" s="120">
        <v>-4.54</v>
      </c>
      <c r="AG817" s="120">
        <v>-9.34</v>
      </c>
      <c r="AH817" s="120">
        <v>-1.1599999999999999</v>
      </c>
      <c r="AI817" s="120">
        <v>15.01</v>
      </c>
      <c r="AJ817" s="120">
        <v>-3.5</v>
      </c>
      <c r="AK817" s="120">
        <v>17.78</v>
      </c>
      <c r="AL817" s="120">
        <v>23.84</v>
      </c>
      <c r="AM817" s="120">
        <v>26.35</v>
      </c>
      <c r="AN817" s="120">
        <v>23.26</v>
      </c>
      <c r="AO817" s="120">
        <v>20.53</v>
      </c>
      <c r="AP817" s="120">
        <v>22.6</v>
      </c>
      <c r="AQ817" s="120">
        <v>19.79</v>
      </c>
      <c r="AR817" s="120">
        <v>29.69</v>
      </c>
      <c r="AS817" s="120">
        <v>16.66</v>
      </c>
      <c r="AT817" s="120">
        <v>16.59</v>
      </c>
      <c r="AU817" s="120">
        <v>3.12</v>
      </c>
      <c r="AV817" s="120">
        <v>2.34</v>
      </c>
      <c r="AW817" s="120">
        <v>3.67</v>
      </c>
      <c r="AX817" s="120">
        <v>-3.84</v>
      </c>
      <c r="AY817" s="120">
        <v>-0.24</v>
      </c>
      <c r="AZ817" s="120">
        <v>4.5199999999999996</v>
      </c>
      <c r="BA817" s="120">
        <v>10.08</v>
      </c>
      <c r="BB817" s="120">
        <v>10.18</v>
      </c>
      <c r="BC817" s="120">
        <v>16.86</v>
      </c>
    </row>
    <row r="818" spans="1:55" x14ac:dyDescent="0.45">
      <c r="A818" s="261">
        <v>184</v>
      </c>
      <c r="B818" s="174" t="s">
        <v>279</v>
      </c>
      <c r="C818" s="119">
        <v>22.99</v>
      </c>
      <c r="D818" s="119">
        <v>33.75</v>
      </c>
      <c r="E818" s="119">
        <v>48.93</v>
      </c>
      <c r="F818" s="119">
        <v>38.79</v>
      </c>
      <c r="G818" s="119">
        <v>25.53</v>
      </c>
      <c r="H818" s="119">
        <v>22.57</v>
      </c>
      <c r="I818" s="119">
        <v>4.6900000000000004</v>
      </c>
      <c r="J818" s="119">
        <v>-24.18</v>
      </c>
      <c r="K818" s="119">
        <v>-9.0299999999999994</v>
      </c>
      <c r="L818" s="119">
        <v>-10.55</v>
      </c>
      <c r="M818" s="119">
        <v>-21.63</v>
      </c>
      <c r="N818" s="119">
        <v>-7</v>
      </c>
      <c r="O818" s="119">
        <v>-2.25</v>
      </c>
      <c r="P818" s="119">
        <v>19.440000000000001</v>
      </c>
      <c r="Q818" s="119">
        <v>-28.17</v>
      </c>
      <c r="R818" s="119">
        <v>-17.420000000000002</v>
      </c>
      <c r="S818" s="119">
        <v>-45.23</v>
      </c>
      <c r="T818" s="119">
        <v>-52.69</v>
      </c>
      <c r="U818" s="119">
        <v>-24.39</v>
      </c>
      <c r="V818" s="119">
        <v>-2.87</v>
      </c>
      <c r="W818" s="119">
        <v>19.100000000000001</v>
      </c>
      <c r="X818" s="119">
        <v>11.27</v>
      </c>
      <c r="Y818" s="119">
        <v>20.2</v>
      </c>
      <c r="Z818" s="119">
        <v>-3.96</v>
      </c>
      <c r="AA818" s="119">
        <v>-15.88</v>
      </c>
      <c r="AB818" s="119">
        <v>-21.56</v>
      </c>
      <c r="AC818" s="119">
        <v>0.64</v>
      </c>
      <c r="AD818" s="119">
        <v>-16.5</v>
      </c>
      <c r="AE818" s="119">
        <v>9.81</v>
      </c>
      <c r="AF818" s="119">
        <v>29.6</v>
      </c>
      <c r="AG818" s="119">
        <v>-12.69</v>
      </c>
      <c r="AH818" s="119">
        <v>8.4700000000000006</v>
      </c>
      <c r="AI818" s="119">
        <v>-27.64</v>
      </c>
      <c r="AJ818" s="119">
        <v>-52.36</v>
      </c>
      <c r="AK818" s="119">
        <v>-39.85</v>
      </c>
      <c r="AL818" s="119">
        <v>-35.58</v>
      </c>
      <c r="AM818" s="119">
        <v>-14.78</v>
      </c>
      <c r="AN818" s="119">
        <v>-25.82</v>
      </c>
      <c r="AO818" s="119">
        <v>-47.33</v>
      </c>
      <c r="AP818" s="119">
        <v>-29.23</v>
      </c>
      <c r="AQ818" s="119">
        <v>-14.29</v>
      </c>
      <c r="AR818" s="119">
        <v>17.88</v>
      </c>
      <c r="AS818" s="119">
        <v>-4.68</v>
      </c>
      <c r="AT818" s="119">
        <v>-34.76</v>
      </c>
      <c r="AU818" s="119">
        <v>13.48</v>
      </c>
      <c r="AV818" s="119">
        <v>59.37</v>
      </c>
      <c r="AW818" s="119">
        <v>-12.25</v>
      </c>
      <c r="AX818" s="119">
        <v>12.11</v>
      </c>
      <c r="AY818" s="119">
        <v>-1.48</v>
      </c>
      <c r="AZ818" s="119">
        <v>52.36</v>
      </c>
      <c r="BA818" s="119">
        <v>35.93</v>
      </c>
      <c r="BB818" s="119">
        <v>26</v>
      </c>
      <c r="BC818" s="119">
        <v>-8.1199999999999992</v>
      </c>
    </row>
    <row r="819" spans="1:55" ht="42" x14ac:dyDescent="0.45">
      <c r="A819" s="260">
        <v>185</v>
      </c>
      <c r="B819" s="173" t="s">
        <v>280</v>
      </c>
      <c r="C819" s="120">
        <v>0</v>
      </c>
      <c r="D819" s="120">
        <v>-100</v>
      </c>
      <c r="E819" s="120">
        <v>-28.57</v>
      </c>
      <c r="F819" s="120">
        <v>85.71</v>
      </c>
      <c r="G819" s="120">
        <v>150</v>
      </c>
      <c r="H819" s="120">
        <v>-64.290000000000006</v>
      </c>
      <c r="I819" s="120">
        <v>28.57</v>
      </c>
      <c r="J819" s="120">
        <v>-66.67</v>
      </c>
      <c r="K819" s="120">
        <v>200</v>
      </c>
      <c r="L819" s="120">
        <v>216.67</v>
      </c>
      <c r="M819" s="120">
        <v>250</v>
      </c>
      <c r="N819" s="120">
        <v>125</v>
      </c>
      <c r="O819" s="120">
        <v>400</v>
      </c>
      <c r="P819" s="116"/>
      <c r="Q819" s="120">
        <v>100</v>
      </c>
      <c r="R819" s="120">
        <v>15.38</v>
      </c>
      <c r="S819" s="120">
        <v>30</v>
      </c>
      <c r="T819" s="120">
        <v>-70</v>
      </c>
      <c r="U819" s="120">
        <v>44.44</v>
      </c>
      <c r="V819" s="120">
        <v>0</v>
      </c>
      <c r="W819" s="120">
        <v>216.67</v>
      </c>
      <c r="X819" s="120">
        <v>-5.26</v>
      </c>
      <c r="Y819" s="120">
        <v>314.29000000000002</v>
      </c>
      <c r="Z819" s="120">
        <v>211.11</v>
      </c>
      <c r="AA819" s="120">
        <v>-25</v>
      </c>
      <c r="AB819" s="120">
        <v>111.76</v>
      </c>
      <c r="AC819" s="120">
        <v>0</v>
      </c>
      <c r="AD819" s="120">
        <v>26.67</v>
      </c>
      <c r="AE819" s="120">
        <v>46.15</v>
      </c>
      <c r="AF819" s="120">
        <v>233.33</v>
      </c>
      <c r="AG819" s="120">
        <v>-61.54</v>
      </c>
      <c r="AH819" s="120">
        <v>750</v>
      </c>
      <c r="AI819" s="120">
        <v>-47.37</v>
      </c>
      <c r="AJ819" s="120">
        <v>-11.11</v>
      </c>
      <c r="AK819" s="120">
        <v>6.9</v>
      </c>
      <c r="AL819" s="120">
        <v>-21.43</v>
      </c>
      <c r="AM819" s="120">
        <v>-6.67</v>
      </c>
      <c r="AN819" s="120">
        <v>-38.89</v>
      </c>
      <c r="AO819" s="120">
        <v>-10</v>
      </c>
      <c r="AP819" s="120">
        <v>-26.32</v>
      </c>
      <c r="AQ819" s="120">
        <v>0</v>
      </c>
      <c r="AR819" s="120">
        <v>130</v>
      </c>
      <c r="AS819" s="120">
        <v>260</v>
      </c>
      <c r="AT819" s="120">
        <v>517.65</v>
      </c>
      <c r="AU819" s="120">
        <v>360</v>
      </c>
      <c r="AV819" s="120">
        <v>93.75</v>
      </c>
      <c r="AW819" s="120">
        <v>-87.1</v>
      </c>
      <c r="AX819" s="120">
        <v>40.909999999999997</v>
      </c>
      <c r="AY819" s="120">
        <v>-7.14</v>
      </c>
      <c r="AZ819" s="120">
        <v>-9.09</v>
      </c>
      <c r="BA819" s="120">
        <v>16.670000000000002</v>
      </c>
      <c r="BB819" s="120">
        <v>-42.86</v>
      </c>
      <c r="BC819" s="120">
        <v>63.16</v>
      </c>
    </row>
    <row r="820" spans="1:55" ht="29.25" x14ac:dyDescent="0.45">
      <c r="A820" s="261">
        <v>186</v>
      </c>
      <c r="B820" s="174" t="s">
        <v>61</v>
      </c>
      <c r="C820" s="119">
        <v>-54.71</v>
      </c>
      <c r="D820" s="119">
        <v>160.88999999999999</v>
      </c>
      <c r="E820" s="119">
        <v>-7.78</v>
      </c>
      <c r="F820" s="119">
        <v>-14.36</v>
      </c>
      <c r="G820" s="119">
        <v>-49.6</v>
      </c>
      <c r="H820" s="119">
        <v>17.39</v>
      </c>
      <c r="I820" s="119">
        <v>5.75</v>
      </c>
      <c r="J820" s="119">
        <v>14.74</v>
      </c>
      <c r="K820" s="119">
        <v>-19.98</v>
      </c>
      <c r="L820" s="119">
        <v>-42.13</v>
      </c>
      <c r="M820" s="119">
        <v>0.69</v>
      </c>
      <c r="N820" s="119">
        <v>55.91</v>
      </c>
      <c r="O820" s="119">
        <v>256</v>
      </c>
      <c r="P820" s="119">
        <v>-64.239999999999995</v>
      </c>
      <c r="Q820" s="119">
        <v>-49.57</v>
      </c>
      <c r="R820" s="119">
        <v>3.18</v>
      </c>
      <c r="S820" s="119">
        <v>-57.14</v>
      </c>
      <c r="T820" s="119">
        <v>-37.61</v>
      </c>
      <c r="U820" s="119">
        <v>-28.18</v>
      </c>
      <c r="V820" s="119">
        <v>-60.67</v>
      </c>
      <c r="W820" s="119">
        <v>-64.56</v>
      </c>
      <c r="X820" s="119">
        <v>3.31</v>
      </c>
      <c r="Y820" s="119">
        <v>-14.68</v>
      </c>
      <c r="Z820" s="119">
        <v>-54.8</v>
      </c>
      <c r="AA820" s="119">
        <v>-85.84</v>
      </c>
      <c r="AB820" s="119">
        <v>-34.729999999999997</v>
      </c>
      <c r="AC820" s="119">
        <v>-47.44</v>
      </c>
      <c r="AD820" s="119">
        <v>-22.41</v>
      </c>
      <c r="AE820" s="119">
        <v>119.44</v>
      </c>
      <c r="AF820" s="119">
        <v>31.05</v>
      </c>
      <c r="AG820" s="119">
        <v>-20.09</v>
      </c>
      <c r="AH820" s="119">
        <v>-9.66</v>
      </c>
      <c r="AI820" s="119">
        <v>173.91</v>
      </c>
      <c r="AJ820" s="119">
        <v>18.309999999999999</v>
      </c>
      <c r="AK820" s="119">
        <v>-54.4</v>
      </c>
      <c r="AL820" s="119">
        <v>253.63</v>
      </c>
      <c r="AM820" s="119">
        <v>828.57</v>
      </c>
      <c r="AN820" s="119">
        <v>-9.6300000000000008</v>
      </c>
      <c r="AO820" s="119">
        <v>65.58</v>
      </c>
      <c r="AP820" s="119">
        <v>41.16</v>
      </c>
      <c r="AQ820" s="119">
        <v>137.97</v>
      </c>
      <c r="AR820" s="119">
        <v>42.51</v>
      </c>
      <c r="AS820" s="119">
        <v>86.09</v>
      </c>
      <c r="AT820" s="119">
        <v>19.18</v>
      </c>
      <c r="AU820" s="119">
        <v>-35.24</v>
      </c>
      <c r="AV820" s="119">
        <v>5.42</v>
      </c>
      <c r="AW820" s="119">
        <v>125.44</v>
      </c>
      <c r="AX820" s="119">
        <v>-38.700000000000003</v>
      </c>
      <c r="AY820" s="119">
        <v>-13.16</v>
      </c>
      <c r="AZ820" s="119">
        <v>138.07</v>
      </c>
      <c r="BA820" s="119">
        <v>167.45</v>
      </c>
      <c r="BB820" s="119">
        <v>-28.13</v>
      </c>
      <c r="BC820" s="119">
        <v>-63.12</v>
      </c>
    </row>
    <row r="821" spans="1:55" x14ac:dyDescent="0.45">
      <c r="A821" s="260">
        <v>187</v>
      </c>
      <c r="B821" s="173" t="s">
        <v>59</v>
      </c>
      <c r="C821" s="120">
        <v>3.1</v>
      </c>
      <c r="D821" s="120">
        <v>0.82</v>
      </c>
      <c r="E821" s="120">
        <v>1.22</v>
      </c>
      <c r="F821" s="120">
        <v>7.48</v>
      </c>
      <c r="G821" s="120">
        <v>3.65</v>
      </c>
      <c r="H821" s="120">
        <v>14.74</v>
      </c>
      <c r="I821" s="120">
        <v>15.65</v>
      </c>
      <c r="J821" s="120">
        <v>-8.0299999999999994</v>
      </c>
      <c r="K821" s="120">
        <v>23.5</v>
      </c>
      <c r="L821" s="120">
        <v>17.03</v>
      </c>
      <c r="M821" s="120">
        <v>7.43</v>
      </c>
      <c r="N821" s="120">
        <v>7.17</v>
      </c>
      <c r="O821" s="120">
        <v>-2.56</v>
      </c>
      <c r="P821" s="120">
        <v>-4.01</v>
      </c>
      <c r="Q821" s="120">
        <v>9.6999999999999993</v>
      </c>
      <c r="R821" s="120">
        <v>-0.82</v>
      </c>
      <c r="S821" s="120">
        <v>13.86</v>
      </c>
      <c r="T821" s="120">
        <v>-0.68</v>
      </c>
      <c r="U821" s="120">
        <v>4.62</v>
      </c>
      <c r="V821" s="120">
        <v>13.35</v>
      </c>
      <c r="W821" s="120">
        <v>5.03</v>
      </c>
      <c r="X821" s="120">
        <v>-3.68</v>
      </c>
      <c r="Y821" s="120">
        <v>14.28</v>
      </c>
      <c r="Z821" s="120">
        <v>11.25</v>
      </c>
      <c r="AA821" s="120">
        <v>4.8499999999999996</v>
      </c>
      <c r="AB821" s="120">
        <v>-1.57</v>
      </c>
      <c r="AC821" s="120">
        <v>-4.4000000000000004</v>
      </c>
      <c r="AD821" s="120">
        <v>-1.38</v>
      </c>
      <c r="AE821" s="120">
        <v>-10.7</v>
      </c>
      <c r="AF821" s="120">
        <v>-4.92</v>
      </c>
      <c r="AG821" s="120">
        <v>-15.67</v>
      </c>
      <c r="AH821" s="120">
        <v>-4.63</v>
      </c>
      <c r="AI821" s="120">
        <v>-13.23</v>
      </c>
      <c r="AJ821" s="120">
        <v>-1.32</v>
      </c>
      <c r="AK821" s="120">
        <v>-6.56</v>
      </c>
      <c r="AL821" s="120">
        <v>-6.83</v>
      </c>
      <c r="AM821" s="120">
        <v>-12.49</v>
      </c>
      <c r="AN821" s="120">
        <v>4.8099999999999996</v>
      </c>
      <c r="AO821" s="120">
        <v>-1.44</v>
      </c>
      <c r="AP821" s="120">
        <v>-6.67</v>
      </c>
      <c r="AQ821" s="120">
        <v>-4.4400000000000004</v>
      </c>
      <c r="AR821" s="120">
        <v>-1.67</v>
      </c>
      <c r="AS821" s="120">
        <v>-2.29</v>
      </c>
      <c r="AT821" s="120">
        <v>0.82</v>
      </c>
      <c r="AU821" s="120">
        <v>6.3</v>
      </c>
      <c r="AV821" s="120">
        <v>-3.04</v>
      </c>
      <c r="AW821" s="120">
        <v>7.2</v>
      </c>
      <c r="AX821" s="120">
        <v>0.64</v>
      </c>
      <c r="AY821" s="120">
        <v>17.22</v>
      </c>
      <c r="AZ821" s="120">
        <v>7.23</v>
      </c>
      <c r="BA821" s="120">
        <v>12.31</v>
      </c>
      <c r="BB821" s="120">
        <v>8.52</v>
      </c>
      <c r="BC821" s="120">
        <v>14.36</v>
      </c>
    </row>
    <row r="822" spans="1:55" ht="29.25" x14ac:dyDescent="0.45">
      <c r="A822" s="261">
        <v>188</v>
      </c>
      <c r="B822" s="174" t="s">
        <v>281</v>
      </c>
      <c r="C822" s="119">
        <v>4.03</v>
      </c>
      <c r="D822" s="119">
        <v>6.16</v>
      </c>
      <c r="E822" s="119">
        <v>7.74</v>
      </c>
      <c r="F822" s="119">
        <v>-16.600000000000001</v>
      </c>
      <c r="G822" s="119">
        <v>-10.6</v>
      </c>
      <c r="H822" s="119">
        <v>-18.260000000000002</v>
      </c>
      <c r="I822" s="119">
        <v>18.39</v>
      </c>
      <c r="J822" s="119">
        <v>3.12</v>
      </c>
      <c r="K822" s="119">
        <v>1.62</v>
      </c>
      <c r="L822" s="119">
        <v>-3.37</v>
      </c>
      <c r="M822" s="119">
        <v>-12.55</v>
      </c>
      <c r="N822" s="119">
        <v>-5.12</v>
      </c>
      <c r="O822" s="119">
        <v>-11.22</v>
      </c>
      <c r="P822" s="119">
        <v>0.45</v>
      </c>
      <c r="Q822" s="119">
        <v>-3.36</v>
      </c>
      <c r="R822" s="119">
        <v>15.59</v>
      </c>
      <c r="S822" s="119">
        <v>9.68</v>
      </c>
      <c r="T822" s="119">
        <v>17.989999999999998</v>
      </c>
      <c r="U822" s="119">
        <v>-1.18</v>
      </c>
      <c r="V822" s="119">
        <v>-18.920000000000002</v>
      </c>
      <c r="W822" s="119">
        <v>10.01</v>
      </c>
      <c r="X822" s="119">
        <v>44.1</v>
      </c>
      <c r="Y822" s="119">
        <v>56.24</v>
      </c>
      <c r="Z822" s="119">
        <v>7.23</v>
      </c>
      <c r="AA822" s="119">
        <v>-5.98</v>
      </c>
      <c r="AB822" s="119">
        <v>2.56</v>
      </c>
      <c r="AC822" s="119">
        <v>-15.65</v>
      </c>
      <c r="AD822" s="119">
        <v>-11.55</v>
      </c>
      <c r="AE822" s="119">
        <v>-28.37</v>
      </c>
      <c r="AF822" s="119">
        <v>-28.3</v>
      </c>
      <c r="AG822" s="119">
        <v>-18.71</v>
      </c>
      <c r="AH822" s="119">
        <v>-17.440000000000001</v>
      </c>
      <c r="AI822" s="119">
        <v>-39.82</v>
      </c>
      <c r="AJ822" s="119">
        <v>-51.77</v>
      </c>
      <c r="AK822" s="119">
        <v>-46.38</v>
      </c>
      <c r="AL822" s="119">
        <v>-25.31</v>
      </c>
      <c r="AM822" s="119">
        <v>10.86</v>
      </c>
      <c r="AN822" s="119">
        <v>-7.59</v>
      </c>
      <c r="AO822" s="119">
        <v>-31.07</v>
      </c>
      <c r="AP822" s="119">
        <v>-22.37</v>
      </c>
      <c r="AQ822" s="119">
        <v>2.77</v>
      </c>
      <c r="AR822" s="119">
        <v>13.72</v>
      </c>
      <c r="AS822" s="119">
        <v>-0.28999999999999998</v>
      </c>
      <c r="AT822" s="119">
        <v>16.350000000000001</v>
      </c>
      <c r="AU822" s="119">
        <v>-28.3</v>
      </c>
      <c r="AV822" s="119">
        <v>62.49</v>
      </c>
      <c r="AW822" s="119">
        <v>-2.0699999999999998</v>
      </c>
      <c r="AX822" s="119">
        <v>-4.1500000000000004</v>
      </c>
      <c r="AY822" s="119">
        <v>-13.15</v>
      </c>
      <c r="AZ822" s="119">
        <v>-31.23</v>
      </c>
      <c r="BA822" s="119">
        <v>16.739999999999998</v>
      </c>
      <c r="BB822" s="119">
        <v>9.56</v>
      </c>
      <c r="BC822" s="119">
        <v>0.61</v>
      </c>
    </row>
    <row r="823" spans="1:55" ht="29.25" x14ac:dyDescent="0.45">
      <c r="A823" s="260">
        <v>189</v>
      </c>
      <c r="B823" s="173" t="s">
        <v>282</v>
      </c>
      <c r="C823" s="120">
        <v>-45.83</v>
      </c>
      <c r="D823" s="120">
        <v>-54.17</v>
      </c>
      <c r="E823" s="120">
        <v>76</v>
      </c>
      <c r="F823" s="120">
        <v>44.12</v>
      </c>
      <c r="G823" s="120">
        <v>-5.77</v>
      </c>
      <c r="H823" s="120">
        <v>3.03</v>
      </c>
      <c r="I823" s="120">
        <v>27.78</v>
      </c>
      <c r="J823" s="120">
        <v>19.05</v>
      </c>
      <c r="K823" s="120">
        <v>-50.85</v>
      </c>
      <c r="L823" s="120">
        <v>466.67</v>
      </c>
      <c r="M823" s="120">
        <v>-62.86</v>
      </c>
      <c r="N823" s="120">
        <v>-13.04</v>
      </c>
      <c r="O823" s="120">
        <v>38.46</v>
      </c>
      <c r="P823" s="120">
        <v>136.36000000000001</v>
      </c>
      <c r="Q823" s="120">
        <v>13.64</v>
      </c>
      <c r="R823" s="120">
        <v>16.329999999999998</v>
      </c>
      <c r="S823" s="120">
        <v>-30.61</v>
      </c>
      <c r="T823" s="120">
        <v>29.41</v>
      </c>
      <c r="U823" s="120">
        <v>-11.59</v>
      </c>
      <c r="V823" s="120">
        <v>116</v>
      </c>
      <c r="W823" s="120">
        <v>55.17</v>
      </c>
      <c r="X823" s="120">
        <v>-2.94</v>
      </c>
      <c r="Y823" s="120">
        <v>284.62</v>
      </c>
      <c r="Z823" s="120">
        <v>75</v>
      </c>
      <c r="AA823" s="120">
        <v>19.440000000000001</v>
      </c>
      <c r="AB823" s="120">
        <v>-1.92</v>
      </c>
      <c r="AC823" s="120">
        <v>30</v>
      </c>
      <c r="AD823" s="120">
        <v>-15.79</v>
      </c>
      <c r="AE823" s="120">
        <v>-11.76</v>
      </c>
      <c r="AF823" s="120">
        <v>97.73</v>
      </c>
      <c r="AG823" s="120">
        <v>-32.79</v>
      </c>
      <c r="AH823" s="120">
        <v>20.37</v>
      </c>
      <c r="AI823" s="120">
        <v>-51.11</v>
      </c>
      <c r="AJ823" s="120">
        <v>30.3</v>
      </c>
      <c r="AK823" s="120">
        <v>-24</v>
      </c>
      <c r="AL823" s="120">
        <v>42.86</v>
      </c>
      <c r="AM823" s="120">
        <v>9.3000000000000007</v>
      </c>
      <c r="AN823" s="120">
        <v>-23.53</v>
      </c>
      <c r="AO823" s="120">
        <v>30.77</v>
      </c>
      <c r="AP823" s="120">
        <v>4.17</v>
      </c>
      <c r="AQ823" s="120">
        <v>96.67</v>
      </c>
      <c r="AR823" s="120">
        <v>-5.75</v>
      </c>
      <c r="AS823" s="120">
        <v>73.17</v>
      </c>
      <c r="AT823" s="120">
        <v>4.62</v>
      </c>
      <c r="AU823" s="120">
        <v>277.27</v>
      </c>
      <c r="AV823" s="120">
        <v>97.67</v>
      </c>
      <c r="AW823" s="120">
        <v>115.79</v>
      </c>
      <c r="AX823" s="120">
        <v>-10</v>
      </c>
      <c r="AY823" s="120">
        <v>48.94</v>
      </c>
      <c r="AZ823" s="120">
        <v>-5.13</v>
      </c>
      <c r="BA823" s="120">
        <v>-36.47</v>
      </c>
      <c r="BB823" s="120">
        <v>14</v>
      </c>
      <c r="BC823" s="120">
        <v>69.489999999999995</v>
      </c>
    </row>
    <row r="824" spans="1:55" ht="42" x14ac:dyDescent="0.45">
      <c r="A824" s="261">
        <v>190</v>
      </c>
      <c r="B824" s="174" t="s">
        <v>53</v>
      </c>
      <c r="C824" s="119">
        <v>8.07</v>
      </c>
      <c r="D824" s="119">
        <v>4.05</v>
      </c>
      <c r="E824" s="119">
        <v>35.99</v>
      </c>
      <c r="F824" s="119">
        <v>11.12</v>
      </c>
      <c r="G824" s="119">
        <v>64.36</v>
      </c>
      <c r="H824" s="119">
        <v>40.590000000000003</v>
      </c>
      <c r="I824" s="119">
        <v>11.07</v>
      </c>
      <c r="J824" s="119">
        <v>24.09</v>
      </c>
      <c r="K824" s="119">
        <v>54.84</v>
      </c>
      <c r="L824" s="119">
        <v>24.4</v>
      </c>
      <c r="M824" s="119">
        <v>54.11</v>
      </c>
      <c r="N824" s="119">
        <v>32.93</v>
      </c>
      <c r="O824" s="119">
        <v>32.14</v>
      </c>
      <c r="P824" s="119">
        <v>27.54</v>
      </c>
      <c r="Q824" s="119">
        <v>42.12</v>
      </c>
      <c r="R824" s="119">
        <v>2.4500000000000002</v>
      </c>
      <c r="S824" s="119">
        <v>-21.55</v>
      </c>
      <c r="T824" s="119">
        <v>1.8</v>
      </c>
      <c r="U824" s="119">
        <v>10.23</v>
      </c>
      <c r="V824" s="119">
        <v>-1.0900000000000001</v>
      </c>
      <c r="W824" s="119">
        <v>-36.89</v>
      </c>
      <c r="X824" s="119">
        <v>-35.53</v>
      </c>
      <c r="Y824" s="119">
        <v>-30.97</v>
      </c>
      <c r="Z824" s="119">
        <v>-39.590000000000003</v>
      </c>
      <c r="AA824" s="119">
        <v>-51.99</v>
      </c>
      <c r="AB824" s="119">
        <v>-36.85</v>
      </c>
      <c r="AC824" s="119">
        <v>-51.42</v>
      </c>
      <c r="AD824" s="119">
        <v>-46.26</v>
      </c>
      <c r="AE824" s="119">
        <v>-12.15</v>
      </c>
      <c r="AF824" s="119">
        <v>33.14</v>
      </c>
      <c r="AG824" s="119">
        <v>18.89</v>
      </c>
      <c r="AH824" s="119">
        <v>17.43</v>
      </c>
      <c r="AI824" s="119">
        <v>89.99</v>
      </c>
      <c r="AJ824" s="119">
        <v>57.56</v>
      </c>
      <c r="AK824" s="119">
        <v>11.41</v>
      </c>
      <c r="AL824" s="119">
        <v>56.07</v>
      </c>
      <c r="AM824" s="119">
        <v>15.01</v>
      </c>
      <c r="AN824" s="119">
        <v>30.24</v>
      </c>
      <c r="AO824" s="119">
        <v>47.48</v>
      </c>
      <c r="AP824" s="119">
        <v>82.4</v>
      </c>
      <c r="AQ824" s="119">
        <v>-10.119999999999999</v>
      </c>
      <c r="AR824" s="119">
        <v>-26.21</v>
      </c>
      <c r="AS824" s="119">
        <v>-24.18</v>
      </c>
      <c r="AT824" s="119">
        <v>-30.57</v>
      </c>
      <c r="AU824" s="119">
        <v>-38.270000000000003</v>
      </c>
      <c r="AV824" s="119">
        <v>-23.9</v>
      </c>
      <c r="AW824" s="119">
        <v>33.72</v>
      </c>
      <c r="AX824" s="119">
        <v>9.36</v>
      </c>
      <c r="AY824" s="119">
        <v>70.150000000000006</v>
      </c>
      <c r="AZ824" s="119">
        <v>30.83</v>
      </c>
      <c r="BA824" s="119">
        <v>7.28</v>
      </c>
      <c r="BB824" s="119">
        <v>24.39</v>
      </c>
      <c r="BC824" s="119">
        <v>53.07</v>
      </c>
    </row>
    <row r="825" spans="1:55" x14ac:dyDescent="0.45">
      <c r="A825" s="260">
        <v>191</v>
      </c>
      <c r="B825" s="173" t="s">
        <v>283</v>
      </c>
      <c r="C825" s="120">
        <v>8.67</v>
      </c>
      <c r="D825" s="120">
        <v>-13.81</v>
      </c>
      <c r="E825" s="120">
        <v>-10.84</v>
      </c>
      <c r="F825" s="120">
        <v>34.729999999999997</v>
      </c>
      <c r="G825" s="120">
        <v>32.880000000000003</v>
      </c>
      <c r="H825" s="120">
        <v>9.6999999999999993</v>
      </c>
      <c r="I825" s="120">
        <v>6.68</v>
      </c>
      <c r="J825" s="120">
        <v>2.2400000000000002</v>
      </c>
      <c r="K825" s="120">
        <v>35.86</v>
      </c>
      <c r="L825" s="120">
        <v>32.36</v>
      </c>
      <c r="M825" s="120">
        <v>1.84</v>
      </c>
      <c r="N825" s="120">
        <v>-16.11</v>
      </c>
      <c r="O825" s="120">
        <v>17.05</v>
      </c>
      <c r="P825" s="120">
        <v>19.579999999999998</v>
      </c>
      <c r="Q825" s="120">
        <v>16.489999999999998</v>
      </c>
      <c r="R825" s="120">
        <v>2.6</v>
      </c>
      <c r="S825" s="120">
        <v>-28.17</v>
      </c>
      <c r="T825" s="120">
        <v>-14.2</v>
      </c>
      <c r="U825" s="120">
        <v>3.06</v>
      </c>
      <c r="V825" s="120">
        <v>20.97</v>
      </c>
      <c r="W825" s="120">
        <v>-3.9</v>
      </c>
      <c r="X825" s="120">
        <v>-1.3</v>
      </c>
      <c r="Y825" s="120">
        <v>-2.66</v>
      </c>
      <c r="Z825" s="120">
        <v>-42.26</v>
      </c>
      <c r="AA825" s="120">
        <v>-15.24</v>
      </c>
      <c r="AB825" s="120">
        <v>8.74</v>
      </c>
      <c r="AC825" s="120">
        <v>-9.83</v>
      </c>
      <c r="AD825" s="120">
        <v>-13.72</v>
      </c>
      <c r="AE825" s="120">
        <v>-3.47</v>
      </c>
      <c r="AF825" s="120">
        <v>6.64</v>
      </c>
      <c r="AG825" s="120">
        <v>-5.25</v>
      </c>
      <c r="AH825" s="120">
        <v>-0.19</v>
      </c>
      <c r="AI825" s="120">
        <v>5.9</v>
      </c>
      <c r="AJ825" s="120">
        <v>8.67</v>
      </c>
      <c r="AK825" s="120">
        <v>5.0999999999999996</v>
      </c>
      <c r="AL825" s="120">
        <v>7.76</v>
      </c>
      <c r="AM825" s="120">
        <v>0.98</v>
      </c>
      <c r="AN825" s="120">
        <v>-0.42</v>
      </c>
      <c r="AO825" s="120">
        <v>12.98</v>
      </c>
      <c r="AP825" s="120">
        <v>14.63</v>
      </c>
      <c r="AQ825" s="120">
        <v>31.14</v>
      </c>
      <c r="AR825" s="120">
        <v>-3.86</v>
      </c>
      <c r="AS825" s="120">
        <v>19.97</v>
      </c>
      <c r="AT825" s="120">
        <v>-8.2899999999999991</v>
      </c>
      <c r="AU825" s="120">
        <v>-10.77</v>
      </c>
      <c r="AV825" s="120">
        <v>-8.19</v>
      </c>
      <c r="AW825" s="120">
        <v>-4.75</v>
      </c>
      <c r="AX825" s="120">
        <v>-1.06</v>
      </c>
      <c r="AY825" s="120">
        <v>23.22</v>
      </c>
      <c r="AZ825" s="120">
        <v>12.77</v>
      </c>
      <c r="BA825" s="120">
        <v>15.91</v>
      </c>
      <c r="BB825" s="120">
        <v>8.68</v>
      </c>
      <c r="BC825" s="120">
        <v>-17.260000000000002</v>
      </c>
    </row>
    <row r="826" spans="1:55" x14ac:dyDescent="0.45">
      <c r="A826" s="261">
        <v>192</v>
      </c>
      <c r="B826" s="174" t="s">
        <v>284</v>
      </c>
      <c r="C826" s="119">
        <v>-15.56</v>
      </c>
      <c r="D826" s="119">
        <v>-61.33</v>
      </c>
      <c r="E826" s="119">
        <v>-26.47</v>
      </c>
      <c r="F826" s="119">
        <v>25</v>
      </c>
      <c r="G826" s="119">
        <v>-66.319999999999993</v>
      </c>
      <c r="H826" s="119">
        <v>-28.92</v>
      </c>
      <c r="I826" s="119">
        <v>-28.26</v>
      </c>
      <c r="J826" s="119">
        <v>-78</v>
      </c>
      <c r="K826" s="119">
        <v>-28.81</v>
      </c>
      <c r="L826" s="119">
        <v>-14.49</v>
      </c>
      <c r="M826" s="119">
        <v>-51.61</v>
      </c>
      <c r="N826" s="119">
        <v>258.62</v>
      </c>
      <c r="O826" s="119">
        <v>23.68</v>
      </c>
      <c r="P826" s="119">
        <v>155.16999999999999</v>
      </c>
      <c r="Q826" s="119">
        <v>-14</v>
      </c>
      <c r="R826" s="119">
        <v>13.33</v>
      </c>
      <c r="S826" s="119">
        <v>128.13</v>
      </c>
      <c r="T826" s="119">
        <v>8.4700000000000006</v>
      </c>
      <c r="U826" s="119">
        <v>-9.09</v>
      </c>
      <c r="V826" s="119">
        <v>372.73</v>
      </c>
      <c r="W826" s="119">
        <v>40.479999999999997</v>
      </c>
      <c r="X826" s="119">
        <v>-20.34</v>
      </c>
      <c r="Y826" s="119">
        <v>40</v>
      </c>
      <c r="Z826" s="119">
        <v>-93.27</v>
      </c>
      <c r="AA826" s="119">
        <v>-57.45</v>
      </c>
      <c r="AB826" s="119">
        <v>-55.41</v>
      </c>
      <c r="AC826" s="119">
        <v>25.58</v>
      </c>
      <c r="AD826" s="119">
        <v>-79.41</v>
      </c>
      <c r="AE826" s="119">
        <v>-56.16</v>
      </c>
      <c r="AF826" s="119">
        <v>-56.25</v>
      </c>
      <c r="AG826" s="119">
        <v>-70</v>
      </c>
      <c r="AH826" s="119">
        <v>-94.23</v>
      </c>
      <c r="AI826" s="119">
        <v>-77.97</v>
      </c>
      <c r="AJ826" s="119">
        <v>-65.959999999999994</v>
      </c>
      <c r="AK826" s="119">
        <v>28.57</v>
      </c>
      <c r="AL826" s="119">
        <v>85.71</v>
      </c>
      <c r="AM826" s="119">
        <v>80</v>
      </c>
      <c r="AN826" s="119">
        <v>30.3</v>
      </c>
      <c r="AO826" s="119">
        <v>-66.67</v>
      </c>
      <c r="AP826" s="119">
        <v>219.05</v>
      </c>
      <c r="AQ826" s="119">
        <v>96.88</v>
      </c>
      <c r="AR826" s="119">
        <v>64.290000000000006</v>
      </c>
      <c r="AS826" s="119">
        <v>111.11</v>
      </c>
      <c r="AT826" s="119">
        <v>583.33000000000004</v>
      </c>
      <c r="AU826" s="119">
        <v>23.08</v>
      </c>
      <c r="AV826" s="119">
        <v>-37.5</v>
      </c>
      <c r="AW826" s="119">
        <v>-49.38</v>
      </c>
      <c r="AX826" s="119">
        <v>84.62</v>
      </c>
      <c r="AY826" s="119">
        <v>19.440000000000001</v>
      </c>
      <c r="AZ826" s="119">
        <v>4.6500000000000004</v>
      </c>
      <c r="BA826" s="119">
        <v>155.56</v>
      </c>
      <c r="BB826" s="119">
        <v>-49.25</v>
      </c>
      <c r="BC826" s="119">
        <v>-12.7</v>
      </c>
    </row>
    <row r="827" spans="1:55" x14ac:dyDescent="0.45">
      <c r="A827" s="260">
        <v>193</v>
      </c>
      <c r="B827" s="173" t="s">
        <v>285</v>
      </c>
      <c r="C827" s="116"/>
      <c r="D827" s="116"/>
      <c r="E827" s="116"/>
      <c r="F827" s="116"/>
      <c r="G827" s="116"/>
      <c r="H827" s="116"/>
      <c r="I827" s="120">
        <v>-21.74</v>
      </c>
      <c r="J827" s="120">
        <v>0</v>
      </c>
      <c r="K827" s="120">
        <v>-85.19</v>
      </c>
      <c r="L827" s="120">
        <v>70</v>
      </c>
      <c r="M827" s="120">
        <v>0</v>
      </c>
      <c r="N827" s="120">
        <v>350</v>
      </c>
      <c r="O827" s="120">
        <v>-50</v>
      </c>
      <c r="P827" s="120">
        <v>-100</v>
      </c>
      <c r="Q827" s="120">
        <v>150</v>
      </c>
      <c r="R827" s="120">
        <v>-100</v>
      </c>
      <c r="S827" s="120">
        <v>-71.430000000000007</v>
      </c>
      <c r="T827" s="120">
        <v>-100</v>
      </c>
      <c r="U827" s="120">
        <v>-100</v>
      </c>
      <c r="V827" s="120">
        <v>-100</v>
      </c>
      <c r="W827" s="120">
        <v>-25</v>
      </c>
      <c r="X827" s="120">
        <v>-100</v>
      </c>
      <c r="Y827" s="120">
        <v>-60</v>
      </c>
      <c r="Z827" s="120">
        <v>-100</v>
      </c>
      <c r="AA827" s="116"/>
      <c r="AB827" s="116"/>
      <c r="AC827" s="120">
        <v>-80</v>
      </c>
      <c r="AD827" s="116"/>
      <c r="AE827" s="120">
        <v>-100</v>
      </c>
      <c r="AF827" s="116"/>
      <c r="AG827" s="116"/>
      <c r="AH827" s="116"/>
      <c r="AI827" s="120">
        <v>100</v>
      </c>
      <c r="AJ827" s="116"/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16"/>
      <c r="AT827" s="116"/>
      <c r="AU827" s="120">
        <v>-100</v>
      </c>
      <c r="AV827" s="116"/>
      <c r="AW827" s="116"/>
      <c r="AX827" s="116"/>
      <c r="AY827" s="116"/>
      <c r="AZ827" s="116"/>
      <c r="BA827" s="116"/>
      <c r="BB827" s="116"/>
      <c r="BC827" s="120">
        <v>-100</v>
      </c>
    </row>
    <row r="828" spans="1:55" x14ac:dyDescent="0.45">
      <c r="A828" s="261">
        <v>194</v>
      </c>
      <c r="B828" s="174" t="s">
        <v>63</v>
      </c>
      <c r="C828" s="119">
        <v>149.81</v>
      </c>
      <c r="D828" s="119">
        <v>52.79</v>
      </c>
      <c r="E828" s="119">
        <v>39.9</v>
      </c>
      <c r="F828" s="119">
        <v>34.659999999999997</v>
      </c>
      <c r="G828" s="119">
        <v>85.61</v>
      </c>
      <c r="H828" s="119">
        <v>185.46</v>
      </c>
      <c r="I828" s="119">
        <v>56.78</v>
      </c>
      <c r="J828" s="119">
        <v>28.32</v>
      </c>
      <c r="K828" s="119">
        <v>-15.85</v>
      </c>
      <c r="L828" s="119">
        <v>4.6100000000000003</v>
      </c>
      <c r="M828" s="119">
        <v>-43.87</v>
      </c>
      <c r="N828" s="119">
        <v>-46.11</v>
      </c>
      <c r="O828" s="119">
        <v>-64.23</v>
      </c>
      <c r="P828" s="119">
        <v>-70.66</v>
      </c>
      <c r="Q828" s="119">
        <v>-73.7</v>
      </c>
      <c r="R828" s="119">
        <v>-4.22</v>
      </c>
      <c r="S828" s="119">
        <v>-49.53</v>
      </c>
      <c r="T828" s="119">
        <v>-66.2</v>
      </c>
      <c r="U828" s="119">
        <v>-66.319999999999993</v>
      </c>
      <c r="V828" s="119">
        <v>-70.38</v>
      </c>
      <c r="W828" s="119">
        <v>-14.29</v>
      </c>
      <c r="X828" s="119">
        <v>-48.45</v>
      </c>
      <c r="Y828" s="119">
        <v>19.670000000000002</v>
      </c>
      <c r="Z828" s="119">
        <v>9.6199999999999992</v>
      </c>
      <c r="AA828" s="119">
        <v>-1.28</v>
      </c>
      <c r="AB828" s="119">
        <v>56.21</v>
      </c>
      <c r="AC828" s="119">
        <v>66.900000000000006</v>
      </c>
      <c r="AD828" s="119">
        <v>-22.91</v>
      </c>
      <c r="AE828" s="119">
        <v>-31.09</v>
      </c>
      <c r="AF828" s="119">
        <v>24.66</v>
      </c>
      <c r="AG828" s="119">
        <v>-15.04</v>
      </c>
      <c r="AH828" s="119">
        <v>28.19</v>
      </c>
      <c r="AI828" s="119">
        <v>-32.200000000000003</v>
      </c>
      <c r="AJ828" s="119">
        <v>-47.24</v>
      </c>
      <c r="AK828" s="119">
        <v>-46.58</v>
      </c>
      <c r="AL828" s="119">
        <v>-7.46</v>
      </c>
      <c r="AM828" s="119">
        <v>-51.72</v>
      </c>
      <c r="AN828" s="119">
        <v>-30.3</v>
      </c>
      <c r="AO828" s="119">
        <v>4.6399999999999997</v>
      </c>
      <c r="AP828" s="119">
        <v>-16.57</v>
      </c>
      <c r="AQ828" s="119">
        <v>18.48</v>
      </c>
      <c r="AR828" s="119">
        <v>-13.55</v>
      </c>
      <c r="AS828" s="119">
        <v>3.13</v>
      </c>
      <c r="AT828" s="119">
        <v>0.52</v>
      </c>
      <c r="AU828" s="119">
        <v>12.85</v>
      </c>
      <c r="AV828" s="119">
        <v>142.86000000000001</v>
      </c>
      <c r="AW828" s="119">
        <v>95.73</v>
      </c>
      <c r="AX828" s="119">
        <v>-20.38</v>
      </c>
      <c r="AY828" s="119">
        <v>62.5</v>
      </c>
      <c r="AZ828" s="119">
        <v>36.96</v>
      </c>
      <c r="BA828" s="119">
        <v>17.739999999999998</v>
      </c>
      <c r="BB828" s="119">
        <v>79.45</v>
      </c>
      <c r="BC828" s="119">
        <v>-0.92</v>
      </c>
    </row>
    <row r="829" spans="1:55" ht="29.25" x14ac:dyDescent="0.45">
      <c r="A829" s="260">
        <v>195</v>
      </c>
      <c r="B829" s="173" t="s">
        <v>286</v>
      </c>
      <c r="C829" s="120">
        <v>143.47999999999999</v>
      </c>
      <c r="D829" s="120">
        <v>-4.08</v>
      </c>
      <c r="E829" s="120">
        <v>-44.55</v>
      </c>
      <c r="F829" s="120">
        <v>-31.88</v>
      </c>
      <c r="G829" s="120">
        <v>58.62</v>
      </c>
      <c r="H829" s="120">
        <v>-17.39</v>
      </c>
      <c r="I829" s="120">
        <v>139.53</v>
      </c>
      <c r="J829" s="120">
        <v>-11.67</v>
      </c>
      <c r="K829" s="120">
        <v>-28.57</v>
      </c>
      <c r="L829" s="120">
        <v>-22.22</v>
      </c>
      <c r="M829" s="120">
        <v>107.69</v>
      </c>
      <c r="N829" s="120">
        <v>47.54</v>
      </c>
      <c r="O829" s="120">
        <v>27.68</v>
      </c>
      <c r="P829" s="120">
        <v>23.4</v>
      </c>
      <c r="Q829" s="120">
        <v>87.5</v>
      </c>
      <c r="R829" s="120">
        <v>59.57</v>
      </c>
      <c r="S829" s="120">
        <v>-55.43</v>
      </c>
      <c r="T829" s="120">
        <v>200</v>
      </c>
      <c r="U829" s="120">
        <v>-38.83</v>
      </c>
      <c r="V829" s="120">
        <v>-35.85</v>
      </c>
      <c r="W829" s="120">
        <v>-16</v>
      </c>
      <c r="X829" s="120">
        <v>28.57</v>
      </c>
      <c r="Y829" s="120">
        <v>-22.22</v>
      </c>
      <c r="Z829" s="120">
        <v>-60</v>
      </c>
      <c r="AA829" s="120">
        <v>-25.87</v>
      </c>
      <c r="AB829" s="120">
        <v>39.659999999999997</v>
      </c>
      <c r="AC829" s="120">
        <v>83.81</v>
      </c>
      <c r="AD829" s="120">
        <v>-30.67</v>
      </c>
      <c r="AE829" s="120">
        <v>92.68</v>
      </c>
      <c r="AF829" s="120">
        <v>-59.65</v>
      </c>
      <c r="AG829" s="120">
        <v>-39.68</v>
      </c>
      <c r="AH829" s="120">
        <v>64.709999999999994</v>
      </c>
      <c r="AI829" s="120">
        <v>-2.38</v>
      </c>
      <c r="AJ829" s="120">
        <v>11.11</v>
      </c>
      <c r="AK829" s="120">
        <v>257.14</v>
      </c>
      <c r="AL829" s="120">
        <v>-33.33</v>
      </c>
      <c r="AM829" s="120">
        <v>-81.13</v>
      </c>
      <c r="AN829" s="120">
        <v>11.11</v>
      </c>
      <c r="AO829" s="120">
        <v>-18.649999999999999</v>
      </c>
      <c r="AP829" s="120">
        <v>3.85</v>
      </c>
      <c r="AQ829" s="120">
        <v>63.29</v>
      </c>
      <c r="AR829" s="120">
        <v>678.26</v>
      </c>
      <c r="AS829" s="120">
        <v>115.79</v>
      </c>
      <c r="AT829" s="120">
        <v>-28.57</v>
      </c>
      <c r="AU829" s="120">
        <v>-26.83</v>
      </c>
      <c r="AV829" s="120">
        <v>-71.67</v>
      </c>
      <c r="AW829" s="120">
        <v>-49.33</v>
      </c>
      <c r="AX829" s="120">
        <v>66.67</v>
      </c>
      <c r="AY829" s="120">
        <v>55</v>
      </c>
      <c r="AZ829" s="120">
        <v>-58.89</v>
      </c>
      <c r="BA829" s="120">
        <v>-83.44</v>
      </c>
      <c r="BB829" s="120">
        <v>-33.33</v>
      </c>
      <c r="BC829" s="120">
        <v>-22.48</v>
      </c>
    </row>
    <row r="830" spans="1:55" x14ac:dyDescent="0.45">
      <c r="A830" s="261">
        <v>196</v>
      </c>
      <c r="B830" s="174" t="s">
        <v>65</v>
      </c>
      <c r="C830" s="119">
        <v>-23.38</v>
      </c>
      <c r="D830" s="119">
        <v>23.08</v>
      </c>
      <c r="E830" s="119">
        <v>-8.91</v>
      </c>
      <c r="F830" s="119">
        <v>20.83</v>
      </c>
      <c r="G830" s="119">
        <v>-23.15</v>
      </c>
      <c r="H830" s="119">
        <v>124.62</v>
      </c>
      <c r="I830" s="119">
        <v>29.74</v>
      </c>
      <c r="J830" s="119">
        <v>29.23</v>
      </c>
      <c r="K830" s="119">
        <v>41.7</v>
      </c>
      <c r="L830" s="119">
        <v>36.96</v>
      </c>
      <c r="M830" s="119">
        <v>43.98</v>
      </c>
      <c r="N830" s="119">
        <v>-1.52</v>
      </c>
      <c r="O830" s="119">
        <v>28.31</v>
      </c>
      <c r="P830" s="119">
        <v>-10.86</v>
      </c>
      <c r="Q830" s="119">
        <v>24.44</v>
      </c>
      <c r="R830" s="119">
        <v>-40.950000000000003</v>
      </c>
      <c r="S830" s="119">
        <v>-5.68</v>
      </c>
      <c r="T830" s="119">
        <v>-26.48</v>
      </c>
      <c r="U830" s="119">
        <v>21.59</v>
      </c>
      <c r="V830" s="119">
        <v>-16.190000000000001</v>
      </c>
      <c r="W830" s="119">
        <v>-5.1100000000000003</v>
      </c>
      <c r="X830" s="119">
        <v>13.23</v>
      </c>
      <c r="Y830" s="119">
        <v>2.91</v>
      </c>
      <c r="Z830" s="119">
        <v>20.12</v>
      </c>
      <c r="AA830" s="119">
        <v>-35.24</v>
      </c>
      <c r="AB830" s="119">
        <v>-11.07</v>
      </c>
      <c r="AC830" s="119">
        <v>-14.29</v>
      </c>
      <c r="AD830" s="119">
        <v>56.93</v>
      </c>
      <c r="AE830" s="119">
        <v>33.33</v>
      </c>
      <c r="AF830" s="119">
        <v>1.86</v>
      </c>
      <c r="AG830" s="119">
        <v>7.65</v>
      </c>
      <c r="AH830" s="119">
        <v>59.09</v>
      </c>
      <c r="AI830" s="119">
        <v>32.909999999999997</v>
      </c>
      <c r="AJ830" s="119">
        <v>-44.16</v>
      </c>
      <c r="AK830" s="119">
        <v>3.89</v>
      </c>
      <c r="AL830" s="119">
        <v>-16.239999999999998</v>
      </c>
      <c r="AM830" s="119">
        <v>43.36</v>
      </c>
      <c r="AN830" s="119">
        <v>75.099999999999994</v>
      </c>
      <c r="AO830" s="119">
        <v>95.83</v>
      </c>
      <c r="AP830" s="119">
        <v>49.77</v>
      </c>
      <c r="AQ830" s="119">
        <v>12.15</v>
      </c>
      <c r="AR830" s="119">
        <v>31.71</v>
      </c>
      <c r="AS830" s="119">
        <v>0.76</v>
      </c>
      <c r="AT830" s="119">
        <v>-30.89</v>
      </c>
      <c r="AU830" s="119">
        <v>-7.62</v>
      </c>
      <c r="AV830" s="119">
        <v>102.51</v>
      </c>
      <c r="AW830" s="119">
        <v>56.8</v>
      </c>
      <c r="AX830" s="119">
        <v>-3.38</v>
      </c>
      <c r="AY830" s="119">
        <v>10.19</v>
      </c>
      <c r="AZ830" s="119">
        <v>-9.48</v>
      </c>
      <c r="BA830" s="119">
        <v>-46.81</v>
      </c>
      <c r="BB830" s="119">
        <v>0.62</v>
      </c>
      <c r="BC830" s="119">
        <v>8.98</v>
      </c>
    </row>
    <row r="831" spans="1:55" x14ac:dyDescent="0.45">
      <c r="A831" s="260">
        <v>197</v>
      </c>
      <c r="B831" s="173" t="s">
        <v>287</v>
      </c>
      <c r="C831" s="120">
        <v>3.43</v>
      </c>
      <c r="D831" s="120">
        <v>12.32</v>
      </c>
      <c r="E831" s="120">
        <v>-20.420000000000002</v>
      </c>
      <c r="F831" s="120">
        <v>-45.79</v>
      </c>
      <c r="G831" s="120">
        <v>-38.26</v>
      </c>
      <c r="H831" s="120">
        <v>-66.75</v>
      </c>
      <c r="I831" s="120">
        <v>-55.37</v>
      </c>
      <c r="J831" s="120">
        <v>-89.72</v>
      </c>
      <c r="K831" s="120">
        <v>-59.21</v>
      </c>
      <c r="L831" s="120">
        <v>-67.37</v>
      </c>
      <c r="M831" s="120">
        <v>-52.82</v>
      </c>
      <c r="N831" s="120">
        <v>-38.659999999999997</v>
      </c>
      <c r="O831" s="120">
        <v>-53.06</v>
      </c>
      <c r="P831" s="120">
        <v>-72.81</v>
      </c>
      <c r="Q831" s="120">
        <v>-72.64</v>
      </c>
      <c r="R831" s="120">
        <v>-37.799999999999997</v>
      </c>
      <c r="S831" s="120">
        <v>-50.72</v>
      </c>
      <c r="T831" s="120">
        <v>-55.24</v>
      </c>
      <c r="U831" s="120">
        <v>-58.26</v>
      </c>
      <c r="V831" s="120">
        <v>42.67</v>
      </c>
      <c r="W831" s="120">
        <v>-46.93</v>
      </c>
      <c r="X831" s="120">
        <v>-55.93</v>
      </c>
      <c r="Y831" s="120">
        <v>-31.72</v>
      </c>
      <c r="Z831" s="120">
        <v>-15.15</v>
      </c>
      <c r="AA831" s="120">
        <v>-65.099999999999994</v>
      </c>
      <c r="AB831" s="120">
        <v>-27.35</v>
      </c>
      <c r="AC831" s="120">
        <v>-39.630000000000003</v>
      </c>
      <c r="AD831" s="120">
        <v>-60.44</v>
      </c>
      <c r="AE831" s="120">
        <v>-7.67</v>
      </c>
      <c r="AF831" s="120">
        <v>23.56</v>
      </c>
      <c r="AG831" s="120">
        <v>196.75</v>
      </c>
      <c r="AH831" s="120">
        <v>181.08</v>
      </c>
      <c r="AI831" s="120">
        <v>181.67</v>
      </c>
      <c r="AJ831" s="120">
        <v>340.14</v>
      </c>
      <c r="AK831" s="120">
        <v>8.59</v>
      </c>
      <c r="AL831" s="120">
        <v>-34.020000000000003</v>
      </c>
      <c r="AM831" s="120">
        <v>-46.07</v>
      </c>
      <c r="AN831" s="120">
        <v>135.16999999999999</v>
      </c>
      <c r="AO831" s="120">
        <v>49.56</v>
      </c>
      <c r="AP831" s="120">
        <v>19.18</v>
      </c>
      <c r="AQ831" s="120">
        <v>31.18</v>
      </c>
      <c r="AR831" s="120">
        <v>-73.260000000000005</v>
      </c>
      <c r="AS831" s="120">
        <v>-37.56</v>
      </c>
      <c r="AT831" s="120">
        <v>-10.77</v>
      </c>
      <c r="AU831" s="120">
        <v>-11.64</v>
      </c>
      <c r="AV831" s="120">
        <v>-31.47</v>
      </c>
      <c r="AW831" s="120">
        <v>-23.44</v>
      </c>
      <c r="AX831" s="120">
        <v>66.709999999999994</v>
      </c>
      <c r="AY831" s="120">
        <v>220</v>
      </c>
      <c r="AZ831" s="120">
        <v>-78.37</v>
      </c>
      <c r="BA831" s="120">
        <v>0.2</v>
      </c>
      <c r="BB831" s="120">
        <v>71.069999999999993</v>
      </c>
      <c r="BC831" s="120">
        <v>-14.54</v>
      </c>
    </row>
    <row r="832" spans="1:55" ht="29.25" x14ac:dyDescent="0.45">
      <c r="A832" s="261">
        <v>198</v>
      </c>
      <c r="B832" s="174" t="s">
        <v>288</v>
      </c>
      <c r="C832" s="119">
        <v>-22.85</v>
      </c>
      <c r="D832" s="119">
        <v>-25.48</v>
      </c>
      <c r="E832" s="119">
        <v>61.78</v>
      </c>
      <c r="F832" s="119">
        <v>-44.35</v>
      </c>
      <c r="G832" s="119">
        <v>0.24</v>
      </c>
      <c r="H832" s="119">
        <v>-23.04</v>
      </c>
      <c r="I832" s="119">
        <v>-52.82</v>
      </c>
      <c r="J832" s="119">
        <v>-58.44</v>
      </c>
      <c r="K832" s="119">
        <v>-73.09</v>
      </c>
      <c r="L832" s="119">
        <v>-9.57</v>
      </c>
      <c r="M832" s="119">
        <v>16.489999999999998</v>
      </c>
      <c r="N832" s="119">
        <v>-31.54</v>
      </c>
      <c r="O832" s="119">
        <v>-7.35</v>
      </c>
      <c r="P832" s="119">
        <v>-47.5</v>
      </c>
      <c r="Q832" s="119">
        <v>-60.35</v>
      </c>
      <c r="R832" s="119">
        <v>34.119999999999997</v>
      </c>
      <c r="S832" s="119">
        <v>-28.09</v>
      </c>
      <c r="T832" s="119">
        <v>-42.07</v>
      </c>
      <c r="U832" s="119">
        <v>31.56</v>
      </c>
      <c r="V832" s="119">
        <v>42.86</v>
      </c>
      <c r="W832" s="119">
        <v>102.99</v>
      </c>
      <c r="X832" s="119">
        <v>35.67</v>
      </c>
      <c r="Y832" s="119">
        <v>-0.92</v>
      </c>
      <c r="Z832" s="119">
        <v>-12.42</v>
      </c>
      <c r="AA832" s="119">
        <v>-33.950000000000003</v>
      </c>
      <c r="AB832" s="119">
        <v>47.16</v>
      </c>
      <c r="AC832" s="119">
        <v>55.12</v>
      </c>
      <c r="AD832" s="119">
        <v>0.53</v>
      </c>
      <c r="AE832" s="119">
        <v>-18.39</v>
      </c>
      <c r="AF832" s="119">
        <v>65.64</v>
      </c>
      <c r="AG832" s="119">
        <v>-1.65</v>
      </c>
      <c r="AH832" s="119">
        <v>91.14</v>
      </c>
      <c r="AI832" s="119">
        <v>-17.2</v>
      </c>
      <c r="AJ832" s="119">
        <v>-31.33</v>
      </c>
      <c r="AK832" s="119">
        <v>-43.55</v>
      </c>
      <c r="AL832" s="119">
        <v>67.349999999999994</v>
      </c>
      <c r="AM832" s="119">
        <v>-3.38</v>
      </c>
      <c r="AN832" s="119">
        <v>-47.29</v>
      </c>
      <c r="AO832" s="119">
        <v>22.17</v>
      </c>
      <c r="AP832" s="119">
        <v>-31</v>
      </c>
      <c r="AQ832" s="119">
        <v>36.270000000000003</v>
      </c>
      <c r="AR832" s="119">
        <v>-23.1</v>
      </c>
      <c r="AS832" s="119">
        <v>-47.42</v>
      </c>
      <c r="AT832" s="119">
        <v>-68.98</v>
      </c>
      <c r="AU832" s="119">
        <v>7.72</v>
      </c>
      <c r="AV832" s="119">
        <v>54.9</v>
      </c>
      <c r="AW832" s="119">
        <v>143</v>
      </c>
      <c r="AX832" s="119">
        <v>11.15</v>
      </c>
      <c r="AY832" s="119">
        <v>74.56</v>
      </c>
      <c r="AZ832" s="119">
        <v>100</v>
      </c>
      <c r="BA832" s="119">
        <v>-34.9</v>
      </c>
      <c r="BB832" s="119">
        <v>-15.1</v>
      </c>
      <c r="BC832" s="119">
        <v>27.01</v>
      </c>
    </row>
    <row r="833" spans="1:55" x14ac:dyDescent="0.45">
      <c r="A833" s="260">
        <v>199</v>
      </c>
      <c r="B833" s="173" t="s">
        <v>289</v>
      </c>
      <c r="C833" s="120">
        <v>-28.57</v>
      </c>
      <c r="D833" s="120">
        <v>-47.37</v>
      </c>
      <c r="E833" s="120">
        <v>-45.71</v>
      </c>
      <c r="F833" s="120">
        <v>61.9</v>
      </c>
      <c r="G833" s="120">
        <v>-38.24</v>
      </c>
      <c r="H833" s="120">
        <v>4.3499999999999996</v>
      </c>
      <c r="I833" s="120">
        <v>17.39</v>
      </c>
      <c r="J833" s="120">
        <v>29.41</v>
      </c>
      <c r="K833" s="120">
        <v>200</v>
      </c>
      <c r="L833" s="120">
        <v>155.88</v>
      </c>
      <c r="M833" s="120">
        <v>26.67</v>
      </c>
      <c r="N833" s="120">
        <v>-27.78</v>
      </c>
      <c r="O833" s="120">
        <v>-20</v>
      </c>
      <c r="P833" s="120">
        <v>80</v>
      </c>
      <c r="Q833" s="120">
        <v>-47.37</v>
      </c>
      <c r="R833" s="120">
        <v>-70.59</v>
      </c>
      <c r="S833" s="120">
        <v>-23.81</v>
      </c>
      <c r="T833" s="120">
        <v>-58.33</v>
      </c>
      <c r="U833" s="120">
        <v>-44.44</v>
      </c>
      <c r="V833" s="120">
        <v>-50</v>
      </c>
      <c r="W833" s="120">
        <v>-64.099999999999994</v>
      </c>
      <c r="X833" s="120">
        <v>-59.77</v>
      </c>
      <c r="Y833" s="120">
        <v>-21.05</v>
      </c>
      <c r="Z833" s="120">
        <v>92.31</v>
      </c>
      <c r="AA833" s="120">
        <v>0</v>
      </c>
      <c r="AB833" s="120">
        <v>-27.78</v>
      </c>
      <c r="AC833" s="120">
        <v>40</v>
      </c>
      <c r="AD833" s="120">
        <v>110</v>
      </c>
      <c r="AE833" s="120">
        <v>100</v>
      </c>
      <c r="AF833" s="120">
        <v>40</v>
      </c>
      <c r="AG833" s="120">
        <v>-33.33</v>
      </c>
      <c r="AH833" s="120">
        <v>36.36</v>
      </c>
      <c r="AI833" s="120">
        <v>64.290000000000006</v>
      </c>
      <c r="AJ833" s="120">
        <v>-31.43</v>
      </c>
      <c r="AK833" s="120">
        <v>43.33</v>
      </c>
      <c r="AL833" s="120">
        <v>-36</v>
      </c>
      <c r="AM833" s="120">
        <v>0</v>
      </c>
      <c r="AN833" s="120">
        <v>23.08</v>
      </c>
      <c r="AO833" s="120">
        <v>0</v>
      </c>
      <c r="AP833" s="120">
        <v>-52.38</v>
      </c>
      <c r="AQ833" s="120">
        <v>-59.38</v>
      </c>
      <c r="AR833" s="120">
        <v>-57.14</v>
      </c>
      <c r="AS833" s="120">
        <v>10</v>
      </c>
      <c r="AT833" s="120">
        <v>20</v>
      </c>
      <c r="AU833" s="120">
        <v>-26.09</v>
      </c>
      <c r="AV833" s="120">
        <v>-45.83</v>
      </c>
      <c r="AW833" s="120">
        <v>-44.19</v>
      </c>
      <c r="AX833" s="120">
        <v>-6.25</v>
      </c>
      <c r="AY833" s="120">
        <v>-8.33</v>
      </c>
      <c r="AZ833" s="120">
        <v>12.5</v>
      </c>
      <c r="BA833" s="120">
        <v>57.14</v>
      </c>
      <c r="BB833" s="120">
        <v>0</v>
      </c>
      <c r="BC833" s="120">
        <v>0</v>
      </c>
    </row>
    <row r="834" spans="1:55" ht="29.25" x14ac:dyDescent="0.45">
      <c r="A834" s="261">
        <v>200</v>
      </c>
      <c r="B834" s="174" t="s">
        <v>290</v>
      </c>
      <c r="C834" s="119">
        <v>-100</v>
      </c>
      <c r="D834" s="119">
        <v>140</v>
      </c>
      <c r="E834" s="119">
        <v>-28.57</v>
      </c>
      <c r="F834" s="119">
        <v>-50</v>
      </c>
      <c r="G834" s="119">
        <v>240</v>
      </c>
      <c r="H834" s="119">
        <v>-75</v>
      </c>
      <c r="I834" s="117"/>
      <c r="J834" s="119">
        <v>-50</v>
      </c>
      <c r="K834" s="119">
        <v>166.67</v>
      </c>
      <c r="L834" s="119">
        <v>-81.819999999999993</v>
      </c>
      <c r="M834" s="119">
        <v>300</v>
      </c>
      <c r="N834" s="119">
        <v>-77.78</v>
      </c>
      <c r="O834" s="117"/>
      <c r="P834" s="119">
        <v>33.33</v>
      </c>
      <c r="Q834" s="119">
        <v>20</v>
      </c>
      <c r="R834" s="119">
        <v>100</v>
      </c>
      <c r="S834" s="119">
        <v>-100</v>
      </c>
      <c r="T834" s="119">
        <v>300</v>
      </c>
      <c r="U834" s="119">
        <v>-100</v>
      </c>
      <c r="V834" s="119">
        <v>350</v>
      </c>
      <c r="W834" s="119">
        <v>-100</v>
      </c>
      <c r="X834" s="119">
        <v>-100</v>
      </c>
      <c r="Y834" s="119">
        <v>-87.5</v>
      </c>
      <c r="Z834" s="119">
        <v>-100</v>
      </c>
      <c r="AA834" s="119">
        <v>-100</v>
      </c>
      <c r="AB834" s="119">
        <v>-100</v>
      </c>
      <c r="AC834" s="119">
        <v>-33.33</v>
      </c>
      <c r="AD834" s="119">
        <v>100</v>
      </c>
      <c r="AE834" s="117"/>
      <c r="AF834" s="119">
        <v>-100</v>
      </c>
      <c r="AG834" s="117"/>
      <c r="AH834" s="119">
        <v>-100</v>
      </c>
      <c r="AI834" s="117"/>
      <c r="AJ834" s="117"/>
      <c r="AK834" s="121">
        <v>1600</v>
      </c>
      <c r="AL834" s="117"/>
      <c r="AM834" s="117"/>
      <c r="AN834" s="117"/>
      <c r="AO834" s="119">
        <v>50</v>
      </c>
      <c r="AP834" s="119">
        <v>50</v>
      </c>
      <c r="AQ834" s="119">
        <v>0</v>
      </c>
      <c r="AR834" s="117"/>
      <c r="AS834" s="119">
        <v>300</v>
      </c>
      <c r="AT834" s="117"/>
      <c r="AU834" s="119">
        <v>-100</v>
      </c>
      <c r="AV834" s="117"/>
      <c r="AW834" s="119">
        <v>-88.24</v>
      </c>
      <c r="AX834" s="117"/>
      <c r="AY834" s="117"/>
      <c r="AZ834" s="121">
        <v>1500</v>
      </c>
      <c r="BA834" s="119">
        <v>-33.33</v>
      </c>
      <c r="BB834" s="119">
        <v>-66.67</v>
      </c>
      <c r="BC834" s="119">
        <v>100</v>
      </c>
    </row>
    <row r="835" spans="1:55" ht="29.25" x14ac:dyDescent="0.45">
      <c r="A835" s="260">
        <v>201</v>
      </c>
      <c r="B835" s="173" t="s">
        <v>291</v>
      </c>
      <c r="C835" s="120">
        <v>110</v>
      </c>
      <c r="D835" s="120">
        <v>-56.1</v>
      </c>
      <c r="E835" s="120">
        <v>380</v>
      </c>
      <c r="F835" s="120">
        <v>-86.36</v>
      </c>
      <c r="G835" s="120">
        <v>150</v>
      </c>
      <c r="H835" s="120">
        <v>100</v>
      </c>
      <c r="I835" s="120">
        <v>105.88</v>
      </c>
      <c r="J835" s="120">
        <v>81.819999999999993</v>
      </c>
      <c r="K835" s="120">
        <v>-48.28</v>
      </c>
      <c r="L835" s="120">
        <v>7.14</v>
      </c>
      <c r="M835" s="120">
        <v>11.11</v>
      </c>
      <c r="N835" s="120">
        <v>-78.95</v>
      </c>
      <c r="O835" s="120">
        <v>-57.14</v>
      </c>
      <c r="P835" s="120">
        <v>33.33</v>
      </c>
      <c r="Q835" s="120">
        <v>-41.67</v>
      </c>
      <c r="R835" s="120">
        <v>0</v>
      </c>
      <c r="S835" s="120">
        <v>-82.86</v>
      </c>
      <c r="T835" s="120">
        <v>-78.569999999999993</v>
      </c>
      <c r="U835" s="120">
        <v>-48.57</v>
      </c>
      <c r="V835" s="120">
        <v>30</v>
      </c>
      <c r="W835" s="120">
        <v>186.67</v>
      </c>
      <c r="X835" s="120">
        <v>213.33</v>
      </c>
      <c r="Y835" s="120">
        <v>-75</v>
      </c>
      <c r="Z835" s="120">
        <v>150</v>
      </c>
      <c r="AA835" s="120">
        <v>11.11</v>
      </c>
      <c r="AB835" s="120">
        <v>-66.67</v>
      </c>
      <c r="AC835" s="120">
        <v>-28.57</v>
      </c>
      <c r="AD835" s="120">
        <v>466.67</v>
      </c>
      <c r="AE835" s="120">
        <v>50</v>
      </c>
      <c r="AF835" s="120">
        <v>483.33</v>
      </c>
      <c r="AG835" s="120">
        <v>-50</v>
      </c>
      <c r="AH835" s="120">
        <v>-69.23</v>
      </c>
      <c r="AI835" s="120">
        <v>-55.81</v>
      </c>
      <c r="AJ835" s="120">
        <v>-46.81</v>
      </c>
      <c r="AK835" s="120">
        <v>780</v>
      </c>
      <c r="AL835" s="120">
        <v>-30</v>
      </c>
      <c r="AM835" s="120">
        <v>-50</v>
      </c>
      <c r="AN835" s="120">
        <v>12.5</v>
      </c>
      <c r="AO835" s="120">
        <v>50</v>
      </c>
      <c r="AP835" s="120">
        <v>200</v>
      </c>
      <c r="AQ835" s="120">
        <v>44.44</v>
      </c>
      <c r="AR835" s="120">
        <v>-91.43</v>
      </c>
      <c r="AS835" s="120">
        <v>177.78</v>
      </c>
      <c r="AT835" s="120">
        <v>150</v>
      </c>
      <c r="AU835" s="120">
        <v>89.47</v>
      </c>
      <c r="AV835" s="120">
        <v>-100</v>
      </c>
      <c r="AW835" s="120">
        <v>-45.45</v>
      </c>
      <c r="AX835" s="120">
        <v>71.430000000000007</v>
      </c>
      <c r="AY835" s="120">
        <v>920</v>
      </c>
      <c r="AZ835" s="120">
        <v>-22.22</v>
      </c>
      <c r="BA835" s="120">
        <v>120</v>
      </c>
      <c r="BB835" s="120">
        <v>-49.02</v>
      </c>
      <c r="BC835" s="120">
        <v>130.77000000000001</v>
      </c>
    </row>
    <row r="836" spans="1:55" ht="67.5" x14ac:dyDescent="0.45">
      <c r="A836" s="261">
        <v>202</v>
      </c>
      <c r="B836" s="174" t="s">
        <v>388</v>
      </c>
      <c r="C836" s="117"/>
      <c r="D836" s="117"/>
      <c r="E836" s="119">
        <v>150</v>
      </c>
      <c r="F836" s="117"/>
      <c r="G836" s="117"/>
      <c r="H836" s="119">
        <v>33.33</v>
      </c>
      <c r="I836" s="119">
        <v>-50</v>
      </c>
      <c r="J836" s="117"/>
      <c r="K836" s="119">
        <v>300</v>
      </c>
      <c r="L836" s="119">
        <v>-66.67</v>
      </c>
      <c r="M836" s="119">
        <v>-50</v>
      </c>
      <c r="N836" s="119">
        <v>-66.67</v>
      </c>
      <c r="O836" s="117"/>
      <c r="P836" s="119">
        <v>-50</v>
      </c>
      <c r="Q836" s="119">
        <v>-100</v>
      </c>
      <c r="R836" s="119">
        <v>25</v>
      </c>
      <c r="S836" s="119">
        <v>-100</v>
      </c>
      <c r="T836" s="119">
        <v>-100</v>
      </c>
      <c r="U836" s="119">
        <v>0</v>
      </c>
      <c r="V836" s="119">
        <v>-75</v>
      </c>
      <c r="W836" s="119">
        <v>-25</v>
      </c>
      <c r="X836" s="119">
        <v>0</v>
      </c>
      <c r="Y836" s="119">
        <v>250</v>
      </c>
      <c r="Z836" s="119">
        <v>300</v>
      </c>
      <c r="AA836" s="117"/>
      <c r="AB836" s="119">
        <v>700</v>
      </c>
      <c r="AC836" s="117"/>
      <c r="AD836" s="119">
        <v>60</v>
      </c>
      <c r="AE836" s="117"/>
      <c r="AF836" s="117"/>
      <c r="AG836" s="119">
        <v>-100</v>
      </c>
      <c r="AH836" s="119">
        <v>900</v>
      </c>
      <c r="AI836" s="119">
        <v>-33.33</v>
      </c>
      <c r="AJ836" s="119">
        <v>200</v>
      </c>
      <c r="AK836" s="119">
        <v>42.86</v>
      </c>
      <c r="AL836" s="119">
        <v>75</v>
      </c>
      <c r="AM836" s="117"/>
      <c r="AN836" s="119">
        <v>-62.5</v>
      </c>
      <c r="AO836" s="119">
        <v>-87.5</v>
      </c>
      <c r="AP836" s="119">
        <v>-75</v>
      </c>
      <c r="AQ836" s="119">
        <v>-75</v>
      </c>
      <c r="AR836" s="119">
        <v>-87.5</v>
      </c>
      <c r="AS836" s="117"/>
      <c r="AT836" s="119">
        <v>-80</v>
      </c>
      <c r="AU836" s="119">
        <v>0</v>
      </c>
      <c r="AV836" s="119">
        <v>266.67</v>
      </c>
      <c r="AW836" s="119">
        <v>-30</v>
      </c>
      <c r="AX836" s="119">
        <v>-100</v>
      </c>
      <c r="AY836" s="117"/>
      <c r="AZ836" s="119">
        <v>933.33</v>
      </c>
      <c r="BA836" s="121">
        <v>3400</v>
      </c>
      <c r="BB836" s="119">
        <v>350</v>
      </c>
      <c r="BC836" s="121">
        <v>2700</v>
      </c>
    </row>
    <row r="837" spans="1:55" ht="29.25" x14ac:dyDescent="0.45">
      <c r="A837" s="260">
        <v>203</v>
      </c>
      <c r="B837" s="173" t="s">
        <v>292</v>
      </c>
      <c r="C837" s="120">
        <v>-42.2</v>
      </c>
      <c r="D837" s="120">
        <v>-6.87</v>
      </c>
      <c r="E837" s="120">
        <v>29.77</v>
      </c>
      <c r="F837" s="120">
        <v>37.979999999999997</v>
      </c>
      <c r="G837" s="120">
        <v>5.2</v>
      </c>
      <c r="H837" s="120">
        <v>15.16</v>
      </c>
      <c r="I837" s="120">
        <v>35.83</v>
      </c>
      <c r="J837" s="120">
        <v>186.76</v>
      </c>
      <c r="K837" s="120">
        <v>73.87</v>
      </c>
      <c r="L837" s="120">
        <v>28.62</v>
      </c>
      <c r="M837" s="120">
        <v>5.83</v>
      </c>
      <c r="N837" s="120">
        <v>-37.25</v>
      </c>
      <c r="O837" s="120">
        <v>-10.199999999999999</v>
      </c>
      <c r="P837" s="120">
        <v>-60.99</v>
      </c>
      <c r="Q837" s="120">
        <v>-58.7</v>
      </c>
      <c r="R837" s="120">
        <v>-44.73</v>
      </c>
      <c r="S837" s="120">
        <v>-38.43</v>
      </c>
      <c r="T837" s="120">
        <v>-4.3899999999999997</v>
      </c>
      <c r="U837" s="120">
        <v>-28.21</v>
      </c>
      <c r="V837" s="120">
        <v>-59.39</v>
      </c>
      <c r="W837" s="120">
        <v>-60.45</v>
      </c>
      <c r="X837" s="120">
        <v>-39</v>
      </c>
      <c r="Y837" s="120">
        <v>-35.17</v>
      </c>
      <c r="Z837" s="120">
        <v>25.16</v>
      </c>
      <c r="AA837" s="120">
        <v>-73.989999999999995</v>
      </c>
      <c r="AB837" s="120">
        <v>-43.63</v>
      </c>
      <c r="AC837" s="120">
        <v>-1.63</v>
      </c>
      <c r="AD837" s="120">
        <v>-52.92</v>
      </c>
      <c r="AE837" s="120">
        <v>-54.01</v>
      </c>
      <c r="AF837" s="120">
        <v>-79.47</v>
      </c>
      <c r="AG837" s="120">
        <v>-48.14</v>
      </c>
      <c r="AH837" s="120">
        <v>27.06</v>
      </c>
      <c r="AI837" s="120">
        <v>-2.1800000000000002</v>
      </c>
      <c r="AJ837" s="120">
        <v>18.850000000000001</v>
      </c>
      <c r="AK837" s="120">
        <v>25</v>
      </c>
      <c r="AL837" s="120">
        <v>11.34</v>
      </c>
      <c r="AM837" s="120">
        <v>65.05</v>
      </c>
      <c r="AN837" s="120">
        <v>88.36</v>
      </c>
      <c r="AO837" s="120">
        <v>-3.99</v>
      </c>
      <c r="AP837" s="120">
        <v>72.73</v>
      </c>
      <c r="AQ837" s="120">
        <v>80.16</v>
      </c>
      <c r="AR837" s="120">
        <v>330.59</v>
      </c>
      <c r="AS837" s="120">
        <v>299.55</v>
      </c>
      <c r="AT837" s="120">
        <v>-12.65</v>
      </c>
      <c r="AU837" s="120">
        <v>48.66</v>
      </c>
      <c r="AV837" s="120">
        <v>7.59</v>
      </c>
      <c r="AW837" s="120">
        <v>63.77</v>
      </c>
      <c r="AX837" s="120">
        <v>32.409999999999997</v>
      </c>
      <c r="AY837" s="120">
        <v>59.41</v>
      </c>
      <c r="AZ837" s="120">
        <v>-33.82</v>
      </c>
      <c r="BA837" s="120">
        <v>10.029999999999999</v>
      </c>
      <c r="BB837" s="120">
        <v>13.4</v>
      </c>
      <c r="BC837" s="120">
        <v>-3.08</v>
      </c>
    </row>
    <row r="838" spans="1:55" ht="29.25" x14ac:dyDescent="0.45">
      <c r="A838" s="261">
        <v>204</v>
      </c>
      <c r="B838" s="174" t="s">
        <v>293</v>
      </c>
      <c r="C838" s="119">
        <v>-44.44</v>
      </c>
      <c r="D838" s="119">
        <v>25</v>
      </c>
      <c r="E838" s="121">
        <v>1200</v>
      </c>
      <c r="F838" s="119">
        <v>333.33</v>
      </c>
      <c r="G838" s="119">
        <v>266.67</v>
      </c>
      <c r="H838" s="119">
        <v>100</v>
      </c>
      <c r="I838" s="119">
        <v>-28</v>
      </c>
      <c r="J838" s="119">
        <v>-61.54</v>
      </c>
      <c r="K838" s="119">
        <v>171.43</v>
      </c>
      <c r="L838" s="119">
        <v>-21.05</v>
      </c>
      <c r="M838" s="119">
        <v>80</v>
      </c>
      <c r="N838" s="119">
        <v>-40</v>
      </c>
      <c r="O838" s="119">
        <v>140</v>
      </c>
      <c r="P838" s="119">
        <v>0</v>
      </c>
      <c r="Q838" s="119">
        <v>23.08</v>
      </c>
      <c r="R838" s="119">
        <v>-46.15</v>
      </c>
      <c r="S838" s="119">
        <v>-54.55</v>
      </c>
      <c r="T838" s="119">
        <v>200</v>
      </c>
      <c r="U838" s="119">
        <v>22.22</v>
      </c>
      <c r="V838" s="119">
        <v>40</v>
      </c>
      <c r="W838" s="119">
        <v>-47.37</v>
      </c>
      <c r="X838" s="119">
        <v>20</v>
      </c>
      <c r="Y838" s="119">
        <v>-44.44</v>
      </c>
      <c r="Z838" s="119">
        <v>366.67</v>
      </c>
      <c r="AA838" s="119">
        <v>0</v>
      </c>
      <c r="AB838" s="119">
        <v>73.33</v>
      </c>
      <c r="AC838" s="119">
        <v>131.25</v>
      </c>
      <c r="AD838" s="119">
        <v>300</v>
      </c>
      <c r="AE838" s="119">
        <v>40</v>
      </c>
      <c r="AF838" s="119">
        <v>133.33000000000001</v>
      </c>
      <c r="AG838" s="119">
        <v>-13.64</v>
      </c>
      <c r="AH838" s="119">
        <v>57.14</v>
      </c>
      <c r="AI838" s="119">
        <v>50</v>
      </c>
      <c r="AJ838" s="119">
        <v>-44.44</v>
      </c>
      <c r="AK838" s="119">
        <v>160</v>
      </c>
      <c r="AL838" s="119">
        <v>114.29</v>
      </c>
      <c r="AM838" s="119">
        <v>-16.670000000000002</v>
      </c>
      <c r="AN838" s="119">
        <v>-65.38</v>
      </c>
      <c r="AO838" s="119">
        <v>-56.76</v>
      </c>
      <c r="AP838" s="119">
        <v>-28.57</v>
      </c>
      <c r="AQ838" s="119">
        <v>0</v>
      </c>
      <c r="AR838" s="119">
        <v>-7.14</v>
      </c>
      <c r="AS838" s="119">
        <v>-5.26</v>
      </c>
      <c r="AT838" s="119">
        <v>145.44999999999999</v>
      </c>
      <c r="AU838" s="119">
        <v>-46.67</v>
      </c>
      <c r="AV838" s="121">
        <v>1540</v>
      </c>
      <c r="AW838" s="119">
        <v>30.77</v>
      </c>
      <c r="AX838" s="119">
        <v>-76.67</v>
      </c>
      <c r="AY838" s="119">
        <v>110</v>
      </c>
      <c r="AZ838" s="119">
        <v>11.11</v>
      </c>
      <c r="BA838" s="119">
        <v>18.75</v>
      </c>
      <c r="BB838" s="119">
        <v>0</v>
      </c>
      <c r="BC838" s="119">
        <v>164.29</v>
      </c>
    </row>
    <row r="839" spans="1:55" ht="29.25" x14ac:dyDescent="0.45">
      <c r="A839" s="260">
        <v>205</v>
      </c>
      <c r="B839" s="173" t="s">
        <v>294</v>
      </c>
      <c r="C839" s="120">
        <v>24.14</v>
      </c>
      <c r="D839" s="120">
        <v>-53.57</v>
      </c>
      <c r="E839" s="120">
        <v>5.88</v>
      </c>
      <c r="F839" s="120">
        <v>72.22</v>
      </c>
      <c r="G839" s="120">
        <v>31.58</v>
      </c>
      <c r="H839" s="120">
        <v>-3.57</v>
      </c>
      <c r="I839" s="120">
        <v>304.17</v>
      </c>
      <c r="J839" s="120">
        <v>93.1</v>
      </c>
      <c r="K839" s="120">
        <v>-32.43</v>
      </c>
      <c r="L839" s="120">
        <v>21.05</v>
      </c>
      <c r="M839" s="120">
        <v>30</v>
      </c>
      <c r="N839" s="120">
        <v>-53.66</v>
      </c>
      <c r="O839" s="120">
        <v>-22.22</v>
      </c>
      <c r="P839" s="120">
        <v>269.23</v>
      </c>
      <c r="Q839" s="120">
        <v>47.22</v>
      </c>
      <c r="R839" s="120">
        <v>12.9</v>
      </c>
      <c r="S839" s="120">
        <v>-26</v>
      </c>
      <c r="T839" s="120">
        <v>3.7</v>
      </c>
      <c r="U839" s="120">
        <v>-67.010000000000005</v>
      </c>
      <c r="V839" s="120">
        <v>-23.21</v>
      </c>
      <c r="W839" s="120">
        <v>24</v>
      </c>
      <c r="X839" s="120">
        <v>-2.17</v>
      </c>
      <c r="Y839" s="120">
        <v>-15.38</v>
      </c>
      <c r="Z839" s="120">
        <v>63.16</v>
      </c>
      <c r="AA839" s="120">
        <v>25</v>
      </c>
      <c r="AB839" s="120">
        <v>-10.42</v>
      </c>
      <c r="AC839" s="120">
        <v>-28.3</v>
      </c>
      <c r="AD839" s="120">
        <v>0</v>
      </c>
      <c r="AE839" s="120">
        <v>35.14</v>
      </c>
      <c r="AF839" s="120">
        <v>42.86</v>
      </c>
      <c r="AG839" s="120">
        <v>-31.25</v>
      </c>
      <c r="AH839" s="120">
        <v>-13.95</v>
      </c>
      <c r="AI839" s="120">
        <v>-41.94</v>
      </c>
      <c r="AJ839" s="120">
        <v>-22.22</v>
      </c>
      <c r="AK839" s="120">
        <v>-30.3</v>
      </c>
      <c r="AL839" s="120">
        <v>-58.06</v>
      </c>
      <c r="AM839" s="120">
        <v>-37.14</v>
      </c>
      <c r="AN839" s="120">
        <v>-69.77</v>
      </c>
      <c r="AO839" s="120">
        <v>-42.11</v>
      </c>
      <c r="AP839" s="120">
        <v>2.86</v>
      </c>
      <c r="AQ839" s="120">
        <v>-50</v>
      </c>
      <c r="AR839" s="120">
        <v>37.5</v>
      </c>
      <c r="AS839" s="120">
        <v>-54.55</v>
      </c>
      <c r="AT839" s="120">
        <v>-67.569999999999993</v>
      </c>
      <c r="AU839" s="120">
        <v>-16.670000000000002</v>
      </c>
      <c r="AV839" s="120">
        <v>-40</v>
      </c>
      <c r="AW839" s="120">
        <v>-47.83</v>
      </c>
      <c r="AX839" s="120">
        <v>23.08</v>
      </c>
      <c r="AY839" s="120">
        <v>100</v>
      </c>
      <c r="AZ839" s="120">
        <v>76.92</v>
      </c>
      <c r="BA839" s="120">
        <v>72.73</v>
      </c>
      <c r="BB839" s="120">
        <v>-69.44</v>
      </c>
      <c r="BC839" s="120">
        <v>16</v>
      </c>
    </row>
    <row r="840" spans="1:55" ht="29.25" x14ac:dyDescent="0.45">
      <c r="A840" s="261">
        <v>206</v>
      </c>
      <c r="B840" s="174" t="s">
        <v>295</v>
      </c>
      <c r="C840" s="119">
        <v>175</v>
      </c>
      <c r="D840" s="117"/>
      <c r="E840" s="119">
        <v>-37.78</v>
      </c>
      <c r="F840" s="119">
        <v>-61.36</v>
      </c>
      <c r="G840" s="119">
        <v>300</v>
      </c>
      <c r="H840" s="119">
        <v>53.57</v>
      </c>
      <c r="I840" s="119">
        <v>10.71</v>
      </c>
      <c r="J840" s="119">
        <v>-60.82</v>
      </c>
      <c r="K840" s="119">
        <v>-37.5</v>
      </c>
      <c r="L840" s="119">
        <v>-84.44</v>
      </c>
      <c r="M840" s="119">
        <v>-95.45</v>
      </c>
      <c r="N840" s="117"/>
      <c r="O840" s="119">
        <v>9.09</v>
      </c>
      <c r="P840" s="121">
        <v>2800</v>
      </c>
      <c r="Q840" s="119">
        <v>-42.86</v>
      </c>
      <c r="R840" s="119">
        <v>129.41</v>
      </c>
      <c r="S840" s="119">
        <v>68.75</v>
      </c>
      <c r="T840" s="119">
        <v>-6.98</v>
      </c>
      <c r="U840" s="119">
        <v>83.87</v>
      </c>
      <c r="V840" s="119">
        <v>-74.290000000000006</v>
      </c>
      <c r="W840" s="119">
        <v>-88</v>
      </c>
      <c r="X840" s="121">
        <v>1228.57</v>
      </c>
      <c r="Y840" s="121">
        <v>4600</v>
      </c>
      <c r="Z840" s="119">
        <v>437.5</v>
      </c>
      <c r="AA840" s="119">
        <v>-41.67</v>
      </c>
      <c r="AB840" s="119">
        <v>82.76</v>
      </c>
      <c r="AC840" s="119">
        <v>54.17</v>
      </c>
      <c r="AD840" s="119">
        <v>97.44</v>
      </c>
      <c r="AE840" s="119">
        <v>100</v>
      </c>
      <c r="AF840" s="119">
        <v>467.5</v>
      </c>
      <c r="AG840" s="119">
        <v>1.75</v>
      </c>
      <c r="AH840" s="119">
        <v>-18.52</v>
      </c>
      <c r="AI840" s="121">
        <v>1933.33</v>
      </c>
      <c r="AJ840" s="119">
        <v>-94.62</v>
      </c>
      <c r="AK840" s="119">
        <v>-27.66</v>
      </c>
      <c r="AL840" s="119">
        <v>48.84</v>
      </c>
      <c r="AM840" s="119">
        <v>-100</v>
      </c>
      <c r="AN840" s="119">
        <v>113.21</v>
      </c>
      <c r="AO840" s="119">
        <v>-14.86</v>
      </c>
      <c r="AP840" s="119">
        <v>-20.78</v>
      </c>
      <c r="AQ840" s="119">
        <v>59.26</v>
      </c>
      <c r="AR840" s="119">
        <v>-74.010000000000005</v>
      </c>
      <c r="AS840" s="119">
        <v>81.03</v>
      </c>
      <c r="AT840" s="119">
        <v>236.36</v>
      </c>
      <c r="AU840" s="119">
        <v>-22.95</v>
      </c>
      <c r="AV840" s="121">
        <v>1520</v>
      </c>
      <c r="AW840" s="119">
        <v>320.58999999999997</v>
      </c>
      <c r="AX840" s="119">
        <v>-50</v>
      </c>
      <c r="AY840" s="117"/>
      <c r="AZ840" s="119">
        <v>7.96</v>
      </c>
      <c r="BA840" s="119">
        <v>-50.79</v>
      </c>
      <c r="BB840" s="119">
        <v>68.849999999999994</v>
      </c>
      <c r="BC840" s="119">
        <v>-38.369999999999997</v>
      </c>
    </row>
    <row r="841" spans="1:55" x14ac:dyDescent="0.45">
      <c r="A841" s="260">
        <v>207</v>
      </c>
      <c r="B841" s="173" t="s">
        <v>427</v>
      </c>
      <c r="C841" s="120">
        <v>17.239999999999998</v>
      </c>
      <c r="D841" s="120">
        <v>23.24</v>
      </c>
      <c r="E841" s="120">
        <v>-9.1199999999999992</v>
      </c>
      <c r="F841" s="120">
        <v>15.77</v>
      </c>
      <c r="G841" s="120">
        <v>17.010000000000002</v>
      </c>
      <c r="H841" s="120">
        <v>12.75</v>
      </c>
      <c r="I841" s="120">
        <v>21.23</v>
      </c>
      <c r="J841" s="120">
        <v>21.86</v>
      </c>
      <c r="K841" s="120">
        <v>20.87</v>
      </c>
      <c r="L841" s="120">
        <v>6.21</v>
      </c>
      <c r="M841" s="120">
        <v>-4.08</v>
      </c>
      <c r="N841" s="120">
        <v>13.6</v>
      </c>
      <c r="O841" s="120">
        <v>2.88</v>
      </c>
      <c r="P841" s="120">
        <v>3.12</v>
      </c>
      <c r="Q841" s="120">
        <v>0.65</v>
      </c>
      <c r="R841" s="120">
        <v>-5.24</v>
      </c>
      <c r="S841" s="120">
        <v>-5.96</v>
      </c>
      <c r="T841" s="120">
        <v>-1</v>
      </c>
      <c r="U841" s="120">
        <v>-10.77</v>
      </c>
      <c r="V841" s="120">
        <v>-9.25</v>
      </c>
      <c r="W841" s="120">
        <v>-3.29</v>
      </c>
      <c r="X841" s="120">
        <v>2.88</v>
      </c>
      <c r="Y841" s="120">
        <v>5.22</v>
      </c>
      <c r="Z841" s="120">
        <v>1.49</v>
      </c>
      <c r="AA841" s="120">
        <v>-1.31</v>
      </c>
      <c r="AB841" s="120">
        <v>-2.71</v>
      </c>
      <c r="AC841" s="120">
        <v>-3.88</v>
      </c>
      <c r="AD841" s="120">
        <v>5.32</v>
      </c>
      <c r="AE841" s="120">
        <v>3.02</v>
      </c>
      <c r="AF841" s="120">
        <v>7.8</v>
      </c>
      <c r="AG841" s="120">
        <v>11.62</v>
      </c>
      <c r="AH841" s="120">
        <v>6.2</v>
      </c>
      <c r="AI841" s="120">
        <v>-8.43</v>
      </c>
      <c r="AJ841" s="120">
        <v>-12.69</v>
      </c>
      <c r="AK841" s="120">
        <v>0.25</v>
      </c>
      <c r="AL841" s="120">
        <v>1.3</v>
      </c>
      <c r="AM841" s="120">
        <v>0.28999999999999998</v>
      </c>
      <c r="AN841" s="120">
        <v>15.02</v>
      </c>
      <c r="AO841" s="120">
        <v>14.71</v>
      </c>
      <c r="AP841" s="120">
        <v>-7.11</v>
      </c>
      <c r="AQ841" s="120">
        <v>-1.82</v>
      </c>
      <c r="AR841" s="120">
        <v>-1.58</v>
      </c>
      <c r="AS841" s="120">
        <v>-2.83</v>
      </c>
      <c r="AT841" s="120">
        <v>5.2</v>
      </c>
      <c r="AU841" s="120">
        <v>13.89</v>
      </c>
      <c r="AV841" s="120">
        <v>4.63</v>
      </c>
      <c r="AW841" s="120">
        <v>4.04</v>
      </c>
      <c r="AX841" s="120">
        <v>-5.66</v>
      </c>
      <c r="AY841" s="120">
        <v>0.24</v>
      </c>
      <c r="AZ841" s="120">
        <v>-6.32</v>
      </c>
      <c r="BA841" s="120">
        <v>0.63</v>
      </c>
      <c r="BB841" s="120">
        <v>19.45</v>
      </c>
      <c r="BC841" s="120">
        <v>18.04</v>
      </c>
    </row>
    <row r="842" spans="1:55" ht="29.25" x14ac:dyDescent="0.45">
      <c r="A842" s="261">
        <v>208</v>
      </c>
      <c r="B842" s="174" t="s">
        <v>296</v>
      </c>
      <c r="C842" s="119">
        <v>-26.37</v>
      </c>
      <c r="D842" s="119">
        <v>25.71</v>
      </c>
      <c r="E842" s="119">
        <v>-16.23</v>
      </c>
      <c r="F842" s="119">
        <v>98.61</v>
      </c>
      <c r="G842" s="119">
        <v>7.44</v>
      </c>
      <c r="H842" s="119">
        <v>5.65</v>
      </c>
      <c r="I842" s="119">
        <v>-57</v>
      </c>
      <c r="J842" s="119">
        <v>-23.87</v>
      </c>
      <c r="K842" s="119">
        <v>-53.53</v>
      </c>
      <c r="L842" s="119">
        <v>-35.880000000000003</v>
      </c>
      <c r="M842" s="119">
        <v>-18.809999999999999</v>
      </c>
      <c r="N842" s="119">
        <v>2.38</v>
      </c>
      <c r="O842" s="119">
        <v>-19.399999999999999</v>
      </c>
      <c r="P842" s="119">
        <v>-34.090000000000003</v>
      </c>
      <c r="Q842" s="119">
        <v>-34.880000000000003</v>
      </c>
      <c r="R842" s="119">
        <v>-42.66</v>
      </c>
      <c r="S842" s="119">
        <v>-9.23</v>
      </c>
      <c r="T842" s="119">
        <v>6.11</v>
      </c>
      <c r="U842" s="119">
        <v>10.11</v>
      </c>
      <c r="V842" s="119">
        <v>-13.56</v>
      </c>
      <c r="W842" s="119">
        <v>194.94</v>
      </c>
      <c r="X842" s="119">
        <v>47.62</v>
      </c>
      <c r="Y842" s="119">
        <v>-9.76</v>
      </c>
      <c r="Z842" s="119">
        <v>-30.23</v>
      </c>
      <c r="AA842" s="119">
        <v>16.670000000000002</v>
      </c>
      <c r="AB842" s="119">
        <v>-49.43</v>
      </c>
      <c r="AC842" s="119">
        <v>34.520000000000003</v>
      </c>
      <c r="AD842" s="119">
        <v>-20.73</v>
      </c>
      <c r="AE842" s="119">
        <v>-5.93</v>
      </c>
      <c r="AF842" s="119">
        <v>0.72</v>
      </c>
      <c r="AG842" s="119">
        <v>47.96</v>
      </c>
      <c r="AH842" s="119">
        <v>18.63</v>
      </c>
      <c r="AI842" s="119">
        <v>-52.36</v>
      </c>
      <c r="AJ842" s="119">
        <v>4.03</v>
      </c>
      <c r="AK842" s="119">
        <v>110.81</v>
      </c>
      <c r="AL842" s="119">
        <v>6.67</v>
      </c>
      <c r="AM842" s="119">
        <v>17.46</v>
      </c>
      <c r="AN842" s="119">
        <v>88.64</v>
      </c>
      <c r="AO842" s="119">
        <v>-16.809999999999999</v>
      </c>
      <c r="AP842" s="119">
        <v>47.69</v>
      </c>
      <c r="AQ842" s="119">
        <v>6.31</v>
      </c>
      <c r="AR842" s="119">
        <v>-37.86</v>
      </c>
      <c r="AS842" s="119">
        <v>-40</v>
      </c>
      <c r="AT842" s="119">
        <v>-22.31</v>
      </c>
      <c r="AU842" s="119">
        <v>-47.75</v>
      </c>
      <c r="AV842" s="119">
        <v>-13.18</v>
      </c>
      <c r="AW842" s="119">
        <v>-71.790000000000006</v>
      </c>
      <c r="AX842" s="119">
        <v>48.44</v>
      </c>
      <c r="AY842" s="119">
        <v>-35.14</v>
      </c>
      <c r="AZ842" s="119">
        <v>10.84</v>
      </c>
      <c r="BA842" s="119">
        <v>-12.77</v>
      </c>
      <c r="BB842" s="119">
        <v>-8.33</v>
      </c>
      <c r="BC842" s="119">
        <v>3.39</v>
      </c>
    </row>
    <row r="843" spans="1:55" x14ac:dyDescent="0.45">
      <c r="A843" s="260">
        <v>209</v>
      </c>
      <c r="B843" s="173" t="s">
        <v>297</v>
      </c>
      <c r="C843" s="120">
        <v>14.07</v>
      </c>
      <c r="D843" s="120">
        <v>32.39</v>
      </c>
      <c r="E843" s="120">
        <v>48.25</v>
      </c>
      <c r="F843" s="120">
        <v>-24.51</v>
      </c>
      <c r="G843" s="120">
        <v>-21.84</v>
      </c>
      <c r="H843" s="120">
        <v>21.12</v>
      </c>
      <c r="I843" s="120">
        <v>7.5</v>
      </c>
      <c r="J843" s="120">
        <v>-28.45</v>
      </c>
      <c r="K843" s="120">
        <v>-41.79</v>
      </c>
      <c r="L843" s="120">
        <v>15.95</v>
      </c>
      <c r="M843" s="120">
        <v>-33.33</v>
      </c>
      <c r="N843" s="120">
        <v>-15.08</v>
      </c>
      <c r="O843" s="120">
        <v>62.99</v>
      </c>
      <c r="P843" s="120">
        <v>-3.72</v>
      </c>
      <c r="Q843" s="120">
        <v>40.24</v>
      </c>
      <c r="R843" s="120">
        <v>47.4</v>
      </c>
      <c r="S843" s="120">
        <v>25.47</v>
      </c>
      <c r="T843" s="120">
        <v>-18.46</v>
      </c>
      <c r="U843" s="120">
        <v>94.19</v>
      </c>
      <c r="V843" s="120">
        <v>40.94</v>
      </c>
      <c r="W843" s="120">
        <v>-19.63</v>
      </c>
      <c r="X843" s="120">
        <v>-39.409999999999997</v>
      </c>
      <c r="Y843" s="120">
        <v>9.1999999999999993</v>
      </c>
      <c r="Z843" s="120">
        <v>-3.95</v>
      </c>
      <c r="AA843" s="120">
        <v>-13.55</v>
      </c>
      <c r="AB843" s="120">
        <v>-7.73</v>
      </c>
      <c r="AC843" s="120">
        <v>-25.32</v>
      </c>
      <c r="AD843" s="120">
        <v>-52.86</v>
      </c>
      <c r="AE843" s="120">
        <v>4.95</v>
      </c>
      <c r="AF843" s="120">
        <v>23.9</v>
      </c>
      <c r="AG843" s="120">
        <v>-52.4</v>
      </c>
      <c r="AH843" s="120">
        <v>-19.5</v>
      </c>
      <c r="AI843" s="120">
        <v>125.19</v>
      </c>
      <c r="AJ843" s="120">
        <v>-6.75</v>
      </c>
      <c r="AK843" s="120">
        <v>-22.11</v>
      </c>
      <c r="AL843" s="120">
        <v>21.92</v>
      </c>
      <c r="AM843" s="120">
        <v>-15.67</v>
      </c>
      <c r="AN843" s="120">
        <v>35.93</v>
      </c>
      <c r="AO843" s="120">
        <v>19.77</v>
      </c>
      <c r="AP843" s="120">
        <v>22.43</v>
      </c>
      <c r="AQ843" s="120">
        <v>-25.94</v>
      </c>
      <c r="AR843" s="120">
        <v>-24.87</v>
      </c>
      <c r="AS843" s="120">
        <v>-33.33</v>
      </c>
      <c r="AT843" s="120">
        <v>-14.95</v>
      </c>
      <c r="AU843" s="120">
        <v>-24.07</v>
      </c>
      <c r="AV843" s="120">
        <v>-1.32</v>
      </c>
      <c r="AW843" s="120">
        <v>3.38</v>
      </c>
      <c r="AX843" s="120">
        <v>-6.18</v>
      </c>
      <c r="AY843" s="120">
        <v>39.340000000000003</v>
      </c>
      <c r="AZ843" s="120">
        <v>-38.33</v>
      </c>
      <c r="BA843" s="120">
        <v>-6.13</v>
      </c>
      <c r="BB843" s="120">
        <v>-2.29</v>
      </c>
      <c r="BC843" s="120">
        <v>12.74</v>
      </c>
    </row>
    <row r="844" spans="1:55" ht="42" x14ac:dyDescent="0.45">
      <c r="A844" s="261">
        <v>210</v>
      </c>
      <c r="B844" s="174" t="s">
        <v>298</v>
      </c>
      <c r="C844" s="119">
        <v>0</v>
      </c>
      <c r="D844" s="119">
        <v>0</v>
      </c>
      <c r="E844" s="119">
        <v>-10</v>
      </c>
      <c r="F844" s="119">
        <v>-50</v>
      </c>
      <c r="G844" s="119">
        <v>-46.15</v>
      </c>
      <c r="H844" s="119">
        <v>100</v>
      </c>
      <c r="I844" s="119">
        <v>-61.11</v>
      </c>
      <c r="J844" s="117"/>
      <c r="K844" s="119">
        <v>-100</v>
      </c>
      <c r="L844" s="119">
        <v>66.67</v>
      </c>
      <c r="M844" s="119">
        <v>-92.59</v>
      </c>
      <c r="N844" s="117"/>
      <c r="O844" s="119">
        <v>-62.5</v>
      </c>
      <c r="P844" s="119">
        <v>107.69</v>
      </c>
      <c r="Q844" s="119">
        <v>22.22</v>
      </c>
      <c r="R844" s="119">
        <v>60</v>
      </c>
      <c r="S844" s="119">
        <v>-100</v>
      </c>
      <c r="T844" s="119">
        <v>0</v>
      </c>
      <c r="U844" s="119">
        <v>14.29</v>
      </c>
      <c r="V844" s="119">
        <v>-50</v>
      </c>
      <c r="W844" s="117"/>
      <c r="X844" s="119">
        <v>-75</v>
      </c>
      <c r="Y844" s="119">
        <v>50</v>
      </c>
      <c r="Z844" s="119">
        <v>-33.33</v>
      </c>
      <c r="AA844" s="119">
        <v>266.67</v>
      </c>
      <c r="AB844" s="119">
        <v>-92.59</v>
      </c>
      <c r="AC844" s="119">
        <v>-63.64</v>
      </c>
      <c r="AD844" s="119">
        <v>0</v>
      </c>
      <c r="AE844" s="117"/>
      <c r="AF844" s="119">
        <v>600</v>
      </c>
      <c r="AG844" s="119">
        <v>-62.5</v>
      </c>
      <c r="AH844" s="119">
        <v>-25</v>
      </c>
      <c r="AI844" s="119">
        <v>36.36</v>
      </c>
      <c r="AJ844" s="119">
        <v>80</v>
      </c>
      <c r="AK844" s="119">
        <v>100</v>
      </c>
      <c r="AL844" s="119">
        <v>0</v>
      </c>
      <c r="AM844" s="119">
        <v>-36.36</v>
      </c>
      <c r="AN844" s="119">
        <v>450</v>
      </c>
      <c r="AO844" s="119">
        <v>100</v>
      </c>
      <c r="AP844" s="119">
        <v>75</v>
      </c>
      <c r="AQ844" s="119">
        <v>-40</v>
      </c>
      <c r="AR844" s="119">
        <v>42.86</v>
      </c>
      <c r="AS844" s="119">
        <v>166.67</v>
      </c>
      <c r="AT844" s="119">
        <v>233.33</v>
      </c>
      <c r="AU844" s="119">
        <v>-60</v>
      </c>
      <c r="AV844" s="119">
        <v>-11.11</v>
      </c>
      <c r="AW844" s="119">
        <v>216.67</v>
      </c>
      <c r="AX844" s="119">
        <v>125</v>
      </c>
      <c r="AY844" s="119">
        <v>57.14</v>
      </c>
      <c r="AZ844" s="119">
        <v>18.18</v>
      </c>
      <c r="BA844" s="119">
        <v>100</v>
      </c>
      <c r="BB844" s="119">
        <v>-21.43</v>
      </c>
      <c r="BC844" s="119">
        <v>533.33000000000004</v>
      </c>
    </row>
    <row r="845" spans="1:55" x14ac:dyDescent="0.45">
      <c r="A845" s="260">
        <v>211</v>
      </c>
      <c r="B845" s="173" t="s">
        <v>299</v>
      </c>
      <c r="C845" s="120">
        <v>-33.33</v>
      </c>
      <c r="D845" s="120">
        <v>-37.04</v>
      </c>
      <c r="E845" s="120">
        <v>-31.11</v>
      </c>
      <c r="F845" s="120">
        <v>10.26</v>
      </c>
      <c r="G845" s="120">
        <v>-52.78</v>
      </c>
      <c r="H845" s="120">
        <v>11.9</v>
      </c>
      <c r="I845" s="120">
        <v>7.89</v>
      </c>
      <c r="J845" s="120">
        <v>51.72</v>
      </c>
      <c r="K845" s="120">
        <v>60</v>
      </c>
      <c r="L845" s="120">
        <v>-24.32</v>
      </c>
      <c r="M845" s="120">
        <v>42.42</v>
      </c>
      <c r="N845" s="120">
        <v>92.31</v>
      </c>
      <c r="O845" s="120">
        <v>30</v>
      </c>
      <c r="P845" s="120">
        <v>194.12</v>
      </c>
      <c r="Q845" s="120">
        <v>154.84</v>
      </c>
      <c r="R845" s="120">
        <v>167.44</v>
      </c>
      <c r="S845" s="120">
        <v>-5.88</v>
      </c>
      <c r="T845" s="120">
        <v>-46.81</v>
      </c>
      <c r="U845" s="120">
        <v>-31.71</v>
      </c>
      <c r="V845" s="120">
        <v>-20.45</v>
      </c>
      <c r="W845" s="120">
        <v>-40</v>
      </c>
      <c r="X845" s="120">
        <v>-10.71</v>
      </c>
      <c r="Y845" s="120">
        <v>-51.06</v>
      </c>
      <c r="Z845" s="120">
        <v>-74</v>
      </c>
      <c r="AA845" s="120">
        <v>-64.099999999999994</v>
      </c>
      <c r="AB845" s="120">
        <v>-90</v>
      </c>
      <c r="AC845" s="120">
        <v>-79.75</v>
      </c>
      <c r="AD845" s="120">
        <v>-80.87</v>
      </c>
      <c r="AE845" s="120">
        <v>-37.5</v>
      </c>
      <c r="AF845" s="120">
        <v>12</v>
      </c>
      <c r="AG845" s="120">
        <v>-17.86</v>
      </c>
      <c r="AH845" s="120">
        <v>-71.430000000000007</v>
      </c>
      <c r="AI845" s="120">
        <v>25</v>
      </c>
      <c r="AJ845" s="120">
        <v>-12</v>
      </c>
      <c r="AK845" s="120">
        <v>-34.78</v>
      </c>
      <c r="AL845" s="120">
        <v>61.54</v>
      </c>
      <c r="AM845" s="120">
        <v>-7.14</v>
      </c>
      <c r="AN845" s="120">
        <v>20</v>
      </c>
      <c r="AO845" s="120">
        <v>31.25</v>
      </c>
      <c r="AP845" s="120">
        <v>-13.64</v>
      </c>
      <c r="AQ845" s="120">
        <v>-25</v>
      </c>
      <c r="AR845" s="120">
        <v>-39.29</v>
      </c>
      <c r="AS845" s="120">
        <v>-8.6999999999999993</v>
      </c>
      <c r="AT845" s="120">
        <v>0</v>
      </c>
      <c r="AU845" s="120">
        <v>-3.33</v>
      </c>
      <c r="AV845" s="120">
        <v>-40.909999999999997</v>
      </c>
      <c r="AW845" s="120">
        <v>13.33</v>
      </c>
      <c r="AX845" s="120">
        <v>0</v>
      </c>
      <c r="AY845" s="120">
        <v>100</v>
      </c>
      <c r="AZ845" s="120">
        <v>200</v>
      </c>
      <c r="BA845" s="120">
        <v>47.62</v>
      </c>
      <c r="BB845" s="120">
        <v>47.37</v>
      </c>
      <c r="BC845" s="120">
        <v>40</v>
      </c>
    </row>
    <row r="846" spans="1:55" ht="29.25" x14ac:dyDescent="0.45">
      <c r="A846" s="261">
        <v>212</v>
      </c>
      <c r="B846" s="174" t="s">
        <v>300</v>
      </c>
      <c r="C846" s="119">
        <v>268.83999999999997</v>
      </c>
      <c r="D846" s="119">
        <v>17.62</v>
      </c>
      <c r="E846" s="119">
        <v>162.26</v>
      </c>
      <c r="F846" s="119">
        <v>44.63</v>
      </c>
      <c r="G846" s="119">
        <v>-82.1</v>
      </c>
      <c r="H846" s="119">
        <v>55.14</v>
      </c>
      <c r="I846" s="119">
        <v>140</v>
      </c>
      <c r="J846" s="119">
        <v>296.83</v>
      </c>
      <c r="K846" s="119">
        <v>161.29</v>
      </c>
      <c r="L846" s="119">
        <v>17.739999999999998</v>
      </c>
      <c r="M846" s="119">
        <v>7.27</v>
      </c>
      <c r="N846" s="119">
        <v>-60.98</v>
      </c>
      <c r="O846" s="119">
        <v>-86.76</v>
      </c>
      <c r="P846" s="119">
        <v>-75.61</v>
      </c>
      <c r="Q846" s="119">
        <v>-78.599999999999994</v>
      </c>
      <c r="R846" s="119">
        <v>36</v>
      </c>
      <c r="S846" s="119">
        <v>97.47</v>
      </c>
      <c r="T846" s="119">
        <v>-39.76</v>
      </c>
      <c r="U846" s="119">
        <v>-79.55</v>
      </c>
      <c r="V846" s="119">
        <v>-85.6</v>
      </c>
      <c r="W846" s="119">
        <v>-50</v>
      </c>
      <c r="X846" s="119">
        <v>-49.32</v>
      </c>
      <c r="Y846" s="119">
        <v>-36.159999999999997</v>
      </c>
      <c r="Z846" s="119">
        <v>-71.86</v>
      </c>
      <c r="AA846" s="119">
        <v>-37.14</v>
      </c>
      <c r="AB846" s="119">
        <v>187.14</v>
      </c>
      <c r="AC846" s="119">
        <v>182.35</v>
      </c>
      <c r="AD846" s="119">
        <v>-11.76</v>
      </c>
      <c r="AE846" s="119">
        <v>-62.61</v>
      </c>
      <c r="AF846" s="119">
        <v>35</v>
      </c>
      <c r="AG846" s="119">
        <v>144.44</v>
      </c>
      <c r="AH846" s="119">
        <v>252.78</v>
      </c>
      <c r="AI846" s="119">
        <v>79.010000000000005</v>
      </c>
      <c r="AJ846" s="119">
        <v>86.49</v>
      </c>
      <c r="AK846" s="119">
        <v>-21.24</v>
      </c>
      <c r="AL846" s="119">
        <v>90.54</v>
      </c>
      <c r="AM846" s="119">
        <v>243.94</v>
      </c>
      <c r="AN846" s="119">
        <v>-56.22</v>
      </c>
      <c r="AO846" s="119">
        <v>-57.74</v>
      </c>
      <c r="AP846" s="119">
        <v>-81.900000000000006</v>
      </c>
      <c r="AQ846" s="119">
        <v>-28</v>
      </c>
      <c r="AR846" s="119">
        <v>-20.74</v>
      </c>
      <c r="AS846" s="119">
        <v>-54.55</v>
      </c>
      <c r="AT846" s="119">
        <v>-10.24</v>
      </c>
      <c r="AU846" s="119">
        <v>12.41</v>
      </c>
      <c r="AV846" s="119">
        <v>91.3</v>
      </c>
      <c r="AW846" s="119">
        <v>193.26</v>
      </c>
      <c r="AX846" s="119">
        <v>134.75</v>
      </c>
      <c r="AY846" s="119">
        <v>-14.54</v>
      </c>
      <c r="AZ846" s="119">
        <v>521.59</v>
      </c>
      <c r="BA846" s="119">
        <v>-21.83</v>
      </c>
      <c r="BB846" s="119">
        <v>207.89</v>
      </c>
      <c r="BC846" s="119">
        <v>-9.52</v>
      </c>
    </row>
    <row r="847" spans="1:55" ht="29.25" x14ac:dyDescent="0.45">
      <c r="A847" s="260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0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0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  <c r="AZ847" s="116"/>
      <c r="BA847" s="120">
        <v>-50</v>
      </c>
      <c r="BB847" s="116"/>
      <c r="BC847" s="116"/>
    </row>
    <row r="848" spans="1:55" x14ac:dyDescent="0.45">
      <c r="A848" s="261">
        <v>214</v>
      </c>
      <c r="B848" s="174" t="s">
        <v>64</v>
      </c>
      <c r="C848" s="119">
        <v>-29.17</v>
      </c>
      <c r="D848" s="119">
        <v>-10.06</v>
      </c>
      <c r="E848" s="119">
        <v>-12.55</v>
      </c>
      <c r="F848" s="119">
        <v>50.34</v>
      </c>
      <c r="G848" s="119">
        <v>47.62</v>
      </c>
      <c r="H848" s="119">
        <v>-14.06</v>
      </c>
      <c r="I848" s="119">
        <v>-11.11</v>
      </c>
      <c r="J848" s="119">
        <v>222.35</v>
      </c>
      <c r="K848" s="119">
        <v>7.14</v>
      </c>
      <c r="L848" s="119">
        <v>-50</v>
      </c>
      <c r="M848" s="119">
        <v>0.85</v>
      </c>
      <c r="N848" s="119">
        <v>-45.98</v>
      </c>
      <c r="O848" s="119">
        <v>-34.22</v>
      </c>
      <c r="P848" s="119">
        <v>-10.53</v>
      </c>
      <c r="Q848" s="119">
        <v>-37.39</v>
      </c>
      <c r="R848" s="119">
        <v>-15.38</v>
      </c>
      <c r="S848" s="119">
        <v>33.549999999999997</v>
      </c>
      <c r="T848" s="119">
        <v>12.12</v>
      </c>
      <c r="U848" s="119">
        <v>-2.78</v>
      </c>
      <c r="V848" s="119">
        <v>-9.1199999999999992</v>
      </c>
      <c r="W848" s="119">
        <v>28.33</v>
      </c>
      <c r="X848" s="119">
        <v>110.64</v>
      </c>
      <c r="Y848" s="119">
        <v>48.74</v>
      </c>
      <c r="Z848" s="119">
        <v>14.88</v>
      </c>
      <c r="AA848" s="119">
        <v>27.64</v>
      </c>
      <c r="AB848" s="119">
        <v>-11.03</v>
      </c>
      <c r="AC848" s="119">
        <v>1.39</v>
      </c>
      <c r="AD848" s="119">
        <v>-2.14</v>
      </c>
      <c r="AE848" s="119">
        <v>57.97</v>
      </c>
      <c r="AF848" s="119">
        <v>34.049999999999997</v>
      </c>
      <c r="AG848" s="119">
        <v>-1.43</v>
      </c>
      <c r="AH848" s="119">
        <v>-29.32</v>
      </c>
      <c r="AI848" s="119">
        <v>93.51</v>
      </c>
      <c r="AJ848" s="119">
        <v>105.05</v>
      </c>
      <c r="AK848" s="119">
        <v>-24.29</v>
      </c>
      <c r="AL848" s="119">
        <v>11.51</v>
      </c>
      <c r="AM848" s="119">
        <v>17.2</v>
      </c>
      <c r="AN848" s="119">
        <v>60.33</v>
      </c>
      <c r="AO848" s="119">
        <v>43.84</v>
      </c>
      <c r="AP848" s="119">
        <v>-29.51</v>
      </c>
      <c r="AQ848" s="119">
        <v>-55.66</v>
      </c>
      <c r="AR848" s="119">
        <v>31.85</v>
      </c>
      <c r="AS848" s="119">
        <v>26.09</v>
      </c>
      <c r="AT848" s="119">
        <v>-1.7</v>
      </c>
      <c r="AU848" s="119">
        <v>-30.87</v>
      </c>
      <c r="AV848" s="119">
        <v>13.79</v>
      </c>
      <c r="AW848" s="119">
        <v>65.67</v>
      </c>
      <c r="AX848" s="119">
        <v>67.099999999999994</v>
      </c>
      <c r="AY848" s="119">
        <v>3.8</v>
      </c>
      <c r="AZ848" s="119">
        <v>32.47</v>
      </c>
      <c r="BA848" s="119">
        <v>13.81</v>
      </c>
      <c r="BB848" s="119">
        <v>11.63</v>
      </c>
      <c r="BC848" s="119">
        <v>30.34</v>
      </c>
    </row>
    <row r="849" spans="1:55" ht="29.25" x14ac:dyDescent="0.45">
      <c r="A849" s="260">
        <v>215</v>
      </c>
      <c r="B849" s="173" t="s">
        <v>302</v>
      </c>
      <c r="C849" s="120">
        <v>-10</v>
      </c>
      <c r="D849" s="120">
        <v>0.14000000000000001</v>
      </c>
      <c r="E849" s="120">
        <v>29.09</v>
      </c>
      <c r="F849" s="120">
        <v>-17.2</v>
      </c>
      <c r="G849" s="120">
        <v>2.99</v>
      </c>
      <c r="H849" s="120">
        <v>26.09</v>
      </c>
      <c r="I849" s="120">
        <v>7.47</v>
      </c>
      <c r="J849" s="120">
        <v>9.35</v>
      </c>
      <c r="K849" s="120">
        <v>-9.31</v>
      </c>
      <c r="L849" s="120">
        <v>23.16</v>
      </c>
      <c r="M849" s="120">
        <v>-3.54</v>
      </c>
      <c r="N849" s="120">
        <v>-16.170000000000002</v>
      </c>
      <c r="O849" s="120">
        <v>12.33</v>
      </c>
      <c r="P849" s="120">
        <v>-3.86</v>
      </c>
      <c r="Q849" s="120">
        <v>-12.42</v>
      </c>
      <c r="R849" s="120">
        <v>-6.2</v>
      </c>
      <c r="S849" s="120">
        <v>-28.01</v>
      </c>
      <c r="T849" s="120">
        <v>-27.05</v>
      </c>
      <c r="U849" s="120">
        <v>-35.08</v>
      </c>
      <c r="V849" s="120">
        <v>-22.12</v>
      </c>
      <c r="W849" s="120">
        <v>-21.44</v>
      </c>
      <c r="X849" s="120">
        <v>-33.49</v>
      </c>
      <c r="Y849" s="120">
        <v>-26.87</v>
      </c>
      <c r="Z849" s="120">
        <v>47.61</v>
      </c>
      <c r="AA849" s="120">
        <v>-32.25</v>
      </c>
      <c r="AB849" s="120">
        <v>-32.28</v>
      </c>
      <c r="AC849" s="120">
        <v>-7.6</v>
      </c>
      <c r="AD849" s="120">
        <v>-19.5</v>
      </c>
      <c r="AE849" s="120">
        <v>-13.21</v>
      </c>
      <c r="AF849" s="120">
        <v>-31.54</v>
      </c>
      <c r="AG849" s="120">
        <v>-9.65</v>
      </c>
      <c r="AH849" s="120">
        <v>0.96</v>
      </c>
      <c r="AI849" s="120">
        <v>-14.51</v>
      </c>
      <c r="AJ849" s="120">
        <v>-14.49</v>
      </c>
      <c r="AK849" s="120">
        <v>5.91</v>
      </c>
      <c r="AL849" s="120">
        <v>-57.8</v>
      </c>
      <c r="AM849" s="120">
        <v>6.4</v>
      </c>
      <c r="AN849" s="120">
        <v>39.83</v>
      </c>
      <c r="AO849" s="120">
        <v>-8.6999999999999993</v>
      </c>
      <c r="AP849" s="120">
        <v>-21.36</v>
      </c>
      <c r="AQ849" s="120">
        <v>13.11</v>
      </c>
      <c r="AR849" s="120">
        <v>46.53</v>
      </c>
      <c r="AS849" s="120">
        <v>-4.2699999999999996</v>
      </c>
      <c r="AT849" s="120">
        <v>-26.09</v>
      </c>
      <c r="AU849" s="120">
        <v>9.24</v>
      </c>
      <c r="AV849" s="120">
        <v>15.13</v>
      </c>
      <c r="AW849" s="120">
        <v>7.45</v>
      </c>
      <c r="AX849" s="120">
        <v>53.7</v>
      </c>
      <c r="AY849" s="120">
        <v>-0.94</v>
      </c>
      <c r="AZ849" s="120">
        <v>10.3</v>
      </c>
      <c r="BA849" s="120">
        <v>18.02</v>
      </c>
      <c r="BB849" s="120">
        <v>109.66</v>
      </c>
      <c r="BC849" s="120">
        <v>39.07</v>
      </c>
    </row>
    <row r="850" spans="1:55" x14ac:dyDescent="0.45">
      <c r="A850" s="261">
        <v>216</v>
      </c>
      <c r="B850" s="174" t="s">
        <v>303</v>
      </c>
      <c r="C850" s="119">
        <v>-17.14</v>
      </c>
      <c r="D850" s="119">
        <v>26.57</v>
      </c>
      <c r="E850" s="119">
        <v>11.94</v>
      </c>
      <c r="F850" s="119">
        <v>-29.29</v>
      </c>
      <c r="G850" s="119">
        <v>-5.32</v>
      </c>
      <c r="H850" s="119">
        <v>15.79</v>
      </c>
      <c r="I850" s="119">
        <v>16.329999999999998</v>
      </c>
      <c r="J850" s="119">
        <v>6.75</v>
      </c>
      <c r="K850" s="119">
        <v>13.27</v>
      </c>
      <c r="L850" s="119">
        <v>13.61</v>
      </c>
      <c r="M850" s="119">
        <v>14.68</v>
      </c>
      <c r="N850" s="119">
        <v>24.71</v>
      </c>
      <c r="O850" s="119">
        <v>-15.25</v>
      </c>
      <c r="P850" s="119">
        <v>-21.26</v>
      </c>
      <c r="Q850" s="119">
        <v>-13.71</v>
      </c>
      <c r="R850" s="119">
        <v>19.63</v>
      </c>
      <c r="S850" s="119">
        <v>-18.059999999999999</v>
      </c>
      <c r="T850" s="119">
        <v>-11.43</v>
      </c>
      <c r="U850" s="119">
        <v>-10.53</v>
      </c>
      <c r="V850" s="119">
        <v>6.5</v>
      </c>
      <c r="W850" s="119">
        <v>-3.95</v>
      </c>
      <c r="X850" s="119">
        <v>14.59</v>
      </c>
      <c r="Y850" s="119">
        <v>7.83</v>
      </c>
      <c r="Z850" s="119">
        <v>3.64</v>
      </c>
      <c r="AA850" s="119">
        <v>15.63</v>
      </c>
      <c r="AB850" s="119">
        <v>48.56</v>
      </c>
      <c r="AC850" s="119">
        <v>67.42</v>
      </c>
      <c r="AD850" s="119">
        <v>14.33</v>
      </c>
      <c r="AE850" s="119">
        <v>22.18</v>
      </c>
      <c r="AF850" s="119">
        <v>48.13</v>
      </c>
      <c r="AG850" s="119">
        <v>-16.89</v>
      </c>
      <c r="AH850" s="119">
        <v>62.28</v>
      </c>
      <c r="AI850" s="119">
        <v>-11.3</v>
      </c>
      <c r="AJ850" s="119">
        <v>13.54</v>
      </c>
      <c r="AK850" s="119">
        <v>25</v>
      </c>
      <c r="AL850" s="119">
        <v>7.67</v>
      </c>
      <c r="AM850" s="119">
        <v>32.96</v>
      </c>
      <c r="AN850" s="119">
        <v>-26.06</v>
      </c>
      <c r="AO850" s="119">
        <v>-13.14</v>
      </c>
      <c r="AP850" s="119">
        <v>5.35</v>
      </c>
      <c r="AQ850" s="119">
        <v>11.33</v>
      </c>
      <c r="AR850" s="119">
        <v>-13.58</v>
      </c>
      <c r="AS850" s="119">
        <v>52.45</v>
      </c>
      <c r="AT850" s="119">
        <v>3.07</v>
      </c>
      <c r="AU850" s="119">
        <v>5.21</v>
      </c>
      <c r="AV850" s="119">
        <v>19.239999999999998</v>
      </c>
      <c r="AW850" s="119">
        <v>6.37</v>
      </c>
      <c r="AX850" s="119">
        <v>9.5399999999999991</v>
      </c>
      <c r="AY850" s="119">
        <v>35.380000000000003</v>
      </c>
      <c r="AZ850" s="119">
        <v>27.2</v>
      </c>
      <c r="BA850" s="119">
        <v>36.31</v>
      </c>
      <c r="BB850" s="119">
        <v>35.68</v>
      </c>
      <c r="BC850" s="119">
        <v>2.96</v>
      </c>
    </row>
    <row r="851" spans="1:55" ht="29.25" x14ac:dyDescent="0.45">
      <c r="A851" s="260">
        <v>217</v>
      </c>
      <c r="B851" s="173" t="s">
        <v>304</v>
      </c>
      <c r="C851" s="120">
        <v>50</v>
      </c>
      <c r="D851" s="120">
        <v>-66.67</v>
      </c>
      <c r="E851" s="120">
        <v>-14.29</v>
      </c>
      <c r="F851" s="120">
        <v>-20</v>
      </c>
      <c r="G851" s="120">
        <v>-14.29</v>
      </c>
      <c r="H851" s="120">
        <v>58.82</v>
      </c>
      <c r="I851" s="120">
        <v>-9.8000000000000007</v>
      </c>
      <c r="J851" s="120">
        <v>-69.569999999999993</v>
      </c>
      <c r="K851" s="120">
        <v>380</v>
      </c>
      <c r="L851" s="120">
        <v>105</v>
      </c>
      <c r="M851" s="120">
        <v>366.67</v>
      </c>
      <c r="N851" s="120">
        <v>-5.26</v>
      </c>
      <c r="O851" s="120">
        <v>-23.81</v>
      </c>
      <c r="P851" s="120">
        <v>-44.44</v>
      </c>
      <c r="Q851" s="120">
        <v>-16.670000000000002</v>
      </c>
      <c r="R851" s="120">
        <v>250</v>
      </c>
      <c r="S851" s="120">
        <v>-100</v>
      </c>
      <c r="T851" s="120">
        <v>162.96</v>
      </c>
      <c r="U851" s="120">
        <v>-47.83</v>
      </c>
      <c r="V851" s="120">
        <v>-71.430000000000007</v>
      </c>
      <c r="W851" s="120">
        <v>-93.23</v>
      </c>
      <c r="X851" s="120">
        <v>-53.66</v>
      </c>
      <c r="Y851" s="120">
        <v>-90.48</v>
      </c>
      <c r="Z851" s="120">
        <v>-50</v>
      </c>
      <c r="AA851" s="120">
        <v>-87.5</v>
      </c>
      <c r="AB851" s="120">
        <v>200</v>
      </c>
      <c r="AC851" s="120">
        <v>80</v>
      </c>
      <c r="AD851" s="120">
        <v>135.71</v>
      </c>
      <c r="AE851" s="116"/>
      <c r="AF851" s="120">
        <v>-12.68</v>
      </c>
      <c r="AG851" s="120">
        <v>-4.17</v>
      </c>
      <c r="AH851" s="120">
        <v>325</v>
      </c>
      <c r="AI851" s="120">
        <v>-38.46</v>
      </c>
      <c r="AJ851" s="120">
        <v>-52.63</v>
      </c>
      <c r="AK851" s="120">
        <v>-25</v>
      </c>
      <c r="AL851" s="120">
        <v>611.11</v>
      </c>
      <c r="AM851" s="120">
        <v>-50</v>
      </c>
      <c r="AN851" s="120">
        <v>180</v>
      </c>
      <c r="AO851" s="120">
        <v>44.44</v>
      </c>
      <c r="AP851" s="120">
        <v>-69.7</v>
      </c>
      <c r="AQ851" s="120">
        <v>-58.33</v>
      </c>
      <c r="AR851" s="120">
        <v>-67.739999999999995</v>
      </c>
      <c r="AS851" s="120">
        <v>-78.260000000000005</v>
      </c>
      <c r="AT851" s="120">
        <v>152.94</v>
      </c>
      <c r="AU851" s="120">
        <v>187.5</v>
      </c>
      <c r="AV851" s="120">
        <v>455.56</v>
      </c>
      <c r="AW851" s="120">
        <v>425</v>
      </c>
      <c r="AX851" s="120">
        <v>-9.3800000000000008</v>
      </c>
      <c r="AY851" s="118">
        <v>5500</v>
      </c>
      <c r="AZ851" s="120">
        <v>-35.71</v>
      </c>
      <c r="BA851" s="120">
        <v>407.69</v>
      </c>
      <c r="BB851" s="120">
        <v>30</v>
      </c>
      <c r="BC851" s="120">
        <v>240</v>
      </c>
    </row>
    <row r="852" spans="1:55" x14ac:dyDescent="0.45">
      <c r="A852" s="261">
        <v>218</v>
      </c>
      <c r="B852" s="174" t="s">
        <v>21</v>
      </c>
      <c r="C852" s="119">
        <v>17.52</v>
      </c>
      <c r="D852" s="119">
        <v>1.87</v>
      </c>
      <c r="E852" s="119">
        <v>-11.66</v>
      </c>
      <c r="F852" s="119">
        <v>17.29</v>
      </c>
      <c r="G852" s="119">
        <v>-10.76</v>
      </c>
      <c r="H852" s="119">
        <v>-6.49</v>
      </c>
      <c r="I852" s="119">
        <v>4.7699999999999996</v>
      </c>
      <c r="J852" s="119">
        <v>20.22</v>
      </c>
      <c r="K852" s="119">
        <v>-3.25</v>
      </c>
      <c r="L852" s="119">
        <v>17.809999999999999</v>
      </c>
      <c r="M852" s="119">
        <v>11.39</v>
      </c>
      <c r="N852" s="119">
        <v>43.82</v>
      </c>
      <c r="O852" s="119">
        <v>19.84</v>
      </c>
      <c r="P852" s="119">
        <v>35.450000000000003</v>
      </c>
      <c r="Q852" s="119">
        <v>58.97</v>
      </c>
      <c r="R852" s="119">
        <v>21.57</v>
      </c>
      <c r="S852" s="119">
        <v>57.52</v>
      </c>
      <c r="T852" s="119">
        <v>44.94</v>
      </c>
      <c r="U852" s="119">
        <v>43.94</v>
      </c>
      <c r="V852" s="119">
        <v>15.33</v>
      </c>
      <c r="W852" s="119">
        <v>46.34</v>
      </c>
      <c r="X852" s="119">
        <v>36.799999999999997</v>
      </c>
      <c r="Y852" s="119">
        <v>21.69</v>
      </c>
      <c r="Z852" s="119">
        <v>19.53</v>
      </c>
      <c r="AA852" s="119">
        <v>21.08</v>
      </c>
      <c r="AB852" s="119">
        <v>13.08</v>
      </c>
      <c r="AC852" s="119">
        <v>-10.98</v>
      </c>
      <c r="AD852" s="119">
        <v>5.64</v>
      </c>
      <c r="AE852" s="119">
        <v>-19.78</v>
      </c>
      <c r="AF852" s="119">
        <v>-10.9</v>
      </c>
      <c r="AG852" s="119">
        <v>-17.89</v>
      </c>
      <c r="AH852" s="119">
        <v>45.66</v>
      </c>
      <c r="AI852" s="119">
        <v>11.22</v>
      </c>
      <c r="AJ852" s="119">
        <v>4.83</v>
      </c>
      <c r="AK852" s="119">
        <v>30.69</v>
      </c>
      <c r="AL852" s="119">
        <v>2.79</v>
      </c>
      <c r="AM852" s="119">
        <v>26.54</v>
      </c>
      <c r="AN852" s="119">
        <v>2.78</v>
      </c>
      <c r="AO852" s="119">
        <v>57.68</v>
      </c>
      <c r="AP852" s="119">
        <v>7.09</v>
      </c>
      <c r="AQ852" s="119">
        <v>20.3</v>
      </c>
      <c r="AR852" s="119">
        <v>18.91</v>
      </c>
      <c r="AS852" s="119">
        <v>4.09</v>
      </c>
      <c r="AT852" s="119">
        <v>-17.260000000000002</v>
      </c>
      <c r="AU852" s="119">
        <v>-2.5</v>
      </c>
      <c r="AV852" s="119">
        <v>-10.210000000000001</v>
      </c>
      <c r="AW852" s="119">
        <v>4.68</v>
      </c>
      <c r="AX852" s="119">
        <v>-12.62</v>
      </c>
      <c r="AY852" s="119">
        <v>-22.67</v>
      </c>
      <c r="AZ852" s="119">
        <v>-6.91</v>
      </c>
      <c r="BA852" s="119">
        <v>-10.92</v>
      </c>
      <c r="BB852" s="119">
        <v>13.3</v>
      </c>
      <c r="BC852" s="119">
        <v>-11.43</v>
      </c>
    </row>
    <row r="853" spans="1:55" x14ac:dyDescent="0.45">
      <c r="A853" s="260">
        <v>219</v>
      </c>
      <c r="B853" s="173" t="s">
        <v>45</v>
      </c>
      <c r="C853" s="120">
        <v>-3.92</v>
      </c>
      <c r="D853" s="120">
        <v>6.87</v>
      </c>
      <c r="E853" s="120">
        <v>-2.5099999999999998</v>
      </c>
      <c r="F853" s="120">
        <v>10.29</v>
      </c>
      <c r="G853" s="120">
        <v>-9.9600000000000009</v>
      </c>
      <c r="H853" s="120">
        <v>-2.41</v>
      </c>
      <c r="I853" s="120">
        <v>0.12</v>
      </c>
      <c r="J853" s="120">
        <v>-3.73</v>
      </c>
      <c r="K853" s="120">
        <v>-11.2</v>
      </c>
      <c r="L853" s="120">
        <v>-7.16</v>
      </c>
      <c r="M853" s="120">
        <v>11.75</v>
      </c>
      <c r="N853" s="120">
        <v>-7.79</v>
      </c>
      <c r="O853" s="120">
        <v>-12.55</v>
      </c>
      <c r="P853" s="120">
        <v>-19.68</v>
      </c>
      <c r="Q853" s="120">
        <v>-12.21</v>
      </c>
      <c r="R853" s="120">
        <v>-24.64</v>
      </c>
      <c r="S853" s="120">
        <v>-12.59</v>
      </c>
      <c r="T853" s="120">
        <v>-17.82</v>
      </c>
      <c r="U853" s="120">
        <v>-16.82</v>
      </c>
      <c r="V853" s="120">
        <v>-20.21</v>
      </c>
      <c r="W853" s="120">
        <v>-19.05</v>
      </c>
      <c r="X853" s="120">
        <v>-17.04</v>
      </c>
      <c r="Y853" s="120">
        <v>-37.880000000000003</v>
      </c>
      <c r="Z853" s="120">
        <v>-28.33</v>
      </c>
      <c r="AA853" s="120">
        <v>-18.46</v>
      </c>
      <c r="AB853" s="120">
        <v>-0.31</v>
      </c>
      <c r="AC853" s="120">
        <v>6.19</v>
      </c>
      <c r="AD853" s="120">
        <v>-9.18</v>
      </c>
      <c r="AE853" s="120">
        <v>-15.54</v>
      </c>
      <c r="AF853" s="120">
        <v>-12.72</v>
      </c>
      <c r="AG853" s="120">
        <v>-14.86</v>
      </c>
      <c r="AH853" s="120">
        <v>-6.52</v>
      </c>
      <c r="AI853" s="120">
        <v>2.63</v>
      </c>
      <c r="AJ853" s="120">
        <v>-2.99</v>
      </c>
      <c r="AK853" s="120">
        <v>4.3</v>
      </c>
      <c r="AL853" s="120">
        <v>5</v>
      </c>
      <c r="AM853" s="120">
        <v>5.64</v>
      </c>
      <c r="AN853" s="120">
        <v>-4.54</v>
      </c>
      <c r="AO853" s="120">
        <v>-9.44</v>
      </c>
      <c r="AP853" s="120">
        <v>4.41</v>
      </c>
      <c r="AQ853" s="120">
        <v>0.01</v>
      </c>
      <c r="AR853" s="120">
        <v>18.760000000000002</v>
      </c>
      <c r="AS853" s="120">
        <v>4.2</v>
      </c>
      <c r="AT853" s="120">
        <v>19.39</v>
      </c>
      <c r="AU853" s="120">
        <v>6.86</v>
      </c>
      <c r="AV853" s="120">
        <v>16.510000000000002</v>
      </c>
      <c r="AW853" s="120">
        <v>19.829999999999998</v>
      </c>
      <c r="AX853" s="120">
        <v>13.02</v>
      </c>
      <c r="AY853" s="120">
        <v>26.84</v>
      </c>
      <c r="AZ853" s="120">
        <v>7.32</v>
      </c>
      <c r="BA853" s="120">
        <v>13.09</v>
      </c>
      <c r="BB853" s="120">
        <v>9.74</v>
      </c>
      <c r="BC853" s="120">
        <v>22.29</v>
      </c>
    </row>
    <row r="854" spans="1:55" x14ac:dyDescent="0.45">
      <c r="A854" s="261">
        <v>220</v>
      </c>
      <c r="B854" s="174" t="s">
        <v>305</v>
      </c>
      <c r="C854" s="119">
        <v>80.56</v>
      </c>
      <c r="D854" s="119">
        <v>44.65</v>
      </c>
      <c r="E854" s="119">
        <v>95.67</v>
      </c>
      <c r="F854" s="119">
        <v>194.3</v>
      </c>
      <c r="G854" s="119">
        <v>-17.84</v>
      </c>
      <c r="H854" s="119">
        <v>88.59</v>
      </c>
      <c r="I854" s="119">
        <v>-58.04</v>
      </c>
      <c r="J854" s="119">
        <v>33.93</v>
      </c>
      <c r="K854" s="119">
        <v>-31.09</v>
      </c>
      <c r="L854" s="119">
        <v>22.08</v>
      </c>
      <c r="M854" s="119">
        <v>94.47</v>
      </c>
      <c r="N854" s="119">
        <v>117.28</v>
      </c>
      <c r="O854" s="119">
        <v>-44.73</v>
      </c>
      <c r="P854" s="119">
        <v>61.2</v>
      </c>
      <c r="Q854" s="119">
        <v>-22.59</v>
      </c>
      <c r="R854" s="119">
        <v>-37.5</v>
      </c>
      <c r="S854" s="119">
        <v>37.06</v>
      </c>
      <c r="T854" s="119">
        <v>50.28</v>
      </c>
      <c r="U854" s="119">
        <v>61.29</v>
      </c>
      <c r="V854" s="119">
        <v>-17.52</v>
      </c>
      <c r="W854" s="119">
        <v>62.48</v>
      </c>
      <c r="X854" s="119">
        <v>-36.71</v>
      </c>
      <c r="Y854" s="119">
        <v>-56.75</v>
      </c>
      <c r="Z854" s="119">
        <v>-68.709999999999994</v>
      </c>
      <c r="AA854" s="119">
        <v>-17.27</v>
      </c>
      <c r="AB854" s="119">
        <v>-44.37</v>
      </c>
      <c r="AC854" s="119">
        <v>-64.56</v>
      </c>
      <c r="AD854" s="119">
        <v>-17.649999999999999</v>
      </c>
      <c r="AE854" s="119">
        <v>4.99</v>
      </c>
      <c r="AF854" s="119">
        <v>-26.63</v>
      </c>
      <c r="AG854" s="119">
        <v>-26.95</v>
      </c>
      <c r="AH854" s="119">
        <v>-25.95</v>
      </c>
      <c r="AI854" s="119">
        <v>-37.270000000000003</v>
      </c>
      <c r="AJ854" s="119">
        <v>20.43</v>
      </c>
      <c r="AK854" s="119">
        <v>117.81</v>
      </c>
      <c r="AL854" s="119">
        <v>50.84</v>
      </c>
      <c r="AM854" s="119">
        <v>181.8</v>
      </c>
      <c r="AN854" s="119">
        <v>8.91</v>
      </c>
      <c r="AO854" s="119">
        <v>135.51</v>
      </c>
      <c r="AP854" s="119">
        <v>89.05</v>
      </c>
      <c r="AQ854" s="119">
        <v>-33.53</v>
      </c>
      <c r="AR854" s="119">
        <v>-5.87</v>
      </c>
      <c r="AS854" s="119">
        <v>139.38</v>
      </c>
      <c r="AT854" s="119">
        <v>14.88</v>
      </c>
      <c r="AU854" s="119">
        <v>3.7</v>
      </c>
      <c r="AV854" s="119">
        <v>11.33</v>
      </c>
      <c r="AW854" s="119">
        <v>50.88</v>
      </c>
      <c r="AX854" s="119">
        <v>56.79</v>
      </c>
      <c r="AY854" s="119">
        <v>29.8</v>
      </c>
      <c r="AZ854" s="119">
        <v>18.36</v>
      </c>
      <c r="BA854" s="119">
        <v>-33.14</v>
      </c>
      <c r="BB854" s="119">
        <v>39.869999999999997</v>
      </c>
      <c r="BC854" s="119">
        <v>26.18</v>
      </c>
    </row>
    <row r="855" spans="1:55" x14ac:dyDescent="0.45">
      <c r="A855" s="260">
        <v>221</v>
      </c>
      <c r="B855" s="173" t="s">
        <v>306</v>
      </c>
      <c r="C855" s="120">
        <v>15.09</v>
      </c>
      <c r="D855" s="120">
        <v>-81.06</v>
      </c>
      <c r="E855" s="120">
        <v>-26.6</v>
      </c>
      <c r="F855" s="120">
        <v>-53</v>
      </c>
      <c r="G855" s="120">
        <v>-48.15</v>
      </c>
      <c r="H855" s="120">
        <v>-44.44</v>
      </c>
      <c r="I855" s="120">
        <v>125.64</v>
      </c>
      <c r="J855" s="120">
        <v>-18.75</v>
      </c>
      <c r="K855" s="120">
        <v>-19.66</v>
      </c>
      <c r="L855" s="120">
        <v>-53.54</v>
      </c>
      <c r="M855" s="120">
        <v>-51.95</v>
      </c>
      <c r="N855" s="120">
        <v>-58.33</v>
      </c>
      <c r="O855" s="120">
        <v>-68.849999999999994</v>
      </c>
      <c r="P855" s="120">
        <v>88</v>
      </c>
      <c r="Q855" s="120">
        <v>-81.16</v>
      </c>
      <c r="R855" s="120">
        <v>-42.55</v>
      </c>
      <c r="S855" s="120">
        <v>-10.71</v>
      </c>
      <c r="T855" s="120">
        <v>-34.549999999999997</v>
      </c>
      <c r="U855" s="120">
        <v>-78.41</v>
      </c>
      <c r="V855" s="120">
        <v>-82.69</v>
      </c>
      <c r="W855" s="120">
        <v>-86.17</v>
      </c>
      <c r="X855" s="120">
        <v>-41.3</v>
      </c>
      <c r="Y855" s="120">
        <v>-91.89</v>
      </c>
      <c r="Z855" s="120">
        <v>-15.71</v>
      </c>
      <c r="AA855" s="120">
        <v>-63.16</v>
      </c>
      <c r="AB855" s="120">
        <v>40.43</v>
      </c>
      <c r="AC855" s="120">
        <v>853.85</v>
      </c>
      <c r="AD855" s="120">
        <v>-70.37</v>
      </c>
      <c r="AE855" s="120">
        <v>-52</v>
      </c>
      <c r="AF855" s="120">
        <v>36.11</v>
      </c>
      <c r="AG855" s="120">
        <v>-73.680000000000007</v>
      </c>
      <c r="AH855" s="120">
        <v>122.22</v>
      </c>
      <c r="AI855" s="120">
        <v>-38.46</v>
      </c>
      <c r="AJ855" s="120">
        <v>-74.069999999999993</v>
      </c>
      <c r="AK855" s="120">
        <v>666.67</v>
      </c>
      <c r="AL855" s="120">
        <v>5.08</v>
      </c>
      <c r="AM855" s="120">
        <v>42.86</v>
      </c>
      <c r="AN855" s="120">
        <v>-66.67</v>
      </c>
      <c r="AO855" s="120">
        <v>-83.87</v>
      </c>
      <c r="AP855" s="120">
        <v>-12.5</v>
      </c>
      <c r="AQ855" s="120">
        <v>8.33</v>
      </c>
      <c r="AR855" s="120">
        <v>-83.67</v>
      </c>
      <c r="AS855" s="120">
        <v>80</v>
      </c>
      <c r="AT855" s="120">
        <v>-95</v>
      </c>
      <c r="AU855" s="120">
        <v>675</v>
      </c>
      <c r="AV855" s="120">
        <v>414.29</v>
      </c>
      <c r="AW855" s="120">
        <v>426.09</v>
      </c>
      <c r="AX855" s="120">
        <v>41.94</v>
      </c>
      <c r="AY855" s="120">
        <v>170</v>
      </c>
      <c r="AZ855" s="120">
        <v>222.73</v>
      </c>
      <c r="BA855" s="120">
        <v>65</v>
      </c>
      <c r="BB855" s="120">
        <v>500</v>
      </c>
      <c r="BC855" s="120">
        <v>153.85</v>
      </c>
    </row>
    <row r="856" spans="1:55" ht="29.25" x14ac:dyDescent="0.45">
      <c r="A856" s="261">
        <v>222</v>
      </c>
      <c r="B856" s="174" t="s">
        <v>307</v>
      </c>
      <c r="C856" s="119">
        <v>28.69</v>
      </c>
      <c r="D856" s="119">
        <v>-26.06</v>
      </c>
      <c r="E856" s="119">
        <v>-31.97</v>
      </c>
      <c r="F856" s="119">
        <v>-47.6</v>
      </c>
      <c r="G856" s="119">
        <v>-3.03</v>
      </c>
      <c r="H856" s="119">
        <v>-65.790000000000006</v>
      </c>
      <c r="I856" s="119">
        <v>-4.1399999999999997</v>
      </c>
      <c r="J856" s="119">
        <v>46.07</v>
      </c>
      <c r="K856" s="119">
        <v>-52.39</v>
      </c>
      <c r="L856" s="119">
        <v>-29.34</v>
      </c>
      <c r="M856" s="119">
        <v>-15.77</v>
      </c>
      <c r="N856" s="119">
        <v>42.27</v>
      </c>
      <c r="O856" s="119">
        <v>-34.58</v>
      </c>
      <c r="P856" s="119">
        <v>66.430000000000007</v>
      </c>
      <c r="Q856" s="119">
        <v>113.75</v>
      </c>
      <c r="R856" s="119">
        <v>102.07</v>
      </c>
      <c r="S856" s="119">
        <v>-36.03</v>
      </c>
      <c r="T856" s="119">
        <v>97.95</v>
      </c>
      <c r="U856" s="119">
        <v>-9.26</v>
      </c>
      <c r="V856" s="119">
        <v>-60.26</v>
      </c>
      <c r="W856" s="119">
        <v>32.01</v>
      </c>
      <c r="X856" s="119">
        <v>-9.3000000000000007</v>
      </c>
      <c r="Y856" s="119">
        <v>-25.83</v>
      </c>
      <c r="Z856" s="119">
        <v>-54.3</v>
      </c>
      <c r="AA856" s="119">
        <v>11.15</v>
      </c>
      <c r="AB856" s="119">
        <v>-59.8</v>
      </c>
      <c r="AC856" s="119">
        <v>-38.200000000000003</v>
      </c>
      <c r="AD856" s="119">
        <v>-54.03</v>
      </c>
      <c r="AE856" s="119">
        <v>-25</v>
      </c>
      <c r="AF856" s="119">
        <v>58.03</v>
      </c>
      <c r="AG856" s="119">
        <v>-62.13</v>
      </c>
      <c r="AH856" s="119">
        <v>60.65</v>
      </c>
      <c r="AI856" s="119">
        <v>-31.86</v>
      </c>
      <c r="AJ856" s="119">
        <v>-46.52</v>
      </c>
      <c r="AK856" s="119">
        <v>-18.53</v>
      </c>
      <c r="AL856" s="119">
        <v>-0.33</v>
      </c>
      <c r="AM856" s="119">
        <v>-30.66</v>
      </c>
      <c r="AN856" s="119">
        <v>43.73</v>
      </c>
      <c r="AO856" s="119">
        <v>44.9</v>
      </c>
      <c r="AP856" s="119">
        <v>14.33</v>
      </c>
      <c r="AQ856" s="119">
        <v>56.7</v>
      </c>
      <c r="AR856" s="119">
        <v>-55.41</v>
      </c>
      <c r="AS856" s="119">
        <v>159.88</v>
      </c>
      <c r="AT856" s="119">
        <v>-23.49</v>
      </c>
      <c r="AU856" s="119">
        <v>-9.1199999999999992</v>
      </c>
      <c r="AV856" s="119">
        <v>26.71</v>
      </c>
      <c r="AW856" s="119">
        <v>122.75</v>
      </c>
      <c r="AX856" s="119">
        <v>-20.53</v>
      </c>
      <c r="AY856" s="119">
        <v>52.07</v>
      </c>
      <c r="AZ856" s="119">
        <v>-21.95</v>
      </c>
      <c r="BA856" s="119">
        <v>-40.869999999999997</v>
      </c>
      <c r="BB856" s="119">
        <v>60.17</v>
      </c>
      <c r="BC856" s="119">
        <v>-16.14</v>
      </c>
    </row>
    <row r="857" spans="1:55" ht="29.25" x14ac:dyDescent="0.45">
      <c r="A857" s="260">
        <v>223</v>
      </c>
      <c r="B857" s="173" t="s">
        <v>308</v>
      </c>
      <c r="C857" s="120">
        <v>15.93</v>
      </c>
      <c r="D857" s="120">
        <v>28.53</v>
      </c>
      <c r="E857" s="120">
        <v>-51.85</v>
      </c>
      <c r="F857" s="120">
        <v>-52.78</v>
      </c>
      <c r="G857" s="120">
        <v>-40.03</v>
      </c>
      <c r="H857" s="120">
        <v>108.5</v>
      </c>
      <c r="I857" s="120">
        <v>-10.02</v>
      </c>
      <c r="J857" s="120">
        <v>-51.05</v>
      </c>
      <c r="K857" s="120">
        <v>-81.25</v>
      </c>
      <c r="L857" s="120">
        <v>-60.04</v>
      </c>
      <c r="M857" s="120">
        <v>-50.52</v>
      </c>
      <c r="N857" s="120">
        <v>-28.41</v>
      </c>
      <c r="O857" s="120">
        <v>-93.36</v>
      </c>
      <c r="P857" s="120">
        <v>-77.13</v>
      </c>
      <c r="Q857" s="120">
        <v>204.14</v>
      </c>
      <c r="R857" s="120">
        <v>-45.59</v>
      </c>
      <c r="S857" s="120">
        <v>-63.1</v>
      </c>
      <c r="T857" s="120">
        <v>-58.89</v>
      </c>
      <c r="U857" s="120">
        <v>-16.8</v>
      </c>
      <c r="V857" s="120">
        <v>107.58</v>
      </c>
      <c r="W857" s="120">
        <v>39.58</v>
      </c>
      <c r="X857" s="120">
        <v>42.29</v>
      </c>
      <c r="Y857" s="120">
        <v>114.58</v>
      </c>
      <c r="Z857" s="120">
        <v>54.09</v>
      </c>
      <c r="AA857" s="120">
        <v>864.29</v>
      </c>
      <c r="AB857" s="120">
        <v>0.98</v>
      </c>
      <c r="AC857" s="120">
        <v>-68.87</v>
      </c>
      <c r="AD857" s="120">
        <v>-77.03</v>
      </c>
      <c r="AE857" s="120">
        <v>-10.69</v>
      </c>
      <c r="AF857" s="120">
        <v>-67.06</v>
      </c>
      <c r="AG857" s="120">
        <v>-65.260000000000005</v>
      </c>
      <c r="AH857" s="120">
        <v>-65.33</v>
      </c>
      <c r="AI857" s="120">
        <v>30.35</v>
      </c>
      <c r="AJ857" s="120">
        <v>-34.619999999999997</v>
      </c>
      <c r="AK857" s="120">
        <v>92.23</v>
      </c>
      <c r="AL857" s="120">
        <v>-63.38</v>
      </c>
      <c r="AM857" s="120">
        <v>-93.7</v>
      </c>
      <c r="AN857" s="120">
        <v>-98.06</v>
      </c>
      <c r="AO857" s="120">
        <v>130</v>
      </c>
      <c r="AP857" s="118">
        <v>1188.24</v>
      </c>
      <c r="AQ857" s="120">
        <v>-41.03</v>
      </c>
      <c r="AR857" s="120">
        <v>286.75</v>
      </c>
      <c r="AS857" s="120">
        <v>199.32</v>
      </c>
      <c r="AT857" s="120">
        <v>125.61</v>
      </c>
      <c r="AU857" s="120">
        <v>-12.6</v>
      </c>
      <c r="AV857" s="120">
        <v>-91.98</v>
      </c>
      <c r="AW857" s="120">
        <v>-5.05</v>
      </c>
      <c r="AX857" s="120">
        <v>144.83000000000001</v>
      </c>
      <c r="AY857" s="120">
        <v>788.24</v>
      </c>
      <c r="AZ857" s="118">
        <v>31250</v>
      </c>
      <c r="BA857" s="120">
        <v>-85.33</v>
      </c>
      <c r="BB857" s="120">
        <v>-96.8</v>
      </c>
      <c r="BC857" s="120">
        <v>-88.41</v>
      </c>
    </row>
    <row r="858" spans="1:55" ht="42" x14ac:dyDescent="0.45">
      <c r="A858" s="261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</row>
    <row r="859" spans="1:55" x14ac:dyDescent="0.45">
      <c r="A859" s="260">
        <v>225</v>
      </c>
      <c r="B859" s="173" t="s">
        <v>97</v>
      </c>
      <c r="C859" s="120">
        <v>79.010000000000005</v>
      </c>
      <c r="D859" s="120">
        <v>53.1</v>
      </c>
      <c r="E859" s="120">
        <v>-8.58</v>
      </c>
      <c r="F859" s="120">
        <v>12.38</v>
      </c>
      <c r="G859" s="120">
        <v>51.24</v>
      </c>
      <c r="H859" s="120">
        <v>71.489999999999995</v>
      </c>
      <c r="I859" s="120">
        <v>110.11</v>
      </c>
      <c r="J859" s="120">
        <v>148.25</v>
      </c>
      <c r="K859" s="120">
        <v>137.81</v>
      </c>
      <c r="L859" s="120">
        <v>502.34</v>
      </c>
      <c r="M859" s="120">
        <v>144.41999999999999</v>
      </c>
      <c r="N859" s="120">
        <v>37.53</v>
      </c>
      <c r="O859" s="120">
        <v>-6.73</v>
      </c>
      <c r="P859" s="120">
        <v>82.43</v>
      </c>
      <c r="Q859" s="120">
        <v>68.13</v>
      </c>
      <c r="R859" s="120">
        <v>264.07</v>
      </c>
      <c r="S859" s="120">
        <v>2.37</v>
      </c>
      <c r="T859" s="120">
        <v>11.9</v>
      </c>
      <c r="U859" s="120">
        <v>-64.77</v>
      </c>
      <c r="V859" s="120">
        <v>-70.73</v>
      </c>
      <c r="W859" s="120">
        <v>-56.23</v>
      </c>
      <c r="X859" s="120">
        <v>-70.73</v>
      </c>
      <c r="Y859" s="120">
        <v>-54.64</v>
      </c>
      <c r="Z859" s="120">
        <v>-79.459999999999994</v>
      </c>
      <c r="AA859" s="120">
        <v>-76.06</v>
      </c>
      <c r="AB859" s="120">
        <v>-82.21</v>
      </c>
      <c r="AC859" s="120">
        <v>-57.76</v>
      </c>
      <c r="AD859" s="120">
        <v>-86.75</v>
      </c>
      <c r="AE859" s="120">
        <v>-40.67</v>
      </c>
      <c r="AF859" s="120">
        <v>-62.77</v>
      </c>
      <c r="AG859" s="120">
        <v>-38.08</v>
      </c>
      <c r="AH859" s="120">
        <v>-43.45</v>
      </c>
      <c r="AI859" s="120">
        <v>-69.89</v>
      </c>
      <c r="AJ859" s="120">
        <v>-68.290000000000006</v>
      </c>
      <c r="AK859" s="120">
        <v>-52.47</v>
      </c>
      <c r="AL859" s="120">
        <v>-53.25</v>
      </c>
      <c r="AM859" s="120">
        <v>9.36</v>
      </c>
      <c r="AN859" s="120">
        <v>-30.65</v>
      </c>
      <c r="AO859" s="120">
        <v>-23.04</v>
      </c>
      <c r="AP859" s="120">
        <v>-18</v>
      </c>
      <c r="AQ859" s="120">
        <v>-46.24</v>
      </c>
      <c r="AR859" s="120">
        <v>-7.12</v>
      </c>
      <c r="AS859" s="120">
        <v>-2.35</v>
      </c>
      <c r="AT859" s="120">
        <v>11.59</v>
      </c>
      <c r="AU859" s="120">
        <v>16.059999999999999</v>
      </c>
      <c r="AV859" s="120">
        <v>-4.6900000000000004</v>
      </c>
      <c r="AW859" s="120">
        <v>38.1</v>
      </c>
      <c r="AX859" s="120">
        <v>4.41</v>
      </c>
      <c r="AY859" s="120">
        <v>-15.49</v>
      </c>
      <c r="AZ859" s="120">
        <v>-8.7799999999999994</v>
      </c>
      <c r="BA859" s="120">
        <v>53.66</v>
      </c>
      <c r="BB859" s="120">
        <v>29.43</v>
      </c>
      <c r="BC859" s="120">
        <v>16.260000000000002</v>
      </c>
    </row>
    <row r="860" spans="1:55" x14ac:dyDescent="0.45">
      <c r="A860" s="261">
        <v>226</v>
      </c>
      <c r="B860" s="174" t="s">
        <v>310</v>
      </c>
      <c r="C860" s="119">
        <v>-22.71</v>
      </c>
      <c r="D860" s="119">
        <v>43.91</v>
      </c>
      <c r="E860" s="119">
        <v>27.24</v>
      </c>
      <c r="F860" s="119">
        <v>4.96</v>
      </c>
      <c r="G860" s="119">
        <v>26.4</v>
      </c>
      <c r="H860" s="119">
        <v>-42.33</v>
      </c>
      <c r="I860" s="119">
        <v>47.8</v>
      </c>
      <c r="J860" s="119">
        <v>-8.51</v>
      </c>
      <c r="K860" s="119">
        <v>-0.4</v>
      </c>
      <c r="L860" s="119">
        <v>48.83</v>
      </c>
      <c r="M860" s="119">
        <v>5.33</v>
      </c>
      <c r="N860" s="119">
        <v>41.39</v>
      </c>
      <c r="O860" s="119">
        <v>27.35</v>
      </c>
      <c r="P860" s="119">
        <v>55.01</v>
      </c>
      <c r="Q860" s="119">
        <v>8.8800000000000008</v>
      </c>
      <c r="R860" s="119">
        <v>110.5</v>
      </c>
      <c r="S860" s="119">
        <v>-25.32</v>
      </c>
      <c r="T860" s="119">
        <v>25.62</v>
      </c>
      <c r="U860" s="119">
        <v>65.8</v>
      </c>
      <c r="V860" s="119">
        <v>7.68</v>
      </c>
      <c r="W860" s="119">
        <v>62.82</v>
      </c>
      <c r="X860" s="119">
        <v>47.12</v>
      </c>
      <c r="Y860" s="119">
        <v>73.98</v>
      </c>
      <c r="Z860" s="119">
        <v>32.83</v>
      </c>
      <c r="AA860" s="119">
        <v>21.63</v>
      </c>
      <c r="AB860" s="119">
        <v>74.709999999999994</v>
      </c>
      <c r="AC860" s="119">
        <v>77.319999999999993</v>
      </c>
      <c r="AD860" s="119">
        <v>-24.19</v>
      </c>
      <c r="AE860" s="119">
        <v>120.88</v>
      </c>
      <c r="AF860" s="119">
        <v>92.55</v>
      </c>
      <c r="AG860" s="119">
        <v>-45.67</v>
      </c>
      <c r="AH860" s="119">
        <v>41.43</v>
      </c>
      <c r="AI860" s="119">
        <v>4.4000000000000004</v>
      </c>
      <c r="AJ860" s="119">
        <v>6.05</v>
      </c>
      <c r="AK860" s="119">
        <v>-35.869999999999997</v>
      </c>
      <c r="AL860" s="119">
        <v>-73.12</v>
      </c>
      <c r="AM860" s="119">
        <v>-78.52</v>
      </c>
      <c r="AN860" s="119">
        <v>-77.63</v>
      </c>
      <c r="AO860" s="119">
        <v>-85.38</v>
      </c>
      <c r="AP860" s="119">
        <v>-70.72</v>
      </c>
      <c r="AQ860" s="119">
        <v>-77.540000000000006</v>
      </c>
      <c r="AR860" s="119">
        <v>-80.989999999999995</v>
      </c>
      <c r="AS860" s="119">
        <v>-67.81</v>
      </c>
      <c r="AT860" s="119">
        <v>-74.489999999999995</v>
      </c>
      <c r="AU860" s="119">
        <v>-78.05</v>
      </c>
      <c r="AV860" s="119">
        <v>-71.7</v>
      </c>
      <c r="AW860" s="119">
        <v>-42.76</v>
      </c>
      <c r="AX860" s="119">
        <v>-36.97</v>
      </c>
      <c r="AY860" s="119">
        <v>58.28</v>
      </c>
      <c r="AZ860" s="119">
        <v>-33.82</v>
      </c>
      <c r="BA860" s="119">
        <v>66.81</v>
      </c>
      <c r="BB860" s="119">
        <v>42.13</v>
      </c>
      <c r="BC860" s="119">
        <v>5.41</v>
      </c>
    </row>
    <row r="861" spans="1:55" ht="29.25" x14ac:dyDescent="0.45">
      <c r="A861" s="260">
        <v>227</v>
      </c>
      <c r="B861" s="173" t="s">
        <v>78</v>
      </c>
      <c r="C861" s="120">
        <v>2.2999999999999998</v>
      </c>
      <c r="D861" s="120">
        <v>1.29</v>
      </c>
      <c r="E861" s="120">
        <v>1.77</v>
      </c>
      <c r="F861" s="120">
        <v>-5.16</v>
      </c>
      <c r="G861" s="120">
        <v>10.19</v>
      </c>
      <c r="H861" s="120">
        <v>11.58</v>
      </c>
      <c r="I861" s="120">
        <v>3.21</v>
      </c>
      <c r="J861" s="120">
        <v>2.2000000000000002</v>
      </c>
      <c r="K861" s="120">
        <v>-0.56000000000000005</v>
      </c>
      <c r="L861" s="120">
        <v>7.38</v>
      </c>
      <c r="M861" s="120">
        <v>7.57</v>
      </c>
      <c r="N861" s="120">
        <v>6.1</v>
      </c>
      <c r="O861" s="120">
        <v>-11.14</v>
      </c>
      <c r="P861" s="120">
        <v>-0.68</v>
      </c>
      <c r="Q861" s="120">
        <v>-1.36</v>
      </c>
      <c r="R861" s="120">
        <v>-0.57999999999999996</v>
      </c>
      <c r="S861" s="120">
        <v>-11.5</v>
      </c>
      <c r="T861" s="120">
        <v>-10.49</v>
      </c>
      <c r="U861" s="120">
        <v>-8.24</v>
      </c>
      <c r="V861" s="120">
        <v>-7.98</v>
      </c>
      <c r="W861" s="120">
        <v>-3.44</v>
      </c>
      <c r="X861" s="120">
        <v>-10.01</v>
      </c>
      <c r="Y861" s="120">
        <v>-15.63</v>
      </c>
      <c r="Z861" s="120">
        <v>-4.25</v>
      </c>
      <c r="AA861" s="120">
        <v>7.68</v>
      </c>
      <c r="AB861" s="120">
        <v>0.48</v>
      </c>
      <c r="AC861" s="120">
        <v>-6.24</v>
      </c>
      <c r="AD861" s="120">
        <v>-4.91</v>
      </c>
      <c r="AE861" s="120">
        <v>-11.87</v>
      </c>
      <c r="AF861" s="120">
        <v>10.98</v>
      </c>
      <c r="AG861" s="120">
        <v>-6.95</v>
      </c>
      <c r="AH861" s="120">
        <v>-13.36</v>
      </c>
      <c r="AI861" s="120">
        <v>10.98</v>
      </c>
      <c r="AJ861" s="120">
        <v>-10.48</v>
      </c>
      <c r="AK861" s="120">
        <v>10.31</v>
      </c>
      <c r="AL861" s="120">
        <v>2.4</v>
      </c>
      <c r="AM861" s="120">
        <v>-3.03</v>
      </c>
      <c r="AN861" s="120">
        <v>17.75</v>
      </c>
      <c r="AO861" s="120">
        <v>14.69</v>
      </c>
      <c r="AP861" s="120">
        <v>3.13</v>
      </c>
      <c r="AQ861" s="120">
        <v>21.01</v>
      </c>
      <c r="AR861" s="120">
        <v>10.58</v>
      </c>
      <c r="AS861" s="120">
        <v>21.89</v>
      </c>
      <c r="AT861" s="120">
        <v>32.57</v>
      </c>
      <c r="AU861" s="120">
        <v>0.47</v>
      </c>
      <c r="AV861" s="120">
        <v>28.53</v>
      </c>
      <c r="AW861" s="120">
        <v>7.58</v>
      </c>
      <c r="AX861" s="120">
        <v>5.15</v>
      </c>
      <c r="AY861" s="120">
        <v>38.799999999999997</v>
      </c>
      <c r="AZ861" s="120">
        <v>22.38</v>
      </c>
      <c r="BA861" s="120">
        <v>21.45</v>
      </c>
      <c r="BB861" s="120">
        <v>35.04</v>
      </c>
      <c r="BC861" s="120">
        <v>10.130000000000001</v>
      </c>
    </row>
    <row r="862" spans="1:55" ht="29.25" x14ac:dyDescent="0.45">
      <c r="A862" s="261">
        <v>228</v>
      </c>
      <c r="B862" s="174" t="s">
        <v>52</v>
      </c>
      <c r="C862" s="119">
        <v>29.42</v>
      </c>
      <c r="D862" s="119">
        <v>32.57</v>
      </c>
      <c r="E862" s="119">
        <v>-18.71</v>
      </c>
      <c r="F862" s="119">
        <v>959.23</v>
      </c>
      <c r="G862" s="119">
        <v>10.29</v>
      </c>
      <c r="H862" s="119">
        <v>21.69</v>
      </c>
      <c r="I862" s="119">
        <v>22.84</v>
      </c>
      <c r="J862" s="119">
        <v>43.34</v>
      </c>
      <c r="K862" s="119">
        <v>28.19</v>
      </c>
      <c r="L862" s="119">
        <v>30.21</v>
      </c>
      <c r="M862" s="119">
        <v>1.46</v>
      </c>
      <c r="N862" s="119">
        <v>4.4000000000000004</v>
      </c>
      <c r="O862" s="119">
        <v>-5.53</v>
      </c>
      <c r="P862" s="119">
        <v>-21.04</v>
      </c>
      <c r="Q862" s="119">
        <v>26.56</v>
      </c>
      <c r="R862" s="119">
        <v>-91.83</v>
      </c>
      <c r="S862" s="119">
        <v>7.91</v>
      </c>
      <c r="T862" s="119">
        <v>-12.97</v>
      </c>
      <c r="U862" s="119">
        <v>-12.11</v>
      </c>
      <c r="V862" s="119">
        <v>-24.62</v>
      </c>
      <c r="W862" s="119">
        <v>-25.04</v>
      </c>
      <c r="X862" s="119">
        <v>-30.8</v>
      </c>
      <c r="Y862" s="119">
        <v>-16.55</v>
      </c>
      <c r="Z862" s="119">
        <v>-39.619999999999997</v>
      </c>
      <c r="AA862" s="119">
        <v>-30.16</v>
      </c>
      <c r="AB862" s="119">
        <v>-23.95</v>
      </c>
      <c r="AC862" s="119">
        <v>-28.99</v>
      </c>
      <c r="AD862" s="119">
        <v>-24.49</v>
      </c>
      <c r="AE862" s="119">
        <v>-13.83</v>
      </c>
      <c r="AF862" s="119">
        <v>5.07</v>
      </c>
      <c r="AG862" s="119">
        <v>18.88</v>
      </c>
      <c r="AH862" s="119">
        <v>11.9</v>
      </c>
      <c r="AI862" s="119">
        <v>6.77</v>
      </c>
      <c r="AJ862" s="119">
        <v>-0.74</v>
      </c>
      <c r="AK862" s="119">
        <v>-9.6199999999999992</v>
      </c>
      <c r="AL862" s="119">
        <v>28.07</v>
      </c>
      <c r="AM862" s="119">
        <v>23.68</v>
      </c>
      <c r="AN862" s="119">
        <v>89</v>
      </c>
      <c r="AO862" s="119">
        <v>73.13</v>
      </c>
      <c r="AP862" s="119">
        <v>19.47</v>
      </c>
      <c r="AQ862" s="119">
        <v>-14.47</v>
      </c>
      <c r="AR862" s="119">
        <v>34.340000000000003</v>
      </c>
      <c r="AS862" s="121">
        <v>1403.21</v>
      </c>
      <c r="AT862" s="119">
        <v>40.53</v>
      </c>
      <c r="AU862" s="119">
        <v>18.55</v>
      </c>
      <c r="AV862" s="119">
        <v>34.01</v>
      </c>
      <c r="AW862" s="119">
        <v>-0.51</v>
      </c>
      <c r="AX862" s="119">
        <v>-17.38</v>
      </c>
      <c r="AY862" s="119">
        <v>-21.68</v>
      </c>
      <c r="AZ862" s="119">
        <v>-27.32</v>
      </c>
      <c r="BA862" s="119">
        <v>-26.95</v>
      </c>
      <c r="BB862" s="119">
        <v>-4.78</v>
      </c>
      <c r="BC862" s="119">
        <v>2.2000000000000002</v>
      </c>
    </row>
    <row r="863" spans="1:55" x14ac:dyDescent="0.45">
      <c r="A863" s="260">
        <v>229</v>
      </c>
      <c r="B863" s="173" t="s">
        <v>311</v>
      </c>
      <c r="C863" s="120">
        <v>-16.170000000000002</v>
      </c>
      <c r="D863" s="120">
        <v>-8.3699999999999992</v>
      </c>
      <c r="E863" s="120">
        <v>10.71</v>
      </c>
      <c r="F863" s="120">
        <v>7.68</v>
      </c>
      <c r="G863" s="120">
        <v>21.99</v>
      </c>
      <c r="H863" s="120">
        <v>49.42</v>
      </c>
      <c r="I863" s="120">
        <v>9.98</v>
      </c>
      <c r="J863" s="120">
        <v>-16.87</v>
      </c>
      <c r="K863" s="120">
        <v>21.9</v>
      </c>
      <c r="L863" s="120">
        <v>-42.46</v>
      </c>
      <c r="M863" s="120">
        <v>28.71</v>
      </c>
      <c r="N863" s="120">
        <v>-11.05</v>
      </c>
      <c r="O863" s="120">
        <v>53.93</v>
      </c>
      <c r="P863" s="120">
        <v>19.440000000000001</v>
      </c>
      <c r="Q863" s="120">
        <v>11.8</v>
      </c>
      <c r="R863" s="120">
        <v>-9.89</v>
      </c>
      <c r="S863" s="120">
        <v>-36.21</v>
      </c>
      <c r="T863" s="120">
        <v>-10.56</v>
      </c>
      <c r="U863" s="120">
        <v>-16.14</v>
      </c>
      <c r="V863" s="120">
        <v>12.65</v>
      </c>
      <c r="W863" s="120">
        <v>-13.67</v>
      </c>
      <c r="X863" s="120">
        <v>-24.92</v>
      </c>
      <c r="Y863" s="120">
        <v>-22.56</v>
      </c>
      <c r="Z863" s="120">
        <v>7.88</v>
      </c>
      <c r="AA863" s="120">
        <v>20.88</v>
      </c>
      <c r="AB863" s="120">
        <v>3.33</v>
      </c>
      <c r="AC863" s="120">
        <v>36.159999999999997</v>
      </c>
      <c r="AD863" s="120">
        <v>32.909999999999997</v>
      </c>
      <c r="AE863" s="120">
        <v>38.89</v>
      </c>
      <c r="AF863" s="120">
        <v>-24.31</v>
      </c>
      <c r="AG863" s="120">
        <v>-23.71</v>
      </c>
      <c r="AH863" s="120">
        <v>33.049999999999997</v>
      </c>
      <c r="AI863" s="120">
        <v>51.13</v>
      </c>
      <c r="AJ863" s="120">
        <v>53.45</v>
      </c>
      <c r="AK863" s="120">
        <v>29.77</v>
      </c>
      <c r="AL863" s="120">
        <v>66.290000000000006</v>
      </c>
      <c r="AM863" s="120">
        <v>-4.22</v>
      </c>
      <c r="AN863" s="120">
        <v>18.79</v>
      </c>
      <c r="AO863" s="120">
        <v>-26.18</v>
      </c>
      <c r="AP863" s="120">
        <v>-31.94</v>
      </c>
      <c r="AQ863" s="120">
        <v>14.61</v>
      </c>
      <c r="AR863" s="120">
        <v>4.3600000000000003</v>
      </c>
      <c r="AS863" s="120">
        <v>6.31</v>
      </c>
      <c r="AT863" s="120">
        <v>-15.45</v>
      </c>
      <c r="AU863" s="120">
        <v>-10.18</v>
      </c>
      <c r="AV863" s="120">
        <v>79.489999999999995</v>
      </c>
      <c r="AW863" s="120">
        <v>49.38</v>
      </c>
      <c r="AX863" s="120">
        <v>-21.79</v>
      </c>
      <c r="AY863" s="120">
        <v>-29.86</v>
      </c>
      <c r="AZ863" s="120">
        <v>24.92</v>
      </c>
      <c r="BA863" s="120">
        <v>50.95</v>
      </c>
      <c r="BB863" s="120">
        <v>27.44</v>
      </c>
      <c r="BC863" s="120">
        <v>13.35</v>
      </c>
    </row>
    <row r="864" spans="1:55" x14ac:dyDescent="0.45">
      <c r="A864" s="261">
        <v>230</v>
      </c>
      <c r="B864" s="174" t="s">
        <v>312</v>
      </c>
      <c r="C864" s="117"/>
      <c r="D864" s="117"/>
      <c r="E864" s="117"/>
      <c r="F864" s="119">
        <v>-100</v>
      </c>
      <c r="G864" s="117"/>
      <c r="H864" s="117"/>
      <c r="I864" s="117"/>
      <c r="J864" s="117"/>
      <c r="K864" s="119">
        <v>-80</v>
      </c>
      <c r="L864" s="117"/>
      <c r="M864" s="119">
        <v>0</v>
      </c>
      <c r="N864" s="117"/>
      <c r="O864" s="117"/>
      <c r="P864" s="117"/>
      <c r="Q864" s="117"/>
      <c r="R864" s="117"/>
      <c r="S864" s="119">
        <v>900</v>
      </c>
      <c r="T864" s="117"/>
      <c r="U864" s="119">
        <v>-100</v>
      </c>
      <c r="V864" s="117"/>
      <c r="W864" s="119">
        <v>-100</v>
      </c>
      <c r="X864" s="119">
        <v>-100</v>
      </c>
      <c r="Y864" s="119">
        <v>100</v>
      </c>
      <c r="Z864" s="117"/>
      <c r="AA864" s="117"/>
      <c r="AB864" s="117"/>
      <c r="AC864" s="119">
        <v>300</v>
      </c>
      <c r="AD864" s="117"/>
      <c r="AE864" s="119">
        <v>-80</v>
      </c>
      <c r="AF864" s="117"/>
      <c r="AG864" s="117"/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-25</v>
      </c>
      <c r="AP864" s="119">
        <v>-100</v>
      </c>
      <c r="AQ864" s="119">
        <v>0</v>
      </c>
      <c r="AR864" s="119">
        <v>-100</v>
      </c>
      <c r="AS864" s="119">
        <v>-75</v>
      </c>
      <c r="AT864" s="117"/>
      <c r="AU864" s="117"/>
      <c r="AV864" s="117"/>
      <c r="AW864" s="117"/>
      <c r="AX864" s="117"/>
      <c r="AY864" s="117"/>
      <c r="AZ864" s="117"/>
      <c r="BA864" s="119">
        <v>100</v>
      </c>
      <c r="BB864" s="117"/>
      <c r="BC864" s="119">
        <v>-100</v>
      </c>
    </row>
    <row r="865" spans="1:55" x14ac:dyDescent="0.45">
      <c r="A865" s="260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</row>
    <row r="866" spans="1:55" ht="29.25" x14ac:dyDescent="0.45">
      <c r="A866" s="261">
        <v>232</v>
      </c>
      <c r="B866" s="174" t="s">
        <v>93</v>
      </c>
      <c r="C866" s="119">
        <v>-3.3</v>
      </c>
      <c r="D866" s="119">
        <v>46.15</v>
      </c>
      <c r="E866" s="119">
        <v>-11.93</v>
      </c>
      <c r="F866" s="119">
        <v>0.56999999999999995</v>
      </c>
      <c r="G866" s="119">
        <v>8.0299999999999994</v>
      </c>
      <c r="H866" s="119">
        <v>8.17</v>
      </c>
      <c r="I866" s="119">
        <v>-0.54</v>
      </c>
      <c r="J866" s="119">
        <v>6.88</v>
      </c>
      <c r="K866" s="119">
        <v>32.21</v>
      </c>
      <c r="L866" s="119">
        <v>9.94</v>
      </c>
      <c r="M866" s="119">
        <v>-1.34</v>
      </c>
      <c r="N866" s="119">
        <v>-0.32</v>
      </c>
      <c r="O866" s="119">
        <v>-7.88</v>
      </c>
      <c r="P866" s="119">
        <v>11.98</v>
      </c>
      <c r="Q866" s="119">
        <v>15.97</v>
      </c>
      <c r="R866" s="119">
        <v>0.93</v>
      </c>
      <c r="S866" s="119">
        <v>7.28</v>
      </c>
      <c r="T866" s="119">
        <v>-19.52</v>
      </c>
      <c r="U866" s="119">
        <v>33.26</v>
      </c>
      <c r="V866" s="119">
        <v>11.09</v>
      </c>
      <c r="W866" s="119">
        <v>-5.4</v>
      </c>
      <c r="X866" s="119">
        <v>5.52</v>
      </c>
      <c r="Y866" s="119">
        <v>23.22</v>
      </c>
      <c r="Z866" s="119">
        <v>5.16</v>
      </c>
      <c r="AA866" s="119">
        <v>19.05</v>
      </c>
      <c r="AB866" s="119">
        <v>-9.24</v>
      </c>
      <c r="AC866" s="119">
        <v>-3.26</v>
      </c>
      <c r="AD866" s="119">
        <v>12.14</v>
      </c>
      <c r="AE866" s="119">
        <v>-25.99</v>
      </c>
      <c r="AF866" s="119">
        <v>66.66</v>
      </c>
      <c r="AG866" s="119">
        <v>-11.58</v>
      </c>
      <c r="AH866" s="119">
        <v>28.08</v>
      </c>
      <c r="AI866" s="119">
        <v>25.64</v>
      </c>
      <c r="AJ866" s="119">
        <v>-0.11</v>
      </c>
      <c r="AK866" s="119">
        <v>10.37</v>
      </c>
      <c r="AL866" s="119">
        <v>19.47</v>
      </c>
      <c r="AM866" s="119">
        <v>20.48</v>
      </c>
      <c r="AN866" s="119">
        <v>10.4</v>
      </c>
      <c r="AO866" s="119">
        <v>22.37</v>
      </c>
      <c r="AP866" s="119">
        <v>4.51</v>
      </c>
      <c r="AQ866" s="119">
        <v>80.23</v>
      </c>
      <c r="AR866" s="119">
        <v>-3.3</v>
      </c>
      <c r="AS866" s="119">
        <v>8.06</v>
      </c>
      <c r="AT866" s="119">
        <v>3.25</v>
      </c>
      <c r="AU866" s="119">
        <v>2.67</v>
      </c>
      <c r="AV866" s="119">
        <v>35.770000000000003</v>
      </c>
      <c r="AW866" s="119">
        <v>12.68</v>
      </c>
      <c r="AX866" s="119">
        <v>4.5</v>
      </c>
      <c r="AY866" s="119">
        <v>16.86</v>
      </c>
      <c r="AZ866" s="119">
        <v>16.899999999999999</v>
      </c>
      <c r="BA866" s="119">
        <v>2.73</v>
      </c>
      <c r="BB866" s="119">
        <v>19.13</v>
      </c>
      <c r="BC866" s="119">
        <v>9.68</v>
      </c>
    </row>
    <row r="867" spans="1:55" x14ac:dyDescent="0.45">
      <c r="A867" s="260">
        <v>233</v>
      </c>
      <c r="B867" s="173" t="s">
        <v>314</v>
      </c>
      <c r="C867" s="120">
        <v>-8.7799999999999994</v>
      </c>
      <c r="D867" s="120">
        <v>22.95</v>
      </c>
      <c r="E867" s="120">
        <v>14.28</v>
      </c>
      <c r="F867" s="120">
        <v>6.76</v>
      </c>
      <c r="G867" s="120">
        <v>-16.68</v>
      </c>
      <c r="H867" s="120">
        <v>16.420000000000002</v>
      </c>
      <c r="I867" s="120">
        <v>-7.62</v>
      </c>
      <c r="J867" s="120">
        <v>-38.06</v>
      </c>
      <c r="K867" s="120">
        <v>-15.41</v>
      </c>
      <c r="L867" s="120">
        <v>-20.079999999999998</v>
      </c>
      <c r="M867" s="120">
        <v>-40.64</v>
      </c>
      <c r="N867" s="120">
        <v>-38.32</v>
      </c>
      <c r="O867" s="120">
        <v>-16.38</v>
      </c>
      <c r="P867" s="120">
        <v>8.66</v>
      </c>
      <c r="Q867" s="120">
        <v>2.23</v>
      </c>
      <c r="R867" s="120">
        <v>-9.8000000000000007</v>
      </c>
      <c r="S867" s="120">
        <v>-42.82</v>
      </c>
      <c r="T867" s="120">
        <v>-59.78</v>
      </c>
      <c r="U867" s="120">
        <v>-26.3</v>
      </c>
      <c r="V867" s="120">
        <v>-5.71</v>
      </c>
      <c r="W867" s="120">
        <v>17.87</v>
      </c>
      <c r="X867" s="120">
        <v>18.82</v>
      </c>
      <c r="Y867" s="120">
        <v>72.59</v>
      </c>
      <c r="Z867" s="120">
        <v>27.24</v>
      </c>
      <c r="AA867" s="120">
        <v>-0.53</v>
      </c>
      <c r="AB867" s="120">
        <v>-6.29</v>
      </c>
      <c r="AC867" s="120">
        <v>-5.53</v>
      </c>
      <c r="AD867" s="120">
        <v>-2.64</v>
      </c>
      <c r="AE867" s="120">
        <v>49.44</v>
      </c>
      <c r="AF867" s="120">
        <v>37.01</v>
      </c>
      <c r="AG867" s="120">
        <v>-4.92</v>
      </c>
      <c r="AH867" s="120">
        <v>28.06</v>
      </c>
      <c r="AI867" s="120">
        <v>-20.2</v>
      </c>
      <c r="AJ867" s="120">
        <v>-41.19</v>
      </c>
      <c r="AK867" s="120">
        <v>-48.12</v>
      </c>
      <c r="AL867" s="120">
        <v>-2.94</v>
      </c>
      <c r="AM867" s="120">
        <v>-12.78</v>
      </c>
      <c r="AN867" s="120">
        <v>-30.03</v>
      </c>
      <c r="AO867" s="120">
        <v>-22.52</v>
      </c>
      <c r="AP867" s="120">
        <v>-37.42</v>
      </c>
      <c r="AQ867" s="120">
        <v>11.47</v>
      </c>
      <c r="AR867" s="120">
        <v>21.57</v>
      </c>
      <c r="AS867" s="120">
        <v>20.9</v>
      </c>
      <c r="AT867" s="120">
        <v>-41.41</v>
      </c>
      <c r="AU867" s="120">
        <v>-24.26</v>
      </c>
      <c r="AV867" s="120">
        <v>33.72</v>
      </c>
      <c r="AW867" s="120">
        <v>30.17</v>
      </c>
      <c r="AX867" s="120">
        <v>-19.309999999999999</v>
      </c>
      <c r="AY867" s="120">
        <v>-1.85</v>
      </c>
      <c r="AZ867" s="120">
        <v>11</v>
      </c>
      <c r="BA867" s="120">
        <v>5.63</v>
      </c>
      <c r="BB867" s="120">
        <v>30.31</v>
      </c>
      <c r="BC867" s="120">
        <v>-17.43</v>
      </c>
    </row>
    <row r="868" spans="1:55" ht="29.25" x14ac:dyDescent="0.45">
      <c r="A868" s="261">
        <v>234</v>
      </c>
      <c r="B868" s="174" t="s">
        <v>164</v>
      </c>
      <c r="C868" s="119">
        <v>-10.28</v>
      </c>
      <c r="D868" s="119">
        <v>42.95</v>
      </c>
      <c r="E868" s="119">
        <v>29.45</v>
      </c>
      <c r="F868" s="119">
        <v>4.42</v>
      </c>
      <c r="G868" s="119">
        <v>-61.09</v>
      </c>
      <c r="H868" s="119">
        <v>87.43</v>
      </c>
      <c r="I868" s="119">
        <v>358.25</v>
      </c>
      <c r="J868" s="119">
        <v>66.900000000000006</v>
      </c>
      <c r="K868" s="119">
        <v>-41.82</v>
      </c>
      <c r="L868" s="119">
        <v>157.43</v>
      </c>
      <c r="M868" s="119">
        <v>87.72</v>
      </c>
      <c r="N868" s="119">
        <v>265.43</v>
      </c>
      <c r="O868" s="119">
        <v>65.02</v>
      </c>
      <c r="P868" s="119">
        <v>-17.32</v>
      </c>
      <c r="Q868" s="119">
        <v>-26.35</v>
      </c>
      <c r="R868" s="119">
        <v>154.66</v>
      </c>
      <c r="S868" s="119">
        <v>157.02000000000001</v>
      </c>
      <c r="T868" s="119">
        <v>-2.23</v>
      </c>
      <c r="U868" s="119">
        <v>-38.130000000000003</v>
      </c>
      <c r="V868" s="119">
        <v>-49.02</v>
      </c>
      <c r="W868" s="119">
        <v>11.56</v>
      </c>
      <c r="X868" s="119">
        <v>-34.17</v>
      </c>
      <c r="Y868" s="119">
        <v>-29.19</v>
      </c>
      <c r="Z868" s="119">
        <v>-73.2</v>
      </c>
      <c r="AA868" s="119">
        <v>-45.22</v>
      </c>
      <c r="AB868" s="119">
        <v>-57.03</v>
      </c>
      <c r="AC868" s="119">
        <v>12.89</v>
      </c>
      <c r="AD868" s="119">
        <v>-58.74</v>
      </c>
      <c r="AE868" s="119">
        <v>-46.03</v>
      </c>
      <c r="AF868" s="119">
        <v>-70</v>
      </c>
      <c r="AG868" s="119">
        <v>-86</v>
      </c>
      <c r="AH868" s="119">
        <v>93.7</v>
      </c>
      <c r="AI868" s="119">
        <v>-16.25</v>
      </c>
      <c r="AJ868" s="119">
        <v>-81.99</v>
      </c>
      <c r="AK868" s="119">
        <v>-51.13</v>
      </c>
      <c r="AL868" s="119">
        <v>-7.98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</row>
    <row r="869" spans="1:55" x14ac:dyDescent="0.45">
      <c r="A869" s="260">
        <v>235</v>
      </c>
      <c r="B869" s="173" t="s">
        <v>315</v>
      </c>
      <c r="C869" s="120">
        <v>76.5</v>
      </c>
      <c r="D869" s="120">
        <v>-23.17</v>
      </c>
      <c r="E869" s="120">
        <v>-13.54</v>
      </c>
      <c r="F869" s="120">
        <v>-23.77</v>
      </c>
      <c r="G869" s="120">
        <v>27.12</v>
      </c>
      <c r="H869" s="120">
        <v>19.3</v>
      </c>
      <c r="I869" s="120">
        <v>47.98</v>
      </c>
      <c r="J869" s="120">
        <v>-6.59</v>
      </c>
      <c r="K869" s="120">
        <v>36.15</v>
      </c>
      <c r="L869" s="120">
        <v>13.17</v>
      </c>
      <c r="M869" s="120">
        <v>-14.07</v>
      </c>
      <c r="N869" s="120">
        <v>9.82</v>
      </c>
      <c r="O869" s="120">
        <v>-24.46</v>
      </c>
      <c r="P869" s="120">
        <v>75.41</v>
      </c>
      <c r="Q869" s="120">
        <v>74.25</v>
      </c>
      <c r="R869" s="120">
        <v>53.01</v>
      </c>
      <c r="S869" s="120">
        <v>-15.89</v>
      </c>
      <c r="T869" s="120">
        <v>56.46</v>
      </c>
      <c r="U869" s="120">
        <v>-12.83</v>
      </c>
      <c r="V869" s="120">
        <v>-33.78</v>
      </c>
      <c r="W869" s="120">
        <v>-22.32</v>
      </c>
      <c r="X869" s="120">
        <v>-22.5</v>
      </c>
      <c r="Y869" s="120">
        <v>-27.68</v>
      </c>
      <c r="Z869" s="120">
        <v>-32.11</v>
      </c>
      <c r="AA869" s="120">
        <v>16.39</v>
      </c>
      <c r="AB869" s="120">
        <v>-21.69</v>
      </c>
      <c r="AC869" s="120">
        <v>-25.75</v>
      </c>
      <c r="AD869" s="120">
        <v>-8.15</v>
      </c>
      <c r="AE869" s="120">
        <v>1.65</v>
      </c>
      <c r="AF869" s="120">
        <v>-35.67</v>
      </c>
      <c r="AG869" s="120">
        <v>-9.5</v>
      </c>
      <c r="AH869" s="120">
        <v>79.98</v>
      </c>
      <c r="AI869" s="120">
        <v>39.31</v>
      </c>
      <c r="AJ869" s="120">
        <v>-4.03</v>
      </c>
      <c r="AK869" s="120">
        <v>11.82</v>
      </c>
      <c r="AL869" s="120">
        <v>-9.5</v>
      </c>
      <c r="AM869" s="120">
        <v>-30.24</v>
      </c>
      <c r="AN869" s="120">
        <v>-7.2</v>
      </c>
      <c r="AO869" s="120">
        <v>0.56000000000000005</v>
      </c>
      <c r="AP869" s="120">
        <v>-55.67</v>
      </c>
      <c r="AQ869" s="120">
        <v>-11.45</v>
      </c>
      <c r="AR869" s="120">
        <v>-33.380000000000003</v>
      </c>
      <c r="AS869" s="120">
        <v>-39.64</v>
      </c>
      <c r="AT869" s="120">
        <v>-55.43</v>
      </c>
      <c r="AU869" s="120">
        <v>-49.22</v>
      </c>
      <c r="AV869" s="120">
        <v>-42.1</v>
      </c>
      <c r="AW869" s="120">
        <v>-8.11</v>
      </c>
      <c r="AX869" s="120">
        <v>11.57</v>
      </c>
      <c r="AY869" s="120">
        <v>10.06</v>
      </c>
      <c r="AZ869" s="120">
        <v>0</v>
      </c>
      <c r="BA869" s="120">
        <v>9.06</v>
      </c>
      <c r="BB869" s="120">
        <v>17.91</v>
      </c>
      <c r="BC869" s="120">
        <v>-3.4</v>
      </c>
    </row>
    <row r="870" spans="1:55" x14ac:dyDescent="0.45">
      <c r="A870" s="261">
        <v>236</v>
      </c>
      <c r="B870" s="174" t="s">
        <v>316</v>
      </c>
      <c r="C870" s="119">
        <v>51.37</v>
      </c>
      <c r="D870" s="119">
        <v>1.0900000000000001</v>
      </c>
      <c r="E870" s="119">
        <v>-22.1</v>
      </c>
      <c r="F870" s="119">
        <v>-31.13</v>
      </c>
      <c r="G870" s="119">
        <v>-2.5299999999999998</v>
      </c>
      <c r="H870" s="119">
        <v>-33.659999999999997</v>
      </c>
      <c r="I870" s="119">
        <v>73.37</v>
      </c>
      <c r="J870" s="119">
        <v>-39.44</v>
      </c>
      <c r="K870" s="119">
        <v>4.2300000000000004</v>
      </c>
      <c r="L870" s="119">
        <v>6.75</v>
      </c>
      <c r="M870" s="119">
        <v>-26.48</v>
      </c>
      <c r="N870" s="119">
        <v>51.32</v>
      </c>
      <c r="O870" s="119">
        <v>8.2100000000000009</v>
      </c>
      <c r="P870" s="119">
        <v>22.33</v>
      </c>
      <c r="Q870" s="119">
        <v>27.79</v>
      </c>
      <c r="R870" s="119">
        <v>37.01</v>
      </c>
      <c r="S870" s="119">
        <v>-20.39</v>
      </c>
      <c r="T870" s="119">
        <v>-6.4</v>
      </c>
      <c r="U870" s="119">
        <v>33.11</v>
      </c>
      <c r="V870" s="119">
        <v>-2.4300000000000002</v>
      </c>
      <c r="W870" s="119">
        <v>-22.33</v>
      </c>
      <c r="X870" s="119">
        <v>-25.33</v>
      </c>
      <c r="Y870" s="119">
        <v>-30.55</v>
      </c>
      <c r="Z870" s="119">
        <v>-37.03</v>
      </c>
      <c r="AA870" s="119">
        <v>-54.02</v>
      </c>
      <c r="AB870" s="119">
        <v>-11.82</v>
      </c>
      <c r="AC870" s="119">
        <v>-11.72</v>
      </c>
      <c r="AD870" s="119">
        <v>-50.41</v>
      </c>
      <c r="AE870" s="119">
        <v>14.98</v>
      </c>
      <c r="AF870" s="119">
        <v>51.66</v>
      </c>
      <c r="AG870" s="119">
        <v>-62.62</v>
      </c>
      <c r="AH870" s="119">
        <v>10.29</v>
      </c>
      <c r="AI870" s="119">
        <v>-9.76</v>
      </c>
      <c r="AJ870" s="119">
        <v>-17.54</v>
      </c>
      <c r="AK870" s="119">
        <v>9.2200000000000006</v>
      </c>
      <c r="AL870" s="119">
        <v>10.76</v>
      </c>
      <c r="AM870" s="119">
        <v>2.2599999999999998</v>
      </c>
      <c r="AN870" s="119">
        <v>-23.88</v>
      </c>
      <c r="AO870" s="119">
        <v>-12.65</v>
      </c>
      <c r="AP870" s="119">
        <v>-10.210000000000001</v>
      </c>
      <c r="AQ870" s="119">
        <v>-10.43</v>
      </c>
      <c r="AR870" s="119">
        <v>-25.57</v>
      </c>
      <c r="AS870" s="119">
        <v>-2.59</v>
      </c>
      <c r="AT870" s="119">
        <v>-9.4700000000000006</v>
      </c>
      <c r="AU870" s="119">
        <v>-3.75</v>
      </c>
      <c r="AV870" s="119">
        <v>16.97</v>
      </c>
      <c r="AW870" s="119">
        <v>7.72</v>
      </c>
      <c r="AX870" s="119">
        <v>20.83</v>
      </c>
      <c r="AY870" s="119">
        <v>-3.39</v>
      </c>
      <c r="AZ870" s="119">
        <v>-13.58</v>
      </c>
      <c r="BA870" s="119">
        <v>-23.01</v>
      </c>
      <c r="BB870" s="119">
        <v>30.77</v>
      </c>
      <c r="BC870" s="119">
        <v>27.4</v>
      </c>
    </row>
    <row r="871" spans="1:55" ht="42" x14ac:dyDescent="0.45">
      <c r="A871" s="260">
        <v>237</v>
      </c>
      <c r="B871" s="173" t="s">
        <v>317</v>
      </c>
      <c r="C871" s="120">
        <v>-33.950000000000003</v>
      </c>
      <c r="D871" s="120">
        <v>-34.04</v>
      </c>
      <c r="E871" s="120">
        <v>-29.96</v>
      </c>
      <c r="F871" s="120">
        <v>-5</v>
      </c>
      <c r="G871" s="120">
        <v>9.94</v>
      </c>
      <c r="H871" s="120">
        <v>7.84</v>
      </c>
      <c r="I871" s="120">
        <v>23</v>
      </c>
      <c r="J871" s="120">
        <v>-26.36</v>
      </c>
      <c r="K871" s="120">
        <v>107.53</v>
      </c>
      <c r="L871" s="120">
        <v>21.26</v>
      </c>
      <c r="M871" s="120">
        <v>-54.1</v>
      </c>
      <c r="N871" s="120">
        <v>-31.54</v>
      </c>
      <c r="O871" s="120">
        <v>-5.59</v>
      </c>
      <c r="P871" s="120">
        <v>75</v>
      </c>
      <c r="Q871" s="120">
        <v>24.53</v>
      </c>
      <c r="R871" s="120">
        <v>99.25</v>
      </c>
      <c r="S871" s="120">
        <v>5.65</v>
      </c>
      <c r="T871" s="120">
        <v>-54.55</v>
      </c>
      <c r="U871" s="120">
        <v>-1.63</v>
      </c>
      <c r="V871" s="120">
        <v>-15.43</v>
      </c>
      <c r="W871" s="120">
        <v>-50.52</v>
      </c>
      <c r="X871" s="120">
        <v>-45.5</v>
      </c>
      <c r="Y871" s="120">
        <v>-27.86</v>
      </c>
      <c r="Z871" s="120">
        <v>28.43</v>
      </c>
      <c r="AA871" s="120">
        <v>-39.64</v>
      </c>
      <c r="AB871" s="120">
        <v>-18.89</v>
      </c>
      <c r="AC871" s="120">
        <v>-51.01</v>
      </c>
      <c r="AD871" s="120">
        <v>-64.150000000000006</v>
      </c>
      <c r="AE871" s="120">
        <v>-18.18</v>
      </c>
      <c r="AF871" s="120">
        <v>50</v>
      </c>
      <c r="AG871" s="120">
        <v>-43.8</v>
      </c>
      <c r="AH871" s="120">
        <v>3.65</v>
      </c>
      <c r="AI871" s="120">
        <v>-15.18</v>
      </c>
      <c r="AJ871" s="120">
        <v>56.52</v>
      </c>
      <c r="AK871" s="120">
        <v>11.88</v>
      </c>
      <c r="AL871" s="120">
        <v>36.64</v>
      </c>
      <c r="AM871" s="120">
        <v>87.25</v>
      </c>
      <c r="AN871" s="120">
        <v>-7.95</v>
      </c>
      <c r="AO871" s="120">
        <v>147.41999999999999</v>
      </c>
      <c r="AP871" s="120">
        <v>136.84</v>
      </c>
      <c r="AQ871" s="120">
        <v>90.2</v>
      </c>
      <c r="AR871" s="120">
        <v>101.33</v>
      </c>
      <c r="AS871" s="120">
        <v>58.82</v>
      </c>
      <c r="AT871" s="120">
        <v>95.77</v>
      </c>
      <c r="AU871" s="120">
        <v>59.88</v>
      </c>
      <c r="AV871" s="120">
        <v>11.11</v>
      </c>
      <c r="AW871" s="120">
        <v>134.51</v>
      </c>
      <c r="AX871" s="120">
        <v>-2.23</v>
      </c>
      <c r="AY871" s="120">
        <v>56.02</v>
      </c>
      <c r="AZ871" s="120">
        <v>107.41</v>
      </c>
      <c r="BA871" s="120">
        <v>61.67</v>
      </c>
      <c r="BB871" s="120">
        <v>7.11</v>
      </c>
      <c r="BC871" s="120">
        <v>-9.9700000000000006</v>
      </c>
    </row>
    <row r="872" spans="1:55" ht="29.25" x14ac:dyDescent="0.45">
      <c r="A872" s="261">
        <v>238</v>
      </c>
      <c r="B872" s="174" t="s">
        <v>318</v>
      </c>
      <c r="C872" s="119">
        <v>-54.02</v>
      </c>
      <c r="D872" s="119">
        <v>-43.53</v>
      </c>
      <c r="E872" s="119">
        <v>-48.96</v>
      </c>
      <c r="F872" s="119">
        <v>-36.1</v>
      </c>
      <c r="G872" s="119">
        <v>-30.11</v>
      </c>
      <c r="H872" s="119">
        <v>-35.840000000000003</v>
      </c>
      <c r="I872" s="119">
        <v>2.63</v>
      </c>
      <c r="J872" s="119">
        <v>-33.19</v>
      </c>
      <c r="K872" s="119">
        <v>-31.76</v>
      </c>
      <c r="L872" s="119">
        <v>27.49</v>
      </c>
      <c r="M872" s="119">
        <v>-14.03</v>
      </c>
      <c r="N872" s="119">
        <v>2.4500000000000002</v>
      </c>
      <c r="O872" s="119">
        <v>28.72</v>
      </c>
      <c r="P872" s="119">
        <v>62.7</v>
      </c>
      <c r="Q872" s="119">
        <v>3.37</v>
      </c>
      <c r="R872" s="119">
        <v>16.5</v>
      </c>
      <c r="S872" s="119">
        <v>18.350000000000001</v>
      </c>
      <c r="T872" s="119">
        <v>35.04</v>
      </c>
      <c r="U872" s="119">
        <v>-15.89</v>
      </c>
      <c r="V872" s="119">
        <v>17.059999999999999</v>
      </c>
      <c r="W872" s="119">
        <v>2.2200000000000002</v>
      </c>
      <c r="X872" s="119">
        <v>-34.25</v>
      </c>
      <c r="Y872" s="119">
        <v>24.78</v>
      </c>
      <c r="Z872" s="119">
        <v>1.63</v>
      </c>
      <c r="AA872" s="119">
        <v>-16.420000000000002</v>
      </c>
      <c r="AB872" s="119">
        <v>-17.079999999999998</v>
      </c>
      <c r="AC872" s="119">
        <v>24.41</v>
      </c>
      <c r="AD872" s="119">
        <v>-11.7</v>
      </c>
      <c r="AE872" s="119">
        <v>3.93</v>
      </c>
      <c r="AF872" s="119">
        <v>-5.19</v>
      </c>
      <c r="AG872" s="119">
        <v>17.670000000000002</v>
      </c>
      <c r="AH872" s="119">
        <v>8.1300000000000008</v>
      </c>
      <c r="AI872" s="119">
        <v>33.51</v>
      </c>
      <c r="AJ872" s="119">
        <v>-10.25</v>
      </c>
      <c r="AK872" s="119">
        <v>-18.02</v>
      </c>
      <c r="AL872" s="119">
        <v>-12.81</v>
      </c>
      <c r="AM872" s="119">
        <v>2.82</v>
      </c>
      <c r="AN872" s="119">
        <v>5.29</v>
      </c>
      <c r="AO872" s="119">
        <v>-8.35</v>
      </c>
      <c r="AP872" s="119">
        <v>10.94</v>
      </c>
      <c r="AQ872" s="119">
        <v>-1.79</v>
      </c>
      <c r="AR872" s="119">
        <v>-16.579999999999998</v>
      </c>
      <c r="AS872" s="119">
        <v>-19.3</v>
      </c>
      <c r="AT872" s="119">
        <v>-15.56</v>
      </c>
      <c r="AU872" s="119">
        <v>0.68</v>
      </c>
      <c r="AV872" s="119">
        <v>58.94</v>
      </c>
      <c r="AW872" s="119">
        <v>20.14</v>
      </c>
      <c r="AX872" s="119">
        <v>-18.25</v>
      </c>
      <c r="AY872" s="119">
        <v>9.9600000000000009</v>
      </c>
      <c r="AZ872" s="119">
        <v>-31.45</v>
      </c>
      <c r="BA872" s="119">
        <v>-23.4</v>
      </c>
      <c r="BB872" s="119">
        <v>36.909999999999997</v>
      </c>
      <c r="BC872" s="119">
        <v>52.31</v>
      </c>
    </row>
    <row r="873" spans="1:55" x14ac:dyDescent="0.45">
      <c r="A873" s="260">
        <v>239</v>
      </c>
      <c r="B873" s="173" t="s">
        <v>47</v>
      </c>
      <c r="C873" s="120">
        <v>10.58</v>
      </c>
      <c r="D873" s="120">
        <v>17.02</v>
      </c>
      <c r="E873" s="120">
        <v>11.51</v>
      </c>
      <c r="F873" s="120">
        <v>10.66</v>
      </c>
      <c r="G873" s="120">
        <v>7.31</v>
      </c>
      <c r="H873" s="120">
        <v>25.97</v>
      </c>
      <c r="I873" s="120">
        <v>13.25</v>
      </c>
      <c r="J873" s="120">
        <v>30.11</v>
      </c>
      <c r="K873" s="120">
        <v>10.46</v>
      </c>
      <c r="L873" s="120">
        <v>29.06</v>
      </c>
      <c r="M873" s="120">
        <v>22.36</v>
      </c>
      <c r="N873" s="120">
        <v>8.32</v>
      </c>
      <c r="O873" s="120">
        <v>7.85</v>
      </c>
      <c r="P873" s="120">
        <v>1.67</v>
      </c>
      <c r="Q873" s="120">
        <v>12.62</v>
      </c>
      <c r="R873" s="120">
        <v>-0.12</v>
      </c>
      <c r="S873" s="120">
        <v>6.01</v>
      </c>
      <c r="T873" s="120">
        <v>-13.82</v>
      </c>
      <c r="U873" s="120">
        <v>1.49</v>
      </c>
      <c r="V873" s="120">
        <v>-12.3</v>
      </c>
      <c r="W873" s="120">
        <v>-6.94</v>
      </c>
      <c r="X873" s="120">
        <v>15.8</v>
      </c>
      <c r="Y873" s="120">
        <v>9.83</v>
      </c>
      <c r="Z873" s="120">
        <v>5.0999999999999996</v>
      </c>
      <c r="AA873" s="120">
        <v>7.98</v>
      </c>
      <c r="AB873" s="120">
        <v>18.440000000000001</v>
      </c>
      <c r="AC873" s="120">
        <v>18.850000000000001</v>
      </c>
      <c r="AD873" s="120">
        <v>17.600000000000001</v>
      </c>
      <c r="AE873" s="120">
        <v>7.16</v>
      </c>
      <c r="AF873" s="120">
        <v>21.62</v>
      </c>
      <c r="AG873" s="120">
        <v>-0.5</v>
      </c>
      <c r="AH873" s="120">
        <v>18.45</v>
      </c>
      <c r="AI873" s="120">
        <v>7.72</v>
      </c>
      <c r="AJ873" s="120">
        <v>-21.97</v>
      </c>
      <c r="AK873" s="120">
        <v>-4.74</v>
      </c>
      <c r="AL873" s="120">
        <v>9.58</v>
      </c>
      <c r="AM873" s="120">
        <v>9.7899999999999991</v>
      </c>
      <c r="AN873" s="120">
        <v>-2.94</v>
      </c>
      <c r="AO873" s="120">
        <v>-3.59</v>
      </c>
      <c r="AP873" s="120">
        <v>1.69</v>
      </c>
      <c r="AQ873" s="120">
        <v>7.5</v>
      </c>
      <c r="AR873" s="120">
        <v>9.14</v>
      </c>
      <c r="AS873" s="120">
        <v>17.66</v>
      </c>
      <c r="AT873" s="120">
        <v>6.77</v>
      </c>
      <c r="AU873" s="120">
        <v>3.4</v>
      </c>
      <c r="AV873" s="120">
        <v>16.809999999999999</v>
      </c>
      <c r="AW873" s="120">
        <v>42.55</v>
      </c>
      <c r="AX873" s="120">
        <v>-3.47</v>
      </c>
      <c r="AY873" s="120">
        <v>20.61</v>
      </c>
      <c r="AZ873" s="120">
        <v>17.28</v>
      </c>
      <c r="BA873" s="120">
        <v>4.9800000000000004</v>
      </c>
      <c r="BB873" s="120">
        <v>12.89</v>
      </c>
      <c r="BC873" s="120">
        <v>33.369999999999997</v>
      </c>
    </row>
    <row r="874" spans="1:55" ht="29.25" x14ac:dyDescent="0.45">
      <c r="A874" s="261">
        <v>240</v>
      </c>
      <c r="B874" s="174" t="s">
        <v>319</v>
      </c>
      <c r="C874" s="119">
        <v>-19.850000000000001</v>
      </c>
      <c r="D874" s="119">
        <v>-8.1199999999999992</v>
      </c>
      <c r="E874" s="119">
        <v>-26.36</v>
      </c>
      <c r="F874" s="119">
        <v>-13.4</v>
      </c>
      <c r="G874" s="119">
        <v>-24.18</v>
      </c>
      <c r="H874" s="119">
        <v>0.13</v>
      </c>
      <c r="I874" s="119">
        <v>-9.74</v>
      </c>
      <c r="J874" s="119">
        <v>12.88</v>
      </c>
      <c r="K874" s="119">
        <v>13.9</v>
      </c>
      <c r="L874" s="119">
        <v>17.79</v>
      </c>
      <c r="M874" s="119">
        <v>-3.33</v>
      </c>
      <c r="N874" s="119">
        <v>-8.7200000000000006</v>
      </c>
      <c r="O874" s="119">
        <v>-3.8</v>
      </c>
      <c r="P874" s="119">
        <v>9.7200000000000006</v>
      </c>
      <c r="Q874" s="119">
        <v>28.82</v>
      </c>
      <c r="R874" s="119">
        <v>12.85</v>
      </c>
      <c r="S874" s="119">
        <v>21.3</v>
      </c>
      <c r="T874" s="119">
        <v>10.25</v>
      </c>
      <c r="U874" s="119">
        <v>8.41</v>
      </c>
      <c r="V874" s="119">
        <v>-14.34</v>
      </c>
      <c r="W874" s="119">
        <v>-14.74</v>
      </c>
      <c r="X874" s="119">
        <v>-13.4</v>
      </c>
      <c r="Y874" s="119">
        <v>12.54</v>
      </c>
      <c r="Z874" s="119">
        <v>4.16</v>
      </c>
      <c r="AA874" s="119">
        <v>-1.32</v>
      </c>
      <c r="AB874" s="119">
        <v>-2.4</v>
      </c>
      <c r="AC874" s="119">
        <v>1.44</v>
      </c>
      <c r="AD874" s="119">
        <v>3.55</v>
      </c>
      <c r="AE874" s="119">
        <v>13</v>
      </c>
      <c r="AF874" s="119">
        <v>12.19</v>
      </c>
      <c r="AG874" s="119">
        <v>5.99</v>
      </c>
      <c r="AH874" s="119">
        <v>3.1</v>
      </c>
      <c r="AI874" s="119">
        <v>17.22</v>
      </c>
      <c r="AJ874" s="119">
        <v>26.87</v>
      </c>
      <c r="AK874" s="119">
        <v>19.03</v>
      </c>
      <c r="AL874" s="119">
        <v>38.799999999999997</v>
      </c>
      <c r="AM874" s="119">
        <v>75.44</v>
      </c>
      <c r="AN874" s="119">
        <v>75.319999999999993</v>
      </c>
      <c r="AO874" s="119">
        <v>53.49</v>
      </c>
      <c r="AP874" s="119">
        <v>29.49</v>
      </c>
      <c r="AQ874" s="119">
        <v>15.11</v>
      </c>
      <c r="AR874" s="119">
        <v>24.73</v>
      </c>
      <c r="AS874" s="119">
        <v>19.78</v>
      </c>
      <c r="AT874" s="119">
        <v>38.979999999999997</v>
      </c>
      <c r="AU874" s="119">
        <v>87.45</v>
      </c>
      <c r="AV874" s="119">
        <v>23.56</v>
      </c>
      <c r="AW874" s="119">
        <v>24.65</v>
      </c>
      <c r="AX874" s="119">
        <v>17.190000000000001</v>
      </c>
      <c r="AY874" s="119">
        <v>7.79</v>
      </c>
      <c r="AZ874" s="119">
        <v>-2.82</v>
      </c>
      <c r="BA874" s="119">
        <v>-0.15</v>
      </c>
      <c r="BB874" s="119">
        <v>11.42</v>
      </c>
      <c r="BC874" s="119">
        <v>13.07</v>
      </c>
    </row>
    <row r="875" spans="1:55" x14ac:dyDescent="0.45">
      <c r="A875" s="260">
        <v>241</v>
      </c>
      <c r="B875" s="173" t="s">
        <v>94</v>
      </c>
      <c r="C875" s="120">
        <v>-21.7</v>
      </c>
      <c r="D875" s="120">
        <v>-25.86</v>
      </c>
      <c r="E875" s="120">
        <v>-33.22</v>
      </c>
      <c r="F875" s="120">
        <v>-42.62</v>
      </c>
      <c r="G875" s="120">
        <v>-44.84</v>
      </c>
      <c r="H875" s="120">
        <v>-31.84</v>
      </c>
      <c r="I875" s="120">
        <v>-25.62</v>
      </c>
      <c r="J875" s="120">
        <v>-19.46</v>
      </c>
      <c r="K875" s="120">
        <v>-18.829999999999998</v>
      </c>
      <c r="L875" s="120">
        <v>7.74</v>
      </c>
      <c r="M875" s="120">
        <v>-29.8</v>
      </c>
      <c r="N875" s="120">
        <v>-2.2999999999999998</v>
      </c>
      <c r="O875" s="120">
        <v>-23.42</v>
      </c>
      <c r="P875" s="120">
        <v>-13.46</v>
      </c>
      <c r="Q875" s="120">
        <v>-28.9</v>
      </c>
      <c r="R875" s="120">
        <v>-22.28</v>
      </c>
      <c r="S875" s="120">
        <v>-22.21</v>
      </c>
      <c r="T875" s="120">
        <v>-10.210000000000001</v>
      </c>
      <c r="U875" s="120">
        <v>9.34</v>
      </c>
      <c r="V875" s="120">
        <v>-13.04</v>
      </c>
      <c r="W875" s="120">
        <v>7.99</v>
      </c>
      <c r="X875" s="120">
        <v>-12.69</v>
      </c>
      <c r="Y875" s="120">
        <v>3.63</v>
      </c>
      <c r="Z875" s="120">
        <v>-9.9600000000000009</v>
      </c>
      <c r="AA875" s="120">
        <v>1.99</v>
      </c>
      <c r="AB875" s="120">
        <v>11.43</v>
      </c>
      <c r="AC875" s="120">
        <v>13.67</v>
      </c>
      <c r="AD875" s="120">
        <v>10.91</v>
      </c>
      <c r="AE875" s="120">
        <v>2.33</v>
      </c>
      <c r="AF875" s="120">
        <v>27.99</v>
      </c>
      <c r="AG875" s="120">
        <v>-23.77</v>
      </c>
      <c r="AH875" s="120">
        <v>-9.73</v>
      </c>
      <c r="AI875" s="120">
        <v>-6.79</v>
      </c>
      <c r="AJ875" s="120">
        <v>-27.48</v>
      </c>
      <c r="AK875" s="120">
        <v>-5.49</v>
      </c>
      <c r="AL875" s="120">
        <v>17.260000000000002</v>
      </c>
      <c r="AM875" s="120">
        <v>21.46</v>
      </c>
      <c r="AN875" s="120">
        <v>18.48</v>
      </c>
      <c r="AO875" s="120">
        <v>17.489999999999998</v>
      </c>
      <c r="AP875" s="120">
        <v>11.5</v>
      </c>
      <c r="AQ875" s="120">
        <v>22.6</v>
      </c>
      <c r="AR875" s="120">
        <v>-3.71</v>
      </c>
      <c r="AS875" s="120">
        <v>22.83</v>
      </c>
      <c r="AT875" s="120">
        <v>37.4</v>
      </c>
      <c r="AU875" s="120">
        <v>26.93</v>
      </c>
      <c r="AV875" s="120">
        <v>22.7</v>
      </c>
      <c r="AW875" s="120">
        <v>15.21</v>
      </c>
      <c r="AX875" s="120">
        <v>-4.8499999999999996</v>
      </c>
      <c r="AY875" s="120">
        <v>-10.41</v>
      </c>
      <c r="AZ875" s="120">
        <v>-9.1300000000000008</v>
      </c>
      <c r="BA875" s="120">
        <v>27.35</v>
      </c>
      <c r="BB875" s="120">
        <v>9.36</v>
      </c>
      <c r="BC875" s="120">
        <v>-3.36</v>
      </c>
    </row>
    <row r="876" spans="1:55" ht="54.75" x14ac:dyDescent="0.45">
      <c r="A876" s="261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</row>
    <row r="877" spans="1:55" ht="29.25" x14ac:dyDescent="0.45">
      <c r="A877" s="260">
        <v>243</v>
      </c>
      <c r="B877" s="173" t="s">
        <v>321</v>
      </c>
      <c r="C877" s="120">
        <v>121.67</v>
      </c>
      <c r="D877" s="120">
        <v>997.32</v>
      </c>
      <c r="E877" s="120">
        <v>222.98</v>
      </c>
      <c r="F877" s="120">
        <v>85.8</v>
      </c>
      <c r="G877" s="120">
        <v>-40</v>
      </c>
      <c r="H877" s="120">
        <v>203.4</v>
      </c>
      <c r="I877" s="120">
        <v>277.04000000000002</v>
      </c>
      <c r="J877" s="120">
        <v>-44.55</v>
      </c>
      <c r="K877" s="120">
        <v>-15.12</v>
      </c>
      <c r="L877" s="120">
        <v>-71.16</v>
      </c>
      <c r="M877" s="120">
        <v>-42.92</v>
      </c>
      <c r="N877" s="120">
        <v>171.13</v>
      </c>
      <c r="O877" s="120">
        <v>-36.840000000000003</v>
      </c>
      <c r="P877" s="120">
        <v>-77.55</v>
      </c>
      <c r="Q877" s="120">
        <v>-67.42</v>
      </c>
      <c r="R877" s="120">
        <v>-56.37</v>
      </c>
      <c r="S877" s="120">
        <v>160.56</v>
      </c>
      <c r="T877" s="120">
        <v>-57.92</v>
      </c>
      <c r="U877" s="120">
        <v>-13.95</v>
      </c>
      <c r="V877" s="120">
        <v>-65.75</v>
      </c>
      <c r="W877" s="120">
        <v>-70.12</v>
      </c>
      <c r="X877" s="120">
        <v>27.76</v>
      </c>
      <c r="Y877" s="120">
        <v>-37.729999999999997</v>
      </c>
      <c r="Z877" s="120">
        <v>-53.8</v>
      </c>
      <c r="AA877" s="120">
        <v>6.35</v>
      </c>
      <c r="AB877" s="120">
        <v>-46.87</v>
      </c>
      <c r="AC877" s="120">
        <v>58.62</v>
      </c>
      <c r="AD877" s="120">
        <v>-17.510000000000002</v>
      </c>
      <c r="AE877" s="120">
        <v>-39.020000000000003</v>
      </c>
      <c r="AF877" s="120">
        <v>93.67</v>
      </c>
      <c r="AG877" s="120">
        <v>-6.39</v>
      </c>
      <c r="AH877" s="120">
        <v>138.86000000000001</v>
      </c>
      <c r="AI877" s="120">
        <v>119.19</v>
      </c>
      <c r="AJ877" s="120">
        <v>216.07</v>
      </c>
      <c r="AK877" s="120">
        <v>230.93</v>
      </c>
      <c r="AL877" s="120">
        <v>208.23</v>
      </c>
      <c r="AM877" s="120">
        <v>121.27</v>
      </c>
      <c r="AN877" s="120">
        <v>148.72</v>
      </c>
      <c r="AO877" s="120">
        <v>45.65</v>
      </c>
      <c r="AP877" s="120">
        <v>-11.79</v>
      </c>
      <c r="AQ877" s="120">
        <v>66.78</v>
      </c>
      <c r="AR877" s="120">
        <v>-21.69</v>
      </c>
      <c r="AS877" s="120">
        <v>-15.61</v>
      </c>
      <c r="AT877" s="120">
        <v>-12.7</v>
      </c>
      <c r="AU877" s="120">
        <v>75.27</v>
      </c>
      <c r="AV877" s="120">
        <v>-58.47</v>
      </c>
      <c r="AW877" s="120">
        <v>-24.58</v>
      </c>
      <c r="AX877" s="120">
        <v>-22.56</v>
      </c>
      <c r="AY877" s="120">
        <v>17.03</v>
      </c>
      <c r="AZ877" s="120">
        <v>-3.51</v>
      </c>
      <c r="BA877" s="120">
        <v>76.12</v>
      </c>
      <c r="BB877" s="120">
        <v>373.26</v>
      </c>
      <c r="BC877" s="120">
        <v>101.47</v>
      </c>
    </row>
    <row r="878" spans="1:55" ht="80.25" x14ac:dyDescent="0.45">
      <c r="A878" s="261">
        <v>244</v>
      </c>
      <c r="B878" s="174" t="s">
        <v>389</v>
      </c>
      <c r="C878" s="117"/>
      <c r="D878" s="121">
        <v>1033.33</v>
      </c>
      <c r="E878" s="121">
        <v>4883.33</v>
      </c>
      <c r="F878" s="119">
        <v>-100</v>
      </c>
      <c r="G878" s="119">
        <v>-100</v>
      </c>
      <c r="H878" s="117"/>
      <c r="I878" s="117"/>
      <c r="J878" s="117"/>
      <c r="K878" s="119">
        <v>-2.74</v>
      </c>
      <c r="L878" s="119">
        <v>-36.36</v>
      </c>
      <c r="M878" s="119">
        <v>-100</v>
      </c>
      <c r="N878" s="119">
        <v>-39.44</v>
      </c>
      <c r="O878" s="117"/>
      <c r="P878" s="119">
        <v>17.649999999999999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-100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350</v>
      </c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9">
        <v>881.25</v>
      </c>
      <c r="AQ878" s="119">
        <v>-97.28</v>
      </c>
      <c r="AR878" s="119">
        <v>-100</v>
      </c>
      <c r="AS878" s="117"/>
      <c r="AT878" s="119">
        <v>-76</v>
      </c>
      <c r="AU878" s="117"/>
      <c r="AV878" s="119">
        <v>-100</v>
      </c>
      <c r="AW878" s="117"/>
      <c r="AX878" s="117"/>
      <c r="AY878" s="119">
        <v>-14.29</v>
      </c>
      <c r="AZ878" s="119">
        <v>-68.97</v>
      </c>
      <c r="BA878" s="117"/>
      <c r="BB878" s="119">
        <v>-81.53</v>
      </c>
      <c r="BC878" s="119">
        <v>75</v>
      </c>
    </row>
    <row r="879" spans="1:55" x14ac:dyDescent="0.45">
      <c r="A879" s="260">
        <v>245</v>
      </c>
      <c r="B879" s="173" t="s">
        <v>322</v>
      </c>
      <c r="C879" s="120">
        <v>32.97</v>
      </c>
      <c r="D879" s="120">
        <v>48.45</v>
      </c>
      <c r="E879" s="120">
        <v>33.369999999999997</v>
      </c>
      <c r="F879" s="120">
        <v>17.600000000000001</v>
      </c>
      <c r="G879" s="120">
        <v>-25.93</v>
      </c>
      <c r="H879" s="120">
        <v>-9.5299999999999994</v>
      </c>
      <c r="I879" s="120">
        <v>42.49</v>
      </c>
      <c r="J879" s="120">
        <v>3.12</v>
      </c>
      <c r="K879" s="120">
        <v>-23.1</v>
      </c>
      <c r="L879" s="120">
        <v>25.88</v>
      </c>
      <c r="M879" s="120">
        <v>-33.67</v>
      </c>
      <c r="N879" s="120">
        <v>-3</v>
      </c>
      <c r="O879" s="120">
        <v>-4.78</v>
      </c>
      <c r="P879" s="120">
        <v>-28.37</v>
      </c>
      <c r="Q879" s="120">
        <v>-2.91</v>
      </c>
      <c r="R879" s="120">
        <v>-1.53</v>
      </c>
      <c r="S879" s="120">
        <v>-24.23</v>
      </c>
      <c r="T879" s="120">
        <v>-13.23</v>
      </c>
      <c r="U879" s="120">
        <v>-5.56</v>
      </c>
      <c r="V879" s="120">
        <v>-24.98</v>
      </c>
      <c r="W879" s="120">
        <v>-18.489999999999998</v>
      </c>
      <c r="X879" s="120">
        <v>6.29</v>
      </c>
      <c r="Y879" s="120">
        <v>34.18</v>
      </c>
      <c r="Z879" s="120">
        <v>44.1</v>
      </c>
      <c r="AA879" s="120">
        <v>5.41</v>
      </c>
      <c r="AB879" s="120">
        <v>18.07</v>
      </c>
      <c r="AC879" s="120">
        <v>20.43</v>
      </c>
      <c r="AD879" s="120">
        <v>90.29</v>
      </c>
      <c r="AE879" s="120">
        <v>44.43</v>
      </c>
      <c r="AF879" s="120">
        <v>-3.88</v>
      </c>
      <c r="AG879" s="120">
        <v>-36.85</v>
      </c>
      <c r="AH879" s="120">
        <v>32.869999999999997</v>
      </c>
      <c r="AI879" s="120">
        <v>39.479999999999997</v>
      </c>
      <c r="AJ879" s="120">
        <v>-26.01</v>
      </c>
      <c r="AK879" s="120">
        <v>-33.04</v>
      </c>
      <c r="AL879" s="120">
        <v>23.33</v>
      </c>
      <c r="AM879" s="120">
        <v>-13.17</v>
      </c>
      <c r="AN879" s="120">
        <v>15.22</v>
      </c>
      <c r="AO879" s="120">
        <v>14.27</v>
      </c>
      <c r="AP879" s="120">
        <v>-44.13</v>
      </c>
      <c r="AQ879" s="120">
        <v>7.86</v>
      </c>
      <c r="AR879" s="120">
        <v>17.38</v>
      </c>
      <c r="AS879" s="120">
        <v>44.69</v>
      </c>
      <c r="AT879" s="120">
        <v>-0.16</v>
      </c>
      <c r="AU879" s="120">
        <v>0.23</v>
      </c>
      <c r="AV879" s="120">
        <v>114.99</v>
      </c>
      <c r="AW879" s="120">
        <v>54.9</v>
      </c>
      <c r="AX879" s="120">
        <v>-20.55</v>
      </c>
      <c r="AY879" s="120">
        <v>-13.45</v>
      </c>
      <c r="AZ879" s="120">
        <v>8.35</v>
      </c>
      <c r="BA879" s="120">
        <v>-14.24</v>
      </c>
      <c r="BB879" s="120">
        <v>1.72</v>
      </c>
      <c r="BC879" s="120">
        <v>42.96</v>
      </c>
    </row>
    <row r="880" spans="1:55" ht="29.25" x14ac:dyDescent="0.45">
      <c r="A880" s="261">
        <v>246</v>
      </c>
      <c r="B880" s="174" t="s">
        <v>323</v>
      </c>
      <c r="C880" s="119">
        <v>25</v>
      </c>
      <c r="D880" s="119">
        <v>0</v>
      </c>
      <c r="E880" s="119">
        <v>166.67</v>
      </c>
      <c r="F880" s="119">
        <v>25</v>
      </c>
      <c r="G880" s="119">
        <v>300</v>
      </c>
      <c r="H880" s="119">
        <v>-75.86</v>
      </c>
      <c r="I880" s="117"/>
      <c r="J880" s="119">
        <v>-50</v>
      </c>
      <c r="K880" s="119">
        <v>133.33000000000001</v>
      </c>
      <c r="L880" s="119">
        <v>-63.64</v>
      </c>
      <c r="M880" s="119">
        <v>0</v>
      </c>
      <c r="N880" s="119">
        <v>-83.33</v>
      </c>
      <c r="O880" s="119">
        <v>200</v>
      </c>
      <c r="P880" s="119">
        <v>-55.56</v>
      </c>
      <c r="Q880" s="119">
        <v>25</v>
      </c>
      <c r="R880" s="119">
        <v>-60</v>
      </c>
      <c r="S880" s="119">
        <v>-25</v>
      </c>
      <c r="T880" s="119">
        <v>-28.57</v>
      </c>
      <c r="U880" s="119">
        <v>0</v>
      </c>
      <c r="V880" s="119">
        <v>350</v>
      </c>
      <c r="W880" s="119">
        <v>-57.14</v>
      </c>
      <c r="X880" s="119">
        <v>75</v>
      </c>
      <c r="Y880" s="119">
        <v>133.33000000000001</v>
      </c>
      <c r="Z880" s="119">
        <v>550</v>
      </c>
      <c r="AA880" s="119">
        <v>-86.67</v>
      </c>
      <c r="AB880" s="119">
        <v>-25</v>
      </c>
      <c r="AC880" s="119">
        <v>-40</v>
      </c>
      <c r="AD880" s="119">
        <v>0</v>
      </c>
      <c r="AE880" s="119">
        <v>433.33</v>
      </c>
      <c r="AF880" s="119">
        <v>20</v>
      </c>
      <c r="AG880" s="119">
        <v>166.67</v>
      </c>
      <c r="AH880" s="119">
        <v>-66.67</v>
      </c>
      <c r="AI880" s="119">
        <v>33.33</v>
      </c>
      <c r="AJ880" s="119">
        <v>-57.14</v>
      </c>
      <c r="AK880" s="119">
        <v>14.29</v>
      </c>
      <c r="AL880" s="119">
        <v>7.69</v>
      </c>
      <c r="AM880" s="119">
        <v>100</v>
      </c>
      <c r="AN880" s="119">
        <v>-100</v>
      </c>
      <c r="AO880" s="119">
        <v>-16.670000000000002</v>
      </c>
      <c r="AP880" s="119">
        <v>-50</v>
      </c>
      <c r="AQ880" s="119">
        <v>-50</v>
      </c>
      <c r="AR880" s="119">
        <v>83.33</v>
      </c>
      <c r="AS880" s="119">
        <v>-12.5</v>
      </c>
      <c r="AT880" s="119">
        <v>0</v>
      </c>
      <c r="AU880" s="119">
        <v>0</v>
      </c>
      <c r="AV880" s="119">
        <v>333.33</v>
      </c>
      <c r="AW880" s="119">
        <v>25</v>
      </c>
      <c r="AX880" s="119">
        <v>-57.14</v>
      </c>
      <c r="AY880" s="119">
        <v>-50</v>
      </c>
      <c r="AZ880" s="117"/>
      <c r="BA880" s="119">
        <v>120</v>
      </c>
      <c r="BB880" s="121">
        <v>2800</v>
      </c>
      <c r="BC880" s="119">
        <v>50</v>
      </c>
    </row>
    <row r="881" spans="1:55" x14ac:dyDescent="0.45">
      <c r="A881" s="260">
        <v>247</v>
      </c>
      <c r="B881" s="173" t="s">
        <v>324</v>
      </c>
      <c r="C881" s="120">
        <v>-46.76</v>
      </c>
      <c r="D881" s="120">
        <v>-27.38</v>
      </c>
      <c r="E881" s="120">
        <v>-26.18</v>
      </c>
      <c r="F881" s="120">
        <v>-33.840000000000003</v>
      </c>
      <c r="G881" s="120">
        <v>-78.180000000000007</v>
      </c>
      <c r="H881" s="120">
        <v>-14.85</v>
      </c>
      <c r="I881" s="120">
        <v>-56.75</v>
      </c>
      <c r="J881" s="120">
        <v>-15.61</v>
      </c>
      <c r="K881" s="120">
        <v>-60.61</v>
      </c>
      <c r="L881" s="120">
        <v>-66.260000000000005</v>
      </c>
      <c r="M881" s="120">
        <v>-58.8</v>
      </c>
      <c r="N881" s="120">
        <v>-75.87</v>
      </c>
      <c r="O881" s="120">
        <v>140.54</v>
      </c>
      <c r="P881" s="120">
        <v>-31.01</v>
      </c>
      <c r="Q881" s="120">
        <v>-48.74</v>
      </c>
      <c r="R881" s="120">
        <v>-62.86</v>
      </c>
      <c r="S881" s="120">
        <v>247.54</v>
      </c>
      <c r="T881" s="120">
        <v>-49.61</v>
      </c>
      <c r="U881" s="120">
        <v>72.2</v>
      </c>
      <c r="V881" s="120">
        <v>-15.82</v>
      </c>
      <c r="W881" s="120">
        <v>-9.66</v>
      </c>
      <c r="X881" s="120">
        <v>-49.27</v>
      </c>
      <c r="Y881" s="120">
        <v>107.93</v>
      </c>
      <c r="Z881" s="120">
        <v>9.6300000000000008</v>
      </c>
      <c r="AA881" s="120">
        <v>-70.040000000000006</v>
      </c>
      <c r="AB881" s="120">
        <v>-36.44</v>
      </c>
      <c r="AC881" s="120">
        <v>-18.3</v>
      </c>
      <c r="AD881" s="120">
        <v>8.4600000000000009</v>
      </c>
      <c r="AE881" s="120">
        <v>-52.59</v>
      </c>
      <c r="AF881" s="120">
        <v>96.15</v>
      </c>
      <c r="AG881" s="120">
        <v>-58.64</v>
      </c>
      <c r="AH881" s="120">
        <v>-40.75</v>
      </c>
      <c r="AI881" s="120">
        <v>-4.4800000000000004</v>
      </c>
      <c r="AJ881" s="120">
        <v>19.420000000000002</v>
      </c>
      <c r="AK881" s="120">
        <v>-61.23</v>
      </c>
      <c r="AL881" s="120">
        <v>19.02</v>
      </c>
      <c r="AM881" s="120">
        <v>58.75</v>
      </c>
      <c r="AN881" s="120">
        <v>92.36</v>
      </c>
      <c r="AO881" s="120">
        <v>120.22</v>
      </c>
      <c r="AP881" s="120">
        <v>45.39</v>
      </c>
      <c r="AQ881" s="120">
        <v>59.2</v>
      </c>
      <c r="AR881" s="120">
        <v>-19.61</v>
      </c>
      <c r="AS881" s="120">
        <v>106.16</v>
      </c>
      <c r="AT881" s="120">
        <v>68.290000000000006</v>
      </c>
      <c r="AU881" s="120">
        <v>38.99</v>
      </c>
      <c r="AV881" s="120">
        <v>177.11</v>
      </c>
      <c r="AW881" s="120">
        <v>119.13</v>
      </c>
      <c r="AX881" s="120">
        <v>76.23</v>
      </c>
      <c r="AY881" s="120">
        <v>48.82</v>
      </c>
      <c r="AZ881" s="120">
        <v>-23.84</v>
      </c>
      <c r="BA881" s="120">
        <v>50.87</v>
      </c>
      <c r="BB881" s="120">
        <v>-19.02</v>
      </c>
      <c r="BC881" s="120">
        <v>7.19</v>
      </c>
    </row>
    <row r="882" spans="1:55" x14ac:dyDescent="0.45">
      <c r="A882" s="261">
        <v>248</v>
      </c>
      <c r="B882" s="174" t="s">
        <v>325</v>
      </c>
      <c r="C882" s="119">
        <v>184.34</v>
      </c>
      <c r="D882" s="119">
        <v>-35.229999999999997</v>
      </c>
      <c r="E882" s="119">
        <v>-32.630000000000003</v>
      </c>
      <c r="F882" s="119">
        <v>26.14</v>
      </c>
      <c r="G882" s="119">
        <v>-13.84</v>
      </c>
      <c r="H882" s="119">
        <v>-8.69</v>
      </c>
      <c r="I882" s="119">
        <v>67.92</v>
      </c>
      <c r="J882" s="119">
        <v>-7.68</v>
      </c>
      <c r="K882" s="119">
        <v>71.48</v>
      </c>
      <c r="L882" s="119">
        <v>16.02</v>
      </c>
      <c r="M882" s="119">
        <v>-34.78</v>
      </c>
      <c r="N882" s="119">
        <v>48.88</v>
      </c>
      <c r="O882" s="119">
        <v>-66.239999999999995</v>
      </c>
      <c r="P882" s="119">
        <v>44.68</v>
      </c>
      <c r="Q882" s="119">
        <v>47.54</v>
      </c>
      <c r="R882" s="119">
        <v>-4.71</v>
      </c>
      <c r="S882" s="119">
        <v>5.76</v>
      </c>
      <c r="T882" s="119">
        <v>-28.49</v>
      </c>
      <c r="U882" s="119">
        <v>-53.53</v>
      </c>
      <c r="V882" s="119">
        <v>-9.83</v>
      </c>
      <c r="W882" s="119">
        <v>-40.17</v>
      </c>
      <c r="X882" s="119">
        <v>-18.8</v>
      </c>
      <c r="Y882" s="119">
        <v>28.64</v>
      </c>
      <c r="Z882" s="119">
        <v>-3.79</v>
      </c>
      <c r="AA882" s="119">
        <v>-20.6</v>
      </c>
      <c r="AB882" s="119">
        <v>11.44</v>
      </c>
      <c r="AC882" s="119">
        <v>-17.41</v>
      </c>
      <c r="AD882" s="119">
        <v>-33.6</v>
      </c>
      <c r="AE882" s="119">
        <v>-29.43</v>
      </c>
      <c r="AF882" s="119">
        <v>-8.06</v>
      </c>
      <c r="AG882" s="119">
        <v>-45.54</v>
      </c>
      <c r="AH882" s="119">
        <v>-3.66</v>
      </c>
      <c r="AI882" s="119">
        <v>-33.450000000000003</v>
      </c>
      <c r="AJ882" s="119">
        <v>-26.2</v>
      </c>
      <c r="AK882" s="119">
        <v>-27.26</v>
      </c>
      <c r="AL882" s="119">
        <v>-21.75</v>
      </c>
      <c r="AM882" s="119">
        <v>-26.77</v>
      </c>
      <c r="AN882" s="119">
        <v>-18.149999999999999</v>
      </c>
      <c r="AO882" s="119">
        <v>-30.1</v>
      </c>
      <c r="AP882" s="119">
        <v>-9.4600000000000009</v>
      </c>
      <c r="AQ882" s="119">
        <v>38.74</v>
      </c>
      <c r="AR882" s="119">
        <v>-6.9</v>
      </c>
      <c r="AS882" s="119">
        <v>114.81</v>
      </c>
      <c r="AT882" s="119">
        <v>18.579999999999998</v>
      </c>
      <c r="AU882" s="119">
        <v>28.88</v>
      </c>
      <c r="AV882" s="119">
        <v>38.43</v>
      </c>
      <c r="AW882" s="119">
        <v>14.91</v>
      </c>
      <c r="AX882" s="119">
        <v>28.5</v>
      </c>
      <c r="AY882" s="119">
        <v>74.5</v>
      </c>
      <c r="AZ882" s="119">
        <v>65.83</v>
      </c>
      <c r="BA882" s="119">
        <v>76.81</v>
      </c>
      <c r="BB882" s="119">
        <v>69.02</v>
      </c>
      <c r="BC882" s="119">
        <v>1.85</v>
      </c>
    </row>
    <row r="883" spans="1:55" x14ac:dyDescent="0.45">
      <c r="A883" s="260">
        <v>249</v>
      </c>
      <c r="B883" s="173" t="s">
        <v>326</v>
      </c>
      <c r="C883" s="120">
        <v>7.62</v>
      </c>
      <c r="D883" s="120">
        <v>-6.37</v>
      </c>
      <c r="E883" s="120">
        <v>-60.04</v>
      </c>
      <c r="F883" s="120">
        <v>-18.89</v>
      </c>
      <c r="G883" s="120">
        <v>-29.45</v>
      </c>
      <c r="H883" s="120">
        <v>-16.14</v>
      </c>
      <c r="I883" s="120">
        <v>-55.18</v>
      </c>
      <c r="J883" s="120">
        <v>-8.74</v>
      </c>
      <c r="K883" s="120">
        <v>-21.09</v>
      </c>
      <c r="L883" s="120">
        <v>8.98</v>
      </c>
      <c r="M883" s="120">
        <v>-48.57</v>
      </c>
      <c r="N883" s="120">
        <v>-30.09</v>
      </c>
      <c r="O883" s="120">
        <v>-47.5</v>
      </c>
      <c r="P883" s="120">
        <v>160.21</v>
      </c>
      <c r="Q883" s="120">
        <v>2.2599999999999998</v>
      </c>
      <c r="R883" s="120">
        <v>-52.51</v>
      </c>
      <c r="S883" s="120">
        <v>-21.36</v>
      </c>
      <c r="T883" s="120">
        <v>-16.579999999999998</v>
      </c>
      <c r="U883" s="120">
        <v>51.49</v>
      </c>
      <c r="V883" s="120">
        <v>-34.04</v>
      </c>
      <c r="W883" s="120">
        <v>-15.84</v>
      </c>
      <c r="X883" s="120">
        <v>-43.07</v>
      </c>
      <c r="Y883" s="120">
        <v>-27.78</v>
      </c>
      <c r="Z883" s="120">
        <v>-7.59</v>
      </c>
      <c r="AA883" s="120">
        <v>-23.81</v>
      </c>
      <c r="AB883" s="120">
        <v>-82.09</v>
      </c>
      <c r="AC883" s="120">
        <v>-44.69</v>
      </c>
      <c r="AD883" s="120">
        <v>20.190000000000001</v>
      </c>
      <c r="AE883" s="120">
        <v>-21.6</v>
      </c>
      <c r="AF883" s="120">
        <v>-10.9</v>
      </c>
      <c r="AG883" s="120">
        <v>-46.8</v>
      </c>
      <c r="AH883" s="120">
        <v>38.71</v>
      </c>
      <c r="AI883" s="120">
        <v>-40.590000000000003</v>
      </c>
      <c r="AJ883" s="120">
        <v>9.8699999999999992</v>
      </c>
      <c r="AK883" s="120">
        <v>-14.69</v>
      </c>
      <c r="AL883" s="120">
        <v>-15.75</v>
      </c>
      <c r="AM883" s="120">
        <v>2.08</v>
      </c>
      <c r="AN883" s="120">
        <v>41.57</v>
      </c>
      <c r="AO883" s="120">
        <v>36.799999999999997</v>
      </c>
      <c r="AP883" s="120">
        <v>-28</v>
      </c>
      <c r="AQ883" s="120">
        <v>-2.36</v>
      </c>
      <c r="AR883" s="120">
        <v>-8.6300000000000008</v>
      </c>
      <c r="AS883" s="120">
        <v>25</v>
      </c>
      <c r="AT883" s="120">
        <v>-13.37</v>
      </c>
      <c r="AU883" s="120">
        <v>61.39</v>
      </c>
      <c r="AV883" s="120">
        <v>-21.56</v>
      </c>
      <c r="AW883" s="120">
        <v>49.18</v>
      </c>
      <c r="AX883" s="120">
        <v>16.260000000000002</v>
      </c>
      <c r="AY883" s="120">
        <v>67.349999999999994</v>
      </c>
      <c r="AZ883" s="120">
        <v>18.25</v>
      </c>
      <c r="BA883" s="120">
        <v>-9.36</v>
      </c>
      <c r="BB883" s="120">
        <v>121.11</v>
      </c>
      <c r="BC883" s="120">
        <v>30.65</v>
      </c>
    </row>
    <row r="884" spans="1:55" x14ac:dyDescent="0.45">
      <c r="A884" s="261">
        <v>250</v>
      </c>
      <c r="B884" s="174" t="s">
        <v>327</v>
      </c>
      <c r="C884" s="119">
        <v>6.5</v>
      </c>
      <c r="D884" s="119">
        <v>42.05</v>
      </c>
      <c r="E884" s="119">
        <v>57.71</v>
      </c>
      <c r="F884" s="119">
        <v>-2.78</v>
      </c>
      <c r="G884" s="119">
        <v>-6.54</v>
      </c>
      <c r="H884" s="119">
        <v>12.93</v>
      </c>
      <c r="I884" s="119">
        <v>-12.88</v>
      </c>
      <c r="J884" s="119">
        <v>-18.37</v>
      </c>
      <c r="K884" s="119">
        <v>-11.93</v>
      </c>
      <c r="L884" s="119">
        <v>1.18</v>
      </c>
      <c r="M884" s="119">
        <v>-22.55</v>
      </c>
      <c r="N884" s="119">
        <v>-9.56</v>
      </c>
      <c r="O884" s="119">
        <v>-22.74</v>
      </c>
      <c r="P884" s="119">
        <v>-23.68</v>
      </c>
      <c r="Q884" s="119">
        <v>-27.63</v>
      </c>
      <c r="R884" s="119">
        <v>-6.92</v>
      </c>
      <c r="S884" s="119">
        <v>-14.08</v>
      </c>
      <c r="T884" s="119">
        <v>-0.74</v>
      </c>
      <c r="U884" s="119">
        <v>2.09</v>
      </c>
      <c r="V884" s="119">
        <v>4.5</v>
      </c>
      <c r="W884" s="119">
        <v>-14.73</v>
      </c>
      <c r="X884" s="119">
        <v>4.38</v>
      </c>
      <c r="Y884" s="119">
        <v>49.7</v>
      </c>
      <c r="Z884" s="119">
        <v>16.190000000000001</v>
      </c>
      <c r="AA884" s="119">
        <v>-8.36</v>
      </c>
      <c r="AB884" s="119">
        <v>15.62</v>
      </c>
      <c r="AC884" s="119">
        <v>-15.1</v>
      </c>
      <c r="AD884" s="119">
        <v>2.58</v>
      </c>
      <c r="AE884" s="119">
        <v>-10.6</v>
      </c>
      <c r="AF884" s="119">
        <v>-16.600000000000001</v>
      </c>
      <c r="AG884" s="119">
        <v>-13.23</v>
      </c>
      <c r="AH884" s="119">
        <v>1.74</v>
      </c>
      <c r="AI884" s="119">
        <v>17.77</v>
      </c>
      <c r="AJ884" s="119">
        <v>-9.33</v>
      </c>
      <c r="AK884" s="119">
        <v>-21.97</v>
      </c>
      <c r="AL884" s="119">
        <v>9.57</v>
      </c>
      <c r="AM884" s="119">
        <v>-1.38</v>
      </c>
      <c r="AN884" s="119">
        <v>-21.32</v>
      </c>
      <c r="AO884" s="119">
        <v>38.450000000000003</v>
      </c>
      <c r="AP884" s="119">
        <v>1.93</v>
      </c>
      <c r="AQ884" s="119">
        <v>29.09</v>
      </c>
      <c r="AR884" s="119">
        <v>3.98</v>
      </c>
      <c r="AS884" s="119">
        <v>-11.77</v>
      </c>
      <c r="AT884" s="119">
        <v>9.2799999999999994</v>
      </c>
      <c r="AU884" s="119">
        <v>39.4</v>
      </c>
      <c r="AV884" s="119">
        <v>37.35</v>
      </c>
      <c r="AW884" s="119">
        <v>28.05</v>
      </c>
      <c r="AX884" s="119">
        <v>3.2</v>
      </c>
      <c r="AY884" s="119">
        <v>82.13</v>
      </c>
      <c r="AZ884" s="119">
        <v>47.66</v>
      </c>
      <c r="BA884" s="119">
        <v>30.09</v>
      </c>
      <c r="BB884" s="119">
        <v>56.97</v>
      </c>
      <c r="BC884" s="119">
        <v>47.11</v>
      </c>
    </row>
    <row r="885" spans="1:55" x14ac:dyDescent="0.45">
      <c r="A885" s="260">
        <v>251</v>
      </c>
      <c r="B885" s="173" t="s">
        <v>328</v>
      </c>
      <c r="C885" s="120">
        <v>39.47</v>
      </c>
      <c r="D885" s="120">
        <v>93.33</v>
      </c>
      <c r="E885" s="120">
        <v>-57.5</v>
      </c>
      <c r="F885" s="120">
        <v>-87.65</v>
      </c>
      <c r="G885" s="120">
        <v>43.37</v>
      </c>
      <c r="H885" s="120">
        <v>77.27</v>
      </c>
      <c r="I885" s="120">
        <v>26.23</v>
      </c>
      <c r="J885" s="120">
        <v>9.33</v>
      </c>
      <c r="K885" s="120">
        <v>182.5</v>
      </c>
      <c r="L885" s="120">
        <v>129.63</v>
      </c>
      <c r="M885" s="120">
        <v>80.77</v>
      </c>
      <c r="N885" s="120">
        <v>-32.840000000000003</v>
      </c>
      <c r="O885" s="120">
        <v>24.53</v>
      </c>
      <c r="P885" s="120">
        <v>44.83</v>
      </c>
      <c r="Q885" s="120">
        <v>173.53</v>
      </c>
      <c r="R885" s="120">
        <v>600</v>
      </c>
      <c r="S885" s="120">
        <v>-37.82</v>
      </c>
      <c r="T885" s="120">
        <v>24.36</v>
      </c>
      <c r="U885" s="120">
        <v>-22.08</v>
      </c>
      <c r="V885" s="120">
        <v>-36.590000000000003</v>
      </c>
      <c r="W885" s="120">
        <v>-20.350000000000001</v>
      </c>
      <c r="X885" s="120">
        <v>111.29</v>
      </c>
      <c r="Y885" s="120">
        <v>12.77</v>
      </c>
      <c r="Z885" s="120">
        <v>47.78</v>
      </c>
      <c r="AA885" s="120">
        <v>13.64</v>
      </c>
      <c r="AB885" s="120">
        <v>-30.95</v>
      </c>
      <c r="AC885" s="120">
        <v>3.23</v>
      </c>
      <c r="AD885" s="120">
        <v>-4.29</v>
      </c>
      <c r="AE885" s="120">
        <v>35.14</v>
      </c>
      <c r="AF885" s="120">
        <v>4.12</v>
      </c>
      <c r="AG885" s="120">
        <v>55</v>
      </c>
      <c r="AH885" s="120">
        <v>67.31</v>
      </c>
      <c r="AI885" s="120">
        <v>-23.33</v>
      </c>
      <c r="AJ885" s="120">
        <v>-31.3</v>
      </c>
      <c r="AK885" s="120">
        <v>107.55</v>
      </c>
      <c r="AL885" s="120">
        <v>-36.090000000000003</v>
      </c>
      <c r="AM885" s="120">
        <v>4</v>
      </c>
      <c r="AN885" s="120">
        <v>13.79</v>
      </c>
      <c r="AO885" s="120">
        <v>-23.96</v>
      </c>
      <c r="AP885" s="120">
        <v>158.21</v>
      </c>
      <c r="AQ885" s="120">
        <v>-5</v>
      </c>
      <c r="AR885" s="120">
        <v>-14.85</v>
      </c>
      <c r="AS885" s="120">
        <v>13.98</v>
      </c>
      <c r="AT885" s="120">
        <v>16.09</v>
      </c>
      <c r="AU885" s="120">
        <v>-8.6999999999999993</v>
      </c>
      <c r="AV885" s="120">
        <v>40</v>
      </c>
      <c r="AW885" s="120">
        <v>-10</v>
      </c>
      <c r="AX885" s="120">
        <v>64.709999999999994</v>
      </c>
      <c r="AY885" s="120">
        <v>91.03</v>
      </c>
      <c r="AZ885" s="120">
        <v>181.82</v>
      </c>
      <c r="BA885" s="120">
        <v>215.07</v>
      </c>
      <c r="BB885" s="120">
        <v>-2.89</v>
      </c>
      <c r="BC885" s="120">
        <v>120</v>
      </c>
    </row>
    <row r="886" spans="1:55" x14ac:dyDescent="0.45">
      <c r="A886" s="261">
        <v>252</v>
      </c>
      <c r="B886" s="174" t="s">
        <v>99</v>
      </c>
      <c r="C886" s="119">
        <v>4.78</v>
      </c>
      <c r="D886" s="119">
        <v>5.05</v>
      </c>
      <c r="E886" s="119">
        <v>9.92</v>
      </c>
      <c r="F886" s="119">
        <v>0.5</v>
      </c>
      <c r="G886" s="119">
        <v>-10.59</v>
      </c>
      <c r="H886" s="119">
        <v>6.59</v>
      </c>
      <c r="I886" s="119">
        <v>20.05</v>
      </c>
      <c r="J886" s="119">
        <v>-5.44</v>
      </c>
      <c r="K886" s="119">
        <v>9.9</v>
      </c>
      <c r="L886" s="119">
        <v>2.88</v>
      </c>
      <c r="M886" s="119">
        <v>1.28</v>
      </c>
      <c r="N886" s="119">
        <v>-1.51</v>
      </c>
      <c r="O886" s="119">
        <v>-37.58</v>
      </c>
      <c r="P886" s="119">
        <v>-63.26</v>
      </c>
      <c r="Q886" s="119">
        <v>-60.65</v>
      </c>
      <c r="R886" s="119">
        <v>-40.25</v>
      </c>
      <c r="S886" s="119">
        <v>-40.64</v>
      </c>
      <c r="T886" s="119">
        <v>-22.38</v>
      </c>
      <c r="U886" s="119">
        <v>-30.55</v>
      </c>
      <c r="V886" s="119">
        <v>-43.83</v>
      </c>
      <c r="W886" s="119">
        <v>-35.92</v>
      </c>
      <c r="X886" s="119">
        <v>-31.14</v>
      </c>
      <c r="Y886" s="119">
        <v>-36.799999999999997</v>
      </c>
      <c r="Z886" s="119">
        <v>-41.43</v>
      </c>
      <c r="AA886" s="119">
        <v>-23.57</v>
      </c>
      <c r="AB886" s="119">
        <v>14.95</v>
      </c>
      <c r="AC886" s="119">
        <v>-5.73</v>
      </c>
      <c r="AD886" s="119">
        <v>-36.19</v>
      </c>
      <c r="AE886" s="119">
        <v>-16.98</v>
      </c>
      <c r="AF886" s="119">
        <v>-39.25</v>
      </c>
      <c r="AG886" s="119">
        <v>-37.89</v>
      </c>
      <c r="AH886" s="119">
        <v>-7.54</v>
      </c>
      <c r="AI886" s="119">
        <v>-18.739999999999998</v>
      </c>
      <c r="AJ886" s="119">
        <v>-16.61</v>
      </c>
      <c r="AK886" s="119">
        <v>-8.02</v>
      </c>
      <c r="AL886" s="119">
        <v>-5.41</v>
      </c>
      <c r="AM886" s="119">
        <v>4.38</v>
      </c>
      <c r="AN886" s="119">
        <v>14.31</v>
      </c>
      <c r="AO886" s="119">
        <v>120.91</v>
      </c>
      <c r="AP886" s="119">
        <v>52.14</v>
      </c>
      <c r="AQ886" s="119">
        <v>52.89</v>
      </c>
      <c r="AR886" s="119">
        <v>87.49</v>
      </c>
      <c r="AS886" s="119">
        <v>96.83</v>
      </c>
      <c r="AT886" s="119">
        <v>12.99</v>
      </c>
      <c r="AU886" s="119">
        <v>153.44999999999999</v>
      </c>
      <c r="AV886" s="119">
        <v>155.94</v>
      </c>
      <c r="AW886" s="119">
        <v>79.69</v>
      </c>
      <c r="AX886" s="119">
        <v>79.05</v>
      </c>
      <c r="AY886" s="119">
        <v>94.1</v>
      </c>
      <c r="AZ886" s="119">
        <v>108.07</v>
      </c>
      <c r="BA886" s="119">
        <v>2.96</v>
      </c>
      <c r="BB886" s="119">
        <v>42.69</v>
      </c>
      <c r="BC886" s="119">
        <v>23.16</v>
      </c>
    </row>
    <row r="887" spans="1:55" ht="29.25" x14ac:dyDescent="0.45">
      <c r="A887" s="260">
        <v>253</v>
      </c>
      <c r="B887" s="173" t="s">
        <v>329</v>
      </c>
      <c r="C887" s="120">
        <v>50</v>
      </c>
      <c r="D887" s="120">
        <v>178.57</v>
      </c>
      <c r="E887" s="120">
        <v>483.33</v>
      </c>
      <c r="F887" s="120">
        <v>468.42</v>
      </c>
      <c r="G887" s="120">
        <v>-7.69</v>
      </c>
      <c r="H887" s="118">
        <v>1287.5</v>
      </c>
      <c r="I887" s="120">
        <v>424</v>
      </c>
      <c r="J887" s="120">
        <v>134.78</v>
      </c>
      <c r="K887" s="120">
        <v>151.61000000000001</v>
      </c>
      <c r="L887" s="120">
        <v>52.94</v>
      </c>
      <c r="M887" s="120">
        <v>-82.42</v>
      </c>
      <c r="N887" s="120">
        <v>10</v>
      </c>
      <c r="O887" s="120">
        <v>700</v>
      </c>
      <c r="P887" s="120">
        <v>-34.619999999999997</v>
      </c>
      <c r="Q887" s="120">
        <v>-28.57</v>
      </c>
      <c r="R887" s="120">
        <v>-96.3</v>
      </c>
      <c r="S887" s="120">
        <v>-25</v>
      </c>
      <c r="T887" s="120">
        <v>-21.62</v>
      </c>
      <c r="U887" s="120">
        <v>-20.61</v>
      </c>
      <c r="V887" s="120">
        <v>7.41</v>
      </c>
      <c r="W887" s="120">
        <v>-30.77</v>
      </c>
      <c r="X887" s="120">
        <v>-84.62</v>
      </c>
      <c r="Y887" s="120">
        <v>125</v>
      </c>
      <c r="Z887" s="120">
        <v>-45.45</v>
      </c>
      <c r="AA887" s="120">
        <v>-81.25</v>
      </c>
      <c r="AB887" s="120">
        <v>-35.29</v>
      </c>
      <c r="AC887" s="120">
        <v>-78.67</v>
      </c>
      <c r="AD887" s="120">
        <v>425</v>
      </c>
      <c r="AE887" s="120">
        <v>40.74</v>
      </c>
      <c r="AF887" s="120">
        <v>-91.95</v>
      </c>
      <c r="AG887" s="120">
        <v>-94.23</v>
      </c>
      <c r="AH887" s="120">
        <v>162.07</v>
      </c>
      <c r="AI887" s="120">
        <v>-24.07</v>
      </c>
      <c r="AJ887" s="120">
        <v>235</v>
      </c>
      <c r="AK887" s="120">
        <v>-36.11</v>
      </c>
      <c r="AL887" s="120">
        <v>141.66999999999999</v>
      </c>
      <c r="AM887" s="120">
        <v>66.67</v>
      </c>
      <c r="AN887" s="120">
        <v>96.97</v>
      </c>
      <c r="AO887" s="120">
        <v>237.5</v>
      </c>
      <c r="AP887" s="120">
        <v>90.48</v>
      </c>
      <c r="AQ887" s="120">
        <v>-21.05</v>
      </c>
      <c r="AR887" s="120">
        <v>385.71</v>
      </c>
      <c r="AS887" s="120">
        <v>16.670000000000002</v>
      </c>
      <c r="AT887" s="120">
        <v>-76.319999999999993</v>
      </c>
      <c r="AU887" s="120">
        <v>-53.66</v>
      </c>
      <c r="AV887" s="120">
        <v>-34.33</v>
      </c>
      <c r="AW887" s="120">
        <v>47.83</v>
      </c>
      <c r="AX887" s="120">
        <v>-37.93</v>
      </c>
      <c r="AY887" s="120">
        <v>0</v>
      </c>
      <c r="AZ887" s="120">
        <v>-67.69</v>
      </c>
      <c r="BA887" s="120">
        <v>-22.22</v>
      </c>
      <c r="BB887" s="120">
        <v>30</v>
      </c>
      <c r="BC887" s="120">
        <v>30</v>
      </c>
    </row>
    <row r="888" spans="1:55" ht="29.25" x14ac:dyDescent="0.45">
      <c r="A888" s="261">
        <v>254</v>
      </c>
      <c r="B888" s="174" t="s">
        <v>82</v>
      </c>
      <c r="C888" s="119">
        <v>17.149999999999999</v>
      </c>
      <c r="D888" s="119">
        <v>17.579999999999998</v>
      </c>
      <c r="E888" s="119">
        <v>28.61</v>
      </c>
      <c r="F888" s="119">
        <v>69.05</v>
      </c>
      <c r="G888" s="119">
        <v>9.1999999999999993</v>
      </c>
      <c r="H888" s="119">
        <v>13.15</v>
      </c>
      <c r="I888" s="119">
        <v>36.19</v>
      </c>
      <c r="J888" s="119">
        <v>-10.48</v>
      </c>
      <c r="K888" s="119">
        <v>-33.14</v>
      </c>
      <c r="L888" s="119">
        <v>-24.99</v>
      </c>
      <c r="M888" s="119">
        <v>-20.239999999999998</v>
      </c>
      <c r="N888" s="119">
        <v>-2.66</v>
      </c>
      <c r="O888" s="119">
        <v>-4.25</v>
      </c>
      <c r="P888" s="119">
        <v>13.15</v>
      </c>
      <c r="Q888" s="119">
        <v>-12.15</v>
      </c>
      <c r="R888" s="119">
        <v>-24.56</v>
      </c>
      <c r="S888" s="119">
        <v>-23.61</v>
      </c>
      <c r="T888" s="119">
        <v>-28.77</v>
      </c>
      <c r="U888" s="119">
        <v>-21.73</v>
      </c>
      <c r="V888" s="119">
        <v>7.46</v>
      </c>
      <c r="W888" s="119">
        <v>23.48</v>
      </c>
      <c r="X888" s="119">
        <v>5.56</v>
      </c>
      <c r="Y888" s="119">
        <v>28.31</v>
      </c>
      <c r="Z888" s="119">
        <v>-7.16</v>
      </c>
      <c r="AA888" s="119">
        <v>-15.65</v>
      </c>
      <c r="AB888" s="119">
        <v>-14</v>
      </c>
      <c r="AC888" s="119">
        <v>-20.05</v>
      </c>
      <c r="AD888" s="119">
        <v>-28.02</v>
      </c>
      <c r="AE888" s="119">
        <v>12.51</v>
      </c>
      <c r="AF888" s="119">
        <v>-4.5199999999999996</v>
      </c>
      <c r="AG888" s="119">
        <v>-24.09</v>
      </c>
      <c r="AH888" s="119">
        <v>-20.25</v>
      </c>
      <c r="AI888" s="119">
        <v>-42.14</v>
      </c>
      <c r="AJ888" s="119">
        <v>-39.479999999999997</v>
      </c>
      <c r="AK888" s="119">
        <v>-40.61</v>
      </c>
      <c r="AL888" s="119">
        <v>-53.46</v>
      </c>
      <c r="AM888" s="119">
        <v>-55.6</v>
      </c>
      <c r="AN888" s="119">
        <v>-54.46</v>
      </c>
      <c r="AO888" s="119">
        <v>-41.15</v>
      </c>
      <c r="AP888" s="119">
        <v>-20.260000000000002</v>
      </c>
      <c r="AQ888" s="119">
        <v>-17.03</v>
      </c>
      <c r="AR888" s="119">
        <v>-16.059999999999999</v>
      </c>
      <c r="AS888" s="119">
        <v>-18.72</v>
      </c>
      <c r="AT888" s="119">
        <v>-8.68</v>
      </c>
      <c r="AU888" s="119">
        <v>1.48</v>
      </c>
      <c r="AV888" s="119">
        <v>5.7</v>
      </c>
      <c r="AW888" s="119">
        <v>-3.63</v>
      </c>
      <c r="AX888" s="119">
        <v>32.33</v>
      </c>
      <c r="AY888" s="119">
        <v>25.84</v>
      </c>
      <c r="AZ888" s="119">
        <v>7.95</v>
      </c>
      <c r="BA888" s="119">
        <v>-4.91</v>
      </c>
      <c r="BB888" s="119">
        <v>-20.14</v>
      </c>
      <c r="BC888" s="119">
        <v>-29.87</v>
      </c>
    </row>
    <row r="889" spans="1:55" ht="29.25" x14ac:dyDescent="0.45">
      <c r="A889" s="260">
        <v>255</v>
      </c>
      <c r="B889" s="173" t="s">
        <v>330</v>
      </c>
      <c r="C889" s="120">
        <v>-55.29</v>
      </c>
      <c r="D889" s="120">
        <v>-3.61</v>
      </c>
      <c r="E889" s="120">
        <v>-4.63</v>
      </c>
      <c r="F889" s="120">
        <v>41.51</v>
      </c>
      <c r="G889" s="120">
        <v>0</v>
      </c>
      <c r="H889" s="120">
        <v>-2.67</v>
      </c>
      <c r="I889" s="120">
        <v>-63.64</v>
      </c>
      <c r="J889" s="120">
        <v>-23.53</v>
      </c>
      <c r="K889" s="120">
        <v>-39.090000000000003</v>
      </c>
      <c r="L889" s="120">
        <v>-28.17</v>
      </c>
      <c r="M889" s="120">
        <v>59.38</v>
      </c>
      <c r="N889" s="120">
        <v>-11.01</v>
      </c>
      <c r="O889" s="120">
        <v>305.26</v>
      </c>
      <c r="P889" s="120">
        <v>-38.75</v>
      </c>
      <c r="Q889" s="120">
        <v>-42.72</v>
      </c>
      <c r="R889" s="120">
        <v>-16</v>
      </c>
      <c r="S889" s="120">
        <v>19.23</v>
      </c>
      <c r="T889" s="120">
        <v>95.89</v>
      </c>
      <c r="U889" s="120">
        <v>151.91999999999999</v>
      </c>
      <c r="V889" s="120">
        <v>24.36</v>
      </c>
      <c r="W889" s="120">
        <v>76.12</v>
      </c>
      <c r="X889" s="120">
        <v>20.59</v>
      </c>
      <c r="Y889" s="120">
        <v>3.92</v>
      </c>
      <c r="Z889" s="120">
        <v>-37.11</v>
      </c>
      <c r="AA889" s="120">
        <v>-69.48</v>
      </c>
      <c r="AB889" s="120">
        <v>14.29</v>
      </c>
      <c r="AC889" s="120">
        <v>135.59</v>
      </c>
      <c r="AD889" s="120">
        <v>3.17</v>
      </c>
      <c r="AE889" s="120">
        <v>-24.73</v>
      </c>
      <c r="AF889" s="120">
        <v>-25.87</v>
      </c>
      <c r="AG889" s="120">
        <v>-34.35</v>
      </c>
      <c r="AH889" s="120">
        <v>30.93</v>
      </c>
      <c r="AI889" s="120">
        <v>0.85</v>
      </c>
      <c r="AJ889" s="120">
        <v>-38.21</v>
      </c>
      <c r="AK889" s="120">
        <v>-50</v>
      </c>
      <c r="AL889" s="120">
        <v>9.84</v>
      </c>
      <c r="AM889" s="120">
        <v>34.04</v>
      </c>
      <c r="AN889" s="120">
        <v>3.57</v>
      </c>
      <c r="AO889" s="120">
        <v>-35.97</v>
      </c>
      <c r="AP889" s="120">
        <v>-27.69</v>
      </c>
      <c r="AQ889" s="120">
        <v>105.71</v>
      </c>
      <c r="AR889" s="120">
        <v>-31.13</v>
      </c>
      <c r="AS889" s="120">
        <v>30.23</v>
      </c>
      <c r="AT889" s="120">
        <v>-33.86</v>
      </c>
      <c r="AU889" s="120">
        <v>10.08</v>
      </c>
      <c r="AV889" s="120">
        <v>52.63</v>
      </c>
      <c r="AW889" s="120">
        <v>71.7</v>
      </c>
      <c r="AX889" s="120">
        <v>-23.88</v>
      </c>
      <c r="AY889" s="120">
        <v>-20.63</v>
      </c>
      <c r="AZ889" s="120">
        <v>87.93</v>
      </c>
      <c r="BA889" s="120">
        <v>41.57</v>
      </c>
      <c r="BB889" s="120">
        <v>153.19</v>
      </c>
      <c r="BC889" s="120">
        <v>-34.72</v>
      </c>
    </row>
    <row r="890" spans="1:55" x14ac:dyDescent="0.45">
      <c r="A890" s="261">
        <v>256</v>
      </c>
      <c r="B890" s="174" t="s">
        <v>331</v>
      </c>
      <c r="C890" s="119">
        <v>-41.9</v>
      </c>
      <c r="D890" s="119">
        <v>-3.45</v>
      </c>
      <c r="E890" s="119">
        <v>70.209999999999994</v>
      </c>
      <c r="F890" s="119">
        <v>-25.93</v>
      </c>
      <c r="G890" s="119">
        <v>85.11</v>
      </c>
      <c r="H890" s="119">
        <v>107.81</v>
      </c>
      <c r="I890" s="119">
        <v>43.94</v>
      </c>
      <c r="J890" s="119">
        <v>32.200000000000003</v>
      </c>
      <c r="K890" s="119">
        <v>51.06</v>
      </c>
      <c r="L890" s="119">
        <v>120.69</v>
      </c>
      <c r="M890" s="119">
        <v>75.86</v>
      </c>
      <c r="N890" s="119">
        <v>35.56</v>
      </c>
      <c r="O890" s="119">
        <v>0</v>
      </c>
      <c r="P890" s="119">
        <v>-3.57</v>
      </c>
      <c r="Q890" s="119">
        <v>31.25</v>
      </c>
      <c r="R890" s="119">
        <v>-25</v>
      </c>
      <c r="S890" s="119">
        <v>-37.93</v>
      </c>
      <c r="T890" s="119">
        <v>-54.89</v>
      </c>
      <c r="U890" s="119">
        <v>-47.37</v>
      </c>
      <c r="V890" s="119">
        <v>-43.59</v>
      </c>
      <c r="W890" s="119">
        <v>-50</v>
      </c>
      <c r="X890" s="119">
        <v>-61.46</v>
      </c>
      <c r="Y890" s="119">
        <v>-26.47</v>
      </c>
      <c r="Z890" s="119">
        <v>-42.62</v>
      </c>
      <c r="AA890" s="119">
        <v>-50.82</v>
      </c>
      <c r="AB890" s="119">
        <v>133.33000000000001</v>
      </c>
      <c r="AC890" s="119">
        <v>39.049999999999997</v>
      </c>
      <c r="AD890" s="119">
        <v>95.56</v>
      </c>
      <c r="AE890" s="119">
        <v>148.15</v>
      </c>
      <c r="AF890" s="119">
        <v>100</v>
      </c>
      <c r="AG890" s="119">
        <v>96</v>
      </c>
      <c r="AH890" s="119">
        <v>113.64</v>
      </c>
      <c r="AI890" s="119">
        <v>32.39</v>
      </c>
      <c r="AJ890" s="119">
        <v>66.22</v>
      </c>
      <c r="AK890" s="119">
        <v>10.67</v>
      </c>
      <c r="AL890" s="119">
        <v>82.86</v>
      </c>
      <c r="AM890" s="119">
        <v>166.67</v>
      </c>
      <c r="AN890" s="119">
        <v>-28.57</v>
      </c>
      <c r="AO890" s="119">
        <v>-43.84</v>
      </c>
      <c r="AP890" s="119">
        <v>-31.82</v>
      </c>
      <c r="AQ890" s="119">
        <v>38.81</v>
      </c>
      <c r="AR890" s="119">
        <v>-25</v>
      </c>
      <c r="AS890" s="119">
        <v>-46.94</v>
      </c>
      <c r="AT890" s="119">
        <v>-24.47</v>
      </c>
      <c r="AU890" s="119">
        <v>-11.7</v>
      </c>
      <c r="AV890" s="119">
        <v>38.21</v>
      </c>
      <c r="AW890" s="119">
        <v>198.8</v>
      </c>
      <c r="AX890" s="119">
        <v>482.81</v>
      </c>
      <c r="AY890" s="119">
        <v>2.5</v>
      </c>
      <c r="AZ890" s="119">
        <v>-26.67</v>
      </c>
      <c r="BA890" s="119">
        <v>-9.76</v>
      </c>
      <c r="BB890" s="119">
        <v>103.33</v>
      </c>
      <c r="BC890" s="119">
        <v>-46.24</v>
      </c>
    </row>
    <row r="891" spans="1:55" x14ac:dyDescent="0.45">
      <c r="A891" s="260">
        <v>257</v>
      </c>
      <c r="B891" s="173" t="s">
        <v>332</v>
      </c>
      <c r="C891" s="120">
        <v>-38.9</v>
      </c>
      <c r="D891" s="120">
        <v>220.74</v>
      </c>
      <c r="E891" s="120">
        <v>229.54</v>
      </c>
      <c r="F891" s="120">
        <v>-35.06</v>
      </c>
      <c r="G891" s="120">
        <v>0.54</v>
      </c>
      <c r="H891" s="120">
        <v>-61.4</v>
      </c>
      <c r="I891" s="120">
        <v>-76.83</v>
      </c>
      <c r="J891" s="120">
        <v>-39.64</v>
      </c>
      <c r="K891" s="120">
        <v>119.23</v>
      </c>
      <c r="L891" s="120">
        <v>614.05999999999995</v>
      </c>
      <c r="M891" s="120">
        <v>25.6</v>
      </c>
      <c r="N891" s="120">
        <v>70.900000000000006</v>
      </c>
      <c r="O891" s="120">
        <v>18.04</v>
      </c>
      <c r="P891" s="120">
        <v>42.39</v>
      </c>
      <c r="Q891" s="120">
        <v>28.41</v>
      </c>
      <c r="R891" s="120">
        <v>686.64</v>
      </c>
      <c r="S891" s="120">
        <v>-19.52</v>
      </c>
      <c r="T891" s="120">
        <v>57.4</v>
      </c>
      <c r="U891" s="120">
        <v>250.07</v>
      </c>
      <c r="V891" s="120">
        <v>70.05</v>
      </c>
      <c r="W891" s="120">
        <v>112.07</v>
      </c>
      <c r="X891" s="120">
        <v>-18.62</v>
      </c>
      <c r="Y891" s="120">
        <v>276</v>
      </c>
      <c r="Z891" s="120">
        <v>-42.79</v>
      </c>
      <c r="AA891" s="120">
        <v>77.3</v>
      </c>
      <c r="AB891" s="120">
        <v>-67.31</v>
      </c>
      <c r="AC891" s="120">
        <v>-79.19</v>
      </c>
      <c r="AD891" s="120">
        <v>-86.37</v>
      </c>
      <c r="AE891" s="120">
        <v>-53.6</v>
      </c>
      <c r="AF891" s="120">
        <v>-76.930000000000007</v>
      </c>
      <c r="AG891" s="120">
        <v>-92.77</v>
      </c>
      <c r="AH891" s="120">
        <v>-66.92</v>
      </c>
      <c r="AI891" s="120">
        <v>-91.65</v>
      </c>
      <c r="AJ891" s="120">
        <v>-85.73</v>
      </c>
      <c r="AK891" s="120">
        <v>-89.82</v>
      </c>
      <c r="AL891" s="120">
        <v>-12.02</v>
      </c>
      <c r="AM891" s="120">
        <v>-30.67</v>
      </c>
      <c r="AN891" s="120">
        <v>-26.23</v>
      </c>
      <c r="AO891" s="120">
        <v>-23.85</v>
      </c>
      <c r="AP891" s="120">
        <v>-21.11</v>
      </c>
      <c r="AQ891" s="120">
        <v>43.2</v>
      </c>
      <c r="AR891" s="120">
        <v>-31.58</v>
      </c>
      <c r="AS891" s="120">
        <v>61.98</v>
      </c>
      <c r="AT891" s="120">
        <v>-11.2</v>
      </c>
      <c r="AU891" s="120">
        <v>56.15</v>
      </c>
      <c r="AV891" s="120">
        <v>272.77999999999997</v>
      </c>
      <c r="AW891" s="120">
        <v>218.91</v>
      </c>
      <c r="AX891" s="120">
        <v>44.25</v>
      </c>
      <c r="AY891" s="120">
        <v>91.59</v>
      </c>
      <c r="AZ891" s="120">
        <v>-8.16</v>
      </c>
      <c r="BA891" s="120">
        <v>121.82</v>
      </c>
      <c r="BB891" s="120">
        <v>145.61000000000001</v>
      </c>
      <c r="BC891" s="120">
        <v>21</v>
      </c>
    </row>
    <row r="892" spans="1:55" x14ac:dyDescent="0.45">
      <c r="A892" s="261">
        <v>258</v>
      </c>
      <c r="B892" s="174" t="s">
        <v>333</v>
      </c>
      <c r="C892" s="119">
        <v>11.54</v>
      </c>
      <c r="D892" s="119">
        <v>38.090000000000003</v>
      </c>
      <c r="E892" s="119">
        <v>31.06</v>
      </c>
      <c r="F892" s="119">
        <v>5.4</v>
      </c>
      <c r="G892" s="119">
        <v>-10.16</v>
      </c>
      <c r="H892" s="119">
        <v>-19.3</v>
      </c>
      <c r="I892" s="119">
        <v>-15.06</v>
      </c>
      <c r="J892" s="119">
        <v>7.78</v>
      </c>
      <c r="K892" s="119">
        <v>13.48</v>
      </c>
      <c r="L892" s="119">
        <v>4.6399999999999997</v>
      </c>
      <c r="M892" s="119">
        <v>-6.29</v>
      </c>
      <c r="N892" s="119">
        <v>-0.1</v>
      </c>
      <c r="O892" s="119">
        <v>-14.97</v>
      </c>
      <c r="P892" s="119">
        <v>-21.05</v>
      </c>
      <c r="Q892" s="119">
        <v>-17.29</v>
      </c>
      <c r="R892" s="119">
        <v>-2.2999999999999998</v>
      </c>
      <c r="S892" s="119">
        <v>1.88</v>
      </c>
      <c r="T892" s="119">
        <v>19.82</v>
      </c>
      <c r="U892" s="119">
        <v>-14.22</v>
      </c>
      <c r="V892" s="119">
        <v>-29.64</v>
      </c>
      <c r="W892" s="119">
        <v>-18.489999999999998</v>
      </c>
      <c r="X892" s="119">
        <v>-27.33</v>
      </c>
      <c r="Y892" s="119">
        <v>-17.07</v>
      </c>
      <c r="Z892" s="119">
        <v>-11.17</v>
      </c>
      <c r="AA892" s="119">
        <v>-21.3</v>
      </c>
      <c r="AB892" s="119">
        <v>-22</v>
      </c>
      <c r="AC892" s="119">
        <v>-14.17</v>
      </c>
      <c r="AD892" s="119">
        <v>-8.73</v>
      </c>
      <c r="AE892" s="119">
        <v>-22.23</v>
      </c>
      <c r="AF892" s="119">
        <v>-32.29</v>
      </c>
      <c r="AG892" s="119">
        <v>-17.37</v>
      </c>
      <c r="AH892" s="119">
        <v>22.61</v>
      </c>
      <c r="AI892" s="119">
        <v>-4.9400000000000004</v>
      </c>
      <c r="AJ892" s="119">
        <v>31.07</v>
      </c>
      <c r="AK892" s="119">
        <v>26.59</v>
      </c>
      <c r="AL892" s="119">
        <v>-0.47</v>
      </c>
      <c r="AM892" s="119">
        <v>19.170000000000002</v>
      </c>
      <c r="AN892" s="119">
        <v>6.72</v>
      </c>
      <c r="AO892" s="119">
        <v>10.96</v>
      </c>
      <c r="AP892" s="119">
        <v>-6.26</v>
      </c>
      <c r="AQ892" s="119">
        <v>36.770000000000003</v>
      </c>
      <c r="AR892" s="119">
        <v>22.14</v>
      </c>
      <c r="AS892" s="119">
        <v>17.47</v>
      </c>
      <c r="AT892" s="119">
        <v>-2.4300000000000002</v>
      </c>
      <c r="AU892" s="119">
        <v>44.88</v>
      </c>
      <c r="AV892" s="119">
        <v>0.16</v>
      </c>
      <c r="AW892" s="119">
        <v>-5.37</v>
      </c>
      <c r="AX892" s="119">
        <v>-6.77</v>
      </c>
      <c r="AY892" s="119">
        <v>-4.83</v>
      </c>
      <c r="AZ892" s="119">
        <v>19.75</v>
      </c>
      <c r="BA892" s="119">
        <v>11.83</v>
      </c>
      <c r="BB892" s="119">
        <v>1.99</v>
      </c>
      <c r="BC892" s="119">
        <v>-20.14</v>
      </c>
    </row>
    <row r="893" spans="1:55" x14ac:dyDescent="0.45">
      <c r="A893" s="260">
        <v>259</v>
      </c>
      <c r="B893" s="173" t="s">
        <v>44</v>
      </c>
      <c r="C893" s="120">
        <v>-18.399999999999999</v>
      </c>
      <c r="D893" s="120">
        <v>-13.8</v>
      </c>
      <c r="E893" s="120">
        <v>-36.08</v>
      </c>
      <c r="F893" s="120">
        <v>-19.39</v>
      </c>
      <c r="G893" s="120">
        <v>21.32</v>
      </c>
      <c r="H893" s="120">
        <v>-0.83</v>
      </c>
      <c r="I893" s="120">
        <v>-29.26</v>
      </c>
      <c r="J893" s="120">
        <v>-11.38</v>
      </c>
      <c r="K893" s="120">
        <v>32.31</v>
      </c>
      <c r="L893" s="120">
        <v>16.54</v>
      </c>
      <c r="M893" s="120">
        <v>1.81</v>
      </c>
      <c r="N893" s="120">
        <v>-8.82</v>
      </c>
      <c r="O893" s="120">
        <v>5.08</v>
      </c>
      <c r="P893" s="120">
        <v>-19.79</v>
      </c>
      <c r="Q893" s="120">
        <v>-2.08</v>
      </c>
      <c r="R893" s="120">
        <v>2.34</v>
      </c>
      <c r="S893" s="120">
        <v>-14.45</v>
      </c>
      <c r="T893" s="120">
        <v>13.31</v>
      </c>
      <c r="U893" s="120">
        <v>-9.66</v>
      </c>
      <c r="V893" s="120">
        <v>-35.83</v>
      </c>
      <c r="W893" s="120">
        <v>-27.36</v>
      </c>
      <c r="X893" s="120">
        <v>-34.92</v>
      </c>
      <c r="Y893" s="120">
        <v>-30.54</v>
      </c>
      <c r="Z893" s="120">
        <v>-26.11</v>
      </c>
      <c r="AA893" s="120">
        <v>-35.299999999999997</v>
      </c>
      <c r="AB893" s="120">
        <v>109.14</v>
      </c>
      <c r="AC893" s="120">
        <v>16.39</v>
      </c>
      <c r="AD893" s="120">
        <v>-22.87</v>
      </c>
      <c r="AE893" s="120">
        <v>-26.07</v>
      </c>
      <c r="AF893" s="120">
        <v>-49.4</v>
      </c>
      <c r="AG893" s="120">
        <v>-8.59</v>
      </c>
      <c r="AH893" s="120">
        <v>-17.190000000000001</v>
      </c>
      <c r="AI893" s="120">
        <v>-0.34</v>
      </c>
      <c r="AJ893" s="120">
        <v>7.41</v>
      </c>
      <c r="AK893" s="120">
        <v>2.77</v>
      </c>
      <c r="AL893" s="120">
        <v>20.72</v>
      </c>
      <c r="AM893" s="120">
        <v>49.82</v>
      </c>
      <c r="AN893" s="120">
        <v>-52.54</v>
      </c>
      <c r="AO893" s="120">
        <v>-16.09</v>
      </c>
      <c r="AP893" s="120">
        <v>61.07</v>
      </c>
      <c r="AQ893" s="120">
        <v>22.41</v>
      </c>
      <c r="AR893" s="120">
        <v>24.07</v>
      </c>
      <c r="AS893" s="120">
        <v>13.66</v>
      </c>
      <c r="AT893" s="120">
        <v>1.52</v>
      </c>
      <c r="AU893" s="120">
        <v>-12.89</v>
      </c>
      <c r="AV893" s="120">
        <v>-14.06</v>
      </c>
      <c r="AW893" s="120">
        <v>16.13</v>
      </c>
      <c r="AX893" s="120">
        <v>-4.5199999999999996</v>
      </c>
      <c r="AY893" s="120">
        <v>-9.57</v>
      </c>
      <c r="AZ893" s="120">
        <v>-3.4</v>
      </c>
      <c r="BA893" s="120">
        <v>49.44</v>
      </c>
      <c r="BB893" s="120">
        <v>-30.33</v>
      </c>
      <c r="BC893" s="120">
        <v>-5.89</v>
      </c>
    </row>
    <row r="894" spans="1:55" ht="29.25" x14ac:dyDescent="0.45">
      <c r="A894" s="261">
        <v>260</v>
      </c>
      <c r="B894" s="174" t="s">
        <v>334</v>
      </c>
      <c r="C894" s="119">
        <v>-100</v>
      </c>
      <c r="D894" s="117"/>
      <c r="E894" s="117"/>
      <c r="F894" s="117"/>
      <c r="G894" s="117"/>
      <c r="H894" s="117"/>
      <c r="I894" s="117"/>
      <c r="J894" s="119">
        <v>-100</v>
      </c>
      <c r="K894" s="117"/>
      <c r="L894" s="119">
        <v>-75</v>
      </c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0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</row>
    <row r="895" spans="1:55" x14ac:dyDescent="0.45">
      <c r="A895" s="260">
        <v>261</v>
      </c>
      <c r="B895" s="173" t="s">
        <v>335</v>
      </c>
      <c r="C895" s="120">
        <v>-7.47</v>
      </c>
      <c r="D895" s="120">
        <v>50.93</v>
      </c>
      <c r="E895" s="120">
        <v>36.1</v>
      </c>
      <c r="F895" s="120">
        <v>16.75</v>
      </c>
      <c r="G895" s="120">
        <v>49.06</v>
      </c>
      <c r="H895" s="120">
        <v>70.23</v>
      </c>
      <c r="I895" s="120">
        <v>176.53</v>
      </c>
      <c r="J895" s="120">
        <v>157.13999999999999</v>
      </c>
      <c r="K895" s="120">
        <v>37.1</v>
      </c>
      <c r="L895" s="120">
        <v>-8.69</v>
      </c>
      <c r="M895" s="120">
        <v>30.95</v>
      </c>
      <c r="N895" s="120">
        <v>3.62</v>
      </c>
      <c r="O895" s="120">
        <v>-8.07</v>
      </c>
      <c r="P895" s="120">
        <v>8.59</v>
      </c>
      <c r="Q895" s="120">
        <v>-16.420000000000002</v>
      </c>
      <c r="R895" s="120">
        <v>-23.42</v>
      </c>
      <c r="S895" s="120">
        <v>-12.97</v>
      </c>
      <c r="T895" s="120">
        <v>26.46</v>
      </c>
      <c r="U895" s="120">
        <v>-11.1</v>
      </c>
      <c r="V895" s="120">
        <v>-2.86</v>
      </c>
      <c r="W895" s="120">
        <v>32.35</v>
      </c>
      <c r="X895" s="120">
        <v>24.1</v>
      </c>
      <c r="Y895" s="120">
        <v>-24.73</v>
      </c>
      <c r="Z895" s="120">
        <v>3.06</v>
      </c>
      <c r="AA895" s="120">
        <v>66.569999999999993</v>
      </c>
      <c r="AB895" s="120">
        <v>16.670000000000002</v>
      </c>
      <c r="AC895" s="120">
        <v>83.12</v>
      </c>
      <c r="AD895" s="120">
        <v>36.36</v>
      </c>
      <c r="AE895" s="120">
        <v>13.82</v>
      </c>
      <c r="AF895" s="120">
        <v>-3.01</v>
      </c>
      <c r="AG895" s="120">
        <v>-27.46</v>
      </c>
      <c r="AH895" s="120">
        <v>-1.04</v>
      </c>
      <c r="AI895" s="120">
        <v>-32.909999999999997</v>
      </c>
      <c r="AJ895" s="120">
        <v>-45.66</v>
      </c>
      <c r="AK895" s="120">
        <v>3.49</v>
      </c>
      <c r="AL895" s="120">
        <v>12.29</v>
      </c>
      <c r="AM895" s="120">
        <v>12.07</v>
      </c>
      <c r="AN895" s="120">
        <v>45.76</v>
      </c>
      <c r="AO895" s="120">
        <v>26.96</v>
      </c>
      <c r="AP895" s="120">
        <v>70.91</v>
      </c>
      <c r="AQ895" s="120">
        <v>60.38</v>
      </c>
      <c r="AR895" s="120">
        <v>25.05</v>
      </c>
      <c r="AS895" s="120">
        <v>78.739999999999995</v>
      </c>
      <c r="AT895" s="120">
        <v>20.49</v>
      </c>
      <c r="AU895" s="120">
        <v>43.1</v>
      </c>
      <c r="AV895" s="120">
        <v>135.11000000000001</v>
      </c>
      <c r="AW895" s="120">
        <v>35.39</v>
      </c>
      <c r="AX895" s="120">
        <v>1.51</v>
      </c>
      <c r="AY895" s="120">
        <v>-8.65</v>
      </c>
      <c r="AZ895" s="120">
        <v>-21.43</v>
      </c>
      <c r="BA895" s="120">
        <v>-22.1</v>
      </c>
      <c r="BB895" s="120">
        <v>-57.33</v>
      </c>
      <c r="BC895" s="120">
        <v>-32.97</v>
      </c>
    </row>
    <row r="896" spans="1:55" x14ac:dyDescent="0.45">
      <c r="A896" s="261">
        <v>262</v>
      </c>
      <c r="B896" s="174" t="s">
        <v>336</v>
      </c>
      <c r="C896" s="119">
        <v>50</v>
      </c>
      <c r="D896" s="119">
        <v>27.24</v>
      </c>
      <c r="E896" s="119">
        <v>6.39</v>
      </c>
      <c r="F896" s="119">
        <v>-21.78</v>
      </c>
      <c r="G896" s="119">
        <v>-32.56</v>
      </c>
      <c r="H896" s="119">
        <v>-23.49</v>
      </c>
      <c r="I896" s="119">
        <v>-17.71</v>
      </c>
      <c r="J896" s="119">
        <v>14.63</v>
      </c>
      <c r="K896" s="119">
        <v>15.43</v>
      </c>
      <c r="L896" s="119">
        <v>5.59</v>
      </c>
      <c r="M896" s="119">
        <v>9.3699999999999992</v>
      </c>
      <c r="N896" s="119">
        <v>24.47</v>
      </c>
      <c r="O896" s="119">
        <v>-11</v>
      </c>
      <c r="P896" s="119">
        <v>-21.5</v>
      </c>
      <c r="Q896" s="119">
        <v>-12.74</v>
      </c>
      <c r="R896" s="119">
        <v>-0.55000000000000004</v>
      </c>
      <c r="S896" s="119">
        <v>-6.69</v>
      </c>
      <c r="T896" s="119">
        <v>-16.04</v>
      </c>
      <c r="U896" s="119">
        <v>-2.5299999999999998</v>
      </c>
      <c r="V896" s="119">
        <v>-5.46</v>
      </c>
      <c r="W896" s="119">
        <v>-15.45</v>
      </c>
      <c r="X896" s="119">
        <v>-25.52</v>
      </c>
      <c r="Y896" s="119">
        <v>-23.34</v>
      </c>
      <c r="Z896" s="119">
        <v>-33.549999999999997</v>
      </c>
      <c r="AA896" s="119">
        <v>-9.41</v>
      </c>
      <c r="AB896" s="119">
        <v>17.03</v>
      </c>
      <c r="AC896" s="119">
        <v>24.09</v>
      </c>
      <c r="AD896" s="119">
        <v>11.37</v>
      </c>
      <c r="AE896" s="119">
        <v>-27.76</v>
      </c>
      <c r="AF896" s="119">
        <v>-7.87</v>
      </c>
      <c r="AG896" s="119">
        <v>-21.76</v>
      </c>
      <c r="AH896" s="119">
        <v>-31.77</v>
      </c>
      <c r="AI896" s="119">
        <v>-16.600000000000001</v>
      </c>
      <c r="AJ896" s="119">
        <v>-34.85</v>
      </c>
      <c r="AK896" s="119">
        <v>-23.51</v>
      </c>
      <c r="AL896" s="119">
        <v>-15.86</v>
      </c>
      <c r="AM896" s="119">
        <v>-12.07</v>
      </c>
      <c r="AN896" s="119">
        <v>-10.52</v>
      </c>
      <c r="AO896" s="119">
        <v>-26.31</v>
      </c>
      <c r="AP896" s="119">
        <v>-31.7</v>
      </c>
      <c r="AQ896" s="119">
        <v>3.42</v>
      </c>
      <c r="AR896" s="119">
        <v>19.690000000000001</v>
      </c>
      <c r="AS896" s="119">
        <v>12.55</v>
      </c>
      <c r="AT896" s="119">
        <v>16.93</v>
      </c>
      <c r="AU896" s="119">
        <v>25.05</v>
      </c>
      <c r="AV896" s="119">
        <v>32.94</v>
      </c>
      <c r="AW896" s="119">
        <v>27.21</v>
      </c>
      <c r="AX896" s="119">
        <v>24.84</v>
      </c>
      <c r="AY896" s="119">
        <v>10.46</v>
      </c>
      <c r="AZ896" s="119">
        <v>19.89</v>
      </c>
      <c r="BA896" s="119">
        <v>26.35</v>
      </c>
      <c r="BB896" s="119">
        <v>35.72</v>
      </c>
      <c r="BC896" s="119">
        <v>30.98</v>
      </c>
    </row>
    <row r="897" spans="1:55" ht="29.25" x14ac:dyDescent="0.45">
      <c r="A897" s="260">
        <v>263</v>
      </c>
      <c r="B897" s="173" t="s">
        <v>337</v>
      </c>
      <c r="C897" s="120">
        <v>632.20000000000005</v>
      </c>
      <c r="D897" s="120">
        <v>6.93</v>
      </c>
      <c r="E897" s="120">
        <v>-38.28</v>
      </c>
      <c r="F897" s="120">
        <v>-17.82</v>
      </c>
      <c r="G897" s="120">
        <v>700</v>
      </c>
      <c r="H897" s="120">
        <v>-18.489999999999998</v>
      </c>
      <c r="I897" s="120">
        <v>-31.15</v>
      </c>
      <c r="J897" s="120">
        <v>-1.82</v>
      </c>
      <c r="K897" s="120">
        <v>-72.41</v>
      </c>
      <c r="L897" s="120">
        <v>169.01</v>
      </c>
      <c r="M897" s="120">
        <v>7.34</v>
      </c>
      <c r="N897" s="120">
        <v>458.73</v>
      </c>
      <c r="O897" s="120">
        <v>-68.06</v>
      </c>
      <c r="P897" s="120">
        <v>75.930000000000007</v>
      </c>
      <c r="Q897" s="120">
        <v>110.13</v>
      </c>
      <c r="R897" s="120">
        <v>22.89</v>
      </c>
      <c r="S897" s="120">
        <v>75.17</v>
      </c>
      <c r="T897" s="120">
        <v>64.95</v>
      </c>
      <c r="U897" s="120">
        <v>79.760000000000005</v>
      </c>
      <c r="V897" s="120">
        <v>-50.93</v>
      </c>
      <c r="W897" s="120">
        <v>575</v>
      </c>
      <c r="X897" s="120">
        <v>-37.700000000000003</v>
      </c>
      <c r="Y897" s="120">
        <v>-60.68</v>
      </c>
      <c r="Z897" s="120">
        <v>-76.989999999999995</v>
      </c>
      <c r="AA897" s="120">
        <v>-30.43</v>
      </c>
      <c r="AB897" s="120">
        <v>-36.32</v>
      </c>
      <c r="AC897" s="120">
        <v>-46.39</v>
      </c>
      <c r="AD897" s="120">
        <v>-23.53</v>
      </c>
      <c r="AE897" s="120">
        <v>-90.22</v>
      </c>
      <c r="AF897" s="120">
        <v>173.13</v>
      </c>
      <c r="AG897" s="120">
        <v>-78.81</v>
      </c>
      <c r="AH897" s="120">
        <v>-22.64</v>
      </c>
      <c r="AI897" s="120">
        <v>-46.3</v>
      </c>
      <c r="AJ897" s="120">
        <v>-23.53</v>
      </c>
      <c r="AK897" s="120">
        <v>60.87</v>
      </c>
      <c r="AL897" s="120">
        <v>-29.63</v>
      </c>
      <c r="AM897" s="120">
        <v>85.42</v>
      </c>
      <c r="AN897" s="120">
        <v>-2.48</v>
      </c>
      <c r="AO897" s="120">
        <v>70.790000000000006</v>
      </c>
      <c r="AP897" s="120">
        <v>356.41</v>
      </c>
      <c r="AQ897" s="120">
        <v>41</v>
      </c>
      <c r="AR897" s="120">
        <v>-73.680000000000007</v>
      </c>
      <c r="AS897" s="120">
        <v>106.25</v>
      </c>
      <c r="AT897" s="120">
        <v>51.22</v>
      </c>
      <c r="AU897" s="120">
        <v>53.45</v>
      </c>
      <c r="AV897" s="120">
        <v>16.48</v>
      </c>
      <c r="AW897" s="120">
        <v>-14.86</v>
      </c>
      <c r="AX897" s="120">
        <v>12.28</v>
      </c>
      <c r="AY897" s="120">
        <v>-66.290000000000006</v>
      </c>
      <c r="AZ897" s="120">
        <v>173.73</v>
      </c>
      <c r="BA897" s="120">
        <v>-19.079999999999998</v>
      </c>
      <c r="BB897" s="120">
        <v>-72.47</v>
      </c>
      <c r="BC897" s="120">
        <v>-36.17</v>
      </c>
    </row>
    <row r="898" spans="1:55" ht="29.25" x14ac:dyDescent="0.45">
      <c r="A898" s="261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</row>
    <row r="899" spans="1:55" x14ac:dyDescent="0.45">
      <c r="A899" s="260">
        <v>265</v>
      </c>
      <c r="B899" s="173" t="s">
        <v>339</v>
      </c>
      <c r="C899" s="120">
        <v>-79.17</v>
      </c>
      <c r="D899" s="120">
        <v>9.6300000000000008</v>
      </c>
      <c r="E899" s="120">
        <v>188.62</v>
      </c>
      <c r="F899" s="120">
        <v>70.11</v>
      </c>
      <c r="G899" s="120">
        <v>-83.18</v>
      </c>
      <c r="H899" s="120">
        <v>377.89</v>
      </c>
      <c r="I899" s="120">
        <v>240.73</v>
      </c>
      <c r="J899" s="120">
        <v>36.590000000000003</v>
      </c>
      <c r="K899" s="120">
        <v>182.73</v>
      </c>
      <c r="L899" s="120">
        <v>-71.39</v>
      </c>
      <c r="M899" s="120">
        <v>-25.77</v>
      </c>
      <c r="N899" s="120">
        <v>7.02</v>
      </c>
      <c r="O899" s="120">
        <v>-49.49</v>
      </c>
      <c r="P899" s="120">
        <v>-8.07</v>
      </c>
      <c r="Q899" s="120">
        <v>-45.03</v>
      </c>
      <c r="R899" s="120">
        <v>-44.21</v>
      </c>
      <c r="S899" s="120">
        <v>531.20000000000005</v>
      </c>
      <c r="T899" s="120">
        <v>-60.26</v>
      </c>
      <c r="U899" s="120">
        <v>-72.86</v>
      </c>
      <c r="V899" s="120">
        <v>-81.040000000000006</v>
      </c>
      <c r="W899" s="120">
        <v>-67.849999999999994</v>
      </c>
      <c r="X899" s="120">
        <v>793.88</v>
      </c>
      <c r="Y899" s="120">
        <v>-12.13</v>
      </c>
      <c r="Z899" s="120">
        <v>-12.14</v>
      </c>
      <c r="AA899" s="120">
        <v>226.29</v>
      </c>
      <c r="AB899" s="120">
        <v>-20.43</v>
      </c>
      <c r="AC899" s="120">
        <v>-33.79</v>
      </c>
      <c r="AD899" s="120">
        <v>157.01</v>
      </c>
      <c r="AE899" s="120">
        <v>-70.11</v>
      </c>
      <c r="AF899" s="120">
        <v>-10.85</v>
      </c>
      <c r="AG899" s="120">
        <v>-9.39</v>
      </c>
      <c r="AH899" s="120">
        <v>318.20999999999998</v>
      </c>
      <c r="AI899" s="120">
        <v>118.37</v>
      </c>
      <c r="AJ899" s="120">
        <v>-78.599999999999994</v>
      </c>
      <c r="AK899" s="120">
        <v>37.049999999999997</v>
      </c>
      <c r="AL899" s="120">
        <v>179.46</v>
      </c>
      <c r="AM899" s="120">
        <v>21.45</v>
      </c>
      <c r="AN899" s="120">
        <v>-50.68</v>
      </c>
      <c r="AO899" s="120">
        <v>128.96</v>
      </c>
      <c r="AP899" s="120">
        <v>32.58</v>
      </c>
      <c r="AQ899" s="120">
        <v>75.52</v>
      </c>
      <c r="AR899" s="120">
        <v>30.46</v>
      </c>
      <c r="AS899" s="120">
        <v>96.41</v>
      </c>
      <c r="AT899" s="120">
        <v>89.58</v>
      </c>
      <c r="AU899" s="120">
        <v>1.05</v>
      </c>
      <c r="AV899" s="120">
        <v>79.27</v>
      </c>
      <c r="AW899" s="120">
        <v>183.86</v>
      </c>
      <c r="AX899" s="120">
        <v>-52.65</v>
      </c>
      <c r="AY899" s="120">
        <v>-66.33</v>
      </c>
      <c r="AZ899" s="120">
        <v>29.98</v>
      </c>
      <c r="BA899" s="120">
        <v>149.41</v>
      </c>
      <c r="BB899" s="120">
        <v>-46.47</v>
      </c>
      <c r="BC899" s="120">
        <v>-36.65</v>
      </c>
    </row>
    <row r="900" spans="1:55" x14ac:dyDescent="0.45">
      <c r="A900" s="261">
        <v>266</v>
      </c>
      <c r="B900" s="174" t="s">
        <v>340</v>
      </c>
      <c r="C900" s="119">
        <v>430.77</v>
      </c>
      <c r="D900" s="119">
        <v>339.39</v>
      </c>
      <c r="E900" s="119">
        <v>-80.73</v>
      </c>
      <c r="F900" s="119">
        <v>132.88</v>
      </c>
      <c r="G900" s="119">
        <v>234.51</v>
      </c>
      <c r="H900" s="119">
        <v>-13.04</v>
      </c>
      <c r="I900" s="119">
        <v>-15.09</v>
      </c>
      <c r="J900" s="119">
        <v>374.42</v>
      </c>
      <c r="K900" s="119">
        <v>136.11000000000001</v>
      </c>
      <c r="L900" s="119">
        <v>-91.68</v>
      </c>
      <c r="M900" s="119">
        <v>-13.99</v>
      </c>
      <c r="N900" s="119">
        <v>-46.65</v>
      </c>
      <c r="O900" s="119">
        <v>-14.98</v>
      </c>
      <c r="P900" s="119">
        <v>40</v>
      </c>
      <c r="Q900" s="119">
        <v>529.73</v>
      </c>
      <c r="R900" s="119">
        <v>-42.94</v>
      </c>
      <c r="S900" s="119">
        <v>-38.89</v>
      </c>
      <c r="T900" s="119">
        <v>80</v>
      </c>
      <c r="U900" s="119">
        <v>322.22000000000003</v>
      </c>
      <c r="V900" s="119">
        <v>-62.75</v>
      </c>
      <c r="W900" s="119">
        <v>-89.71</v>
      </c>
      <c r="X900" s="119">
        <v>50</v>
      </c>
      <c r="Y900" s="119">
        <v>-62.65</v>
      </c>
      <c r="Z900" s="119">
        <v>9.2899999999999991</v>
      </c>
      <c r="AA900" s="119">
        <v>11.36</v>
      </c>
      <c r="AB900" s="119">
        <v>-35.47</v>
      </c>
      <c r="AC900" s="119">
        <v>-72.099999999999994</v>
      </c>
      <c r="AD900" s="119">
        <v>-7.22</v>
      </c>
      <c r="AE900" s="119">
        <v>98.7</v>
      </c>
      <c r="AF900" s="119">
        <v>82.41</v>
      </c>
      <c r="AG900" s="119">
        <v>-44.74</v>
      </c>
      <c r="AH900" s="119">
        <v>17.11</v>
      </c>
      <c r="AI900" s="119">
        <v>37.14</v>
      </c>
      <c r="AJ900" s="119">
        <v>-50.83</v>
      </c>
      <c r="AK900" s="119">
        <v>19.350000000000001</v>
      </c>
      <c r="AL900" s="119">
        <v>-64.5</v>
      </c>
      <c r="AM900" s="119">
        <v>-75.510000000000005</v>
      </c>
      <c r="AN900" s="119">
        <v>-39.69</v>
      </c>
      <c r="AO900" s="119">
        <v>55.38</v>
      </c>
      <c r="AP900" s="119">
        <v>-37.78</v>
      </c>
      <c r="AQ900" s="119">
        <v>-46.19</v>
      </c>
      <c r="AR900" s="119">
        <v>24.87</v>
      </c>
      <c r="AS900" s="119">
        <v>47.62</v>
      </c>
      <c r="AT900" s="119">
        <v>304.49</v>
      </c>
      <c r="AU900" s="119">
        <v>-45.83</v>
      </c>
      <c r="AV900" s="119">
        <v>244.07</v>
      </c>
      <c r="AW900" s="119">
        <v>191.89</v>
      </c>
      <c r="AX900" s="119">
        <v>481.69</v>
      </c>
      <c r="AY900" s="119">
        <v>139.58000000000001</v>
      </c>
      <c r="AZ900" s="119">
        <v>78.48</v>
      </c>
      <c r="BA900" s="119">
        <v>26.73</v>
      </c>
      <c r="BB900" s="119">
        <v>50</v>
      </c>
      <c r="BC900" s="119">
        <v>-58.7</v>
      </c>
    </row>
    <row r="901" spans="1:55" x14ac:dyDescent="0.45">
      <c r="A901" s="260">
        <v>267</v>
      </c>
      <c r="B901" s="173" t="s">
        <v>341</v>
      </c>
      <c r="C901" s="120">
        <v>57.48</v>
      </c>
      <c r="D901" s="120">
        <v>-39.909999999999997</v>
      </c>
      <c r="E901" s="120">
        <v>-26.03</v>
      </c>
      <c r="F901" s="120">
        <v>-21.79</v>
      </c>
      <c r="G901" s="120">
        <v>43.56</v>
      </c>
      <c r="H901" s="120">
        <v>-26.07</v>
      </c>
      <c r="I901" s="120">
        <v>63.82</v>
      </c>
      <c r="J901" s="120">
        <v>-52.51</v>
      </c>
      <c r="K901" s="120">
        <v>-43.75</v>
      </c>
      <c r="L901" s="120">
        <v>102.88</v>
      </c>
      <c r="M901" s="120">
        <v>-55.32</v>
      </c>
      <c r="N901" s="120">
        <v>70.540000000000006</v>
      </c>
      <c r="O901" s="120">
        <v>28</v>
      </c>
      <c r="P901" s="120">
        <v>15.67</v>
      </c>
      <c r="Q901" s="120">
        <v>-3.91</v>
      </c>
      <c r="R901" s="120">
        <v>-39.29</v>
      </c>
      <c r="S901" s="120">
        <v>-49.15</v>
      </c>
      <c r="T901" s="120">
        <v>-2.63</v>
      </c>
      <c r="U901" s="120">
        <v>-51</v>
      </c>
      <c r="V901" s="120">
        <v>-12.68</v>
      </c>
      <c r="W901" s="120">
        <v>-19.260000000000002</v>
      </c>
      <c r="X901" s="120">
        <v>-41.71</v>
      </c>
      <c r="Y901" s="120">
        <v>5.36</v>
      </c>
      <c r="Z901" s="120">
        <v>-50.26</v>
      </c>
      <c r="AA901" s="120">
        <v>-59.77</v>
      </c>
      <c r="AB901" s="120">
        <v>-52.9</v>
      </c>
      <c r="AC901" s="120">
        <v>-38.950000000000003</v>
      </c>
      <c r="AD901" s="120">
        <v>-51.76</v>
      </c>
      <c r="AE901" s="120">
        <v>-31.93</v>
      </c>
      <c r="AF901" s="120">
        <v>-40</v>
      </c>
      <c r="AG901" s="120">
        <v>-39.340000000000003</v>
      </c>
      <c r="AH901" s="120">
        <v>-52.42</v>
      </c>
      <c r="AI901" s="120">
        <v>-32.11</v>
      </c>
      <c r="AJ901" s="120">
        <v>-34.15</v>
      </c>
      <c r="AK901" s="120">
        <v>73.45</v>
      </c>
      <c r="AL901" s="120">
        <v>81.05</v>
      </c>
      <c r="AM901" s="120">
        <v>-23.3</v>
      </c>
      <c r="AN901" s="120">
        <v>45.21</v>
      </c>
      <c r="AO901" s="120">
        <v>92.38</v>
      </c>
      <c r="AP901" s="120">
        <v>117.07</v>
      </c>
      <c r="AQ901" s="120">
        <v>75.31</v>
      </c>
      <c r="AR901" s="120">
        <v>-1.8</v>
      </c>
      <c r="AS901" s="120">
        <v>40.54</v>
      </c>
      <c r="AT901" s="120">
        <v>116.95</v>
      </c>
      <c r="AU901" s="120">
        <v>122.97</v>
      </c>
      <c r="AV901" s="120">
        <v>-39.51</v>
      </c>
      <c r="AW901" s="120">
        <v>-67.099999999999994</v>
      </c>
      <c r="AX901" s="120">
        <v>-63.95</v>
      </c>
      <c r="AY901" s="120">
        <v>25.32</v>
      </c>
      <c r="AZ901" s="120">
        <v>48.11</v>
      </c>
      <c r="BA901" s="120">
        <v>82.67</v>
      </c>
      <c r="BB901" s="120">
        <v>102.25</v>
      </c>
      <c r="BC901" s="120">
        <v>40.85</v>
      </c>
    </row>
    <row r="902" spans="1:55" ht="29.25" x14ac:dyDescent="0.45">
      <c r="A902" s="261">
        <v>268</v>
      </c>
      <c r="B902" s="174" t="s">
        <v>390</v>
      </c>
      <c r="C902" s="117"/>
      <c r="D902" s="119">
        <v>-57.14</v>
      </c>
      <c r="E902" s="119">
        <v>-28.57</v>
      </c>
      <c r="F902" s="117"/>
      <c r="G902" s="117"/>
      <c r="H902" s="119">
        <v>-100</v>
      </c>
      <c r="I902" s="117"/>
      <c r="J902" s="119">
        <v>-90.91</v>
      </c>
      <c r="K902" s="119">
        <v>400</v>
      </c>
      <c r="L902" s="117"/>
      <c r="M902" s="119">
        <v>-100</v>
      </c>
      <c r="N902" s="119">
        <v>300</v>
      </c>
      <c r="O902" s="117"/>
      <c r="P902" s="121">
        <v>1850</v>
      </c>
      <c r="Q902" s="119">
        <v>-20</v>
      </c>
      <c r="R902" s="117"/>
      <c r="S902" s="119">
        <v>-94.23</v>
      </c>
      <c r="T902" s="117"/>
      <c r="U902" s="117"/>
      <c r="V902" s="121">
        <v>1100</v>
      </c>
      <c r="W902" s="119">
        <v>-70</v>
      </c>
      <c r="X902" s="119">
        <v>-71.88</v>
      </c>
      <c r="Y902" s="117"/>
      <c r="Z902" s="119">
        <v>-100</v>
      </c>
      <c r="AA902" s="119">
        <v>-97.37</v>
      </c>
      <c r="AB902" s="119">
        <v>-98.29</v>
      </c>
      <c r="AC902" s="119">
        <v>-100</v>
      </c>
      <c r="AD902" s="119">
        <v>17.649999999999999</v>
      </c>
      <c r="AE902" s="119">
        <v>-100</v>
      </c>
      <c r="AF902" s="119">
        <v>-25</v>
      </c>
      <c r="AG902" s="119">
        <v>-100</v>
      </c>
      <c r="AH902" s="119">
        <v>-100</v>
      </c>
      <c r="AI902" s="119">
        <v>-100</v>
      </c>
      <c r="AJ902" s="119">
        <v>-88.89</v>
      </c>
      <c r="AK902" s="117"/>
      <c r="AL902" s="117"/>
      <c r="AM902" s="119">
        <v>133.33000000000001</v>
      </c>
      <c r="AN902" s="119">
        <v>500</v>
      </c>
      <c r="AO902" s="117"/>
      <c r="AP902" s="119">
        <v>-100</v>
      </c>
      <c r="AQ902" s="117"/>
      <c r="AR902" s="119">
        <v>816.67</v>
      </c>
      <c r="AS902" s="117"/>
      <c r="AT902" s="117"/>
      <c r="AU902" s="117"/>
      <c r="AV902" s="121">
        <v>6300</v>
      </c>
      <c r="AW902" s="119">
        <v>26.19</v>
      </c>
      <c r="AX902" s="119">
        <v>-91.18</v>
      </c>
      <c r="AY902" s="121">
        <v>2428.5700000000002</v>
      </c>
      <c r="AZ902" s="119">
        <v>25</v>
      </c>
      <c r="BA902" s="119">
        <v>50</v>
      </c>
      <c r="BB902" s="117"/>
      <c r="BC902" s="117"/>
    </row>
    <row r="903" spans="1:55" ht="42" x14ac:dyDescent="0.45">
      <c r="A903" s="260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287.5</v>
      </c>
      <c r="M903" s="116"/>
      <c r="N903" s="116"/>
      <c r="O903" s="116"/>
      <c r="P903" s="116"/>
      <c r="Q903" s="120">
        <v>-100</v>
      </c>
      <c r="R903" s="118">
        <v>1500</v>
      </c>
      <c r="S903" s="120">
        <v>-71.430000000000007</v>
      </c>
      <c r="T903" s="120">
        <v>-100</v>
      </c>
      <c r="U903" s="120">
        <v>0</v>
      </c>
      <c r="V903" s="120">
        <v>-100</v>
      </c>
      <c r="W903" s="120">
        <v>-77.78</v>
      </c>
      <c r="X903" s="120">
        <v>-58.06</v>
      </c>
      <c r="Y903" s="120">
        <v>-63.64</v>
      </c>
      <c r="Z903" s="120">
        <v>-100</v>
      </c>
      <c r="AA903" s="120">
        <v>-42.86</v>
      </c>
      <c r="AB903" s="116"/>
      <c r="AC903" s="116"/>
      <c r="AD903" s="120">
        <v>-75</v>
      </c>
      <c r="AE903" s="120">
        <v>100</v>
      </c>
      <c r="AF903" s="116"/>
      <c r="AG903" s="120">
        <v>-100</v>
      </c>
      <c r="AH903" s="116"/>
      <c r="AI903" s="120">
        <v>200</v>
      </c>
      <c r="AJ903" s="120">
        <v>-100</v>
      </c>
      <c r="AK903" s="120">
        <v>-25</v>
      </c>
      <c r="AL903" s="116"/>
      <c r="AM903" s="120">
        <v>-75</v>
      </c>
      <c r="AN903" s="120">
        <v>-100</v>
      </c>
      <c r="AO903" s="120">
        <v>-80</v>
      </c>
      <c r="AP903" s="120">
        <v>-100</v>
      </c>
      <c r="AQ903" s="120">
        <v>125</v>
      </c>
      <c r="AR903" s="116"/>
      <c r="AS903" s="116"/>
      <c r="AT903" s="116"/>
      <c r="AU903" s="120">
        <v>-100</v>
      </c>
      <c r="AV903" s="116"/>
      <c r="AW903" s="120">
        <v>-100</v>
      </c>
      <c r="AX903" s="120">
        <v>-100</v>
      </c>
      <c r="AY903" s="116"/>
      <c r="AZ903" s="116"/>
      <c r="BA903" s="120">
        <v>-100</v>
      </c>
      <c r="BB903" s="116"/>
      <c r="BC903" s="120">
        <v>-100</v>
      </c>
    </row>
    <row r="904" spans="1:55" ht="29.25" x14ac:dyDescent="0.45">
      <c r="A904" s="261">
        <v>270</v>
      </c>
      <c r="B904" s="174" t="s">
        <v>343</v>
      </c>
      <c r="C904" s="119">
        <v>-28.85</v>
      </c>
      <c r="D904" s="119">
        <v>-13.7</v>
      </c>
      <c r="E904" s="119">
        <v>-8.81</v>
      </c>
      <c r="F904" s="119">
        <v>-3.84</v>
      </c>
      <c r="G904" s="119">
        <v>-34.130000000000003</v>
      </c>
      <c r="H904" s="119">
        <v>-35.4</v>
      </c>
      <c r="I904" s="119">
        <v>42.58</v>
      </c>
      <c r="J904" s="119">
        <v>-4.82</v>
      </c>
      <c r="K904" s="119">
        <v>-10.37</v>
      </c>
      <c r="L904" s="119">
        <v>-41.13</v>
      </c>
      <c r="M904" s="119">
        <v>-10.98</v>
      </c>
      <c r="N904" s="119">
        <v>-11.39</v>
      </c>
      <c r="O904" s="119">
        <v>27.55</v>
      </c>
      <c r="P904" s="119">
        <v>39.700000000000003</v>
      </c>
      <c r="Q904" s="119">
        <v>-10.87</v>
      </c>
      <c r="R904" s="119">
        <v>-22.05</v>
      </c>
      <c r="S904" s="119">
        <v>-30.47</v>
      </c>
      <c r="T904" s="119">
        <v>-20.86</v>
      </c>
      <c r="U904" s="119">
        <v>27.83</v>
      </c>
      <c r="V904" s="119">
        <v>10.83</v>
      </c>
      <c r="W904" s="119">
        <v>34.01</v>
      </c>
      <c r="X904" s="119">
        <v>49.86</v>
      </c>
      <c r="Y904" s="119">
        <v>33.97</v>
      </c>
      <c r="Z904" s="119">
        <v>-43.78</v>
      </c>
      <c r="AA904" s="119">
        <v>-0.73</v>
      </c>
      <c r="AB904" s="119">
        <v>-1.07</v>
      </c>
      <c r="AC904" s="119">
        <v>48.98</v>
      </c>
      <c r="AD904" s="119">
        <v>-12.44</v>
      </c>
      <c r="AE904" s="119">
        <v>90.64</v>
      </c>
      <c r="AF904" s="119">
        <v>12.92</v>
      </c>
      <c r="AG904" s="119">
        <v>-43.54</v>
      </c>
      <c r="AH904" s="119">
        <v>18.920000000000002</v>
      </c>
      <c r="AI904" s="119">
        <v>-8.9700000000000006</v>
      </c>
      <c r="AJ904" s="119">
        <v>3.57</v>
      </c>
      <c r="AK904" s="119">
        <v>-39.06</v>
      </c>
      <c r="AL904" s="119">
        <v>13.93</v>
      </c>
      <c r="AM904" s="119">
        <v>-48.41</v>
      </c>
      <c r="AN904" s="119">
        <v>-31.6</v>
      </c>
      <c r="AO904" s="119">
        <v>-17.12</v>
      </c>
      <c r="AP904" s="119">
        <v>-33.700000000000003</v>
      </c>
      <c r="AQ904" s="119">
        <v>-23.58</v>
      </c>
      <c r="AR904" s="119">
        <v>-22.65</v>
      </c>
      <c r="AS904" s="119">
        <v>21.32</v>
      </c>
      <c r="AT904" s="119">
        <v>-58.04</v>
      </c>
      <c r="AU904" s="119">
        <v>-35.869999999999997</v>
      </c>
      <c r="AV904" s="119">
        <v>-18.149999999999999</v>
      </c>
      <c r="AW904" s="119">
        <v>22.48</v>
      </c>
      <c r="AX904" s="119">
        <v>-13.79</v>
      </c>
      <c r="AY904" s="119">
        <v>2.37</v>
      </c>
      <c r="AZ904" s="119">
        <v>-8.92</v>
      </c>
      <c r="BA904" s="119">
        <v>-24.68</v>
      </c>
      <c r="BB904" s="119">
        <v>17.23</v>
      </c>
      <c r="BC904" s="119">
        <v>42.16</v>
      </c>
    </row>
    <row r="905" spans="1:55" ht="42" x14ac:dyDescent="0.45">
      <c r="A905" s="260">
        <v>271</v>
      </c>
      <c r="B905" s="173" t="s">
        <v>393</v>
      </c>
      <c r="C905" s="116"/>
      <c r="D905" s="116"/>
      <c r="E905" s="116"/>
      <c r="F905" s="120">
        <v>250</v>
      </c>
      <c r="G905" s="116"/>
      <c r="H905" s="120">
        <v>0</v>
      </c>
      <c r="I905" s="116"/>
      <c r="J905" s="116"/>
      <c r="K905" s="116"/>
      <c r="L905" s="116"/>
      <c r="M905" s="116"/>
      <c r="N905" s="116"/>
      <c r="O905" s="116"/>
      <c r="P905" s="116"/>
      <c r="Q905" s="116"/>
      <c r="R905" s="120">
        <v>-100</v>
      </c>
      <c r="S905" s="116"/>
      <c r="T905" s="120">
        <v>-100</v>
      </c>
      <c r="U905" s="116"/>
      <c r="V905" s="120">
        <v>-100</v>
      </c>
      <c r="W905" s="116"/>
      <c r="X905" s="120">
        <v>750</v>
      </c>
      <c r="Y905" s="120">
        <v>-100</v>
      </c>
      <c r="Z905" s="116"/>
      <c r="AA905" s="116"/>
      <c r="AB905" s="116"/>
      <c r="AC905" s="116"/>
      <c r="AD905" s="116"/>
      <c r="AE905" s="120">
        <v>100</v>
      </c>
      <c r="AF905" s="116"/>
      <c r="AG905" s="116"/>
      <c r="AH905" s="116"/>
      <c r="AI905" s="116"/>
      <c r="AJ905" s="120">
        <v>-94.12</v>
      </c>
      <c r="AK905" s="116"/>
      <c r="AL905" s="120">
        <v>-100</v>
      </c>
      <c r="AM905" s="120">
        <v>100</v>
      </c>
      <c r="AN905" s="120">
        <v>0</v>
      </c>
      <c r="AO905" s="116"/>
      <c r="AP905" s="120">
        <v>133.33000000000001</v>
      </c>
      <c r="AQ905" s="120">
        <v>-16.670000000000002</v>
      </c>
      <c r="AR905" s="120">
        <v>166.67</v>
      </c>
      <c r="AS905" s="116"/>
      <c r="AT905" s="118">
        <v>1650</v>
      </c>
      <c r="AU905" s="120">
        <v>-100</v>
      </c>
      <c r="AV905" s="118">
        <v>1000</v>
      </c>
      <c r="AW905" s="116"/>
      <c r="AX905" s="116"/>
      <c r="AY905" s="120">
        <v>300</v>
      </c>
      <c r="AZ905" s="120">
        <v>-66.67</v>
      </c>
      <c r="BA905" s="120">
        <v>-25</v>
      </c>
      <c r="BB905" s="120">
        <v>185.71</v>
      </c>
      <c r="BC905" s="120">
        <v>-40</v>
      </c>
    </row>
    <row r="906" spans="1:55" x14ac:dyDescent="0.45">
      <c r="A906" s="261">
        <v>272</v>
      </c>
      <c r="B906" s="174" t="s">
        <v>344</v>
      </c>
      <c r="C906" s="119">
        <v>3.03</v>
      </c>
      <c r="D906" s="119">
        <v>47.58</v>
      </c>
      <c r="E906" s="119">
        <v>-25.3</v>
      </c>
      <c r="F906" s="119">
        <v>16.89</v>
      </c>
      <c r="G906" s="119">
        <v>-11.74</v>
      </c>
      <c r="H906" s="119">
        <v>90.44</v>
      </c>
      <c r="I906" s="119">
        <v>116.08</v>
      </c>
      <c r="J906" s="119">
        <v>84.42</v>
      </c>
      <c r="K906" s="119">
        <v>268.07</v>
      </c>
      <c r="L906" s="119">
        <v>193.21</v>
      </c>
      <c r="M906" s="119">
        <v>18.989999999999998</v>
      </c>
      <c r="N906" s="119">
        <v>-24.65</v>
      </c>
      <c r="O906" s="119">
        <v>-29.96</v>
      </c>
      <c r="P906" s="119">
        <v>-65.239999999999995</v>
      </c>
      <c r="Q906" s="119">
        <v>-66</v>
      </c>
      <c r="R906" s="119">
        <v>-60.02</v>
      </c>
      <c r="S906" s="119">
        <v>-46.58</v>
      </c>
      <c r="T906" s="119">
        <v>-32.22</v>
      </c>
      <c r="U906" s="119">
        <v>94.2</v>
      </c>
      <c r="V906" s="119">
        <v>-72.540000000000006</v>
      </c>
      <c r="W906" s="119">
        <v>-18.95</v>
      </c>
      <c r="X906" s="119">
        <v>-81.93</v>
      </c>
      <c r="Y906" s="119">
        <v>-52.42</v>
      </c>
      <c r="Z906" s="119">
        <v>-21.72</v>
      </c>
      <c r="AA906" s="119">
        <v>-30.97</v>
      </c>
      <c r="AB906" s="119">
        <v>-5.07</v>
      </c>
      <c r="AC906" s="119">
        <v>-11.72</v>
      </c>
      <c r="AD906" s="119">
        <v>-56.56</v>
      </c>
      <c r="AE906" s="119">
        <v>-57.65</v>
      </c>
      <c r="AF906" s="119">
        <v>15.74</v>
      </c>
      <c r="AG906" s="119">
        <v>-85.21</v>
      </c>
      <c r="AH906" s="119">
        <v>-18.46</v>
      </c>
      <c r="AI906" s="119">
        <v>-44.79</v>
      </c>
      <c r="AJ906" s="119">
        <v>167.18</v>
      </c>
      <c r="AK906" s="119">
        <v>32</v>
      </c>
      <c r="AL906" s="119">
        <v>20.21</v>
      </c>
      <c r="AM906" s="119">
        <v>-4.5599999999999996</v>
      </c>
      <c r="AN906" s="119">
        <v>-1.53</v>
      </c>
      <c r="AO906" s="119">
        <v>74.34</v>
      </c>
      <c r="AP906" s="119">
        <v>18.79</v>
      </c>
      <c r="AQ906" s="119">
        <v>505.04</v>
      </c>
      <c r="AR906" s="119">
        <v>-37.07</v>
      </c>
      <c r="AS906" s="119">
        <v>-15.03</v>
      </c>
      <c r="AT906" s="119">
        <v>94.97</v>
      </c>
      <c r="AU906" s="119">
        <v>129.08000000000001</v>
      </c>
      <c r="AV906" s="119">
        <v>-32.630000000000003</v>
      </c>
      <c r="AW906" s="119">
        <v>11.19</v>
      </c>
      <c r="AX906" s="119">
        <v>-66.099999999999994</v>
      </c>
      <c r="AY906" s="119">
        <v>7.97</v>
      </c>
      <c r="AZ906" s="119">
        <v>98.45</v>
      </c>
      <c r="BA906" s="119">
        <v>64.72</v>
      </c>
      <c r="BB906" s="119">
        <v>111.3</v>
      </c>
      <c r="BC906" s="119">
        <v>-23.06</v>
      </c>
    </row>
    <row r="907" spans="1:55" ht="29.25" x14ac:dyDescent="0.45">
      <c r="A907" s="260">
        <v>273</v>
      </c>
      <c r="B907" s="173" t="s">
        <v>345</v>
      </c>
      <c r="C907" s="120">
        <v>-97.02</v>
      </c>
      <c r="D907" s="118">
        <v>2706.06</v>
      </c>
      <c r="E907" s="120">
        <v>0</v>
      </c>
      <c r="F907" s="120">
        <v>4.88</v>
      </c>
      <c r="G907" s="120">
        <v>-26.92</v>
      </c>
      <c r="H907" s="120">
        <v>-69.739999999999995</v>
      </c>
      <c r="I907" s="120">
        <v>-52.94</v>
      </c>
      <c r="J907" s="120">
        <v>-60</v>
      </c>
      <c r="K907" s="120">
        <v>0</v>
      </c>
      <c r="L907" s="120">
        <v>-25.58</v>
      </c>
      <c r="M907" s="120">
        <v>-68.75</v>
      </c>
      <c r="N907" s="120">
        <v>114.29</v>
      </c>
      <c r="O907" s="120">
        <v>-75</v>
      </c>
      <c r="P907" s="120">
        <v>-95.68</v>
      </c>
      <c r="Q907" s="120">
        <v>-62.96</v>
      </c>
      <c r="R907" s="120">
        <v>-90.7</v>
      </c>
      <c r="S907" s="120">
        <v>10.53</v>
      </c>
      <c r="T907" s="120">
        <v>-52.17</v>
      </c>
      <c r="U907" s="120">
        <v>-18.75</v>
      </c>
      <c r="V907" s="118">
        <v>1657.14</v>
      </c>
      <c r="W907" s="120">
        <v>-92.68</v>
      </c>
      <c r="X907" s="120">
        <v>-84.38</v>
      </c>
      <c r="Y907" s="120">
        <v>-40</v>
      </c>
      <c r="Z907" s="120">
        <v>-76.67</v>
      </c>
      <c r="AA907" s="120">
        <v>28.57</v>
      </c>
      <c r="AB907" s="120">
        <v>-47.5</v>
      </c>
      <c r="AC907" s="120">
        <v>-60</v>
      </c>
      <c r="AD907" s="120">
        <v>475</v>
      </c>
      <c r="AE907" s="120">
        <v>23.81</v>
      </c>
      <c r="AF907" s="120">
        <v>218.18</v>
      </c>
      <c r="AG907" s="120">
        <v>-76.92</v>
      </c>
      <c r="AH907" s="120">
        <v>-99.19</v>
      </c>
      <c r="AI907" s="120">
        <v>166.67</v>
      </c>
      <c r="AJ907" s="120">
        <v>-40</v>
      </c>
      <c r="AK907" s="120">
        <v>966.67</v>
      </c>
      <c r="AL907" s="118">
        <v>1100</v>
      </c>
      <c r="AM907" s="120">
        <v>44.44</v>
      </c>
      <c r="AN907" s="120">
        <v>-23.81</v>
      </c>
      <c r="AO907" s="120">
        <v>25</v>
      </c>
      <c r="AP907" s="120">
        <v>0</v>
      </c>
      <c r="AQ907" s="120">
        <v>-57.69</v>
      </c>
      <c r="AR907" s="120">
        <v>-54.29</v>
      </c>
      <c r="AS907" s="120">
        <v>-33.33</v>
      </c>
      <c r="AT907" s="120">
        <v>50</v>
      </c>
      <c r="AU907" s="120">
        <v>175</v>
      </c>
      <c r="AV907" s="118">
        <v>1900</v>
      </c>
      <c r="AW907" s="120">
        <v>-59.38</v>
      </c>
      <c r="AX907" s="120">
        <v>-86.9</v>
      </c>
      <c r="AY907" s="120">
        <v>-38.46</v>
      </c>
      <c r="AZ907" s="120">
        <v>-56.25</v>
      </c>
      <c r="BA907" s="120">
        <v>80</v>
      </c>
      <c r="BB907" s="120">
        <v>-56.52</v>
      </c>
      <c r="BC907" s="120">
        <v>27.27</v>
      </c>
    </row>
    <row r="908" spans="1:55" ht="54.75" x14ac:dyDescent="0.45">
      <c r="A908" s="261">
        <v>274</v>
      </c>
      <c r="B908" s="174" t="s">
        <v>346</v>
      </c>
      <c r="C908" s="119">
        <v>0</v>
      </c>
      <c r="D908" s="117"/>
      <c r="E908" s="117"/>
      <c r="F908" s="117"/>
      <c r="G908" s="119">
        <v>0</v>
      </c>
      <c r="H908" s="117"/>
      <c r="I908" s="119">
        <v>-100</v>
      </c>
      <c r="J908" s="117"/>
      <c r="K908" s="117"/>
      <c r="L908" s="117"/>
      <c r="M908" s="117"/>
      <c r="N908" s="119">
        <v>-87.5</v>
      </c>
      <c r="O908" s="117"/>
      <c r="P908" s="117"/>
      <c r="Q908" s="117"/>
      <c r="R908" s="117"/>
      <c r="S908" s="119">
        <v>300</v>
      </c>
      <c r="T908" s="117"/>
      <c r="U908" s="117"/>
      <c r="V908" s="117"/>
      <c r="W908" s="117"/>
      <c r="X908" s="119">
        <v>-100</v>
      </c>
      <c r="Y908" s="117"/>
      <c r="Z908" s="119">
        <v>-100</v>
      </c>
      <c r="AA908" s="117"/>
      <c r="AB908" s="117"/>
      <c r="AC908" s="117"/>
      <c r="AD908" s="119">
        <v>300</v>
      </c>
      <c r="AE908" s="119">
        <v>-100</v>
      </c>
      <c r="AF908" s="119">
        <v>-100</v>
      </c>
      <c r="AG908" s="119">
        <v>100</v>
      </c>
      <c r="AH908" s="117"/>
      <c r="AI908" s="119">
        <v>-71.430000000000007</v>
      </c>
      <c r="AJ908" s="117"/>
      <c r="AK908" s="119">
        <v>-100</v>
      </c>
      <c r="AL908" s="117"/>
      <c r="AM908" s="117"/>
      <c r="AN908" s="117"/>
      <c r="AO908" s="117"/>
      <c r="AP908" s="119">
        <v>250</v>
      </c>
      <c r="AQ908" s="117"/>
      <c r="AR908" s="117"/>
      <c r="AS908" s="119">
        <v>100</v>
      </c>
      <c r="AT908" s="119">
        <v>-25</v>
      </c>
      <c r="AU908" s="119">
        <v>-100</v>
      </c>
      <c r="AV908" s="119">
        <v>225</v>
      </c>
      <c r="AW908" s="117"/>
      <c r="AX908" s="117"/>
      <c r="AY908" s="117"/>
      <c r="AZ908" s="117"/>
      <c r="BA908" s="119">
        <v>120</v>
      </c>
      <c r="BB908" s="119">
        <v>-28.57</v>
      </c>
      <c r="BC908" s="117"/>
    </row>
    <row r="909" spans="1:55" ht="29.25" x14ac:dyDescent="0.45">
      <c r="A909" s="260">
        <v>275</v>
      </c>
      <c r="B909" s="173" t="s">
        <v>347</v>
      </c>
      <c r="C909" s="120">
        <v>25</v>
      </c>
      <c r="D909" s="118">
        <v>1800</v>
      </c>
      <c r="E909" s="116"/>
      <c r="F909" s="116"/>
      <c r="G909" s="118">
        <v>4933.33</v>
      </c>
      <c r="H909" s="120">
        <v>-66.67</v>
      </c>
      <c r="I909" s="120">
        <v>100</v>
      </c>
      <c r="J909" s="120">
        <v>400</v>
      </c>
      <c r="K909" s="116"/>
      <c r="L909" s="120">
        <v>-62.5</v>
      </c>
      <c r="M909" s="120">
        <v>-41.86</v>
      </c>
      <c r="N909" s="120">
        <v>-90</v>
      </c>
      <c r="O909" s="120">
        <v>120</v>
      </c>
      <c r="P909" s="120">
        <v>-73.680000000000007</v>
      </c>
      <c r="Q909" s="120">
        <v>125</v>
      </c>
      <c r="R909" s="120">
        <v>-50</v>
      </c>
      <c r="S909" s="120">
        <v>-90.73</v>
      </c>
      <c r="T909" s="120">
        <v>175</v>
      </c>
      <c r="U909" s="120">
        <v>-100</v>
      </c>
      <c r="V909" s="120">
        <v>-100</v>
      </c>
      <c r="W909" s="120">
        <v>300</v>
      </c>
      <c r="X909" s="118">
        <v>2133.33</v>
      </c>
      <c r="Y909" s="120">
        <v>-100</v>
      </c>
      <c r="Z909" s="118">
        <v>2150</v>
      </c>
      <c r="AA909" s="116"/>
      <c r="AB909" s="120">
        <v>-100</v>
      </c>
      <c r="AC909" s="120">
        <v>-48.15</v>
      </c>
      <c r="AD909" s="120">
        <v>-100</v>
      </c>
      <c r="AE909" s="120">
        <v>-42.86</v>
      </c>
      <c r="AF909" s="120">
        <v>127.27</v>
      </c>
      <c r="AG909" s="116"/>
      <c r="AH909" s="116"/>
      <c r="AI909" s="120">
        <v>-86.36</v>
      </c>
      <c r="AJ909" s="120">
        <v>-100</v>
      </c>
      <c r="AK909" s="116"/>
      <c r="AL909" s="120">
        <v>-100</v>
      </c>
      <c r="AM909" s="116"/>
      <c r="AN909" s="116"/>
      <c r="AO909" s="120">
        <v>-100</v>
      </c>
      <c r="AP909" s="116"/>
      <c r="AQ909" s="120">
        <v>25</v>
      </c>
      <c r="AR909" s="120">
        <v>288</v>
      </c>
      <c r="AS909" s="120">
        <v>-31.82</v>
      </c>
      <c r="AT909" s="120">
        <v>-64.290000000000006</v>
      </c>
      <c r="AU909" s="120">
        <v>266.67</v>
      </c>
      <c r="AV909" s="116"/>
      <c r="AW909" s="120">
        <v>-100</v>
      </c>
      <c r="AX909" s="116"/>
      <c r="AY909" s="116"/>
      <c r="AZ909" s="118">
        <v>7133.33</v>
      </c>
      <c r="BA909" s="116"/>
      <c r="BB909" s="120">
        <v>-80</v>
      </c>
      <c r="BC909" s="120">
        <v>-100</v>
      </c>
    </row>
    <row r="910" spans="1:55" ht="29.25" x14ac:dyDescent="0.45">
      <c r="A910" s="261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7"/>
      <c r="L910" s="117"/>
      <c r="M910" s="117"/>
      <c r="N910" s="117"/>
      <c r="O910" s="117"/>
      <c r="P910" s="119">
        <v>-100</v>
      </c>
      <c r="Q910" s="117"/>
      <c r="R910" s="117"/>
      <c r="S910" s="119">
        <v>-100</v>
      </c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</row>
    <row r="911" spans="1:55" x14ac:dyDescent="0.45">
      <c r="A911" s="260">
        <v>277</v>
      </c>
      <c r="B911" s="173" t="s">
        <v>349</v>
      </c>
      <c r="C911" s="120">
        <v>53.32</v>
      </c>
      <c r="D911" s="120">
        <v>0.54</v>
      </c>
      <c r="E911" s="120">
        <v>330.48</v>
      </c>
      <c r="F911" s="120">
        <v>-40.68</v>
      </c>
      <c r="G911" s="120">
        <v>116.24</v>
      </c>
      <c r="H911" s="120">
        <v>44.39</v>
      </c>
      <c r="I911" s="120">
        <v>51.1</v>
      </c>
      <c r="J911" s="120">
        <v>4.5</v>
      </c>
      <c r="K911" s="120">
        <v>1.1200000000000001</v>
      </c>
      <c r="L911" s="120">
        <v>-26.77</v>
      </c>
      <c r="M911" s="120">
        <v>-15.69</v>
      </c>
      <c r="N911" s="120">
        <v>156.63</v>
      </c>
      <c r="O911" s="120">
        <v>-61.83</v>
      </c>
      <c r="P911" s="120">
        <v>64.489999999999995</v>
      </c>
      <c r="Q911" s="120">
        <v>-65.260000000000005</v>
      </c>
      <c r="R911" s="120">
        <v>-11.51</v>
      </c>
      <c r="S911" s="120">
        <v>-39.42</v>
      </c>
      <c r="T911" s="120">
        <v>-43.78</v>
      </c>
      <c r="U911" s="120">
        <v>-16.61</v>
      </c>
      <c r="V911" s="120">
        <v>64.83</v>
      </c>
      <c r="W911" s="120">
        <v>-0.12</v>
      </c>
      <c r="X911" s="120">
        <v>254.2</v>
      </c>
      <c r="Y911" s="120">
        <v>-45.08</v>
      </c>
      <c r="Z911" s="120">
        <v>-71.89</v>
      </c>
      <c r="AA911" s="120">
        <v>19.8</v>
      </c>
      <c r="AB911" s="120">
        <v>-71.069999999999993</v>
      </c>
      <c r="AC911" s="120">
        <v>-65.27</v>
      </c>
      <c r="AD911" s="120">
        <v>-14.95</v>
      </c>
      <c r="AE911" s="120">
        <v>-60.66</v>
      </c>
      <c r="AF911" s="120">
        <v>12.9</v>
      </c>
      <c r="AG911" s="120">
        <v>-76.53</v>
      </c>
      <c r="AH911" s="120">
        <v>-65.650000000000006</v>
      </c>
      <c r="AI911" s="120">
        <v>-30.86</v>
      </c>
      <c r="AJ911" s="120">
        <v>-87.59</v>
      </c>
      <c r="AK911" s="120">
        <v>58.13</v>
      </c>
      <c r="AL911" s="120">
        <v>-12.48</v>
      </c>
      <c r="AM911" s="120">
        <v>-46.11</v>
      </c>
      <c r="AN911" s="120">
        <v>16.850000000000001</v>
      </c>
      <c r="AO911" s="120">
        <v>22.64</v>
      </c>
      <c r="AP911" s="120">
        <v>-22.94</v>
      </c>
      <c r="AQ911" s="120">
        <v>-13.37</v>
      </c>
      <c r="AR911" s="120">
        <v>18.23</v>
      </c>
      <c r="AS911" s="120">
        <v>135.99</v>
      </c>
      <c r="AT911" s="120">
        <v>100.18</v>
      </c>
      <c r="AU911" s="120">
        <v>69.64</v>
      </c>
      <c r="AV911" s="120">
        <v>255.99</v>
      </c>
      <c r="AW911" s="120">
        <v>13.24</v>
      </c>
      <c r="AX911" s="120">
        <v>86.93</v>
      </c>
      <c r="AY911" s="120">
        <v>52.22</v>
      </c>
      <c r="AZ911" s="120">
        <v>263.08</v>
      </c>
      <c r="BA911" s="120">
        <v>205.02</v>
      </c>
      <c r="BB911" s="120">
        <v>50.99</v>
      </c>
      <c r="BC911" s="120">
        <v>67.22</v>
      </c>
    </row>
    <row r="912" spans="1:55" ht="29.25" x14ac:dyDescent="0.45">
      <c r="A912" s="261">
        <v>278</v>
      </c>
      <c r="B912" s="174" t="s">
        <v>350</v>
      </c>
      <c r="C912" s="117"/>
      <c r="D912" s="119">
        <v>-96.23</v>
      </c>
      <c r="E912" s="119">
        <v>300</v>
      </c>
      <c r="F912" s="119">
        <v>-100</v>
      </c>
      <c r="G912" s="119">
        <v>-100</v>
      </c>
      <c r="H912" s="119">
        <v>245.45</v>
      </c>
      <c r="I912" s="119">
        <v>47.06</v>
      </c>
      <c r="J912" s="119">
        <v>41.67</v>
      </c>
      <c r="K912" s="119">
        <v>-16.670000000000002</v>
      </c>
      <c r="L912" s="119">
        <v>46.15</v>
      </c>
      <c r="M912" s="119">
        <v>-27.27</v>
      </c>
      <c r="N912" s="119">
        <v>-54.55</v>
      </c>
      <c r="O912" s="117"/>
      <c r="P912" s="119">
        <v>400</v>
      </c>
      <c r="Q912" s="119">
        <v>-98.96</v>
      </c>
      <c r="R912" s="117"/>
      <c r="S912" s="117"/>
      <c r="T912" s="119">
        <v>-71.05</v>
      </c>
      <c r="U912" s="119">
        <v>-60</v>
      </c>
      <c r="V912" s="119">
        <v>-70.59</v>
      </c>
      <c r="W912" s="119">
        <v>100</v>
      </c>
      <c r="X912" s="119">
        <v>-84.21</v>
      </c>
      <c r="Y912" s="119">
        <v>187.5</v>
      </c>
      <c r="Z912" s="119">
        <v>-60</v>
      </c>
      <c r="AA912" s="119">
        <v>-36.36</v>
      </c>
      <c r="AB912" s="119">
        <v>-20</v>
      </c>
      <c r="AC912" s="119">
        <v>-100</v>
      </c>
      <c r="AD912" s="117"/>
      <c r="AE912" s="119">
        <v>-80</v>
      </c>
      <c r="AF912" s="119">
        <v>36.36</v>
      </c>
      <c r="AG912" s="119">
        <v>-80</v>
      </c>
      <c r="AH912" s="119">
        <v>100</v>
      </c>
      <c r="AI912" s="119">
        <v>40</v>
      </c>
      <c r="AJ912" s="119">
        <v>-100</v>
      </c>
      <c r="AK912" s="119">
        <v>-82.61</v>
      </c>
      <c r="AL912" s="119">
        <v>350</v>
      </c>
      <c r="AM912" s="117"/>
      <c r="AN912" s="119">
        <v>100</v>
      </c>
      <c r="AO912" s="117"/>
      <c r="AP912" s="119">
        <v>-100</v>
      </c>
      <c r="AQ912" s="119">
        <v>550</v>
      </c>
      <c r="AR912" s="119">
        <v>-100</v>
      </c>
      <c r="AS912" s="121">
        <v>4750</v>
      </c>
      <c r="AT912" s="119">
        <v>320</v>
      </c>
      <c r="AU912" s="119">
        <v>14.29</v>
      </c>
      <c r="AV912" s="117"/>
      <c r="AW912" s="119">
        <v>25</v>
      </c>
      <c r="AX912" s="119">
        <v>0</v>
      </c>
      <c r="AY912" s="117"/>
      <c r="AZ912" s="119">
        <v>-100</v>
      </c>
      <c r="BA912" s="119">
        <v>-18.75</v>
      </c>
      <c r="BB912" s="117"/>
      <c r="BC912" s="119">
        <v>-100</v>
      </c>
    </row>
    <row r="913" spans="1:55" x14ac:dyDescent="0.45">
      <c r="A913" s="260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</row>
    <row r="914" spans="1:55" ht="29.25" x14ac:dyDescent="0.45">
      <c r="A914" s="261">
        <v>280</v>
      </c>
      <c r="B914" s="174" t="s">
        <v>391</v>
      </c>
      <c r="C914" s="117"/>
      <c r="D914" s="121">
        <v>7500</v>
      </c>
      <c r="E914" s="119">
        <v>-97.67</v>
      </c>
      <c r="F914" s="121">
        <v>2342.86</v>
      </c>
      <c r="G914" s="119">
        <v>211.83</v>
      </c>
      <c r="H914" s="119">
        <v>41.5</v>
      </c>
      <c r="I914" s="121">
        <v>19133.330000000002</v>
      </c>
      <c r="J914" s="119">
        <v>17.07</v>
      </c>
      <c r="K914" s="121">
        <v>3600</v>
      </c>
      <c r="L914" s="119">
        <v>963.33</v>
      </c>
      <c r="M914" s="121">
        <v>2832.26</v>
      </c>
      <c r="N914" s="119">
        <v>190</v>
      </c>
      <c r="O914" s="119">
        <v>-21.26</v>
      </c>
      <c r="P914" s="119">
        <v>342.11</v>
      </c>
      <c r="Q914" s="121">
        <v>37600</v>
      </c>
      <c r="R914" s="119">
        <v>-86.84</v>
      </c>
      <c r="S914" s="119">
        <v>-60.34</v>
      </c>
      <c r="T914" s="119">
        <v>-71.150000000000006</v>
      </c>
      <c r="U914" s="119">
        <v>-57.02</v>
      </c>
      <c r="V914" s="119">
        <v>-68.75</v>
      </c>
      <c r="W914" s="119">
        <v>-98.84</v>
      </c>
      <c r="X914" s="119">
        <v>-90.91</v>
      </c>
      <c r="Y914" s="119">
        <v>-91.97</v>
      </c>
      <c r="Z914" s="119">
        <v>-60.92</v>
      </c>
      <c r="AA914" s="119">
        <v>-90.51</v>
      </c>
      <c r="AB914" s="119">
        <v>-96.43</v>
      </c>
      <c r="AC914" s="119">
        <v>-90.45</v>
      </c>
      <c r="AD914" s="119">
        <v>-15.56</v>
      </c>
      <c r="AE914" s="119">
        <v>-96.52</v>
      </c>
      <c r="AF914" s="119">
        <v>10</v>
      </c>
      <c r="AG914" s="119">
        <v>-89.92</v>
      </c>
      <c r="AH914" s="119">
        <v>733.33</v>
      </c>
      <c r="AI914" s="119">
        <v>266.67</v>
      </c>
      <c r="AJ914" s="119">
        <v>368.97</v>
      </c>
      <c r="AK914" s="119">
        <v>94.52</v>
      </c>
      <c r="AL914" s="119">
        <v>191.18</v>
      </c>
      <c r="AM914" s="119">
        <v>665.38</v>
      </c>
      <c r="AN914" s="121">
        <v>1633.33</v>
      </c>
      <c r="AO914" s="119">
        <v>233.33</v>
      </c>
      <c r="AP914" s="119">
        <v>271.05</v>
      </c>
      <c r="AQ914" s="121">
        <v>2575</v>
      </c>
      <c r="AR914" s="119">
        <v>236.36</v>
      </c>
      <c r="AS914" s="119">
        <v>200</v>
      </c>
      <c r="AT914" s="119">
        <v>-20.8</v>
      </c>
      <c r="AU914" s="119">
        <v>212.12</v>
      </c>
      <c r="AV914" s="119">
        <v>-76.47</v>
      </c>
      <c r="AW914" s="119">
        <v>71.13</v>
      </c>
      <c r="AX914" s="119">
        <v>70.709999999999994</v>
      </c>
      <c r="AY914" s="119">
        <v>-90.45</v>
      </c>
      <c r="AZ914" s="119">
        <v>149.04</v>
      </c>
      <c r="BA914" s="119">
        <v>211.67</v>
      </c>
      <c r="BB914" s="119">
        <v>-34.04</v>
      </c>
      <c r="BC914" s="119">
        <v>54.21</v>
      </c>
    </row>
    <row r="915" spans="1:55" ht="29.25" x14ac:dyDescent="0.45">
      <c r="A915" s="260">
        <v>281</v>
      </c>
      <c r="B915" s="173" t="s">
        <v>352</v>
      </c>
      <c r="C915" s="120">
        <v>243.75</v>
      </c>
      <c r="D915" s="120">
        <v>144.19</v>
      </c>
      <c r="E915" s="120">
        <v>-3.7</v>
      </c>
      <c r="F915" s="120">
        <v>700</v>
      </c>
      <c r="G915" s="120">
        <v>-70.27</v>
      </c>
      <c r="H915" s="120">
        <v>-27.66</v>
      </c>
      <c r="I915" s="120">
        <v>-96.47</v>
      </c>
      <c r="J915" s="120">
        <v>-34.35</v>
      </c>
      <c r="K915" s="120">
        <v>-71.72</v>
      </c>
      <c r="L915" s="120">
        <v>0</v>
      </c>
      <c r="M915" s="120">
        <v>-24.1</v>
      </c>
      <c r="N915" s="120">
        <v>228.57</v>
      </c>
      <c r="O915" s="120">
        <v>-86.67</v>
      </c>
      <c r="P915" s="120">
        <v>43.81</v>
      </c>
      <c r="Q915" s="120">
        <v>19.23</v>
      </c>
      <c r="R915" s="120">
        <v>-84.56</v>
      </c>
      <c r="S915" s="120">
        <v>100</v>
      </c>
      <c r="T915" s="120">
        <v>64.709999999999994</v>
      </c>
      <c r="U915" s="118">
        <v>1666.67</v>
      </c>
      <c r="V915" s="120">
        <v>-26.74</v>
      </c>
      <c r="W915" s="120">
        <v>410.71</v>
      </c>
      <c r="X915" s="120">
        <v>-100</v>
      </c>
      <c r="Y915" s="120">
        <v>-50.79</v>
      </c>
      <c r="Z915" s="120">
        <v>-47.83</v>
      </c>
      <c r="AA915" s="120">
        <v>331.82</v>
      </c>
      <c r="AB915" s="120">
        <v>-87.42</v>
      </c>
      <c r="AC915" s="120">
        <v>22.58</v>
      </c>
      <c r="AD915" s="120">
        <v>-9.52</v>
      </c>
      <c r="AE915" s="120">
        <v>90.91</v>
      </c>
      <c r="AF915" s="120">
        <v>187.5</v>
      </c>
      <c r="AG915" s="120">
        <v>211.32</v>
      </c>
      <c r="AH915" s="120">
        <v>47.62</v>
      </c>
      <c r="AI915" s="120">
        <v>-83.22</v>
      </c>
      <c r="AJ915" s="116"/>
      <c r="AK915" s="120">
        <v>161.29</v>
      </c>
      <c r="AL915" s="120">
        <v>-25</v>
      </c>
      <c r="AM915" s="120">
        <v>-75.790000000000006</v>
      </c>
      <c r="AN915" s="120">
        <v>289.47000000000003</v>
      </c>
      <c r="AO915" s="120">
        <v>30.26</v>
      </c>
      <c r="AP915" s="120">
        <v>110.53</v>
      </c>
      <c r="AQ915" s="120">
        <v>67.86</v>
      </c>
      <c r="AR915" s="120">
        <v>-83.85</v>
      </c>
      <c r="AS915" s="120">
        <v>-75.760000000000005</v>
      </c>
      <c r="AT915" s="120">
        <v>-51.61</v>
      </c>
      <c r="AU915" s="120">
        <v>491.67</v>
      </c>
      <c r="AV915" s="120">
        <v>-92.45</v>
      </c>
      <c r="AW915" s="120">
        <v>-74.069999999999993</v>
      </c>
      <c r="AX915" s="120">
        <v>-11.11</v>
      </c>
      <c r="AY915" s="120">
        <v>-86.96</v>
      </c>
      <c r="AZ915" s="120">
        <v>-85.14</v>
      </c>
      <c r="BA915" s="120">
        <v>-83.84</v>
      </c>
      <c r="BB915" s="120">
        <v>-70</v>
      </c>
      <c r="BC915" s="120">
        <v>-97.87</v>
      </c>
    </row>
    <row r="916" spans="1:55" x14ac:dyDescent="0.45">
      <c r="A916" s="261">
        <v>282</v>
      </c>
      <c r="B916" s="174" t="s">
        <v>353</v>
      </c>
      <c r="C916" s="119">
        <v>20.09</v>
      </c>
      <c r="D916" s="119">
        <v>17.89</v>
      </c>
      <c r="E916" s="119">
        <v>34.53</v>
      </c>
      <c r="F916" s="119">
        <v>22.18</v>
      </c>
      <c r="G916" s="119">
        <v>54.93</v>
      </c>
      <c r="H916" s="119">
        <v>-5.77</v>
      </c>
      <c r="I916" s="119">
        <v>22.02</v>
      </c>
      <c r="J916" s="119">
        <v>4.4000000000000004</v>
      </c>
      <c r="K916" s="119">
        <v>-2.2599999999999998</v>
      </c>
      <c r="L916" s="119">
        <v>13</v>
      </c>
      <c r="M916" s="119">
        <v>-58.3</v>
      </c>
      <c r="N916" s="119">
        <v>-15.68</v>
      </c>
      <c r="O916" s="119">
        <v>-36.86</v>
      </c>
      <c r="P916" s="119">
        <v>-52.66</v>
      </c>
      <c r="Q916" s="119">
        <v>-53.19</v>
      </c>
      <c r="R916" s="119">
        <v>-52.72</v>
      </c>
      <c r="S916" s="119">
        <v>-60.12</v>
      </c>
      <c r="T916" s="119">
        <v>37.53</v>
      </c>
      <c r="U916" s="119">
        <v>3.5</v>
      </c>
      <c r="V916" s="119">
        <v>36.729999999999997</v>
      </c>
      <c r="W916" s="119">
        <v>40.15</v>
      </c>
      <c r="X916" s="119">
        <v>39.32</v>
      </c>
      <c r="Y916" s="119">
        <v>53.98</v>
      </c>
      <c r="Z916" s="119">
        <v>19.39</v>
      </c>
      <c r="AA916" s="119">
        <v>100.21</v>
      </c>
      <c r="AB916" s="119">
        <v>171.47</v>
      </c>
      <c r="AC916" s="119">
        <v>216.03</v>
      </c>
      <c r="AD916" s="119">
        <v>102.36</v>
      </c>
      <c r="AE916" s="119">
        <v>1.55</v>
      </c>
      <c r="AF916" s="119">
        <v>21.6</v>
      </c>
      <c r="AG916" s="119">
        <v>-12.44</v>
      </c>
      <c r="AH916" s="119">
        <v>7.46</v>
      </c>
      <c r="AI916" s="119">
        <v>-39.409999999999997</v>
      </c>
      <c r="AJ916" s="119">
        <v>16.62</v>
      </c>
      <c r="AK916" s="119">
        <v>116.96</v>
      </c>
      <c r="AL916" s="119">
        <v>21.74</v>
      </c>
      <c r="AM916" s="119">
        <v>-41.05</v>
      </c>
      <c r="AN916" s="119">
        <v>-37.25</v>
      </c>
      <c r="AO916" s="119">
        <v>-39.17</v>
      </c>
      <c r="AP916" s="119">
        <v>-19.559999999999999</v>
      </c>
      <c r="AQ916" s="119">
        <v>-62.12</v>
      </c>
      <c r="AR916" s="119">
        <v>-75.19</v>
      </c>
      <c r="AS916" s="119">
        <v>-62.54</v>
      </c>
      <c r="AT916" s="119">
        <v>-63.8</v>
      </c>
      <c r="AU916" s="119">
        <v>35.96</v>
      </c>
      <c r="AV916" s="119">
        <v>-51.18</v>
      </c>
      <c r="AW916" s="119">
        <v>-6.92</v>
      </c>
      <c r="AX916" s="119">
        <v>-37.270000000000003</v>
      </c>
      <c r="AY916" s="119">
        <v>107.72</v>
      </c>
      <c r="AZ916" s="119">
        <v>36.03</v>
      </c>
      <c r="BA916" s="119">
        <v>29.15</v>
      </c>
      <c r="BB916" s="119">
        <v>12.52</v>
      </c>
      <c r="BC916" s="119">
        <v>241.95</v>
      </c>
    </row>
    <row r="917" spans="1:55" x14ac:dyDescent="0.45">
      <c r="A917" s="260">
        <v>283</v>
      </c>
      <c r="B917" s="173" t="s">
        <v>354</v>
      </c>
      <c r="C917" s="120">
        <v>233.33</v>
      </c>
      <c r="D917" s="120">
        <v>-62.5</v>
      </c>
      <c r="E917" s="120">
        <v>166.67</v>
      </c>
      <c r="F917" s="120">
        <v>40</v>
      </c>
      <c r="G917" s="120">
        <v>175</v>
      </c>
      <c r="H917" s="120">
        <v>-29.41</v>
      </c>
      <c r="I917" s="120">
        <v>-44</v>
      </c>
      <c r="J917" s="120">
        <v>47.37</v>
      </c>
      <c r="K917" s="120">
        <v>76.19</v>
      </c>
      <c r="L917" s="120">
        <v>20</v>
      </c>
      <c r="M917" s="120">
        <v>-71.430000000000007</v>
      </c>
      <c r="N917" s="120">
        <v>-62.5</v>
      </c>
      <c r="O917" s="120">
        <v>-10</v>
      </c>
      <c r="P917" s="120">
        <v>550</v>
      </c>
      <c r="Q917" s="120">
        <v>25</v>
      </c>
      <c r="R917" s="120">
        <v>85.71</v>
      </c>
      <c r="S917" s="120">
        <v>-42.42</v>
      </c>
      <c r="T917" s="120">
        <v>100</v>
      </c>
      <c r="U917" s="120">
        <v>57.14</v>
      </c>
      <c r="V917" s="120">
        <v>-75</v>
      </c>
      <c r="W917" s="120">
        <v>-64.86</v>
      </c>
      <c r="X917" s="120">
        <v>16.670000000000002</v>
      </c>
      <c r="Y917" s="120">
        <v>75</v>
      </c>
      <c r="Z917" s="120">
        <v>200</v>
      </c>
      <c r="AA917" s="120">
        <v>-44.44</v>
      </c>
      <c r="AB917" s="120">
        <v>-69.23</v>
      </c>
      <c r="AC917" s="120">
        <v>0</v>
      </c>
      <c r="AD917" s="120">
        <v>-42.31</v>
      </c>
      <c r="AE917" s="120">
        <v>36.840000000000003</v>
      </c>
      <c r="AF917" s="120">
        <v>-29.17</v>
      </c>
      <c r="AG917" s="120">
        <v>-9.09</v>
      </c>
      <c r="AH917" s="120">
        <v>200</v>
      </c>
      <c r="AI917" s="120">
        <v>15.38</v>
      </c>
      <c r="AJ917" s="120">
        <v>-28.57</v>
      </c>
      <c r="AK917" s="120">
        <v>214.29</v>
      </c>
      <c r="AL917" s="120">
        <v>-22.22</v>
      </c>
      <c r="AM917" s="120">
        <v>-20</v>
      </c>
      <c r="AN917" s="120">
        <v>-8.33</v>
      </c>
      <c r="AO917" s="120">
        <v>170</v>
      </c>
      <c r="AP917" s="120">
        <v>0</v>
      </c>
      <c r="AQ917" s="120">
        <v>-19.23</v>
      </c>
      <c r="AR917" s="120">
        <v>76.47</v>
      </c>
      <c r="AS917" s="120">
        <v>-50</v>
      </c>
      <c r="AT917" s="120">
        <v>-28.57</v>
      </c>
      <c r="AU917" s="120">
        <v>106.67</v>
      </c>
      <c r="AV917" s="120">
        <v>10</v>
      </c>
      <c r="AW917" s="120">
        <v>-22.73</v>
      </c>
      <c r="AX917" s="120">
        <v>57.14</v>
      </c>
      <c r="AY917" s="120">
        <v>25</v>
      </c>
      <c r="AZ917" s="120">
        <v>-45.45</v>
      </c>
      <c r="BA917" s="120">
        <v>-42.59</v>
      </c>
      <c r="BB917" s="120">
        <v>66.67</v>
      </c>
      <c r="BC917" s="120">
        <v>-33.33</v>
      </c>
    </row>
    <row r="918" spans="1:55" ht="29.25" x14ac:dyDescent="0.45">
      <c r="A918" s="261">
        <v>284</v>
      </c>
      <c r="B918" s="174" t="s">
        <v>355</v>
      </c>
      <c r="C918" s="119">
        <v>61.96</v>
      </c>
      <c r="D918" s="119">
        <v>186.44</v>
      </c>
      <c r="E918" s="119">
        <v>-7.32</v>
      </c>
      <c r="F918" s="119">
        <v>139.29</v>
      </c>
      <c r="G918" s="119">
        <v>38.299999999999997</v>
      </c>
      <c r="H918" s="121">
        <v>1904.55</v>
      </c>
      <c r="I918" s="119">
        <v>304.76</v>
      </c>
      <c r="J918" s="119">
        <v>264.44</v>
      </c>
      <c r="K918" s="119">
        <v>277.77999999999997</v>
      </c>
      <c r="L918" s="119">
        <v>327.94</v>
      </c>
      <c r="M918" s="119">
        <v>52.05</v>
      </c>
      <c r="N918" s="119">
        <v>244.62</v>
      </c>
      <c r="O918" s="119">
        <v>-93.56</v>
      </c>
      <c r="P918" s="119">
        <v>-76.92</v>
      </c>
      <c r="Q918" s="119">
        <v>300</v>
      </c>
      <c r="R918" s="119">
        <v>-22.39</v>
      </c>
      <c r="S918" s="119">
        <v>186.15</v>
      </c>
      <c r="T918" s="119">
        <v>-93.42</v>
      </c>
      <c r="U918" s="119">
        <v>-50.59</v>
      </c>
      <c r="V918" s="119">
        <v>-72.56</v>
      </c>
      <c r="W918" s="119">
        <v>-89.54</v>
      </c>
      <c r="X918" s="119">
        <v>-29.55</v>
      </c>
      <c r="Y918" s="119">
        <v>-6.31</v>
      </c>
      <c r="Z918" s="119">
        <v>-67.41</v>
      </c>
      <c r="AA918" s="119">
        <v>470.59</v>
      </c>
      <c r="AB918" s="119">
        <v>158.97</v>
      </c>
      <c r="AC918" s="119">
        <v>-38.82</v>
      </c>
      <c r="AD918" s="119">
        <v>-21.15</v>
      </c>
      <c r="AE918" s="119">
        <v>-66.67</v>
      </c>
      <c r="AF918" s="119">
        <v>206.9</v>
      </c>
      <c r="AG918" s="119">
        <v>-55.95</v>
      </c>
      <c r="AH918" s="119">
        <v>35.56</v>
      </c>
      <c r="AI918" s="119">
        <v>6.25</v>
      </c>
      <c r="AJ918" s="119">
        <v>-98.54</v>
      </c>
      <c r="AK918" s="119">
        <v>-56.73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</row>
    <row r="919" spans="1:55" x14ac:dyDescent="0.45">
      <c r="A919" s="260">
        <v>285</v>
      </c>
      <c r="B919" s="173" t="s">
        <v>91</v>
      </c>
      <c r="C919" s="120">
        <v>-21.1</v>
      </c>
      <c r="D919" s="120">
        <v>0.31</v>
      </c>
      <c r="E919" s="120">
        <v>-1.66</v>
      </c>
      <c r="F919" s="120">
        <v>-12.81</v>
      </c>
      <c r="G919" s="120">
        <v>0.46</v>
      </c>
      <c r="H919" s="120">
        <v>-7</v>
      </c>
      <c r="I919" s="120">
        <v>8.76</v>
      </c>
      <c r="J919" s="120">
        <v>-17.11</v>
      </c>
      <c r="K919" s="120">
        <v>-26.64</v>
      </c>
      <c r="L919" s="120">
        <v>17.82</v>
      </c>
      <c r="M919" s="120">
        <v>13.19</v>
      </c>
      <c r="N919" s="120">
        <v>40.4</v>
      </c>
      <c r="O919" s="120">
        <v>23.89</v>
      </c>
      <c r="P919" s="120">
        <v>-3.67</v>
      </c>
      <c r="Q919" s="120">
        <v>-17.36</v>
      </c>
      <c r="R919" s="120">
        <v>-15.83</v>
      </c>
      <c r="S919" s="120">
        <v>-29.47</v>
      </c>
      <c r="T919" s="120">
        <v>-32.26</v>
      </c>
      <c r="U919" s="120">
        <v>-18.649999999999999</v>
      </c>
      <c r="V919" s="120">
        <v>2.93</v>
      </c>
      <c r="W919" s="120">
        <v>11.78</v>
      </c>
      <c r="X919" s="120">
        <v>-10.09</v>
      </c>
      <c r="Y919" s="120">
        <v>-7.58</v>
      </c>
      <c r="Z919" s="120">
        <v>-2.4700000000000002</v>
      </c>
      <c r="AA919" s="120">
        <v>-10.19</v>
      </c>
      <c r="AB919" s="120">
        <v>-1.67</v>
      </c>
      <c r="AC919" s="120">
        <v>1.84</v>
      </c>
      <c r="AD919" s="120">
        <v>24.2</v>
      </c>
      <c r="AE919" s="120">
        <v>23.34</v>
      </c>
      <c r="AF919" s="120">
        <v>31.44</v>
      </c>
      <c r="AG919" s="120">
        <v>6.64</v>
      </c>
      <c r="AH919" s="120">
        <v>23.4</v>
      </c>
      <c r="AI919" s="120">
        <v>21.02</v>
      </c>
      <c r="AJ919" s="120">
        <v>10.39</v>
      </c>
      <c r="AK919" s="120">
        <v>-5.82</v>
      </c>
      <c r="AL919" s="120">
        <v>3.21</v>
      </c>
      <c r="AM919" s="120">
        <v>13.72</v>
      </c>
      <c r="AN919" s="120">
        <v>6.96</v>
      </c>
      <c r="AO919" s="120">
        <v>9.02</v>
      </c>
      <c r="AP919" s="120">
        <v>-3.62</v>
      </c>
      <c r="AQ919" s="120">
        <v>21.35</v>
      </c>
      <c r="AR919" s="120">
        <v>34.11</v>
      </c>
      <c r="AS919" s="120">
        <v>40.19</v>
      </c>
      <c r="AT919" s="120">
        <v>11.57</v>
      </c>
      <c r="AU919" s="120">
        <v>10.4</v>
      </c>
      <c r="AV919" s="120">
        <v>31.89</v>
      </c>
      <c r="AW919" s="120">
        <v>18.7</v>
      </c>
      <c r="AX919" s="120">
        <v>13.75</v>
      </c>
      <c r="AY919" s="120">
        <v>17.690000000000001</v>
      </c>
      <c r="AZ919" s="120">
        <v>14.28</v>
      </c>
      <c r="BA919" s="120">
        <v>0.38</v>
      </c>
      <c r="BB919" s="120">
        <v>7.7</v>
      </c>
      <c r="BC919" s="120">
        <v>5.95</v>
      </c>
    </row>
    <row r="920" spans="1:55" ht="42" x14ac:dyDescent="0.45">
      <c r="A920" s="261">
        <v>286</v>
      </c>
      <c r="B920" s="174" t="s">
        <v>356</v>
      </c>
      <c r="C920" s="119">
        <v>53.5</v>
      </c>
      <c r="D920" s="119">
        <v>15.93</v>
      </c>
      <c r="E920" s="119">
        <v>28.56</v>
      </c>
      <c r="F920" s="119">
        <v>77.64</v>
      </c>
      <c r="G920" s="119">
        <v>19.28</v>
      </c>
      <c r="H920" s="119">
        <v>22.75</v>
      </c>
      <c r="I920" s="119">
        <v>48.17</v>
      </c>
      <c r="J920" s="119">
        <v>23.78</v>
      </c>
      <c r="K920" s="119">
        <v>-29.59</v>
      </c>
      <c r="L920" s="119">
        <v>-31.77</v>
      </c>
      <c r="M920" s="119">
        <v>-36.69</v>
      </c>
      <c r="N920" s="119">
        <v>-17.079999999999998</v>
      </c>
      <c r="O920" s="119">
        <v>27.67</v>
      </c>
      <c r="P920" s="119">
        <v>34.89</v>
      </c>
      <c r="Q920" s="119">
        <v>-14.35</v>
      </c>
      <c r="R920" s="119">
        <v>-26.81</v>
      </c>
      <c r="S920" s="119">
        <v>-28.64</v>
      </c>
      <c r="T920" s="119">
        <v>-10.95</v>
      </c>
      <c r="U920" s="119">
        <v>28.99</v>
      </c>
      <c r="V920" s="119">
        <v>-31.67</v>
      </c>
      <c r="W920" s="119">
        <v>9.82</v>
      </c>
      <c r="X920" s="119">
        <v>2.34</v>
      </c>
      <c r="Y920" s="119">
        <v>55.4</v>
      </c>
      <c r="Z920" s="119">
        <v>-33.44</v>
      </c>
      <c r="AA920" s="119">
        <v>10.19</v>
      </c>
      <c r="AB920" s="119">
        <v>-13.13</v>
      </c>
      <c r="AC920" s="119">
        <v>-35.83</v>
      </c>
      <c r="AD920" s="119">
        <v>-52.89</v>
      </c>
      <c r="AE920" s="119">
        <v>3.44</v>
      </c>
      <c r="AF920" s="119">
        <v>-32.26</v>
      </c>
      <c r="AG920" s="119">
        <v>-59.81</v>
      </c>
      <c r="AH920" s="119">
        <v>-41.72</v>
      </c>
      <c r="AI920" s="119">
        <v>-20.38</v>
      </c>
      <c r="AJ920" s="119">
        <v>25.23</v>
      </c>
      <c r="AK920" s="119">
        <v>-38.21</v>
      </c>
      <c r="AL920" s="119">
        <v>4.9000000000000004</v>
      </c>
      <c r="AM920" s="119">
        <v>-71.91</v>
      </c>
      <c r="AN920" s="119">
        <v>-67.069999999999993</v>
      </c>
      <c r="AO920" s="119">
        <v>-18.61</v>
      </c>
      <c r="AP920" s="119">
        <v>46.75</v>
      </c>
      <c r="AQ920" s="119">
        <v>9.2899999999999991</v>
      </c>
      <c r="AR920" s="119">
        <v>-31.28</v>
      </c>
      <c r="AS920" s="119">
        <v>38.06</v>
      </c>
      <c r="AT920" s="119">
        <v>102.64</v>
      </c>
      <c r="AU920" s="119">
        <v>15.87</v>
      </c>
      <c r="AV920" s="119">
        <v>9.11</v>
      </c>
      <c r="AW920" s="119">
        <v>109.17</v>
      </c>
      <c r="AX920" s="119">
        <v>25.69</v>
      </c>
      <c r="AY920" s="119">
        <v>202.7</v>
      </c>
      <c r="AZ920" s="119">
        <v>70.55</v>
      </c>
      <c r="BA920" s="119">
        <v>17.59</v>
      </c>
      <c r="BB920" s="119">
        <v>-1.02</v>
      </c>
      <c r="BC920" s="119">
        <v>-33.99</v>
      </c>
    </row>
    <row r="921" spans="1:55" x14ac:dyDescent="0.45">
      <c r="A921" s="260">
        <v>287</v>
      </c>
      <c r="B921" s="173" t="s">
        <v>357</v>
      </c>
      <c r="C921" s="120">
        <v>-50</v>
      </c>
      <c r="D921" s="116"/>
      <c r="E921" s="120">
        <v>100</v>
      </c>
      <c r="F921" s="120">
        <v>100</v>
      </c>
      <c r="G921" s="120">
        <v>200</v>
      </c>
      <c r="H921" s="120">
        <v>-100</v>
      </c>
      <c r="I921" s="116"/>
      <c r="J921" s="116"/>
      <c r="K921" s="116"/>
      <c r="L921" s="116"/>
      <c r="M921" s="116"/>
      <c r="N921" s="120">
        <v>-33.33</v>
      </c>
      <c r="O921" s="120">
        <v>0</v>
      </c>
      <c r="P921" s="120">
        <v>-100</v>
      </c>
      <c r="Q921" s="120">
        <v>100</v>
      </c>
      <c r="R921" s="120">
        <v>0</v>
      </c>
      <c r="S921" s="120">
        <v>-33.33</v>
      </c>
      <c r="T921" s="116"/>
      <c r="U921" s="120">
        <v>-100</v>
      </c>
      <c r="V921" s="116"/>
      <c r="W921" s="120">
        <v>-90</v>
      </c>
      <c r="X921" s="116"/>
      <c r="Y921" s="116"/>
      <c r="Z921" s="120">
        <v>-100</v>
      </c>
      <c r="AA921" s="120">
        <v>0</v>
      </c>
      <c r="AB921" s="116"/>
      <c r="AC921" s="120">
        <v>-100</v>
      </c>
      <c r="AD921" s="120">
        <v>-50</v>
      </c>
      <c r="AE921" s="120">
        <v>0</v>
      </c>
      <c r="AF921" s="120">
        <v>-66.67</v>
      </c>
      <c r="AG921" s="116"/>
      <c r="AH921" s="120">
        <v>-100</v>
      </c>
      <c r="AI921" s="120">
        <v>100</v>
      </c>
      <c r="AJ921" s="120">
        <v>0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-50</v>
      </c>
      <c r="AV921" s="120">
        <v>-100</v>
      </c>
      <c r="AW921" s="116"/>
      <c r="AX921" s="120">
        <v>0</v>
      </c>
      <c r="AY921" s="116"/>
      <c r="AZ921" s="116"/>
      <c r="BA921" s="116"/>
      <c r="BB921" s="116"/>
      <c r="BC921" s="116"/>
    </row>
    <row r="922" spans="1:55" x14ac:dyDescent="0.45">
      <c r="A922" s="261">
        <v>288</v>
      </c>
      <c r="B922" s="174" t="s">
        <v>4</v>
      </c>
      <c r="C922" s="119">
        <v>10.51</v>
      </c>
      <c r="D922" s="119">
        <v>15.08</v>
      </c>
      <c r="E922" s="119">
        <v>15.98</v>
      </c>
      <c r="F922" s="119">
        <v>19.57</v>
      </c>
      <c r="G922" s="119">
        <v>19.100000000000001</v>
      </c>
      <c r="H922" s="119">
        <v>10.29</v>
      </c>
      <c r="I922" s="119">
        <v>26.95</v>
      </c>
      <c r="J922" s="119">
        <v>32.119999999999997</v>
      </c>
      <c r="K922" s="119">
        <v>17.149999999999999</v>
      </c>
      <c r="L922" s="119">
        <v>20.45</v>
      </c>
      <c r="M922" s="119">
        <v>15.43</v>
      </c>
      <c r="N922" s="119">
        <v>25.71</v>
      </c>
      <c r="O922" s="119">
        <v>33.909999999999997</v>
      </c>
      <c r="P922" s="119">
        <v>-0.96</v>
      </c>
      <c r="Q922" s="119">
        <v>-13.8</v>
      </c>
      <c r="R922" s="119">
        <v>-6.19</v>
      </c>
      <c r="S922" s="119">
        <v>-14.57</v>
      </c>
      <c r="T922" s="119">
        <v>-13.32</v>
      </c>
      <c r="U922" s="119">
        <v>-2.0099999999999998</v>
      </c>
      <c r="V922" s="119">
        <v>-25.62</v>
      </c>
      <c r="W922" s="119">
        <v>-18.309999999999999</v>
      </c>
      <c r="X922" s="119">
        <v>-23.89</v>
      </c>
      <c r="Y922" s="119">
        <v>-16.62</v>
      </c>
      <c r="Z922" s="119">
        <v>-27.97</v>
      </c>
      <c r="AA922" s="119">
        <v>-31.14</v>
      </c>
      <c r="AB922" s="119">
        <v>-15</v>
      </c>
      <c r="AC922" s="119">
        <v>-3.99</v>
      </c>
      <c r="AD922" s="119">
        <v>-2.15</v>
      </c>
      <c r="AE922" s="119">
        <v>-1.07</v>
      </c>
      <c r="AF922" s="119">
        <v>1.73</v>
      </c>
      <c r="AG922" s="119">
        <v>-19.53</v>
      </c>
      <c r="AH922" s="119">
        <v>5.64</v>
      </c>
      <c r="AI922" s="119">
        <v>10.24</v>
      </c>
      <c r="AJ922" s="119">
        <v>0.66</v>
      </c>
      <c r="AK922" s="119">
        <v>5.6</v>
      </c>
      <c r="AL922" s="119">
        <v>7.17</v>
      </c>
      <c r="AM922" s="119">
        <v>4.51</v>
      </c>
      <c r="AN922" s="119">
        <v>16.68</v>
      </c>
      <c r="AO922" s="119">
        <v>26.62</v>
      </c>
      <c r="AP922" s="119">
        <v>12.14</v>
      </c>
      <c r="AQ922" s="119">
        <v>32.4</v>
      </c>
      <c r="AR922" s="119">
        <v>23.42</v>
      </c>
      <c r="AS922" s="119">
        <v>22.18</v>
      </c>
      <c r="AT922" s="119">
        <v>28.6</v>
      </c>
      <c r="AU922" s="119">
        <v>24.01</v>
      </c>
      <c r="AV922" s="119">
        <v>21.88</v>
      </c>
      <c r="AW922" s="119">
        <v>8.5500000000000007</v>
      </c>
      <c r="AX922" s="119">
        <v>6.12</v>
      </c>
      <c r="AY922" s="119">
        <v>17.73</v>
      </c>
      <c r="AZ922" s="119">
        <v>7.81</v>
      </c>
      <c r="BA922" s="119">
        <v>8.64</v>
      </c>
      <c r="BB922" s="119">
        <v>-4.2</v>
      </c>
      <c r="BC922" s="119">
        <v>-3.74</v>
      </c>
    </row>
    <row r="923" spans="1:55" ht="29.25" x14ac:dyDescent="0.45">
      <c r="A923" s="260">
        <v>289</v>
      </c>
      <c r="B923" s="173" t="s">
        <v>358</v>
      </c>
      <c r="C923" s="120">
        <v>-1.72</v>
      </c>
      <c r="D923" s="120">
        <v>-33.35</v>
      </c>
      <c r="E923" s="120">
        <v>-40.06</v>
      </c>
      <c r="F923" s="120">
        <v>49.52</v>
      </c>
      <c r="G923" s="120">
        <v>22.08</v>
      </c>
      <c r="H923" s="120">
        <v>54.33</v>
      </c>
      <c r="I923" s="120">
        <v>24.68</v>
      </c>
      <c r="J923" s="120">
        <v>62.69</v>
      </c>
      <c r="K923" s="120">
        <v>8.5299999999999994</v>
      </c>
      <c r="L923" s="120">
        <v>27.46</v>
      </c>
      <c r="M923" s="120">
        <v>5.31</v>
      </c>
      <c r="N923" s="120">
        <v>44.43</v>
      </c>
      <c r="O923" s="120">
        <v>12.25</v>
      </c>
      <c r="P923" s="120">
        <v>27.63</v>
      </c>
      <c r="Q923" s="120">
        <v>12.83</v>
      </c>
      <c r="R923" s="120">
        <v>-17.41</v>
      </c>
      <c r="S923" s="120">
        <v>-0.09</v>
      </c>
      <c r="T923" s="120">
        <v>-34.869999999999997</v>
      </c>
      <c r="U923" s="120">
        <v>-32.840000000000003</v>
      </c>
      <c r="V923" s="120">
        <v>-64.44</v>
      </c>
      <c r="W923" s="120">
        <v>-43.13</v>
      </c>
      <c r="X923" s="120">
        <v>-49.21</v>
      </c>
      <c r="Y923" s="120">
        <v>-44.74</v>
      </c>
      <c r="Z923" s="120">
        <v>-38.99</v>
      </c>
      <c r="AA923" s="120">
        <v>-42.93</v>
      </c>
      <c r="AB923" s="120">
        <v>-42.69</v>
      </c>
      <c r="AC923" s="120">
        <v>-36.409999999999997</v>
      </c>
      <c r="AD923" s="120">
        <v>-52.59</v>
      </c>
      <c r="AE923" s="120">
        <v>12.28</v>
      </c>
      <c r="AF923" s="120">
        <v>25.23</v>
      </c>
      <c r="AG923" s="120">
        <v>22.59</v>
      </c>
      <c r="AH923" s="120">
        <v>8.66</v>
      </c>
      <c r="AI923" s="120">
        <v>-0.67</v>
      </c>
      <c r="AJ923" s="120">
        <v>-2.19</v>
      </c>
      <c r="AK923" s="120">
        <v>4.16</v>
      </c>
      <c r="AL923" s="120">
        <v>9.09</v>
      </c>
      <c r="AM923" s="120">
        <v>44.44</v>
      </c>
      <c r="AN923" s="120">
        <v>16.38</v>
      </c>
      <c r="AO923" s="120">
        <v>24.6</v>
      </c>
      <c r="AP923" s="120">
        <v>93.21</v>
      </c>
      <c r="AQ923" s="120">
        <v>16.04</v>
      </c>
      <c r="AR923" s="120">
        <v>-5.96</v>
      </c>
      <c r="AS923" s="120">
        <v>-31.24</v>
      </c>
      <c r="AT923" s="120">
        <v>-8.5</v>
      </c>
      <c r="AU923" s="120">
        <v>3.51</v>
      </c>
      <c r="AV923" s="120">
        <v>24.64</v>
      </c>
      <c r="AW923" s="120">
        <v>64.52</v>
      </c>
      <c r="AX923" s="120">
        <v>13.93</v>
      </c>
      <c r="AY923" s="120">
        <v>-19.29</v>
      </c>
      <c r="AZ923" s="120">
        <v>21.23</v>
      </c>
      <c r="BA923" s="120">
        <v>111.86</v>
      </c>
      <c r="BB923" s="120">
        <v>57.51</v>
      </c>
      <c r="BC923" s="120">
        <v>-10.39</v>
      </c>
    </row>
    <row r="924" spans="1:55" x14ac:dyDescent="0.45">
      <c r="A924" s="261">
        <v>290</v>
      </c>
      <c r="B924" s="174" t="s">
        <v>106</v>
      </c>
      <c r="C924" s="119">
        <v>5.37</v>
      </c>
      <c r="D924" s="119">
        <v>44.38</v>
      </c>
      <c r="E924" s="119">
        <v>-30.83</v>
      </c>
      <c r="F924" s="119">
        <v>-40.380000000000003</v>
      </c>
      <c r="G924" s="119">
        <v>-57.6</v>
      </c>
      <c r="H924" s="119">
        <v>-53.66</v>
      </c>
      <c r="I924" s="119">
        <v>-57.48</v>
      </c>
      <c r="J924" s="119">
        <v>-37.729999999999997</v>
      </c>
      <c r="K924" s="119">
        <v>-71.97</v>
      </c>
      <c r="L924" s="119">
        <v>19.91</v>
      </c>
      <c r="M924" s="119">
        <v>-46.02</v>
      </c>
      <c r="N924" s="119">
        <v>-48.01</v>
      </c>
      <c r="O924" s="119">
        <v>-49.29</v>
      </c>
      <c r="P924" s="119">
        <v>-65.3</v>
      </c>
      <c r="Q924" s="119">
        <v>-65.680000000000007</v>
      </c>
      <c r="R924" s="119">
        <v>-70.41</v>
      </c>
      <c r="S924" s="119">
        <v>-50.61</v>
      </c>
      <c r="T924" s="119">
        <v>-32.86</v>
      </c>
      <c r="U924" s="119">
        <v>-27.54</v>
      </c>
      <c r="V924" s="119">
        <v>-42.19</v>
      </c>
      <c r="W924" s="119">
        <v>51.67</v>
      </c>
      <c r="X924" s="119">
        <v>-44.36</v>
      </c>
      <c r="Y924" s="119">
        <v>41.23</v>
      </c>
      <c r="Z924" s="119">
        <v>13.89</v>
      </c>
      <c r="AA924" s="119">
        <v>-12.38</v>
      </c>
      <c r="AB924" s="119">
        <v>57.52</v>
      </c>
      <c r="AC924" s="119">
        <v>192.09</v>
      </c>
      <c r="AD924" s="119">
        <v>200</v>
      </c>
      <c r="AE924" s="119">
        <v>145.26</v>
      </c>
      <c r="AF924" s="119">
        <v>76.459999999999994</v>
      </c>
      <c r="AG924" s="119">
        <v>80.05</v>
      </c>
      <c r="AH924" s="119">
        <v>513.9</v>
      </c>
      <c r="AI924" s="119">
        <v>51.19</v>
      </c>
      <c r="AJ924" s="119">
        <v>-1.4</v>
      </c>
      <c r="AK924" s="119">
        <v>31.16</v>
      </c>
      <c r="AL924" s="119">
        <v>-7.11</v>
      </c>
      <c r="AM924" s="119">
        <v>63.47</v>
      </c>
      <c r="AN924" s="119">
        <v>-4.83</v>
      </c>
      <c r="AO924" s="119">
        <v>43.35</v>
      </c>
      <c r="AP924" s="119">
        <v>15.08</v>
      </c>
      <c r="AQ924" s="119">
        <v>55.22</v>
      </c>
      <c r="AR924" s="119">
        <v>75.260000000000005</v>
      </c>
      <c r="AS924" s="119">
        <v>39.520000000000003</v>
      </c>
      <c r="AT924" s="119">
        <v>-74.91</v>
      </c>
      <c r="AU924" s="119">
        <v>-6.28</v>
      </c>
      <c r="AV924" s="119">
        <v>184.87</v>
      </c>
      <c r="AW924" s="119">
        <v>24.66</v>
      </c>
      <c r="AX924" s="119">
        <v>4.16</v>
      </c>
      <c r="AY924" s="119">
        <v>13.87</v>
      </c>
      <c r="AZ924" s="119">
        <v>-14.17</v>
      </c>
      <c r="BA924" s="119">
        <v>-5.67</v>
      </c>
      <c r="BB924" s="119">
        <v>-14.94</v>
      </c>
      <c r="BC924" s="119">
        <v>-37.33</v>
      </c>
    </row>
    <row r="925" spans="1:55" x14ac:dyDescent="0.45">
      <c r="A925" s="260">
        <v>291</v>
      </c>
      <c r="B925" s="173" t="s">
        <v>359</v>
      </c>
      <c r="C925" s="120">
        <v>7.22</v>
      </c>
      <c r="D925" s="120">
        <v>86.78</v>
      </c>
      <c r="E925" s="120">
        <v>-45</v>
      </c>
      <c r="F925" s="120">
        <v>142.68</v>
      </c>
      <c r="G925" s="120">
        <v>-16.28</v>
      </c>
      <c r="H925" s="120">
        <v>242.86</v>
      </c>
      <c r="I925" s="120">
        <v>73.2</v>
      </c>
      <c r="J925" s="120">
        <v>-6.34</v>
      </c>
      <c r="K925" s="120">
        <v>-24.09</v>
      </c>
      <c r="L925" s="120">
        <v>112.5</v>
      </c>
      <c r="M925" s="120">
        <v>-42.11</v>
      </c>
      <c r="N925" s="120">
        <v>176.77</v>
      </c>
      <c r="O925" s="120">
        <v>-10.58</v>
      </c>
      <c r="P925" s="120">
        <v>-61.06</v>
      </c>
      <c r="Q925" s="120">
        <v>68.180000000000007</v>
      </c>
      <c r="R925" s="120">
        <v>-37.19</v>
      </c>
      <c r="S925" s="120">
        <v>-2.78</v>
      </c>
      <c r="T925" s="120">
        <v>-11.67</v>
      </c>
      <c r="U925" s="120">
        <v>0</v>
      </c>
      <c r="V925" s="120">
        <v>6.25</v>
      </c>
      <c r="W925" s="120">
        <v>-38.94</v>
      </c>
      <c r="X925" s="120">
        <v>-65.290000000000006</v>
      </c>
      <c r="Y925" s="120">
        <v>0</v>
      </c>
      <c r="Z925" s="120">
        <v>-21.17</v>
      </c>
      <c r="AA925" s="120">
        <v>23.66</v>
      </c>
      <c r="AB925" s="120">
        <v>2.27</v>
      </c>
      <c r="AC925" s="120">
        <v>-79.05</v>
      </c>
      <c r="AD925" s="120">
        <v>-72.8</v>
      </c>
      <c r="AE925" s="120">
        <v>-2.86</v>
      </c>
      <c r="AF925" s="120">
        <v>-33.96</v>
      </c>
      <c r="AG925" s="120">
        <v>-88.1</v>
      </c>
      <c r="AH925" s="120">
        <v>-50</v>
      </c>
      <c r="AI925" s="120">
        <v>-33.86</v>
      </c>
      <c r="AJ925" s="120">
        <v>57.63</v>
      </c>
      <c r="AK925" s="120">
        <v>39.67</v>
      </c>
      <c r="AL925" s="120">
        <v>-57.41</v>
      </c>
      <c r="AM925" s="120">
        <v>-23.48</v>
      </c>
      <c r="AN925" s="120">
        <v>-44.44</v>
      </c>
      <c r="AO925" s="120">
        <v>393.55</v>
      </c>
      <c r="AP925" s="120">
        <v>438.24</v>
      </c>
      <c r="AQ925" s="120">
        <v>-38.24</v>
      </c>
      <c r="AR925" s="120">
        <v>-3.57</v>
      </c>
      <c r="AS925" s="120">
        <v>95</v>
      </c>
      <c r="AT925" s="120">
        <v>37.25</v>
      </c>
      <c r="AU925" s="120">
        <v>202.38</v>
      </c>
      <c r="AV925" s="120">
        <v>-66.13</v>
      </c>
      <c r="AW925" s="120">
        <v>11.83</v>
      </c>
      <c r="AX925" s="120">
        <v>250</v>
      </c>
      <c r="AY925" s="120">
        <v>114.77</v>
      </c>
      <c r="AZ925" s="120">
        <v>36</v>
      </c>
      <c r="BA925" s="120">
        <v>-24.84</v>
      </c>
      <c r="BB925" s="120">
        <v>15.85</v>
      </c>
      <c r="BC925" s="120">
        <v>140.47999999999999</v>
      </c>
    </row>
    <row r="926" spans="1:55" ht="29.25" x14ac:dyDescent="0.45">
      <c r="A926" s="261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7"/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</row>
    <row r="927" spans="1:55" ht="29.25" x14ac:dyDescent="0.45">
      <c r="A927" s="260">
        <v>293</v>
      </c>
      <c r="B927" s="173" t="s">
        <v>0</v>
      </c>
      <c r="C927" s="120">
        <v>0.37</v>
      </c>
      <c r="D927" s="120">
        <v>-2.31</v>
      </c>
      <c r="E927" s="120">
        <v>3.6</v>
      </c>
      <c r="F927" s="120">
        <v>0.61</v>
      </c>
      <c r="G927" s="120">
        <v>2.77</v>
      </c>
      <c r="H927" s="120">
        <v>11.19</v>
      </c>
      <c r="I927" s="120">
        <v>4.53</v>
      </c>
      <c r="J927" s="120">
        <v>-0.32</v>
      </c>
      <c r="K927" s="120">
        <v>6.19</v>
      </c>
      <c r="L927" s="120">
        <v>6.34</v>
      </c>
      <c r="M927" s="120">
        <v>2.69</v>
      </c>
      <c r="N927" s="120">
        <v>13.2</v>
      </c>
      <c r="O927" s="120">
        <v>5.95</v>
      </c>
      <c r="P927" s="120">
        <v>5.13</v>
      </c>
      <c r="Q927" s="120">
        <v>5.62</v>
      </c>
      <c r="R927" s="120">
        <v>8.44</v>
      </c>
      <c r="S927" s="120">
        <v>0.42</v>
      </c>
      <c r="T927" s="120">
        <v>-0.23</v>
      </c>
      <c r="U927" s="120">
        <v>1.36</v>
      </c>
      <c r="V927" s="120">
        <v>-1.93</v>
      </c>
      <c r="W927" s="120">
        <v>1.07</v>
      </c>
      <c r="X927" s="120">
        <v>-1.4</v>
      </c>
      <c r="Y927" s="120">
        <v>-6.33</v>
      </c>
      <c r="Z927" s="120">
        <v>-7.18</v>
      </c>
      <c r="AA927" s="120">
        <v>-8.5</v>
      </c>
      <c r="AB927" s="120">
        <v>0.31</v>
      </c>
      <c r="AC927" s="120">
        <v>-1.41</v>
      </c>
      <c r="AD927" s="120">
        <v>-6.74</v>
      </c>
      <c r="AE927" s="120">
        <v>3.52</v>
      </c>
      <c r="AF927" s="120">
        <v>4.7699999999999996</v>
      </c>
      <c r="AG927" s="120">
        <v>0.01</v>
      </c>
      <c r="AH927" s="120">
        <v>14.65</v>
      </c>
      <c r="AI927" s="120">
        <v>6.63</v>
      </c>
      <c r="AJ927" s="120">
        <v>-4.68</v>
      </c>
      <c r="AK927" s="120">
        <v>10.36</v>
      </c>
      <c r="AL927" s="120">
        <v>3.56</v>
      </c>
      <c r="AM927" s="120">
        <v>9.5299999999999994</v>
      </c>
      <c r="AN927" s="120">
        <v>5.99</v>
      </c>
      <c r="AO927" s="120">
        <v>7.41</v>
      </c>
      <c r="AP927" s="120">
        <v>3.69</v>
      </c>
      <c r="AQ927" s="120">
        <v>9.06</v>
      </c>
      <c r="AR927" s="120">
        <v>8.1999999999999993</v>
      </c>
      <c r="AS927" s="120">
        <v>11.58</v>
      </c>
      <c r="AT927" s="120">
        <v>7.68</v>
      </c>
      <c r="AU927" s="120">
        <v>5.81</v>
      </c>
      <c r="AV927" s="120">
        <v>11.12</v>
      </c>
      <c r="AW927" s="120">
        <v>10.71</v>
      </c>
      <c r="AX927" s="120">
        <v>10.210000000000001</v>
      </c>
      <c r="AY927" s="120">
        <v>11.29</v>
      </c>
      <c r="AZ927" s="120">
        <v>4.78</v>
      </c>
      <c r="BA927" s="120">
        <v>10.77</v>
      </c>
      <c r="BB927" s="120">
        <v>9.39</v>
      </c>
      <c r="BC927" s="120">
        <v>3.91</v>
      </c>
    </row>
    <row r="928" spans="1:55" x14ac:dyDescent="0.45">
      <c r="A928" s="261">
        <v>294</v>
      </c>
      <c r="B928" s="174" t="s">
        <v>361</v>
      </c>
      <c r="C928" s="119">
        <v>-34.67</v>
      </c>
      <c r="D928" s="119">
        <v>12.91</v>
      </c>
      <c r="E928" s="119">
        <v>-13.32</v>
      </c>
      <c r="F928" s="119">
        <v>-4.0199999999999996</v>
      </c>
      <c r="G928" s="119">
        <v>18.63</v>
      </c>
      <c r="H928" s="119">
        <v>-4.5199999999999996</v>
      </c>
      <c r="I928" s="119">
        <v>1.56</v>
      </c>
      <c r="J928" s="119">
        <v>-7.36</v>
      </c>
      <c r="K928" s="119">
        <v>-57.46</v>
      </c>
      <c r="L928" s="119">
        <v>4.07</v>
      </c>
      <c r="M928" s="119">
        <v>62.69</v>
      </c>
      <c r="N928" s="119">
        <v>-1.65</v>
      </c>
      <c r="O928" s="119">
        <v>43.08</v>
      </c>
      <c r="P928" s="119">
        <v>0.8</v>
      </c>
      <c r="Q928" s="119">
        <v>-23.17</v>
      </c>
      <c r="R928" s="119">
        <v>-32.200000000000003</v>
      </c>
      <c r="S928" s="119">
        <v>-50.79</v>
      </c>
      <c r="T928" s="119">
        <v>-19.32</v>
      </c>
      <c r="U928" s="119">
        <v>-21.01</v>
      </c>
      <c r="V928" s="119">
        <v>-39.51</v>
      </c>
      <c r="W928" s="119">
        <v>-5.52</v>
      </c>
      <c r="X928" s="119">
        <v>-5.87</v>
      </c>
      <c r="Y928" s="119">
        <v>-7.11</v>
      </c>
      <c r="Z928" s="119">
        <v>-44.36</v>
      </c>
      <c r="AA928" s="119">
        <v>-43.01</v>
      </c>
      <c r="AB928" s="119">
        <v>-41.16</v>
      </c>
      <c r="AC928" s="119">
        <v>6.77</v>
      </c>
      <c r="AD928" s="119">
        <v>-9.27</v>
      </c>
      <c r="AE928" s="119">
        <v>-24.11</v>
      </c>
      <c r="AF928" s="119">
        <v>-13.38</v>
      </c>
      <c r="AG928" s="119">
        <v>-46.54</v>
      </c>
      <c r="AH928" s="119">
        <v>9.1199999999999992</v>
      </c>
      <c r="AI928" s="119">
        <v>7.22</v>
      </c>
      <c r="AJ928" s="119">
        <v>-33.26</v>
      </c>
      <c r="AK928" s="119">
        <v>-24.69</v>
      </c>
      <c r="AL928" s="119">
        <v>23.28</v>
      </c>
      <c r="AM928" s="119">
        <v>-44.97</v>
      </c>
      <c r="AN928" s="119">
        <v>-11.21</v>
      </c>
      <c r="AO928" s="119">
        <v>-51.3</v>
      </c>
      <c r="AP928" s="119">
        <v>-19.149999999999999</v>
      </c>
      <c r="AQ928" s="119">
        <v>-2.34</v>
      </c>
      <c r="AR928" s="119">
        <v>-9.2100000000000009</v>
      </c>
      <c r="AS928" s="119">
        <v>55.44</v>
      </c>
      <c r="AT928" s="119">
        <v>30.77</v>
      </c>
      <c r="AU928" s="119">
        <v>-27.24</v>
      </c>
      <c r="AV928" s="119">
        <v>5.19</v>
      </c>
      <c r="AW928" s="119">
        <v>18.36</v>
      </c>
      <c r="AX928" s="119">
        <v>-20.98</v>
      </c>
      <c r="AY928" s="119">
        <v>12.57</v>
      </c>
      <c r="AZ928" s="119">
        <v>-5.56</v>
      </c>
      <c r="BA928" s="119">
        <v>23.08</v>
      </c>
      <c r="BB928" s="119">
        <v>78.42</v>
      </c>
      <c r="BC928" s="119">
        <v>-31.1</v>
      </c>
    </row>
    <row r="929" spans="1:55" ht="42" x14ac:dyDescent="0.45">
      <c r="A929" s="260">
        <v>295</v>
      </c>
      <c r="B929" s="173" t="s">
        <v>362</v>
      </c>
      <c r="C929" s="120">
        <v>-26.92</v>
      </c>
      <c r="D929" s="120">
        <v>169.64</v>
      </c>
      <c r="E929" s="120">
        <v>-9.0299999999999994</v>
      </c>
      <c r="F929" s="120">
        <v>46.46</v>
      </c>
      <c r="G929" s="120">
        <v>54.79</v>
      </c>
      <c r="H929" s="120">
        <v>-21.08</v>
      </c>
      <c r="I929" s="120">
        <v>-71.53</v>
      </c>
      <c r="J929" s="120">
        <v>201.85</v>
      </c>
      <c r="K929" s="120">
        <v>63.16</v>
      </c>
      <c r="L929" s="120">
        <v>22.22</v>
      </c>
      <c r="M929" s="120">
        <v>-92.36</v>
      </c>
      <c r="N929" s="120">
        <v>177.78</v>
      </c>
      <c r="O929" s="120">
        <v>18.420000000000002</v>
      </c>
      <c r="P929" s="120">
        <v>-69.540000000000006</v>
      </c>
      <c r="Q929" s="120">
        <v>-68.7</v>
      </c>
      <c r="R929" s="120">
        <v>-22.07</v>
      </c>
      <c r="S929" s="120">
        <v>7.08</v>
      </c>
      <c r="T929" s="120">
        <v>-58.39</v>
      </c>
      <c r="U929" s="120">
        <v>84</v>
      </c>
      <c r="V929" s="120">
        <v>-51.53</v>
      </c>
      <c r="W929" s="120">
        <v>-74.19</v>
      </c>
      <c r="X929" s="120">
        <v>4.55</v>
      </c>
      <c r="Y929" s="120">
        <v>-43.4</v>
      </c>
      <c r="Z929" s="120">
        <v>-97.71</v>
      </c>
      <c r="AA929" s="120">
        <v>-43.33</v>
      </c>
      <c r="AB929" s="120">
        <v>-19.57</v>
      </c>
      <c r="AC929" s="120">
        <v>-41.46</v>
      </c>
      <c r="AD929" s="120">
        <v>-62.83</v>
      </c>
      <c r="AE929" s="120">
        <v>-71.069999999999993</v>
      </c>
      <c r="AF929" s="120">
        <v>-11.94</v>
      </c>
      <c r="AG929" s="120">
        <v>-79.13</v>
      </c>
      <c r="AH929" s="120">
        <v>262.02999999999997</v>
      </c>
      <c r="AI929" s="120">
        <v>12.5</v>
      </c>
      <c r="AJ929" s="120">
        <v>-71.010000000000005</v>
      </c>
      <c r="AK929" s="120">
        <v>50</v>
      </c>
      <c r="AL929" s="120">
        <v>300</v>
      </c>
      <c r="AM929" s="120">
        <v>-52.94</v>
      </c>
      <c r="AN929" s="120">
        <v>-5.41</v>
      </c>
      <c r="AO929" s="120">
        <v>16.670000000000002</v>
      </c>
      <c r="AP929" s="120">
        <v>11.9</v>
      </c>
      <c r="AQ929" s="120">
        <v>-2.86</v>
      </c>
      <c r="AR929" s="120">
        <v>69.489999999999995</v>
      </c>
      <c r="AS929" s="120">
        <v>43.75</v>
      </c>
      <c r="AT929" s="120">
        <v>-79.02</v>
      </c>
      <c r="AU929" s="120">
        <v>105.56</v>
      </c>
      <c r="AV929" s="120">
        <v>215</v>
      </c>
      <c r="AW929" s="120">
        <v>68.89</v>
      </c>
      <c r="AX929" s="120">
        <v>212.5</v>
      </c>
      <c r="AY929" s="120">
        <v>254.17</v>
      </c>
      <c r="AZ929" s="120">
        <v>288.57</v>
      </c>
      <c r="BA929" s="120">
        <v>282.14</v>
      </c>
      <c r="BB929" s="120">
        <v>76.599999999999994</v>
      </c>
      <c r="BC929" s="120">
        <v>297.06</v>
      </c>
    </row>
    <row r="930" spans="1:55" ht="29.25" x14ac:dyDescent="0.45">
      <c r="A930" s="261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200</v>
      </c>
      <c r="J930" s="119">
        <v>-100</v>
      </c>
      <c r="K930" s="119">
        <v>-100</v>
      </c>
      <c r="L930" s="119">
        <v>-100</v>
      </c>
      <c r="M930" s="117"/>
      <c r="N930" s="117"/>
      <c r="O930" s="117"/>
      <c r="P930" s="117"/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200</v>
      </c>
      <c r="AB930" s="119">
        <v>-100</v>
      </c>
      <c r="AC930" s="119">
        <v>-66.67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900</v>
      </c>
      <c r="AL930" s="119">
        <v>-100</v>
      </c>
      <c r="AM930" s="117"/>
      <c r="AN930" s="117"/>
      <c r="AO930" s="119">
        <v>0</v>
      </c>
      <c r="AP930" s="117"/>
      <c r="AQ930" s="119">
        <v>-50</v>
      </c>
      <c r="AR930" s="117"/>
      <c r="AS930" s="117"/>
      <c r="AT930" s="117"/>
      <c r="AU930" s="117"/>
      <c r="AV930" s="117"/>
      <c r="AW930" s="119">
        <v>-90</v>
      </c>
      <c r="AX930" s="117"/>
      <c r="AY930" s="117"/>
      <c r="AZ930" s="119">
        <v>-100</v>
      </c>
      <c r="BA930" s="119">
        <v>-100</v>
      </c>
      <c r="BB930" s="119">
        <v>-50</v>
      </c>
      <c r="BC930" s="119">
        <v>100</v>
      </c>
    </row>
    <row r="931" spans="1:55" ht="29.25" x14ac:dyDescent="0.45">
      <c r="A931" s="260">
        <v>297</v>
      </c>
      <c r="B931" s="173" t="s">
        <v>364</v>
      </c>
      <c r="C931" s="118">
        <v>1000</v>
      </c>
      <c r="D931" s="120">
        <v>-66.67</v>
      </c>
      <c r="E931" s="120">
        <v>20</v>
      </c>
      <c r="F931" s="116"/>
      <c r="G931" s="120">
        <v>-66.67</v>
      </c>
      <c r="H931" s="120">
        <v>0</v>
      </c>
      <c r="I931" s="120">
        <v>71.430000000000007</v>
      </c>
      <c r="J931" s="120">
        <v>150</v>
      </c>
      <c r="K931" s="116"/>
      <c r="L931" s="116"/>
      <c r="M931" s="120">
        <v>-80</v>
      </c>
      <c r="N931" s="120">
        <v>100</v>
      </c>
      <c r="O931" s="120">
        <v>-81.819999999999993</v>
      </c>
      <c r="P931" s="120">
        <v>0</v>
      </c>
      <c r="Q931" s="120">
        <v>216.67</v>
      </c>
      <c r="R931" s="120">
        <v>-100</v>
      </c>
      <c r="S931" s="120">
        <v>850</v>
      </c>
      <c r="T931" s="120">
        <v>-50</v>
      </c>
      <c r="U931" s="120">
        <v>-33.33</v>
      </c>
      <c r="V931" s="120">
        <v>-100</v>
      </c>
      <c r="W931" s="120">
        <v>-76.47</v>
      </c>
      <c r="X931" s="120">
        <v>-72.22</v>
      </c>
      <c r="Y931" s="120">
        <v>100</v>
      </c>
      <c r="Z931" s="120">
        <v>75</v>
      </c>
      <c r="AA931" s="120">
        <v>650</v>
      </c>
      <c r="AB931" s="120">
        <v>100</v>
      </c>
      <c r="AC931" s="120">
        <v>-89.47</v>
      </c>
      <c r="AD931" s="116"/>
      <c r="AE931" s="120">
        <v>-15.79</v>
      </c>
      <c r="AF931" s="120">
        <v>600</v>
      </c>
      <c r="AG931" s="120">
        <v>-100</v>
      </c>
      <c r="AH931" s="116"/>
      <c r="AI931" s="120">
        <v>-100</v>
      </c>
      <c r="AJ931" s="120">
        <v>320</v>
      </c>
      <c r="AK931" s="120">
        <v>-100</v>
      </c>
      <c r="AL931" s="120">
        <v>142.86000000000001</v>
      </c>
      <c r="AM931" s="120">
        <v>-93.33</v>
      </c>
      <c r="AN931" s="120">
        <v>100</v>
      </c>
      <c r="AO931" s="120">
        <v>0</v>
      </c>
      <c r="AP931" s="120">
        <v>-85.71</v>
      </c>
      <c r="AQ931" s="120">
        <v>-68.75</v>
      </c>
      <c r="AR931" s="120">
        <v>-14.29</v>
      </c>
      <c r="AS931" s="116"/>
      <c r="AT931" s="120">
        <v>-81.819999999999993</v>
      </c>
      <c r="AU931" s="116"/>
      <c r="AV931" s="120">
        <v>-71.430000000000007</v>
      </c>
      <c r="AW931" s="116"/>
      <c r="AX931" s="120">
        <v>-29.41</v>
      </c>
      <c r="AY931" s="120">
        <v>700</v>
      </c>
      <c r="AZ931" s="120">
        <v>300</v>
      </c>
      <c r="BA931" s="120">
        <v>100</v>
      </c>
      <c r="BB931" s="120">
        <v>800</v>
      </c>
      <c r="BC931" s="120">
        <v>100</v>
      </c>
    </row>
    <row r="932" spans="1:55" ht="29.25" x14ac:dyDescent="0.45">
      <c r="A932" s="261">
        <v>298</v>
      </c>
      <c r="B932" s="174" t="s">
        <v>365</v>
      </c>
      <c r="C932" s="119">
        <v>-61.4</v>
      </c>
      <c r="D932" s="119">
        <v>-18.82</v>
      </c>
      <c r="E932" s="119">
        <v>-66.97</v>
      </c>
      <c r="F932" s="119">
        <v>-89.04</v>
      </c>
      <c r="G932" s="119">
        <v>-45.63</v>
      </c>
      <c r="H932" s="119">
        <v>-91.18</v>
      </c>
      <c r="I932" s="119">
        <v>-84.18</v>
      </c>
      <c r="J932" s="119">
        <v>-54.06</v>
      </c>
      <c r="K932" s="119">
        <v>-59.19</v>
      </c>
      <c r="L932" s="119">
        <v>-10.63</v>
      </c>
      <c r="M932" s="119">
        <v>14.85</v>
      </c>
      <c r="N932" s="119">
        <v>-31.16</v>
      </c>
      <c r="O932" s="119">
        <v>34.92</v>
      </c>
      <c r="P932" s="119">
        <v>-57.07</v>
      </c>
      <c r="Q932" s="119">
        <v>-81.540000000000006</v>
      </c>
      <c r="R932" s="119">
        <v>-56.79</v>
      </c>
      <c r="S932" s="119">
        <v>-92.64</v>
      </c>
      <c r="T932" s="119">
        <v>-20.2</v>
      </c>
      <c r="U932" s="119">
        <v>8.6999999999999993</v>
      </c>
      <c r="V932" s="119">
        <v>0</v>
      </c>
      <c r="W932" s="119">
        <v>-58.83</v>
      </c>
      <c r="X932" s="119">
        <v>-12.66</v>
      </c>
      <c r="Y932" s="119">
        <v>-15.49</v>
      </c>
      <c r="Z932" s="119">
        <v>-43.75</v>
      </c>
      <c r="AA932" s="119">
        <v>-79.760000000000005</v>
      </c>
      <c r="AB932" s="119">
        <v>-91.98</v>
      </c>
      <c r="AC932" s="119">
        <v>39.82</v>
      </c>
      <c r="AD932" s="119">
        <v>164.29</v>
      </c>
      <c r="AE932" s="119">
        <v>571.42999999999995</v>
      </c>
      <c r="AF932" s="119">
        <v>664.56</v>
      </c>
      <c r="AG932" s="119">
        <v>151</v>
      </c>
      <c r="AH932" s="119">
        <v>-23.83</v>
      </c>
      <c r="AI932" s="119">
        <v>-36.04</v>
      </c>
      <c r="AJ932" s="119">
        <v>-29.5</v>
      </c>
      <c r="AK932" s="119">
        <v>62.81</v>
      </c>
      <c r="AL932" s="119">
        <v>-59.39</v>
      </c>
      <c r="AM932" s="119">
        <v>539.53</v>
      </c>
      <c r="AN932" s="121">
        <v>1363.16</v>
      </c>
      <c r="AO932" s="119">
        <v>-68.349999999999994</v>
      </c>
      <c r="AP932" s="119">
        <v>-78.92</v>
      </c>
      <c r="AQ932" s="119">
        <v>-77.37</v>
      </c>
      <c r="AR932" s="119">
        <v>-25.33</v>
      </c>
      <c r="AS932" s="119">
        <v>89.44</v>
      </c>
      <c r="AT932" s="119">
        <v>110.5</v>
      </c>
      <c r="AU932" s="119">
        <v>205.95</v>
      </c>
      <c r="AV932" s="119">
        <v>-47.34</v>
      </c>
      <c r="AW932" s="119">
        <v>-92.13</v>
      </c>
      <c r="AX932" s="119">
        <v>43.4</v>
      </c>
      <c r="AY932" s="119">
        <v>-84.36</v>
      </c>
      <c r="AZ932" s="119">
        <v>-81.650000000000006</v>
      </c>
      <c r="BA932" s="119">
        <v>98</v>
      </c>
      <c r="BB932" s="119">
        <v>223.08</v>
      </c>
      <c r="BC932" s="119">
        <v>-8.5500000000000007</v>
      </c>
    </row>
    <row r="933" spans="1:55" ht="42" x14ac:dyDescent="0.45">
      <c r="A933" s="260">
        <v>299</v>
      </c>
      <c r="B933" s="173" t="s">
        <v>366</v>
      </c>
      <c r="C933" s="120">
        <v>-64.44</v>
      </c>
      <c r="D933" s="116"/>
      <c r="E933" s="116"/>
      <c r="F933" s="120">
        <v>142.86000000000001</v>
      </c>
      <c r="G933" s="120">
        <v>22.33</v>
      </c>
      <c r="H933" s="120">
        <v>-100</v>
      </c>
      <c r="I933" s="120">
        <v>-65.33</v>
      </c>
      <c r="J933" s="120">
        <v>70</v>
      </c>
      <c r="K933" s="116"/>
      <c r="L933" s="120">
        <v>-6.67</v>
      </c>
      <c r="M933" s="120">
        <v>-40.74</v>
      </c>
      <c r="N933" s="120">
        <v>-77.22</v>
      </c>
      <c r="O933" s="120">
        <v>-100</v>
      </c>
      <c r="P933" s="120">
        <v>755.56</v>
      </c>
      <c r="Q933" s="120">
        <v>-81.48</v>
      </c>
      <c r="R933" s="120">
        <v>-100</v>
      </c>
      <c r="S933" s="120">
        <v>-80.95</v>
      </c>
      <c r="T933" s="116"/>
      <c r="U933" s="120">
        <v>-57.69</v>
      </c>
      <c r="V933" s="120">
        <v>-100</v>
      </c>
      <c r="W933" s="120">
        <v>-83.82</v>
      </c>
      <c r="X933" s="120">
        <v>71.430000000000007</v>
      </c>
      <c r="Y933" s="120">
        <v>-75</v>
      </c>
      <c r="Z933" s="120">
        <v>-38.89</v>
      </c>
      <c r="AA933" s="116"/>
      <c r="AB933" s="120">
        <v>-89.61</v>
      </c>
      <c r="AC933" s="120">
        <v>-66.67</v>
      </c>
      <c r="AD933" s="116"/>
      <c r="AE933" s="120">
        <v>-58.33</v>
      </c>
      <c r="AF933" s="116"/>
      <c r="AG933" s="120">
        <v>27.27</v>
      </c>
      <c r="AH933" s="116"/>
      <c r="AI933" s="120">
        <v>-45.45</v>
      </c>
      <c r="AJ933" s="120">
        <v>-75</v>
      </c>
      <c r="AK933" s="120">
        <v>150</v>
      </c>
      <c r="AL933" s="120">
        <v>263.64</v>
      </c>
      <c r="AM933" s="120">
        <v>10</v>
      </c>
      <c r="AN933" s="120">
        <v>12.5</v>
      </c>
      <c r="AO933" s="120">
        <v>200</v>
      </c>
      <c r="AP933" s="120">
        <v>-73.33</v>
      </c>
      <c r="AQ933" s="120">
        <v>200</v>
      </c>
      <c r="AR933" s="120">
        <v>-68</v>
      </c>
      <c r="AS933" s="120">
        <v>-57.14</v>
      </c>
      <c r="AT933" s="120">
        <v>-85</v>
      </c>
      <c r="AU933" s="120">
        <v>25</v>
      </c>
      <c r="AV933" s="120">
        <v>0</v>
      </c>
      <c r="AW933" s="120">
        <v>170</v>
      </c>
      <c r="AX933" s="120">
        <v>-100</v>
      </c>
      <c r="AY933" s="120">
        <v>-40.909999999999997</v>
      </c>
      <c r="AZ933" s="120">
        <v>266.67</v>
      </c>
      <c r="BA933" s="120">
        <v>-26.67</v>
      </c>
      <c r="BB933" s="118">
        <v>1425</v>
      </c>
      <c r="BC933" s="120">
        <v>80</v>
      </c>
    </row>
    <row r="934" spans="1:55" ht="42" x14ac:dyDescent="0.45">
      <c r="A934" s="261">
        <v>300</v>
      </c>
      <c r="B934" s="174" t="s">
        <v>367</v>
      </c>
      <c r="C934" s="119">
        <v>-100</v>
      </c>
      <c r="D934" s="119">
        <v>-100</v>
      </c>
      <c r="E934" s="119">
        <v>-100</v>
      </c>
      <c r="F934" s="119">
        <v>-100</v>
      </c>
      <c r="G934" s="119">
        <v>0</v>
      </c>
      <c r="H934" s="119">
        <v>-100</v>
      </c>
      <c r="I934" s="119">
        <v>-86.36</v>
      </c>
      <c r="J934" s="119">
        <v>-100</v>
      </c>
      <c r="K934" s="117"/>
      <c r="L934" s="119">
        <v>-33.33</v>
      </c>
      <c r="M934" s="117"/>
      <c r="N934" s="119">
        <v>400</v>
      </c>
      <c r="O934" s="117"/>
      <c r="P934" s="117"/>
      <c r="Q934" s="117"/>
      <c r="R934" s="117"/>
      <c r="S934" s="119">
        <v>0</v>
      </c>
      <c r="T934" s="117"/>
      <c r="U934" s="119">
        <v>-100</v>
      </c>
      <c r="V934" s="117"/>
      <c r="W934" s="117"/>
      <c r="X934" s="119">
        <v>-100</v>
      </c>
      <c r="Y934" s="117"/>
      <c r="Z934" s="119">
        <v>-100</v>
      </c>
      <c r="AA934" s="119">
        <v>50</v>
      </c>
      <c r="AB934" s="119">
        <v>-100</v>
      </c>
      <c r="AC934" s="117"/>
      <c r="AD934" s="119">
        <v>50</v>
      </c>
      <c r="AE934" s="119">
        <v>200</v>
      </c>
      <c r="AF934" s="119">
        <v>-75</v>
      </c>
      <c r="AG934" s="117"/>
      <c r="AH934" s="119">
        <v>-50</v>
      </c>
      <c r="AI934" s="119">
        <v>80</v>
      </c>
      <c r="AJ934" s="117"/>
      <c r="AK934" s="119">
        <v>-100</v>
      </c>
      <c r="AL934" s="117"/>
      <c r="AM934" s="119">
        <v>-33.33</v>
      </c>
      <c r="AN934" s="117"/>
      <c r="AO934" s="119">
        <v>-66.67</v>
      </c>
      <c r="AP934" s="119">
        <v>-66.67</v>
      </c>
      <c r="AQ934" s="119">
        <v>66.67</v>
      </c>
      <c r="AR934" s="119">
        <v>0</v>
      </c>
      <c r="AS934" s="117"/>
      <c r="AT934" s="119">
        <v>-100</v>
      </c>
      <c r="AU934" s="119">
        <v>-22.22</v>
      </c>
      <c r="AV934" s="119">
        <v>-25</v>
      </c>
      <c r="AW934" s="117"/>
      <c r="AX934" s="117"/>
      <c r="AY934" s="119">
        <v>-100</v>
      </c>
      <c r="AZ934" s="119">
        <v>-100</v>
      </c>
      <c r="BA934" s="119">
        <v>-100</v>
      </c>
      <c r="BB934" s="119">
        <v>-100</v>
      </c>
      <c r="BC934" s="119">
        <v>-100</v>
      </c>
    </row>
    <row r="935" spans="1:55" x14ac:dyDescent="0.45">
      <c r="A935" s="260">
        <v>301</v>
      </c>
      <c r="B935" s="173" t="s">
        <v>60</v>
      </c>
      <c r="C935" s="120">
        <v>-0.09</v>
      </c>
      <c r="D935" s="120">
        <v>12.73</v>
      </c>
      <c r="E935" s="120">
        <v>2.8</v>
      </c>
      <c r="F935" s="120">
        <v>10.43</v>
      </c>
      <c r="G935" s="120">
        <v>1.97</v>
      </c>
      <c r="H935" s="120">
        <v>13.74</v>
      </c>
      <c r="I935" s="120">
        <v>11.75</v>
      </c>
      <c r="J935" s="120">
        <v>21.34</v>
      </c>
      <c r="K935" s="120">
        <v>21.83</v>
      </c>
      <c r="L935" s="120">
        <v>3.04</v>
      </c>
      <c r="M935" s="120">
        <v>11.7</v>
      </c>
      <c r="N935" s="120">
        <v>6.57</v>
      </c>
      <c r="O935" s="120">
        <v>33.69</v>
      </c>
      <c r="P935" s="120">
        <v>0.01</v>
      </c>
      <c r="Q935" s="120">
        <v>21.25</v>
      </c>
      <c r="R935" s="120">
        <v>12.79</v>
      </c>
      <c r="S935" s="120">
        <v>19.190000000000001</v>
      </c>
      <c r="T935" s="120">
        <v>17.84</v>
      </c>
      <c r="U935" s="120">
        <v>15.23</v>
      </c>
      <c r="V935" s="120">
        <v>1.79</v>
      </c>
      <c r="W935" s="120">
        <v>8.39</v>
      </c>
      <c r="X935" s="120">
        <v>9.19</v>
      </c>
      <c r="Y935" s="120">
        <v>18.18</v>
      </c>
      <c r="Z935" s="120">
        <v>5.24</v>
      </c>
      <c r="AA935" s="120">
        <v>-1.91</v>
      </c>
      <c r="AB935" s="120">
        <v>7.13</v>
      </c>
      <c r="AC935" s="120">
        <v>5.18</v>
      </c>
      <c r="AD935" s="120">
        <v>2.2599999999999998</v>
      </c>
      <c r="AE935" s="120">
        <v>5.4</v>
      </c>
      <c r="AF935" s="120">
        <v>-6.58</v>
      </c>
      <c r="AG935" s="120">
        <v>-5.94</v>
      </c>
      <c r="AH935" s="120">
        <v>10.07</v>
      </c>
      <c r="AI935" s="120">
        <v>14.1</v>
      </c>
      <c r="AJ935" s="120">
        <v>0.43</v>
      </c>
      <c r="AK935" s="120">
        <v>11.44</v>
      </c>
      <c r="AL935" s="120">
        <v>28.48</v>
      </c>
      <c r="AM935" s="120">
        <v>10.69</v>
      </c>
      <c r="AN935" s="120">
        <v>35.06</v>
      </c>
      <c r="AO935" s="120">
        <v>24.8</v>
      </c>
      <c r="AP935" s="120">
        <v>20.64</v>
      </c>
      <c r="AQ935" s="120">
        <v>28.97</v>
      </c>
      <c r="AR935" s="120">
        <v>26.88</v>
      </c>
      <c r="AS935" s="120">
        <v>31.3</v>
      </c>
      <c r="AT935" s="120">
        <v>28.97</v>
      </c>
      <c r="AU935" s="120">
        <v>18.760000000000002</v>
      </c>
      <c r="AV935" s="120">
        <v>15.72</v>
      </c>
      <c r="AW935" s="120">
        <v>16.04</v>
      </c>
      <c r="AX935" s="120">
        <v>21.23</v>
      </c>
      <c r="AY935" s="120">
        <v>44.52</v>
      </c>
      <c r="AZ935" s="120">
        <v>2.82</v>
      </c>
      <c r="BA935" s="120">
        <v>12.78</v>
      </c>
      <c r="BB935" s="120">
        <v>11.53</v>
      </c>
      <c r="BC935" s="120">
        <v>2.42</v>
      </c>
    </row>
    <row r="936" spans="1:55" x14ac:dyDescent="0.45">
      <c r="A936" s="261">
        <v>302</v>
      </c>
      <c r="B936" s="174" t="s">
        <v>368</v>
      </c>
      <c r="C936" s="119">
        <v>-27.19</v>
      </c>
      <c r="D936" s="119">
        <v>-1.28</v>
      </c>
      <c r="E936" s="119">
        <v>3.88</v>
      </c>
      <c r="F936" s="119">
        <v>26.03</v>
      </c>
      <c r="G936" s="119">
        <v>-26.53</v>
      </c>
      <c r="H936" s="119">
        <v>14.93</v>
      </c>
      <c r="I936" s="119">
        <v>-9.18</v>
      </c>
      <c r="J936" s="119">
        <v>23.44</v>
      </c>
      <c r="K936" s="119">
        <v>5.0599999999999996</v>
      </c>
      <c r="L936" s="119">
        <v>-21.51</v>
      </c>
      <c r="M936" s="119">
        <v>-19.84</v>
      </c>
      <c r="N936" s="119">
        <v>-8.65</v>
      </c>
      <c r="O936" s="119">
        <v>-38.549999999999997</v>
      </c>
      <c r="P936" s="119">
        <v>-2.6</v>
      </c>
      <c r="Q936" s="119">
        <v>16.82</v>
      </c>
      <c r="R936" s="119">
        <v>-34.78</v>
      </c>
      <c r="S936" s="119">
        <v>40.28</v>
      </c>
      <c r="T936" s="119">
        <v>-28.57</v>
      </c>
      <c r="U936" s="119">
        <v>17.98</v>
      </c>
      <c r="V936" s="119">
        <v>-2.5299999999999998</v>
      </c>
      <c r="W936" s="119">
        <v>38.549999999999997</v>
      </c>
      <c r="X936" s="119">
        <v>91.78</v>
      </c>
      <c r="Y936" s="119">
        <v>0</v>
      </c>
      <c r="Z936" s="119">
        <v>-23.16</v>
      </c>
      <c r="AA936" s="119">
        <v>96.08</v>
      </c>
      <c r="AB936" s="119">
        <v>40</v>
      </c>
      <c r="AC936" s="119">
        <v>-11.2</v>
      </c>
      <c r="AD936" s="119">
        <v>61.67</v>
      </c>
      <c r="AE936" s="119">
        <v>-30.69</v>
      </c>
      <c r="AF936" s="119">
        <v>78.180000000000007</v>
      </c>
      <c r="AG936" s="119">
        <v>-24.76</v>
      </c>
      <c r="AH936" s="119">
        <v>-6.49</v>
      </c>
      <c r="AI936" s="119">
        <v>31.3</v>
      </c>
      <c r="AJ936" s="119">
        <v>-47.14</v>
      </c>
      <c r="AK936" s="119">
        <v>-26.73</v>
      </c>
      <c r="AL936" s="119">
        <v>46.58</v>
      </c>
      <c r="AM936" s="119">
        <v>-22</v>
      </c>
      <c r="AN936" s="119">
        <v>-5.71</v>
      </c>
      <c r="AO936" s="119">
        <v>13.51</v>
      </c>
      <c r="AP936" s="119">
        <v>-22.68</v>
      </c>
      <c r="AQ936" s="119">
        <v>114.29</v>
      </c>
      <c r="AR936" s="119">
        <v>-7.14</v>
      </c>
      <c r="AS936" s="119">
        <v>-6.33</v>
      </c>
      <c r="AT936" s="119">
        <v>44.44</v>
      </c>
      <c r="AU936" s="119">
        <v>-1.32</v>
      </c>
      <c r="AV936" s="119">
        <v>172.97</v>
      </c>
      <c r="AW936" s="119">
        <v>51.35</v>
      </c>
      <c r="AX936" s="119">
        <v>-9.35</v>
      </c>
      <c r="AY936" s="119">
        <v>107.69</v>
      </c>
      <c r="AZ936" s="119">
        <v>34.340000000000003</v>
      </c>
      <c r="BA936" s="119">
        <v>0.79</v>
      </c>
      <c r="BB936" s="119">
        <v>45.33</v>
      </c>
      <c r="BC936" s="119">
        <v>-8.67</v>
      </c>
    </row>
    <row r="937" spans="1:55" ht="54.75" x14ac:dyDescent="0.45">
      <c r="A937" s="260">
        <v>303</v>
      </c>
      <c r="B937" s="173" t="s">
        <v>369</v>
      </c>
      <c r="C937" s="120">
        <v>-16.670000000000002</v>
      </c>
      <c r="D937" s="120">
        <v>80</v>
      </c>
      <c r="E937" s="120">
        <v>-50</v>
      </c>
      <c r="F937" s="120">
        <v>0</v>
      </c>
      <c r="G937" s="116"/>
      <c r="H937" s="120">
        <v>12.5</v>
      </c>
      <c r="I937" s="120">
        <v>42.86</v>
      </c>
      <c r="J937" s="120">
        <v>0</v>
      </c>
      <c r="K937" s="120">
        <v>-100</v>
      </c>
      <c r="L937" s="120">
        <v>-46.15</v>
      </c>
      <c r="M937" s="120">
        <v>-89.47</v>
      </c>
      <c r="N937" s="120">
        <v>-100</v>
      </c>
      <c r="O937" s="116"/>
      <c r="P937" s="120">
        <v>-100</v>
      </c>
      <c r="Q937" s="120">
        <v>-62.5</v>
      </c>
      <c r="R937" s="120">
        <v>-100</v>
      </c>
      <c r="S937" s="116"/>
      <c r="T937" s="120">
        <v>-77.78</v>
      </c>
      <c r="U937" s="120">
        <v>60</v>
      </c>
      <c r="V937" s="120">
        <v>37.5</v>
      </c>
      <c r="W937" s="116"/>
      <c r="X937" s="120">
        <v>157.13999999999999</v>
      </c>
      <c r="Y937" s="120">
        <v>600</v>
      </c>
      <c r="Z937" s="116"/>
      <c r="AA937" s="116"/>
      <c r="AB937" s="116"/>
      <c r="AC937" s="120">
        <v>333.33</v>
      </c>
      <c r="AD937" s="116"/>
      <c r="AE937" s="120">
        <v>50</v>
      </c>
      <c r="AF937" s="120">
        <v>50</v>
      </c>
      <c r="AG937" s="120">
        <v>-100</v>
      </c>
      <c r="AH937" s="120">
        <v>36.36</v>
      </c>
      <c r="AI937" s="120">
        <v>-100</v>
      </c>
      <c r="AJ937" s="120">
        <v>-88.89</v>
      </c>
      <c r="AK937" s="120">
        <v>-100</v>
      </c>
      <c r="AL937" s="120">
        <v>-60</v>
      </c>
      <c r="AM937" s="120">
        <v>-91.67</v>
      </c>
      <c r="AN937" s="120">
        <v>-100</v>
      </c>
      <c r="AO937" s="120">
        <v>-100</v>
      </c>
      <c r="AP937" s="120">
        <v>150</v>
      </c>
      <c r="AQ937" s="120">
        <v>-33.33</v>
      </c>
      <c r="AR937" s="120">
        <v>366.67</v>
      </c>
      <c r="AS937" s="116"/>
      <c r="AT937" s="120">
        <v>-26.67</v>
      </c>
      <c r="AU937" s="116"/>
      <c r="AV937" s="120">
        <v>0</v>
      </c>
      <c r="AW937" s="116"/>
      <c r="AX937" s="120">
        <v>0</v>
      </c>
      <c r="AY937" s="120">
        <v>900</v>
      </c>
      <c r="AZ937" s="116"/>
      <c r="BA937" s="116"/>
      <c r="BB937" s="120">
        <v>-90</v>
      </c>
      <c r="BC937" s="120">
        <v>-75</v>
      </c>
    </row>
    <row r="938" spans="1:55" ht="29.25" x14ac:dyDescent="0.45">
      <c r="A938" s="261">
        <v>304</v>
      </c>
      <c r="B938" s="174" t="s">
        <v>370</v>
      </c>
      <c r="C938" s="119">
        <v>-40.57</v>
      </c>
      <c r="D938" s="119">
        <v>-69</v>
      </c>
      <c r="E938" s="119">
        <v>-47.79</v>
      </c>
      <c r="F938" s="119">
        <v>-15.28</v>
      </c>
      <c r="G938" s="119">
        <v>-55.43</v>
      </c>
      <c r="H938" s="119">
        <v>-17.27</v>
      </c>
      <c r="I938" s="119">
        <v>8.43</v>
      </c>
      <c r="J938" s="119">
        <v>10.78</v>
      </c>
      <c r="K938" s="119">
        <v>-24.41</v>
      </c>
      <c r="L938" s="119">
        <v>73.739999999999995</v>
      </c>
      <c r="M938" s="119">
        <v>-13.83</v>
      </c>
      <c r="N938" s="119">
        <v>3.96</v>
      </c>
      <c r="O938" s="119">
        <v>38.1</v>
      </c>
      <c r="P938" s="119">
        <v>151.61000000000001</v>
      </c>
      <c r="Q938" s="119">
        <v>37.29</v>
      </c>
      <c r="R938" s="119">
        <v>31.15</v>
      </c>
      <c r="S938" s="119">
        <v>119.51</v>
      </c>
      <c r="T938" s="119">
        <v>-45.05</v>
      </c>
      <c r="U938" s="119">
        <v>300</v>
      </c>
      <c r="V938" s="119">
        <v>245.13</v>
      </c>
      <c r="W938" s="119">
        <v>-6.25</v>
      </c>
      <c r="X938" s="119">
        <v>-33.72</v>
      </c>
      <c r="Y938" s="119">
        <v>13.58</v>
      </c>
      <c r="Z938" s="119">
        <v>26.67</v>
      </c>
      <c r="AA938" s="119">
        <v>-3.45</v>
      </c>
      <c r="AB938" s="119">
        <v>25.64</v>
      </c>
      <c r="AC938" s="119">
        <v>4.9400000000000004</v>
      </c>
      <c r="AD938" s="119">
        <v>-31.25</v>
      </c>
      <c r="AE938" s="119">
        <v>23.33</v>
      </c>
      <c r="AF938" s="119">
        <v>144</v>
      </c>
      <c r="AG938" s="119">
        <v>-75</v>
      </c>
      <c r="AH938" s="119">
        <v>-70.510000000000005</v>
      </c>
      <c r="AI938" s="119">
        <v>67.78</v>
      </c>
      <c r="AJ938" s="119">
        <v>-21.05</v>
      </c>
      <c r="AK938" s="119">
        <v>-10.87</v>
      </c>
      <c r="AL938" s="119">
        <v>-27.07</v>
      </c>
      <c r="AM938" s="119">
        <v>-5.95</v>
      </c>
      <c r="AN938" s="119">
        <v>6.12</v>
      </c>
      <c r="AO938" s="119">
        <v>-10.59</v>
      </c>
      <c r="AP938" s="119">
        <v>-1.82</v>
      </c>
      <c r="AQ938" s="119">
        <v>-54.95</v>
      </c>
      <c r="AR938" s="119">
        <v>-48.36</v>
      </c>
      <c r="AS938" s="119">
        <v>-36.67</v>
      </c>
      <c r="AT938" s="119">
        <v>0.87</v>
      </c>
      <c r="AU938" s="119">
        <v>-18.54</v>
      </c>
      <c r="AV938" s="119">
        <v>0</v>
      </c>
      <c r="AW938" s="119">
        <v>-9.76</v>
      </c>
      <c r="AX938" s="119">
        <v>-30.93</v>
      </c>
      <c r="AY938" s="119">
        <v>16.46</v>
      </c>
      <c r="AZ938" s="119">
        <v>23.08</v>
      </c>
      <c r="BA938" s="119">
        <v>6.58</v>
      </c>
      <c r="BB938" s="119">
        <v>-18.52</v>
      </c>
      <c r="BC938" s="119">
        <v>86</v>
      </c>
    </row>
    <row r="939" spans="1:55" x14ac:dyDescent="0.45">
      <c r="A939" s="260">
        <v>305</v>
      </c>
      <c r="B939" s="173" t="s">
        <v>371</v>
      </c>
      <c r="C939" s="120">
        <v>34.83</v>
      </c>
      <c r="D939" s="120">
        <v>-5.5</v>
      </c>
      <c r="E939" s="120">
        <v>-6.61</v>
      </c>
      <c r="F939" s="120">
        <v>-22.33</v>
      </c>
      <c r="G939" s="120">
        <v>-11.16</v>
      </c>
      <c r="H939" s="120">
        <v>-17.95</v>
      </c>
      <c r="I939" s="120">
        <v>-8.65</v>
      </c>
      <c r="J939" s="120">
        <v>-4.76</v>
      </c>
      <c r="K939" s="120">
        <v>108.78</v>
      </c>
      <c r="L939" s="120">
        <v>4.51</v>
      </c>
      <c r="M939" s="120">
        <v>-18.89</v>
      </c>
      <c r="N939" s="120">
        <v>-20.149999999999999</v>
      </c>
      <c r="O939" s="120">
        <v>19.41</v>
      </c>
      <c r="P939" s="120">
        <v>9.1</v>
      </c>
      <c r="Q939" s="120">
        <v>6.84</v>
      </c>
      <c r="R939" s="120">
        <v>-83.67</v>
      </c>
      <c r="S939" s="120">
        <v>-65.84</v>
      </c>
      <c r="T939" s="120">
        <v>-12.28</v>
      </c>
      <c r="U939" s="120">
        <v>-7.62</v>
      </c>
      <c r="V939" s="120">
        <v>-80.040000000000006</v>
      </c>
      <c r="W939" s="120">
        <v>-77.31</v>
      </c>
      <c r="X939" s="120">
        <v>-80.3</v>
      </c>
      <c r="Y939" s="120">
        <v>-69.849999999999994</v>
      </c>
      <c r="Z939" s="120">
        <v>72.52</v>
      </c>
      <c r="AA939" s="120">
        <v>-72.7</v>
      </c>
      <c r="AB939" s="120">
        <v>-72.7</v>
      </c>
      <c r="AC939" s="120">
        <v>-55.44</v>
      </c>
      <c r="AD939" s="120">
        <v>68.86</v>
      </c>
      <c r="AE939" s="120">
        <v>51.67</v>
      </c>
      <c r="AF939" s="120">
        <v>-54.78</v>
      </c>
      <c r="AG939" s="120">
        <v>-30.44</v>
      </c>
      <c r="AH939" s="120">
        <v>73.55</v>
      </c>
      <c r="AI939" s="120">
        <v>32.78</v>
      </c>
      <c r="AJ939" s="120">
        <v>105.53</v>
      </c>
      <c r="AK939" s="120">
        <v>81.47</v>
      </c>
      <c r="AL939" s="120">
        <v>-68.37</v>
      </c>
      <c r="AM939" s="120">
        <v>9.31</v>
      </c>
      <c r="AN939" s="120">
        <v>128.38</v>
      </c>
      <c r="AO939" s="120">
        <v>20.37</v>
      </c>
      <c r="AP939" s="120">
        <v>13.3</v>
      </c>
      <c r="AQ939" s="120">
        <v>68.739999999999995</v>
      </c>
      <c r="AR939" s="120">
        <v>23.94</v>
      </c>
      <c r="AS939" s="120">
        <v>-21.54</v>
      </c>
      <c r="AT939" s="120">
        <v>52.81</v>
      </c>
      <c r="AU939" s="120">
        <v>-3.85</v>
      </c>
      <c r="AV939" s="120">
        <v>-19.239999999999998</v>
      </c>
      <c r="AW939" s="120">
        <v>88.83</v>
      </c>
      <c r="AX939" s="120">
        <v>37.01</v>
      </c>
      <c r="AY939" s="120">
        <v>20.81</v>
      </c>
      <c r="AZ939" s="120">
        <v>-15.06</v>
      </c>
      <c r="BA939" s="120">
        <v>28.07</v>
      </c>
      <c r="BB939" s="120">
        <v>177.96</v>
      </c>
      <c r="BC939" s="120">
        <v>5.1100000000000003</v>
      </c>
    </row>
    <row r="940" spans="1:55" x14ac:dyDescent="0.45">
      <c r="A940" s="261">
        <v>306</v>
      </c>
      <c r="B940" s="174" t="s">
        <v>372</v>
      </c>
      <c r="C940" s="119">
        <v>-2.14</v>
      </c>
      <c r="D940" s="119">
        <v>65</v>
      </c>
      <c r="E940" s="119">
        <v>46.07</v>
      </c>
      <c r="F940" s="119">
        <v>120.55</v>
      </c>
      <c r="G940" s="119">
        <v>-30.17</v>
      </c>
      <c r="H940" s="119">
        <v>59.57</v>
      </c>
      <c r="I940" s="119">
        <v>7.26</v>
      </c>
      <c r="J940" s="119">
        <v>-5.56</v>
      </c>
      <c r="K940" s="119">
        <v>10.11</v>
      </c>
      <c r="L940" s="119">
        <v>-15.33</v>
      </c>
      <c r="M940" s="119">
        <v>-16.8</v>
      </c>
      <c r="N940" s="119">
        <v>-52.21</v>
      </c>
      <c r="O940" s="119">
        <v>-9.49</v>
      </c>
      <c r="P940" s="119">
        <v>-21.21</v>
      </c>
      <c r="Q940" s="119">
        <v>-3.08</v>
      </c>
      <c r="R940" s="119">
        <v>-5.59</v>
      </c>
      <c r="S940" s="119">
        <v>-32.799999999999997</v>
      </c>
      <c r="T940" s="119">
        <v>-4.67</v>
      </c>
      <c r="U940" s="119">
        <v>-26.04</v>
      </c>
      <c r="V940" s="119">
        <v>1.47</v>
      </c>
      <c r="W940" s="119">
        <v>-3.06</v>
      </c>
      <c r="X940" s="119">
        <v>-5.17</v>
      </c>
      <c r="Y940" s="119">
        <v>-39.42</v>
      </c>
      <c r="Z940" s="119">
        <v>55.38</v>
      </c>
      <c r="AA940" s="119">
        <v>-16.13</v>
      </c>
      <c r="AB940" s="119">
        <v>-1.92</v>
      </c>
      <c r="AC940" s="119">
        <v>18.25</v>
      </c>
      <c r="AD940" s="119">
        <v>-31.58</v>
      </c>
      <c r="AE940" s="119">
        <v>14.29</v>
      </c>
      <c r="AF940" s="119">
        <v>-5.59</v>
      </c>
      <c r="AG940" s="119">
        <v>-30.99</v>
      </c>
      <c r="AH940" s="119">
        <v>-10.87</v>
      </c>
      <c r="AI940" s="119">
        <v>-24.21</v>
      </c>
      <c r="AJ940" s="119">
        <v>-9.09</v>
      </c>
      <c r="AK940" s="119">
        <v>36.51</v>
      </c>
      <c r="AL940" s="119">
        <v>2.97</v>
      </c>
      <c r="AM940" s="119">
        <v>-29.81</v>
      </c>
      <c r="AN940" s="119">
        <v>-2.94</v>
      </c>
      <c r="AO940" s="119">
        <v>14.09</v>
      </c>
      <c r="AP940" s="119">
        <v>-6.73</v>
      </c>
      <c r="AQ940" s="119">
        <v>-10.42</v>
      </c>
      <c r="AR940" s="119">
        <v>-30.37</v>
      </c>
      <c r="AS940" s="119">
        <v>8.16</v>
      </c>
      <c r="AT940" s="119">
        <v>8.94</v>
      </c>
      <c r="AU940" s="119">
        <v>38.89</v>
      </c>
      <c r="AV940" s="119">
        <v>26</v>
      </c>
      <c r="AW940" s="119">
        <v>53.49</v>
      </c>
      <c r="AX940" s="119">
        <v>-18.27</v>
      </c>
      <c r="AY940" s="119">
        <v>45.21</v>
      </c>
      <c r="AZ940" s="119">
        <v>12.12</v>
      </c>
      <c r="BA940" s="119">
        <v>45.88</v>
      </c>
      <c r="BB940" s="119">
        <v>14.43</v>
      </c>
      <c r="BC940" s="119">
        <v>115.12</v>
      </c>
    </row>
    <row r="941" spans="1:55" ht="29.25" x14ac:dyDescent="0.45">
      <c r="A941" s="260">
        <v>307</v>
      </c>
      <c r="B941" s="173" t="s">
        <v>373</v>
      </c>
      <c r="C941" s="116"/>
      <c r="D941" s="120">
        <v>0</v>
      </c>
      <c r="E941" s="120">
        <v>-100</v>
      </c>
      <c r="F941" s="116"/>
      <c r="G941" s="120">
        <v>-100</v>
      </c>
      <c r="H941" s="116"/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16"/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</row>
    <row r="942" spans="1:55" ht="67.5" x14ac:dyDescent="0.45">
      <c r="A942" s="261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605.17999999999995</v>
      </c>
      <c r="R942" s="119">
        <v>448.14</v>
      </c>
      <c r="S942" s="117"/>
      <c r="T942" s="117"/>
      <c r="U942" s="117"/>
      <c r="V942" s="117"/>
      <c r="W942" s="119">
        <v>-23.42</v>
      </c>
      <c r="X942" s="119">
        <v>-42.52</v>
      </c>
      <c r="Y942" s="117"/>
      <c r="Z942" s="117"/>
      <c r="AA942" s="117"/>
      <c r="AB942" s="117"/>
      <c r="AC942" s="119">
        <v>-98.2</v>
      </c>
      <c r="AD942" s="119">
        <v>-99.69</v>
      </c>
      <c r="AE942" s="119">
        <v>-98.99</v>
      </c>
      <c r="AF942" s="119">
        <v>-62.57</v>
      </c>
      <c r="AG942" s="119">
        <v>30.7</v>
      </c>
      <c r="AH942" s="119">
        <v>-99.04</v>
      </c>
      <c r="AI942" s="119">
        <v>-99.37</v>
      </c>
      <c r="AJ942" s="119">
        <v>-99.26</v>
      </c>
      <c r="AK942" s="119">
        <v>-99.52</v>
      </c>
      <c r="AL942" s="119">
        <v>-98.6</v>
      </c>
      <c r="AM942" s="119">
        <v>-99.63</v>
      </c>
      <c r="AN942" s="119">
        <v>-66.67</v>
      </c>
      <c r="AO942" s="119">
        <v>-59.18</v>
      </c>
      <c r="AP942" s="119">
        <v>-43.48</v>
      </c>
      <c r="AQ942" s="121">
        <v>7020</v>
      </c>
      <c r="AR942" s="119">
        <v>9.18</v>
      </c>
      <c r="AS942" s="119">
        <v>-99.64</v>
      </c>
      <c r="AT942" s="121">
        <v>45033.33</v>
      </c>
      <c r="AU942" s="121">
        <v>33316.67</v>
      </c>
      <c r="AV942" s="119">
        <v>-15</v>
      </c>
      <c r="AW942" s="121">
        <v>11700</v>
      </c>
      <c r="AX942" s="119">
        <v>18.18</v>
      </c>
      <c r="AY942" s="119">
        <v>66.67</v>
      </c>
      <c r="AZ942" s="119">
        <v>37.5</v>
      </c>
      <c r="BA942" s="119">
        <v>45</v>
      </c>
      <c r="BB942" s="121">
        <v>18746.150000000001</v>
      </c>
      <c r="BC942" s="119">
        <v>161.24</v>
      </c>
    </row>
    <row r="943" spans="1:55" ht="29.25" x14ac:dyDescent="0.45">
      <c r="A943" s="260">
        <v>309</v>
      </c>
      <c r="B943" s="173" t="s">
        <v>86</v>
      </c>
      <c r="C943" s="120">
        <v>13.35</v>
      </c>
      <c r="D943" s="120">
        <v>-1.38</v>
      </c>
      <c r="E943" s="120">
        <v>-7.5</v>
      </c>
      <c r="F943" s="120">
        <v>-14.89</v>
      </c>
      <c r="G943" s="120">
        <v>-25.06</v>
      </c>
      <c r="H943" s="120">
        <v>5.16</v>
      </c>
      <c r="I943" s="120">
        <v>-14.39</v>
      </c>
      <c r="J943" s="120">
        <v>-11.37</v>
      </c>
      <c r="K943" s="120">
        <v>-8.81</v>
      </c>
      <c r="L943" s="120">
        <v>-26.51</v>
      </c>
      <c r="M943" s="120">
        <v>-9.85</v>
      </c>
      <c r="N943" s="120">
        <v>-5</v>
      </c>
      <c r="O943" s="120">
        <v>-24.13</v>
      </c>
      <c r="P943" s="120">
        <v>4.32</v>
      </c>
      <c r="Q943" s="120">
        <v>-15.46</v>
      </c>
      <c r="R943" s="120">
        <v>-20.420000000000002</v>
      </c>
      <c r="S943" s="120">
        <v>-22.66</v>
      </c>
      <c r="T943" s="120">
        <v>-21.28</v>
      </c>
      <c r="U943" s="120">
        <v>-9.0500000000000007</v>
      </c>
      <c r="V943" s="120">
        <v>-12.82</v>
      </c>
      <c r="W943" s="120">
        <v>-7.08</v>
      </c>
      <c r="X943" s="120">
        <v>-11.05</v>
      </c>
      <c r="Y943" s="120">
        <v>-24.62</v>
      </c>
      <c r="Z943" s="120">
        <v>-10.93</v>
      </c>
      <c r="AA943" s="120">
        <v>-12.02</v>
      </c>
      <c r="AB943" s="120">
        <v>-14.86</v>
      </c>
      <c r="AC943" s="120">
        <v>23.82</v>
      </c>
      <c r="AD943" s="120">
        <v>11.2</v>
      </c>
      <c r="AE943" s="120">
        <v>18.309999999999999</v>
      </c>
      <c r="AF943" s="120">
        <v>10.42</v>
      </c>
      <c r="AG943" s="120">
        <v>-18.850000000000001</v>
      </c>
      <c r="AH943" s="120">
        <v>-1.94</v>
      </c>
      <c r="AI943" s="120">
        <v>-0.75</v>
      </c>
      <c r="AJ943" s="120">
        <v>5.75</v>
      </c>
      <c r="AK943" s="120">
        <v>64.91</v>
      </c>
      <c r="AL943" s="120">
        <v>4.5</v>
      </c>
      <c r="AM943" s="120">
        <v>18.04</v>
      </c>
      <c r="AN943" s="120">
        <v>6.79</v>
      </c>
      <c r="AO943" s="120">
        <v>-0.06</v>
      </c>
      <c r="AP943" s="120">
        <v>7.51</v>
      </c>
      <c r="AQ943" s="120">
        <v>7.27</v>
      </c>
      <c r="AR943" s="120">
        <v>19.809999999999999</v>
      </c>
      <c r="AS943" s="120">
        <v>47.45</v>
      </c>
      <c r="AT943" s="120">
        <v>22.4</v>
      </c>
      <c r="AU943" s="120">
        <v>18.18</v>
      </c>
      <c r="AV943" s="120">
        <v>25.68</v>
      </c>
      <c r="AW943" s="120">
        <v>24.26</v>
      </c>
      <c r="AX943" s="120">
        <v>23.54</v>
      </c>
      <c r="AY943" s="120">
        <v>36.200000000000003</v>
      </c>
      <c r="AZ943" s="120">
        <v>23.97</v>
      </c>
      <c r="BA943" s="120">
        <v>9.23</v>
      </c>
      <c r="BB943" s="120">
        <v>23.13</v>
      </c>
      <c r="BC943" s="120">
        <v>40.72</v>
      </c>
    </row>
    <row r="944" spans="1:55" ht="29.25" x14ac:dyDescent="0.45">
      <c r="A944" s="261">
        <v>310</v>
      </c>
      <c r="B944" s="174" t="s">
        <v>375</v>
      </c>
      <c r="C944" s="119">
        <v>151.28</v>
      </c>
      <c r="D944" s="119">
        <v>397.37</v>
      </c>
      <c r="E944" s="119">
        <v>329.41</v>
      </c>
      <c r="F944" s="119">
        <v>-81.44</v>
      </c>
      <c r="G944" s="119">
        <v>331.03</v>
      </c>
      <c r="H944" s="119">
        <v>222.86</v>
      </c>
      <c r="I944" s="119">
        <v>-9.33</v>
      </c>
      <c r="J944" s="119">
        <v>42.39</v>
      </c>
      <c r="K944" s="119">
        <v>182.46</v>
      </c>
      <c r="L944" s="119">
        <v>81.25</v>
      </c>
      <c r="M944" s="119">
        <v>-53.39</v>
      </c>
      <c r="N944" s="119">
        <v>-37.78</v>
      </c>
      <c r="O944" s="119">
        <v>-14.29</v>
      </c>
      <c r="P944" s="119">
        <v>-44.44</v>
      </c>
      <c r="Q944" s="119">
        <v>-50</v>
      </c>
      <c r="R944" s="121">
        <v>1483.87</v>
      </c>
      <c r="S944" s="119">
        <v>-76.400000000000006</v>
      </c>
      <c r="T944" s="119">
        <v>-23.01</v>
      </c>
      <c r="U944" s="119">
        <v>70.59</v>
      </c>
      <c r="V944" s="119">
        <v>-54.2</v>
      </c>
      <c r="W944" s="119">
        <v>-55.28</v>
      </c>
      <c r="X944" s="119">
        <v>-23.28</v>
      </c>
      <c r="Y944" s="119">
        <v>-12.73</v>
      </c>
      <c r="Z944" s="119">
        <v>-79.760000000000005</v>
      </c>
      <c r="AA944" s="119">
        <v>-85.71</v>
      </c>
      <c r="AB944" s="119">
        <v>-34.29</v>
      </c>
      <c r="AC944" s="119">
        <v>10.96</v>
      </c>
      <c r="AD944" s="119">
        <v>-96.13</v>
      </c>
      <c r="AE944" s="119">
        <v>-47.46</v>
      </c>
      <c r="AF944" s="119">
        <v>-6.9</v>
      </c>
      <c r="AG944" s="119">
        <v>-84.48</v>
      </c>
      <c r="AH944" s="119">
        <v>-91.67</v>
      </c>
      <c r="AI944" s="119">
        <v>-87.5</v>
      </c>
      <c r="AJ944" s="119">
        <v>-94.38</v>
      </c>
      <c r="AK944" s="119">
        <v>-82.29</v>
      </c>
      <c r="AL944" s="119">
        <v>241.18</v>
      </c>
      <c r="AM944" s="119">
        <v>-25</v>
      </c>
      <c r="AN944" s="119">
        <v>-86.96</v>
      </c>
      <c r="AO944" s="119">
        <v>-12.35</v>
      </c>
      <c r="AP944" s="119">
        <v>-73.680000000000007</v>
      </c>
      <c r="AQ944" s="119">
        <v>45.16</v>
      </c>
      <c r="AR944" s="119">
        <v>-24.69</v>
      </c>
      <c r="AS944" s="119">
        <v>38.89</v>
      </c>
      <c r="AT944" s="121">
        <v>1260</v>
      </c>
      <c r="AU944" s="121">
        <v>1333.33</v>
      </c>
      <c r="AV944" s="119">
        <v>720</v>
      </c>
      <c r="AW944" s="119">
        <v>782.35</v>
      </c>
      <c r="AX944" s="119">
        <v>77.59</v>
      </c>
      <c r="AY944" s="121">
        <v>1244.44</v>
      </c>
      <c r="AZ944" s="119">
        <v>700</v>
      </c>
      <c r="BA944" s="119">
        <v>314.08</v>
      </c>
      <c r="BB944" s="121">
        <v>3880</v>
      </c>
      <c r="BC944" s="119">
        <v>157.78</v>
      </c>
    </row>
    <row r="945" spans="1:55" x14ac:dyDescent="0.45">
      <c r="A945" s="260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</row>
    <row r="946" spans="1:55" ht="29.25" x14ac:dyDescent="0.45">
      <c r="A946" s="261">
        <v>312</v>
      </c>
      <c r="B946" s="174" t="s">
        <v>377</v>
      </c>
      <c r="C946" s="119">
        <v>31.82</v>
      </c>
      <c r="D946" s="119">
        <v>0</v>
      </c>
      <c r="E946" s="119">
        <v>-25.71</v>
      </c>
      <c r="F946" s="119">
        <v>50</v>
      </c>
      <c r="G946" s="119">
        <v>320</v>
      </c>
      <c r="H946" s="119">
        <v>-68.52</v>
      </c>
      <c r="I946" s="119">
        <v>-36.36</v>
      </c>
      <c r="J946" s="119">
        <v>208.33</v>
      </c>
      <c r="K946" s="119">
        <v>90</v>
      </c>
      <c r="L946" s="119">
        <v>140.43</v>
      </c>
      <c r="M946" s="119">
        <v>86.84</v>
      </c>
      <c r="N946" s="119">
        <v>27.45</v>
      </c>
      <c r="O946" s="119">
        <v>-13.79</v>
      </c>
      <c r="P946" s="119">
        <v>205</v>
      </c>
      <c r="Q946" s="119">
        <v>-73.08</v>
      </c>
      <c r="R946" s="119">
        <v>37.04</v>
      </c>
      <c r="S946" s="119">
        <v>-59.18</v>
      </c>
      <c r="T946" s="119">
        <v>123.53</v>
      </c>
      <c r="U946" s="119">
        <v>-10.71</v>
      </c>
      <c r="V946" s="119">
        <v>-29.73</v>
      </c>
      <c r="W946" s="119">
        <v>-42.11</v>
      </c>
      <c r="X946" s="119">
        <v>-35.4</v>
      </c>
      <c r="Y946" s="119">
        <v>-64.790000000000006</v>
      </c>
      <c r="Z946" s="119">
        <v>-12.31</v>
      </c>
      <c r="AA946" s="119">
        <v>64</v>
      </c>
      <c r="AB946" s="119">
        <v>-47.54</v>
      </c>
      <c r="AC946" s="119">
        <v>35.71</v>
      </c>
      <c r="AD946" s="119">
        <v>-63.51</v>
      </c>
      <c r="AE946" s="119">
        <v>-18.329999999999998</v>
      </c>
      <c r="AF946" s="119">
        <v>0</v>
      </c>
      <c r="AG946" s="119">
        <v>-44</v>
      </c>
      <c r="AH946" s="119">
        <v>-28.85</v>
      </c>
      <c r="AI946" s="119">
        <v>212.12</v>
      </c>
      <c r="AJ946" s="119">
        <v>-56.16</v>
      </c>
      <c r="AK946" s="119">
        <v>480</v>
      </c>
      <c r="AL946" s="119">
        <v>-66.67</v>
      </c>
      <c r="AM946" s="119">
        <v>295.12</v>
      </c>
      <c r="AN946" s="119">
        <v>215.63</v>
      </c>
      <c r="AO946" s="121">
        <v>1305.26</v>
      </c>
      <c r="AP946" s="119">
        <v>55.56</v>
      </c>
      <c r="AQ946" s="119">
        <v>-77.55</v>
      </c>
      <c r="AR946" s="119">
        <v>-82.89</v>
      </c>
      <c r="AS946" s="119">
        <v>507.14</v>
      </c>
      <c r="AT946" s="119">
        <v>91.89</v>
      </c>
      <c r="AU946" s="119">
        <v>60.19</v>
      </c>
      <c r="AV946" s="119">
        <v>109.38</v>
      </c>
      <c r="AW946" s="119">
        <v>-44.14</v>
      </c>
      <c r="AX946" s="119">
        <v>-47.37</v>
      </c>
      <c r="AY946" s="119">
        <v>12.35</v>
      </c>
      <c r="AZ946" s="119">
        <v>0.99</v>
      </c>
      <c r="BA946" s="119">
        <v>-42.32</v>
      </c>
      <c r="BB946" s="119">
        <v>180.95</v>
      </c>
      <c r="BC946" s="121">
        <v>1200</v>
      </c>
    </row>
    <row r="947" spans="1:55" ht="54.75" x14ac:dyDescent="0.45">
      <c r="A947" s="260">
        <v>313</v>
      </c>
      <c r="B947" s="173" t="s">
        <v>378</v>
      </c>
      <c r="C947" s="120">
        <v>-20.81</v>
      </c>
      <c r="D947" s="120">
        <v>-36.67</v>
      </c>
      <c r="E947" s="120">
        <v>-25.59</v>
      </c>
      <c r="F947" s="120">
        <v>-31.81</v>
      </c>
      <c r="G947" s="120">
        <v>-36.74</v>
      </c>
      <c r="H947" s="120">
        <v>-49.47</v>
      </c>
      <c r="I947" s="120">
        <v>-22.75</v>
      </c>
      <c r="J947" s="120">
        <v>-32.71</v>
      </c>
      <c r="K947" s="120">
        <v>-21.13</v>
      </c>
      <c r="L947" s="120">
        <v>-1.46</v>
      </c>
      <c r="M947" s="120">
        <v>-43.79</v>
      </c>
      <c r="N947" s="120">
        <v>-8.3699999999999992</v>
      </c>
      <c r="O947" s="120">
        <v>12.23</v>
      </c>
      <c r="P947" s="120">
        <v>-13.87</v>
      </c>
      <c r="Q947" s="120">
        <v>-9.66</v>
      </c>
      <c r="R947" s="120">
        <v>49.81</v>
      </c>
      <c r="S947" s="120">
        <v>2.62</v>
      </c>
      <c r="T947" s="120">
        <v>10.88</v>
      </c>
      <c r="U947" s="120">
        <v>-44.94</v>
      </c>
      <c r="V947" s="120">
        <v>-20.37</v>
      </c>
      <c r="W947" s="120">
        <v>-26.11</v>
      </c>
      <c r="X947" s="120">
        <v>-52.36</v>
      </c>
      <c r="Y947" s="120">
        <v>0</v>
      </c>
      <c r="Z947" s="120">
        <v>-52.62</v>
      </c>
      <c r="AA947" s="120">
        <v>-46.12</v>
      </c>
      <c r="AB947" s="120">
        <v>-9.81</v>
      </c>
      <c r="AC947" s="120">
        <v>-22.72</v>
      </c>
      <c r="AD947" s="120">
        <v>-46.71</v>
      </c>
      <c r="AE947" s="120">
        <v>-55.23</v>
      </c>
      <c r="AF947" s="120">
        <v>-15.69</v>
      </c>
      <c r="AG947" s="120">
        <v>27.72</v>
      </c>
      <c r="AH947" s="120">
        <v>4.12</v>
      </c>
      <c r="AI947" s="120">
        <v>2.48</v>
      </c>
      <c r="AJ947" s="120">
        <v>40.909999999999997</v>
      </c>
      <c r="AK947" s="120">
        <v>-24.07</v>
      </c>
      <c r="AL947" s="120">
        <v>-3.74</v>
      </c>
      <c r="AM947" s="120">
        <v>26.34</v>
      </c>
      <c r="AN947" s="120">
        <v>2.61</v>
      </c>
      <c r="AO947" s="120">
        <v>8.25</v>
      </c>
      <c r="AP947" s="120">
        <v>-25.05</v>
      </c>
      <c r="AQ947" s="120">
        <v>45.26</v>
      </c>
      <c r="AR947" s="120">
        <v>-16.47</v>
      </c>
      <c r="AS947" s="120">
        <v>33.57</v>
      </c>
      <c r="AT947" s="120">
        <v>-21.59</v>
      </c>
      <c r="AU947" s="120">
        <v>-8.4</v>
      </c>
      <c r="AV947" s="120">
        <v>0.61</v>
      </c>
      <c r="AW947" s="120">
        <v>-1.79</v>
      </c>
      <c r="AX947" s="120">
        <v>20.72</v>
      </c>
      <c r="AY947" s="120">
        <v>-29.45</v>
      </c>
      <c r="AZ947" s="120">
        <v>28.71</v>
      </c>
      <c r="BA947" s="120">
        <v>-21.03</v>
      </c>
      <c r="BB947" s="120">
        <v>28.94</v>
      </c>
      <c r="BC947" s="120">
        <v>16.02</v>
      </c>
    </row>
    <row r="948" spans="1:55" x14ac:dyDescent="0.45">
      <c r="A948" s="325" t="s">
        <v>13</v>
      </c>
      <c r="B948" s="326"/>
      <c r="C948" s="320" t="s">
        <v>392</v>
      </c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2"/>
      <c r="O948" s="320" t="s">
        <v>402</v>
      </c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2"/>
      <c r="AA948" s="320" t="s">
        <v>409</v>
      </c>
      <c r="AB948" s="321"/>
      <c r="AC948" s="321"/>
      <c r="AD948" s="321"/>
      <c r="AE948" s="321"/>
      <c r="AF948" s="321"/>
      <c r="AG948" s="321"/>
      <c r="AH948" s="321"/>
      <c r="AI948" s="321"/>
      <c r="AJ948" s="321"/>
      <c r="AK948" s="321"/>
      <c r="AL948" s="322"/>
      <c r="AM948" s="320" t="s">
        <v>416</v>
      </c>
      <c r="AN948" s="321"/>
      <c r="AO948" s="321"/>
      <c r="AP948" s="321"/>
      <c r="AQ948" s="321"/>
      <c r="AR948" s="321"/>
      <c r="AS948" s="321"/>
      <c r="AT948" s="321"/>
      <c r="AU948" s="321"/>
      <c r="AV948" s="321"/>
      <c r="AW948" s="321"/>
      <c r="AX948" s="322"/>
      <c r="AY948" s="320" t="s">
        <v>426</v>
      </c>
      <c r="AZ948" s="321"/>
      <c r="BA948" s="321"/>
      <c r="BB948" s="321"/>
      <c r="BC948" s="322"/>
    </row>
    <row r="949" spans="1:55" ht="29.25" x14ac:dyDescent="0.45">
      <c r="A949" s="327"/>
      <c r="B949" s="328"/>
      <c r="C949" s="259" t="s">
        <v>142</v>
      </c>
      <c r="D949" s="259" t="s">
        <v>143</v>
      </c>
      <c r="E949" s="259" t="s">
        <v>144</v>
      </c>
      <c r="F949" s="259" t="s">
        <v>145</v>
      </c>
      <c r="G949" s="259" t="s">
        <v>146</v>
      </c>
      <c r="H949" s="259" t="s">
        <v>147</v>
      </c>
      <c r="I949" s="259" t="s">
        <v>148</v>
      </c>
      <c r="J949" s="259" t="s">
        <v>149</v>
      </c>
      <c r="K949" s="259" t="s">
        <v>150</v>
      </c>
      <c r="L949" s="259" t="s">
        <v>151</v>
      </c>
      <c r="M949" s="259" t="s">
        <v>152</v>
      </c>
      <c r="N949" s="259" t="s">
        <v>153</v>
      </c>
      <c r="O949" s="259" t="s">
        <v>142</v>
      </c>
      <c r="P949" s="259" t="s">
        <v>143</v>
      </c>
      <c r="Q949" s="259" t="s">
        <v>144</v>
      </c>
      <c r="R949" s="259" t="s">
        <v>145</v>
      </c>
      <c r="S949" s="259" t="s">
        <v>146</v>
      </c>
      <c r="T949" s="259" t="s">
        <v>147</v>
      </c>
      <c r="U949" s="259" t="s">
        <v>148</v>
      </c>
      <c r="V949" s="259" t="s">
        <v>149</v>
      </c>
      <c r="W949" s="259" t="s">
        <v>150</v>
      </c>
      <c r="X949" s="259" t="s">
        <v>151</v>
      </c>
      <c r="Y949" s="259" t="s">
        <v>152</v>
      </c>
      <c r="Z949" s="259" t="s">
        <v>153</v>
      </c>
      <c r="AA949" s="259" t="s">
        <v>142</v>
      </c>
      <c r="AB949" s="259" t="s">
        <v>143</v>
      </c>
      <c r="AC949" s="259" t="s">
        <v>144</v>
      </c>
      <c r="AD949" s="259" t="s">
        <v>145</v>
      </c>
      <c r="AE949" s="259" t="s">
        <v>146</v>
      </c>
      <c r="AF949" s="259" t="s">
        <v>147</v>
      </c>
      <c r="AG949" s="259" t="s">
        <v>148</v>
      </c>
      <c r="AH949" s="259" t="s">
        <v>149</v>
      </c>
      <c r="AI949" s="259" t="s">
        <v>150</v>
      </c>
      <c r="AJ949" s="259" t="s">
        <v>151</v>
      </c>
      <c r="AK949" s="259" t="s">
        <v>152</v>
      </c>
      <c r="AL949" s="259" t="s">
        <v>153</v>
      </c>
      <c r="AM949" s="259" t="s">
        <v>142</v>
      </c>
      <c r="AN949" s="259" t="s">
        <v>143</v>
      </c>
      <c r="AO949" s="259" t="s">
        <v>144</v>
      </c>
      <c r="AP949" s="259" t="s">
        <v>145</v>
      </c>
      <c r="AQ949" s="259" t="s">
        <v>146</v>
      </c>
      <c r="AR949" s="259" t="s">
        <v>147</v>
      </c>
      <c r="AS949" s="259" t="s">
        <v>148</v>
      </c>
      <c r="AT949" s="259" t="s">
        <v>149</v>
      </c>
      <c r="AU949" s="259" t="s">
        <v>150</v>
      </c>
      <c r="AV949" s="259" t="s">
        <v>151</v>
      </c>
      <c r="AW949" s="259" t="s">
        <v>152</v>
      </c>
      <c r="AX949" s="259" t="s">
        <v>153</v>
      </c>
      <c r="AY949" s="259" t="s">
        <v>142</v>
      </c>
      <c r="AZ949" s="259" t="s">
        <v>143</v>
      </c>
      <c r="BA949" s="259" t="s">
        <v>144</v>
      </c>
      <c r="BB949" s="259" t="s">
        <v>145</v>
      </c>
      <c r="BC949" s="259" t="s">
        <v>146</v>
      </c>
    </row>
    <row r="950" spans="1:55" x14ac:dyDescent="0.45">
      <c r="A950" s="261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  <c r="AZ950" s="119">
        <v>100</v>
      </c>
      <c r="BA950" s="119">
        <v>100</v>
      </c>
      <c r="BB950" s="119">
        <v>100</v>
      </c>
      <c r="BC950" s="119">
        <v>100</v>
      </c>
    </row>
    <row r="951" spans="1:55" ht="29.25" x14ac:dyDescent="0.45">
      <c r="A951" s="260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0.02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  <c r="AZ951" s="120">
        <v>0.03</v>
      </c>
      <c r="BA951" s="120">
        <v>0.04</v>
      </c>
      <c r="BB951" s="120">
        <v>0.02</v>
      </c>
      <c r="BC951" s="120">
        <v>0.02</v>
      </c>
    </row>
    <row r="952" spans="1:55" x14ac:dyDescent="0.45">
      <c r="A952" s="261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4.13</v>
      </c>
      <c r="AN952" s="119">
        <v>3.98</v>
      </c>
      <c r="AO952" s="119">
        <v>4.17</v>
      </c>
      <c r="AP952" s="119">
        <v>4.2</v>
      </c>
      <c r="AQ952" s="119">
        <v>4.0999999999999996</v>
      </c>
      <c r="AR952" s="119">
        <v>3.85</v>
      </c>
      <c r="AS952" s="119">
        <v>3.97</v>
      </c>
      <c r="AT952" s="119">
        <v>4.05</v>
      </c>
      <c r="AU952" s="119">
        <v>4.1100000000000003</v>
      </c>
      <c r="AV952" s="119">
        <v>3.96</v>
      </c>
      <c r="AW952" s="119">
        <v>4.24</v>
      </c>
      <c r="AX952" s="119">
        <v>5.01</v>
      </c>
      <c r="AY952" s="119">
        <v>4.5</v>
      </c>
      <c r="AZ952" s="119">
        <v>4.6900000000000004</v>
      </c>
      <c r="BA952" s="119">
        <v>4.57</v>
      </c>
      <c r="BB952" s="119">
        <v>4.66</v>
      </c>
      <c r="BC952" s="119">
        <v>4.59</v>
      </c>
    </row>
    <row r="953" spans="1:55" ht="42" x14ac:dyDescent="0.45">
      <c r="A953" s="260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26.4</v>
      </c>
      <c r="AN953" s="120">
        <v>24.27</v>
      </c>
      <c r="AO953" s="120">
        <v>24.84</v>
      </c>
      <c r="AP953" s="120">
        <v>27.17</v>
      </c>
      <c r="AQ953" s="120">
        <v>25.89</v>
      </c>
      <c r="AR953" s="120">
        <v>24.68</v>
      </c>
      <c r="AS953" s="120">
        <v>25.26</v>
      </c>
      <c r="AT953" s="120">
        <v>23.67</v>
      </c>
      <c r="AU953" s="120">
        <v>23.23</v>
      </c>
      <c r="AV953" s="120">
        <v>25.44</v>
      </c>
      <c r="AW953" s="120">
        <v>26.09</v>
      </c>
      <c r="AX953" s="120">
        <v>26.2</v>
      </c>
      <c r="AY953" s="120">
        <v>25.96</v>
      </c>
      <c r="AZ953" s="120">
        <v>24.38</v>
      </c>
      <c r="BA953" s="120">
        <v>27.25</v>
      </c>
      <c r="BB953" s="120">
        <v>25.59</v>
      </c>
      <c r="BC953" s="120">
        <v>26.66</v>
      </c>
    </row>
    <row r="954" spans="1:55" ht="29.25" x14ac:dyDescent="0.45">
      <c r="A954" s="261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3.34</v>
      </c>
      <c r="AN954" s="119">
        <v>3.78</v>
      </c>
      <c r="AO954" s="119">
        <v>3.69</v>
      </c>
      <c r="AP954" s="119">
        <v>3.73</v>
      </c>
      <c r="AQ954" s="119">
        <v>4.09</v>
      </c>
      <c r="AR954" s="119">
        <v>3.85</v>
      </c>
      <c r="AS954" s="119">
        <v>3.52</v>
      </c>
      <c r="AT954" s="119">
        <v>3.26</v>
      </c>
      <c r="AU954" s="119">
        <v>3.6</v>
      </c>
      <c r="AV954" s="119">
        <v>3.48</v>
      </c>
      <c r="AW954" s="119">
        <v>3.53</v>
      </c>
      <c r="AX954" s="119">
        <v>3.58</v>
      </c>
      <c r="AY954" s="119">
        <v>3.21</v>
      </c>
      <c r="AZ954" s="119">
        <v>3.73</v>
      </c>
      <c r="BA954" s="119">
        <v>3.81</v>
      </c>
      <c r="BB954" s="119">
        <v>3.18</v>
      </c>
      <c r="BC954" s="119">
        <v>3.2</v>
      </c>
    </row>
    <row r="955" spans="1:55" ht="29.25" x14ac:dyDescent="0.45">
      <c r="A955" s="260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64.53</v>
      </c>
      <c r="AO955" s="120">
        <v>63.72</v>
      </c>
      <c r="AP955" s="120">
        <v>65.12</v>
      </c>
      <c r="AQ955" s="120">
        <v>64.930000000000007</v>
      </c>
      <c r="AR955" s="120">
        <v>63.49</v>
      </c>
      <c r="AS955" s="120">
        <v>62.63</v>
      </c>
      <c r="AT955" s="120">
        <v>60.59</v>
      </c>
      <c r="AU955" s="120">
        <v>62.15</v>
      </c>
      <c r="AV955" s="120">
        <v>63.45</v>
      </c>
      <c r="AW955" s="120">
        <v>65.97</v>
      </c>
      <c r="AX955" s="120">
        <v>65.83</v>
      </c>
      <c r="AY955" s="120">
        <v>63.77</v>
      </c>
      <c r="AZ955" s="120">
        <v>65.95</v>
      </c>
      <c r="BA955" s="120">
        <v>64.34</v>
      </c>
      <c r="BB955" s="120">
        <v>64.150000000000006</v>
      </c>
      <c r="BC955" s="120">
        <v>64.98</v>
      </c>
    </row>
    <row r="956" spans="1:55" ht="29.25" x14ac:dyDescent="0.45">
      <c r="A956" s="261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12.27</v>
      </c>
      <c r="AN956" s="119">
        <v>13.17</v>
      </c>
      <c r="AO956" s="119">
        <v>13.06</v>
      </c>
      <c r="AP956" s="119">
        <v>12.38</v>
      </c>
      <c r="AQ956" s="119">
        <v>11.46</v>
      </c>
      <c r="AR956" s="119">
        <v>12.3</v>
      </c>
      <c r="AS956" s="119">
        <v>12.53</v>
      </c>
      <c r="AT956" s="119">
        <v>15.54</v>
      </c>
      <c r="AU956" s="119">
        <v>14.16</v>
      </c>
      <c r="AV956" s="119">
        <v>12.11</v>
      </c>
      <c r="AW956" s="119">
        <v>10.35</v>
      </c>
      <c r="AX956" s="119">
        <v>11.09</v>
      </c>
      <c r="AY956" s="119">
        <v>13.28</v>
      </c>
      <c r="AZ956" s="119">
        <v>11.77</v>
      </c>
      <c r="BA956" s="119">
        <v>12.41</v>
      </c>
      <c r="BB956" s="119">
        <v>12.72</v>
      </c>
      <c r="BC956" s="119">
        <v>11.58</v>
      </c>
    </row>
    <row r="957" spans="1:55" ht="42" x14ac:dyDescent="0.45">
      <c r="A957" s="260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13.7</v>
      </c>
      <c r="AN957" s="120">
        <v>12.68</v>
      </c>
      <c r="AO957" s="120">
        <v>13.08</v>
      </c>
      <c r="AP957" s="120">
        <v>13.14</v>
      </c>
      <c r="AQ957" s="120">
        <v>13.92</v>
      </c>
      <c r="AR957" s="120">
        <v>13.72</v>
      </c>
      <c r="AS957" s="120">
        <v>14.45</v>
      </c>
      <c r="AT957" s="120">
        <v>13.49</v>
      </c>
      <c r="AU957" s="120">
        <v>13.1</v>
      </c>
      <c r="AV957" s="120">
        <v>13.88</v>
      </c>
      <c r="AW957" s="120">
        <v>13.23</v>
      </c>
      <c r="AX957" s="120">
        <v>13.22</v>
      </c>
      <c r="AY957" s="120">
        <v>12.63</v>
      </c>
      <c r="AZ957" s="120">
        <v>11.99</v>
      </c>
      <c r="BA957" s="120">
        <v>13.14</v>
      </c>
      <c r="BB957" s="120">
        <v>13.08</v>
      </c>
      <c r="BC957" s="120">
        <v>12.91</v>
      </c>
    </row>
    <row r="958" spans="1:55" ht="42" x14ac:dyDescent="0.45">
      <c r="A958" s="261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1.75</v>
      </c>
      <c r="AS958" s="119">
        <v>1.91</v>
      </c>
      <c r="AT958" s="119">
        <v>1.78</v>
      </c>
      <c r="AU958" s="119">
        <v>1.81</v>
      </c>
      <c r="AV958" s="119">
        <v>1.85</v>
      </c>
      <c r="AW958" s="119">
        <v>1.52</v>
      </c>
      <c r="AX958" s="119">
        <v>1.92</v>
      </c>
      <c r="AY958" s="119">
        <v>1.94</v>
      </c>
      <c r="AZ958" s="119">
        <v>1.83</v>
      </c>
      <c r="BA958" s="119">
        <v>1.73</v>
      </c>
      <c r="BB958" s="119">
        <v>1.7</v>
      </c>
      <c r="BC958" s="119">
        <v>1.81</v>
      </c>
    </row>
    <row r="959" spans="1:55" ht="29.25" x14ac:dyDescent="0.45">
      <c r="A959" s="260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2.82</v>
      </c>
      <c r="AO959" s="120">
        <v>2.74</v>
      </c>
      <c r="AP959" s="120">
        <v>2.96</v>
      </c>
      <c r="AQ959" s="120">
        <v>2.5299999999999998</v>
      </c>
      <c r="AR959" s="120">
        <v>3.01</v>
      </c>
      <c r="AS959" s="120">
        <v>3.13</v>
      </c>
      <c r="AT959" s="120">
        <v>3.07</v>
      </c>
      <c r="AU959" s="120">
        <v>2.69</v>
      </c>
      <c r="AV959" s="120">
        <v>2.9</v>
      </c>
      <c r="AW959" s="120">
        <v>3.19</v>
      </c>
      <c r="AX959" s="120">
        <v>3.13</v>
      </c>
      <c r="AY959" s="120">
        <v>3.03</v>
      </c>
      <c r="AZ959" s="120">
        <v>2.88</v>
      </c>
      <c r="BA959" s="120">
        <v>2.95</v>
      </c>
      <c r="BB959" s="120">
        <v>3.15</v>
      </c>
      <c r="BC959" s="120">
        <v>2.76</v>
      </c>
    </row>
    <row r="960" spans="1:55" ht="42" x14ac:dyDescent="0.45">
      <c r="A960" s="261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5.26</v>
      </c>
      <c r="AR960" s="119">
        <v>5.5</v>
      </c>
      <c r="AS960" s="119">
        <v>5.16</v>
      </c>
      <c r="AT960" s="119">
        <v>5.24</v>
      </c>
      <c r="AU960" s="119">
        <v>5.85</v>
      </c>
      <c r="AV960" s="119">
        <v>5.65</v>
      </c>
      <c r="AW960" s="119">
        <v>5.55</v>
      </c>
      <c r="AX960" s="119">
        <v>4.6399999999999997</v>
      </c>
      <c r="AY960" s="119">
        <v>5.22</v>
      </c>
      <c r="AZ960" s="119">
        <v>5.37</v>
      </c>
      <c r="BA960" s="119">
        <v>5.31</v>
      </c>
      <c r="BB960" s="119">
        <v>4.91</v>
      </c>
      <c r="BC960" s="119">
        <v>5.71</v>
      </c>
    </row>
    <row r="961" spans="1:55" ht="29.25" x14ac:dyDescent="0.45">
      <c r="A961" s="260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0.19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  <c r="AZ961" s="120">
        <v>0.18</v>
      </c>
      <c r="BA961" s="120">
        <v>0.1</v>
      </c>
      <c r="BB961" s="120">
        <v>0.28000000000000003</v>
      </c>
      <c r="BC961" s="120">
        <v>0.24</v>
      </c>
    </row>
    <row r="962" spans="1:55" ht="29.25" x14ac:dyDescent="0.45">
      <c r="A962" s="261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2.5099999999999998</v>
      </c>
      <c r="AO962" s="119">
        <v>2.5099999999999998</v>
      </c>
      <c r="AP962" s="119">
        <v>2.23</v>
      </c>
      <c r="AQ962" s="119">
        <v>2.63</v>
      </c>
      <c r="AR962" s="119">
        <v>2.44</v>
      </c>
      <c r="AS962" s="119">
        <v>3.79</v>
      </c>
      <c r="AT962" s="119">
        <v>2.27</v>
      </c>
      <c r="AU962" s="119">
        <v>2.2400000000000002</v>
      </c>
      <c r="AV962" s="119">
        <v>2.4300000000000002</v>
      </c>
      <c r="AW962" s="119">
        <v>2.35</v>
      </c>
      <c r="AX962" s="119">
        <v>2.61</v>
      </c>
      <c r="AY962" s="119">
        <v>2.2799999999999998</v>
      </c>
      <c r="AZ962" s="119">
        <v>2.42</v>
      </c>
      <c r="BA962" s="119">
        <v>2.39</v>
      </c>
      <c r="BB962" s="119">
        <v>2.29</v>
      </c>
      <c r="BC962" s="119">
        <v>2.2599999999999998</v>
      </c>
    </row>
    <row r="963" spans="1:55" x14ac:dyDescent="0.45">
      <c r="A963" s="260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1.35</v>
      </c>
      <c r="AO963" s="120">
        <v>1.53</v>
      </c>
      <c r="AP963" s="120">
        <v>1.42</v>
      </c>
      <c r="AQ963" s="120">
        <v>1.48</v>
      </c>
      <c r="AR963" s="120">
        <v>1.32</v>
      </c>
      <c r="AS963" s="120">
        <v>1.22</v>
      </c>
      <c r="AT963" s="120">
        <v>1.1200000000000001</v>
      </c>
      <c r="AU963" s="120">
        <v>1.04</v>
      </c>
      <c r="AV963" s="120">
        <v>1.5</v>
      </c>
      <c r="AW963" s="120">
        <v>1.1000000000000001</v>
      </c>
      <c r="AX963" s="120">
        <v>1.21</v>
      </c>
      <c r="AY963" s="120">
        <v>1.42</v>
      </c>
      <c r="AZ963" s="120">
        <v>1.34</v>
      </c>
      <c r="BA963" s="120">
        <v>1.41</v>
      </c>
      <c r="BB963" s="120">
        <v>1.37</v>
      </c>
      <c r="BC963" s="120">
        <v>1.45</v>
      </c>
    </row>
    <row r="964" spans="1:55" ht="29.25" x14ac:dyDescent="0.45">
      <c r="A964" s="261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6.28</v>
      </c>
      <c r="AN964" s="119">
        <v>8.17</v>
      </c>
      <c r="AO964" s="119">
        <v>7.66</v>
      </c>
      <c r="AP964" s="119">
        <v>7.57</v>
      </c>
      <c r="AQ964" s="119">
        <v>6.18</v>
      </c>
      <c r="AR964" s="119">
        <v>7.28</v>
      </c>
      <c r="AS964" s="119">
        <v>6.22</v>
      </c>
      <c r="AT964" s="119">
        <v>11.09</v>
      </c>
      <c r="AU964" s="119">
        <v>9.3800000000000008</v>
      </c>
      <c r="AV964" s="119">
        <v>6.53</v>
      </c>
      <c r="AW964" s="119">
        <v>5.63</v>
      </c>
      <c r="AX964" s="119">
        <v>6</v>
      </c>
      <c r="AY964" s="119">
        <v>8.2799999999999994</v>
      </c>
      <c r="AZ964" s="119">
        <v>6.63</v>
      </c>
      <c r="BA964" s="119">
        <v>7.22</v>
      </c>
      <c r="BB964" s="119">
        <v>7.82</v>
      </c>
      <c r="BC964" s="119">
        <v>6.7</v>
      </c>
    </row>
    <row r="965" spans="1:55" ht="29.25" x14ac:dyDescent="0.45">
      <c r="A965" s="260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11.91</v>
      </c>
      <c r="AN965" s="120">
        <v>11.17</v>
      </c>
      <c r="AO965" s="120">
        <v>11.17</v>
      </c>
      <c r="AP965" s="120">
        <v>11.67</v>
      </c>
      <c r="AQ965" s="120">
        <v>12.31</v>
      </c>
      <c r="AR965" s="120">
        <v>12.15</v>
      </c>
      <c r="AS965" s="120">
        <v>12.86</v>
      </c>
      <c r="AT965" s="120">
        <v>11.89</v>
      </c>
      <c r="AU965" s="120">
        <v>11.41</v>
      </c>
      <c r="AV965" s="120">
        <v>12.23</v>
      </c>
      <c r="AW965" s="120">
        <v>11.56</v>
      </c>
      <c r="AX965" s="120">
        <v>11.75</v>
      </c>
      <c r="AY965" s="120">
        <v>11.26</v>
      </c>
      <c r="AZ965" s="120">
        <v>10.66</v>
      </c>
      <c r="BA965" s="120">
        <v>11.46</v>
      </c>
      <c r="BB965" s="120">
        <v>11.47</v>
      </c>
      <c r="BC965" s="120">
        <v>11.57</v>
      </c>
    </row>
    <row r="966" spans="1:55" ht="42" x14ac:dyDescent="0.45">
      <c r="A966" s="261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10.27</v>
      </c>
      <c r="AN966" s="119">
        <v>9.39</v>
      </c>
      <c r="AO966" s="119">
        <v>9.16</v>
      </c>
      <c r="AP966" s="119">
        <v>8.84</v>
      </c>
      <c r="AQ966" s="119">
        <v>9.24</v>
      </c>
      <c r="AR966" s="119">
        <v>8.9600000000000009</v>
      </c>
      <c r="AS966" s="119">
        <v>8.89</v>
      </c>
      <c r="AT966" s="119">
        <v>9.44</v>
      </c>
      <c r="AU966" s="119">
        <v>8.24</v>
      </c>
      <c r="AV966" s="119">
        <v>9.86</v>
      </c>
      <c r="AW966" s="119">
        <v>8.4700000000000006</v>
      </c>
      <c r="AX966" s="119">
        <v>9.2100000000000009</v>
      </c>
      <c r="AY966" s="119">
        <v>9.5299999999999994</v>
      </c>
      <c r="AZ966" s="119">
        <v>9.68</v>
      </c>
      <c r="BA966" s="119">
        <v>9.3000000000000007</v>
      </c>
      <c r="BB966" s="119">
        <v>9.32</v>
      </c>
      <c r="BC966" s="119">
        <v>9.1199999999999992</v>
      </c>
    </row>
    <row r="967" spans="1:55" ht="42" x14ac:dyDescent="0.45">
      <c r="A967" s="260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5.19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3.44</v>
      </c>
      <c r="AN967" s="120">
        <v>3.9</v>
      </c>
      <c r="AO967" s="120">
        <v>3.8</v>
      </c>
      <c r="AP967" s="120">
        <v>3.86</v>
      </c>
      <c r="AQ967" s="120">
        <v>4.28</v>
      </c>
      <c r="AR967" s="120">
        <v>4.0999999999999996</v>
      </c>
      <c r="AS967" s="120">
        <v>4.03</v>
      </c>
      <c r="AT967" s="120">
        <v>3.35</v>
      </c>
      <c r="AU967" s="120">
        <v>3.69</v>
      </c>
      <c r="AV967" s="120">
        <v>3.58</v>
      </c>
      <c r="AW967" s="120">
        <v>3.67</v>
      </c>
      <c r="AX967" s="120">
        <v>3.7</v>
      </c>
      <c r="AY967" s="120">
        <v>3.31</v>
      </c>
      <c r="AZ967" s="120">
        <v>3.86</v>
      </c>
      <c r="BA967" s="120">
        <v>3.92</v>
      </c>
      <c r="BB967" s="120">
        <v>3.26</v>
      </c>
      <c r="BC967" s="120">
        <v>3.3</v>
      </c>
    </row>
    <row r="968" spans="1:55" ht="42" x14ac:dyDescent="0.45">
      <c r="A968" s="261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12.55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13.01</v>
      </c>
      <c r="AN968" s="119">
        <v>12.67</v>
      </c>
      <c r="AO968" s="119">
        <v>13.02</v>
      </c>
      <c r="AP968" s="119">
        <v>12.84</v>
      </c>
      <c r="AQ968" s="119">
        <v>13.93</v>
      </c>
      <c r="AR968" s="119">
        <v>13.83</v>
      </c>
      <c r="AS968" s="119">
        <v>12.83</v>
      </c>
      <c r="AT968" s="119">
        <v>12.41</v>
      </c>
      <c r="AU968" s="119">
        <v>12.3</v>
      </c>
      <c r="AV968" s="119">
        <v>12.79</v>
      </c>
      <c r="AW968" s="119">
        <v>13.59</v>
      </c>
      <c r="AX968" s="119">
        <v>12.67</v>
      </c>
      <c r="AY968" s="119">
        <v>13.38</v>
      </c>
      <c r="AZ968" s="119">
        <v>15.27</v>
      </c>
      <c r="BA968" s="119">
        <v>13.12</v>
      </c>
      <c r="BB968" s="119">
        <v>12.79</v>
      </c>
      <c r="BC968" s="119">
        <v>13.78</v>
      </c>
    </row>
    <row r="969" spans="1:55" ht="29.25" x14ac:dyDescent="0.45">
      <c r="A969" s="260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26.4</v>
      </c>
      <c r="AN969" s="120">
        <v>24.27</v>
      </c>
      <c r="AO969" s="120">
        <v>24.84</v>
      </c>
      <c r="AP969" s="120">
        <v>27.17</v>
      </c>
      <c r="AQ969" s="120">
        <v>25.89</v>
      </c>
      <c r="AR969" s="120">
        <v>24.68</v>
      </c>
      <c r="AS969" s="120">
        <v>25.26</v>
      </c>
      <c r="AT969" s="120">
        <v>23.67</v>
      </c>
      <c r="AU969" s="120">
        <v>23.23</v>
      </c>
      <c r="AV969" s="120">
        <v>25.44</v>
      </c>
      <c r="AW969" s="120">
        <v>26.09</v>
      </c>
      <c r="AX969" s="120">
        <v>26.2</v>
      </c>
      <c r="AY969" s="120">
        <v>25.96</v>
      </c>
      <c r="AZ969" s="120">
        <v>24.38</v>
      </c>
      <c r="BA969" s="120">
        <v>27.25</v>
      </c>
      <c r="BB969" s="120">
        <v>25.59</v>
      </c>
      <c r="BC969" s="120">
        <v>26.66</v>
      </c>
    </row>
    <row r="970" spans="1:55" ht="29.25" x14ac:dyDescent="0.45">
      <c r="A970" s="261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15.68</v>
      </c>
      <c r="AN970" s="119">
        <v>13.68</v>
      </c>
      <c r="AO970" s="119">
        <v>14.21</v>
      </c>
      <c r="AP970" s="119">
        <v>16.829999999999998</v>
      </c>
      <c r="AQ970" s="119">
        <v>15.05</v>
      </c>
      <c r="AR970" s="119">
        <v>14.87</v>
      </c>
      <c r="AS970" s="119">
        <v>14.71</v>
      </c>
      <c r="AT970" s="119">
        <v>13.89</v>
      </c>
      <c r="AU970" s="119">
        <v>13.39</v>
      </c>
      <c r="AV970" s="119">
        <v>14.74</v>
      </c>
      <c r="AW970" s="119">
        <v>15.15</v>
      </c>
      <c r="AX970" s="119">
        <v>13.34</v>
      </c>
      <c r="AY970" s="119">
        <v>15.16</v>
      </c>
      <c r="AZ970" s="119">
        <v>13.74</v>
      </c>
      <c r="BA970" s="119">
        <v>15.96</v>
      </c>
      <c r="BB970" s="119">
        <v>14.63</v>
      </c>
      <c r="BC970" s="119">
        <v>15.25</v>
      </c>
    </row>
    <row r="971" spans="1:55" ht="29.25" x14ac:dyDescent="0.45">
      <c r="A971" s="260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10.59</v>
      </c>
      <c r="AO971" s="120">
        <v>10.63</v>
      </c>
      <c r="AP971" s="120">
        <v>10.34</v>
      </c>
      <c r="AQ971" s="120">
        <v>10.84</v>
      </c>
      <c r="AR971" s="120">
        <v>9.81</v>
      </c>
      <c r="AS971" s="120">
        <v>10.55</v>
      </c>
      <c r="AT971" s="120">
        <v>9.7899999999999991</v>
      </c>
      <c r="AU971" s="120">
        <v>9.84</v>
      </c>
      <c r="AV971" s="120">
        <v>10.7</v>
      </c>
      <c r="AW971" s="120">
        <v>10.94</v>
      </c>
      <c r="AX971" s="120">
        <v>12.86</v>
      </c>
      <c r="AY971" s="120">
        <v>10.8</v>
      </c>
      <c r="AZ971" s="120">
        <v>10.64</v>
      </c>
      <c r="BA971" s="120">
        <v>11.29</v>
      </c>
      <c r="BB971" s="120">
        <v>10.97</v>
      </c>
      <c r="BC971" s="120">
        <v>11.41</v>
      </c>
    </row>
    <row r="972" spans="1:55" ht="29.25" x14ac:dyDescent="0.45">
      <c r="A972" s="261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17.3</v>
      </c>
      <c r="AN972" s="119">
        <v>19.649999999999999</v>
      </c>
      <c r="AO972" s="119">
        <v>17.829999999999998</v>
      </c>
      <c r="AP972" s="119">
        <v>16.98</v>
      </c>
      <c r="AQ972" s="119">
        <v>16.649999999999999</v>
      </c>
      <c r="AR972" s="119">
        <v>16.97</v>
      </c>
      <c r="AS972" s="119">
        <v>16.46</v>
      </c>
      <c r="AT972" s="119">
        <v>17.059999999999999</v>
      </c>
      <c r="AU972" s="119">
        <v>18.77</v>
      </c>
      <c r="AV972" s="119">
        <v>17.61</v>
      </c>
      <c r="AW972" s="119">
        <v>18.34</v>
      </c>
      <c r="AX972" s="119">
        <v>18.190000000000001</v>
      </c>
      <c r="AY972" s="119">
        <v>16.559999999999999</v>
      </c>
      <c r="AZ972" s="119">
        <v>17.7</v>
      </c>
      <c r="BA972" s="119">
        <v>15.41</v>
      </c>
      <c r="BB972" s="119">
        <v>17.79</v>
      </c>
      <c r="BC972" s="119">
        <v>16.600000000000001</v>
      </c>
    </row>
    <row r="973" spans="1:55" x14ac:dyDescent="0.45">
      <c r="A973" s="260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2.75</v>
      </c>
      <c r="AN973" s="120">
        <v>2.5299999999999998</v>
      </c>
      <c r="AO973" s="120">
        <v>2.72</v>
      </c>
      <c r="AP973" s="120">
        <v>2.77</v>
      </c>
      <c r="AQ973" s="120">
        <v>2.77</v>
      </c>
      <c r="AR973" s="120">
        <v>2.58</v>
      </c>
      <c r="AS973" s="120">
        <v>2.64</v>
      </c>
      <c r="AT973" s="120">
        <v>2.7</v>
      </c>
      <c r="AU973" s="120">
        <v>2.67</v>
      </c>
      <c r="AV973" s="120">
        <v>2.67</v>
      </c>
      <c r="AW973" s="120">
        <v>2.63</v>
      </c>
      <c r="AX973" s="120">
        <v>3.43</v>
      </c>
      <c r="AY973" s="120">
        <v>3.08</v>
      </c>
      <c r="AZ973" s="120">
        <v>3.28</v>
      </c>
      <c r="BA973" s="120">
        <v>3.1</v>
      </c>
      <c r="BB973" s="120">
        <v>3.17</v>
      </c>
      <c r="BC973" s="120">
        <v>3.26</v>
      </c>
    </row>
    <row r="974" spans="1:55" ht="42" x14ac:dyDescent="0.45">
      <c r="A974" s="261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5.19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3.44</v>
      </c>
      <c r="AN974" s="119">
        <v>3.9</v>
      </c>
      <c r="AO974" s="119">
        <v>3.8</v>
      </c>
      <c r="AP974" s="119">
        <v>3.86</v>
      </c>
      <c r="AQ974" s="119">
        <v>4.28</v>
      </c>
      <c r="AR974" s="119">
        <v>4.0999999999999996</v>
      </c>
      <c r="AS974" s="119">
        <v>4.03</v>
      </c>
      <c r="AT974" s="119">
        <v>3.35</v>
      </c>
      <c r="AU974" s="119">
        <v>3.69</v>
      </c>
      <c r="AV974" s="119">
        <v>3.58</v>
      </c>
      <c r="AW974" s="119">
        <v>3.67</v>
      </c>
      <c r="AX974" s="119">
        <v>3.7</v>
      </c>
      <c r="AY974" s="119">
        <v>3.31</v>
      </c>
      <c r="AZ974" s="119">
        <v>3.86</v>
      </c>
      <c r="BA974" s="119">
        <v>3.92</v>
      </c>
      <c r="BB974" s="119">
        <v>3.26</v>
      </c>
      <c r="BC974" s="119">
        <v>3.3</v>
      </c>
    </row>
    <row r="975" spans="1:55" ht="29.25" x14ac:dyDescent="0.45">
      <c r="A975" s="260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3.46</v>
      </c>
      <c r="AN975" s="120">
        <v>3.14</v>
      </c>
      <c r="AO975" s="120">
        <v>3.81</v>
      </c>
      <c r="AP975" s="120">
        <v>3.01</v>
      </c>
      <c r="AQ975" s="120">
        <v>3.31</v>
      </c>
      <c r="AR975" s="120">
        <v>3.31</v>
      </c>
      <c r="AS975" s="120">
        <v>3.5</v>
      </c>
      <c r="AT975" s="120">
        <v>3.38</v>
      </c>
      <c r="AU975" s="120">
        <v>3.5</v>
      </c>
      <c r="AV975" s="120">
        <v>3.5</v>
      </c>
      <c r="AW975" s="120">
        <v>3.19</v>
      </c>
      <c r="AX975" s="120">
        <v>3.4</v>
      </c>
      <c r="AY975" s="120">
        <v>3.31</v>
      </c>
      <c r="AZ975" s="120">
        <v>3.15</v>
      </c>
      <c r="BA975" s="120">
        <v>3.41</v>
      </c>
      <c r="BB975" s="120">
        <v>3.3</v>
      </c>
      <c r="BC975" s="120">
        <v>3.15</v>
      </c>
    </row>
    <row r="976" spans="1:55" ht="29.25" x14ac:dyDescent="0.45">
      <c r="A976" s="261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1.61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1.42</v>
      </c>
      <c r="AS976" s="119">
        <v>1.41</v>
      </c>
      <c r="AT976" s="119">
        <v>1.44</v>
      </c>
      <c r="AU976" s="119">
        <v>1.51</v>
      </c>
      <c r="AV976" s="119">
        <v>1.48</v>
      </c>
      <c r="AW976" s="119">
        <v>1.47</v>
      </c>
      <c r="AX976" s="119">
        <v>1.3</v>
      </c>
      <c r="AY976" s="119">
        <v>1.17</v>
      </c>
      <c r="AZ976" s="119">
        <v>1.18</v>
      </c>
      <c r="BA976" s="119">
        <v>1.48</v>
      </c>
      <c r="BB976" s="119">
        <v>1.41</v>
      </c>
      <c r="BC976" s="119">
        <v>1.17</v>
      </c>
    </row>
    <row r="977" spans="1:55" x14ac:dyDescent="0.45">
      <c r="A977" s="260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0.13</v>
      </c>
      <c r="AN977" s="120">
        <v>0.13</v>
      </c>
      <c r="AO977" s="120">
        <v>0.16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  <c r="AZ977" s="120">
        <v>0.15</v>
      </c>
      <c r="BA977" s="120">
        <v>0.19</v>
      </c>
      <c r="BB977" s="120">
        <v>0.19</v>
      </c>
      <c r="BC977" s="120">
        <v>0.17</v>
      </c>
    </row>
    <row r="978" spans="1:55" ht="42" x14ac:dyDescent="0.45">
      <c r="A978" s="261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1.2</v>
      </c>
      <c r="AO978" s="119">
        <v>1.43</v>
      </c>
      <c r="AP978" s="119">
        <v>1.22</v>
      </c>
      <c r="AQ978" s="119">
        <v>1.26</v>
      </c>
      <c r="AR978" s="119">
        <v>1.32</v>
      </c>
      <c r="AS978" s="119">
        <v>1.38</v>
      </c>
      <c r="AT978" s="119">
        <v>1.1200000000000001</v>
      </c>
      <c r="AU978" s="119">
        <v>1.55</v>
      </c>
      <c r="AV978" s="119">
        <v>1.7</v>
      </c>
      <c r="AW978" s="119">
        <v>1.3</v>
      </c>
      <c r="AX978" s="119">
        <v>1.31</v>
      </c>
      <c r="AY978" s="119">
        <v>1.35</v>
      </c>
      <c r="AZ978" s="119">
        <v>1.42</v>
      </c>
      <c r="BA978" s="119">
        <v>1.43</v>
      </c>
      <c r="BB978" s="119">
        <v>1.27</v>
      </c>
      <c r="BC978" s="119">
        <v>1.22</v>
      </c>
    </row>
    <row r="979" spans="1:55" ht="29.25" x14ac:dyDescent="0.45">
      <c r="A979" s="260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0.02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  <c r="AZ979" s="120">
        <v>0.03</v>
      </c>
      <c r="BA979" s="120">
        <v>0.04</v>
      </c>
      <c r="BB979" s="120">
        <v>0.02</v>
      </c>
      <c r="BC979" s="120">
        <v>0.02</v>
      </c>
    </row>
    <row r="980" spans="1:55" ht="105.75" x14ac:dyDescent="0.45">
      <c r="A980" s="261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58.26</v>
      </c>
      <c r="AN980" s="119">
        <v>55.18</v>
      </c>
      <c r="AO980" s="119">
        <v>57.16</v>
      </c>
      <c r="AP980" s="119">
        <v>58.03</v>
      </c>
      <c r="AQ980" s="119">
        <v>57.58</v>
      </c>
      <c r="AR980" s="119">
        <v>55.73</v>
      </c>
      <c r="AS980" s="119">
        <v>56.18</v>
      </c>
      <c r="AT980" s="119">
        <v>54.83</v>
      </c>
      <c r="AU980" s="119">
        <v>53.8</v>
      </c>
      <c r="AV980" s="119">
        <v>57.7</v>
      </c>
      <c r="AW980" s="119">
        <v>59.47</v>
      </c>
      <c r="AX980" s="119">
        <v>58.61</v>
      </c>
      <c r="AY980" s="119">
        <v>57.87</v>
      </c>
      <c r="AZ980" s="119">
        <v>58</v>
      </c>
      <c r="BA980" s="119">
        <v>58.03</v>
      </c>
      <c r="BB980" s="119">
        <v>58.03</v>
      </c>
      <c r="BC980" s="119">
        <v>59.75</v>
      </c>
    </row>
    <row r="981" spans="1:55" ht="144" x14ac:dyDescent="0.45">
      <c r="A981" s="260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41.07</v>
      </c>
      <c r="AN981" s="120">
        <v>38.44</v>
      </c>
      <c r="AO981" s="120">
        <v>39.83</v>
      </c>
      <c r="AP981" s="120">
        <v>40.9</v>
      </c>
      <c r="AQ981" s="120">
        <v>42.28</v>
      </c>
      <c r="AR981" s="120">
        <v>41.97</v>
      </c>
      <c r="AS981" s="120">
        <v>41.78</v>
      </c>
      <c r="AT981" s="120">
        <v>39.729999999999997</v>
      </c>
      <c r="AU981" s="120">
        <v>39.880000000000003</v>
      </c>
      <c r="AV981" s="120">
        <v>41.75</v>
      </c>
      <c r="AW981" s="120">
        <v>41.74</v>
      </c>
      <c r="AX981" s="120">
        <v>40.56</v>
      </c>
      <c r="AY981" s="120">
        <v>41.04</v>
      </c>
      <c r="AZ981" s="120">
        <v>40.07</v>
      </c>
      <c r="BA981" s="120">
        <v>41.5</v>
      </c>
      <c r="BB981" s="120">
        <v>39.159999999999997</v>
      </c>
      <c r="BC981" s="120">
        <v>41.23</v>
      </c>
    </row>
    <row r="982" spans="1:55" ht="182.25" x14ac:dyDescent="0.45">
      <c r="A982" s="261">
        <v>33</v>
      </c>
      <c r="B982" s="174" t="s">
        <v>428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29.77</v>
      </c>
      <c r="AN982" s="119">
        <v>27.81</v>
      </c>
      <c r="AO982" s="119">
        <v>29.29</v>
      </c>
      <c r="AP982" s="119">
        <v>29.8</v>
      </c>
      <c r="AQ982" s="119">
        <v>30.54</v>
      </c>
      <c r="AR982" s="119">
        <v>30.41</v>
      </c>
      <c r="AS982" s="119">
        <v>29.61</v>
      </c>
      <c r="AT982" s="119">
        <v>28.44</v>
      </c>
      <c r="AU982" s="119">
        <v>29.05</v>
      </c>
      <c r="AV982" s="119">
        <v>30.18</v>
      </c>
      <c r="AW982" s="119">
        <v>30.8</v>
      </c>
      <c r="AX982" s="119">
        <v>29.4</v>
      </c>
      <c r="AY982" s="119">
        <v>30.35</v>
      </c>
      <c r="AZ982" s="119">
        <v>29.99</v>
      </c>
      <c r="BA982" s="119">
        <v>30.59</v>
      </c>
      <c r="BB982" s="119">
        <v>28.35</v>
      </c>
      <c r="BC982" s="119">
        <v>30.28</v>
      </c>
    </row>
    <row r="983" spans="1:55" ht="118.5" x14ac:dyDescent="0.45">
      <c r="A983" s="260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69.25</v>
      </c>
      <c r="AN983" s="120">
        <v>68.47</v>
      </c>
      <c r="AO983" s="120">
        <v>68.55</v>
      </c>
      <c r="AP983" s="120">
        <v>69.709999999999994</v>
      </c>
      <c r="AQ983" s="120">
        <v>70.17</v>
      </c>
      <c r="AR983" s="120">
        <v>70.13</v>
      </c>
      <c r="AS983" s="120">
        <v>69.11</v>
      </c>
      <c r="AT983" s="120">
        <v>67.209999999999994</v>
      </c>
      <c r="AU983" s="120">
        <v>68.97</v>
      </c>
      <c r="AV983" s="120">
        <v>70.55</v>
      </c>
      <c r="AW983" s="120">
        <v>71.36</v>
      </c>
      <c r="AX983" s="120">
        <v>68.430000000000007</v>
      </c>
      <c r="AY983" s="120">
        <v>68.489999999999995</v>
      </c>
      <c r="AZ983" s="120">
        <v>68.78</v>
      </c>
      <c r="BA983" s="120">
        <v>68.040000000000006</v>
      </c>
      <c r="BB983" s="120">
        <v>68.290000000000006</v>
      </c>
      <c r="BC983" s="120">
        <v>69.37</v>
      </c>
    </row>
    <row r="984" spans="1:55" ht="80.25" x14ac:dyDescent="0.45">
      <c r="A984" s="261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65.11</v>
      </c>
      <c r="AN984" s="119">
        <v>61.32</v>
      </c>
      <c r="AO984" s="119">
        <v>62.79</v>
      </c>
      <c r="AP984" s="119">
        <v>63.84</v>
      </c>
      <c r="AQ984" s="119">
        <v>63.17</v>
      </c>
      <c r="AR984" s="119">
        <v>60.81</v>
      </c>
      <c r="AS984" s="119">
        <v>61.47</v>
      </c>
      <c r="AT984" s="119">
        <v>60.53</v>
      </c>
      <c r="AU984" s="119">
        <v>57.95</v>
      </c>
      <c r="AV984" s="119">
        <v>63.51</v>
      </c>
      <c r="AW984" s="119">
        <v>63.93</v>
      </c>
      <c r="AX984" s="119">
        <v>64.78</v>
      </c>
      <c r="AY984" s="119">
        <v>63.84</v>
      </c>
      <c r="AZ984" s="119">
        <v>63.96</v>
      </c>
      <c r="BA984" s="119">
        <v>63.75</v>
      </c>
      <c r="BB984" s="119">
        <v>64.12</v>
      </c>
      <c r="BC984" s="119">
        <v>64.739999999999995</v>
      </c>
    </row>
    <row r="985" spans="1:55" ht="67.5" x14ac:dyDescent="0.45">
      <c r="A985" s="260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8.11</v>
      </c>
      <c r="AN985" s="120">
        <v>7.72</v>
      </c>
      <c r="AO985" s="120">
        <v>8.16</v>
      </c>
      <c r="AP985" s="120">
        <v>9.02</v>
      </c>
      <c r="AQ985" s="120">
        <v>8.34</v>
      </c>
      <c r="AR985" s="120">
        <v>8.25</v>
      </c>
      <c r="AS985" s="120">
        <v>7.93</v>
      </c>
      <c r="AT985" s="120">
        <v>8.01</v>
      </c>
      <c r="AU985" s="120">
        <v>7.53</v>
      </c>
      <c r="AV985" s="120">
        <v>8.34</v>
      </c>
      <c r="AW985" s="120">
        <v>8.41</v>
      </c>
      <c r="AX985" s="120">
        <v>7.62</v>
      </c>
      <c r="AY985" s="120">
        <v>8.51</v>
      </c>
      <c r="AZ985" s="120">
        <v>7.98</v>
      </c>
      <c r="BA985" s="120">
        <v>8.66</v>
      </c>
      <c r="BB985" s="120">
        <v>8.65</v>
      </c>
      <c r="BC985" s="120">
        <v>8.6300000000000008</v>
      </c>
    </row>
    <row r="986" spans="1:55" ht="54.75" x14ac:dyDescent="0.45">
      <c r="A986" s="261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23.31</v>
      </c>
      <c r="AN986" s="119">
        <v>22.98</v>
      </c>
      <c r="AO986" s="119">
        <v>23.76</v>
      </c>
      <c r="AP986" s="119">
        <v>22.95</v>
      </c>
      <c r="AQ986" s="119">
        <v>22.66</v>
      </c>
      <c r="AR986" s="119">
        <v>20.88</v>
      </c>
      <c r="AS986" s="119">
        <v>22.76</v>
      </c>
      <c r="AT986" s="119">
        <v>22.38</v>
      </c>
      <c r="AU986" s="119">
        <v>21.44</v>
      </c>
      <c r="AV986" s="119">
        <v>23.66</v>
      </c>
      <c r="AW986" s="119">
        <v>24.23</v>
      </c>
      <c r="AX986" s="119">
        <v>26.25</v>
      </c>
      <c r="AY986" s="119">
        <v>22.73</v>
      </c>
      <c r="AZ986" s="119">
        <v>21.99</v>
      </c>
      <c r="BA986" s="119">
        <v>22.42</v>
      </c>
      <c r="BB986" s="119">
        <v>24.34</v>
      </c>
      <c r="BC986" s="119">
        <v>23.58</v>
      </c>
    </row>
    <row r="987" spans="1:55" ht="220.5" x14ac:dyDescent="0.45">
      <c r="A987" s="260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5.51</v>
      </c>
      <c r="AN987" s="120">
        <v>5.42</v>
      </c>
      <c r="AO987" s="120">
        <v>5.54</v>
      </c>
      <c r="AP987" s="120">
        <v>5.36</v>
      </c>
      <c r="AQ987" s="120">
        <v>5.33</v>
      </c>
      <c r="AR987" s="120">
        <v>4.87</v>
      </c>
      <c r="AS987" s="120">
        <v>5.09</v>
      </c>
      <c r="AT987" s="120">
        <v>5.1100000000000003</v>
      </c>
      <c r="AU987" s="120">
        <v>5.08</v>
      </c>
      <c r="AV987" s="120">
        <v>5.03</v>
      </c>
      <c r="AW987" s="120">
        <v>5.39</v>
      </c>
      <c r="AX987" s="120">
        <v>6.24</v>
      </c>
      <c r="AY987" s="120">
        <v>5.62</v>
      </c>
      <c r="AZ987" s="120">
        <v>5.87</v>
      </c>
      <c r="BA987" s="120">
        <v>5.86</v>
      </c>
      <c r="BB987" s="120">
        <v>5.92</v>
      </c>
      <c r="BC987" s="120">
        <v>5.93</v>
      </c>
    </row>
    <row r="988" spans="1:55" ht="42" x14ac:dyDescent="0.45">
      <c r="A988" s="261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0.82</v>
      </c>
      <c r="AS988" s="119">
        <v>0.81</v>
      </c>
      <c r="AT988" s="119">
        <v>0.78</v>
      </c>
      <c r="AU988" s="119">
        <v>0.82</v>
      </c>
      <c r="AV988" s="119">
        <v>0.82</v>
      </c>
      <c r="AW988" s="119">
        <v>0.82</v>
      </c>
      <c r="AX988" s="119">
        <v>0.84</v>
      </c>
      <c r="AY988" s="119">
        <v>0.81</v>
      </c>
      <c r="AZ988" s="119">
        <v>0.81</v>
      </c>
      <c r="BA988" s="119">
        <v>0.87</v>
      </c>
      <c r="BB988" s="119">
        <v>0.76</v>
      </c>
      <c r="BC988" s="119">
        <v>0.75</v>
      </c>
    </row>
    <row r="989" spans="1:55" ht="42" x14ac:dyDescent="0.45">
      <c r="A989" s="260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11.18</v>
      </c>
      <c r="AN989" s="120">
        <v>10.26</v>
      </c>
      <c r="AO989" s="120">
        <v>10.039999999999999</v>
      </c>
      <c r="AP989" s="120">
        <v>9.65</v>
      </c>
      <c r="AQ989" s="120">
        <v>10.050000000000001</v>
      </c>
      <c r="AR989" s="120">
        <v>9.7799999999999994</v>
      </c>
      <c r="AS989" s="120">
        <v>9.69</v>
      </c>
      <c r="AT989" s="120">
        <v>10.220000000000001</v>
      </c>
      <c r="AU989" s="120">
        <v>9.06</v>
      </c>
      <c r="AV989" s="120">
        <v>10.67</v>
      </c>
      <c r="AW989" s="120">
        <v>9.2899999999999991</v>
      </c>
      <c r="AX989" s="120">
        <v>10.050000000000001</v>
      </c>
      <c r="AY989" s="120">
        <v>10.34</v>
      </c>
      <c r="AZ989" s="120">
        <v>10.5</v>
      </c>
      <c r="BA989" s="120">
        <v>10.17</v>
      </c>
      <c r="BB989" s="120">
        <v>10.08</v>
      </c>
      <c r="BC989" s="120">
        <v>9.8699999999999992</v>
      </c>
    </row>
    <row r="990" spans="1:55" ht="42" x14ac:dyDescent="0.45">
      <c r="A990" s="261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11.25</v>
      </c>
      <c r="AN990" s="119">
        <v>10.32</v>
      </c>
      <c r="AO990" s="119">
        <v>10.119999999999999</v>
      </c>
      <c r="AP990" s="119">
        <v>9.74</v>
      </c>
      <c r="AQ990" s="119">
        <v>10.130000000000001</v>
      </c>
      <c r="AR990" s="119">
        <v>9.85</v>
      </c>
      <c r="AS990" s="119">
        <v>9.76</v>
      </c>
      <c r="AT990" s="119">
        <v>10.3</v>
      </c>
      <c r="AU990" s="119">
        <v>9.15</v>
      </c>
      <c r="AV990" s="119">
        <v>10.76</v>
      </c>
      <c r="AW990" s="119">
        <v>9.3699999999999992</v>
      </c>
      <c r="AX990" s="119">
        <v>10.130000000000001</v>
      </c>
      <c r="AY990" s="119">
        <v>10.44</v>
      </c>
      <c r="AZ990" s="119">
        <v>10.58</v>
      </c>
      <c r="BA990" s="119">
        <v>10.27</v>
      </c>
      <c r="BB990" s="119">
        <v>10.199999999999999</v>
      </c>
      <c r="BC990" s="119">
        <v>9.9600000000000009</v>
      </c>
    </row>
    <row r="991" spans="1:55" ht="93" x14ac:dyDescent="0.45">
      <c r="A991" s="260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23.05</v>
      </c>
      <c r="AN991" s="120">
        <v>21.18</v>
      </c>
      <c r="AO991" s="120">
        <v>22.08</v>
      </c>
      <c r="AP991" s="120">
        <v>24.35</v>
      </c>
      <c r="AQ991" s="120">
        <v>23.17</v>
      </c>
      <c r="AR991" s="120">
        <v>23.14</v>
      </c>
      <c r="AS991" s="120">
        <v>23.03</v>
      </c>
      <c r="AT991" s="120">
        <v>21.55</v>
      </c>
      <c r="AU991" s="120">
        <v>21.81</v>
      </c>
      <c r="AV991" s="120">
        <v>22.11</v>
      </c>
      <c r="AW991" s="120">
        <v>22.74</v>
      </c>
      <c r="AX991" s="120">
        <v>22.04</v>
      </c>
      <c r="AY991" s="120">
        <v>22.87</v>
      </c>
      <c r="AZ991" s="120">
        <v>22.1</v>
      </c>
      <c r="BA991" s="120">
        <v>24.53</v>
      </c>
      <c r="BB991" s="120">
        <v>22.58</v>
      </c>
      <c r="BC991" s="120">
        <v>23.6</v>
      </c>
    </row>
    <row r="992" spans="1:55" ht="67.5" x14ac:dyDescent="0.45">
      <c r="A992" s="261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4.12</v>
      </c>
      <c r="AN992" s="119">
        <v>3.97</v>
      </c>
      <c r="AO992" s="119">
        <v>4.16</v>
      </c>
      <c r="AP992" s="119">
        <v>4.1900000000000004</v>
      </c>
      <c r="AQ992" s="119">
        <v>4.09</v>
      </c>
      <c r="AR992" s="119">
        <v>3.85</v>
      </c>
      <c r="AS992" s="119">
        <v>3.96</v>
      </c>
      <c r="AT992" s="119">
        <v>4.05</v>
      </c>
      <c r="AU992" s="119">
        <v>4.1100000000000003</v>
      </c>
      <c r="AV992" s="119">
        <v>3.96</v>
      </c>
      <c r="AW992" s="119">
        <v>4.2300000000000004</v>
      </c>
      <c r="AX992" s="119">
        <v>5</v>
      </c>
      <c r="AY992" s="119">
        <v>4.49</v>
      </c>
      <c r="AZ992" s="119">
        <v>4.68</v>
      </c>
      <c r="BA992" s="119">
        <v>4.5599999999999996</v>
      </c>
      <c r="BB992" s="119">
        <v>4.6500000000000004</v>
      </c>
      <c r="BC992" s="119">
        <v>4.59</v>
      </c>
    </row>
    <row r="993" spans="1:55" ht="105.75" x14ac:dyDescent="0.45">
      <c r="A993" s="260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2.5499999999999998</v>
      </c>
      <c r="AO993" s="120">
        <v>2.4500000000000002</v>
      </c>
      <c r="AP993" s="120">
        <v>2.52</v>
      </c>
      <c r="AQ993" s="120">
        <v>2.81</v>
      </c>
      <c r="AR993" s="120">
        <v>2.65</v>
      </c>
      <c r="AS993" s="120">
        <v>2.35</v>
      </c>
      <c r="AT993" s="120">
        <v>2.23</v>
      </c>
      <c r="AU993" s="120">
        <v>2.5099999999999998</v>
      </c>
      <c r="AV993" s="120">
        <v>2.3199999999999998</v>
      </c>
      <c r="AW993" s="120">
        <v>2.52</v>
      </c>
      <c r="AX993" s="120">
        <v>2.48</v>
      </c>
      <c r="AY993" s="120">
        <v>2.15</v>
      </c>
      <c r="AZ993" s="120">
        <v>2.57</v>
      </c>
      <c r="BA993" s="120">
        <v>2.64</v>
      </c>
      <c r="BB993" s="120">
        <v>2</v>
      </c>
      <c r="BC993" s="120">
        <v>2.08</v>
      </c>
    </row>
    <row r="994" spans="1:55" ht="67.5" x14ac:dyDescent="0.45">
      <c r="A994" s="261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3.99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2.5099999999999998</v>
      </c>
      <c r="AO994" s="119">
        <v>2.39</v>
      </c>
      <c r="AP994" s="119">
        <v>2.2400000000000002</v>
      </c>
      <c r="AQ994" s="119">
        <v>0.89</v>
      </c>
      <c r="AR994" s="119">
        <v>1.94</v>
      </c>
      <c r="AS994" s="119">
        <v>2.19</v>
      </c>
      <c r="AT994" s="119">
        <v>4.92</v>
      </c>
      <c r="AU994" s="119">
        <v>4.32</v>
      </c>
      <c r="AV994" s="119">
        <v>0.46</v>
      </c>
      <c r="AW994" s="119">
        <v>0.51</v>
      </c>
      <c r="AX994" s="119">
        <v>0.5</v>
      </c>
      <c r="AY994" s="119">
        <v>2.33</v>
      </c>
      <c r="AZ994" s="119">
        <v>0.59</v>
      </c>
      <c r="BA994" s="119">
        <v>1.61</v>
      </c>
      <c r="BB994" s="119">
        <v>2.0699999999999998</v>
      </c>
      <c r="BC994" s="119">
        <v>1.17</v>
      </c>
    </row>
    <row r="995" spans="1:55" ht="54.75" x14ac:dyDescent="0.45">
      <c r="A995" s="260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0.54</v>
      </c>
      <c r="AS995" s="120">
        <v>0.62</v>
      </c>
      <c r="AT995" s="120">
        <v>0.35</v>
      </c>
      <c r="AU995" s="120">
        <v>0.73</v>
      </c>
      <c r="AV995" s="120">
        <v>0.92</v>
      </c>
      <c r="AW995" s="120">
        <v>0.48</v>
      </c>
      <c r="AX995" s="120">
        <v>0.49</v>
      </c>
      <c r="AY995" s="120">
        <v>0.54</v>
      </c>
      <c r="AZ995" s="120">
        <v>0.62</v>
      </c>
      <c r="BA995" s="120">
        <v>0.56999999999999995</v>
      </c>
      <c r="BB995" s="120">
        <v>0.49</v>
      </c>
      <c r="BC995" s="120">
        <v>0.46</v>
      </c>
    </row>
    <row r="996" spans="1:55" ht="80.25" x14ac:dyDescent="0.45">
      <c r="A996" s="261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13.36</v>
      </c>
      <c r="AN996" s="119">
        <v>12.32</v>
      </c>
      <c r="AO996" s="119">
        <v>12.62</v>
      </c>
      <c r="AP996" s="119">
        <v>12.89</v>
      </c>
      <c r="AQ996" s="119">
        <v>13.51</v>
      </c>
      <c r="AR996" s="119">
        <v>13.38</v>
      </c>
      <c r="AS996" s="119">
        <v>14.04</v>
      </c>
      <c r="AT996" s="119">
        <v>13.15</v>
      </c>
      <c r="AU996" s="119">
        <v>12.73</v>
      </c>
      <c r="AV996" s="119">
        <v>13.5</v>
      </c>
      <c r="AW996" s="119">
        <v>12.83</v>
      </c>
      <c r="AX996" s="119">
        <v>12.86</v>
      </c>
      <c r="AY996" s="119">
        <v>12.21</v>
      </c>
      <c r="AZ996" s="119">
        <v>11.63</v>
      </c>
      <c r="BA996" s="119">
        <v>12.67</v>
      </c>
      <c r="BB996" s="119">
        <v>12.7</v>
      </c>
      <c r="BC996" s="119">
        <v>12.52</v>
      </c>
    </row>
    <row r="997" spans="1:55" ht="156.75" x14ac:dyDescent="0.45">
      <c r="A997" s="260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5.38</v>
      </c>
      <c r="AS997" s="120">
        <v>5.0199999999999996</v>
      </c>
      <c r="AT997" s="120">
        <v>5.0999999999999996</v>
      </c>
      <c r="AU997" s="120">
        <v>5.7</v>
      </c>
      <c r="AV997" s="120">
        <v>5.49</v>
      </c>
      <c r="AW997" s="120">
        <v>5.4</v>
      </c>
      <c r="AX997" s="120">
        <v>4.53</v>
      </c>
      <c r="AY997" s="120">
        <v>5.05</v>
      </c>
      <c r="AZ997" s="120">
        <v>5.23</v>
      </c>
      <c r="BA997" s="120">
        <v>5.16</v>
      </c>
      <c r="BB997" s="120">
        <v>4.75</v>
      </c>
      <c r="BC997" s="120">
        <v>5.56</v>
      </c>
    </row>
    <row r="998" spans="1:55" ht="80.25" x14ac:dyDescent="0.45">
      <c r="A998" s="261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  <c r="AZ998" s="119">
        <v>0.02</v>
      </c>
      <c r="BA998" s="119">
        <v>0.02</v>
      </c>
      <c r="BB998" s="119">
        <v>0.02</v>
      </c>
      <c r="BC998" s="119">
        <v>0.02</v>
      </c>
    </row>
    <row r="999" spans="1:55" ht="93" x14ac:dyDescent="0.45">
      <c r="A999" s="260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0.95</v>
      </c>
      <c r="AO999" s="120">
        <v>1.03</v>
      </c>
      <c r="AP999" s="120">
        <v>0.99</v>
      </c>
      <c r="AQ999" s="120">
        <v>1.04</v>
      </c>
      <c r="AR999" s="120">
        <v>1.03</v>
      </c>
      <c r="AS999" s="120">
        <v>1.26</v>
      </c>
      <c r="AT999" s="120">
        <v>1.1399999999999999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  <c r="AZ999" s="120">
        <v>1.08</v>
      </c>
      <c r="BA999" s="120">
        <v>1.07</v>
      </c>
      <c r="BB999" s="120">
        <v>1.2</v>
      </c>
      <c r="BC999" s="120">
        <v>1.05</v>
      </c>
    </row>
    <row r="1000" spans="1:55" ht="29.25" x14ac:dyDescent="0.45">
      <c r="A1000" s="261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0.55000000000000004</v>
      </c>
      <c r="AO1000" s="119">
        <v>0.55000000000000004</v>
      </c>
      <c r="AP1000" s="119">
        <v>0.54</v>
      </c>
      <c r="AQ1000" s="119">
        <v>0.42</v>
      </c>
      <c r="AR1000" s="119">
        <v>0.36</v>
      </c>
      <c r="AS1000" s="119">
        <v>0.45</v>
      </c>
      <c r="AT1000" s="119">
        <v>0.46</v>
      </c>
      <c r="AU1000" s="119">
        <v>0.48</v>
      </c>
      <c r="AV1000" s="119">
        <v>0.57999999999999996</v>
      </c>
      <c r="AW1000" s="119">
        <v>0.52</v>
      </c>
      <c r="AX1000" s="119">
        <v>0.57999999999999996</v>
      </c>
      <c r="AY1000" s="119">
        <v>0.56000000000000005</v>
      </c>
      <c r="AZ1000" s="119">
        <v>0.47</v>
      </c>
      <c r="BA1000" s="119">
        <v>0.63</v>
      </c>
      <c r="BB1000" s="119">
        <v>0.6</v>
      </c>
      <c r="BC1000" s="119">
        <v>0.57999999999999996</v>
      </c>
    </row>
    <row r="1001" spans="1:55" ht="29.25" x14ac:dyDescent="0.45">
      <c r="A1001" s="260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  <c r="AZ1001" s="120">
        <v>0.2</v>
      </c>
      <c r="BA1001" s="120">
        <v>0.22</v>
      </c>
      <c r="BB1001" s="120">
        <v>0.17</v>
      </c>
      <c r="BC1001" s="120">
        <v>0.2</v>
      </c>
    </row>
    <row r="1002" spans="1:55" ht="29.25" x14ac:dyDescent="0.45">
      <c r="A1002" s="261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1.1100000000000001</v>
      </c>
      <c r="AS1002" s="119">
        <v>1.23</v>
      </c>
      <c r="AT1002" s="119">
        <v>1.04</v>
      </c>
      <c r="AU1002" s="119">
        <v>1.04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  <c r="AZ1002" s="119">
        <v>1.1100000000000001</v>
      </c>
      <c r="BA1002" s="119">
        <v>1.02</v>
      </c>
      <c r="BB1002" s="119">
        <v>1.22</v>
      </c>
      <c r="BC1002" s="119">
        <v>1.26</v>
      </c>
    </row>
    <row r="1003" spans="1:55" ht="42" x14ac:dyDescent="0.45">
      <c r="A1003" s="260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0.38</v>
      </c>
      <c r="AU1003" s="120">
        <v>0.28999999999999998</v>
      </c>
      <c r="AV1003" s="120">
        <v>0.37</v>
      </c>
      <c r="AW1003" s="120">
        <v>0.4</v>
      </c>
      <c r="AX1003" s="120">
        <v>0.37</v>
      </c>
      <c r="AY1003" s="120">
        <v>0.33</v>
      </c>
      <c r="AZ1003" s="120">
        <v>0.36</v>
      </c>
      <c r="BA1003" s="120">
        <v>0.39</v>
      </c>
      <c r="BB1003" s="120">
        <v>0.46</v>
      </c>
      <c r="BC1003" s="120">
        <v>0.38</v>
      </c>
    </row>
    <row r="1004" spans="1:55" ht="29.25" x14ac:dyDescent="0.45">
      <c r="A1004" s="261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0.56999999999999995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0.92</v>
      </c>
      <c r="AS1004" s="119">
        <v>0.78</v>
      </c>
      <c r="AT1004" s="119">
        <v>0.97</v>
      </c>
      <c r="AU1004" s="119">
        <v>0.61</v>
      </c>
      <c r="AV1004" s="119">
        <v>0.67</v>
      </c>
      <c r="AW1004" s="119">
        <v>0.85</v>
      </c>
      <c r="AX1004" s="119">
        <v>0.79</v>
      </c>
      <c r="AY1004" s="119">
        <v>0.74</v>
      </c>
      <c r="AZ1004" s="119">
        <v>0.75</v>
      </c>
      <c r="BA1004" s="119">
        <v>0.69</v>
      </c>
      <c r="BB1004" s="119">
        <v>0.7</v>
      </c>
      <c r="BC1004" s="119">
        <v>0.34</v>
      </c>
    </row>
    <row r="1005" spans="1:55" ht="54.75" x14ac:dyDescent="0.45">
      <c r="A1005" s="260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5.38</v>
      </c>
      <c r="AS1005" s="120">
        <v>5.0199999999999996</v>
      </c>
      <c r="AT1005" s="120">
        <v>5.0999999999999996</v>
      </c>
      <c r="AU1005" s="120">
        <v>5.7</v>
      </c>
      <c r="AV1005" s="120">
        <v>5.49</v>
      </c>
      <c r="AW1005" s="120">
        <v>5.4</v>
      </c>
      <c r="AX1005" s="120">
        <v>4.53</v>
      </c>
      <c r="AY1005" s="120">
        <v>5.05</v>
      </c>
      <c r="AZ1005" s="120">
        <v>5.23</v>
      </c>
      <c r="BA1005" s="120">
        <v>5.16</v>
      </c>
      <c r="BB1005" s="120">
        <v>4.75</v>
      </c>
      <c r="BC1005" s="120">
        <v>5.56</v>
      </c>
    </row>
    <row r="1006" spans="1:55" ht="29.25" x14ac:dyDescent="0.45">
      <c r="A1006" s="261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0.15</v>
      </c>
      <c r="AP1006" s="119">
        <v>0.11</v>
      </c>
      <c r="AQ1006" s="119">
        <v>0.11</v>
      </c>
      <c r="AR1006" s="119">
        <v>0.1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  <c r="AZ1006" s="119">
        <v>0.1</v>
      </c>
      <c r="BA1006" s="119">
        <v>0.11</v>
      </c>
      <c r="BB1006" s="119">
        <v>0.13</v>
      </c>
      <c r="BC1006" s="119">
        <v>0.12</v>
      </c>
    </row>
    <row r="1007" spans="1:55" ht="29.25" x14ac:dyDescent="0.45">
      <c r="A1007" s="260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  <c r="AZ1007" s="120">
        <v>0.01</v>
      </c>
      <c r="BA1007" s="120">
        <v>0.01</v>
      </c>
      <c r="BB1007" s="120">
        <v>0.01</v>
      </c>
      <c r="BC1007" s="120">
        <v>0.01</v>
      </c>
    </row>
    <row r="1008" spans="1:55" ht="29.25" x14ac:dyDescent="0.45">
      <c r="A1008" s="261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  <c r="AZ1008" s="119">
        <v>0.03</v>
      </c>
      <c r="BA1008" s="119">
        <v>0.02</v>
      </c>
      <c r="BB1008" s="119">
        <v>0.02</v>
      </c>
      <c r="BC1008" s="119">
        <v>0.02</v>
      </c>
    </row>
    <row r="1009" spans="1:55" ht="29.25" x14ac:dyDescent="0.45">
      <c r="A1009" s="260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</row>
    <row r="1010" spans="1:55" ht="42" x14ac:dyDescent="0.45">
      <c r="A1010" s="261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1.28</v>
      </c>
      <c r="AR1010" s="119">
        <v>1.34</v>
      </c>
      <c r="AS1010" s="119">
        <v>1.1399999999999999</v>
      </c>
      <c r="AT1010" s="119">
        <v>1.04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  <c r="AZ1010" s="119">
        <v>1.1000000000000001</v>
      </c>
      <c r="BA1010" s="119">
        <v>1.34</v>
      </c>
      <c r="BB1010" s="119">
        <v>0.93</v>
      </c>
      <c r="BC1010" s="119">
        <v>1</v>
      </c>
    </row>
    <row r="1011" spans="1:55" ht="29.25" x14ac:dyDescent="0.45">
      <c r="A1011" s="260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0.01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</v>
      </c>
      <c r="BB1011" s="120">
        <v>0.01</v>
      </c>
      <c r="BC1011" s="120">
        <v>0.01</v>
      </c>
    </row>
    <row r="1012" spans="1:55" ht="54.75" x14ac:dyDescent="0.45">
      <c r="A1012" s="261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</row>
    <row r="1013" spans="1:55" ht="29.25" x14ac:dyDescent="0.45">
      <c r="A1013" s="260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  <c r="AZ1013" s="116"/>
      <c r="BA1013" s="116"/>
      <c r="BB1013" s="116"/>
      <c r="BC1013" s="120">
        <v>0</v>
      </c>
    </row>
    <row r="1014" spans="1:55" ht="29.25" x14ac:dyDescent="0.45">
      <c r="A1014" s="261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0.01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0.01</v>
      </c>
    </row>
    <row r="1015" spans="1:55" ht="29.25" x14ac:dyDescent="0.45">
      <c r="A1015" s="260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</row>
    <row r="1016" spans="1:55" ht="54.75" x14ac:dyDescent="0.45">
      <c r="A1016" s="261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</row>
    <row r="1017" spans="1:55" x14ac:dyDescent="0.45">
      <c r="A1017" s="260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  <c r="AZ1017" s="120">
        <v>0.1</v>
      </c>
      <c r="BA1017" s="120">
        <v>0.08</v>
      </c>
      <c r="BB1017" s="120">
        <v>7.0000000000000007E-2</v>
      </c>
      <c r="BC1017" s="120">
        <v>0.09</v>
      </c>
    </row>
    <row r="1018" spans="1:55" ht="42" x14ac:dyDescent="0.45">
      <c r="A1018" s="261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  <c r="AZ1018" s="117"/>
      <c r="BA1018" s="117"/>
      <c r="BB1018" s="117"/>
      <c r="BC1018" s="117"/>
    </row>
    <row r="1019" spans="1:55" ht="29.25" x14ac:dyDescent="0.45">
      <c r="A1019" s="260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0.38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  <c r="AZ1019" s="120">
        <v>0.52</v>
      </c>
      <c r="BA1019" s="120">
        <v>0.49</v>
      </c>
      <c r="BB1019" s="120">
        <v>0.57999999999999996</v>
      </c>
      <c r="BC1019" s="120">
        <v>0.48</v>
      </c>
    </row>
    <row r="1020" spans="1:55" ht="29.25" x14ac:dyDescent="0.45">
      <c r="A1020" s="261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0.01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</row>
    <row r="1021" spans="1:55" ht="29.25" x14ac:dyDescent="0.45">
      <c r="A1021" s="260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0.08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  <c r="AZ1021" s="120">
        <v>0.14000000000000001</v>
      </c>
      <c r="BA1021" s="120">
        <v>0.1</v>
      </c>
      <c r="BB1021" s="120">
        <v>0.11</v>
      </c>
      <c r="BC1021" s="120">
        <v>0.13</v>
      </c>
    </row>
    <row r="1022" spans="1:55" ht="29.25" x14ac:dyDescent="0.45">
      <c r="A1022" s="261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4.66</v>
      </c>
      <c r="AS1022" s="119">
        <v>4.33</v>
      </c>
      <c r="AT1022" s="119">
        <v>4.42</v>
      </c>
      <c r="AU1022" s="119">
        <v>5.03</v>
      </c>
      <c r="AV1022" s="119">
        <v>4.6900000000000004</v>
      </c>
      <c r="AW1022" s="119">
        <v>4.76</v>
      </c>
      <c r="AX1022" s="119">
        <v>3.88</v>
      </c>
      <c r="AY1022" s="119">
        <v>4.4000000000000004</v>
      </c>
      <c r="AZ1022" s="119">
        <v>4.55</v>
      </c>
      <c r="BA1022" s="119">
        <v>4.46</v>
      </c>
      <c r="BB1022" s="119">
        <v>4.05</v>
      </c>
      <c r="BC1022" s="119">
        <v>4.8</v>
      </c>
    </row>
    <row r="1023" spans="1:55" x14ac:dyDescent="0.45">
      <c r="A1023" s="260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</row>
    <row r="1024" spans="1:55" ht="29.25" x14ac:dyDescent="0.45">
      <c r="A1024" s="261">
        <v>75</v>
      </c>
      <c r="B1024" s="174" t="s">
        <v>425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</row>
    <row r="1025" spans="1:55" ht="29.25" x14ac:dyDescent="0.45">
      <c r="A1025" s="260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0.01</v>
      </c>
      <c r="BC1025" s="120">
        <v>0.01</v>
      </c>
    </row>
    <row r="1026" spans="1:55" ht="54.75" x14ac:dyDescent="0.45">
      <c r="A1026" s="261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</row>
    <row r="1027" spans="1:55" ht="29.25" x14ac:dyDescent="0.45">
      <c r="A1027" s="260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0.01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  <c r="AZ1027" s="120">
        <v>0.01</v>
      </c>
      <c r="BA1027" s="120">
        <v>0.01</v>
      </c>
      <c r="BB1027" s="120">
        <v>0.01</v>
      </c>
      <c r="BC1027" s="120">
        <v>0.01</v>
      </c>
    </row>
    <row r="1028" spans="1:55" ht="29.25" x14ac:dyDescent="0.45">
      <c r="A1028" s="261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0.46</v>
      </c>
      <c r="AO1028" s="119">
        <v>0.5</v>
      </c>
      <c r="AP1028" s="119">
        <v>0.49</v>
      </c>
      <c r="AQ1028" s="119">
        <v>0.44</v>
      </c>
      <c r="AR1028" s="119">
        <v>0.43</v>
      </c>
      <c r="AS1028" s="119">
        <v>0.47</v>
      </c>
      <c r="AT1028" s="119">
        <v>0.56000000000000005</v>
      </c>
      <c r="AU1028" s="119">
        <v>0.49</v>
      </c>
      <c r="AV1028" s="119">
        <v>0.45</v>
      </c>
      <c r="AW1028" s="119">
        <v>0.85</v>
      </c>
      <c r="AX1028" s="119">
        <v>0.73</v>
      </c>
      <c r="AY1028" s="119">
        <v>0.53</v>
      </c>
      <c r="AZ1028" s="119">
        <v>0.49</v>
      </c>
      <c r="BA1028" s="119">
        <v>0.53</v>
      </c>
      <c r="BB1028" s="119">
        <v>0.54</v>
      </c>
      <c r="BC1028" s="119">
        <v>0.49</v>
      </c>
    </row>
    <row r="1029" spans="1:55" x14ac:dyDescent="0.45">
      <c r="A1029" s="260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  <c r="AZ1029" s="120">
        <v>0.61</v>
      </c>
      <c r="BA1029" s="120">
        <v>0.64</v>
      </c>
      <c r="BB1029" s="120">
        <v>0.63</v>
      </c>
      <c r="BC1029" s="120">
        <v>0.61</v>
      </c>
    </row>
    <row r="1030" spans="1:55" ht="29.25" x14ac:dyDescent="0.45">
      <c r="A1030" s="261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  <c r="AZ1030" s="119">
        <v>0.02</v>
      </c>
      <c r="BA1030" s="119">
        <v>0.01</v>
      </c>
      <c r="BB1030" s="119">
        <v>0.01</v>
      </c>
      <c r="BC1030" s="119">
        <v>0</v>
      </c>
    </row>
    <row r="1031" spans="1:55" ht="29.25" x14ac:dyDescent="0.45">
      <c r="A1031" s="260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  <c r="AZ1031" s="120">
        <v>0.02</v>
      </c>
      <c r="BA1031" s="120">
        <v>0.03</v>
      </c>
      <c r="BB1031" s="120">
        <v>0.03</v>
      </c>
      <c r="BC1031" s="120">
        <v>0.02</v>
      </c>
    </row>
    <row r="1032" spans="1:55" x14ac:dyDescent="0.45">
      <c r="A1032" s="261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0.05</v>
      </c>
      <c r="AW1032" s="119">
        <v>0.17</v>
      </c>
      <c r="AX1032" s="119">
        <v>0.06</v>
      </c>
      <c r="AY1032" s="119">
        <v>0.03</v>
      </c>
      <c r="AZ1032" s="119">
        <v>0.05</v>
      </c>
      <c r="BA1032" s="119">
        <v>0.06</v>
      </c>
      <c r="BB1032" s="119">
        <v>0.04</v>
      </c>
      <c r="BC1032" s="119">
        <v>0.06</v>
      </c>
    </row>
    <row r="1033" spans="1:55" x14ac:dyDescent="0.45">
      <c r="A1033" s="260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  <c r="AZ1033" s="120">
        <v>0</v>
      </c>
      <c r="BA1033" s="120">
        <v>0</v>
      </c>
      <c r="BB1033" s="120">
        <v>0</v>
      </c>
      <c r="BC1033" s="120">
        <v>0</v>
      </c>
    </row>
    <row r="1034" spans="1:55" x14ac:dyDescent="0.45">
      <c r="A1034" s="261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0.24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  <c r="AZ1034" s="119">
        <v>0.3</v>
      </c>
      <c r="BA1034" s="119">
        <v>0.24</v>
      </c>
      <c r="BB1034" s="119">
        <v>0.23</v>
      </c>
      <c r="BC1034" s="119">
        <v>0.02</v>
      </c>
    </row>
    <row r="1035" spans="1:55" ht="42" x14ac:dyDescent="0.45">
      <c r="A1035" s="260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  <c r="AZ1035" s="116"/>
      <c r="BA1035" s="116"/>
      <c r="BB1035" s="116"/>
      <c r="BC1035" s="116"/>
    </row>
    <row r="1036" spans="1:55" ht="29.25" x14ac:dyDescent="0.45">
      <c r="A1036" s="261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</row>
    <row r="1037" spans="1:55" x14ac:dyDescent="0.45">
      <c r="A1037" s="260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  <c r="AZ1037" s="120">
        <v>0.05</v>
      </c>
      <c r="BA1037" s="120">
        <v>0.06</v>
      </c>
      <c r="BB1037" s="120">
        <v>0.05</v>
      </c>
      <c r="BC1037" s="120">
        <v>0.03</v>
      </c>
    </row>
    <row r="1038" spans="1:55" x14ac:dyDescent="0.45">
      <c r="A1038" s="261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  <c r="AZ1038" s="119">
        <v>0.01</v>
      </c>
      <c r="BA1038" s="119">
        <v>0.02</v>
      </c>
      <c r="BB1038" s="119">
        <v>0</v>
      </c>
      <c r="BC1038" s="119">
        <v>0.01</v>
      </c>
    </row>
    <row r="1039" spans="1:55" ht="93" x14ac:dyDescent="0.45">
      <c r="A1039" s="260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20">
        <v>0</v>
      </c>
      <c r="BA1039" s="120">
        <v>0</v>
      </c>
      <c r="BB1039" s="120">
        <v>0</v>
      </c>
      <c r="BC1039" s="120">
        <v>0</v>
      </c>
    </row>
    <row r="1040" spans="1:55" x14ac:dyDescent="0.45">
      <c r="A1040" s="261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0.61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  <c r="AZ1040" s="119">
        <v>0.54</v>
      </c>
      <c r="BA1040" s="119">
        <v>0.53</v>
      </c>
      <c r="BB1040" s="119">
        <v>0.59</v>
      </c>
      <c r="BC1040" s="119">
        <v>0.55000000000000004</v>
      </c>
    </row>
    <row r="1041" spans="1:55" ht="29.25" x14ac:dyDescent="0.45">
      <c r="A1041" s="260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0.01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  <c r="AZ1041" s="120">
        <v>0</v>
      </c>
      <c r="BA1041" s="120">
        <v>0</v>
      </c>
      <c r="BB1041" s="120">
        <v>0</v>
      </c>
      <c r="BC1041" s="120">
        <v>0</v>
      </c>
    </row>
    <row r="1042" spans="1:55" x14ac:dyDescent="0.45">
      <c r="A1042" s="261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  <c r="AZ1042" s="119">
        <v>0.02</v>
      </c>
      <c r="BA1042" s="119">
        <v>0.02</v>
      </c>
      <c r="BB1042" s="119">
        <v>0.01</v>
      </c>
      <c r="BC1042" s="119">
        <v>0.01</v>
      </c>
    </row>
    <row r="1043" spans="1:55" ht="29.25" x14ac:dyDescent="0.45">
      <c r="A1043" s="260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</row>
    <row r="1044" spans="1:55" x14ac:dyDescent="0.45">
      <c r="A1044" s="261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</row>
    <row r="1045" spans="1:55" x14ac:dyDescent="0.45">
      <c r="A1045" s="260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</row>
    <row r="1046" spans="1:55" x14ac:dyDescent="0.45">
      <c r="A1046" s="261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0.56000000000000005</v>
      </c>
      <c r="AQ1046" s="119">
        <v>0.57999999999999996</v>
      </c>
      <c r="AR1046" s="119">
        <v>0.6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  <c r="AZ1046" s="119">
        <v>0.57999999999999996</v>
      </c>
      <c r="BA1046" s="119">
        <v>0.56000000000000005</v>
      </c>
      <c r="BB1046" s="119">
        <v>0.66</v>
      </c>
      <c r="BC1046" s="119">
        <v>0.62</v>
      </c>
    </row>
    <row r="1047" spans="1:55" ht="29.25" x14ac:dyDescent="0.45">
      <c r="A1047" s="260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  <c r="AZ1047" s="116"/>
      <c r="BA1047" s="116"/>
      <c r="BB1047" s="120">
        <v>0</v>
      </c>
      <c r="BC1047" s="120">
        <v>0</v>
      </c>
    </row>
    <row r="1048" spans="1:55" ht="80.25" x14ac:dyDescent="0.45">
      <c r="A1048" s="261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0.01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0.01</v>
      </c>
      <c r="BA1048" s="119">
        <v>0</v>
      </c>
      <c r="BB1048" s="119">
        <v>0</v>
      </c>
      <c r="BC1048" s="119">
        <v>0</v>
      </c>
    </row>
    <row r="1049" spans="1:55" ht="29.25" x14ac:dyDescent="0.45">
      <c r="A1049" s="260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</row>
    <row r="1050" spans="1:55" x14ac:dyDescent="0.45">
      <c r="A1050" s="261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  <c r="AZ1050" s="119">
        <v>0.05</v>
      </c>
      <c r="BA1050" s="119">
        <v>0.01</v>
      </c>
      <c r="BB1050" s="119">
        <v>0.03</v>
      </c>
      <c r="BC1050" s="119">
        <v>0.02</v>
      </c>
    </row>
    <row r="1051" spans="1:55" ht="29.25" x14ac:dyDescent="0.45">
      <c r="A1051" s="260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1.76</v>
      </c>
      <c r="AS1051" s="120">
        <v>0.59</v>
      </c>
      <c r="AT1051" s="120">
        <v>4.74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  <c r="AZ1051" s="120">
        <v>0.45</v>
      </c>
      <c r="BA1051" s="120">
        <v>1.48</v>
      </c>
      <c r="BB1051" s="120">
        <v>1.94</v>
      </c>
      <c r="BC1051" s="120">
        <v>1.04</v>
      </c>
    </row>
    <row r="1052" spans="1:55" x14ac:dyDescent="0.45">
      <c r="A1052" s="261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  <c r="AZ1052" s="119">
        <v>7.0000000000000007E-2</v>
      </c>
      <c r="BA1052" s="119">
        <v>0.05</v>
      </c>
      <c r="BB1052" s="119">
        <v>0.19</v>
      </c>
      <c r="BC1052" s="119">
        <v>7.0000000000000007E-2</v>
      </c>
    </row>
    <row r="1053" spans="1:55" ht="29.25" x14ac:dyDescent="0.45">
      <c r="A1053" s="260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</row>
    <row r="1054" spans="1:55" x14ac:dyDescent="0.45">
      <c r="A1054" s="261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0.33</v>
      </c>
      <c r="AS1054" s="119">
        <v>0.3</v>
      </c>
      <c r="AT1054" s="119">
        <v>0.3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  <c r="AZ1054" s="119">
        <v>0.38</v>
      </c>
      <c r="BA1054" s="119">
        <v>0.32</v>
      </c>
      <c r="BB1054" s="119">
        <v>0.21</v>
      </c>
      <c r="BC1054" s="119">
        <v>0.4</v>
      </c>
    </row>
    <row r="1055" spans="1:55" ht="29.25" x14ac:dyDescent="0.45">
      <c r="A1055" s="260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  <c r="AZ1055" s="120">
        <v>0.03</v>
      </c>
      <c r="BA1055" s="120">
        <v>0.11</v>
      </c>
      <c r="BB1055" s="120">
        <v>0.05</v>
      </c>
      <c r="BC1055" s="120">
        <v>7.0000000000000007E-2</v>
      </c>
    </row>
    <row r="1056" spans="1:55" x14ac:dyDescent="0.45">
      <c r="A1056" s="261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12.59</v>
      </c>
      <c r="AN1056" s="119">
        <v>12.39</v>
      </c>
      <c r="AO1056" s="119">
        <v>13.13</v>
      </c>
      <c r="AP1056" s="119">
        <v>12.62</v>
      </c>
      <c r="AQ1056" s="119">
        <v>11.82</v>
      </c>
      <c r="AR1056" s="119">
        <v>11.07</v>
      </c>
      <c r="AS1056" s="119">
        <v>12.2</v>
      </c>
      <c r="AT1056" s="119">
        <v>12.59</v>
      </c>
      <c r="AU1056" s="119">
        <v>11.6</v>
      </c>
      <c r="AV1056" s="119">
        <v>12.96</v>
      </c>
      <c r="AW1056" s="119">
        <v>13.29</v>
      </c>
      <c r="AX1056" s="119">
        <v>13.39</v>
      </c>
      <c r="AY1056" s="119">
        <v>11.93</v>
      </c>
      <c r="AZ1056" s="119">
        <v>11.36</v>
      </c>
      <c r="BA1056" s="119">
        <v>11.13</v>
      </c>
      <c r="BB1056" s="119">
        <v>13.37</v>
      </c>
      <c r="BC1056" s="119">
        <v>12.17</v>
      </c>
    </row>
    <row r="1057" spans="1:55" ht="29.25" x14ac:dyDescent="0.45">
      <c r="A1057" s="260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  <c r="AZ1057" s="120">
        <v>0.09</v>
      </c>
      <c r="BA1057" s="120">
        <v>0.08</v>
      </c>
      <c r="BB1057" s="120">
        <v>0.08</v>
      </c>
      <c r="BC1057" s="120">
        <v>7.0000000000000007E-2</v>
      </c>
    </row>
    <row r="1058" spans="1:55" ht="29.25" x14ac:dyDescent="0.45">
      <c r="A1058" s="261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  <c r="AZ1058" s="119">
        <v>0.04</v>
      </c>
      <c r="BA1058" s="119">
        <v>0.08</v>
      </c>
      <c r="BB1058" s="119">
        <v>0.05</v>
      </c>
      <c r="BC1058" s="119">
        <v>0.03</v>
      </c>
    </row>
    <row r="1059" spans="1:55" ht="42" x14ac:dyDescent="0.45">
      <c r="A1059" s="260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  <c r="AZ1059" s="116"/>
      <c r="BA1059" s="116"/>
      <c r="BB1059" s="116"/>
      <c r="BC1059" s="116"/>
    </row>
    <row r="1060" spans="1:55" x14ac:dyDescent="0.45">
      <c r="A1060" s="261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  <c r="AZ1060" s="119">
        <v>0.01</v>
      </c>
      <c r="BA1060" s="119">
        <v>0</v>
      </c>
      <c r="BB1060" s="119">
        <v>0.01</v>
      </c>
      <c r="BC1060" s="119">
        <v>0.01</v>
      </c>
    </row>
    <row r="1061" spans="1:55" ht="42" x14ac:dyDescent="0.45">
      <c r="A1061" s="260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  <c r="AZ1061" s="120">
        <v>0</v>
      </c>
      <c r="BA1061" s="120">
        <v>0</v>
      </c>
      <c r="BB1061" s="120">
        <v>0.01</v>
      </c>
      <c r="BC1061" s="120">
        <v>0</v>
      </c>
    </row>
    <row r="1062" spans="1:55" ht="29.25" x14ac:dyDescent="0.45">
      <c r="A1062" s="261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</row>
    <row r="1063" spans="1:55" ht="42" x14ac:dyDescent="0.45">
      <c r="A1063" s="260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  <c r="AZ1063" s="116"/>
      <c r="BA1063" s="120">
        <v>0</v>
      </c>
      <c r="BB1063" s="120">
        <v>0</v>
      </c>
      <c r="BC1063" s="120">
        <v>0</v>
      </c>
    </row>
    <row r="1064" spans="1:55" x14ac:dyDescent="0.45">
      <c r="A1064" s="261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  <c r="AZ1064" s="119">
        <v>0.01</v>
      </c>
      <c r="BA1064" s="119">
        <v>0.01</v>
      </c>
      <c r="BB1064" s="119">
        <v>0.01</v>
      </c>
      <c r="BC1064" s="119">
        <v>0.01</v>
      </c>
    </row>
    <row r="1065" spans="1:55" ht="29.25" x14ac:dyDescent="0.45">
      <c r="A1065" s="260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0.3</v>
      </c>
      <c r="AS1065" s="120">
        <v>0.26</v>
      </c>
      <c r="AT1065" s="120">
        <v>0.26</v>
      </c>
      <c r="AU1065" s="120">
        <v>0.3</v>
      </c>
      <c r="AV1065" s="120">
        <v>0.27</v>
      </c>
      <c r="AW1065" s="120">
        <v>0.34</v>
      </c>
      <c r="AX1065" s="120">
        <v>0.31</v>
      </c>
      <c r="AY1065" s="120">
        <v>0.31</v>
      </c>
      <c r="AZ1065" s="120">
        <v>0.3</v>
      </c>
      <c r="BA1065" s="120">
        <v>0.33</v>
      </c>
      <c r="BB1065" s="120">
        <v>0.28999999999999998</v>
      </c>
      <c r="BC1065" s="120">
        <v>0.26</v>
      </c>
    </row>
    <row r="1066" spans="1:55" x14ac:dyDescent="0.45">
      <c r="A1066" s="261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1.96</v>
      </c>
      <c r="AS1066" s="119">
        <v>2.02</v>
      </c>
      <c r="AT1066" s="119">
        <v>3.04</v>
      </c>
      <c r="AU1066" s="119">
        <v>1.98</v>
      </c>
      <c r="AV1066" s="119">
        <v>2.0299999999999998</v>
      </c>
      <c r="AW1066" s="119">
        <v>1.98</v>
      </c>
      <c r="AX1066" s="119">
        <v>2.21</v>
      </c>
      <c r="AY1066" s="119">
        <v>2.11</v>
      </c>
      <c r="AZ1066" s="119">
        <v>2.15</v>
      </c>
      <c r="BA1066" s="119">
        <v>2.0099999999999998</v>
      </c>
      <c r="BB1066" s="119">
        <v>1.98</v>
      </c>
      <c r="BC1066" s="119">
        <v>2.14</v>
      </c>
    </row>
    <row r="1067" spans="1:55" x14ac:dyDescent="0.45">
      <c r="A1067" s="260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0.02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  <c r="AZ1067" s="120">
        <v>0.01</v>
      </c>
      <c r="BA1067" s="120">
        <v>0.02</v>
      </c>
      <c r="BB1067" s="120">
        <v>0.01</v>
      </c>
      <c r="BC1067" s="120">
        <v>0.03</v>
      </c>
    </row>
    <row r="1068" spans="1:55" x14ac:dyDescent="0.45">
      <c r="A1068" s="261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0.16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0.17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  <c r="AZ1068" s="119">
        <v>0.16</v>
      </c>
      <c r="BA1068" s="119">
        <v>0.13</v>
      </c>
      <c r="BB1068" s="119">
        <v>0.14000000000000001</v>
      </c>
      <c r="BC1068" s="119">
        <v>0.17</v>
      </c>
    </row>
    <row r="1069" spans="1:55" x14ac:dyDescent="0.45">
      <c r="A1069" s="260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</row>
    <row r="1070" spans="1:55" ht="42" x14ac:dyDescent="0.45">
      <c r="A1070" s="261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  <c r="AZ1070" s="119">
        <v>0.03</v>
      </c>
      <c r="BA1070" s="119">
        <v>0.04</v>
      </c>
      <c r="BB1070" s="119">
        <v>0.04</v>
      </c>
      <c r="BC1070" s="119">
        <v>0.04</v>
      </c>
    </row>
    <row r="1071" spans="1:55" x14ac:dyDescent="0.45">
      <c r="A1071" s="260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0.05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  <c r="AZ1071" s="120">
        <v>0.03</v>
      </c>
      <c r="BA1071" s="120">
        <v>0.05</v>
      </c>
      <c r="BB1071" s="120">
        <v>0.02</v>
      </c>
      <c r="BC1071" s="120">
        <v>0.05</v>
      </c>
    </row>
    <row r="1072" spans="1:55" ht="29.25" x14ac:dyDescent="0.45">
      <c r="A1072" s="261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  <c r="AZ1072" s="119">
        <v>0.11</v>
      </c>
      <c r="BA1072" s="119">
        <v>0.1</v>
      </c>
      <c r="BB1072" s="119">
        <v>7.0000000000000007E-2</v>
      </c>
      <c r="BC1072" s="119">
        <v>0.1</v>
      </c>
    </row>
    <row r="1073" spans="1:55" ht="29.25" x14ac:dyDescent="0.45">
      <c r="A1073" s="260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  <c r="AZ1073" s="120">
        <v>0.02</v>
      </c>
      <c r="BA1073" s="120">
        <v>0.02</v>
      </c>
      <c r="BB1073" s="120">
        <v>0.01</v>
      </c>
      <c r="BC1073" s="120">
        <v>0.02</v>
      </c>
    </row>
    <row r="1074" spans="1:55" x14ac:dyDescent="0.45">
      <c r="A1074" s="261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0.3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0.31</v>
      </c>
      <c r="AX1074" s="119">
        <v>0.37</v>
      </c>
      <c r="AY1074" s="119">
        <v>0.32</v>
      </c>
      <c r="AZ1074" s="119">
        <v>0.28999999999999998</v>
      </c>
      <c r="BA1074" s="119">
        <v>0.38</v>
      </c>
      <c r="BB1074" s="119">
        <v>0.37</v>
      </c>
      <c r="BC1074" s="119">
        <v>0.32</v>
      </c>
    </row>
    <row r="1075" spans="1:55" ht="29.25" x14ac:dyDescent="0.45">
      <c r="A1075" s="260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  <c r="BB1075" s="116"/>
      <c r="BC1075" s="116"/>
    </row>
    <row r="1076" spans="1:55" x14ac:dyDescent="0.45">
      <c r="A1076" s="261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  <c r="AZ1076" s="119">
        <v>0</v>
      </c>
      <c r="BA1076" s="119">
        <v>0</v>
      </c>
      <c r="BB1076" s="119">
        <v>0</v>
      </c>
      <c r="BC1076" s="119">
        <v>0</v>
      </c>
    </row>
    <row r="1077" spans="1:55" x14ac:dyDescent="0.45">
      <c r="A1077" s="260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</v>
      </c>
      <c r="AU1077" s="120">
        <v>0.34</v>
      </c>
      <c r="AV1077" s="120">
        <v>0.43</v>
      </c>
      <c r="AW1077" s="120">
        <v>0.33</v>
      </c>
      <c r="AX1077" s="120">
        <v>0.41</v>
      </c>
      <c r="AY1077" s="120">
        <v>0.44</v>
      </c>
      <c r="AZ1077" s="120">
        <v>0.42</v>
      </c>
      <c r="BA1077" s="120">
        <v>0.49</v>
      </c>
      <c r="BB1077" s="120">
        <v>0.48</v>
      </c>
      <c r="BC1077" s="120">
        <v>0.47</v>
      </c>
    </row>
    <row r="1078" spans="1:55" ht="29.25" x14ac:dyDescent="0.45">
      <c r="A1078" s="261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0.01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  <c r="AZ1078" s="119">
        <v>0.02</v>
      </c>
      <c r="BA1078" s="119">
        <v>0.01</v>
      </c>
      <c r="BB1078" s="119">
        <v>0.02</v>
      </c>
      <c r="BC1078" s="119">
        <v>0.02</v>
      </c>
    </row>
    <row r="1079" spans="1:55" x14ac:dyDescent="0.45">
      <c r="A1079" s="260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0.09</v>
      </c>
      <c r="AW1079" s="120">
        <v>0.09</v>
      </c>
      <c r="AX1079" s="120">
        <v>7.0000000000000007E-2</v>
      </c>
      <c r="AY1079" s="120">
        <v>0.06</v>
      </c>
      <c r="AZ1079" s="120">
        <v>0.08</v>
      </c>
      <c r="BA1079" s="120">
        <v>0.09</v>
      </c>
      <c r="BB1079" s="120">
        <v>0.08</v>
      </c>
      <c r="BC1079" s="120">
        <v>0.06</v>
      </c>
    </row>
    <row r="1080" spans="1:55" x14ac:dyDescent="0.45">
      <c r="A1080" s="261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  <c r="AZ1080" s="119">
        <v>0.04</v>
      </c>
      <c r="BA1080" s="119">
        <v>0.03</v>
      </c>
      <c r="BB1080" s="119">
        <v>0.02</v>
      </c>
      <c r="BC1080" s="119">
        <v>0.02</v>
      </c>
    </row>
    <row r="1081" spans="1:55" ht="42" x14ac:dyDescent="0.45">
      <c r="A1081" s="260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  <c r="AZ1081" s="116"/>
      <c r="BA1081" s="116"/>
      <c r="BB1081" s="120">
        <v>0</v>
      </c>
      <c r="BC1081" s="120">
        <v>0</v>
      </c>
    </row>
    <row r="1082" spans="1:55" ht="29.25" x14ac:dyDescent="0.45">
      <c r="A1082" s="261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</row>
    <row r="1083" spans="1:55" ht="54.75" x14ac:dyDescent="0.45">
      <c r="A1083" s="260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  <c r="AZ1083" s="116"/>
      <c r="BA1083" s="120">
        <v>0</v>
      </c>
      <c r="BB1083" s="120">
        <v>0</v>
      </c>
      <c r="BC1083" s="120">
        <v>0</v>
      </c>
    </row>
    <row r="1084" spans="1:55" x14ac:dyDescent="0.45">
      <c r="A1084" s="261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0.8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0.68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  <c r="AZ1084" s="119">
        <v>0.77</v>
      </c>
      <c r="BA1084" s="119">
        <v>0.84</v>
      </c>
      <c r="BB1084" s="119">
        <v>0.79</v>
      </c>
      <c r="BC1084" s="119">
        <v>0.8</v>
      </c>
    </row>
    <row r="1085" spans="1:55" ht="42" x14ac:dyDescent="0.45">
      <c r="A1085" s="260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  <c r="BB1085" s="116"/>
      <c r="BC1085" s="116"/>
    </row>
    <row r="1086" spans="1:55" x14ac:dyDescent="0.45">
      <c r="A1086" s="261">
        <v>137</v>
      </c>
      <c r="B1086" s="174" t="s">
        <v>250</v>
      </c>
      <c r="C1086" s="119">
        <v>0.03</v>
      </c>
      <c r="D1086" s="119">
        <v>0.01</v>
      </c>
      <c r="E1086" s="119">
        <v>0.03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  <c r="AZ1086" s="119">
        <v>0.01</v>
      </c>
      <c r="BA1086" s="119">
        <v>0.01</v>
      </c>
      <c r="BB1086" s="119">
        <v>0.01</v>
      </c>
      <c r="BC1086" s="119">
        <v>0.01</v>
      </c>
    </row>
    <row r="1087" spans="1:55" ht="42" x14ac:dyDescent="0.45">
      <c r="A1087" s="260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1.76</v>
      </c>
      <c r="AO1087" s="120">
        <v>1.68</v>
      </c>
      <c r="AP1087" s="120">
        <v>1.51</v>
      </c>
      <c r="AQ1087" s="120">
        <v>1.87</v>
      </c>
      <c r="AR1087" s="120">
        <v>1.62</v>
      </c>
      <c r="AS1087" s="120">
        <v>1.61</v>
      </c>
      <c r="AT1087" s="120">
        <v>1.5</v>
      </c>
      <c r="AU1087" s="120">
        <v>1.48</v>
      </c>
      <c r="AV1087" s="120">
        <v>1.65</v>
      </c>
      <c r="AW1087" s="120">
        <v>1.67</v>
      </c>
      <c r="AX1087" s="120">
        <v>1.92</v>
      </c>
      <c r="AY1087" s="120">
        <v>1.65</v>
      </c>
      <c r="AZ1087" s="120">
        <v>1.7</v>
      </c>
      <c r="BA1087" s="120">
        <v>1.7</v>
      </c>
      <c r="BB1087" s="120">
        <v>1.62</v>
      </c>
      <c r="BC1087" s="120">
        <v>1.63</v>
      </c>
    </row>
    <row r="1088" spans="1:55" x14ac:dyDescent="0.45">
      <c r="A1088" s="261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</row>
    <row r="1089" spans="1:55" x14ac:dyDescent="0.45">
      <c r="A1089" s="260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  <c r="AZ1089" s="120">
        <v>0.02</v>
      </c>
      <c r="BA1089" s="120">
        <v>0.02</v>
      </c>
      <c r="BB1089" s="120">
        <v>0.02</v>
      </c>
      <c r="BC1089" s="120">
        <v>0.01</v>
      </c>
    </row>
    <row r="1090" spans="1:55" ht="29.25" x14ac:dyDescent="0.45">
      <c r="A1090" s="261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</row>
    <row r="1091" spans="1:55" ht="29.25" x14ac:dyDescent="0.45">
      <c r="A1091" s="260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</row>
    <row r="1092" spans="1:55" x14ac:dyDescent="0.45">
      <c r="A1092" s="261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0.09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  <c r="AZ1092" s="119">
        <v>0.08</v>
      </c>
      <c r="BA1092" s="119">
        <v>0.08</v>
      </c>
      <c r="BB1092" s="119">
        <v>0.06</v>
      </c>
      <c r="BC1092" s="119">
        <v>7.0000000000000007E-2</v>
      </c>
    </row>
    <row r="1093" spans="1:55" ht="29.25" x14ac:dyDescent="0.45">
      <c r="A1093" s="260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  <c r="AZ1093" s="120">
        <v>0</v>
      </c>
      <c r="BA1093" s="120">
        <v>0</v>
      </c>
      <c r="BB1093" s="120">
        <v>0</v>
      </c>
      <c r="BC1093" s="120">
        <v>0</v>
      </c>
    </row>
    <row r="1094" spans="1:55" ht="54.75" x14ac:dyDescent="0.45">
      <c r="A1094" s="261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  <c r="AZ1094" s="117"/>
      <c r="BA1094" s="119">
        <v>0</v>
      </c>
      <c r="BB1094" s="119">
        <v>0</v>
      </c>
      <c r="BC1094" s="119">
        <v>0</v>
      </c>
    </row>
    <row r="1095" spans="1:55" x14ac:dyDescent="0.45">
      <c r="A1095" s="260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  <c r="AZ1095" s="120">
        <v>0.01</v>
      </c>
      <c r="BA1095" s="120">
        <v>0.01</v>
      </c>
      <c r="BB1095" s="120">
        <v>0.01</v>
      </c>
      <c r="BC1095" s="120">
        <v>0.01</v>
      </c>
    </row>
    <row r="1096" spans="1:55" x14ac:dyDescent="0.45">
      <c r="A1096" s="261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  <c r="AZ1096" s="119">
        <v>0.01</v>
      </c>
      <c r="BA1096" s="119">
        <v>0.01</v>
      </c>
      <c r="BB1096" s="119">
        <v>0</v>
      </c>
      <c r="BC1096" s="119">
        <v>0</v>
      </c>
    </row>
    <row r="1097" spans="1:55" ht="29.25" x14ac:dyDescent="0.45">
      <c r="A1097" s="260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</row>
    <row r="1098" spans="1:55" ht="29.25" x14ac:dyDescent="0.45">
      <c r="A1098" s="261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  <c r="AZ1098" s="119">
        <v>0</v>
      </c>
      <c r="BA1098" s="119">
        <v>0</v>
      </c>
      <c r="BB1098" s="119">
        <v>0.01</v>
      </c>
      <c r="BC1098" s="119">
        <v>0</v>
      </c>
    </row>
    <row r="1099" spans="1:55" x14ac:dyDescent="0.45">
      <c r="A1099" s="260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  <c r="AZ1099" s="120">
        <v>0.06</v>
      </c>
      <c r="BA1099" s="120">
        <v>0.06</v>
      </c>
      <c r="BB1099" s="120">
        <v>7.0000000000000007E-2</v>
      </c>
      <c r="BC1099" s="120">
        <v>7.0000000000000007E-2</v>
      </c>
    </row>
    <row r="1100" spans="1:55" x14ac:dyDescent="0.45">
      <c r="A1100" s="261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  <c r="AZ1100" s="117"/>
      <c r="BA1100" s="117"/>
      <c r="BB1100" s="117"/>
      <c r="BC1100" s="117"/>
    </row>
    <row r="1101" spans="1:55" ht="29.25" x14ac:dyDescent="0.45">
      <c r="A1101" s="260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  <c r="AZ1101" s="120">
        <v>0.05</v>
      </c>
      <c r="BA1101" s="120">
        <v>0.05</v>
      </c>
      <c r="BB1101" s="120">
        <v>0.03</v>
      </c>
      <c r="BC1101" s="120">
        <v>0.06</v>
      </c>
    </row>
    <row r="1102" spans="1:55" x14ac:dyDescent="0.45">
      <c r="A1102" s="261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0.01</v>
      </c>
    </row>
    <row r="1103" spans="1:55" ht="29.25" x14ac:dyDescent="0.45">
      <c r="A1103" s="260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</row>
    <row r="1104" spans="1:55" ht="29.25" x14ac:dyDescent="0.45">
      <c r="A1104" s="261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</row>
    <row r="1105" spans="1:55" x14ac:dyDescent="0.45">
      <c r="A1105" s="260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4.71</v>
      </c>
      <c r="AN1105" s="120">
        <v>7.26</v>
      </c>
      <c r="AO1105" s="120">
        <v>4.7</v>
      </c>
      <c r="AP1105" s="120">
        <v>4.37</v>
      </c>
      <c r="AQ1105" s="120">
        <v>4.83</v>
      </c>
      <c r="AR1105" s="120">
        <v>5.9</v>
      </c>
      <c r="AS1105" s="120">
        <v>4.25</v>
      </c>
      <c r="AT1105" s="120">
        <v>4.47</v>
      </c>
      <c r="AU1105" s="120">
        <v>7.17</v>
      </c>
      <c r="AV1105" s="120">
        <v>4.6500000000000004</v>
      </c>
      <c r="AW1105" s="120">
        <v>5.05</v>
      </c>
      <c r="AX1105" s="120">
        <v>4.8099999999999996</v>
      </c>
      <c r="AY1105" s="120">
        <v>4.63</v>
      </c>
      <c r="AZ1105" s="120">
        <v>6.34</v>
      </c>
      <c r="BA1105" s="120">
        <v>4.28</v>
      </c>
      <c r="BB1105" s="120">
        <v>4.42</v>
      </c>
      <c r="BC1105" s="120">
        <v>4.43</v>
      </c>
    </row>
    <row r="1106" spans="1:55" ht="67.5" x14ac:dyDescent="0.45">
      <c r="A1106" s="261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9">
        <v>0</v>
      </c>
      <c r="BC1106" s="119">
        <v>0</v>
      </c>
    </row>
    <row r="1107" spans="1:55" x14ac:dyDescent="0.45">
      <c r="A1107" s="260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  <c r="AZ1107" s="120">
        <v>0.02</v>
      </c>
      <c r="BA1107" s="120">
        <v>0.03</v>
      </c>
      <c r="BB1107" s="120">
        <v>0.02</v>
      </c>
      <c r="BC1107" s="120">
        <v>0.02</v>
      </c>
    </row>
    <row r="1108" spans="1:55" ht="29.25" x14ac:dyDescent="0.45">
      <c r="A1108" s="261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  <c r="AZ1108" s="119">
        <v>0.01</v>
      </c>
      <c r="BA1108" s="119">
        <v>0.02</v>
      </c>
      <c r="BB1108" s="119">
        <v>0.01</v>
      </c>
      <c r="BC1108" s="119">
        <v>0.01</v>
      </c>
    </row>
    <row r="1109" spans="1:55" x14ac:dyDescent="0.45">
      <c r="A1109" s="260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  <c r="AZ1109" s="120">
        <v>0.01</v>
      </c>
      <c r="BA1109" s="120">
        <v>0.01</v>
      </c>
      <c r="BB1109" s="120">
        <v>0.01</v>
      </c>
      <c r="BC1109" s="120">
        <v>0.01</v>
      </c>
    </row>
    <row r="1110" spans="1:55" x14ac:dyDescent="0.45">
      <c r="A1110" s="261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  <c r="AZ1110" s="119">
        <v>0.18</v>
      </c>
      <c r="BA1110" s="119">
        <v>0.17</v>
      </c>
      <c r="BB1110" s="119">
        <v>0.15</v>
      </c>
      <c r="BC1110" s="119">
        <v>0.17</v>
      </c>
    </row>
    <row r="1111" spans="1:55" ht="29.25" x14ac:dyDescent="0.45">
      <c r="A1111" s="260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3.74</v>
      </c>
      <c r="AN1111" s="120">
        <v>3.58</v>
      </c>
      <c r="AO1111" s="120">
        <v>3.77</v>
      </c>
      <c r="AP1111" s="120">
        <v>4.4000000000000004</v>
      </c>
      <c r="AQ1111" s="120">
        <v>4.17</v>
      </c>
      <c r="AR1111" s="120">
        <v>3.88</v>
      </c>
      <c r="AS1111" s="120">
        <v>3.65</v>
      </c>
      <c r="AT1111" s="120">
        <v>3.69</v>
      </c>
      <c r="AU1111" s="120">
        <v>3.38</v>
      </c>
      <c r="AV1111" s="120">
        <v>3.64</v>
      </c>
      <c r="AW1111" s="120">
        <v>3.85</v>
      </c>
      <c r="AX1111" s="120">
        <v>3.2</v>
      </c>
      <c r="AY1111" s="120">
        <v>3.81</v>
      </c>
      <c r="AZ1111" s="120">
        <v>3.95</v>
      </c>
      <c r="BA1111" s="120">
        <v>4.0199999999999996</v>
      </c>
      <c r="BB1111" s="120">
        <v>4.1399999999999997</v>
      </c>
      <c r="BC1111" s="120">
        <v>4.05</v>
      </c>
    </row>
    <row r="1112" spans="1:55" ht="29.25" x14ac:dyDescent="0.45">
      <c r="A1112" s="261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  <c r="AZ1112" s="119">
        <v>0.16</v>
      </c>
      <c r="BA1112" s="119">
        <v>0.14000000000000001</v>
      </c>
      <c r="BB1112" s="119">
        <v>0.16</v>
      </c>
      <c r="BC1112" s="119">
        <v>0.13</v>
      </c>
    </row>
    <row r="1113" spans="1:55" x14ac:dyDescent="0.45">
      <c r="A1113" s="260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0.33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  <c r="AZ1113" s="120">
        <v>0.3</v>
      </c>
      <c r="BA1113" s="120">
        <v>0.28000000000000003</v>
      </c>
      <c r="BB1113" s="120">
        <v>0.23</v>
      </c>
      <c r="BC1113" s="120">
        <v>0.27</v>
      </c>
    </row>
    <row r="1114" spans="1:55" ht="29.25" x14ac:dyDescent="0.45">
      <c r="A1114" s="261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9">
        <v>0</v>
      </c>
      <c r="BC1114" s="119">
        <v>0</v>
      </c>
    </row>
    <row r="1115" spans="1:55" x14ac:dyDescent="0.45">
      <c r="A1115" s="260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2.75</v>
      </c>
      <c r="AN1115" s="120">
        <v>2.5299999999999998</v>
      </c>
      <c r="AO1115" s="120">
        <v>2.72</v>
      </c>
      <c r="AP1115" s="120">
        <v>2.77</v>
      </c>
      <c r="AQ1115" s="120">
        <v>2.77</v>
      </c>
      <c r="AR1115" s="120">
        <v>2.58</v>
      </c>
      <c r="AS1115" s="120">
        <v>2.64</v>
      </c>
      <c r="AT1115" s="120">
        <v>2.7</v>
      </c>
      <c r="AU1115" s="120">
        <v>2.67</v>
      </c>
      <c r="AV1115" s="120">
        <v>2.67</v>
      </c>
      <c r="AW1115" s="120">
        <v>2.63</v>
      </c>
      <c r="AX1115" s="120">
        <v>3.43</v>
      </c>
      <c r="AY1115" s="120">
        <v>3.08</v>
      </c>
      <c r="AZ1115" s="120">
        <v>3.28</v>
      </c>
      <c r="BA1115" s="120">
        <v>3.1</v>
      </c>
      <c r="BB1115" s="120">
        <v>3.17</v>
      </c>
      <c r="BC1115" s="120">
        <v>3.26</v>
      </c>
    </row>
    <row r="1116" spans="1:55" ht="42" x14ac:dyDescent="0.45">
      <c r="A1116" s="261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  <c r="AZ1116" s="119">
        <v>0</v>
      </c>
      <c r="BA1116" s="119">
        <v>0</v>
      </c>
      <c r="BB1116" s="119">
        <v>0</v>
      </c>
      <c r="BC1116" s="119">
        <v>0</v>
      </c>
    </row>
    <row r="1117" spans="1:55" x14ac:dyDescent="0.45">
      <c r="A1117" s="260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  <c r="AZ1117" s="120">
        <v>7.0000000000000007E-2</v>
      </c>
      <c r="BA1117" s="120">
        <v>0.08</v>
      </c>
      <c r="BB1117" s="120">
        <v>0.08</v>
      </c>
      <c r="BC1117" s="120">
        <v>7.0000000000000007E-2</v>
      </c>
    </row>
    <row r="1118" spans="1:55" x14ac:dyDescent="0.45">
      <c r="A1118" s="261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0.15</v>
      </c>
      <c r="AP1118" s="119">
        <v>0.16</v>
      </c>
      <c r="AQ1118" s="119">
        <v>0.22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  <c r="AZ1118" s="119">
        <v>0.15</v>
      </c>
      <c r="BA1118" s="119">
        <v>0.12</v>
      </c>
      <c r="BB1118" s="119">
        <v>0.11</v>
      </c>
      <c r="BC1118" s="119">
        <v>0.12</v>
      </c>
    </row>
    <row r="1119" spans="1:55" ht="29.25" x14ac:dyDescent="0.45">
      <c r="A1119" s="260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  <c r="AZ1119" s="120">
        <v>0</v>
      </c>
      <c r="BA1119" s="120">
        <v>0</v>
      </c>
      <c r="BB1119" s="120">
        <v>0</v>
      </c>
      <c r="BC1119" s="120">
        <v>0</v>
      </c>
    </row>
    <row r="1120" spans="1:55" x14ac:dyDescent="0.45">
      <c r="A1120" s="261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0.74</v>
      </c>
      <c r="AM1120" s="119">
        <v>0.89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0.53</v>
      </c>
      <c r="AU1120" s="119">
        <v>0.54</v>
      </c>
      <c r="AV1120" s="119">
        <v>0.85</v>
      </c>
      <c r="AW1120" s="119">
        <v>0.61</v>
      </c>
      <c r="AX1120" s="119">
        <v>0.62</v>
      </c>
      <c r="AY1120" s="119">
        <v>0.81</v>
      </c>
      <c r="AZ1120" s="119">
        <v>0.74</v>
      </c>
      <c r="BA1120" s="119">
        <v>0.72</v>
      </c>
      <c r="BB1120" s="119">
        <v>0.7</v>
      </c>
      <c r="BC1120" s="119">
        <v>0.74</v>
      </c>
    </row>
    <row r="1121" spans="1:55" x14ac:dyDescent="0.45">
      <c r="A1121" s="260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  <c r="AZ1121" s="116"/>
      <c r="BA1121" s="116"/>
      <c r="BB1121" s="116"/>
      <c r="BC1121" s="116"/>
    </row>
    <row r="1122" spans="1:55" x14ac:dyDescent="0.45">
      <c r="A1122" s="261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  <c r="AZ1122" s="119">
        <v>0.02</v>
      </c>
      <c r="BA1122" s="119">
        <v>0.03</v>
      </c>
      <c r="BB1122" s="119">
        <v>0.03</v>
      </c>
      <c r="BC1122" s="119">
        <v>0.02</v>
      </c>
    </row>
    <row r="1123" spans="1:55" x14ac:dyDescent="0.45">
      <c r="A1123" s="260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  <c r="AZ1123" s="120">
        <v>0.09</v>
      </c>
      <c r="BA1123" s="120">
        <v>7.0000000000000007E-2</v>
      </c>
      <c r="BB1123" s="120">
        <v>7.0000000000000007E-2</v>
      </c>
      <c r="BC1123" s="120">
        <v>0.05</v>
      </c>
    </row>
    <row r="1124" spans="1:55" x14ac:dyDescent="0.45">
      <c r="A1124" s="261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9.35</v>
      </c>
      <c r="AN1124" s="119">
        <v>9.08</v>
      </c>
      <c r="AO1124" s="119">
        <v>9.26</v>
      </c>
      <c r="AP1124" s="119">
        <v>8.68</v>
      </c>
      <c r="AQ1124" s="119">
        <v>10</v>
      </c>
      <c r="AR1124" s="119">
        <v>9.86</v>
      </c>
      <c r="AS1124" s="119">
        <v>9.0399999999999991</v>
      </c>
      <c r="AT1124" s="119">
        <v>8.85</v>
      </c>
      <c r="AU1124" s="119">
        <v>8.83</v>
      </c>
      <c r="AV1124" s="119">
        <v>9.4</v>
      </c>
      <c r="AW1124" s="119">
        <v>10.220000000000001</v>
      </c>
      <c r="AX1124" s="119">
        <v>9.1999999999999993</v>
      </c>
      <c r="AY1124" s="119">
        <v>10.039999999999999</v>
      </c>
      <c r="AZ1124" s="119">
        <v>11.83</v>
      </c>
      <c r="BA1124" s="119">
        <v>9.2799999999999994</v>
      </c>
      <c r="BB1124" s="119">
        <v>8.9700000000000006</v>
      </c>
      <c r="BC1124" s="119">
        <v>10.02</v>
      </c>
    </row>
    <row r="1125" spans="1:55" x14ac:dyDescent="0.45">
      <c r="A1125" s="260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  <c r="AZ1125" s="120">
        <v>0.09</v>
      </c>
      <c r="BA1125" s="120">
        <v>0.11</v>
      </c>
      <c r="BB1125" s="120">
        <v>0.11</v>
      </c>
      <c r="BC1125" s="120">
        <v>0.12</v>
      </c>
    </row>
    <row r="1126" spans="1:55" ht="29.25" x14ac:dyDescent="0.45">
      <c r="A1126" s="261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</row>
    <row r="1127" spans="1:55" x14ac:dyDescent="0.45">
      <c r="A1127" s="260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2.1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2.73</v>
      </c>
      <c r="AN1127" s="120">
        <v>2.2599999999999998</v>
      </c>
      <c r="AO1127" s="120">
        <v>2.31</v>
      </c>
      <c r="AP1127" s="120">
        <v>1.86</v>
      </c>
      <c r="AQ1127" s="120">
        <v>2.1800000000000002</v>
      </c>
      <c r="AR1127" s="120">
        <v>1.88</v>
      </c>
      <c r="AS1127" s="120">
        <v>2.2599999999999998</v>
      </c>
      <c r="AT1127" s="120">
        <v>1.85</v>
      </c>
      <c r="AU1127" s="120">
        <v>1.76</v>
      </c>
      <c r="AV1127" s="120">
        <v>2.4</v>
      </c>
      <c r="AW1127" s="120">
        <v>2.2999999999999998</v>
      </c>
      <c r="AX1127" s="120">
        <v>3.15</v>
      </c>
      <c r="AY1127" s="120">
        <v>2.1800000000000002</v>
      </c>
      <c r="AZ1127" s="120">
        <v>2.99</v>
      </c>
      <c r="BA1127" s="120">
        <v>2.77</v>
      </c>
      <c r="BB1127" s="120">
        <v>2.4700000000000002</v>
      </c>
      <c r="BC1127" s="120">
        <v>3.01</v>
      </c>
    </row>
    <row r="1128" spans="1:55" x14ac:dyDescent="0.45">
      <c r="A1128" s="261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</row>
    <row r="1129" spans="1:55" ht="29.25" x14ac:dyDescent="0.45">
      <c r="A1129" s="260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</row>
    <row r="1130" spans="1:55" ht="42" x14ac:dyDescent="0.45">
      <c r="A1130" s="261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</row>
    <row r="1131" spans="1:55" ht="29.25" x14ac:dyDescent="0.45">
      <c r="A1131" s="260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</row>
    <row r="1132" spans="1:55" x14ac:dyDescent="0.45">
      <c r="A1132" s="261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2.0499999999999998</v>
      </c>
      <c r="AP1132" s="119">
        <v>2.21</v>
      </c>
      <c r="AQ1132" s="119">
        <v>1.98</v>
      </c>
      <c r="AR1132" s="119">
        <v>2.1800000000000002</v>
      </c>
      <c r="AS1132" s="119">
        <v>2.02</v>
      </c>
      <c r="AT1132" s="119">
        <v>1.92</v>
      </c>
      <c r="AU1132" s="119">
        <v>1.77</v>
      </c>
      <c r="AV1132" s="119">
        <v>1.73</v>
      </c>
      <c r="AW1132" s="119">
        <v>1.85</v>
      </c>
      <c r="AX1132" s="119">
        <v>1.85</v>
      </c>
      <c r="AY1132" s="119">
        <v>1.81</v>
      </c>
      <c r="AZ1132" s="119">
        <v>1.93</v>
      </c>
      <c r="BA1132" s="119">
        <v>2.11</v>
      </c>
      <c r="BB1132" s="119">
        <v>2.17</v>
      </c>
      <c r="BC1132" s="119">
        <v>2.08</v>
      </c>
    </row>
    <row r="1133" spans="1:55" x14ac:dyDescent="0.45">
      <c r="A1133" s="260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  <c r="AZ1133" s="120">
        <v>0.18</v>
      </c>
      <c r="BA1133" s="120">
        <v>0.15</v>
      </c>
      <c r="BB1133" s="120">
        <v>0.15</v>
      </c>
      <c r="BC1133" s="120">
        <v>0.1</v>
      </c>
    </row>
    <row r="1134" spans="1:55" ht="42" x14ac:dyDescent="0.45">
      <c r="A1134" s="261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</row>
    <row r="1135" spans="1:55" ht="29.25" x14ac:dyDescent="0.45">
      <c r="A1135" s="260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  <c r="AZ1135" s="120">
        <v>0.02</v>
      </c>
      <c r="BA1135" s="120">
        <v>0.03</v>
      </c>
      <c r="BB1135" s="120">
        <v>0.01</v>
      </c>
      <c r="BC1135" s="120">
        <v>0.01</v>
      </c>
    </row>
    <row r="1136" spans="1:55" x14ac:dyDescent="0.45">
      <c r="A1136" s="261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1.74</v>
      </c>
      <c r="AO1136" s="119">
        <v>1.72</v>
      </c>
      <c r="AP1136" s="119">
        <v>1.76</v>
      </c>
      <c r="AQ1136" s="119">
        <v>1.74</v>
      </c>
      <c r="AR1136" s="119">
        <v>1.56</v>
      </c>
      <c r="AS1136" s="119">
        <v>1.51</v>
      </c>
      <c r="AT1136" s="119">
        <v>1.49</v>
      </c>
      <c r="AU1136" s="119">
        <v>1.42</v>
      </c>
      <c r="AV1136" s="119">
        <v>1.58</v>
      </c>
      <c r="AW1136" s="119">
        <v>1.78</v>
      </c>
      <c r="AX1136" s="119">
        <v>1.98</v>
      </c>
      <c r="AY1136" s="119">
        <v>1.8</v>
      </c>
      <c r="AZ1136" s="119">
        <v>1.69</v>
      </c>
      <c r="BA1136" s="119">
        <v>1.81</v>
      </c>
      <c r="BB1136" s="119">
        <v>1.7</v>
      </c>
      <c r="BC1136" s="119">
        <v>1.79</v>
      </c>
    </row>
    <row r="1137" spans="1:55" ht="29.25" x14ac:dyDescent="0.45">
      <c r="A1137" s="260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7.0000000000000007E-2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  <c r="AZ1137" s="120">
        <v>0.06</v>
      </c>
      <c r="BA1137" s="120">
        <v>7.0000000000000007E-2</v>
      </c>
      <c r="BB1137" s="120">
        <v>0.08</v>
      </c>
      <c r="BC1137" s="120">
        <v>7.0000000000000007E-2</v>
      </c>
    </row>
    <row r="1138" spans="1:55" ht="29.25" x14ac:dyDescent="0.45">
      <c r="A1138" s="261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</row>
    <row r="1139" spans="1:55" ht="42" x14ac:dyDescent="0.45">
      <c r="A1139" s="260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  <c r="AZ1139" s="120">
        <v>7.0000000000000007E-2</v>
      </c>
      <c r="BA1139" s="120">
        <v>0.05</v>
      </c>
      <c r="BB1139" s="120">
        <v>0.06</v>
      </c>
      <c r="BC1139" s="120">
        <v>0.06</v>
      </c>
    </row>
    <row r="1140" spans="1:55" x14ac:dyDescent="0.45">
      <c r="A1140" s="261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0.21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  <c r="AZ1140" s="119">
        <v>0.21</v>
      </c>
      <c r="BA1140" s="119">
        <v>0.21</v>
      </c>
      <c r="BB1140" s="119">
        <v>0.19</v>
      </c>
      <c r="BC1140" s="119">
        <v>0.15</v>
      </c>
    </row>
    <row r="1141" spans="1:55" x14ac:dyDescent="0.45">
      <c r="A1141" s="260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</row>
    <row r="1142" spans="1:55" x14ac:dyDescent="0.45">
      <c r="A1142" s="261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  <c r="AZ1142" s="119">
        <v>0</v>
      </c>
      <c r="BA1142" s="119">
        <v>0</v>
      </c>
      <c r="BB1142" s="119">
        <v>0</v>
      </c>
      <c r="BC1142" s="119">
        <v>0</v>
      </c>
    </row>
    <row r="1143" spans="1:55" x14ac:dyDescent="0.45">
      <c r="A1143" s="260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  <c r="AZ1143" s="120">
        <v>0.01</v>
      </c>
      <c r="BA1143" s="120">
        <v>0.01</v>
      </c>
      <c r="BB1143" s="120">
        <v>0.01</v>
      </c>
      <c r="BC1143" s="120">
        <v>0.01</v>
      </c>
    </row>
    <row r="1144" spans="1:55" ht="29.25" x14ac:dyDescent="0.45">
      <c r="A1144" s="261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  <c r="BB1144" s="119">
        <v>0</v>
      </c>
      <c r="BC1144" s="119">
        <v>0</v>
      </c>
    </row>
    <row r="1145" spans="1:55" x14ac:dyDescent="0.45">
      <c r="A1145" s="260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  <c r="AZ1145" s="120">
        <v>0.02</v>
      </c>
      <c r="BA1145" s="120">
        <v>0.01</v>
      </c>
      <c r="BB1145" s="120">
        <v>0.02</v>
      </c>
      <c r="BC1145" s="120">
        <v>0.02</v>
      </c>
    </row>
    <row r="1146" spans="1:55" x14ac:dyDescent="0.45">
      <c r="A1146" s="261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0.05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0.09</v>
      </c>
      <c r="AO1146" s="119">
        <v>0.05</v>
      </c>
      <c r="AP1146" s="119">
        <v>0.03</v>
      </c>
      <c r="AQ1146" s="119">
        <v>0.06</v>
      </c>
      <c r="AR1146" s="119">
        <v>0.01</v>
      </c>
      <c r="AS1146" s="119">
        <v>0.06</v>
      </c>
      <c r="AT1146" s="119">
        <v>7.0000000000000007E-2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  <c r="AZ1146" s="119">
        <v>0.02</v>
      </c>
      <c r="BA1146" s="119">
        <v>0.05</v>
      </c>
      <c r="BB1146" s="119">
        <v>0.05</v>
      </c>
      <c r="BC1146" s="119">
        <v>0.05</v>
      </c>
    </row>
    <row r="1147" spans="1:55" ht="29.25" x14ac:dyDescent="0.45">
      <c r="A1147" s="260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0.05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  <c r="AZ1147" s="120">
        <v>0.05</v>
      </c>
      <c r="BA1147" s="120">
        <v>0.04</v>
      </c>
      <c r="BB1147" s="120">
        <v>0.04</v>
      </c>
      <c r="BC1147" s="120">
        <v>0.06</v>
      </c>
    </row>
    <row r="1148" spans="1:55" x14ac:dyDescent="0.45">
      <c r="A1148" s="261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</row>
    <row r="1149" spans="1:55" ht="29.25" x14ac:dyDescent="0.45">
      <c r="A1149" s="260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</row>
    <row r="1150" spans="1:55" ht="29.25" x14ac:dyDescent="0.45">
      <c r="A1150" s="261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  <c r="AZ1150" s="119">
        <v>0</v>
      </c>
      <c r="BA1150" s="119">
        <v>0</v>
      </c>
      <c r="BB1150" s="119">
        <v>0</v>
      </c>
      <c r="BC1150" s="119">
        <v>0</v>
      </c>
    </row>
    <row r="1151" spans="1:55" ht="67.5" x14ac:dyDescent="0.45">
      <c r="A1151" s="260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  <c r="AZ1151" s="120">
        <v>0</v>
      </c>
      <c r="BA1151" s="120">
        <v>0</v>
      </c>
      <c r="BB1151" s="120">
        <v>0</v>
      </c>
      <c r="BC1151" s="120">
        <v>0</v>
      </c>
    </row>
    <row r="1152" spans="1:55" ht="29.25" x14ac:dyDescent="0.45">
      <c r="A1152" s="261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0.02</v>
      </c>
      <c r="AV1152" s="119">
        <v>0.02</v>
      </c>
      <c r="AW1152" s="119">
        <v>0.02</v>
      </c>
      <c r="AX1152" s="119">
        <v>0.01</v>
      </c>
      <c r="AY1152" s="119">
        <v>0.01</v>
      </c>
      <c r="AZ1152" s="119">
        <v>0.01</v>
      </c>
      <c r="BA1152" s="119">
        <v>0.01</v>
      </c>
      <c r="BB1152" s="119">
        <v>0.01</v>
      </c>
      <c r="BC1152" s="119">
        <v>0.01</v>
      </c>
    </row>
    <row r="1153" spans="1:55" ht="29.25" x14ac:dyDescent="0.45">
      <c r="A1153" s="260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</row>
    <row r="1154" spans="1:55" ht="29.25" x14ac:dyDescent="0.45">
      <c r="A1154" s="261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</row>
    <row r="1155" spans="1:55" x14ac:dyDescent="0.45">
      <c r="A1155" s="260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  <c r="AZ1155" s="120">
        <v>0.01</v>
      </c>
      <c r="BA1155" s="120">
        <v>0</v>
      </c>
      <c r="BB1155" s="120">
        <v>0.01</v>
      </c>
      <c r="BC1155" s="120">
        <v>0</v>
      </c>
    </row>
    <row r="1156" spans="1:55" x14ac:dyDescent="0.45">
      <c r="A1156" s="261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2.06</v>
      </c>
      <c r="AN1156" s="119">
        <v>2.17</v>
      </c>
      <c r="AO1156" s="119">
        <v>2.08</v>
      </c>
      <c r="AP1156" s="119">
        <v>1.86</v>
      </c>
      <c r="AQ1156" s="119">
        <v>1.86</v>
      </c>
      <c r="AR1156" s="119">
        <v>1.66</v>
      </c>
      <c r="AS1156" s="119">
        <v>1.71</v>
      </c>
      <c r="AT1156" s="119">
        <v>1.61</v>
      </c>
      <c r="AU1156" s="119">
        <v>1.7</v>
      </c>
      <c r="AV1156" s="119">
        <v>1.66</v>
      </c>
      <c r="AW1156" s="119">
        <v>1.7</v>
      </c>
      <c r="AX1156" s="119">
        <v>1.85</v>
      </c>
      <c r="AY1156" s="119">
        <v>1.76</v>
      </c>
      <c r="AZ1156" s="119">
        <v>1.84</v>
      </c>
      <c r="BA1156" s="119">
        <v>1.96</v>
      </c>
      <c r="BB1156" s="119">
        <v>1.98</v>
      </c>
      <c r="BC1156" s="119">
        <v>1.98</v>
      </c>
    </row>
    <row r="1157" spans="1:55" ht="29.25" x14ac:dyDescent="0.45">
      <c r="A1157" s="260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0.01</v>
      </c>
    </row>
    <row r="1158" spans="1:55" x14ac:dyDescent="0.45">
      <c r="A1158" s="261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  <c r="AZ1158" s="119">
        <v>0.01</v>
      </c>
      <c r="BA1158" s="119">
        <v>0.01</v>
      </c>
      <c r="BB1158" s="119">
        <v>0.01</v>
      </c>
      <c r="BC1158" s="119">
        <v>0.01</v>
      </c>
    </row>
    <row r="1159" spans="1:55" ht="42" x14ac:dyDescent="0.45">
      <c r="A1159" s="260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</row>
    <row r="1160" spans="1:55" x14ac:dyDescent="0.45">
      <c r="A1160" s="261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</row>
    <row r="1161" spans="1:55" ht="29.25" x14ac:dyDescent="0.45">
      <c r="A1161" s="260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  <c r="AZ1161" s="120">
        <v>0.03</v>
      </c>
      <c r="BA1161" s="120">
        <v>0</v>
      </c>
      <c r="BB1161" s="120">
        <v>0.01</v>
      </c>
      <c r="BC1161" s="120">
        <v>0.01</v>
      </c>
    </row>
    <row r="1162" spans="1:55" ht="29.25" x14ac:dyDescent="0.45">
      <c r="A1162" s="261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  <c r="AZ1162" s="117"/>
      <c r="BA1162" s="119">
        <v>0</v>
      </c>
      <c r="BB1162" s="119">
        <v>0</v>
      </c>
      <c r="BC1162" s="119">
        <v>0</v>
      </c>
    </row>
    <row r="1163" spans="1:55" x14ac:dyDescent="0.45">
      <c r="A1163" s="260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  <c r="AZ1163" s="120">
        <v>0.01</v>
      </c>
      <c r="BA1163" s="120">
        <v>0.01</v>
      </c>
      <c r="BB1163" s="120">
        <v>0.01</v>
      </c>
      <c r="BC1163" s="120">
        <v>0.01</v>
      </c>
    </row>
    <row r="1164" spans="1:55" ht="29.25" x14ac:dyDescent="0.45">
      <c r="A1164" s="261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  <c r="AZ1164" s="119">
        <v>0.04</v>
      </c>
      <c r="BA1164" s="119">
        <v>0.03</v>
      </c>
      <c r="BB1164" s="119">
        <v>0.04</v>
      </c>
      <c r="BC1164" s="119">
        <v>0.03</v>
      </c>
    </row>
    <row r="1165" spans="1:55" x14ac:dyDescent="0.45">
      <c r="A1165" s="260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0.04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  <c r="AZ1165" s="120">
        <v>0.04</v>
      </c>
      <c r="BA1165" s="120">
        <v>0.06</v>
      </c>
      <c r="BB1165" s="120">
        <v>0.06</v>
      </c>
      <c r="BC1165" s="120">
        <v>0.05</v>
      </c>
    </row>
    <row r="1166" spans="1:55" x14ac:dyDescent="0.45">
      <c r="A1166" s="261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</row>
    <row r="1167" spans="1:55" x14ac:dyDescent="0.45">
      <c r="A1167" s="260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0.97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1.1599999999999999</v>
      </c>
      <c r="AO1167" s="120">
        <v>1.46</v>
      </c>
      <c r="AP1167" s="120">
        <v>1.22</v>
      </c>
      <c r="AQ1167" s="120">
        <v>1.2</v>
      </c>
      <c r="AR1167" s="120">
        <v>1.23</v>
      </c>
      <c r="AS1167" s="120">
        <v>1.18</v>
      </c>
      <c r="AT1167" s="120">
        <v>1.26</v>
      </c>
      <c r="AU1167" s="120">
        <v>1.32</v>
      </c>
      <c r="AV1167" s="120">
        <v>1.27</v>
      </c>
      <c r="AW1167" s="120">
        <v>1.27</v>
      </c>
      <c r="AX1167" s="120">
        <v>1.1200000000000001</v>
      </c>
      <c r="AY1167" s="120">
        <v>0.95</v>
      </c>
      <c r="AZ1167" s="120">
        <v>0.97</v>
      </c>
      <c r="BA1167" s="120">
        <v>1.21</v>
      </c>
      <c r="BB1167" s="120">
        <v>1.23</v>
      </c>
      <c r="BC1167" s="120">
        <v>0.95</v>
      </c>
    </row>
    <row r="1168" spans="1:55" x14ac:dyDescent="0.45">
      <c r="A1168" s="261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4.17</v>
      </c>
      <c r="AR1168" s="119">
        <v>4.3600000000000003</v>
      </c>
      <c r="AS1168" s="119">
        <v>4.28</v>
      </c>
      <c r="AT1168" s="119">
        <v>4.32</v>
      </c>
      <c r="AU1168" s="119">
        <v>4.1500000000000004</v>
      </c>
      <c r="AV1168" s="119">
        <v>4.7</v>
      </c>
      <c r="AW1168" s="119">
        <v>4.5599999999999996</v>
      </c>
      <c r="AX1168" s="119">
        <v>4.42</v>
      </c>
      <c r="AY1168" s="119">
        <v>4.71</v>
      </c>
      <c r="AZ1168" s="119">
        <v>4.0199999999999996</v>
      </c>
      <c r="BA1168" s="119">
        <v>4.6399999999999997</v>
      </c>
      <c r="BB1168" s="119">
        <v>4.5</v>
      </c>
      <c r="BC1168" s="119">
        <v>4.58</v>
      </c>
    </row>
    <row r="1169" spans="1:55" x14ac:dyDescent="0.45">
      <c r="A1169" s="260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</v>
      </c>
      <c r="AY1169" s="120">
        <v>7.0000000000000007E-2</v>
      </c>
      <c r="AZ1169" s="120">
        <v>0.1</v>
      </c>
      <c r="BA1169" s="120">
        <v>0.04</v>
      </c>
      <c r="BB1169" s="120">
        <v>0.12</v>
      </c>
      <c r="BC1169" s="120">
        <v>0.06</v>
      </c>
    </row>
    <row r="1170" spans="1:55" x14ac:dyDescent="0.45">
      <c r="A1170" s="261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</row>
    <row r="1171" spans="1:55" ht="29.25" x14ac:dyDescent="0.45">
      <c r="A1171" s="260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  <c r="AZ1171" s="120">
        <v>0.02</v>
      </c>
      <c r="BA1171" s="120">
        <v>0.02</v>
      </c>
      <c r="BB1171" s="120">
        <v>0.03</v>
      </c>
      <c r="BC1171" s="120">
        <v>0.02</v>
      </c>
    </row>
    <row r="1172" spans="1:55" x14ac:dyDescent="0.45">
      <c r="A1172" s="261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  <c r="AZ1172" s="119">
        <v>0.03</v>
      </c>
      <c r="BA1172" s="119">
        <v>0</v>
      </c>
      <c r="BB1172" s="119">
        <v>0</v>
      </c>
      <c r="BC1172" s="119">
        <v>0</v>
      </c>
    </row>
    <row r="1173" spans="1:55" ht="42" x14ac:dyDescent="0.45">
      <c r="A1173" s="260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  <c r="BB1173" s="116"/>
      <c r="BC1173" s="116"/>
    </row>
    <row r="1174" spans="1:55" x14ac:dyDescent="0.45">
      <c r="A1174" s="261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0.09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0.06</v>
      </c>
      <c r="AY1174" s="119">
        <v>0.06</v>
      </c>
      <c r="AZ1174" s="119">
        <v>0.05</v>
      </c>
      <c r="BA1174" s="119">
        <v>0.09</v>
      </c>
      <c r="BB1174" s="119">
        <v>7.0000000000000007E-2</v>
      </c>
      <c r="BC1174" s="119">
        <v>0.09</v>
      </c>
    </row>
    <row r="1175" spans="1:55" x14ac:dyDescent="0.45">
      <c r="A1175" s="260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  <c r="AZ1175" s="120">
        <v>0.01</v>
      </c>
      <c r="BA1175" s="120">
        <v>0.02</v>
      </c>
      <c r="BB1175" s="120">
        <v>0.01</v>
      </c>
      <c r="BC1175" s="120">
        <v>0.01</v>
      </c>
    </row>
    <row r="1176" spans="1:55" ht="29.25" x14ac:dyDescent="0.45">
      <c r="A1176" s="261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2.11</v>
      </c>
      <c r="AN1176" s="119">
        <v>2.21</v>
      </c>
      <c r="AO1176" s="119">
        <v>1.85</v>
      </c>
      <c r="AP1176" s="119">
        <v>1.91</v>
      </c>
      <c r="AQ1176" s="119">
        <v>1.94</v>
      </c>
      <c r="AR1176" s="119">
        <v>2.1</v>
      </c>
      <c r="AS1176" s="119">
        <v>2.16</v>
      </c>
      <c r="AT1176" s="119">
        <v>1.97</v>
      </c>
      <c r="AU1176" s="119">
        <v>1.83</v>
      </c>
      <c r="AV1176" s="119">
        <v>2.21</v>
      </c>
      <c r="AW1176" s="119">
        <v>1.89</v>
      </c>
      <c r="AX1176" s="119">
        <v>2.0499999999999998</v>
      </c>
      <c r="AY1176" s="119">
        <v>2.4900000000000002</v>
      </c>
      <c r="AZ1176" s="119">
        <v>2.4500000000000002</v>
      </c>
      <c r="BA1176" s="119">
        <v>2.1</v>
      </c>
      <c r="BB1176" s="119">
        <v>2.2999999999999998</v>
      </c>
      <c r="BC1176" s="119">
        <v>1.91</v>
      </c>
    </row>
    <row r="1177" spans="1:55" x14ac:dyDescent="0.45">
      <c r="A1177" s="260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  <c r="AZ1177" s="120">
        <v>7.0000000000000007E-2</v>
      </c>
      <c r="BA1177" s="120">
        <v>7.0000000000000007E-2</v>
      </c>
      <c r="BB1177" s="120">
        <v>7.0000000000000007E-2</v>
      </c>
      <c r="BC1177" s="120">
        <v>0.06</v>
      </c>
    </row>
    <row r="1178" spans="1:55" x14ac:dyDescent="0.45">
      <c r="A1178" s="261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  <c r="AZ1178" s="119">
        <v>0.04</v>
      </c>
      <c r="BA1178" s="119">
        <v>0.04</v>
      </c>
      <c r="BB1178" s="119">
        <v>0.03</v>
      </c>
      <c r="BC1178" s="119">
        <v>0.03</v>
      </c>
    </row>
    <row r="1179" spans="1:55" x14ac:dyDescent="0.45">
      <c r="A1179" s="260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</row>
    <row r="1180" spans="1:55" x14ac:dyDescent="0.45">
      <c r="A1180" s="261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9">
        <v>0</v>
      </c>
      <c r="BA1180" s="119">
        <v>0</v>
      </c>
      <c r="BB1180" s="119">
        <v>0</v>
      </c>
      <c r="BC1180" s="119">
        <v>0</v>
      </c>
    </row>
    <row r="1181" spans="1:55" ht="29.25" x14ac:dyDescent="0.45">
      <c r="A1181" s="260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0.72</v>
      </c>
      <c r="AS1181" s="120">
        <v>0.69</v>
      </c>
      <c r="AT1181" s="120">
        <v>0.68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  <c r="AZ1181" s="120">
        <v>0.68</v>
      </c>
      <c r="BA1181" s="120">
        <v>0.7</v>
      </c>
      <c r="BB1181" s="120">
        <v>0.7</v>
      </c>
      <c r="BC1181" s="120">
        <v>0.77</v>
      </c>
    </row>
    <row r="1182" spans="1:55" x14ac:dyDescent="0.45">
      <c r="A1182" s="261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  <c r="AZ1182" s="119">
        <v>0.24</v>
      </c>
      <c r="BA1182" s="119">
        <v>0.23</v>
      </c>
      <c r="BB1182" s="119">
        <v>0.22</v>
      </c>
      <c r="BC1182" s="119">
        <v>0.21</v>
      </c>
    </row>
    <row r="1183" spans="1:55" ht="29.25" x14ac:dyDescent="0.45">
      <c r="A1183" s="260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  <c r="BB1183" s="116"/>
      <c r="BC1183" s="116"/>
    </row>
    <row r="1184" spans="1:55" x14ac:dyDescent="0.45">
      <c r="A1184" s="261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0.15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  <c r="AZ1184" s="119">
        <v>7.0000000000000007E-2</v>
      </c>
      <c r="BA1184" s="119">
        <v>0.08</v>
      </c>
      <c r="BB1184" s="119">
        <v>0.06</v>
      </c>
      <c r="BC1184" s="119">
        <v>7.0000000000000007E-2</v>
      </c>
    </row>
    <row r="1185" spans="1:55" x14ac:dyDescent="0.45">
      <c r="A1185" s="260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  <c r="AZ1185" s="120">
        <v>0.14000000000000001</v>
      </c>
      <c r="BA1185" s="120">
        <v>0.13</v>
      </c>
      <c r="BB1185" s="120">
        <v>0.13</v>
      </c>
      <c r="BC1185" s="120">
        <v>0.17</v>
      </c>
    </row>
    <row r="1186" spans="1:55" ht="42" x14ac:dyDescent="0.45">
      <c r="A1186" s="261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  <c r="AZ1186" s="119">
        <v>0.02</v>
      </c>
      <c r="BA1186" s="119">
        <v>0.02</v>
      </c>
      <c r="BB1186" s="119">
        <v>0.01</v>
      </c>
      <c r="BC1186" s="119">
        <v>0.01</v>
      </c>
    </row>
    <row r="1187" spans="1:55" ht="29.25" x14ac:dyDescent="0.45">
      <c r="A1187" s="260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  <c r="AZ1187" s="120">
        <v>0.04</v>
      </c>
      <c r="BA1187" s="120">
        <v>0.05</v>
      </c>
      <c r="BB1187" s="120">
        <v>7.0000000000000007E-2</v>
      </c>
      <c r="BC1187" s="120">
        <v>7.0000000000000007E-2</v>
      </c>
    </row>
    <row r="1188" spans="1:55" x14ac:dyDescent="0.45">
      <c r="A1188" s="261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2.84</v>
      </c>
      <c r="AS1188" s="119">
        <v>2.87</v>
      </c>
      <c r="AT1188" s="119">
        <v>2.84</v>
      </c>
      <c r="AU1188" s="119">
        <v>2.77</v>
      </c>
      <c r="AV1188" s="119">
        <v>3.3</v>
      </c>
      <c r="AW1188" s="119">
        <v>3.58</v>
      </c>
      <c r="AX1188" s="119">
        <v>2.5499999999999998</v>
      </c>
      <c r="AY1188" s="119">
        <v>3.23</v>
      </c>
      <c r="AZ1188" s="119">
        <v>3.05</v>
      </c>
      <c r="BA1188" s="119">
        <v>2.76</v>
      </c>
      <c r="BB1188" s="119">
        <v>2.91</v>
      </c>
      <c r="BC1188" s="119">
        <v>3.27</v>
      </c>
    </row>
    <row r="1189" spans="1:55" ht="29.25" x14ac:dyDescent="0.45">
      <c r="A1189" s="260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0.6</v>
      </c>
      <c r="AS1189" s="120">
        <v>0.54</v>
      </c>
      <c r="AT1189" s="120">
        <v>0.49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  <c r="AZ1189" s="120">
        <v>0.61</v>
      </c>
      <c r="BA1189" s="120">
        <v>0.61</v>
      </c>
      <c r="BB1189" s="120">
        <v>0.64</v>
      </c>
      <c r="BC1189" s="120">
        <v>0.59</v>
      </c>
    </row>
    <row r="1190" spans="1:55" x14ac:dyDescent="0.45">
      <c r="A1190" s="261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  <c r="AZ1190" s="119">
        <v>0.19</v>
      </c>
      <c r="BA1190" s="119">
        <v>0.21</v>
      </c>
      <c r="BB1190" s="119">
        <v>0.18</v>
      </c>
      <c r="BC1190" s="119">
        <v>0.16</v>
      </c>
    </row>
    <row r="1191" spans="1:55" ht="54.75" x14ac:dyDescent="0.45">
      <c r="A1191" s="260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  <c r="AZ1191" s="116"/>
      <c r="BA1191" s="116"/>
      <c r="BB1191" s="116"/>
      <c r="BC1191" s="116"/>
    </row>
    <row r="1192" spans="1:55" ht="29.25" x14ac:dyDescent="0.45">
      <c r="A1192" s="261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  <c r="AZ1192" s="119">
        <v>0.02</v>
      </c>
      <c r="BA1192" s="119">
        <v>0.05</v>
      </c>
      <c r="BB1192" s="119">
        <v>0.05</v>
      </c>
      <c r="BC1192" s="119">
        <v>0.04</v>
      </c>
    </row>
    <row r="1193" spans="1:55" ht="80.25" x14ac:dyDescent="0.45">
      <c r="A1193" s="260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</row>
    <row r="1194" spans="1:55" x14ac:dyDescent="0.45">
      <c r="A1194" s="261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7.0000000000000007E-2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  <c r="AZ1194" s="119">
        <v>7.0000000000000007E-2</v>
      </c>
      <c r="BA1194" s="119">
        <v>0.06</v>
      </c>
      <c r="BB1194" s="119">
        <v>0.06</v>
      </c>
      <c r="BC1194" s="119">
        <v>0.09</v>
      </c>
    </row>
    <row r="1195" spans="1:55" x14ac:dyDescent="0.45">
      <c r="A1195" s="260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</row>
    <row r="1196" spans="1:55" x14ac:dyDescent="0.45">
      <c r="A1196" s="261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  <c r="AZ1196" s="119">
        <v>0.01</v>
      </c>
      <c r="BA1196" s="119">
        <v>0.03</v>
      </c>
      <c r="BB1196" s="119">
        <v>0.01</v>
      </c>
      <c r="BC1196" s="119">
        <v>0.02</v>
      </c>
    </row>
    <row r="1197" spans="1:55" x14ac:dyDescent="0.45">
      <c r="A1197" s="260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  <c r="AZ1197" s="120">
        <v>0.4</v>
      </c>
      <c r="BA1197" s="120">
        <v>0.18</v>
      </c>
      <c r="BB1197" s="120">
        <v>0.13</v>
      </c>
      <c r="BC1197" s="120">
        <v>0.11</v>
      </c>
    </row>
    <row r="1198" spans="1:55" x14ac:dyDescent="0.45">
      <c r="A1198" s="261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  <c r="AZ1198" s="119">
        <v>0.01</v>
      </c>
      <c r="BA1198" s="119">
        <v>0.01</v>
      </c>
      <c r="BB1198" s="119">
        <v>0.01</v>
      </c>
      <c r="BC1198" s="119">
        <v>0.01</v>
      </c>
    </row>
    <row r="1199" spans="1:55" x14ac:dyDescent="0.45">
      <c r="A1199" s="260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  <c r="AZ1199" s="120">
        <v>0.06</v>
      </c>
      <c r="BA1199" s="120">
        <v>7.0000000000000007E-2</v>
      </c>
      <c r="BB1199" s="120">
        <v>0.09</v>
      </c>
      <c r="BC1199" s="120">
        <v>0.08</v>
      </c>
    </row>
    <row r="1200" spans="1:55" x14ac:dyDescent="0.45">
      <c r="A1200" s="261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0.01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  <c r="AZ1200" s="119">
        <v>0.01</v>
      </c>
      <c r="BA1200" s="119">
        <v>0.01</v>
      </c>
      <c r="BB1200" s="119">
        <v>0.01</v>
      </c>
      <c r="BC1200" s="119">
        <v>0.01</v>
      </c>
    </row>
    <row r="1201" spans="1:55" x14ac:dyDescent="0.45">
      <c r="A1201" s="260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0.26</v>
      </c>
      <c r="AM1201" s="120">
        <v>0.27</v>
      </c>
      <c r="AN1201" s="120">
        <v>0.28999999999999998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0.64</v>
      </c>
      <c r="AV1201" s="120">
        <v>0.8</v>
      </c>
      <c r="AW1201" s="120">
        <v>0.42</v>
      </c>
      <c r="AX1201" s="120">
        <v>0.42</v>
      </c>
      <c r="AY1201" s="120">
        <v>0.45</v>
      </c>
      <c r="AZ1201" s="120">
        <v>0.54</v>
      </c>
      <c r="BA1201" s="120">
        <v>0.46</v>
      </c>
      <c r="BB1201" s="120">
        <v>0.4</v>
      </c>
      <c r="BC1201" s="120">
        <v>0.39</v>
      </c>
    </row>
    <row r="1202" spans="1:55" x14ac:dyDescent="0.45">
      <c r="A1202" s="261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</row>
    <row r="1203" spans="1:55" ht="29.25" x14ac:dyDescent="0.45">
      <c r="A1203" s="260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0.72</v>
      </c>
      <c r="AU1203" s="120">
        <v>0.73</v>
      </c>
      <c r="AV1203" s="120">
        <v>0.81</v>
      </c>
      <c r="AW1203" s="120">
        <v>0.76</v>
      </c>
      <c r="AX1203" s="120">
        <v>0.67</v>
      </c>
      <c r="AY1203" s="120">
        <v>0.61</v>
      </c>
      <c r="AZ1203" s="120">
        <v>0.61</v>
      </c>
      <c r="BA1203" s="120">
        <v>0.68</v>
      </c>
      <c r="BB1203" s="120">
        <v>0.53</v>
      </c>
      <c r="BC1203" s="120">
        <v>0.59</v>
      </c>
    </row>
    <row r="1204" spans="1:55" ht="29.25" x14ac:dyDescent="0.45">
      <c r="A1204" s="261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  <c r="AZ1204" s="119">
        <v>0.01</v>
      </c>
      <c r="BA1204" s="119">
        <v>0.01</v>
      </c>
      <c r="BB1204" s="119">
        <v>0.01</v>
      </c>
      <c r="BC1204" s="119">
        <v>0</v>
      </c>
    </row>
    <row r="1205" spans="1:55" x14ac:dyDescent="0.45">
      <c r="A1205" s="260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0.01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  <c r="AZ1205" s="120">
        <v>0</v>
      </c>
      <c r="BA1205" s="120">
        <v>0</v>
      </c>
      <c r="BB1205" s="120">
        <v>0.01</v>
      </c>
      <c r="BC1205" s="120">
        <v>0</v>
      </c>
    </row>
    <row r="1206" spans="1:55" x14ac:dyDescent="0.45">
      <c r="A1206" s="261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0.12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  <c r="AZ1206" s="119">
        <v>0.02</v>
      </c>
      <c r="BA1206" s="119">
        <v>0.05</v>
      </c>
      <c r="BB1206" s="119">
        <v>0.06</v>
      </c>
      <c r="BC1206" s="119">
        <v>0.03</v>
      </c>
    </row>
    <row r="1207" spans="1:55" x14ac:dyDescent="0.45">
      <c r="A1207" s="260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0.21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  <c r="AZ1207" s="120">
        <v>0.21</v>
      </c>
      <c r="BA1207" s="120">
        <v>0.21</v>
      </c>
      <c r="BB1207" s="120">
        <v>0.19</v>
      </c>
      <c r="BC1207" s="120">
        <v>0.15</v>
      </c>
    </row>
    <row r="1208" spans="1:55" x14ac:dyDescent="0.45">
      <c r="A1208" s="261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4.4000000000000004</v>
      </c>
      <c r="AN1208" s="119">
        <v>3.05</v>
      </c>
      <c r="AO1208" s="119">
        <v>3.21</v>
      </c>
      <c r="AP1208" s="119">
        <v>4.88</v>
      </c>
      <c r="AQ1208" s="119">
        <v>3.93</v>
      </c>
      <c r="AR1208" s="119">
        <v>3.73</v>
      </c>
      <c r="AS1208" s="119">
        <v>3.87</v>
      </c>
      <c r="AT1208" s="119">
        <v>3</v>
      </c>
      <c r="AU1208" s="119">
        <v>3.06</v>
      </c>
      <c r="AV1208" s="119">
        <v>3.08</v>
      </c>
      <c r="AW1208" s="119">
        <v>3.13</v>
      </c>
      <c r="AX1208" s="119">
        <v>3.14</v>
      </c>
      <c r="AY1208" s="119">
        <v>3.38</v>
      </c>
      <c r="AZ1208" s="119">
        <v>2.67</v>
      </c>
      <c r="BA1208" s="119">
        <v>4.4800000000000004</v>
      </c>
      <c r="BB1208" s="119">
        <v>3.03</v>
      </c>
      <c r="BC1208" s="119">
        <v>3.32</v>
      </c>
    </row>
    <row r="1209" spans="1:55" ht="29.25" x14ac:dyDescent="0.45">
      <c r="A1209" s="260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  <c r="BB1209" s="116"/>
      <c r="BC1209" s="116"/>
    </row>
    <row r="1210" spans="1:55" x14ac:dyDescent="0.45">
      <c r="A1210" s="261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  <c r="AZ1210" s="119">
        <v>0.02</v>
      </c>
      <c r="BA1210" s="119">
        <v>0.03</v>
      </c>
      <c r="BB1210" s="119">
        <v>0.02</v>
      </c>
      <c r="BC1210" s="119">
        <v>0.03</v>
      </c>
    </row>
    <row r="1211" spans="1:55" x14ac:dyDescent="0.45">
      <c r="A1211" s="260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  <c r="AZ1211" s="120">
        <v>0.05</v>
      </c>
      <c r="BA1211" s="120">
        <v>0.06</v>
      </c>
      <c r="BB1211" s="120">
        <v>0.06</v>
      </c>
      <c r="BC1211" s="120">
        <v>0.05</v>
      </c>
    </row>
    <row r="1212" spans="1:55" ht="29.25" x14ac:dyDescent="0.45">
      <c r="A1212" s="261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  <c r="AZ1212" s="119">
        <v>0.02</v>
      </c>
      <c r="BA1212" s="119">
        <v>0.01</v>
      </c>
      <c r="BB1212" s="119">
        <v>0.01</v>
      </c>
      <c r="BC1212" s="119">
        <v>0</v>
      </c>
    </row>
    <row r="1213" spans="1:55" ht="29.25" x14ac:dyDescent="0.45">
      <c r="A1213" s="260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  <c r="AZ1213" s="116"/>
      <c r="BA1213" s="116"/>
      <c r="BB1213" s="116"/>
      <c r="BC1213" s="120">
        <v>0</v>
      </c>
    </row>
    <row r="1214" spans="1:55" x14ac:dyDescent="0.45">
      <c r="A1214" s="261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0.14000000000000001</v>
      </c>
      <c r="AU1214" s="119">
        <v>0.05</v>
      </c>
      <c r="AV1214" s="119">
        <v>0.06</v>
      </c>
      <c r="AW1214" s="119">
        <v>0.1</v>
      </c>
      <c r="AX1214" s="119">
        <v>0.09</v>
      </c>
      <c r="AY1214" s="119">
        <v>0.02</v>
      </c>
      <c r="AZ1214" s="119">
        <v>0.04</v>
      </c>
      <c r="BA1214" s="119">
        <v>0.12</v>
      </c>
      <c r="BB1214" s="119">
        <v>0.06</v>
      </c>
      <c r="BC1214" s="119">
        <v>0.04</v>
      </c>
    </row>
    <row r="1215" spans="1:55" x14ac:dyDescent="0.45">
      <c r="A1215" s="260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  <c r="AZ1215" s="120">
        <v>0.01</v>
      </c>
      <c r="BA1215" s="120">
        <v>0.01</v>
      </c>
      <c r="BB1215" s="120">
        <v>0</v>
      </c>
      <c r="BC1215" s="120">
        <v>0</v>
      </c>
    </row>
    <row r="1216" spans="1:55" x14ac:dyDescent="0.45">
      <c r="A1216" s="261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0.01</v>
      </c>
      <c r="BA1216" s="119">
        <v>0.02</v>
      </c>
      <c r="BB1216" s="119">
        <v>0.01</v>
      </c>
      <c r="BC1216" s="119">
        <v>0.01</v>
      </c>
    </row>
    <row r="1217" spans="1:55" ht="29.25" x14ac:dyDescent="0.45">
      <c r="A1217" s="260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  <c r="AZ1217" s="120">
        <v>0</v>
      </c>
      <c r="BA1217" s="120">
        <v>0</v>
      </c>
      <c r="BB1217" s="120">
        <v>0</v>
      </c>
      <c r="BC1217" s="120">
        <v>0</v>
      </c>
    </row>
    <row r="1218" spans="1:55" ht="42" x14ac:dyDescent="0.45">
      <c r="A1218" s="261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  <c r="AZ1218" s="119">
        <v>0</v>
      </c>
      <c r="BA1218" s="119">
        <v>0</v>
      </c>
      <c r="BB1218" s="119">
        <v>0</v>
      </c>
      <c r="BC1218" s="119">
        <v>0</v>
      </c>
    </row>
    <row r="1219" spans="1:55" ht="29.25" x14ac:dyDescent="0.45">
      <c r="A1219" s="260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  <c r="AZ1219" s="120">
        <v>0.02</v>
      </c>
      <c r="BA1219" s="120">
        <v>0.02</v>
      </c>
      <c r="BB1219" s="120">
        <v>0.01</v>
      </c>
      <c r="BC1219" s="120">
        <v>0.02</v>
      </c>
    </row>
    <row r="1220" spans="1:55" ht="42" x14ac:dyDescent="0.45">
      <c r="A1220" s="261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</row>
    <row r="1221" spans="1:55" x14ac:dyDescent="0.45">
      <c r="A1221" s="260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  <c r="AZ1221" s="120">
        <v>0.03</v>
      </c>
      <c r="BA1221" s="120">
        <v>0.03</v>
      </c>
      <c r="BB1221" s="120">
        <v>0.02</v>
      </c>
      <c r="BC1221" s="120">
        <v>0.02</v>
      </c>
    </row>
    <row r="1222" spans="1:55" ht="29.25" x14ac:dyDescent="0.45">
      <c r="A1222" s="261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</row>
    <row r="1223" spans="1:55" ht="54.75" x14ac:dyDescent="0.45">
      <c r="A1223" s="260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</row>
    <row r="1224" spans="1:55" x14ac:dyDescent="0.45">
      <c r="A1224" s="261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0.01</v>
      </c>
      <c r="BA1224" s="119">
        <v>0.01</v>
      </c>
      <c r="BB1224" s="119">
        <v>0</v>
      </c>
      <c r="BC1224" s="119">
        <v>0</v>
      </c>
    </row>
    <row r="1225" spans="1:55" ht="29.25" x14ac:dyDescent="0.45">
      <c r="A1225" s="260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  <c r="AZ1225" s="120">
        <v>0</v>
      </c>
      <c r="BA1225" s="120">
        <v>0</v>
      </c>
      <c r="BB1225" s="120">
        <v>0</v>
      </c>
      <c r="BC1225" s="120">
        <v>0</v>
      </c>
    </row>
    <row r="1226" spans="1:55" x14ac:dyDescent="0.45">
      <c r="A1226" s="261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0.05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  <c r="AZ1226" s="119">
        <v>0.09</v>
      </c>
      <c r="BA1226" s="119">
        <v>0.08</v>
      </c>
      <c r="BB1226" s="119">
        <v>0.04</v>
      </c>
      <c r="BC1226" s="119">
        <v>0.03</v>
      </c>
    </row>
    <row r="1227" spans="1:55" ht="29.25" x14ac:dyDescent="0.45">
      <c r="A1227" s="260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</row>
    <row r="1228" spans="1:55" x14ac:dyDescent="0.45">
      <c r="A1228" s="261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9">
        <v>0</v>
      </c>
      <c r="BA1228" s="119">
        <v>0</v>
      </c>
      <c r="BB1228" s="119">
        <v>0</v>
      </c>
      <c r="BC1228" s="119">
        <v>0</v>
      </c>
    </row>
    <row r="1229" spans="1:55" ht="29.25" x14ac:dyDescent="0.45">
      <c r="A1229" s="260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  <c r="AZ1229" s="120">
        <v>0.03</v>
      </c>
      <c r="BA1229" s="120">
        <v>0.02</v>
      </c>
      <c r="BB1229" s="120">
        <v>0</v>
      </c>
      <c r="BC1229" s="120">
        <v>0.01</v>
      </c>
    </row>
    <row r="1230" spans="1:55" ht="29.25" x14ac:dyDescent="0.45">
      <c r="A1230" s="261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</row>
    <row r="1231" spans="1:55" x14ac:dyDescent="0.45">
      <c r="A1231" s="260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  <c r="AZ1231" s="120">
        <v>7.0000000000000007E-2</v>
      </c>
      <c r="BA1231" s="120">
        <v>0.06</v>
      </c>
      <c r="BB1231" s="120">
        <v>7.0000000000000007E-2</v>
      </c>
      <c r="BC1231" s="120">
        <v>7.0000000000000007E-2</v>
      </c>
    </row>
    <row r="1232" spans="1:55" x14ac:dyDescent="0.45">
      <c r="A1232" s="261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</row>
    <row r="1233" spans="1:55" ht="29.25" x14ac:dyDescent="0.45">
      <c r="A1233" s="260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  <c r="BB1233" s="116"/>
      <c r="BC1233" s="116"/>
    </row>
    <row r="1234" spans="1:55" x14ac:dyDescent="0.45">
      <c r="A1234" s="261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0.51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0.59</v>
      </c>
      <c r="AS1234" s="119">
        <v>0.56999999999999995</v>
      </c>
      <c r="AT1234" s="119">
        <v>0.52</v>
      </c>
      <c r="AU1234" s="119">
        <v>0.54</v>
      </c>
      <c r="AV1234" s="119">
        <v>0.56999999999999995</v>
      </c>
      <c r="AW1234" s="119">
        <v>0.44</v>
      </c>
      <c r="AX1234" s="119">
        <v>0.46</v>
      </c>
      <c r="AY1234" s="119">
        <v>0.51</v>
      </c>
      <c r="AZ1234" s="119">
        <v>0.52</v>
      </c>
      <c r="BA1234" s="119">
        <v>0.53</v>
      </c>
      <c r="BB1234" s="119">
        <v>0.53</v>
      </c>
      <c r="BC1234" s="119">
        <v>0.52</v>
      </c>
    </row>
    <row r="1235" spans="1:55" ht="42" x14ac:dyDescent="0.45">
      <c r="A1235" s="260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  <c r="AZ1235" s="120">
        <v>0.04</v>
      </c>
      <c r="BA1235" s="120">
        <v>0.04</v>
      </c>
      <c r="BB1235" s="120">
        <v>0.03</v>
      </c>
      <c r="BC1235" s="120">
        <v>0.03</v>
      </c>
    </row>
    <row r="1236" spans="1:55" x14ac:dyDescent="0.45">
      <c r="A1236" s="261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  <c r="AZ1236" s="119">
        <v>0</v>
      </c>
      <c r="BA1236" s="119">
        <v>0</v>
      </c>
      <c r="BB1236" s="119">
        <v>0</v>
      </c>
      <c r="BC1236" s="119">
        <v>0</v>
      </c>
    </row>
    <row r="1237" spans="1:55" x14ac:dyDescent="0.45">
      <c r="A1237" s="260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1.53</v>
      </c>
      <c r="AN1237" s="120">
        <v>1.55</v>
      </c>
      <c r="AO1237" s="120">
        <v>1.7</v>
      </c>
      <c r="AP1237" s="120">
        <v>1.95</v>
      </c>
      <c r="AQ1237" s="120">
        <v>1.95</v>
      </c>
      <c r="AR1237" s="120">
        <v>1.8</v>
      </c>
      <c r="AS1237" s="120">
        <v>1.77</v>
      </c>
      <c r="AT1237" s="120">
        <v>1.64</v>
      </c>
      <c r="AU1237" s="120">
        <v>1.69</v>
      </c>
      <c r="AV1237" s="120">
        <v>1.66</v>
      </c>
      <c r="AW1237" s="120">
        <v>1.53</v>
      </c>
      <c r="AX1237" s="120">
        <v>1.62</v>
      </c>
      <c r="AY1237" s="120">
        <v>1.53</v>
      </c>
      <c r="AZ1237" s="120">
        <v>1.51</v>
      </c>
      <c r="BA1237" s="120">
        <v>1.73</v>
      </c>
      <c r="BB1237" s="120">
        <v>1.66</v>
      </c>
      <c r="BC1237" s="120">
        <v>1.68</v>
      </c>
    </row>
    <row r="1238" spans="1:55" ht="29.25" x14ac:dyDescent="0.45">
      <c r="A1238" s="261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  <c r="AZ1238" s="119">
        <v>0.05</v>
      </c>
      <c r="BA1238" s="119">
        <v>0.1</v>
      </c>
      <c r="BB1238" s="119">
        <v>0.08</v>
      </c>
      <c r="BC1238" s="119">
        <v>0.06</v>
      </c>
    </row>
    <row r="1239" spans="1:55" x14ac:dyDescent="0.45">
      <c r="A1239" s="260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  <c r="AZ1239" s="120">
        <v>0.03</v>
      </c>
      <c r="BA1239" s="120">
        <v>0.05</v>
      </c>
      <c r="BB1239" s="120">
        <v>0.03</v>
      </c>
      <c r="BC1239" s="120">
        <v>0.03</v>
      </c>
    </row>
    <row r="1240" spans="1:55" x14ac:dyDescent="0.45">
      <c r="A1240" s="261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  <c r="AZ1240" s="119">
        <v>0</v>
      </c>
      <c r="BA1240" s="119">
        <v>0.01</v>
      </c>
      <c r="BB1240" s="119">
        <v>0.01</v>
      </c>
      <c r="BC1240" s="119">
        <v>0.01</v>
      </c>
    </row>
    <row r="1241" spans="1:55" ht="29.25" x14ac:dyDescent="0.45">
      <c r="A1241" s="260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  <c r="AZ1241" s="120">
        <v>0</v>
      </c>
      <c r="BA1241" s="120">
        <v>0</v>
      </c>
      <c r="BB1241" s="120">
        <v>0</v>
      </c>
      <c r="BC1241" s="120">
        <v>0</v>
      </c>
    </row>
    <row r="1242" spans="1:55" ht="29.25" x14ac:dyDescent="0.45">
      <c r="A1242" s="261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11.3</v>
      </c>
      <c r="AN1242" s="119">
        <v>10.63</v>
      </c>
      <c r="AO1242" s="119">
        <v>10.54</v>
      </c>
      <c r="AP1242" s="119">
        <v>11.11</v>
      </c>
      <c r="AQ1242" s="119">
        <v>11.74</v>
      </c>
      <c r="AR1242" s="119">
        <v>11.55</v>
      </c>
      <c r="AS1242" s="119">
        <v>12.17</v>
      </c>
      <c r="AT1242" s="119">
        <v>11.29</v>
      </c>
      <c r="AU1242" s="119">
        <v>10.83</v>
      </c>
      <c r="AV1242" s="119">
        <v>11.57</v>
      </c>
      <c r="AW1242" s="119">
        <v>10.94</v>
      </c>
      <c r="AX1242" s="119">
        <v>11.16</v>
      </c>
      <c r="AY1242" s="119">
        <v>10.69</v>
      </c>
      <c r="AZ1242" s="119">
        <v>10.08</v>
      </c>
      <c r="BA1242" s="119">
        <v>10.91</v>
      </c>
      <c r="BB1242" s="119">
        <v>10.81</v>
      </c>
      <c r="BC1242" s="119">
        <v>10.94</v>
      </c>
    </row>
    <row r="1243" spans="1:55" x14ac:dyDescent="0.45">
      <c r="A1243" s="260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  <c r="AZ1243" s="120">
        <v>0.01</v>
      </c>
      <c r="BA1243" s="120">
        <v>0.01</v>
      </c>
      <c r="BB1243" s="120">
        <v>0.02</v>
      </c>
      <c r="BC1243" s="120">
        <v>0.01</v>
      </c>
    </row>
    <row r="1244" spans="1:55" ht="42" x14ac:dyDescent="0.45">
      <c r="A1244" s="261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0.01</v>
      </c>
      <c r="BA1244" s="119">
        <v>0</v>
      </c>
      <c r="BB1244" s="119">
        <v>0</v>
      </c>
      <c r="BC1244" s="119">
        <v>0.01</v>
      </c>
    </row>
    <row r="1245" spans="1:55" ht="29.25" x14ac:dyDescent="0.45">
      <c r="A1245" s="260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</row>
    <row r="1246" spans="1:55" ht="29.25" x14ac:dyDescent="0.45">
      <c r="A1246" s="261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</row>
    <row r="1247" spans="1:55" ht="29.25" x14ac:dyDescent="0.45">
      <c r="A1247" s="260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  <c r="AZ1247" s="120">
        <v>0</v>
      </c>
      <c r="BA1247" s="120">
        <v>0</v>
      </c>
      <c r="BB1247" s="120">
        <v>0.01</v>
      </c>
      <c r="BC1247" s="120">
        <v>0</v>
      </c>
    </row>
    <row r="1248" spans="1:55" ht="42" x14ac:dyDescent="0.45">
      <c r="A1248" s="261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</row>
    <row r="1249" spans="1:55" ht="42" x14ac:dyDescent="0.45">
      <c r="A1249" s="260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</row>
    <row r="1250" spans="1:55" x14ac:dyDescent="0.45">
      <c r="A1250" s="261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4.43</v>
      </c>
      <c r="AO1250" s="119">
        <v>4.51</v>
      </c>
      <c r="AP1250" s="119">
        <v>4.8600000000000003</v>
      </c>
      <c r="AQ1250" s="119">
        <v>5.05</v>
      </c>
      <c r="AR1250" s="119">
        <v>4.71</v>
      </c>
      <c r="AS1250" s="119">
        <v>5.0599999999999996</v>
      </c>
      <c r="AT1250" s="119">
        <v>4.83</v>
      </c>
      <c r="AU1250" s="119">
        <v>4.96</v>
      </c>
      <c r="AV1250" s="119">
        <v>5.07</v>
      </c>
      <c r="AW1250" s="119">
        <v>5.16</v>
      </c>
      <c r="AX1250" s="119">
        <v>5.87</v>
      </c>
      <c r="AY1250" s="119">
        <v>5.0599999999999996</v>
      </c>
      <c r="AZ1250" s="119">
        <v>4.12</v>
      </c>
      <c r="BA1250" s="119">
        <v>4.75</v>
      </c>
      <c r="BB1250" s="119">
        <v>4.82</v>
      </c>
      <c r="BC1250" s="119">
        <v>4.6399999999999997</v>
      </c>
    </row>
    <row r="1251" spans="1:55" x14ac:dyDescent="0.45">
      <c r="A1251" s="260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  <c r="AZ1251" s="120">
        <v>0.01</v>
      </c>
      <c r="BA1251" s="120">
        <v>0.01</v>
      </c>
      <c r="BB1251" s="120">
        <v>0.01</v>
      </c>
      <c r="BC1251" s="120">
        <v>0.01</v>
      </c>
    </row>
    <row r="1252" spans="1:55" ht="54.75" x14ac:dyDescent="0.45">
      <c r="A1252" s="261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</row>
    <row r="1253" spans="1:55" ht="29.25" x14ac:dyDescent="0.45">
      <c r="A1253" s="260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0.01</v>
      </c>
      <c r="BA1253" s="120">
        <v>0</v>
      </c>
      <c r="BB1253" s="120">
        <v>0</v>
      </c>
      <c r="BC1253" s="120">
        <v>0</v>
      </c>
    </row>
    <row r="1254" spans="1:55" x14ac:dyDescent="0.45">
      <c r="A1254" s="261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0.08</v>
      </c>
      <c r="AX1254" s="119">
        <v>0.06</v>
      </c>
      <c r="AY1254" s="119">
        <v>0.04</v>
      </c>
      <c r="AZ1254" s="119">
        <v>0.06</v>
      </c>
      <c r="BA1254" s="119">
        <v>0.09</v>
      </c>
      <c r="BB1254" s="119">
        <v>0.13</v>
      </c>
      <c r="BC1254" s="119">
        <v>0.08</v>
      </c>
    </row>
    <row r="1255" spans="1:55" x14ac:dyDescent="0.45">
      <c r="A1255" s="260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</row>
    <row r="1256" spans="1:55" ht="29.25" x14ac:dyDescent="0.45">
      <c r="A1256" s="261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17"/>
      <c r="BC1256" s="117"/>
    </row>
    <row r="1257" spans="1:55" ht="67.5" x14ac:dyDescent="0.45">
      <c r="A1257" s="260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0.04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0.13</v>
      </c>
      <c r="BC1257" s="120">
        <v>0.08</v>
      </c>
    </row>
    <row r="1258" spans="1:55" ht="29.25" x14ac:dyDescent="0.45">
      <c r="A1258" s="261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1.1100000000000001</v>
      </c>
      <c r="AS1258" s="119">
        <v>1.22</v>
      </c>
      <c r="AT1258" s="119">
        <v>1.04</v>
      </c>
      <c r="AU1258" s="119">
        <v>1.03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  <c r="AZ1258" s="119">
        <v>1.1000000000000001</v>
      </c>
      <c r="BA1258" s="119">
        <v>1.02</v>
      </c>
      <c r="BB1258" s="119">
        <v>1.21</v>
      </c>
      <c r="BC1258" s="119">
        <v>1.26</v>
      </c>
    </row>
    <row r="1259" spans="1:55" x14ac:dyDescent="0.45">
      <c r="A1259" s="260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  <c r="AZ1259" s="120">
        <v>0</v>
      </c>
      <c r="BA1259" s="120">
        <v>0.01</v>
      </c>
      <c r="BB1259" s="120">
        <v>0.01</v>
      </c>
      <c r="BC1259" s="120">
        <v>0.01</v>
      </c>
    </row>
    <row r="1260" spans="1:55" x14ac:dyDescent="0.45">
      <c r="A1260" s="261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</row>
    <row r="1261" spans="1:55" x14ac:dyDescent="0.45">
      <c r="A1261" s="260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  <c r="AZ1261" s="120">
        <v>0.01</v>
      </c>
      <c r="BA1261" s="120">
        <v>0.01</v>
      </c>
      <c r="BB1261" s="120">
        <v>0.01</v>
      </c>
      <c r="BC1261" s="120">
        <v>0.01</v>
      </c>
    </row>
    <row r="1262" spans="1:55" ht="54.75" x14ac:dyDescent="0.45">
      <c r="A1262" s="261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  <c r="AZ1262" s="119">
        <v>0.18</v>
      </c>
      <c r="BA1262" s="119">
        <v>0.1</v>
      </c>
      <c r="BB1262" s="119">
        <v>0.15</v>
      </c>
      <c r="BC1262" s="119">
        <v>0.16</v>
      </c>
    </row>
  </sheetData>
  <mergeCells count="25">
    <mergeCell ref="AY318:BC318"/>
    <mergeCell ref="A1:BC1"/>
    <mergeCell ref="A3:B4"/>
    <mergeCell ref="C3:N3"/>
    <mergeCell ref="O3:Z3"/>
    <mergeCell ref="AA3:AL3"/>
    <mergeCell ref="AM3:AX3"/>
    <mergeCell ref="AY3:BC3"/>
    <mergeCell ref="A318:B319"/>
    <mergeCell ref="C318:N318"/>
    <mergeCell ref="O318:Z318"/>
    <mergeCell ref="AA318:AL318"/>
    <mergeCell ref="AM318:AX318"/>
    <mergeCell ref="AY948:BC948"/>
    <mergeCell ref="A633:B634"/>
    <mergeCell ref="C633:N633"/>
    <mergeCell ref="O633:Z633"/>
    <mergeCell ref="AA633:AL633"/>
    <mergeCell ref="AM633:AX633"/>
    <mergeCell ref="AY633:BC633"/>
    <mergeCell ref="A948:B949"/>
    <mergeCell ref="C948:N948"/>
    <mergeCell ref="O948:Z948"/>
    <mergeCell ref="AA948:AL948"/>
    <mergeCell ref="AM948:AX94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62"/>
  <sheetViews>
    <sheetView workbookViewId="0">
      <selection sqref="A1:BC1262"/>
    </sheetView>
  </sheetViews>
  <sheetFormatPr defaultRowHeight="21" x14ac:dyDescent="0.45"/>
  <sheetData>
    <row r="1" spans="1:55" ht="21" customHeight="1" x14ac:dyDescent="0.45">
      <c r="A1" s="323" t="s">
        <v>381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</row>
    <row r="2" spans="1:55" x14ac:dyDescent="0.45">
      <c r="A2" s="258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</row>
    <row r="3" spans="1:55" ht="21" customHeight="1" x14ac:dyDescent="0.45">
      <c r="A3" s="325" t="s">
        <v>394</v>
      </c>
      <c r="B3" s="326"/>
      <c r="C3" s="320" t="s">
        <v>392</v>
      </c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2"/>
      <c r="O3" s="320" t="s">
        <v>402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2"/>
      <c r="AA3" s="320" t="s">
        <v>409</v>
      </c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2"/>
      <c r="AM3" s="320" t="s">
        <v>416</v>
      </c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2"/>
      <c r="AY3" s="320" t="s">
        <v>426</v>
      </c>
      <c r="AZ3" s="321"/>
      <c r="BA3" s="321"/>
      <c r="BB3" s="321"/>
      <c r="BC3" s="322"/>
    </row>
    <row r="4" spans="1:55" ht="29.25" x14ac:dyDescent="0.45">
      <c r="A4" s="327"/>
      <c r="B4" s="328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</row>
    <row r="5" spans="1:55" ht="29.25" x14ac:dyDescent="0.45">
      <c r="A5" s="260">
        <v>1</v>
      </c>
      <c r="B5" s="173" t="s">
        <v>154</v>
      </c>
      <c r="C5" s="118">
        <v>576610.39</v>
      </c>
      <c r="D5" s="118">
        <v>598716.93000000005</v>
      </c>
      <c r="E5" s="118">
        <v>636968.32999999996</v>
      </c>
      <c r="F5" s="118">
        <v>551207.4</v>
      </c>
      <c r="G5" s="118">
        <v>620511.1</v>
      </c>
      <c r="H5" s="118">
        <v>635718.31000000006</v>
      </c>
      <c r="I5" s="118">
        <v>608534.07999999996</v>
      </c>
      <c r="J5" s="118">
        <v>600481.18999999994</v>
      </c>
      <c r="K5" s="118">
        <v>630500.68999999994</v>
      </c>
      <c r="L5" s="118">
        <v>646692.89</v>
      </c>
      <c r="M5" s="118">
        <v>595149.18999999994</v>
      </c>
      <c r="N5" s="118">
        <v>609998.51</v>
      </c>
      <c r="O5" s="118">
        <v>563090.32999999996</v>
      </c>
      <c r="P5" s="118">
        <v>557940.19999999995</v>
      </c>
      <c r="Q5" s="118">
        <v>610463.32999999996</v>
      </c>
      <c r="R5" s="118">
        <v>548206.41</v>
      </c>
      <c r="S5" s="118">
        <v>592417.18000000005</v>
      </c>
      <c r="T5" s="118">
        <v>603058.47</v>
      </c>
      <c r="U5" s="118">
        <v>608588.57999999996</v>
      </c>
      <c r="V5" s="118">
        <v>604318.86</v>
      </c>
      <c r="W5" s="118">
        <v>665537.06000000006</v>
      </c>
      <c r="X5" s="118">
        <v>661143.01</v>
      </c>
      <c r="Y5" s="118">
        <v>602017.82999999996</v>
      </c>
      <c r="Z5" s="118">
        <v>608941.54</v>
      </c>
      <c r="AA5" s="118">
        <v>562748.36</v>
      </c>
      <c r="AB5" s="118">
        <v>683420.33</v>
      </c>
      <c r="AC5" s="118">
        <v>678143.66</v>
      </c>
      <c r="AD5" s="118">
        <v>542074.06000000006</v>
      </c>
      <c r="AE5" s="118">
        <v>614455.05000000005</v>
      </c>
      <c r="AF5" s="118">
        <v>642598.63</v>
      </c>
      <c r="AG5" s="118">
        <v>596638.71999999997</v>
      </c>
      <c r="AH5" s="118">
        <v>651390.56000000006</v>
      </c>
      <c r="AI5" s="118">
        <v>668163.24</v>
      </c>
      <c r="AJ5" s="118">
        <v>613246.27</v>
      </c>
      <c r="AK5" s="118">
        <v>657540.93999999994</v>
      </c>
      <c r="AL5" s="118">
        <v>640284.25</v>
      </c>
      <c r="AM5" s="118">
        <v>609358.96</v>
      </c>
      <c r="AN5" s="118">
        <v>646217.19999999995</v>
      </c>
      <c r="AO5" s="118">
        <v>726298.58</v>
      </c>
      <c r="AP5" s="118">
        <v>581621.65</v>
      </c>
      <c r="AQ5" s="118">
        <v>681050.72</v>
      </c>
      <c r="AR5" s="118">
        <v>688303.79</v>
      </c>
      <c r="AS5" s="118">
        <v>636156.68999999994</v>
      </c>
      <c r="AT5" s="118">
        <v>711994.88</v>
      </c>
      <c r="AU5" s="118">
        <v>720913.94</v>
      </c>
      <c r="AV5" s="118">
        <v>657303.93999999994</v>
      </c>
      <c r="AW5" s="118">
        <v>705102.11</v>
      </c>
      <c r="AX5" s="118">
        <v>641942.71</v>
      </c>
      <c r="AY5" s="118">
        <v>652511.49</v>
      </c>
      <c r="AZ5" s="118">
        <v>643705.76</v>
      </c>
      <c r="BA5" s="118">
        <v>697074.14</v>
      </c>
      <c r="BB5" s="118">
        <v>586314.19999999995</v>
      </c>
      <c r="BC5" s="118">
        <v>689984.77</v>
      </c>
    </row>
    <row r="6" spans="1:55" ht="29.25" x14ac:dyDescent="0.45">
      <c r="A6" s="261">
        <v>2</v>
      </c>
      <c r="B6" s="174" t="s">
        <v>155</v>
      </c>
      <c r="C6" s="119">
        <v>126.05</v>
      </c>
      <c r="D6" s="119">
        <v>395.78</v>
      </c>
      <c r="E6" s="119">
        <v>284.70999999999998</v>
      </c>
      <c r="F6" s="119">
        <v>202.38</v>
      </c>
      <c r="G6" s="119">
        <v>128.91999999999999</v>
      </c>
      <c r="H6" s="119">
        <v>195.53</v>
      </c>
      <c r="I6" s="119">
        <v>244.54</v>
      </c>
      <c r="J6" s="119">
        <v>376.58</v>
      </c>
      <c r="K6" s="119">
        <v>248.27</v>
      </c>
      <c r="L6" s="119">
        <v>184.46</v>
      </c>
      <c r="M6" s="119">
        <v>136.33000000000001</v>
      </c>
      <c r="N6" s="119">
        <v>211.4</v>
      </c>
      <c r="O6" s="119">
        <v>190.99</v>
      </c>
      <c r="P6" s="119">
        <v>177.51</v>
      </c>
      <c r="Q6" s="119">
        <v>128.35</v>
      </c>
      <c r="R6" s="119">
        <v>159.41</v>
      </c>
      <c r="S6" s="119">
        <v>96.57</v>
      </c>
      <c r="T6" s="119">
        <v>121</v>
      </c>
      <c r="U6" s="119">
        <v>241.78</v>
      </c>
      <c r="V6" s="119">
        <v>195.04</v>
      </c>
      <c r="W6" s="119">
        <v>141.03</v>
      </c>
      <c r="X6" s="119">
        <v>183.58</v>
      </c>
      <c r="Y6" s="119">
        <v>120.06</v>
      </c>
      <c r="Z6" s="119">
        <v>75.62</v>
      </c>
      <c r="AA6" s="119">
        <v>77.680000000000007</v>
      </c>
      <c r="AB6" s="119">
        <v>105.01</v>
      </c>
      <c r="AC6" s="119">
        <v>89.81</v>
      </c>
      <c r="AD6" s="119">
        <v>120.32</v>
      </c>
      <c r="AE6" s="119">
        <v>126.68</v>
      </c>
      <c r="AF6" s="119">
        <v>187.88</v>
      </c>
      <c r="AG6" s="119">
        <v>197.9</v>
      </c>
      <c r="AH6" s="119">
        <v>246.71</v>
      </c>
      <c r="AI6" s="119">
        <v>236.34</v>
      </c>
      <c r="AJ6" s="119">
        <v>206.45</v>
      </c>
      <c r="AK6" s="119">
        <v>86.56</v>
      </c>
      <c r="AL6" s="119">
        <v>239.6</v>
      </c>
      <c r="AM6" s="119">
        <v>230.83</v>
      </c>
      <c r="AN6" s="119">
        <v>115.13</v>
      </c>
      <c r="AO6" s="119">
        <v>139.88</v>
      </c>
      <c r="AP6" s="119">
        <v>165.56</v>
      </c>
      <c r="AQ6" s="119">
        <v>260.48</v>
      </c>
      <c r="AR6" s="119">
        <v>185.5</v>
      </c>
      <c r="AS6" s="119">
        <v>284.85000000000002</v>
      </c>
      <c r="AT6" s="119">
        <v>176.96</v>
      </c>
      <c r="AU6" s="119">
        <v>200.54</v>
      </c>
      <c r="AV6" s="119">
        <v>207.25</v>
      </c>
      <c r="AW6" s="119">
        <v>123.17</v>
      </c>
      <c r="AX6" s="119">
        <v>152.44</v>
      </c>
      <c r="AY6" s="119">
        <v>195.39</v>
      </c>
      <c r="AZ6" s="119">
        <v>199.86</v>
      </c>
      <c r="BA6" s="119">
        <v>257.19</v>
      </c>
      <c r="BB6" s="119">
        <v>122.39</v>
      </c>
      <c r="BC6" s="119">
        <v>110.49</v>
      </c>
    </row>
    <row r="7" spans="1:55" ht="29.25" x14ac:dyDescent="0.45">
      <c r="A7" s="260">
        <v>3</v>
      </c>
      <c r="B7" s="173" t="s">
        <v>156</v>
      </c>
      <c r="C7" s="118">
        <v>19291.13</v>
      </c>
      <c r="D7" s="118">
        <v>20183.21</v>
      </c>
      <c r="E7" s="118">
        <v>22022.57</v>
      </c>
      <c r="F7" s="118">
        <v>19935.25</v>
      </c>
      <c r="G7" s="118">
        <v>23379.59</v>
      </c>
      <c r="H7" s="118">
        <v>23358.33</v>
      </c>
      <c r="I7" s="118">
        <v>22103.119999999999</v>
      </c>
      <c r="J7" s="118">
        <v>22006.06</v>
      </c>
      <c r="K7" s="118">
        <v>22790.44</v>
      </c>
      <c r="L7" s="118">
        <v>21332.59</v>
      </c>
      <c r="M7" s="118">
        <v>19149.900000000001</v>
      </c>
      <c r="N7" s="118">
        <v>21350.26</v>
      </c>
      <c r="O7" s="118">
        <v>19609.91</v>
      </c>
      <c r="P7" s="118">
        <v>21533.02</v>
      </c>
      <c r="Q7" s="118">
        <v>23592.37</v>
      </c>
      <c r="R7" s="118">
        <v>21629.32</v>
      </c>
      <c r="S7" s="118">
        <v>21679.47</v>
      </c>
      <c r="T7" s="118">
        <v>22356.21</v>
      </c>
      <c r="U7" s="118">
        <v>22716.400000000001</v>
      </c>
      <c r="V7" s="118">
        <v>21037.17</v>
      </c>
      <c r="W7" s="118">
        <v>22971.1</v>
      </c>
      <c r="X7" s="118">
        <v>20366.73</v>
      </c>
      <c r="Y7" s="118">
        <v>20268.689999999999</v>
      </c>
      <c r="Z7" s="118">
        <v>20498.27</v>
      </c>
      <c r="AA7" s="118">
        <v>20774.09</v>
      </c>
      <c r="AB7" s="118">
        <v>21070.02</v>
      </c>
      <c r="AC7" s="118">
        <v>25923.69</v>
      </c>
      <c r="AD7" s="118">
        <v>22273.4</v>
      </c>
      <c r="AE7" s="118">
        <v>24066.3</v>
      </c>
      <c r="AF7" s="118">
        <v>24689.439999999999</v>
      </c>
      <c r="AG7" s="118">
        <v>21750.26</v>
      </c>
      <c r="AH7" s="118">
        <v>22858.080000000002</v>
      </c>
      <c r="AI7" s="118">
        <v>22933.03</v>
      </c>
      <c r="AJ7" s="118">
        <v>20710.86</v>
      </c>
      <c r="AK7" s="118">
        <v>22293.86</v>
      </c>
      <c r="AL7" s="118">
        <v>22950.79</v>
      </c>
      <c r="AM7" s="118">
        <v>25180.65</v>
      </c>
      <c r="AN7" s="118">
        <v>25750.880000000001</v>
      </c>
      <c r="AO7" s="118">
        <v>30256.15</v>
      </c>
      <c r="AP7" s="118">
        <v>24408.28</v>
      </c>
      <c r="AQ7" s="118">
        <v>27923.040000000001</v>
      </c>
      <c r="AR7" s="118">
        <v>26498.47</v>
      </c>
      <c r="AS7" s="118">
        <v>25272.37</v>
      </c>
      <c r="AT7" s="118">
        <v>28836.95</v>
      </c>
      <c r="AU7" s="118">
        <v>29662.71</v>
      </c>
      <c r="AV7" s="118">
        <v>26047.599999999999</v>
      </c>
      <c r="AW7" s="118">
        <v>29903.21</v>
      </c>
      <c r="AX7" s="118">
        <v>32163.32</v>
      </c>
      <c r="AY7" s="118">
        <v>29356.63</v>
      </c>
      <c r="AZ7" s="118">
        <v>30210.05</v>
      </c>
      <c r="BA7" s="118">
        <v>31834.93</v>
      </c>
      <c r="BB7" s="118">
        <v>27311.17</v>
      </c>
      <c r="BC7" s="118">
        <v>31678.93</v>
      </c>
    </row>
    <row r="8" spans="1:55" ht="42" x14ac:dyDescent="0.45">
      <c r="A8" s="261">
        <v>4</v>
      </c>
      <c r="B8" s="174" t="s">
        <v>157</v>
      </c>
      <c r="C8" s="121">
        <v>145479.98000000001</v>
      </c>
      <c r="D8" s="121">
        <v>149186.25</v>
      </c>
      <c r="E8" s="121">
        <v>155438.91</v>
      </c>
      <c r="F8" s="121">
        <v>145262.06</v>
      </c>
      <c r="G8" s="121">
        <v>170659.26</v>
      </c>
      <c r="H8" s="121">
        <v>168258.33</v>
      </c>
      <c r="I8" s="121">
        <v>152725.6</v>
      </c>
      <c r="J8" s="121">
        <v>167237.20000000001</v>
      </c>
      <c r="K8" s="121">
        <v>166623.71</v>
      </c>
      <c r="L8" s="121">
        <v>171203.20000000001</v>
      </c>
      <c r="M8" s="121">
        <v>164173.15</v>
      </c>
      <c r="N8" s="121">
        <v>153495.20000000001</v>
      </c>
      <c r="O8" s="121">
        <v>146045.78</v>
      </c>
      <c r="P8" s="121">
        <v>135632.93</v>
      </c>
      <c r="Q8" s="121">
        <v>158178.64000000001</v>
      </c>
      <c r="R8" s="121">
        <v>137976.45000000001</v>
      </c>
      <c r="S8" s="121">
        <v>159347.15</v>
      </c>
      <c r="T8" s="121">
        <v>165550.32999999999</v>
      </c>
      <c r="U8" s="121">
        <v>151377.04</v>
      </c>
      <c r="V8" s="121">
        <v>153475.47</v>
      </c>
      <c r="W8" s="121">
        <v>164034.76999999999</v>
      </c>
      <c r="X8" s="121">
        <v>168683.28</v>
      </c>
      <c r="Y8" s="121">
        <v>161772.68</v>
      </c>
      <c r="Z8" s="121">
        <v>157278.76</v>
      </c>
      <c r="AA8" s="121">
        <v>146641.45000000001</v>
      </c>
      <c r="AB8" s="121">
        <v>175876.22</v>
      </c>
      <c r="AC8" s="121">
        <v>182242.27</v>
      </c>
      <c r="AD8" s="121">
        <v>141530.89000000001</v>
      </c>
      <c r="AE8" s="121">
        <v>159366.62</v>
      </c>
      <c r="AF8" s="121">
        <v>146871.65</v>
      </c>
      <c r="AG8" s="121">
        <v>148374.87</v>
      </c>
      <c r="AH8" s="121">
        <v>158536.57</v>
      </c>
      <c r="AI8" s="121">
        <v>164551.85</v>
      </c>
      <c r="AJ8" s="121">
        <v>163541.47</v>
      </c>
      <c r="AK8" s="121">
        <v>163396.74</v>
      </c>
      <c r="AL8" s="121">
        <v>169765.4</v>
      </c>
      <c r="AM8" s="121">
        <v>160850.62</v>
      </c>
      <c r="AN8" s="121">
        <v>156840.93</v>
      </c>
      <c r="AO8" s="121">
        <v>180403.18</v>
      </c>
      <c r="AP8" s="121">
        <v>158023.79999999999</v>
      </c>
      <c r="AQ8" s="121">
        <v>176289.96</v>
      </c>
      <c r="AR8" s="121">
        <v>169844.58</v>
      </c>
      <c r="AS8" s="121">
        <v>160678.32999999999</v>
      </c>
      <c r="AT8" s="121">
        <v>168551.46</v>
      </c>
      <c r="AU8" s="121">
        <v>167456.14000000001</v>
      </c>
      <c r="AV8" s="121">
        <v>167233.54</v>
      </c>
      <c r="AW8" s="121">
        <v>183936.99</v>
      </c>
      <c r="AX8" s="121">
        <v>168203.66</v>
      </c>
      <c r="AY8" s="121">
        <v>169407.53</v>
      </c>
      <c r="AZ8" s="121">
        <v>156918.10999999999</v>
      </c>
      <c r="BA8" s="121">
        <v>189925.29</v>
      </c>
      <c r="BB8" s="121">
        <v>150060.46</v>
      </c>
      <c r="BC8" s="121">
        <v>183947.95</v>
      </c>
    </row>
    <row r="9" spans="1:55" ht="29.25" x14ac:dyDescent="0.45">
      <c r="A9" s="260">
        <v>5</v>
      </c>
      <c r="B9" s="173" t="s">
        <v>158</v>
      </c>
      <c r="C9" s="118">
        <v>29254.45</v>
      </c>
      <c r="D9" s="118">
        <v>31345.99</v>
      </c>
      <c r="E9" s="118">
        <v>38071.07</v>
      </c>
      <c r="F9" s="118">
        <v>30703.200000000001</v>
      </c>
      <c r="G9" s="118">
        <v>31432.87</v>
      </c>
      <c r="H9" s="118">
        <v>31595.67</v>
      </c>
      <c r="I9" s="118">
        <v>29906.639999999999</v>
      </c>
      <c r="J9" s="118">
        <v>26336.7</v>
      </c>
      <c r="K9" s="118">
        <v>27870.86</v>
      </c>
      <c r="L9" s="118">
        <v>29671.97</v>
      </c>
      <c r="M9" s="118">
        <v>27886.52</v>
      </c>
      <c r="N9" s="118">
        <v>29311.24</v>
      </c>
      <c r="O9" s="118">
        <v>26885.15</v>
      </c>
      <c r="P9" s="118">
        <v>31080.1</v>
      </c>
      <c r="Q9" s="118">
        <v>34038.379999999997</v>
      </c>
      <c r="R9" s="118">
        <v>24869.26</v>
      </c>
      <c r="S9" s="118">
        <v>23238.5</v>
      </c>
      <c r="T9" s="118">
        <v>24734.53</v>
      </c>
      <c r="U9" s="118">
        <v>26781.01</v>
      </c>
      <c r="V9" s="118">
        <v>26739.63</v>
      </c>
      <c r="W9" s="118">
        <v>32470.76</v>
      </c>
      <c r="X9" s="118">
        <v>30643.43</v>
      </c>
      <c r="Y9" s="118">
        <v>33123.480000000003</v>
      </c>
      <c r="Z9" s="118">
        <v>29419.82</v>
      </c>
      <c r="AA9" s="118">
        <v>26081.599999999999</v>
      </c>
      <c r="AB9" s="118">
        <v>30983.71</v>
      </c>
      <c r="AC9" s="118">
        <v>34946.65</v>
      </c>
      <c r="AD9" s="118">
        <v>23818.28</v>
      </c>
      <c r="AE9" s="118">
        <v>26385.16</v>
      </c>
      <c r="AF9" s="118">
        <v>25931.77</v>
      </c>
      <c r="AG9" s="118">
        <v>21812.5</v>
      </c>
      <c r="AH9" s="118">
        <v>25890.06</v>
      </c>
      <c r="AI9" s="118">
        <v>25300.92</v>
      </c>
      <c r="AJ9" s="118">
        <v>21968.11</v>
      </c>
      <c r="AK9" s="118">
        <v>25452.46</v>
      </c>
      <c r="AL9" s="118">
        <v>22890.02</v>
      </c>
      <c r="AM9" s="118">
        <v>20350.8</v>
      </c>
      <c r="AN9" s="118">
        <v>24396.560000000001</v>
      </c>
      <c r="AO9" s="118">
        <v>26781.69</v>
      </c>
      <c r="AP9" s="118">
        <v>21697.53</v>
      </c>
      <c r="AQ9" s="118">
        <v>27846.03</v>
      </c>
      <c r="AR9" s="118">
        <v>26480.67</v>
      </c>
      <c r="AS9" s="118">
        <v>22421.439999999999</v>
      </c>
      <c r="AT9" s="118">
        <v>23187.919999999998</v>
      </c>
      <c r="AU9" s="118">
        <v>25935.67</v>
      </c>
      <c r="AV9" s="118">
        <v>22878.400000000001</v>
      </c>
      <c r="AW9" s="118">
        <v>24866.720000000001</v>
      </c>
      <c r="AX9" s="118">
        <v>22992.53</v>
      </c>
      <c r="AY9" s="118">
        <v>20920.060000000001</v>
      </c>
      <c r="AZ9" s="118">
        <v>24004.47</v>
      </c>
      <c r="BA9" s="118">
        <v>26590.720000000001</v>
      </c>
      <c r="BB9" s="118">
        <v>18633.98</v>
      </c>
      <c r="BC9" s="118">
        <v>22067.26</v>
      </c>
    </row>
    <row r="10" spans="1:55" ht="29.25" x14ac:dyDescent="0.45">
      <c r="A10" s="261">
        <v>6</v>
      </c>
      <c r="B10" s="174" t="s">
        <v>159</v>
      </c>
      <c r="C10" s="121">
        <v>373427.6</v>
      </c>
      <c r="D10" s="121">
        <v>388641.81</v>
      </c>
      <c r="E10" s="121">
        <v>416297.46</v>
      </c>
      <c r="F10" s="121">
        <v>358833.21</v>
      </c>
      <c r="G10" s="121">
        <v>403859.26</v>
      </c>
      <c r="H10" s="121">
        <v>414279</v>
      </c>
      <c r="I10" s="121">
        <v>387194.43</v>
      </c>
      <c r="J10" s="121">
        <v>390267.34</v>
      </c>
      <c r="K10" s="121">
        <v>410848.24</v>
      </c>
      <c r="L10" s="121">
        <v>408699.14</v>
      </c>
      <c r="M10" s="121">
        <v>389914.47</v>
      </c>
      <c r="N10" s="121">
        <v>388904.2</v>
      </c>
      <c r="O10" s="121">
        <v>359311.09</v>
      </c>
      <c r="P10" s="121">
        <v>357573.95</v>
      </c>
      <c r="Q10" s="121">
        <v>390601.71</v>
      </c>
      <c r="R10" s="121">
        <v>346405.67</v>
      </c>
      <c r="S10" s="121">
        <v>377411.08</v>
      </c>
      <c r="T10" s="121">
        <v>393435.96</v>
      </c>
      <c r="U10" s="121">
        <v>380152.73</v>
      </c>
      <c r="V10" s="121">
        <v>379983.46</v>
      </c>
      <c r="W10" s="121">
        <v>424805.39</v>
      </c>
      <c r="X10" s="121">
        <v>412315.96</v>
      </c>
      <c r="Y10" s="121">
        <v>398365.95</v>
      </c>
      <c r="Z10" s="121">
        <v>387517.22</v>
      </c>
      <c r="AA10" s="121">
        <v>355888.52</v>
      </c>
      <c r="AB10" s="121">
        <v>434621.29</v>
      </c>
      <c r="AC10" s="121">
        <v>424487.53</v>
      </c>
      <c r="AD10" s="121">
        <v>344832.44</v>
      </c>
      <c r="AE10" s="121">
        <v>376814.35</v>
      </c>
      <c r="AF10" s="121">
        <v>379451.81</v>
      </c>
      <c r="AG10" s="121">
        <v>360347.34</v>
      </c>
      <c r="AH10" s="121">
        <v>394119.37</v>
      </c>
      <c r="AI10" s="121">
        <v>421809.41</v>
      </c>
      <c r="AJ10" s="121">
        <v>397620.78</v>
      </c>
      <c r="AK10" s="121">
        <v>424540.25</v>
      </c>
      <c r="AL10" s="121">
        <v>418507.84</v>
      </c>
      <c r="AM10" s="121">
        <v>392118.47</v>
      </c>
      <c r="AN10" s="121">
        <v>417004.02</v>
      </c>
      <c r="AO10" s="121">
        <v>462805.29</v>
      </c>
      <c r="AP10" s="121">
        <v>378753.85</v>
      </c>
      <c r="AQ10" s="121">
        <v>442181.83</v>
      </c>
      <c r="AR10" s="121">
        <v>437017.78</v>
      </c>
      <c r="AS10" s="121">
        <v>398401.49</v>
      </c>
      <c r="AT10" s="121">
        <v>431430.88</v>
      </c>
      <c r="AU10" s="121">
        <v>448076.73</v>
      </c>
      <c r="AV10" s="121">
        <v>417041.05</v>
      </c>
      <c r="AW10" s="121">
        <v>465132.01</v>
      </c>
      <c r="AX10" s="121">
        <v>422599.09</v>
      </c>
      <c r="AY10" s="121">
        <v>416123.97</v>
      </c>
      <c r="AZ10" s="121">
        <v>424547.81</v>
      </c>
      <c r="BA10" s="121">
        <v>448465.07</v>
      </c>
      <c r="BB10" s="121">
        <v>376126.85</v>
      </c>
      <c r="BC10" s="121">
        <v>448337.21</v>
      </c>
    </row>
    <row r="11" spans="1:55" ht="29.25" x14ac:dyDescent="0.45">
      <c r="A11" s="260">
        <v>7</v>
      </c>
      <c r="B11" s="173" t="s">
        <v>160</v>
      </c>
      <c r="C11" s="118">
        <v>74396.3</v>
      </c>
      <c r="D11" s="118">
        <v>75573.98</v>
      </c>
      <c r="E11" s="118">
        <v>79073.08</v>
      </c>
      <c r="F11" s="118">
        <v>68475.14</v>
      </c>
      <c r="G11" s="118">
        <v>75638.13</v>
      </c>
      <c r="H11" s="118">
        <v>74714.25</v>
      </c>
      <c r="I11" s="118">
        <v>72609.490000000005</v>
      </c>
      <c r="J11" s="118">
        <v>66873.16</v>
      </c>
      <c r="K11" s="118">
        <v>69863.41</v>
      </c>
      <c r="L11" s="118">
        <v>76025.03</v>
      </c>
      <c r="M11" s="118">
        <v>67466.11</v>
      </c>
      <c r="N11" s="118">
        <v>69604.95</v>
      </c>
      <c r="O11" s="118">
        <v>71928.14</v>
      </c>
      <c r="P11" s="118">
        <v>62131.57</v>
      </c>
      <c r="Q11" s="118">
        <v>70911.25</v>
      </c>
      <c r="R11" s="118">
        <v>63711.82</v>
      </c>
      <c r="S11" s="118">
        <v>73426.3</v>
      </c>
      <c r="T11" s="118">
        <v>68982.95</v>
      </c>
      <c r="U11" s="118">
        <v>71118.559999999998</v>
      </c>
      <c r="V11" s="118">
        <v>81158.44</v>
      </c>
      <c r="W11" s="118">
        <v>78451.03</v>
      </c>
      <c r="X11" s="118">
        <v>82151.009999999995</v>
      </c>
      <c r="Y11" s="118">
        <v>64140.43</v>
      </c>
      <c r="Z11" s="118">
        <v>71498.899999999994</v>
      </c>
      <c r="AA11" s="118">
        <v>71191.28</v>
      </c>
      <c r="AB11" s="118">
        <v>101247.99</v>
      </c>
      <c r="AC11" s="118">
        <v>90871.35</v>
      </c>
      <c r="AD11" s="118">
        <v>70683.53</v>
      </c>
      <c r="AE11" s="118">
        <v>83217.48</v>
      </c>
      <c r="AF11" s="118">
        <v>93637.119999999995</v>
      </c>
      <c r="AG11" s="118">
        <v>84268.93</v>
      </c>
      <c r="AH11" s="118">
        <v>87745.47</v>
      </c>
      <c r="AI11" s="118">
        <v>80495.23</v>
      </c>
      <c r="AJ11" s="118">
        <v>64276.97</v>
      </c>
      <c r="AK11" s="118">
        <v>78781.5</v>
      </c>
      <c r="AL11" s="118">
        <v>73450.34</v>
      </c>
      <c r="AM11" s="118">
        <v>74787.820000000007</v>
      </c>
      <c r="AN11" s="118">
        <v>85096.22</v>
      </c>
      <c r="AO11" s="118">
        <v>94877.69</v>
      </c>
      <c r="AP11" s="118">
        <v>71981.17</v>
      </c>
      <c r="AQ11" s="118">
        <v>78026.33</v>
      </c>
      <c r="AR11" s="118">
        <v>84653.95</v>
      </c>
      <c r="AS11" s="118">
        <v>79702.52</v>
      </c>
      <c r="AT11" s="118">
        <v>110668.68</v>
      </c>
      <c r="AU11" s="118">
        <v>102080.65</v>
      </c>
      <c r="AV11" s="118">
        <v>79572.100000000006</v>
      </c>
      <c r="AW11" s="118">
        <v>72970.31</v>
      </c>
      <c r="AX11" s="118">
        <v>71182.86</v>
      </c>
      <c r="AY11" s="118">
        <v>86654.83</v>
      </c>
      <c r="AZ11" s="118">
        <v>75751.100000000006</v>
      </c>
      <c r="BA11" s="118">
        <v>86499.44</v>
      </c>
      <c r="BB11" s="118">
        <v>74590.679999999993</v>
      </c>
      <c r="BC11" s="118">
        <v>79873.490000000005</v>
      </c>
    </row>
    <row r="12" spans="1:55" ht="42" x14ac:dyDescent="0.45">
      <c r="A12" s="261">
        <v>8</v>
      </c>
      <c r="B12" s="174" t="s">
        <v>161</v>
      </c>
      <c r="C12" s="121">
        <v>69821.36</v>
      </c>
      <c r="D12" s="121">
        <v>67734.240000000005</v>
      </c>
      <c r="E12" s="121">
        <v>75433.87</v>
      </c>
      <c r="F12" s="121">
        <v>67839.5</v>
      </c>
      <c r="G12" s="121">
        <v>77997.58</v>
      </c>
      <c r="H12" s="121">
        <v>78817.42</v>
      </c>
      <c r="I12" s="121">
        <v>79328.649999999994</v>
      </c>
      <c r="J12" s="121">
        <v>76071.210000000006</v>
      </c>
      <c r="K12" s="121">
        <v>79301.539999999994</v>
      </c>
      <c r="L12" s="121">
        <v>84968.49</v>
      </c>
      <c r="M12" s="121">
        <v>77706.22</v>
      </c>
      <c r="N12" s="121">
        <v>81758.12</v>
      </c>
      <c r="O12" s="121">
        <v>74767.08</v>
      </c>
      <c r="P12" s="121">
        <v>71844.36</v>
      </c>
      <c r="Q12" s="121">
        <v>81989.179999999993</v>
      </c>
      <c r="R12" s="121">
        <v>75028.350000000006</v>
      </c>
      <c r="S12" s="121">
        <v>81096.17</v>
      </c>
      <c r="T12" s="121">
        <v>83726.8</v>
      </c>
      <c r="U12" s="121">
        <v>85781.52</v>
      </c>
      <c r="V12" s="121">
        <v>81413.649999999994</v>
      </c>
      <c r="W12" s="121">
        <v>92120.91</v>
      </c>
      <c r="X12" s="121">
        <v>95618.62</v>
      </c>
      <c r="Y12" s="121">
        <v>81525.64</v>
      </c>
      <c r="Z12" s="121">
        <v>83888.87</v>
      </c>
      <c r="AA12" s="121">
        <v>77010.14</v>
      </c>
      <c r="AB12" s="121">
        <v>82017.22</v>
      </c>
      <c r="AC12" s="121">
        <v>87216.31</v>
      </c>
      <c r="AD12" s="121">
        <v>75279.08</v>
      </c>
      <c r="AE12" s="121">
        <v>88894.12</v>
      </c>
      <c r="AF12" s="121">
        <v>91751.12</v>
      </c>
      <c r="AG12" s="121">
        <v>85982.89</v>
      </c>
      <c r="AH12" s="121">
        <v>97727.78</v>
      </c>
      <c r="AI12" s="121">
        <v>95329.98</v>
      </c>
      <c r="AJ12" s="121">
        <v>89971.21</v>
      </c>
      <c r="AK12" s="121">
        <v>89337.14</v>
      </c>
      <c r="AL12" s="121">
        <v>85411.21</v>
      </c>
      <c r="AM12" s="121">
        <v>83460.55</v>
      </c>
      <c r="AN12" s="121">
        <v>81967.92</v>
      </c>
      <c r="AO12" s="121">
        <v>95022.89</v>
      </c>
      <c r="AP12" s="121">
        <v>76438.48</v>
      </c>
      <c r="AQ12" s="121">
        <v>94770.43</v>
      </c>
      <c r="AR12" s="121">
        <v>94405.21</v>
      </c>
      <c r="AS12" s="121">
        <v>91926.98</v>
      </c>
      <c r="AT12" s="121">
        <v>96044.27</v>
      </c>
      <c r="AU12" s="121">
        <v>94466.43</v>
      </c>
      <c r="AV12" s="121">
        <v>91231.95</v>
      </c>
      <c r="AW12" s="121">
        <v>93272.6</v>
      </c>
      <c r="AX12" s="121">
        <v>84893.9</v>
      </c>
      <c r="AY12" s="121">
        <v>82391.78</v>
      </c>
      <c r="AZ12" s="121">
        <v>77162.41</v>
      </c>
      <c r="BA12" s="121">
        <v>91584.85</v>
      </c>
      <c r="BB12" s="121">
        <v>76673.990000000005</v>
      </c>
      <c r="BC12" s="121">
        <v>89055.2</v>
      </c>
    </row>
    <row r="13" spans="1:55" ht="42" x14ac:dyDescent="0.45">
      <c r="A13" s="260">
        <v>9</v>
      </c>
      <c r="B13" s="173" t="s">
        <v>162</v>
      </c>
      <c r="C13" s="118">
        <v>11920.66</v>
      </c>
      <c r="D13" s="118">
        <v>13085.11</v>
      </c>
      <c r="E13" s="118">
        <v>13647.55</v>
      </c>
      <c r="F13" s="118">
        <v>11559.04</v>
      </c>
      <c r="G13" s="118">
        <v>12169.47</v>
      </c>
      <c r="H13" s="118">
        <v>13442.94</v>
      </c>
      <c r="I13" s="118">
        <v>15177.19</v>
      </c>
      <c r="J13" s="118">
        <v>11874.4</v>
      </c>
      <c r="K13" s="118">
        <v>12930.34</v>
      </c>
      <c r="L13" s="118">
        <v>11382.08</v>
      </c>
      <c r="M13" s="118">
        <v>9255.51</v>
      </c>
      <c r="N13" s="118">
        <v>11500.1</v>
      </c>
      <c r="O13" s="118">
        <v>13263.21</v>
      </c>
      <c r="P13" s="118">
        <v>11892.59</v>
      </c>
      <c r="Q13" s="118">
        <v>13136.85</v>
      </c>
      <c r="R13" s="118">
        <v>9732.18</v>
      </c>
      <c r="S13" s="118">
        <v>9213.35</v>
      </c>
      <c r="T13" s="118">
        <v>10017.26</v>
      </c>
      <c r="U13" s="118">
        <v>14092.71</v>
      </c>
      <c r="V13" s="118">
        <v>9052.9699999999993</v>
      </c>
      <c r="W13" s="118">
        <v>10919.92</v>
      </c>
      <c r="X13" s="118">
        <v>8674.11</v>
      </c>
      <c r="Y13" s="118">
        <v>8641.34</v>
      </c>
      <c r="Z13" s="118">
        <v>12871.14</v>
      </c>
      <c r="AA13" s="118">
        <v>8912</v>
      </c>
      <c r="AB13" s="118">
        <v>9950.76</v>
      </c>
      <c r="AC13" s="118">
        <v>17168.36</v>
      </c>
      <c r="AD13" s="118">
        <v>7887.81</v>
      </c>
      <c r="AE13" s="118">
        <v>10224.43</v>
      </c>
      <c r="AF13" s="118">
        <v>12665.13</v>
      </c>
      <c r="AG13" s="118">
        <v>11220.49</v>
      </c>
      <c r="AH13" s="118">
        <v>11916.6</v>
      </c>
      <c r="AI13" s="118">
        <v>11413.69</v>
      </c>
      <c r="AJ13" s="118">
        <v>9656.39</v>
      </c>
      <c r="AK13" s="118">
        <v>14631.15</v>
      </c>
      <c r="AL13" s="118">
        <v>11062.88</v>
      </c>
      <c r="AM13" s="118">
        <v>10188.629999999999</v>
      </c>
      <c r="AN13" s="118">
        <v>10479.02</v>
      </c>
      <c r="AO13" s="118">
        <v>13758.21</v>
      </c>
      <c r="AP13" s="118">
        <v>8927.3799999999992</v>
      </c>
      <c r="AQ13" s="118">
        <v>11617.76</v>
      </c>
      <c r="AR13" s="118">
        <v>12040.35</v>
      </c>
      <c r="AS13" s="118">
        <v>12178.17</v>
      </c>
      <c r="AT13" s="118">
        <v>12687.98</v>
      </c>
      <c r="AU13" s="118">
        <v>13019.76</v>
      </c>
      <c r="AV13" s="118">
        <v>12154.03</v>
      </c>
      <c r="AW13" s="118">
        <v>10749.02</v>
      </c>
      <c r="AX13" s="118">
        <v>12345.1</v>
      </c>
      <c r="AY13" s="118">
        <v>12658.3</v>
      </c>
      <c r="AZ13" s="118">
        <v>11755.23</v>
      </c>
      <c r="BA13" s="118">
        <v>12077.96</v>
      </c>
      <c r="BB13" s="118">
        <v>9981.2000000000007</v>
      </c>
      <c r="BC13" s="118">
        <v>12512.38</v>
      </c>
    </row>
    <row r="14" spans="1:55" ht="29.25" x14ac:dyDescent="0.45">
      <c r="A14" s="261">
        <v>10</v>
      </c>
      <c r="B14" s="174" t="s">
        <v>163</v>
      </c>
      <c r="C14" s="121">
        <v>20162.669999999998</v>
      </c>
      <c r="D14" s="121">
        <v>21288.57</v>
      </c>
      <c r="E14" s="121">
        <v>24030</v>
      </c>
      <c r="F14" s="121">
        <v>19684.509999999998</v>
      </c>
      <c r="G14" s="121">
        <v>23095.98</v>
      </c>
      <c r="H14" s="121">
        <v>22790.95</v>
      </c>
      <c r="I14" s="121">
        <v>24644.11</v>
      </c>
      <c r="J14" s="121">
        <v>23754.41</v>
      </c>
      <c r="K14" s="121">
        <v>24058.93</v>
      </c>
      <c r="L14" s="121">
        <v>27840.35</v>
      </c>
      <c r="M14" s="121">
        <v>16585.849999999999</v>
      </c>
      <c r="N14" s="121">
        <v>24923.58</v>
      </c>
      <c r="O14" s="121">
        <v>16423.46</v>
      </c>
      <c r="P14" s="121">
        <v>20169.669999999998</v>
      </c>
      <c r="Q14" s="121">
        <v>19521.93</v>
      </c>
      <c r="R14" s="121">
        <v>19431.150000000001</v>
      </c>
      <c r="S14" s="121">
        <v>18299.04</v>
      </c>
      <c r="T14" s="121">
        <v>18273.41</v>
      </c>
      <c r="U14" s="121">
        <v>21029.69</v>
      </c>
      <c r="V14" s="121">
        <v>19231.88</v>
      </c>
      <c r="W14" s="121">
        <v>20516.150000000001</v>
      </c>
      <c r="X14" s="121">
        <v>22581.42</v>
      </c>
      <c r="Y14" s="121">
        <v>14013.85</v>
      </c>
      <c r="Z14" s="121">
        <v>18477.11</v>
      </c>
      <c r="AA14" s="121">
        <v>16265.48</v>
      </c>
      <c r="AB14" s="121">
        <v>17622.86</v>
      </c>
      <c r="AC14" s="121">
        <v>20843.5</v>
      </c>
      <c r="AD14" s="121">
        <v>15978.09</v>
      </c>
      <c r="AE14" s="121">
        <v>18579.73</v>
      </c>
      <c r="AF14" s="121">
        <v>20004.46</v>
      </c>
      <c r="AG14" s="121">
        <v>15143.41</v>
      </c>
      <c r="AH14" s="121">
        <v>18198.2</v>
      </c>
      <c r="AI14" s="121">
        <v>19838.12</v>
      </c>
      <c r="AJ14" s="121">
        <v>17939.5</v>
      </c>
      <c r="AK14" s="121">
        <v>16352.79</v>
      </c>
      <c r="AL14" s="121">
        <v>20282.7</v>
      </c>
      <c r="AM14" s="121">
        <v>15861.35</v>
      </c>
      <c r="AN14" s="121">
        <v>18224.919999999998</v>
      </c>
      <c r="AO14" s="121">
        <v>19890.72</v>
      </c>
      <c r="AP14" s="121">
        <v>17230.560000000001</v>
      </c>
      <c r="AQ14" s="121">
        <v>17220.45</v>
      </c>
      <c r="AR14" s="121">
        <v>20742.25</v>
      </c>
      <c r="AS14" s="121">
        <v>19940.990000000002</v>
      </c>
      <c r="AT14" s="121">
        <v>21892.05</v>
      </c>
      <c r="AU14" s="121">
        <v>19404.39</v>
      </c>
      <c r="AV14" s="121">
        <v>19055.61</v>
      </c>
      <c r="AW14" s="121">
        <v>22503.03</v>
      </c>
      <c r="AX14" s="121">
        <v>20111.72</v>
      </c>
      <c r="AY14" s="121">
        <v>19754.37</v>
      </c>
      <c r="AZ14" s="121">
        <v>18561.27</v>
      </c>
      <c r="BA14" s="121">
        <v>20547.82</v>
      </c>
      <c r="BB14" s="121">
        <v>18468.240000000002</v>
      </c>
      <c r="BC14" s="121">
        <v>19032.43</v>
      </c>
    </row>
    <row r="15" spans="1:55" ht="42" x14ac:dyDescent="0.45">
      <c r="A15" s="260">
        <v>11</v>
      </c>
      <c r="B15" s="173" t="s">
        <v>22</v>
      </c>
      <c r="C15" s="118">
        <v>24450.1</v>
      </c>
      <c r="D15" s="118">
        <v>30926.74</v>
      </c>
      <c r="E15" s="118">
        <v>26779.29</v>
      </c>
      <c r="F15" s="118">
        <v>22989.39</v>
      </c>
      <c r="G15" s="118">
        <v>26010.32</v>
      </c>
      <c r="H15" s="118">
        <v>30198.84</v>
      </c>
      <c r="I15" s="118">
        <v>27899.439999999999</v>
      </c>
      <c r="J15" s="118">
        <v>29940.15</v>
      </c>
      <c r="K15" s="118">
        <v>31365.75</v>
      </c>
      <c r="L15" s="118">
        <v>34406.699999999997</v>
      </c>
      <c r="M15" s="118">
        <v>32625.439999999999</v>
      </c>
      <c r="N15" s="118">
        <v>31369.29</v>
      </c>
      <c r="O15" s="118">
        <v>25452.66</v>
      </c>
      <c r="P15" s="118">
        <v>33018.019999999997</v>
      </c>
      <c r="Q15" s="118">
        <v>31989.23</v>
      </c>
      <c r="R15" s="118">
        <v>29481.89</v>
      </c>
      <c r="S15" s="118">
        <v>30866.83</v>
      </c>
      <c r="T15" s="118">
        <v>26088.27</v>
      </c>
      <c r="U15" s="118">
        <v>35175.06</v>
      </c>
      <c r="V15" s="118">
        <v>31930.9</v>
      </c>
      <c r="W15" s="118">
        <v>37157.29</v>
      </c>
      <c r="X15" s="118">
        <v>37841.599999999999</v>
      </c>
      <c r="Y15" s="118">
        <v>33216.01</v>
      </c>
      <c r="Z15" s="118">
        <v>33444.589999999997</v>
      </c>
      <c r="AA15" s="118">
        <v>31800.15</v>
      </c>
      <c r="AB15" s="118">
        <v>36878.269999999997</v>
      </c>
      <c r="AC15" s="118">
        <v>36348.43</v>
      </c>
      <c r="AD15" s="118">
        <v>26267.07</v>
      </c>
      <c r="AE15" s="118">
        <v>35802.769999999997</v>
      </c>
      <c r="AF15" s="118">
        <v>43371.85</v>
      </c>
      <c r="AG15" s="118">
        <v>38347.97</v>
      </c>
      <c r="AH15" s="118">
        <v>40089.29</v>
      </c>
      <c r="AI15" s="118">
        <v>38059.89</v>
      </c>
      <c r="AJ15" s="118">
        <v>32586.32</v>
      </c>
      <c r="AK15" s="118">
        <v>32831.86</v>
      </c>
      <c r="AL15" s="118">
        <v>30612.41</v>
      </c>
      <c r="AM15" s="118">
        <v>31500.12</v>
      </c>
      <c r="AN15" s="118">
        <v>32346.95</v>
      </c>
      <c r="AO15" s="118">
        <v>38848.79</v>
      </c>
      <c r="AP15" s="118">
        <v>27399.89</v>
      </c>
      <c r="AQ15" s="118">
        <v>35845.699999999997</v>
      </c>
      <c r="AR15" s="118">
        <v>37883.919999999998</v>
      </c>
      <c r="AS15" s="118">
        <v>32797.86</v>
      </c>
      <c r="AT15" s="118">
        <v>37304.21</v>
      </c>
      <c r="AU15" s="118">
        <v>42167.81</v>
      </c>
      <c r="AV15" s="118">
        <v>37141.78</v>
      </c>
      <c r="AW15" s="118">
        <v>39127.15</v>
      </c>
      <c r="AX15" s="118">
        <v>29791.53</v>
      </c>
      <c r="AY15" s="118">
        <v>34062.47</v>
      </c>
      <c r="AZ15" s="118">
        <v>34541.620000000003</v>
      </c>
      <c r="BA15" s="118">
        <v>36989.06</v>
      </c>
      <c r="BB15" s="118">
        <v>28759.22</v>
      </c>
      <c r="BC15" s="118">
        <v>39409.94</v>
      </c>
    </row>
    <row r="16" spans="1:55" ht="29.25" x14ac:dyDescent="0.45">
      <c r="A16" s="261">
        <v>12</v>
      </c>
      <c r="B16" s="174" t="s">
        <v>164</v>
      </c>
      <c r="C16" s="121">
        <v>2314.04</v>
      </c>
      <c r="D16" s="121">
        <v>1401.59</v>
      </c>
      <c r="E16" s="121">
        <v>1594.5</v>
      </c>
      <c r="F16" s="121">
        <v>1690.89</v>
      </c>
      <c r="G16" s="121">
        <v>1595.74</v>
      </c>
      <c r="H16" s="121">
        <v>1343.45</v>
      </c>
      <c r="I16" s="121">
        <v>1476.29</v>
      </c>
      <c r="J16" s="121">
        <v>1618.84</v>
      </c>
      <c r="K16" s="121">
        <v>1829.37</v>
      </c>
      <c r="L16" s="121">
        <v>3229.16</v>
      </c>
      <c r="M16" s="121">
        <v>1258.81</v>
      </c>
      <c r="N16" s="121">
        <v>1850.47</v>
      </c>
      <c r="O16" s="121">
        <v>1796.67</v>
      </c>
      <c r="P16" s="121">
        <v>1107.08</v>
      </c>
      <c r="Q16" s="121">
        <v>2159.5700000000002</v>
      </c>
      <c r="R16" s="121">
        <v>4356.3999999999996</v>
      </c>
      <c r="S16" s="121">
        <v>2035.26</v>
      </c>
      <c r="T16" s="121">
        <v>2483.14</v>
      </c>
      <c r="U16" s="121">
        <v>1119.76</v>
      </c>
      <c r="V16" s="121">
        <v>1517.47</v>
      </c>
      <c r="W16" s="121">
        <v>1529.04</v>
      </c>
      <c r="X16" s="121">
        <v>1904.07</v>
      </c>
      <c r="Y16" s="121">
        <v>2061.6999999999998</v>
      </c>
      <c r="Z16" s="121">
        <v>1176.04</v>
      </c>
      <c r="AA16" s="121">
        <v>1650.52</v>
      </c>
      <c r="AB16" s="121">
        <v>1047.42</v>
      </c>
      <c r="AC16" s="121">
        <v>1145.48</v>
      </c>
      <c r="AD16" s="121">
        <v>1106.03</v>
      </c>
      <c r="AE16" s="119">
        <v>852.42</v>
      </c>
      <c r="AF16" s="121">
        <v>1660.98</v>
      </c>
      <c r="AG16" s="121">
        <v>1289.8699999999999</v>
      </c>
      <c r="AH16" s="121">
        <v>1494.78</v>
      </c>
      <c r="AI16" s="121">
        <v>1168.1400000000001</v>
      </c>
      <c r="AJ16" s="121">
        <v>1109.73</v>
      </c>
      <c r="AK16" s="119">
        <v>912.52</v>
      </c>
      <c r="AL16" s="119">
        <v>851.49</v>
      </c>
      <c r="AM16" s="121">
        <v>1204.0899999999999</v>
      </c>
      <c r="AN16" s="119">
        <v>981.75</v>
      </c>
      <c r="AO16" s="121">
        <v>1016.46</v>
      </c>
      <c r="AP16" s="119">
        <v>757.91</v>
      </c>
      <c r="AQ16" s="121">
        <v>1295.28</v>
      </c>
      <c r="AR16" s="121">
        <v>1409.16</v>
      </c>
      <c r="AS16" s="121">
        <v>1126.06</v>
      </c>
      <c r="AT16" s="121">
        <v>1843.25</v>
      </c>
      <c r="AU16" s="121">
        <v>1597.91</v>
      </c>
      <c r="AV16" s="121">
        <v>1035.53</v>
      </c>
      <c r="AW16" s="121">
        <v>1209.55</v>
      </c>
      <c r="AX16" s="119">
        <v>863.42</v>
      </c>
      <c r="AY16" s="119">
        <v>775.44</v>
      </c>
      <c r="AZ16" s="121">
        <v>1139.73</v>
      </c>
      <c r="BA16" s="119">
        <v>723.19</v>
      </c>
      <c r="BB16" s="121">
        <v>1630.42</v>
      </c>
      <c r="BC16" s="121">
        <v>1683.81</v>
      </c>
    </row>
    <row r="17" spans="1:55" ht="29.25" x14ac:dyDescent="0.45">
      <c r="A17" s="260">
        <v>13</v>
      </c>
      <c r="B17" s="173" t="s">
        <v>165</v>
      </c>
      <c r="C17" s="118">
        <v>16209.72</v>
      </c>
      <c r="D17" s="118">
        <v>16887.04</v>
      </c>
      <c r="E17" s="118">
        <v>16860.8</v>
      </c>
      <c r="F17" s="118">
        <v>19300.79</v>
      </c>
      <c r="G17" s="118">
        <v>17819.63</v>
      </c>
      <c r="H17" s="118">
        <v>16697.55</v>
      </c>
      <c r="I17" s="118">
        <v>16943.849999999999</v>
      </c>
      <c r="J17" s="118">
        <v>15661.7</v>
      </c>
      <c r="K17" s="118">
        <v>17194.8</v>
      </c>
      <c r="L17" s="118">
        <v>17662.89</v>
      </c>
      <c r="M17" s="118">
        <v>15271.74</v>
      </c>
      <c r="N17" s="118">
        <v>16614.099999999999</v>
      </c>
      <c r="O17" s="118">
        <v>14974.07</v>
      </c>
      <c r="P17" s="118">
        <v>14967.32</v>
      </c>
      <c r="Q17" s="118">
        <v>17036.05</v>
      </c>
      <c r="R17" s="118">
        <v>14531.16</v>
      </c>
      <c r="S17" s="118">
        <v>15878.02</v>
      </c>
      <c r="T17" s="118">
        <v>17978.46</v>
      </c>
      <c r="U17" s="118">
        <v>18026.02</v>
      </c>
      <c r="V17" s="118">
        <v>16693.38</v>
      </c>
      <c r="W17" s="118">
        <v>16240.51</v>
      </c>
      <c r="X17" s="118">
        <v>16528.060000000001</v>
      </c>
      <c r="Y17" s="118">
        <v>14190.22</v>
      </c>
      <c r="Z17" s="118">
        <v>17159.849999999999</v>
      </c>
      <c r="AA17" s="118">
        <v>13833.95</v>
      </c>
      <c r="AB17" s="118">
        <v>15230.26</v>
      </c>
      <c r="AC17" s="118">
        <v>16079.12</v>
      </c>
      <c r="AD17" s="118">
        <v>14528.79</v>
      </c>
      <c r="AE17" s="118">
        <v>16735.759999999998</v>
      </c>
      <c r="AF17" s="118">
        <v>16807.5</v>
      </c>
      <c r="AG17" s="118">
        <v>14669.23</v>
      </c>
      <c r="AH17" s="118">
        <v>18340.189999999999</v>
      </c>
      <c r="AI17" s="118">
        <v>16155.7</v>
      </c>
      <c r="AJ17" s="118">
        <v>15327.66</v>
      </c>
      <c r="AK17" s="118">
        <v>18195.46</v>
      </c>
      <c r="AL17" s="118">
        <v>20162.84</v>
      </c>
      <c r="AM17" s="118">
        <v>20111.080000000002</v>
      </c>
      <c r="AN17" s="118">
        <v>16195.02</v>
      </c>
      <c r="AO17" s="118">
        <v>18207.53</v>
      </c>
      <c r="AP17" s="118">
        <v>12973.86</v>
      </c>
      <c r="AQ17" s="118">
        <v>17879.259999999998</v>
      </c>
      <c r="AR17" s="118">
        <v>16796.62</v>
      </c>
      <c r="AS17" s="118">
        <v>24101.93</v>
      </c>
      <c r="AT17" s="118">
        <v>16131.73</v>
      </c>
      <c r="AU17" s="118">
        <v>16133.9</v>
      </c>
      <c r="AV17" s="118">
        <v>15941.64</v>
      </c>
      <c r="AW17" s="118">
        <v>16593.240000000002</v>
      </c>
      <c r="AX17" s="118">
        <v>16751.919999999998</v>
      </c>
      <c r="AY17" s="118">
        <v>14893.84</v>
      </c>
      <c r="AZ17" s="118">
        <v>15574.86</v>
      </c>
      <c r="BA17" s="118">
        <v>16666.169999999998</v>
      </c>
      <c r="BB17" s="118">
        <v>13441.9</v>
      </c>
      <c r="BC17" s="118">
        <v>15606.15</v>
      </c>
    </row>
    <row r="18" spans="1:55" ht="29.25" x14ac:dyDescent="0.45">
      <c r="A18" s="261">
        <v>14</v>
      </c>
      <c r="B18" s="174" t="s">
        <v>166</v>
      </c>
      <c r="C18" s="121">
        <v>7977.15</v>
      </c>
      <c r="D18" s="121">
        <v>7324.73</v>
      </c>
      <c r="E18" s="121">
        <v>8330.84</v>
      </c>
      <c r="F18" s="121">
        <v>7389.3</v>
      </c>
      <c r="G18" s="121">
        <v>8086.54</v>
      </c>
      <c r="H18" s="121">
        <v>7320.17</v>
      </c>
      <c r="I18" s="121">
        <v>7156.63</v>
      </c>
      <c r="J18" s="121">
        <v>6609.88</v>
      </c>
      <c r="K18" s="121">
        <v>7210.79</v>
      </c>
      <c r="L18" s="121">
        <v>7967.64</v>
      </c>
      <c r="M18" s="121">
        <v>5735.58</v>
      </c>
      <c r="N18" s="121">
        <v>6306.45</v>
      </c>
      <c r="O18" s="121">
        <v>7830.82</v>
      </c>
      <c r="P18" s="121">
        <v>6309.07</v>
      </c>
      <c r="Q18" s="121">
        <v>7458.28</v>
      </c>
      <c r="R18" s="121">
        <v>6523.74</v>
      </c>
      <c r="S18" s="121">
        <v>6724.87</v>
      </c>
      <c r="T18" s="121">
        <v>6475.43</v>
      </c>
      <c r="U18" s="121">
        <v>7075.32</v>
      </c>
      <c r="V18" s="121">
        <v>7270.84</v>
      </c>
      <c r="W18" s="121">
        <v>7272.08</v>
      </c>
      <c r="X18" s="121">
        <v>7754.87</v>
      </c>
      <c r="Y18" s="121">
        <v>7055.18</v>
      </c>
      <c r="Z18" s="121">
        <v>8427.33</v>
      </c>
      <c r="AA18" s="121">
        <v>8591.73</v>
      </c>
      <c r="AB18" s="121">
        <v>8679.3700000000008</v>
      </c>
      <c r="AC18" s="121">
        <v>9962.14</v>
      </c>
      <c r="AD18" s="121">
        <v>9118.94</v>
      </c>
      <c r="AE18" s="121">
        <v>8828.43</v>
      </c>
      <c r="AF18" s="121">
        <v>8089.03</v>
      </c>
      <c r="AG18" s="121">
        <v>7590.7</v>
      </c>
      <c r="AH18" s="121">
        <v>10035.049999999999</v>
      </c>
      <c r="AI18" s="121">
        <v>8048.12</v>
      </c>
      <c r="AJ18" s="121">
        <v>6825.52</v>
      </c>
      <c r="AK18" s="121">
        <v>8026.46</v>
      </c>
      <c r="AL18" s="121">
        <v>8475.44</v>
      </c>
      <c r="AM18" s="121">
        <v>9186.82</v>
      </c>
      <c r="AN18" s="121">
        <v>8692.9599999999991</v>
      </c>
      <c r="AO18" s="121">
        <v>11108</v>
      </c>
      <c r="AP18" s="121">
        <v>8281.4</v>
      </c>
      <c r="AQ18" s="121">
        <v>10071.799999999999</v>
      </c>
      <c r="AR18" s="121">
        <v>9063.18</v>
      </c>
      <c r="AS18" s="121">
        <v>7740.13</v>
      </c>
      <c r="AT18" s="121">
        <v>7944.89</v>
      </c>
      <c r="AU18" s="121">
        <v>7523.48</v>
      </c>
      <c r="AV18" s="121">
        <v>9864.25</v>
      </c>
      <c r="AW18" s="121">
        <v>7767.79</v>
      </c>
      <c r="AX18" s="121">
        <v>7749.91</v>
      </c>
      <c r="AY18" s="121">
        <v>9261.59</v>
      </c>
      <c r="AZ18" s="121">
        <v>8633.42</v>
      </c>
      <c r="BA18" s="121">
        <v>9860.84</v>
      </c>
      <c r="BB18" s="121">
        <v>8053.34</v>
      </c>
      <c r="BC18" s="121">
        <v>10000.719999999999</v>
      </c>
    </row>
    <row r="19" spans="1:55" ht="29.25" x14ac:dyDescent="0.45">
      <c r="A19" s="260">
        <v>15</v>
      </c>
      <c r="B19" s="173" t="s">
        <v>167</v>
      </c>
      <c r="C19" s="118">
        <v>41377.440000000002</v>
      </c>
      <c r="D19" s="118">
        <v>42020.49</v>
      </c>
      <c r="E19" s="118">
        <v>43678.31</v>
      </c>
      <c r="F19" s="118">
        <v>33038.089999999997</v>
      </c>
      <c r="G19" s="118">
        <v>40690.089999999997</v>
      </c>
      <c r="H19" s="118">
        <v>42392.85</v>
      </c>
      <c r="I19" s="118">
        <v>39436.07</v>
      </c>
      <c r="J19" s="118">
        <v>36053.29</v>
      </c>
      <c r="K19" s="118">
        <v>36441.9</v>
      </c>
      <c r="L19" s="118">
        <v>40589.03</v>
      </c>
      <c r="M19" s="118">
        <v>38275.919999999998</v>
      </c>
      <c r="N19" s="118">
        <v>38315.480000000003</v>
      </c>
      <c r="O19" s="118">
        <v>42011.83</v>
      </c>
      <c r="P19" s="118">
        <v>34711.49</v>
      </c>
      <c r="Q19" s="118">
        <v>40018.83</v>
      </c>
      <c r="R19" s="118">
        <v>36245.1</v>
      </c>
      <c r="S19" s="118">
        <v>43774.5</v>
      </c>
      <c r="T19" s="118">
        <v>37006.46</v>
      </c>
      <c r="U19" s="118">
        <v>37293.72</v>
      </c>
      <c r="V19" s="118">
        <v>49215.61</v>
      </c>
      <c r="W19" s="118">
        <v>45993.2</v>
      </c>
      <c r="X19" s="118">
        <v>48639.3</v>
      </c>
      <c r="Y19" s="118">
        <v>35364.660000000003</v>
      </c>
      <c r="Z19" s="118">
        <v>38750.230000000003</v>
      </c>
      <c r="AA19" s="118">
        <v>41457.9</v>
      </c>
      <c r="AB19" s="118">
        <v>69676.210000000006</v>
      </c>
      <c r="AC19" s="118">
        <v>57266.22</v>
      </c>
      <c r="AD19" s="118">
        <v>40896.080000000002</v>
      </c>
      <c r="AE19" s="118">
        <v>50851.47</v>
      </c>
      <c r="AF19" s="118">
        <v>61819.06</v>
      </c>
      <c r="AG19" s="118">
        <v>55371.26</v>
      </c>
      <c r="AH19" s="118">
        <v>51325.91</v>
      </c>
      <c r="AI19" s="118">
        <v>48312.01</v>
      </c>
      <c r="AJ19" s="118">
        <v>34882.25</v>
      </c>
      <c r="AK19" s="118">
        <v>45281.31</v>
      </c>
      <c r="AL19" s="118">
        <v>37568.15</v>
      </c>
      <c r="AM19" s="118">
        <v>38278.58</v>
      </c>
      <c r="AN19" s="118">
        <v>52782.83</v>
      </c>
      <c r="AO19" s="118">
        <v>55611.18</v>
      </c>
      <c r="AP19" s="118">
        <v>44055.81</v>
      </c>
      <c r="AQ19" s="118">
        <v>42079.94</v>
      </c>
      <c r="AR19" s="118">
        <v>50119.59</v>
      </c>
      <c r="AS19" s="118">
        <v>39547.879999999997</v>
      </c>
      <c r="AT19" s="118">
        <v>78970.52</v>
      </c>
      <c r="AU19" s="118">
        <v>67601.16</v>
      </c>
      <c r="AV19" s="118">
        <v>42949.279999999999</v>
      </c>
      <c r="AW19" s="118">
        <v>39687.08</v>
      </c>
      <c r="AX19" s="118">
        <v>38518.300000000003</v>
      </c>
      <c r="AY19" s="118">
        <v>54009.08</v>
      </c>
      <c r="AZ19" s="118">
        <v>42667.09</v>
      </c>
      <c r="BA19" s="118">
        <v>50356.61</v>
      </c>
      <c r="BB19" s="118">
        <v>45823.1</v>
      </c>
      <c r="BC19" s="118">
        <v>46205.18</v>
      </c>
    </row>
    <row r="20" spans="1:55" ht="29.25" x14ac:dyDescent="0.45">
      <c r="A20" s="261">
        <v>16</v>
      </c>
      <c r="B20" s="174" t="s">
        <v>168</v>
      </c>
      <c r="C20" s="121">
        <v>62348.5</v>
      </c>
      <c r="D20" s="121">
        <v>60446.97</v>
      </c>
      <c r="E20" s="121">
        <v>67526.740000000005</v>
      </c>
      <c r="F20" s="121">
        <v>60482.62</v>
      </c>
      <c r="G20" s="121">
        <v>69995.05</v>
      </c>
      <c r="H20" s="121">
        <v>70587.5</v>
      </c>
      <c r="I20" s="121">
        <v>69902.69</v>
      </c>
      <c r="J20" s="121">
        <v>66924.44</v>
      </c>
      <c r="K20" s="121">
        <v>69842.86</v>
      </c>
      <c r="L20" s="121">
        <v>75382.789999999994</v>
      </c>
      <c r="M20" s="121">
        <v>69834.23</v>
      </c>
      <c r="N20" s="121">
        <v>72000.240000000005</v>
      </c>
      <c r="O20" s="121">
        <v>66544.429999999993</v>
      </c>
      <c r="P20" s="121">
        <v>62738.49</v>
      </c>
      <c r="Q20" s="121">
        <v>71547.55</v>
      </c>
      <c r="R20" s="121">
        <v>66161.929999999993</v>
      </c>
      <c r="S20" s="121">
        <v>70666.350000000006</v>
      </c>
      <c r="T20" s="121">
        <v>72359.89</v>
      </c>
      <c r="U20" s="121">
        <v>72390.880000000005</v>
      </c>
      <c r="V20" s="121">
        <v>70784.289999999994</v>
      </c>
      <c r="W20" s="121">
        <v>78251.89</v>
      </c>
      <c r="X20" s="121">
        <v>82277.27</v>
      </c>
      <c r="Y20" s="121">
        <v>71231.41</v>
      </c>
      <c r="Z20" s="121">
        <v>72416.070000000007</v>
      </c>
      <c r="AA20" s="121">
        <v>66618.17</v>
      </c>
      <c r="AB20" s="121">
        <v>70625.64</v>
      </c>
      <c r="AC20" s="121">
        <v>76606.710000000006</v>
      </c>
      <c r="AD20" s="121">
        <v>66092.78</v>
      </c>
      <c r="AE20" s="121">
        <v>78813.73</v>
      </c>
      <c r="AF20" s="121">
        <v>80242.92</v>
      </c>
      <c r="AG20" s="121">
        <v>75502.34</v>
      </c>
      <c r="AH20" s="121">
        <v>82151.45</v>
      </c>
      <c r="AI20" s="121">
        <v>80855.72</v>
      </c>
      <c r="AJ20" s="121">
        <v>76409.47</v>
      </c>
      <c r="AK20" s="121">
        <v>77459.759999999995</v>
      </c>
      <c r="AL20" s="121">
        <v>74049.27</v>
      </c>
      <c r="AM20" s="121">
        <v>72593.62</v>
      </c>
      <c r="AN20" s="121">
        <v>72163.509999999995</v>
      </c>
      <c r="AO20" s="121">
        <v>81100.59</v>
      </c>
      <c r="AP20" s="121">
        <v>67860.22</v>
      </c>
      <c r="AQ20" s="121">
        <v>83856.23</v>
      </c>
      <c r="AR20" s="121">
        <v>83631.7</v>
      </c>
      <c r="AS20" s="121">
        <v>81817.850000000006</v>
      </c>
      <c r="AT20" s="121">
        <v>84642.89</v>
      </c>
      <c r="AU20" s="121">
        <v>82223.34</v>
      </c>
      <c r="AV20" s="121">
        <v>80405.11</v>
      </c>
      <c r="AW20" s="121">
        <v>81495.31</v>
      </c>
      <c r="AX20" s="121">
        <v>75402.36</v>
      </c>
      <c r="AY20" s="121">
        <v>73466.240000000005</v>
      </c>
      <c r="AZ20" s="121">
        <v>68627.240000000005</v>
      </c>
      <c r="BA20" s="121">
        <v>79907.070000000007</v>
      </c>
      <c r="BB20" s="121">
        <v>67264.429999999993</v>
      </c>
      <c r="BC20" s="121">
        <v>79800.7</v>
      </c>
    </row>
    <row r="21" spans="1:55" ht="42" x14ac:dyDescent="0.45">
      <c r="A21" s="260">
        <v>17</v>
      </c>
      <c r="B21" s="173" t="s">
        <v>20</v>
      </c>
      <c r="C21" s="118">
        <v>55486.33</v>
      </c>
      <c r="D21" s="118">
        <v>54786.44</v>
      </c>
      <c r="E21" s="118">
        <v>58861.85</v>
      </c>
      <c r="F21" s="118">
        <v>50892.47</v>
      </c>
      <c r="G21" s="118">
        <v>62065.93</v>
      </c>
      <c r="H21" s="118">
        <v>58613.45</v>
      </c>
      <c r="I21" s="118">
        <v>57079.31</v>
      </c>
      <c r="J21" s="118">
        <v>53199.19</v>
      </c>
      <c r="K21" s="118">
        <v>56566.82</v>
      </c>
      <c r="L21" s="118">
        <v>61927.78</v>
      </c>
      <c r="M21" s="118">
        <v>52127.91</v>
      </c>
      <c r="N21" s="118">
        <v>54203.4</v>
      </c>
      <c r="O21" s="118">
        <v>53246.18</v>
      </c>
      <c r="P21" s="118">
        <v>51858.71</v>
      </c>
      <c r="Q21" s="118">
        <v>57873.13</v>
      </c>
      <c r="R21" s="118">
        <v>49714.23</v>
      </c>
      <c r="S21" s="118">
        <v>53791.23</v>
      </c>
      <c r="T21" s="118">
        <v>55872.86</v>
      </c>
      <c r="U21" s="118">
        <v>58576.9</v>
      </c>
      <c r="V21" s="118">
        <v>56070.36</v>
      </c>
      <c r="W21" s="118">
        <v>57100.14</v>
      </c>
      <c r="X21" s="118">
        <v>60433.120000000003</v>
      </c>
      <c r="Y21" s="118">
        <v>53128.79</v>
      </c>
      <c r="Z21" s="118">
        <v>60674.42</v>
      </c>
      <c r="AA21" s="118">
        <v>56688.79</v>
      </c>
      <c r="AB21" s="118">
        <v>59490.02</v>
      </c>
      <c r="AC21" s="118">
        <v>61448.08</v>
      </c>
      <c r="AD21" s="118">
        <v>53562</v>
      </c>
      <c r="AE21" s="118">
        <v>56483.33</v>
      </c>
      <c r="AF21" s="118">
        <v>60309.63</v>
      </c>
      <c r="AG21" s="118">
        <v>54121.87</v>
      </c>
      <c r="AH21" s="118">
        <v>63730.8</v>
      </c>
      <c r="AI21" s="118">
        <v>60516.6</v>
      </c>
      <c r="AJ21" s="118">
        <v>52954.77</v>
      </c>
      <c r="AK21" s="118">
        <v>59948.29</v>
      </c>
      <c r="AL21" s="118">
        <v>62656.959999999999</v>
      </c>
      <c r="AM21" s="118">
        <v>62556.63</v>
      </c>
      <c r="AN21" s="118">
        <v>60688.88</v>
      </c>
      <c r="AO21" s="118">
        <v>66531.56</v>
      </c>
      <c r="AP21" s="118">
        <v>51421.27</v>
      </c>
      <c r="AQ21" s="118">
        <v>62901.73</v>
      </c>
      <c r="AR21" s="118">
        <v>61684.53</v>
      </c>
      <c r="AS21" s="118">
        <v>56538.66</v>
      </c>
      <c r="AT21" s="118">
        <v>67220.7</v>
      </c>
      <c r="AU21" s="118">
        <v>59367.62</v>
      </c>
      <c r="AV21" s="118">
        <v>64785.74</v>
      </c>
      <c r="AW21" s="118">
        <v>59709.8</v>
      </c>
      <c r="AX21" s="118">
        <v>59114.83</v>
      </c>
      <c r="AY21" s="118">
        <v>62181.52</v>
      </c>
      <c r="AZ21" s="118">
        <v>62342.69</v>
      </c>
      <c r="BA21" s="118">
        <v>64826.09</v>
      </c>
      <c r="BB21" s="118">
        <v>54645.65</v>
      </c>
      <c r="BC21" s="118">
        <v>62896.05</v>
      </c>
    </row>
    <row r="22" spans="1:55" ht="42" x14ac:dyDescent="0.45">
      <c r="A22" s="261">
        <v>18</v>
      </c>
      <c r="B22" s="174" t="s">
        <v>169</v>
      </c>
      <c r="C22" s="121">
        <v>29739.24</v>
      </c>
      <c r="D22" s="121">
        <v>31843.040000000001</v>
      </c>
      <c r="E22" s="121">
        <v>38551.99</v>
      </c>
      <c r="F22" s="121">
        <v>31210.29</v>
      </c>
      <c r="G22" s="121">
        <v>32235.57</v>
      </c>
      <c r="H22" s="121">
        <v>32169.59</v>
      </c>
      <c r="I22" s="121">
        <v>30738.74</v>
      </c>
      <c r="J22" s="121">
        <v>26937.7</v>
      </c>
      <c r="K22" s="121">
        <v>28788.23</v>
      </c>
      <c r="L22" s="121">
        <v>30134.77</v>
      </c>
      <c r="M22" s="121">
        <v>28451.95</v>
      </c>
      <c r="N22" s="121">
        <v>30210.42</v>
      </c>
      <c r="O22" s="121">
        <v>27577.919999999998</v>
      </c>
      <c r="P22" s="121">
        <v>31687.119999999999</v>
      </c>
      <c r="Q22" s="121">
        <v>34666.839999999997</v>
      </c>
      <c r="R22" s="121">
        <v>25281.55</v>
      </c>
      <c r="S22" s="121">
        <v>23658.68</v>
      </c>
      <c r="T22" s="121">
        <v>25175.59</v>
      </c>
      <c r="U22" s="121">
        <v>27242.38</v>
      </c>
      <c r="V22" s="121">
        <v>27130.61</v>
      </c>
      <c r="W22" s="121">
        <v>32951.019999999997</v>
      </c>
      <c r="X22" s="121">
        <v>31011.26</v>
      </c>
      <c r="Y22" s="121">
        <v>33666.050000000003</v>
      </c>
      <c r="Z22" s="121">
        <v>29996.6</v>
      </c>
      <c r="AA22" s="121">
        <v>26685.77</v>
      </c>
      <c r="AB22" s="121">
        <v>31301.89</v>
      </c>
      <c r="AC22" s="121">
        <v>35734.11</v>
      </c>
      <c r="AD22" s="121">
        <v>24449.599999999999</v>
      </c>
      <c r="AE22" s="121">
        <v>26800.35</v>
      </c>
      <c r="AF22" s="121">
        <v>26577.17</v>
      </c>
      <c r="AG22" s="121">
        <v>22621.13</v>
      </c>
      <c r="AH22" s="121">
        <v>26790.14</v>
      </c>
      <c r="AI22" s="121">
        <v>25980.11</v>
      </c>
      <c r="AJ22" s="121">
        <v>22667.93</v>
      </c>
      <c r="AK22" s="121">
        <v>26247.07</v>
      </c>
      <c r="AL22" s="121">
        <v>23714.400000000001</v>
      </c>
      <c r="AM22" s="121">
        <v>20973.71</v>
      </c>
      <c r="AN22" s="121">
        <v>25205.49</v>
      </c>
      <c r="AO22" s="121">
        <v>27595.49</v>
      </c>
      <c r="AP22" s="121">
        <v>22432.959999999999</v>
      </c>
      <c r="AQ22" s="121">
        <v>29126</v>
      </c>
      <c r="AR22" s="121">
        <v>28208.28</v>
      </c>
      <c r="AS22" s="121">
        <v>25634.26</v>
      </c>
      <c r="AT22" s="121">
        <v>23855.35</v>
      </c>
      <c r="AU22" s="121">
        <v>26593.06</v>
      </c>
      <c r="AV22" s="121">
        <v>23520.67</v>
      </c>
      <c r="AW22" s="121">
        <v>25865.5</v>
      </c>
      <c r="AX22" s="121">
        <v>23743.68</v>
      </c>
      <c r="AY22" s="121">
        <v>21621.3</v>
      </c>
      <c r="AZ22" s="121">
        <v>24818.43</v>
      </c>
      <c r="BA22" s="121">
        <v>27294.87</v>
      </c>
      <c r="BB22" s="121">
        <v>19104.18</v>
      </c>
      <c r="BC22" s="121">
        <v>22744.86</v>
      </c>
    </row>
    <row r="23" spans="1:55" ht="42" x14ac:dyDescent="0.45">
      <c r="A23" s="260">
        <v>19</v>
      </c>
      <c r="B23" s="173" t="s">
        <v>170</v>
      </c>
      <c r="C23" s="118">
        <v>78852.91</v>
      </c>
      <c r="D23" s="118">
        <v>79413.240000000005</v>
      </c>
      <c r="E23" s="118">
        <v>86516.14</v>
      </c>
      <c r="F23" s="118">
        <v>76240.19</v>
      </c>
      <c r="G23" s="118">
        <v>82248.02</v>
      </c>
      <c r="H23" s="118">
        <v>84072.23</v>
      </c>
      <c r="I23" s="118">
        <v>85382.43</v>
      </c>
      <c r="J23" s="118">
        <v>76775.22</v>
      </c>
      <c r="K23" s="118">
        <v>80082.75</v>
      </c>
      <c r="L23" s="118">
        <v>82891.42</v>
      </c>
      <c r="M23" s="118">
        <v>76735.759999999995</v>
      </c>
      <c r="N23" s="118">
        <v>82605.95</v>
      </c>
      <c r="O23" s="118">
        <v>76583.78</v>
      </c>
      <c r="P23" s="118">
        <v>73396.100000000006</v>
      </c>
      <c r="Q23" s="118">
        <v>80668.86</v>
      </c>
      <c r="R23" s="118">
        <v>72766.899999999994</v>
      </c>
      <c r="S23" s="118">
        <v>76809.91</v>
      </c>
      <c r="T23" s="118">
        <v>79899.47</v>
      </c>
      <c r="U23" s="118">
        <v>80448.62</v>
      </c>
      <c r="V23" s="118">
        <v>75811.78</v>
      </c>
      <c r="W23" s="118">
        <v>80130.41</v>
      </c>
      <c r="X23" s="118">
        <v>80035.16</v>
      </c>
      <c r="Y23" s="118">
        <v>78899.539999999994</v>
      </c>
      <c r="Z23" s="118">
        <v>77186.64</v>
      </c>
      <c r="AA23" s="118">
        <v>72492.399999999994</v>
      </c>
      <c r="AB23" s="118">
        <v>99211.1</v>
      </c>
      <c r="AC23" s="118">
        <v>83206.759999999995</v>
      </c>
      <c r="AD23" s="118">
        <v>69548.38</v>
      </c>
      <c r="AE23" s="118">
        <v>76854</v>
      </c>
      <c r="AF23" s="118">
        <v>81875.34</v>
      </c>
      <c r="AG23" s="118">
        <v>75587.179999999993</v>
      </c>
      <c r="AH23" s="118">
        <v>80534.600000000006</v>
      </c>
      <c r="AI23" s="118">
        <v>83253.34</v>
      </c>
      <c r="AJ23" s="118">
        <v>82271.55</v>
      </c>
      <c r="AK23" s="118">
        <v>93346.6</v>
      </c>
      <c r="AL23" s="118">
        <v>81154.820000000007</v>
      </c>
      <c r="AM23" s="118">
        <v>79264.31</v>
      </c>
      <c r="AN23" s="118">
        <v>81881</v>
      </c>
      <c r="AO23" s="118">
        <v>94540.56</v>
      </c>
      <c r="AP23" s="118">
        <v>74665.570000000007</v>
      </c>
      <c r="AQ23" s="118">
        <v>94863.09</v>
      </c>
      <c r="AR23" s="118">
        <v>95218.71</v>
      </c>
      <c r="AS23" s="118">
        <v>81622.27</v>
      </c>
      <c r="AT23" s="118">
        <v>88362.27</v>
      </c>
      <c r="AU23" s="118">
        <v>88637.15</v>
      </c>
      <c r="AV23" s="118">
        <v>84062.16</v>
      </c>
      <c r="AW23" s="118">
        <v>95834.21</v>
      </c>
      <c r="AX23" s="118">
        <v>81360.639999999999</v>
      </c>
      <c r="AY23" s="118">
        <v>87283.41</v>
      </c>
      <c r="AZ23" s="118">
        <v>98291.91</v>
      </c>
      <c r="BA23" s="118">
        <v>91452.79</v>
      </c>
      <c r="BB23" s="118">
        <v>75001.94</v>
      </c>
      <c r="BC23" s="118">
        <v>95059.72</v>
      </c>
    </row>
    <row r="24" spans="1:55" ht="29.25" x14ac:dyDescent="0.45">
      <c r="A24" s="261">
        <v>20</v>
      </c>
      <c r="B24" s="174" t="s">
        <v>56</v>
      </c>
      <c r="C24" s="121">
        <v>145394.71</v>
      </c>
      <c r="D24" s="121">
        <v>149131</v>
      </c>
      <c r="E24" s="121">
        <v>155426.76999999999</v>
      </c>
      <c r="F24" s="121">
        <v>145240.54</v>
      </c>
      <c r="G24" s="121">
        <v>170638.46</v>
      </c>
      <c r="H24" s="121">
        <v>168116.23</v>
      </c>
      <c r="I24" s="121">
        <v>152670.74</v>
      </c>
      <c r="J24" s="121">
        <v>167185.17000000001</v>
      </c>
      <c r="K24" s="121">
        <v>166526.88</v>
      </c>
      <c r="L24" s="121">
        <v>171109.96</v>
      </c>
      <c r="M24" s="121">
        <v>164137.41</v>
      </c>
      <c r="N24" s="121">
        <v>153349.45000000001</v>
      </c>
      <c r="O24" s="121">
        <v>146040.17000000001</v>
      </c>
      <c r="P24" s="121">
        <v>135620.37</v>
      </c>
      <c r="Q24" s="121">
        <v>158129.45000000001</v>
      </c>
      <c r="R24" s="121">
        <v>137959.54999999999</v>
      </c>
      <c r="S24" s="121">
        <v>159287.21</v>
      </c>
      <c r="T24" s="121">
        <v>165540.63</v>
      </c>
      <c r="U24" s="121">
        <v>151348.82999999999</v>
      </c>
      <c r="V24" s="121">
        <v>153459.97</v>
      </c>
      <c r="W24" s="121">
        <v>164023.44</v>
      </c>
      <c r="X24" s="121">
        <v>168610.34</v>
      </c>
      <c r="Y24" s="121">
        <v>161736.15</v>
      </c>
      <c r="Z24" s="121">
        <v>157226.84</v>
      </c>
      <c r="AA24" s="121">
        <v>146606.76</v>
      </c>
      <c r="AB24" s="121">
        <v>175839.8</v>
      </c>
      <c r="AC24" s="121">
        <v>182209.25</v>
      </c>
      <c r="AD24" s="121">
        <v>141516.6</v>
      </c>
      <c r="AE24" s="121">
        <v>159345.23000000001</v>
      </c>
      <c r="AF24" s="121">
        <v>146840.06</v>
      </c>
      <c r="AG24" s="121">
        <v>148361.94</v>
      </c>
      <c r="AH24" s="121">
        <v>158515.35999999999</v>
      </c>
      <c r="AI24" s="121">
        <v>164540.16</v>
      </c>
      <c r="AJ24" s="121">
        <v>163540.51999999999</v>
      </c>
      <c r="AK24" s="121">
        <v>163381.1</v>
      </c>
      <c r="AL24" s="121">
        <v>169765.4</v>
      </c>
      <c r="AM24" s="121">
        <v>160850.62</v>
      </c>
      <c r="AN24" s="121">
        <v>156840.93</v>
      </c>
      <c r="AO24" s="121">
        <v>180403.18</v>
      </c>
      <c r="AP24" s="121">
        <v>158023.79999999999</v>
      </c>
      <c r="AQ24" s="121">
        <v>176289.96</v>
      </c>
      <c r="AR24" s="121">
        <v>169844.58</v>
      </c>
      <c r="AS24" s="121">
        <v>160678.32999999999</v>
      </c>
      <c r="AT24" s="121">
        <v>168551.46</v>
      </c>
      <c r="AU24" s="121">
        <v>167456.14000000001</v>
      </c>
      <c r="AV24" s="121">
        <v>167233.54</v>
      </c>
      <c r="AW24" s="121">
        <v>183936.99</v>
      </c>
      <c r="AX24" s="121">
        <v>168203.66</v>
      </c>
      <c r="AY24" s="121">
        <v>169407.53</v>
      </c>
      <c r="AZ24" s="121">
        <v>156918.10999999999</v>
      </c>
      <c r="BA24" s="121">
        <v>189925.29</v>
      </c>
      <c r="BB24" s="121">
        <v>150060.46</v>
      </c>
      <c r="BC24" s="121">
        <v>183947.95</v>
      </c>
    </row>
    <row r="25" spans="1:55" ht="29.25" x14ac:dyDescent="0.45">
      <c r="A25" s="260">
        <v>21</v>
      </c>
      <c r="B25" s="173" t="s">
        <v>39</v>
      </c>
      <c r="C25" s="118">
        <v>93928.18</v>
      </c>
      <c r="D25" s="118">
        <v>97628.59</v>
      </c>
      <c r="E25" s="118">
        <v>99927.45</v>
      </c>
      <c r="F25" s="118">
        <v>92314.42</v>
      </c>
      <c r="G25" s="118">
        <v>112081.47</v>
      </c>
      <c r="H25" s="118">
        <v>114018.05</v>
      </c>
      <c r="I25" s="118">
        <v>99481.85</v>
      </c>
      <c r="J25" s="118">
        <v>113954.34</v>
      </c>
      <c r="K25" s="118">
        <v>110615.41</v>
      </c>
      <c r="L25" s="118">
        <v>110759.83</v>
      </c>
      <c r="M25" s="118">
        <v>106442.61</v>
      </c>
      <c r="N25" s="118">
        <v>93091.36</v>
      </c>
      <c r="O25" s="118">
        <v>90444.75</v>
      </c>
      <c r="P25" s="118">
        <v>80875.240000000005</v>
      </c>
      <c r="Q25" s="118">
        <v>93082.87</v>
      </c>
      <c r="R25" s="118">
        <v>82511.66</v>
      </c>
      <c r="S25" s="118">
        <v>99008.12</v>
      </c>
      <c r="T25" s="118">
        <v>103804.41</v>
      </c>
      <c r="U25" s="118">
        <v>89768.21</v>
      </c>
      <c r="V25" s="118">
        <v>92873.32</v>
      </c>
      <c r="W25" s="118">
        <v>98650.59</v>
      </c>
      <c r="X25" s="118">
        <v>100770.92</v>
      </c>
      <c r="Y25" s="118">
        <v>88951.81</v>
      </c>
      <c r="Z25" s="118">
        <v>86414.13</v>
      </c>
      <c r="AA25" s="118">
        <v>84831.16</v>
      </c>
      <c r="AB25" s="118">
        <v>118409.52</v>
      </c>
      <c r="AC25" s="118">
        <v>115770.67</v>
      </c>
      <c r="AD25" s="118">
        <v>84947.31</v>
      </c>
      <c r="AE25" s="118">
        <v>93440.17</v>
      </c>
      <c r="AF25" s="118">
        <v>85315.8</v>
      </c>
      <c r="AG25" s="118">
        <v>89176.42</v>
      </c>
      <c r="AH25" s="118">
        <v>96668.18</v>
      </c>
      <c r="AI25" s="118">
        <v>99709.33</v>
      </c>
      <c r="AJ25" s="118">
        <v>95246.52</v>
      </c>
      <c r="AK25" s="118">
        <v>88621.86</v>
      </c>
      <c r="AL25" s="118">
        <v>87835.23</v>
      </c>
      <c r="AM25" s="118">
        <v>95554.03</v>
      </c>
      <c r="AN25" s="118">
        <v>88386.95</v>
      </c>
      <c r="AO25" s="118">
        <v>103231.48</v>
      </c>
      <c r="AP25" s="118">
        <v>97900.91</v>
      </c>
      <c r="AQ25" s="118">
        <v>102482.83</v>
      </c>
      <c r="AR25" s="118">
        <v>102329.67</v>
      </c>
      <c r="AS25" s="118">
        <v>93546.99</v>
      </c>
      <c r="AT25" s="118">
        <v>98881.02</v>
      </c>
      <c r="AU25" s="118">
        <v>96532.18</v>
      </c>
      <c r="AV25" s="118">
        <v>96874.81</v>
      </c>
      <c r="AW25" s="118">
        <v>106796.6</v>
      </c>
      <c r="AX25" s="118">
        <v>85665.279999999999</v>
      </c>
      <c r="AY25" s="118">
        <v>98946.94</v>
      </c>
      <c r="AZ25" s="118">
        <v>88436.58</v>
      </c>
      <c r="BA25" s="118">
        <v>111238.8</v>
      </c>
      <c r="BB25" s="118">
        <v>85764.64</v>
      </c>
      <c r="BC25" s="118">
        <v>105212.32</v>
      </c>
    </row>
    <row r="26" spans="1:55" ht="29.25" x14ac:dyDescent="0.45">
      <c r="A26" s="261">
        <v>22</v>
      </c>
      <c r="B26" s="174" t="s">
        <v>14</v>
      </c>
      <c r="C26" s="121">
        <v>51466.53</v>
      </c>
      <c r="D26" s="121">
        <v>51502.41</v>
      </c>
      <c r="E26" s="121">
        <v>55499.31</v>
      </c>
      <c r="F26" s="121">
        <v>52926.11</v>
      </c>
      <c r="G26" s="121">
        <v>58556.99</v>
      </c>
      <c r="H26" s="121">
        <v>54098.18</v>
      </c>
      <c r="I26" s="121">
        <v>53188.9</v>
      </c>
      <c r="J26" s="121">
        <v>53230.83</v>
      </c>
      <c r="K26" s="121">
        <v>55911.48</v>
      </c>
      <c r="L26" s="121">
        <v>60350.13</v>
      </c>
      <c r="M26" s="121">
        <v>57694.8</v>
      </c>
      <c r="N26" s="121">
        <v>60258.09</v>
      </c>
      <c r="O26" s="121">
        <v>55595.42</v>
      </c>
      <c r="P26" s="121">
        <v>54745.13</v>
      </c>
      <c r="Q26" s="121">
        <v>65046.58</v>
      </c>
      <c r="R26" s="121">
        <v>55447.89</v>
      </c>
      <c r="S26" s="121">
        <v>60279.09</v>
      </c>
      <c r="T26" s="121">
        <v>61736.22</v>
      </c>
      <c r="U26" s="121">
        <v>61580.62</v>
      </c>
      <c r="V26" s="121">
        <v>60586.65</v>
      </c>
      <c r="W26" s="121">
        <v>65372.85</v>
      </c>
      <c r="X26" s="121">
        <v>67839.42</v>
      </c>
      <c r="Y26" s="121">
        <v>72784.34</v>
      </c>
      <c r="Z26" s="121">
        <v>70812.710000000006</v>
      </c>
      <c r="AA26" s="121">
        <v>61775.6</v>
      </c>
      <c r="AB26" s="121">
        <v>57430.28</v>
      </c>
      <c r="AC26" s="121">
        <v>66438.58</v>
      </c>
      <c r="AD26" s="121">
        <v>56569.3</v>
      </c>
      <c r="AE26" s="121">
        <v>65905.06</v>
      </c>
      <c r="AF26" s="121">
        <v>61524.26</v>
      </c>
      <c r="AG26" s="121">
        <v>59185.52</v>
      </c>
      <c r="AH26" s="121">
        <v>61847.18</v>
      </c>
      <c r="AI26" s="121">
        <v>64830.83</v>
      </c>
      <c r="AJ26" s="121">
        <v>68294</v>
      </c>
      <c r="AK26" s="121">
        <v>74759.240000000005</v>
      </c>
      <c r="AL26" s="121">
        <v>81930.17</v>
      </c>
      <c r="AM26" s="121">
        <v>65296.58</v>
      </c>
      <c r="AN26" s="121">
        <v>68453.97</v>
      </c>
      <c r="AO26" s="121">
        <v>77171.7</v>
      </c>
      <c r="AP26" s="121">
        <v>60122.9</v>
      </c>
      <c r="AQ26" s="121">
        <v>73807.13</v>
      </c>
      <c r="AR26" s="121">
        <v>67514.91</v>
      </c>
      <c r="AS26" s="121">
        <v>67131.34</v>
      </c>
      <c r="AT26" s="121">
        <v>69670.44</v>
      </c>
      <c r="AU26" s="121">
        <v>70923.960000000006</v>
      </c>
      <c r="AV26" s="121">
        <v>70358.73</v>
      </c>
      <c r="AW26" s="121">
        <v>77140.399999999994</v>
      </c>
      <c r="AX26" s="121">
        <v>82538.38</v>
      </c>
      <c r="AY26" s="121">
        <v>70460.59</v>
      </c>
      <c r="AZ26" s="121">
        <v>68481.539999999994</v>
      </c>
      <c r="BA26" s="121">
        <v>78686.490000000005</v>
      </c>
      <c r="BB26" s="121">
        <v>64295.82</v>
      </c>
      <c r="BC26" s="121">
        <v>78735.63</v>
      </c>
    </row>
    <row r="27" spans="1:55" ht="29.25" x14ac:dyDescent="0.45">
      <c r="A27" s="260">
        <v>23</v>
      </c>
      <c r="B27" s="173" t="s">
        <v>57</v>
      </c>
      <c r="C27" s="118">
        <v>99212.51</v>
      </c>
      <c r="D27" s="118">
        <v>106818.36</v>
      </c>
      <c r="E27" s="118">
        <v>112500.01</v>
      </c>
      <c r="F27" s="118">
        <v>85452.78</v>
      </c>
      <c r="G27" s="118">
        <v>94699.44</v>
      </c>
      <c r="H27" s="118">
        <v>105594.73</v>
      </c>
      <c r="I27" s="118">
        <v>95613.22</v>
      </c>
      <c r="J27" s="118">
        <v>96458.83</v>
      </c>
      <c r="K27" s="118">
        <v>111847.01</v>
      </c>
      <c r="L27" s="118">
        <v>102192.68</v>
      </c>
      <c r="M27" s="118">
        <v>100814.88</v>
      </c>
      <c r="N27" s="118">
        <v>100480.38</v>
      </c>
      <c r="O27" s="118">
        <v>88773.7</v>
      </c>
      <c r="P27" s="118">
        <v>94813.52</v>
      </c>
      <c r="Q27" s="118">
        <v>92852.2</v>
      </c>
      <c r="R27" s="118">
        <v>88257.02</v>
      </c>
      <c r="S27" s="118">
        <v>95439.55</v>
      </c>
      <c r="T27" s="118">
        <v>99807.78</v>
      </c>
      <c r="U27" s="118">
        <v>97691.72</v>
      </c>
      <c r="V27" s="118">
        <v>101881.06</v>
      </c>
      <c r="W27" s="118">
        <v>124198.5</v>
      </c>
      <c r="X27" s="118">
        <v>111590.53</v>
      </c>
      <c r="Y27" s="118">
        <v>103254.95</v>
      </c>
      <c r="Z27" s="118">
        <v>102138.77</v>
      </c>
      <c r="AA27" s="118">
        <v>88957.84</v>
      </c>
      <c r="AB27" s="118">
        <v>106862.5</v>
      </c>
      <c r="AC27" s="118">
        <v>97023.76</v>
      </c>
      <c r="AD27" s="118">
        <v>86648.22</v>
      </c>
      <c r="AE27" s="118">
        <v>89337.18</v>
      </c>
      <c r="AF27" s="118">
        <v>98891.98</v>
      </c>
      <c r="AG27" s="118">
        <v>91542.41</v>
      </c>
      <c r="AH27" s="118">
        <v>104743.17</v>
      </c>
      <c r="AI27" s="118">
        <v>124376.53</v>
      </c>
      <c r="AJ27" s="118">
        <v>107987.78</v>
      </c>
      <c r="AK27" s="118">
        <v>118941</v>
      </c>
      <c r="AL27" s="118">
        <v>120515.52</v>
      </c>
      <c r="AM27" s="118">
        <v>105417.87</v>
      </c>
      <c r="AN27" s="118">
        <v>126978.28</v>
      </c>
      <c r="AO27" s="118">
        <v>129508.17</v>
      </c>
      <c r="AP27" s="118">
        <v>98784.17</v>
      </c>
      <c r="AQ27" s="118">
        <v>113424.03</v>
      </c>
      <c r="AR27" s="118">
        <v>116839.7</v>
      </c>
      <c r="AS27" s="118">
        <v>104694.48</v>
      </c>
      <c r="AT27" s="118">
        <v>121462.66</v>
      </c>
      <c r="AU27" s="118">
        <v>135290.38</v>
      </c>
      <c r="AV27" s="118">
        <v>115722.75</v>
      </c>
      <c r="AW27" s="118">
        <v>129323.16</v>
      </c>
      <c r="AX27" s="118">
        <v>116794.54</v>
      </c>
      <c r="AY27" s="118">
        <v>108051.57</v>
      </c>
      <c r="AZ27" s="118">
        <v>113907.41</v>
      </c>
      <c r="BA27" s="118">
        <v>107451.69</v>
      </c>
      <c r="BB27" s="118">
        <v>104304.82</v>
      </c>
      <c r="BC27" s="118">
        <v>114560.45</v>
      </c>
    </row>
    <row r="28" spans="1:55" ht="29.25" x14ac:dyDescent="0.45">
      <c r="A28" s="261">
        <v>24</v>
      </c>
      <c r="B28" s="174" t="s">
        <v>40</v>
      </c>
      <c r="C28" s="121">
        <v>13499.79</v>
      </c>
      <c r="D28" s="121">
        <v>14006.88</v>
      </c>
      <c r="E28" s="121">
        <v>15427.15</v>
      </c>
      <c r="F28" s="121">
        <v>14025.66</v>
      </c>
      <c r="G28" s="121">
        <v>16418.310000000001</v>
      </c>
      <c r="H28" s="121">
        <v>16431.75</v>
      </c>
      <c r="I28" s="121">
        <v>15857.38</v>
      </c>
      <c r="J28" s="121">
        <v>15650.04</v>
      </c>
      <c r="K28" s="121">
        <v>16257.88</v>
      </c>
      <c r="L28" s="121">
        <v>15104.79</v>
      </c>
      <c r="M28" s="121">
        <v>13059.49</v>
      </c>
      <c r="N28" s="121">
        <v>14502.15</v>
      </c>
      <c r="O28" s="121">
        <v>13953.51</v>
      </c>
      <c r="P28" s="121">
        <v>15074.4</v>
      </c>
      <c r="Q28" s="121">
        <v>16617.91</v>
      </c>
      <c r="R28" s="121">
        <v>15012.96</v>
      </c>
      <c r="S28" s="121">
        <v>14825.81</v>
      </c>
      <c r="T28" s="121">
        <v>15646.13</v>
      </c>
      <c r="U28" s="121">
        <v>15133.48</v>
      </c>
      <c r="V28" s="121">
        <v>14531.87</v>
      </c>
      <c r="W28" s="121">
        <v>15887.14</v>
      </c>
      <c r="X28" s="121">
        <v>13804.47</v>
      </c>
      <c r="Y28" s="121">
        <v>13855.06</v>
      </c>
      <c r="Z28" s="121">
        <v>13680.88</v>
      </c>
      <c r="AA28" s="121">
        <v>14458.38</v>
      </c>
      <c r="AB28" s="121">
        <v>13670.79</v>
      </c>
      <c r="AC28" s="121">
        <v>17522.82</v>
      </c>
      <c r="AD28" s="121">
        <v>14902.86</v>
      </c>
      <c r="AE28" s="121">
        <v>16019.25</v>
      </c>
      <c r="AF28" s="121">
        <v>16660.490000000002</v>
      </c>
      <c r="AG28" s="121">
        <v>14732.35</v>
      </c>
      <c r="AH28" s="121">
        <v>14923.3</v>
      </c>
      <c r="AI28" s="121">
        <v>15473.37</v>
      </c>
      <c r="AJ28" s="121">
        <v>13254.05</v>
      </c>
      <c r="AK28" s="121">
        <v>14467.16</v>
      </c>
      <c r="AL28" s="121">
        <v>14623.88</v>
      </c>
      <c r="AM28" s="121">
        <v>16770.599999999999</v>
      </c>
      <c r="AN28" s="121">
        <v>16353.63</v>
      </c>
      <c r="AO28" s="121">
        <v>19720.150000000001</v>
      </c>
      <c r="AP28" s="121">
        <v>16117.54</v>
      </c>
      <c r="AQ28" s="121">
        <v>18841.23</v>
      </c>
      <c r="AR28" s="121">
        <v>17734.66</v>
      </c>
      <c r="AS28" s="121">
        <v>16783.38</v>
      </c>
      <c r="AT28" s="121">
        <v>19221.71</v>
      </c>
      <c r="AU28" s="121">
        <v>19234.21</v>
      </c>
      <c r="AV28" s="121">
        <v>17577.47</v>
      </c>
      <c r="AW28" s="121">
        <v>18571.400000000001</v>
      </c>
      <c r="AX28" s="121">
        <v>22049.42</v>
      </c>
      <c r="AY28" s="121">
        <v>20088.46</v>
      </c>
      <c r="AZ28" s="121">
        <v>21089.17</v>
      </c>
      <c r="BA28" s="121">
        <v>21609.91</v>
      </c>
      <c r="BB28" s="121">
        <v>18613.73</v>
      </c>
      <c r="BC28" s="121">
        <v>22473.82</v>
      </c>
    </row>
    <row r="29" spans="1:55" ht="42" x14ac:dyDescent="0.45">
      <c r="A29" s="260">
        <v>25</v>
      </c>
      <c r="B29" s="173" t="s">
        <v>171</v>
      </c>
      <c r="C29" s="118">
        <v>29739.24</v>
      </c>
      <c r="D29" s="118">
        <v>31843.040000000001</v>
      </c>
      <c r="E29" s="118">
        <v>38551.99</v>
      </c>
      <c r="F29" s="118">
        <v>31210.29</v>
      </c>
      <c r="G29" s="118">
        <v>32235.57</v>
      </c>
      <c r="H29" s="118">
        <v>32169.59</v>
      </c>
      <c r="I29" s="118">
        <v>30738.74</v>
      </c>
      <c r="J29" s="118">
        <v>26937.7</v>
      </c>
      <c r="K29" s="118">
        <v>28788.23</v>
      </c>
      <c r="L29" s="118">
        <v>30134.77</v>
      </c>
      <c r="M29" s="118">
        <v>28451.95</v>
      </c>
      <c r="N29" s="118">
        <v>30210.42</v>
      </c>
      <c r="O29" s="118">
        <v>27577.919999999998</v>
      </c>
      <c r="P29" s="118">
        <v>31687.119999999999</v>
      </c>
      <c r="Q29" s="118">
        <v>34666.839999999997</v>
      </c>
      <c r="R29" s="118">
        <v>25281.55</v>
      </c>
      <c r="S29" s="118">
        <v>23658.68</v>
      </c>
      <c r="T29" s="118">
        <v>25175.59</v>
      </c>
      <c r="U29" s="118">
        <v>27242.38</v>
      </c>
      <c r="V29" s="118">
        <v>27130.61</v>
      </c>
      <c r="W29" s="118">
        <v>32951.019999999997</v>
      </c>
      <c r="X29" s="118">
        <v>31011.26</v>
      </c>
      <c r="Y29" s="118">
        <v>33666.050000000003</v>
      </c>
      <c r="Z29" s="118">
        <v>29996.6</v>
      </c>
      <c r="AA29" s="118">
        <v>26685.77</v>
      </c>
      <c r="AB29" s="118">
        <v>31301.89</v>
      </c>
      <c r="AC29" s="118">
        <v>35734.11</v>
      </c>
      <c r="AD29" s="118">
        <v>24449.599999999999</v>
      </c>
      <c r="AE29" s="118">
        <v>26800.35</v>
      </c>
      <c r="AF29" s="118">
        <v>26577.17</v>
      </c>
      <c r="AG29" s="118">
        <v>22621.13</v>
      </c>
      <c r="AH29" s="118">
        <v>26790.14</v>
      </c>
      <c r="AI29" s="118">
        <v>25980.11</v>
      </c>
      <c r="AJ29" s="118">
        <v>22667.93</v>
      </c>
      <c r="AK29" s="118">
        <v>26247.07</v>
      </c>
      <c r="AL29" s="118">
        <v>23714.400000000001</v>
      </c>
      <c r="AM29" s="118">
        <v>20973.71</v>
      </c>
      <c r="AN29" s="118">
        <v>25205.49</v>
      </c>
      <c r="AO29" s="118">
        <v>27595.49</v>
      </c>
      <c r="AP29" s="118">
        <v>22432.959999999999</v>
      </c>
      <c r="AQ29" s="118">
        <v>29126</v>
      </c>
      <c r="AR29" s="118">
        <v>28208.28</v>
      </c>
      <c r="AS29" s="118">
        <v>25634.26</v>
      </c>
      <c r="AT29" s="118">
        <v>23855.35</v>
      </c>
      <c r="AU29" s="118">
        <v>26593.06</v>
      </c>
      <c r="AV29" s="118">
        <v>23520.67</v>
      </c>
      <c r="AW29" s="118">
        <v>25865.5</v>
      </c>
      <c r="AX29" s="118">
        <v>23743.68</v>
      </c>
      <c r="AY29" s="118">
        <v>21621.3</v>
      </c>
      <c r="AZ29" s="118">
        <v>24818.43</v>
      </c>
      <c r="BA29" s="118">
        <v>27294.87</v>
      </c>
      <c r="BB29" s="118">
        <v>19104.18</v>
      </c>
      <c r="BC29" s="118">
        <v>22744.86</v>
      </c>
    </row>
    <row r="30" spans="1:55" ht="29.25" x14ac:dyDescent="0.45">
      <c r="A30" s="261">
        <v>26</v>
      </c>
      <c r="B30" s="174" t="s">
        <v>15</v>
      </c>
      <c r="C30" s="121">
        <v>19390.55</v>
      </c>
      <c r="D30" s="121">
        <v>20366.189999999999</v>
      </c>
      <c r="E30" s="121">
        <v>21549.35</v>
      </c>
      <c r="F30" s="121">
        <v>18915.259999999998</v>
      </c>
      <c r="G30" s="121">
        <v>20162.330000000002</v>
      </c>
      <c r="H30" s="121">
        <v>21668.87</v>
      </c>
      <c r="I30" s="121">
        <v>24599.89</v>
      </c>
      <c r="J30" s="121">
        <v>21016.81</v>
      </c>
      <c r="K30" s="121">
        <v>22386.3</v>
      </c>
      <c r="L30" s="121">
        <v>20963.86</v>
      </c>
      <c r="M30" s="121">
        <v>17122.52</v>
      </c>
      <c r="N30" s="121">
        <v>21251.18</v>
      </c>
      <c r="O30" s="121">
        <v>21482.36</v>
      </c>
      <c r="P30" s="121">
        <v>20993.16</v>
      </c>
      <c r="Q30" s="121">
        <v>23568.14</v>
      </c>
      <c r="R30" s="121">
        <v>18593.43</v>
      </c>
      <c r="S30" s="121">
        <v>19631.37</v>
      </c>
      <c r="T30" s="121">
        <v>21380.26</v>
      </c>
      <c r="U30" s="121">
        <v>27475.360000000001</v>
      </c>
      <c r="V30" s="121">
        <v>19668.400000000001</v>
      </c>
      <c r="W30" s="121">
        <v>24774.17</v>
      </c>
      <c r="X30" s="121">
        <v>22007.18</v>
      </c>
      <c r="Y30" s="121">
        <v>18928.38</v>
      </c>
      <c r="Z30" s="121">
        <v>24336.04</v>
      </c>
      <c r="AA30" s="121">
        <v>19301.939999999999</v>
      </c>
      <c r="AB30" s="121">
        <v>21326.38</v>
      </c>
      <c r="AC30" s="121">
        <v>27769.17</v>
      </c>
      <c r="AD30" s="121">
        <v>17065.439999999999</v>
      </c>
      <c r="AE30" s="121">
        <v>20288.400000000001</v>
      </c>
      <c r="AF30" s="121">
        <v>24157.5</v>
      </c>
      <c r="AG30" s="121">
        <v>21695.16</v>
      </c>
      <c r="AH30" s="121">
        <v>27485.26</v>
      </c>
      <c r="AI30" s="121">
        <v>25875.73</v>
      </c>
      <c r="AJ30" s="121">
        <v>23211.66</v>
      </c>
      <c r="AK30" s="121">
        <v>26497.97</v>
      </c>
      <c r="AL30" s="121">
        <v>22415.51</v>
      </c>
      <c r="AM30" s="121">
        <v>21054.42</v>
      </c>
      <c r="AN30" s="121">
        <v>20272.900000000001</v>
      </c>
      <c r="AO30" s="121">
        <v>27671.55</v>
      </c>
      <c r="AP30" s="121">
        <v>17495.52</v>
      </c>
      <c r="AQ30" s="121">
        <v>22515.4</v>
      </c>
      <c r="AR30" s="121">
        <v>22800.44</v>
      </c>
      <c r="AS30" s="121">
        <v>22277.97</v>
      </c>
      <c r="AT30" s="121">
        <v>24074.19</v>
      </c>
      <c r="AU30" s="121">
        <v>25251.34</v>
      </c>
      <c r="AV30" s="121">
        <v>22977.21</v>
      </c>
      <c r="AW30" s="121">
        <v>22522.65</v>
      </c>
      <c r="AX30" s="121">
        <v>21829.8</v>
      </c>
      <c r="AY30" s="121">
        <v>21576.44</v>
      </c>
      <c r="AZ30" s="121">
        <v>20280.62</v>
      </c>
      <c r="BA30" s="121">
        <v>23745.75</v>
      </c>
      <c r="BB30" s="121">
        <v>19374.11</v>
      </c>
      <c r="BC30" s="121">
        <v>21752.95</v>
      </c>
    </row>
    <row r="31" spans="1:55" ht="29.25" x14ac:dyDescent="0.45">
      <c r="A31" s="260">
        <v>27</v>
      </c>
      <c r="B31" s="173" t="s">
        <v>172</v>
      </c>
      <c r="C31" s="118">
        <v>6512.96</v>
      </c>
      <c r="D31" s="118">
        <v>5924.24</v>
      </c>
      <c r="E31" s="118">
        <v>6532.48</v>
      </c>
      <c r="F31" s="118">
        <v>6232.46</v>
      </c>
      <c r="G31" s="118">
        <v>6873.42</v>
      </c>
      <c r="H31" s="118">
        <v>7058.12</v>
      </c>
      <c r="I31" s="118">
        <v>8180.6</v>
      </c>
      <c r="J31" s="118">
        <v>8047.38</v>
      </c>
      <c r="K31" s="118">
        <v>8038.98</v>
      </c>
      <c r="L31" s="118">
        <v>8611.6200000000008</v>
      </c>
      <c r="M31" s="118">
        <v>7010.23</v>
      </c>
      <c r="N31" s="118">
        <v>8589</v>
      </c>
      <c r="O31" s="118">
        <v>7161.3</v>
      </c>
      <c r="P31" s="118">
        <v>7910.95</v>
      </c>
      <c r="Q31" s="118">
        <v>9238.06</v>
      </c>
      <c r="R31" s="118">
        <v>7871.13</v>
      </c>
      <c r="S31" s="118">
        <v>9372.73</v>
      </c>
      <c r="T31" s="118">
        <v>10351.48</v>
      </c>
      <c r="U31" s="118">
        <v>11971.42</v>
      </c>
      <c r="V31" s="118">
        <v>9592.61</v>
      </c>
      <c r="W31" s="118">
        <v>12184.88</v>
      </c>
      <c r="X31" s="118">
        <v>12137.87</v>
      </c>
      <c r="Y31" s="118">
        <v>9054.56</v>
      </c>
      <c r="Z31" s="118">
        <v>10631.75</v>
      </c>
      <c r="AA31" s="118">
        <v>9170.23</v>
      </c>
      <c r="AB31" s="118">
        <v>9994.2199999999993</v>
      </c>
      <c r="AC31" s="118">
        <v>9479.84</v>
      </c>
      <c r="AD31" s="118">
        <v>8576.11</v>
      </c>
      <c r="AE31" s="118">
        <v>9061.7900000000009</v>
      </c>
      <c r="AF31" s="118">
        <v>10134.74</v>
      </c>
      <c r="AG31" s="118">
        <v>9576.02</v>
      </c>
      <c r="AH31" s="118">
        <v>14447.64</v>
      </c>
      <c r="AI31" s="118">
        <v>13122.85</v>
      </c>
      <c r="AJ31" s="118">
        <v>12241.54</v>
      </c>
      <c r="AK31" s="118">
        <v>10741.17</v>
      </c>
      <c r="AL31" s="118">
        <v>10154.16</v>
      </c>
      <c r="AM31" s="118">
        <v>10100.07</v>
      </c>
      <c r="AN31" s="118">
        <v>8949.44</v>
      </c>
      <c r="AO31" s="118">
        <v>12786.45</v>
      </c>
      <c r="AP31" s="118">
        <v>7961.4</v>
      </c>
      <c r="AQ31" s="118">
        <v>9648.4599999999991</v>
      </c>
      <c r="AR31" s="118">
        <v>9787.7999999999993</v>
      </c>
      <c r="AS31" s="118">
        <v>8967.11</v>
      </c>
      <c r="AT31" s="118">
        <v>10243.44</v>
      </c>
      <c r="AU31" s="118">
        <v>10873.8</v>
      </c>
      <c r="AV31" s="118">
        <v>9703.07</v>
      </c>
      <c r="AW31" s="118">
        <v>10370.59</v>
      </c>
      <c r="AX31" s="118">
        <v>8359.57</v>
      </c>
      <c r="AY31" s="118">
        <v>7622.49</v>
      </c>
      <c r="AZ31" s="118">
        <v>7565.58</v>
      </c>
      <c r="BA31" s="118">
        <v>10350.030000000001</v>
      </c>
      <c r="BB31" s="118">
        <v>8282.15</v>
      </c>
      <c r="BC31" s="118">
        <v>8043.65</v>
      </c>
    </row>
    <row r="32" spans="1:55" ht="29.25" x14ac:dyDescent="0.45">
      <c r="A32" s="261">
        <v>28</v>
      </c>
      <c r="B32" s="174" t="s">
        <v>173</v>
      </c>
      <c r="C32" s="119">
        <v>956.92</v>
      </c>
      <c r="D32" s="121">
        <v>1356.84</v>
      </c>
      <c r="E32" s="121">
        <v>1369.32</v>
      </c>
      <c r="F32" s="121">
        <v>1123.76</v>
      </c>
      <c r="G32" s="121">
        <v>1119.44</v>
      </c>
      <c r="H32" s="121">
        <v>1167.8</v>
      </c>
      <c r="I32" s="121">
        <v>1242.1099999999999</v>
      </c>
      <c r="J32" s="121">
        <v>1095.03</v>
      </c>
      <c r="K32" s="121">
        <v>1416.99</v>
      </c>
      <c r="L32" s="119">
        <v>970.17</v>
      </c>
      <c r="M32" s="119">
        <v>856.78</v>
      </c>
      <c r="N32" s="121">
        <v>1162.08</v>
      </c>
      <c r="O32" s="121">
        <v>1057.8599999999999</v>
      </c>
      <c r="P32" s="121">
        <v>1189.6199999999999</v>
      </c>
      <c r="Q32" s="121">
        <v>1193.23</v>
      </c>
      <c r="R32" s="119">
        <v>990.12</v>
      </c>
      <c r="S32" s="121">
        <v>1045.28</v>
      </c>
      <c r="T32" s="121">
        <v>1011.52</v>
      </c>
      <c r="U32" s="121">
        <v>1411.23</v>
      </c>
      <c r="V32" s="121">
        <v>1022.83</v>
      </c>
      <c r="W32" s="121">
        <v>1669.37</v>
      </c>
      <c r="X32" s="121">
        <v>1195.2</v>
      </c>
      <c r="Y32" s="121">
        <v>1232.49</v>
      </c>
      <c r="Z32" s="119">
        <v>833.15</v>
      </c>
      <c r="AA32" s="121">
        <v>1219.72</v>
      </c>
      <c r="AB32" s="121">
        <v>1381.4</v>
      </c>
      <c r="AC32" s="121">
        <v>1120.97</v>
      </c>
      <c r="AD32" s="119">
        <v>601.52</v>
      </c>
      <c r="AE32" s="121">
        <v>1002.18</v>
      </c>
      <c r="AF32" s="121">
        <v>1357.63</v>
      </c>
      <c r="AG32" s="119">
        <v>898.66</v>
      </c>
      <c r="AH32" s="121">
        <v>1121.01</v>
      </c>
      <c r="AI32" s="121">
        <v>1339.19</v>
      </c>
      <c r="AJ32" s="121">
        <v>1313.73</v>
      </c>
      <c r="AK32" s="121">
        <v>1125.6500000000001</v>
      </c>
      <c r="AL32" s="121">
        <v>1198.47</v>
      </c>
      <c r="AM32" s="119">
        <v>765.72</v>
      </c>
      <c r="AN32" s="119">
        <v>844.44</v>
      </c>
      <c r="AO32" s="121">
        <v>1126.9000000000001</v>
      </c>
      <c r="AP32" s="119">
        <v>606.75</v>
      </c>
      <c r="AQ32" s="121">
        <v>1249.18</v>
      </c>
      <c r="AR32" s="119">
        <v>972.28</v>
      </c>
      <c r="AS32" s="121">
        <v>1132.69</v>
      </c>
      <c r="AT32" s="121">
        <v>1142.77</v>
      </c>
      <c r="AU32" s="121">
        <v>1357.78</v>
      </c>
      <c r="AV32" s="121">
        <v>1120.1199999999999</v>
      </c>
      <c r="AW32" s="121">
        <v>1403.04</v>
      </c>
      <c r="AX32" s="121">
        <v>1125.1199999999999</v>
      </c>
      <c r="AY32" s="121">
        <v>1295.6500000000001</v>
      </c>
      <c r="AZ32" s="119">
        <v>959.81</v>
      </c>
      <c r="BA32" s="121">
        <v>1317.76</v>
      </c>
      <c r="BB32" s="121">
        <v>1110.77</v>
      </c>
      <c r="BC32" s="121">
        <v>1196.92</v>
      </c>
    </row>
    <row r="33" spans="1:55" ht="42" x14ac:dyDescent="0.45">
      <c r="A33" s="260">
        <v>29</v>
      </c>
      <c r="B33" s="173" t="s">
        <v>23</v>
      </c>
      <c r="C33" s="118">
        <v>9106.2999999999993</v>
      </c>
      <c r="D33" s="118">
        <v>9563.9699999999993</v>
      </c>
      <c r="E33" s="118">
        <v>10488.26</v>
      </c>
      <c r="F33" s="118">
        <v>9012.7000000000007</v>
      </c>
      <c r="G33" s="118">
        <v>9407.1299999999992</v>
      </c>
      <c r="H33" s="118">
        <v>8570.3700000000008</v>
      </c>
      <c r="I33" s="118">
        <v>9456.7800000000007</v>
      </c>
      <c r="J33" s="118">
        <v>8828.15</v>
      </c>
      <c r="K33" s="118">
        <v>9297.18</v>
      </c>
      <c r="L33" s="118">
        <v>10063.61</v>
      </c>
      <c r="M33" s="118">
        <v>8420.84</v>
      </c>
      <c r="N33" s="118">
        <v>8592.64</v>
      </c>
      <c r="O33" s="118">
        <v>7292.53</v>
      </c>
      <c r="P33" s="118">
        <v>6360.46</v>
      </c>
      <c r="Q33" s="118">
        <v>6613.73</v>
      </c>
      <c r="R33" s="118">
        <v>6610.18</v>
      </c>
      <c r="S33" s="118">
        <v>7347.71</v>
      </c>
      <c r="T33" s="118">
        <v>7795.35</v>
      </c>
      <c r="U33" s="118">
        <v>9043.18</v>
      </c>
      <c r="V33" s="118">
        <v>8269.7900000000009</v>
      </c>
      <c r="W33" s="118">
        <v>9276.4500000000007</v>
      </c>
      <c r="X33" s="118">
        <v>9556.18</v>
      </c>
      <c r="Y33" s="118">
        <v>7727.46</v>
      </c>
      <c r="Z33" s="118">
        <v>7442.47</v>
      </c>
      <c r="AA33" s="118">
        <v>7617.6</v>
      </c>
      <c r="AB33" s="118">
        <v>7922.29</v>
      </c>
      <c r="AC33" s="118">
        <v>7937.96</v>
      </c>
      <c r="AD33" s="118">
        <v>6438.69</v>
      </c>
      <c r="AE33" s="118">
        <v>7140.63</v>
      </c>
      <c r="AF33" s="118">
        <v>7206.08</v>
      </c>
      <c r="AG33" s="118">
        <v>6913.41</v>
      </c>
      <c r="AH33" s="118">
        <v>8350.25</v>
      </c>
      <c r="AI33" s="118">
        <v>8221.01</v>
      </c>
      <c r="AJ33" s="118">
        <v>7477.61</v>
      </c>
      <c r="AK33" s="118">
        <v>7472.54</v>
      </c>
      <c r="AL33" s="118">
        <v>7483.81</v>
      </c>
      <c r="AM33" s="118">
        <v>7539.93</v>
      </c>
      <c r="AN33" s="118">
        <v>7726.15</v>
      </c>
      <c r="AO33" s="118">
        <v>10388.4</v>
      </c>
      <c r="AP33" s="118">
        <v>7101.37</v>
      </c>
      <c r="AQ33" s="118">
        <v>8600.61</v>
      </c>
      <c r="AR33" s="118">
        <v>9081.19</v>
      </c>
      <c r="AS33" s="118">
        <v>8754.65</v>
      </c>
      <c r="AT33" s="118">
        <v>8005.34</v>
      </c>
      <c r="AU33" s="118">
        <v>11154.4</v>
      </c>
      <c r="AV33" s="118">
        <v>11192.45</v>
      </c>
      <c r="AW33" s="118">
        <v>9170.74</v>
      </c>
      <c r="AX33" s="118">
        <v>8418.65</v>
      </c>
      <c r="AY33" s="118">
        <v>8799.42</v>
      </c>
      <c r="AZ33" s="118">
        <v>9108.92</v>
      </c>
      <c r="BA33" s="118">
        <v>9996.82</v>
      </c>
      <c r="BB33" s="118">
        <v>7467.21</v>
      </c>
      <c r="BC33" s="118">
        <v>8407.91</v>
      </c>
    </row>
    <row r="34" spans="1:55" ht="29.25" x14ac:dyDescent="0.45">
      <c r="A34" s="261">
        <v>30</v>
      </c>
      <c r="B34" s="174" t="s">
        <v>155</v>
      </c>
      <c r="C34" s="119">
        <v>126.05</v>
      </c>
      <c r="D34" s="119">
        <v>395.78</v>
      </c>
      <c r="E34" s="119">
        <v>284.70999999999998</v>
      </c>
      <c r="F34" s="119">
        <v>202.38</v>
      </c>
      <c r="G34" s="119">
        <v>128.91999999999999</v>
      </c>
      <c r="H34" s="119">
        <v>195.53</v>
      </c>
      <c r="I34" s="119">
        <v>244.54</v>
      </c>
      <c r="J34" s="119">
        <v>376.58</v>
      </c>
      <c r="K34" s="119">
        <v>248.27</v>
      </c>
      <c r="L34" s="119">
        <v>184.46</v>
      </c>
      <c r="M34" s="119">
        <v>136.33000000000001</v>
      </c>
      <c r="N34" s="119">
        <v>211.4</v>
      </c>
      <c r="O34" s="119">
        <v>190.99</v>
      </c>
      <c r="P34" s="119">
        <v>177.51</v>
      </c>
      <c r="Q34" s="119">
        <v>128.35</v>
      </c>
      <c r="R34" s="119">
        <v>159.41</v>
      </c>
      <c r="S34" s="119">
        <v>96.57</v>
      </c>
      <c r="T34" s="119">
        <v>121</v>
      </c>
      <c r="U34" s="119">
        <v>241.78</v>
      </c>
      <c r="V34" s="119">
        <v>195.04</v>
      </c>
      <c r="W34" s="119">
        <v>141.03</v>
      </c>
      <c r="X34" s="119">
        <v>183.58</v>
      </c>
      <c r="Y34" s="119">
        <v>120.06</v>
      </c>
      <c r="Z34" s="119">
        <v>75.62</v>
      </c>
      <c r="AA34" s="119">
        <v>77.680000000000007</v>
      </c>
      <c r="AB34" s="119">
        <v>105.01</v>
      </c>
      <c r="AC34" s="119">
        <v>89.81</v>
      </c>
      <c r="AD34" s="119">
        <v>120.32</v>
      </c>
      <c r="AE34" s="119">
        <v>126.68</v>
      </c>
      <c r="AF34" s="119">
        <v>187.88</v>
      </c>
      <c r="AG34" s="119">
        <v>197.9</v>
      </c>
      <c r="AH34" s="119">
        <v>246.71</v>
      </c>
      <c r="AI34" s="119">
        <v>236.34</v>
      </c>
      <c r="AJ34" s="119">
        <v>206.45</v>
      </c>
      <c r="AK34" s="119">
        <v>86.56</v>
      </c>
      <c r="AL34" s="119">
        <v>239.6</v>
      </c>
      <c r="AM34" s="119">
        <v>230.83</v>
      </c>
      <c r="AN34" s="119">
        <v>115.13</v>
      </c>
      <c r="AO34" s="119">
        <v>139.88</v>
      </c>
      <c r="AP34" s="119">
        <v>165.56</v>
      </c>
      <c r="AQ34" s="119">
        <v>260.48</v>
      </c>
      <c r="AR34" s="119">
        <v>185.5</v>
      </c>
      <c r="AS34" s="119">
        <v>284.85000000000002</v>
      </c>
      <c r="AT34" s="119">
        <v>176.96</v>
      </c>
      <c r="AU34" s="119">
        <v>200.54</v>
      </c>
      <c r="AV34" s="119">
        <v>207.25</v>
      </c>
      <c r="AW34" s="119">
        <v>123.17</v>
      </c>
      <c r="AX34" s="119">
        <v>152.44</v>
      </c>
      <c r="AY34" s="119">
        <v>195.39</v>
      </c>
      <c r="AZ34" s="119">
        <v>199.86</v>
      </c>
      <c r="BA34" s="119">
        <v>257.19</v>
      </c>
      <c r="BB34" s="119">
        <v>122.39</v>
      </c>
      <c r="BC34" s="119">
        <v>110.49</v>
      </c>
    </row>
    <row r="35" spans="1:55" ht="105.75" x14ac:dyDescent="0.45">
      <c r="A35" s="260">
        <v>31</v>
      </c>
      <c r="B35" s="173" t="s">
        <v>380</v>
      </c>
      <c r="C35" s="118">
        <v>323032.28000000003</v>
      </c>
      <c r="D35" s="118">
        <v>335602.99</v>
      </c>
      <c r="E35" s="118">
        <v>341005.53</v>
      </c>
      <c r="F35" s="118">
        <v>306813.61</v>
      </c>
      <c r="G35" s="118">
        <v>348453.7</v>
      </c>
      <c r="H35" s="118">
        <v>350564.82</v>
      </c>
      <c r="I35" s="118">
        <v>336231.88</v>
      </c>
      <c r="J35" s="118">
        <v>342825.51</v>
      </c>
      <c r="K35" s="118">
        <v>349963.07</v>
      </c>
      <c r="L35" s="118">
        <v>362663.41</v>
      </c>
      <c r="M35" s="118">
        <v>342691.16</v>
      </c>
      <c r="N35" s="118">
        <v>337199.61</v>
      </c>
      <c r="O35" s="118">
        <v>306444.21000000002</v>
      </c>
      <c r="P35" s="118">
        <v>307677.58</v>
      </c>
      <c r="Q35" s="118">
        <v>339996.85</v>
      </c>
      <c r="R35" s="118">
        <v>305326.12</v>
      </c>
      <c r="S35" s="118">
        <v>338884.4</v>
      </c>
      <c r="T35" s="118">
        <v>341248.57</v>
      </c>
      <c r="U35" s="118">
        <v>337808.54</v>
      </c>
      <c r="V35" s="118">
        <v>336589.41</v>
      </c>
      <c r="W35" s="118">
        <v>360278.63</v>
      </c>
      <c r="X35" s="118">
        <v>366443.98</v>
      </c>
      <c r="Y35" s="118">
        <v>346524.13</v>
      </c>
      <c r="Z35" s="118">
        <v>338683.54</v>
      </c>
      <c r="AA35" s="118">
        <v>314534.55</v>
      </c>
      <c r="AB35" s="118">
        <v>378821.14</v>
      </c>
      <c r="AC35" s="118">
        <v>373540.71</v>
      </c>
      <c r="AD35" s="118">
        <v>302574.56</v>
      </c>
      <c r="AE35" s="118">
        <v>340553.48</v>
      </c>
      <c r="AF35" s="118">
        <v>337677.34</v>
      </c>
      <c r="AG35" s="118">
        <v>328835.58</v>
      </c>
      <c r="AH35" s="118">
        <v>357850.5</v>
      </c>
      <c r="AI35" s="118">
        <v>367175.92</v>
      </c>
      <c r="AJ35" s="118">
        <v>357968.3</v>
      </c>
      <c r="AK35" s="118">
        <v>377234.75</v>
      </c>
      <c r="AL35" s="118">
        <v>370782.24</v>
      </c>
      <c r="AM35" s="118">
        <v>354985.28</v>
      </c>
      <c r="AN35" s="118">
        <v>356581.49</v>
      </c>
      <c r="AO35" s="118">
        <v>415186.04</v>
      </c>
      <c r="AP35" s="118">
        <v>337499.26</v>
      </c>
      <c r="AQ35" s="118">
        <v>392148.16</v>
      </c>
      <c r="AR35" s="118">
        <v>383618.96</v>
      </c>
      <c r="AS35" s="118">
        <v>357424.26</v>
      </c>
      <c r="AT35" s="118">
        <v>390410.42</v>
      </c>
      <c r="AU35" s="118">
        <v>387885.09</v>
      </c>
      <c r="AV35" s="118">
        <v>379239.53</v>
      </c>
      <c r="AW35" s="118">
        <v>419334.86</v>
      </c>
      <c r="AX35" s="118">
        <v>376240.39</v>
      </c>
      <c r="AY35" s="118">
        <v>377585.6</v>
      </c>
      <c r="AZ35" s="118">
        <v>373317.8</v>
      </c>
      <c r="BA35" s="118">
        <v>404525.31</v>
      </c>
      <c r="BB35" s="118">
        <v>340217.83</v>
      </c>
      <c r="BC35" s="118">
        <v>412252.49</v>
      </c>
    </row>
    <row r="36" spans="1:55" ht="144" x14ac:dyDescent="0.45">
      <c r="A36" s="261">
        <v>32</v>
      </c>
      <c r="B36" s="174" t="s">
        <v>424</v>
      </c>
      <c r="C36" s="121">
        <v>223397.72</v>
      </c>
      <c r="D36" s="121">
        <v>233885.87</v>
      </c>
      <c r="E36" s="121">
        <v>242111.7</v>
      </c>
      <c r="F36" s="121">
        <v>218050.22</v>
      </c>
      <c r="G36" s="121">
        <v>249764.71</v>
      </c>
      <c r="H36" s="121">
        <v>257546.75</v>
      </c>
      <c r="I36" s="121">
        <v>250281.65</v>
      </c>
      <c r="J36" s="121">
        <v>252174.9</v>
      </c>
      <c r="K36" s="121">
        <v>255239.69</v>
      </c>
      <c r="L36" s="121">
        <v>269163.17</v>
      </c>
      <c r="M36" s="121">
        <v>254437.85</v>
      </c>
      <c r="N36" s="121">
        <v>248845.59</v>
      </c>
      <c r="O36" s="121">
        <v>230406.03</v>
      </c>
      <c r="P36" s="121">
        <v>219869.86</v>
      </c>
      <c r="Q36" s="121">
        <v>248388.96</v>
      </c>
      <c r="R36" s="121">
        <v>225214.89</v>
      </c>
      <c r="S36" s="121">
        <v>250343.22</v>
      </c>
      <c r="T36" s="121">
        <v>261273.92</v>
      </c>
      <c r="U36" s="121">
        <v>257410.82</v>
      </c>
      <c r="V36" s="121">
        <v>246101.76000000001</v>
      </c>
      <c r="W36" s="121">
        <v>271130.28000000003</v>
      </c>
      <c r="X36" s="121">
        <v>273628.12</v>
      </c>
      <c r="Y36" s="121">
        <v>248161.24</v>
      </c>
      <c r="Z36" s="121">
        <v>244268.92</v>
      </c>
      <c r="AA36" s="121">
        <v>226209.51</v>
      </c>
      <c r="AB36" s="121">
        <v>290183.17</v>
      </c>
      <c r="AC36" s="121">
        <v>273354.55</v>
      </c>
      <c r="AD36" s="121">
        <v>215992.8</v>
      </c>
      <c r="AE36" s="121">
        <v>256902.12</v>
      </c>
      <c r="AF36" s="121">
        <v>267889.15999999997</v>
      </c>
      <c r="AG36" s="121">
        <v>252668.92</v>
      </c>
      <c r="AH36" s="121">
        <v>271162.65999999997</v>
      </c>
      <c r="AI36" s="121">
        <v>278531.74</v>
      </c>
      <c r="AJ36" s="121">
        <v>264274.82</v>
      </c>
      <c r="AK36" s="121">
        <v>272276.77</v>
      </c>
      <c r="AL36" s="121">
        <v>256580.28</v>
      </c>
      <c r="AM36" s="121">
        <v>250236.95</v>
      </c>
      <c r="AN36" s="121">
        <v>248378.59</v>
      </c>
      <c r="AO36" s="121">
        <v>289303.5</v>
      </c>
      <c r="AP36" s="121">
        <v>237895.1</v>
      </c>
      <c r="AQ36" s="121">
        <v>287947.09000000003</v>
      </c>
      <c r="AR36" s="121">
        <v>288869.93</v>
      </c>
      <c r="AS36" s="121">
        <v>265791.45</v>
      </c>
      <c r="AT36" s="121">
        <v>282876.13</v>
      </c>
      <c r="AU36" s="121">
        <v>287477.46999999997</v>
      </c>
      <c r="AV36" s="121">
        <v>274419.81</v>
      </c>
      <c r="AW36" s="121">
        <v>294306.69</v>
      </c>
      <c r="AX36" s="121">
        <v>260363.04</v>
      </c>
      <c r="AY36" s="121">
        <v>267816.51</v>
      </c>
      <c r="AZ36" s="121">
        <v>257917.92</v>
      </c>
      <c r="BA36" s="121">
        <v>289284.8</v>
      </c>
      <c r="BB36" s="121">
        <v>229603.45</v>
      </c>
      <c r="BC36" s="121">
        <v>284452.27</v>
      </c>
    </row>
    <row r="37" spans="1:55" ht="182.25" x14ac:dyDescent="0.45">
      <c r="A37" s="260">
        <v>33</v>
      </c>
      <c r="B37" s="173" t="s">
        <v>428</v>
      </c>
      <c r="C37" s="118">
        <v>164685.73000000001</v>
      </c>
      <c r="D37" s="118">
        <v>176696.48</v>
      </c>
      <c r="E37" s="118">
        <v>178622.23</v>
      </c>
      <c r="F37" s="118">
        <v>160790.79</v>
      </c>
      <c r="G37" s="118">
        <v>183576.46</v>
      </c>
      <c r="H37" s="118">
        <v>191197.69</v>
      </c>
      <c r="I37" s="118">
        <v>184924.36</v>
      </c>
      <c r="J37" s="118">
        <v>188987.06</v>
      </c>
      <c r="K37" s="118">
        <v>189557.19</v>
      </c>
      <c r="L37" s="118">
        <v>198218.73</v>
      </c>
      <c r="M37" s="118">
        <v>188628.04</v>
      </c>
      <c r="N37" s="118">
        <v>181182.66</v>
      </c>
      <c r="O37" s="118">
        <v>167479.12</v>
      </c>
      <c r="P37" s="118">
        <v>160153.56</v>
      </c>
      <c r="Q37" s="118">
        <v>181119.18</v>
      </c>
      <c r="R37" s="118">
        <v>162359.88</v>
      </c>
      <c r="S37" s="118">
        <v>183595.27</v>
      </c>
      <c r="T37" s="118">
        <v>193095.88</v>
      </c>
      <c r="U37" s="118">
        <v>188659.27</v>
      </c>
      <c r="V37" s="118">
        <v>179258.96</v>
      </c>
      <c r="W37" s="118">
        <v>196993.47</v>
      </c>
      <c r="X37" s="118">
        <v>195799.18</v>
      </c>
      <c r="Y37" s="118">
        <v>180793.86</v>
      </c>
      <c r="Z37" s="118">
        <v>175544.1</v>
      </c>
      <c r="AA37" s="118">
        <v>162971.96</v>
      </c>
      <c r="AB37" s="118">
        <v>223624.51</v>
      </c>
      <c r="AC37" s="118">
        <v>200830.21</v>
      </c>
      <c r="AD37" s="118">
        <v>153267.07999999999</v>
      </c>
      <c r="AE37" s="118">
        <v>182284.98</v>
      </c>
      <c r="AF37" s="118">
        <v>191778.43</v>
      </c>
      <c r="AG37" s="118">
        <v>180751.98</v>
      </c>
      <c r="AH37" s="118">
        <v>193303.87</v>
      </c>
      <c r="AI37" s="118">
        <v>201710.97</v>
      </c>
      <c r="AJ37" s="118">
        <v>192326.09</v>
      </c>
      <c r="AK37" s="118">
        <v>198571.48</v>
      </c>
      <c r="AL37" s="118">
        <v>186213.39</v>
      </c>
      <c r="AM37" s="118">
        <v>181383.17</v>
      </c>
      <c r="AN37" s="118">
        <v>179702.63</v>
      </c>
      <c r="AO37" s="118">
        <v>212763.63</v>
      </c>
      <c r="AP37" s="118">
        <v>173294.75</v>
      </c>
      <c r="AQ37" s="118">
        <v>208023.46</v>
      </c>
      <c r="AR37" s="118">
        <v>209338.13</v>
      </c>
      <c r="AS37" s="118">
        <v>188388.47</v>
      </c>
      <c r="AT37" s="118">
        <v>202487.17</v>
      </c>
      <c r="AU37" s="118">
        <v>209401.15</v>
      </c>
      <c r="AV37" s="118">
        <v>198399.82</v>
      </c>
      <c r="AW37" s="118">
        <v>217138.46</v>
      </c>
      <c r="AX37" s="118">
        <v>188721.62</v>
      </c>
      <c r="AY37" s="118">
        <v>198037.21</v>
      </c>
      <c r="AZ37" s="118">
        <v>193027.5</v>
      </c>
      <c r="BA37" s="118">
        <v>213255.13</v>
      </c>
      <c r="BB37" s="118">
        <v>166204.35999999999</v>
      </c>
      <c r="BC37" s="118">
        <v>208954.46</v>
      </c>
    </row>
    <row r="38" spans="1:55" ht="118.5" x14ac:dyDescent="0.45">
      <c r="A38" s="261">
        <v>34</v>
      </c>
      <c r="B38" s="174" t="s">
        <v>174</v>
      </c>
      <c r="C38" s="121">
        <v>384204.64</v>
      </c>
      <c r="D38" s="121">
        <v>405160.41</v>
      </c>
      <c r="E38" s="121">
        <v>423676.86</v>
      </c>
      <c r="F38" s="121">
        <v>366300.38</v>
      </c>
      <c r="G38" s="121">
        <v>415232.79</v>
      </c>
      <c r="H38" s="121">
        <v>437480.27</v>
      </c>
      <c r="I38" s="121">
        <v>412727.32</v>
      </c>
      <c r="J38" s="121">
        <v>417497.95</v>
      </c>
      <c r="K38" s="121">
        <v>438754.67</v>
      </c>
      <c r="L38" s="121">
        <v>443209.22</v>
      </c>
      <c r="M38" s="121">
        <v>419515.51</v>
      </c>
      <c r="N38" s="121">
        <v>413827.74</v>
      </c>
      <c r="O38" s="121">
        <v>380033.62</v>
      </c>
      <c r="P38" s="121">
        <v>373140.95</v>
      </c>
      <c r="Q38" s="121">
        <v>404624.85</v>
      </c>
      <c r="R38" s="121">
        <v>370607.52</v>
      </c>
      <c r="S38" s="121">
        <v>407765.32</v>
      </c>
      <c r="T38" s="121">
        <v>420991.37</v>
      </c>
      <c r="U38" s="121">
        <v>417151.45</v>
      </c>
      <c r="V38" s="121">
        <v>409461.15</v>
      </c>
      <c r="W38" s="121">
        <v>461003.74</v>
      </c>
      <c r="X38" s="121">
        <v>457429.45</v>
      </c>
      <c r="Y38" s="121">
        <v>416695.84</v>
      </c>
      <c r="Z38" s="121">
        <v>410231.03999999998</v>
      </c>
      <c r="AA38" s="121">
        <v>377770.56</v>
      </c>
      <c r="AB38" s="121">
        <v>465616.76</v>
      </c>
      <c r="AC38" s="121">
        <v>446545.91</v>
      </c>
      <c r="AD38" s="121">
        <v>365967.93</v>
      </c>
      <c r="AE38" s="121">
        <v>411944.65</v>
      </c>
      <c r="AF38" s="121">
        <v>428686.8</v>
      </c>
      <c r="AG38" s="121">
        <v>406777.99</v>
      </c>
      <c r="AH38" s="121">
        <v>447557.84</v>
      </c>
      <c r="AI38" s="121">
        <v>472218.31</v>
      </c>
      <c r="AJ38" s="121">
        <v>438166.64</v>
      </c>
      <c r="AK38" s="121">
        <v>456976.99</v>
      </c>
      <c r="AL38" s="121">
        <v>440639.4</v>
      </c>
      <c r="AM38" s="121">
        <v>421986.44</v>
      </c>
      <c r="AN38" s="121">
        <v>442467.14</v>
      </c>
      <c r="AO38" s="121">
        <v>497875.75</v>
      </c>
      <c r="AP38" s="121">
        <v>405443.14</v>
      </c>
      <c r="AQ38" s="121">
        <v>477912.26</v>
      </c>
      <c r="AR38" s="121">
        <v>482706.54</v>
      </c>
      <c r="AS38" s="121">
        <v>439646.18</v>
      </c>
      <c r="AT38" s="121">
        <v>478538.41</v>
      </c>
      <c r="AU38" s="121">
        <v>497185.85</v>
      </c>
      <c r="AV38" s="121">
        <v>463708.87</v>
      </c>
      <c r="AW38" s="121">
        <v>503155.17</v>
      </c>
      <c r="AX38" s="121">
        <v>439300.22</v>
      </c>
      <c r="AY38" s="121">
        <v>446879.01</v>
      </c>
      <c r="AZ38" s="121">
        <v>442769.6</v>
      </c>
      <c r="BA38" s="121">
        <v>474314.49</v>
      </c>
      <c r="BB38" s="121">
        <v>400408.26</v>
      </c>
      <c r="BC38" s="121">
        <v>478673.99</v>
      </c>
    </row>
    <row r="39" spans="1:55" ht="80.25" x14ac:dyDescent="0.45">
      <c r="A39" s="260">
        <v>35</v>
      </c>
      <c r="B39" s="173" t="s">
        <v>175</v>
      </c>
      <c r="C39" s="118">
        <v>363084.03</v>
      </c>
      <c r="D39" s="118">
        <v>368357.12</v>
      </c>
      <c r="E39" s="118">
        <v>382801.28</v>
      </c>
      <c r="F39" s="118">
        <v>343865.94</v>
      </c>
      <c r="G39" s="118">
        <v>394304.14</v>
      </c>
      <c r="H39" s="118">
        <v>388137.66</v>
      </c>
      <c r="I39" s="118">
        <v>375091.4</v>
      </c>
      <c r="J39" s="118">
        <v>375899.89</v>
      </c>
      <c r="K39" s="118">
        <v>384817.09</v>
      </c>
      <c r="L39" s="118">
        <v>400686.55</v>
      </c>
      <c r="M39" s="118">
        <v>370970.28</v>
      </c>
      <c r="N39" s="118">
        <v>369136.13</v>
      </c>
      <c r="O39" s="118">
        <v>342691.31</v>
      </c>
      <c r="P39" s="118">
        <v>335142.40999999997</v>
      </c>
      <c r="Q39" s="118">
        <v>375139.45</v>
      </c>
      <c r="R39" s="118">
        <v>334119.93</v>
      </c>
      <c r="S39" s="118">
        <v>371286.77</v>
      </c>
      <c r="T39" s="118">
        <v>380355.45</v>
      </c>
      <c r="U39" s="118">
        <v>371635.18</v>
      </c>
      <c r="V39" s="118">
        <v>370808.75</v>
      </c>
      <c r="W39" s="118">
        <v>390784.18</v>
      </c>
      <c r="X39" s="118">
        <v>399625.23</v>
      </c>
      <c r="Y39" s="118">
        <v>375838.09</v>
      </c>
      <c r="Z39" s="118">
        <v>375122.5</v>
      </c>
      <c r="AA39" s="118">
        <v>348677.9</v>
      </c>
      <c r="AB39" s="118">
        <v>411198.47</v>
      </c>
      <c r="AC39" s="118">
        <v>409406.86</v>
      </c>
      <c r="AD39" s="118">
        <v>338847.02</v>
      </c>
      <c r="AE39" s="118">
        <v>371294.02</v>
      </c>
      <c r="AF39" s="118">
        <v>365027.76</v>
      </c>
      <c r="AG39" s="118">
        <v>353847.82</v>
      </c>
      <c r="AH39" s="118">
        <v>391562.03</v>
      </c>
      <c r="AI39" s="118">
        <v>399950.77</v>
      </c>
      <c r="AJ39" s="118">
        <v>387570.05</v>
      </c>
      <c r="AK39" s="118">
        <v>413944.74</v>
      </c>
      <c r="AL39" s="118">
        <v>413140.2</v>
      </c>
      <c r="AM39" s="118">
        <v>396740.5</v>
      </c>
      <c r="AN39" s="118">
        <v>396270.14</v>
      </c>
      <c r="AO39" s="118">
        <v>456015.7</v>
      </c>
      <c r="AP39" s="118">
        <v>371305.28</v>
      </c>
      <c r="AQ39" s="118">
        <v>430203.55</v>
      </c>
      <c r="AR39" s="118">
        <v>418546.95</v>
      </c>
      <c r="AS39" s="118">
        <v>391030.07</v>
      </c>
      <c r="AT39" s="118">
        <v>430999.48</v>
      </c>
      <c r="AU39" s="118">
        <v>417785.36</v>
      </c>
      <c r="AV39" s="118">
        <v>417462.69</v>
      </c>
      <c r="AW39" s="118">
        <v>450786.63</v>
      </c>
      <c r="AX39" s="118">
        <v>415870.56</v>
      </c>
      <c r="AY39" s="118">
        <v>416573.37</v>
      </c>
      <c r="AZ39" s="118">
        <v>411720.98</v>
      </c>
      <c r="BA39" s="118">
        <v>444393.77</v>
      </c>
      <c r="BB39" s="118">
        <v>375925.53</v>
      </c>
      <c r="BC39" s="118">
        <v>446709.27</v>
      </c>
    </row>
    <row r="40" spans="1:55" ht="67.5" x14ac:dyDescent="0.45">
      <c r="A40" s="261">
        <v>36</v>
      </c>
      <c r="B40" s="174" t="s">
        <v>176</v>
      </c>
      <c r="C40" s="121">
        <v>56041.69</v>
      </c>
      <c r="D40" s="121">
        <v>59361.03</v>
      </c>
      <c r="E40" s="121">
        <v>62216.94</v>
      </c>
      <c r="F40" s="121">
        <v>58122.63</v>
      </c>
      <c r="G40" s="121">
        <v>65053.919999999998</v>
      </c>
      <c r="H40" s="121">
        <v>63300.4</v>
      </c>
      <c r="I40" s="121">
        <v>59383.43</v>
      </c>
      <c r="J40" s="121">
        <v>58539.94</v>
      </c>
      <c r="K40" s="121">
        <v>58256.73</v>
      </c>
      <c r="L40" s="121">
        <v>57555.29</v>
      </c>
      <c r="M40" s="121">
        <v>63575.81</v>
      </c>
      <c r="N40" s="121">
        <v>54353.8</v>
      </c>
      <c r="O40" s="121">
        <v>49898.34</v>
      </c>
      <c r="P40" s="121">
        <v>47390.19</v>
      </c>
      <c r="Q40" s="121">
        <v>53873.25</v>
      </c>
      <c r="R40" s="121">
        <v>47515.040000000001</v>
      </c>
      <c r="S40" s="121">
        <v>55698.85</v>
      </c>
      <c r="T40" s="121">
        <v>49423.89</v>
      </c>
      <c r="U40" s="121">
        <v>50658.43</v>
      </c>
      <c r="V40" s="121">
        <v>50007.34</v>
      </c>
      <c r="W40" s="121">
        <v>51771.81</v>
      </c>
      <c r="X40" s="121">
        <v>50942.78</v>
      </c>
      <c r="Y40" s="121">
        <v>49155.9</v>
      </c>
      <c r="Z40" s="121">
        <v>50002.46</v>
      </c>
      <c r="AA40" s="121">
        <v>49061.279999999999</v>
      </c>
      <c r="AB40" s="121">
        <v>55878.41</v>
      </c>
      <c r="AC40" s="121">
        <v>65733.73</v>
      </c>
      <c r="AD40" s="121">
        <v>50313.39</v>
      </c>
      <c r="AE40" s="121">
        <v>53346.6</v>
      </c>
      <c r="AF40" s="121">
        <v>45088.82</v>
      </c>
      <c r="AG40" s="121">
        <v>50456.88</v>
      </c>
      <c r="AH40" s="121">
        <v>54793.95</v>
      </c>
      <c r="AI40" s="121">
        <v>52774.09</v>
      </c>
      <c r="AJ40" s="121">
        <v>50736.99</v>
      </c>
      <c r="AK40" s="121">
        <v>49542.23</v>
      </c>
      <c r="AL40" s="121">
        <v>46430.09</v>
      </c>
      <c r="AM40" s="121">
        <v>49390.239999999998</v>
      </c>
      <c r="AN40" s="121">
        <v>49871.12</v>
      </c>
      <c r="AO40" s="121">
        <v>59250.19</v>
      </c>
      <c r="AP40" s="121">
        <v>52434.58</v>
      </c>
      <c r="AQ40" s="121">
        <v>56810.16</v>
      </c>
      <c r="AR40" s="121">
        <v>56773.67</v>
      </c>
      <c r="AS40" s="121">
        <v>50470.22</v>
      </c>
      <c r="AT40" s="121">
        <v>57053.61</v>
      </c>
      <c r="AU40" s="121">
        <v>54272.05</v>
      </c>
      <c r="AV40" s="121">
        <v>54798.75</v>
      </c>
      <c r="AW40" s="121">
        <v>59294.35</v>
      </c>
      <c r="AX40" s="121">
        <v>48924.21</v>
      </c>
      <c r="AY40" s="121">
        <v>55538.19</v>
      </c>
      <c r="AZ40" s="121">
        <v>51347.040000000001</v>
      </c>
      <c r="BA40" s="121">
        <v>60352.67</v>
      </c>
      <c r="BB40" s="121">
        <v>50687.14</v>
      </c>
      <c r="BC40" s="121">
        <v>59537.47</v>
      </c>
    </row>
    <row r="41" spans="1:55" ht="54.75" x14ac:dyDescent="0.45">
      <c r="A41" s="260">
        <v>37</v>
      </c>
      <c r="B41" s="173" t="s">
        <v>177</v>
      </c>
      <c r="C41" s="118">
        <v>121782.78</v>
      </c>
      <c r="D41" s="118">
        <v>123798.2</v>
      </c>
      <c r="E41" s="118">
        <v>124157.09</v>
      </c>
      <c r="F41" s="118">
        <v>112152.8</v>
      </c>
      <c r="G41" s="118">
        <v>123621.26</v>
      </c>
      <c r="H41" s="118">
        <v>117369.5</v>
      </c>
      <c r="I41" s="118">
        <v>119833.84</v>
      </c>
      <c r="J41" s="118">
        <v>118481.44</v>
      </c>
      <c r="K41" s="118">
        <v>123002.64</v>
      </c>
      <c r="L41" s="118">
        <v>132014.97</v>
      </c>
      <c r="M41" s="118">
        <v>125622</v>
      </c>
      <c r="N41" s="118">
        <v>129265.68</v>
      </c>
      <c r="O41" s="118">
        <v>112723.3</v>
      </c>
      <c r="P41" s="118">
        <v>115694.42</v>
      </c>
      <c r="Q41" s="118">
        <v>128211.54</v>
      </c>
      <c r="R41" s="118">
        <v>116088.85</v>
      </c>
      <c r="S41" s="118">
        <v>127742.48</v>
      </c>
      <c r="T41" s="118">
        <v>126352.64</v>
      </c>
      <c r="U41" s="118">
        <v>129645.31</v>
      </c>
      <c r="V41" s="118">
        <v>131228.35999999999</v>
      </c>
      <c r="W41" s="118">
        <v>139007.6</v>
      </c>
      <c r="X41" s="118">
        <v>144663.01999999999</v>
      </c>
      <c r="Y41" s="118">
        <v>142524.12</v>
      </c>
      <c r="Z41" s="118">
        <v>138839.17000000001</v>
      </c>
      <c r="AA41" s="118">
        <v>120783.33</v>
      </c>
      <c r="AB41" s="118">
        <v>120327.16</v>
      </c>
      <c r="AC41" s="118">
        <v>131828.64000000001</v>
      </c>
      <c r="AD41" s="118">
        <v>117822.18</v>
      </c>
      <c r="AE41" s="118">
        <v>129507.92</v>
      </c>
      <c r="AF41" s="118">
        <v>122059.48</v>
      </c>
      <c r="AG41" s="118">
        <v>121446.13</v>
      </c>
      <c r="AH41" s="118">
        <v>136228.68</v>
      </c>
      <c r="AI41" s="118">
        <v>141977.57999999999</v>
      </c>
      <c r="AJ41" s="118">
        <v>144784.70000000001</v>
      </c>
      <c r="AK41" s="118">
        <v>159245</v>
      </c>
      <c r="AL41" s="118">
        <v>168017.26</v>
      </c>
      <c r="AM41" s="118">
        <v>142031.01</v>
      </c>
      <c r="AN41" s="118">
        <v>148488.04999999999</v>
      </c>
      <c r="AO41" s="118">
        <v>172559.15</v>
      </c>
      <c r="AP41" s="118">
        <v>133509.85999999999</v>
      </c>
      <c r="AQ41" s="118">
        <v>154309.44</v>
      </c>
      <c r="AR41" s="118">
        <v>143735.32</v>
      </c>
      <c r="AS41" s="118">
        <v>144762.15</v>
      </c>
      <c r="AT41" s="118">
        <v>159315.59</v>
      </c>
      <c r="AU41" s="118">
        <v>154538.12</v>
      </c>
      <c r="AV41" s="118">
        <v>155548.03</v>
      </c>
      <c r="AW41" s="118">
        <v>170829.27</v>
      </c>
      <c r="AX41" s="118">
        <v>168487.18</v>
      </c>
      <c r="AY41" s="118">
        <v>148307.03</v>
      </c>
      <c r="AZ41" s="118">
        <v>141575.64000000001</v>
      </c>
      <c r="BA41" s="118">
        <v>156289.76999999999</v>
      </c>
      <c r="BB41" s="118">
        <v>142706.87</v>
      </c>
      <c r="BC41" s="118">
        <v>162716.01</v>
      </c>
    </row>
    <row r="42" spans="1:55" ht="220.5" x14ac:dyDescent="0.45">
      <c r="A42" s="261">
        <v>38</v>
      </c>
      <c r="B42" s="174" t="s">
        <v>396</v>
      </c>
      <c r="C42" s="121">
        <v>27980.22</v>
      </c>
      <c r="D42" s="121">
        <v>28929.03</v>
      </c>
      <c r="E42" s="121">
        <v>31915.16</v>
      </c>
      <c r="F42" s="121">
        <v>28230.05</v>
      </c>
      <c r="G42" s="121">
        <v>33114.11</v>
      </c>
      <c r="H42" s="121">
        <v>30766.71</v>
      </c>
      <c r="I42" s="121">
        <v>30177.93</v>
      </c>
      <c r="J42" s="121">
        <v>29756.85</v>
      </c>
      <c r="K42" s="121">
        <v>31547.09</v>
      </c>
      <c r="L42" s="121">
        <v>29812.46</v>
      </c>
      <c r="M42" s="121">
        <v>27446.19</v>
      </c>
      <c r="N42" s="121">
        <v>31129.33</v>
      </c>
      <c r="O42" s="121">
        <v>28960.69</v>
      </c>
      <c r="P42" s="121">
        <v>30282.76</v>
      </c>
      <c r="Q42" s="121">
        <v>33228.74</v>
      </c>
      <c r="R42" s="121">
        <v>29140.79</v>
      </c>
      <c r="S42" s="121">
        <v>30368.58</v>
      </c>
      <c r="T42" s="121">
        <v>29720.04</v>
      </c>
      <c r="U42" s="121">
        <v>29709.22</v>
      </c>
      <c r="V42" s="121">
        <v>28771.37</v>
      </c>
      <c r="W42" s="121">
        <v>32791.94</v>
      </c>
      <c r="X42" s="121">
        <v>30586.11</v>
      </c>
      <c r="Y42" s="121">
        <v>29664.65</v>
      </c>
      <c r="Z42" s="121">
        <v>31267.9</v>
      </c>
      <c r="AA42" s="121">
        <v>30855.759999999998</v>
      </c>
      <c r="AB42" s="121">
        <v>30422.18</v>
      </c>
      <c r="AC42" s="121">
        <v>35631.22</v>
      </c>
      <c r="AD42" s="121">
        <v>30694.12</v>
      </c>
      <c r="AE42" s="121">
        <v>33364.79</v>
      </c>
      <c r="AF42" s="121">
        <v>32848.97</v>
      </c>
      <c r="AG42" s="121">
        <v>30157.07</v>
      </c>
      <c r="AH42" s="121">
        <v>31161.67</v>
      </c>
      <c r="AI42" s="121">
        <v>31048.58</v>
      </c>
      <c r="AJ42" s="121">
        <v>28332.2</v>
      </c>
      <c r="AK42" s="121">
        <v>31149.45</v>
      </c>
      <c r="AL42" s="121">
        <v>32832.080000000002</v>
      </c>
      <c r="AM42" s="121">
        <v>33557.440000000002</v>
      </c>
      <c r="AN42" s="121">
        <v>34997.61</v>
      </c>
      <c r="AO42" s="121">
        <v>40258.97</v>
      </c>
      <c r="AP42" s="121">
        <v>31148.75</v>
      </c>
      <c r="AQ42" s="121">
        <v>36294.32</v>
      </c>
      <c r="AR42" s="121">
        <v>33505.089999999997</v>
      </c>
      <c r="AS42" s="121">
        <v>32405.41</v>
      </c>
      <c r="AT42" s="121">
        <v>36413.050000000003</v>
      </c>
      <c r="AU42" s="121">
        <v>36615.53</v>
      </c>
      <c r="AV42" s="121">
        <v>33039.85</v>
      </c>
      <c r="AW42" s="121">
        <v>38008.269999999997</v>
      </c>
      <c r="AX42" s="121">
        <v>40049.14</v>
      </c>
      <c r="AY42" s="121">
        <v>36657.519999999997</v>
      </c>
      <c r="AZ42" s="121">
        <v>37806.19</v>
      </c>
      <c r="BA42" s="121">
        <v>40814.19</v>
      </c>
      <c r="BB42" s="121">
        <v>34737.32</v>
      </c>
      <c r="BC42" s="121">
        <v>40891.85</v>
      </c>
    </row>
    <row r="43" spans="1:55" ht="42" x14ac:dyDescent="0.45">
      <c r="A43" s="260">
        <v>39</v>
      </c>
      <c r="B43" s="173" t="s">
        <v>178</v>
      </c>
      <c r="C43" s="118">
        <v>5686.7</v>
      </c>
      <c r="D43" s="118">
        <v>5475.27</v>
      </c>
      <c r="E43" s="118">
        <v>6023.07</v>
      </c>
      <c r="F43" s="118">
        <v>5623.91</v>
      </c>
      <c r="G43" s="118">
        <v>6141.2</v>
      </c>
      <c r="H43" s="118">
        <v>5368.68</v>
      </c>
      <c r="I43" s="118">
        <v>5768.55</v>
      </c>
      <c r="J43" s="118">
        <v>5647.76</v>
      </c>
      <c r="K43" s="118">
        <v>5681.02</v>
      </c>
      <c r="L43" s="118">
        <v>6359.51</v>
      </c>
      <c r="M43" s="118">
        <v>5579.35</v>
      </c>
      <c r="N43" s="118">
        <v>5608.3</v>
      </c>
      <c r="O43" s="118">
        <v>5145.91</v>
      </c>
      <c r="P43" s="118">
        <v>4770.88</v>
      </c>
      <c r="Q43" s="118">
        <v>4839.45</v>
      </c>
      <c r="R43" s="118">
        <v>4670.8100000000004</v>
      </c>
      <c r="S43" s="118">
        <v>5348.9</v>
      </c>
      <c r="T43" s="118">
        <v>4965.49</v>
      </c>
      <c r="U43" s="118">
        <v>6170.87</v>
      </c>
      <c r="V43" s="118">
        <v>6049.9</v>
      </c>
      <c r="W43" s="118">
        <v>6545.83</v>
      </c>
      <c r="X43" s="118">
        <v>6530.73</v>
      </c>
      <c r="Y43" s="118">
        <v>5453.57</v>
      </c>
      <c r="Z43" s="118">
        <v>5377.94</v>
      </c>
      <c r="AA43" s="118">
        <v>5749.43</v>
      </c>
      <c r="AB43" s="118">
        <v>5802.11</v>
      </c>
      <c r="AC43" s="118">
        <v>5874.1</v>
      </c>
      <c r="AD43" s="118">
        <v>4815.55</v>
      </c>
      <c r="AE43" s="118">
        <v>5228.78</v>
      </c>
      <c r="AF43" s="118">
        <v>5265.6</v>
      </c>
      <c r="AG43" s="118">
        <v>4816.67</v>
      </c>
      <c r="AH43" s="118">
        <v>5768.61</v>
      </c>
      <c r="AI43" s="118">
        <v>5908.7</v>
      </c>
      <c r="AJ43" s="118">
        <v>4963.9399999999996</v>
      </c>
      <c r="AK43" s="118">
        <v>5381.78</v>
      </c>
      <c r="AL43" s="118">
        <v>5585.6</v>
      </c>
      <c r="AM43" s="118">
        <v>5554.73</v>
      </c>
      <c r="AN43" s="118">
        <v>5588.23</v>
      </c>
      <c r="AO43" s="118">
        <v>6393.72</v>
      </c>
      <c r="AP43" s="118">
        <v>4692.95</v>
      </c>
      <c r="AQ43" s="118">
        <v>5545.23</v>
      </c>
      <c r="AR43" s="118">
        <v>5612.53</v>
      </c>
      <c r="AS43" s="118">
        <v>5132.12</v>
      </c>
      <c r="AT43" s="118">
        <v>5573.69</v>
      </c>
      <c r="AU43" s="118">
        <v>5923.28</v>
      </c>
      <c r="AV43" s="118">
        <v>5359.85</v>
      </c>
      <c r="AW43" s="118">
        <v>5790.68</v>
      </c>
      <c r="AX43" s="118">
        <v>5381.35</v>
      </c>
      <c r="AY43" s="118">
        <v>5299.48</v>
      </c>
      <c r="AZ43" s="118">
        <v>5229.0600000000004</v>
      </c>
      <c r="BA43" s="118">
        <v>6044.25</v>
      </c>
      <c r="BB43" s="118">
        <v>4448.8100000000004</v>
      </c>
      <c r="BC43" s="118">
        <v>5173.3500000000004</v>
      </c>
    </row>
    <row r="44" spans="1:55" ht="42" x14ac:dyDescent="0.45">
      <c r="A44" s="261">
        <v>40</v>
      </c>
      <c r="B44" s="174" t="s">
        <v>179</v>
      </c>
      <c r="C44" s="121">
        <v>61173.03</v>
      </c>
      <c r="D44" s="121">
        <v>60261.71</v>
      </c>
      <c r="E44" s="121">
        <v>64884.92</v>
      </c>
      <c r="F44" s="121">
        <v>56516.38</v>
      </c>
      <c r="G44" s="121">
        <v>68207.13</v>
      </c>
      <c r="H44" s="121">
        <v>63982.14</v>
      </c>
      <c r="I44" s="121">
        <v>62847.86</v>
      </c>
      <c r="J44" s="121">
        <v>58846.95</v>
      </c>
      <c r="K44" s="121">
        <v>62247.85</v>
      </c>
      <c r="L44" s="121">
        <v>68287.289999999994</v>
      </c>
      <c r="M44" s="121">
        <v>57707.26</v>
      </c>
      <c r="N44" s="121">
        <v>59811.7</v>
      </c>
      <c r="O44" s="121">
        <v>58392.1</v>
      </c>
      <c r="P44" s="121">
        <v>56629.59</v>
      </c>
      <c r="Q44" s="121">
        <v>62712.57</v>
      </c>
      <c r="R44" s="121">
        <v>54385.04</v>
      </c>
      <c r="S44" s="121">
        <v>59140.12</v>
      </c>
      <c r="T44" s="121">
        <v>60838.35</v>
      </c>
      <c r="U44" s="121">
        <v>64747.77</v>
      </c>
      <c r="V44" s="121">
        <v>62120.26</v>
      </c>
      <c r="W44" s="121">
        <v>63645.97</v>
      </c>
      <c r="X44" s="121">
        <v>66963.839999999997</v>
      </c>
      <c r="Y44" s="121">
        <v>58582.37</v>
      </c>
      <c r="Z44" s="121">
        <v>66052.36</v>
      </c>
      <c r="AA44" s="121">
        <v>62438.22</v>
      </c>
      <c r="AB44" s="121">
        <v>65292.13</v>
      </c>
      <c r="AC44" s="121">
        <v>67322.179999999993</v>
      </c>
      <c r="AD44" s="121">
        <v>58377.55</v>
      </c>
      <c r="AE44" s="121">
        <v>61712.11</v>
      </c>
      <c r="AF44" s="121">
        <v>65575.23</v>
      </c>
      <c r="AG44" s="121">
        <v>58938.54</v>
      </c>
      <c r="AH44" s="121">
        <v>69499.41</v>
      </c>
      <c r="AI44" s="121">
        <v>66425.31</v>
      </c>
      <c r="AJ44" s="121">
        <v>57918.71</v>
      </c>
      <c r="AK44" s="121">
        <v>65330.080000000002</v>
      </c>
      <c r="AL44" s="121">
        <v>68242.570000000007</v>
      </c>
      <c r="AM44" s="121">
        <v>68111.360000000001</v>
      </c>
      <c r="AN44" s="121">
        <v>66277.11</v>
      </c>
      <c r="AO44" s="121">
        <v>72925.279999999999</v>
      </c>
      <c r="AP44" s="121">
        <v>56114.22</v>
      </c>
      <c r="AQ44" s="121">
        <v>68446.95</v>
      </c>
      <c r="AR44" s="121">
        <v>67297.06</v>
      </c>
      <c r="AS44" s="121">
        <v>61670.79</v>
      </c>
      <c r="AT44" s="121">
        <v>72794.39</v>
      </c>
      <c r="AU44" s="121">
        <v>65290.9</v>
      </c>
      <c r="AV44" s="121">
        <v>70145.600000000006</v>
      </c>
      <c r="AW44" s="121">
        <v>65500.49</v>
      </c>
      <c r="AX44" s="121">
        <v>64496.18</v>
      </c>
      <c r="AY44" s="121">
        <v>67481</v>
      </c>
      <c r="AZ44" s="121">
        <v>67571.75</v>
      </c>
      <c r="BA44" s="121">
        <v>70870.34</v>
      </c>
      <c r="BB44" s="121">
        <v>59094.47</v>
      </c>
      <c r="BC44" s="121">
        <v>68069.399999999994</v>
      </c>
    </row>
    <row r="45" spans="1:55" ht="42" x14ac:dyDescent="0.45">
      <c r="A45" s="260">
        <v>41</v>
      </c>
      <c r="B45" s="173" t="s">
        <v>180</v>
      </c>
      <c r="C45" s="118">
        <v>61636.68</v>
      </c>
      <c r="D45" s="118">
        <v>60750.05</v>
      </c>
      <c r="E45" s="118">
        <v>65475.3</v>
      </c>
      <c r="F45" s="118">
        <v>57000.72</v>
      </c>
      <c r="G45" s="118">
        <v>68670.83</v>
      </c>
      <c r="H45" s="118">
        <v>64446.66</v>
      </c>
      <c r="I45" s="118">
        <v>63265.27</v>
      </c>
      <c r="J45" s="118">
        <v>59261.83</v>
      </c>
      <c r="K45" s="118">
        <v>62720.01</v>
      </c>
      <c r="L45" s="118">
        <v>68721.45</v>
      </c>
      <c r="M45" s="118">
        <v>58048.58</v>
      </c>
      <c r="N45" s="118">
        <v>60217.41</v>
      </c>
      <c r="O45" s="118">
        <v>58763.83</v>
      </c>
      <c r="P45" s="118">
        <v>57003.92</v>
      </c>
      <c r="Q45" s="118">
        <v>63149.279999999999</v>
      </c>
      <c r="R45" s="118">
        <v>54784.26</v>
      </c>
      <c r="S45" s="118">
        <v>59547.16</v>
      </c>
      <c r="T45" s="118">
        <v>61357.31</v>
      </c>
      <c r="U45" s="118">
        <v>65255.88</v>
      </c>
      <c r="V45" s="118">
        <v>62622.85</v>
      </c>
      <c r="W45" s="118">
        <v>64117.440000000002</v>
      </c>
      <c r="X45" s="118">
        <v>67487.259999999995</v>
      </c>
      <c r="Y45" s="118">
        <v>59104.74</v>
      </c>
      <c r="Z45" s="118">
        <v>66556.05</v>
      </c>
      <c r="AA45" s="118">
        <v>62825.99</v>
      </c>
      <c r="AB45" s="118">
        <v>65771.89</v>
      </c>
      <c r="AC45" s="118">
        <v>67817.36</v>
      </c>
      <c r="AD45" s="118">
        <v>58847.55</v>
      </c>
      <c r="AE45" s="118">
        <v>62140.57</v>
      </c>
      <c r="AF45" s="118">
        <v>66067.399999999994</v>
      </c>
      <c r="AG45" s="118">
        <v>59421.91</v>
      </c>
      <c r="AH45" s="118">
        <v>69986.039999999994</v>
      </c>
      <c r="AI45" s="118">
        <v>66929.320000000007</v>
      </c>
      <c r="AJ45" s="118">
        <v>58348.65</v>
      </c>
      <c r="AK45" s="118">
        <v>65754.89</v>
      </c>
      <c r="AL45" s="118">
        <v>68743.929999999993</v>
      </c>
      <c r="AM45" s="118">
        <v>68525.95</v>
      </c>
      <c r="AN45" s="118">
        <v>66692.81</v>
      </c>
      <c r="AO45" s="118">
        <v>73532.45</v>
      </c>
      <c r="AP45" s="118">
        <v>56644.43</v>
      </c>
      <c r="AQ45" s="118">
        <v>68980.42</v>
      </c>
      <c r="AR45" s="118">
        <v>67799.66</v>
      </c>
      <c r="AS45" s="118">
        <v>62093.98</v>
      </c>
      <c r="AT45" s="118">
        <v>73335.34</v>
      </c>
      <c r="AU45" s="118">
        <v>65969.66</v>
      </c>
      <c r="AV45" s="118">
        <v>70709.42</v>
      </c>
      <c r="AW45" s="118">
        <v>66038.3</v>
      </c>
      <c r="AX45" s="118">
        <v>65046.96</v>
      </c>
      <c r="AY45" s="118">
        <v>68106.05</v>
      </c>
      <c r="AZ45" s="118">
        <v>68132.2</v>
      </c>
      <c r="BA45" s="118">
        <v>71557.240000000005</v>
      </c>
      <c r="BB45" s="118">
        <v>59788.58</v>
      </c>
      <c r="BC45" s="118">
        <v>68756.789999999994</v>
      </c>
    </row>
    <row r="46" spans="1:55" ht="93" x14ac:dyDescent="0.45">
      <c r="A46" s="261">
        <v>42</v>
      </c>
      <c r="B46" s="174" t="s">
        <v>181</v>
      </c>
      <c r="C46" s="121">
        <v>136443.4</v>
      </c>
      <c r="D46" s="121">
        <v>147436.13</v>
      </c>
      <c r="E46" s="121">
        <v>147814.70000000001</v>
      </c>
      <c r="F46" s="121">
        <v>135207.35999999999</v>
      </c>
      <c r="G46" s="121">
        <v>160061.89000000001</v>
      </c>
      <c r="H46" s="121">
        <v>164686.04</v>
      </c>
      <c r="I46" s="121">
        <v>147540.84</v>
      </c>
      <c r="J46" s="121">
        <v>161313.81</v>
      </c>
      <c r="K46" s="121">
        <v>159211.85</v>
      </c>
      <c r="L46" s="121">
        <v>159283.26999999999</v>
      </c>
      <c r="M46" s="121">
        <v>152091.07</v>
      </c>
      <c r="N46" s="121">
        <v>144073.37</v>
      </c>
      <c r="O46" s="121">
        <v>131888.01</v>
      </c>
      <c r="P46" s="121">
        <v>132998.81</v>
      </c>
      <c r="Q46" s="121">
        <v>143075.66</v>
      </c>
      <c r="R46" s="121">
        <v>129459.57</v>
      </c>
      <c r="S46" s="121">
        <v>144245.32</v>
      </c>
      <c r="T46" s="121">
        <v>148109.82999999999</v>
      </c>
      <c r="U46" s="121">
        <v>142661.01</v>
      </c>
      <c r="V46" s="121">
        <v>140235.39000000001</v>
      </c>
      <c r="W46" s="121">
        <v>152495.79</v>
      </c>
      <c r="X46" s="121">
        <v>144987.16</v>
      </c>
      <c r="Y46" s="121">
        <v>131195.14000000001</v>
      </c>
      <c r="Z46" s="121">
        <v>134822.59</v>
      </c>
      <c r="AA46" s="121">
        <v>129260.28</v>
      </c>
      <c r="AB46" s="121">
        <v>167010.26999999999</v>
      </c>
      <c r="AC46" s="121">
        <v>169524.32</v>
      </c>
      <c r="AD46" s="121">
        <v>126283.18</v>
      </c>
      <c r="AE46" s="121">
        <v>145846.41</v>
      </c>
      <c r="AF46" s="121">
        <v>143391.04999999999</v>
      </c>
      <c r="AG46" s="121">
        <v>141187.70000000001</v>
      </c>
      <c r="AH46" s="121">
        <v>149711.16</v>
      </c>
      <c r="AI46" s="121">
        <v>150658.65</v>
      </c>
      <c r="AJ46" s="121">
        <v>137476.91</v>
      </c>
      <c r="AK46" s="121">
        <v>134287.93</v>
      </c>
      <c r="AL46" s="121">
        <v>133353.75</v>
      </c>
      <c r="AM46" s="121">
        <v>140455.4</v>
      </c>
      <c r="AN46" s="121">
        <v>136841.10999999999</v>
      </c>
      <c r="AO46" s="121">
        <v>160352.95000000001</v>
      </c>
      <c r="AP46" s="121">
        <v>141635.76999999999</v>
      </c>
      <c r="AQ46" s="121">
        <v>157816.1</v>
      </c>
      <c r="AR46" s="121">
        <v>159251.22</v>
      </c>
      <c r="AS46" s="121">
        <v>146480.32000000001</v>
      </c>
      <c r="AT46" s="121">
        <v>153463.82</v>
      </c>
      <c r="AU46" s="121">
        <v>157240.21</v>
      </c>
      <c r="AV46" s="121">
        <v>145357.26</v>
      </c>
      <c r="AW46" s="121">
        <v>160312.29999999999</v>
      </c>
      <c r="AX46" s="121">
        <v>141461.39000000001</v>
      </c>
      <c r="AY46" s="121">
        <v>149210.88</v>
      </c>
      <c r="AZ46" s="121">
        <v>142259.85999999999</v>
      </c>
      <c r="BA46" s="121">
        <v>170972.81</v>
      </c>
      <c r="BB46" s="121">
        <v>132417.75</v>
      </c>
      <c r="BC46" s="121">
        <v>162837.84</v>
      </c>
    </row>
    <row r="47" spans="1:55" ht="67.5" x14ac:dyDescent="0.45">
      <c r="A47" s="260">
        <v>43</v>
      </c>
      <c r="B47" s="173" t="s">
        <v>182</v>
      </c>
      <c r="C47" s="118">
        <v>19097.43</v>
      </c>
      <c r="D47" s="118">
        <v>20081.72</v>
      </c>
      <c r="E47" s="118">
        <v>21692.85</v>
      </c>
      <c r="F47" s="118">
        <v>19867.689999999999</v>
      </c>
      <c r="G47" s="118">
        <v>23213.43</v>
      </c>
      <c r="H47" s="118">
        <v>23251.25</v>
      </c>
      <c r="I47" s="118">
        <v>22033.9</v>
      </c>
      <c r="J47" s="118">
        <v>21903.37</v>
      </c>
      <c r="K47" s="118">
        <v>22714.49</v>
      </c>
      <c r="L47" s="118">
        <v>21240.68</v>
      </c>
      <c r="M47" s="118">
        <v>19031.36</v>
      </c>
      <c r="N47" s="118">
        <v>21261.1</v>
      </c>
      <c r="O47" s="118">
        <v>19541.79</v>
      </c>
      <c r="P47" s="118">
        <v>21306.6</v>
      </c>
      <c r="Q47" s="118">
        <v>23496.6</v>
      </c>
      <c r="R47" s="118">
        <v>21589.15</v>
      </c>
      <c r="S47" s="118">
        <v>21626.36</v>
      </c>
      <c r="T47" s="118">
        <v>22319.03</v>
      </c>
      <c r="U47" s="118">
        <v>22640.82</v>
      </c>
      <c r="V47" s="118">
        <v>20965.59</v>
      </c>
      <c r="W47" s="118">
        <v>22920.68</v>
      </c>
      <c r="X47" s="118">
        <v>20336.95</v>
      </c>
      <c r="Y47" s="118">
        <v>20156.22</v>
      </c>
      <c r="Z47" s="118">
        <v>20377.36</v>
      </c>
      <c r="AA47" s="118">
        <v>20675.93</v>
      </c>
      <c r="AB47" s="118">
        <v>20836.09</v>
      </c>
      <c r="AC47" s="118">
        <v>25725.35</v>
      </c>
      <c r="AD47" s="118">
        <v>22156.29</v>
      </c>
      <c r="AE47" s="118">
        <v>23996.9</v>
      </c>
      <c r="AF47" s="118">
        <v>24584.29</v>
      </c>
      <c r="AG47" s="118">
        <v>21680.97</v>
      </c>
      <c r="AH47" s="118">
        <v>22781.02</v>
      </c>
      <c r="AI47" s="118">
        <v>22869.7</v>
      </c>
      <c r="AJ47" s="118">
        <v>20669.97</v>
      </c>
      <c r="AK47" s="118">
        <v>22223.43</v>
      </c>
      <c r="AL47" s="118">
        <v>22854.25</v>
      </c>
      <c r="AM47" s="118">
        <v>25131.29</v>
      </c>
      <c r="AN47" s="118">
        <v>25669.79</v>
      </c>
      <c r="AO47" s="118">
        <v>30197.07</v>
      </c>
      <c r="AP47" s="118">
        <v>24366.11</v>
      </c>
      <c r="AQ47" s="118">
        <v>27881.87</v>
      </c>
      <c r="AR47" s="118">
        <v>26469.87</v>
      </c>
      <c r="AS47" s="118">
        <v>25209.68</v>
      </c>
      <c r="AT47" s="118">
        <v>28809.13</v>
      </c>
      <c r="AU47" s="118">
        <v>29625.85</v>
      </c>
      <c r="AV47" s="118">
        <v>26004.99</v>
      </c>
      <c r="AW47" s="118">
        <v>29804.89</v>
      </c>
      <c r="AX47" s="118">
        <v>32107.81</v>
      </c>
      <c r="AY47" s="118">
        <v>29314.52</v>
      </c>
      <c r="AZ47" s="118">
        <v>30135.91</v>
      </c>
      <c r="BA47" s="118">
        <v>31801.9</v>
      </c>
      <c r="BB47" s="118">
        <v>27242.11</v>
      </c>
      <c r="BC47" s="118">
        <v>31639.43</v>
      </c>
    </row>
    <row r="48" spans="1:55" ht="105.75" x14ac:dyDescent="0.45">
      <c r="A48" s="261">
        <v>44</v>
      </c>
      <c r="B48" s="174" t="s">
        <v>183</v>
      </c>
      <c r="C48" s="121">
        <v>22329.75</v>
      </c>
      <c r="D48" s="121">
        <v>22338.94</v>
      </c>
      <c r="E48" s="121">
        <v>27242.62</v>
      </c>
      <c r="F48" s="121">
        <v>22037.439999999999</v>
      </c>
      <c r="G48" s="121">
        <v>22026.85</v>
      </c>
      <c r="H48" s="121">
        <v>22663.85</v>
      </c>
      <c r="I48" s="121">
        <v>21802.799999999999</v>
      </c>
      <c r="J48" s="121">
        <v>18615.8</v>
      </c>
      <c r="K48" s="121">
        <v>20626.84</v>
      </c>
      <c r="L48" s="121">
        <v>21625.55</v>
      </c>
      <c r="M48" s="121">
        <v>20477.37</v>
      </c>
      <c r="N48" s="121">
        <v>20314.900000000001</v>
      </c>
      <c r="O48" s="121">
        <v>20241.91</v>
      </c>
      <c r="P48" s="121">
        <v>23579.94</v>
      </c>
      <c r="Q48" s="121">
        <v>25560.61</v>
      </c>
      <c r="R48" s="121">
        <v>18864.46</v>
      </c>
      <c r="S48" s="121">
        <v>17154.599999999999</v>
      </c>
      <c r="T48" s="121">
        <v>17295.439999999999</v>
      </c>
      <c r="U48" s="121">
        <v>19081.13</v>
      </c>
      <c r="V48" s="121">
        <v>19964.13</v>
      </c>
      <c r="W48" s="121">
        <v>24630.59</v>
      </c>
      <c r="X48" s="121">
        <v>23975.25</v>
      </c>
      <c r="Y48" s="121">
        <v>25415.8</v>
      </c>
      <c r="Z48" s="121">
        <v>20747.419999999998</v>
      </c>
      <c r="AA48" s="121">
        <v>19836.189999999999</v>
      </c>
      <c r="AB48" s="121">
        <v>23681.98</v>
      </c>
      <c r="AC48" s="121">
        <v>26103.09</v>
      </c>
      <c r="AD48" s="121">
        <v>17162.38</v>
      </c>
      <c r="AE48" s="121">
        <v>19178.189999999999</v>
      </c>
      <c r="AF48" s="121">
        <v>18683.45</v>
      </c>
      <c r="AG48" s="121">
        <v>15490.08</v>
      </c>
      <c r="AH48" s="121">
        <v>18544.53</v>
      </c>
      <c r="AI48" s="121">
        <v>18020.740000000002</v>
      </c>
      <c r="AJ48" s="121">
        <v>15473.25</v>
      </c>
      <c r="AK48" s="121">
        <v>18691.38</v>
      </c>
      <c r="AL48" s="121">
        <v>16437.73</v>
      </c>
      <c r="AM48" s="121">
        <v>13636.78</v>
      </c>
      <c r="AN48" s="121">
        <v>16467.740000000002</v>
      </c>
      <c r="AO48" s="121">
        <v>17776.95</v>
      </c>
      <c r="AP48" s="121">
        <v>14663.27</v>
      </c>
      <c r="AQ48" s="121">
        <v>19109.439999999999</v>
      </c>
      <c r="AR48" s="121">
        <v>18267.41</v>
      </c>
      <c r="AS48" s="121">
        <v>14974.8</v>
      </c>
      <c r="AT48" s="121">
        <v>15847.95</v>
      </c>
      <c r="AU48" s="121">
        <v>18063.509999999998</v>
      </c>
      <c r="AV48" s="121">
        <v>15265.52</v>
      </c>
      <c r="AW48" s="121">
        <v>17755.77</v>
      </c>
      <c r="AX48" s="121">
        <v>15945.74</v>
      </c>
      <c r="AY48" s="121">
        <v>13998.96</v>
      </c>
      <c r="AZ48" s="121">
        <v>16555.91</v>
      </c>
      <c r="BA48" s="121">
        <v>18421.71</v>
      </c>
      <c r="BB48" s="121">
        <v>11702.42</v>
      </c>
      <c r="BC48" s="121">
        <v>14319.37</v>
      </c>
    </row>
    <row r="49" spans="1:55" ht="67.5" x14ac:dyDescent="0.45">
      <c r="A49" s="260">
        <v>45</v>
      </c>
      <c r="B49" s="173" t="s">
        <v>184</v>
      </c>
      <c r="C49" s="118">
        <v>9162.4</v>
      </c>
      <c r="D49" s="118">
        <v>10692.57</v>
      </c>
      <c r="E49" s="118">
        <v>9184.57</v>
      </c>
      <c r="F49" s="118">
        <v>8154.54</v>
      </c>
      <c r="G49" s="118">
        <v>3623.92</v>
      </c>
      <c r="H49" s="118">
        <v>6809.14</v>
      </c>
      <c r="I49" s="118">
        <v>5404.09</v>
      </c>
      <c r="J49" s="118">
        <v>4103.3500000000004</v>
      </c>
      <c r="K49" s="118">
        <v>3476.92</v>
      </c>
      <c r="L49" s="118">
        <v>3384.81</v>
      </c>
      <c r="M49" s="118">
        <v>6438.22</v>
      </c>
      <c r="N49" s="118">
        <v>6380.63</v>
      </c>
      <c r="O49" s="118">
        <v>10976.4</v>
      </c>
      <c r="P49" s="118">
        <v>3537.35</v>
      </c>
      <c r="Q49" s="118">
        <v>6037.03</v>
      </c>
      <c r="R49" s="118">
        <v>7000.49</v>
      </c>
      <c r="S49" s="118">
        <v>11896.83</v>
      </c>
      <c r="T49" s="118">
        <v>4855.2299999999996</v>
      </c>
      <c r="U49" s="118">
        <v>3054.6</v>
      </c>
      <c r="V49" s="118">
        <v>16367.35</v>
      </c>
      <c r="W49" s="118">
        <v>11590.22</v>
      </c>
      <c r="X49" s="118">
        <v>11661.25</v>
      </c>
      <c r="Y49" s="118">
        <v>2884.03</v>
      </c>
      <c r="Z49" s="118">
        <v>2895.04</v>
      </c>
      <c r="AA49" s="118">
        <v>6506.42</v>
      </c>
      <c r="AB49" s="118">
        <v>33420.07</v>
      </c>
      <c r="AC49" s="118">
        <v>21065</v>
      </c>
      <c r="AD49" s="118">
        <v>10322.82</v>
      </c>
      <c r="AE49" s="118">
        <v>19079.22</v>
      </c>
      <c r="AF49" s="118">
        <v>25607.52</v>
      </c>
      <c r="AG49" s="118">
        <v>22797.7</v>
      </c>
      <c r="AH49" s="118">
        <v>15015.22</v>
      </c>
      <c r="AI49" s="118">
        <v>11264.67</v>
      </c>
      <c r="AJ49" s="118">
        <v>3445.91</v>
      </c>
      <c r="AK49" s="118">
        <v>10972.34</v>
      </c>
      <c r="AL49" s="118">
        <v>2829.23</v>
      </c>
      <c r="AM49" s="118">
        <v>4329.34</v>
      </c>
      <c r="AN49" s="118">
        <v>16215.29</v>
      </c>
      <c r="AO49" s="118">
        <v>17328.25</v>
      </c>
      <c r="AP49" s="118">
        <v>13053</v>
      </c>
      <c r="AQ49" s="118">
        <v>6044.35</v>
      </c>
      <c r="AR49" s="118">
        <v>13339.1</v>
      </c>
      <c r="AS49" s="118">
        <v>13946.44</v>
      </c>
      <c r="AT49" s="118">
        <v>35005.56</v>
      </c>
      <c r="AU49" s="118">
        <v>31109.66</v>
      </c>
      <c r="AV49" s="118">
        <v>3056.16</v>
      </c>
      <c r="AW49" s="118">
        <v>3598.69</v>
      </c>
      <c r="AX49" s="118">
        <v>3180.02</v>
      </c>
      <c r="AY49" s="118">
        <v>15213.25</v>
      </c>
      <c r="AZ49" s="118">
        <v>3818.57</v>
      </c>
      <c r="BA49" s="118">
        <v>11193.62</v>
      </c>
      <c r="BB49" s="118">
        <v>12116.45</v>
      </c>
      <c r="BC49" s="118">
        <v>8063.3</v>
      </c>
    </row>
    <row r="50" spans="1:55" ht="54.75" x14ac:dyDescent="0.45">
      <c r="A50" s="261">
        <v>46</v>
      </c>
      <c r="B50" s="174" t="s">
        <v>185</v>
      </c>
      <c r="C50" s="121">
        <v>3756.17</v>
      </c>
      <c r="D50" s="121">
        <v>4819.7299999999996</v>
      </c>
      <c r="E50" s="121">
        <v>5163.47</v>
      </c>
      <c r="F50" s="121">
        <v>3763.37</v>
      </c>
      <c r="G50" s="121">
        <v>3499.3</v>
      </c>
      <c r="H50" s="121">
        <v>3771.25</v>
      </c>
      <c r="I50" s="121">
        <v>4129.7299999999996</v>
      </c>
      <c r="J50" s="121">
        <v>3895.46</v>
      </c>
      <c r="K50" s="121">
        <v>3926.6</v>
      </c>
      <c r="L50" s="121">
        <v>4231.03</v>
      </c>
      <c r="M50" s="121">
        <v>3170.24</v>
      </c>
      <c r="N50" s="121">
        <v>3287.27</v>
      </c>
      <c r="O50" s="121">
        <v>2445.06</v>
      </c>
      <c r="P50" s="121">
        <v>1785.42</v>
      </c>
      <c r="Q50" s="121">
        <v>1927.01</v>
      </c>
      <c r="R50" s="121">
        <v>2145.63</v>
      </c>
      <c r="S50" s="121">
        <v>2082.7800000000002</v>
      </c>
      <c r="T50" s="121">
        <v>2866.47</v>
      </c>
      <c r="U50" s="121">
        <v>3027.16</v>
      </c>
      <c r="V50" s="121">
        <v>2364.64</v>
      </c>
      <c r="W50" s="121">
        <v>2861.87</v>
      </c>
      <c r="X50" s="121">
        <v>3133.65</v>
      </c>
      <c r="Y50" s="121">
        <v>2307.34</v>
      </c>
      <c r="Z50" s="121">
        <v>2058.7800000000002</v>
      </c>
      <c r="AA50" s="121">
        <v>1867.62</v>
      </c>
      <c r="AB50" s="121">
        <v>2112.52</v>
      </c>
      <c r="AC50" s="121">
        <v>2091.58</v>
      </c>
      <c r="AD50" s="121">
        <v>1702.16</v>
      </c>
      <c r="AE50" s="121">
        <v>2060.83</v>
      </c>
      <c r="AF50" s="121">
        <v>2178.19</v>
      </c>
      <c r="AG50" s="121">
        <v>2217.5300000000002</v>
      </c>
      <c r="AH50" s="121">
        <v>3046.25</v>
      </c>
      <c r="AI50" s="121">
        <v>2695.04</v>
      </c>
      <c r="AJ50" s="121">
        <v>2653.65</v>
      </c>
      <c r="AK50" s="121">
        <v>2178.65</v>
      </c>
      <c r="AL50" s="121">
        <v>2104.9</v>
      </c>
      <c r="AM50" s="121">
        <v>2235.11</v>
      </c>
      <c r="AN50" s="121">
        <v>2358.41</v>
      </c>
      <c r="AO50" s="121">
        <v>4298.49</v>
      </c>
      <c r="AP50" s="121">
        <v>2490.44</v>
      </c>
      <c r="AQ50" s="121">
        <v>3225.41</v>
      </c>
      <c r="AR50" s="121">
        <v>3693.75</v>
      </c>
      <c r="AS50" s="121">
        <v>3960.25</v>
      </c>
      <c r="AT50" s="121">
        <v>2461.91</v>
      </c>
      <c r="AU50" s="121">
        <v>5231.1000000000004</v>
      </c>
      <c r="AV50" s="121">
        <v>6049.33</v>
      </c>
      <c r="AW50" s="121">
        <v>3414.9</v>
      </c>
      <c r="AX50" s="121">
        <v>3114.2</v>
      </c>
      <c r="AY50" s="121">
        <v>3496.55</v>
      </c>
      <c r="AZ50" s="121">
        <v>4013.5</v>
      </c>
      <c r="BA50" s="121">
        <v>3986.18</v>
      </c>
      <c r="BB50" s="121">
        <v>2860.61</v>
      </c>
      <c r="BC50" s="121">
        <v>3157.86</v>
      </c>
    </row>
    <row r="51" spans="1:55" ht="80.25" x14ac:dyDescent="0.45">
      <c r="A51" s="260">
        <v>47</v>
      </c>
      <c r="B51" s="173" t="s">
        <v>186</v>
      </c>
      <c r="C51" s="118">
        <v>66708.61</v>
      </c>
      <c r="D51" s="118">
        <v>64860.86</v>
      </c>
      <c r="E51" s="118">
        <v>71922.039999999994</v>
      </c>
      <c r="F51" s="118">
        <v>65269.47</v>
      </c>
      <c r="G51" s="118">
        <v>75025.62</v>
      </c>
      <c r="H51" s="118">
        <v>75787.360000000001</v>
      </c>
      <c r="I51" s="118">
        <v>75736.740000000005</v>
      </c>
      <c r="J51" s="118">
        <v>73055.05</v>
      </c>
      <c r="K51" s="118">
        <v>75600.62</v>
      </c>
      <c r="L51" s="118">
        <v>81688.11</v>
      </c>
      <c r="M51" s="118">
        <v>75074.59</v>
      </c>
      <c r="N51" s="118">
        <v>78674.399999999994</v>
      </c>
      <c r="O51" s="118">
        <v>71829.899999999994</v>
      </c>
      <c r="P51" s="118">
        <v>68676.94</v>
      </c>
      <c r="Q51" s="118">
        <v>78557.240000000005</v>
      </c>
      <c r="R51" s="118">
        <v>72052.399999999994</v>
      </c>
      <c r="S51" s="118">
        <v>78623.94</v>
      </c>
      <c r="T51" s="118">
        <v>80122.600000000006</v>
      </c>
      <c r="U51" s="118">
        <v>81105.83</v>
      </c>
      <c r="V51" s="118">
        <v>78410.62</v>
      </c>
      <c r="W51" s="118">
        <v>87661.72</v>
      </c>
      <c r="X51" s="118">
        <v>91874.07</v>
      </c>
      <c r="Y51" s="118">
        <v>78200.08</v>
      </c>
      <c r="Z51" s="118">
        <v>81145.55</v>
      </c>
      <c r="AA51" s="118">
        <v>73647.06</v>
      </c>
      <c r="AB51" s="118">
        <v>78087.570000000007</v>
      </c>
      <c r="AC51" s="118">
        <v>83430.28</v>
      </c>
      <c r="AD51" s="118">
        <v>72751.33</v>
      </c>
      <c r="AE51" s="118">
        <v>85707.03</v>
      </c>
      <c r="AF51" s="118">
        <v>87612.7</v>
      </c>
      <c r="AG51" s="118">
        <v>82987.58</v>
      </c>
      <c r="AH51" s="118">
        <v>93437.54</v>
      </c>
      <c r="AI51" s="118">
        <v>91025.5</v>
      </c>
      <c r="AJ51" s="118">
        <v>86166.61</v>
      </c>
      <c r="AK51" s="118">
        <v>86489.12</v>
      </c>
      <c r="AL51" s="118">
        <v>82921.570000000007</v>
      </c>
      <c r="AM51" s="118">
        <v>81434.820000000007</v>
      </c>
      <c r="AN51" s="118">
        <v>79629.850000000006</v>
      </c>
      <c r="AO51" s="118">
        <v>91672.26</v>
      </c>
      <c r="AP51" s="118">
        <v>74943.11</v>
      </c>
      <c r="AQ51" s="118">
        <v>92000.84</v>
      </c>
      <c r="AR51" s="118">
        <v>92095.06</v>
      </c>
      <c r="AS51" s="118">
        <v>89332.68</v>
      </c>
      <c r="AT51" s="118">
        <v>93597.09</v>
      </c>
      <c r="AU51" s="118">
        <v>91747.71</v>
      </c>
      <c r="AV51" s="118">
        <v>88735.52</v>
      </c>
      <c r="AW51" s="118">
        <v>90433.47</v>
      </c>
      <c r="AX51" s="118">
        <v>82564.55</v>
      </c>
      <c r="AY51" s="118">
        <v>79691.8</v>
      </c>
      <c r="AZ51" s="118">
        <v>74895.12</v>
      </c>
      <c r="BA51" s="118">
        <v>88352.41</v>
      </c>
      <c r="BB51" s="118">
        <v>74463.839999999997</v>
      </c>
      <c r="BC51" s="118">
        <v>86358.28</v>
      </c>
    </row>
    <row r="52" spans="1:55" ht="156.75" x14ac:dyDescent="0.45">
      <c r="A52" s="261">
        <v>48</v>
      </c>
      <c r="B52" s="174" t="s">
        <v>187</v>
      </c>
      <c r="C52" s="121">
        <v>23713.38</v>
      </c>
      <c r="D52" s="121">
        <v>30247.25</v>
      </c>
      <c r="E52" s="121">
        <v>25924.22</v>
      </c>
      <c r="F52" s="121">
        <v>22297.040000000001</v>
      </c>
      <c r="G52" s="121">
        <v>25208.91</v>
      </c>
      <c r="H52" s="121">
        <v>29421.29</v>
      </c>
      <c r="I52" s="121">
        <v>26810.03</v>
      </c>
      <c r="J52" s="121">
        <v>28956.87</v>
      </c>
      <c r="K52" s="121">
        <v>30471.46</v>
      </c>
      <c r="L52" s="121">
        <v>33291.96</v>
      </c>
      <c r="M52" s="121">
        <v>31817.4</v>
      </c>
      <c r="N52" s="121">
        <v>30469.08</v>
      </c>
      <c r="O52" s="121">
        <v>24584.67</v>
      </c>
      <c r="P52" s="121">
        <v>31973.89</v>
      </c>
      <c r="Q52" s="121">
        <v>30881.15</v>
      </c>
      <c r="R52" s="121">
        <v>28647.46</v>
      </c>
      <c r="S52" s="121">
        <v>30041.58</v>
      </c>
      <c r="T52" s="121">
        <v>25141.21</v>
      </c>
      <c r="U52" s="121">
        <v>34134.81</v>
      </c>
      <c r="V52" s="121">
        <v>30962.59</v>
      </c>
      <c r="W52" s="121">
        <v>36151.360000000001</v>
      </c>
      <c r="X52" s="121">
        <v>36823.230000000003</v>
      </c>
      <c r="Y52" s="121">
        <v>32303.42</v>
      </c>
      <c r="Z52" s="121">
        <v>32600.83</v>
      </c>
      <c r="AA52" s="121">
        <v>30927.4</v>
      </c>
      <c r="AB52" s="121">
        <v>36020.25</v>
      </c>
      <c r="AC52" s="121">
        <v>35149.370000000003</v>
      </c>
      <c r="AD52" s="121">
        <v>25512.639999999999</v>
      </c>
      <c r="AE52" s="121">
        <v>34926.980000000003</v>
      </c>
      <c r="AF52" s="121">
        <v>42167.3</v>
      </c>
      <c r="AG52" s="121">
        <v>37423.370000000003</v>
      </c>
      <c r="AH52" s="121">
        <v>38960.57</v>
      </c>
      <c r="AI52" s="121">
        <v>36991.42</v>
      </c>
      <c r="AJ52" s="121">
        <v>31834.45</v>
      </c>
      <c r="AK52" s="121">
        <v>32033.27</v>
      </c>
      <c r="AL52" s="121">
        <v>29787.69</v>
      </c>
      <c r="AM52" s="121">
        <v>30671.919999999998</v>
      </c>
      <c r="AN52" s="121">
        <v>31487.47</v>
      </c>
      <c r="AO52" s="121">
        <v>37498.71</v>
      </c>
      <c r="AP52" s="121">
        <v>26620.34</v>
      </c>
      <c r="AQ52" s="121">
        <v>34908.81</v>
      </c>
      <c r="AR52" s="121">
        <v>36998.14</v>
      </c>
      <c r="AS52" s="121">
        <v>31940.68</v>
      </c>
      <c r="AT52" s="121">
        <v>36301.25</v>
      </c>
      <c r="AU52" s="121">
        <v>41127.67</v>
      </c>
      <c r="AV52" s="121">
        <v>36098.22</v>
      </c>
      <c r="AW52" s="121">
        <v>38060.050000000003</v>
      </c>
      <c r="AX52" s="121">
        <v>29106.19</v>
      </c>
      <c r="AY52" s="121">
        <v>32937.339999999997</v>
      </c>
      <c r="AZ52" s="121">
        <v>33662.06</v>
      </c>
      <c r="BA52" s="121">
        <v>35979.760000000002</v>
      </c>
      <c r="BB52" s="121">
        <v>27855.68</v>
      </c>
      <c r="BC52" s="121">
        <v>38392.019999999997</v>
      </c>
    </row>
    <row r="53" spans="1:55" ht="80.25" x14ac:dyDescent="0.45">
      <c r="A53" s="260">
        <v>49</v>
      </c>
      <c r="B53" s="173" t="s">
        <v>188</v>
      </c>
      <c r="C53" s="120">
        <v>71.44</v>
      </c>
      <c r="D53" s="120">
        <v>58.19</v>
      </c>
      <c r="E53" s="120">
        <v>54.79</v>
      </c>
      <c r="F53" s="120">
        <v>44.06</v>
      </c>
      <c r="G53" s="120">
        <v>120.55</v>
      </c>
      <c r="H53" s="120">
        <v>108.77</v>
      </c>
      <c r="I53" s="120">
        <v>107.12</v>
      </c>
      <c r="J53" s="120">
        <v>90.4</v>
      </c>
      <c r="K53" s="120">
        <v>112.58</v>
      </c>
      <c r="L53" s="120">
        <v>87.48</v>
      </c>
      <c r="M53" s="120">
        <v>74.59</v>
      </c>
      <c r="N53" s="120">
        <v>61.09</v>
      </c>
      <c r="O53" s="120">
        <v>66.069999999999993</v>
      </c>
      <c r="P53" s="120">
        <v>94.54</v>
      </c>
      <c r="Q53" s="120">
        <v>97.82</v>
      </c>
      <c r="R53" s="120">
        <v>60.86</v>
      </c>
      <c r="S53" s="120">
        <v>69.19</v>
      </c>
      <c r="T53" s="120">
        <v>71.59</v>
      </c>
      <c r="U53" s="120">
        <v>70.67</v>
      </c>
      <c r="V53" s="120">
        <v>72.430000000000007</v>
      </c>
      <c r="W53" s="120">
        <v>92.58</v>
      </c>
      <c r="X53" s="120">
        <v>112.1</v>
      </c>
      <c r="Y53" s="120">
        <v>69.16</v>
      </c>
      <c r="Z53" s="120">
        <v>95.76</v>
      </c>
      <c r="AA53" s="120">
        <v>75.959999999999994</v>
      </c>
      <c r="AB53" s="120">
        <v>72.61</v>
      </c>
      <c r="AC53" s="120">
        <v>86.48</v>
      </c>
      <c r="AD53" s="120">
        <v>82.02</v>
      </c>
      <c r="AE53" s="120">
        <v>112.67</v>
      </c>
      <c r="AF53" s="120">
        <v>95.69</v>
      </c>
      <c r="AG53" s="120">
        <v>86.45</v>
      </c>
      <c r="AH53" s="120">
        <v>82.83</v>
      </c>
      <c r="AI53" s="120">
        <v>66.180000000000007</v>
      </c>
      <c r="AJ53" s="120">
        <v>90.9</v>
      </c>
      <c r="AK53" s="120">
        <v>92.31</v>
      </c>
      <c r="AL53" s="120">
        <v>62.1</v>
      </c>
      <c r="AM53" s="120">
        <v>61.83</v>
      </c>
      <c r="AN53" s="120">
        <v>60.02</v>
      </c>
      <c r="AO53" s="120">
        <v>97.61</v>
      </c>
      <c r="AP53" s="120">
        <v>136.09</v>
      </c>
      <c r="AQ53" s="120">
        <v>83.33</v>
      </c>
      <c r="AR53" s="120">
        <v>77.73</v>
      </c>
      <c r="AS53" s="120">
        <v>62.75</v>
      </c>
      <c r="AT53" s="120">
        <v>76</v>
      </c>
      <c r="AU53" s="120">
        <v>62.39</v>
      </c>
      <c r="AV53" s="120">
        <v>87.7</v>
      </c>
      <c r="AW53" s="120">
        <v>81.34</v>
      </c>
      <c r="AX53" s="120">
        <v>90.11</v>
      </c>
      <c r="AY53" s="120">
        <v>121.39</v>
      </c>
      <c r="AZ53" s="120">
        <v>107.49</v>
      </c>
      <c r="BA53" s="120">
        <v>148.91999999999999</v>
      </c>
      <c r="BB53" s="120">
        <v>108.59</v>
      </c>
      <c r="BC53" s="120">
        <v>138.44</v>
      </c>
    </row>
    <row r="54" spans="1:55" ht="93" x14ac:dyDescent="0.45">
      <c r="A54" s="261">
        <v>50</v>
      </c>
      <c r="B54" s="174" t="s">
        <v>189</v>
      </c>
      <c r="C54" s="121">
        <v>7198.4</v>
      </c>
      <c r="D54" s="121">
        <v>7240</v>
      </c>
      <c r="E54" s="121">
        <v>8192.09</v>
      </c>
      <c r="F54" s="121">
        <v>7121.41</v>
      </c>
      <c r="G54" s="121">
        <v>7415.95</v>
      </c>
      <c r="H54" s="121">
        <v>8052.85</v>
      </c>
      <c r="I54" s="121">
        <v>8939.3799999999992</v>
      </c>
      <c r="J54" s="121">
        <v>7907.04</v>
      </c>
      <c r="K54" s="121">
        <v>7954.55</v>
      </c>
      <c r="L54" s="121">
        <v>6930.27</v>
      </c>
      <c r="M54" s="121">
        <v>5241.17</v>
      </c>
      <c r="N54" s="121">
        <v>7415.27</v>
      </c>
      <c r="O54" s="121">
        <v>7299.9</v>
      </c>
      <c r="P54" s="121">
        <v>6645.16</v>
      </c>
      <c r="Q54" s="121">
        <v>8317.89</v>
      </c>
      <c r="R54" s="121">
        <v>5887.25</v>
      </c>
      <c r="S54" s="121">
        <v>6028.02</v>
      </c>
      <c r="T54" s="121">
        <v>5942.35</v>
      </c>
      <c r="U54" s="121">
        <v>6812.68</v>
      </c>
      <c r="V54" s="121">
        <v>5390.3</v>
      </c>
      <c r="W54" s="121">
        <v>6318.2</v>
      </c>
      <c r="X54" s="121">
        <v>5344.51</v>
      </c>
      <c r="Y54" s="121">
        <v>4576.8999999999996</v>
      </c>
      <c r="Z54" s="121">
        <v>9537.3799999999992</v>
      </c>
      <c r="AA54" s="121">
        <v>5852.48</v>
      </c>
      <c r="AB54" s="121">
        <v>5551.54</v>
      </c>
      <c r="AC54" s="121">
        <v>12679.75</v>
      </c>
      <c r="AD54" s="121">
        <v>5482.97</v>
      </c>
      <c r="AE54" s="121">
        <v>6500.48</v>
      </c>
      <c r="AF54" s="121">
        <v>7304.96</v>
      </c>
      <c r="AG54" s="121">
        <v>7896.92</v>
      </c>
      <c r="AH54" s="121">
        <v>7622.02</v>
      </c>
      <c r="AI54" s="121">
        <v>7327.1</v>
      </c>
      <c r="AJ54" s="121">
        <v>6774.48</v>
      </c>
      <c r="AK54" s="121">
        <v>11201.78</v>
      </c>
      <c r="AL54" s="121">
        <v>6981.47</v>
      </c>
      <c r="AM54" s="121">
        <v>6668.4</v>
      </c>
      <c r="AN54" s="121">
        <v>6109.25</v>
      </c>
      <c r="AO54" s="121">
        <v>7481.27</v>
      </c>
      <c r="AP54" s="121">
        <v>5781.25</v>
      </c>
      <c r="AQ54" s="121">
        <v>7113.72</v>
      </c>
      <c r="AR54" s="121">
        <v>7114.52</v>
      </c>
      <c r="AS54" s="121">
        <v>8044.49</v>
      </c>
      <c r="AT54" s="121">
        <v>8150.54</v>
      </c>
      <c r="AU54" s="121">
        <v>8421.61</v>
      </c>
      <c r="AV54" s="121">
        <v>7491.95</v>
      </c>
      <c r="AW54" s="121">
        <v>6185.33</v>
      </c>
      <c r="AX54" s="121">
        <v>7648.35</v>
      </c>
      <c r="AY54" s="121">
        <v>7725.91</v>
      </c>
      <c r="AZ54" s="121">
        <v>6960.6</v>
      </c>
      <c r="BA54" s="121">
        <v>7435.61</v>
      </c>
      <c r="BB54" s="121">
        <v>7060.31</v>
      </c>
      <c r="BC54" s="121">
        <v>7276.09</v>
      </c>
    </row>
    <row r="55" spans="1:55" ht="29.25" x14ac:dyDescent="0.45">
      <c r="A55" s="260">
        <v>51</v>
      </c>
      <c r="B55" s="173" t="s">
        <v>190</v>
      </c>
      <c r="C55" s="118">
        <v>4262.74</v>
      </c>
      <c r="D55" s="118">
        <v>5751.06</v>
      </c>
      <c r="E55" s="118">
        <v>6835.74</v>
      </c>
      <c r="F55" s="118">
        <v>4636.95</v>
      </c>
      <c r="G55" s="118">
        <v>6157.77</v>
      </c>
      <c r="H55" s="118">
        <v>5295.97</v>
      </c>
      <c r="I55" s="118">
        <v>5329.9</v>
      </c>
      <c r="J55" s="118">
        <v>4461.0200000000004</v>
      </c>
      <c r="K55" s="118">
        <v>5490.24</v>
      </c>
      <c r="L55" s="118">
        <v>6177.63</v>
      </c>
      <c r="M55" s="118">
        <v>4535.12</v>
      </c>
      <c r="N55" s="118">
        <v>4554.26</v>
      </c>
      <c r="O55" s="118">
        <v>3971.47</v>
      </c>
      <c r="P55" s="118">
        <v>4585.7700000000004</v>
      </c>
      <c r="Q55" s="118">
        <v>5524.15</v>
      </c>
      <c r="R55" s="118">
        <v>5442.2</v>
      </c>
      <c r="S55" s="118">
        <v>4281.18</v>
      </c>
      <c r="T55" s="118">
        <v>5117.21</v>
      </c>
      <c r="U55" s="118">
        <v>6184.33</v>
      </c>
      <c r="V55" s="118">
        <v>4298.76</v>
      </c>
      <c r="W55" s="118">
        <v>5230.58</v>
      </c>
      <c r="X55" s="118">
        <v>4842.63</v>
      </c>
      <c r="Y55" s="118">
        <v>4705.91</v>
      </c>
      <c r="Z55" s="118">
        <v>4288.8599999999997</v>
      </c>
      <c r="AA55" s="118">
        <v>3526.71</v>
      </c>
      <c r="AB55" s="118">
        <v>4231.79</v>
      </c>
      <c r="AC55" s="118">
        <v>4448.92</v>
      </c>
      <c r="AD55" s="118">
        <v>3393.71</v>
      </c>
      <c r="AE55" s="118">
        <v>3725.54</v>
      </c>
      <c r="AF55" s="118">
        <v>4516.6099999999997</v>
      </c>
      <c r="AG55" s="118">
        <v>4201.4399999999996</v>
      </c>
      <c r="AH55" s="118">
        <v>4226.01</v>
      </c>
      <c r="AI55" s="118">
        <v>4051.94</v>
      </c>
      <c r="AJ55" s="118">
        <v>3359.43</v>
      </c>
      <c r="AK55" s="118">
        <v>3595.82</v>
      </c>
      <c r="AL55" s="118">
        <v>3611</v>
      </c>
      <c r="AM55" s="118">
        <v>2756.84</v>
      </c>
      <c r="AN55" s="118">
        <v>3573.58</v>
      </c>
      <c r="AO55" s="118">
        <v>3976.56</v>
      </c>
      <c r="AP55" s="118">
        <v>3163.98</v>
      </c>
      <c r="AQ55" s="118">
        <v>2849.12</v>
      </c>
      <c r="AR55" s="118">
        <v>2503.73</v>
      </c>
      <c r="AS55" s="118">
        <v>2860.08</v>
      </c>
      <c r="AT55" s="118">
        <v>3272.95</v>
      </c>
      <c r="AU55" s="118">
        <v>3436.95</v>
      </c>
      <c r="AV55" s="118">
        <v>3837.83</v>
      </c>
      <c r="AW55" s="118">
        <v>3644.04</v>
      </c>
      <c r="AX55" s="118">
        <v>3715.76</v>
      </c>
      <c r="AY55" s="118">
        <v>3662.4</v>
      </c>
      <c r="AZ55" s="118">
        <v>3042.27</v>
      </c>
      <c r="BA55" s="118">
        <v>4375.59</v>
      </c>
      <c r="BB55" s="118">
        <v>3542.41</v>
      </c>
      <c r="BC55" s="118">
        <v>4033.98</v>
      </c>
    </row>
    <row r="56" spans="1:55" ht="29.25" x14ac:dyDescent="0.45">
      <c r="A56" s="261">
        <v>52</v>
      </c>
      <c r="B56" s="174" t="s">
        <v>191</v>
      </c>
      <c r="C56" s="121">
        <v>1487.71</v>
      </c>
      <c r="D56" s="121">
        <v>1701.05</v>
      </c>
      <c r="E56" s="121">
        <v>1957.4</v>
      </c>
      <c r="F56" s="121">
        <v>1434.14</v>
      </c>
      <c r="G56" s="121">
        <v>1629</v>
      </c>
      <c r="H56" s="121">
        <v>1501.74</v>
      </c>
      <c r="I56" s="121">
        <v>1226.6400000000001</v>
      </c>
      <c r="J56" s="121">
        <v>1607.21</v>
      </c>
      <c r="K56" s="121">
        <v>2289.0100000000002</v>
      </c>
      <c r="L56" s="121">
        <v>1780.4</v>
      </c>
      <c r="M56" s="121">
        <v>1483.3</v>
      </c>
      <c r="N56" s="121">
        <v>2682.96</v>
      </c>
      <c r="O56" s="121">
        <v>1632.92</v>
      </c>
      <c r="P56" s="121">
        <v>1145.77</v>
      </c>
      <c r="Q56" s="121">
        <v>1566.3</v>
      </c>
      <c r="R56" s="121">
        <v>1674.79</v>
      </c>
      <c r="S56" s="121">
        <v>1218.18</v>
      </c>
      <c r="T56" s="121">
        <v>1036.0899999999999</v>
      </c>
      <c r="U56" s="121">
        <v>1431.28</v>
      </c>
      <c r="V56" s="121">
        <v>1363.79</v>
      </c>
      <c r="W56" s="121">
        <v>1052.0899999999999</v>
      </c>
      <c r="X56" s="121">
        <v>2156</v>
      </c>
      <c r="Y56" s="121">
        <v>1371.24</v>
      </c>
      <c r="Z56" s="121">
        <v>1440.84</v>
      </c>
      <c r="AA56" s="121">
        <v>1940.43</v>
      </c>
      <c r="AB56" s="121">
        <v>1759.08</v>
      </c>
      <c r="AC56" s="121">
        <v>1183.3399999999999</v>
      </c>
      <c r="AD56" s="119">
        <v>998.54</v>
      </c>
      <c r="AE56" s="121">
        <v>1314.52</v>
      </c>
      <c r="AF56" s="121">
        <v>2237.4499999999998</v>
      </c>
      <c r="AG56" s="119">
        <v>933.89</v>
      </c>
      <c r="AH56" s="119">
        <v>933.17</v>
      </c>
      <c r="AI56" s="121">
        <v>1572.56</v>
      </c>
      <c r="AJ56" s="121">
        <v>1182.0999999999999</v>
      </c>
      <c r="AK56" s="121">
        <v>1752.49</v>
      </c>
      <c r="AL56" s="121">
        <v>2150.02</v>
      </c>
      <c r="AM56" s="121">
        <v>1824.37</v>
      </c>
      <c r="AN56" s="121">
        <v>1833.8</v>
      </c>
      <c r="AO56" s="121">
        <v>1669.36</v>
      </c>
      <c r="AP56" s="121">
        <v>1297.08</v>
      </c>
      <c r="AQ56" s="119">
        <v>796.24</v>
      </c>
      <c r="AR56" s="121">
        <v>1393.16</v>
      </c>
      <c r="AS56" s="121">
        <v>1442.19</v>
      </c>
      <c r="AT56" s="121">
        <v>1566.16</v>
      </c>
      <c r="AU56" s="121">
        <v>2024.16</v>
      </c>
      <c r="AV56" s="121">
        <v>1241.27</v>
      </c>
      <c r="AW56" s="121">
        <v>3492.4</v>
      </c>
      <c r="AX56" s="121">
        <v>1819.64</v>
      </c>
      <c r="AY56" s="121">
        <v>1678.03</v>
      </c>
      <c r="AZ56" s="121">
        <v>1278.81</v>
      </c>
      <c r="BA56" s="121">
        <v>1543.99</v>
      </c>
      <c r="BB56" s="121">
        <v>1017.99</v>
      </c>
      <c r="BC56" s="121">
        <v>1352.17</v>
      </c>
    </row>
    <row r="57" spans="1:55" ht="29.25" x14ac:dyDescent="0.45">
      <c r="A57" s="260">
        <v>53</v>
      </c>
      <c r="B57" s="173" t="s">
        <v>86</v>
      </c>
      <c r="C57" s="118">
        <v>6916.68</v>
      </c>
      <c r="D57" s="118">
        <v>6532.11</v>
      </c>
      <c r="E57" s="118">
        <v>6450.13</v>
      </c>
      <c r="F57" s="118">
        <v>6306.98</v>
      </c>
      <c r="G57" s="118">
        <v>6520.93</v>
      </c>
      <c r="H57" s="118">
        <v>6970.35</v>
      </c>
      <c r="I57" s="118">
        <v>6879.85</v>
      </c>
      <c r="J57" s="118">
        <v>6777.61</v>
      </c>
      <c r="K57" s="118">
        <v>6605.59</v>
      </c>
      <c r="L57" s="118">
        <v>5910.35</v>
      </c>
      <c r="M57" s="118">
        <v>4121.53</v>
      </c>
      <c r="N57" s="118">
        <v>6198.69</v>
      </c>
      <c r="O57" s="118">
        <v>5293.49</v>
      </c>
      <c r="P57" s="118">
        <v>6473.13</v>
      </c>
      <c r="Q57" s="118">
        <v>5451.49</v>
      </c>
      <c r="R57" s="118">
        <v>5065.54</v>
      </c>
      <c r="S57" s="118">
        <v>5064.8100000000004</v>
      </c>
      <c r="T57" s="118">
        <v>5643.46</v>
      </c>
      <c r="U57" s="118">
        <v>6467.04</v>
      </c>
      <c r="V57" s="118">
        <v>6442.38</v>
      </c>
      <c r="W57" s="118">
        <v>6825.34</v>
      </c>
      <c r="X57" s="118">
        <v>5831.21</v>
      </c>
      <c r="Y57" s="118">
        <v>3388.26</v>
      </c>
      <c r="Z57" s="118">
        <v>6030.65</v>
      </c>
      <c r="AA57" s="118">
        <v>5112.95</v>
      </c>
      <c r="AB57" s="118">
        <v>6127.03</v>
      </c>
      <c r="AC57" s="118">
        <v>7415.66</v>
      </c>
      <c r="AD57" s="118">
        <v>6029.21</v>
      </c>
      <c r="AE57" s="118">
        <v>6465.74</v>
      </c>
      <c r="AF57" s="118">
        <v>6675.82</v>
      </c>
      <c r="AG57" s="118">
        <v>5482.79</v>
      </c>
      <c r="AH57" s="118">
        <v>6353.73</v>
      </c>
      <c r="AI57" s="118">
        <v>6579.12</v>
      </c>
      <c r="AJ57" s="118">
        <v>5970.08</v>
      </c>
      <c r="AK57" s="118">
        <v>5551.66</v>
      </c>
      <c r="AL57" s="118">
        <v>6256.55</v>
      </c>
      <c r="AM57" s="118">
        <v>6007.89</v>
      </c>
      <c r="AN57" s="118">
        <v>6355.87</v>
      </c>
      <c r="AO57" s="118">
        <v>7247.78</v>
      </c>
      <c r="AP57" s="118">
        <v>6435.65</v>
      </c>
      <c r="AQ57" s="118">
        <v>6808.73</v>
      </c>
      <c r="AR57" s="118">
        <v>7670.56</v>
      </c>
      <c r="AS57" s="118">
        <v>7796.5</v>
      </c>
      <c r="AT57" s="118">
        <v>7428.34</v>
      </c>
      <c r="AU57" s="118">
        <v>7486.53</v>
      </c>
      <c r="AV57" s="118">
        <v>7170.93</v>
      </c>
      <c r="AW57" s="118">
        <v>6552</v>
      </c>
      <c r="AX57" s="118">
        <v>7119.85</v>
      </c>
      <c r="AY57" s="118">
        <v>7439.72</v>
      </c>
      <c r="AZ57" s="118">
        <v>7122.52</v>
      </c>
      <c r="BA57" s="118">
        <v>7098.97</v>
      </c>
      <c r="BB57" s="118">
        <v>7129.63</v>
      </c>
      <c r="BC57" s="118">
        <v>8708.16</v>
      </c>
    </row>
    <row r="58" spans="1:55" ht="42" x14ac:dyDescent="0.45">
      <c r="A58" s="261">
        <v>54</v>
      </c>
      <c r="B58" s="174" t="s">
        <v>192</v>
      </c>
      <c r="C58" s="121">
        <v>1893.52</v>
      </c>
      <c r="D58" s="121">
        <v>2388.37</v>
      </c>
      <c r="E58" s="121">
        <v>2669.62</v>
      </c>
      <c r="F58" s="121">
        <v>2397.62</v>
      </c>
      <c r="G58" s="121">
        <v>2469.36</v>
      </c>
      <c r="H58" s="121">
        <v>2383.52</v>
      </c>
      <c r="I58" s="121">
        <v>3029.59</v>
      </c>
      <c r="J58" s="121">
        <v>2973.66</v>
      </c>
      <c r="K58" s="121">
        <v>2750.87</v>
      </c>
      <c r="L58" s="121">
        <v>3084.81</v>
      </c>
      <c r="M58" s="121">
        <v>2298.2600000000002</v>
      </c>
      <c r="N58" s="121">
        <v>2600.5500000000002</v>
      </c>
      <c r="O58" s="121">
        <v>1688.31</v>
      </c>
      <c r="P58" s="121">
        <v>2656.06</v>
      </c>
      <c r="Q58" s="121">
        <v>2296.1799999999998</v>
      </c>
      <c r="R58" s="121">
        <v>2084.31</v>
      </c>
      <c r="S58" s="121">
        <v>2074.5300000000002</v>
      </c>
      <c r="T58" s="121">
        <v>2462.7600000000002</v>
      </c>
      <c r="U58" s="121">
        <v>2223.31</v>
      </c>
      <c r="V58" s="121">
        <v>2271.08</v>
      </c>
      <c r="W58" s="121">
        <v>2385.85</v>
      </c>
      <c r="X58" s="121">
        <v>1915.76</v>
      </c>
      <c r="Y58" s="121">
        <v>1532.22</v>
      </c>
      <c r="Z58" s="121">
        <v>1829.41</v>
      </c>
      <c r="AA58" s="121">
        <v>1363.86</v>
      </c>
      <c r="AB58" s="121">
        <v>2023.35</v>
      </c>
      <c r="AC58" s="121">
        <v>1758.81</v>
      </c>
      <c r="AD58" s="121">
        <v>1511.51</v>
      </c>
      <c r="AE58" s="121">
        <v>2353.02</v>
      </c>
      <c r="AF58" s="121">
        <v>2300.91</v>
      </c>
      <c r="AG58" s="121">
        <v>1741.46</v>
      </c>
      <c r="AH58" s="121">
        <v>2038.53</v>
      </c>
      <c r="AI58" s="121">
        <v>1918.14</v>
      </c>
      <c r="AJ58" s="121">
        <v>1869.58</v>
      </c>
      <c r="AK58" s="121">
        <v>2002.27</v>
      </c>
      <c r="AL58" s="121">
        <v>1739.88</v>
      </c>
      <c r="AM58" s="121">
        <v>1827.23</v>
      </c>
      <c r="AN58" s="121">
        <v>2471.02</v>
      </c>
      <c r="AO58" s="121">
        <v>2412.42</v>
      </c>
      <c r="AP58" s="121">
        <v>2135.7399999999998</v>
      </c>
      <c r="AQ58" s="121">
        <v>2677.74</v>
      </c>
      <c r="AR58" s="121">
        <v>2847.01</v>
      </c>
      <c r="AS58" s="121">
        <v>2848.66</v>
      </c>
      <c r="AT58" s="121">
        <v>2731.5</v>
      </c>
      <c r="AU58" s="121">
        <v>2070.25</v>
      </c>
      <c r="AV58" s="121">
        <v>2402.44</v>
      </c>
      <c r="AW58" s="121">
        <v>2847.68</v>
      </c>
      <c r="AX58" s="121">
        <v>2360.33</v>
      </c>
      <c r="AY58" s="121">
        <v>2123.41</v>
      </c>
      <c r="AZ58" s="121">
        <v>2291.2800000000002</v>
      </c>
      <c r="BA58" s="121">
        <v>2705.95</v>
      </c>
      <c r="BB58" s="121">
        <v>2692.28</v>
      </c>
      <c r="BC58" s="121">
        <v>2620.63</v>
      </c>
    </row>
    <row r="59" spans="1:55" ht="29.25" x14ac:dyDescent="0.45">
      <c r="A59" s="260">
        <v>55</v>
      </c>
      <c r="B59" s="173" t="s">
        <v>193</v>
      </c>
      <c r="C59" s="118">
        <v>5602.03</v>
      </c>
      <c r="D59" s="118">
        <v>4915.9799999999996</v>
      </c>
      <c r="E59" s="118">
        <v>6117.12</v>
      </c>
      <c r="F59" s="118">
        <v>4908.82</v>
      </c>
      <c r="G59" s="118">
        <v>6318.91</v>
      </c>
      <c r="H59" s="118">
        <v>6639.37</v>
      </c>
      <c r="I59" s="118">
        <v>8178.13</v>
      </c>
      <c r="J59" s="118">
        <v>7934.9</v>
      </c>
      <c r="K59" s="118">
        <v>6923.22</v>
      </c>
      <c r="L59" s="118">
        <v>10887.17</v>
      </c>
      <c r="M59" s="118">
        <v>4147.63</v>
      </c>
      <c r="N59" s="118">
        <v>8887.1200000000008</v>
      </c>
      <c r="O59" s="118">
        <v>3837.27</v>
      </c>
      <c r="P59" s="118">
        <v>5308.93</v>
      </c>
      <c r="Q59" s="118">
        <v>4683.8100000000004</v>
      </c>
      <c r="R59" s="118">
        <v>5164.3</v>
      </c>
      <c r="S59" s="118">
        <v>5660.35</v>
      </c>
      <c r="T59" s="118">
        <v>4013.88</v>
      </c>
      <c r="U59" s="118">
        <v>4723.7299999999996</v>
      </c>
      <c r="V59" s="118">
        <v>4855.8599999999997</v>
      </c>
      <c r="W59" s="118">
        <v>5022.29</v>
      </c>
      <c r="X59" s="118">
        <v>7835.82</v>
      </c>
      <c r="Y59" s="118">
        <v>3016.22</v>
      </c>
      <c r="Z59" s="118">
        <v>4887.3599999999997</v>
      </c>
      <c r="AA59" s="118">
        <v>4321.5200000000004</v>
      </c>
      <c r="AB59" s="118">
        <v>3481.61</v>
      </c>
      <c r="AC59" s="118">
        <v>6036.77</v>
      </c>
      <c r="AD59" s="118">
        <v>4045.13</v>
      </c>
      <c r="AE59" s="118">
        <v>4720.91</v>
      </c>
      <c r="AF59" s="118">
        <v>4273.68</v>
      </c>
      <c r="AG59" s="118">
        <v>2783.83</v>
      </c>
      <c r="AH59" s="118">
        <v>4646.7700000000004</v>
      </c>
      <c r="AI59" s="118">
        <v>5716.37</v>
      </c>
      <c r="AJ59" s="118">
        <v>5558.32</v>
      </c>
      <c r="AK59" s="118">
        <v>3450.55</v>
      </c>
      <c r="AL59" s="118">
        <v>6525.25</v>
      </c>
      <c r="AM59" s="118">
        <v>3445.01</v>
      </c>
      <c r="AN59" s="118">
        <v>3990.66</v>
      </c>
      <c r="AO59" s="118">
        <v>4584.6000000000004</v>
      </c>
      <c r="AP59" s="118">
        <v>4198.1099999999997</v>
      </c>
      <c r="AQ59" s="118">
        <v>4088.61</v>
      </c>
      <c r="AR59" s="118">
        <v>6327.79</v>
      </c>
      <c r="AS59" s="118">
        <v>4993.5600000000004</v>
      </c>
      <c r="AT59" s="118">
        <v>6893.1</v>
      </c>
      <c r="AU59" s="118">
        <v>4386.5</v>
      </c>
      <c r="AV59" s="118">
        <v>4403.1400000000003</v>
      </c>
      <c r="AW59" s="118">
        <v>5966.9</v>
      </c>
      <c r="AX59" s="118">
        <v>5096.13</v>
      </c>
      <c r="AY59" s="118">
        <v>4850.82</v>
      </c>
      <c r="AZ59" s="118">
        <v>4826.38</v>
      </c>
      <c r="BA59" s="118">
        <v>4823.33</v>
      </c>
      <c r="BB59" s="118">
        <v>4085.92</v>
      </c>
      <c r="BC59" s="118">
        <v>2317.4899999999998</v>
      </c>
    </row>
    <row r="60" spans="1:55" ht="54.75" x14ac:dyDescent="0.45">
      <c r="A60" s="261">
        <v>56</v>
      </c>
      <c r="B60" s="174" t="s">
        <v>194</v>
      </c>
      <c r="C60" s="121">
        <v>23713.38</v>
      </c>
      <c r="D60" s="121">
        <v>30247.25</v>
      </c>
      <c r="E60" s="121">
        <v>25924.22</v>
      </c>
      <c r="F60" s="121">
        <v>22297.040000000001</v>
      </c>
      <c r="G60" s="121">
        <v>25208.91</v>
      </c>
      <c r="H60" s="121">
        <v>29425.99</v>
      </c>
      <c r="I60" s="121">
        <v>26810.03</v>
      </c>
      <c r="J60" s="121">
        <v>28956.87</v>
      </c>
      <c r="K60" s="121">
        <v>30471.46</v>
      </c>
      <c r="L60" s="121">
        <v>33291.96</v>
      </c>
      <c r="M60" s="121">
        <v>31817.4</v>
      </c>
      <c r="N60" s="121">
        <v>30469.11</v>
      </c>
      <c r="O60" s="121">
        <v>24584.67</v>
      </c>
      <c r="P60" s="121">
        <v>31973.919999999998</v>
      </c>
      <c r="Q60" s="121">
        <v>30881.16</v>
      </c>
      <c r="R60" s="121">
        <v>28647.46</v>
      </c>
      <c r="S60" s="121">
        <v>30042.5</v>
      </c>
      <c r="T60" s="121">
        <v>25141.21</v>
      </c>
      <c r="U60" s="121">
        <v>34134.81</v>
      </c>
      <c r="V60" s="121">
        <v>30962.59</v>
      </c>
      <c r="W60" s="121">
        <v>36151.360000000001</v>
      </c>
      <c r="X60" s="121">
        <v>36823.230000000003</v>
      </c>
      <c r="Y60" s="121">
        <v>32303.42</v>
      </c>
      <c r="Z60" s="121">
        <v>32600.83</v>
      </c>
      <c r="AA60" s="121">
        <v>30934.79</v>
      </c>
      <c r="AB60" s="121">
        <v>36020.25</v>
      </c>
      <c r="AC60" s="121">
        <v>35149.370000000003</v>
      </c>
      <c r="AD60" s="121">
        <v>25512.639999999999</v>
      </c>
      <c r="AE60" s="121">
        <v>34926.980000000003</v>
      </c>
      <c r="AF60" s="121">
        <v>42167.3</v>
      </c>
      <c r="AG60" s="121">
        <v>37423.370000000003</v>
      </c>
      <c r="AH60" s="121">
        <v>38960.57</v>
      </c>
      <c r="AI60" s="121">
        <v>36991.42</v>
      </c>
      <c r="AJ60" s="121">
        <v>31834.45</v>
      </c>
      <c r="AK60" s="121">
        <v>32033.27</v>
      </c>
      <c r="AL60" s="121">
        <v>29787.69</v>
      </c>
      <c r="AM60" s="121">
        <v>30671.919999999998</v>
      </c>
      <c r="AN60" s="121">
        <v>31487.47</v>
      </c>
      <c r="AO60" s="121">
        <v>37498.71</v>
      </c>
      <c r="AP60" s="121">
        <v>26620.34</v>
      </c>
      <c r="AQ60" s="121">
        <v>34908.81</v>
      </c>
      <c r="AR60" s="121">
        <v>36998.14</v>
      </c>
      <c r="AS60" s="121">
        <v>31940.68</v>
      </c>
      <c r="AT60" s="121">
        <v>36301.25</v>
      </c>
      <c r="AU60" s="121">
        <v>41127.67</v>
      </c>
      <c r="AV60" s="121">
        <v>36098.22</v>
      </c>
      <c r="AW60" s="121">
        <v>38060.050000000003</v>
      </c>
      <c r="AX60" s="121">
        <v>29106.19</v>
      </c>
      <c r="AY60" s="121">
        <v>32937.339999999997</v>
      </c>
      <c r="AZ60" s="121">
        <v>33662.06</v>
      </c>
      <c r="BA60" s="121">
        <v>35979.760000000002</v>
      </c>
      <c r="BB60" s="121">
        <v>27855.68</v>
      </c>
      <c r="BC60" s="121">
        <v>38392.019999999997</v>
      </c>
    </row>
    <row r="61" spans="1:55" ht="29.25" x14ac:dyDescent="0.45">
      <c r="A61" s="260">
        <v>57</v>
      </c>
      <c r="B61" s="173" t="s">
        <v>195</v>
      </c>
      <c r="C61" s="120">
        <v>611.15</v>
      </c>
      <c r="D61" s="120">
        <v>574.25</v>
      </c>
      <c r="E61" s="120">
        <v>719.29</v>
      </c>
      <c r="F61" s="120">
        <v>564.52</v>
      </c>
      <c r="G61" s="120">
        <v>658.36</v>
      </c>
      <c r="H61" s="120">
        <v>567.41999999999996</v>
      </c>
      <c r="I61" s="120">
        <v>885.96</v>
      </c>
      <c r="J61" s="120">
        <v>830.12</v>
      </c>
      <c r="K61" s="120">
        <v>651.64</v>
      </c>
      <c r="L61" s="120">
        <v>903.54</v>
      </c>
      <c r="M61" s="120">
        <v>675.12</v>
      </c>
      <c r="N61" s="120">
        <v>768.46</v>
      </c>
      <c r="O61" s="120">
        <v>737.3</v>
      </c>
      <c r="P61" s="120">
        <v>877.98</v>
      </c>
      <c r="Q61" s="120">
        <v>911.89</v>
      </c>
      <c r="R61" s="120">
        <v>672.57</v>
      </c>
      <c r="S61" s="120">
        <v>637.87</v>
      </c>
      <c r="T61" s="120">
        <v>791.42</v>
      </c>
      <c r="U61" s="120">
        <v>751.26</v>
      </c>
      <c r="V61" s="120">
        <v>717.82</v>
      </c>
      <c r="W61" s="120">
        <v>821.46</v>
      </c>
      <c r="X61" s="120">
        <v>835.5</v>
      </c>
      <c r="Y61" s="120">
        <v>776.82</v>
      </c>
      <c r="Z61" s="120">
        <v>669.74</v>
      </c>
      <c r="AA61" s="120">
        <v>719.79</v>
      </c>
      <c r="AB61" s="120">
        <v>682.48</v>
      </c>
      <c r="AC61" s="118">
        <v>1039.95</v>
      </c>
      <c r="AD61" s="120">
        <v>640.91</v>
      </c>
      <c r="AE61" s="120">
        <v>663.97</v>
      </c>
      <c r="AF61" s="120">
        <v>976.36</v>
      </c>
      <c r="AG61" s="120">
        <v>712.53</v>
      </c>
      <c r="AH61" s="120">
        <v>947.66</v>
      </c>
      <c r="AI61" s="120">
        <v>890.56</v>
      </c>
      <c r="AJ61" s="120">
        <v>607.47</v>
      </c>
      <c r="AK61" s="120">
        <v>659.5</v>
      </c>
      <c r="AL61" s="120">
        <v>670.67</v>
      </c>
      <c r="AM61" s="120">
        <v>687.65</v>
      </c>
      <c r="AN61" s="120">
        <v>718.19</v>
      </c>
      <c r="AO61" s="118">
        <v>1056.83</v>
      </c>
      <c r="AP61" s="120">
        <v>610.86</v>
      </c>
      <c r="AQ61" s="120">
        <v>753.25</v>
      </c>
      <c r="AR61" s="120">
        <v>658.31</v>
      </c>
      <c r="AS61" s="120">
        <v>696.17</v>
      </c>
      <c r="AT61" s="120">
        <v>791.91</v>
      </c>
      <c r="AU61" s="120">
        <v>847.98</v>
      </c>
      <c r="AV61" s="120">
        <v>846.99</v>
      </c>
      <c r="AW61" s="120">
        <v>876.61</v>
      </c>
      <c r="AX61" s="120">
        <v>554.53</v>
      </c>
      <c r="AY61" s="120">
        <v>932.99</v>
      </c>
      <c r="AZ61" s="120">
        <v>672.83</v>
      </c>
      <c r="BA61" s="120">
        <v>786.04</v>
      </c>
      <c r="BB61" s="120">
        <v>757.42</v>
      </c>
      <c r="BC61" s="120">
        <v>816.32</v>
      </c>
    </row>
    <row r="62" spans="1:55" ht="29.25" x14ac:dyDescent="0.45">
      <c r="A62" s="261">
        <v>58</v>
      </c>
      <c r="B62" s="174" t="s">
        <v>196</v>
      </c>
      <c r="C62" s="119">
        <v>34.82</v>
      </c>
      <c r="D62" s="119">
        <v>40.04</v>
      </c>
      <c r="E62" s="119">
        <v>51.94</v>
      </c>
      <c r="F62" s="119">
        <v>38.270000000000003</v>
      </c>
      <c r="G62" s="119">
        <v>52.55</v>
      </c>
      <c r="H62" s="119">
        <v>72.91</v>
      </c>
      <c r="I62" s="119">
        <v>71.55</v>
      </c>
      <c r="J62" s="119">
        <v>49.05</v>
      </c>
      <c r="K62" s="119">
        <v>66.97</v>
      </c>
      <c r="L62" s="119">
        <v>62.15</v>
      </c>
      <c r="M62" s="119">
        <v>54.35</v>
      </c>
      <c r="N62" s="119">
        <v>35.6</v>
      </c>
      <c r="O62" s="119">
        <v>35.19</v>
      </c>
      <c r="P62" s="119">
        <v>48.58</v>
      </c>
      <c r="Q62" s="119">
        <v>57.16</v>
      </c>
      <c r="R62" s="119">
        <v>30.45</v>
      </c>
      <c r="S62" s="119">
        <v>57.21</v>
      </c>
      <c r="T62" s="119">
        <v>57.96</v>
      </c>
      <c r="U62" s="119">
        <v>63.31</v>
      </c>
      <c r="V62" s="119">
        <v>45.4</v>
      </c>
      <c r="W62" s="119">
        <v>53.8</v>
      </c>
      <c r="X62" s="119">
        <v>49.95</v>
      </c>
      <c r="Y62" s="119">
        <v>38.18</v>
      </c>
      <c r="Z62" s="119">
        <v>47.4</v>
      </c>
      <c r="AA62" s="119">
        <v>30.13</v>
      </c>
      <c r="AB62" s="119">
        <v>44.59</v>
      </c>
      <c r="AC62" s="119">
        <v>58.2</v>
      </c>
      <c r="AD62" s="119">
        <v>45.68</v>
      </c>
      <c r="AE62" s="119">
        <v>55.74</v>
      </c>
      <c r="AF62" s="119">
        <v>91.1</v>
      </c>
      <c r="AG62" s="119">
        <v>72.72</v>
      </c>
      <c r="AH62" s="119">
        <v>45.22</v>
      </c>
      <c r="AI62" s="119">
        <v>49.73</v>
      </c>
      <c r="AJ62" s="119">
        <v>40.270000000000003</v>
      </c>
      <c r="AK62" s="119">
        <v>57.78</v>
      </c>
      <c r="AL62" s="119">
        <v>50.12</v>
      </c>
      <c r="AM62" s="119">
        <v>37.58</v>
      </c>
      <c r="AN62" s="119">
        <v>39.69</v>
      </c>
      <c r="AO62" s="119">
        <v>157.9</v>
      </c>
      <c r="AP62" s="119">
        <v>47.84</v>
      </c>
      <c r="AQ62" s="119">
        <v>53.69</v>
      </c>
      <c r="AR62" s="119">
        <v>79.56</v>
      </c>
      <c r="AS62" s="119">
        <v>57.37</v>
      </c>
      <c r="AT62" s="119">
        <v>60.22</v>
      </c>
      <c r="AU62" s="119">
        <v>44.35</v>
      </c>
      <c r="AV62" s="119">
        <v>92.54</v>
      </c>
      <c r="AW62" s="119">
        <v>62.77</v>
      </c>
      <c r="AX62" s="119">
        <v>41.65</v>
      </c>
      <c r="AY62" s="119">
        <v>53.44</v>
      </c>
      <c r="AZ62" s="119">
        <v>43.29</v>
      </c>
      <c r="BA62" s="119">
        <v>57.31</v>
      </c>
      <c r="BB62" s="119">
        <v>44.45</v>
      </c>
      <c r="BC62" s="119">
        <v>78.86</v>
      </c>
    </row>
    <row r="63" spans="1:55" ht="29.25" x14ac:dyDescent="0.45">
      <c r="A63" s="260">
        <v>59</v>
      </c>
      <c r="B63" s="173" t="s">
        <v>197</v>
      </c>
      <c r="C63" s="120">
        <v>90.75</v>
      </c>
      <c r="D63" s="120">
        <v>65.2</v>
      </c>
      <c r="E63" s="120">
        <v>83.85</v>
      </c>
      <c r="F63" s="120">
        <v>89.56</v>
      </c>
      <c r="G63" s="120">
        <v>90.49</v>
      </c>
      <c r="H63" s="120">
        <v>132.51</v>
      </c>
      <c r="I63" s="120">
        <v>131.9</v>
      </c>
      <c r="J63" s="120">
        <v>104.1</v>
      </c>
      <c r="K63" s="120">
        <v>175.68</v>
      </c>
      <c r="L63" s="120">
        <v>149.06</v>
      </c>
      <c r="M63" s="120">
        <v>78.569999999999993</v>
      </c>
      <c r="N63" s="120">
        <v>96.12</v>
      </c>
      <c r="O63" s="120">
        <v>95.5</v>
      </c>
      <c r="P63" s="120">
        <v>117.54</v>
      </c>
      <c r="Q63" s="120">
        <v>139.01</v>
      </c>
      <c r="R63" s="120">
        <v>131.41</v>
      </c>
      <c r="S63" s="120">
        <v>129.25</v>
      </c>
      <c r="T63" s="120">
        <v>97.69</v>
      </c>
      <c r="U63" s="120">
        <v>225.68</v>
      </c>
      <c r="V63" s="120">
        <v>205.09</v>
      </c>
      <c r="W63" s="120">
        <v>130.66999999999999</v>
      </c>
      <c r="X63" s="120">
        <v>132.91</v>
      </c>
      <c r="Y63" s="120">
        <v>97.6</v>
      </c>
      <c r="Z63" s="120">
        <v>126.63</v>
      </c>
      <c r="AA63" s="120">
        <v>115.45</v>
      </c>
      <c r="AB63" s="120">
        <v>130.94999999999999</v>
      </c>
      <c r="AC63" s="120">
        <v>100.92</v>
      </c>
      <c r="AD63" s="120">
        <v>67.84</v>
      </c>
      <c r="AE63" s="120">
        <v>156.08000000000001</v>
      </c>
      <c r="AF63" s="120">
        <v>137.1</v>
      </c>
      <c r="AG63" s="120">
        <v>139.35</v>
      </c>
      <c r="AH63" s="120">
        <v>135.84</v>
      </c>
      <c r="AI63" s="120">
        <v>128.18</v>
      </c>
      <c r="AJ63" s="120">
        <v>104.13</v>
      </c>
      <c r="AK63" s="120">
        <v>81.319999999999993</v>
      </c>
      <c r="AL63" s="120">
        <v>103.93</v>
      </c>
      <c r="AM63" s="120">
        <v>102.96</v>
      </c>
      <c r="AN63" s="120">
        <v>101.61</v>
      </c>
      <c r="AO63" s="120">
        <v>135.35</v>
      </c>
      <c r="AP63" s="120">
        <v>120.85</v>
      </c>
      <c r="AQ63" s="120">
        <v>129.96</v>
      </c>
      <c r="AR63" s="120">
        <v>147.91</v>
      </c>
      <c r="AS63" s="120">
        <v>103.64</v>
      </c>
      <c r="AT63" s="120">
        <v>150.84</v>
      </c>
      <c r="AU63" s="120">
        <v>147.81</v>
      </c>
      <c r="AV63" s="120">
        <v>104.02</v>
      </c>
      <c r="AW63" s="120">
        <v>127.73</v>
      </c>
      <c r="AX63" s="120">
        <v>89.17</v>
      </c>
      <c r="AY63" s="120">
        <v>138.69999999999999</v>
      </c>
      <c r="AZ63" s="120">
        <v>163.44</v>
      </c>
      <c r="BA63" s="120">
        <v>165.94</v>
      </c>
      <c r="BB63" s="120">
        <v>101.68</v>
      </c>
      <c r="BC63" s="120">
        <v>122.74</v>
      </c>
    </row>
    <row r="64" spans="1:55" ht="29.25" x14ac:dyDescent="0.45">
      <c r="A64" s="261">
        <v>60</v>
      </c>
      <c r="B64" s="174" t="s">
        <v>198</v>
      </c>
      <c r="C64" s="119">
        <v>0.42</v>
      </c>
      <c r="D64" s="119">
        <v>0</v>
      </c>
      <c r="E64" s="119">
        <v>0.36</v>
      </c>
      <c r="F64" s="119">
        <v>0</v>
      </c>
      <c r="G64" s="119">
        <v>0.15</v>
      </c>
      <c r="H64" s="119">
        <v>0.34</v>
      </c>
      <c r="I64" s="119">
        <v>0.24</v>
      </c>
      <c r="J64" s="119">
        <v>4.03</v>
      </c>
      <c r="K64" s="119">
        <v>0.49</v>
      </c>
      <c r="L64" s="119">
        <v>0.12</v>
      </c>
      <c r="M64" s="119">
        <v>0.13</v>
      </c>
      <c r="N64" s="119">
        <v>0</v>
      </c>
      <c r="O64" s="119">
        <v>0.02</v>
      </c>
      <c r="P64" s="119">
        <v>0.48</v>
      </c>
      <c r="Q64" s="119">
        <v>0.42</v>
      </c>
      <c r="R64" s="119">
        <v>0</v>
      </c>
      <c r="S64" s="119">
        <v>0.17</v>
      </c>
      <c r="T64" s="119">
        <v>3.13</v>
      </c>
      <c r="U64" s="119">
        <v>0.36</v>
      </c>
      <c r="V64" s="119">
        <v>0.05</v>
      </c>
      <c r="W64" s="119">
        <v>0</v>
      </c>
      <c r="X64" s="119">
        <v>1.45</v>
      </c>
      <c r="Y64" s="119">
        <v>0.32</v>
      </c>
      <c r="Z64" s="119">
        <v>0</v>
      </c>
      <c r="AA64" s="119">
        <v>1.24</v>
      </c>
      <c r="AB64" s="119">
        <v>0.39</v>
      </c>
      <c r="AC64" s="119">
        <v>0.41</v>
      </c>
      <c r="AD64" s="119">
        <v>0</v>
      </c>
      <c r="AE64" s="119">
        <v>0.44</v>
      </c>
      <c r="AF64" s="119">
        <v>0.02</v>
      </c>
      <c r="AG64" s="119">
        <v>7.0000000000000007E-2</v>
      </c>
      <c r="AH64" s="119">
        <v>7.0000000000000007E-2</v>
      </c>
      <c r="AI64" s="119">
        <v>0.8</v>
      </c>
      <c r="AJ64" s="119">
        <v>0</v>
      </c>
      <c r="AK64" s="119">
        <v>0</v>
      </c>
      <c r="AL64" s="119">
        <v>0</v>
      </c>
      <c r="AM64" s="117"/>
      <c r="AN64" s="119">
        <v>0.24</v>
      </c>
      <c r="AO64" s="119">
        <v>0.03</v>
      </c>
      <c r="AP64" s="119">
        <v>1.1399999999999999</v>
      </c>
      <c r="AQ64" s="119">
        <v>0</v>
      </c>
      <c r="AR64" s="119">
        <v>0</v>
      </c>
      <c r="AS64" s="119">
        <v>0</v>
      </c>
      <c r="AT64" s="119">
        <v>0.01</v>
      </c>
      <c r="AU64" s="119">
        <v>0.36</v>
      </c>
      <c r="AV64" s="119">
        <v>0</v>
      </c>
      <c r="AW64" s="119">
        <v>0.38</v>
      </c>
      <c r="AX64" s="119">
        <v>1.1000000000000001</v>
      </c>
      <c r="AY64" s="119">
        <v>0.9</v>
      </c>
      <c r="AZ64" s="119">
        <v>1.71</v>
      </c>
      <c r="BA64" s="119">
        <v>0.8</v>
      </c>
      <c r="BB64" s="119">
        <v>1.64</v>
      </c>
      <c r="BC64" s="119">
        <v>0.72</v>
      </c>
    </row>
    <row r="65" spans="1:55" ht="42" x14ac:dyDescent="0.45">
      <c r="A65" s="260">
        <v>61</v>
      </c>
      <c r="B65" s="173" t="s">
        <v>81</v>
      </c>
      <c r="C65" s="118">
        <v>7733.37</v>
      </c>
      <c r="D65" s="118">
        <v>9078.7199999999993</v>
      </c>
      <c r="E65" s="118">
        <v>9051.1299999999992</v>
      </c>
      <c r="F65" s="118">
        <v>8066.02</v>
      </c>
      <c r="G65" s="118">
        <v>8945.98</v>
      </c>
      <c r="H65" s="118">
        <v>8660.64</v>
      </c>
      <c r="I65" s="118">
        <v>8329.86</v>
      </c>
      <c r="J65" s="118">
        <v>8435.25</v>
      </c>
      <c r="K65" s="118">
        <v>8615.5400000000009</v>
      </c>
      <c r="L65" s="118">
        <v>9720.7999999999993</v>
      </c>
      <c r="M65" s="118">
        <v>8711.27</v>
      </c>
      <c r="N65" s="118">
        <v>9035.15</v>
      </c>
      <c r="O65" s="118">
        <v>7916.61</v>
      </c>
      <c r="P65" s="118">
        <v>8382.33</v>
      </c>
      <c r="Q65" s="118">
        <v>8992.25</v>
      </c>
      <c r="R65" s="118">
        <v>7589.47</v>
      </c>
      <c r="S65" s="118">
        <v>7596.51</v>
      </c>
      <c r="T65" s="118">
        <v>8166.75</v>
      </c>
      <c r="U65" s="118">
        <v>8747.59</v>
      </c>
      <c r="V65" s="118">
        <v>8715.31</v>
      </c>
      <c r="W65" s="118">
        <v>9539.08</v>
      </c>
      <c r="X65" s="118">
        <v>10078.59</v>
      </c>
      <c r="Y65" s="118">
        <v>9085.83</v>
      </c>
      <c r="Z65" s="118">
        <v>8733.9</v>
      </c>
      <c r="AA65" s="118">
        <v>8139.39</v>
      </c>
      <c r="AB65" s="118">
        <v>8272.86</v>
      </c>
      <c r="AC65" s="118">
        <v>10756.5</v>
      </c>
      <c r="AD65" s="118">
        <v>7814.88</v>
      </c>
      <c r="AE65" s="118">
        <v>7585.8</v>
      </c>
      <c r="AF65" s="118">
        <v>8645.2800000000007</v>
      </c>
      <c r="AG65" s="118">
        <v>7077.67</v>
      </c>
      <c r="AH65" s="118">
        <v>8185.99</v>
      </c>
      <c r="AI65" s="118">
        <v>8822.39</v>
      </c>
      <c r="AJ65" s="118">
        <v>7344.68</v>
      </c>
      <c r="AK65" s="118">
        <v>8629.11</v>
      </c>
      <c r="AL65" s="118">
        <v>9497.01</v>
      </c>
      <c r="AM65" s="118">
        <v>7104.32</v>
      </c>
      <c r="AN65" s="118">
        <v>7979.15</v>
      </c>
      <c r="AO65" s="118">
        <v>8503.42</v>
      </c>
      <c r="AP65" s="118">
        <v>7552.61</v>
      </c>
      <c r="AQ65" s="118">
        <v>8720.17</v>
      </c>
      <c r="AR65" s="118">
        <v>9222.18</v>
      </c>
      <c r="AS65" s="118">
        <v>7226.43</v>
      </c>
      <c r="AT65" s="118">
        <v>7388.14</v>
      </c>
      <c r="AU65" s="118">
        <v>9248.76</v>
      </c>
      <c r="AV65" s="118">
        <v>6372.09</v>
      </c>
      <c r="AW65" s="118">
        <v>8253.67</v>
      </c>
      <c r="AX65" s="118">
        <v>8467.6299999999992</v>
      </c>
      <c r="AY65" s="118">
        <v>6935.54</v>
      </c>
      <c r="AZ65" s="118">
        <v>7060.67</v>
      </c>
      <c r="BA65" s="118">
        <v>9334.65</v>
      </c>
      <c r="BB65" s="118">
        <v>5429.18</v>
      </c>
      <c r="BC65" s="118">
        <v>6917.72</v>
      </c>
    </row>
    <row r="66" spans="1:55" ht="29.25" x14ac:dyDescent="0.45">
      <c r="A66" s="261">
        <v>62</v>
      </c>
      <c r="B66" s="174" t="s">
        <v>199</v>
      </c>
      <c r="C66" s="119">
        <v>193.7</v>
      </c>
      <c r="D66" s="119">
        <v>101.49</v>
      </c>
      <c r="E66" s="119">
        <v>329.73</v>
      </c>
      <c r="F66" s="119">
        <v>67.56</v>
      </c>
      <c r="G66" s="119">
        <v>166.16</v>
      </c>
      <c r="H66" s="119">
        <v>107.08</v>
      </c>
      <c r="I66" s="119">
        <v>69.22</v>
      </c>
      <c r="J66" s="119">
        <v>102.69</v>
      </c>
      <c r="K66" s="119">
        <v>75.95</v>
      </c>
      <c r="L66" s="119">
        <v>91.91</v>
      </c>
      <c r="M66" s="119">
        <v>118.54</v>
      </c>
      <c r="N66" s="119">
        <v>89.16</v>
      </c>
      <c r="O66" s="119">
        <v>68.12</v>
      </c>
      <c r="P66" s="119">
        <v>226.42</v>
      </c>
      <c r="Q66" s="119">
        <v>95.77</v>
      </c>
      <c r="R66" s="119">
        <v>40.17</v>
      </c>
      <c r="S66" s="119">
        <v>53.11</v>
      </c>
      <c r="T66" s="119">
        <v>37.18</v>
      </c>
      <c r="U66" s="119">
        <v>75.58</v>
      </c>
      <c r="V66" s="119">
        <v>71.569999999999993</v>
      </c>
      <c r="W66" s="119">
        <v>50.42</v>
      </c>
      <c r="X66" s="119">
        <v>29.77</v>
      </c>
      <c r="Y66" s="119">
        <v>112.47</v>
      </c>
      <c r="Z66" s="119">
        <v>120.91</v>
      </c>
      <c r="AA66" s="119">
        <v>98.16</v>
      </c>
      <c r="AB66" s="119">
        <v>233.92</v>
      </c>
      <c r="AC66" s="119">
        <v>198.35</v>
      </c>
      <c r="AD66" s="119">
        <v>117.11</v>
      </c>
      <c r="AE66" s="119">
        <v>69.400000000000006</v>
      </c>
      <c r="AF66" s="119">
        <v>105.15</v>
      </c>
      <c r="AG66" s="119">
        <v>69.290000000000006</v>
      </c>
      <c r="AH66" s="119">
        <v>77.06</v>
      </c>
      <c r="AI66" s="119">
        <v>63.33</v>
      </c>
      <c r="AJ66" s="119">
        <v>40.89</v>
      </c>
      <c r="AK66" s="119">
        <v>70.44</v>
      </c>
      <c r="AL66" s="119">
        <v>96.55</v>
      </c>
      <c r="AM66" s="119">
        <v>49.36</v>
      </c>
      <c r="AN66" s="119">
        <v>81.09</v>
      </c>
      <c r="AO66" s="119">
        <v>59.07</v>
      </c>
      <c r="AP66" s="119">
        <v>42.16</v>
      </c>
      <c r="AQ66" s="119">
        <v>41.17</v>
      </c>
      <c r="AR66" s="119">
        <v>28.6</v>
      </c>
      <c r="AS66" s="119">
        <v>62.7</v>
      </c>
      <c r="AT66" s="119">
        <v>27.81</v>
      </c>
      <c r="AU66" s="119">
        <v>36.86</v>
      </c>
      <c r="AV66" s="119">
        <v>42.61</v>
      </c>
      <c r="AW66" s="119">
        <v>98.32</v>
      </c>
      <c r="AX66" s="119">
        <v>55.5</v>
      </c>
      <c r="AY66" s="119">
        <v>42.11</v>
      </c>
      <c r="AZ66" s="119">
        <v>74.14</v>
      </c>
      <c r="BA66" s="119">
        <v>33.04</v>
      </c>
      <c r="BB66" s="119">
        <v>69.06</v>
      </c>
      <c r="BC66" s="119">
        <v>39.51</v>
      </c>
    </row>
    <row r="67" spans="1:55" ht="54.75" x14ac:dyDescent="0.45">
      <c r="A67" s="260">
        <v>63</v>
      </c>
      <c r="B67" s="173" t="s">
        <v>200</v>
      </c>
      <c r="C67" s="120">
        <v>8.06</v>
      </c>
      <c r="D67" s="120">
        <v>8.7200000000000006</v>
      </c>
      <c r="E67" s="120">
        <v>9.02</v>
      </c>
      <c r="F67" s="120">
        <v>7.29</v>
      </c>
      <c r="G67" s="120">
        <v>39.450000000000003</v>
      </c>
      <c r="H67" s="120">
        <v>9.67</v>
      </c>
      <c r="I67" s="120">
        <v>1.46</v>
      </c>
      <c r="J67" s="120">
        <v>20.27</v>
      </c>
      <c r="K67" s="120">
        <v>5.24</v>
      </c>
      <c r="L67" s="120">
        <v>9.64</v>
      </c>
      <c r="M67" s="120">
        <v>6.84</v>
      </c>
      <c r="N67" s="120">
        <v>7.04</v>
      </c>
      <c r="O67" s="120">
        <v>19.899999999999999</v>
      </c>
      <c r="P67" s="120">
        <v>8.58</v>
      </c>
      <c r="Q67" s="120">
        <v>8.41</v>
      </c>
      <c r="R67" s="120">
        <v>2.48</v>
      </c>
      <c r="S67" s="120">
        <v>21.65</v>
      </c>
      <c r="T67" s="120">
        <v>3.03</v>
      </c>
      <c r="U67" s="120">
        <v>19.420000000000002</v>
      </c>
      <c r="V67" s="120">
        <v>19.57</v>
      </c>
      <c r="W67" s="120">
        <v>11.26</v>
      </c>
      <c r="X67" s="120">
        <v>16.25</v>
      </c>
      <c r="Y67" s="120">
        <v>9.92</v>
      </c>
      <c r="Z67" s="120">
        <v>5.31</v>
      </c>
      <c r="AA67" s="120">
        <v>13.31</v>
      </c>
      <c r="AB67" s="120">
        <v>13.04</v>
      </c>
      <c r="AC67" s="120">
        <v>7.78</v>
      </c>
      <c r="AD67" s="120">
        <v>5.31</v>
      </c>
      <c r="AE67" s="120">
        <v>14.17</v>
      </c>
      <c r="AF67" s="120">
        <v>23.71</v>
      </c>
      <c r="AG67" s="120">
        <v>15.88</v>
      </c>
      <c r="AH67" s="120">
        <v>6.54</v>
      </c>
      <c r="AI67" s="120">
        <v>7.81</v>
      </c>
      <c r="AJ67" s="120">
        <v>17.440000000000001</v>
      </c>
      <c r="AK67" s="120">
        <v>15.06</v>
      </c>
      <c r="AL67" s="120">
        <v>13.62</v>
      </c>
      <c r="AM67" s="120">
        <v>4.07</v>
      </c>
      <c r="AN67" s="120">
        <v>13.22</v>
      </c>
      <c r="AO67" s="120">
        <v>7.31</v>
      </c>
      <c r="AP67" s="120">
        <v>5.63</v>
      </c>
      <c r="AQ67" s="120">
        <v>13.86</v>
      </c>
      <c r="AR67" s="120">
        <v>6.12</v>
      </c>
      <c r="AS67" s="120">
        <v>23.07</v>
      </c>
      <c r="AT67" s="120">
        <v>11.7</v>
      </c>
      <c r="AU67" s="120">
        <v>24.5</v>
      </c>
      <c r="AV67" s="120">
        <v>9.2100000000000009</v>
      </c>
      <c r="AW67" s="120">
        <v>15.33</v>
      </c>
      <c r="AX67" s="120">
        <v>6.17</v>
      </c>
      <c r="AY67" s="120">
        <v>8.8800000000000008</v>
      </c>
      <c r="AZ67" s="120">
        <v>10.95</v>
      </c>
      <c r="BA67" s="120">
        <v>14.56</v>
      </c>
      <c r="BB67" s="120">
        <v>11.72</v>
      </c>
      <c r="BC67" s="120">
        <v>12.69</v>
      </c>
    </row>
    <row r="68" spans="1:55" ht="29.25" x14ac:dyDescent="0.45">
      <c r="A68" s="261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0.03</v>
      </c>
      <c r="J68" s="119">
        <v>0</v>
      </c>
      <c r="K68" s="119">
        <v>0</v>
      </c>
      <c r="L68" s="119">
        <v>0.11</v>
      </c>
      <c r="M68" s="119">
        <v>0</v>
      </c>
      <c r="N68" s="119">
        <v>0</v>
      </c>
      <c r="O68" s="117"/>
      <c r="P68" s="117"/>
      <c r="Q68" s="119">
        <v>0.34</v>
      </c>
      <c r="R68" s="119">
        <v>0</v>
      </c>
      <c r="S68" s="119">
        <v>0.04</v>
      </c>
      <c r="T68" s="119">
        <v>0.03</v>
      </c>
      <c r="U68" s="119">
        <v>0</v>
      </c>
      <c r="V68" s="119">
        <v>0</v>
      </c>
      <c r="W68" s="119">
        <v>0.02</v>
      </c>
      <c r="X68" s="119">
        <v>0.65</v>
      </c>
      <c r="Y68" s="119">
        <v>0.05</v>
      </c>
      <c r="Z68" s="119">
        <v>0</v>
      </c>
      <c r="AA68" s="119">
        <v>0.11</v>
      </c>
      <c r="AB68" s="119">
        <v>0</v>
      </c>
      <c r="AC68" s="119">
        <v>0</v>
      </c>
      <c r="AD68" s="119">
        <v>2.19</v>
      </c>
      <c r="AE68" s="119">
        <v>1.45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0.01</v>
      </c>
      <c r="AR68" s="119">
        <v>0</v>
      </c>
      <c r="AS68" s="119">
        <v>0</v>
      </c>
      <c r="AT68" s="119">
        <v>0</v>
      </c>
      <c r="AU68" s="119">
        <v>0</v>
      </c>
      <c r="AV68" s="119">
        <v>0.65</v>
      </c>
      <c r="AW68" s="119">
        <v>0.05</v>
      </c>
      <c r="AX68" s="119">
        <v>0</v>
      </c>
      <c r="AY68" s="117"/>
      <c r="AZ68" s="117"/>
      <c r="BA68" s="117"/>
      <c r="BB68" s="117"/>
      <c r="BC68" s="119">
        <v>0.02</v>
      </c>
    </row>
    <row r="69" spans="1:55" ht="29.25" x14ac:dyDescent="0.45">
      <c r="A69" s="260">
        <v>65</v>
      </c>
      <c r="B69" s="173" t="s">
        <v>202</v>
      </c>
      <c r="C69" s="120">
        <v>22.66</v>
      </c>
      <c r="D69" s="120">
        <v>19.579999999999998</v>
      </c>
      <c r="E69" s="120">
        <v>11.34</v>
      </c>
      <c r="F69" s="120">
        <v>18.22</v>
      </c>
      <c r="G69" s="120">
        <v>38.17</v>
      </c>
      <c r="H69" s="120">
        <v>27.35</v>
      </c>
      <c r="I69" s="120">
        <v>25.79</v>
      </c>
      <c r="J69" s="120">
        <v>11.68</v>
      </c>
      <c r="K69" s="120">
        <v>31.06</v>
      </c>
      <c r="L69" s="120">
        <v>32.39</v>
      </c>
      <c r="M69" s="120">
        <v>17.89</v>
      </c>
      <c r="N69" s="120">
        <v>15.36</v>
      </c>
      <c r="O69" s="120">
        <v>22.76</v>
      </c>
      <c r="P69" s="120">
        <v>24.57</v>
      </c>
      <c r="Q69" s="120">
        <v>27.69</v>
      </c>
      <c r="R69" s="120">
        <v>11.91</v>
      </c>
      <c r="S69" s="120">
        <v>17.41</v>
      </c>
      <c r="T69" s="120">
        <v>8.65</v>
      </c>
      <c r="U69" s="120">
        <v>18.05</v>
      </c>
      <c r="V69" s="120">
        <v>12.48</v>
      </c>
      <c r="W69" s="120">
        <v>26.42</v>
      </c>
      <c r="X69" s="120">
        <v>26.13</v>
      </c>
      <c r="Y69" s="120">
        <v>14.02</v>
      </c>
      <c r="Z69" s="120">
        <v>18.3</v>
      </c>
      <c r="AA69" s="120">
        <v>14.99</v>
      </c>
      <c r="AB69" s="120">
        <v>21.16</v>
      </c>
      <c r="AC69" s="120">
        <v>14.98</v>
      </c>
      <c r="AD69" s="120">
        <v>23.63</v>
      </c>
      <c r="AE69" s="120">
        <v>27.97</v>
      </c>
      <c r="AF69" s="120">
        <v>17.420000000000002</v>
      </c>
      <c r="AG69" s="120">
        <v>21</v>
      </c>
      <c r="AH69" s="120">
        <v>19.41</v>
      </c>
      <c r="AI69" s="120">
        <v>16.12</v>
      </c>
      <c r="AJ69" s="120">
        <v>23.59</v>
      </c>
      <c r="AK69" s="120">
        <v>16.91</v>
      </c>
      <c r="AL69" s="120">
        <v>8.4700000000000006</v>
      </c>
      <c r="AM69" s="120">
        <v>11.7</v>
      </c>
      <c r="AN69" s="120">
        <v>9.8699999999999992</v>
      </c>
      <c r="AO69" s="120">
        <v>31.41</v>
      </c>
      <c r="AP69" s="120">
        <v>30.07</v>
      </c>
      <c r="AQ69" s="120">
        <v>25.83</v>
      </c>
      <c r="AR69" s="120">
        <v>14.91</v>
      </c>
      <c r="AS69" s="120">
        <v>12.02</v>
      </c>
      <c r="AT69" s="120">
        <v>17.41</v>
      </c>
      <c r="AU69" s="120">
        <v>13.72</v>
      </c>
      <c r="AV69" s="120">
        <v>21.98</v>
      </c>
      <c r="AW69" s="120">
        <v>17.96</v>
      </c>
      <c r="AX69" s="120">
        <v>19.86</v>
      </c>
      <c r="AY69" s="120">
        <v>20.16</v>
      </c>
      <c r="AZ69" s="120">
        <v>19.22</v>
      </c>
      <c r="BA69" s="120">
        <v>34.4</v>
      </c>
      <c r="BB69" s="120">
        <v>26.96</v>
      </c>
      <c r="BC69" s="120">
        <v>37.33</v>
      </c>
    </row>
    <row r="70" spans="1:55" ht="29.25" x14ac:dyDescent="0.45">
      <c r="A70" s="261">
        <v>66</v>
      </c>
      <c r="B70" s="174" t="s">
        <v>203</v>
      </c>
      <c r="C70" s="119">
        <v>4.4000000000000004</v>
      </c>
      <c r="D70" s="119">
        <v>143.97999999999999</v>
      </c>
      <c r="E70" s="119">
        <v>292.83999999999997</v>
      </c>
      <c r="F70" s="119">
        <v>128.94</v>
      </c>
      <c r="G70" s="119">
        <v>5.98</v>
      </c>
      <c r="H70" s="119">
        <v>9.0399999999999991</v>
      </c>
      <c r="I70" s="119">
        <v>39.520000000000003</v>
      </c>
      <c r="J70" s="119">
        <v>13.7</v>
      </c>
      <c r="K70" s="119">
        <v>23.42</v>
      </c>
      <c r="L70" s="119">
        <v>119.26</v>
      </c>
      <c r="M70" s="119">
        <v>31.49</v>
      </c>
      <c r="N70" s="119">
        <v>2.37</v>
      </c>
      <c r="O70" s="119">
        <v>6.63</v>
      </c>
      <c r="P70" s="119">
        <v>1.72</v>
      </c>
      <c r="Q70" s="119">
        <v>4.1900000000000004</v>
      </c>
      <c r="R70" s="119">
        <v>5.1100000000000003</v>
      </c>
      <c r="S70" s="119">
        <v>2.98</v>
      </c>
      <c r="T70" s="119">
        <v>2.82</v>
      </c>
      <c r="U70" s="119">
        <v>3.5</v>
      </c>
      <c r="V70" s="119">
        <v>1.93</v>
      </c>
      <c r="W70" s="119">
        <v>11.67</v>
      </c>
      <c r="X70" s="119">
        <v>3.37</v>
      </c>
      <c r="Y70" s="119">
        <v>1.63</v>
      </c>
      <c r="Z70" s="119">
        <v>4.49</v>
      </c>
      <c r="AA70" s="119">
        <v>5.0599999999999996</v>
      </c>
      <c r="AB70" s="119">
        <v>7.65</v>
      </c>
      <c r="AC70" s="119">
        <v>2.8</v>
      </c>
      <c r="AD70" s="119">
        <v>7.52</v>
      </c>
      <c r="AE70" s="119">
        <v>3.91</v>
      </c>
      <c r="AF70" s="119">
        <v>3.99</v>
      </c>
      <c r="AG70" s="119">
        <v>3.08</v>
      </c>
      <c r="AH70" s="119">
        <v>4.7300000000000004</v>
      </c>
      <c r="AI70" s="119">
        <v>5.62</v>
      </c>
      <c r="AJ70" s="119">
        <v>13.04</v>
      </c>
      <c r="AK70" s="119">
        <v>14.57</v>
      </c>
      <c r="AL70" s="119">
        <v>4.3099999999999996</v>
      </c>
      <c r="AM70" s="119">
        <v>12.48</v>
      </c>
      <c r="AN70" s="119">
        <v>57.27</v>
      </c>
      <c r="AO70" s="119">
        <v>71.8</v>
      </c>
      <c r="AP70" s="119">
        <v>66.23</v>
      </c>
      <c r="AQ70" s="119">
        <v>59.53</v>
      </c>
      <c r="AR70" s="119">
        <v>9.91</v>
      </c>
      <c r="AS70" s="119">
        <v>24.2</v>
      </c>
      <c r="AT70" s="119">
        <v>8.56</v>
      </c>
      <c r="AU70" s="119">
        <v>12.29</v>
      </c>
      <c r="AV70" s="119">
        <v>8.58</v>
      </c>
      <c r="AW70" s="119">
        <v>8.16</v>
      </c>
      <c r="AX70" s="119">
        <v>16.55</v>
      </c>
      <c r="AY70" s="119">
        <v>8.34</v>
      </c>
      <c r="AZ70" s="119">
        <v>4.05</v>
      </c>
      <c r="BA70" s="119">
        <v>7.82</v>
      </c>
      <c r="BB70" s="119">
        <v>8.2200000000000006</v>
      </c>
      <c r="BC70" s="119">
        <v>5.26</v>
      </c>
    </row>
    <row r="71" spans="1:55" ht="54.75" x14ac:dyDescent="0.45">
      <c r="A71" s="260">
        <v>67</v>
      </c>
      <c r="B71" s="173" t="s">
        <v>204</v>
      </c>
      <c r="C71" s="120">
        <v>10.3</v>
      </c>
      <c r="D71" s="120">
        <v>16.559999999999999</v>
      </c>
      <c r="E71" s="120">
        <v>14.35</v>
      </c>
      <c r="F71" s="120">
        <v>21.08</v>
      </c>
      <c r="G71" s="120">
        <v>30.05</v>
      </c>
      <c r="H71" s="120">
        <v>12.7</v>
      </c>
      <c r="I71" s="120">
        <v>14.49</v>
      </c>
      <c r="J71" s="120">
        <v>8.44</v>
      </c>
      <c r="K71" s="120">
        <v>35.36</v>
      </c>
      <c r="L71" s="120">
        <v>20.55</v>
      </c>
      <c r="M71" s="120">
        <v>59.79</v>
      </c>
      <c r="N71" s="120">
        <v>16.14</v>
      </c>
      <c r="O71" s="120">
        <v>12.15</v>
      </c>
      <c r="P71" s="120">
        <v>10.24</v>
      </c>
      <c r="Q71" s="120">
        <v>15</v>
      </c>
      <c r="R71" s="120">
        <v>17.63</v>
      </c>
      <c r="S71" s="120">
        <v>20.36</v>
      </c>
      <c r="T71" s="120">
        <v>14.9</v>
      </c>
      <c r="U71" s="120">
        <v>19.97</v>
      </c>
      <c r="V71" s="120">
        <v>19.61</v>
      </c>
      <c r="W71" s="120">
        <v>75.22</v>
      </c>
      <c r="X71" s="120">
        <v>22.17</v>
      </c>
      <c r="Y71" s="120">
        <v>24.88</v>
      </c>
      <c r="Z71" s="120">
        <v>17.47</v>
      </c>
      <c r="AA71" s="120">
        <v>4.53</v>
      </c>
      <c r="AB71" s="120">
        <v>17.25</v>
      </c>
      <c r="AC71" s="120">
        <v>10.02</v>
      </c>
      <c r="AD71" s="120">
        <v>17.100000000000001</v>
      </c>
      <c r="AE71" s="120">
        <v>14.9</v>
      </c>
      <c r="AF71" s="120">
        <v>12.48</v>
      </c>
      <c r="AG71" s="120">
        <v>18.079999999999998</v>
      </c>
      <c r="AH71" s="120">
        <v>15.39</v>
      </c>
      <c r="AI71" s="120">
        <v>13.21</v>
      </c>
      <c r="AJ71" s="120">
        <v>6.41</v>
      </c>
      <c r="AK71" s="120">
        <v>6.94</v>
      </c>
      <c r="AL71" s="120">
        <v>9.65</v>
      </c>
      <c r="AM71" s="120">
        <v>10.78</v>
      </c>
      <c r="AN71" s="120">
        <v>17.739999999999998</v>
      </c>
      <c r="AO71" s="120">
        <v>18.93</v>
      </c>
      <c r="AP71" s="120">
        <v>17.14</v>
      </c>
      <c r="AQ71" s="120">
        <v>11.7</v>
      </c>
      <c r="AR71" s="120">
        <v>5.66</v>
      </c>
      <c r="AS71" s="120">
        <v>15.36</v>
      </c>
      <c r="AT71" s="120">
        <v>9.25</v>
      </c>
      <c r="AU71" s="120">
        <v>7.28</v>
      </c>
      <c r="AV71" s="120">
        <v>19.21</v>
      </c>
      <c r="AW71" s="120">
        <v>10.82</v>
      </c>
      <c r="AX71" s="120">
        <v>8.99</v>
      </c>
      <c r="AY71" s="120">
        <v>6.06</v>
      </c>
      <c r="AZ71" s="120">
        <v>13.57</v>
      </c>
      <c r="BA71" s="120">
        <v>23.18</v>
      </c>
      <c r="BB71" s="120">
        <v>22.93</v>
      </c>
      <c r="BC71" s="120">
        <v>14.29</v>
      </c>
    </row>
    <row r="72" spans="1:55" x14ac:dyDescent="0.45">
      <c r="A72" s="261">
        <v>68</v>
      </c>
      <c r="B72" s="174" t="s">
        <v>205</v>
      </c>
      <c r="C72" s="119">
        <v>712.37</v>
      </c>
      <c r="D72" s="119">
        <v>612.79</v>
      </c>
      <c r="E72" s="119">
        <v>871.78</v>
      </c>
      <c r="F72" s="119">
        <v>610.74</v>
      </c>
      <c r="G72" s="119">
        <v>706.14</v>
      </c>
      <c r="H72" s="119">
        <v>610.72</v>
      </c>
      <c r="I72" s="119">
        <v>569.46</v>
      </c>
      <c r="J72" s="119">
        <v>547.41</v>
      </c>
      <c r="K72" s="119">
        <v>997.2</v>
      </c>
      <c r="L72" s="119">
        <v>883.59</v>
      </c>
      <c r="M72" s="119">
        <v>959.5</v>
      </c>
      <c r="N72" s="119">
        <v>991.49</v>
      </c>
      <c r="O72" s="119">
        <v>568.59</v>
      </c>
      <c r="P72" s="119">
        <v>547.62</v>
      </c>
      <c r="Q72" s="119">
        <v>840.75</v>
      </c>
      <c r="R72" s="119">
        <v>400.52</v>
      </c>
      <c r="S72" s="119">
        <v>354.38</v>
      </c>
      <c r="T72" s="119">
        <v>372.15</v>
      </c>
      <c r="U72" s="119">
        <v>584.35</v>
      </c>
      <c r="V72" s="119">
        <v>286.69</v>
      </c>
      <c r="W72" s="119">
        <v>421.01</v>
      </c>
      <c r="X72" s="119">
        <v>819.87</v>
      </c>
      <c r="Y72" s="119">
        <v>540.47</v>
      </c>
      <c r="Z72" s="119">
        <v>401.61</v>
      </c>
      <c r="AA72" s="119">
        <v>530.99</v>
      </c>
      <c r="AB72" s="119">
        <v>238.78</v>
      </c>
      <c r="AC72" s="119">
        <v>305.19</v>
      </c>
      <c r="AD72" s="119">
        <v>232.8</v>
      </c>
      <c r="AE72" s="119">
        <v>395.74</v>
      </c>
      <c r="AF72" s="119">
        <v>779.07</v>
      </c>
      <c r="AG72" s="119">
        <v>287.97000000000003</v>
      </c>
      <c r="AH72" s="119">
        <v>273.64999999999998</v>
      </c>
      <c r="AI72" s="119">
        <v>361.99</v>
      </c>
      <c r="AJ72" s="119">
        <v>473.99</v>
      </c>
      <c r="AK72" s="119">
        <v>648.84</v>
      </c>
      <c r="AL72" s="119">
        <v>923.57</v>
      </c>
      <c r="AM72" s="119">
        <v>917.74</v>
      </c>
      <c r="AN72" s="119">
        <v>532.12</v>
      </c>
      <c r="AO72" s="119">
        <v>730.66</v>
      </c>
      <c r="AP72" s="119">
        <v>376.17</v>
      </c>
      <c r="AQ72" s="119">
        <v>361.03</v>
      </c>
      <c r="AR72" s="119">
        <v>359.46</v>
      </c>
      <c r="AS72" s="119">
        <v>564.99</v>
      </c>
      <c r="AT72" s="119">
        <v>350.01</v>
      </c>
      <c r="AU72" s="119">
        <v>814.41</v>
      </c>
      <c r="AV72" s="119">
        <v>432.04</v>
      </c>
      <c r="AW72" s="119">
        <v>416.48</v>
      </c>
      <c r="AX72" s="119">
        <v>435.15</v>
      </c>
      <c r="AY72" s="119">
        <v>349.28</v>
      </c>
      <c r="AZ72" s="119">
        <v>638.4</v>
      </c>
      <c r="BA72" s="119">
        <v>589.73</v>
      </c>
      <c r="BB72" s="119">
        <v>409.55</v>
      </c>
      <c r="BC72" s="119">
        <v>632.4</v>
      </c>
    </row>
    <row r="73" spans="1:55" ht="42" x14ac:dyDescent="0.45">
      <c r="A73" s="260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0.09</v>
      </c>
      <c r="AR73" s="120">
        <v>0</v>
      </c>
      <c r="AS73" s="120">
        <v>0</v>
      </c>
      <c r="AT73" s="120">
        <v>0</v>
      </c>
      <c r="AU73" s="120">
        <v>0</v>
      </c>
      <c r="AV73" s="120">
        <v>0.09</v>
      </c>
      <c r="AW73" s="120">
        <v>0</v>
      </c>
      <c r="AX73" s="120">
        <v>0</v>
      </c>
      <c r="AY73" s="116"/>
      <c r="AZ73" s="116"/>
      <c r="BA73" s="116"/>
      <c r="BB73" s="116"/>
      <c r="BC73" s="116"/>
    </row>
    <row r="74" spans="1:55" ht="29.25" x14ac:dyDescent="0.45">
      <c r="A74" s="261">
        <v>70</v>
      </c>
      <c r="B74" s="174" t="s">
        <v>98</v>
      </c>
      <c r="C74" s="121">
        <v>2112.36</v>
      </c>
      <c r="D74" s="121">
        <v>1749.9</v>
      </c>
      <c r="E74" s="121">
        <v>2292.79</v>
      </c>
      <c r="F74" s="121">
        <v>1768.17</v>
      </c>
      <c r="G74" s="121">
        <v>1953.08</v>
      </c>
      <c r="H74" s="121">
        <v>1893.51</v>
      </c>
      <c r="I74" s="121">
        <v>2019.26</v>
      </c>
      <c r="J74" s="121">
        <v>1785.22</v>
      </c>
      <c r="K74" s="121">
        <v>2103.1</v>
      </c>
      <c r="L74" s="121">
        <v>1791.76</v>
      </c>
      <c r="M74" s="121">
        <v>1155.31</v>
      </c>
      <c r="N74" s="121">
        <v>1900.95</v>
      </c>
      <c r="O74" s="121">
        <v>1794.59</v>
      </c>
      <c r="P74" s="121">
        <v>1690.77</v>
      </c>
      <c r="Q74" s="121">
        <v>2734.43</v>
      </c>
      <c r="R74" s="121">
        <v>1503.99</v>
      </c>
      <c r="S74" s="121">
        <v>1733.68</v>
      </c>
      <c r="T74" s="121">
        <v>1508.88</v>
      </c>
      <c r="U74" s="121">
        <v>2077.08</v>
      </c>
      <c r="V74" s="121">
        <v>1326.49</v>
      </c>
      <c r="W74" s="121">
        <v>2169.62</v>
      </c>
      <c r="X74" s="121">
        <v>1907.58</v>
      </c>
      <c r="Y74" s="121">
        <v>1701.93</v>
      </c>
      <c r="Z74" s="121">
        <v>2574.66</v>
      </c>
      <c r="AA74" s="121">
        <v>3056.35</v>
      </c>
      <c r="AB74" s="121">
        <v>2846.81</v>
      </c>
      <c r="AC74" s="121">
        <v>2841.53</v>
      </c>
      <c r="AD74" s="121">
        <v>2529.5500000000002</v>
      </c>
      <c r="AE74" s="121">
        <v>2864.4</v>
      </c>
      <c r="AF74" s="121">
        <v>2781.5</v>
      </c>
      <c r="AG74" s="121">
        <v>3391.23</v>
      </c>
      <c r="AH74" s="121">
        <v>3019.12</v>
      </c>
      <c r="AI74" s="121">
        <v>3083.24</v>
      </c>
      <c r="AJ74" s="121">
        <v>2759.54</v>
      </c>
      <c r="AK74" s="121">
        <v>2381.42</v>
      </c>
      <c r="AL74" s="121">
        <v>2853.69</v>
      </c>
      <c r="AM74" s="121">
        <v>3020.22</v>
      </c>
      <c r="AN74" s="121">
        <v>2586.6799999999998</v>
      </c>
      <c r="AO74" s="121">
        <v>3498.8</v>
      </c>
      <c r="AP74" s="121">
        <v>2533.1</v>
      </c>
      <c r="AQ74" s="121">
        <v>3262.35</v>
      </c>
      <c r="AR74" s="121">
        <v>2590.15</v>
      </c>
      <c r="AS74" s="121">
        <v>3520.03</v>
      </c>
      <c r="AT74" s="121">
        <v>3417.87</v>
      </c>
      <c r="AU74" s="121">
        <v>3851.56</v>
      </c>
      <c r="AV74" s="121">
        <v>3601.82</v>
      </c>
      <c r="AW74" s="121">
        <v>2315.27</v>
      </c>
      <c r="AX74" s="121">
        <v>3257.29</v>
      </c>
      <c r="AY74" s="121">
        <v>3581.71</v>
      </c>
      <c r="AZ74" s="121">
        <v>3360.88</v>
      </c>
      <c r="BA74" s="121">
        <v>3423.14</v>
      </c>
      <c r="BB74" s="121">
        <v>3388.85</v>
      </c>
      <c r="BC74" s="121">
        <v>3329.24</v>
      </c>
    </row>
    <row r="75" spans="1:55" ht="29.25" x14ac:dyDescent="0.45">
      <c r="A75" s="260">
        <v>71</v>
      </c>
      <c r="B75" s="173" t="s">
        <v>207</v>
      </c>
      <c r="C75" s="120">
        <v>2</v>
      </c>
      <c r="D75" s="120">
        <v>3.61</v>
      </c>
      <c r="E75" s="120">
        <v>1</v>
      </c>
      <c r="F75" s="120">
        <v>11.64</v>
      </c>
      <c r="G75" s="120">
        <v>4.54</v>
      </c>
      <c r="H75" s="120">
        <v>21.02</v>
      </c>
      <c r="I75" s="120">
        <v>12.08</v>
      </c>
      <c r="J75" s="120">
        <v>1.71</v>
      </c>
      <c r="K75" s="120">
        <v>1.86</v>
      </c>
      <c r="L75" s="120">
        <v>16.739999999999998</v>
      </c>
      <c r="M75" s="120">
        <v>2.38</v>
      </c>
      <c r="N75" s="120">
        <v>19.41</v>
      </c>
      <c r="O75" s="120">
        <v>3.05</v>
      </c>
      <c r="P75" s="120">
        <v>1.26</v>
      </c>
      <c r="Q75" s="120">
        <v>30.85</v>
      </c>
      <c r="R75" s="120">
        <v>7.11</v>
      </c>
      <c r="S75" s="120">
        <v>20.72</v>
      </c>
      <c r="T75" s="120">
        <v>34.79</v>
      </c>
      <c r="U75" s="120">
        <v>6.59</v>
      </c>
      <c r="V75" s="120">
        <v>13.91</v>
      </c>
      <c r="W75" s="120">
        <v>16.02</v>
      </c>
      <c r="X75" s="120">
        <v>33.21</v>
      </c>
      <c r="Y75" s="120">
        <v>17.43</v>
      </c>
      <c r="Z75" s="120">
        <v>20.010000000000002</v>
      </c>
      <c r="AA75" s="120">
        <v>36.450000000000003</v>
      </c>
      <c r="AB75" s="120">
        <v>16.27</v>
      </c>
      <c r="AC75" s="120">
        <v>16.309999999999999</v>
      </c>
      <c r="AD75" s="120">
        <v>4.95</v>
      </c>
      <c r="AE75" s="120">
        <v>47.85</v>
      </c>
      <c r="AF75" s="120">
        <v>27.08</v>
      </c>
      <c r="AG75" s="120">
        <v>50</v>
      </c>
      <c r="AH75" s="120">
        <v>32.49</v>
      </c>
      <c r="AI75" s="120">
        <v>8.75</v>
      </c>
      <c r="AJ75" s="120">
        <v>1.24</v>
      </c>
      <c r="AK75" s="120">
        <v>2.21</v>
      </c>
      <c r="AL75" s="120">
        <v>1.48</v>
      </c>
      <c r="AM75" s="116"/>
      <c r="AN75" s="120">
        <v>1.1499999999999999</v>
      </c>
      <c r="AO75" s="120">
        <v>1.73</v>
      </c>
      <c r="AP75" s="120">
        <v>7.68</v>
      </c>
      <c r="AQ75" s="120">
        <v>1.17</v>
      </c>
      <c r="AR75" s="120">
        <v>1.74</v>
      </c>
      <c r="AS75" s="120">
        <v>1.92</v>
      </c>
      <c r="AT75" s="120">
        <v>2.21</v>
      </c>
      <c r="AU75" s="120">
        <v>1.62</v>
      </c>
      <c r="AV75" s="120">
        <v>2.0699999999999998</v>
      </c>
      <c r="AW75" s="120">
        <v>2.02</v>
      </c>
      <c r="AX75" s="120">
        <v>0.85</v>
      </c>
      <c r="AY75" s="120">
        <v>3.32</v>
      </c>
      <c r="AZ75" s="120">
        <v>0.83</v>
      </c>
      <c r="BA75" s="120">
        <v>4.38</v>
      </c>
      <c r="BB75" s="120">
        <v>1.52</v>
      </c>
      <c r="BC75" s="120">
        <v>3.1</v>
      </c>
    </row>
    <row r="76" spans="1:55" ht="29.25" x14ac:dyDescent="0.45">
      <c r="A76" s="261">
        <v>72</v>
      </c>
      <c r="B76" s="174" t="s">
        <v>104</v>
      </c>
      <c r="C76" s="119">
        <v>586.82000000000005</v>
      </c>
      <c r="D76" s="119">
        <v>600.48</v>
      </c>
      <c r="E76" s="119">
        <v>629.95000000000005</v>
      </c>
      <c r="F76" s="119">
        <v>513.39</v>
      </c>
      <c r="G76" s="119">
        <v>607.01</v>
      </c>
      <c r="H76" s="119">
        <v>731.48</v>
      </c>
      <c r="I76" s="119">
        <v>620.67999999999995</v>
      </c>
      <c r="J76" s="119">
        <v>677.23</v>
      </c>
      <c r="K76" s="119">
        <v>546.23</v>
      </c>
      <c r="L76" s="119">
        <v>567.26</v>
      </c>
      <c r="M76" s="119">
        <v>518.4</v>
      </c>
      <c r="N76" s="119">
        <v>597.08000000000004</v>
      </c>
      <c r="O76" s="119">
        <v>597.96</v>
      </c>
      <c r="P76" s="119">
        <v>556.54</v>
      </c>
      <c r="Q76" s="119">
        <v>896.4</v>
      </c>
      <c r="R76" s="119">
        <v>477.95</v>
      </c>
      <c r="S76" s="119">
        <v>806.26</v>
      </c>
      <c r="T76" s="119">
        <v>569.22</v>
      </c>
      <c r="U76" s="119">
        <v>667.22</v>
      </c>
      <c r="V76" s="119">
        <v>647.57000000000005</v>
      </c>
      <c r="W76" s="119">
        <v>801.73</v>
      </c>
      <c r="X76" s="119">
        <v>665.86</v>
      </c>
      <c r="Y76" s="119">
        <v>595.08000000000004</v>
      </c>
      <c r="Z76" s="119">
        <v>525.64</v>
      </c>
      <c r="AA76" s="119">
        <v>622.46</v>
      </c>
      <c r="AB76" s="119">
        <v>592.83000000000004</v>
      </c>
      <c r="AC76" s="119">
        <v>702.94</v>
      </c>
      <c r="AD76" s="119">
        <v>672.5</v>
      </c>
      <c r="AE76" s="119">
        <v>575.13</v>
      </c>
      <c r="AF76" s="119">
        <v>631.88</v>
      </c>
      <c r="AG76" s="119">
        <v>609.35</v>
      </c>
      <c r="AH76" s="119">
        <v>817.22</v>
      </c>
      <c r="AI76" s="119">
        <v>808.23</v>
      </c>
      <c r="AJ76" s="119">
        <v>507.81</v>
      </c>
      <c r="AK76" s="119">
        <v>766.61</v>
      </c>
      <c r="AL76" s="119">
        <v>506.34</v>
      </c>
      <c r="AM76" s="119">
        <v>482.6</v>
      </c>
      <c r="AN76" s="119">
        <v>539.66999999999996</v>
      </c>
      <c r="AO76" s="119">
        <v>913.04</v>
      </c>
      <c r="AP76" s="119">
        <v>578.76</v>
      </c>
      <c r="AQ76" s="119">
        <v>811.68</v>
      </c>
      <c r="AR76" s="119">
        <v>680.35</v>
      </c>
      <c r="AS76" s="119">
        <v>509.34</v>
      </c>
      <c r="AT76" s="119">
        <v>592.75</v>
      </c>
      <c r="AU76" s="119">
        <v>748.67</v>
      </c>
      <c r="AV76" s="119">
        <v>537.23</v>
      </c>
      <c r="AW76" s="119">
        <v>660.22</v>
      </c>
      <c r="AX76" s="119">
        <v>523.79999999999995</v>
      </c>
      <c r="AY76" s="119">
        <v>661.8</v>
      </c>
      <c r="AZ76" s="119">
        <v>884.55</v>
      </c>
      <c r="BA76" s="119">
        <v>682.95</v>
      </c>
      <c r="BB76" s="119">
        <v>634.26</v>
      </c>
      <c r="BC76" s="119">
        <v>913.93</v>
      </c>
    </row>
    <row r="77" spans="1:55" ht="29.25" x14ac:dyDescent="0.45">
      <c r="A77" s="260">
        <v>73</v>
      </c>
      <c r="B77" s="173" t="s">
        <v>77</v>
      </c>
      <c r="C77" s="118">
        <v>20990.28</v>
      </c>
      <c r="D77" s="118">
        <v>26805.72</v>
      </c>
      <c r="E77" s="118">
        <v>22331.08</v>
      </c>
      <c r="F77" s="118">
        <v>19276.73</v>
      </c>
      <c r="G77" s="118">
        <v>21721.46</v>
      </c>
      <c r="H77" s="118">
        <v>25816.560000000001</v>
      </c>
      <c r="I77" s="118">
        <v>23517.51</v>
      </c>
      <c r="J77" s="118">
        <v>25808.21</v>
      </c>
      <c r="K77" s="118">
        <v>26652.639999999999</v>
      </c>
      <c r="L77" s="118">
        <v>29705.81</v>
      </c>
      <c r="M77" s="118">
        <v>28972.47</v>
      </c>
      <c r="N77" s="118">
        <v>27269.24</v>
      </c>
      <c r="O77" s="118">
        <v>22047.22</v>
      </c>
      <c r="P77" s="118">
        <v>28146.23</v>
      </c>
      <c r="Q77" s="118">
        <v>26701.26</v>
      </c>
      <c r="R77" s="118">
        <v>25561.63</v>
      </c>
      <c r="S77" s="118">
        <v>26284.6</v>
      </c>
      <c r="T77" s="118">
        <v>22153.21</v>
      </c>
      <c r="U77" s="118">
        <v>29581.15</v>
      </c>
      <c r="V77" s="118">
        <v>27189.74</v>
      </c>
      <c r="W77" s="118">
        <v>32116.92</v>
      </c>
      <c r="X77" s="118">
        <v>32612.93</v>
      </c>
      <c r="Y77" s="118">
        <v>28472.62</v>
      </c>
      <c r="Z77" s="118">
        <v>28918.54</v>
      </c>
      <c r="AA77" s="118">
        <v>27610.01</v>
      </c>
      <c r="AB77" s="118">
        <v>32160.15</v>
      </c>
      <c r="AC77" s="118">
        <v>30727.58</v>
      </c>
      <c r="AD77" s="118">
        <v>21809.74</v>
      </c>
      <c r="AE77" s="118">
        <v>31924.2</v>
      </c>
      <c r="AF77" s="118">
        <v>36861.03</v>
      </c>
      <c r="AG77" s="118">
        <v>33211.910000000003</v>
      </c>
      <c r="AH77" s="118">
        <v>34051.19</v>
      </c>
      <c r="AI77" s="118">
        <v>32066.09</v>
      </c>
      <c r="AJ77" s="118">
        <v>27755.7</v>
      </c>
      <c r="AK77" s="118">
        <v>27841.71</v>
      </c>
      <c r="AL77" s="118">
        <v>25437.87</v>
      </c>
      <c r="AM77" s="118">
        <v>26698.71</v>
      </c>
      <c r="AN77" s="118">
        <v>27338.89</v>
      </c>
      <c r="AO77" s="118">
        <v>32182.16</v>
      </c>
      <c r="AP77" s="118">
        <v>22776.39</v>
      </c>
      <c r="AQ77" s="118">
        <v>29593.64</v>
      </c>
      <c r="AR77" s="118">
        <v>32042.39</v>
      </c>
      <c r="AS77" s="118">
        <v>27551.16</v>
      </c>
      <c r="AT77" s="118">
        <v>31440.94</v>
      </c>
      <c r="AU77" s="118">
        <v>36270.17</v>
      </c>
      <c r="AV77" s="118">
        <v>30832.47</v>
      </c>
      <c r="AW77" s="118">
        <v>33593.730000000003</v>
      </c>
      <c r="AX77" s="118">
        <v>24907.09</v>
      </c>
      <c r="AY77" s="118">
        <v>28709.37</v>
      </c>
      <c r="AZ77" s="118">
        <v>29288.79</v>
      </c>
      <c r="BA77" s="118">
        <v>31081.81</v>
      </c>
      <c r="BB77" s="118">
        <v>23747.24</v>
      </c>
      <c r="BC77" s="118">
        <v>33092.25</v>
      </c>
    </row>
    <row r="78" spans="1:55" x14ac:dyDescent="0.45">
      <c r="A78" s="261">
        <v>74</v>
      </c>
      <c r="B78" s="174" t="s">
        <v>208</v>
      </c>
      <c r="C78" s="119">
        <v>18.97</v>
      </c>
      <c r="D78" s="119">
        <v>6.73</v>
      </c>
      <c r="E78" s="119">
        <v>5.0599999999999996</v>
      </c>
      <c r="F78" s="119">
        <v>23.74</v>
      </c>
      <c r="G78" s="119">
        <v>9.15</v>
      </c>
      <c r="H78" s="119">
        <v>17.059999999999999</v>
      </c>
      <c r="I78" s="119">
        <v>26.05</v>
      </c>
      <c r="J78" s="119">
        <v>11.32</v>
      </c>
      <c r="K78" s="119">
        <v>23.64</v>
      </c>
      <c r="L78" s="119">
        <v>4.62</v>
      </c>
      <c r="M78" s="119">
        <v>4.5599999999999996</v>
      </c>
      <c r="N78" s="119">
        <v>4.03</v>
      </c>
      <c r="O78" s="119">
        <v>8.6199999999999992</v>
      </c>
      <c r="P78" s="119">
        <v>12.92</v>
      </c>
      <c r="Q78" s="119">
        <v>10.62</v>
      </c>
      <c r="R78" s="119">
        <v>7.62</v>
      </c>
      <c r="S78" s="119">
        <v>14.34</v>
      </c>
      <c r="T78" s="119">
        <v>11.3</v>
      </c>
      <c r="U78" s="119">
        <v>16.77</v>
      </c>
      <c r="V78" s="119">
        <v>12.18</v>
      </c>
      <c r="W78" s="119">
        <v>15.64</v>
      </c>
      <c r="X78" s="119">
        <v>15.84</v>
      </c>
      <c r="Y78" s="119">
        <v>9.08</v>
      </c>
      <c r="Z78" s="119">
        <v>14.8</v>
      </c>
      <c r="AA78" s="119">
        <v>10.23</v>
      </c>
      <c r="AB78" s="119">
        <v>21.76</v>
      </c>
      <c r="AC78" s="119">
        <v>19.98</v>
      </c>
      <c r="AD78" s="119">
        <v>2.8</v>
      </c>
      <c r="AE78" s="119">
        <v>32.74</v>
      </c>
      <c r="AF78" s="119">
        <v>21.62</v>
      </c>
      <c r="AG78" s="119">
        <v>18.39</v>
      </c>
      <c r="AH78" s="119">
        <v>19.989999999999998</v>
      </c>
      <c r="AI78" s="119">
        <v>15.72</v>
      </c>
      <c r="AJ78" s="119">
        <v>10.08</v>
      </c>
      <c r="AK78" s="119">
        <v>15.71</v>
      </c>
      <c r="AL78" s="119">
        <v>11.99</v>
      </c>
      <c r="AM78" s="119">
        <v>10.130000000000001</v>
      </c>
      <c r="AN78" s="119">
        <v>3.74</v>
      </c>
      <c r="AO78" s="119">
        <v>30.93</v>
      </c>
      <c r="AP78" s="119">
        <v>4.4400000000000004</v>
      </c>
      <c r="AQ78" s="119">
        <v>27.22</v>
      </c>
      <c r="AR78" s="119">
        <v>12.81</v>
      </c>
      <c r="AS78" s="119">
        <v>6.3</v>
      </c>
      <c r="AT78" s="119">
        <v>17.72</v>
      </c>
      <c r="AU78" s="119">
        <v>12.26</v>
      </c>
      <c r="AV78" s="119">
        <v>12.76</v>
      </c>
      <c r="AW78" s="119">
        <v>16.190000000000001</v>
      </c>
      <c r="AX78" s="119">
        <v>23.65</v>
      </c>
      <c r="AY78" s="119">
        <v>3.95</v>
      </c>
      <c r="AZ78" s="119">
        <v>20.39</v>
      </c>
      <c r="BA78" s="119">
        <v>14.55</v>
      </c>
      <c r="BB78" s="119">
        <v>5.74</v>
      </c>
      <c r="BC78" s="119">
        <v>12.89</v>
      </c>
    </row>
    <row r="79" spans="1:55" ht="29.25" x14ac:dyDescent="0.45">
      <c r="A79" s="260">
        <v>75</v>
      </c>
      <c r="B79" s="173" t="s">
        <v>425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0.59</v>
      </c>
      <c r="AO79" s="120">
        <v>0</v>
      </c>
      <c r="AP79" s="120">
        <v>0.59</v>
      </c>
      <c r="AQ79" s="120">
        <v>0</v>
      </c>
      <c r="AR79" s="120">
        <v>0</v>
      </c>
      <c r="AS79" s="120">
        <v>0.53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0.54</v>
      </c>
      <c r="AZ79" s="120">
        <v>0</v>
      </c>
      <c r="BA79" s="120">
        <v>0</v>
      </c>
      <c r="BB79" s="120">
        <v>0</v>
      </c>
      <c r="BC79" s="120">
        <v>0.54</v>
      </c>
    </row>
    <row r="80" spans="1:55" ht="29.25" x14ac:dyDescent="0.45">
      <c r="A80" s="261">
        <v>76</v>
      </c>
      <c r="B80" s="174" t="s">
        <v>209</v>
      </c>
      <c r="C80" s="119">
        <v>49.57</v>
      </c>
      <c r="D80" s="119">
        <v>90.58</v>
      </c>
      <c r="E80" s="119">
        <v>91.61</v>
      </c>
      <c r="F80" s="119">
        <v>83.07</v>
      </c>
      <c r="G80" s="119">
        <v>65.27</v>
      </c>
      <c r="H80" s="119">
        <v>109.22</v>
      </c>
      <c r="I80" s="119">
        <v>10</v>
      </c>
      <c r="J80" s="119">
        <v>29.44</v>
      </c>
      <c r="K80" s="119">
        <v>45.16</v>
      </c>
      <c r="L80" s="119">
        <v>55.63</v>
      </c>
      <c r="M80" s="119">
        <v>53.02</v>
      </c>
      <c r="N80" s="119">
        <v>89</v>
      </c>
      <c r="O80" s="119">
        <v>61.65</v>
      </c>
      <c r="P80" s="119">
        <v>44.37</v>
      </c>
      <c r="Q80" s="119">
        <v>40.35</v>
      </c>
      <c r="R80" s="119">
        <v>40.57</v>
      </c>
      <c r="S80" s="119">
        <v>47.04</v>
      </c>
      <c r="T80" s="119">
        <v>31.63</v>
      </c>
      <c r="U80" s="119">
        <v>24.53</v>
      </c>
      <c r="V80" s="119">
        <v>19.579999999999998</v>
      </c>
      <c r="W80" s="119">
        <v>26.12</v>
      </c>
      <c r="X80" s="119">
        <v>62.73</v>
      </c>
      <c r="Y80" s="119">
        <v>43.31</v>
      </c>
      <c r="Z80" s="119">
        <v>10.14</v>
      </c>
      <c r="AA80" s="119">
        <v>2.46</v>
      </c>
      <c r="AB80" s="119">
        <v>10.24</v>
      </c>
      <c r="AC80" s="119">
        <v>5.5</v>
      </c>
      <c r="AD80" s="119">
        <v>7.66</v>
      </c>
      <c r="AE80" s="119">
        <v>7.84</v>
      </c>
      <c r="AF80" s="119">
        <v>9.91</v>
      </c>
      <c r="AG80" s="119">
        <v>11.78</v>
      </c>
      <c r="AH80" s="119">
        <v>79.42</v>
      </c>
      <c r="AI80" s="119">
        <v>87.47</v>
      </c>
      <c r="AJ80" s="119">
        <v>18.27</v>
      </c>
      <c r="AK80" s="119">
        <v>31.33</v>
      </c>
      <c r="AL80" s="119">
        <v>6.01</v>
      </c>
      <c r="AM80" s="119">
        <v>50.23</v>
      </c>
      <c r="AN80" s="119">
        <v>8.4</v>
      </c>
      <c r="AO80" s="119">
        <v>47.87</v>
      </c>
      <c r="AP80" s="119">
        <v>19.37</v>
      </c>
      <c r="AQ80" s="119">
        <v>14.03</v>
      </c>
      <c r="AR80" s="119">
        <v>22.54</v>
      </c>
      <c r="AS80" s="119">
        <v>32.01</v>
      </c>
      <c r="AT80" s="119">
        <v>12.35</v>
      </c>
      <c r="AU80" s="119">
        <v>44</v>
      </c>
      <c r="AV80" s="119">
        <v>7.98</v>
      </c>
      <c r="AW80" s="119">
        <v>3.41</v>
      </c>
      <c r="AX80" s="119">
        <v>4.66</v>
      </c>
      <c r="AY80" s="119">
        <v>11.08</v>
      </c>
      <c r="AZ80" s="119">
        <v>18.41</v>
      </c>
      <c r="BA80" s="119">
        <v>18.440000000000001</v>
      </c>
      <c r="BB80" s="119">
        <v>47.74</v>
      </c>
      <c r="BC80" s="119">
        <v>47.32</v>
      </c>
    </row>
    <row r="81" spans="1:55" ht="54.75" x14ac:dyDescent="0.45">
      <c r="A81" s="260">
        <v>77</v>
      </c>
      <c r="B81" s="173" t="s">
        <v>210</v>
      </c>
      <c r="C81" s="120">
        <v>13.35</v>
      </c>
      <c r="D81" s="120">
        <v>5.81</v>
      </c>
      <c r="E81" s="120">
        <v>11.48</v>
      </c>
      <c r="F81" s="120">
        <v>11.13</v>
      </c>
      <c r="G81" s="120">
        <v>11.79</v>
      </c>
      <c r="H81" s="120">
        <v>37.86</v>
      </c>
      <c r="I81" s="120">
        <v>12.18</v>
      </c>
      <c r="J81" s="120">
        <v>27.74</v>
      </c>
      <c r="K81" s="120">
        <v>30.6</v>
      </c>
      <c r="L81" s="120">
        <v>15.34</v>
      </c>
      <c r="M81" s="120">
        <v>20.2</v>
      </c>
      <c r="N81" s="120">
        <v>8.2100000000000009</v>
      </c>
      <c r="O81" s="120">
        <v>8.73</v>
      </c>
      <c r="P81" s="120">
        <v>14.33</v>
      </c>
      <c r="Q81" s="120">
        <v>16.13</v>
      </c>
      <c r="R81" s="120">
        <v>13.24</v>
      </c>
      <c r="S81" s="120">
        <v>14.2</v>
      </c>
      <c r="T81" s="120">
        <v>16.96</v>
      </c>
      <c r="U81" s="120">
        <v>15.82</v>
      </c>
      <c r="V81" s="120">
        <v>15.47</v>
      </c>
      <c r="W81" s="120">
        <v>8.1199999999999992</v>
      </c>
      <c r="X81" s="120">
        <v>6.81</v>
      </c>
      <c r="Y81" s="120">
        <v>22.92</v>
      </c>
      <c r="Z81" s="120">
        <v>15.49</v>
      </c>
      <c r="AA81" s="120">
        <v>17.86</v>
      </c>
      <c r="AB81" s="120">
        <v>11.82</v>
      </c>
      <c r="AC81" s="120">
        <v>19.38</v>
      </c>
      <c r="AD81" s="120">
        <v>15.82</v>
      </c>
      <c r="AE81" s="120">
        <v>29.09</v>
      </c>
      <c r="AF81" s="120">
        <v>16.37</v>
      </c>
      <c r="AG81" s="120">
        <v>22.07</v>
      </c>
      <c r="AH81" s="120">
        <v>17.36</v>
      </c>
      <c r="AI81" s="120">
        <v>12.56</v>
      </c>
      <c r="AJ81" s="120">
        <v>15.58</v>
      </c>
      <c r="AK81" s="120">
        <v>7.95</v>
      </c>
      <c r="AL81" s="120">
        <v>16.670000000000002</v>
      </c>
      <c r="AM81" s="120">
        <v>12.48</v>
      </c>
      <c r="AN81" s="120">
        <v>18.579999999999998</v>
      </c>
      <c r="AO81" s="120">
        <v>25.94</v>
      </c>
      <c r="AP81" s="120">
        <v>14.21</v>
      </c>
      <c r="AQ81" s="120">
        <v>11.9</v>
      </c>
      <c r="AR81" s="120">
        <v>13.82</v>
      </c>
      <c r="AS81" s="120">
        <v>1.68</v>
      </c>
      <c r="AT81" s="120">
        <v>14.23</v>
      </c>
      <c r="AU81" s="120">
        <v>10.95</v>
      </c>
      <c r="AV81" s="120">
        <v>17.29</v>
      </c>
      <c r="AW81" s="120">
        <v>18.260000000000002</v>
      </c>
      <c r="AX81" s="120">
        <v>14.4</v>
      </c>
      <c r="AY81" s="120">
        <v>21.54</v>
      </c>
      <c r="AZ81" s="120">
        <v>9.76</v>
      </c>
      <c r="BA81" s="120">
        <v>19.39</v>
      </c>
      <c r="BB81" s="120">
        <v>17.62</v>
      </c>
      <c r="BC81" s="120">
        <v>17.45</v>
      </c>
    </row>
    <row r="82" spans="1:55" ht="29.25" x14ac:dyDescent="0.45">
      <c r="A82" s="261">
        <v>78</v>
      </c>
      <c r="B82" s="174" t="s">
        <v>211</v>
      </c>
      <c r="C82" s="119">
        <v>27.62</v>
      </c>
      <c r="D82" s="119">
        <v>25.19</v>
      </c>
      <c r="E82" s="119">
        <v>37.380000000000003</v>
      </c>
      <c r="F82" s="119">
        <v>27.73</v>
      </c>
      <c r="G82" s="119">
        <v>35.18</v>
      </c>
      <c r="H82" s="119">
        <v>20.54</v>
      </c>
      <c r="I82" s="119">
        <v>44.37</v>
      </c>
      <c r="J82" s="119">
        <v>26.79</v>
      </c>
      <c r="K82" s="119">
        <v>57.59</v>
      </c>
      <c r="L82" s="119">
        <v>45.87</v>
      </c>
      <c r="M82" s="119">
        <v>24.81</v>
      </c>
      <c r="N82" s="119">
        <v>50.86</v>
      </c>
      <c r="O82" s="119">
        <v>25.46</v>
      </c>
      <c r="P82" s="119">
        <v>36.880000000000003</v>
      </c>
      <c r="Q82" s="119">
        <v>41.03</v>
      </c>
      <c r="R82" s="119">
        <v>52.77</v>
      </c>
      <c r="S82" s="119">
        <v>43.7</v>
      </c>
      <c r="T82" s="119">
        <v>25.36</v>
      </c>
      <c r="U82" s="119">
        <v>44.93</v>
      </c>
      <c r="V82" s="119">
        <v>45.95</v>
      </c>
      <c r="W82" s="119">
        <v>43.43</v>
      </c>
      <c r="X82" s="119">
        <v>33.729999999999997</v>
      </c>
      <c r="Y82" s="119">
        <v>38</v>
      </c>
      <c r="Z82" s="119">
        <v>20.51</v>
      </c>
      <c r="AA82" s="119">
        <v>33.979999999999997</v>
      </c>
      <c r="AB82" s="119">
        <v>54.21</v>
      </c>
      <c r="AC82" s="119">
        <v>35.64</v>
      </c>
      <c r="AD82" s="119">
        <v>20.37</v>
      </c>
      <c r="AE82" s="119">
        <v>46.02</v>
      </c>
      <c r="AF82" s="119">
        <v>90.91</v>
      </c>
      <c r="AG82" s="119">
        <v>25.98</v>
      </c>
      <c r="AH82" s="119">
        <v>64.97</v>
      </c>
      <c r="AI82" s="119">
        <v>40.71</v>
      </c>
      <c r="AJ82" s="119">
        <v>40.17</v>
      </c>
      <c r="AK82" s="119">
        <v>75.98</v>
      </c>
      <c r="AL82" s="119">
        <v>42.49</v>
      </c>
      <c r="AM82" s="119">
        <v>41.3</v>
      </c>
      <c r="AN82" s="119">
        <v>76.63</v>
      </c>
      <c r="AO82" s="119">
        <v>46.18</v>
      </c>
      <c r="AP82" s="119">
        <v>35.39</v>
      </c>
      <c r="AQ82" s="119">
        <v>58.31</v>
      </c>
      <c r="AR82" s="119">
        <v>34.53</v>
      </c>
      <c r="AS82" s="119">
        <v>67.02</v>
      </c>
      <c r="AT82" s="119">
        <v>80.16</v>
      </c>
      <c r="AU82" s="119">
        <v>61.34</v>
      </c>
      <c r="AV82" s="119">
        <v>73.03</v>
      </c>
      <c r="AW82" s="119">
        <v>68.010000000000005</v>
      </c>
      <c r="AX82" s="119">
        <v>59.68</v>
      </c>
      <c r="AY82" s="119">
        <v>95.94</v>
      </c>
      <c r="AZ82" s="119">
        <v>40.46</v>
      </c>
      <c r="BA82" s="119">
        <v>65.63</v>
      </c>
      <c r="BB82" s="119">
        <v>34.76</v>
      </c>
      <c r="BC82" s="119">
        <v>50.78</v>
      </c>
    </row>
    <row r="83" spans="1:55" ht="29.25" x14ac:dyDescent="0.45">
      <c r="A83" s="260">
        <v>79</v>
      </c>
      <c r="B83" s="173" t="s">
        <v>90</v>
      </c>
      <c r="C83" s="118">
        <v>2133.52</v>
      </c>
      <c r="D83" s="118">
        <v>2520.13</v>
      </c>
      <c r="E83" s="118">
        <v>2565.14</v>
      </c>
      <c r="F83" s="118">
        <v>2118.44</v>
      </c>
      <c r="G83" s="118">
        <v>2483.64</v>
      </c>
      <c r="H83" s="118">
        <v>2596.98</v>
      </c>
      <c r="I83" s="118">
        <v>2195.56</v>
      </c>
      <c r="J83" s="118">
        <v>2093.7800000000002</v>
      </c>
      <c r="K83" s="118">
        <v>2147.64</v>
      </c>
      <c r="L83" s="118">
        <v>2020.6</v>
      </c>
      <c r="M83" s="118">
        <v>2426.6999999999998</v>
      </c>
      <c r="N83" s="118">
        <v>2461.87</v>
      </c>
      <c r="O83" s="118">
        <v>1955.41</v>
      </c>
      <c r="P83" s="118">
        <v>2321.86</v>
      </c>
      <c r="Q83" s="118">
        <v>2342.02</v>
      </c>
      <c r="R83" s="118">
        <v>2433.1999999999998</v>
      </c>
      <c r="S83" s="118">
        <v>2511.64</v>
      </c>
      <c r="T83" s="118">
        <v>2280.27</v>
      </c>
      <c r="U83" s="118">
        <v>3190.41</v>
      </c>
      <c r="V83" s="118">
        <v>2071.3000000000002</v>
      </c>
      <c r="W83" s="118">
        <v>2683.4</v>
      </c>
      <c r="X83" s="118">
        <v>2310.58</v>
      </c>
      <c r="Y83" s="118">
        <v>2167.0100000000002</v>
      </c>
      <c r="Z83" s="118">
        <v>2652.07</v>
      </c>
      <c r="AA83" s="118">
        <v>2370.1799999999998</v>
      </c>
      <c r="AB83" s="118">
        <v>2629.87</v>
      </c>
      <c r="AC83" s="118">
        <v>3087.12</v>
      </c>
      <c r="AD83" s="118">
        <v>2763.72</v>
      </c>
      <c r="AE83" s="118">
        <v>2835.87</v>
      </c>
      <c r="AF83" s="118">
        <v>2691.27</v>
      </c>
      <c r="AG83" s="118">
        <v>2378.4899999999998</v>
      </c>
      <c r="AH83" s="118">
        <v>3107.65</v>
      </c>
      <c r="AI83" s="118">
        <v>2619.84</v>
      </c>
      <c r="AJ83" s="118">
        <v>2429.59</v>
      </c>
      <c r="AK83" s="118">
        <v>3026.53</v>
      </c>
      <c r="AL83" s="118">
        <v>2991.94</v>
      </c>
      <c r="AM83" s="118">
        <v>2752.9</v>
      </c>
      <c r="AN83" s="118">
        <v>2951.1</v>
      </c>
      <c r="AO83" s="118">
        <v>3643.3</v>
      </c>
      <c r="AP83" s="118">
        <v>2839.61</v>
      </c>
      <c r="AQ83" s="118">
        <v>3009.64</v>
      </c>
      <c r="AR83" s="118">
        <v>2942.19</v>
      </c>
      <c r="AS83" s="118">
        <v>3017.9</v>
      </c>
      <c r="AT83" s="118">
        <v>4012.62</v>
      </c>
      <c r="AU83" s="118">
        <v>3567.37</v>
      </c>
      <c r="AV83" s="118">
        <v>2931.28</v>
      </c>
      <c r="AW83" s="118">
        <v>5970.39</v>
      </c>
      <c r="AX83" s="118">
        <v>4711.01</v>
      </c>
      <c r="AY83" s="118">
        <v>3490.93</v>
      </c>
      <c r="AZ83" s="118">
        <v>3162.47</v>
      </c>
      <c r="BA83" s="118">
        <v>3698.21</v>
      </c>
      <c r="BB83" s="118">
        <v>3148.47</v>
      </c>
      <c r="BC83" s="118">
        <v>3405.38</v>
      </c>
    </row>
    <row r="84" spans="1:55" ht="29.25" x14ac:dyDescent="0.45">
      <c r="A84" s="261">
        <v>80</v>
      </c>
      <c r="B84" s="174" t="s">
        <v>85</v>
      </c>
      <c r="C84" s="121">
        <v>4271.3599999999997</v>
      </c>
      <c r="D84" s="121">
        <v>4310.05</v>
      </c>
      <c r="E84" s="121">
        <v>5122.4399999999996</v>
      </c>
      <c r="F84" s="121">
        <v>4110.18</v>
      </c>
      <c r="G84" s="121">
        <v>5414.11</v>
      </c>
      <c r="H84" s="121">
        <v>4793.45</v>
      </c>
      <c r="I84" s="121">
        <v>4460.57</v>
      </c>
      <c r="J84" s="121">
        <v>4165.26</v>
      </c>
      <c r="K84" s="121">
        <v>4360.97</v>
      </c>
      <c r="L84" s="121">
        <v>4808.21</v>
      </c>
      <c r="M84" s="121">
        <v>4392.2700000000004</v>
      </c>
      <c r="N84" s="121">
        <v>3601.7</v>
      </c>
      <c r="O84" s="121">
        <v>4650.5</v>
      </c>
      <c r="P84" s="121">
        <v>4016.7</v>
      </c>
      <c r="Q84" s="121">
        <v>4394.24</v>
      </c>
      <c r="R84" s="121">
        <v>4102.49</v>
      </c>
      <c r="S84" s="121">
        <v>3955.47</v>
      </c>
      <c r="T84" s="121">
        <v>4451.71</v>
      </c>
      <c r="U84" s="121">
        <v>5202.5</v>
      </c>
      <c r="V84" s="121">
        <v>4170.1899999999996</v>
      </c>
      <c r="W84" s="121">
        <v>4037.01</v>
      </c>
      <c r="X84" s="121">
        <v>4772.18</v>
      </c>
      <c r="Y84" s="121">
        <v>4456.33</v>
      </c>
      <c r="Z84" s="121">
        <v>3886.76</v>
      </c>
      <c r="AA84" s="121">
        <v>4875.8900000000003</v>
      </c>
      <c r="AB84" s="121">
        <v>4378.76</v>
      </c>
      <c r="AC84" s="121">
        <v>4323.9399999999996</v>
      </c>
      <c r="AD84" s="121">
        <v>3868.76</v>
      </c>
      <c r="AE84" s="121">
        <v>4026.43</v>
      </c>
      <c r="AF84" s="121">
        <v>4983.92</v>
      </c>
      <c r="AG84" s="121">
        <v>4187.03</v>
      </c>
      <c r="AH84" s="121">
        <v>4869.1499999999996</v>
      </c>
      <c r="AI84" s="121">
        <v>4289.72</v>
      </c>
      <c r="AJ84" s="121">
        <v>3547.59</v>
      </c>
      <c r="AK84" s="121">
        <v>3735.44</v>
      </c>
      <c r="AL84" s="121">
        <v>4009.67</v>
      </c>
      <c r="AM84" s="121">
        <v>3959.57</v>
      </c>
      <c r="AN84" s="121">
        <v>4197.78</v>
      </c>
      <c r="AO84" s="121">
        <v>4572</v>
      </c>
      <c r="AP84" s="121">
        <v>4077.19</v>
      </c>
      <c r="AQ84" s="121">
        <v>3949.63</v>
      </c>
      <c r="AR84" s="121">
        <v>4008.6</v>
      </c>
      <c r="AS84" s="121">
        <v>3847.02</v>
      </c>
      <c r="AT84" s="121">
        <v>3744.89</v>
      </c>
      <c r="AU84" s="121">
        <v>3802.33</v>
      </c>
      <c r="AV84" s="121">
        <v>3636.34</v>
      </c>
      <c r="AW84" s="121">
        <v>3792.53</v>
      </c>
      <c r="AX84" s="121">
        <v>3380.72</v>
      </c>
      <c r="AY84" s="121">
        <v>3835.15</v>
      </c>
      <c r="AZ84" s="121">
        <v>3912.6</v>
      </c>
      <c r="BA84" s="121">
        <v>4441.16</v>
      </c>
      <c r="BB84" s="121">
        <v>3721.59</v>
      </c>
      <c r="BC84" s="121">
        <v>4182.66</v>
      </c>
    </row>
    <row r="85" spans="1:55" ht="29.25" x14ac:dyDescent="0.45">
      <c r="A85" s="260">
        <v>81</v>
      </c>
      <c r="B85" s="173" t="s">
        <v>212</v>
      </c>
      <c r="C85" s="120">
        <v>10.06</v>
      </c>
      <c r="D85" s="120">
        <v>8.85</v>
      </c>
      <c r="E85" s="120">
        <v>23.12</v>
      </c>
      <c r="F85" s="120">
        <v>12.73</v>
      </c>
      <c r="G85" s="120">
        <v>18.23</v>
      </c>
      <c r="H85" s="120">
        <v>19.579999999999998</v>
      </c>
      <c r="I85" s="120">
        <v>12.75</v>
      </c>
      <c r="J85" s="120">
        <v>28.24</v>
      </c>
      <c r="K85" s="120">
        <v>10.220000000000001</v>
      </c>
      <c r="L85" s="120">
        <v>38.51</v>
      </c>
      <c r="M85" s="120">
        <v>38.5</v>
      </c>
      <c r="N85" s="120">
        <v>41.62</v>
      </c>
      <c r="O85" s="120">
        <v>46.23</v>
      </c>
      <c r="P85" s="120">
        <v>22.59</v>
      </c>
      <c r="Q85" s="120">
        <v>14.28</v>
      </c>
      <c r="R85" s="120">
        <v>9.89</v>
      </c>
      <c r="S85" s="120">
        <v>65.98</v>
      </c>
      <c r="T85" s="120">
        <v>29.06</v>
      </c>
      <c r="U85" s="120">
        <v>42.67</v>
      </c>
      <c r="V85" s="120">
        <v>48.07</v>
      </c>
      <c r="W85" s="120">
        <v>26.14</v>
      </c>
      <c r="X85" s="120">
        <v>24.99</v>
      </c>
      <c r="Y85" s="120">
        <v>39.950000000000003</v>
      </c>
      <c r="Z85" s="120">
        <v>26.86</v>
      </c>
      <c r="AA85" s="120">
        <v>16.38</v>
      </c>
      <c r="AB85" s="120">
        <v>30.85</v>
      </c>
      <c r="AC85" s="120">
        <v>31.21</v>
      </c>
      <c r="AD85" s="120">
        <v>31.97</v>
      </c>
      <c r="AE85" s="120">
        <v>17.22</v>
      </c>
      <c r="AF85" s="120">
        <v>18.329999999999998</v>
      </c>
      <c r="AG85" s="120">
        <v>14.39</v>
      </c>
      <c r="AH85" s="120">
        <v>35.03</v>
      </c>
      <c r="AI85" s="120">
        <v>12</v>
      </c>
      <c r="AJ85" s="120">
        <v>17.38</v>
      </c>
      <c r="AK85" s="120">
        <v>31.58</v>
      </c>
      <c r="AL85" s="120">
        <v>258.64999999999998</v>
      </c>
      <c r="AM85" s="120">
        <v>27.41</v>
      </c>
      <c r="AN85" s="120">
        <v>18.46</v>
      </c>
      <c r="AO85" s="120">
        <v>30.55</v>
      </c>
      <c r="AP85" s="120">
        <v>114.27</v>
      </c>
      <c r="AQ85" s="120">
        <v>52.98</v>
      </c>
      <c r="AR85" s="120">
        <v>490.86</v>
      </c>
      <c r="AS85" s="120">
        <v>9.48</v>
      </c>
      <c r="AT85" s="120">
        <v>20.75</v>
      </c>
      <c r="AU85" s="120">
        <v>128.18</v>
      </c>
      <c r="AV85" s="120">
        <v>25.55</v>
      </c>
      <c r="AW85" s="120">
        <v>40.090000000000003</v>
      </c>
      <c r="AX85" s="120">
        <v>10.42</v>
      </c>
      <c r="AY85" s="120">
        <v>39.340000000000003</v>
      </c>
      <c r="AZ85" s="120">
        <v>142.82</v>
      </c>
      <c r="BA85" s="120">
        <v>54.65</v>
      </c>
      <c r="BB85" s="120">
        <v>37.89</v>
      </c>
      <c r="BC85" s="120">
        <v>28.16</v>
      </c>
    </row>
    <row r="86" spans="1:55" ht="29.25" x14ac:dyDescent="0.45">
      <c r="A86" s="261">
        <v>82</v>
      </c>
      <c r="B86" s="174" t="s">
        <v>213</v>
      </c>
      <c r="C86" s="119">
        <v>98.89</v>
      </c>
      <c r="D86" s="119">
        <v>86.01</v>
      </c>
      <c r="E86" s="119">
        <v>115.21</v>
      </c>
      <c r="F86" s="119">
        <v>136.94999999999999</v>
      </c>
      <c r="G86" s="119">
        <v>83.9</v>
      </c>
      <c r="H86" s="119">
        <v>72.930000000000007</v>
      </c>
      <c r="I86" s="119">
        <v>62.3</v>
      </c>
      <c r="J86" s="119">
        <v>83.66</v>
      </c>
      <c r="K86" s="119">
        <v>95.99</v>
      </c>
      <c r="L86" s="119">
        <v>105.38</v>
      </c>
      <c r="M86" s="119">
        <v>77.86</v>
      </c>
      <c r="N86" s="119">
        <v>110.02</v>
      </c>
      <c r="O86" s="119">
        <v>86.79</v>
      </c>
      <c r="P86" s="119">
        <v>69.37</v>
      </c>
      <c r="Q86" s="119">
        <v>91.71</v>
      </c>
      <c r="R86" s="119">
        <v>71.89</v>
      </c>
      <c r="S86" s="119">
        <v>79.260000000000005</v>
      </c>
      <c r="T86" s="119">
        <v>118.71</v>
      </c>
      <c r="U86" s="119">
        <v>131.80000000000001</v>
      </c>
      <c r="V86" s="119">
        <v>129.47999999999999</v>
      </c>
      <c r="W86" s="119">
        <v>112.99</v>
      </c>
      <c r="X86" s="119">
        <v>141.6</v>
      </c>
      <c r="Y86" s="119">
        <v>91.42</v>
      </c>
      <c r="Z86" s="119">
        <v>127.67</v>
      </c>
      <c r="AA86" s="119">
        <v>101.04</v>
      </c>
      <c r="AB86" s="119">
        <v>87.88</v>
      </c>
      <c r="AC86" s="119">
        <v>174.87</v>
      </c>
      <c r="AD86" s="119">
        <v>110.43</v>
      </c>
      <c r="AE86" s="119">
        <v>112.17</v>
      </c>
      <c r="AF86" s="119">
        <v>136.38</v>
      </c>
      <c r="AG86" s="119">
        <v>141.65</v>
      </c>
      <c r="AH86" s="119">
        <v>101.05</v>
      </c>
      <c r="AI86" s="119">
        <v>93.99</v>
      </c>
      <c r="AJ86" s="119">
        <v>94.3</v>
      </c>
      <c r="AK86" s="119">
        <v>91.29</v>
      </c>
      <c r="AL86" s="119">
        <v>93.9</v>
      </c>
      <c r="AM86" s="119">
        <v>133.16999999999999</v>
      </c>
      <c r="AN86" s="119">
        <v>115.58</v>
      </c>
      <c r="AO86" s="119">
        <v>171.48</v>
      </c>
      <c r="AP86" s="119">
        <v>166.46</v>
      </c>
      <c r="AQ86" s="119">
        <v>132.41999999999999</v>
      </c>
      <c r="AR86" s="119">
        <v>145.47</v>
      </c>
      <c r="AS86" s="119">
        <v>132.58000000000001</v>
      </c>
      <c r="AT86" s="119">
        <v>136.85</v>
      </c>
      <c r="AU86" s="119">
        <v>129.69999999999999</v>
      </c>
      <c r="AV86" s="119">
        <v>125.44</v>
      </c>
      <c r="AW86" s="119">
        <v>134.06</v>
      </c>
      <c r="AX86" s="119">
        <v>162.46</v>
      </c>
      <c r="AY86" s="119">
        <v>158.69</v>
      </c>
      <c r="AZ86" s="119">
        <v>160.97999999999999</v>
      </c>
      <c r="BA86" s="119">
        <v>178.68</v>
      </c>
      <c r="BB86" s="119">
        <v>181.75</v>
      </c>
      <c r="BC86" s="119">
        <v>151.12</v>
      </c>
    </row>
    <row r="87" spans="1:55" ht="29.25" x14ac:dyDescent="0.45">
      <c r="A87" s="260">
        <v>83</v>
      </c>
      <c r="B87" s="173" t="s">
        <v>214</v>
      </c>
      <c r="C87" s="120">
        <v>417.08</v>
      </c>
      <c r="D87" s="120">
        <v>462.87</v>
      </c>
      <c r="E87" s="120">
        <v>616.78</v>
      </c>
      <c r="F87" s="120">
        <v>539.03</v>
      </c>
      <c r="G87" s="120">
        <v>577.17999999999995</v>
      </c>
      <c r="H87" s="120">
        <v>599.21</v>
      </c>
      <c r="I87" s="120">
        <v>587.52</v>
      </c>
      <c r="J87" s="120">
        <v>488.17</v>
      </c>
      <c r="K87" s="120">
        <v>572.91999999999996</v>
      </c>
      <c r="L87" s="120">
        <v>606.92999999999995</v>
      </c>
      <c r="M87" s="118">
        <v>1679.62</v>
      </c>
      <c r="N87" s="120">
        <v>584.44000000000005</v>
      </c>
      <c r="O87" s="120">
        <v>426.01</v>
      </c>
      <c r="P87" s="120">
        <v>456.15</v>
      </c>
      <c r="Q87" s="120">
        <v>584.26</v>
      </c>
      <c r="R87" s="120">
        <v>468.26</v>
      </c>
      <c r="S87" s="120">
        <v>432.01</v>
      </c>
      <c r="T87" s="120">
        <v>382.49</v>
      </c>
      <c r="U87" s="120">
        <v>516.86</v>
      </c>
      <c r="V87" s="120">
        <v>506.77</v>
      </c>
      <c r="W87" s="120">
        <v>696.12</v>
      </c>
      <c r="X87" s="120">
        <v>598.72</v>
      </c>
      <c r="Y87" s="118">
        <v>1720.96</v>
      </c>
      <c r="Z87" s="120">
        <v>620.33000000000004</v>
      </c>
      <c r="AA87" s="120">
        <v>489.19</v>
      </c>
      <c r="AB87" s="120">
        <v>758.15</v>
      </c>
      <c r="AC87" s="120">
        <v>655.91</v>
      </c>
      <c r="AD87" s="120">
        <v>454.01</v>
      </c>
      <c r="AE87" s="120">
        <v>458.52</v>
      </c>
      <c r="AF87" s="120">
        <v>489.29</v>
      </c>
      <c r="AG87" s="120">
        <v>409.62</v>
      </c>
      <c r="AH87" s="120">
        <v>420.27</v>
      </c>
      <c r="AI87" s="120">
        <v>333.56</v>
      </c>
      <c r="AJ87" s="120">
        <v>392.34</v>
      </c>
      <c r="AK87" s="118">
        <v>1457.78</v>
      </c>
      <c r="AL87" s="120">
        <v>350.81</v>
      </c>
      <c r="AM87" s="120">
        <v>283.8</v>
      </c>
      <c r="AN87" s="120">
        <v>370.89</v>
      </c>
      <c r="AO87" s="120">
        <v>339.45</v>
      </c>
      <c r="AP87" s="120">
        <v>408.72</v>
      </c>
      <c r="AQ87" s="120">
        <v>452.84</v>
      </c>
      <c r="AR87" s="120">
        <v>429.4</v>
      </c>
      <c r="AS87" s="120">
        <v>269.27999999999997</v>
      </c>
      <c r="AT87" s="120">
        <v>496.72</v>
      </c>
      <c r="AU87" s="120">
        <v>326.08999999999997</v>
      </c>
      <c r="AV87" s="120">
        <v>296.10000000000002</v>
      </c>
      <c r="AW87" s="118">
        <v>1225.51</v>
      </c>
      <c r="AX87" s="120">
        <v>353.62</v>
      </c>
      <c r="AY87" s="120">
        <v>206.27</v>
      </c>
      <c r="AZ87" s="120">
        <v>321</v>
      </c>
      <c r="BA87" s="120">
        <v>418.33</v>
      </c>
      <c r="BB87" s="120">
        <v>251.68</v>
      </c>
      <c r="BC87" s="120">
        <v>441.9</v>
      </c>
    </row>
    <row r="88" spans="1:55" x14ac:dyDescent="0.45">
      <c r="A88" s="261">
        <v>84</v>
      </c>
      <c r="B88" s="174" t="s">
        <v>215</v>
      </c>
      <c r="C88" s="119">
        <v>0.46</v>
      </c>
      <c r="D88" s="119">
        <v>0.31</v>
      </c>
      <c r="E88" s="119">
        <v>3.11</v>
      </c>
      <c r="F88" s="119">
        <v>2.4</v>
      </c>
      <c r="G88" s="119">
        <v>0.26</v>
      </c>
      <c r="H88" s="119">
        <v>0.17</v>
      </c>
      <c r="I88" s="119">
        <v>9.1999999999999993</v>
      </c>
      <c r="J88" s="119">
        <v>3.86</v>
      </c>
      <c r="K88" s="119">
        <v>4.8600000000000003</v>
      </c>
      <c r="L88" s="119">
        <v>2.72</v>
      </c>
      <c r="M88" s="119">
        <v>0.17</v>
      </c>
      <c r="N88" s="119">
        <v>3.13</v>
      </c>
      <c r="O88" s="119">
        <v>1.1100000000000001</v>
      </c>
      <c r="P88" s="119">
        <v>2.44</v>
      </c>
      <c r="Q88" s="119">
        <v>0.28000000000000003</v>
      </c>
      <c r="R88" s="119">
        <v>2.92</v>
      </c>
      <c r="S88" s="119">
        <v>0.01</v>
      </c>
      <c r="T88" s="119">
        <v>0.19</v>
      </c>
      <c r="U88" s="119">
        <v>1.41</v>
      </c>
      <c r="V88" s="119">
        <v>2.63</v>
      </c>
      <c r="W88" s="119">
        <v>2.0699999999999998</v>
      </c>
      <c r="X88" s="119">
        <v>1.64</v>
      </c>
      <c r="Y88" s="119">
        <v>4.22</v>
      </c>
      <c r="Z88" s="119">
        <v>0.08</v>
      </c>
      <c r="AA88" s="119">
        <v>0.08</v>
      </c>
      <c r="AB88" s="119">
        <v>2.83</v>
      </c>
      <c r="AC88" s="119">
        <v>0.09</v>
      </c>
      <c r="AD88" s="119">
        <v>0.28999999999999998</v>
      </c>
      <c r="AE88" s="119">
        <v>4.91</v>
      </c>
      <c r="AF88" s="119">
        <v>2.86</v>
      </c>
      <c r="AG88" s="119">
        <v>0.06</v>
      </c>
      <c r="AH88" s="119">
        <v>1.62</v>
      </c>
      <c r="AI88" s="119">
        <v>6.14</v>
      </c>
      <c r="AJ88" s="119">
        <v>1.54</v>
      </c>
      <c r="AK88" s="119">
        <v>4.0999999999999996</v>
      </c>
      <c r="AL88" s="119">
        <v>2.34</v>
      </c>
      <c r="AM88" s="119">
        <v>0.1</v>
      </c>
      <c r="AN88" s="119">
        <v>10.27</v>
      </c>
      <c r="AO88" s="119">
        <v>2.77</v>
      </c>
      <c r="AP88" s="119">
        <v>1.06</v>
      </c>
      <c r="AQ88" s="119">
        <v>0</v>
      </c>
      <c r="AR88" s="119">
        <v>4.92</v>
      </c>
      <c r="AS88" s="119">
        <v>7.25</v>
      </c>
      <c r="AT88" s="119">
        <v>1.26</v>
      </c>
      <c r="AU88" s="119">
        <v>2.5299999999999998</v>
      </c>
      <c r="AV88" s="119">
        <v>0.04</v>
      </c>
      <c r="AW88" s="119">
        <v>6.97</v>
      </c>
      <c r="AX88" s="119">
        <v>4.8499999999999996</v>
      </c>
      <c r="AY88" s="117"/>
      <c r="AZ88" s="119">
        <v>5.05</v>
      </c>
      <c r="BA88" s="119">
        <v>11.54</v>
      </c>
      <c r="BB88" s="119">
        <v>3.01</v>
      </c>
      <c r="BC88" s="119">
        <v>2.4300000000000002</v>
      </c>
    </row>
    <row r="89" spans="1:55" ht="29.25" x14ac:dyDescent="0.45">
      <c r="A89" s="260">
        <v>85</v>
      </c>
      <c r="B89" s="173" t="s">
        <v>216</v>
      </c>
      <c r="C89" s="120">
        <v>439.75</v>
      </c>
      <c r="D89" s="120">
        <v>747.98</v>
      </c>
      <c r="E89" s="118">
        <v>1130.92</v>
      </c>
      <c r="F89" s="118">
        <v>1292.8499999999999</v>
      </c>
      <c r="G89" s="118">
        <v>1852.57</v>
      </c>
      <c r="H89" s="118">
        <v>2079.08</v>
      </c>
      <c r="I89" s="118">
        <v>2551.85</v>
      </c>
      <c r="J89" s="118">
        <v>2366.9</v>
      </c>
      <c r="K89" s="118">
        <v>1221.27</v>
      </c>
      <c r="L89" s="120">
        <v>989.15</v>
      </c>
      <c r="M89" s="120">
        <v>597.78</v>
      </c>
      <c r="N89" s="118">
        <v>1044.48</v>
      </c>
      <c r="O89" s="120">
        <v>188.5</v>
      </c>
      <c r="P89" s="120">
        <v>96.96</v>
      </c>
      <c r="Q89" s="120">
        <v>496.23</v>
      </c>
      <c r="R89" s="120">
        <v>152.97</v>
      </c>
      <c r="S89" s="120">
        <v>971.1</v>
      </c>
      <c r="T89" s="120">
        <v>608.63</v>
      </c>
      <c r="U89" s="118">
        <v>1065.3900000000001</v>
      </c>
      <c r="V89" s="118">
        <v>1448.81</v>
      </c>
      <c r="W89" s="118">
        <v>1887.65</v>
      </c>
      <c r="X89" s="118">
        <v>1866.08</v>
      </c>
      <c r="Y89" s="120">
        <v>662.39</v>
      </c>
      <c r="Z89" s="118">
        <v>1289.79</v>
      </c>
      <c r="AA89" s="118">
        <v>1466.05</v>
      </c>
      <c r="AB89" s="120">
        <v>830.76</v>
      </c>
      <c r="AC89" s="118">
        <v>1219.98</v>
      </c>
      <c r="AD89" s="118">
        <v>1240.23</v>
      </c>
      <c r="AE89" s="118">
        <v>1296.52</v>
      </c>
      <c r="AF89" s="120">
        <v>971.89</v>
      </c>
      <c r="AG89" s="120">
        <v>863.93</v>
      </c>
      <c r="AH89" s="118">
        <v>1005.1</v>
      </c>
      <c r="AI89" s="118">
        <v>2632.64</v>
      </c>
      <c r="AJ89" s="118">
        <v>3141.09</v>
      </c>
      <c r="AK89" s="118">
        <v>1618.17</v>
      </c>
      <c r="AL89" s="118">
        <v>2233.2199999999998</v>
      </c>
      <c r="AM89" s="120">
        <v>755.28</v>
      </c>
      <c r="AN89" s="118">
        <v>1559.36</v>
      </c>
      <c r="AO89" s="118">
        <v>1651.95</v>
      </c>
      <c r="AP89" s="118">
        <v>1732.74</v>
      </c>
      <c r="AQ89" s="118">
        <v>1617.71</v>
      </c>
      <c r="AR89" s="118">
        <v>2682.35</v>
      </c>
      <c r="AS89" s="118">
        <v>2208.15</v>
      </c>
      <c r="AT89" s="118">
        <v>3115.99</v>
      </c>
      <c r="AU89" s="118">
        <v>1906.28</v>
      </c>
      <c r="AV89" s="118">
        <v>1665.17</v>
      </c>
      <c r="AW89" s="118">
        <v>2508.0100000000002</v>
      </c>
      <c r="AX89" s="118">
        <v>2179.86</v>
      </c>
      <c r="AY89" s="118">
        <v>3010.92</v>
      </c>
      <c r="AZ89" s="118">
        <v>1939.99</v>
      </c>
      <c r="BA89" s="118">
        <v>1638.34</v>
      </c>
      <c r="BB89" s="118">
        <v>1328.76</v>
      </c>
      <c r="BC89" s="120">
        <v>105.83</v>
      </c>
    </row>
    <row r="90" spans="1:55" ht="42" x14ac:dyDescent="0.45">
      <c r="A90" s="261">
        <v>86</v>
      </c>
      <c r="B90" s="174" t="s">
        <v>397</v>
      </c>
      <c r="C90" s="119">
        <v>2.3199999999999998</v>
      </c>
      <c r="D90" s="119">
        <v>0</v>
      </c>
      <c r="E90" s="119">
        <v>0.11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0.77</v>
      </c>
      <c r="N90" s="119">
        <v>0.09</v>
      </c>
      <c r="O90" s="117"/>
      <c r="P90" s="117"/>
      <c r="Q90" s="119">
        <v>0.2</v>
      </c>
      <c r="R90" s="119">
        <v>0</v>
      </c>
      <c r="S90" s="119">
        <v>0.4</v>
      </c>
      <c r="T90" s="119">
        <v>0.05</v>
      </c>
      <c r="U90" s="119">
        <v>0</v>
      </c>
      <c r="V90" s="119">
        <v>0</v>
      </c>
      <c r="W90" s="119">
        <v>0.26</v>
      </c>
      <c r="X90" s="119">
        <v>0</v>
      </c>
      <c r="Y90" s="119">
        <v>0.22</v>
      </c>
      <c r="Z90" s="119">
        <v>0.69</v>
      </c>
      <c r="AA90" s="117"/>
      <c r="AB90" s="119">
        <v>0.6</v>
      </c>
      <c r="AC90" s="119">
        <v>0</v>
      </c>
      <c r="AD90" s="119">
        <v>0</v>
      </c>
      <c r="AE90" s="119">
        <v>0.09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2.56</v>
      </c>
      <c r="AL90" s="119">
        <v>0</v>
      </c>
      <c r="AM90" s="117"/>
      <c r="AN90" s="117"/>
      <c r="AO90" s="117"/>
      <c r="AP90" s="119">
        <v>1.27</v>
      </c>
      <c r="AQ90" s="119">
        <v>0</v>
      </c>
      <c r="AR90" s="119">
        <v>0.54</v>
      </c>
      <c r="AS90" s="119">
        <v>0</v>
      </c>
      <c r="AT90" s="119">
        <v>0.25</v>
      </c>
      <c r="AU90" s="119">
        <v>0</v>
      </c>
      <c r="AV90" s="119">
        <v>0</v>
      </c>
      <c r="AW90" s="119">
        <v>0.87</v>
      </c>
      <c r="AX90" s="119">
        <v>0</v>
      </c>
      <c r="AY90" s="117"/>
      <c r="AZ90" s="117"/>
      <c r="BA90" s="117"/>
      <c r="BB90" s="117"/>
      <c r="BC90" s="117"/>
    </row>
    <row r="91" spans="1:55" ht="29.25" x14ac:dyDescent="0.45">
      <c r="A91" s="260">
        <v>87</v>
      </c>
      <c r="B91" s="173" t="s">
        <v>217</v>
      </c>
      <c r="C91" s="120">
        <v>2.97</v>
      </c>
      <c r="D91" s="120">
        <v>6.19</v>
      </c>
      <c r="E91" s="120">
        <v>5.33</v>
      </c>
      <c r="F91" s="120">
        <v>0.67</v>
      </c>
      <c r="G91" s="120">
        <v>9.65</v>
      </c>
      <c r="H91" s="120">
        <v>4</v>
      </c>
      <c r="I91" s="120">
        <v>3.26</v>
      </c>
      <c r="J91" s="120">
        <v>4.3499999999999996</v>
      </c>
      <c r="K91" s="120">
        <v>2.67</v>
      </c>
      <c r="L91" s="120">
        <v>3</v>
      </c>
      <c r="M91" s="120">
        <v>4.9800000000000004</v>
      </c>
      <c r="N91" s="120">
        <v>6.75</v>
      </c>
      <c r="O91" s="120">
        <v>3.4</v>
      </c>
      <c r="P91" s="120">
        <v>5.3</v>
      </c>
      <c r="Q91" s="120">
        <v>10.28</v>
      </c>
      <c r="R91" s="120">
        <v>5.17</v>
      </c>
      <c r="S91" s="120">
        <v>11.78</v>
      </c>
      <c r="T91" s="120">
        <v>3.9</v>
      </c>
      <c r="U91" s="120">
        <v>8</v>
      </c>
      <c r="V91" s="120">
        <v>13.92</v>
      </c>
      <c r="W91" s="120">
        <v>14.77</v>
      </c>
      <c r="X91" s="120">
        <v>8.2200000000000006</v>
      </c>
      <c r="Y91" s="120">
        <v>7.18</v>
      </c>
      <c r="Z91" s="120">
        <v>7.9</v>
      </c>
      <c r="AA91" s="120">
        <v>2.02</v>
      </c>
      <c r="AB91" s="120">
        <v>15.95</v>
      </c>
      <c r="AC91" s="120">
        <v>8.7899999999999991</v>
      </c>
      <c r="AD91" s="120">
        <v>8.6300000000000008</v>
      </c>
      <c r="AE91" s="120">
        <v>16.23</v>
      </c>
      <c r="AF91" s="120">
        <v>15.84</v>
      </c>
      <c r="AG91" s="120">
        <v>5.88</v>
      </c>
      <c r="AH91" s="120">
        <v>7.68</v>
      </c>
      <c r="AI91" s="120">
        <v>12.23</v>
      </c>
      <c r="AJ91" s="120">
        <v>6.46</v>
      </c>
      <c r="AK91" s="120">
        <v>10.56</v>
      </c>
      <c r="AL91" s="120">
        <v>9.07</v>
      </c>
      <c r="AM91" s="120">
        <v>1.1299999999999999</v>
      </c>
      <c r="AN91" s="120">
        <v>10.53</v>
      </c>
      <c r="AO91" s="120">
        <v>8.9600000000000009</v>
      </c>
      <c r="AP91" s="120">
        <v>10.130000000000001</v>
      </c>
      <c r="AQ91" s="120">
        <v>16.52</v>
      </c>
      <c r="AR91" s="120">
        <v>13.42</v>
      </c>
      <c r="AS91" s="120">
        <v>9.33</v>
      </c>
      <c r="AT91" s="120">
        <v>15.07</v>
      </c>
      <c r="AU91" s="120">
        <v>11.52</v>
      </c>
      <c r="AV91" s="120">
        <v>3.61</v>
      </c>
      <c r="AW91" s="120">
        <v>3.66</v>
      </c>
      <c r="AX91" s="120">
        <v>6.81</v>
      </c>
      <c r="AY91" s="120">
        <v>7.41</v>
      </c>
      <c r="AZ91" s="120">
        <v>9.7799999999999994</v>
      </c>
      <c r="BA91" s="120">
        <v>9.9600000000000009</v>
      </c>
      <c r="BB91" s="120">
        <v>16.64</v>
      </c>
      <c r="BC91" s="120">
        <v>13.87</v>
      </c>
    </row>
    <row r="92" spans="1:55" x14ac:dyDescent="0.45">
      <c r="A92" s="261">
        <v>88</v>
      </c>
      <c r="B92" s="174" t="s">
        <v>43</v>
      </c>
      <c r="C92" s="119">
        <v>480</v>
      </c>
      <c r="D92" s="119">
        <v>451.44</v>
      </c>
      <c r="E92" s="119">
        <v>428.79</v>
      </c>
      <c r="F92" s="119">
        <v>331.21</v>
      </c>
      <c r="G92" s="119">
        <v>285.26</v>
      </c>
      <c r="H92" s="119">
        <v>496.02</v>
      </c>
      <c r="I92" s="119">
        <v>367.13</v>
      </c>
      <c r="J92" s="119">
        <v>393.36</v>
      </c>
      <c r="K92" s="119">
        <v>240.98</v>
      </c>
      <c r="L92" s="119">
        <v>395.67</v>
      </c>
      <c r="M92" s="119">
        <v>384.11</v>
      </c>
      <c r="N92" s="119">
        <v>331.22</v>
      </c>
      <c r="O92" s="119">
        <v>404.37</v>
      </c>
      <c r="P92" s="119">
        <v>208.52</v>
      </c>
      <c r="Q92" s="119">
        <v>421.6</v>
      </c>
      <c r="R92" s="119">
        <v>243.75</v>
      </c>
      <c r="S92" s="119">
        <v>210.86</v>
      </c>
      <c r="T92" s="119">
        <v>279.94</v>
      </c>
      <c r="U92" s="119">
        <v>160.16</v>
      </c>
      <c r="V92" s="119">
        <v>377.47</v>
      </c>
      <c r="W92" s="119">
        <v>381.09</v>
      </c>
      <c r="X92" s="119">
        <v>299.27</v>
      </c>
      <c r="Y92" s="119">
        <v>256.39</v>
      </c>
      <c r="Z92" s="119">
        <v>324.69</v>
      </c>
      <c r="AA92" s="119">
        <v>202.16</v>
      </c>
      <c r="AB92" s="119">
        <v>240.7</v>
      </c>
      <c r="AC92" s="119">
        <v>224.66</v>
      </c>
      <c r="AD92" s="119">
        <v>214.22</v>
      </c>
      <c r="AE92" s="119">
        <v>213.19</v>
      </c>
      <c r="AF92" s="119">
        <v>221.43</v>
      </c>
      <c r="AG92" s="119">
        <v>171.42</v>
      </c>
      <c r="AH92" s="119">
        <v>179.84</v>
      </c>
      <c r="AI92" s="119">
        <v>398.26</v>
      </c>
      <c r="AJ92" s="119">
        <v>259.44</v>
      </c>
      <c r="AK92" s="119">
        <v>272.52</v>
      </c>
      <c r="AL92" s="119">
        <v>196.82</v>
      </c>
      <c r="AM92" s="119">
        <v>185.65</v>
      </c>
      <c r="AN92" s="119">
        <v>252.29</v>
      </c>
      <c r="AO92" s="119">
        <v>266.05</v>
      </c>
      <c r="AP92" s="119">
        <v>229.59</v>
      </c>
      <c r="AQ92" s="119">
        <v>308.20999999999998</v>
      </c>
      <c r="AR92" s="119">
        <v>294.55</v>
      </c>
      <c r="AS92" s="119">
        <v>196.4</v>
      </c>
      <c r="AT92" s="119">
        <v>245.01</v>
      </c>
      <c r="AU92" s="119">
        <v>171.68</v>
      </c>
      <c r="AV92" s="119">
        <v>188.54</v>
      </c>
      <c r="AW92" s="119">
        <v>202.88</v>
      </c>
      <c r="AX92" s="119">
        <v>214.6</v>
      </c>
      <c r="AY92" s="119">
        <v>276.91000000000003</v>
      </c>
      <c r="AZ92" s="119">
        <v>296.29000000000002</v>
      </c>
      <c r="BA92" s="119">
        <v>442.36</v>
      </c>
      <c r="BB92" s="119">
        <v>273.54000000000002</v>
      </c>
      <c r="BC92" s="119">
        <v>215.48</v>
      </c>
    </row>
    <row r="93" spans="1:55" x14ac:dyDescent="0.45">
      <c r="A93" s="260">
        <v>89</v>
      </c>
      <c r="B93" s="173" t="s">
        <v>218</v>
      </c>
      <c r="C93" s="120">
        <v>249.15</v>
      </c>
      <c r="D93" s="120">
        <v>190.24</v>
      </c>
      <c r="E93" s="120">
        <v>255.66</v>
      </c>
      <c r="F93" s="120">
        <v>289.72000000000003</v>
      </c>
      <c r="G93" s="120">
        <v>236.59</v>
      </c>
      <c r="H93" s="120">
        <v>222.33</v>
      </c>
      <c r="I93" s="120">
        <v>168.27</v>
      </c>
      <c r="J93" s="120">
        <v>150.94</v>
      </c>
      <c r="K93" s="120">
        <v>116.42</v>
      </c>
      <c r="L93" s="120">
        <v>141.31</v>
      </c>
      <c r="M93" s="120">
        <v>139.68</v>
      </c>
      <c r="N93" s="120">
        <v>152.43</v>
      </c>
      <c r="O93" s="120">
        <v>52.53</v>
      </c>
      <c r="P93" s="120">
        <v>212.5</v>
      </c>
      <c r="Q93" s="120">
        <v>157.38</v>
      </c>
      <c r="R93" s="120">
        <v>84.67</v>
      </c>
      <c r="S93" s="120">
        <v>59.05</v>
      </c>
      <c r="T93" s="120">
        <v>74.87</v>
      </c>
      <c r="U93" s="120">
        <v>420.07</v>
      </c>
      <c r="V93" s="120">
        <v>83.79</v>
      </c>
      <c r="W93" s="120">
        <v>273.54000000000002</v>
      </c>
      <c r="X93" s="120">
        <v>186.22</v>
      </c>
      <c r="Y93" s="120">
        <v>297.33999999999997</v>
      </c>
      <c r="Z93" s="120">
        <v>79.06</v>
      </c>
      <c r="AA93" s="120">
        <v>217.41</v>
      </c>
      <c r="AB93" s="120">
        <v>153.19999999999999</v>
      </c>
      <c r="AC93" s="120">
        <v>148.22</v>
      </c>
      <c r="AD93" s="120">
        <v>74.38</v>
      </c>
      <c r="AE93" s="120">
        <v>271.81</v>
      </c>
      <c r="AF93" s="120">
        <v>182.07</v>
      </c>
      <c r="AG93" s="120">
        <v>21.38</v>
      </c>
      <c r="AH93" s="120">
        <v>49.1</v>
      </c>
      <c r="AI93" s="120">
        <v>16.03</v>
      </c>
      <c r="AJ93" s="120">
        <v>64.27</v>
      </c>
      <c r="AK93" s="120">
        <v>75.81</v>
      </c>
      <c r="AL93" s="120">
        <v>88.14</v>
      </c>
      <c r="AM93" s="120">
        <v>100.13</v>
      </c>
      <c r="AN93" s="120">
        <v>70.599999999999994</v>
      </c>
      <c r="AO93" s="120">
        <v>62.32</v>
      </c>
      <c r="AP93" s="120">
        <v>75.41</v>
      </c>
      <c r="AQ93" s="120">
        <v>25.19</v>
      </c>
      <c r="AR93" s="120">
        <v>92.8</v>
      </c>
      <c r="AS93" s="120">
        <v>34.39</v>
      </c>
      <c r="AT93" s="120">
        <v>88.99</v>
      </c>
      <c r="AU93" s="120">
        <v>63.28</v>
      </c>
      <c r="AV93" s="120">
        <v>149.16</v>
      </c>
      <c r="AW93" s="120">
        <v>123.78</v>
      </c>
      <c r="AX93" s="120">
        <v>73.02</v>
      </c>
      <c r="AY93" s="120">
        <v>103.84</v>
      </c>
      <c r="AZ93" s="120">
        <v>55.32</v>
      </c>
      <c r="BA93" s="120">
        <v>124.31</v>
      </c>
      <c r="BB93" s="120">
        <v>21.7</v>
      </c>
      <c r="BC93" s="120">
        <v>51.96</v>
      </c>
    </row>
    <row r="94" spans="1:55" ht="93" x14ac:dyDescent="0.45">
      <c r="A94" s="261">
        <v>90</v>
      </c>
      <c r="B94" s="174" t="s">
        <v>382</v>
      </c>
      <c r="C94" s="119">
        <v>0.1</v>
      </c>
      <c r="D94" s="119">
        <v>0.1</v>
      </c>
      <c r="E94" s="119">
        <v>0</v>
      </c>
      <c r="F94" s="119">
        <v>0.05</v>
      </c>
      <c r="G94" s="119">
        <v>0.12</v>
      </c>
      <c r="H94" s="119">
        <v>0</v>
      </c>
      <c r="I94" s="119">
        <v>0.11</v>
      </c>
      <c r="J94" s="119">
        <v>0</v>
      </c>
      <c r="K94" s="119">
        <v>0</v>
      </c>
      <c r="L94" s="119">
        <v>0</v>
      </c>
      <c r="M94" s="119">
        <v>0.08</v>
      </c>
      <c r="N94" s="119">
        <v>0</v>
      </c>
      <c r="O94" s="119">
        <v>0.09</v>
      </c>
      <c r="P94" s="119">
        <v>0.13</v>
      </c>
      <c r="Q94" s="119">
        <v>0.06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0.36</v>
      </c>
      <c r="Y94" s="119">
        <v>0.1</v>
      </c>
      <c r="Z94" s="119">
        <v>0</v>
      </c>
      <c r="AA94" s="119">
        <v>0.11</v>
      </c>
      <c r="AB94" s="119">
        <v>0.06</v>
      </c>
      <c r="AC94" s="119">
        <v>0</v>
      </c>
      <c r="AD94" s="119">
        <v>0</v>
      </c>
      <c r="AE94" s="119">
        <v>0</v>
      </c>
      <c r="AF94" s="119">
        <v>0.02</v>
      </c>
      <c r="AG94" s="119">
        <v>0</v>
      </c>
      <c r="AH94" s="119">
        <v>0.04</v>
      </c>
      <c r="AI94" s="119">
        <v>0</v>
      </c>
      <c r="AJ94" s="119">
        <v>0.28000000000000003</v>
      </c>
      <c r="AK94" s="119">
        <v>0</v>
      </c>
      <c r="AL94" s="119">
        <v>7.0000000000000007E-2</v>
      </c>
      <c r="AM94" s="119">
        <v>0.02</v>
      </c>
      <c r="AN94" s="119">
        <v>0.3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1.1599999999999999</v>
      </c>
      <c r="AV94" s="119">
        <v>0.09</v>
      </c>
      <c r="AW94" s="119">
        <v>0</v>
      </c>
      <c r="AX94" s="119">
        <v>0.24</v>
      </c>
      <c r="AY94" s="117"/>
      <c r="AZ94" s="119">
        <v>0.1</v>
      </c>
      <c r="BA94" s="119">
        <v>0</v>
      </c>
      <c r="BB94" s="119">
        <v>0.47</v>
      </c>
      <c r="BC94" s="119">
        <v>0.02</v>
      </c>
    </row>
    <row r="95" spans="1:55" ht="29.25" x14ac:dyDescent="0.45">
      <c r="A95" s="260">
        <v>91</v>
      </c>
      <c r="B95" s="173" t="s">
        <v>87</v>
      </c>
      <c r="C95" s="118">
        <v>4786.84</v>
      </c>
      <c r="D95" s="118">
        <v>5070.46</v>
      </c>
      <c r="E95" s="118">
        <v>5424.81</v>
      </c>
      <c r="F95" s="118">
        <v>5066.6000000000004</v>
      </c>
      <c r="G95" s="118">
        <v>4905.33</v>
      </c>
      <c r="H95" s="118">
        <v>5873.96</v>
      </c>
      <c r="I95" s="118">
        <v>6647.52</v>
      </c>
      <c r="J95" s="118">
        <v>5657.76</v>
      </c>
      <c r="K95" s="118">
        <v>5348.95</v>
      </c>
      <c r="L95" s="118">
        <v>4610.5600000000004</v>
      </c>
      <c r="M95" s="118">
        <v>3659.74</v>
      </c>
      <c r="N95" s="118">
        <v>5166.2700000000004</v>
      </c>
      <c r="O95" s="118">
        <v>5009.9399999999996</v>
      </c>
      <c r="P95" s="118">
        <v>4674.4799999999996</v>
      </c>
      <c r="Q95" s="118">
        <v>5369.35</v>
      </c>
      <c r="R95" s="118">
        <v>4234.1899999999996</v>
      </c>
      <c r="S95" s="118">
        <v>4042.72</v>
      </c>
      <c r="T95" s="118">
        <v>4222.67</v>
      </c>
      <c r="U95" s="118">
        <v>4430.04</v>
      </c>
      <c r="V95" s="118">
        <v>3646.69</v>
      </c>
      <c r="W95" s="118">
        <v>3803.72</v>
      </c>
      <c r="X95" s="118">
        <v>2948.39</v>
      </c>
      <c r="Y95" s="118">
        <v>2370.1799999999998</v>
      </c>
      <c r="Z95" s="118">
        <v>6713.87</v>
      </c>
      <c r="AA95" s="118">
        <v>2593.9</v>
      </c>
      <c r="AB95" s="118">
        <v>2560.8200000000002</v>
      </c>
      <c r="AC95" s="118">
        <v>9594.94</v>
      </c>
      <c r="AD95" s="118">
        <v>2758.49</v>
      </c>
      <c r="AE95" s="118">
        <v>3312.83</v>
      </c>
      <c r="AF95" s="118">
        <v>4088.83</v>
      </c>
      <c r="AG95" s="118">
        <v>4211.6099999999997</v>
      </c>
      <c r="AH95" s="118">
        <v>4268.92</v>
      </c>
      <c r="AI95" s="118">
        <v>3955.05</v>
      </c>
      <c r="AJ95" s="118">
        <v>3662.83</v>
      </c>
      <c r="AK95" s="118">
        <v>8332.6299999999992</v>
      </c>
      <c r="AL95" s="118">
        <v>3903.64</v>
      </c>
      <c r="AM95" s="118">
        <v>3299.52</v>
      </c>
      <c r="AN95" s="118">
        <v>3249.67</v>
      </c>
      <c r="AO95" s="118">
        <v>3766.55</v>
      </c>
      <c r="AP95" s="118">
        <v>3098.6</v>
      </c>
      <c r="AQ95" s="118">
        <v>3631.28</v>
      </c>
      <c r="AR95" s="118">
        <v>4185.71</v>
      </c>
      <c r="AS95" s="118">
        <v>4001.2</v>
      </c>
      <c r="AT95" s="118">
        <v>4166.78</v>
      </c>
      <c r="AU95" s="118">
        <v>4113.42</v>
      </c>
      <c r="AV95" s="118">
        <v>3541.75</v>
      </c>
      <c r="AW95" s="118">
        <v>3595.58</v>
      </c>
      <c r="AX95" s="118">
        <v>4128.1000000000004</v>
      </c>
      <c r="AY95" s="118">
        <v>3929.84</v>
      </c>
      <c r="AZ95" s="118">
        <v>3451.75</v>
      </c>
      <c r="BA95" s="118">
        <v>3727.23</v>
      </c>
      <c r="BB95" s="118">
        <v>3476.12</v>
      </c>
      <c r="BC95" s="118">
        <v>3762.57</v>
      </c>
    </row>
    <row r="96" spans="1:55" ht="29.25" x14ac:dyDescent="0.45">
      <c r="A96" s="261">
        <v>92</v>
      </c>
      <c r="B96" s="174" t="s">
        <v>219</v>
      </c>
      <c r="C96" s="119">
        <v>7.69</v>
      </c>
      <c r="D96" s="119">
        <v>9.06</v>
      </c>
      <c r="E96" s="119">
        <v>13.71</v>
      </c>
      <c r="F96" s="119">
        <v>12.29</v>
      </c>
      <c r="G96" s="119">
        <v>28.91</v>
      </c>
      <c r="H96" s="119">
        <v>16.96</v>
      </c>
      <c r="I96" s="119">
        <v>4.9400000000000004</v>
      </c>
      <c r="J96" s="119">
        <v>10.81</v>
      </c>
      <c r="K96" s="119">
        <v>10.75</v>
      </c>
      <c r="L96" s="119">
        <v>9.67</v>
      </c>
      <c r="M96" s="119">
        <v>7.64</v>
      </c>
      <c r="N96" s="119">
        <v>13.33</v>
      </c>
      <c r="O96" s="119">
        <v>18.21</v>
      </c>
      <c r="P96" s="119">
        <v>28.52</v>
      </c>
      <c r="Q96" s="119">
        <v>22.52</v>
      </c>
      <c r="R96" s="119">
        <v>14.35</v>
      </c>
      <c r="S96" s="119">
        <v>29.68</v>
      </c>
      <c r="T96" s="119">
        <v>5.41</v>
      </c>
      <c r="U96" s="119">
        <v>13.69</v>
      </c>
      <c r="V96" s="119">
        <v>11.29</v>
      </c>
      <c r="W96" s="119">
        <v>14.43</v>
      </c>
      <c r="X96" s="119">
        <v>3.02</v>
      </c>
      <c r="Y96" s="119">
        <v>8.83</v>
      </c>
      <c r="Z96" s="119">
        <v>9.5299999999999994</v>
      </c>
      <c r="AA96" s="119">
        <v>20.34</v>
      </c>
      <c r="AB96" s="119">
        <v>30.85</v>
      </c>
      <c r="AC96" s="119">
        <v>29.19</v>
      </c>
      <c r="AD96" s="119">
        <v>4.8899999999999997</v>
      </c>
      <c r="AE96" s="119">
        <v>8.1</v>
      </c>
      <c r="AF96" s="119">
        <v>3.32</v>
      </c>
      <c r="AG96" s="119">
        <v>6</v>
      </c>
      <c r="AH96" s="119">
        <v>7.38</v>
      </c>
      <c r="AI96" s="119">
        <v>21.14</v>
      </c>
      <c r="AJ96" s="119">
        <v>19.52</v>
      </c>
      <c r="AK96" s="119">
        <v>11.31</v>
      </c>
      <c r="AL96" s="119">
        <v>24.94</v>
      </c>
      <c r="AM96" s="119">
        <v>8.59</v>
      </c>
      <c r="AN96" s="119">
        <v>7.44</v>
      </c>
      <c r="AO96" s="119">
        <v>43.94</v>
      </c>
      <c r="AP96" s="119">
        <v>26.91</v>
      </c>
      <c r="AQ96" s="119">
        <v>16.96</v>
      </c>
      <c r="AR96" s="119">
        <v>11.72</v>
      </c>
      <c r="AS96" s="119">
        <v>20.329999999999998</v>
      </c>
      <c r="AT96" s="119">
        <v>16.329999999999998</v>
      </c>
      <c r="AU96" s="119">
        <v>20.61</v>
      </c>
      <c r="AV96" s="119">
        <v>37.18</v>
      </c>
      <c r="AW96" s="119">
        <v>28.94</v>
      </c>
      <c r="AX96" s="119">
        <v>17.18</v>
      </c>
      <c r="AY96" s="119">
        <v>36.96</v>
      </c>
      <c r="AZ96" s="119">
        <v>5.92</v>
      </c>
      <c r="BA96" s="119">
        <v>15.7</v>
      </c>
      <c r="BB96" s="119">
        <v>11.23</v>
      </c>
      <c r="BC96" s="119">
        <v>14.5</v>
      </c>
    </row>
    <row r="97" spans="1:55" x14ac:dyDescent="0.45">
      <c r="A97" s="260">
        <v>93</v>
      </c>
      <c r="B97" s="173" t="s">
        <v>220</v>
      </c>
      <c r="C97" s="120">
        <v>29.19</v>
      </c>
      <c r="D97" s="120">
        <v>8.26</v>
      </c>
      <c r="E97" s="120">
        <v>4.9400000000000004</v>
      </c>
      <c r="F97" s="120">
        <v>8.1</v>
      </c>
      <c r="G97" s="120">
        <v>15.75</v>
      </c>
      <c r="H97" s="120">
        <v>6.77</v>
      </c>
      <c r="I97" s="120">
        <v>6.85</v>
      </c>
      <c r="J97" s="120">
        <v>7</v>
      </c>
      <c r="K97" s="120">
        <v>8.26</v>
      </c>
      <c r="L97" s="120">
        <v>6.76</v>
      </c>
      <c r="M97" s="120">
        <v>12.4</v>
      </c>
      <c r="N97" s="120">
        <v>14.87</v>
      </c>
      <c r="O97" s="120">
        <v>34.35</v>
      </c>
      <c r="P97" s="120">
        <v>13.66</v>
      </c>
      <c r="Q97" s="120">
        <v>23.89</v>
      </c>
      <c r="R97" s="120">
        <v>36.909999999999997</v>
      </c>
      <c r="S97" s="120">
        <v>11.68</v>
      </c>
      <c r="T97" s="120">
        <v>20.8</v>
      </c>
      <c r="U97" s="120">
        <v>12.91</v>
      </c>
      <c r="V97" s="120">
        <v>25.47</v>
      </c>
      <c r="W97" s="120">
        <v>65.040000000000006</v>
      </c>
      <c r="X97" s="120">
        <v>44.86</v>
      </c>
      <c r="Y97" s="120">
        <v>43.75</v>
      </c>
      <c r="Z97" s="120">
        <v>60.8</v>
      </c>
      <c r="AA97" s="120">
        <v>76.2</v>
      </c>
      <c r="AB97" s="120">
        <v>50.16</v>
      </c>
      <c r="AC97" s="120">
        <v>50.75</v>
      </c>
      <c r="AD97" s="120">
        <v>52.47</v>
      </c>
      <c r="AE97" s="120">
        <v>47.61</v>
      </c>
      <c r="AF97" s="120">
        <v>53.45</v>
      </c>
      <c r="AG97" s="120">
        <v>54.7</v>
      </c>
      <c r="AH97" s="120">
        <v>77.72</v>
      </c>
      <c r="AI97" s="120">
        <v>73.349999999999994</v>
      </c>
      <c r="AJ97" s="120">
        <v>99.44</v>
      </c>
      <c r="AK97" s="120">
        <v>48.34</v>
      </c>
      <c r="AL97" s="120">
        <v>165.48</v>
      </c>
      <c r="AM97" s="120">
        <v>126.67</v>
      </c>
      <c r="AN97" s="120">
        <v>136.24</v>
      </c>
      <c r="AO97" s="120">
        <v>155.68</v>
      </c>
      <c r="AP97" s="120">
        <v>71.680000000000007</v>
      </c>
      <c r="AQ97" s="120">
        <v>112.81</v>
      </c>
      <c r="AR97" s="120">
        <v>68.680000000000007</v>
      </c>
      <c r="AS97" s="120">
        <v>148.78</v>
      </c>
      <c r="AT97" s="120">
        <v>244.24</v>
      </c>
      <c r="AU97" s="120">
        <v>115.57</v>
      </c>
      <c r="AV97" s="120">
        <v>132.34</v>
      </c>
      <c r="AW97" s="120">
        <v>126.03</v>
      </c>
      <c r="AX97" s="120">
        <v>151.99</v>
      </c>
      <c r="AY97" s="120">
        <v>186.52</v>
      </c>
      <c r="AZ97" s="120">
        <v>122.25</v>
      </c>
      <c r="BA97" s="120">
        <v>116.65</v>
      </c>
      <c r="BB97" s="120">
        <v>81.88</v>
      </c>
      <c r="BC97" s="120">
        <v>94.99</v>
      </c>
    </row>
    <row r="98" spans="1:55" ht="29.25" x14ac:dyDescent="0.45">
      <c r="A98" s="261">
        <v>94</v>
      </c>
      <c r="B98" s="174" t="s">
        <v>221</v>
      </c>
      <c r="C98" s="119">
        <v>0.25</v>
      </c>
      <c r="D98" s="119">
        <v>2.09</v>
      </c>
      <c r="E98" s="119">
        <v>3.91</v>
      </c>
      <c r="F98" s="119">
        <v>0.3</v>
      </c>
      <c r="G98" s="119">
        <v>2.0099999999999998</v>
      </c>
      <c r="H98" s="119">
        <v>1.02</v>
      </c>
      <c r="I98" s="119">
        <v>4.8899999999999997</v>
      </c>
      <c r="J98" s="119">
        <v>1.54</v>
      </c>
      <c r="K98" s="119">
        <v>1.23</v>
      </c>
      <c r="L98" s="119">
        <v>4.8899999999999997</v>
      </c>
      <c r="M98" s="119">
        <v>0.68</v>
      </c>
      <c r="N98" s="119">
        <v>3.15</v>
      </c>
      <c r="O98" s="119">
        <v>0.13</v>
      </c>
      <c r="P98" s="119">
        <v>3.18</v>
      </c>
      <c r="Q98" s="119">
        <v>2.2799999999999998</v>
      </c>
      <c r="R98" s="119">
        <v>1.27</v>
      </c>
      <c r="S98" s="119">
        <v>0.7</v>
      </c>
      <c r="T98" s="119">
        <v>1.28</v>
      </c>
      <c r="U98" s="119">
        <v>3.88</v>
      </c>
      <c r="V98" s="119">
        <v>5.67</v>
      </c>
      <c r="W98" s="119">
        <v>10.55</v>
      </c>
      <c r="X98" s="119">
        <v>5.39</v>
      </c>
      <c r="Y98" s="119">
        <v>3.24</v>
      </c>
      <c r="Z98" s="119">
        <v>2.36</v>
      </c>
      <c r="AA98" s="119">
        <v>2.98</v>
      </c>
      <c r="AB98" s="119">
        <v>0.28999999999999998</v>
      </c>
      <c r="AC98" s="119">
        <v>4.26</v>
      </c>
      <c r="AD98" s="119">
        <v>2.94</v>
      </c>
      <c r="AE98" s="119">
        <v>2.81</v>
      </c>
      <c r="AF98" s="119">
        <v>26.41</v>
      </c>
      <c r="AG98" s="119">
        <v>2.94</v>
      </c>
      <c r="AH98" s="119">
        <v>20.78</v>
      </c>
      <c r="AI98" s="119">
        <v>5.4</v>
      </c>
      <c r="AJ98" s="119">
        <v>3.22</v>
      </c>
      <c r="AK98" s="119">
        <v>2.84</v>
      </c>
      <c r="AL98" s="119">
        <v>0.47</v>
      </c>
      <c r="AM98" s="119">
        <v>0.02</v>
      </c>
      <c r="AN98" s="119">
        <v>7.32</v>
      </c>
      <c r="AO98" s="119">
        <v>6.23</v>
      </c>
      <c r="AP98" s="119">
        <v>2.4300000000000002</v>
      </c>
      <c r="AQ98" s="119">
        <v>3.41</v>
      </c>
      <c r="AR98" s="119">
        <v>2.02</v>
      </c>
      <c r="AS98" s="119">
        <v>3.36</v>
      </c>
      <c r="AT98" s="119">
        <v>3.36</v>
      </c>
      <c r="AU98" s="119">
        <v>5.25</v>
      </c>
      <c r="AV98" s="119">
        <v>12.66</v>
      </c>
      <c r="AW98" s="119">
        <v>8.23</v>
      </c>
      <c r="AX98" s="119">
        <v>6.42</v>
      </c>
      <c r="AY98" s="119">
        <v>0.94</v>
      </c>
      <c r="AZ98" s="119">
        <v>7.04</v>
      </c>
      <c r="BA98" s="119">
        <v>0.97</v>
      </c>
      <c r="BB98" s="119">
        <v>16.77</v>
      </c>
      <c r="BC98" s="119">
        <v>1.1299999999999999</v>
      </c>
    </row>
    <row r="99" spans="1:55" x14ac:dyDescent="0.45">
      <c r="A99" s="260">
        <v>95</v>
      </c>
      <c r="B99" s="173" t="s">
        <v>222</v>
      </c>
      <c r="C99" s="120">
        <v>137.53</v>
      </c>
      <c r="D99" s="120">
        <v>14.96</v>
      </c>
      <c r="E99" s="120">
        <v>159.63999999999999</v>
      </c>
      <c r="F99" s="120">
        <v>32.340000000000003</v>
      </c>
      <c r="G99" s="120">
        <v>25.98</v>
      </c>
      <c r="H99" s="120">
        <v>11.24</v>
      </c>
      <c r="I99" s="120">
        <v>8.35</v>
      </c>
      <c r="J99" s="120">
        <v>8.8699999999999992</v>
      </c>
      <c r="K99" s="120">
        <v>54.03</v>
      </c>
      <c r="L99" s="120">
        <v>49.53</v>
      </c>
      <c r="M99" s="120">
        <v>19.59</v>
      </c>
      <c r="N99" s="120">
        <v>60.18</v>
      </c>
      <c r="O99" s="120">
        <v>43.52</v>
      </c>
      <c r="P99" s="120">
        <v>6.99</v>
      </c>
      <c r="Q99" s="120">
        <v>5.52</v>
      </c>
      <c r="R99" s="120">
        <v>5.31</v>
      </c>
      <c r="S99" s="120">
        <v>9.31</v>
      </c>
      <c r="T99" s="120">
        <v>6.34</v>
      </c>
      <c r="U99" s="120">
        <v>7.22</v>
      </c>
      <c r="V99" s="120">
        <v>5.43</v>
      </c>
      <c r="W99" s="120">
        <v>9.42</v>
      </c>
      <c r="X99" s="120">
        <v>11.88</v>
      </c>
      <c r="Y99" s="120">
        <v>12.64</v>
      </c>
      <c r="Z99" s="120">
        <v>2.15</v>
      </c>
      <c r="AA99" s="120">
        <v>14.63</v>
      </c>
      <c r="AB99" s="120">
        <v>8.51</v>
      </c>
      <c r="AC99" s="120">
        <v>22.48</v>
      </c>
      <c r="AD99" s="120">
        <v>5.71</v>
      </c>
      <c r="AE99" s="120">
        <v>10.07</v>
      </c>
      <c r="AF99" s="120">
        <v>16.670000000000002</v>
      </c>
      <c r="AG99" s="120">
        <v>10.130000000000001</v>
      </c>
      <c r="AH99" s="120">
        <v>21.21</v>
      </c>
      <c r="AI99" s="120">
        <v>29.78</v>
      </c>
      <c r="AJ99" s="120">
        <v>19.09</v>
      </c>
      <c r="AK99" s="120">
        <v>11.38</v>
      </c>
      <c r="AL99" s="120">
        <v>18.100000000000001</v>
      </c>
      <c r="AM99" s="120">
        <v>5.13</v>
      </c>
      <c r="AN99" s="120">
        <v>15.01</v>
      </c>
      <c r="AO99" s="120">
        <v>16.09</v>
      </c>
      <c r="AP99" s="120">
        <v>17.489999999999998</v>
      </c>
      <c r="AQ99" s="120">
        <v>15.51</v>
      </c>
      <c r="AR99" s="120">
        <v>10.83</v>
      </c>
      <c r="AS99" s="120">
        <v>15.2</v>
      </c>
      <c r="AT99" s="120">
        <v>24</v>
      </c>
      <c r="AU99" s="120">
        <v>26.32</v>
      </c>
      <c r="AV99" s="120">
        <v>13.24</v>
      </c>
      <c r="AW99" s="120">
        <v>16.43</v>
      </c>
      <c r="AX99" s="120">
        <v>10.82</v>
      </c>
      <c r="AY99" s="120">
        <v>10.82</v>
      </c>
      <c r="AZ99" s="120">
        <v>18.600000000000001</v>
      </c>
      <c r="BA99" s="120">
        <v>18.48</v>
      </c>
      <c r="BB99" s="120">
        <v>14.97</v>
      </c>
      <c r="BC99" s="120">
        <v>21.64</v>
      </c>
    </row>
    <row r="100" spans="1:55" x14ac:dyDescent="0.45">
      <c r="A100" s="261">
        <v>96</v>
      </c>
      <c r="B100" s="174" t="s">
        <v>223</v>
      </c>
      <c r="C100" s="119">
        <v>2.33</v>
      </c>
      <c r="D100" s="119">
        <v>1.1599999999999999</v>
      </c>
      <c r="E100" s="119">
        <v>12.48</v>
      </c>
      <c r="F100" s="119">
        <v>5.58</v>
      </c>
      <c r="G100" s="119">
        <v>3.28</v>
      </c>
      <c r="H100" s="119">
        <v>7.87</v>
      </c>
      <c r="I100" s="119">
        <v>1.82</v>
      </c>
      <c r="J100" s="119">
        <v>1.25</v>
      </c>
      <c r="K100" s="119">
        <v>15.1</v>
      </c>
      <c r="L100" s="119">
        <v>25.11</v>
      </c>
      <c r="M100" s="119">
        <v>3.03</v>
      </c>
      <c r="N100" s="119">
        <v>14.11</v>
      </c>
      <c r="O100" s="119">
        <v>2.41</v>
      </c>
      <c r="P100" s="119">
        <v>5.07</v>
      </c>
      <c r="Q100" s="119">
        <v>24.57</v>
      </c>
      <c r="R100" s="119">
        <v>11.05</v>
      </c>
      <c r="S100" s="119">
        <v>16.54</v>
      </c>
      <c r="T100" s="119">
        <v>4.96</v>
      </c>
      <c r="U100" s="119">
        <v>12.77</v>
      </c>
      <c r="V100" s="119">
        <v>8.06</v>
      </c>
      <c r="W100" s="119">
        <v>12.43</v>
      </c>
      <c r="X100" s="119">
        <v>8.16</v>
      </c>
      <c r="Y100" s="119">
        <v>4.6500000000000004</v>
      </c>
      <c r="Z100" s="119">
        <v>13.97</v>
      </c>
      <c r="AA100" s="119">
        <v>4.45</v>
      </c>
      <c r="AB100" s="119">
        <v>15.5</v>
      </c>
      <c r="AC100" s="119">
        <v>8.2200000000000006</v>
      </c>
      <c r="AD100" s="119">
        <v>7.68</v>
      </c>
      <c r="AE100" s="119">
        <v>7.03</v>
      </c>
      <c r="AF100" s="119">
        <v>6.92</v>
      </c>
      <c r="AG100" s="119">
        <v>6.24</v>
      </c>
      <c r="AH100" s="119">
        <v>3.55</v>
      </c>
      <c r="AI100" s="119">
        <v>1.74</v>
      </c>
      <c r="AJ100" s="119">
        <v>1.1399999999999999</v>
      </c>
      <c r="AK100" s="119">
        <v>8.73</v>
      </c>
      <c r="AL100" s="119">
        <v>4.6500000000000004</v>
      </c>
      <c r="AM100" s="119">
        <v>2.02</v>
      </c>
      <c r="AN100" s="119">
        <v>4.82</v>
      </c>
      <c r="AO100" s="119">
        <v>3.63</v>
      </c>
      <c r="AP100" s="119">
        <v>1.0900000000000001</v>
      </c>
      <c r="AQ100" s="119">
        <v>3.59</v>
      </c>
      <c r="AR100" s="119">
        <v>3.73</v>
      </c>
      <c r="AS100" s="119">
        <v>3.97</v>
      </c>
      <c r="AT100" s="119">
        <v>0.56999999999999995</v>
      </c>
      <c r="AU100" s="119">
        <v>3.22</v>
      </c>
      <c r="AV100" s="119">
        <v>1.51</v>
      </c>
      <c r="AW100" s="119">
        <v>0.44</v>
      </c>
      <c r="AX100" s="119">
        <v>2.97</v>
      </c>
      <c r="AY100" s="119">
        <v>2.8</v>
      </c>
      <c r="AZ100" s="119">
        <v>2.69</v>
      </c>
      <c r="BA100" s="119">
        <v>3.13</v>
      </c>
      <c r="BB100" s="119">
        <v>3.33</v>
      </c>
      <c r="BC100" s="119">
        <v>6.48</v>
      </c>
    </row>
    <row r="101" spans="1:55" ht="29.25" x14ac:dyDescent="0.45">
      <c r="A101" s="260">
        <v>97</v>
      </c>
      <c r="B101" s="173" t="s">
        <v>6</v>
      </c>
      <c r="C101" s="118">
        <v>3636.52</v>
      </c>
      <c r="D101" s="118">
        <v>3257.58</v>
      </c>
      <c r="E101" s="118">
        <v>4037.26</v>
      </c>
      <c r="F101" s="118">
        <v>3223.18</v>
      </c>
      <c r="G101" s="118">
        <v>3806.8</v>
      </c>
      <c r="H101" s="118">
        <v>4238.45</v>
      </c>
      <c r="I101" s="118">
        <v>4545.3900000000003</v>
      </c>
      <c r="J101" s="118">
        <v>3736.6</v>
      </c>
      <c r="K101" s="118">
        <v>4160.3599999999997</v>
      </c>
      <c r="L101" s="118">
        <v>4438.3500000000004</v>
      </c>
      <c r="M101" s="118">
        <v>4024.42</v>
      </c>
      <c r="N101" s="118">
        <v>4337.32</v>
      </c>
      <c r="O101" s="118">
        <v>3617.52</v>
      </c>
      <c r="P101" s="118">
        <v>3022.19</v>
      </c>
      <c r="Q101" s="118">
        <v>4277.7700000000004</v>
      </c>
      <c r="R101" s="118">
        <v>3306.92</v>
      </c>
      <c r="S101" s="118">
        <v>3918.41</v>
      </c>
      <c r="T101" s="118">
        <v>4181.8599999999997</v>
      </c>
      <c r="U101" s="118">
        <v>3639.32</v>
      </c>
      <c r="V101" s="118">
        <v>3941.49</v>
      </c>
      <c r="W101" s="118">
        <v>4115.07</v>
      </c>
      <c r="X101" s="118">
        <v>4448.33</v>
      </c>
      <c r="Y101" s="118">
        <v>3864.04</v>
      </c>
      <c r="Z101" s="118">
        <v>3691.25</v>
      </c>
      <c r="AA101" s="118">
        <v>3380.61</v>
      </c>
      <c r="AB101" s="118">
        <v>4066.98</v>
      </c>
      <c r="AC101" s="118">
        <v>4082.37</v>
      </c>
      <c r="AD101" s="118">
        <v>3367.06</v>
      </c>
      <c r="AE101" s="118">
        <v>4196.59</v>
      </c>
      <c r="AF101" s="118">
        <v>4132.1899999999996</v>
      </c>
      <c r="AG101" s="118">
        <v>3585.4</v>
      </c>
      <c r="AH101" s="118">
        <v>4292.66</v>
      </c>
      <c r="AI101" s="118">
        <v>4034.94</v>
      </c>
      <c r="AJ101" s="118">
        <v>4460.74</v>
      </c>
      <c r="AK101" s="118">
        <v>3754.47</v>
      </c>
      <c r="AL101" s="118">
        <v>3682.38</v>
      </c>
      <c r="AM101" s="118">
        <v>3739.85</v>
      </c>
      <c r="AN101" s="118">
        <v>3487.55</v>
      </c>
      <c r="AO101" s="118">
        <v>4560.71</v>
      </c>
      <c r="AP101" s="118">
        <v>3259.87</v>
      </c>
      <c r="AQ101" s="118">
        <v>3932.61</v>
      </c>
      <c r="AR101" s="118">
        <v>4099.8999999999996</v>
      </c>
      <c r="AS101" s="118">
        <v>4414.87</v>
      </c>
      <c r="AT101" s="118">
        <v>4253.93</v>
      </c>
      <c r="AU101" s="118">
        <v>4147.01</v>
      </c>
      <c r="AV101" s="118">
        <v>4385.12</v>
      </c>
      <c r="AW101" s="118">
        <v>4327.08</v>
      </c>
      <c r="AX101" s="118">
        <v>3760.93</v>
      </c>
      <c r="AY101" s="118">
        <v>3686.94</v>
      </c>
      <c r="AZ101" s="118">
        <v>3736.81</v>
      </c>
      <c r="BA101" s="118">
        <v>3877.4</v>
      </c>
      <c r="BB101" s="118">
        <v>3865.34</v>
      </c>
      <c r="BC101" s="118">
        <v>4302.8900000000003</v>
      </c>
    </row>
    <row r="102" spans="1:55" ht="29.25" x14ac:dyDescent="0.45">
      <c r="A102" s="261">
        <v>98</v>
      </c>
      <c r="B102" s="174" t="s">
        <v>224</v>
      </c>
      <c r="C102" s="117"/>
      <c r="D102" s="117"/>
      <c r="E102" s="117"/>
      <c r="F102" s="117"/>
      <c r="G102" s="119">
        <v>0.56000000000000005</v>
      </c>
      <c r="H102" s="119">
        <v>0</v>
      </c>
      <c r="I102" s="119">
        <v>0</v>
      </c>
      <c r="J102" s="119">
        <v>0</v>
      </c>
      <c r="K102" s="119">
        <v>0</v>
      </c>
      <c r="L102" s="119">
        <v>0.67</v>
      </c>
      <c r="M102" s="119">
        <v>0</v>
      </c>
      <c r="N102" s="119">
        <v>0</v>
      </c>
      <c r="O102" s="117"/>
      <c r="P102" s="117"/>
      <c r="Q102" s="117"/>
      <c r="R102" s="119">
        <v>0.02</v>
      </c>
      <c r="S102" s="119">
        <v>0.26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2.73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  <c r="AZ102" s="117"/>
      <c r="BA102" s="117"/>
      <c r="BB102" s="119">
        <v>0.24</v>
      </c>
      <c r="BC102" s="119">
        <v>0</v>
      </c>
    </row>
    <row r="103" spans="1:55" ht="80.25" x14ac:dyDescent="0.45">
      <c r="A103" s="260">
        <v>99</v>
      </c>
      <c r="B103" s="173" t="s">
        <v>383</v>
      </c>
      <c r="C103" s="120">
        <v>0.83</v>
      </c>
      <c r="D103" s="120">
        <v>24.07</v>
      </c>
      <c r="E103" s="120">
        <v>10.34</v>
      </c>
      <c r="F103" s="120">
        <v>17.260000000000002</v>
      </c>
      <c r="G103" s="120">
        <v>23.4</v>
      </c>
      <c r="H103" s="120">
        <v>53.37</v>
      </c>
      <c r="I103" s="120">
        <v>7.33</v>
      </c>
      <c r="J103" s="120">
        <v>29.78</v>
      </c>
      <c r="K103" s="120">
        <v>14.41</v>
      </c>
      <c r="L103" s="120">
        <v>20.7</v>
      </c>
      <c r="M103" s="120">
        <v>39.39</v>
      </c>
      <c r="N103" s="120">
        <v>9.9499999999999993</v>
      </c>
      <c r="O103" s="120">
        <v>11.99</v>
      </c>
      <c r="P103" s="120">
        <v>38.99</v>
      </c>
      <c r="Q103" s="120">
        <v>26.68</v>
      </c>
      <c r="R103" s="120">
        <v>33.409999999999997</v>
      </c>
      <c r="S103" s="120">
        <v>22.08</v>
      </c>
      <c r="T103" s="120">
        <v>26.65</v>
      </c>
      <c r="U103" s="120">
        <v>28.18</v>
      </c>
      <c r="V103" s="120">
        <v>15</v>
      </c>
      <c r="W103" s="120">
        <v>26.6</v>
      </c>
      <c r="X103" s="120">
        <v>34.520000000000003</v>
      </c>
      <c r="Y103" s="120">
        <v>10.44</v>
      </c>
      <c r="Z103" s="120">
        <v>24.31</v>
      </c>
      <c r="AA103" s="120">
        <v>9.9600000000000009</v>
      </c>
      <c r="AB103" s="120">
        <v>7.41</v>
      </c>
      <c r="AC103" s="120">
        <v>33.799999999999997</v>
      </c>
      <c r="AD103" s="120">
        <v>5.47</v>
      </c>
      <c r="AE103" s="120">
        <v>6.14</v>
      </c>
      <c r="AF103" s="120">
        <v>9.42</v>
      </c>
      <c r="AG103" s="120">
        <v>23.49</v>
      </c>
      <c r="AH103" s="120">
        <v>17.079999999999998</v>
      </c>
      <c r="AI103" s="120">
        <v>5.5</v>
      </c>
      <c r="AJ103" s="120">
        <v>11.62</v>
      </c>
      <c r="AK103" s="120">
        <v>66.92</v>
      </c>
      <c r="AL103" s="120">
        <v>9.75</v>
      </c>
      <c r="AM103" s="120">
        <v>153.74</v>
      </c>
      <c r="AN103" s="120">
        <v>9.69</v>
      </c>
      <c r="AO103" s="120">
        <v>18.760000000000002</v>
      </c>
      <c r="AP103" s="120">
        <v>15.86</v>
      </c>
      <c r="AQ103" s="120">
        <v>40.479999999999997</v>
      </c>
      <c r="AR103" s="120">
        <v>45.25</v>
      </c>
      <c r="AS103" s="120">
        <v>12.72</v>
      </c>
      <c r="AT103" s="120">
        <v>44.18</v>
      </c>
      <c r="AU103" s="120">
        <v>31.03</v>
      </c>
      <c r="AV103" s="120">
        <v>19.28</v>
      </c>
      <c r="AW103" s="120">
        <v>20.96</v>
      </c>
      <c r="AX103" s="120">
        <v>21.62</v>
      </c>
      <c r="AY103" s="120">
        <v>9.0500000000000007</v>
      </c>
      <c r="AZ103" s="120">
        <v>57.32</v>
      </c>
      <c r="BA103" s="120">
        <v>26.12</v>
      </c>
      <c r="BB103" s="120">
        <v>23.51</v>
      </c>
      <c r="BC103" s="120">
        <v>10.14</v>
      </c>
    </row>
    <row r="104" spans="1:55" ht="29.25" x14ac:dyDescent="0.45">
      <c r="A104" s="261">
        <v>100</v>
      </c>
      <c r="B104" s="174" t="s">
        <v>191</v>
      </c>
      <c r="C104" s="117"/>
      <c r="D104" s="117"/>
      <c r="E104" s="119">
        <v>1.77</v>
      </c>
      <c r="F104" s="119">
        <v>0</v>
      </c>
      <c r="G104" s="119">
        <v>0.06</v>
      </c>
      <c r="H104" s="119">
        <v>0.75</v>
      </c>
      <c r="I104" s="119">
        <v>0.21</v>
      </c>
      <c r="J104" s="119">
        <v>0.72</v>
      </c>
      <c r="K104" s="119">
        <v>6.21</v>
      </c>
      <c r="L104" s="119">
        <v>0.9</v>
      </c>
      <c r="M104" s="119">
        <v>4.97</v>
      </c>
      <c r="N104" s="119">
        <v>0.06</v>
      </c>
      <c r="O104" s="119">
        <v>2.5299999999999998</v>
      </c>
      <c r="P104" s="119">
        <v>0.01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0.92</v>
      </c>
      <c r="W104" s="119">
        <v>1.63</v>
      </c>
      <c r="X104" s="119">
        <v>14.33</v>
      </c>
      <c r="Y104" s="119">
        <v>0.71</v>
      </c>
      <c r="Z104" s="119">
        <v>0.25</v>
      </c>
      <c r="AA104" s="119">
        <v>1.89</v>
      </c>
      <c r="AB104" s="119">
        <v>0</v>
      </c>
      <c r="AC104" s="119">
        <v>2.08</v>
      </c>
      <c r="AD104" s="119">
        <v>0.57999999999999996</v>
      </c>
      <c r="AE104" s="119">
        <v>0.22</v>
      </c>
      <c r="AF104" s="119">
        <v>6.95</v>
      </c>
      <c r="AG104" s="119">
        <v>0.6</v>
      </c>
      <c r="AH104" s="119">
        <v>0.06</v>
      </c>
      <c r="AI104" s="119">
        <v>0.02</v>
      </c>
      <c r="AJ104" s="119">
        <v>0.62</v>
      </c>
      <c r="AK104" s="119">
        <v>10.58</v>
      </c>
      <c r="AL104" s="119">
        <v>0.06</v>
      </c>
      <c r="AM104" s="119">
        <v>3.81</v>
      </c>
      <c r="AN104" s="119">
        <v>0.03</v>
      </c>
      <c r="AO104" s="119">
        <v>0.01</v>
      </c>
      <c r="AP104" s="119">
        <v>0.16</v>
      </c>
      <c r="AQ104" s="119">
        <v>0</v>
      </c>
      <c r="AR104" s="119">
        <v>4.22</v>
      </c>
      <c r="AS104" s="119">
        <v>2.54</v>
      </c>
      <c r="AT104" s="119">
        <v>6.33</v>
      </c>
      <c r="AU104" s="119">
        <v>9.8699999999999992</v>
      </c>
      <c r="AV104" s="119">
        <v>12.95</v>
      </c>
      <c r="AW104" s="119">
        <v>0</v>
      </c>
      <c r="AX104" s="119">
        <v>1.91</v>
      </c>
      <c r="AY104" s="119">
        <v>0.2</v>
      </c>
      <c r="AZ104" s="119">
        <v>0</v>
      </c>
      <c r="BA104" s="119">
        <v>0</v>
      </c>
      <c r="BB104" s="119">
        <v>0</v>
      </c>
      <c r="BC104" s="119">
        <v>0.22</v>
      </c>
    </row>
    <row r="105" spans="1:55" x14ac:dyDescent="0.45">
      <c r="A105" s="260">
        <v>101</v>
      </c>
      <c r="B105" s="173" t="s">
        <v>225</v>
      </c>
      <c r="C105" s="120">
        <v>108.72</v>
      </c>
      <c r="D105" s="120">
        <v>211.83</v>
      </c>
      <c r="E105" s="120">
        <v>366.53</v>
      </c>
      <c r="F105" s="120">
        <v>176.33</v>
      </c>
      <c r="G105" s="120">
        <v>298.98</v>
      </c>
      <c r="H105" s="120">
        <v>99.53</v>
      </c>
      <c r="I105" s="120">
        <v>119.41</v>
      </c>
      <c r="J105" s="120">
        <v>258.66000000000003</v>
      </c>
      <c r="K105" s="120">
        <v>292.75</v>
      </c>
      <c r="L105" s="120">
        <v>170.02</v>
      </c>
      <c r="M105" s="120">
        <v>138.94999999999999</v>
      </c>
      <c r="N105" s="120">
        <v>346.76</v>
      </c>
      <c r="O105" s="120">
        <v>165.99</v>
      </c>
      <c r="P105" s="120">
        <v>364.63</v>
      </c>
      <c r="Q105" s="120">
        <v>449.63</v>
      </c>
      <c r="R105" s="120">
        <v>294.37</v>
      </c>
      <c r="S105" s="120">
        <v>198.32</v>
      </c>
      <c r="T105" s="120">
        <v>112.64</v>
      </c>
      <c r="U105" s="120">
        <v>170.63</v>
      </c>
      <c r="V105" s="120">
        <v>260.95999999999998</v>
      </c>
      <c r="W105" s="120">
        <v>176.04</v>
      </c>
      <c r="X105" s="120">
        <v>78.13</v>
      </c>
      <c r="Y105" s="120">
        <v>102.08</v>
      </c>
      <c r="Z105" s="120">
        <v>153.56</v>
      </c>
      <c r="AA105" s="120">
        <v>260.16000000000003</v>
      </c>
      <c r="AB105" s="120">
        <v>123.3</v>
      </c>
      <c r="AC105" s="120">
        <v>167.11</v>
      </c>
      <c r="AD105" s="120">
        <v>193.94</v>
      </c>
      <c r="AE105" s="120">
        <v>409.85</v>
      </c>
      <c r="AF105" s="120">
        <v>223.26</v>
      </c>
      <c r="AG105" s="120">
        <v>236.26</v>
      </c>
      <c r="AH105" s="120">
        <v>164.58</v>
      </c>
      <c r="AI105" s="120">
        <v>248.46</v>
      </c>
      <c r="AJ105" s="120">
        <v>25</v>
      </c>
      <c r="AK105" s="120">
        <v>376.36</v>
      </c>
      <c r="AL105" s="120">
        <v>157.69999999999999</v>
      </c>
      <c r="AM105" s="120">
        <v>168.95</v>
      </c>
      <c r="AN105" s="120">
        <v>464.26</v>
      </c>
      <c r="AO105" s="120">
        <v>270.39</v>
      </c>
      <c r="AP105" s="120">
        <v>200.96</v>
      </c>
      <c r="AQ105" s="120">
        <v>40.15</v>
      </c>
      <c r="AR105" s="120">
        <v>254.89</v>
      </c>
      <c r="AS105" s="120">
        <v>52.92</v>
      </c>
      <c r="AT105" s="120">
        <v>189.83</v>
      </c>
      <c r="AU105" s="120">
        <v>66.989999999999995</v>
      </c>
      <c r="AV105" s="120">
        <v>152.86000000000001</v>
      </c>
      <c r="AW105" s="120">
        <v>384.61</v>
      </c>
      <c r="AX105" s="120">
        <v>170.57</v>
      </c>
      <c r="AY105" s="120">
        <v>191.47</v>
      </c>
      <c r="AZ105" s="120">
        <v>298.37</v>
      </c>
      <c r="BA105" s="120">
        <v>51.76</v>
      </c>
      <c r="BB105" s="120">
        <v>189.89</v>
      </c>
      <c r="BC105" s="120">
        <v>143.86000000000001</v>
      </c>
    </row>
    <row r="106" spans="1:55" ht="29.25" x14ac:dyDescent="0.45">
      <c r="A106" s="261">
        <v>102</v>
      </c>
      <c r="B106" s="174" t="s">
        <v>50</v>
      </c>
      <c r="C106" s="121">
        <v>8114.47</v>
      </c>
      <c r="D106" s="121">
        <v>9768.33</v>
      </c>
      <c r="E106" s="121">
        <v>8363.49</v>
      </c>
      <c r="F106" s="121">
        <v>2088.84</v>
      </c>
      <c r="G106" s="121">
        <v>2575.9699999999998</v>
      </c>
      <c r="H106" s="121">
        <v>5779.51</v>
      </c>
      <c r="I106" s="121">
        <v>4424.37</v>
      </c>
      <c r="J106" s="121">
        <v>2934.16</v>
      </c>
      <c r="K106" s="121">
        <v>2230.6999999999998</v>
      </c>
      <c r="L106" s="121">
        <v>2221.96</v>
      </c>
      <c r="M106" s="121">
        <v>5294.23</v>
      </c>
      <c r="N106" s="121">
        <v>5256.73</v>
      </c>
      <c r="O106" s="121">
        <v>9832.91</v>
      </c>
      <c r="P106" s="121">
        <v>2651.66</v>
      </c>
      <c r="Q106" s="121">
        <v>4945.6400000000003</v>
      </c>
      <c r="R106" s="121">
        <v>6198.32</v>
      </c>
      <c r="S106" s="121">
        <v>10907.67</v>
      </c>
      <c r="T106" s="121">
        <v>3858.81</v>
      </c>
      <c r="U106" s="121">
        <v>2078.02</v>
      </c>
      <c r="V106" s="121">
        <v>15290.11</v>
      </c>
      <c r="W106" s="121">
        <v>10601.6</v>
      </c>
      <c r="X106" s="121">
        <v>10785.72</v>
      </c>
      <c r="Y106" s="121">
        <v>1919.08</v>
      </c>
      <c r="Z106" s="121">
        <v>2146.3200000000002</v>
      </c>
      <c r="AA106" s="121">
        <v>5756.49</v>
      </c>
      <c r="AB106" s="121">
        <v>32728.87</v>
      </c>
      <c r="AC106" s="121">
        <v>20326.34</v>
      </c>
      <c r="AD106" s="121">
        <v>9743.17</v>
      </c>
      <c r="AE106" s="121">
        <v>18146.89</v>
      </c>
      <c r="AF106" s="121">
        <v>24362.6</v>
      </c>
      <c r="AG106" s="121">
        <v>21600.28</v>
      </c>
      <c r="AH106" s="121">
        <v>13773.11</v>
      </c>
      <c r="AI106" s="121">
        <v>9964.08</v>
      </c>
      <c r="AJ106" s="121">
        <v>2387.17</v>
      </c>
      <c r="AK106" s="121">
        <v>10023.83</v>
      </c>
      <c r="AL106" s="121">
        <v>1803.3</v>
      </c>
      <c r="AM106" s="121">
        <v>3433.77</v>
      </c>
      <c r="AN106" s="121">
        <v>15121.31</v>
      </c>
      <c r="AO106" s="121">
        <v>16153.09</v>
      </c>
      <c r="AP106" s="121">
        <v>12202.15</v>
      </c>
      <c r="AQ106" s="121">
        <v>5232.2700000000004</v>
      </c>
      <c r="AR106" s="121">
        <v>12107.7</v>
      </c>
      <c r="AS106" s="121">
        <v>3760.36</v>
      </c>
      <c r="AT106" s="121">
        <v>33730.76</v>
      </c>
      <c r="AU106" s="121">
        <v>29991.62</v>
      </c>
      <c r="AV106" s="121">
        <v>2027.19</v>
      </c>
      <c r="AW106" s="121">
        <v>2559.6799999999998</v>
      </c>
      <c r="AX106" s="121">
        <v>2224.4899999999998</v>
      </c>
      <c r="AY106" s="121">
        <v>14262.5</v>
      </c>
      <c r="AZ106" s="121">
        <v>2909.8</v>
      </c>
      <c r="BA106" s="121">
        <v>10296.18</v>
      </c>
      <c r="BB106" s="121">
        <v>11353.35</v>
      </c>
      <c r="BC106" s="121">
        <v>7167.29</v>
      </c>
    </row>
    <row r="107" spans="1:55" ht="29.25" x14ac:dyDescent="0.45">
      <c r="A107" s="260">
        <v>103</v>
      </c>
      <c r="B107" s="173" t="s">
        <v>226</v>
      </c>
      <c r="C107" s="118">
        <v>1028.45</v>
      </c>
      <c r="D107" s="120">
        <v>575.11</v>
      </c>
      <c r="E107" s="120">
        <v>969.26</v>
      </c>
      <c r="F107" s="120">
        <v>780.7</v>
      </c>
      <c r="G107" s="120">
        <v>560.28</v>
      </c>
      <c r="H107" s="120">
        <v>308.61</v>
      </c>
      <c r="I107" s="120">
        <v>969.59</v>
      </c>
      <c r="J107" s="120">
        <v>815.74</v>
      </c>
      <c r="K107" s="120">
        <v>597.66999999999996</v>
      </c>
      <c r="L107" s="118">
        <v>2199.54</v>
      </c>
      <c r="M107" s="120">
        <v>503.34</v>
      </c>
      <c r="N107" s="118">
        <v>1651.86</v>
      </c>
      <c r="O107" s="120">
        <v>598.16999999999996</v>
      </c>
      <c r="P107" s="120">
        <v>447.06</v>
      </c>
      <c r="Q107" s="118">
        <v>1065.8699999999999</v>
      </c>
      <c r="R107" s="120">
        <v>717.09</v>
      </c>
      <c r="S107" s="120">
        <v>542.57000000000005</v>
      </c>
      <c r="T107" s="120">
        <v>214.95</v>
      </c>
      <c r="U107" s="120">
        <v>895.47</v>
      </c>
      <c r="V107" s="120">
        <v>780.07</v>
      </c>
      <c r="W107" s="120">
        <v>242.16</v>
      </c>
      <c r="X107" s="118">
        <v>1141.7</v>
      </c>
      <c r="Y107" s="120">
        <v>299.38</v>
      </c>
      <c r="Z107" s="118">
        <v>1319.36</v>
      </c>
      <c r="AA107" s="120">
        <v>620.74</v>
      </c>
      <c r="AB107" s="120">
        <v>558.07000000000005</v>
      </c>
      <c r="AC107" s="118">
        <v>2550.63</v>
      </c>
      <c r="AD107" s="120">
        <v>565.26</v>
      </c>
      <c r="AE107" s="120">
        <v>990.97</v>
      </c>
      <c r="AF107" s="120">
        <v>824.55</v>
      </c>
      <c r="AG107" s="120">
        <v>400.75</v>
      </c>
      <c r="AH107" s="118">
        <v>1080.3499999999999</v>
      </c>
      <c r="AI107" s="120">
        <v>895.85</v>
      </c>
      <c r="AJ107" s="120">
        <v>466.68</v>
      </c>
      <c r="AK107" s="120">
        <v>175.56</v>
      </c>
      <c r="AL107" s="118">
        <v>1392.79</v>
      </c>
      <c r="AM107" s="120">
        <v>593.29</v>
      </c>
      <c r="AN107" s="120">
        <v>910.41</v>
      </c>
      <c r="AO107" s="118">
        <v>1023.93</v>
      </c>
      <c r="AP107" s="120">
        <v>421.14</v>
      </c>
      <c r="AQ107" s="120">
        <v>416.73</v>
      </c>
      <c r="AR107" s="120">
        <v>722.53</v>
      </c>
      <c r="AS107" s="120">
        <v>656.44</v>
      </c>
      <c r="AT107" s="120">
        <v>820.8</v>
      </c>
      <c r="AU107" s="120">
        <v>289.70999999999998</v>
      </c>
      <c r="AV107" s="120">
        <v>736.34</v>
      </c>
      <c r="AW107" s="120">
        <v>806.87</v>
      </c>
      <c r="AX107" s="120">
        <v>868.41</v>
      </c>
      <c r="AY107" s="120">
        <v>235.48</v>
      </c>
      <c r="AZ107" s="120">
        <v>442.85</v>
      </c>
      <c r="BA107" s="120">
        <v>350.95</v>
      </c>
      <c r="BB107" s="118">
        <v>1119.3900000000001</v>
      </c>
      <c r="BC107" s="120">
        <v>481.06</v>
      </c>
    </row>
    <row r="108" spans="1:55" ht="29.25" x14ac:dyDescent="0.45">
      <c r="A108" s="261">
        <v>104</v>
      </c>
      <c r="B108" s="174" t="s">
        <v>227</v>
      </c>
      <c r="C108" s="119">
        <v>0.56999999999999995</v>
      </c>
      <c r="D108" s="119">
        <v>5.27</v>
      </c>
      <c r="E108" s="119">
        <v>3.14</v>
      </c>
      <c r="F108" s="119">
        <v>7.59</v>
      </c>
      <c r="G108" s="119">
        <v>4.82</v>
      </c>
      <c r="H108" s="119">
        <v>4.68</v>
      </c>
      <c r="I108" s="119">
        <v>3.9</v>
      </c>
      <c r="J108" s="119">
        <v>3.75</v>
      </c>
      <c r="K108" s="119">
        <v>5.82</v>
      </c>
      <c r="L108" s="119">
        <v>3.67</v>
      </c>
      <c r="M108" s="119">
        <v>3.36</v>
      </c>
      <c r="N108" s="119">
        <v>4.43</v>
      </c>
      <c r="O108" s="119">
        <v>2.7</v>
      </c>
      <c r="P108" s="119">
        <v>7.3</v>
      </c>
      <c r="Q108" s="119">
        <v>8.75</v>
      </c>
      <c r="R108" s="119">
        <v>3.18</v>
      </c>
      <c r="S108" s="119">
        <v>5.67</v>
      </c>
      <c r="T108" s="119">
        <v>3.12</v>
      </c>
      <c r="U108" s="119">
        <v>5.1100000000000003</v>
      </c>
      <c r="V108" s="119">
        <v>3.71</v>
      </c>
      <c r="W108" s="119">
        <v>8.85</v>
      </c>
      <c r="X108" s="119">
        <v>6.38</v>
      </c>
      <c r="Y108" s="119">
        <v>4.83</v>
      </c>
      <c r="Z108" s="119">
        <v>7.61</v>
      </c>
      <c r="AA108" s="119">
        <v>3.95</v>
      </c>
      <c r="AB108" s="119">
        <v>8.9</v>
      </c>
      <c r="AC108" s="119">
        <v>8.4600000000000009</v>
      </c>
      <c r="AD108" s="119">
        <v>2.4700000000000002</v>
      </c>
      <c r="AE108" s="119">
        <v>4.54</v>
      </c>
      <c r="AF108" s="119">
        <v>6.04</v>
      </c>
      <c r="AG108" s="119">
        <v>3.5</v>
      </c>
      <c r="AH108" s="119">
        <v>1.1599999999999999</v>
      </c>
      <c r="AI108" s="119">
        <v>6.06</v>
      </c>
      <c r="AJ108" s="119">
        <v>5.36</v>
      </c>
      <c r="AK108" s="119">
        <v>3.77</v>
      </c>
      <c r="AL108" s="119">
        <v>0.89</v>
      </c>
      <c r="AM108" s="119">
        <v>3.64</v>
      </c>
      <c r="AN108" s="119">
        <v>3.39</v>
      </c>
      <c r="AO108" s="119">
        <v>4.6100000000000003</v>
      </c>
      <c r="AP108" s="119">
        <v>4.8600000000000003</v>
      </c>
      <c r="AQ108" s="119">
        <v>3.73</v>
      </c>
      <c r="AR108" s="119">
        <v>6.25</v>
      </c>
      <c r="AS108" s="119">
        <v>2.87</v>
      </c>
      <c r="AT108" s="119">
        <v>8.56</v>
      </c>
      <c r="AU108" s="119">
        <v>8.5</v>
      </c>
      <c r="AV108" s="119">
        <v>2.81</v>
      </c>
      <c r="AW108" s="119">
        <v>6.27</v>
      </c>
      <c r="AX108" s="119">
        <v>4.0599999999999996</v>
      </c>
      <c r="AY108" s="119">
        <v>1.96</v>
      </c>
      <c r="AZ108" s="119">
        <v>5.87</v>
      </c>
      <c r="BA108" s="119">
        <v>5.03</v>
      </c>
      <c r="BB108" s="119">
        <v>3.43</v>
      </c>
      <c r="BC108" s="119">
        <v>4.75</v>
      </c>
    </row>
    <row r="109" spans="1:55" ht="29.25" x14ac:dyDescent="0.45">
      <c r="A109" s="260">
        <v>105</v>
      </c>
      <c r="B109" s="173" t="s">
        <v>101</v>
      </c>
      <c r="C109" s="118">
        <v>1364.46</v>
      </c>
      <c r="D109" s="118">
        <v>2675.74</v>
      </c>
      <c r="E109" s="118">
        <v>2200.73</v>
      </c>
      <c r="F109" s="118">
        <v>1662.31</v>
      </c>
      <c r="G109" s="118">
        <v>1646.09</v>
      </c>
      <c r="H109" s="118">
        <v>2100.98</v>
      </c>
      <c r="I109" s="118">
        <v>2350.2600000000002</v>
      </c>
      <c r="J109" s="118">
        <v>1100.69</v>
      </c>
      <c r="K109" s="118">
        <v>1389.35</v>
      </c>
      <c r="L109" s="118">
        <v>1481.85</v>
      </c>
      <c r="M109" s="118">
        <v>1262.8399999999999</v>
      </c>
      <c r="N109" s="118">
        <v>1439.77</v>
      </c>
      <c r="O109" s="118">
        <v>2765.55</v>
      </c>
      <c r="P109" s="118">
        <v>1826.02</v>
      </c>
      <c r="Q109" s="118">
        <v>1790.37</v>
      </c>
      <c r="R109" s="118">
        <v>1382.89</v>
      </c>
      <c r="S109" s="120">
        <v>978.24</v>
      </c>
      <c r="T109" s="118">
        <v>1602.71</v>
      </c>
      <c r="U109" s="118">
        <v>2832.34</v>
      </c>
      <c r="V109" s="118">
        <v>1225.57</v>
      </c>
      <c r="W109" s="118">
        <v>1674.33</v>
      </c>
      <c r="X109" s="118">
        <v>1115.1400000000001</v>
      </c>
      <c r="Y109" s="118">
        <v>1924.64</v>
      </c>
      <c r="Z109" s="118">
        <v>1443.04</v>
      </c>
      <c r="AA109" s="118">
        <v>1329.81</v>
      </c>
      <c r="AB109" s="118">
        <v>1672.92</v>
      </c>
      <c r="AC109" s="118">
        <v>1538.26</v>
      </c>
      <c r="AD109" s="120">
        <v>754.18</v>
      </c>
      <c r="AE109" s="118">
        <v>1440.66</v>
      </c>
      <c r="AF109" s="118">
        <v>2545.83</v>
      </c>
      <c r="AG109" s="118">
        <v>1561.5</v>
      </c>
      <c r="AH109" s="118">
        <v>1923.1</v>
      </c>
      <c r="AI109" s="118">
        <v>1816.52</v>
      </c>
      <c r="AJ109" s="118">
        <v>1029.5</v>
      </c>
      <c r="AK109" s="118">
        <v>1420.49</v>
      </c>
      <c r="AL109" s="118">
        <v>2062.35</v>
      </c>
      <c r="AM109" s="118">
        <v>1688.49</v>
      </c>
      <c r="AN109" s="118">
        <v>2105.6</v>
      </c>
      <c r="AO109" s="118">
        <v>3349.97</v>
      </c>
      <c r="AP109" s="118">
        <v>1470.29</v>
      </c>
      <c r="AQ109" s="118">
        <v>2111.44</v>
      </c>
      <c r="AR109" s="118">
        <v>2246.7399999999998</v>
      </c>
      <c r="AS109" s="118">
        <v>1879.08</v>
      </c>
      <c r="AT109" s="118">
        <v>2159.5700000000002</v>
      </c>
      <c r="AU109" s="118">
        <v>1806.93</v>
      </c>
      <c r="AV109" s="118">
        <v>2181.84</v>
      </c>
      <c r="AW109" s="118">
        <v>2079.13</v>
      </c>
      <c r="AX109" s="118">
        <v>2334.8200000000002</v>
      </c>
      <c r="AY109" s="118">
        <v>2891.11</v>
      </c>
      <c r="AZ109" s="118">
        <v>2451.33</v>
      </c>
      <c r="BA109" s="118">
        <v>2227.87</v>
      </c>
      <c r="BB109" s="118">
        <v>1240.1400000000001</v>
      </c>
      <c r="BC109" s="118">
        <v>2758.17</v>
      </c>
    </row>
    <row r="110" spans="1:55" ht="29.25" x14ac:dyDescent="0.45">
      <c r="A110" s="261">
        <v>106</v>
      </c>
      <c r="B110" s="174" t="s">
        <v>228</v>
      </c>
      <c r="C110" s="119">
        <v>478.01</v>
      </c>
      <c r="D110" s="119">
        <v>755.07</v>
      </c>
      <c r="E110" s="119">
        <v>523.89</v>
      </c>
      <c r="F110" s="119">
        <v>581.32000000000005</v>
      </c>
      <c r="G110" s="119">
        <v>462.4</v>
      </c>
      <c r="H110" s="119">
        <v>689.04</v>
      </c>
      <c r="I110" s="119">
        <v>403.66</v>
      </c>
      <c r="J110" s="119">
        <v>578.96</v>
      </c>
      <c r="K110" s="119">
        <v>855.08</v>
      </c>
      <c r="L110" s="119">
        <v>527.05999999999995</v>
      </c>
      <c r="M110" s="119">
        <v>304.70999999999998</v>
      </c>
      <c r="N110" s="121">
        <v>1114.8900000000001</v>
      </c>
      <c r="O110" s="119">
        <v>633.73</v>
      </c>
      <c r="P110" s="119">
        <v>66.27</v>
      </c>
      <c r="Q110" s="119">
        <v>212.95</v>
      </c>
      <c r="R110" s="119">
        <v>871.46</v>
      </c>
      <c r="S110" s="119">
        <v>414.47</v>
      </c>
      <c r="T110" s="119">
        <v>457.23</v>
      </c>
      <c r="U110" s="119">
        <v>404.91</v>
      </c>
      <c r="V110" s="119">
        <v>574.69000000000005</v>
      </c>
      <c r="W110" s="119">
        <v>305.72000000000003</v>
      </c>
      <c r="X110" s="119">
        <v>895.04</v>
      </c>
      <c r="Y110" s="119">
        <v>513.51</v>
      </c>
      <c r="Z110" s="119">
        <v>627.21</v>
      </c>
      <c r="AA110" s="121">
        <v>1018.62</v>
      </c>
      <c r="AB110" s="121">
        <v>1193.4000000000001</v>
      </c>
      <c r="AC110" s="119">
        <v>205.66</v>
      </c>
      <c r="AD110" s="119">
        <v>521.85</v>
      </c>
      <c r="AE110" s="119">
        <v>271.33999999999997</v>
      </c>
      <c r="AF110" s="119">
        <v>665.66</v>
      </c>
      <c r="AG110" s="119">
        <v>152.32</v>
      </c>
      <c r="AH110" s="119">
        <v>124.14</v>
      </c>
      <c r="AI110" s="119">
        <v>736.97</v>
      </c>
      <c r="AJ110" s="119">
        <v>487.82</v>
      </c>
      <c r="AK110" s="119">
        <v>592.08000000000004</v>
      </c>
      <c r="AL110" s="119">
        <v>746.33</v>
      </c>
      <c r="AM110" s="119">
        <v>617.23</v>
      </c>
      <c r="AN110" s="119">
        <v>597.49</v>
      </c>
      <c r="AO110" s="119">
        <v>564.9</v>
      </c>
      <c r="AP110" s="119">
        <v>650.32000000000005</v>
      </c>
      <c r="AQ110" s="119">
        <v>283.52999999999997</v>
      </c>
      <c r="AR110" s="119">
        <v>603.4</v>
      </c>
      <c r="AS110" s="119">
        <v>639.17999999999995</v>
      </c>
      <c r="AT110" s="119">
        <v>700.65</v>
      </c>
      <c r="AU110" s="121">
        <v>1036.58</v>
      </c>
      <c r="AV110" s="119">
        <v>475.49</v>
      </c>
      <c r="AW110" s="121">
        <v>2505</v>
      </c>
      <c r="AX110" s="121">
        <v>1122.22</v>
      </c>
      <c r="AY110" s="119">
        <v>909.54</v>
      </c>
      <c r="AZ110" s="119">
        <v>168.85</v>
      </c>
      <c r="BA110" s="119">
        <v>768.73</v>
      </c>
      <c r="BB110" s="119">
        <v>281.27</v>
      </c>
      <c r="BC110" s="119">
        <v>476.46</v>
      </c>
    </row>
    <row r="111" spans="1:55" ht="29.25" x14ac:dyDescent="0.45">
      <c r="A111" s="260">
        <v>107</v>
      </c>
      <c r="B111" s="173" t="s">
        <v>3</v>
      </c>
      <c r="C111" s="118">
        <v>70316.25</v>
      </c>
      <c r="D111" s="118">
        <v>72295.78</v>
      </c>
      <c r="E111" s="118">
        <v>68657.77</v>
      </c>
      <c r="F111" s="118">
        <v>59226.68</v>
      </c>
      <c r="G111" s="118">
        <v>65064.27</v>
      </c>
      <c r="H111" s="118">
        <v>63271.32</v>
      </c>
      <c r="I111" s="118">
        <v>66644.94</v>
      </c>
      <c r="J111" s="118">
        <v>65250.62</v>
      </c>
      <c r="K111" s="118">
        <v>67091.16</v>
      </c>
      <c r="L111" s="118">
        <v>71664.84</v>
      </c>
      <c r="M111" s="118">
        <v>67927.199999999997</v>
      </c>
      <c r="N111" s="118">
        <v>69007.59</v>
      </c>
      <c r="O111" s="118">
        <v>57127.88</v>
      </c>
      <c r="P111" s="118">
        <v>60949.29</v>
      </c>
      <c r="Q111" s="118">
        <v>63164.959999999999</v>
      </c>
      <c r="R111" s="118">
        <v>60640.959999999999</v>
      </c>
      <c r="S111" s="118">
        <v>67463.39</v>
      </c>
      <c r="T111" s="118">
        <v>64616.41</v>
      </c>
      <c r="U111" s="118">
        <v>68064.69</v>
      </c>
      <c r="V111" s="118">
        <v>70641.72</v>
      </c>
      <c r="W111" s="118">
        <v>73634.75</v>
      </c>
      <c r="X111" s="118">
        <v>76823.600000000006</v>
      </c>
      <c r="Y111" s="118">
        <v>69739.78</v>
      </c>
      <c r="Z111" s="118">
        <v>68026.460000000006</v>
      </c>
      <c r="AA111" s="118">
        <v>59007.74</v>
      </c>
      <c r="AB111" s="118">
        <v>62896.88</v>
      </c>
      <c r="AC111" s="118">
        <v>65390.06</v>
      </c>
      <c r="AD111" s="118">
        <v>61252.88</v>
      </c>
      <c r="AE111" s="118">
        <v>63602.86</v>
      </c>
      <c r="AF111" s="118">
        <v>60535.21</v>
      </c>
      <c r="AG111" s="118">
        <v>62260.6</v>
      </c>
      <c r="AH111" s="118">
        <v>74381.5</v>
      </c>
      <c r="AI111" s="118">
        <v>77146.75</v>
      </c>
      <c r="AJ111" s="118">
        <v>76490.7</v>
      </c>
      <c r="AK111" s="118">
        <v>84485.759999999995</v>
      </c>
      <c r="AL111" s="118">
        <v>86087.09</v>
      </c>
      <c r="AM111" s="118">
        <v>76734.429999999993</v>
      </c>
      <c r="AN111" s="118">
        <v>80034.080000000002</v>
      </c>
      <c r="AO111" s="118">
        <v>95387.45</v>
      </c>
      <c r="AP111" s="118">
        <v>73386.960000000006</v>
      </c>
      <c r="AQ111" s="118">
        <v>80502.320000000007</v>
      </c>
      <c r="AR111" s="118">
        <v>76220.41</v>
      </c>
      <c r="AS111" s="118">
        <v>77630.81</v>
      </c>
      <c r="AT111" s="118">
        <v>89645.15</v>
      </c>
      <c r="AU111" s="118">
        <v>83614.16</v>
      </c>
      <c r="AV111" s="118">
        <v>85189.31</v>
      </c>
      <c r="AW111" s="118">
        <v>93688.88</v>
      </c>
      <c r="AX111" s="118">
        <v>85948.800000000003</v>
      </c>
      <c r="AY111" s="118">
        <v>77846.44</v>
      </c>
      <c r="AZ111" s="118">
        <v>73094.100000000006</v>
      </c>
      <c r="BA111" s="118">
        <v>77603.27</v>
      </c>
      <c r="BB111" s="118">
        <v>78411.05</v>
      </c>
      <c r="BC111" s="118">
        <v>83980.38</v>
      </c>
    </row>
    <row r="112" spans="1:55" ht="29.25" x14ac:dyDescent="0.45">
      <c r="A112" s="261">
        <v>108</v>
      </c>
      <c r="B112" s="174" t="s">
        <v>229</v>
      </c>
      <c r="C112" s="119">
        <v>774.42</v>
      </c>
      <c r="D112" s="119">
        <v>679.67</v>
      </c>
      <c r="E112" s="119">
        <v>548.49</v>
      </c>
      <c r="F112" s="119">
        <v>527.76</v>
      </c>
      <c r="G112" s="119">
        <v>687.38</v>
      </c>
      <c r="H112" s="119">
        <v>832.42</v>
      </c>
      <c r="I112" s="119">
        <v>587.89</v>
      </c>
      <c r="J112" s="119">
        <v>639.16999999999996</v>
      </c>
      <c r="K112" s="119">
        <v>713.2</v>
      </c>
      <c r="L112" s="119">
        <v>685.63</v>
      </c>
      <c r="M112" s="119">
        <v>712.86</v>
      </c>
      <c r="N112" s="119">
        <v>612.6</v>
      </c>
      <c r="O112" s="119">
        <v>595.41999999999996</v>
      </c>
      <c r="P112" s="119">
        <v>601.86</v>
      </c>
      <c r="Q112" s="119">
        <v>653.28</v>
      </c>
      <c r="R112" s="119">
        <v>539.59</v>
      </c>
      <c r="S112" s="119">
        <v>615.69000000000005</v>
      </c>
      <c r="T112" s="119">
        <v>587.65</v>
      </c>
      <c r="U112" s="119">
        <v>779.4</v>
      </c>
      <c r="V112" s="119">
        <v>628.82000000000005</v>
      </c>
      <c r="W112" s="119">
        <v>747.04</v>
      </c>
      <c r="X112" s="119">
        <v>603.79</v>
      </c>
      <c r="Y112" s="119">
        <v>667.36</v>
      </c>
      <c r="Z112" s="119">
        <v>606.41999999999996</v>
      </c>
      <c r="AA112" s="119">
        <v>485.15</v>
      </c>
      <c r="AB112" s="119">
        <v>618.30999999999995</v>
      </c>
      <c r="AC112" s="119">
        <v>648.29999999999995</v>
      </c>
      <c r="AD112" s="119">
        <v>506.33</v>
      </c>
      <c r="AE112" s="119">
        <v>563.88</v>
      </c>
      <c r="AF112" s="119">
        <v>623.75</v>
      </c>
      <c r="AG112" s="119">
        <v>529.35</v>
      </c>
      <c r="AH112" s="119">
        <v>762.2</v>
      </c>
      <c r="AI112" s="119">
        <v>574.22</v>
      </c>
      <c r="AJ112" s="119">
        <v>506.81</v>
      </c>
      <c r="AK112" s="119">
        <v>474.99</v>
      </c>
      <c r="AL112" s="119">
        <v>515.62</v>
      </c>
      <c r="AM112" s="119">
        <v>641</v>
      </c>
      <c r="AN112" s="119">
        <v>581.65</v>
      </c>
      <c r="AO112" s="119">
        <v>693.73</v>
      </c>
      <c r="AP112" s="119">
        <v>486.66</v>
      </c>
      <c r="AQ112" s="119">
        <v>600.88</v>
      </c>
      <c r="AR112" s="119">
        <v>684.7</v>
      </c>
      <c r="AS112" s="119">
        <v>610.66</v>
      </c>
      <c r="AT112" s="119">
        <v>438.81</v>
      </c>
      <c r="AU112" s="119">
        <v>586.76</v>
      </c>
      <c r="AV112" s="119">
        <v>710.42</v>
      </c>
      <c r="AW112" s="119">
        <v>687.97</v>
      </c>
      <c r="AX112" s="119">
        <v>523.6</v>
      </c>
      <c r="AY112" s="119">
        <v>573.69000000000005</v>
      </c>
      <c r="AZ112" s="119">
        <v>596.58000000000004</v>
      </c>
      <c r="BA112" s="119">
        <v>533.95000000000005</v>
      </c>
      <c r="BB112" s="119">
        <v>445</v>
      </c>
      <c r="BC112" s="119">
        <v>516.64</v>
      </c>
    </row>
    <row r="113" spans="1:55" ht="29.25" x14ac:dyDescent="0.45">
      <c r="A113" s="260">
        <v>109</v>
      </c>
      <c r="B113" s="173" t="s">
        <v>230</v>
      </c>
      <c r="C113" s="120">
        <v>522.55999999999995</v>
      </c>
      <c r="D113" s="120">
        <v>338.31</v>
      </c>
      <c r="E113" s="120">
        <v>569.21</v>
      </c>
      <c r="F113" s="120">
        <v>251.13</v>
      </c>
      <c r="G113" s="120">
        <v>301.3</v>
      </c>
      <c r="H113" s="120">
        <v>257.52999999999997</v>
      </c>
      <c r="I113" s="120">
        <v>330.05</v>
      </c>
      <c r="J113" s="120">
        <v>261.11</v>
      </c>
      <c r="K113" s="120">
        <v>416.48</v>
      </c>
      <c r="L113" s="120">
        <v>180.49</v>
      </c>
      <c r="M113" s="120">
        <v>315.19</v>
      </c>
      <c r="N113" s="120">
        <v>264</v>
      </c>
      <c r="O113" s="120">
        <v>339.35</v>
      </c>
      <c r="P113" s="120">
        <v>442.37</v>
      </c>
      <c r="Q113" s="120">
        <v>695.56</v>
      </c>
      <c r="R113" s="120">
        <v>339.01</v>
      </c>
      <c r="S113" s="120">
        <v>308.39999999999998</v>
      </c>
      <c r="T113" s="120">
        <v>302.61</v>
      </c>
      <c r="U113" s="120">
        <v>497.45</v>
      </c>
      <c r="V113" s="120">
        <v>367.71</v>
      </c>
      <c r="W113" s="120">
        <v>513.27</v>
      </c>
      <c r="X113" s="120">
        <v>305.25</v>
      </c>
      <c r="Y113" s="120">
        <v>368.54</v>
      </c>
      <c r="Z113" s="120">
        <v>460.04</v>
      </c>
      <c r="AA113" s="120">
        <v>403.36</v>
      </c>
      <c r="AB113" s="120">
        <v>706.57</v>
      </c>
      <c r="AC113" s="120">
        <v>579.25</v>
      </c>
      <c r="AD113" s="120">
        <v>386.35</v>
      </c>
      <c r="AE113" s="120">
        <v>376.07</v>
      </c>
      <c r="AF113" s="120">
        <v>497.98</v>
      </c>
      <c r="AG113" s="120">
        <v>333.2</v>
      </c>
      <c r="AH113" s="120">
        <v>791.57</v>
      </c>
      <c r="AI113" s="120">
        <v>789.83</v>
      </c>
      <c r="AJ113" s="120">
        <v>458.99</v>
      </c>
      <c r="AK113" s="120">
        <v>209.87</v>
      </c>
      <c r="AL113" s="120">
        <v>124.89</v>
      </c>
      <c r="AM113" s="120">
        <v>169.97</v>
      </c>
      <c r="AN113" s="120">
        <v>354.9</v>
      </c>
      <c r="AO113" s="120">
        <v>749.46</v>
      </c>
      <c r="AP113" s="120">
        <v>209.43</v>
      </c>
      <c r="AQ113" s="120">
        <v>353.83</v>
      </c>
      <c r="AR113" s="120">
        <v>253.73</v>
      </c>
      <c r="AS113" s="120">
        <v>305.61</v>
      </c>
      <c r="AT113" s="120">
        <v>274.11</v>
      </c>
      <c r="AU113" s="120">
        <v>344.25</v>
      </c>
      <c r="AV113" s="120">
        <v>172.67</v>
      </c>
      <c r="AW113" s="120">
        <v>272.45999999999998</v>
      </c>
      <c r="AX113" s="120">
        <v>255.09</v>
      </c>
      <c r="AY113" s="120">
        <v>203.39</v>
      </c>
      <c r="AZ113" s="120">
        <v>257.73</v>
      </c>
      <c r="BA113" s="120">
        <v>559.87</v>
      </c>
      <c r="BB113" s="120">
        <v>296.49</v>
      </c>
      <c r="BC113" s="120">
        <v>179.9</v>
      </c>
    </row>
    <row r="114" spans="1:55" ht="42" x14ac:dyDescent="0.45">
      <c r="A114" s="261">
        <v>110</v>
      </c>
      <c r="B114" s="174" t="s">
        <v>231</v>
      </c>
      <c r="C114" s="119">
        <v>9.57</v>
      </c>
      <c r="D114" s="119">
        <v>5.89</v>
      </c>
      <c r="E114" s="119">
        <v>2.87</v>
      </c>
      <c r="F114" s="119">
        <v>5.92</v>
      </c>
      <c r="G114" s="119">
        <v>12.35</v>
      </c>
      <c r="H114" s="119">
        <v>9.68</v>
      </c>
      <c r="I114" s="119">
        <v>25.29</v>
      </c>
      <c r="J114" s="119">
        <v>8.67</v>
      </c>
      <c r="K114" s="119">
        <v>2.59</v>
      </c>
      <c r="L114" s="119">
        <v>7.46</v>
      </c>
      <c r="M114" s="119">
        <v>10.85</v>
      </c>
      <c r="N114" s="119">
        <v>9.44</v>
      </c>
      <c r="O114" s="119">
        <v>25.2</v>
      </c>
      <c r="P114" s="119">
        <v>13.6</v>
      </c>
      <c r="Q114" s="119">
        <v>11.9</v>
      </c>
      <c r="R114" s="119">
        <v>5.04</v>
      </c>
      <c r="S114" s="119">
        <v>0</v>
      </c>
      <c r="T114" s="119">
        <v>20.56</v>
      </c>
      <c r="U114" s="119">
        <v>17.75</v>
      </c>
      <c r="V114" s="119">
        <v>22.48</v>
      </c>
      <c r="W114" s="119">
        <v>19.13</v>
      </c>
      <c r="X114" s="119">
        <v>7.7</v>
      </c>
      <c r="Y114" s="119">
        <v>2.06</v>
      </c>
      <c r="Z114" s="119">
        <v>0.55000000000000004</v>
      </c>
      <c r="AA114" s="117"/>
      <c r="AB114" s="117"/>
      <c r="AC114" s="117"/>
      <c r="AD114" s="117"/>
      <c r="AE114" s="119">
        <v>2.12</v>
      </c>
      <c r="AF114" s="119">
        <v>0</v>
      </c>
      <c r="AG114" s="119">
        <v>1.52</v>
      </c>
      <c r="AH114" s="119">
        <v>0</v>
      </c>
      <c r="AI114" s="119">
        <v>0</v>
      </c>
      <c r="AJ114" s="119">
        <v>0.69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</row>
    <row r="115" spans="1:55" x14ac:dyDescent="0.45">
      <c r="A115" s="260">
        <v>111</v>
      </c>
      <c r="B115" s="173" t="s">
        <v>232</v>
      </c>
      <c r="C115" s="120">
        <v>13.61</v>
      </c>
      <c r="D115" s="120">
        <v>6.1</v>
      </c>
      <c r="E115" s="120">
        <v>15.06</v>
      </c>
      <c r="F115" s="120">
        <v>20.38</v>
      </c>
      <c r="G115" s="120">
        <v>13.47</v>
      </c>
      <c r="H115" s="120">
        <v>13.44</v>
      </c>
      <c r="I115" s="120">
        <v>12.07</v>
      </c>
      <c r="J115" s="120">
        <v>17.54</v>
      </c>
      <c r="K115" s="120">
        <v>10.72</v>
      </c>
      <c r="L115" s="120">
        <v>19.57</v>
      </c>
      <c r="M115" s="120">
        <v>2.17</v>
      </c>
      <c r="N115" s="120">
        <v>13.9</v>
      </c>
      <c r="O115" s="120">
        <v>23.53</v>
      </c>
      <c r="P115" s="120">
        <v>9.48</v>
      </c>
      <c r="Q115" s="120">
        <v>3.85</v>
      </c>
      <c r="R115" s="120">
        <v>26.3</v>
      </c>
      <c r="S115" s="120">
        <v>17.32</v>
      </c>
      <c r="T115" s="120">
        <v>5.33</v>
      </c>
      <c r="U115" s="120">
        <v>0.22</v>
      </c>
      <c r="V115" s="120">
        <v>36.479999999999997</v>
      </c>
      <c r="W115" s="120">
        <v>13.76</v>
      </c>
      <c r="X115" s="120">
        <v>23.51</v>
      </c>
      <c r="Y115" s="120">
        <v>12.69</v>
      </c>
      <c r="Z115" s="120">
        <v>21.69</v>
      </c>
      <c r="AA115" s="120">
        <v>22.73</v>
      </c>
      <c r="AB115" s="120">
        <v>18.78</v>
      </c>
      <c r="AC115" s="120">
        <v>12.43</v>
      </c>
      <c r="AD115" s="120">
        <v>19.32</v>
      </c>
      <c r="AE115" s="120">
        <v>19.96</v>
      </c>
      <c r="AF115" s="120">
        <v>21.94</v>
      </c>
      <c r="AG115" s="120">
        <v>1.82</v>
      </c>
      <c r="AH115" s="120">
        <v>15.48</v>
      </c>
      <c r="AI115" s="120">
        <v>13.12</v>
      </c>
      <c r="AJ115" s="120">
        <v>17.77</v>
      </c>
      <c r="AK115" s="120">
        <v>14.51</v>
      </c>
      <c r="AL115" s="120">
        <v>14.41</v>
      </c>
      <c r="AM115" s="120">
        <v>5.24</v>
      </c>
      <c r="AN115" s="120">
        <v>22.52</v>
      </c>
      <c r="AO115" s="120">
        <v>14.16</v>
      </c>
      <c r="AP115" s="120">
        <v>10.130000000000001</v>
      </c>
      <c r="AQ115" s="120">
        <v>26.24</v>
      </c>
      <c r="AR115" s="120">
        <v>19.809999999999999</v>
      </c>
      <c r="AS115" s="120">
        <v>31.87</v>
      </c>
      <c r="AT115" s="120">
        <v>1.1299999999999999</v>
      </c>
      <c r="AU115" s="120">
        <v>45.27</v>
      </c>
      <c r="AV115" s="120">
        <v>65.97</v>
      </c>
      <c r="AW115" s="120">
        <v>55.47</v>
      </c>
      <c r="AX115" s="120">
        <v>35.92</v>
      </c>
      <c r="AY115" s="120">
        <v>16.54</v>
      </c>
      <c r="AZ115" s="120">
        <v>44.05</v>
      </c>
      <c r="BA115" s="120">
        <v>7.03</v>
      </c>
      <c r="BB115" s="120">
        <v>30.32</v>
      </c>
      <c r="BC115" s="120">
        <v>39.71</v>
      </c>
    </row>
    <row r="116" spans="1:55" ht="42" x14ac:dyDescent="0.45">
      <c r="A116" s="261">
        <v>112</v>
      </c>
      <c r="B116" s="174" t="s">
        <v>233</v>
      </c>
      <c r="C116" s="119">
        <v>21.08</v>
      </c>
      <c r="D116" s="119">
        <v>42.38</v>
      </c>
      <c r="E116" s="119">
        <v>17.12</v>
      </c>
      <c r="F116" s="119">
        <v>6.72</v>
      </c>
      <c r="G116" s="119">
        <v>37.36</v>
      </c>
      <c r="H116" s="119">
        <v>16.89</v>
      </c>
      <c r="I116" s="119">
        <v>31.31</v>
      </c>
      <c r="J116" s="119">
        <v>41.55</v>
      </c>
      <c r="K116" s="119">
        <v>22.58</v>
      </c>
      <c r="L116" s="119">
        <v>14.78</v>
      </c>
      <c r="M116" s="119">
        <v>3.54</v>
      </c>
      <c r="N116" s="119">
        <v>18.38</v>
      </c>
      <c r="O116" s="119">
        <v>23.63</v>
      </c>
      <c r="P116" s="119">
        <v>5.09</v>
      </c>
      <c r="Q116" s="119">
        <v>29.6</v>
      </c>
      <c r="R116" s="119">
        <v>37.1</v>
      </c>
      <c r="S116" s="119">
        <v>19.7</v>
      </c>
      <c r="T116" s="119">
        <v>9.2799999999999994</v>
      </c>
      <c r="U116" s="119">
        <v>211.82</v>
      </c>
      <c r="V116" s="119">
        <v>22.33</v>
      </c>
      <c r="W116" s="119">
        <v>12.65</v>
      </c>
      <c r="X116" s="119">
        <v>24.16</v>
      </c>
      <c r="Y116" s="119">
        <v>40.89</v>
      </c>
      <c r="Z116" s="119">
        <v>7.76</v>
      </c>
      <c r="AA116" s="117"/>
      <c r="AB116" s="119">
        <v>6.97</v>
      </c>
      <c r="AC116" s="119">
        <v>30.52</v>
      </c>
      <c r="AD116" s="119">
        <v>11.55</v>
      </c>
      <c r="AE116" s="119">
        <v>40.700000000000003</v>
      </c>
      <c r="AF116" s="119">
        <v>19.97</v>
      </c>
      <c r="AG116" s="119">
        <v>6.6</v>
      </c>
      <c r="AH116" s="119">
        <v>2.61</v>
      </c>
      <c r="AI116" s="119">
        <v>6.66</v>
      </c>
      <c r="AJ116" s="119">
        <v>32.35</v>
      </c>
      <c r="AK116" s="119">
        <v>4.09</v>
      </c>
      <c r="AL116" s="119">
        <v>76.83</v>
      </c>
      <c r="AM116" s="119">
        <v>30.93</v>
      </c>
      <c r="AN116" s="119">
        <v>14.12</v>
      </c>
      <c r="AO116" s="119">
        <v>10.41</v>
      </c>
      <c r="AP116" s="119">
        <v>20.86</v>
      </c>
      <c r="AQ116" s="119">
        <v>10.220000000000001</v>
      </c>
      <c r="AR116" s="119">
        <v>21.9</v>
      </c>
      <c r="AS116" s="119">
        <v>10.9</v>
      </c>
      <c r="AT116" s="119">
        <v>21.07</v>
      </c>
      <c r="AU116" s="119">
        <v>8.6199999999999992</v>
      </c>
      <c r="AV116" s="119">
        <v>75.83</v>
      </c>
      <c r="AW116" s="119">
        <v>5.67</v>
      </c>
      <c r="AX116" s="119">
        <v>4.42</v>
      </c>
      <c r="AY116" s="119">
        <v>56.48</v>
      </c>
      <c r="AZ116" s="119">
        <v>4.21</v>
      </c>
      <c r="BA116" s="119">
        <v>9.48</v>
      </c>
      <c r="BB116" s="119">
        <v>55.17</v>
      </c>
      <c r="BC116" s="119">
        <v>3.26</v>
      </c>
    </row>
    <row r="117" spans="1:55" ht="29.25" x14ac:dyDescent="0.45">
      <c r="A117" s="260">
        <v>113</v>
      </c>
      <c r="B117" s="173" t="s">
        <v>384</v>
      </c>
      <c r="C117" s="116"/>
      <c r="D117" s="120">
        <v>1.79</v>
      </c>
      <c r="E117" s="120">
        <v>1.96</v>
      </c>
      <c r="F117" s="120">
        <v>5.15</v>
      </c>
      <c r="G117" s="120">
        <v>8.15</v>
      </c>
      <c r="H117" s="120">
        <v>9.0299999999999994</v>
      </c>
      <c r="I117" s="120">
        <v>7.72</v>
      </c>
      <c r="J117" s="120">
        <v>11.13</v>
      </c>
      <c r="K117" s="120">
        <v>15.26</v>
      </c>
      <c r="L117" s="120">
        <v>5.6</v>
      </c>
      <c r="M117" s="120">
        <v>3.12</v>
      </c>
      <c r="N117" s="120">
        <v>5.41</v>
      </c>
      <c r="O117" s="120">
        <v>1.17</v>
      </c>
      <c r="P117" s="120">
        <v>2.86</v>
      </c>
      <c r="Q117" s="120">
        <v>3.32</v>
      </c>
      <c r="R117" s="120">
        <v>2.46</v>
      </c>
      <c r="S117" s="120">
        <v>7.95</v>
      </c>
      <c r="T117" s="120">
        <v>0.93</v>
      </c>
      <c r="U117" s="120">
        <v>3.17</v>
      </c>
      <c r="V117" s="120">
        <v>5.88</v>
      </c>
      <c r="W117" s="120">
        <v>3.15</v>
      </c>
      <c r="X117" s="120">
        <v>0.98</v>
      </c>
      <c r="Y117" s="120">
        <v>13.68</v>
      </c>
      <c r="Z117" s="120">
        <v>16.46</v>
      </c>
      <c r="AA117" s="120">
        <v>9.4700000000000006</v>
      </c>
      <c r="AB117" s="120">
        <v>17.62</v>
      </c>
      <c r="AC117" s="120">
        <v>13.23</v>
      </c>
      <c r="AD117" s="120">
        <v>4.7</v>
      </c>
      <c r="AE117" s="120">
        <v>7.44</v>
      </c>
      <c r="AF117" s="120">
        <v>14.21</v>
      </c>
      <c r="AG117" s="120">
        <v>5.56</v>
      </c>
      <c r="AH117" s="120">
        <v>21.49</v>
      </c>
      <c r="AI117" s="120">
        <v>28.76</v>
      </c>
      <c r="AJ117" s="120">
        <v>21.89</v>
      </c>
      <c r="AK117" s="120">
        <v>16.7</v>
      </c>
      <c r="AL117" s="120">
        <v>11.21</v>
      </c>
      <c r="AM117" s="120">
        <v>7.4</v>
      </c>
      <c r="AN117" s="120">
        <v>6.38</v>
      </c>
      <c r="AO117" s="120">
        <v>10.62</v>
      </c>
      <c r="AP117" s="120">
        <v>8.85</v>
      </c>
      <c r="AQ117" s="120">
        <v>12.39</v>
      </c>
      <c r="AR117" s="120">
        <v>7.3</v>
      </c>
      <c r="AS117" s="120">
        <v>16.14</v>
      </c>
      <c r="AT117" s="120">
        <v>16.89</v>
      </c>
      <c r="AU117" s="120">
        <v>10.56</v>
      </c>
      <c r="AV117" s="120">
        <v>10.210000000000001</v>
      </c>
      <c r="AW117" s="120">
        <v>11.02</v>
      </c>
      <c r="AX117" s="120">
        <v>14.76</v>
      </c>
      <c r="AY117" s="120">
        <v>4.3099999999999996</v>
      </c>
      <c r="AZ117" s="120">
        <v>5.29</v>
      </c>
      <c r="BA117" s="120">
        <v>10.93</v>
      </c>
      <c r="BB117" s="120">
        <v>13.01</v>
      </c>
      <c r="BC117" s="120">
        <v>6.2</v>
      </c>
    </row>
    <row r="118" spans="1:55" ht="42" x14ac:dyDescent="0.45">
      <c r="A118" s="261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0.73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0.55000000000000004</v>
      </c>
      <c r="Z118" s="119">
        <v>1.37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0.01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0.05</v>
      </c>
      <c r="AW118" s="119">
        <v>0</v>
      </c>
      <c r="AX118" s="119">
        <v>0.04</v>
      </c>
      <c r="AY118" s="117"/>
      <c r="AZ118" s="117"/>
      <c r="BA118" s="119">
        <v>0.06</v>
      </c>
      <c r="BB118" s="119">
        <v>0</v>
      </c>
      <c r="BC118" s="119">
        <v>0</v>
      </c>
    </row>
    <row r="119" spans="1:55" x14ac:dyDescent="0.45">
      <c r="A119" s="260">
        <v>115</v>
      </c>
      <c r="B119" s="173" t="s">
        <v>235</v>
      </c>
      <c r="C119" s="120">
        <v>57.56</v>
      </c>
      <c r="D119" s="120">
        <v>64.31</v>
      </c>
      <c r="E119" s="120">
        <v>128.36000000000001</v>
      </c>
      <c r="F119" s="120">
        <v>61.65</v>
      </c>
      <c r="G119" s="120">
        <v>92.93</v>
      </c>
      <c r="H119" s="120">
        <v>103.43</v>
      </c>
      <c r="I119" s="120">
        <v>64.790000000000006</v>
      </c>
      <c r="J119" s="120">
        <v>74.849999999999994</v>
      </c>
      <c r="K119" s="120">
        <v>64.95</v>
      </c>
      <c r="L119" s="120">
        <v>63.38</v>
      </c>
      <c r="M119" s="120">
        <v>62.3</v>
      </c>
      <c r="N119" s="120">
        <v>46.2</v>
      </c>
      <c r="O119" s="120">
        <v>46.34</v>
      </c>
      <c r="P119" s="120">
        <v>51.27</v>
      </c>
      <c r="Q119" s="120">
        <v>85.84</v>
      </c>
      <c r="R119" s="120">
        <v>69.61</v>
      </c>
      <c r="S119" s="120">
        <v>58.3</v>
      </c>
      <c r="T119" s="120">
        <v>52.25</v>
      </c>
      <c r="U119" s="120">
        <v>82.21</v>
      </c>
      <c r="V119" s="120">
        <v>67.150000000000006</v>
      </c>
      <c r="W119" s="120">
        <v>51.44</v>
      </c>
      <c r="X119" s="120">
        <v>57.05</v>
      </c>
      <c r="Y119" s="120">
        <v>67.36</v>
      </c>
      <c r="Z119" s="120">
        <v>64.650000000000006</v>
      </c>
      <c r="AA119" s="120">
        <v>60.04</v>
      </c>
      <c r="AB119" s="120">
        <v>48.31</v>
      </c>
      <c r="AC119" s="120">
        <v>108.04</v>
      </c>
      <c r="AD119" s="120">
        <v>128.78</v>
      </c>
      <c r="AE119" s="120">
        <v>53.95</v>
      </c>
      <c r="AF119" s="120">
        <v>88.98</v>
      </c>
      <c r="AG119" s="120">
        <v>55.83</v>
      </c>
      <c r="AH119" s="120">
        <v>60.79</v>
      </c>
      <c r="AI119" s="120">
        <v>68.97</v>
      </c>
      <c r="AJ119" s="120">
        <v>47.33</v>
      </c>
      <c r="AK119" s="120">
        <v>72.2</v>
      </c>
      <c r="AL119" s="120">
        <v>47.81</v>
      </c>
      <c r="AM119" s="120">
        <v>105.55</v>
      </c>
      <c r="AN119" s="120">
        <v>78.59</v>
      </c>
      <c r="AO119" s="120">
        <v>74.930000000000007</v>
      </c>
      <c r="AP119" s="120">
        <v>84.75</v>
      </c>
      <c r="AQ119" s="120">
        <v>94.56</v>
      </c>
      <c r="AR119" s="120">
        <v>77.72</v>
      </c>
      <c r="AS119" s="120">
        <v>71.760000000000005</v>
      </c>
      <c r="AT119" s="120">
        <v>77.02</v>
      </c>
      <c r="AU119" s="120">
        <v>73.260000000000005</v>
      </c>
      <c r="AV119" s="120">
        <v>73.09</v>
      </c>
      <c r="AW119" s="120">
        <v>52.52</v>
      </c>
      <c r="AX119" s="120">
        <v>63.78</v>
      </c>
      <c r="AY119" s="120">
        <v>65.739999999999995</v>
      </c>
      <c r="AZ119" s="120">
        <v>56.61</v>
      </c>
      <c r="BA119" s="120">
        <v>104.49</v>
      </c>
      <c r="BB119" s="120">
        <v>63.6</v>
      </c>
      <c r="BC119" s="120">
        <v>93.61</v>
      </c>
    </row>
    <row r="120" spans="1:55" ht="29.25" x14ac:dyDescent="0.45">
      <c r="A120" s="261">
        <v>116</v>
      </c>
      <c r="B120" s="174" t="s">
        <v>88</v>
      </c>
      <c r="C120" s="121">
        <v>1801.25</v>
      </c>
      <c r="D120" s="121">
        <v>1842.56</v>
      </c>
      <c r="E120" s="121">
        <v>2228.5300000000002</v>
      </c>
      <c r="F120" s="121">
        <v>2177.5500000000002</v>
      </c>
      <c r="G120" s="121">
        <v>2265.59</v>
      </c>
      <c r="H120" s="121">
        <v>1835.22</v>
      </c>
      <c r="I120" s="121">
        <v>1840.31</v>
      </c>
      <c r="J120" s="121">
        <v>1914.22</v>
      </c>
      <c r="K120" s="121">
        <v>2285.61</v>
      </c>
      <c r="L120" s="121">
        <v>2150.4499999999998</v>
      </c>
      <c r="M120" s="121">
        <v>2142.4299999999998</v>
      </c>
      <c r="N120" s="121">
        <v>2158.33</v>
      </c>
      <c r="O120" s="121">
        <v>2077.2600000000002</v>
      </c>
      <c r="P120" s="121">
        <v>1804.39</v>
      </c>
      <c r="Q120" s="121">
        <v>1847.8</v>
      </c>
      <c r="R120" s="121">
        <v>1690.52</v>
      </c>
      <c r="S120" s="121">
        <v>2271.2199999999998</v>
      </c>
      <c r="T120" s="121">
        <v>1658.64</v>
      </c>
      <c r="U120" s="121">
        <v>2426.5100000000002</v>
      </c>
      <c r="V120" s="121">
        <v>2270.6999999999998</v>
      </c>
      <c r="W120" s="121">
        <v>2615.38</v>
      </c>
      <c r="X120" s="121">
        <v>2542.64</v>
      </c>
      <c r="Y120" s="121">
        <v>2044.3</v>
      </c>
      <c r="Z120" s="121">
        <v>2122.8000000000002</v>
      </c>
      <c r="AA120" s="121">
        <v>2350.1999999999998</v>
      </c>
      <c r="AB120" s="121">
        <v>2208.3200000000002</v>
      </c>
      <c r="AC120" s="121">
        <v>2176.1</v>
      </c>
      <c r="AD120" s="121">
        <v>1649.3</v>
      </c>
      <c r="AE120" s="121">
        <v>1979.11</v>
      </c>
      <c r="AF120" s="121">
        <v>1787.43</v>
      </c>
      <c r="AG120" s="121">
        <v>1767.96</v>
      </c>
      <c r="AH120" s="121">
        <v>2147.4</v>
      </c>
      <c r="AI120" s="121">
        <v>2468.04</v>
      </c>
      <c r="AJ120" s="121">
        <v>1977.44</v>
      </c>
      <c r="AK120" s="121">
        <v>2289.9</v>
      </c>
      <c r="AL120" s="121">
        <v>2325.59</v>
      </c>
      <c r="AM120" s="121">
        <v>1965.44</v>
      </c>
      <c r="AN120" s="121">
        <v>1873.05</v>
      </c>
      <c r="AO120" s="121">
        <v>2428.04</v>
      </c>
      <c r="AP120" s="121">
        <v>1617.09</v>
      </c>
      <c r="AQ120" s="121">
        <v>1915.57</v>
      </c>
      <c r="AR120" s="121">
        <v>2031.85</v>
      </c>
      <c r="AS120" s="121">
        <v>1665.78</v>
      </c>
      <c r="AT120" s="121">
        <v>1847.4</v>
      </c>
      <c r="AU120" s="121">
        <v>2174.7399999999998</v>
      </c>
      <c r="AV120" s="121">
        <v>1747.42</v>
      </c>
      <c r="AW120" s="121">
        <v>2424.2800000000002</v>
      </c>
      <c r="AX120" s="121">
        <v>2020.09</v>
      </c>
      <c r="AY120" s="121">
        <v>1991.78</v>
      </c>
      <c r="AZ120" s="121">
        <v>1944.22</v>
      </c>
      <c r="BA120" s="121">
        <v>2306.8200000000002</v>
      </c>
      <c r="BB120" s="121">
        <v>1677.77</v>
      </c>
      <c r="BC120" s="121">
        <v>1810.74</v>
      </c>
    </row>
    <row r="121" spans="1:55" ht="29.25" x14ac:dyDescent="0.45">
      <c r="A121" s="260">
        <v>117</v>
      </c>
      <c r="B121" s="173" t="s">
        <v>80</v>
      </c>
      <c r="C121" s="118">
        <v>11276.21</v>
      </c>
      <c r="D121" s="118">
        <v>10935.39</v>
      </c>
      <c r="E121" s="118">
        <v>12418.75</v>
      </c>
      <c r="F121" s="118">
        <v>10731.1</v>
      </c>
      <c r="G121" s="118">
        <v>13819.57</v>
      </c>
      <c r="H121" s="118">
        <v>13395.88</v>
      </c>
      <c r="I121" s="118">
        <v>12495.31</v>
      </c>
      <c r="J121" s="118">
        <v>11216.21</v>
      </c>
      <c r="K121" s="118">
        <v>13049.17</v>
      </c>
      <c r="L121" s="118">
        <v>14510.18</v>
      </c>
      <c r="M121" s="118">
        <v>10622.14</v>
      </c>
      <c r="N121" s="118">
        <v>11165.07</v>
      </c>
      <c r="O121" s="118">
        <v>10732.85</v>
      </c>
      <c r="P121" s="118">
        <v>11266.35</v>
      </c>
      <c r="Q121" s="118">
        <v>12756.14</v>
      </c>
      <c r="R121" s="118">
        <v>10412</v>
      </c>
      <c r="S121" s="118">
        <v>12048.16</v>
      </c>
      <c r="T121" s="118">
        <v>11681.92</v>
      </c>
      <c r="U121" s="118">
        <v>12548.21</v>
      </c>
      <c r="V121" s="118">
        <v>12081.62</v>
      </c>
      <c r="W121" s="118">
        <v>12773.68</v>
      </c>
      <c r="X121" s="118">
        <v>13111.43</v>
      </c>
      <c r="Y121" s="118">
        <v>11608.76</v>
      </c>
      <c r="Z121" s="118">
        <v>13565.98</v>
      </c>
      <c r="AA121" s="118">
        <v>12031.82</v>
      </c>
      <c r="AB121" s="118">
        <v>14238.72</v>
      </c>
      <c r="AC121" s="118">
        <v>14221.3</v>
      </c>
      <c r="AD121" s="118">
        <v>11354.57</v>
      </c>
      <c r="AE121" s="118">
        <v>11729.94</v>
      </c>
      <c r="AF121" s="118">
        <v>13028.66</v>
      </c>
      <c r="AG121" s="118">
        <v>12645.43</v>
      </c>
      <c r="AH121" s="118">
        <v>15819.34</v>
      </c>
      <c r="AI121" s="118">
        <v>14501.91</v>
      </c>
      <c r="AJ121" s="118">
        <v>11901.82</v>
      </c>
      <c r="AK121" s="118">
        <v>12716.53</v>
      </c>
      <c r="AL121" s="118">
        <v>12740.36</v>
      </c>
      <c r="AM121" s="118">
        <v>13053.48</v>
      </c>
      <c r="AN121" s="118">
        <v>13660.79</v>
      </c>
      <c r="AO121" s="118">
        <v>15130.47</v>
      </c>
      <c r="AP121" s="118">
        <v>11364.13</v>
      </c>
      <c r="AQ121" s="118">
        <v>13573.42</v>
      </c>
      <c r="AR121" s="118">
        <v>13509.51</v>
      </c>
      <c r="AS121" s="118">
        <v>12838.34</v>
      </c>
      <c r="AT121" s="118">
        <v>21635.97</v>
      </c>
      <c r="AU121" s="118">
        <v>14287.08</v>
      </c>
      <c r="AV121" s="118">
        <v>13335.36</v>
      </c>
      <c r="AW121" s="118">
        <v>13932.24</v>
      </c>
      <c r="AX121" s="118">
        <v>14217.21</v>
      </c>
      <c r="AY121" s="118">
        <v>13743.55</v>
      </c>
      <c r="AZ121" s="118">
        <v>13808.7</v>
      </c>
      <c r="BA121" s="118">
        <v>14038.01</v>
      </c>
      <c r="BB121" s="118">
        <v>11611.17</v>
      </c>
      <c r="BC121" s="118">
        <v>14761.45</v>
      </c>
    </row>
    <row r="122" spans="1:55" x14ac:dyDescent="0.45">
      <c r="A122" s="261">
        <v>118</v>
      </c>
      <c r="B122" s="174" t="s">
        <v>236</v>
      </c>
      <c r="C122" s="119">
        <v>120.59</v>
      </c>
      <c r="D122" s="119">
        <v>39.24</v>
      </c>
      <c r="E122" s="119">
        <v>55.03</v>
      </c>
      <c r="F122" s="119">
        <v>80.319999999999993</v>
      </c>
      <c r="G122" s="119">
        <v>65.72</v>
      </c>
      <c r="H122" s="119">
        <v>95.45</v>
      </c>
      <c r="I122" s="119">
        <v>879.69</v>
      </c>
      <c r="J122" s="119">
        <v>176.53</v>
      </c>
      <c r="K122" s="119">
        <v>68.23</v>
      </c>
      <c r="L122" s="119">
        <v>62.99</v>
      </c>
      <c r="M122" s="119">
        <v>120.97</v>
      </c>
      <c r="N122" s="119">
        <v>54.29</v>
      </c>
      <c r="O122" s="119">
        <v>65.87</v>
      </c>
      <c r="P122" s="119">
        <v>66.45</v>
      </c>
      <c r="Q122" s="119">
        <v>89.23</v>
      </c>
      <c r="R122" s="119">
        <v>53.84</v>
      </c>
      <c r="S122" s="119">
        <v>84.08</v>
      </c>
      <c r="T122" s="119">
        <v>91.08</v>
      </c>
      <c r="U122" s="119">
        <v>107.5</v>
      </c>
      <c r="V122" s="119">
        <v>177.55</v>
      </c>
      <c r="W122" s="119">
        <v>165.74</v>
      </c>
      <c r="X122" s="119">
        <v>72.98</v>
      </c>
      <c r="Y122" s="119">
        <v>57.45</v>
      </c>
      <c r="Z122" s="119">
        <v>90.99</v>
      </c>
      <c r="AA122" s="119">
        <v>83.91</v>
      </c>
      <c r="AB122" s="119">
        <v>115.91</v>
      </c>
      <c r="AC122" s="119">
        <v>108.89</v>
      </c>
      <c r="AD122" s="119">
        <v>62.02</v>
      </c>
      <c r="AE122" s="119">
        <v>81.209999999999994</v>
      </c>
      <c r="AF122" s="119">
        <v>127.34</v>
      </c>
      <c r="AG122" s="119">
        <v>61.72</v>
      </c>
      <c r="AH122" s="119">
        <v>155.49</v>
      </c>
      <c r="AI122" s="119">
        <v>99.04</v>
      </c>
      <c r="AJ122" s="119">
        <v>89.32</v>
      </c>
      <c r="AK122" s="119">
        <v>77.41</v>
      </c>
      <c r="AL122" s="119">
        <v>74.819999999999993</v>
      </c>
      <c r="AM122" s="119">
        <v>70.849999999999994</v>
      </c>
      <c r="AN122" s="119">
        <v>105.59</v>
      </c>
      <c r="AO122" s="119">
        <v>81.17</v>
      </c>
      <c r="AP122" s="119">
        <v>149.88999999999999</v>
      </c>
      <c r="AQ122" s="119">
        <v>223.73</v>
      </c>
      <c r="AR122" s="119">
        <v>253.27</v>
      </c>
      <c r="AS122" s="119">
        <v>222.52</v>
      </c>
      <c r="AT122" s="119">
        <v>207.64</v>
      </c>
      <c r="AU122" s="119">
        <v>149.01</v>
      </c>
      <c r="AV122" s="119">
        <v>298.64999999999998</v>
      </c>
      <c r="AW122" s="119">
        <v>363.7</v>
      </c>
      <c r="AX122" s="119">
        <v>83.54</v>
      </c>
      <c r="AY122" s="119">
        <v>138.19999999999999</v>
      </c>
      <c r="AZ122" s="119">
        <v>49.67</v>
      </c>
      <c r="BA122" s="119">
        <v>127.72</v>
      </c>
      <c r="BB122" s="119">
        <v>68.12</v>
      </c>
      <c r="BC122" s="119">
        <v>204.03</v>
      </c>
    </row>
    <row r="123" spans="1:55" ht="29.25" x14ac:dyDescent="0.45">
      <c r="A123" s="260">
        <v>119</v>
      </c>
      <c r="B123" s="173" t="s">
        <v>96</v>
      </c>
      <c r="C123" s="120">
        <v>896.11</v>
      </c>
      <c r="D123" s="120">
        <v>991.32</v>
      </c>
      <c r="E123" s="118">
        <v>1053.04</v>
      </c>
      <c r="F123" s="120">
        <v>912.15</v>
      </c>
      <c r="G123" s="118">
        <v>1255.67</v>
      </c>
      <c r="H123" s="118">
        <v>1314.19</v>
      </c>
      <c r="I123" s="118">
        <v>1229.03</v>
      </c>
      <c r="J123" s="118">
        <v>1129.21</v>
      </c>
      <c r="K123" s="118">
        <v>1452.53</v>
      </c>
      <c r="L123" s="118">
        <v>1419.86</v>
      </c>
      <c r="M123" s="118">
        <v>1135.83</v>
      </c>
      <c r="N123" s="118">
        <v>1309.8599999999999</v>
      </c>
      <c r="O123" s="120">
        <v>981.62</v>
      </c>
      <c r="P123" s="118">
        <v>1034.58</v>
      </c>
      <c r="Q123" s="118">
        <v>1199.8499999999999</v>
      </c>
      <c r="R123" s="118">
        <v>1257.46</v>
      </c>
      <c r="S123" s="118">
        <v>1471.43</v>
      </c>
      <c r="T123" s="118">
        <v>1252.8499999999999</v>
      </c>
      <c r="U123" s="118">
        <v>1373.38</v>
      </c>
      <c r="V123" s="118">
        <v>1273.57</v>
      </c>
      <c r="W123" s="118">
        <v>1236.8</v>
      </c>
      <c r="X123" s="118">
        <v>1123.3599999999999</v>
      </c>
      <c r="Y123" s="118">
        <v>1110.32</v>
      </c>
      <c r="Z123" s="118">
        <v>1662.1</v>
      </c>
      <c r="AA123" s="118">
        <v>1067.23</v>
      </c>
      <c r="AB123" s="118">
        <v>1016.14</v>
      </c>
      <c r="AC123" s="118">
        <v>1130.72</v>
      </c>
      <c r="AD123" s="118">
        <v>1182.04</v>
      </c>
      <c r="AE123" s="118">
        <v>1019.21</v>
      </c>
      <c r="AF123" s="118">
        <v>1240.5</v>
      </c>
      <c r="AG123" s="118">
        <v>1108.46</v>
      </c>
      <c r="AH123" s="118">
        <v>1315.74</v>
      </c>
      <c r="AI123" s="118">
        <v>1091.77</v>
      </c>
      <c r="AJ123" s="118">
        <v>1079.43</v>
      </c>
      <c r="AK123" s="118">
        <v>1314.85</v>
      </c>
      <c r="AL123" s="118">
        <v>1022.22</v>
      </c>
      <c r="AM123" s="120">
        <v>922.48</v>
      </c>
      <c r="AN123" s="118">
        <v>1049.01</v>
      </c>
      <c r="AO123" s="118">
        <v>1253.4100000000001</v>
      </c>
      <c r="AP123" s="120">
        <v>855.24</v>
      </c>
      <c r="AQ123" s="118">
        <v>1256.58</v>
      </c>
      <c r="AR123" s="118">
        <v>1262.6300000000001</v>
      </c>
      <c r="AS123" s="118">
        <v>1058.05</v>
      </c>
      <c r="AT123" s="118">
        <v>1239.95</v>
      </c>
      <c r="AU123" s="118">
        <v>1181.03</v>
      </c>
      <c r="AV123" s="118">
        <v>1044.29</v>
      </c>
      <c r="AW123" s="118">
        <v>1120.07</v>
      </c>
      <c r="AX123" s="118">
        <v>1063.67</v>
      </c>
      <c r="AY123" s="120">
        <v>966.62</v>
      </c>
      <c r="AZ123" s="118">
        <v>1026.8800000000001</v>
      </c>
      <c r="BA123" s="120">
        <v>909.46</v>
      </c>
      <c r="BB123" s="120">
        <v>831.95</v>
      </c>
      <c r="BC123" s="118">
        <v>1155</v>
      </c>
    </row>
    <row r="124" spans="1:55" x14ac:dyDescent="0.45">
      <c r="A124" s="261">
        <v>120</v>
      </c>
      <c r="B124" s="174" t="s">
        <v>237</v>
      </c>
      <c r="C124" s="119">
        <v>3.66</v>
      </c>
      <c r="D124" s="119">
        <v>7.47</v>
      </c>
      <c r="E124" s="119">
        <v>4.99</v>
      </c>
      <c r="F124" s="119">
        <v>4.5999999999999996</v>
      </c>
      <c r="G124" s="119">
        <v>5.0199999999999996</v>
      </c>
      <c r="H124" s="119">
        <v>2.64</v>
      </c>
      <c r="I124" s="119">
        <v>8.3699999999999992</v>
      </c>
      <c r="J124" s="119">
        <v>3.9</v>
      </c>
      <c r="K124" s="119">
        <v>4.9400000000000004</v>
      </c>
      <c r="L124" s="119">
        <v>7.81</v>
      </c>
      <c r="M124" s="119">
        <v>3.58</v>
      </c>
      <c r="N124" s="119">
        <v>0.56000000000000005</v>
      </c>
      <c r="O124" s="119">
        <v>0.36</v>
      </c>
      <c r="P124" s="119">
        <v>8.49</v>
      </c>
      <c r="Q124" s="119">
        <v>7.22</v>
      </c>
      <c r="R124" s="119">
        <v>7.7</v>
      </c>
      <c r="S124" s="119">
        <v>2.17</v>
      </c>
      <c r="T124" s="119">
        <v>26.69</v>
      </c>
      <c r="U124" s="119">
        <v>55.73</v>
      </c>
      <c r="V124" s="119">
        <v>31.79</v>
      </c>
      <c r="W124" s="119">
        <v>97.54</v>
      </c>
      <c r="X124" s="119">
        <v>119.28</v>
      </c>
      <c r="Y124" s="119">
        <v>8.74</v>
      </c>
      <c r="Z124" s="119">
        <v>3.97</v>
      </c>
      <c r="AA124" s="119">
        <v>15.58</v>
      </c>
      <c r="AB124" s="119">
        <v>87.86</v>
      </c>
      <c r="AC124" s="119">
        <v>36.28</v>
      </c>
      <c r="AD124" s="119">
        <v>7.87</v>
      </c>
      <c r="AE124" s="119">
        <v>12.8</v>
      </c>
      <c r="AF124" s="119">
        <v>12.88</v>
      </c>
      <c r="AG124" s="119">
        <v>0.02</v>
      </c>
      <c r="AH124" s="119">
        <v>9.7200000000000006</v>
      </c>
      <c r="AI124" s="119">
        <v>4.34</v>
      </c>
      <c r="AJ124" s="119">
        <v>0.82</v>
      </c>
      <c r="AK124" s="119">
        <v>11.64</v>
      </c>
      <c r="AL124" s="119">
        <v>8.02</v>
      </c>
      <c r="AM124" s="119">
        <v>4.24</v>
      </c>
      <c r="AN124" s="119">
        <v>1.39</v>
      </c>
      <c r="AO124" s="119">
        <v>15.69</v>
      </c>
      <c r="AP124" s="119">
        <v>4.9400000000000004</v>
      </c>
      <c r="AQ124" s="119">
        <v>9.07</v>
      </c>
      <c r="AR124" s="119">
        <v>2.74</v>
      </c>
      <c r="AS124" s="119">
        <v>6.27</v>
      </c>
      <c r="AT124" s="119">
        <v>5.38</v>
      </c>
      <c r="AU124" s="119">
        <v>11.5</v>
      </c>
      <c r="AV124" s="119">
        <v>8.5399999999999991</v>
      </c>
      <c r="AW124" s="119">
        <v>4.83</v>
      </c>
      <c r="AX124" s="119">
        <v>2.52</v>
      </c>
      <c r="AY124" s="119">
        <v>11.77</v>
      </c>
      <c r="AZ124" s="119">
        <v>8.61</v>
      </c>
      <c r="BA124" s="119">
        <v>10.42</v>
      </c>
      <c r="BB124" s="119">
        <v>6.23</v>
      </c>
      <c r="BC124" s="119">
        <v>3.9</v>
      </c>
    </row>
    <row r="125" spans="1:55" ht="42" x14ac:dyDescent="0.45">
      <c r="A125" s="260">
        <v>121</v>
      </c>
      <c r="B125" s="173" t="s">
        <v>238</v>
      </c>
      <c r="C125" s="120">
        <v>213.66</v>
      </c>
      <c r="D125" s="120">
        <v>192.23</v>
      </c>
      <c r="E125" s="120">
        <v>253.15</v>
      </c>
      <c r="F125" s="120">
        <v>234.27</v>
      </c>
      <c r="G125" s="120">
        <v>213.84</v>
      </c>
      <c r="H125" s="120">
        <v>266.25</v>
      </c>
      <c r="I125" s="120">
        <v>322.73</v>
      </c>
      <c r="J125" s="120">
        <v>250.45</v>
      </c>
      <c r="K125" s="120">
        <v>330.76</v>
      </c>
      <c r="L125" s="120">
        <v>301.05</v>
      </c>
      <c r="M125" s="120">
        <v>215.16</v>
      </c>
      <c r="N125" s="120">
        <v>313.47000000000003</v>
      </c>
      <c r="O125" s="120">
        <v>254.79</v>
      </c>
      <c r="P125" s="120">
        <v>280.64999999999998</v>
      </c>
      <c r="Q125" s="120">
        <v>318.60000000000002</v>
      </c>
      <c r="R125" s="120">
        <v>252.66</v>
      </c>
      <c r="S125" s="120">
        <v>172.87</v>
      </c>
      <c r="T125" s="120">
        <v>292.3</v>
      </c>
      <c r="U125" s="120">
        <v>285.77</v>
      </c>
      <c r="V125" s="120">
        <v>263.89</v>
      </c>
      <c r="W125" s="120">
        <v>490.67</v>
      </c>
      <c r="X125" s="120">
        <v>291.33</v>
      </c>
      <c r="Y125" s="120">
        <v>349.46</v>
      </c>
      <c r="Z125" s="120">
        <v>216.01</v>
      </c>
      <c r="AA125" s="120">
        <v>227.64</v>
      </c>
      <c r="AB125" s="120">
        <v>301.24</v>
      </c>
      <c r="AC125" s="120">
        <v>228.99</v>
      </c>
      <c r="AD125" s="120">
        <v>115.68</v>
      </c>
      <c r="AE125" s="120">
        <v>111.61</v>
      </c>
      <c r="AF125" s="120">
        <v>247.64</v>
      </c>
      <c r="AG125" s="120">
        <v>227.58</v>
      </c>
      <c r="AH125" s="120">
        <v>374.36</v>
      </c>
      <c r="AI125" s="120">
        <v>320.32</v>
      </c>
      <c r="AJ125" s="120">
        <v>228.22</v>
      </c>
      <c r="AK125" s="120">
        <v>266.32</v>
      </c>
      <c r="AL125" s="120">
        <v>230.43</v>
      </c>
      <c r="AM125" s="120">
        <v>130.9</v>
      </c>
      <c r="AN125" s="120">
        <v>159</v>
      </c>
      <c r="AO125" s="120">
        <v>212.76</v>
      </c>
      <c r="AP125" s="120">
        <v>76.56</v>
      </c>
      <c r="AQ125" s="120">
        <v>245.74</v>
      </c>
      <c r="AR125" s="120">
        <v>267.5</v>
      </c>
      <c r="AS125" s="120">
        <v>207.11</v>
      </c>
      <c r="AT125" s="120">
        <v>194.06</v>
      </c>
      <c r="AU125" s="120">
        <v>132.63999999999999</v>
      </c>
      <c r="AV125" s="120">
        <v>120.29</v>
      </c>
      <c r="AW125" s="120">
        <v>234.08</v>
      </c>
      <c r="AX125" s="120">
        <v>180.78</v>
      </c>
      <c r="AY125" s="120">
        <v>127.54</v>
      </c>
      <c r="AZ125" s="120">
        <v>187.16</v>
      </c>
      <c r="BA125" s="120">
        <v>263.23</v>
      </c>
      <c r="BB125" s="120">
        <v>248.58</v>
      </c>
      <c r="BC125" s="120">
        <v>242.1</v>
      </c>
    </row>
    <row r="126" spans="1:55" x14ac:dyDescent="0.45">
      <c r="A126" s="261">
        <v>122</v>
      </c>
      <c r="B126" s="174" t="s">
        <v>239</v>
      </c>
      <c r="C126" s="119">
        <v>484.33</v>
      </c>
      <c r="D126" s="119">
        <v>745.7</v>
      </c>
      <c r="E126" s="119">
        <v>668.45</v>
      </c>
      <c r="F126" s="119">
        <v>646.36</v>
      </c>
      <c r="G126" s="119">
        <v>899.44</v>
      </c>
      <c r="H126" s="119">
        <v>762.46</v>
      </c>
      <c r="I126" s="119">
        <v>687.35</v>
      </c>
      <c r="J126" s="119">
        <v>639.20000000000005</v>
      </c>
      <c r="K126" s="119">
        <v>652.99</v>
      </c>
      <c r="L126" s="119">
        <v>904.91</v>
      </c>
      <c r="M126" s="119">
        <v>619.08000000000004</v>
      </c>
      <c r="N126" s="119">
        <v>593.6</v>
      </c>
      <c r="O126" s="119">
        <v>625.23</v>
      </c>
      <c r="P126" s="119">
        <v>630.45000000000005</v>
      </c>
      <c r="Q126" s="119">
        <v>521.95000000000005</v>
      </c>
      <c r="R126" s="119">
        <v>346.87</v>
      </c>
      <c r="S126" s="119">
        <v>343.94</v>
      </c>
      <c r="T126" s="119">
        <v>270.26</v>
      </c>
      <c r="U126" s="119">
        <v>301</v>
      </c>
      <c r="V126" s="119">
        <v>300.58</v>
      </c>
      <c r="W126" s="119">
        <v>229.74</v>
      </c>
      <c r="X126" s="119">
        <v>151.5</v>
      </c>
      <c r="Y126" s="119">
        <v>198.71</v>
      </c>
      <c r="Z126" s="119">
        <v>345.91</v>
      </c>
      <c r="AA126" s="119">
        <v>223.63</v>
      </c>
      <c r="AB126" s="119">
        <v>320.85000000000002</v>
      </c>
      <c r="AC126" s="119">
        <v>286.55</v>
      </c>
      <c r="AD126" s="119">
        <v>233.74</v>
      </c>
      <c r="AE126" s="119">
        <v>397.88</v>
      </c>
      <c r="AF126" s="119">
        <v>374.7</v>
      </c>
      <c r="AG126" s="119">
        <v>628.42999999999995</v>
      </c>
      <c r="AH126" s="119">
        <v>332.13</v>
      </c>
      <c r="AI126" s="119">
        <v>246.21</v>
      </c>
      <c r="AJ126" s="119">
        <v>367.74</v>
      </c>
      <c r="AK126" s="119">
        <v>323.91000000000003</v>
      </c>
      <c r="AL126" s="119">
        <v>407.45</v>
      </c>
      <c r="AM126" s="119">
        <v>278.45</v>
      </c>
      <c r="AN126" s="119">
        <v>329.69</v>
      </c>
      <c r="AO126" s="119">
        <v>384.56</v>
      </c>
      <c r="AP126" s="119">
        <v>729.95</v>
      </c>
      <c r="AQ126" s="119">
        <v>318.44</v>
      </c>
      <c r="AR126" s="119">
        <v>242.67</v>
      </c>
      <c r="AS126" s="119">
        <v>174.06</v>
      </c>
      <c r="AT126" s="119">
        <v>382.41</v>
      </c>
      <c r="AU126" s="119">
        <v>183.26</v>
      </c>
      <c r="AV126" s="119">
        <v>223.1</v>
      </c>
      <c r="AW126" s="119">
        <v>190.51</v>
      </c>
      <c r="AX126" s="119">
        <v>237.66</v>
      </c>
      <c r="AY126" s="119">
        <v>294.17</v>
      </c>
      <c r="AZ126" s="119">
        <v>171.17</v>
      </c>
      <c r="BA126" s="119">
        <v>336.21</v>
      </c>
      <c r="BB126" s="119">
        <v>125.39</v>
      </c>
      <c r="BC126" s="119">
        <v>340.42</v>
      </c>
    </row>
    <row r="127" spans="1:55" ht="29.25" x14ac:dyDescent="0.45">
      <c r="A127" s="260">
        <v>123</v>
      </c>
      <c r="B127" s="173" t="s">
        <v>240</v>
      </c>
      <c r="C127" s="120">
        <v>821.12</v>
      </c>
      <c r="D127" s="120">
        <v>921.47</v>
      </c>
      <c r="E127" s="118">
        <v>1139.23</v>
      </c>
      <c r="F127" s="120">
        <v>936.23</v>
      </c>
      <c r="G127" s="120">
        <v>929.2</v>
      </c>
      <c r="H127" s="118">
        <v>1033.3900000000001</v>
      </c>
      <c r="I127" s="118">
        <v>1326.35</v>
      </c>
      <c r="J127" s="120">
        <v>991.33</v>
      </c>
      <c r="K127" s="120">
        <v>984.81</v>
      </c>
      <c r="L127" s="120">
        <v>706.28</v>
      </c>
      <c r="M127" s="120">
        <v>786.06</v>
      </c>
      <c r="N127" s="120">
        <v>799.02</v>
      </c>
      <c r="O127" s="120">
        <v>916.47</v>
      </c>
      <c r="P127" s="120">
        <v>939.77</v>
      </c>
      <c r="Q127" s="120">
        <v>561.15</v>
      </c>
      <c r="R127" s="120">
        <v>454.5</v>
      </c>
      <c r="S127" s="120">
        <v>546.54</v>
      </c>
      <c r="T127" s="120">
        <v>635.29999999999995</v>
      </c>
      <c r="U127" s="120">
        <v>836.94</v>
      </c>
      <c r="V127" s="120">
        <v>603.67999999999995</v>
      </c>
      <c r="W127" s="120">
        <v>355.1</v>
      </c>
      <c r="X127" s="120">
        <v>229.05</v>
      </c>
      <c r="Y127" s="120">
        <v>306.64999999999998</v>
      </c>
      <c r="Z127" s="120">
        <v>444.89</v>
      </c>
      <c r="AA127" s="120">
        <v>189.65</v>
      </c>
      <c r="AB127" s="120">
        <v>354.73</v>
      </c>
      <c r="AC127" s="120">
        <v>557.78</v>
      </c>
      <c r="AD127" s="120">
        <v>328.68</v>
      </c>
      <c r="AE127" s="120">
        <v>250.04</v>
      </c>
      <c r="AF127" s="120">
        <v>184.04</v>
      </c>
      <c r="AG127" s="120">
        <v>243.72</v>
      </c>
      <c r="AH127" s="120">
        <v>317.08</v>
      </c>
      <c r="AI127" s="120">
        <v>337.24</v>
      </c>
      <c r="AJ127" s="120">
        <v>342.37</v>
      </c>
      <c r="AK127" s="120">
        <v>463.15</v>
      </c>
      <c r="AL127" s="120">
        <v>560.72</v>
      </c>
      <c r="AM127" s="120">
        <v>256.61</v>
      </c>
      <c r="AN127" s="120">
        <v>408.17</v>
      </c>
      <c r="AO127" s="120">
        <v>772.65</v>
      </c>
      <c r="AP127" s="120">
        <v>434.01</v>
      </c>
      <c r="AQ127" s="120">
        <v>673.72</v>
      </c>
      <c r="AR127" s="120">
        <v>581.5</v>
      </c>
      <c r="AS127" s="120">
        <v>687.93</v>
      </c>
      <c r="AT127" s="120">
        <v>733.52</v>
      </c>
      <c r="AU127" s="120">
        <v>852.01</v>
      </c>
      <c r="AV127" s="120">
        <v>581.32000000000005</v>
      </c>
      <c r="AW127" s="120">
        <v>747.78</v>
      </c>
      <c r="AX127" s="120">
        <v>865.99</v>
      </c>
      <c r="AY127" s="120">
        <v>608.12</v>
      </c>
      <c r="AZ127" s="120">
        <v>711.58</v>
      </c>
      <c r="BA127" s="120">
        <v>704.98</v>
      </c>
      <c r="BB127" s="120">
        <v>390.78</v>
      </c>
      <c r="BC127" s="120">
        <v>660.02</v>
      </c>
    </row>
    <row r="128" spans="1:55" ht="29.25" x14ac:dyDescent="0.45">
      <c r="A128" s="261">
        <v>124</v>
      </c>
      <c r="B128" s="174" t="s">
        <v>54</v>
      </c>
      <c r="C128" s="119">
        <v>238.56</v>
      </c>
      <c r="D128" s="119">
        <v>160.13</v>
      </c>
      <c r="E128" s="119">
        <v>178.69</v>
      </c>
      <c r="F128" s="119">
        <v>166.97</v>
      </c>
      <c r="G128" s="119">
        <v>176.89</v>
      </c>
      <c r="H128" s="119">
        <v>237.67</v>
      </c>
      <c r="I128" s="119">
        <v>251.89</v>
      </c>
      <c r="J128" s="119">
        <v>291.64</v>
      </c>
      <c r="K128" s="119">
        <v>197.46</v>
      </c>
      <c r="L128" s="119">
        <v>318.19</v>
      </c>
      <c r="M128" s="119">
        <v>234.92</v>
      </c>
      <c r="N128" s="119">
        <v>171.81</v>
      </c>
      <c r="O128" s="119">
        <v>144.62</v>
      </c>
      <c r="P128" s="119">
        <v>132.30000000000001</v>
      </c>
      <c r="Q128" s="119">
        <v>147.88</v>
      </c>
      <c r="R128" s="119">
        <v>166.28</v>
      </c>
      <c r="S128" s="119">
        <v>123.43</v>
      </c>
      <c r="T128" s="119">
        <v>158.87</v>
      </c>
      <c r="U128" s="119">
        <v>151.94999999999999</v>
      </c>
      <c r="V128" s="119">
        <v>148.79</v>
      </c>
      <c r="W128" s="119">
        <v>162.33000000000001</v>
      </c>
      <c r="X128" s="119">
        <v>154.93</v>
      </c>
      <c r="Y128" s="119">
        <v>106.6</v>
      </c>
      <c r="Z128" s="119">
        <v>141.80000000000001</v>
      </c>
      <c r="AA128" s="119">
        <v>100.24</v>
      </c>
      <c r="AB128" s="119">
        <v>143.94999999999999</v>
      </c>
      <c r="AC128" s="119">
        <v>136.97999999999999</v>
      </c>
      <c r="AD128" s="119">
        <v>106.84</v>
      </c>
      <c r="AE128" s="119">
        <v>151.29</v>
      </c>
      <c r="AF128" s="119">
        <v>138.91999999999999</v>
      </c>
      <c r="AG128" s="119">
        <v>116.51</v>
      </c>
      <c r="AH128" s="119">
        <v>267.41000000000003</v>
      </c>
      <c r="AI128" s="119">
        <v>133.13</v>
      </c>
      <c r="AJ128" s="119">
        <v>140.44999999999999</v>
      </c>
      <c r="AK128" s="119">
        <v>118.83</v>
      </c>
      <c r="AL128" s="119">
        <v>177.35</v>
      </c>
      <c r="AM128" s="119">
        <v>93.51</v>
      </c>
      <c r="AN128" s="119">
        <v>128.56</v>
      </c>
      <c r="AO128" s="119">
        <v>239.51</v>
      </c>
      <c r="AP128" s="119">
        <v>102.17</v>
      </c>
      <c r="AQ128" s="119">
        <v>184.78</v>
      </c>
      <c r="AR128" s="119">
        <v>156.59</v>
      </c>
      <c r="AS128" s="119">
        <v>153.54</v>
      </c>
      <c r="AT128" s="119">
        <v>123.43</v>
      </c>
      <c r="AU128" s="119">
        <v>133.63</v>
      </c>
      <c r="AV128" s="119">
        <v>156.38</v>
      </c>
      <c r="AW128" s="119">
        <v>120.54</v>
      </c>
      <c r="AX128" s="119">
        <v>156.41999999999999</v>
      </c>
      <c r="AY128" s="119">
        <v>131.36000000000001</v>
      </c>
      <c r="AZ128" s="119">
        <v>113.83</v>
      </c>
      <c r="BA128" s="119">
        <v>123.24</v>
      </c>
      <c r="BB128" s="119">
        <v>52.2</v>
      </c>
      <c r="BC128" s="119">
        <v>167.53</v>
      </c>
    </row>
    <row r="129" spans="1:55" ht="29.25" x14ac:dyDescent="0.45">
      <c r="A129" s="260">
        <v>125</v>
      </c>
      <c r="B129" s="173" t="s">
        <v>92</v>
      </c>
      <c r="C129" s="118">
        <v>2251.8200000000002</v>
      </c>
      <c r="D129" s="118">
        <v>2580.5</v>
      </c>
      <c r="E129" s="118">
        <v>3040.59</v>
      </c>
      <c r="F129" s="118">
        <v>2482.25</v>
      </c>
      <c r="G129" s="118">
        <v>2818.63</v>
      </c>
      <c r="H129" s="118">
        <v>2757.73</v>
      </c>
      <c r="I129" s="118">
        <v>3088.18</v>
      </c>
      <c r="J129" s="118">
        <v>2962.52</v>
      </c>
      <c r="K129" s="118">
        <v>3540.19</v>
      </c>
      <c r="L129" s="118">
        <v>3537.63</v>
      </c>
      <c r="M129" s="118">
        <v>2896.03</v>
      </c>
      <c r="N129" s="118">
        <v>2829.66</v>
      </c>
      <c r="O129" s="118">
        <v>2363.34</v>
      </c>
      <c r="P129" s="118">
        <v>2592.98</v>
      </c>
      <c r="Q129" s="118">
        <v>3194.69</v>
      </c>
      <c r="R129" s="118">
        <v>2750.29</v>
      </c>
      <c r="S129" s="118">
        <v>2617.64</v>
      </c>
      <c r="T129" s="118">
        <v>3102.8</v>
      </c>
      <c r="U129" s="118">
        <v>3251.47</v>
      </c>
      <c r="V129" s="118">
        <v>2588.39</v>
      </c>
      <c r="W129" s="118">
        <v>2811.23</v>
      </c>
      <c r="X129" s="118">
        <v>2980.4</v>
      </c>
      <c r="Y129" s="118">
        <v>2964.58</v>
      </c>
      <c r="Z129" s="118">
        <v>2900.68</v>
      </c>
      <c r="AA129" s="118">
        <v>2322.5300000000002</v>
      </c>
      <c r="AB129" s="118">
        <v>2475.2199999999998</v>
      </c>
      <c r="AC129" s="118">
        <v>2625.93</v>
      </c>
      <c r="AD129" s="118">
        <v>1925.72</v>
      </c>
      <c r="AE129" s="118">
        <v>2150.64</v>
      </c>
      <c r="AF129" s="118">
        <v>2540.5300000000002</v>
      </c>
      <c r="AG129" s="118">
        <v>2109.11</v>
      </c>
      <c r="AH129" s="118">
        <v>2297.3000000000002</v>
      </c>
      <c r="AI129" s="118">
        <v>2628.45</v>
      </c>
      <c r="AJ129" s="118">
        <v>1604.9</v>
      </c>
      <c r="AK129" s="118">
        <v>2209.89</v>
      </c>
      <c r="AL129" s="118">
        <v>2145.1799999999998</v>
      </c>
      <c r="AM129" s="118">
        <v>1811.34</v>
      </c>
      <c r="AN129" s="118">
        <v>1959.6</v>
      </c>
      <c r="AO129" s="118">
        <v>2178.0700000000002</v>
      </c>
      <c r="AP129" s="118">
        <v>1434.41</v>
      </c>
      <c r="AQ129" s="118">
        <v>1380.13</v>
      </c>
      <c r="AR129" s="118">
        <v>1583.54</v>
      </c>
      <c r="AS129" s="118">
        <v>1810.22</v>
      </c>
      <c r="AT129" s="118">
        <v>1976.28</v>
      </c>
      <c r="AU129" s="118">
        <v>2034.16</v>
      </c>
      <c r="AV129" s="118">
        <v>2266.35</v>
      </c>
      <c r="AW129" s="118">
        <v>2185.5</v>
      </c>
      <c r="AX129" s="118">
        <v>2350.9499999999998</v>
      </c>
      <c r="AY129" s="118">
        <v>2102.91</v>
      </c>
      <c r="AZ129" s="118">
        <v>1845.44</v>
      </c>
      <c r="BA129" s="118">
        <v>2638.54</v>
      </c>
      <c r="BB129" s="118">
        <v>2186.9899999999998</v>
      </c>
      <c r="BC129" s="118">
        <v>2227.09</v>
      </c>
    </row>
    <row r="130" spans="1:55" ht="29.25" x14ac:dyDescent="0.45">
      <c r="A130" s="261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0.42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0.39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0.01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</row>
    <row r="131" spans="1:55" x14ac:dyDescent="0.45">
      <c r="A131" s="260">
        <v>127</v>
      </c>
      <c r="B131" s="173" t="s">
        <v>242</v>
      </c>
      <c r="C131" s="116"/>
      <c r="D131" s="120">
        <v>0.96</v>
      </c>
      <c r="E131" s="120">
        <v>0.19</v>
      </c>
      <c r="F131" s="120">
        <v>0.55000000000000004</v>
      </c>
      <c r="G131" s="120">
        <v>234.71</v>
      </c>
      <c r="H131" s="120">
        <v>0.66</v>
      </c>
      <c r="I131" s="120">
        <v>7.6</v>
      </c>
      <c r="J131" s="120">
        <v>3.61</v>
      </c>
      <c r="K131" s="120">
        <v>0</v>
      </c>
      <c r="L131" s="120">
        <v>176.75</v>
      </c>
      <c r="M131" s="120">
        <v>3.54</v>
      </c>
      <c r="N131" s="120">
        <v>0.25</v>
      </c>
      <c r="O131" s="120">
        <v>13.24</v>
      </c>
      <c r="P131" s="120">
        <v>0</v>
      </c>
      <c r="Q131" s="120">
        <v>3.9</v>
      </c>
      <c r="R131" s="120">
        <v>186.75</v>
      </c>
      <c r="S131" s="120">
        <v>0</v>
      </c>
      <c r="T131" s="120">
        <v>1.56</v>
      </c>
      <c r="U131" s="120">
        <v>4.79</v>
      </c>
      <c r="V131" s="120">
        <v>4.88</v>
      </c>
      <c r="W131" s="120">
        <v>3.37</v>
      </c>
      <c r="X131" s="120">
        <v>6.72</v>
      </c>
      <c r="Y131" s="120">
        <v>0</v>
      </c>
      <c r="Z131" s="120">
        <v>0</v>
      </c>
      <c r="AA131" s="120">
        <v>1.24</v>
      </c>
      <c r="AB131" s="120">
        <v>0.86</v>
      </c>
      <c r="AC131" s="120">
        <v>2.1800000000000002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0.19</v>
      </c>
      <c r="AL131" s="120">
        <v>0.96</v>
      </c>
      <c r="AM131" s="120">
        <v>0.95</v>
      </c>
      <c r="AN131" s="120">
        <v>0</v>
      </c>
      <c r="AO131" s="120">
        <v>5.97</v>
      </c>
      <c r="AP131" s="120">
        <v>0</v>
      </c>
      <c r="AQ131" s="120">
        <v>44.33</v>
      </c>
      <c r="AR131" s="120">
        <v>21.96</v>
      </c>
      <c r="AS131" s="120">
        <v>4.4000000000000004</v>
      </c>
      <c r="AT131" s="120">
        <v>0</v>
      </c>
      <c r="AU131" s="120">
        <v>0.01</v>
      </c>
      <c r="AV131" s="120">
        <v>0</v>
      </c>
      <c r="AW131" s="120">
        <v>25.47</v>
      </c>
      <c r="AX131" s="120">
        <v>5.82</v>
      </c>
      <c r="AY131" s="120">
        <v>170.08</v>
      </c>
      <c r="AZ131" s="120">
        <v>5.54</v>
      </c>
      <c r="BA131" s="120">
        <v>12.64</v>
      </c>
      <c r="BB131" s="120">
        <v>19.34</v>
      </c>
      <c r="BC131" s="120">
        <v>6.13</v>
      </c>
    </row>
    <row r="132" spans="1:55" ht="29.25" x14ac:dyDescent="0.45">
      <c r="A132" s="261">
        <v>128</v>
      </c>
      <c r="B132" s="174" t="s">
        <v>89</v>
      </c>
      <c r="C132" s="121">
        <v>2212.7800000000002</v>
      </c>
      <c r="D132" s="121">
        <v>2105.35</v>
      </c>
      <c r="E132" s="121">
        <v>2094.66</v>
      </c>
      <c r="F132" s="121">
        <v>2394.1999999999998</v>
      </c>
      <c r="G132" s="121">
        <v>2173.27</v>
      </c>
      <c r="H132" s="121">
        <v>2244.8000000000002</v>
      </c>
      <c r="I132" s="121">
        <v>2155.84</v>
      </c>
      <c r="J132" s="121">
        <v>1907.54</v>
      </c>
      <c r="K132" s="121">
        <v>2057.87</v>
      </c>
      <c r="L132" s="121">
        <v>2163.6999999999998</v>
      </c>
      <c r="M132" s="121">
        <v>1811.43</v>
      </c>
      <c r="N132" s="121">
        <v>1865.16</v>
      </c>
      <c r="O132" s="121">
        <v>2864.9</v>
      </c>
      <c r="P132" s="121">
        <v>1814.46</v>
      </c>
      <c r="Q132" s="121">
        <v>2311.46</v>
      </c>
      <c r="R132" s="121">
        <v>1820.55</v>
      </c>
      <c r="S132" s="121">
        <v>2057.06</v>
      </c>
      <c r="T132" s="121">
        <v>1851.99</v>
      </c>
      <c r="U132" s="121">
        <v>2295.73</v>
      </c>
      <c r="V132" s="121">
        <v>1936.45</v>
      </c>
      <c r="W132" s="121">
        <v>2396.5700000000002</v>
      </c>
      <c r="X132" s="121">
        <v>2850.91</v>
      </c>
      <c r="Y132" s="121">
        <v>2604.58</v>
      </c>
      <c r="Z132" s="121">
        <v>3267.6</v>
      </c>
      <c r="AA132" s="121">
        <v>2712.63</v>
      </c>
      <c r="AB132" s="121">
        <v>3011.13</v>
      </c>
      <c r="AC132" s="121">
        <v>3232.54</v>
      </c>
      <c r="AD132" s="121">
        <v>2726.04</v>
      </c>
      <c r="AE132" s="121">
        <v>3147.53</v>
      </c>
      <c r="AF132" s="121">
        <v>2978.75</v>
      </c>
      <c r="AG132" s="121">
        <v>2694</v>
      </c>
      <c r="AH132" s="121">
        <v>2871.35</v>
      </c>
      <c r="AI132" s="121">
        <v>2549.04</v>
      </c>
      <c r="AJ132" s="121">
        <v>2245.4699999999998</v>
      </c>
      <c r="AK132" s="121">
        <v>2704.16</v>
      </c>
      <c r="AL132" s="121">
        <v>2435.5100000000002</v>
      </c>
      <c r="AM132" s="121">
        <v>2670.16</v>
      </c>
      <c r="AN132" s="121">
        <v>2661.01</v>
      </c>
      <c r="AO132" s="121">
        <v>3363.03</v>
      </c>
      <c r="AP132" s="121">
        <v>2785.18</v>
      </c>
      <c r="AQ132" s="121">
        <v>3270.15</v>
      </c>
      <c r="AR132" s="121">
        <v>2610.38</v>
      </c>
      <c r="AS132" s="121">
        <v>2622.06</v>
      </c>
      <c r="AT132" s="121">
        <v>2867.12</v>
      </c>
      <c r="AU132" s="121">
        <v>2476.31</v>
      </c>
      <c r="AV132" s="121">
        <v>2802.29</v>
      </c>
      <c r="AW132" s="121">
        <v>2331.6799999999998</v>
      </c>
      <c r="AX132" s="121">
        <v>2660.88</v>
      </c>
      <c r="AY132" s="121">
        <v>2867.65</v>
      </c>
      <c r="AZ132" s="121">
        <v>2701.79</v>
      </c>
      <c r="BA132" s="121">
        <v>3411.04</v>
      </c>
      <c r="BB132" s="121">
        <v>2798.09</v>
      </c>
      <c r="BC132" s="121">
        <v>3269.9</v>
      </c>
    </row>
    <row r="133" spans="1:55" ht="29.25" x14ac:dyDescent="0.45">
      <c r="A133" s="260">
        <v>129</v>
      </c>
      <c r="B133" s="173" t="s">
        <v>243</v>
      </c>
      <c r="C133" s="120">
        <v>164.87</v>
      </c>
      <c r="D133" s="120">
        <v>102.81</v>
      </c>
      <c r="E133" s="120">
        <v>177.9</v>
      </c>
      <c r="F133" s="120">
        <v>85.45</v>
      </c>
      <c r="G133" s="120">
        <v>154.36000000000001</v>
      </c>
      <c r="H133" s="120">
        <v>167.85</v>
      </c>
      <c r="I133" s="120">
        <v>134.16</v>
      </c>
      <c r="J133" s="120">
        <v>153.83000000000001</v>
      </c>
      <c r="K133" s="120">
        <v>152.58000000000001</v>
      </c>
      <c r="L133" s="120">
        <v>275.79000000000002</v>
      </c>
      <c r="M133" s="120">
        <v>123.94</v>
      </c>
      <c r="N133" s="120">
        <v>149.57</v>
      </c>
      <c r="O133" s="120">
        <v>120.9</v>
      </c>
      <c r="P133" s="120">
        <v>86.05</v>
      </c>
      <c r="Q133" s="120">
        <v>108.5</v>
      </c>
      <c r="R133" s="120">
        <v>147.37</v>
      </c>
      <c r="S133" s="120">
        <v>186.61</v>
      </c>
      <c r="T133" s="120">
        <v>212.89</v>
      </c>
      <c r="U133" s="120">
        <v>222.87</v>
      </c>
      <c r="V133" s="120">
        <v>204.59</v>
      </c>
      <c r="W133" s="120">
        <v>117.07</v>
      </c>
      <c r="X133" s="120">
        <v>59.3</v>
      </c>
      <c r="Y133" s="120">
        <v>84.92</v>
      </c>
      <c r="Z133" s="120">
        <v>138.84</v>
      </c>
      <c r="AA133" s="120">
        <v>117.05</v>
      </c>
      <c r="AB133" s="120">
        <v>231.84</v>
      </c>
      <c r="AC133" s="120">
        <v>160.93</v>
      </c>
      <c r="AD133" s="120">
        <v>135.66</v>
      </c>
      <c r="AE133" s="120">
        <v>162.15</v>
      </c>
      <c r="AF133" s="120">
        <v>164.52</v>
      </c>
      <c r="AG133" s="120">
        <v>133.6</v>
      </c>
      <c r="AH133" s="120">
        <v>92.44</v>
      </c>
      <c r="AI133" s="120">
        <v>156.25</v>
      </c>
      <c r="AJ133" s="120">
        <v>97.28</v>
      </c>
      <c r="AK133" s="120">
        <v>119.83</v>
      </c>
      <c r="AL133" s="120">
        <v>98.74</v>
      </c>
      <c r="AM133" s="120">
        <v>92.09</v>
      </c>
      <c r="AN133" s="120">
        <v>87.92</v>
      </c>
      <c r="AO133" s="120">
        <v>93.43</v>
      </c>
      <c r="AP133" s="120">
        <v>141.22999999999999</v>
      </c>
      <c r="AQ133" s="120">
        <v>199.82</v>
      </c>
      <c r="AR133" s="120">
        <v>162.38999999999999</v>
      </c>
      <c r="AS133" s="120">
        <v>134.99</v>
      </c>
      <c r="AT133" s="120">
        <v>190.14</v>
      </c>
      <c r="AU133" s="120">
        <v>130.88999999999999</v>
      </c>
      <c r="AV133" s="120">
        <v>196.71</v>
      </c>
      <c r="AW133" s="120">
        <v>110.38</v>
      </c>
      <c r="AX133" s="120">
        <v>113.96</v>
      </c>
      <c r="AY133" s="120">
        <v>92.49</v>
      </c>
      <c r="AZ133" s="120">
        <v>124.99</v>
      </c>
      <c r="BA133" s="120">
        <v>86.44</v>
      </c>
      <c r="BB133" s="120">
        <v>91.67</v>
      </c>
      <c r="BC133" s="120">
        <v>109.85</v>
      </c>
    </row>
    <row r="134" spans="1:55" ht="29.25" x14ac:dyDescent="0.45">
      <c r="A134" s="261">
        <v>130</v>
      </c>
      <c r="B134" s="174" t="s">
        <v>244</v>
      </c>
      <c r="C134" s="119">
        <v>772.72</v>
      </c>
      <c r="D134" s="119">
        <v>905.41</v>
      </c>
      <c r="E134" s="121">
        <v>1075.94</v>
      </c>
      <c r="F134" s="119">
        <v>612.64</v>
      </c>
      <c r="G134" s="119">
        <v>763.51</v>
      </c>
      <c r="H134" s="119">
        <v>872.97</v>
      </c>
      <c r="I134" s="119">
        <v>833.45</v>
      </c>
      <c r="J134" s="119">
        <v>774.7</v>
      </c>
      <c r="K134" s="119">
        <v>936.59</v>
      </c>
      <c r="L134" s="119">
        <v>878.73</v>
      </c>
      <c r="M134" s="119">
        <v>893.54</v>
      </c>
      <c r="N134" s="119">
        <v>795.75</v>
      </c>
      <c r="O134" s="119">
        <v>561.17999999999995</v>
      </c>
      <c r="P134" s="119">
        <v>560.20000000000005</v>
      </c>
      <c r="Q134" s="119">
        <v>627.89</v>
      </c>
      <c r="R134" s="119">
        <v>548.72</v>
      </c>
      <c r="S134" s="119">
        <v>638.04</v>
      </c>
      <c r="T134" s="119">
        <v>518.88</v>
      </c>
      <c r="U134" s="119">
        <v>684.21</v>
      </c>
      <c r="V134" s="119">
        <v>628.79</v>
      </c>
      <c r="W134" s="119">
        <v>736.54</v>
      </c>
      <c r="X134" s="119">
        <v>805.7</v>
      </c>
      <c r="Y134" s="119">
        <v>670.2</v>
      </c>
      <c r="Z134" s="119">
        <v>539.42999999999995</v>
      </c>
      <c r="AA134" s="119">
        <v>384.16</v>
      </c>
      <c r="AB134" s="119">
        <v>344.85</v>
      </c>
      <c r="AC134" s="119">
        <v>380.08</v>
      </c>
      <c r="AD134" s="119">
        <v>436.58</v>
      </c>
      <c r="AE134" s="119">
        <v>473.57</v>
      </c>
      <c r="AF134" s="119">
        <v>586.38</v>
      </c>
      <c r="AG134" s="119">
        <v>479.78</v>
      </c>
      <c r="AH134" s="119">
        <v>590.38</v>
      </c>
      <c r="AI134" s="119">
        <v>632.66</v>
      </c>
      <c r="AJ134" s="119">
        <v>725.43</v>
      </c>
      <c r="AK134" s="119">
        <v>591.05999999999995</v>
      </c>
      <c r="AL134" s="119">
        <v>428.43</v>
      </c>
      <c r="AM134" s="119">
        <v>665.44</v>
      </c>
      <c r="AN134" s="119">
        <v>514.41</v>
      </c>
      <c r="AO134" s="119">
        <v>736.38</v>
      </c>
      <c r="AP134" s="119">
        <v>397.16</v>
      </c>
      <c r="AQ134" s="119">
        <v>540.57000000000005</v>
      </c>
      <c r="AR134" s="119">
        <v>674.48</v>
      </c>
      <c r="AS134" s="119">
        <v>509.1</v>
      </c>
      <c r="AT134" s="119">
        <v>564.88</v>
      </c>
      <c r="AU134" s="119">
        <v>606.28</v>
      </c>
      <c r="AV134" s="119">
        <v>560.04999999999995</v>
      </c>
      <c r="AW134" s="119">
        <v>608.54999999999995</v>
      </c>
      <c r="AX134" s="119">
        <v>439.59</v>
      </c>
      <c r="AY134" s="119">
        <v>418.74</v>
      </c>
      <c r="AZ134" s="119">
        <v>526.19000000000005</v>
      </c>
      <c r="BA134" s="119">
        <v>659.63</v>
      </c>
      <c r="BB134" s="119">
        <v>446.92</v>
      </c>
      <c r="BC134" s="119">
        <v>445.83</v>
      </c>
    </row>
    <row r="135" spans="1:55" x14ac:dyDescent="0.45">
      <c r="A135" s="260">
        <v>131</v>
      </c>
      <c r="B135" s="173" t="s">
        <v>245</v>
      </c>
      <c r="C135" s="120">
        <v>97.78</v>
      </c>
      <c r="D135" s="120">
        <v>126.42</v>
      </c>
      <c r="E135" s="120">
        <v>127.82</v>
      </c>
      <c r="F135" s="120">
        <v>146.07</v>
      </c>
      <c r="G135" s="120">
        <v>160.6</v>
      </c>
      <c r="H135" s="120">
        <v>133.84</v>
      </c>
      <c r="I135" s="120">
        <v>244.37</v>
      </c>
      <c r="J135" s="120">
        <v>196.66</v>
      </c>
      <c r="K135" s="120">
        <v>141.16999999999999</v>
      </c>
      <c r="L135" s="120">
        <v>175.19</v>
      </c>
      <c r="M135" s="120">
        <v>151.91999999999999</v>
      </c>
      <c r="N135" s="120">
        <v>149.78</v>
      </c>
      <c r="O135" s="120">
        <v>151.97999999999999</v>
      </c>
      <c r="P135" s="120">
        <v>191.69</v>
      </c>
      <c r="Q135" s="120">
        <v>184.19</v>
      </c>
      <c r="R135" s="120">
        <v>108.44</v>
      </c>
      <c r="S135" s="120">
        <v>135.71</v>
      </c>
      <c r="T135" s="120">
        <v>148.87</v>
      </c>
      <c r="U135" s="120">
        <v>140.76</v>
      </c>
      <c r="V135" s="120">
        <v>127.24</v>
      </c>
      <c r="W135" s="120">
        <v>171.15</v>
      </c>
      <c r="X135" s="120">
        <v>196.65</v>
      </c>
      <c r="Y135" s="120">
        <v>154.41999999999999</v>
      </c>
      <c r="Z135" s="120">
        <v>135.49</v>
      </c>
      <c r="AA135" s="120">
        <v>160.52000000000001</v>
      </c>
      <c r="AB135" s="120">
        <v>136.25</v>
      </c>
      <c r="AC135" s="120">
        <v>208.05</v>
      </c>
      <c r="AD135" s="120">
        <v>189.98</v>
      </c>
      <c r="AE135" s="120">
        <v>157.30000000000001</v>
      </c>
      <c r="AF135" s="120">
        <v>235.14</v>
      </c>
      <c r="AG135" s="120">
        <v>123.72</v>
      </c>
      <c r="AH135" s="120">
        <v>238.82</v>
      </c>
      <c r="AI135" s="120">
        <v>172.7</v>
      </c>
      <c r="AJ135" s="120">
        <v>149.31</v>
      </c>
      <c r="AK135" s="120">
        <v>168.91</v>
      </c>
      <c r="AL135" s="120">
        <v>176.63</v>
      </c>
      <c r="AM135" s="120">
        <v>160.83000000000001</v>
      </c>
      <c r="AN135" s="120">
        <v>124.72</v>
      </c>
      <c r="AO135" s="120">
        <v>226.92</v>
      </c>
      <c r="AP135" s="120">
        <v>129.86000000000001</v>
      </c>
      <c r="AQ135" s="120">
        <v>158.81</v>
      </c>
      <c r="AR135" s="120">
        <v>144.51</v>
      </c>
      <c r="AS135" s="120">
        <v>119.2</v>
      </c>
      <c r="AT135" s="120">
        <v>224.73</v>
      </c>
      <c r="AU135" s="120">
        <v>162.30000000000001</v>
      </c>
      <c r="AV135" s="120">
        <v>159.31</v>
      </c>
      <c r="AW135" s="120">
        <v>216.93</v>
      </c>
      <c r="AX135" s="120">
        <v>181.65</v>
      </c>
      <c r="AY135" s="120">
        <v>354.44</v>
      </c>
      <c r="AZ135" s="120">
        <v>251.83</v>
      </c>
      <c r="BA135" s="120">
        <v>224.59</v>
      </c>
      <c r="BB135" s="120">
        <v>121.9</v>
      </c>
      <c r="BC135" s="120">
        <v>147.22999999999999</v>
      </c>
    </row>
    <row r="136" spans="1:55" ht="42" x14ac:dyDescent="0.45">
      <c r="A136" s="261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1.9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1.5</v>
      </c>
      <c r="V136" s="119">
        <v>0</v>
      </c>
      <c r="W136" s="119">
        <v>0</v>
      </c>
      <c r="X136" s="119">
        <v>0</v>
      </c>
      <c r="Y136" s="119">
        <v>0</v>
      </c>
      <c r="Z136" s="119">
        <v>0.05</v>
      </c>
      <c r="AA136" s="117"/>
      <c r="AB136" s="117"/>
      <c r="AC136" s="117"/>
      <c r="AD136" s="117"/>
      <c r="AE136" s="119">
        <v>1.54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1.38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1.32</v>
      </c>
      <c r="AT136" s="119">
        <v>0</v>
      </c>
      <c r="AU136" s="119">
        <v>0</v>
      </c>
      <c r="AV136" s="119">
        <v>0</v>
      </c>
      <c r="AW136" s="119">
        <v>0</v>
      </c>
      <c r="AX136" s="119">
        <v>1.02</v>
      </c>
      <c r="AY136" s="117"/>
      <c r="AZ136" s="117"/>
      <c r="BA136" s="117"/>
      <c r="BB136" s="119">
        <v>1.22</v>
      </c>
      <c r="BC136" s="119">
        <v>0</v>
      </c>
    </row>
    <row r="137" spans="1:55" ht="29.25" x14ac:dyDescent="0.45">
      <c r="A137" s="260">
        <v>133</v>
      </c>
      <c r="B137" s="173" t="s">
        <v>247</v>
      </c>
      <c r="C137" s="120">
        <v>9.25</v>
      </c>
      <c r="D137" s="120">
        <v>5.09</v>
      </c>
      <c r="E137" s="120">
        <v>8.14</v>
      </c>
      <c r="F137" s="120">
        <v>5.47</v>
      </c>
      <c r="G137" s="120">
        <v>9.33</v>
      </c>
      <c r="H137" s="120">
        <v>9.02</v>
      </c>
      <c r="I137" s="120">
        <v>6.73</v>
      </c>
      <c r="J137" s="120">
        <v>9.92</v>
      </c>
      <c r="K137" s="120">
        <v>10.02</v>
      </c>
      <c r="L137" s="120">
        <v>11.21</v>
      </c>
      <c r="M137" s="120">
        <v>9.35</v>
      </c>
      <c r="N137" s="120">
        <v>6.38</v>
      </c>
      <c r="O137" s="120">
        <v>5.03</v>
      </c>
      <c r="P137" s="120">
        <v>3.28</v>
      </c>
      <c r="Q137" s="120">
        <v>8.7799999999999994</v>
      </c>
      <c r="R137" s="120">
        <v>3.67</v>
      </c>
      <c r="S137" s="120">
        <v>13.78</v>
      </c>
      <c r="T137" s="120">
        <v>7.09</v>
      </c>
      <c r="U137" s="120">
        <v>9.86</v>
      </c>
      <c r="V137" s="120">
        <v>10.37</v>
      </c>
      <c r="W137" s="120">
        <v>6.19</v>
      </c>
      <c r="X137" s="120">
        <v>9.35</v>
      </c>
      <c r="Y137" s="120">
        <v>7.92</v>
      </c>
      <c r="Z137" s="120">
        <v>6.52</v>
      </c>
      <c r="AA137" s="120">
        <v>5.27</v>
      </c>
      <c r="AB137" s="120">
        <v>6.54</v>
      </c>
      <c r="AC137" s="120">
        <v>6.11</v>
      </c>
      <c r="AD137" s="120">
        <v>7.31</v>
      </c>
      <c r="AE137" s="120">
        <v>8.34</v>
      </c>
      <c r="AF137" s="120">
        <v>14.67</v>
      </c>
      <c r="AG137" s="120">
        <v>7.33</v>
      </c>
      <c r="AH137" s="120">
        <v>7.23</v>
      </c>
      <c r="AI137" s="120">
        <v>6.58</v>
      </c>
      <c r="AJ137" s="120">
        <v>4.42</v>
      </c>
      <c r="AK137" s="120">
        <v>11.09</v>
      </c>
      <c r="AL137" s="120">
        <v>9.34</v>
      </c>
      <c r="AM137" s="120">
        <v>6.67</v>
      </c>
      <c r="AN137" s="120">
        <v>7.97</v>
      </c>
      <c r="AO137" s="120">
        <v>17.68</v>
      </c>
      <c r="AP137" s="120">
        <v>11.91</v>
      </c>
      <c r="AQ137" s="120">
        <v>9.68</v>
      </c>
      <c r="AR137" s="120">
        <v>3.21</v>
      </c>
      <c r="AS137" s="120">
        <v>8.24</v>
      </c>
      <c r="AT137" s="120">
        <v>9.9700000000000006</v>
      </c>
      <c r="AU137" s="120">
        <v>5.19</v>
      </c>
      <c r="AV137" s="120">
        <v>6.57</v>
      </c>
      <c r="AW137" s="120">
        <v>12.26</v>
      </c>
      <c r="AX137" s="120">
        <v>8.43</v>
      </c>
      <c r="AY137" s="120">
        <v>11.67</v>
      </c>
      <c r="AZ137" s="120">
        <v>5.88</v>
      </c>
      <c r="BA137" s="120">
        <v>18.66</v>
      </c>
      <c r="BB137" s="120">
        <v>1.69</v>
      </c>
      <c r="BC137" s="120">
        <v>9.5</v>
      </c>
    </row>
    <row r="138" spans="1:55" ht="54.75" x14ac:dyDescent="0.45">
      <c r="A138" s="261">
        <v>134</v>
      </c>
      <c r="B138" s="174" t="s">
        <v>248</v>
      </c>
      <c r="C138" s="117"/>
      <c r="D138" s="117"/>
      <c r="E138" s="117"/>
      <c r="F138" s="119">
        <v>0.05</v>
      </c>
      <c r="G138" s="119">
        <v>0</v>
      </c>
      <c r="H138" s="119">
        <v>0.3</v>
      </c>
      <c r="I138" s="119">
        <v>0</v>
      </c>
      <c r="J138" s="119">
        <v>0</v>
      </c>
      <c r="K138" s="119">
        <v>0.01</v>
      </c>
      <c r="L138" s="119">
        <v>0</v>
      </c>
      <c r="M138" s="119">
        <v>0</v>
      </c>
      <c r="N138" s="119">
        <v>0.06</v>
      </c>
      <c r="O138" s="119">
        <v>0.06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0.59</v>
      </c>
      <c r="Z138" s="119">
        <v>0</v>
      </c>
      <c r="AA138" s="119">
        <v>0.01</v>
      </c>
      <c r="AB138" s="119">
        <v>5.53</v>
      </c>
      <c r="AC138" s="119">
        <v>0</v>
      </c>
      <c r="AD138" s="119">
        <v>0</v>
      </c>
      <c r="AE138" s="119">
        <v>5.33</v>
      </c>
      <c r="AF138" s="119">
        <v>5.44</v>
      </c>
      <c r="AG138" s="119">
        <v>5.37</v>
      </c>
      <c r="AH138" s="119">
        <v>0</v>
      </c>
      <c r="AI138" s="119">
        <v>0</v>
      </c>
      <c r="AJ138" s="119">
        <v>5.29</v>
      </c>
      <c r="AK138" s="119">
        <v>0</v>
      </c>
      <c r="AL138" s="119">
        <v>5.42</v>
      </c>
      <c r="AM138" s="117"/>
      <c r="AN138" s="119">
        <v>5.38</v>
      </c>
      <c r="AO138" s="119">
        <v>5.34</v>
      </c>
      <c r="AP138" s="119">
        <v>0.04</v>
      </c>
      <c r="AQ138" s="119">
        <v>5.23</v>
      </c>
      <c r="AR138" s="119">
        <v>5.25</v>
      </c>
      <c r="AS138" s="119">
        <v>0</v>
      </c>
      <c r="AT138" s="119">
        <v>0</v>
      </c>
      <c r="AU138" s="119">
        <v>0.12</v>
      </c>
      <c r="AV138" s="119">
        <v>0</v>
      </c>
      <c r="AW138" s="119">
        <v>0.19</v>
      </c>
      <c r="AX138" s="119">
        <v>0</v>
      </c>
      <c r="AY138" s="117"/>
      <c r="AZ138" s="117"/>
      <c r="BA138" s="119">
        <v>4.79</v>
      </c>
      <c r="BB138" s="119">
        <v>0</v>
      </c>
      <c r="BC138" s="119">
        <v>0.04</v>
      </c>
    </row>
    <row r="139" spans="1:55" ht="29.25" x14ac:dyDescent="0.45">
      <c r="A139" s="260">
        <v>135</v>
      </c>
      <c r="B139" s="173" t="s">
        <v>84</v>
      </c>
      <c r="C139" s="118">
        <v>4109.37</v>
      </c>
      <c r="D139" s="118">
        <v>4759.1899999999996</v>
      </c>
      <c r="E139" s="118">
        <v>5010.3100000000004</v>
      </c>
      <c r="F139" s="118">
        <v>4655.07</v>
      </c>
      <c r="G139" s="118">
        <v>4654.45</v>
      </c>
      <c r="H139" s="118">
        <v>4820.63</v>
      </c>
      <c r="I139" s="118">
        <v>4441.22</v>
      </c>
      <c r="J139" s="118">
        <v>3952.99</v>
      </c>
      <c r="K139" s="118">
        <v>3965.18</v>
      </c>
      <c r="L139" s="118">
        <v>4255.05</v>
      </c>
      <c r="M139" s="118">
        <v>3889.02</v>
      </c>
      <c r="N139" s="118">
        <v>4409.6899999999996</v>
      </c>
      <c r="O139" s="118">
        <v>4295.17</v>
      </c>
      <c r="P139" s="118">
        <v>4632.87</v>
      </c>
      <c r="Q139" s="118">
        <v>4853.0600000000004</v>
      </c>
      <c r="R139" s="118">
        <v>4034.5</v>
      </c>
      <c r="S139" s="118">
        <v>4013.9</v>
      </c>
      <c r="T139" s="118">
        <v>4514.37</v>
      </c>
      <c r="U139" s="118">
        <v>4368.7299999999996</v>
      </c>
      <c r="V139" s="118">
        <v>3989.44</v>
      </c>
      <c r="W139" s="118">
        <v>4723.87</v>
      </c>
      <c r="X139" s="118">
        <v>5221.09</v>
      </c>
      <c r="Y139" s="118">
        <v>4375.55</v>
      </c>
      <c r="Z139" s="118">
        <v>4896.9799999999996</v>
      </c>
      <c r="AA139" s="118">
        <v>4484.1499999999996</v>
      </c>
      <c r="AB139" s="118">
        <v>4965.8999999999996</v>
      </c>
      <c r="AC139" s="118">
        <v>5423.41</v>
      </c>
      <c r="AD139" s="118">
        <v>4184.5200000000004</v>
      </c>
      <c r="AE139" s="118">
        <v>4892.37</v>
      </c>
      <c r="AF139" s="118">
        <v>4609.51</v>
      </c>
      <c r="AG139" s="118">
        <v>4129.3500000000004</v>
      </c>
      <c r="AH139" s="118">
        <v>4404.37</v>
      </c>
      <c r="AI139" s="118">
        <v>4399.88</v>
      </c>
      <c r="AJ139" s="118">
        <v>4058.76</v>
      </c>
      <c r="AK139" s="118">
        <v>4441.37</v>
      </c>
      <c r="AL139" s="118">
        <v>4454.66</v>
      </c>
      <c r="AM139" s="118">
        <v>4131.95</v>
      </c>
      <c r="AN139" s="118">
        <v>4589.88</v>
      </c>
      <c r="AO139" s="118">
        <v>4954.82</v>
      </c>
      <c r="AP139" s="118">
        <v>4353.7700000000004</v>
      </c>
      <c r="AQ139" s="118">
        <v>4970.55</v>
      </c>
      <c r="AR139" s="118">
        <v>4824.6400000000003</v>
      </c>
      <c r="AS139" s="118">
        <v>4465.1000000000004</v>
      </c>
      <c r="AT139" s="118">
        <v>4838.03</v>
      </c>
      <c r="AU139" s="118">
        <v>5170.51</v>
      </c>
      <c r="AV139" s="118">
        <v>8476.2900000000009</v>
      </c>
      <c r="AW139" s="118">
        <v>4818.78</v>
      </c>
      <c r="AX139" s="118">
        <v>4498.07</v>
      </c>
      <c r="AY139" s="118">
        <v>4704.2700000000004</v>
      </c>
      <c r="AZ139" s="118">
        <v>4953</v>
      </c>
      <c r="BA139" s="118">
        <v>5871.12</v>
      </c>
      <c r="BB139" s="118">
        <v>4638.04</v>
      </c>
      <c r="BC139" s="118">
        <v>5516.21</v>
      </c>
    </row>
    <row r="140" spans="1:55" ht="42" x14ac:dyDescent="0.45">
      <c r="A140" s="261">
        <v>136</v>
      </c>
      <c r="B140" s="174" t="s">
        <v>249</v>
      </c>
      <c r="C140" s="119">
        <v>23.94</v>
      </c>
      <c r="D140" s="119">
        <v>35.93</v>
      </c>
      <c r="E140" s="119">
        <v>33.6</v>
      </c>
      <c r="F140" s="119">
        <v>14.45</v>
      </c>
      <c r="G140" s="119">
        <v>40.78</v>
      </c>
      <c r="H140" s="119">
        <v>35.92</v>
      </c>
      <c r="I140" s="119">
        <v>47.85</v>
      </c>
      <c r="J140" s="119">
        <v>18.86</v>
      </c>
      <c r="K140" s="119">
        <v>42.18</v>
      </c>
      <c r="L140" s="119">
        <v>25.58</v>
      </c>
      <c r="M140" s="119">
        <v>43.98</v>
      </c>
      <c r="N140" s="119">
        <v>0</v>
      </c>
      <c r="O140" s="119">
        <v>4.07</v>
      </c>
      <c r="P140" s="119">
        <v>7.01</v>
      </c>
      <c r="Q140" s="119">
        <v>11.46</v>
      </c>
      <c r="R140" s="119">
        <v>0</v>
      </c>
      <c r="S140" s="119">
        <v>0.27</v>
      </c>
      <c r="T140" s="119">
        <v>0</v>
      </c>
      <c r="U140" s="119">
        <v>0.36</v>
      </c>
      <c r="V140" s="119">
        <v>0.32</v>
      </c>
      <c r="W140" s="119">
        <v>0.28999999999999998</v>
      </c>
      <c r="X140" s="119">
        <v>0</v>
      </c>
      <c r="Y140" s="119">
        <v>0</v>
      </c>
      <c r="Z140" s="119">
        <v>0.99</v>
      </c>
      <c r="AA140" s="117"/>
      <c r="AB140" s="117"/>
      <c r="AC140" s="119">
        <v>0.23</v>
      </c>
      <c r="AD140" s="119">
        <v>0</v>
      </c>
      <c r="AE140" s="119">
        <v>0.15</v>
      </c>
      <c r="AF140" s="119">
        <v>0.15</v>
      </c>
      <c r="AG140" s="119">
        <v>0.35</v>
      </c>
      <c r="AH140" s="119">
        <v>0.1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</row>
    <row r="141" spans="1:55" x14ac:dyDescent="0.45">
      <c r="A141" s="260">
        <v>137</v>
      </c>
      <c r="B141" s="173" t="s">
        <v>250</v>
      </c>
      <c r="C141" s="120">
        <v>173.41</v>
      </c>
      <c r="D141" s="120">
        <v>60.68</v>
      </c>
      <c r="E141" s="120">
        <v>159.22</v>
      </c>
      <c r="F141" s="120">
        <v>51.25</v>
      </c>
      <c r="G141" s="120">
        <v>104.19</v>
      </c>
      <c r="H141" s="120">
        <v>83.02</v>
      </c>
      <c r="I141" s="120">
        <v>117.76</v>
      </c>
      <c r="J141" s="120">
        <v>195.56</v>
      </c>
      <c r="K141" s="120">
        <v>113.36</v>
      </c>
      <c r="L141" s="120">
        <v>123.42</v>
      </c>
      <c r="M141" s="120">
        <v>57.32</v>
      </c>
      <c r="N141" s="120">
        <v>159.31</v>
      </c>
      <c r="O141" s="120">
        <v>229.5</v>
      </c>
      <c r="P141" s="120">
        <v>153.63999999999999</v>
      </c>
      <c r="Q141" s="120">
        <v>46.9</v>
      </c>
      <c r="R141" s="120">
        <v>86.4</v>
      </c>
      <c r="S141" s="120">
        <v>188.88</v>
      </c>
      <c r="T141" s="120">
        <v>83.5</v>
      </c>
      <c r="U141" s="120">
        <v>260.41000000000003</v>
      </c>
      <c r="V141" s="120">
        <v>229.64</v>
      </c>
      <c r="W141" s="120">
        <v>109.69</v>
      </c>
      <c r="X141" s="120">
        <v>254.19</v>
      </c>
      <c r="Y141" s="120">
        <v>199.22</v>
      </c>
      <c r="Z141" s="120">
        <v>231.3</v>
      </c>
      <c r="AA141" s="120">
        <v>119.49</v>
      </c>
      <c r="AB141" s="120">
        <v>147.28</v>
      </c>
      <c r="AC141" s="120">
        <v>417.67</v>
      </c>
      <c r="AD141" s="120">
        <v>41.64</v>
      </c>
      <c r="AE141" s="120">
        <v>218.73</v>
      </c>
      <c r="AF141" s="120">
        <v>522.13</v>
      </c>
      <c r="AG141" s="120">
        <v>185.38</v>
      </c>
      <c r="AH141" s="120">
        <v>358.65</v>
      </c>
      <c r="AI141" s="120">
        <v>205.1</v>
      </c>
      <c r="AJ141" s="120">
        <v>188.52</v>
      </c>
      <c r="AK141" s="120">
        <v>99.76</v>
      </c>
      <c r="AL141" s="120">
        <v>273.51</v>
      </c>
      <c r="AM141" s="120">
        <v>109.3</v>
      </c>
      <c r="AN141" s="120">
        <v>184.37</v>
      </c>
      <c r="AO141" s="120">
        <v>94.27</v>
      </c>
      <c r="AP141" s="120">
        <v>55.43</v>
      </c>
      <c r="AQ141" s="120">
        <v>95.6</v>
      </c>
      <c r="AR141" s="120">
        <v>55.46</v>
      </c>
      <c r="AS141" s="120">
        <v>169.29</v>
      </c>
      <c r="AT141" s="120">
        <v>304.44</v>
      </c>
      <c r="AU141" s="120">
        <v>80.459999999999994</v>
      </c>
      <c r="AV141" s="120">
        <v>129.30000000000001</v>
      </c>
      <c r="AW141" s="120">
        <v>96.09</v>
      </c>
      <c r="AX141" s="120">
        <v>83.11</v>
      </c>
      <c r="AY141" s="120">
        <v>169.11</v>
      </c>
      <c r="AZ141" s="120">
        <v>88.46</v>
      </c>
      <c r="BA141" s="120">
        <v>71.36</v>
      </c>
      <c r="BB141" s="120">
        <v>62.02</v>
      </c>
      <c r="BC141" s="120">
        <v>84.79</v>
      </c>
    </row>
    <row r="142" spans="1:55" ht="42" x14ac:dyDescent="0.45">
      <c r="A142" s="261">
        <v>138</v>
      </c>
      <c r="B142" s="174" t="s">
        <v>79</v>
      </c>
      <c r="C142" s="121">
        <v>10756.02</v>
      </c>
      <c r="D142" s="121">
        <v>10805.01</v>
      </c>
      <c r="E142" s="121">
        <v>10901.13</v>
      </c>
      <c r="F142" s="121">
        <v>9492.5300000000007</v>
      </c>
      <c r="G142" s="121">
        <v>12505.16</v>
      </c>
      <c r="H142" s="121">
        <v>10797.29</v>
      </c>
      <c r="I142" s="121">
        <v>11146.73</v>
      </c>
      <c r="J142" s="121">
        <v>9841.82</v>
      </c>
      <c r="K142" s="121">
        <v>10922.04</v>
      </c>
      <c r="L142" s="121">
        <v>11422.47</v>
      </c>
      <c r="M142" s="121">
        <v>9482.57</v>
      </c>
      <c r="N142" s="121">
        <v>10731.74</v>
      </c>
      <c r="O142" s="121">
        <v>10221.86</v>
      </c>
      <c r="P142" s="121">
        <v>10000.32</v>
      </c>
      <c r="Q142" s="121">
        <v>11656.59</v>
      </c>
      <c r="R142" s="121">
        <v>9534.74</v>
      </c>
      <c r="S142" s="121">
        <v>10285.07</v>
      </c>
      <c r="T142" s="121">
        <v>11385.64</v>
      </c>
      <c r="U142" s="121">
        <v>12145.51</v>
      </c>
      <c r="V142" s="121">
        <v>11083.53</v>
      </c>
      <c r="W142" s="121">
        <v>10756.04</v>
      </c>
      <c r="X142" s="121">
        <v>10983.62</v>
      </c>
      <c r="Y142" s="121">
        <v>9024.5499999999993</v>
      </c>
      <c r="Z142" s="121">
        <v>11466.09</v>
      </c>
      <c r="AA142" s="121">
        <v>9745.64</v>
      </c>
      <c r="AB142" s="121">
        <v>10090.040000000001</v>
      </c>
      <c r="AC142" s="121">
        <v>10988.22</v>
      </c>
      <c r="AD142" s="121">
        <v>10116.02</v>
      </c>
      <c r="AE142" s="121">
        <v>11930.26</v>
      </c>
      <c r="AF142" s="121">
        <v>11593.27</v>
      </c>
      <c r="AG142" s="121">
        <v>9821.33</v>
      </c>
      <c r="AH142" s="121">
        <v>12332.48</v>
      </c>
      <c r="AI142" s="121">
        <v>10887.61</v>
      </c>
      <c r="AJ142" s="121">
        <v>10155.25</v>
      </c>
      <c r="AK142" s="121">
        <v>12050.16</v>
      </c>
      <c r="AL142" s="121">
        <v>15232.11</v>
      </c>
      <c r="AM142" s="121">
        <v>15529.5</v>
      </c>
      <c r="AN142" s="121">
        <v>11364.82</v>
      </c>
      <c r="AO142" s="121">
        <v>12222.23</v>
      </c>
      <c r="AP142" s="121">
        <v>8769.32</v>
      </c>
      <c r="AQ142" s="121">
        <v>12705.01</v>
      </c>
      <c r="AR142" s="121">
        <v>11160.2</v>
      </c>
      <c r="AS142" s="121">
        <v>10249.64</v>
      </c>
      <c r="AT142" s="121">
        <v>10697.43</v>
      </c>
      <c r="AU142" s="121">
        <v>10702.67</v>
      </c>
      <c r="AV142" s="121">
        <v>10848.75</v>
      </c>
      <c r="AW142" s="121">
        <v>11749.71</v>
      </c>
      <c r="AX142" s="121">
        <v>12345.85</v>
      </c>
      <c r="AY142" s="121">
        <v>10742.28</v>
      </c>
      <c r="AZ142" s="121">
        <v>10911.17</v>
      </c>
      <c r="BA142" s="121">
        <v>11843.61</v>
      </c>
      <c r="BB142" s="121">
        <v>9526.01</v>
      </c>
      <c r="BC142" s="121">
        <v>11214.92</v>
      </c>
    </row>
    <row r="143" spans="1:55" x14ac:dyDescent="0.45">
      <c r="A143" s="260">
        <v>139</v>
      </c>
      <c r="B143" s="173" t="s">
        <v>251</v>
      </c>
      <c r="C143" s="120">
        <v>4.13</v>
      </c>
      <c r="D143" s="120">
        <v>1.93</v>
      </c>
      <c r="E143" s="120">
        <v>10.64</v>
      </c>
      <c r="F143" s="120">
        <v>8.51</v>
      </c>
      <c r="G143" s="120">
        <v>15.72</v>
      </c>
      <c r="H143" s="120">
        <v>5.79</v>
      </c>
      <c r="I143" s="120">
        <v>11.19</v>
      </c>
      <c r="J143" s="120">
        <v>7.11</v>
      </c>
      <c r="K143" s="120">
        <v>5.43</v>
      </c>
      <c r="L143" s="120">
        <v>3.9</v>
      </c>
      <c r="M143" s="120">
        <v>1.42</v>
      </c>
      <c r="N143" s="120">
        <v>2.66</v>
      </c>
      <c r="O143" s="120">
        <v>7.01</v>
      </c>
      <c r="P143" s="120">
        <v>6.48</v>
      </c>
      <c r="Q143" s="120">
        <v>8.17</v>
      </c>
      <c r="R143" s="120">
        <v>13.28</v>
      </c>
      <c r="S143" s="120">
        <v>6.46</v>
      </c>
      <c r="T143" s="120">
        <v>1.22</v>
      </c>
      <c r="U143" s="120">
        <v>13.14</v>
      </c>
      <c r="V143" s="120">
        <v>8.85</v>
      </c>
      <c r="W143" s="120">
        <v>13.13</v>
      </c>
      <c r="X143" s="120">
        <v>9.06</v>
      </c>
      <c r="Y143" s="120">
        <v>7.68</v>
      </c>
      <c r="Z143" s="120">
        <v>6.2</v>
      </c>
      <c r="AA143" s="120">
        <v>14.45</v>
      </c>
      <c r="AB143" s="120">
        <v>7.25</v>
      </c>
      <c r="AC143" s="120">
        <v>12.44</v>
      </c>
      <c r="AD143" s="120">
        <v>13.77</v>
      </c>
      <c r="AE143" s="120">
        <v>11.64</v>
      </c>
      <c r="AF143" s="120">
        <v>16.149999999999999</v>
      </c>
      <c r="AG143" s="120">
        <v>5.38</v>
      </c>
      <c r="AH143" s="120">
        <v>19.53</v>
      </c>
      <c r="AI143" s="120">
        <v>16.940000000000001</v>
      </c>
      <c r="AJ143" s="120">
        <v>8.76</v>
      </c>
      <c r="AK143" s="120">
        <v>3.54</v>
      </c>
      <c r="AL143" s="120">
        <v>10.8</v>
      </c>
      <c r="AM143" s="120">
        <v>2.66</v>
      </c>
      <c r="AN143" s="120">
        <v>13.52</v>
      </c>
      <c r="AO143" s="120">
        <v>5.66</v>
      </c>
      <c r="AP143" s="120">
        <v>1.82</v>
      </c>
      <c r="AQ143" s="120">
        <v>11.61</v>
      </c>
      <c r="AR143" s="120">
        <v>5.9</v>
      </c>
      <c r="AS143" s="120">
        <v>14.16</v>
      </c>
      <c r="AT143" s="120">
        <v>12.82</v>
      </c>
      <c r="AU143" s="120">
        <v>6.86</v>
      </c>
      <c r="AV143" s="120">
        <v>12.9</v>
      </c>
      <c r="AW143" s="120">
        <v>13.85</v>
      </c>
      <c r="AX143" s="120">
        <v>1.43</v>
      </c>
      <c r="AY143" s="120">
        <v>15.53</v>
      </c>
      <c r="AZ143" s="120">
        <v>9.86</v>
      </c>
      <c r="BA143" s="120">
        <v>10.82</v>
      </c>
      <c r="BB143" s="120">
        <v>12.01</v>
      </c>
      <c r="BC143" s="120">
        <v>18.21</v>
      </c>
    </row>
    <row r="144" spans="1:55" x14ac:dyDescent="0.45">
      <c r="A144" s="261">
        <v>140</v>
      </c>
      <c r="B144" s="174" t="s">
        <v>62</v>
      </c>
      <c r="C144" s="119">
        <v>123.8</v>
      </c>
      <c r="D144" s="119">
        <v>149.88999999999999</v>
      </c>
      <c r="E144" s="119">
        <v>126.16</v>
      </c>
      <c r="F144" s="119">
        <v>114.3</v>
      </c>
      <c r="G144" s="119">
        <v>109.66</v>
      </c>
      <c r="H144" s="119">
        <v>108.29</v>
      </c>
      <c r="I144" s="119">
        <v>51.06</v>
      </c>
      <c r="J144" s="119">
        <v>64.16</v>
      </c>
      <c r="K144" s="119">
        <v>96.37</v>
      </c>
      <c r="L144" s="119">
        <v>74.56</v>
      </c>
      <c r="M144" s="119">
        <v>68.87</v>
      </c>
      <c r="N144" s="119">
        <v>59.01</v>
      </c>
      <c r="O144" s="119">
        <v>80.290000000000006</v>
      </c>
      <c r="P144" s="119">
        <v>92.07</v>
      </c>
      <c r="Q144" s="119">
        <v>99</v>
      </c>
      <c r="R144" s="119">
        <v>71.319999999999993</v>
      </c>
      <c r="S144" s="119">
        <v>62.8</v>
      </c>
      <c r="T144" s="119">
        <v>53.79</v>
      </c>
      <c r="U144" s="119">
        <v>24.33</v>
      </c>
      <c r="V144" s="119">
        <v>74.97</v>
      </c>
      <c r="W144" s="119">
        <v>79.290000000000006</v>
      </c>
      <c r="X144" s="119">
        <v>37.58</v>
      </c>
      <c r="Y144" s="119">
        <v>57.19</v>
      </c>
      <c r="Z144" s="119">
        <v>45.45</v>
      </c>
      <c r="AA144" s="119">
        <v>20.52</v>
      </c>
      <c r="AB144" s="119">
        <v>43.02</v>
      </c>
      <c r="AC144" s="119">
        <v>76.61</v>
      </c>
      <c r="AD144" s="119">
        <v>106.14</v>
      </c>
      <c r="AE144" s="119">
        <v>80.16</v>
      </c>
      <c r="AF144" s="119">
        <v>90.65</v>
      </c>
      <c r="AG144" s="119">
        <v>70.7</v>
      </c>
      <c r="AH144" s="119">
        <v>77.239999999999995</v>
      </c>
      <c r="AI144" s="119">
        <v>144.15</v>
      </c>
      <c r="AJ144" s="119">
        <v>81.88</v>
      </c>
      <c r="AK144" s="119">
        <v>70.05</v>
      </c>
      <c r="AL144" s="119">
        <v>43.16</v>
      </c>
      <c r="AM144" s="119">
        <v>44.46</v>
      </c>
      <c r="AN144" s="119">
        <v>57.43</v>
      </c>
      <c r="AO144" s="119">
        <v>130.9</v>
      </c>
      <c r="AP144" s="119">
        <v>107.97</v>
      </c>
      <c r="AQ144" s="119">
        <v>119.04</v>
      </c>
      <c r="AR144" s="119">
        <v>108.4</v>
      </c>
      <c r="AS144" s="119">
        <v>79.239999999999995</v>
      </c>
      <c r="AT144" s="119">
        <v>76.97</v>
      </c>
      <c r="AU144" s="119">
        <v>86.06</v>
      </c>
      <c r="AV144" s="119">
        <v>138.37</v>
      </c>
      <c r="AW144" s="119">
        <v>54.91</v>
      </c>
      <c r="AX144" s="119">
        <v>73.180000000000007</v>
      </c>
      <c r="AY144" s="119">
        <v>86.34</v>
      </c>
      <c r="AZ144" s="119">
        <v>103.34</v>
      </c>
      <c r="BA144" s="119">
        <v>122.81</v>
      </c>
      <c r="BB144" s="119">
        <v>98.97</v>
      </c>
      <c r="BC144" s="119">
        <v>89.58</v>
      </c>
    </row>
    <row r="145" spans="1:55" ht="29.25" x14ac:dyDescent="0.45">
      <c r="A145" s="260">
        <v>141</v>
      </c>
      <c r="B145" s="173" t="s">
        <v>252</v>
      </c>
      <c r="C145" s="120">
        <v>2.2999999999999998</v>
      </c>
      <c r="D145" s="120">
        <v>10.210000000000001</v>
      </c>
      <c r="E145" s="120">
        <v>4.04</v>
      </c>
      <c r="F145" s="120">
        <v>0.64</v>
      </c>
      <c r="G145" s="120">
        <v>5.08</v>
      </c>
      <c r="H145" s="120">
        <v>2.72</v>
      </c>
      <c r="I145" s="120">
        <v>4.58</v>
      </c>
      <c r="J145" s="120">
        <v>1.34</v>
      </c>
      <c r="K145" s="120">
        <v>4.83</v>
      </c>
      <c r="L145" s="120">
        <v>1.99</v>
      </c>
      <c r="M145" s="120">
        <v>2.37</v>
      </c>
      <c r="N145" s="120">
        <v>2.06</v>
      </c>
      <c r="O145" s="120">
        <v>2.2999999999999998</v>
      </c>
      <c r="P145" s="120">
        <v>3.09</v>
      </c>
      <c r="Q145" s="120">
        <v>3.33</v>
      </c>
      <c r="R145" s="120">
        <v>7.0000000000000007E-2</v>
      </c>
      <c r="S145" s="120">
        <v>4.6100000000000003</v>
      </c>
      <c r="T145" s="120">
        <v>1.36</v>
      </c>
      <c r="U145" s="120">
        <v>2.84</v>
      </c>
      <c r="V145" s="120">
        <v>2.2200000000000002</v>
      </c>
      <c r="W145" s="120">
        <v>3.53</v>
      </c>
      <c r="X145" s="120">
        <v>2.29</v>
      </c>
      <c r="Y145" s="120">
        <v>3.04</v>
      </c>
      <c r="Z145" s="120">
        <v>2.95</v>
      </c>
      <c r="AA145" s="120">
        <v>3.19</v>
      </c>
      <c r="AB145" s="120">
        <v>3.63</v>
      </c>
      <c r="AC145" s="120">
        <v>9.3699999999999992</v>
      </c>
      <c r="AD145" s="120">
        <v>2.61</v>
      </c>
      <c r="AE145" s="120">
        <v>1.36</v>
      </c>
      <c r="AF145" s="120">
        <v>3.47</v>
      </c>
      <c r="AG145" s="120">
        <v>2.76</v>
      </c>
      <c r="AH145" s="120">
        <v>1.93</v>
      </c>
      <c r="AI145" s="120">
        <v>3.26</v>
      </c>
      <c r="AJ145" s="120">
        <v>3.76</v>
      </c>
      <c r="AK145" s="120">
        <v>4.72</v>
      </c>
      <c r="AL145" s="120">
        <v>2.09</v>
      </c>
      <c r="AM145" s="120">
        <v>4.3099999999999996</v>
      </c>
      <c r="AN145" s="120">
        <v>1.98</v>
      </c>
      <c r="AO145" s="120">
        <v>2.52</v>
      </c>
      <c r="AP145" s="120">
        <v>0.55000000000000004</v>
      </c>
      <c r="AQ145" s="120">
        <v>5.73</v>
      </c>
      <c r="AR145" s="120">
        <v>1.65</v>
      </c>
      <c r="AS145" s="120">
        <v>1.19</v>
      </c>
      <c r="AT145" s="120">
        <v>4.2300000000000004</v>
      </c>
      <c r="AU145" s="120">
        <v>5.9</v>
      </c>
      <c r="AV145" s="120">
        <v>3.65</v>
      </c>
      <c r="AW145" s="120">
        <v>2.34</v>
      </c>
      <c r="AX145" s="120">
        <v>3.93</v>
      </c>
      <c r="AY145" s="120">
        <v>2.76</v>
      </c>
      <c r="AZ145" s="120">
        <v>7.63</v>
      </c>
      <c r="BA145" s="120">
        <v>3.28</v>
      </c>
      <c r="BB145" s="120">
        <v>4.72</v>
      </c>
      <c r="BC145" s="120">
        <v>3.05</v>
      </c>
    </row>
    <row r="146" spans="1:55" ht="29.25" x14ac:dyDescent="0.45">
      <c r="A146" s="261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0.15</v>
      </c>
      <c r="L146" s="119">
        <v>0</v>
      </c>
      <c r="M146" s="119">
        <v>0</v>
      </c>
      <c r="N146" s="119">
        <v>0</v>
      </c>
      <c r="O146" s="117"/>
      <c r="P146" s="119">
        <v>0.67</v>
      </c>
      <c r="Q146" s="119">
        <v>0</v>
      </c>
      <c r="R146" s="119">
        <v>1.58</v>
      </c>
      <c r="S146" s="119">
        <v>0.02</v>
      </c>
      <c r="T146" s="119">
        <v>0</v>
      </c>
      <c r="U146" s="119">
        <v>0.28999999999999998</v>
      </c>
      <c r="V146" s="119">
        <v>0</v>
      </c>
      <c r="W146" s="119">
        <v>0</v>
      </c>
      <c r="X146" s="119">
        <v>0</v>
      </c>
      <c r="Y146" s="119">
        <v>7.0000000000000007E-2</v>
      </c>
      <c r="Z146" s="119">
        <v>0</v>
      </c>
      <c r="AA146" s="117"/>
      <c r="AB146" s="117"/>
      <c r="AC146" s="117"/>
      <c r="AD146" s="119">
        <v>0.09</v>
      </c>
      <c r="AE146" s="119">
        <v>0</v>
      </c>
      <c r="AF146" s="119">
        <v>0</v>
      </c>
      <c r="AG146" s="119">
        <v>0.03</v>
      </c>
      <c r="AH146" s="119">
        <v>3.39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0.01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1.89</v>
      </c>
      <c r="AU146" s="119">
        <v>0</v>
      </c>
      <c r="AV146" s="119">
        <v>0</v>
      </c>
      <c r="AW146" s="119">
        <v>0</v>
      </c>
      <c r="AX146" s="119">
        <v>0</v>
      </c>
      <c r="AY146" s="119">
        <v>4.91</v>
      </c>
      <c r="AZ146" s="119">
        <v>0</v>
      </c>
      <c r="BA146" s="119">
        <v>0</v>
      </c>
      <c r="BB146" s="119">
        <v>0</v>
      </c>
      <c r="BC146" s="119">
        <v>0</v>
      </c>
    </row>
    <row r="147" spans="1:55" ht="29.25" x14ac:dyDescent="0.45">
      <c r="A147" s="260">
        <v>143</v>
      </c>
      <c r="B147" s="173" t="s">
        <v>103</v>
      </c>
      <c r="C147" s="120">
        <v>558.32000000000005</v>
      </c>
      <c r="D147" s="120">
        <v>628.9</v>
      </c>
      <c r="E147" s="120">
        <v>821.27</v>
      </c>
      <c r="F147" s="120">
        <v>834.6</v>
      </c>
      <c r="G147" s="120">
        <v>663.2</v>
      </c>
      <c r="H147" s="120">
        <v>752.45</v>
      </c>
      <c r="I147" s="120">
        <v>433.8</v>
      </c>
      <c r="J147" s="120">
        <v>451.76</v>
      </c>
      <c r="K147" s="120">
        <v>986.52</v>
      </c>
      <c r="L147" s="118">
        <v>1648.88</v>
      </c>
      <c r="M147" s="120">
        <v>626.41</v>
      </c>
      <c r="N147" s="120">
        <v>976.9</v>
      </c>
      <c r="O147" s="120">
        <v>584.99</v>
      </c>
      <c r="P147" s="120">
        <v>414.02</v>
      </c>
      <c r="Q147" s="120">
        <v>714.67</v>
      </c>
      <c r="R147" s="120">
        <v>443.21</v>
      </c>
      <c r="S147" s="120">
        <v>438.27</v>
      </c>
      <c r="T147" s="120">
        <v>541.45000000000005</v>
      </c>
      <c r="U147" s="120">
        <v>663.07</v>
      </c>
      <c r="V147" s="120">
        <v>474.46</v>
      </c>
      <c r="W147" s="120">
        <v>609.16</v>
      </c>
      <c r="X147" s="120">
        <v>608.36</v>
      </c>
      <c r="Y147" s="120">
        <v>417.58</v>
      </c>
      <c r="Z147" s="120">
        <v>444.7</v>
      </c>
      <c r="AA147" s="120">
        <v>630.66999999999996</v>
      </c>
      <c r="AB147" s="120">
        <v>508.99</v>
      </c>
      <c r="AC147" s="120">
        <v>639.41</v>
      </c>
      <c r="AD147" s="120">
        <v>730.61</v>
      </c>
      <c r="AE147" s="120">
        <v>611.37</v>
      </c>
      <c r="AF147" s="120">
        <v>667.49</v>
      </c>
      <c r="AG147" s="120">
        <v>422.83</v>
      </c>
      <c r="AH147" s="120">
        <v>701.29</v>
      </c>
      <c r="AI147" s="120">
        <v>726.71</v>
      </c>
      <c r="AJ147" s="120">
        <v>542.14</v>
      </c>
      <c r="AK147" s="120">
        <v>437.67</v>
      </c>
      <c r="AL147" s="120">
        <v>475.93</v>
      </c>
      <c r="AM147" s="120">
        <v>570.02</v>
      </c>
      <c r="AN147" s="120">
        <v>442.48</v>
      </c>
      <c r="AO147" s="120">
        <v>489.91</v>
      </c>
      <c r="AP147" s="120">
        <v>253.56</v>
      </c>
      <c r="AQ147" s="120">
        <v>502.55</v>
      </c>
      <c r="AR147" s="120">
        <v>610.30999999999995</v>
      </c>
      <c r="AS147" s="120">
        <v>636.52</v>
      </c>
      <c r="AT147" s="120">
        <v>512.24</v>
      </c>
      <c r="AU147" s="120">
        <v>619.4</v>
      </c>
      <c r="AV147" s="120">
        <v>451.78</v>
      </c>
      <c r="AW147" s="120">
        <v>803.42</v>
      </c>
      <c r="AX147" s="120">
        <v>428.05</v>
      </c>
      <c r="AY147" s="120">
        <v>446.78</v>
      </c>
      <c r="AZ147" s="120">
        <v>495.23</v>
      </c>
      <c r="BA147" s="120">
        <v>553.59</v>
      </c>
      <c r="BB147" s="120">
        <v>330.53</v>
      </c>
      <c r="BC147" s="120">
        <v>476.96</v>
      </c>
    </row>
    <row r="148" spans="1:55" ht="29.25" x14ac:dyDescent="0.45">
      <c r="A148" s="261">
        <v>144</v>
      </c>
      <c r="B148" s="174" t="s">
        <v>253</v>
      </c>
      <c r="C148" s="117"/>
      <c r="D148" s="119">
        <v>0.39</v>
      </c>
      <c r="E148" s="119">
        <v>1.92</v>
      </c>
      <c r="F148" s="119">
        <v>0.8</v>
      </c>
      <c r="G148" s="119">
        <v>0.01</v>
      </c>
      <c r="H148" s="119">
        <v>0</v>
      </c>
      <c r="I148" s="119">
        <v>0</v>
      </c>
      <c r="J148" s="119">
        <v>0</v>
      </c>
      <c r="K148" s="119">
        <v>0</v>
      </c>
      <c r="L148" s="119">
        <v>2.72</v>
      </c>
      <c r="M148" s="119">
        <v>4.67</v>
      </c>
      <c r="N148" s="119">
        <v>0.48</v>
      </c>
      <c r="O148" s="119">
        <v>7.0000000000000007E-2</v>
      </c>
      <c r="P148" s="119">
        <v>0.01</v>
      </c>
      <c r="Q148" s="119">
        <v>0.1</v>
      </c>
      <c r="R148" s="119">
        <v>0.16</v>
      </c>
      <c r="S148" s="119">
        <v>0</v>
      </c>
      <c r="T148" s="119">
        <v>1.86</v>
      </c>
      <c r="U148" s="119">
        <v>0.01</v>
      </c>
      <c r="V148" s="119">
        <v>0</v>
      </c>
      <c r="W148" s="119">
        <v>0</v>
      </c>
      <c r="X148" s="119">
        <v>0.24</v>
      </c>
      <c r="Y148" s="119">
        <v>0.13</v>
      </c>
      <c r="Z148" s="119">
        <v>0</v>
      </c>
      <c r="AA148" s="119">
        <v>2.96</v>
      </c>
      <c r="AB148" s="119">
        <v>0</v>
      </c>
      <c r="AC148" s="119">
        <v>0.12</v>
      </c>
      <c r="AD148" s="119">
        <v>2.1</v>
      </c>
      <c r="AE148" s="119">
        <v>0.69</v>
      </c>
      <c r="AF148" s="119">
        <v>0.06</v>
      </c>
      <c r="AG148" s="119">
        <v>0</v>
      </c>
      <c r="AH148" s="119">
        <v>3.7</v>
      </c>
      <c r="AI148" s="119">
        <v>0.02</v>
      </c>
      <c r="AJ148" s="119">
        <v>0.34</v>
      </c>
      <c r="AK148" s="119">
        <v>0.16</v>
      </c>
      <c r="AL148" s="119">
        <v>0</v>
      </c>
      <c r="AM148" s="119">
        <v>0.65</v>
      </c>
      <c r="AN148" s="119">
        <v>0.05</v>
      </c>
      <c r="AO148" s="119">
        <v>0</v>
      </c>
      <c r="AP148" s="119">
        <v>0.09</v>
      </c>
      <c r="AQ148" s="119">
        <v>1.98</v>
      </c>
      <c r="AR148" s="119">
        <v>7.0000000000000007E-2</v>
      </c>
      <c r="AS148" s="119">
        <v>0</v>
      </c>
      <c r="AT148" s="119">
        <v>1.37</v>
      </c>
      <c r="AU148" s="119">
        <v>2.62</v>
      </c>
      <c r="AV148" s="119">
        <v>0.09</v>
      </c>
      <c r="AW148" s="119">
        <v>3.04</v>
      </c>
      <c r="AX148" s="119">
        <v>0</v>
      </c>
      <c r="AY148" s="117"/>
      <c r="AZ148" s="119">
        <v>7.47</v>
      </c>
      <c r="BA148" s="119">
        <v>2.4</v>
      </c>
      <c r="BB148" s="119">
        <v>0</v>
      </c>
      <c r="BC148" s="119">
        <v>4.59</v>
      </c>
    </row>
    <row r="149" spans="1:55" ht="54.75" x14ac:dyDescent="0.45">
      <c r="A149" s="260">
        <v>145</v>
      </c>
      <c r="B149" s="173" t="s">
        <v>254</v>
      </c>
      <c r="C149" s="116"/>
      <c r="D149" s="116"/>
      <c r="E149" s="116"/>
      <c r="F149" s="116"/>
      <c r="G149" s="120">
        <v>0.02</v>
      </c>
      <c r="H149" s="120">
        <v>0</v>
      </c>
      <c r="I149" s="120">
        <v>0</v>
      </c>
      <c r="J149" s="120">
        <v>0.01</v>
      </c>
      <c r="K149" s="120">
        <v>0.05</v>
      </c>
      <c r="L149" s="120">
        <v>0.91</v>
      </c>
      <c r="M149" s="120">
        <v>0</v>
      </c>
      <c r="N149" s="120">
        <v>0.05</v>
      </c>
      <c r="O149" s="116"/>
      <c r="P149" s="116"/>
      <c r="Q149" s="116"/>
      <c r="R149" s="116"/>
      <c r="S149" s="120">
        <v>0.03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0.05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0.24</v>
      </c>
      <c r="AM149" s="116"/>
      <c r="AN149" s="116"/>
      <c r="AO149" s="116"/>
      <c r="AP149" s="116"/>
      <c r="AQ149" s="120">
        <v>0.03</v>
      </c>
      <c r="AR149" s="120">
        <v>0</v>
      </c>
      <c r="AS149" s="120">
        <v>0</v>
      </c>
      <c r="AT149" s="120">
        <v>0.01</v>
      </c>
      <c r="AU149" s="120">
        <v>0</v>
      </c>
      <c r="AV149" s="120">
        <v>0.04</v>
      </c>
      <c r="AW149" s="120">
        <v>0</v>
      </c>
      <c r="AX149" s="120">
        <v>0</v>
      </c>
      <c r="AY149" s="116"/>
      <c r="AZ149" s="116"/>
      <c r="BA149" s="120">
        <v>0.03</v>
      </c>
      <c r="BB149" s="120">
        <v>0</v>
      </c>
      <c r="BC149" s="120">
        <v>0.06</v>
      </c>
    </row>
    <row r="150" spans="1:55" x14ac:dyDescent="0.45">
      <c r="A150" s="261">
        <v>146</v>
      </c>
      <c r="B150" s="174" t="s">
        <v>255</v>
      </c>
      <c r="C150" s="119">
        <v>64.53</v>
      </c>
      <c r="D150" s="119">
        <v>55.33</v>
      </c>
      <c r="E150" s="119">
        <v>57.47</v>
      </c>
      <c r="F150" s="119">
        <v>54.62</v>
      </c>
      <c r="G150" s="119">
        <v>196.81</v>
      </c>
      <c r="H150" s="119">
        <v>106.62</v>
      </c>
      <c r="I150" s="119">
        <v>88.97</v>
      </c>
      <c r="J150" s="119">
        <v>70.13</v>
      </c>
      <c r="K150" s="119">
        <v>64.180000000000007</v>
      </c>
      <c r="L150" s="119">
        <v>76.55</v>
      </c>
      <c r="M150" s="119">
        <v>94.54</v>
      </c>
      <c r="N150" s="119">
        <v>88.84</v>
      </c>
      <c r="O150" s="119">
        <v>51.77</v>
      </c>
      <c r="P150" s="119">
        <v>111.16</v>
      </c>
      <c r="Q150" s="119">
        <v>82.81</v>
      </c>
      <c r="R150" s="119">
        <v>75.25</v>
      </c>
      <c r="S150" s="119">
        <v>169.61</v>
      </c>
      <c r="T150" s="119">
        <v>54.32</v>
      </c>
      <c r="U150" s="119">
        <v>80.28</v>
      </c>
      <c r="V150" s="119">
        <v>42.27</v>
      </c>
      <c r="W150" s="119">
        <v>72.540000000000006</v>
      </c>
      <c r="X150" s="119">
        <v>81.03</v>
      </c>
      <c r="Y150" s="119">
        <v>64.92</v>
      </c>
      <c r="Z150" s="119">
        <v>68.599999999999994</v>
      </c>
      <c r="AA150" s="119">
        <v>50.41</v>
      </c>
      <c r="AB150" s="119">
        <v>89.88</v>
      </c>
      <c r="AC150" s="119">
        <v>73.36</v>
      </c>
      <c r="AD150" s="119">
        <v>18.27</v>
      </c>
      <c r="AE150" s="119">
        <v>41.53</v>
      </c>
      <c r="AF150" s="119">
        <v>79.83</v>
      </c>
      <c r="AG150" s="119">
        <v>45.12</v>
      </c>
      <c r="AH150" s="119">
        <v>78.05</v>
      </c>
      <c r="AI150" s="119">
        <v>67.22</v>
      </c>
      <c r="AJ150" s="119">
        <v>61.11</v>
      </c>
      <c r="AK150" s="119">
        <v>72.55</v>
      </c>
      <c r="AL150" s="119">
        <v>39.17</v>
      </c>
      <c r="AM150" s="119">
        <v>56.42</v>
      </c>
      <c r="AN150" s="119">
        <v>60.24</v>
      </c>
      <c r="AO150" s="119">
        <v>58.28</v>
      </c>
      <c r="AP150" s="119">
        <v>47.55</v>
      </c>
      <c r="AQ150" s="119">
        <v>75.48</v>
      </c>
      <c r="AR150" s="119">
        <v>124.52</v>
      </c>
      <c r="AS150" s="119">
        <v>92.61</v>
      </c>
      <c r="AT150" s="119">
        <v>68.81</v>
      </c>
      <c r="AU150" s="119">
        <v>51.8</v>
      </c>
      <c r="AV150" s="119">
        <v>69.180000000000007</v>
      </c>
      <c r="AW150" s="119">
        <v>76.38</v>
      </c>
      <c r="AX150" s="119">
        <v>67.56</v>
      </c>
      <c r="AY150" s="119">
        <v>64.19</v>
      </c>
      <c r="AZ150" s="119">
        <v>42.34</v>
      </c>
      <c r="BA150" s="119">
        <v>71.69</v>
      </c>
      <c r="BB150" s="119">
        <v>54.88</v>
      </c>
      <c r="BC150" s="119">
        <v>41.34</v>
      </c>
    </row>
    <row r="151" spans="1:55" x14ac:dyDescent="0.45">
      <c r="A151" s="260">
        <v>147</v>
      </c>
      <c r="B151" s="173" t="s">
        <v>256</v>
      </c>
      <c r="C151" s="120">
        <v>164.54</v>
      </c>
      <c r="D151" s="120">
        <v>38</v>
      </c>
      <c r="E151" s="120">
        <v>404.31</v>
      </c>
      <c r="F151" s="120">
        <v>274.39999999999998</v>
      </c>
      <c r="G151" s="120">
        <v>254.33</v>
      </c>
      <c r="H151" s="120">
        <v>191.82</v>
      </c>
      <c r="I151" s="120">
        <v>445.34</v>
      </c>
      <c r="J151" s="120">
        <v>50.47</v>
      </c>
      <c r="K151" s="120">
        <v>84.99</v>
      </c>
      <c r="L151" s="120">
        <v>47.32</v>
      </c>
      <c r="M151" s="120">
        <v>46.48</v>
      </c>
      <c r="N151" s="120">
        <v>43.25</v>
      </c>
      <c r="O151" s="120">
        <v>50.58</v>
      </c>
      <c r="P151" s="120">
        <v>60.62</v>
      </c>
      <c r="Q151" s="120">
        <v>69.56</v>
      </c>
      <c r="R151" s="120">
        <v>45.48</v>
      </c>
      <c r="S151" s="120">
        <v>38.24</v>
      </c>
      <c r="T151" s="120">
        <v>60.19</v>
      </c>
      <c r="U151" s="120">
        <v>51.97</v>
      </c>
      <c r="V151" s="120">
        <v>80.569999999999993</v>
      </c>
      <c r="W151" s="120">
        <v>48.73</v>
      </c>
      <c r="X151" s="120">
        <v>33.28</v>
      </c>
      <c r="Y151" s="120">
        <v>172.56</v>
      </c>
      <c r="Z151" s="120">
        <v>37.24</v>
      </c>
      <c r="AA151" s="120">
        <v>169.67</v>
      </c>
      <c r="AB151" s="120">
        <v>43.69</v>
      </c>
      <c r="AC151" s="120">
        <v>323.02999999999997</v>
      </c>
      <c r="AD151" s="120">
        <v>46.5</v>
      </c>
      <c r="AE151" s="120">
        <v>60.07</v>
      </c>
      <c r="AF151" s="120">
        <v>51.55</v>
      </c>
      <c r="AG151" s="120">
        <v>98.92</v>
      </c>
      <c r="AH151" s="120">
        <v>294.19</v>
      </c>
      <c r="AI151" s="120">
        <v>196.9</v>
      </c>
      <c r="AJ151" s="120">
        <v>297.76</v>
      </c>
      <c r="AK151" s="120">
        <v>29.92</v>
      </c>
      <c r="AL151" s="120">
        <v>37.42</v>
      </c>
      <c r="AM151" s="120">
        <v>69</v>
      </c>
      <c r="AN151" s="120">
        <v>50.72</v>
      </c>
      <c r="AO151" s="120">
        <v>42.92</v>
      </c>
      <c r="AP151" s="120">
        <v>34.61</v>
      </c>
      <c r="AQ151" s="120">
        <v>90.58</v>
      </c>
      <c r="AR151" s="120">
        <v>58.6</v>
      </c>
      <c r="AS151" s="120">
        <v>52.44</v>
      </c>
      <c r="AT151" s="120">
        <v>59.84</v>
      </c>
      <c r="AU151" s="120">
        <v>40.08</v>
      </c>
      <c r="AV151" s="120">
        <v>29.98</v>
      </c>
      <c r="AW151" s="120">
        <v>29.77</v>
      </c>
      <c r="AX151" s="120">
        <v>31.15</v>
      </c>
      <c r="AY151" s="120">
        <v>55.64</v>
      </c>
      <c r="AZ151" s="120">
        <v>41.73</v>
      </c>
      <c r="BA151" s="120">
        <v>37.880000000000003</v>
      </c>
      <c r="BB151" s="120">
        <v>24.2</v>
      </c>
      <c r="BC151" s="120">
        <v>22.73</v>
      </c>
    </row>
    <row r="152" spans="1:55" ht="29.25" x14ac:dyDescent="0.45">
      <c r="A152" s="261">
        <v>148</v>
      </c>
      <c r="B152" s="174" t="s">
        <v>257</v>
      </c>
      <c r="C152" s="119">
        <v>14.23</v>
      </c>
      <c r="D152" s="119">
        <v>11.22</v>
      </c>
      <c r="E152" s="119">
        <v>9.86</v>
      </c>
      <c r="F152" s="119">
        <v>14.69</v>
      </c>
      <c r="G152" s="119">
        <v>14.09</v>
      </c>
      <c r="H152" s="119">
        <v>9.8000000000000007</v>
      </c>
      <c r="I152" s="119">
        <v>11.64</v>
      </c>
      <c r="J152" s="119">
        <v>17.77</v>
      </c>
      <c r="K152" s="119">
        <v>10.43</v>
      </c>
      <c r="L152" s="119">
        <v>12.82</v>
      </c>
      <c r="M152" s="119">
        <v>18.739999999999998</v>
      </c>
      <c r="N152" s="119">
        <v>12.91</v>
      </c>
      <c r="O152" s="119">
        <v>8.32</v>
      </c>
      <c r="P152" s="119">
        <v>6.72</v>
      </c>
      <c r="Q152" s="119">
        <v>12.1</v>
      </c>
      <c r="R152" s="119">
        <v>39.24</v>
      </c>
      <c r="S152" s="119">
        <v>19.59</v>
      </c>
      <c r="T152" s="119">
        <v>10.08</v>
      </c>
      <c r="U152" s="119">
        <v>11.49</v>
      </c>
      <c r="V152" s="119">
        <v>25.13</v>
      </c>
      <c r="W152" s="119">
        <v>6.92</v>
      </c>
      <c r="X152" s="119">
        <v>8.26</v>
      </c>
      <c r="Y152" s="119">
        <v>2.83</v>
      </c>
      <c r="Z152" s="119">
        <v>7.44</v>
      </c>
      <c r="AA152" s="119">
        <v>4.0199999999999996</v>
      </c>
      <c r="AB152" s="119">
        <v>5.08</v>
      </c>
      <c r="AC152" s="119">
        <v>5.4</v>
      </c>
      <c r="AD152" s="119">
        <v>4.16</v>
      </c>
      <c r="AE152" s="119">
        <v>5.17</v>
      </c>
      <c r="AF152" s="119">
        <v>4.88</v>
      </c>
      <c r="AG152" s="119">
        <v>2.82</v>
      </c>
      <c r="AH152" s="119">
        <v>4.68</v>
      </c>
      <c r="AI152" s="119">
        <v>7.27</v>
      </c>
      <c r="AJ152" s="119">
        <v>5.2</v>
      </c>
      <c r="AK152" s="119">
        <v>4.72</v>
      </c>
      <c r="AL152" s="119">
        <v>4.9800000000000004</v>
      </c>
      <c r="AM152" s="119">
        <v>2.69</v>
      </c>
      <c r="AN152" s="119">
        <v>5.72</v>
      </c>
      <c r="AO152" s="119">
        <v>6.97</v>
      </c>
      <c r="AP152" s="119">
        <v>9.39</v>
      </c>
      <c r="AQ152" s="119">
        <v>4.5999999999999996</v>
      </c>
      <c r="AR152" s="119">
        <v>3.8</v>
      </c>
      <c r="AS152" s="119">
        <v>2.87</v>
      </c>
      <c r="AT152" s="119">
        <v>4.5199999999999996</v>
      </c>
      <c r="AU152" s="119">
        <v>4.4400000000000004</v>
      </c>
      <c r="AV152" s="119">
        <v>3.98</v>
      </c>
      <c r="AW152" s="119">
        <v>4.1900000000000004</v>
      </c>
      <c r="AX152" s="119">
        <v>3.5</v>
      </c>
      <c r="AY152" s="119">
        <v>6.09</v>
      </c>
      <c r="AZ152" s="119">
        <v>6.42</v>
      </c>
      <c r="BA152" s="119">
        <v>8.6</v>
      </c>
      <c r="BB152" s="119">
        <v>7.85</v>
      </c>
      <c r="BC152" s="119">
        <v>6.83</v>
      </c>
    </row>
    <row r="153" spans="1:55" ht="29.25" x14ac:dyDescent="0.45">
      <c r="A153" s="260">
        <v>149</v>
      </c>
      <c r="B153" s="173" t="s">
        <v>258</v>
      </c>
      <c r="C153" s="120">
        <v>13.71</v>
      </c>
      <c r="D153" s="120">
        <v>54.58</v>
      </c>
      <c r="E153" s="120">
        <v>27.33</v>
      </c>
      <c r="F153" s="120">
        <v>8.3699999999999992</v>
      </c>
      <c r="G153" s="120">
        <v>6.7</v>
      </c>
      <c r="H153" s="120">
        <v>13.38</v>
      </c>
      <c r="I153" s="120">
        <v>12.4</v>
      </c>
      <c r="J153" s="120">
        <v>17.54</v>
      </c>
      <c r="K153" s="120">
        <v>15.4</v>
      </c>
      <c r="L153" s="120">
        <v>64.41</v>
      </c>
      <c r="M153" s="120">
        <v>6.46</v>
      </c>
      <c r="N153" s="120">
        <v>61.1</v>
      </c>
      <c r="O153" s="120">
        <v>26.6</v>
      </c>
      <c r="P153" s="120">
        <v>12.11</v>
      </c>
      <c r="Q153" s="120">
        <v>7.47</v>
      </c>
      <c r="R153" s="120">
        <v>13.85</v>
      </c>
      <c r="S153" s="120">
        <v>57.17</v>
      </c>
      <c r="T153" s="120">
        <v>6.82</v>
      </c>
      <c r="U153" s="120">
        <v>8.1199999999999992</v>
      </c>
      <c r="V153" s="120">
        <v>10.9</v>
      </c>
      <c r="W153" s="120">
        <v>20.99</v>
      </c>
      <c r="X153" s="120">
        <v>65.92</v>
      </c>
      <c r="Y153" s="120">
        <v>14.02</v>
      </c>
      <c r="Z153" s="120">
        <v>10.79</v>
      </c>
      <c r="AA153" s="120">
        <v>7.89</v>
      </c>
      <c r="AB153" s="120">
        <v>54.45</v>
      </c>
      <c r="AC153" s="120">
        <v>79.150000000000006</v>
      </c>
      <c r="AD153" s="120">
        <v>6.28</v>
      </c>
      <c r="AE153" s="120">
        <v>14.39</v>
      </c>
      <c r="AF153" s="120">
        <v>31.42</v>
      </c>
      <c r="AG153" s="120">
        <v>63.8</v>
      </c>
      <c r="AH153" s="120">
        <v>7.24</v>
      </c>
      <c r="AI153" s="120">
        <v>13.84</v>
      </c>
      <c r="AJ153" s="120">
        <v>6.15</v>
      </c>
      <c r="AK153" s="120">
        <v>23.54</v>
      </c>
      <c r="AL153" s="120">
        <v>46.32</v>
      </c>
      <c r="AM153" s="120">
        <v>6.95</v>
      </c>
      <c r="AN153" s="120">
        <v>54.44</v>
      </c>
      <c r="AO153" s="120">
        <v>8.77</v>
      </c>
      <c r="AP153" s="120">
        <v>12.38</v>
      </c>
      <c r="AQ153" s="120">
        <v>9.33</v>
      </c>
      <c r="AR153" s="120">
        <v>79.290000000000006</v>
      </c>
      <c r="AS153" s="120">
        <v>8.31</v>
      </c>
      <c r="AT153" s="120">
        <v>11.42</v>
      </c>
      <c r="AU153" s="120">
        <v>8.6999999999999993</v>
      </c>
      <c r="AV153" s="120">
        <v>10.220000000000001</v>
      </c>
      <c r="AW153" s="120">
        <v>90.07</v>
      </c>
      <c r="AX153" s="120">
        <v>6.69</v>
      </c>
      <c r="AY153" s="120">
        <v>58.41</v>
      </c>
      <c r="AZ153" s="120">
        <v>14.14</v>
      </c>
      <c r="BA153" s="120">
        <v>5.1100000000000003</v>
      </c>
      <c r="BB153" s="120">
        <v>74.89</v>
      </c>
      <c r="BC153" s="120">
        <v>14.3</v>
      </c>
    </row>
    <row r="154" spans="1:55" x14ac:dyDescent="0.45">
      <c r="A154" s="261">
        <v>150</v>
      </c>
      <c r="B154" s="174" t="s">
        <v>259</v>
      </c>
      <c r="C154" s="119">
        <v>333.11</v>
      </c>
      <c r="D154" s="119">
        <v>333.56</v>
      </c>
      <c r="E154" s="119">
        <v>489.21</v>
      </c>
      <c r="F154" s="119">
        <v>364.1</v>
      </c>
      <c r="G154" s="119">
        <v>475.35</v>
      </c>
      <c r="H154" s="119">
        <v>405.64</v>
      </c>
      <c r="I154" s="119">
        <v>323.19</v>
      </c>
      <c r="J154" s="119">
        <v>306.82</v>
      </c>
      <c r="K154" s="119">
        <v>347.63</v>
      </c>
      <c r="L154" s="119">
        <v>277.45</v>
      </c>
      <c r="M154" s="119">
        <v>248.51</v>
      </c>
      <c r="N154" s="119">
        <v>318.48</v>
      </c>
      <c r="O154" s="119">
        <v>223.2</v>
      </c>
      <c r="P154" s="119">
        <v>277.17</v>
      </c>
      <c r="Q154" s="119">
        <v>401.33</v>
      </c>
      <c r="R154" s="119">
        <v>578.44000000000005</v>
      </c>
      <c r="S154" s="119">
        <v>483.19</v>
      </c>
      <c r="T154" s="119">
        <v>371.41</v>
      </c>
      <c r="U154" s="119">
        <v>244.42</v>
      </c>
      <c r="V154" s="119">
        <v>205.99</v>
      </c>
      <c r="W154" s="119">
        <v>252.31</v>
      </c>
      <c r="X154" s="119">
        <v>338.42</v>
      </c>
      <c r="Y154" s="119">
        <v>328.48</v>
      </c>
      <c r="Z154" s="119">
        <v>394.31</v>
      </c>
      <c r="AA154" s="119">
        <v>444.49</v>
      </c>
      <c r="AB154" s="119">
        <v>411.57</v>
      </c>
      <c r="AC154" s="119">
        <v>483.64</v>
      </c>
      <c r="AD154" s="119">
        <v>440.64</v>
      </c>
      <c r="AE154" s="119">
        <v>347.25</v>
      </c>
      <c r="AF154" s="119">
        <v>460.11</v>
      </c>
      <c r="AG154" s="119">
        <v>336.64</v>
      </c>
      <c r="AH154" s="119">
        <v>362.15</v>
      </c>
      <c r="AI154" s="119">
        <v>346.69</v>
      </c>
      <c r="AJ154" s="119">
        <v>208.49</v>
      </c>
      <c r="AK154" s="119">
        <v>206.05</v>
      </c>
      <c r="AL154" s="119">
        <v>257.61</v>
      </c>
      <c r="AM154" s="119">
        <v>270.12</v>
      </c>
      <c r="AN154" s="119">
        <v>326.83999999999997</v>
      </c>
      <c r="AO154" s="119">
        <v>449.13</v>
      </c>
      <c r="AP154" s="119">
        <v>326.24</v>
      </c>
      <c r="AQ154" s="119">
        <v>475.95</v>
      </c>
      <c r="AR154" s="119">
        <v>454.59</v>
      </c>
      <c r="AS154" s="119">
        <v>314.17</v>
      </c>
      <c r="AT154" s="119">
        <v>356.78</v>
      </c>
      <c r="AU154" s="119">
        <v>318.93</v>
      </c>
      <c r="AV154" s="119">
        <v>269.55</v>
      </c>
      <c r="AW154" s="119">
        <v>240.6</v>
      </c>
      <c r="AX154" s="119">
        <v>242.3</v>
      </c>
      <c r="AY154" s="119">
        <v>317.18</v>
      </c>
      <c r="AZ154" s="119">
        <v>365.38</v>
      </c>
      <c r="BA154" s="119">
        <v>432.48</v>
      </c>
      <c r="BB154" s="119">
        <v>438.08</v>
      </c>
      <c r="BC154" s="119">
        <v>513.04999999999995</v>
      </c>
    </row>
    <row r="155" spans="1:55" x14ac:dyDescent="0.45">
      <c r="A155" s="260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0.12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0.22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0.03</v>
      </c>
      <c r="AY155" s="116"/>
      <c r="AZ155" s="116"/>
      <c r="BA155" s="116"/>
      <c r="BB155" s="116"/>
      <c r="BC155" s="116"/>
    </row>
    <row r="156" spans="1:55" ht="29.25" x14ac:dyDescent="0.45">
      <c r="A156" s="261">
        <v>152</v>
      </c>
      <c r="B156" s="174" t="s">
        <v>261</v>
      </c>
      <c r="C156" s="119">
        <v>323.7</v>
      </c>
      <c r="D156" s="119">
        <v>414.42</v>
      </c>
      <c r="E156" s="119">
        <v>581.34</v>
      </c>
      <c r="F156" s="119">
        <v>279.14999999999998</v>
      </c>
      <c r="G156" s="119">
        <v>354.6</v>
      </c>
      <c r="H156" s="119">
        <v>347.27</v>
      </c>
      <c r="I156" s="119">
        <v>296.43</v>
      </c>
      <c r="J156" s="119">
        <v>247.24</v>
      </c>
      <c r="K156" s="119">
        <v>396.42</v>
      </c>
      <c r="L156" s="119">
        <v>448.98</v>
      </c>
      <c r="M156" s="119">
        <v>331.57</v>
      </c>
      <c r="N156" s="119">
        <v>389.83</v>
      </c>
      <c r="O156" s="119">
        <v>423.19</v>
      </c>
      <c r="P156" s="119">
        <v>345.92</v>
      </c>
      <c r="Q156" s="119">
        <v>245.8</v>
      </c>
      <c r="R156" s="119">
        <v>367.17</v>
      </c>
      <c r="S156" s="119">
        <v>194.07</v>
      </c>
      <c r="T156" s="119">
        <v>536</v>
      </c>
      <c r="U156" s="119">
        <v>671.16</v>
      </c>
      <c r="V156" s="119">
        <v>349.95</v>
      </c>
      <c r="W156" s="119">
        <v>550.84</v>
      </c>
      <c r="X156" s="119">
        <v>475.62</v>
      </c>
      <c r="Y156" s="119">
        <v>431.78</v>
      </c>
      <c r="Z156" s="119">
        <v>312.08999999999997</v>
      </c>
      <c r="AA156" s="119">
        <v>214.05</v>
      </c>
      <c r="AB156" s="119">
        <v>378.04</v>
      </c>
      <c r="AC156" s="119">
        <v>402.79</v>
      </c>
      <c r="AD156" s="119">
        <v>293.29000000000002</v>
      </c>
      <c r="AE156" s="119">
        <v>319.74</v>
      </c>
      <c r="AF156" s="119">
        <v>459.98</v>
      </c>
      <c r="AG156" s="119">
        <v>302.42</v>
      </c>
      <c r="AH156" s="119">
        <v>511.09</v>
      </c>
      <c r="AI156" s="119">
        <v>410.82</v>
      </c>
      <c r="AJ156" s="119">
        <v>411.41</v>
      </c>
      <c r="AK156" s="119">
        <v>420.79</v>
      </c>
      <c r="AL156" s="119">
        <v>353.46</v>
      </c>
      <c r="AM156" s="119">
        <v>247.35</v>
      </c>
      <c r="AN156" s="119">
        <v>266.89</v>
      </c>
      <c r="AO156" s="119">
        <v>378.44</v>
      </c>
      <c r="AP156" s="119">
        <v>136.79</v>
      </c>
      <c r="AQ156" s="119">
        <v>223.63</v>
      </c>
      <c r="AR156" s="119">
        <v>254.81</v>
      </c>
      <c r="AS156" s="119">
        <v>210.32</v>
      </c>
      <c r="AT156" s="119">
        <v>264.14</v>
      </c>
      <c r="AU156" s="119">
        <v>169.87</v>
      </c>
      <c r="AV156" s="119">
        <v>243.8</v>
      </c>
      <c r="AW156" s="119">
        <v>160.78</v>
      </c>
      <c r="AX156" s="119">
        <v>209.29</v>
      </c>
      <c r="AY156" s="119">
        <v>325.3</v>
      </c>
      <c r="AZ156" s="119">
        <v>291.32</v>
      </c>
      <c r="BA156" s="119">
        <v>353.84</v>
      </c>
      <c r="BB156" s="119">
        <v>181.32</v>
      </c>
      <c r="BC156" s="119">
        <v>402.72</v>
      </c>
    </row>
    <row r="157" spans="1:55" x14ac:dyDescent="0.45">
      <c r="A157" s="260">
        <v>153</v>
      </c>
      <c r="B157" s="173" t="s">
        <v>262</v>
      </c>
      <c r="C157" s="120">
        <v>17.079999999999998</v>
      </c>
      <c r="D157" s="120">
        <v>17.54</v>
      </c>
      <c r="E157" s="120">
        <v>21.96</v>
      </c>
      <c r="F157" s="120">
        <v>15.23</v>
      </c>
      <c r="G157" s="120">
        <v>25.78</v>
      </c>
      <c r="H157" s="120">
        <v>51.96</v>
      </c>
      <c r="I157" s="120">
        <v>35.549999999999997</v>
      </c>
      <c r="J157" s="120">
        <v>21.53</v>
      </c>
      <c r="K157" s="120">
        <v>31.51</v>
      </c>
      <c r="L157" s="120">
        <v>18.8</v>
      </c>
      <c r="M157" s="120">
        <v>24.09</v>
      </c>
      <c r="N157" s="120">
        <v>20.11</v>
      </c>
      <c r="O157" s="120">
        <v>17.53</v>
      </c>
      <c r="P157" s="120">
        <v>20.84</v>
      </c>
      <c r="Q157" s="120">
        <v>30.41</v>
      </c>
      <c r="R157" s="120">
        <v>16.62</v>
      </c>
      <c r="S157" s="120">
        <v>33.32</v>
      </c>
      <c r="T157" s="120">
        <v>38.19</v>
      </c>
      <c r="U157" s="120">
        <v>39.409999999999997</v>
      </c>
      <c r="V157" s="120">
        <v>23.15</v>
      </c>
      <c r="W157" s="120">
        <v>30.04</v>
      </c>
      <c r="X157" s="120">
        <v>25.17</v>
      </c>
      <c r="Y157" s="120">
        <v>21.28</v>
      </c>
      <c r="Z157" s="120">
        <v>27.5</v>
      </c>
      <c r="AA157" s="120">
        <v>14.28</v>
      </c>
      <c r="AB157" s="120">
        <v>22.1</v>
      </c>
      <c r="AC157" s="120">
        <v>29.27</v>
      </c>
      <c r="AD157" s="120">
        <v>20.52</v>
      </c>
      <c r="AE157" s="120">
        <v>19.43</v>
      </c>
      <c r="AF157" s="120">
        <v>46.39</v>
      </c>
      <c r="AG157" s="120">
        <v>38.479999999999997</v>
      </c>
      <c r="AH157" s="120">
        <v>22.43</v>
      </c>
      <c r="AI157" s="120">
        <v>22.04</v>
      </c>
      <c r="AJ157" s="120">
        <v>22.85</v>
      </c>
      <c r="AK157" s="120">
        <v>29.51</v>
      </c>
      <c r="AL157" s="120">
        <v>21.67</v>
      </c>
      <c r="AM157" s="120">
        <v>16.809999999999999</v>
      </c>
      <c r="AN157" s="120">
        <v>17.399999999999999</v>
      </c>
      <c r="AO157" s="120">
        <v>98.68</v>
      </c>
      <c r="AP157" s="120">
        <v>15.84</v>
      </c>
      <c r="AQ157" s="120">
        <v>22.76</v>
      </c>
      <c r="AR157" s="120">
        <v>45.58</v>
      </c>
      <c r="AS157" s="120">
        <v>25.11</v>
      </c>
      <c r="AT157" s="120">
        <v>28.03</v>
      </c>
      <c r="AU157" s="120">
        <v>21.14</v>
      </c>
      <c r="AV157" s="120">
        <v>20.36</v>
      </c>
      <c r="AW157" s="120">
        <v>29.53</v>
      </c>
      <c r="AX157" s="120">
        <v>20.77</v>
      </c>
      <c r="AY157" s="120">
        <v>22.25</v>
      </c>
      <c r="AZ157" s="120">
        <v>23.38</v>
      </c>
      <c r="BA157" s="120">
        <v>18.39</v>
      </c>
      <c r="BB157" s="120">
        <v>16.87</v>
      </c>
      <c r="BC157" s="120">
        <v>40.5</v>
      </c>
    </row>
    <row r="158" spans="1:55" ht="29.25" x14ac:dyDescent="0.45">
      <c r="A158" s="261">
        <v>154</v>
      </c>
      <c r="B158" s="174" t="s">
        <v>263</v>
      </c>
      <c r="C158" s="119">
        <v>1.82</v>
      </c>
      <c r="D158" s="119">
        <v>2.42</v>
      </c>
      <c r="E158" s="119">
        <v>0.8</v>
      </c>
      <c r="F158" s="119">
        <v>4.33</v>
      </c>
      <c r="G158" s="119">
        <v>4.93</v>
      </c>
      <c r="H158" s="119">
        <v>13.55</v>
      </c>
      <c r="I158" s="119">
        <v>5.0599999999999996</v>
      </c>
      <c r="J158" s="119">
        <v>1.82</v>
      </c>
      <c r="K158" s="119">
        <v>0</v>
      </c>
      <c r="L158" s="119">
        <v>2.52</v>
      </c>
      <c r="M158" s="119">
        <v>3.04</v>
      </c>
      <c r="N158" s="119">
        <v>1.67</v>
      </c>
      <c r="O158" s="119">
        <v>0.1</v>
      </c>
      <c r="P158" s="119">
        <v>0.01</v>
      </c>
      <c r="Q158" s="119">
        <v>1.9</v>
      </c>
      <c r="R158" s="119">
        <v>1.34</v>
      </c>
      <c r="S158" s="119">
        <v>0.64</v>
      </c>
      <c r="T158" s="119">
        <v>0.77</v>
      </c>
      <c r="U158" s="119">
        <v>1.46</v>
      </c>
      <c r="V158" s="119">
        <v>3.68</v>
      </c>
      <c r="W158" s="119">
        <v>0</v>
      </c>
      <c r="X158" s="119">
        <v>122.68</v>
      </c>
      <c r="Y158" s="119">
        <v>1.67</v>
      </c>
      <c r="Z158" s="119">
        <v>1.67</v>
      </c>
      <c r="AA158" s="119">
        <v>5.81</v>
      </c>
      <c r="AB158" s="119">
        <v>3.4</v>
      </c>
      <c r="AC158" s="119">
        <v>1.58</v>
      </c>
      <c r="AD158" s="119">
        <v>5.39</v>
      </c>
      <c r="AE158" s="119">
        <v>0</v>
      </c>
      <c r="AF158" s="119">
        <v>2.6</v>
      </c>
      <c r="AG158" s="119">
        <v>1.84</v>
      </c>
      <c r="AH158" s="119">
        <v>0.96</v>
      </c>
      <c r="AI158" s="119">
        <v>0</v>
      </c>
      <c r="AJ158" s="119">
        <v>1.85</v>
      </c>
      <c r="AK158" s="119">
        <v>1.1599999999999999</v>
      </c>
      <c r="AL158" s="119">
        <v>0</v>
      </c>
      <c r="AM158" s="117"/>
      <c r="AN158" s="117"/>
      <c r="AO158" s="119">
        <v>1.24</v>
      </c>
      <c r="AP158" s="119">
        <v>6.18</v>
      </c>
      <c r="AQ158" s="119">
        <v>1.46</v>
      </c>
      <c r="AR158" s="119">
        <v>6.59</v>
      </c>
      <c r="AS158" s="119">
        <v>1.58</v>
      </c>
      <c r="AT158" s="119">
        <v>0</v>
      </c>
      <c r="AU158" s="119">
        <v>8.6</v>
      </c>
      <c r="AV158" s="119">
        <v>1.56</v>
      </c>
      <c r="AW158" s="119">
        <v>1.04</v>
      </c>
      <c r="AX158" s="119">
        <v>5.23</v>
      </c>
      <c r="AY158" s="119">
        <v>1.46</v>
      </c>
      <c r="AZ158" s="119">
        <v>0</v>
      </c>
      <c r="BA158" s="119">
        <v>0</v>
      </c>
      <c r="BB158" s="119">
        <v>3.4</v>
      </c>
      <c r="BC158" s="119">
        <v>0.98</v>
      </c>
    </row>
    <row r="159" spans="1:55" ht="29.25" x14ac:dyDescent="0.45">
      <c r="A159" s="260">
        <v>155</v>
      </c>
      <c r="B159" s="173" t="s">
        <v>264</v>
      </c>
      <c r="C159" s="120">
        <v>42.4</v>
      </c>
      <c r="D159" s="120">
        <v>19.47</v>
      </c>
      <c r="E159" s="120">
        <v>13.93</v>
      </c>
      <c r="F159" s="120">
        <v>5.98</v>
      </c>
      <c r="G159" s="120">
        <v>16.72</v>
      </c>
      <c r="H159" s="120">
        <v>8.4499999999999993</v>
      </c>
      <c r="I159" s="120">
        <v>19.72</v>
      </c>
      <c r="J159" s="120">
        <v>21.63</v>
      </c>
      <c r="K159" s="120">
        <v>15.05</v>
      </c>
      <c r="L159" s="120">
        <v>16.059999999999999</v>
      </c>
      <c r="M159" s="120">
        <v>9.23</v>
      </c>
      <c r="N159" s="120">
        <v>12.31</v>
      </c>
      <c r="O159" s="120">
        <v>10.77</v>
      </c>
      <c r="P159" s="120">
        <v>28.65</v>
      </c>
      <c r="Q159" s="120">
        <v>13.58</v>
      </c>
      <c r="R159" s="120">
        <v>9.9700000000000006</v>
      </c>
      <c r="S159" s="120">
        <v>17.52</v>
      </c>
      <c r="T159" s="120">
        <v>23.62</v>
      </c>
      <c r="U159" s="120">
        <v>19.39</v>
      </c>
      <c r="V159" s="120">
        <v>5.58</v>
      </c>
      <c r="W159" s="120">
        <v>26.55</v>
      </c>
      <c r="X159" s="120">
        <v>26.92</v>
      </c>
      <c r="Y159" s="120">
        <v>8.4700000000000006</v>
      </c>
      <c r="Z159" s="120">
        <v>31.48</v>
      </c>
      <c r="AA159" s="120">
        <v>21.08</v>
      </c>
      <c r="AB159" s="120">
        <v>17.25</v>
      </c>
      <c r="AC159" s="120">
        <v>20.170000000000002</v>
      </c>
      <c r="AD159" s="120">
        <v>10.44</v>
      </c>
      <c r="AE159" s="120">
        <v>17.45</v>
      </c>
      <c r="AF159" s="120">
        <v>23.23</v>
      </c>
      <c r="AG159" s="120">
        <v>21.75</v>
      </c>
      <c r="AH159" s="120">
        <v>20.98</v>
      </c>
      <c r="AI159" s="120">
        <v>13.58</v>
      </c>
      <c r="AJ159" s="120">
        <v>9.61</v>
      </c>
      <c r="AK159" s="120">
        <v>22.71</v>
      </c>
      <c r="AL159" s="120">
        <v>34.04</v>
      </c>
      <c r="AM159" s="120">
        <v>11.28</v>
      </c>
      <c r="AN159" s="120">
        <v>13.47</v>
      </c>
      <c r="AO159" s="120">
        <v>13.25</v>
      </c>
      <c r="AP159" s="120">
        <v>11.59</v>
      </c>
      <c r="AQ159" s="120">
        <v>27.91</v>
      </c>
      <c r="AR159" s="120">
        <v>17.29</v>
      </c>
      <c r="AS159" s="120">
        <v>22.17</v>
      </c>
      <c r="AT159" s="120">
        <v>28.59</v>
      </c>
      <c r="AU159" s="120">
        <v>26.69</v>
      </c>
      <c r="AV159" s="120">
        <v>21.09</v>
      </c>
      <c r="AW159" s="120">
        <v>12.55</v>
      </c>
      <c r="AX159" s="120">
        <v>28.38</v>
      </c>
      <c r="AY159" s="120">
        <v>26.76</v>
      </c>
      <c r="AZ159" s="120">
        <v>25.54</v>
      </c>
      <c r="BA159" s="120">
        <v>26.76</v>
      </c>
      <c r="BB159" s="120">
        <v>14.58</v>
      </c>
      <c r="BC159" s="120">
        <v>13.95</v>
      </c>
    </row>
    <row r="160" spans="1:55" ht="29.25" x14ac:dyDescent="0.45">
      <c r="A160" s="261">
        <v>156</v>
      </c>
      <c r="B160" s="174" t="s">
        <v>2</v>
      </c>
      <c r="C160" s="121">
        <v>28896.27</v>
      </c>
      <c r="D160" s="121">
        <v>34522.57</v>
      </c>
      <c r="E160" s="121">
        <v>43842.23</v>
      </c>
      <c r="F160" s="121">
        <v>26226.09</v>
      </c>
      <c r="G160" s="121">
        <v>29635.17</v>
      </c>
      <c r="H160" s="121">
        <v>42323.41</v>
      </c>
      <c r="I160" s="121">
        <v>28968.28</v>
      </c>
      <c r="J160" s="121">
        <v>31208.22</v>
      </c>
      <c r="K160" s="121">
        <v>44755.839999999997</v>
      </c>
      <c r="L160" s="121">
        <v>30527.84</v>
      </c>
      <c r="M160" s="121">
        <v>32887.68</v>
      </c>
      <c r="N160" s="121">
        <v>31472.79</v>
      </c>
      <c r="O160" s="121">
        <v>31645.82</v>
      </c>
      <c r="P160" s="121">
        <v>33864.230000000003</v>
      </c>
      <c r="Q160" s="121">
        <v>29687.24</v>
      </c>
      <c r="R160" s="121">
        <v>27616.06</v>
      </c>
      <c r="S160" s="121">
        <v>27976.16</v>
      </c>
      <c r="T160" s="121">
        <v>35191.370000000003</v>
      </c>
      <c r="U160" s="121">
        <v>29627.03</v>
      </c>
      <c r="V160" s="121">
        <v>31239.35</v>
      </c>
      <c r="W160" s="121">
        <v>50563.75</v>
      </c>
      <c r="X160" s="121">
        <v>34766.94</v>
      </c>
      <c r="Y160" s="121">
        <v>33515.17</v>
      </c>
      <c r="Z160" s="121">
        <v>34112.300000000003</v>
      </c>
      <c r="AA160" s="121">
        <v>29950.1</v>
      </c>
      <c r="AB160" s="121">
        <v>43965.62</v>
      </c>
      <c r="AC160" s="121">
        <v>31633.7</v>
      </c>
      <c r="AD160" s="121">
        <v>25395.34</v>
      </c>
      <c r="AE160" s="121">
        <v>25734.32</v>
      </c>
      <c r="AF160" s="121">
        <v>38356.769999999997</v>
      </c>
      <c r="AG160" s="121">
        <v>29281.81</v>
      </c>
      <c r="AH160" s="121">
        <v>30361.68</v>
      </c>
      <c r="AI160" s="121">
        <v>47229.79</v>
      </c>
      <c r="AJ160" s="121">
        <v>31497.08</v>
      </c>
      <c r="AK160" s="121">
        <v>34455.24</v>
      </c>
      <c r="AL160" s="121">
        <v>34428.43</v>
      </c>
      <c r="AM160" s="121">
        <v>28683.439999999999</v>
      </c>
      <c r="AN160" s="121">
        <v>46944.2</v>
      </c>
      <c r="AO160" s="121">
        <v>34120.720000000001</v>
      </c>
      <c r="AP160" s="121">
        <v>25397.21</v>
      </c>
      <c r="AQ160" s="121">
        <v>32921.71</v>
      </c>
      <c r="AR160" s="121">
        <v>40619.29</v>
      </c>
      <c r="AS160" s="121">
        <v>27063.67</v>
      </c>
      <c r="AT160" s="121">
        <v>31817.51</v>
      </c>
      <c r="AU160" s="121">
        <v>51676.21</v>
      </c>
      <c r="AV160" s="121">
        <v>30533.45</v>
      </c>
      <c r="AW160" s="121">
        <v>35634.29</v>
      </c>
      <c r="AX160" s="121">
        <v>30845.74</v>
      </c>
      <c r="AY160" s="121">
        <v>30205.14</v>
      </c>
      <c r="AZ160" s="121">
        <v>40813.32</v>
      </c>
      <c r="BA160" s="121">
        <v>29848.42</v>
      </c>
      <c r="BB160" s="121">
        <v>25893.77</v>
      </c>
      <c r="BC160" s="121">
        <v>30580.080000000002</v>
      </c>
    </row>
    <row r="161" spans="1:55" ht="67.5" x14ac:dyDescent="0.45">
      <c r="A161" s="260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20">
        <v>0.33</v>
      </c>
      <c r="BC161" s="120">
        <v>0</v>
      </c>
    </row>
    <row r="162" spans="1:55" x14ac:dyDescent="0.45">
      <c r="A162" s="261">
        <v>158</v>
      </c>
      <c r="B162" s="174" t="s">
        <v>266</v>
      </c>
      <c r="C162" s="119">
        <v>178.97</v>
      </c>
      <c r="D162" s="119">
        <v>138.72</v>
      </c>
      <c r="E162" s="119">
        <v>149.16</v>
      </c>
      <c r="F162" s="119">
        <v>156.27000000000001</v>
      </c>
      <c r="G162" s="119">
        <v>166.37</v>
      </c>
      <c r="H162" s="119">
        <v>239.59</v>
      </c>
      <c r="I162" s="119">
        <v>253.85</v>
      </c>
      <c r="J162" s="119">
        <v>268.29000000000002</v>
      </c>
      <c r="K162" s="119">
        <v>304.33</v>
      </c>
      <c r="L162" s="119">
        <v>246.61</v>
      </c>
      <c r="M162" s="119">
        <v>160.13999999999999</v>
      </c>
      <c r="N162" s="119">
        <v>200.32</v>
      </c>
      <c r="O162" s="119">
        <v>113.19</v>
      </c>
      <c r="P162" s="119">
        <v>179.66</v>
      </c>
      <c r="Q162" s="119">
        <v>131.32</v>
      </c>
      <c r="R162" s="119">
        <v>153.36000000000001</v>
      </c>
      <c r="S162" s="119">
        <v>75.84</v>
      </c>
      <c r="T162" s="119">
        <v>311.99</v>
      </c>
      <c r="U162" s="119">
        <v>478.26</v>
      </c>
      <c r="V162" s="119">
        <v>265</v>
      </c>
      <c r="W162" s="119">
        <v>387.14</v>
      </c>
      <c r="X162" s="119">
        <v>307.11</v>
      </c>
      <c r="Y162" s="119">
        <v>295.24</v>
      </c>
      <c r="Z162" s="119">
        <v>223.02</v>
      </c>
      <c r="AA162" s="119">
        <v>257.58</v>
      </c>
      <c r="AB162" s="119">
        <v>279.24</v>
      </c>
      <c r="AC162" s="119">
        <v>304.04000000000002</v>
      </c>
      <c r="AD162" s="119">
        <v>189.98</v>
      </c>
      <c r="AE162" s="119">
        <v>266.39</v>
      </c>
      <c r="AF162" s="119">
        <v>403.93</v>
      </c>
      <c r="AG162" s="119">
        <v>174.01</v>
      </c>
      <c r="AH162" s="119">
        <v>270.62</v>
      </c>
      <c r="AI162" s="119">
        <v>220.8</v>
      </c>
      <c r="AJ162" s="119">
        <v>224.63</v>
      </c>
      <c r="AK162" s="119">
        <v>186.17</v>
      </c>
      <c r="AL162" s="119">
        <v>152.13</v>
      </c>
      <c r="AM162" s="119">
        <v>121.68</v>
      </c>
      <c r="AN162" s="119">
        <v>162.63</v>
      </c>
      <c r="AO162" s="119">
        <v>252.29</v>
      </c>
      <c r="AP162" s="119">
        <v>77.53</v>
      </c>
      <c r="AQ162" s="119">
        <v>160.96</v>
      </c>
      <c r="AR162" s="119">
        <v>137.47999999999999</v>
      </c>
      <c r="AS162" s="119">
        <v>193.22</v>
      </c>
      <c r="AT162" s="119">
        <v>143.34</v>
      </c>
      <c r="AU162" s="119">
        <v>183.86</v>
      </c>
      <c r="AV162" s="119">
        <v>233.94</v>
      </c>
      <c r="AW162" s="119">
        <v>251.23</v>
      </c>
      <c r="AX162" s="119">
        <v>123.45</v>
      </c>
      <c r="AY162" s="119">
        <v>125.33</v>
      </c>
      <c r="AZ162" s="119">
        <v>159.91999999999999</v>
      </c>
      <c r="BA162" s="119">
        <v>190.54</v>
      </c>
      <c r="BB162" s="119">
        <v>109</v>
      </c>
      <c r="BC162" s="119">
        <v>165.91</v>
      </c>
    </row>
    <row r="163" spans="1:55" ht="29.25" x14ac:dyDescent="0.45">
      <c r="A163" s="260">
        <v>159</v>
      </c>
      <c r="B163" s="173" t="s">
        <v>267</v>
      </c>
      <c r="C163" s="120">
        <v>115.62</v>
      </c>
      <c r="D163" s="120">
        <v>91.99</v>
      </c>
      <c r="E163" s="120">
        <v>108.74</v>
      </c>
      <c r="F163" s="120">
        <v>85.05</v>
      </c>
      <c r="G163" s="120">
        <v>108.56</v>
      </c>
      <c r="H163" s="120">
        <v>86.29</v>
      </c>
      <c r="I163" s="120">
        <v>80.05</v>
      </c>
      <c r="J163" s="120">
        <v>61.86</v>
      </c>
      <c r="K163" s="120">
        <v>92.06</v>
      </c>
      <c r="L163" s="120">
        <v>59.82</v>
      </c>
      <c r="M163" s="120">
        <v>60.64</v>
      </c>
      <c r="N163" s="120">
        <v>52.89</v>
      </c>
      <c r="O163" s="120">
        <v>34.049999999999997</v>
      </c>
      <c r="P163" s="120">
        <v>61.96</v>
      </c>
      <c r="Q163" s="120">
        <v>42.13</v>
      </c>
      <c r="R163" s="120">
        <v>57.33</v>
      </c>
      <c r="S163" s="120">
        <v>92.55</v>
      </c>
      <c r="T163" s="120">
        <v>67.62</v>
      </c>
      <c r="U163" s="120">
        <v>63.4</v>
      </c>
      <c r="V163" s="120">
        <v>66.680000000000007</v>
      </c>
      <c r="W163" s="120">
        <v>72.39</v>
      </c>
      <c r="X163" s="120">
        <v>76.430000000000007</v>
      </c>
      <c r="Y163" s="120">
        <v>50.84</v>
      </c>
      <c r="Z163" s="120">
        <v>83.27</v>
      </c>
      <c r="AA163" s="120">
        <v>71.55</v>
      </c>
      <c r="AB163" s="120">
        <v>74.73</v>
      </c>
      <c r="AC163" s="120">
        <v>88.7</v>
      </c>
      <c r="AD163" s="120">
        <v>91.14</v>
      </c>
      <c r="AE163" s="120">
        <v>76.209999999999994</v>
      </c>
      <c r="AF163" s="120">
        <v>59.41</v>
      </c>
      <c r="AG163" s="120">
        <v>74.56</v>
      </c>
      <c r="AH163" s="120">
        <v>74.98</v>
      </c>
      <c r="AI163" s="120">
        <v>74.8</v>
      </c>
      <c r="AJ163" s="120">
        <v>90.12</v>
      </c>
      <c r="AK163" s="120">
        <v>45.27</v>
      </c>
      <c r="AL163" s="120">
        <v>40.1</v>
      </c>
      <c r="AM163" s="120">
        <v>74.19</v>
      </c>
      <c r="AN163" s="120">
        <v>75.260000000000005</v>
      </c>
      <c r="AO163" s="120">
        <v>77.62</v>
      </c>
      <c r="AP163" s="120">
        <v>97.08</v>
      </c>
      <c r="AQ163" s="120">
        <v>228.68</v>
      </c>
      <c r="AR163" s="120">
        <v>139.26</v>
      </c>
      <c r="AS163" s="120">
        <v>128.79</v>
      </c>
      <c r="AT163" s="120">
        <v>133.32</v>
      </c>
      <c r="AU163" s="120">
        <v>114.91</v>
      </c>
      <c r="AV163" s="120">
        <v>100.62</v>
      </c>
      <c r="AW163" s="120">
        <v>67.94</v>
      </c>
      <c r="AX163" s="120">
        <v>55.5</v>
      </c>
      <c r="AY163" s="120">
        <v>79.150000000000006</v>
      </c>
      <c r="AZ163" s="120">
        <v>57.08</v>
      </c>
      <c r="BA163" s="120">
        <v>110.72</v>
      </c>
      <c r="BB163" s="120">
        <v>52.58</v>
      </c>
      <c r="BC163" s="120">
        <v>91.53</v>
      </c>
    </row>
    <row r="164" spans="1:55" x14ac:dyDescent="0.45">
      <c r="A164" s="261">
        <v>160</v>
      </c>
      <c r="B164" s="174" t="s">
        <v>268</v>
      </c>
      <c r="C164" s="119">
        <v>31.47</v>
      </c>
      <c r="D164" s="119">
        <v>40.159999999999997</v>
      </c>
      <c r="E164" s="119">
        <v>53.55</v>
      </c>
      <c r="F164" s="119">
        <v>59.99</v>
      </c>
      <c r="G164" s="119">
        <v>39.299999999999997</v>
      </c>
      <c r="H164" s="119">
        <v>43.83</v>
      </c>
      <c r="I164" s="119">
        <v>53.34</v>
      </c>
      <c r="J164" s="119">
        <v>46.66</v>
      </c>
      <c r="K164" s="119">
        <v>53.47</v>
      </c>
      <c r="L164" s="119">
        <v>50.08</v>
      </c>
      <c r="M164" s="119">
        <v>36.29</v>
      </c>
      <c r="N164" s="119">
        <v>76.89</v>
      </c>
      <c r="O164" s="119">
        <v>40.840000000000003</v>
      </c>
      <c r="P164" s="119">
        <v>30.61</v>
      </c>
      <c r="Q164" s="119">
        <v>51.2</v>
      </c>
      <c r="R164" s="119">
        <v>45.46</v>
      </c>
      <c r="S164" s="119">
        <v>46.75</v>
      </c>
      <c r="T164" s="119">
        <v>17</v>
      </c>
      <c r="U164" s="119">
        <v>51</v>
      </c>
      <c r="V164" s="119">
        <v>51.62</v>
      </c>
      <c r="W164" s="119">
        <v>52.44</v>
      </c>
      <c r="X164" s="119">
        <v>37.630000000000003</v>
      </c>
      <c r="Y164" s="119">
        <v>40.58</v>
      </c>
      <c r="Z164" s="119">
        <v>27.77</v>
      </c>
      <c r="AA164" s="119">
        <v>47.96</v>
      </c>
      <c r="AB164" s="119">
        <v>75.41</v>
      </c>
      <c r="AC164" s="119">
        <v>67.27</v>
      </c>
      <c r="AD164" s="119">
        <v>30.87</v>
      </c>
      <c r="AE164" s="119">
        <v>36.21</v>
      </c>
      <c r="AF164" s="119">
        <v>83.74</v>
      </c>
      <c r="AG164" s="119">
        <v>11.88</v>
      </c>
      <c r="AH164" s="119">
        <v>61.05</v>
      </c>
      <c r="AI164" s="119">
        <v>10.95</v>
      </c>
      <c r="AJ164" s="119">
        <v>34.39</v>
      </c>
      <c r="AK164" s="119">
        <v>37.29</v>
      </c>
      <c r="AL164" s="119">
        <v>37.97</v>
      </c>
      <c r="AM164" s="119">
        <v>16.72</v>
      </c>
      <c r="AN164" s="119">
        <v>14.48</v>
      </c>
      <c r="AO164" s="119">
        <v>43.63</v>
      </c>
      <c r="AP164" s="119">
        <v>9.8699999999999992</v>
      </c>
      <c r="AQ164" s="119">
        <v>41.31</v>
      </c>
      <c r="AR164" s="119">
        <v>35.36</v>
      </c>
      <c r="AS164" s="119">
        <v>25.82</v>
      </c>
      <c r="AT164" s="119">
        <v>35.590000000000003</v>
      </c>
      <c r="AU164" s="119">
        <v>23.37</v>
      </c>
      <c r="AV164" s="119">
        <v>46.61</v>
      </c>
      <c r="AW164" s="119">
        <v>43.75</v>
      </c>
      <c r="AX164" s="119">
        <v>40</v>
      </c>
      <c r="AY164" s="119">
        <v>31.2</v>
      </c>
      <c r="AZ164" s="119">
        <v>46.56</v>
      </c>
      <c r="BA164" s="119">
        <v>48.28</v>
      </c>
      <c r="BB164" s="119">
        <v>30.03</v>
      </c>
      <c r="BC164" s="119">
        <v>41.54</v>
      </c>
    </row>
    <row r="165" spans="1:55" ht="29.25" x14ac:dyDescent="0.45">
      <c r="A165" s="260">
        <v>161</v>
      </c>
      <c r="B165" s="173" t="s">
        <v>100</v>
      </c>
      <c r="C165" s="118">
        <v>1406.17</v>
      </c>
      <c r="D165" s="118">
        <v>1407.03</v>
      </c>
      <c r="E165" s="118">
        <v>1351.87</v>
      </c>
      <c r="F165" s="118">
        <v>1447.82</v>
      </c>
      <c r="G165" s="118">
        <v>1455.69</v>
      </c>
      <c r="H165" s="118">
        <v>1148.82</v>
      </c>
      <c r="I165" s="118">
        <v>1460.69</v>
      </c>
      <c r="J165" s="118">
        <v>1032.52</v>
      </c>
      <c r="K165" s="118">
        <v>1168.44</v>
      </c>
      <c r="L165" s="118">
        <v>1325</v>
      </c>
      <c r="M165" s="118">
        <v>1283.06</v>
      </c>
      <c r="N165" s="118">
        <v>1362.87</v>
      </c>
      <c r="O165" s="118">
        <v>1164.72</v>
      </c>
      <c r="P165" s="118">
        <v>1170.73</v>
      </c>
      <c r="Q165" s="118">
        <v>1197.19</v>
      </c>
      <c r="R165" s="118">
        <v>1272.4000000000001</v>
      </c>
      <c r="S165" s="118">
        <v>1139.42</v>
      </c>
      <c r="T165" s="118">
        <v>1307.22</v>
      </c>
      <c r="U165" s="118">
        <v>1336.98</v>
      </c>
      <c r="V165" s="118">
        <v>1411.99</v>
      </c>
      <c r="W165" s="118">
        <v>1461.09</v>
      </c>
      <c r="X165" s="118">
        <v>1373.05</v>
      </c>
      <c r="Y165" s="118">
        <v>1286.8699999999999</v>
      </c>
      <c r="Z165" s="118">
        <v>1244.31</v>
      </c>
      <c r="AA165" s="118">
        <v>1322.35</v>
      </c>
      <c r="AB165" s="118">
        <v>1387.38</v>
      </c>
      <c r="AC165" s="118">
        <v>1383.07</v>
      </c>
      <c r="AD165" s="118">
        <v>1163.32</v>
      </c>
      <c r="AE165" s="118">
        <v>1176.18</v>
      </c>
      <c r="AF165" s="118">
        <v>1033.9000000000001</v>
      </c>
      <c r="AG165" s="118">
        <v>1085.6500000000001</v>
      </c>
      <c r="AH165" s="118">
        <v>1329.22</v>
      </c>
      <c r="AI165" s="118">
        <v>1221.22</v>
      </c>
      <c r="AJ165" s="118">
        <v>1177.73</v>
      </c>
      <c r="AK165" s="118">
        <v>1167.53</v>
      </c>
      <c r="AL165" s="118">
        <v>1129.42</v>
      </c>
      <c r="AM165" s="118">
        <v>1261.6300000000001</v>
      </c>
      <c r="AN165" s="118">
        <v>1227.74</v>
      </c>
      <c r="AO165" s="118">
        <v>1372.4</v>
      </c>
      <c r="AP165" s="118">
        <v>1024.1300000000001</v>
      </c>
      <c r="AQ165" s="118">
        <v>1177.31</v>
      </c>
      <c r="AR165" s="118">
        <v>1094.24</v>
      </c>
      <c r="AS165" s="118">
        <v>1100.53</v>
      </c>
      <c r="AT165" s="118">
        <v>1214.4100000000001</v>
      </c>
      <c r="AU165" s="118">
        <v>1179.18</v>
      </c>
      <c r="AV165" s="118">
        <v>1242.4000000000001</v>
      </c>
      <c r="AW165" s="118">
        <v>1154.29</v>
      </c>
      <c r="AX165" s="118">
        <v>1351.16</v>
      </c>
      <c r="AY165" s="118">
        <v>1253.1600000000001</v>
      </c>
      <c r="AZ165" s="118">
        <v>1134.3499999999999</v>
      </c>
      <c r="BA165" s="118">
        <v>1177.57</v>
      </c>
      <c r="BB165" s="120">
        <v>908.21</v>
      </c>
      <c r="BC165" s="118">
        <v>1158.8599999999999</v>
      </c>
    </row>
    <row r="166" spans="1:55" ht="29.25" x14ac:dyDescent="0.45">
      <c r="A166" s="261">
        <v>162</v>
      </c>
      <c r="B166" s="174" t="s">
        <v>46</v>
      </c>
      <c r="C166" s="121">
        <v>24082.32</v>
      </c>
      <c r="D166" s="121">
        <v>26780.25</v>
      </c>
      <c r="E166" s="121">
        <v>27176.78</v>
      </c>
      <c r="F166" s="121">
        <v>23227.99</v>
      </c>
      <c r="G166" s="121">
        <v>28933.62</v>
      </c>
      <c r="H166" s="121">
        <v>30032.3</v>
      </c>
      <c r="I166" s="121">
        <v>24134.42</v>
      </c>
      <c r="J166" s="121">
        <v>25639.360000000001</v>
      </c>
      <c r="K166" s="121">
        <v>25940.45</v>
      </c>
      <c r="L166" s="121">
        <v>25433.5</v>
      </c>
      <c r="M166" s="121">
        <v>23160.19</v>
      </c>
      <c r="N166" s="121">
        <v>20978.92</v>
      </c>
      <c r="O166" s="121">
        <v>21625.31</v>
      </c>
      <c r="P166" s="121">
        <v>21396.5</v>
      </c>
      <c r="Q166" s="121">
        <v>23012.99</v>
      </c>
      <c r="R166" s="121">
        <v>20897.14</v>
      </c>
      <c r="S166" s="121">
        <v>23994.13</v>
      </c>
      <c r="T166" s="121">
        <v>21266.38</v>
      </c>
      <c r="U166" s="121">
        <v>20230.849999999999</v>
      </c>
      <c r="V166" s="121">
        <v>21690.69</v>
      </c>
      <c r="W166" s="121">
        <v>22559.67</v>
      </c>
      <c r="X166" s="121">
        <v>21292.97</v>
      </c>
      <c r="Y166" s="121">
        <v>21720.26</v>
      </c>
      <c r="Z166" s="121">
        <v>23825.68</v>
      </c>
      <c r="AA166" s="121">
        <v>23743.77</v>
      </c>
      <c r="AB166" s="121">
        <v>27085.58</v>
      </c>
      <c r="AC166" s="121">
        <v>29897.759999999998</v>
      </c>
      <c r="AD166" s="121">
        <v>24445.51</v>
      </c>
      <c r="AE166" s="121">
        <v>24430.880000000001</v>
      </c>
      <c r="AF166" s="121">
        <v>18903.07</v>
      </c>
      <c r="AG166" s="121">
        <v>23358.01</v>
      </c>
      <c r="AH166" s="121">
        <v>27900.99</v>
      </c>
      <c r="AI166" s="121">
        <v>23642.5</v>
      </c>
      <c r="AJ166" s="121">
        <v>22842.639999999999</v>
      </c>
      <c r="AK166" s="121">
        <v>21174.85</v>
      </c>
      <c r="AL166" s="121">
        <v>19253.689999999999</v>
      </c>
      <c r="AM166" s="121">
        <v>22803.74</v>
      </c>
      <c r="AN166" s="121">
        <v>23114.71</v>
      </c>
      <c r="AO166" s="121">
        <v>27361.54</v>
      </c>
      <c r="AP166" s="121">
        <v>25607.22</v>
      </c>
      <c r="AQ166" s="121">
        <v>28408.31</v>
      </c>
      <c r="AR166" s="121">
        <v>26738.76</v>
      </c>
      <c r="AS166" s="121">
        <v>23234.87</v>
      </c>
      <c r="AT166" s="121">
        <v>26264.959999999999</v>
      </c>
      <c r="AU166" s="121">
        <v>24370.400000000001</v>
      </c>
      <c r="AV166" s="121">
        <v>23894.560000000001</v>
      </c>
      <c r="AW166" s="121">
        <v>27146.76</v>
      </c>
      <c r="AX166" s="121">
        <v>20548.669999999998</v>
      </c>
      <c r="AY166" s="121">
        <v>24830.18</v>
      </c>
      <c r="AZ166" s="121">
        <v>25452.2</v>
      </c>
      <c r="BA166" s="121">
        <v>28012.13</v>
      </c>
      <c r="BB166" s="121">
        <v>24274.79</v>
      </c>
      <c r="BC166" s="121">
        <v>27962.67</v>
      </c>
    </row>
    <row r="167" spans="1:55" ht="29.25" x14ac:dyDescent="0.45">
      <c r="A167" s="260">
        <v>163</v>
      </c>
      <c r="B167" s="173" t="s">
        <v>269</v>
      </c>
      <c r="C167" s="118">
        <v>1205.5999999999999</v>
      </c>
      <c r="D167" s="118">
        <v>1406.71</v>
      </c>
      <c r="E167" s="118">
        <v>1215.95</v>
      </c>
      <c r="F167" s="120">
        <v>874.27</v>
      </c>
      <c r="G167" s="118">
        <v>1034.1600000000001</v>
      </c>
      <c r="H167" s="118">
        <v>1172.3599999999999</v>
      </c>
      <c r="I167" s="120">
        <v>988.03</v>
      </c>
      <c r="J167" s="118">
        <v>1038.54</v>
      </c>
      <c r="K167" s="118">
        <v>1208.49</v>
      </c>
      <c r="L167" s="118">
        <v>1228.03</v>
      </c>
      <c r="M167" s="118">
        <v>1461.71</v>
      </c>
      <c r="N167" s="118">
        <v>1451.68</v>
      </c>
      <c r="O167" s="118">
        <v>1078.54</v>
      </c>
      <c r="P167" s="118">
        <v>1266.1600000000001</v>
      </c>
      <c r="Q167" s="118">
        <v>1250.77</v>
      </c>
      <c r="R167" s="118">
        <v>1103.42</v>
      </c>
      <c r="S167" s="118">
        <v>1294.6300000000001</v>
      </c>
      <c r="T167" s="118">
        <v>2266.8200000000002</v>
      </c>
      <c r="U167" s="118">
        <v>1517.78</v>
      </c>
      <c r="V167" s="118">
        <v>1601.39</v>
      </c>
      <c r="W167" s="118">
        <v>1116.6300000000001</v>
      </c>
      <c r="X167" s="118">
        <v>1514.69</v>
      </c>
      <c r="Y167" s="118">
        <v>1354.5</v>
      </c>
      <c r="Z167" s="118">
        <v>1406.79</v>
      </c>
      <c r="AA167" s="120">
        <v>867.99</v>
      </c>
      <c r="AB167" s="118">
        <v>1868.95</v>
      </c>
      <c r="AC167" s="118">
        <v>1463.03</v>
      </c>
      <c r="AD167" s="120">
        <v>870.35</v>
      </c>
      <c r="AE167" s="118">
        <v>1326.35</v>
      </c>
      <c r="AF167" s="118">
        <v>1221.04</v>
      </c>
      <c r="AG167" s="118">
        <v>1045.54</v>
      </c>
      <c r="AH167" s="118">
        <v>1421.53</v>
      </c>
      <c r="AI167" s="118">
        <v>1267.8900000000001</v>
      </c>
      <c r="AJ167" s="118">
        <v>1065.01</v>
      </c>
      <c r="AK167" s="118">
        <v>1985.81</v>
      </c>
      <c r="AL167" s="118">
        <v>1293.1199999999999</v>
      </c>
      <c r="AM167" s="120">
        <v>942.93</v>
      </c>
      <c r="AN167" s="120">
        <v>970.46</v>
      </c>
      <c r="AO167" s="118">
        <v>1252.02</v>
      </c>
      <c r="AP167" s="120">
        <v>969.36</v>
      </c>
      <c r="AQ167" s="118">
        <v>1045.6500000000001</v>
      </c>
      <c r="AR167" s="118">
        <v>1112.74</v>
      </c>
      <c r="AS167" s="120">
        <v>757.39</v>
      </c>
      <c r="AT167" s="118">
        <v>1027.1199999999999</v>
      </c>
      <c r="AU167" s="120">
        <v>796.17</v>
      </c>
      <c r="AV167" s="120">
        <v>995.45</v>
      </c>
      <c r="AW167" s="120">
        <v>961.62</v>
      </c>
      <c r="AX167" s="118">
        <v>1023.67</v>
      </c>
      <c r="AY167" s="120">
        <v>957.01</v>
      </c>
      <c r="AZ167" s="118">
        <v>1000.25</v>
      </c>
      <c r="BA167" s="120">
        <v>966.2</v>
      </c>
      <c r="BB167" s="120">
        <v>911.28</v>
      </c>
      <c r="BC167" s="120">
        <v>922.94</v>
      </c>
    </row>
    <row r="168" spans="1:55" ht="29.25" x14ac:dyDescent="0.45">
      <c r="A168" s="261">
        <v>164</v>
      </c>
      <c r="B168" s="174" t="s">
        <v>95</v>
      </c>
      <c r="C168" s="121">
        <v>1651.93</v>
      </c>
      <c r="D168" s="121">
        <v>2315.23</v>
      </c>
      <c r="E168" s="121">
        <v>2420.34</v>
      </c>
      <c r="F168" s="121">
        <v>1840.46</v>
      </c>
      <c r="G168" s="121">
        <v>1983.59</v>
      </c>
      <c r="H168" s="121">
        <v>2464.3000000000002</v>
      </c>
      <c r="I168" s="121">
        <v>1711.26</v>
      </c>
      <c r="J168" s="121">
        <v>2079.27</v>
      </c>
      <c r="K168" s="121">
        <v>1786.33</v>
      </c>
      <c r="L168" s="121">
        <v>2051.4899999999998</v>
      </c>
      <c r="M168" s="121">
        <v>1544.76</v>
      </c>
      <c r="N168" s="121">
        <v>2608.4499999999998</v>
      </c>
      <c r="O168" s="121">
        <v>1359.96</v>
      </c>
      <c r="P168" s="121">
        <v>1472</v>
      </c>
      <c r="Q168" s="121">
        <v>1503.51</v>
      </c>
      <c r="R168" s="121">
        <v>1530.66</v>
      </c>
      <c r="S168" s="121">
        <v>2033.79</v>
      </c>
      <c r="T168" s="121">
        <v>2819.88</v>
      </c>
      <c r="U168" s="121">
        <v>2534.7199999999998</v>
      </c>
      <c r="V168" s="121">
        <v>2148.5300000000002</v>
      </c>
      <c r="W168" s="121">
        <v>2254.3000000000002</v>
      </c>
      <c r="X168" s="121">
        <v>1488.52</v>
      </c>
      <c r="Y168" s="121">
        <v>1969.21</v>
      </c>
      <c r="Z168" s="121">
        <v>2751.69</v>
      </c>
      <c r="AA168" s="121">
        <v>1475.11</v>
      </c>
      <c r="AB168" s="121">
        <v>2233.92</v>
      </c>
      <c r="AC168" s="121">
        <v>2442.09</v>
      </c>
      <c r="AD168" s="121">
        <v>1606.44</v>
      </c>
      <c r="AE168" s="121">
        <v>2399.13</v>
      </c>
      <c r="AF168" s="121">
        <v>2178.5300000000002</v>
      </c>
      <c r="AG168" s="121">
        <v>1670.89</v>
      </c>
      <c r="AH168" s="121">
        <v>2167.06</v>
      </c>
      <c r="AI168" s="121">
        <v>1887.37</v>
      </c>
      <c r="AJ168" s="121">
        <v>1701.1</v>
      </c>
      <c r="AK168" s="121">
        <v>2116.8000000000002</v>
      </c>
      <c r="AL168" s="121">
        <v>1817.47</v>
      </c>
      <c r="AM168" s="121">
        <v>1781.26</v>
      </c>
      <c r="AN168" s="121">
        <v>2105.3200000000002</v>
      </c>
      <c r="AO168" s="121">
        <v>2390.5100000000002</v>
      </c>
      <c r="AP168" s="121">
        <v>1653.19</v>
      </c>
      <c r="AQ168" s="121">
        <v>2114.5300000000002</v>
      </c>
      <c r="AR168" s="121">
        <v>2052.29</v>
      </c>
      <c r="AS168" s="121">
        <v>1891.33</v>
      </c>
      <c r="AT168" s="121">
        <v>1826.69</v>
      </c>
      <c r="AU168" s="121">
        <v>2161.87</v>
      </c>
      <c r="AV168" s="121">
        <v>1817.89</v>
      </c>
      <c r="AW168" s="121">
        <v>1854.14</v>
      </c>
      <c r="AX168" s="121">
        <v>1866.36</v>
      </c>
      <c r="AY168" s="121">
        <v>1732.01</v>
      </c>
      <c r="AZ168" s="121">
        <v>1953.57</v>
      </c>
      <c r="BA168" s="121">
        <v>1925.1</v>
      </c>
      <c r="BB168" s="121">
        <v>1371.23</v>
      </c>
      <c r="BC168" s="121">
        <v>1841.37</v>
      </c>
    </row>
    <row r="169" spans="1:55" ht="29.25" x14ac:dyDescent="0.45">
      <c r="A169" s="260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0.03</v>
      </c>
      <c r="O169" s="116"/>
      <c r="P169" s="116"/>
      <c r="Q169" s="116"/>
      <c r="R169" s="116"/>
      <c r="S169" s="116"/>
      <c r="T169" s="116"/>
      <c r="U169" s="116"/>
      <c r="V169" s="116"/>
      <c r="W169" s="120">
        <v>2.25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20">
        <v>7.0000000000000007E-2</v>
      </c>
      <c r="BC169" s="120">
        <v>0</v>
      </c>
    </row>
    <row r="170" spans="1:55" ht="29.25" x14ac:dyDescent="0.45">
      <c r="A170" s="261">
        <v>166</v>
      </c>
      <c r="B170" s="174" t="s">
        <v>40</v>
      </c>
      <c r="C170" s="121">
        <v>13499.79</v>
      </c>
      <c r="D170" s="121">
        <v>14006.88</v>
      </c>
      <c r="E170" s="121">
        <v>15427.15</v>
      </c>
      <c r="F170" s="121">
        <v>14025.66</v>
      </c>
      <c r="G170" s="121">
        <v>16418.310000000001</v>
      </c>
      <c r="H170" s="121">
        <v>16431.75</v>
      </c>
      <c r="I170" s="121">
        <v>15857.38</v>
      </c>
      <c r="J170" s="121">
        <v>15650.04</v>
      </c>
      <c r="K170" s="121">
        <v>16257.88</v>
      </c>
      <c r="L170" s="121">
        <v>15104.79</v>
      </c>
      <c r="M170" s="121">
        <v>13059.49</v>
      </c>
      <c r="N170" s="121">
        <v>14502.15</v>
      </c>
      <c r="O170" s="121">
        <v>13953.51</v>
      </c>
      <c r="P170" s="121">
        <v>15074.4</v>
      </c>
      <c r="Q170" s="121">
        <v>16617.91</v>
      </c>
      <c r="R170" s="121">
        <v>15012.96</v>
      </c>
      <c r="S170" s="121">
        <v>14825.81</v>
      </c>
      <c r="T170" s="121">
        <v>15646.13</v>
      </c>
      <c r="U170" s="121">
        <v>15133.48</v>
      </c>
      <c r="V170" s="121">
        <v>14531.87</v>
      </c>
      <c r="W170" s="121">
        <v>15887.14</v>
      </c>
      <c r="X170" s="121">
        <v>13804.47</v>
      </c>
      <c r="Y170" s="121">
        <v>13855.06</v>
      </c>
      <c r="Z170" s="121">
        <v>13680.88</v>
      </c>
      <c r="AA170" s="121">
        <v>14458.38</v>
      </c>
      <c r="AB170" s="121">
        <v>13670.79</v>
      </c>
      <c r="AC170" s="121">
        <v>17522.82</v>
      </c>
      <c r="AD170" s="121">
        <v>14902.86</v>
      </c>
      <c r="AE170" s="121">
        <v>16019.25</v>
      </c>
      <c r="AF170" s="121">
        <v>16660.490000000002</v>
      </c>
      <c r="AG170" s="121">
        <v>14732.35</v>
      </c>
      <c r="AH170" s="121">
        <v>14923.3</v>
      </c>
      <c r="AI170" s="121">
        <v>15473.37</v>
      </c>
      <c r="AJ170" s="121">
        <v>13254.05</v>
      </c>
      <c r="AK170" s="121">
        <v>14467.16</v>
      </c>
      <c r="AL170" s="121">
        <v>14623.88</v>
      </c>
      <c r="AM170" s="121">
        <v>16770.599999999999</v>
      </c>
      <c r="AN170" s="121">
        <v>16353.63</v>
      </c>
      <c r="AO170" s="121">
        <v>19720.150000000001</v>
      </c>
      <c r="AP170" s="121">
        <v>16117.54</v>
      </c>
      <c r="AQ170" s="121">
        <v>18841.23</v>
      </c>
      <c r="AR170" s="121">
        <v>17734.66</v>
      </c>
      <c r="AS170" s="121">
        <v>16783.38</v>
      </c>
      <c r="AT170" s="121">
        <v>19221.71</v>
      </c>
      <c r="AU170" s="121">
        <v>19234.21</v>
      </c>
      <c r="AV170" s="121">
        <v>17577.47</v>
      </c>
      <c r="AW170" s="121">
        <v>18571.400000000001</v>
      </c>
      <c r="AX170" s="121">
        <v>22049.42</v>
      </c>
      <c r="AY170" s="121">
        <v>20088.46</v>
      </c>
      <c r="AZ170" s="121">
        <v>21089.17</v>
      </c>
      <c r="BA170" s="121">
        <v>21609.91</v>
      </c>
      <c r="BB170" s="121">
        <v>18613.73</v>
      </c>
      <c r="BC170" s="121">
        <v>22473.82</v>
      </c>
    </row>
    <row r="171" spans="1:55" ht="42" x14ac:dyDescent="0.45">
      <c r="A171" s="260">
        <v>167</v>
      </c>
      <c r="B171" s="173" t="s">
        <v>270</v>
      </c>
      <c r="C171" s="116"/>
      <c r="D171" s="116"/>
      <c r="E171" s="116"/>
      <c r="F171" s="116"/>
      <c r="G171" s="120">
        <v>0.59</v>
      </c>
      <c r="H171" s="120">
        <v>0</v>
      </c>
      <c r="I171" s="120">
        <v>0</v>
      </c>
      <c r="J171" s="120">
        <v>0.03</v>
      </c>
      <c r="K171" s="120">
        <v>0</v>
      </c>
      <c r="L171" s="120">
        <v>0.05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7.0000000000000007E-2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1.44</v>
      </c>
      <c r="AP171" s="120">
        <v>0</v>
      </c>
      <c r="AQ171" s="120">
        <v>0</v>
      </c>
      <c r="AR171" s="120">
        <v>0</v>
      </c>
      <c r="AS171" s="120">
        <v>1.85</v>
      </c>
      <c r="AT171" s="120">
        <v>0</v>
      </c>
      <c r="AU171" s="120">
        <v>0</v>
      </c>
      <c r="AV171" s="120">
        <v>0</v>
      </c>
      <c r="AW171" s="120">
        <v>8.7899999999999991</v>
      </c>
      <c r="AX171" s="120">
        <v>0</v>
      </c>
      <c r="AY171" s="116"/>
      <c r="AZ171" s="120">
        <v>7.0000000000000007E-2</v>
      </c>
      <c r="BA171" s="120">
        <v>0</v>
      </c>
      <c r="BB171" s="120">
        <v>0</v>
      </c>
      <c r="BC171" s="120">
        <v>0</v>
      </c>
    </row>
    <row r="172" spans="1:55" ht="29.25" x14ac:dyDescent="0.45">
      <c r="A172" s="261">
        <v>168</v>
      </c>
      <c r="B172" s="174" t="s">
        <v>271</v>
      </c>
      <c r="C172" s="119">
        <v>891.45</v>
      </c>
      <c r="D172" s="119">
        <v>970.28</v>
      </c>
      <c r="E172" s="121">
        <v>1038.57</v>
      </c>
      <c r="F172" s="119">
        <v>871.83</v>
      </c>
      <c r="G172" s="121">
        <v>1214.57</v>
      </c>
      <c r="H172" s="119">
        <v>942.39</v>
      </c>
      <c r="I172" s="121">
        <v>1037.3699999999999</v>
      </c>
      <c r="J172" s="119">
        <v>964.74</v>
      </c>
      <c r="K172" s="119">
        <v>286.66000000000003</v>
      </c>
      <c r="L172" s="119">
        <v>478.89</v>
      </c>
      <c r="M172" s="119">
        <v>256.66000000000003</v>
      </c>
      <c r="N172" s="121">
        <v>1912.41</v>
      </c>
      <c r="O172" s="119">
        <v>341.62</v>
      </c>
      <c r="P172" s="121">
        <v>1057.56</v>
      </c>
      <c r="Q172" s="119">
        <v>876.03</v>
      </c>
      <c r="R172" s="119">
        <v>290.60000000000002</v>
      </c>
      <c r="S172" s="119">
        <v>235.2</v>
      </c>
      <c r="T172" s="119">
        <v>240.51</v>
      </c>
      <c r="U172" s="119">
        <v>446.39</v>
      </c>
      <c r="V172" s="119">
        <v>509.55</v>
      </c>
      <c r="W172" s="119">
        <v>633.28</v>
      </c>
      <c r="X172" s="119">
        <v>461.72</v>
      </c>
      <c r="Y172" s="119">
        <v>632.47</v>
      </c>
      <c r="Z172" s="119">
        <v>473.96</v>
      </c>
      <c r="AA172" s="119">
        <v>366.61</v>
      </c>
      <c r="AB172" s="119">
        <v>278.93</v>
      </c>
      <c r="AC172" s="119">
        <v>351.8</v>
      </c>
      <c r="AD172" s="119">
        <v>215.3</v>
      </c>
      <c r="AE172" s="119">
        <v>260.29000000000002</v>
      </c>
      <c r="AF172" s="119">
        <v>297.69</v>
      </c>
      <c r="AG172" s="119">
        <v>315.2</v>
      </c>
      <c r="AH172" s="119">
        <v>300.2</v>
      </c>
      <c r="AI172" s="119">
        <v>306.47000000000003</v>
      </c>
      <c r="AJ172" s="119">
        <v>349.02</v>
      </c>
      <c r="AK172" s="119">
        <v>416.09</v>
      </c>
      <c r="AL172" s="119">
        <v>468.01</v>
      </c>
      <c r="AM172" s="119">
        <v>398.63</v>
      </c>
      <c r="AN172" s="119">
        <v>653.83000000000004</v>
      </c>
      <c r="AO172" s="119">
        <v>572.32000000000005</v>
      </c>
      <c r="AP172" s="119">
        <v>648.04999999999995</v>
      </c>
      <c r="AQ172" s="119">
        <v>775.03</v>
      </c>
      <c r="AR172" s="119">
        <v>609.99</v>
      </c>
      <c r="AS172" s="119">
        <v>485.77</v>
      </c>
      <c r="AT172" s="119">
        <v>428.74</v>
      </c>
      <c r="AU172" s="119">
        <v>563.83000000000004</v>
      </c>
      <c r="AV172" s="119">
        <v>606.59</v>
      </c>
      <c r="AW172" s="119">
        <v>586.08000000000004</v>
      </c>
      <c r="AX172" s="119">
        <v>705.99</v>
      </c>
      <c r="AY172" s="119">
        <v>482.29</v>
      </c>
      <c r="AZ172" s="119">
        <v>474.79</v>
      </c>
      <c r="BA172" s="119">
        <v>525.62</v>
      </c>
      <c r="BB172" s="119">
        <v>484.38</v>
      </c>
      <c r="BC172" s="119">
        <v>506.57</v>
      </c>
    </row>
    <row r="173" spans="1:55" ht="29.25" x14ac:dyDescent="0.45">
      <c r="A173" s="260">
        <v>169</v>
      </c>
      <c r="B173" s="173" t="s">
        <v>102</v>
      </c>
      <c r="C173" s="120">
        <v>662.56</v>
      </c>
      <c r="D173" s="120">
        <v>881.5</v>
      </c>
      <c r="E173" s="120">
        <v>991.53</v>
      </c>
      <c r="F173" s="120">
        <v>833.41</v>
      </c>
      <c r="G173" s="120">
        <v>983.61</v>
      </c>
      <c r="H173" s="120">
        <v>800.47</v>
      </c>
      <c r="I173" s="120">
        <v>932.68</v>
      </c>
      <c r="J173" s="120">
        <v>708.29</v>
      </c>
      <c r="K173" s="118">
        <v>1082.32</v>
      </c>
      <c r="L173" s="120">
        <v>712.26</v>
      </c>
      <c r="M173" s="120">
        <v>718.82</v>
      </c>
      <c r="N173" s="118">
        <v>1049.56</v>
      </c>
      <c r="O173" s="120">
        <v>841.34</v>
      </c>
      <c r="P173" s="120">
        <v>745.19</v>
      </c>
      <c r="Q173" s="120">
        <v>772</v>
      </c>
      <c r="R173" s="120">
        <v>529.28</v>
      </c>
      <c r="S173" s="120">
        <v>533</v>
      </c>
      <c r="T173" s="120">
        <v>529.29999999999995</v>
      </c>
      <c r="U173" s="120">
        <v>513.74</v>
      </c>
      <c r="V173" s="120">
        <v>487.46</v>
      </c>
      <c r="W173" s="120">
        <v>597.34</v>
      </c>
      <c r="X173" s="120">
        <v>471.52</v>
      </c>
      <c r="Y173" s="120">
        <v>644.69000000000005</v>
      </c>
      <c r="Z173" s="120">
        <v>636.85</v>
      </c>
      <c r="AA173" s="120">
        <v>632.22</v>
      </c>
      <c r="AB173" s="120">
        <v>379.09</v>
      </c>
      <c r="AC173" s="120">
        <v>872.36</v>
      </c>
      <c r="AD173" s="120">
        <v>752.63</v>
      </c>
      <c r="AE173" s="120">
        <v>507.09</v>
      </c>
      <c r="AF173" s="120">
        <v>749.95</v>
      </c>
      <c r="AG173" s="120">
        <v>894.18</v>
      </c>
      <c r="AH173" s="118">
        <v>1061.47</v>
      </c>
      <c r="AI173" s="120">
        <v>916.43</v>
      </c>
      <c r="AJ173" s="120">
        <v>813</v>
      </c>
      <c r="AK173" s="120">
        <v>910.55</v>
      </c>
      <c r="AL173" s="120">
        <v>877.87</v>
      </c>
      <c r="AM173" s="120">
        <v>730.08</v>
      </c>
      <c r="AN173" s="120">
        <v>932.04</v>
      </c>
      <c r="AO173" s="118">
        <v>1064.3699999999999</v>
      </c>
      <c r="AP173" s="120">
        <v>929</v>
      </c>
      <c r="AQ173" s="118">
        <v>1472.57</v>
      </c>
      <c r="AR173" s="118">
        <v>1868.47</v>
      </c>
      <c r="AS173" s="118">
        <v>3348.28</v>
      </c>
      <c r="AT173" s="120">
        <v>765.32</v>
      </c>
      <c r="AU173" s="120">
        <v>799.75</v>
      </c>
      <c r="AV173" s="120">
        <v>797.19</v>
      </c>
      <c r="AW173" s="118">
        <v>1065.26</v>
      </c>
      <c r="AX173" s="120">
        <v>845.54</v>
      </c>
      <c r="AY173" s="120">
        <v>807</v>
      </c>
      <c r="AZ173" s="120">
        <v>939.75</v>
      </c>
      <c r="BA173" s="120">
        <v>853.21</v>
      </c>
      <c r="BB173" s="120">
        <v>625.12</v>
      </c>
      <c r="BC173" s="120">
        <v>819.76</v>
      </c>
    </row>
    <row r="174" spans="1:55" ht="29.25" x14ac:dyDescent="0.45">
      <c r="A174" s="261">
        <v>170</v>
      </c>
      <c r="B174" s="174" t="s">
        <v>272</v>
      </c>
      <c r="C174" s="119">
        <v>29.36</v>
      </c>
      <c r="D174" s="119">
        <v>14.35</v>
      </c>
      <c r="E174" s="119">
        <v>13.51</v>
      </c>
      <c r="F174" s="119">
        <v>25.94</v>
      </c>
      <c r="G174" s="119">
        <v>18.05</v>
      </c>
      <c r="H174" s="119">
        <v>13.75</v>
      </c>
      <c r="I174" s="119">
        <v>24.98</v>
      </c>
      <c r="J174" s="119">
        <v>12.78</v>
      </c>
      <c r="K174" s="119">
        <v>13.47</v>
      </c>
      <c r="L174" s="119">
        <v>10.56</v>
      </c>
      <c r="M174" s="119">
        <v>21.73</v>
      </c>
      <c r="N174" s="119">
        <v>13.02</v>
      </c>
      <c r="O174" s="119">
        <v>8.18</v>
      </c>
      <c r="P174" s="119">
        <v>14.22</v>
      </c>
      <c r="Q174" s="119">
        <v>11.15</v>
      </c>
      <c r="R174" s="119">
        <v>15.68</v>
      </c>
      <c r="S174" s="119">
        <v>10.210000000000001</v>
      </c>
      <c r="T174" s="119">
        <v>20.260000000000002</v>
      </c>
      <c r="U174" s="119">
        <v>22.73</v>
      </c>
      <c r="V174" s="119">
        <v>18.64</v>
      </c>
      <c r="W174" s="119">
        <v>22.51</v>
      </c>
      <c r="X174" s="119">
        <v>16.100000000000001</v>
      </c>
      <c r="Y174" s="119">
        <v>27.21</v>
      </c>
      <c r="Z174" s="119">
        <v>14.67</v>
      </c>
      <c r="AA174" s="119">
        <v>15.24</v>
      </c>
      <c r="AB174" s="119">
        <v>14.25</v>
      </c>
      <c r="AC174" s="119">
        <v>22.96</v>
      </c>
      <c r="AD174" s="119">
        <v>16.62</v>
      </c>
      <c r="AE174" s="119">
        <v>14.49</v>
      </c>
      <c r="AF174" s="119">
        <v>17.059999999999999</v>
      </c>
      <c r="AG174" s="119">
        <v>11.23</v>
      </c>
      <c r="AH174" s="119">
        <v>10.82</v>
      </c>
      <c r="AI174" s="119">
        <v>15.41</v>
      </c>
      <c r="AJ174" s="119">
        <v>17.100000000000001</v>
      </c>
      <c r="AK174" s="119">
        <v>22.62</v>
      </c>
      <c r="AL174" s="119">
        <v>11.67</v>
      </c>
      <c r="AM174" s="119">
        <v>18.04</v>
      </c>
      <c r="AN174" s="119">
        <v>14.83</v>
      </c>
      <c r="AO174" s="119">
        <v>24.99</v>
      </c>
      <c r="AP174" s="119">
        <v>70.760000000000005</v>
      </c>
      <c r="AQ174" s="119">
        <v>26.17</v>
      </c>
      <c r="AR174" s="119">
        <v>13.28</v>
      </c>
      <c r="AS174" s="119">
        <v>13.43</v>
      </c>
      <c r="AT174" s="119">
        <v>20.55</v>
      </c>
      <c r="AU174" s="119">
        <v>7.24</v>
      </c>
      <c r="AV174" s="119">
        <v>20.74</v>
      </c>
      <c r="AW174" s="119">
        <v>22.11</v>
      </c>
      <c r="AX174" s="119">
        <v>65.349999999999994</v>
      </c>
      <c r="AY174" s="119">
        <v>39.29</v>
      </c>
      <c r="AZ174" s="119">
        <v>8.3000000000000007</v>
      </c>
      <c r="BA174" s="119">
        <v>25.42</v>
      </c>
      <c r="BB174" s="119">
        <v>11.25</v>
      </c>
      <c r="BC174" s="119">
        <v>24.77</v>
      </c>
    </row>
    <row r="175" spans="1:55" ht="29.25" x14ac:dyDescent="0.45">
      <c r="A175" s="260">
        <v>171</v>
      </c>
      <c r="B175" s="173" t="s">
        <v>83</v>
      </c>
      <c r="C175" s="118">
        <v>4626.45</v>
      </c>
      <c r="D175" s="118">
        <v>4162.38</v>
      </c>
      <c r="E175" s="118">
        <v>4956.95</v>
      </c>
      <c r="F175" s="118">
        <v>3922.86</v>
      </c>
      <c r="G175" s="118">
        <v>4574.4799999999996</v>
      </c>
      <c r="H175" s="118">
        <v>3845.82</v>
      </c>
      <c r="I175" s="118">
        <v>3700.35</v>
      </c>
      <c r="J175" s="118">
        <v>3565.98</v>
      </c>
      <c r="K175" s="118">
        <v>4058</v>
      </c>
      <c r="L175" s="118">
        <v>4808.6099999999997</v>
      </c>
      <c r="M175" s="118">
        <v>2973.35</v>
      </c>
      <c r="N175" s="118">
        <v>3472.45</v>
      </c>
      <c r="O175" s="118">
        <v>4071.65</v>
      </c>
      <c r="P175" s="118">
        <v>3607.03</v>
      </c>
      <c r="Q175" s="118">
        <v>4042.44</v>
      </c>
      <c r="R175" s="118">
        <v>3473.15</v>
      </c>
      <c r="S175" s="118">
        <v>3487.66</v>
      </c>
      <c r="T175" s="118">
        <v>3476.14</v>
      </c>
      <c r="U175" s="118">
        <v>3638.25</v>
      </c>
      <c r="V175" s="118">
        <v>4387.41</v>
      </c>
      <c r="W175" s="118">
        <v>3855.85</v>
      </c>
      <c r="X175" s="118">
        <v>3653.49</v>
      </c>
      <c r="Y175" s="118">
        <v>3262.37</v>
      </c>
      <c r="Z175" s="118">
        <v>3819.26</v>
      </c>
      <c r="AA175" s="118">
        <v>4533.01</v>
      </c>
      <c r="AB175" s="118">
        <v>4524.0600000000004</v>
      </c>
      <c r="AC175" s="118">
        <v>5251.4</v>
      </c>
      <c r="AD175" s="118">
        <v>4821.08</v>
      </c>
      <c r="AE175" s="118">
        <v>4357.33</v>
      </c>
      <c r="AF175" s="118">
        <v>3818.74</v>
      </c>
      <c r="AG175" s="118">
        <v>3856.24</v>
      </c>
      <c r="AH175" s="118">
        <v>5944.88</v>
      </c>
      <c r="AI175" s="118">
        <v>4325.13</v>
      </c>
      <c r="AJ175" s="118">
        <v>3669.12</v>
      </c>
      <c r="AK175" s="118">
        <v>4441.1499999999996</v>
      </c>
      <c r="AL175" s="118">
        <v>4770.1499999999996</v>
      </c>
      <c r="AM175" s="118">
        <v>5393.65</v>
      </c>
      <c r="AN175" s="118">
        <v>4850.01</v>
      </c>
      <c r="AO175" s="118">
        <v>6154.6</v>
      </c>
      <c r="AP175" s="118">
        <v>4199.76</v>
      </c>
      <c r="AQ175" s="118">
        <v>5137.9399999999996</v>
      </c>
      <c r="AR175" s="118">
        <v>4986.7299999999996</v>
      </c>
      <c r="AS175" s="118">
        <v>3807.39</v>
      </c>
      <c r="AT175" s="118">
        <v>3805.43</v>
      </c>
      <c r="AU175" s="118">
        <v>3857.63</v>
      </c>
      <c r="AV175" s="118">
        <v>5585.28</v>
      </c>
      <c r="AW175" s="118">
        <v>4270.5600000000004</v>
      </c>
      <c r="AX175" s="118">
        <v>3949.04</v>
      </c>
      <c r="AY175" s="118">
        <v>5288.94</v>
      </c>
      <c r="AZ175" s="118">
        <v>4741.42</v>
      </c>
      <c r="BA175" s="118">
        <v>5015.95</v>
      </c>
      <c r="BB175" s="118">
        <v>4132.29</v>
      </c>
      <c r="BC175" s="118">
        <v>5086.68</v>
      </c>
    </row>
    <row r="176" spans="1:55" x14ac:dyDescent="0.45">
      <c r="A176" s="261">
        <v>172</v>
      </c>
      <c r="B176" s="174" t="s">
        <v>387</v>
      </c>
      <c r="C176" s="117"/>
      <c r="D176" s="117"/>
      <c r="E176" s="117"/>
      <c r="F176" s="117"/>
      <c r="G176" s="119">
        <v>1.48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0.05</v>
      </c>
      <c r="AB176" s="119">
        <v>0</v>
      </c>
      <c r="AC176" s="119">
        <v>0.14000000000000001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  <c r="AZ176" s="117"/>
      <c r="BA176" s="117"/>
      <c r="BB176" s="117"/>
      <c r="BC176" s="117"/>
    </row>
    <row r="177" spans="1:55" x14ac:dyDescent="0.45">
      <c r="A177" s="260">
        <v>173</v>
      </c>
      <c r="B177" s="173" t="s">
        <v>273</v>
      </c>
      <c r="C177" s="120">
        <v>108.83</v>
      </c>
      <c r="D177" s="120">
        <v>110.02</v>
      </c>
      <c r="E177" s="120">
        <v>79.33</v>
      </c>
      <c r="F177" s="120">
        <v>82.05</v>
      </c>
      <c r="G177" s="120">
        <v>99.19</v>
      </c>
      <c r="H177" s="120">
        <v>101.26</v>
      </c>
      <c r="I177" s="120">
        <v>105.14</v>
      </c>
      <c r="J177" s="120">
        <v>77.09</v>
      </c>
      <c r="K177" s="120">
        <v>140.19999999999999</v>
      </c>
      <c r="L177" s="120">
        <v>127.91</v>
      </c>
      <c r="M177" s="120">
        <v>91.77</v>
      </c>
      <c r="N177" s="120">
        <v>118.67</v>
      </c>
      <c r="O177" s="120">
        <v>85.68</v>
      </c>
      <c r="P177" s="120">
        <v>67.52</v>
      </c>
      <c r="Q177" s="120">
        <v>86.39</v>
      </c>
      <c r="R177" s="120">
        <v>82.89</v>
      </c>
      <c r="S177" s="120">
        <v>136.66</v>
      </c>
      <c r="T177" s="120">
        <v>120.92</v>
      </c>
      <c r="U177" s="120">
        <v>145.91999999999999</v>
      </c>
      <c r="V177" s="120">
        <v>117.95</v>
      </c>
      <c r="W177" s="120">
        <v>263.77</v>
      </c>
      <c r="X177" s="120">
        <v>179.52</v>
      </c>
      <c r="Y177" s="120">
        <v>205.07</v>
      </c>
      <c r="Z177" s="120">
        <v>127.78</v>
      </c>
      <c r="AA177" s="120">
        <v>143.63</v>
      </c>
      <c r="AB177" s="120">
        <v>158.62</v>
      </c>
      <c r="AC177" s="120">
        <v>133.97</v>
      </c>
      <c r="AD177" s="120">
        <v>103.94</v>
      </c>
      <c r="AE177" s="120">
        <v>187.92</v>
      </c>
      <c r="AF177" s="120">
        <v>292.26</v>
      </c>
      <c r="AG177" s="120">
        <v>161.49</v>
      </c>
      <c r="AH177" s="120">
        <v>134.87</v>
      </c>
      <c r="AI177" s="120">
        <v>288.87</v>
      </c>
      <c r="AJ177" s="120">
        <v>186.91</v>
      </c>
      <c r="AK177" s="120">
        <v>122.09</v>
      </c>
      <c r="AL177" s="120">
        <v>219.16</v>
      </c>
      <c r="AM177" s="120">
        <v>135.5</v>
      </c>
      <c r="AN177" s="120">
        <v>144.88</v>
      </c>
      <c r="AO177" s="120">
        <v>160.07</v>
      </c>
      <c r="AP177" s="120">
        <v>98.61</v>
      </c>
      <c r="AQ177" s="120">
        <v>188.3</v>
      </c>
      <c r="AR177" s="120">
        <v>186.96</v>
      </c>
      <c r="AS177" s="120">
        <v>235.93</v>
      </c>
      <c r="AT177" s="120">
        <v>229.24</v>
      </c>
      <c r="AU177" s="120">
        <v>198.97</v>
      </c>
      <c r="AV177" s="120">
        <v>162.97</v>
      </c>
      <c r="AW177" s="120">
        <v>196.21</v>
      </c>
      <c r="AX177" s="120">
        <v>233.39</v>
      </c>
      <c r="AY177" s="120">
        <v>263.99</v>
      </c>
      <c r="AZ177" s="120">
        <v>141.24</v>
      </c>
      <c r="BA177" s="120">
        <v>189.96</v>
      </c>
      <c r="BB177" s="120">
        <v>173.55</v>
      </c>
      <c r="BC177" s="120">
        <v>125.13</v>
      </c>
    </row>
    <row r="178" spans="1:55" ht="29.25" x14ac:dyDescent="0.45">
      <c r="A178" s="261">
        <v>174</v>
      </c>
      <c r="B178" s="174" t="s">
        <v>274</v>
      </c>
      <c r="C178" s="119">
        <v>553.17999999999995</v>
      </c>
      <c r="D178" s="119">
        <v>753.62</v>
      </c>
      <c r="E178" s="119">
        <v>711.25</v>
      </c>
      <c r="F178" s="119">
        <v>868.75</v>
      </c>
      <c r="G178" s="121">
        <v>1234.54</v>
      </c>
      <c r="H178" s="119">
        <v>648.20000000000005</v>
      </c>
      <c r="I178" s="119">
        <v>791.07</v>
      </c>
      <c r="J178" s="119">
        <v>558.35</v>
      </c>
      <c r="K178" s="119">
        <v>718.21</v>
      </c>
      <c r="L178" s="119">
        <v>783.82</v>
      </c>
      <c r="M178" s="121">
        <v>1220.6500000000001</v>
      </c>
      <c r="N178" s="119">
        <v>504.09</v>
      </c>
      <c r="O178" s="119">
        <v>560.95000000000005</v>
      </c>
      <c r="P178" s="119">
        <v>506.31</v>
      </c>
      <c r="Q178" s="119">
        <v>683.41</v>
      </c>
      <c r="R178" s="119">
        <v>585.98</v>
      </c>
      <c r="S178" s="119">
        <v>337.9</v>
      </c>
      <c r="T178" s="119">
        <v>655.30999999999995</v>
      </c>
      <c r="U178" s="119">
        <v>426.47</v>
      </c>
      <c r="V178" s="119">
        <v>507.92</v>
      </c>
      <c r="W178" s="119">
        <v>576.66999999999996</v>
      </c>
      <c r="X178" s="119">
        <v>744.1</v>
      </c>
      <c r="Y178" s="119">
        <v>895.97</v>
      </c>
      <c r="Z178" s="119">
        <v>855.46</v>
      </c>
      <c r="AA178" s="119">
        <v>730.76</v>
      </c>
      <c r="AB178" s="119">
        <v>543.41</v>
      </c>
      <c r="AC178" s="119">
        <v>806.33</v>
      </c>
      <c r="AD178" s="119">
        <v>310.52999999999997</v>
      </c>
      <c r="AE178" s="119">
        <v>374.59</v>
      </c>
      <c r="AF178" s="119">
        <v>543.6</v>
      </c>
      <c r="AG178" s="119">
        <v>423.34</v>
      </c>
      <c r="AH178" s="119">
        <v>486.98</v>
      </c>
      <c r="AI178" s="119">
        <v>315.56</v>
      </c>
      <c r="AJ178" s="119">
        <v>397.38</v>
      </c>
      <c r="AK178" s="119">
        <v>372.6</v>
      </c>
      <c r="AL178" s="119">
        <v>334.78</v>
      </c>
      <c r="AM178" s="119">
        <v>310.18</v>
      </c>
      <c r="AN178" s="119">
        <v>517.86</v>
      </c>
      <c r="AO178" s="119">
        <v>476.29</v>
      </c>
      <c r="AP178" s="119">
        <v>414.64</v>
      </c>
      <c r="AQ178" s="119">
        <v>494.44</v>
      </c>
      <c r="AR178" s="119">
        <v>322.27999999999997</v>
      </c>
      <c r="AS178" s="119">
        <v>317.88</v>
      </c>
      <c r="AT178" s="119">
        <v>283.93</v>
      </c>
      <c r="AU178" s="119">
        <v>323.93</v>
      </c>
      <c r="AV178" s="119">
        <v>260.51</v>
      </c>
      <c r="AW178" s="119">
        <v>308.45</v>
      </c>
      <c r="AX178" s="119">
        <v>506.23</v>
      </c>
      <c r="AY178" s="119">
        <v>392.55</v>
      </c>
      <c r="AZ178" s="119">
        <v>580.76</v>
      </c>
      <c r="BA178" s="119">
        <v>470.13</v>
      </c>
      <c r="BB178" s="119">
        <v>413.27</v>
      </c>
      <c r="BC178" s="119">
        <v>378.97</v>
      </c>
    </row>
    <row r="179" spans="1:55" ht="29.25" x14ac:dyDescent="0.45">
      <c r="A179" s="260">
        <v>175</v>
      </c>
      <c r="B179" s="173" t="s">
        <v>1</v>
      </c>
      <c r="C179" s="118">
        <v>58285.24</v>
      </c>
      <c r="D179" s="118">
        <v>60326.09</v>
      </c>
      <c r="E179" s="118">
        <v>63665.07</v>
      </c>
      <c r="F179" s="118">
        <v>52988.55</v>
      </c>
      <c r="G179" s="118">
        <v>57982.12</v>
      </c>
      <c r="H179" s="118">
        <v>59374.68</v>
      </c>
      <c r="I179" s="118">
        <v>61409.11</v>
      </c>
      <c r="J179" s="118">
        <v>54447.68</v>
      </c>
      <c r="K179" s="118">
        <v>56546.86</v>
      </c>
      <c r="L179" s="118">
        <v>60458.65</v>
      </c>
      <c r="M179" s="118">
        <v>55228.74</v>
      </c>
      <c r="N179" s="118">
        <v>56876.79</v>
      </c>
      <c r="O179" s="118">
        <v>54510.6</v>
      </c>
      <c r="P179" s="118">
        <v>52974.12</v>
      </c>
      <c r="Q179" s="118">
        <v>58867.99</v>
      </c>
      <c r="R179" s="118">
        <v>51866.720000000001</v>
      </c>
      <c r="S179" s="118">
        <v>56165.9</v>
      </c>
      <c r="T179" s="118">
        <v>58544.92</v>
      </c>
      <c r="U179" s="118">
        <v>57074.03</v>
      </c>
      <c r="V179" s="118">
        <v>54811.85</v>
      </c>
      <c r="W179" s="118">
        <v>59032.63</v>
      </c>
      <c r="X179" s="118">
        <v>57926.1</v>
      </c>
      <c r="Y179" s="118">
        <v>57513.68</v>
      </c>
      <c r="Z179" s="118">
        <v>56254.69</v>
      </c>
      <c r="AA179" s="118">
        <v>53199.61</v>
      </c>
      <c r="AB179" s="118">
        <v>79405.75</v>
      </c>
      <c r="AC179" s="118">
        <v>60678.7</v>
      </c>
      <c r="AD179" s="118">
        <v>48843.69</v>
      </c>
      <c r="AE179" s="118">
        <v>55177.760000000002</v>
      </c>
      <c r="AF179" s="118">
        <v>59512.72</v>
      </c>
      <c r="AG179" s="118">
        <v>54628.23</v>
      </c>
      <c r="AH179" s="118">
        <v>58837.33</v>
      </c>
      <c r="AI179" s="118">
        <v>60117.05</v>
      </c>
      <c r="AJ179" s="118">
        <v>61190.41</v>
      </c>
      <c r="AK179" s="118">
        <v>69583.87</v>
      </c>
      <c r="AL179" s="118">
        <v>57179.66</v>
      </c>
      <c r="AM179" s="118">
        <v>56977.919999999998</v>
      </c>
      <c r="AN179" s="118">
        <v>58681.16</v>
      </c>
      <c r="AO179" s="118">
        <v>67265.740000000005</v>
      </c>
      <c r="AP179" s="118">
        <v>50508.22</v>
      </c>
      <c r="AQ179" s="118">
        <v>68098.070000000007</v>
      </c>
      <c r="AR179" s="118">
        <v>67839.42</v>
      </c>
      <c r="AS179" s="118">
        <v>57530.6</v>
      </c>
      <c r="AT179" s="118">
        <v>63015.29</v>
      </c>
      <c r="AU179" s="118">
        <v>63668.98</v>
      </c>
      <c r="AV179" s="118">
        <v>61796.29</v>
      </c>
      <c r="AW179" s="118">
        <v>72054.83</v>
      </c>
      <c r="AX179" s="118">
        <v>59082.74</v>
      </c>
      <c r="AY179" s="118">
        <v>65513.94</v>
      </c>
      <c r="AZ179" s="118">
        <v>76127.070000000007</v>
      </c>
      <c r="BA179" s="118">
        <v>64687.9</v>
      </c>
      <c r="BB179" s="118">
        <v>52581.919999999998</v>
      </c>
      <c r="BC179" s="118">
        <v>69108.63</v>
      </c>
    </row>
    <row r="180" spans="1:55" x14ac:dyDescent="0.45">
      <c r="A180" s="261">
        <v>176</v>
      </c>
      <c r="B180" s="174" t="s">
        <v>105</v>
      </c>
      <c r="C180" s="119">
        <v>362.41</v>
      </c>
      <c r="D180" s="119">
        <v>506.21</v>
      </c>
      <c r="E180" s="119">
        <v>609.1</v>
      </c>
      <c r="F180" s="119">
        <v>605.03</v>
      </c>
      <c r="G180" s="119">
        <v>462.16</v>
      </c>
      <c r="H180" s="119">
        <v>516.33000000000004</v>
      </c>
      <c r="I180" s="119">
        <v>612.9</v>
      </c>
      <c r="J180" s="119">
        <v>509.55</v>
      </c>
      <c r="K180" s="119">
        <v>641.96</v>
      </c>
      <c r="L180" s="119">
        <v>533.73</v>
      </c>
      <c r="M180" s="119">
        <v>453.38</v>
      </c>
      <c r="N180" s="119">
        <v>609.77</v>
      </c>
      <c r="O180" s="119">
        <v>360.59</v>
      </c>
      <c r="P180" s="119">
        <v>420.35</v>
      </c>
      <c r="Q180" s="119">
        <v>504.84</v>
      </c>
      <c r="R180" s="119">
        <v>370.85</v>
      </c>
      <c r="S180" s="119">
        <v>436.82</v>
      </c>
      <c r="T180" s="119">
        <v>505.11</v>
      </c>
      <c r="U180" s="119">
        <v>517.16999999999996</v>
      </c>
      <c r="V180" s="119">
        <v>449.27</v>
      </c>
      <c r="W180" s="119">
        <v>476.52</v>
      </c>
      <c r="X180" s="119">
        <v>429.03</v>
      </c>
      <c r="Y180" s="119">
        <v>413.57</v>
      </c>
      <c r="Z180" s="119">
        <v>392.21</v>
      </c>
      <c r="AA180" s="119">
        <v>370.38</v>
      </c>
      <c r="AB180" s="119">
        <v>328.42</v>
      </c>
      <c r="AC180" s="119">
        <v>425.93</v>
      </c>
      <c r="AD180" s="119">
        <v>434.98</v>
      </c>
      <c r="AE180" s="119">
        <v>543.82000000000005</v>
      </c>
      <c r="AF180" s="119">
        <v>575.9</v>
      </c>
      <c r="AG180" s="119">
        <v>463.03</v>
      </c>
      <c r="AH180" s="119">
        <v>436.48</v>
      </c>
      <c r="AI180" s="119">
        <v>432.83</v>
      </c>
      <c r="AJ180" s="119">
        <v>312.48</v>
      </c>
      <c r="AK180" s="119">
        <v>465.53</v>
      </c>
      <c r="AL180" s="119">
        <v>423.16</v>
      </c>
      <c r="AM180" s="119">
        <v>497.15</v>
      </c>
      <c r="AN180" s="119">
        <v>752.97</v>
      </c>
      <c r="AO180" s="119">
        <v>696.42</v>
      </c>
      <c r="AP180" s="119">
        <v>526.48</v>
      </c>
      <c r="AQ180" s="119">
        <v>805.86</v>
      </c>
      <c r="AR180" s="119">
        <v>962.82</v>
      </c>
      <c r="AS180" s="119">
        <v>809.81</v>
      </c>
      <c r="AT180" s="119">
        <v>970.13</v>
      </c>
      <c r="AU180" s="119">
        <v>403.54</v>
      </c>
      <c r="AV180" s="119">
        <v>405.11</v>
      </c>
      <c r="AW180" s="119">
        <v>419.92</v>
      </c>
      <c r="AX180" s="119">
        <v>455.72</v>
      </c>
      <c r="AY180" s="119">
        <v>387.57</v>
      </c>
      <c r="AZ180" s="119">
        <v>559.34</v>
      </c>
      <c r="BA180" s="119">
        <v>797.46</v>
      </c>
      <c r="BB180" s="119">
        <v>661</v>
      </c>
      <c r="BC180" s="119">
        <v>852.24</v>
      </c>
    </row>
    <row r="181" spans="1:55" ht="29.25" x14ac:dyDescent="0.45">
      <c r="A181" s="260">
        <v>177</v>
      </c>
      <c r="B181" s="173" t="s">
        <v>275</v>
      </c>
      <c r="C181" s="120">
        <v>7.62</v>
      </c>
      <c r="D181" s="120">
        <v>7.03</v>
      </c>
      <c r="E181" s="120">
        <v>7.29</v>
      </c>
      <c r="F181" s="120">
        <v>1.41</v>
      </c>
      <c r="G181" s="120">
        <v>5.03</v>
      </c>
      <c r="H181" s="120">
        <v>6.92</v>
      </c>
      <c r="I181" s="120">
        <v>5.62</v>
      </c>
      <c r="J181" s="120">
        <v>8.36</v>
      </c>
      <c r="K181" s="120">
        <v>12.73</v>
      </c>
      <c r="L181" s="120">
        <v>7.84</v>
      </c>
      <c r="M181" s="120">
        <v>2.54</v>
      </c>
      <c r="N181" s="120">
        <v>8.6999999999999993</v>
      </c>
      <c r="O181" s="120">
        <v>5.49</v>
      </c>
      <c r="P181" s="120">
        <v>2.2799999999999998</v>
      </c>
      <c r="Q181" s="120">
        <v>0</v>
      </c>
      <c r="R181" s="120">
        <v>0.02</v>
      </c>
      <c r="S181" s="120">
        <v>5.42</v>
      </c>
      <c r="T181" s="120">
        <v>3.83</v>
      </c>
      <c r="U181" s="120">
        <v>2.42</v>
      </c>
      <c r="V181" s="120">
        <v>24.14</v>
      </c>
      <c r="W181" s="120">
        <v>0.04</v>
      </c>
      <c r="X181" s="120">
        <v>2.15</v>
      </c>
      <c r="Y181" s="120">
        <v>2.72</v>
      </c>
      <c r="Z181" s="120">
        <v>1.1599999999999999</v>
      </c>
      <c r="AA181" s="116"/>
      <c r="AB181" s="120">
        <v>3.39</v>
      </c>
      <c r="AC181" s="120">
        <v>0</v>
      </c>
      <c r="AD181" s="120">
        <v>1.1399999999999999</v>
      </c>
      <c r="AE181" s="120">
        <v>2.39</v>
      </c>
      <c r="AF181" s="120">
        <v>3.21</v>
      </c>
      <c r="AG181" s="120">
        <v>4.78</v>
      </c>
      <c r="AH181" s="120">
        <v>1.0900000000000001</v>
      </c>
      <c r="AI181" s="120">
        <v>0.36</v>
      </c>
      <c r="AJ181" s="120">
        <v>2.6</v>
      </c>
      <c r="AK181" s="120">
        <v>1.71</v>
      </c>
      <c r="AL181" s="120">
        <v>1.41</v>
      </c>
      <c r="AM181" s="120">
        <v>5.37</v>
      </c>
      <c r="AN181" s="120">
        <v>2.3199999999999998</v>
      </c>
      <c r="AO181" s="120">
        <v>1.68</v>
      </c>
      <c r="AP181" s="120">
        <v>0.84</v>
      </c>
      <c r="AQ181" s="120">
        <v>3.94</v>
      </c>
      <c r="AR181" s="120">
        <v>2.68</v>
      </c>
      <c r="AS181" s="120">
        <v>3.24</v>
      </c>
      <c r="AT181" s="120">
        <v>1.81</v>
      </c>
      <c r="AU181" s="120">
        <v>1.77</v>
      </c>
      <c r="AV181" s="120">
        <v>0.22</v>
      </c>
      <c r="AW181" s="120">
        <v>5.23</v>
      </c>
      <c r="AX181" s="120">
        <v>1.89</v>
      </c>
      <c r="AY181" s="120">
        <v>0.74</v>
      </c>
      <c r="AZ181" s="120">
        <v>5.18</v>
      </c>
      <c r="BA181" s="120">
        <v>2</v>
      </c>
      <c r="BB181" s="120">
        <v>3.68</v>
      </c>
      <c r="BC181" s="120">
        <v>3.01</v>
      </c>
    </row>
    <row r="182" spans="1:55" ht="29.25" x14ac:dyDescent="0.45">
      <c r="A182" s="261">
        <v>178</v>
      </c>
      <c r="B182" s="174" t="s">
        <v>58</v>
      </c>
      <c r="C182" s="121">
        <v>13489.26</v>
      </c>
      <c r="D182" s="121">
        <v>11259.22</v>
      </c>
      <c r="E182" s="121">
        <v>12519.69</v>
      </c>
      <c r="F182" s="121">
        <v>12783.18</v>
      </c>
      <c r="G182" s="121">
        <v>14634.42</v>
      </c>
      <c r="H182" s="121">
        <v>11007.06</v>
      </c>
      <c r="I182" s="121">
        <v>10148.799999999999</v>
      </c>
      <c r="J182" s="121">
        <v>10538.96</v>
      </c>
      <c r="K182" s="121">
        <v>10749.77</v>
      </c>
      <c r="L182" s="121">
        <v>12469.35</v>
      </c>
      <c r="M182" s="121">
        <v>13107.57</v>
      </c>
      <c r="N182" s="121">
        <v>12779.4</v>
      </c>
      <c r="O182" s="121">
        <v>11805.61</v>
      </c>
      <c r="P182" s="121">
        <v>14841.84</v>
      </c>
      <c r="Q182" s="121">
        <v>16685.52</v>
      </c>
      <c r="R182" s="121">
        <v>13031.11</v>
      </c>
      <c r="S182" s="121">
        <v>11489.28</v>
      </c>
      <c r="T182" s="121">
        <v>13518.47</v>
      </c>
      <c r="U182" s="121">
        <v>14188.21</v>
      </c>
      <c r="V182" s="121">
        <v>13840.68</v>
      </c>
      <c r="W182" s="121">
        <v>12611.28</v>
      </c>
      <c r="X182" s="121">
        <v>12038.96</v>
      </c>
      <c r="Y182" s="121">
        <v>17163.099999999999</v>
      </c>
      <c r="Z182" s="121">
        <v>15834.22</v>
      </c>
      <c r="AA182" s="121">
        <v>13710.35</v>
      </c>
      <c r="AB182" s="121">
        <v>12167.29</v>
      </c>
      <c r="AC182" s="121">
        <v>13377.43</v>
      </c>
      <c r="AD182" s="121">
        <v>10217.65</v>
      </c>
      <c r="AE182" s="121">
        <v>12956.53</v>
      </c>
      <c r="AF182" s="121">
        <v>11721.06</v>
      </c>
      <c r="AG182" s="121">
        <v>11908.85</v>
      </c>
      <c r="AH182" s="121">
        <v>11679.25</v>
      </c>
      <c r="AI182" s="121">
        <v>12244.8</v>
      </c>
      <c r="AJ182" s="121">
        <v>15795.42</v>
      </c>
      <c r="AK182" s="121">
        <v>17049.990000000002</v>
      </c>
      <c r="AL182" s="121">
        <v>20942.21</v>
      </c>
      <c r="AM182" s="121">
        <v>16629.04</v>
      </c>
      <c r="AN182" s="121">
        <v>14620.05</v>
      </c>
      <c r="AO182" s="121">
        <v>16768.32</v>
      </c>
      <c r="AP182" s="121">
        <v>10809.01</v>
      </c>
      <c r="AQ182" s="121">
        <v>14869.5</v>
      </c>
      <c r="AR182" s="121">
        <v>12919.08</v>
      </c>
      <c r="AS182" s="121">
        <v>14401.73</v>
      </c>
      <c r="AT182" s="121">
        <v>13189.86</v>
      </c>
      <c r="AU182" s="121">
        <v>12662.7</v>
      </c>
      <c r="AV182" s="121">
        <v>15757.02</v>
      </c>
      <c r="AW182" s="121">
        <v>16225.61</v>
      </c>
      <c r="AX182" s="121">
        <v>20230.830000000002</v>
      </c>
      <c r="AY182" s="121">
        <v>14213.18</v>
      </c>
      <c r="AZ182" s="121">
        <v>19273.34</v>
      </c>
      <c r="BA182" s="121">
        <v>19295.849999999999</v>
      </c>
      <c r="BB182" s="121">
        <v>14457.29</v>
      </c>
      <c r="BC182" s="121">
        <v>20769.37</v>
      </c>
    </row>
    <row r="183" spans="1:55" x14ac:dyDescent="0.45">
      <c r="A183" s="260">
        <v>179</v>
      </c>
      <c r="B183" s="173" t="s">
        <v>276</v>
      </c>
      <c r="C183" s="120">
        <v>2.67</v>
      </c>
      <c r="D183" s="120">
        <v>4.8099999999999996</v>
      </c>
      <c r="E183" s="120">
        <v>12.52</v>
      </c>
      <c r="F183" s="120">
        <v>10.27</v>
      </c>
      <c r="G183" s="120">
        <v>6.35</v>
      </c>
      <c r="H183" s="120">
        <v>7.78</v>
      </c>
      <c r="I183" s="120">
        <v>19.68</v>
      </c>
      <c r="J183" s="120">
        <v>13.06</v>
      </c>
      <c r="K183" s="120">
        <v>16.39</v>
      </c>
      <c r="L183" s="120">
        <v>16.52</v>
      </c>
      <c r="M183" s="120">
        <v>16.25</v>
      </c>
      <c r="N183" s="120">
        <v>5.51</v>
      </c>
      <c r="O183" s="120">
        <v>2.86</v>
      </c>
      <c r="P183" s="120">
        <v>9.48</v>
      </c>
      <c r="Q183" s="120">
        <v>5.81</v>
      </c>
      <c r="R183" s="120">
        <v>4.6500000000000004</v>
      </c>
      <c r="S183" s="120">
        <v>2.5499999999999998</v>
      </c>
      <c r="T183" s="120">
        <v>6.09</v>
      </c>
      <c r="U183" s="120">
        <v>3</v>
      </c>
      <c r="V183" s="120">
        <v>4.79</v>
      </c>
      <c r="W183" s="120">
        <v>8.93</v>
      </c>
      <c r="X183" s="120">
        <v>5.12</v>
      </c>
      <c r="Y183" s="120">
        <v>3.3</v>
      </c>
      <c r="Z183" s="120">
        <v>2.19</v>
      </c>
      <c r="AA183" s="120">
        <v>1.1200000000000001</v>
      </c>
      <c r="AB183" s="120">
        <v>4.4400000000000004</v>
      </c>
      <c r="AC183" s="120">
        <v>4.8600000000000003</v>
      </c>
      <c r="AD183" s="120">
        <v>4.24</v>
      </c>
      <c r="AE183" s="120">
        <v>15.07</v>
      </c>
      <c r="AF183" s="120">
        <v>12.38</v>
      </c>
      <c r="AG183" s="120">
        <v>15.04</v>
      </c>
      <c r="AH183" s="120">
        <v>9.75</v>
      </c>
      <c r="AI183" s="120">
        <v>9.67</v>
      </c>
      <c r="AJ183" s="120">
        <v>5.37</v>
      </c>
      <c r="AK183" s="120">
        <v>8.1</v>
      </c>
      <c r="AL183" s="120">
        <v>2.4300000000000002</v>
      </c>
      <c r="AM183" s="120">
        <v>6.63</v>
      </c>
      <c r="AN183" s="120">
        <v>7.24</v>
      </c>
      <c r="AO183" s="120">
        <v>30.53</v>
      </c>
      <c r="AP183" s="120">
        <v>8.0500000000000007</v>
      </c>
      <c r="AQ183" s="120">
        <v>11.78</v>
      </c>
      <c r="AR183" s="120">
        <v>11.51</v>
      </c>
      <c r="AS183" s="120">
        <v>12.76</v>
      </c>
      <c r="AT183" s="120">
        <v>8.94</v>
      </c>
      <c r="AU183" s="120">
        <v>11.77</v>
      </c>
      <c r="AV183" s="120">
        <v>4.68</v>
      </c>
      <c r="AW183" s="120">
        <v>5.58</v>
      </c>
      <c r="AX183" s="120">
        <v>4.9400000000000004</v>
      </c>
      <c r="AY183" s="120">
        <v>8.07</v>
      </c>
      <c r="AZ183" s="120">
        <v>5.96</v>
      </c>
      <c r="BA183" s="120">
        <v>4.08</v>
      </c>
      <c r="BB183" s="120">
        <v>7</v>
      </c>
      <c r="BC183" s="120">
        <v>8</v>
      </c>
    </row>
    <row r="184" spans="1:55" ht="29.25" x14ac:dyDescent="0.45">
      <c r="A184" s="261">
        <v>180</v>
      </c>
      <c r="B184" s="174" t="s">
        <v>277</v>
      </c>
      <c r="C184" s="117"/>
      <c r="D184" s="119">
        <v>6.06</v>
      </c>
      <c r="E184" s="119">
        <v>7.07</v>
      </c>
      <c r="F184" s="119">
        <v>1.78</v>
      </c>
      <c r="G184" s="119">
        <v>21.02</v>
      </c>
      <c r="H184" s="119">
        <v>0.85</v>
      </c>
      <c r="I184" s="119">
        <v>5.88</v>
      </c>
      <c r="J184" s="119">
        <v>2.9</v>
      </c>
      <c r="K184" s="119">
        <v>0</v>
      </c>
      <c r="L184" s="119">
        <v>5.46</v>
      </c>
      <c r="M184" s="119">
        <v>2.57</v>
      </c>
      <c r="N184" s="119">
        <v>0</v>
      </c>
      <c r="O184" s="119">
        <v>5.77</v>
      </c>
      <c r="P184" s="119">
        <v>3.96</v>
      </c>
      <c r="Q184" s="119">
        <v>2.2999999999999998</v>
      </c>
      <c r="R184" s="119">
        <v>6.1</v>
      </c>
      <c r="S184" s="119">
        <v>5.51</v>
      </c>
      <c r="T184" s="119">
        <v>4.33</v>
      </c>
      <c r="U184" s="119">
        <v>9.8800000000000008</v>
      </c>
      <c r="V184" s="119">
        <v>2.8</v>
      </c>
      <c r="W184" s="119">
        <v>2.63</v>
      </c>
      <c r="X184" s="119">
        <v>4.07</v>
      </c>
      <c r="Y184" s="119">
        <v>2.87</v>
      </c>
      <c r="Z184" s="119">
        <v>0.61</v>
      </c>
      <c r="AA184" s="119">
        <v>8.94</v>
      </c>
      <c r="AB184" s="119">
        <v>6.63</v>
      </c>
      <c r="AC184" s="119">
        <v>12.39</v>
      </c>
      <c r="AD184" s="119">
        <v>6.85</v>
      </c>
      <c r="AE184" s="119">
        <v>1.2</v>
      </c>
      <c r="AF184" s="119">
        <v>8.85</v>
      </c>
      <c r="AG184" s="119">
        <v>5.33</v>
      </c>
      <c r="AH184" s="119">
        <v>0</v>
      </c>
      <c r="AI184" s="119">
        <v>4.2</v>
      </c>
      <c r="AJ184" s="119">
        <v>2.11</v>
      </c>
      <c r="AK184" s="119">
        <v>4.21</v>
      </c>
      <c r="AL184" s="119">
        <v>3.89</v>
      </c>
      <c r="AM184" s="119">
        <v>11.05</v>
      </c>
      <c r="AN184" s="119">
        <v>16.329999999999998</v>
      </c>
      <c r="AO184" s="119">
        <v>29.53</v>
      </c>
      <c r="AP184" s="119">
        <v>16.36</v>
      </c>
      <c r="AQ184" s="119">
        <v>16.32</v>
      </c>
      <c r="AR184" s="119">
        <v>2.52</v>
      </c>
      <c r="AS184" s="119">
        <v>11.98</v>
      </c>
      <c r="AT184" s="119">
        <v>6.16</v>
      </c>
      <c r="AU184" s="119">
        <v>8.16</v>
      </c>
      <c r="AV184" s="119">
        <v>3.35</v>
      </c>
      <c r="AW184" s="119">
        <v>2.1800000000000002</v>
      </c>
      <c r="AX184" s="119">
        <v>0.23</v>
      </c>
      <c r="AY184" s="119">
        <v>5.45</v>
      </c>
      <c r="AZ184" s="119">
        <v>10.15</v>
      </c>
      <c r="BA184" s="119">
        <v>11.8</v>
      </c>
      <c r="BB184" s="119">
        <v>8.3699999999999992</v>
      </c>
      <c r="BC184" s="119">
        <v>7.79</v>
      </c>
    </row>
    <row r="185" spans="1:55" ht="42" x14ac:dyDescent="0.45">
      <c r="A185" s="260">
        <v>181</v>
      </c>
      <c r="B185" s="173" t="s">
        <v>278</v>
      </c>
      <c r="C185" s="120">
        <v>4.93</v>
      </c>
      <c r="D185" s="120">
        <v>1.88</v>
      </c>
      <c r="E185" s="120">
        <v>16.690000000000001</v>
      </c>
      <c r="F185" s="120">
        <v>6.06</v>
      </c>
      <c r="G185" s="120">
        <v>3.14</v>
      </c>
      <c r="H185" s="120">
        <v>4.46</v>
      </c>
      <c r="I185" s="120">
        <v>5.42</v>
      </c>
      <c r="J185" s="120">
        <v>7.09</v>
      </c>
      <c r="K185" s="120">
        <v>6.12</v>
      </c>
      <c r="L185" s="120">
        <v>0.77</v>
      </c>
      <c r="M185" s="120">
        <v>9.1199999999999992</v>
      </c>
      <c r="N185" s="120">
        <v>3.97</v>
      </c>
      <c r="O185" s="120">
        <v>9.0500000000000007</v>
      </c>
      <c r="P185" s="120">
        <v>3.57</v>
      </c>
      <c r="Q185" s="120">
        <v>5.36</v>
      </c>
      <c r="R185" s="120">
        <v>6.76</v>
      </c>
      <c r="S185" s="120">
        <v>2.58</v>
      </c>
      <c r="T185" s="120">
        <v>0.69</v>
      </c>
      <c r="U185" s="120">
        <v>6.17</v>
      </c>
      <c r="V185" s="120">
        <v>7.77</v>
      </c>
      <c r="W185" s="120">
        <v>10.14</v>
      </c>
      <c r="X185" s="120">
        <v>11.98</v>
      </c>
      <c r="Y185" s="120">
        <v>7.01</v>
      </c>
      <c r="Z185" s="120">
        <v>1.96</v>
      </c>
      <c r="AA185" s="120">
        <v>5.78</v>
      </c>
      <c r="AB185" s="120">
        <v>4.8099999999999996</v>
      </c>
      <c r="AC185" s="120">
        <v>13.71</v>
      </c>
      <c r="AD185" s="120">
        <v>0.02</v>
      </c>
      <c r="AE185" s="120">
        <v>10.15</v>
      </c>
      <c r="AF185" s="120">
        <v>10.91</v>
      </c>
      <c r="AG185" s="120">
        <v>3.06</v>
      </c>
      <c r="AH185" s="120">
        <v>8.67</v>
      </c>
      <c r="AI185" s="120">
        <v>7.68</v>
      </c>
      <c r="AJ185" s="120">
        <v>7.38</v>
      </c>
      <c r="AK185" s="120">
        <v>1.27</v>
      </c>
      <c r="AL185" s="120">
        <v>11.75</v>
      </c>
      <c r="AM185" s="120">
        <v>1.24</v>
      </c>
      <c r="AN185" s="120">
        <v>9.27</v>
      </c>
      <c r="AO185" s="120">
        <v>2.27</v>
      </c>
      <c r="AP185" s="120">
        <v>4.1500000000000004</v>
      </c>
      <c r="AQ185" s="120">
        <v>5.09</v>
      </c>
      <c r="AR185" s="120">
        <v>3.34</v>
      </c>
      <c r="AS185" s="120">
        <v>11.51</v>
      </c>
      <c r="AT185" s="120">
        <v>8.15</v>
      </c>
      <c r="AU185" s="120">
        <v>17.21</v>
      </c>
      <c r="AV185" s="120">
        <v>14.79</v>
      </c>
      <c r="AW185" s="120">
        <v>2.72</v>
      </c>
      <c r="AX185" s="120">
        <v>6.93</v>
      </c>
      <c r="AY185" s="120">
        <v>3.06</v>
      </c>
      <c r="AZ185" s="120">
        <v>1.24</v>
      </c>
      <c r="BA185" s="120">
        <v>2.16</v>
      </c>
      <c r="BB185" s="120">
        <v>8.23</v>
      </c>
      <c r="BC185" s="120">
        <v>19.850000000000001</v>
      </c>
    </row>
    <row r="186" spans="1:55" ht="29.25" x14ac:dyDescent="0.45">
      <c r="A186" s="261">
        <v>182</v>
      </c>
      <c r="B186" s="174" t="s">
        <v>51</v>
      </c>
      <c r="C186" s="119">
        <v>476.54</v>
      </c>
      <c r="D186" s="119">
        <v>313.22000000000003</v>
      </c>
      <c r="E186" s="119">
        <v>376.57</v>
      </c>
      <c r="F186" s="119">
        <v>108.81</v>
      </c>
      <c r="G186" s="119">
        <v>234.4</v>
      </c>
      <c r="H186" s="119">
        <v>298.33</v>
      </c>
      <c r="I186" s="119">
        <v>202.13</v>
      </c>
      <c r="J186" s="119">
        <v>276.62</v>
      </c>
      <c r="K186" s="119">
        <v>226.35</v>
      </c>
      <c r="L186" s="119">
        <v>397.8</v>
      </c>
      <c r="M186" s="119">
        <v>217.09</v>
      </c>
      <c r="N186" s="119">
        <v>322.69</v>
      </c>
      <c r="O186" s="119">
        <v>281.06</v>
      </c>
      <c r="P186" s="119">
        <v>108.69</v>
      </c>
      <c r="Q186" s="119">
        <v>266.93</v>
      </c>
      <c r="R186" s="119">
        <v>117.75</v>
      </c>
      <c r="S186" s="119">
        <v>163.97</v>
      </c>
      <c r="T186" s="119">
        <v>338.31</v>
      </c>
      <c r="U186" s="119">
        <v>237.95</v>
      </c>
      <c r="V186" s="119">
        <v>238.58</v>
      </c>
      <c r="W186" s="119">
        <v>132.68</v>
      </c>
      <c r="X186" s="119">
        <v>239.66</v>
      </c>
      <c r="Y186" s="119">
        <v>189.12</v>
      </c>
      <c r="Z186" s="119">
        <v>209.15</v>
      </c>
      <c r="AA186" s="119">
        <v>130.69</v>
      </c>
      <c r="AB186" s="119">
        <v>57.81</v>
      </c>
      <c r="AC186" s="119">
        <v>79.66</v>
      </c>
      <c r="AD186" s="119">
        <v>80.66</v>
      </c>
      <c r="AE186" s="119">
        <v>59.13</v>
      </c>
      <c r="AF186" s="119">
        <v>134.32</v>
      </c>
      <c r="AG186" s="119">
        <v>81.95</v>
      </c>
      <c r="AH186" s="119">
        <v>139.36000000000001</v>
      </c>
      <c r="AI186" s="119">
        <v>101.65</v>
      </c>
      <c r="AJ186" s="119">
        <v>24.47</v>
      </c>
      <c r="AK186" s="119">
        <v>6.85</v>
      </c>
      <c r="AL186" s="119">
        <v>28.55</v>
      </c>
      <c r="AM186" s="119">
        <v>1.86</v>
      </c>
      <c r="AN186" s="119">
        <v>0.7</v>
      </c>
      <c r="AO186" s="119">
        <v>4.8499999999999996</v>
      </c>
      <c r="AP186" s="119">
        <v>1.67</v>
      </c>
      <c r="AQ186" s="119">
        <v>8.9499999999999993</v>
      </c>
      <c r="AR186" s="119">
        <v>1.33</v>
      </c>
      <c r="AS186" s="119">
        <v>14.15</v>
      </c>
      <c r="AT186" s="119">
        <v>1.24</v>
      </c>
      <c r="AU186" s="119">
        <v>1.21</v>
      </c>
      <c r="AV186" s="119">
        <v>5.94</v>
      </c>
      <c r="AW186" s="119">
        <v>14.38</v>
      </c>
      <c r="AX186" s="119">
        <v>1.08</v>
      </c>
      <c r="AY186" s="119">
        <v>3.93</v>
      </c>
      <c r="AZ186" s="119">
        <v>2.92</v>
      </c>
      <c r="BA186" s="119">
        <v>11.78</v>
      </c>
      <c r="BB186" s="119">
        <v>0.2</v>
      </c>
      <c r="BC186" s="119">
        <v>0</v>
      </c>
    </row>
    <row r="187" spans="1:55" ht="29.25" x14ac:dyDescent="0.45">
      <c r="A187" s="260">
        <v>183</v>
      </c>
      <c r="B187" s="173" t="s">
        <v>5</v>
      </c>
      <c r="C187" s="118">
        <v>11822.91</v>
      </c>
      <c r="D187" s="118">
        <v>9595.9699999999993</v>
      </c>
      <c r="E187" s="118">
        <v>11904.56</v>
      </c>
      <c r="F187" s="118">
        <v>13035.13</v>
      </c>
      <c r="G187" s="118">
        <v>13141.62</v>
      </c>
      <c r="H187" s="118">
        <v>13949.55</v>
      </c>
      <c r="I187" s="118">
        <v>12839.68</v>
      </c>
      <c r="J187" s="118">
        <v>11335.13</v>
      </c>
      <c r="K187" s="118">
        <v>13068.81</v>
      </c>
      <c r="L187" s="118">
        <v>11033.2</v>
      </c>
      <c r="M187" s="118">
        <v>10520.92</v>
      </c>
      <c r="N187" s="118">
        <v>12994.55</v>
      </c>
      <c r="O187" s="118">
        <v>10227.379999999999</v>
      </c>
      <c r="P187" s="118">
        <v>11085.51</v>
      </c>
      <c r="Q187" s="118">
        <v>12335.38</v>
      </c>
      <c r="R187" s="118">
        <v>11198.47</v>
      </c>
      <c r="S187" s="118">
        <v>11100.5</v>
      </c>
      <c r="T187" s="118">
        <v>11759.27</v>
      </c>
      <c r="U187" s="118">
        <v>12052.71</v>
      </c>
      <c r="V187" s="118">
        <v>12181.42</v>
      </c>
      <c r="W187" s="118">
        <v>11549.3</v>
      </c>
      <c r="X187" s="118">
        <v>12456.24</v>
      </c>
      <c r="Y187" s="118">
        <v>11376.04</v>
      </c>
      <c r="Z187" s="118">
        <v>10893.84</v>
      </c>
      <c r="AA187" s="118">
        <v>10334.66</v>
      </c>
      <c r="AB187" s="118">
        <v>10987.67</v>
      </c>
      <c r="AC187" s="118">
        <v>12590.51</v>
      </c>
      <c r="AD187" s="118">
        <v>10545.89</v>
      </c>
      <c r="AE187" s="118">
        <v>11481.4</v>
      </c>
      <c r="AF187" s="118">
        <v>11961.56</v>
      </c>
      <c r="AG187" s="118">
        <v>11429.1</v>
      </c>
      <c r="AH187" s="118">
        <v>12232.44</v>
      </c>
      <c r="AI187" s="118">
        <v>12907.19</v>
      </c>
      <c r="AJ187" s="118">
        <v>11658.16</v>
      </c>
      <c r="AK187" s="118">
        <v>13283.6</v>
      </c>
      <c r="AL187" s="118">
        <v>13338.52</v>
      </c>
      <c r="AM187" s="118">
        <v>12979.78</v>
      </c>
      <c r="AN187" s="118">
        <v>13184.22</v>
      </c>
      <c r="AO187" s="118">
        <v>14910.81</v>
      </c>
      <c r="AP187" s="118">
        <v>12842.39</v>
      </c>
      <c r="AQ187" s="118">
        <v>13507.78</v>
      </c>
      <c r="AR187" s="118">
        <v>14981.75</v>
      </c>
      <c r="AS187" s="118">
        <v>12860.47</v>
      </c>
      <c r="AT187" s="118">
        <v>13675.57</v>
      </c>
      <c r="AU187" s="118">
        <v>12783.94</v>
      </c>
      <c r="AV187" s="118">
        <v>11344.71</v>
      </c>
      <c r="AW187" s="118">
        <v>13022.7</v>
      </c>
      <c r="AX187" s="118">
        <v>11849.58</v>
      </c>
      <c r="AY187" s="118">
        <v>11791.89</v>
      </c>
      <c r="AZ187" s="118">
        <v>12427.28</v>
      </c>
      <c r="BA187" s="118">
        <v>14719.17</v>
      </c>
      <c r="BB187" s="118">
        <v>12695</v>
      </c>
      <c r="BC187" s="118">
        <v>14349.69</v>
      </c>
    </row>
    <row r="188" spans="1:55" ht="29.25" x14ac:dyDescent="0.45">
      <c r="A188" s="261">
        <v>184</v>
      </c>
      <c r="B188" s="174" t="s">
        <v>279</v>
      </c>
      <c r="C188" s="121">
        <v>1120.6199999999999</v>
      </c>
      <c r="D188" s="121">
        <v>1126.02</v>
      </c>
      <c r="E188" s="121">
        <v>2043.46</v>
      </c>
      <c r="F188" s="121">
        <v>1468.21</v>
      </c>
      <c r="G188" s="121">
        <v>1482.93</v>
      </c>
      <c r="H188" s="121">
        <v>1368.41</v>
      </c>
      <c r="I188" s="121">
        <v>1158.33</v>
      </c>
      <c r="J188" s="119">
        <v>994</v>
      </c>
      <c r="K188" s="119">
        <v>935.52</v>
      </c>
      <c r="L188" s="119">
        <v>982.31</v>
      </c>
      <c r="M188" s="119">
        <v>993.05</v>
      </c>
      <c r="N188" s="121">
        <v>1078.03</v>
      </c>
      <c r="O188" s="121">
        <v>1108.2</v>
      </c>
      <c r="P188" s="121">
        <v>1336.08</v>
      </c>
      <c r="Q188" s="121">
        <v>1472.7</v>
      </c>
      <c r="R188" s="121">
        <v>1227.33</v>
      </c>
      <c r="S188" s="119">
        <v>815.59</v>
      </c>
      <c r="T188" s="119">
        <v>666.7</v>
      </c>
      <c r="U188" s="119">
        <v>908.77</v>
      </c>
      <c r="V188" s="121">
        <v>1041.53</v>
      </c>
      <c r="W188" s="121">
        <v>1244.08</v>
      </c>
      <c r="X188" s="121">
        <v>1216.17</v>
      </c>
      <c r="Y188" s="121">
        <v>1304.3699999999999</v>
      </c>
      <c r="Z188" s="121">
        <v>1132.8599999999999</v>
      </c>
      <c r="AA188" s="121">
        <v>1023.93</v>
      </c>
      <c r="AB188" s="121">
        <v>1164.3499999999999</v>
      </c>
      <c r="AC188" s="121">
        <v>1620.68</v>
      </c>
      <c r="AD188" s="121">
        <v>1096.73</v>
      </c>
      <c r="AE188" s="119">
        <v>967.35</v>
      </c>
      <c r="AF188" s="119">
        <v>920.8</v>
      </c>
      <c r="AG188" s="119">
        <v>829.91</v>
      </c>
      <c r="AH188" s="121">
        <v>1147.94</v>
      </c>
      <c r="AI188" s="119">
        <v>874.75</v>
      </c>
      <c r="AJ188" s="119">
        <v>562.07000000000005</v>
      </c>
      <c r="AK188" s="119">
        <v>777.97</v>
      </c>
      <c r="AL188" s="119">
        <v>721.66</v>
      </c>
      <c r="AM188" s="119">
        <v>867.21</v>
      </c>
      <c r="AN188" s="119">
        <v>840.82</v>
      </c>
      <c r="AO188" s="119">
        <v>838.74</v>
      </c>
      <c r="AP188" s="119">
        <v>771.09</v>
      </c>
      <c r="AQ188" s="119">
        <v>814.39</v>
      </c>
      <c r="AR188" s="121">
        <v>1048.0899999999999</v>
      </c>
      <c r="AS188" s="119">
        <v>763.04</v>
      </c>
      <c r="AT188" s="119">
        <v>718.19</v>
      </c>
      <c r="AU188" s="119">
        <v>953.63</v>
      </c>
      <c r="AV188" s="119">
        <v>851.43</v>
      </c>
      <c r="AW188" s="119">
        <v>645.63</v>
      </c>
      <c r="AX188" s="119">
        <v>747.52</v>
      </c>
      <c r="AY188" s="119">
        <v>777.98</v>
      </c>
      <c r="AZ188" s="121">
        <v>1155.22</v>
      </c>
      <c r="BA188" s="121">
        <v>1022.52</v>
      </c>
      <c r="BB188" s="119">
        <v>871.33</v>
      </c>
      <c r="BC188" s="119">
        <v>680.27</v>
      </c>
    </row>
    <row r="189" spans="1:55" ht="42" x14ac:dyDescent="0.45">
      <c r="A189" s="260">
        <v>185</v>
      </c>
      <c r="B189" s="173" t="s">
        <v>280</v>
      </c>
      <c r="C189" s="120">
        <v>1.28</v>
      </c>
      <c r="D189" s="120">
        <v>0.02</v>
      </c>
      <c r="E189" s="120">
        <v>3.09</v>
      </c>
      <c r="F189" s="120">
        <v>4.0599999999999996</v>
      </c>
      <c r="G189" s="120">
        <v>3.05</v>
      </c>
      <c r="H189" s="120">
        <v>3.15</v>
      </c>
      <c r="I189" s="120">
        <v>3</v>
      </c>
      <c r="J189" s="120">
        <v>0.68</v>
      </c>
      <c r="K189" s="120">
        <v>1.79</v>
      </c>
      <c r="L189" s="120">
        <v>5.95</v>
      </c>
      <c r="M189" s="120">
        <v>2.16</v>
      </c>
      <c r="N189" s="120">
        <v>2.99</v>
      </c>
      <c r="O189" s="120">
        <v>6.49</v>
      </c>
      <c r="P189" s="120">
        <v>5.36</v>
      </c>
      <c r="Q189" s="120">
        <v>6.45</v>
      </c>
      <c r="R189" s="120">
        <v>4.9400000000000004</v>
      </c>
      <c r="S189" s="120">
        <v>4.1100000000000003</v>
      </c>
      <c r="T189" s="120">
        <v>1.03</v>
      </c>
      <c r="U189" s="120">
        <v>4.43</v>
      </c>
      <c r="V189" s="120">
        <v>0.77</v>
      </c>
      <c r="W189" s="120">
        <v>6.58</v>
      </c>
      <c r="X189" s="120">
        <v>6.47</v>
      </c>
      <c r="Y189" s="120">
        <v>10.18</v>
      </c>
      <c r="Z189" s="120">
        <v>9.98</v>
      </c>
      <c r="AA189" s="120">
        <v>5.45</v>
      </c>
      <c r="AB189" s="120">
        <v>12.97</v>
      </c>
      <c r="AC189" s="120">
        <v>7.15</v>
      </c>
      <c r="AD189" s="120">
        <v>6.44</v>
      </c>
      <c r="AE189" s="120">
        <v>6.75</v>
      </c>
      <c r="AF189" s="120">
        <v>3.69</v>
      </c>
      <c r="AG189" s="120">
        <v>1.91</v>
      </c>
      <c r="AH189" s="120">
        <v>5.96</v>
      </c>
      <c r="AI189" s="120">
        <v>3.38</v>
      </c>
      <c r="AJ189" s="120">
        <v>5.53</v>
      </c>
      <c r="AK189" s="120">
        <v>10.61</v>
      </c>
      <c r="AL189" s="120">
        <v>7.79</v>
      </c>
      <c r="AM189" s="120">
        <v>5.0999999999999996</v>
      </c>
      <c r="AN189" s="120">
        <v>7.63</v>
      </c>
      <c r="AO189" s="120">
        <v>6.37</v>
      </c>
      <c r="AP189" s="120">
        <v>4.74</v>
      </c>
      <c r="AQ189" s="120">
        <v>6.38</v>
      </c>
      <c r="AR189" s="120">
        <v>7.98</v>
      </c>
      <c r="AS189" s="120">
        <v>5.97</v>
      </c>
      <c r="AT189" s="120">
        <v>34.82</v>
      </c>
      <c r="AU189" s="120">
        <v>15.13</v>
      </c>
      <c r="AV189" s="120">
        <v>10.17</v>
      </c>
      <c r="AW189" s="120">
        <v>1.39</v>
      </c>
      <c r="AX189" s="120">
        <v>10.050000000000001</v>
      </c>
      <c r="AY189" s="120">
        <v>4.1399999999999997</v>
      </c>
      <c r="AZ189" s="120">
        <v>6.45</v>
      </c>
      <c r="BA189" s="120">
        <v>6.62</v>
      </c>
      <c r="BB189" s="120">
        <v>2.4700000000000002</v>
      </c>
      <c r="BC189" s="120">
        <v>9.69</v>
      </c>
    </row>
    <row r="190" spans="1:55" ht="29.25" x14ac:dyDescent="0.45">
      <c r="A190" s="261">
        <v>186</v>
      </c>
      <c r="B190" s="174" t="s">
        <v>61</v>
      </c>
      <c r="C190" s="119">
        <v>40.340000000000003</v>
      </c>
      <c r="D190" s="119">
        <v>304.8</v>
      </c>
      <c r="E190" s="119">
        <v>187.44</v>
      </c>
      <c r="F190" s="119">
        <v>110.91</v>
      </c>
      <c r="G190" s="119">
        <v>80.569999999999993</v>
      </c>
      <c r="H190" s="119">
        <v>113.37</v>
      </c>
      <c r="I190" s="119">
        <v>189.85</v>
      </c>
      <c r="J190" s="119">
        <v>283.82</v>
      </c>
      <c r="K190" s="119">
        <v>205.42</v>
      </c>
      <c r="L190" s="119">
        <v>135.41</v>
      </c>
      <c r="M190" s="119">
        <v>94</v>
      </c>
      <c r="N190" s="119">
        <v>128.91999999999999</v>
      </c>
      <c r="O190" s="119">
        <v>145.22</v>
      </c>
      <c r="P190" s="119">
        <v>108.1</v>
      </c>
      <c r="Q190" s="119">
        <v>94.89</v>
      </c>
      <c r="R190" s="119">
        <v>115.97</v>
      </c>
      <c r="S190" s="119">
        <v>34.76</v>
      </c>
      <c r="T190" s="119">
        <v>72.67</v>
      </c>
      <c r="U190" s="119">
        <v>141.54</v>
      </c>
      <c r="V190" s="119">
        <v>120.52</v>
      </c>
      <c r="W190" s="119">
        <v>81.25</v>
      </c>
      <c r="X190" s="119">
        <v>155.76</v>
      </c>
      <c r="Y190" s="119">
        <v>87.68</v>
      </c>
      <c r="Z190" s="119">
        <v>63.83</v>
      </c>
      <c r="AA190" s="119">
        <v>22.76</v>
      </c>
      <c r="AB190" s="119">
        <v>78.5</v>
      </c>
      <c r="AC190" s="119">
        <v>54.35</v>
      </c>
      <c r="AD190" s="119">
        <v>96.31</v>
      </c>
      <c r="AE190" s="119">
        <v>82.18</v>
      </c>
      <c r="AF190" s="119">
        <v>101.66</v>
      </c>
      <c r="AG190" s="119">
        <v>118.27</v>
      </c>
      <c r="AH190" s="119">
        <v>110.61</v>
      </c>
      <c r="AI190" s="119">
        <v>216.57</v>
      </c>
      <c r="AJ190" s="119">
        <v>178.41</v>
      </c>
      <c r="AK190" s="119">
        <v>39.590000000000003</v>
      </c>
      <c r="AL190" s="119">
        <v>223.18</v>
      </c>
      <c r="AM190" s="119">
        <v>208.67</v>
      </c>
      <c r="AN190" s="119">
        <v>69.09</v>
      </c>
      <c r="AO190" s="119">
        <v>88.56</v>
      </c>
      <c r="AP190" s="119">
        <v>134.81</v>
      </c>
      <c r="AQ190" s="119">
        <v>192.41</v>
      </c>
      <c r="AR190" s="119">
        <v>139.85</v>
      </c>
      <c r="AS190" s="119">
        <v>212.05</v>
      </c>
      <c r="AT190" s="119">
        <v>126.32</v>
      </c>
      <c r="AU190" s="119">
        <v>134.66</v>
      </c>
      <c r="AV190" s="119">
        <v>179.07</v>
      </c>
      <c r="AW190" s="119">
        <v>84.63</v>
      </c>
      <c r="AX190" s="119">
        <v>126.23</v>
      </c>
      <c r="AY190" s="119">
        <v>165.03</v>
      </c>
      <c r="AZ190" s="119">
        <v>148.13</v>
      </c>
      <c r="BA190" s="119">
        <v>212.65</v>
      </c>
      <c r="BB190" s="119">
        <v>87.05</v>
      </c>
      <c r="BC190" s="119">
        <v>64.599999999999994</v>
      </c>
    </row>
    <row r="191" spans="1:55" ht="29.25" x14ac:dyDescent="0.45">
      <c r="A191" s="260">
        <v>187</v>
      </c>
      <c r="B191" s="173" t="s">
        <v>59</v>
      </c>
      <c r="C191" s="118">
        <v>11151</v>
      </c>
      <c r="D191" s="118">
        <v>10543.71</v>
      </c>
      <c r="E191" s="118">
        <v>11228.27</v>
      </c>
      <c r="F191" s="118">
        <v>10409.91</v>
      </c>
      <c r="G191" s="118">
        <v>11467.63</v>
      </c>
      <c r="H191" s="118">
        <v>10928.72</v>
      </c>
      <c r="I191" s="118">
        <v>10677.33</v>
      </c>
      <c r="J191" s="118">
        <v>9274.4500000000007</v>
      </c>
      <c r="K191" s="118">
        <v>10129.780000000001</v>
      </c>
      <c r="L191" s="118">
        <v>10961.55</v>
      </c>
      <c r="M191" s="118">
        <v>10683.44</v>
      </c>
      <c r="N191" s="118">
        <v>12210.53</v>
      </c>
      <c r="O191" s="118">
        <v>10990.72</v>
      </c>
      <c r="P191" s="118">
        <v>10052.629999999999</v>
      </c>
      <c r="Q191" s="118">
        <v>12356.79</v>
      </c>
      <c r="R191" s="118">
        <v>10451.719999999999</v>
      </c>
      <c r="S191" s="118">
        <v>13111.18</v>
      </c>
      <c r="T191" s="118">
        <v>11178.73</v>
      </c>
      <c r="U191" s="118">
        <v>11592.51</v>
      </c>
      <c r="V191" s="118">
        <v>11338.97</v>
      </c>
      <c r="W191" s="118">
        <v>11880.87</v>
      </c>
      <c r="X191" s="118">
        <v>11746.89</v>
      </c>
      <c r="Y191" s="118">
        <v>13342.51</v>
      </c>
      <c r="Z191" s="118">
        <v>14865.76</v>
      </c>
      <c r="AA191" s="118">
        <v>12655.29</v>
      </c>
      <c r="AB191" s="118">
        <v>10994.92</v>
      </c>
      <c r="AC191" s="118">
        <v>12917.03</v>
      </c>
      <c r="AD191" s="118">
        <v>11030.56</v>
      </c>
      <c r="AE191" s="118">
        <v>12643.92</v>
      </c>
      <c r="AF191" s="118">
        <v>11325.75</v>
      </c>
      <c r="AG191" s="118">
        <v>10225.379999999999</v>
      </c>
      <c r="AH191" s="118">
        <v>10986.86</v>
      </c>
      <c r="AI191" s="118">
        <v>10017.17</v>
      </c>
      <c r="AJ191" s="118">
        <v>11242.27</v>
      </c>
      <c r="AK191" s="118">
        <v>12359.29</v>
      </c>
      <c r="AL191" s="118">
        <v>13693.93</v>
      </c>
      <c r="AM191" s="118">
        <v>11008.17</v>
      </c>
      <c r="AN191" s="118">
        <v>11218.09</v>
      </c>
      <c r="AO191" s="118">
        <v>12509.64</v>
      </c>
      <c r="AP191" s="118">
        <v>10225.280000000001</v>
      </c>
      <c r="AQ191" s="118">
        <v>11866.86</v>
      </c>
      <c r="AR191" s="118">
        <v>10755.6</v>
      </c>
      <c r="AS191" s="118">
        <v>9636.43</v>
      </c>
      <c r="AT191" s="118">
        <v>10621.12</v>
      </c>
      <c r="AU191" s="118">
        <v>10227.89</v>
      </c>
      <c r="AV191" s="118">
        <v>10364.709999999999</v>
      </c>
      <c r="AW191" s="118">
        <v>12529.37</v>
      </c>
      <c r="AX191" s="118">
        <v>12731.36</v>
      </c>
      <c r="AY191" s="118">
        <v>11750.72</v>
      </c>
      <c r="AZ191" s="118">
        <v>10847.79</v>
      </c>
      <c r="BA191" s="118">
        <v>12599.95</v>
      </c>
      <c r="BB191" s="118">
        <v>9955.64</v>
      </c>
      <c r="BC191" s="118">
        <v>12337.34</v>
      </c>
    </row>
    <row r="192" spans="1:55" ht="29.25" x14ac:dyDescent="0.45">
      <c r="A192" s="261">
        <v>188</v>
      </c>
      <c r="B192" s="174" t="s">
        <v>281</v>
      </c>
      <c r="C192" s="119">
        <v>541.04</v>
      </c>
      <c r="D192" s="119">
        <v>646.32000000000005</v>
      </c>
      <c r="E192" s="119">
        <v>767.91</v>
      </c>
      <c r="F192" s="119">
        <v>528.28</v>
      </c>
      <c r="G192" s="119">
        <v>588.41999999999996</v>
      </c>
      <c r="H192" s="119">
        <v>525.59</v>
      </c>
      <c r="I192" s="119">
        <v>545.35</v>
      </c>
      <c r="J192" s="119">
        <v>544.78</v>
      </c>
      <c r="K192" s="119">
        <v>595.23</v>
      </c>
      <c r="L192" s="119">
        <v>477.57</v>
      </c>
      <c r="M192" s="119">
        <v>445.23</v>
      </c>
      <c r="N192" s="119">
        <v>567.61</v>
      </c>
      <c r="O192" s="119">
        <v>485.94</v>
      </c>
      <c r="P192" s="119">
        <v>644.74</v>
      </c>
      <c r="Q192" s="119">
        <v>744.47</v>
      </c>
      <c r="R192" s="119">
        <v>618.19000000000005</v>
      </c>
      <c r="S192" s="119">
        <v>648.34</v>
      </c>
      <c r="T192" s="119">
        <v>638.47</v>
      </c>
      <c r="U192" s="119">
        <v>559.33000000000004</v>
      </c>
      <c r="V192" s="119">
        <v>476.33</v>
      </c>
      <c r="W192" s="119">
        <v>731.23</v>
      </c>
      <c r="X192" s="119">
        <v>765.5</v>
      </c>
      <c r="Y192" s="119">
        <v>759.98</v>
      </c>
      <c r="Z192" s="119">
        <v>666.04</v>
      </c>
      <c r="AA192" s="119">
        <v>501.88</v>
      </c>
      <c r="AB192" s="119">
        <v>734.7</v>
      </c>
      <c r="AC192" s="119">
        <v>686.79</v>
      </c>
      <c r="AD192" s="119">
        <v>585</v>
      </c>
      <c r="AE192" s="119">
        <v>501.39</v>
      </c>
      <c r="AF192" s="119">
        <v>487.93</v>
      </c>
      <c r="AG192" s="119">
        <v>475.44</v>
      </c>
      <c r="AH192" s="119">
        <v>399.75</v>
      </c>
      <c r="AI192" s="119">
        <v>427.7</v>
      </c>
      <c r="AJ192" s="119">
        <v>358.12</v>
      </c>
      <c r="AK192" s="119">
        <v>404.13</v>
      </c>
      <c r="AL192" s="119">
        <v>492.04</v>
      </c>
      <c r="AM192" s="119">
        <v>552.95000000000005</v>
      </c>
      <c r="AN192" s="119">
        <v>661.05</v>
      </c>
      <c r="AO192" s="119">
        <v>464.93</v>
      </c>
      <c r="AP192" s="119">
        <v>451.3</v>
      </c>
      <c r="AQ192" s="119">
        <v>505.96</v>
      </c>
      <c r="AR192" s="119">
        <v>535.70000000000005</v>
      </c>
      <c r="AS192" s="119">
        <v>457.29</v>
      </c>
      <c r="AT192" s="119">
        <v>445.91</v>
      </c>
      <c r="AU192" s="119">
        <v>294.66000000000003</v>
      </c>
      <c r="AV192" s="119">
        <v>553.24</v>
      </c>
      <c r="AW192" s="119">
        <v>374.19</v>
      </c>
      <c r="AX192" s="119">
        <v>435.49</v>
      </c>
      <c r="AY192" s="119">
        <v>437.25</v>
      </c>
      <c r="AZ192" s="119">
        <v>409.97</v>
      </c>
      <c r="BA192" s="119">
        <v>487.01</v>
      </c>
      <c r="BB192" s="119">
        <v>443.52</v>
      </c>
      <c r="BC192" s="119">
        <v>462.89</v>
      </c>
    </row>
    <row r="193" spans="1:55" ht="29.25" x14ac:dyDescent="0.45">
      <c r="A193" s="260">
        <v>189</v>
      </c>
      <c r="B193" s="173" t="s">
        <v>282</v>
      </c>
      <c r="C193" s="120">
        <v>8.48</v>
      </c>
      <c r="D193" s="120">
        <v>7.09</v>
      </c>
      <c r="E193" s="120">
        <v>14.21</v>
      </c>
      <c r="F193" s="120">
        <v>15.61</v>
      </c>
      <c r="G193" s="120">
        <v>15.7</v>
      </c>
      <c r="H193" s="120">
        <v>11.02</v>
      </c>
      <c r="I193" s="120">
        <v>22.16</v>
      </c>
      <c r="J193" s="120">
        <v>8.06</v>
      </c>
      <c r="K193" s="120">
        <v>9.34</v>
      </c>
      <c r="L193" s="120">
        <v>10.76</v>
      </c>
      <c r="M193" s="120">
        <v>4.25</v>
      </c>
      <c r="N193" s="120">
        <v>6.4</v>
      </c>
      <c r="O193" s="120">
        <v>11.76</v>
      </c>
      <c r="P193" s="120">
        <v>16.96</v>
      </c>
      <c r="Q193" s="120">
        <v>16.02</v>
      </c>
      <c r="R193" s="120">
        <v>18.36</v>
      </c>
      <c r="S193" s="120">
        <v>11.08</v>
      </c>
      <c r="T193" s="120">
        <v>14.65</v>
      </c>
      <c r="U193" s="120">
        <v>20.51</v>
      </c>
      <c r="V193" s="120">
        <v>18.57</v>
      </c>
      <c r="W193" s="120">
        <v>15.86</v>
      </c>
      <c r="X193" s="120">
        <v>11.83</v>
      </c>
      <c r="Y193" s="120">
        <v>17.43</v>
      </c>
      <c r="Z193" s="120">
        <v>12.37</v>
      </c>
      <c r="AA193" s="120">
        <v>15.45</v>
      </c>
      <c r="AB193" s="120">
        <v>18.22</v>
      </c>
      <c r="AC193" s="120">
        <v>22.89</v>
      </c>
      <c r="AD193" s="120">
        <v>16.55</v>
      </c>
      <c r="AE193" s="120">
        <v>10.55</v>
      </c>
      <c r="AF193" s="120">
        <v>30.83</v>
      </c>
      <c r="AG193" s="120">
        <v>14.33</v>
      </c>
      <c r="AH193" s="120">
        <v>22.76</v>
      </c>
      <c r="AI193" s="120">
        <v>7.51</v>
      </c>
      <c r="AJ193" s="120">
        <v>14.91</v>
      </c>
      <c r="AK193" s="120">
        <v>13.21</v>
      </c>
      <c r="AL193" s="120">
        <v>17.78</v>
      </c>
      <c r="AM193" s="120">
        <v>16.62</v>
      </c>
      <c r="AN193" s="120">
        <v>13.64</v>
      </c>
      <c r="AO193" s="120">
        <v>29.45</v>
      </c>
      <c r="AP193" s="120">
        <v>17.079999999999998</v>
      </c>
      <c r="AQ193" s="120">
        <v>20.11</v>
      </c>
      <c r="AR193" s="120">
        <v>28.18</v>
      </c>
      <c r="AS193" s="120">
        <v>23.81</v>
      </c>
      <c r="AT193" s="120">
        <v>22.72</v>
      </c>
      <c r="AU193" s="120">
        <v>27.47</v>
      </c>
      <c r="AV193" s="120">
        <v>27.98</v>
      </c>
      <c r="AW193" s="120">
        <v>27.09</v>
      </c>
      <c r="AX193" s="120">
        <v>14.5</v>
      </c>
      <c r="AY193" s="120">
        <v>22.84</v>
      </c>
      <c r="AZ193" s="120">
        <v>11.67</v>
      </c>
      <c r="BA193" s="120">
        <v>16.760000000000002</v>
      </c>
      <c r="BB193" s="120">
        <v>17.760000000000002</v>
      </c>
      <c r="BC193" s="120">
        <v>31.01</v>
      </c>
    </row>
    <row r="194" spans="1:55" ht="42" x14ac:dyDescent="0.45">
      <c r="A194" s="261">
        <v>190</v>
      </c>
      <c r="B194" s="174" t="s">
        <v>53</v>
      </c>
      <c r="C194" s="119">
        <v>423.71</v>
      </c>
      <c r="D194" s="119">
        <v>326.89</v>
      </c>
      <c r="E194" s="119">
        <v>352.16</v>
      </c>
      <c r="F194" s="119">
        <v>301.02999999999997</v>
      </c>
      <c r="G194" s="119">
        <v>463.46</v>
      </c>
      <c r="H194" s="119">
        <v>431.29</v>
      </c>
      <c r="I194" s="119">
        <v>358.72</v>
      </c>
      <c r="J194" s="119">
        <v>467.17</v>
      </c>
      <c r="K194" s="119">
        <v>496.45</v>
      </c>
      <c r="L194" s="119">
        <v>528.79999999999995</v>
      </c>
      <c r="M194" s="119">
        <v>542.20000000000005</v>
      </c>
      <c r="N194" s="119">
        <v>461.44</v>
      </c>
      <c r="O194" s="119">
        <v>566.69000000000005</v>
      </c>
      <c r="P194" s="119">
        <v>414.11</v>
      </c>
      <c r="Q194" s="119">
        <v>502.15</v>
      </c>
      <c r="R194" s="119">
        <v>312.13</v>
      </c>
      <c r="S194" s="119">
        <v>365.11</v>
      </c>
      <c r="T194" s="119">
        <v>452.2</v>
      </c>
      <c r="U194" s="119">
        <v>410.35</v>
      </c>
      <c r="V194" s="119">
        <v>498.3</v>
      </c>
      <c r="W194" s="119">
        <v>349.74</v>
      </c>
      <c r="X194" s="119">
        <v>379.3</v>
      </c>
      <c r="Y194" s="119">
        <v>408.85</v>
      </c>
      <c r="Z194" s="119">
        <v>305.11</v>
      </c>
      <c r="AA194" s="119">
        <v>298.69</v>
      </c>
      <c r="AB194" s="119">
        <v>290.47000000000003</v>
      </c>
      <c r="AC194" s="119">
        <v>266.77</v>
      </c>
      <c r="AD194" s="119">
        <v>179.51</v>
      </c>
      <c r="AE194" s="119">
        <v>346.53</v>
      </c>
      <c r="AF194" s="119">
        <v>641.41999999999996</v>
      </c>
      <c r="AG194" s="119">
        <v>510.41</v>
      </c>
      <c r="AH194" s="119">
        <v>594.45000000000005</v>
      </c>
      <c r="AI194" s="119">
        <v>645.96</v>
      </c>
      <c r="AJ194" s="119">
        <v>579.63</v>
      </c>
      <c r="AK194" s="119">
        <v>451.89</v>
      </c>
      <c r="AL194" s="119">
        <v>470.83</v>
      </c>
      <c r="AM194" s="119">
        <v>341.4</v>
      </c>
      <c r="AN194" s="119">
        <v>368.24</v>
      </c>
      <c r="AO194" s="119">
        <v>386.66</v>
      </c>
      <c r="AP194" s="119">
        <v>325.12</v>
      </c>
      <c r="AQ194" s="119">
        <v>306.05</v>
      </c>
      <c r="AR194" s="119">
        <v>457.15</v>
      </c>
      <c r="AS194" s="119">
        <v>373.31</v>
      </c>
      <c r="AT194" s="119">
        <v>395.98</v>
      </c>
      <c r="AU194" s="119">
        <v>382.93</v>
      </c>
      <c r="AV194" s="119">
        <v>419.34</v>
      </c>
      <c r="AW194" s="119">
        <v>571.12</v>
      </c>
      <c r="AX194" s="119">
        <v>475.61</v>
      </c>
      <c r="AY194" s="119">
        <v>529.14</v>
      </c>
      <c r="AZ194" s="119">
        <v>434.53</v>
      </c>
      <c r="BA194" s="119">
        <v>371.81</v>
      </c>
      <c r="BB194" s="119">
        <v>363.1</v>
      </c>
      <c r="BC194" s="119">
        <v>425.59</v>
      </c>
    </row>
    <row r="195" spans="1:55" ht="29.25" x14ac:dyDescent="0.45">
      <c r="A195" s="260">
        <v>191</v>
      </c>
      <c r="B195" s="173" t="s">
        <v>283</v>
      </c>
      <c r="C195" s="118">
        <v>1059.9000000000001</v>
      </c>
      <c r="D195" s="120">
        <v>954.79</v>
      </c>
      <c r="E195" s="118">
        <v>1093</v>
      </c>
      <c r="F195" s="118">
        <v>1022.35</v>
      </c>
      <c r="G195" s="118">
        <v>1450.48</v>
      </c>
      <c r="H195" s="118">
        <v>1240.46</v>
      </c>
      <c r="I195" s="118">
        <v>1136.49</v>
      </c>
      <c r="J195" s="118">
        <v>1102.1600000000001</v>
      </c>
      <c r="K195" s="118">
        <v>1300.8499999999999</v>
      </c>
      <c r="L195" s="118">
        <v>1234.6099999999999</v>
      </c>
      <c r="M195" s="118">
        <v>1169.95</v>
      </c>
      <c r="N195" s="118">
        <v>1773.12</v>
      </c>
      <c r="O195" s="118">
        <v>1255.17</v>
      </c>
      <c r="P195" s="118">
        <v>1134.23</v>
      </c>
      <c r="Q195" s="118">
        <v>1277.29</v>
      </c>
      <c r="R195" s="118">
        <v>1061.98</v>
      </c>
      <c r="S195" s="118">
        <v>1046.07</v>
      </c>
      <c r="T195" s="118">
        <v>1096.3800000000001</v>
      </c>
      <c r="U195" s="118">
        <v>1215.31</v>
      </c>
      <c r="V195" s="118">
        <v>1438.12</v>
      </c>
      <c r="W195" s="118">
        <v>1396.14</v>
      </c>
      <c r="X195" s="118">
        <v>1355.71</v>
      </c>
      <c r="Y195" s="118">
        <v>1244.42</v>
      </c>
      <c r="Z195" s="118">
        <v>1120.27</v>
      </c>
      <c r="AA195" s="118">
        <v>1168.44</v>
      </c>
      <c r="AB195" s="118">
        <v>1370.29</v>
      </c>
      <c r="AC195" s="118">
        <v>1259.18</v>
      </c>
      <c r="AD195" s="120">
        <v>980.22</v>
      </c>
      <c r="AE195" s="118">
        <v>1090.49</v>
      </c>
      <c r="AF195" s="118">
        <v>1245.93</v>
      </c>
      <c r="AG195" s="118">
        <v>1204.3699999999999</v>
      </c>
      <c r="AH195" s="118">
        <v>1458.64</v>
      </c>
      <c r="AI195" s="118">
        <v>1436.88</v>
      </c>
      <c r="AJ195" s="118">
        <v>1428.68</v>
      </c>
      <c r="AK195" s="118">
        <v>1296.7</v>
      </c>
      <c r="AL195" s="118">
        <v>1193.58</v>
      </c>
      <c r="AM195" s="118">
        <v>1172.6400000000001</v>
      </c>
      <c r="AN195" s="118">
        <v>1328.4</v>
      </c>
      <c r="AO195" s="118">
        <v>1397.99</v>
      </c>
      <c r="AP195" s="118">
        <v>1116.1500000000001</v>
      </c>
      <c r="AQ195" s="118">
        <v>1404.76</v>
      </c>
      <c r="AR195" s="118">
        <v>1156.48</v>
      </c>
      <c r="AS195" s="118">
        <v>1394.01</v>
      </c>
      <c r="AT195" s="118">
        <v>1282.7</v>
      </c>
      <c r="AU195" s="118">
        <v>1231.6300000000001</v>
      </c>
      <c r="AV195" s="118">
        <v>1247.3699999999999</v>
      </c>
      <c r="AW195" s="118">
        <v>1168.05</v>
      </c>
      <c r="AX195" s="118">
        <v>1091.0999999999999</v>
      </c>
      <c r="AY195" s="118">
        <v>1316.01</v>
      </c>
      <c r="AZ195" s="118">
        <v>1350.81</v>
      </c>
      <c r="BA195" s="118">
        <v>1453.18</v>
      </c>
      <c r="BB195" s="118">
        <v>1088.45</v>
      </c>
      <c r="BC195" s="118">
        <v>1056.52</v>
      </c>
    </row>
    <row r="196" spans="1:55" x14ac:dyDescent="0.45">
      <c r="A196" s="261">
        <v>192</v>
      </c>
      <c r="B196" s="174" t="s">
        <v>284</v>
      </c>
      <c r="C196" s="119">
        <v>12.42</v>
      </c>
      <c r="D196" s="119">
        <v>9.4</v>
      </c>
      <c r="E196" s="119">
        <v>16.09</v>
      </c>
      <c r="F196" s="119">
        <v>28.95</v>
      </c>
      <c r="G196" s="119">
        <v>10.199999999999999</v>
      </c>
      <c r="H196" s="119">
        <v>19.12</v>
      </c>
      <c r="I196" s="119">
        <v>21.28</v>
      </c>
      <c r="J196" s="119">
        <v>6.97</v>
      </c>
      <c r="K196" s="119">
        <v>13.3</v>
      </c>
      <c r="L196" s="119">
        <v>18.93</v>
      </c>
      <c r="M196" s="119">
        <v>14.31</v>
      </c>
      <c r="N196" s="119">
        <v>33.840000000000003</v>
      </c>
      <c r="O196" s="119">
        <v>15.5</v>
      </c>
      <c r="P196" s="119">
        <v>23.97</v>
      </c>
      <c r="Q196" s="119">
        <v>13.85</v>
      </c>
      <c r="R196" s="119">
        <v>33.159999999999997</v>
      </c>
      <c r="S196" s="119">
        <v>23.38</v>
      </c>
      <c r="T196" s="119">
        <v>21.23</v>
      </c>
      <c r="U196" s="119">
        <v>19.97</v>
      </c>
      <c r="V196" s="119">
        <v>35.61</v>
      </c>
      <c r="W196" s="119">
        <v>21.01</v>
      </c>
      <c r="X196" s="119">
        <v>16.62</v>
      </c>
      <c r="Y196" s="119">
        <v>22.02</v>
      </c>
      <c r="Z196" s="119">
        <v>2.65</v>
      </c>
      <c r="AA196" s="119">
        <v>7.32</v>
      </c>
      <c r="AB196" s="119">
        <v>11.93</v>
      </c>
      <c r="AC196" s="119">
        <v>19.14</v>
      </c>
      <c r="AD196" s="119">
        <v>7.14</v>
      </c>
      <c r="AE196" s="119">
        <v>11.19</v>
      </c>
      <c r="AF196" s="119">
        <v>9.76</v>
      </c>
      <c r="AG196" s="119">
        <v>6.24</v>
      </c>
      <c r="AH196" s="119">
        <v>2.14</v>
      </c>
      <c r="AI196" s="119">
        <v>4.4800000000000004</v>
      </c>
      <c r="AJ196" s="119">
        <v>5.59</v>
      </c>
      <c r="AK196" s="119">
        <v>28.17</v>
      </c>
      <c r="AL196" s="119">
        <v>4.7300000000000004</v>
      </c>
      <c r="AM196" s="119">
        <v>12.8</v>
      </c>
      <c r="AN196" s="119">
        <v>15.2</v>
      </c>
      <c r="AO196" s="119">
        <v>6.12</v>
      </c>
      <c r="AP196" s="119">
        <v>23.1</v>
      </c>
      <c r="AQ196" s="119">
        <v>21.33</v>
      </c>
      <c r="AR196" s="119">
        <v>15.77</v>
      </c>
      <c r="AS196" s="119">
        <v>12.84</v>
      </c>
      <c r="AT196" s="119">
        <v>13.59</v>
      </c>
      <c r="AU196" s="119">
        <v>5.18</v>
      </c>
      <c r="AV196" s="119">
        <v>3.28</v>
      </c>
      <c r="AW196" s="119">
        <v>13.35</v>
      </c>
      <c r="AX196" s="119">
        <v>7.9</v>
      </c>
      <c r="AY196" s="119">
        <v>14.01</v>
      </c>
      <c r="AZ196" s="119">
        <v>14.24</v>
      </c>
      <c r="BA196" s="119">
        <v>14.25</v>
      </c>
      <c r="BB196" s="119">
        <v>10.61</v>
      </c>
      <c r="BC196" s="119">
        <v>17.11</v>
      </c>
    </row>
    <row r="197" spans="1:55" x14ac:dyDescent="0.45">
      <c r="A197" s="260">
        <v>193</v>
      </c>
      <c r="B197" s="173" t="s">
        <v>285</v>
      </c>
      <c r="C197" s="120">
        <v>5.0599999999999996</v>
      </c>
      <c r="D197" s="120">
        <v>3.27</v>
      </c>
      <c r="E197" s="120">
        <v>0.56000000000000005</v>
      </c>
      <c r="F197" s="120">
        <v>3.68</v>
      </c>
      <c r="G197" s="120">
        <v>4.55</v>
      </c>
      <c r="H197" s="120">
        <v>4.5</v>
      </c>
      <c r="I197" s="120">
        <v>5.83</v>
      </c>
      <c r="J197" s="120">
        <v>2.68</v>
      </c>
      <c r="K197" s="120">
        <v>1.1299999999999999</v>
      </c>
      <c r="L197" s="120">
        <v>5.43</v>
      </c>
      <c r="M197" s="120">
        <v>1.61</v>
      </c>
      <c r="N197" s="120">
        <v>2.95</v>
      </c>
      <c r="O197" s="120">
        <v>2.5299999999999998</v>
      </c>
      <c r="P197" s="120">
        <v>0.01</v>
      </c>
      <c r="Q197" s="120">
        <v>1.66</v>
      </c>
      <c r="R197" s="120">
        <v>0.11</v>
      </c>
      <c r="S197" s="120">
        <v>1.39</v>
      </c>
      <c r="T197" s="120">
        <v>0</v>
      </c>
      <c r="U197" s="120">
        <v>0.04</v>
      </c>
      <c r="V197" s="120">
        <v>0.14000000000000001</v>
      </c>
      <c r="W197" s="120">
        <v>1.05</v>
      </c>
      <c r="X197" s="120">
        <v>0.13</v>
      </c>
      <c r="Y197" s="120">
        <v>0.56999999999999995</v>
      </c>
      <c r="Z197" s="120">
        <v>0</v>
      </c>
      <c r="AA197" s="116"/>
      <c r="AB197" s="120">
        <v>1.59</v>
      </c>
      <c r="AC197" s="120">
        <v>0.42</v>
      </c>
      <c r="AD197" s="120">
        <v>0.86</v>
      </c>
      <c r="AE197" s="120">
        <v>0</v>
      </c>
      <c r="AF197" s="120">
        <v>0</v>
      </c>
      <c r="AG197" s="120">
        <v>7.0000000000000007E-2</v>
      </c>
      <c r="AH197" s="120">
        <v>0</v>
      </c>
      <c r="AI197" s="120">
        <v>2.08</v>
      </c>
      <c r="AJ197" s="120">
        <v>0.08</v>
      </c>
      <c r="AK197" s="120">
        <v>0</v>
      </c>
      <c r="AL197" s="120">
        <v>0</v>
      </c>
      <c r="AM197" s="120">
        <v>10.92</v>
      </c>
      <c r="AN197" s="120">
        <v>0</v>
      </c>
      <c r="AO197" s="120">
        <v>0</v>
      </c>
      <c r="AP197" s="120">
        <v>0</v>
      </c>
      <c r="AQ197" s="120">
        <v>2.41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1.26</v>
      </c>
      <c r="AX197" s="120">
        <v>0</v>
      </c>
      <c r="AY197" s="116"/>
      <c r="AZ197" s="120">
        <v>8.69</v>
      </c>
      <c r="BA197" s="120">
        <v>0</v>
      </c>
      <c r="BB197" s="120">
        <v>1.4</v>
      </c>
      <c r="BC197" s="120">
        <v>0</v>
      </c>
    </row>
    <row r="198" spans="1:55" x14ac:dyDescent="0.45">
      <c r="A198" s="261">
        <v>194</v>
      </c>
      <c r="B198" s="174" t="s">
        <v>63</v>
      </c>
      <c r="C198" s="119">
        <v>211.97</v>
      </c>
      <c r="D198" s="119">
        <v>188.03</v>
      </c>
      <c r="E198" s="119">
        <v>174.26</v>
      </c>
      <c r="F198" s="119">
        <v>76.13</v>
      </c>
      <c r="G198" s="119">
        <v>169.39</v>
      </c>
      <c r="H198" s="119">
        <v>208.89</v>
      </c>
      <c r="I198" s="119">
        <v>216.25</v>
      </c>
      <c r="J198" s="119">
        <v>159.54</v>
      </c>
      <c r="K198" s="119">
        <v>97.57</v>
      </c>
      <c r="L198" s="119">
        <v>123.59</v>
      </c>
      <c r="M198" s="119">
        <v>58.6</v>
      </c>
      <c r="N198" s="119">
        <v>67.849999999999994</v>
      </c>
      <c r="O198" s="119">
        <v>76.81</v>
      </c>
      <c r="P198" s="119">
        <v>54.89</v>
      </c>
      <c r="Q198" s="119">
        <v>45.91</v>
      </c>
      <c r="R198" s="119">
        <v>73.819999999999993</v>
      </c>
      <c r="S198" s="119">
        <v>85.88</v>
      </c>
      <c r="T198" s="119">
        <v>72.86</v>
      </c>
      <c r="U198" s="119">
        <v>75.63</v>
      </c>
      <c r="V198" s="119">
        <v>50.82</v>
      </c>
      <c r="W198" s="119">
        <v>93.32</v>
      </c>
      <c r="X198" s="119">
        <v>70.77</v>
      </c>
      <c r="Y198" s="119">
        <v>76.69</v>
      </c>
      <c r="Z198" s="119">
        <v>81.36</v>
      </c>
      <c r="AA198" s="119">
        <v>83.08</v>
      </c>
      <c r="AB198" s="119">
        <v>95.18</v>
      </c>
      <c r="AC198" s="119">
        <v>83.86</v>
      </c>
      <c r="AD198" s="119">
        <v>60.63</v>
      </c>
      <c r="AE198" s="119">
        <v>63.82</v>
      </c>
      <c r="AF198" s="119">
        <v>96.56</v>
      </c>
      <c r="AG198" s="119">
        <v>67.03</v>
      </c>
      <c r="AH198" s="119">
        <v>66.53</v>
      </c>
      <c r="AI198" s="119">
        <v>61.39</v>
      </c>
      <c r="AJ198" s="119">
        <v>36.26</v>
      </c>
      <c r="AK198" s="119">
        <v>40.74</v>
      </c>
      <c r="AL198" s="119">
        <v>74.260000000000005</v>
      </c>
      <c r="AM198" s="119">
        <v>39.97</v>
      </c>
      <c r="AN198" s="119">
        <v>64.61</v>
      </c>
      <c r="AO198" s="119">
        <v>86.31</v>
      </c>
      <c r="AP198" s="119">
        <v>50.23</v>
      </c>
      <c r="AQ198" s="119">
        <v>74.510000000000005</v>
      </c>
      <c r="AR198" s="119">
        <v>80.599999999999994</v>
      </c>
      <c r="AS198" s="119">
        <v>66.88</v>
      </c>
      <c r="AT198" s="119">
        <v>64.08</v>
      </c>
      <c r="AU198" s="119">
        <v>66.66</v>
      </c>
      <c r="AV198" s="119">
        <v>83.67</v>
      </c>
      <c r="AW198" s="119">
        <v>75.260000000000005</v>
      </c>
      <c r="AX198" s="119">
        <v>54.71</v>
      </c>
      <c r="AY198" s="119">
        <v>59.02</v>
      </c>
      <c r="AZ198" s="119">
        <v>79.53</v>
      </c>
      <c r="BA198" s="119">
        <v>90.88</v>
      </c>
      <c r="BB198" s="119">
        <v>81.23</v>
      </c>
      <c r="BC198" s="119">
        <v>67.02</v>
      </c>
    </row>
    <row r="199" spans="1:55" ht="29.25" x14ac:dyDescent="0.45">
      <c r="A199" s="260">
        <v>195</v>
      </c>
      <c r="B199" s="173" t="s">
        <v>286</v>
      </c>
      <c r="C199" s="120">
        <v>36.299999999999997</v>
      </c>
      <c r="D199" s="120">
        <v>15.43</v>
      </c>
      <c r="E199" s="120">
        <v>18.2</v>
      </c>
      <c r="F199" s="120">
        <v>14.91</v>
      </c>
      <c r="G199" s="120">
        <v>29.57</v>
      </c>
      <c r="H199" s="120">
        <v>6.01</v>
      </c>
      <c r="I199" s="120">
        <v>33.31</v>
      </c>
      <c r="J199" s="120">
        <v>16.91</v>
      </c>
      <c r="K199" s="120">
        <v>15.9</v>
      </c>
      <c r="L199" s="120">
        <v>13.41</v>
      </c>
      <c r="M199" s="120">
        <v>8.6999999999999993</v>
      </c>
      <c r="N199" s="120">
        <v>29.26</v>
      </c>
      <c r="O199" s="120">
        <v>46.82</v>
      </c>
      <c r="P199" s="120">
        <v>18.79</v>
      </c>
      <c r="Q199" s="120">
        <v>34.11</v>
      </c>
      <c r="R199" s="120">
        <v>24.19</v>
      </c>
      <c r="S199" s="120">
        <v>13.05</v>
      </c>
      <c r="T199" s="120">
        <v>18.78</v>
      </c>
      <c r="U199" s="120">
        <v>21</v>
      </c>
      <c r="V199" s="120">
        <v>11.7</v>
      </c>
      <c r="W199" s="120">
        <v>14.76</v>
      </c>
      <c r="X199" s="120">
        <v>19.149999999999999</v>
      </c>
      <c r="Y199" s="120">
        <v>7.49</v>
      </c>
      <c r="Z199" s="120">
        <v>12.9</v>
      </c>
      <c r="AA199" s="120">
        <v>37.92</v>
      </c>
      <c r="AB199" s="120">
        <v>29.05</v>
      </c>
      <c r="AC199" s="120">
        <v>68.39</v>
      </c>
      <c r="AD199" s="120">
        <v>18.11</v>
      </c>
      <c r="AE199" s="120">
        <v>27.34</v>
      </c>
      <c r="AF199" s="120">
        <v>8.24</v>
      </c>
      <c r="AG199" s="120">
        <v>13.26</v>
      </c>
      <c r="AH199" s="120">
        <v>19.489999999999998</v>
      </c>
      <c r="AI199" s="120">
        <v>13.97</v>
      </c>
      <c r="AJ199" s="120">
        <v>20.55</v>
      </c>
      <c r="AK199" s="120">
        <v>25.98</v>
      </c>
      <c r="AL199" s="120">
        <v>8.35</v>
      </c>
      <c r="AM199" s="120">
        <v>7.14</v>
      </c>
      <c r="AN199" s="120">
        <v>31.7</v>
      </c>
      <c r="AO199" s="120">
        <v>54.53</v>
      </c>
      <c r="AP199" s="120">
        <v>18.72</v>
      </c>
      <c r="AQ199" s="120">
        <v>43.95</v>
      </c>
      <c r="AR199" s="120">
        <v>61.32</v>
      </c>
      <c r="AS199" s="120">
        <v>27.57</v>
      </c>
      <c r="AT199" s="120">
        <v>13.34</v>
      </c>
      <c r="AU199" s="120">
        <v>9.92</v>
      </c>
      <c r="AV199" s="120">
        <v>5.67</v>
      </c>
      <c r="AW199" s="120">
        <v>12.34</v>
      </c>
      <c r="AX199" s="120">
        <v>12.91</v>
      </c>
      <c r="AY199" s="120">
        <v>10.18</v>
      </c>
      <c r="AZ199" s="120">
        <v>11.81</v>
      </c>
      <c r="BA199" s="120">
        <v>8.06</v>
      </c>
      <c r="BB199" s="120">
        <v>10.99</v>
      </c>
      <c r="BC199" s="120">
        <v>31.03</v>
      </c>
    </row>
    <row r="200" spans="1:55" x14ac:dyDescent="0.45">
      <c r="A200" s="261">
        <v>196</v>
      </c>
      <c r="B200" s="174" t="s">
        <v>65</v>
      </c>
      <c r="C200" s="119">
        <v>87.7</v>
      </c>
      <c r="D200" s="119">
        <v>99.14</v>
      </c>
      <c r="E200" s="119">
        <v>72.709999999999994</v>
      </c>
      <c r="F200" s="119">
        <v>74.459999999999994</v>
      </c>
      <c r="G200" s="119">
        <v>73.42</v>
      </c>
      <c r="H200" s="119">
        <v>141.27000000000001</v>
      </c>
      <c r="I200" s="119">
        <v>96.91</v>
      </c>
      <c r="J200" s="119">
        <v>133.34</v>
      </c>
      <c r="K200" s="119">
        <v>105.33</v>
      </c>
      <c r="L200" s="119">
        <v>121.1</v>
      </c>
      <c r="M200" s="119">
        <v>88.39</v>
      </c>
      <c r="N200" s="119">
        <v>105.32</v>
      </c>
      <c r="O200" s="119">
        <v>113.91</v>
      </c>
      <c r="P200" s="119">
        <v>87.73</v>
      </c>
      <c r="Q200" s="119">
        <v>90.58</v>
      </c>
      <c r="R200" s="119">
        <v>44.43</v>
      </c>
      <c r="S200" s="119">
        <v>69.540000000000006</v>
      </c>
      <c r="T200" s="119">
        <v>107.04</v>
      </c>
      <c r="U200" s="119">
        <v>122.18</v>
      </c>
      <c r="V200" s="119">
        <v>120.33</v>
      </c>
      <c r="W200" s="119">
        <v>111.82</v>
      </c>
      <c r="X200" s="119">
        <v>152.38999999999999</v>
      </c>
      <c r="Y200" s="119">
        <v>99.43</v>
      </c>
      <c r="Z200" s="119">
        <v>138.09</v>
      </c>
      <c r="AA200" s="119">
        <v>81.09</v>
      </c>
      <c r="AB200" s="119">
        <v>86.66</v>
      </c>
      <c r="AC200" s="119">
        <v>84.81</v>
      </c>
      <c r="AD200" s="119">
        <v>74.540000000000006</v>
      </c>
      <c r="AE200" s="119">
        <v>100.08</v>
      </c>
      <c r="AF200" s="119">
        <v>116.18</v>
      </c>
      <c r="AG200" s="119">
        <v>137.68</v>
      </c>
      <c r="AH200" s="119">
        <v>194.62</v>
      </c>
      <c r="AI200" s="119">
        <v>144.35</v>
      </c>
      <c r="AJ200" s="119">
        <v>82.65</v>
      </c>
      <c r="AK200" s="119">
        <v>102.25</v>
      </c>
      <c r="AL200" s="119">
        <v>114.38</v>
      </c>
      <c r="AM200" s="119">
        <v>115.58</v>
      </c>
      <c r="AN200" s="119">
        <v>147.76</v>
      </c>
      <c r="AO200" s="119">
        <v>163.27000000000001</v>
      </c>
      <c r="AP200" s="119">
        <v>110.98</v>
      </c>
      <c r="AQ200" s="119">
        <v>110.03</v>
      </c>
      <c r="AR200" s="119">
        <v>147.72</v>
      </c>
      <c r="AS200" s="119">
        <v>133.91999999999999</v>
      </c>
      <c r="AT200" s="119">
        <v>128.82</v>
      </c>
      <c r="AU200" s="119">
        <v>128.02000000000001</v>
      </c>
      <c r="AV200" s="119">
        <v>158.80000000000001</v>
      </c>
      <c r="AW200" s="119">
        <v>151.74</v>
      </c>
      <c r="AX200" s="119">
        <v>102.36</v>
      </c>
      <c r="AY200" s="119">
        <v>115.89</v>
      </c>
      <c r="AZ200" s="119">
        <v>120.74</v>
      </c>
      <c r="BA200" s="119">
        <v>78.040000000000006</v>
      </c>
      <c r="BB200" s="119">
        <v>100.28</v>
      </c>
      <c r="BC200" s="119">
        <v>109.14</v>
      </c>
    </row>
    <row r="201" spans="1:55" ht="29.25" x14ac:dyDescent="0.45">
      <c r="A201" s="260">
        <v>197</v>
      </c>
      <c r="B201" s="173" t="s">
        <v>287</v>
      </c>
      <c r="C201" s="120">
        <v>876.7</v>
      </c>
      <c r="D201" s="118">
        <v>1136.17</v>
      </c>
      <c r="E201" s="118">
        <v>1323.36</v>
      </c>
      <c r="F201" s="120">
        <v>604.69000000000005</v>
      </c>
      <c r="G201" s="120">
        <v>686.11</v>
      </c>
      <c r="H201" s="120">
        <v>562.80999999999995</v>
      </c>
      <c r="I201" s="120">
        <v>450.67</v>
      </c>
      <c r="J201" s="120">
        <v>123.22</v>
      </c>
      <c r="K201" s="120">
        <v>371.38</v>
      </c>
      <c r="L201" s="120">
        <v>313.05</v>
      </c>
      <c r="M201" s="120">
        <v>443.38</v>
      </c>
      <c r="N201" s="120">
        <v>430</v>
      </c>
      <c r="O201" s="120">
        <v>416.17</v>
      </c>
      <c r="P201" s="120">
        <v>306.98</v>
      </c>
      <c r="Q201" s="120">
        <v>363.19</v>
      </c>
      <c r="R201" s="120">
        <v>380.63</v>
      </c>
      <c r="S201" s="120">
        <v>339.49</v>
      </c>
      <c r="T201" s="120">
        <v>259.55</v>
      </c>
      <c r="U201" s="120">
        <v>195.29</v>
      </c>
      <c r="V201" s="120">
        <v>189.83</v>
      </c>
      <c r="W201" s="120">
        <v>219.92</v>
      </c>
      <c r="X201" s="120">
        <v>153.46</v>
      </c>
      <c r="Y201" s="120">
        <v>330.75</v>
      </c>
      <c r="Z201" s="120">
        <v>399.13</v>
      </c>
      <c r="AA201" s="120">
        <v>159.47999999999999</v>
      </c>
      <c r="AB201" s="120">
        <v>247.76</v>
      </c>
      <c r="AC201" s="120">
        <v>239.86</v>
      </c>
      <c r="AD201" s="120">
        <v>161.22</v>
      </c>
      <c r="AE201" s="120">
        <v>338.41</v>
      </c>
      <c r="AF201" s="120">
        <v>341.78</v>
      </c>
      <c r="AG201" s="120">
        <v>605.84</v>
      </c>
      <c r="AH201" s="120">
        <v>542.12</v>
      </c>
      <c r="AI201" s="120">
        <v>602.1</v>
      </c>
      <c r="AJ201" s="120">
        <v>655.11</v>
      </c>
      <c r="AK201" s="120">
        <v>356.18</v>
      </c>
      <c r="AL201" s="120">
        <v>260.33</v>
      </c>
      <c r="AM201" s="120">
        <v>85.6</v>
      </c>
      <c r="AN201" s="120">
        <v>567.20000000000005</v>
      </c>
      <c r="AO201" s="120">
        <v>352.43</v>
      </c>
      <c r="AP201" s="120">
        <v>190.7</v>
      </c>
      <c r="AQ201" s="120">
        <v>436.28</v>
      </c>
      <c r="AR201" s="120">
        <v>88.27</v>
      </c>
      <c r="AS201" s="120">
        <v>365</v>
      </c>
      <c r="AT201" s="120">
        <v>463.71</v>
      </c>
      <c r="AU201" s="120">
        <v>511.18</v>
      </c>
      <c r="AV201" s="120">
        <v>426.78</v>
      </c>
      <c r="AW201" s="120">
        <v>257.75</v>
      </c>
      <c r="AX201" s="120">
        <v>401.01</v>
      </c>
      <c r="AY201" s="120">
        <v>249.18</v>
      </c>
      <c r="AZ201" s="120">
        <v>110.63</v>
      </c>
      <c r="BA201" s="120">
        <v>316.56</v>
      </c>
      <c r="BB201" s="120">
        <v>292.79000000000002</v>
      </c>
      <c r="BC201" s="120">
        <v>338.86</v>
      </c>
    </row>
    <row r="202" spans="1:55" ht="29.25" x14ac:dyDescent="0.45">
      <c r="A202" s="261">
        <v>198</v>
      </c>
      <c r="B202" s="174" t="s">
        <v>288</v>
      </c>
      <c r="C202" s="119">
        <v>281.19</v>
      </c>
      <c r="D202" s="119">
        <v>404.59</v>
      </c>
      <c r="E202" s="119">
        <v>619.67999999999995</v>
      </c>
      <c r="F202" s="119">
        <v>271.68</v>
      </c>
      <c r="G202" s="119">
        <v>409.33</v>
      </c>
      <c r="H202" s="119">
        <v>398.65</v>
      </c>
      <c r="I202" s="119">
        <v>236.82</v>
      </c>
      <c r="J202" s="119">
        <v>155.43</v>
      </c>
      <c r="K202" s="119">
        <v>127.17</v>
      </c>
      <c r="L202" s="119">
        <v>196.56</v>
      </c>
      <c r="M202" s="119">
        <v>279.02999999999997</v>
      </c>
      <c r="N202" s="119">
        <v>199.41</v>
      </c>
      <c r="O202" s="119">
        <v>263.67</v>
      </c>
      <c r="P202" s="119">
        <v>210.96</v>
      </c>
      <c r="Q202" s="119">
        <v>246.66</v>
      </c>
      <c r="R202" s="119">
        <v>368.78</v>
      </c>
      <c r="S202" s="119">
        <v>295.32</v>
      </c>
      <c r="T202" s="119">
        <v>238.03</v>
      </c>
      <c r="U202" s="119">
        <v>323.35000000000002</v>
      </c>
      <c r="V202" s="119">
        <v>239.35</v>
      </c>
      <c r="W202" s="119">
        <v>287.95</v>
      </c>
      <c r="X202" s="119">
        <v>296.77</v>
      </c>
      <c r="Y202" s="119">
        <v>301.97000000000003</v>
      </c>
      <c r="Z202" s="119">
        <v>190.99</v>
      </c>
      <c r="AA202" s="119">
        <v>191.19</v>
      </c>
      <c r="AB202" s="119">
        <v>345.04</v>
      </c>
      <c r="AC202" s="119">
        <v>418.2</v>
      </c>
      <c r="AD202" s="119">
        <v>396.74</v>
      </c>
      <c r="AE202" s="119">
        <v>260.54000000000002</v>
      </c>
      <c r="AF202" s="119">
        <v>420.01</v>
      </c>
      <c r="AG202" s="119">
        <v>332.59</v>
      </c>
      <c r="AH202" s="119">
        <v>464.96</v>
      </c>
      <c r="AI202" s="119">
        <v>231.69</v>
      </c>
      <c r="AJ202" s="119">
        <v>197.71</v>
      </c>
      <c r="AK202" s="119">
        <v>169.02</v>
      </c>
      <c r="AL202" s="119">
        <v>316.14999999999998</v>
      </c>
      <c r="AM202" s="119">
        <v>183.48</v>
      </c>
      <c r="AN202" s="119">
        <v>176.94</v>
      </c>
      <c r="AO202" s="119">
        <v>501.88</v>
      </c>
      <c r="AP202" s="119">
        <v>271.75</v>
      </c>
      <c r="AQ202" s="119">
        <v>348.67</v>
      </c>
      <c r="AR202" s="119">
        <v>311.74</v>
      </c>
      <c r="AS202" s="119">
        <v>168.5</v>
      </c>
      <c r="AT202" s="119">
        <v>138.19999999999999</v>
      </c>
      <c r="AU202" s="119">
        <v>239.63</v>
      </c>
      <c r="AV202" s="119">
        <v>290.8</v>
      </c>
      <c r="AW202" s="119">
        <v>388.39</v>
      </c>
      <c r="AX202" s="119">
        <v>324.52999999999997</v>
      </c>
      <c r="AY202" s="119">
        <v>291.72000000000003</v>
      </c>
      <c r="AZ202" s="119">
        <v>319.29000000000002</v>
      </c>
      <c r="BA202" s="119">
        <v>293.08</v>
      </c>
      <c r="BB202" s="119">
        <v>206.93</v>
      </c>
      <c r="BC202" s="119">
        <v>402.24</v>
      </c>
    </row>
    <row r="203" spans="1:55" x14ac:dyDescent="0.45">
      <c r="A203" s="260">
        <v>199</v>
      </c>
      <c r="B203" s="173" t="s">
        <v>289</v>
      </c>
      <c r="C203" s="120">
        <v>4.9000000000000004</v>
      </c>
      <c r="D203" s="120">
        <v>3.19</v>
      </c>
      <c r="E203" s="120">
        <v>6.21</v>
      </c>
      <c r="F203" s="120">
        <v>10.96</v>
      </c>
      <c r="G203" s="120">
        <v>6.58</v>
      </c>
      <c r="H203" s="120">
        <v>7.59</v>
      </c>
      <c r="I203" s="120">
        <v>8.67</v>
      </c>
      <c r="J203" s="120">
        <v>6.94</v>
      </c>
      <c r="K203" s="120">
        <v>12.5</v>
      </c>
      <c r="L203" s="120">
        <v>27.98</v>
      </c>
      <c r="M203" s="120">
        <v>12.19</v>
      </c>
      <c r="N203" s="120">
        <v>4.3</v>
      </c>
      <c r="O203" s="120">
        <v>3.88</v>
      </c>
      <c r="P203" s="120">
        <v>5.97</v>
      </c>
      <c r="Q203" s="120">
        <v>3.31</v>
      </c>
      <c r="R203" s="120">
        <v>3.4</v>
      </c>
      <c r="S203" s="120">
        <v>5.3</v>
      </c>
      <c r="T203" s="120">
        <v>3.28</v>
      </c>
      <c r="U203" s="120">
        <v>5.08</v>
      </c>
      <c r="V203" s="120">
        <v>3.76</v>
      </c>
      <c r="W203" s="120">
        <v>4.8899999999999997</v>
      </c>
      <c r="X203" s="120">
        <v>12.61</v>
      </c>
      <c r="Y203" s="120">
        <v>10.45</v>
      </c>
      <c r="Z203" s="120">
        <v>9.06</v>
      </c>
      <c r="AA203" s="120">
        <v>4.24</v>
      </c>
      <c r="AB203" s="120">
        <v>4.62</v>
      </c>
      <c r="AC203" s="120">
        <v>4.96</v>
      </c>
      <c r="AD203" s="120">
        <v>7.37</v>
      </c>
      <c r="AE203" s="120">
        <v>10.96</v>
      </c>
      <c r="AF203" s="120">
        <v>4.84</v>
      </c>
      <c r="AG203" s="120">
        <v>3.5</v>
      </c>
      <c r="AH203" s="120">
        <v>5.33</v>
      </c>
      <c r="AI203" s="120">
        <v>8.0299999999999994</v>
      </c>
      <c r="AJ203" s="120">
        <v>8.35</v>
      </c>
      <c r="AK203" s="120">
        <v>15</v>
      </c>
      <c r="AL203" s="120">
        <v>5.56</v>
      </c>
      <c r="AM203" s="120">
        <v>4.45</v>
      </c>
      <c r="AN203" s="120">
        <v>5.7</v>
      </c>
      <c r="AO203" s="120">
        <v>4.7</v>
      </c>
      <c r="AP203" s="120">
        <v>3.56</v>
      </c>
      <c r="AQ203" s="120">
        <v>4.3499999999999996</v>
      </c>
      <c r="AR203" s="120">
        <v>1.96</v>
      </c>
      <c r="AS203" s="120">
        <v>3.87</v>
      </c>
      <c r="AT203" s="120">
        <v>5.99</v>
      </c>
      <c r="AU203" s="120">
        <v>5.49</v>
      </c>
      <c r="AV203" s="120">
        <v>4.1500000000000004</v>
      </c>
      <c r="AW203" s="120">
        <v>8.01</v>
      </c>
      <c r="AX203" s="120">
        <v>4.97</v>
      </c>
      <c r="AY203" s="120">
        <v>3.54</v>
      </c>
      <c r="AZ203" s="120">
        <v>5.58</v>
      </c>
      <c r="BA203" s="120">
        <v>6.79</v>
      </c>
      <c r="BB203" s="120">
        <v>3.18</v>
      </c>
      <c r="BC203" s="120">
        <v>4.05</v>
      </c>
    </row>
    <row r="204" spans="1:55" ht="29.25" x14ac:dyDescent="0.45">
      <c r="A204" s="261">
        <v>200</v>
      </c>
      <c r="B204" s="174" t="s">
        <v>290</v>
      </c>
      <c r="C204" s="119">
        <v>0</v>
      </c>
      <c r="D204" s="119">
        <v>4</v>
      </c>
      <c r="E204" s="119">
        <v>1.48</v>
      </c>
      <c r="F204" s="119">
        <v>0.46</v>
      </c>
      <c r="G204" s="119">
        <v>5.34</v>
      </c>
      <c r="H204" s="119">
        <v>0.72</v>
      </c>
      <c r="I204" s="119">
        <v>1.89</v>
      </c>
      <c r="J204" s="119">
        <v>0.66</v>
      </c>
      <c r="K204" s="119">
        <v>2.66</v>
      </c>
      <c r="L204" s="119">
        <v>0.53</v>
      </c>
      <c r="M204" s="119">
        <v>2.44</v>
      </c>
      <c r="N204" s="119">
        <v>0.63</v>
      </c>
      <c r="O204" s="119">
        <v>1.04</v>
      </c>
      <c r="P204" s="119">
        <v>5.18</v>
      </c>
      <c r="Q204" s="119">
        <v>2</v>
      </c>
      <c r="R204" s="119">
        <v>0.52</v>
      </c>
      <c r="S204" s="119">
        <v>0</v>
      </c>
      <c r="T204" s="119">
        <v>2.6</v>
      </c>
      <c r="U204" s="119">
        <v>0</v>
      </c>
      <c r="V204" s="119">
        <v>3.19</v>
      </c>
      <c r="W204" s="119">
        <v>0</v>
      </c>
      <c r="X204" s="119">
        <v>0</v>
      </c>
      <c r="Y204" s="119">
        <v>0.18</v>
      </c>
      <c r="Z204" s="119">
        <v>0</v>
      </c>
      <c r="AA204" s="119">
        <v>0.03</v>
      </c>
      <c r="AB204" s="119">
        <v>0.13</v>
      </c>
      <c r="AC204" s="119">
        <v>1.35</v>
      </c>
      <c r="AD204" s="119">
        <v>1.22</v>
      </c>
      <c r="AE204" s="119">
        <v>0.42</v>
      </c>
      <c r="AF204" s="119">
        <v>0.02</v>
      </c>
      <c r="AG204" s="119">
        <v>0.38</v>
      </c>
      <c r="AH204" s="119">
        <v>0.06</v>
      </c>
      <c r="AI204" s="119">
        <v>1.07</v>
      </c>
      <c r="AJ204" s="119">
        <v>0</v>
      </c>
      <c r="AK204" s="119">
        <v>5.98</v>
      </c>
      <c r="AL204" s="119">
        <v>0.02</v>
      </c>
      <c r="AM204" s="119">
        <v>0.15</v>
      </c>
      <c r="AN204" s="119">
        <v>0.83</v>
      </c>
      <c r="AO204" s="119">
        <v>1.95</v>
      </c>
      <c r="AP204" s="119">
        <v>2.0699999999999998</v>
      </c>
      <c r="AQ204" s="119">
        <v>0.35</v>
      </c>
      <c r="AR204" s="119">
        <v>0</v>
      </c>
      <c r="AS204" s="119">
        <v>1.51</v>
      </c>
      <c r="AT204" s="119">
        <v>0</v>
      </c>
      <c r="AU204" s="119">
        <v>0.08</v>
      </c>
      <c r="AV204" s="119">
        <v>0.1</v>
      </c>
      <c r="AW204" s="119">
        <v>0.71</v>
      </c>
      <c r="AX204" s="119">
        <v>1.01</v>
      </c>
      <c r="AY204" s="119">
        <v>0.25</v>
      </c>
      <c r="AZ204" s="119">
        <v>10.24</v>
      </c>
      <c r="BA204" s="119">
        <v>1.27</v>
      </c>
      <c r="BB204" s="119">
        <v>0.65</v>
      </c>
      <c r="BC204" s="119">
        <v>0.54</v>
      </c>
    </row>
    <row r="205" spans="1:55" ht="29.25" x14ac:dyDescent="0.45">
      <c r="A205" s="260">
        <v>201</v>
      </c>
      <c r="B205" s="173" t="s">
        <v>291</v>
      </c>
      <c r="C205" s="120">
        <v>6.72</v>
      </c>
      <c r="D205" s="120">
        <v>5.72</v>
      </c>
      <c r="E205" s="120">
        <v>7.63</v>
      </c>
      <c r="F205" s="120">
        <v>0.87</v>
      </c>
      <c r="G205" s="120">
        <v>11.12</v>
      </c>
      <c r="H205" s="120">
        <v>9.14</v>
      </c>
      <c r="I205" s="120">
        <v>11.39</v>
      </c>
      <c r="J205" s="120">
        <v>6.39</v>
      </c>
      <c r="K205" s="120">
        <v>4.5999999999999996</v>
      </c>
      <c r="L205" s="120">
        <v>4.87</v>
      </c>
      <c r="M205" s="120">
        <v>6.48</v>
      </c>
      <c r="N205" s="120">
        <v>1.43</v>
      </c>
      <c r="O205" s="120">
        <v>3.01</v>
      </c>
      <c r="P205" s="120">
        <v>7.62</v>
      </c>
      <c r="Q205" s="120">
        <v>4.5999999999999996</v>
      </c>
      <c r="R205" s="120">
        <v>0.98</v>
      </c>
      <c r="S205" s="120">
        <v>1.8</v>
      </c>
      <c r="T205" s="120">
        <v>1.91</v>
      </c>
      <c r="U205" s="120">
        <v>6.11</v>
      </c>
      <c r="V205" s="120">
        <v>8.76</v>
      </c>
      <c r="W205" s="120">
        <v>15.16</v>
      </c>
      <c r="X205" s="120">
        <v>16.809999999999999</v>
      </c>
      <c r="Y205" s="120">
        <v>1.66</v>
      </c>
      <c r="Z205" s="120">
        <v>3.39</v>
      </c>
      <c r="AA205" s="120">
        <v>3.52</v>
      </c>
      <c r="AB205" s="120">
        <v>2.96</v>
      </c>
      <c r="AC205" s="120">
        <v>3.38</v>
      </c>
      <c r="AD205" s="120">
        <v>5.82</v>
      </c>
      <c r="AE205" s="120">
        <v>3.14</v>
      </c>
      <c r="AF205" s="120">
        <v>12.22</v>
      </c>
      <c r="AG205" s="120">
        <v>3.06</v>
      </c>
      <c r="AH205" s="120">
        <v>2.8</v>
      </c>
      <c r="AI205" s="120">
        <v>6.43</v>
      </c>
      <c r="AJ205" s="120">
        <v>8.58</v>
      </c>
      <c r="AK205" s="120">
        <v>15.24</v>
      </c>
      <c r="AL205" s="120">
        <v>2.42</v>
      </c>
      <c r="AM205" s="120">
        <v>1.81</v>
      </c>
      <c r="AN205" s="120">
        <v>3.23</v>
      </c>
      <c r="AO205" s="120">
        <v>5.28</v>
      </c>
      <c r="AP205" s="120">
        <v>17.760000000000002</v>
      </c>
      <c r="AQ205" s="120">
        <v>4.5199999999999996</v>
      </c>
      <c r="AR205" s="120">
        <v>0.86</v>
      </c>
      <c r="AS205" s="120">
        <v>8.44</v>
      </c>
      <c r="AT205" s="120">
        <v>6.67</v>
      </c>
      <c r="AU205" s="120">
        <v>11.8</v>
      </c>
      <c r="AV205" s="120">
        <v>0</v>
      </c>
      <c r="AW205" s="120">
        <v>7.91</v>
      </c>
      <c r="AX205" s="120">
        <v>3.78</v>
      </c>
      <c r="AY205" s="120">
        <v>16.62</v>
      </c>
      <c r="AZ205" s="120">
        <v>2.2200000000000002</v>
      </c>
      <c r="BA205" s="120">
        <v>10.31</v>
      </c>
      <c r="BB205" s="120">
        <v>7.98</v>
      </c>
      <c r="BC205" s="120">
        <v>9.3800000000000008</v>
      </c>
    </row>
    <row r="206" spans="1:55" ht="67.5" x14ac:dyDescent="0.45">
      <c r="A206" s="261">
        <v>202</v>
      </c>
      <c r="B206" s="174" t="s">
        <v>388</v>
      </c>
      <c r="C206" s="119">
        <v>2.04</v>
      </c>
      <c r="D206" s="119">
        <v>0.73</v>
      </c>
      <c r="E206" s="119">
        <v>1.46</v>
      </c>
      <c r="F206" s="119">
        <v>1.29</v>
      </c>
      <c r="G206" s="119">
        <v>2.0099999999999998</v>
      </c>
      <c r="H206" s="119">
        <v>1.38</v>
      </c>
      <c r="I206" s="119">
        <v>0.69</v>
      </c>
      <c r="J206" s="119">
        <v>1.36</v>
      </c>
      <c r="K206" s="119">
        <v>1.36</v>
      </c>
      <c r="L206" s="119">
        <v>0.62</v>
      </c>
      <c r="M206" s="119">
        <v>0.69</v>
      </c>
      <c r="N206" s="119">
        <v>0.28999999999999998</v>
      </c>
      <c r="O206" s="117"/>
      <c r="P206" s="119">
        <v>0.37</v>
      </c>
      <c r="Q206" s="119">
        <v>0.15</v>
      </c>
      <c r="R206" s="119">
        <v>1.5</v>
      </c>
      <c r="S206" s="119">
        <v>0.02</v>
      </c>
      <c r="T206" s="119">
        <v>0.04</v>
      </c>
      <c r="U206" s="119">
        <v>0.68</v>
      </c>
      <c r="V206" s="119">
        <v>0.19</v>
      </c>
      <c r="W206" s="119">
        <v>1</v>
      </c>
      <c r="X206" s="119">
        <v>0.63</v>
      </c>
      <c r="Y206" s="119">
        <v>2.6</v>
      </c>
      <c r="Z206" s="119">
        <v>1.56</v>
      </c>
      <c r="AA206" s="117"/>
      <c r="AB206" s="119">
        <v>2.84</v>
      </c>
      <c r="AC206" s="119">
        <v>2.81</v>
      </c>
      <c r="AD206" s="119">
        <v>2.83</v>
      </c>
      <c r="AE206" s="119">
        <v>1.53</v>
      </c>
      <c r="AF206" s="119">
        <v>2.85</v>
      </c>
      <c r="AG206" s="119">
        <v>0</v>
      </c>
      <c r="AH206" s="119">
        <v>3.56</v>
      </c>
      <c r="AI206" s="119">
        <v>0.67</v>
      </c>
      <c r="AJ206" s="119">
        <v>2.1</v>
      </c>
      <c r="AK206" s="119">
        <v>3.48</v>
      </c>
      <c r="AL206" s="119">
        <v>2.58</v>
      </c>
      <c r="AM206" s="119">
        <v>0.13</v>
      </c>
      <c r="AN206" s="119">
        <v>0.93</v>
      </c>
      <c r="AO206" s="119">
        <v>0.39</v>
      </c>
      <c r="AP206" s="119">
        <v>0.64</v>
      </c>
      <c r="AQ206" s="119">
        <v>0.46</v>
      </c>
      <c r="AR206" s="119">
        <v>0.44</v>
      </c>
      <c r="AS206" s="119">
        <v>0.79</v>
      </c>
      <c r="AT206" s="119">
        <v>0.59</v>
      </c>
      <c r="AU206" s="119">
        <v>0.71</v>
      </c>
      <c r="AV206" s="119">
        <v>7.17</v>
      </c>
      <c r="AW206" s="119">
        <v>2.16</v>
      </c>
      <c r="AX206" s="119">
        <v>0.12</v>
      </c>
      <c r="AY206" s="119">
        <v>3.5</v>
      </c>
      <c r="AZ206" s="119">
        <v>9.7200000000000006</v>
      </c>
      <c r="BA206" s="119">
        <v>10.85</v>
      </c>
      <c r="BB206" s="119">
        <v>2.76</v>
      </c>
      <c r="BC206" s="119">
        <v>8.84</v>
      </c>
    </row>
    <row r="207" spans="1:55" ht="29.25" x14ac:dyDescent="0.45">
      <c r="A207" s="260">
        <v>203</v>
      </c>
      <c r="B207" s="173" t="s">
        <v>292</v>
      </c>
      <c r="C207" s="120">
        <v>142.5</v>
      </c>
      <c r="D207" s="120">
        <v>216.49</v>
      </c>
      <c r="E207" s="120">
        <v>238.93</v>
      </c>
      <c r="F207" s="120">
        <v>149.05000000000001</v>
      </c>
      <c r="G207" s="120">
        <v>142.63</v>
      </c>
      <c r="H207" s="120">
        <v>139.54</v>
      </c>
      <c r="I207" s="120">
        <v>193.03</v>
      </c>
      <c r="J207" s="120">
        <v>199.18</v>
      </c>
      <c r="K207" s="120">
        <v>183.38</v>
      </c>
      <c r="L207" s="120">
        <v>127.98</v>
      </c>
      <c r="M207" s="120">
        <v>104.99</v>
      </c>
      <c r="N207" s="120">
        <v>50.59</v>
      </c>
      <c r="O207" s="120">
        <v>129.31</v>
      </c>
      <c r="P207" s="120">
        <v>83.96</v>
      </c>
      <c r="Q207" s="120">
        <v>98.93</v>
      </c>
      <c r="R207" s="120">
        <v>83.25</v>
      </c>
      <c r="S207" s="120">
        <v>88.17</v>
      </c>
      <c r="T207" s="120">
        <v>137.41</v>
      </c>
      <c r="U207" s="120">
        <v>143.66</v>
      </c>
      <c r="V207" s="120">
        <v>87.29</v>
      </c>
      <c r="W207" s="120">
        <v>81.040000000000006</v>
      </c>
      <c r="X207" s="120">
        <v>86.8</v>
      </c>
      <c r="Y207" s="120">
        <v>74.209999999999994</v>
      </c>
      <c r="Z207" s="120">
        <v>69.040000000000006</v>
      </c>
      <c r="AA207" s="120">
        <v>37.04</v>
      </c>
      <c r="AB207" s="120">
        <v>52.69</v>
      </c>
      <c r="AC207" s="120">
        <v>106.54</v>
      </c>
      <c r="AD207" s="120">
        <v>42.08</v>
      </c>
      <c r="AE207" s="120">
        <v>43.7</v>
      </c>
      <c r="AF207" s="120">
        <v>30.13</v>
      </c>
      <c r="AG207" s="120">
        <v>78</v>
      </c>
      <c r="AH207" s="120">
        <v>112.73</v>
      </c>
      <c r="AI207" s="120">
        <v>76.97</v>
      </c>
      <c r="AJ207" s="120">
        <v>99.99</v>
      </c>
      <c r="AK207" s="120">
        <v>92.3</v>
      </c>
      <c r="AL207" s="120">
        <v>76</v>
      </c>
      <c r="AM207" s="120">
        <v>60.71</v>
      </c>
      <c r="AN207" s="120">
        <v>96.33</v>
      </c>
      <c r="AO207" s="120">
        <v>100.53</v>
      </c>
      <c r="AP207" s="120">
        <v>72.08</v>
      </c>
      <c r="AQ207" s="120">
        <v>77.47</v>
      </c>
      <c r="AR207" s="120">
        <v>124.98</v>
      </c>
      <c r="AS207" s="120">
        <v>300.43</v>
      </c>
      <c r="AT207" s="120">
        <v>94.25</v>
      </c>
      <c r="AU207" s="120">
        <v>109.8</v>
      </c>
      <c r="AV207" s="120">
        <v>102.5</v>
      </c>
      <c r="AW207" s="120">
        <v>142.72</v>
      </c>
      <c r="AX207" s="120">
        <v>93.21</v>
      </c>
      <c r="AY207" s="120">
        <v>88.07</v>
      </c>
      <c r="AZ207" s="120">
        <v>57.38</v>
      </c>
      <c r="BA207" s="120">
        <v>99.27</v>
      </c>
      <c r="BB207" s="120">
        <v>73.45</v>
      </c>
      <c r="BC207" s="120">
        <v>68.22</v>
      </c>
    </row>
    <row r="208" spans="1:55" ht="29.25" x14ac:dyDescent="0.45">
      <c r="A208" s="261">
        <v>204</v>
      </c>
      <c r="B208" s="174" t="s">
        <v>293</v>
      </c>
      <c r="C208" s="119">
        <v>1.66</v>
      </c>
      <c r="D208" s="119">
        <v>5.03</v>
      </c>
      <c r="E208" s="119">
        <v>4.03</v>
      </c>
      <c r="F208" s="119">
        <v>4.04</v>
      </c>
      <c r="G208" s="119">
        <v>7.13</v>
      </c>
      <c r="H208" s="119">
        <v>1.18</v>
      </c>
      <c r="I208" s="119">
        <v>5.88</v>
      </c>
      <c r="J208" s="119">
        <v>1.49</v>
      </c>
      <c r="K208" s="119">
        <v>6.09</v>
      </c>
      <c r="L208" s="119">
        <v>4.9000000000000004</v>
      </c>
      <c r="M208" s="119">
        <v>3.02</v>
      </c>
      <c r="N208" s="119">
        <v>0.93</v>
      </c>
      <c r="O208" s="119">
        <v>3.82</v>
      </c>
      <c r="P208" s="119">
        <v>4.99</v>
      </c>
      <c r="Q208" s="119">
        <v>5.22</v>
      </c>
      <c r="R208" s="119">
        <v>2.15</v>
      </c>
      <c r="S208" s="119">
        <v>3.34</v>
      </c>
      <c r="T208" s="119">
        <v>4.03</v>
      </c>
      <c r="U208" s="119">
        <v>7.29</v>
      </c>
      <c r="V208" s="119">
        <v>2.39</v>
      </c>
      <c r="W208" s="119">
        <v>3.7</v>
      </c>
      <c r="X208" s="119">
        <v>6.29</v>
      </c>
      <c r="Y208" s="119">
        <v>1.71</v>
      </c>
      <c r="Z208" s="119">
        <v>5.07</v>
      </c>
      <c r="AA208" s="119">
        <v>4.45</v>
      </c>
      <c r="AB208" s="119">
        <v>9.5299999999999994</v>
      </c>
      <c r="AC208" s="119">
        <v>13.12</v>
      </c>
      <c r="AD208" s="119">
        <v>9.89</v>
      </c>
      <c r="AE208" s="119">
        <v>4.9800000000000004</v>
      </c>
      <c r="AF208" s="119">
        <v>9.93</v>
      </c>
      <c r="AG208" s="119">
        <v>6.67</v>
      </c>
      <c r="AH208" s="119">
        <v>3.76</v>
      </c>
      <c r="AI208" s="119">
        <v>5.1100000000000003</v>
      </c>
      <c r="AJ208" s="119">
        <v>3.47</v>
      </c>
      <c r="AK208" s="119">
        <v>4.46</v>
      </c>
      <c r="AL208" s="119">
        <v>10.45</v>
      </c>
      <c r="AM208" s="119">
        <v>3.42</v>
      </c>
      <c r="AN208" s="119">
        <v>3.24</v>
      </c>
      <c r="AO208" s="119">
        <v>5.47</v>
      </c>
      <c r="AP208" s="119">
        <v>7.01</v>
      </c>
      <c r="AQ208" s="119">
        <v>4.91</v>
      </c>
      <c r="AR208" s="119">
        <v>8.74</v>
      </c>
      <c r="AS208" s="119">
        <v>6.06</v>
      </c>
      <c r="AT208" s="119">
        <v>9.14</v>
      </c>
      <c r="AU208" s="119">
        <v>2.77</v>
      </c>
      <c r="AV208" s="119">
        <v>53.88</v>
      </c>
      <c r="AW208" s="119">
        <v>5.71</v>
      </c>
      <c r="AX208" s="119">
        <v>2.12</v>
      </c>
      <c r="AY208" s="119">
        <v>6.9</v>
      </c>
      <c r="AZ208" s="119">
        <v>3.18</v>
      </c>
      <c r="BA208" s="119">
        <v>5.89</v>
      </c>
      <c r="BB208" s="119">
        <v>6.3</v>
      </c>
      <c r="BC208" s="119">
        <v>11.44</v>
      </c>
    </row>
    <row r="209" spans="1:55" ht="29.25" x14ac:dyDescent="0.45">
      <c r="A209" s="260">
        <v>205</v>
      </c>
      <c r="B209" s="173" t="s">
        <v>294</v>
      </c>
      <c r="C209" s="120">
        <v>11.51</v>
      </c>
      <c r="D209" s="120">
        <v>4.2699999999999996</v>
      </c>
      <c r="E209" s="120">
        <v>11.77</v>
      </c>
      <c r="F209" s="120">
        <v>10.09</v>
      </c>
      <c r="G209" s="120">
        <v>16.079999999999998</v>
      </c>
      <c r="H209" s="120">
        <v>8.59</v>
      </c>
      <c r="I209" s="120">
        <v>31.17</v>
      </c>
      <c r="J209" s="120">
        <v>17.829999999999998</v>
      </c>
      <c r="K209" s="120">
        <v>7.84</v>
      </c>
      <c r="L209" s="120">
        <v>14.59</v>
      </c>
      <c r="M209" s="120">
        <v>12.61</v>
      </c>
      <c r="N209" s="120">
        <v>6.18</v>
      </c>
      <c r="O209" s="120">
        <v>9.07</v>
      </c>
      <c r="P209" s="120">
        <v>15.55</v>
      </c>
      <c r="Q209" s="120">
        <v>17.29</v>
      </c>
      <c r="R209" s="120">
        <v>11.41</v>
      </c>
      <c r="S209" s="120">
        <v>11.96</v>
      </c>
      <c r="T209" s="120">
        <v>9.2100000000000009</v>
      </c>
      <c r="U209" s="120">
        <v>10.64</v>
      </c>
      <c r="V209" s="120">
        <v>14.7</v>
      </c>
      <c r="W209" s="120">
        <v>10.98</v>
      </c>
      <c r="X209" s="120">
        <v>15.86</v>
      </c>
      <c r="Y209" s="120">
        <v>11.72</v>
      </c>
      <c r="Z209" s="120">
        <v>11.04</v>
      </c>
      <c r="AA209" s="120">
        <v>12.58</v>
      </c>
      <c r="AB209" s="120">
        <v>15.66</v>
      </c>
      <c r="AC209" s="120">
        <v>13.39</v>
      </c>
      <c r="AD209" s="120">
        <v>12.21</v>
      </c>
      <c r="AE209" s="120">
        <v>17.39</v>
      </c>
      <c r="AF209" s="120">
        <v>14.01</v>
      </c>
      <c r="AG209" s="120">
        <v>7.56</v>
      </c>
      <c r="AH209" s="120">
        <v>13.01</v>
      </c>
      <c r="AI209" s="120">
        <v>6.23</v>
      </c>
      <c r="AJ209" s="120">
        <v>12.14</v>
      </c>
      <c r="AK209" s="120">
        <v>8.1199999999999992</v>
      </c>
      <c r="AL209" s="120">
        <v>4.7</v>
      </c>
      <c r="AM209" s="120">
        <v>7.74</v>
      </c>
      <c r="AN209" s="120">
        <v>4.55</v>
      </c>
      <c r="AO209" s="120">
        <v>7.6</v>
      </c>
      <c r="AP209" s="120">
        <v>12.28</v>
      </c>
      <c r="AQ209" s="120">
        <v>8.4</v>
      </c>
      <c r="AR209" s="120">
        <v>18.75</v>
      </c>
      <c r="AS209" s="120">
        <v>3.36</v>
      </c>
      <c r="AT209" s="120">
        <v>3.92</v>
      </c>
      <c r="AU209" s="120">
        <v>5.09</v>
      </c>
      <c r="AV209" s="120">
        <v>6.78</v>
      </c>
      <c r="AW209" s="120">
        <v>4.05</v>
      </c>
      <c r="AX209" s="120">
        <v>5.35</v>
      </c>
      <c r="AY209" s="120">
        <v>14.31</v>
      </c>
      <c r="AZ209" s="120">
        <v>7.28</v>
      </c>
      <c r="BA209" s="120">
        <v>11.82</v>
      </c>
      <c r="BB209" s="120">
        <v>3.47</v>
      </c>
      <c r="BC209" s="120">
        <v>8.91</v>
      </c>
    </row>
    <row r="210" spans="1:55" x14ac:dyDescent="0.45">
      <c r="A210" s="261">
        <v>206</v>
      </c>
      <c r="B210" s="174" t="s">
        <v>295</v>
      </c>
      <c r="C210" s="119">
        <v>10.78</v>
      </c>
      <c r="D210" s="119">
        <v>0.43</v>
      </c>
      <c r="E210" s="119">
        <v>27.05</v>
      </c>
      <c r="F210" s="119">
        <v>5.33</v>
      </c>
      <c r="G210" s="119">
        <v>4.97</v>
      </c>
      <c r="H210" s="119">
        <v>13.82</v>
      </c>
      <c r="I210" s="119">
        <v>10.07</v>
      </c>
      <c r="J210" s="119">
        <v>33.22</v>
      </c>
      <c r="K210" s="119">
        <v>7.82</v>
      </c>
      <c r="L210" s="119">
        <v>2.09</v>
      </c>
      <c r="M210" s="119">
        <v>0.47</v>
      </c>
      <c r="N210" s="119">
        <v>2.61</v>
      </c>
      <c r="O210" s="119">
        <v>11.7</v>
      </c>
      <c r="P210" s="119">
        <v>9.36</v>
      </c>
      <c r="Q210" s="119">
        <v>15.47</v>
      </c>
      <c r="R210" s="119">
        <v>12.65</v>
      </c>
      <c r="S210" s="119">
        <v>8.6</v>
      </c>
      <c r="T210" s="119">
        <v>13.19</v>
      </c>
      <c r="U210" s="119">
        <v>18.91</v>
      </c>
      <c r="V210" s="119">
        <v>9.36</v>
      </c>
      <c r="W210" s="119">
        <v>1.04</v>
      </c>
      <c r="X210" s="119">
        <v>33.130000000000003</v>
      </c>
      <c r="Y210" s="119">
        <v>16.39</v>
      </c>
      <c r="Z210" s="119">
        <v>15.46</v>
      </c>
      <c r="AA210" s="119">
        <v>7.59</v>
      </c>
      <c r="AB210" s="119">
        <v>19.16</v>
      </c>
      <c r="AC210" s="119">
        <v>26.15</v>
      </c>
      <c r="AD210" s="119">
        <v>26.62</v>
      </c>
      <c r="AE210" s="119">
        <v>18.78</v>
      </c>
      <c r="AF210" s="119">
        <v>80.430000000000007</v>
      </c>
      <c r="AG210" s="119">
        <v>20.399999999999999</v>
      </c>
      <c r="AH210" s="119">
        <v>7.6</v>
      </c>
      <c r="AI210" s="119">
        <v>21.01</v>
      </c>
      <c r="AJ210" s="119">
        <v>1.63</v>
      </c>
      <c r="AK210" s="119">
        <v>11.66</v>
      </c>
      <c r="AL210" s="119">
        <v>22.51</v>
      </c>
      <c r="AM210" s="119">
        <v>7.0000000000000007E-2</v>
      </c>
      <c r="AN210" s="119">
        <v>39.700000000000003</v>
      </c>
      <c r="AO210" s="119">
        <v>22.05</v>
      </c>
      <c r="AP210" s="119">
        <v>20.97</v>
      </c>
      <c r="AQ210" s="119">
        <v>29.33</v>
      </c>
      <c r="AR210" s="119">
        <v>20.02</v>
      </c>
      <c r="AS210" s="119">
        <v>35.43</v>
      </c>
      <c r="AT210" s="119">
        <v>24.78</v>
      </c>
      <c r="AU210" s="119">
        <v>15.52</v>
      </c>
      <c r="AV210" s="119">
        <v>26.69</v>
      </c>
      <c r="AW210" s="119">
        <v>46.99</v>
      </c>
      <c r="AX210" s="119">
        <v>10.36</v>
      </c>
      <c r="AY210" s="119">
        <v>17.34</v>
      </c>
      <c r="AZ210" s="119">
        <v>38.49</v>
      </c>
      <c r="BA210" s="119">
        <v>9.77</v>
      </c>
      <c r="BB210" s="119">
        <v>31.84</v>
      </c>
      <c r="BC210" s="119">
        <v>16.28</v>
      </c>
    </row>
    <row r="211" spans="1:55" ht="29.25" x14ac:dyDescent="0.45">
      <c r="A211" s="260">
        <v>207</v>
      </c>
      <c r="B211" s="173" t="s">
        <v>427</v>
      </c>
      <c r="C211" s="118">
        <v>11167.32</v>
      </c>
      <c r="D211" s="118">
        <v>11299.68</v>
      </c>
      <c r="E211" s="118">
        <v>12658.28</v>
      </c>
      <c r="F211" s="118">
        <v>10857.82</v>
      </c>
      <c r="G211" s="118">
        <v>12538.07</v>
      </c>
      <c r="H211" s="118">
        <v>10283.16</v>
      </c>
      <c r="I211" s="118">
        <v>10758.15</v>
      </c>
      <c r="J211" s="118">
        <v>10770.98</v>
      </c>
      <c r="K211" s="118">
        <v>11670.13</v>
      </c>
      <c r="L211" s="118">
        <v>11346.89</v>
      </c>
      <c r="M211" s="118">
        <v>10649.67</v>
      </c>
      <c r="N211" s="118">
        <v>12270</v>
      </c>
      <c r="O211" s="118">
        <v>11621.61</v>
      </c>
      <c r="P211" s="118">
        <v>11573.5</v>
      </c>
      <c r="Q211" s="118">
        <v>12780.72</v>
      </c>
      <c r="R211" s="118">
        <v>10415.41</v>
      </c>
      <c r="S211" s="118">
        <v>11840.34</v>
      </c>
      <c r="T211" s="118">
        <v>10484.959999999999</v>
      </c>
      <c r="U211" s="118">
        <v>9962.6200000000008</v>
      </c>
      <c r="V211" s="118">
        <v>10543.16</v>
      </c>
      <c r="W211" s="118">
        <v>12603.88</v>
      </c>
      <c r="X211" s="118">
        <v>12987.99</v>
      </c>
      <c r="Y211" s="118">
        <v>12246.14</v>
      </c>
      <c r="Z211" s="118">
        <v>13627</v>
      </c>
      <c r="AA211" s="118">
        <v>12595.62</v>
      </c>
      <c r="AB211" s="118">
        <v>12511.21</v>
      </c>
      <c r="AC211" s="118">
        <v>13432.99</v>
      </c>
      <c r="AD211" s="118">
        <v>11738.35</v>
      </c>
      <c r="AE211" s="118">
        <v>13171.79</v>
      </c>
      <c r="AF211" s="118">
        <v>12043.65</v>
      </c>
      <c r="AG211" s="118">
        <v>11631.89</v>
      </c>
      <c r="AH211" s="118">
        <v>11375.99</v>
      </c>
      <c r="AI211" s="118">
        <v>11215.38</v>
      </c>
      <c r="AJ211" s="118">
        <v>10997.65</v>
      </c>
      <c r="AK211" s="118">
        <v>12171.38</v>
      </c>
      <c r="AL211" s="118">
        <v>13648.67</v>
      </c>
      <c r="AM211" s="118">
        <v>12556.79</v>
      </c>
      <c r="AN211" s="118">
        <v>14008.86</v>
      </c>
      <c r="AO211" s="118">
        <v>15139.84</v>
      </c>
      <c r="AP211" s="118">
        <v>10830.18</v>
      </c>
      <c r="AQ211" s="118">
        <v>12701.28</v>
      </c>
      <c r="AR211" s="118">
        <v>11447.51</v>
      </c>
      <c r="AS211" s="118">
        <v>10902.11</v>
      </c>
      <c r="AT211" s="118">
        <v>11474.97</v>
      </c>
      <c r="AU211" s="118">
        <v>12268.82</v>
      </c>
      <c r="AV211" s="118">
        <v>10941.51</v>
      </c>
      <c r="AW211" s="118">
        <v>11975.38</v>
      </c>
      <c r="AX211" s="118">
        <v>11895.06</v>
      </c>
      <c r="AY211" s="118">
        <v>11461.94</v>
      </c>
      <c r="AZ211" s="118">
        <v>11834.33</v>
      </c>
      <c r="BA211" s="118">
        <v>13662.88</v>
      </c>
      <c r="BB211" s="118">
        <v>11606.43</v>
      </c>
      <c r="BC211" s="118">
        <v>13629.66</v>
      </c>
    </row>
    <row r="212" spans="1:55" ht="29.25" x14ac:dyDescent="0.45">
      <c r="A212" s="261">
        <v>208</v>
      </c>
      <c r="B212" s="174" t="s">
        <v>296</v>
      </c>
      <c r="C212" s="119">
        <v>21.73</v>
      </c>
      <c r="D212" s="119">
        <v>42.96</v>
      </c>
      <c r="E212" s="119">
        <v>41.47</v>
      </c>
      <c r="F212" s="119">
        <v>45.82</v>
      </c>
      <c r="G212" s="119">
        <v>41.7</v>
      </c>
      <c r="H212" s="119">
        <v>42.41</v>
      </c>
      <c r="I212" s="119">
        <v>28.71</v>
      </c>
      <c r="J212" s="119">
        <v>37.520000000000003</v>
      </c>
      <c r="K212" s="119">
        <v>24.88</v>
      </c>
      <c r="L212" s="119">
        <v>26.75</v>
      </c>
      <c r="M212" s="119">
        <v>26.27</v>
      </c>
      <c r="N212" s="119">
        <v>28.03</v>
      </c>
      <c r="O212" s="119">
        <v>17.57</v>
      </c>
      <c r="P212" s="119">
        <v>28.29</v>
      </c>
      <c r="Q212" s="119">
        <v>27.31</v>
      </c>
      <c r="R212" s="119">
        <v>26.57</v>
      </c>
      <c r="S212" s="119">
        <v>38.03</v>
      </c>
      <c r="T212" s="119">
        <v>46.23</v>
      </c>
      <c r="U212" s="119">
        <v>32.880000000000003</v>
      </c>
      <c r="V212" s="119">
        <v>34.950000000000003</v>
      </c>
      <c r="W212" s="119">
        <v>82.48</v>
      </c>
      <c r="X212" s="119">
        <v>44.15</v>
      </c>
      <c r="Y212" s="119">
        <v>26.06</v>
      </c>
      <c r="Z212" s="119">
        <v>21.41</v>
      </c>
      <c r="AA212" s="119">
        <v>22.65</v>
      </c>
      <c r="AB212" s="119">
        <v>15.74</v>
      </c>
      <c r="AC212" s="119">
        <v>39.93</v>
      </c>
      <c r="AD212" s="119">
        <v>22.44</v>
      </c>
      <c r="AE212" s="119">
        <v>38.56</v>
      </c>
      <c r="AF212" s="119">
        <v>49.58</v>
      </c>
      <c r="AG212" s="119">
        <v>50.63</v>
      </c>
      <c r="AH212" s="119">
        <v>42.05</v>
      </c>
      <c r="AI212" s="119">
        <v>38.06</v>
      </c>
      <c r="AJ212" s="119">
        <v>44.49</v>
      </c>
      <c r="AK212" s="119">
        <v>54.25</v>
      </c>
      <c r="AL212" s="119">
        <v>22.58</v>
      </c>
      <c r="AM212" s="119">
        <v>26.36</v>
      </c>
      <c r="AN212" s="119">
        <v>28.93</v>
      </c>
      <c r="AO212" s="119">
        <v>32.75</v>
      </c>
      <c r="AP212" s="119">
        <v>32.950000000000003</v>
      </c>
      <c r="AQ212" s="119">
        <v>40.08</v>
      </c>
      <c r="AR212" s="119">
        <v>29.84</v>
      </c>
      <c r="AS212" s="119">
        <v>29.45</v>
      </c>
      <c r="AT212" s="119">
        <v>31.25</v>
      </c>
      <c r="AU212" s="119">
        <v>19.12</v>
      </c>
      <c r="AV212" s="119">
        <v>36.86</v>
      </c>
      <c r="AW212" s="119">
        <v>14.56</v>
      </c>
      <c r="AX212" s="119">
        <v>30.84</v>
      </c>
      <c r="AY212" s="119">
        <v>15.54</v>
      </c>
      <c r="AZ212" s="119">
        <v>29.19</v>
      </c>
      <c r="BA212" s="119">
        <v>25.46</v>
      </c>
      <c r="BB212" s="119">
        <v>27.16</v>
      </c>
      <c r="BC212" s="119">
        <v>37.880000000000003</v>
      </c>
    </row>
    <row r="213" spans="1:55" x14ac:dyDescent="0.45">
      <c r="A213" s="260">
        <v>209</v>
      </c>
      <c r="B213" s="173" t="s">
        <v>297</v>
      </c>
      <c r="C213" s="120">
        <v>49.75</v>
      </c>
      <c r="D213" s="120">
        <v>61.29</v>
      </c>
      <c r="E213" s="120">
        <v>54.48</v>
      </c>
      <c r="F213" s="120">
        <v>49.32</v>
      </c>
      <c r="G213" s="120">
        <v>51.45</v>
      </c>
      <c r="H213" s="120">
        <v>62.96</v>
      </c>
      <c r="I213" s="120">
        <v>55.37</v>
      </c>
      <c r="J213" s="120">
        <v>54.32</v>
      </c>
      <c r="K213" s="120">
        <v>51.67</v>
      </c>
      <c r="L213" s="120">
        <v>86</v>
      </c>
      <c r="M213" s="120">
        <v>55.76</v>
      </c>
      <c r="N213" s="120">
        <v>49.51</v>
      </c>
      <c r="O213" s="120">
        <v>81.8</v>
      </c>
      <c r="P213" s="120">
        <v>58.59</v>
      </c>
      <c r="Q213" s="120">
        <v>76.67</v>
      </c>
      <c r="R213" s="120">
        <v>73.72</v>
      </c>
      <c r="S213" s="120">
        <v>64.930000000000007</v>
      </c>
      <c r="T213" s="120">
        <v>52.8</v>
      </c>
      <c r="U213" s="120">
        <v>111.59</v>
      </c>
      <c r="V213" s="120">
        <v>82.3</v>
      </c>
      <c r="W213" s="120">
        <v>46.33</v>
      </c>
      <c r="X213" s="120">
        <v>57.92</v>
      </c>
      <c r="Y213" s="120">
        <v>66.69</v>
      </c>
      <c r="Z213" s="120">
        <v>51.93</v>
      </c>
      <c r="AA213" s="120">
        <v>77.900000000000006</v>
      </c>
      <c r="AB213" s="120">
        <v>60.09</v>
      </c>
      <c r="AC213" s="120">
        <v>62.63</v>
      </c>
      <c r="AD213" s="120">
        <v>37.22</v>
      </c>
      <c r="AE213" s="120">
        <v>73.63</v>
      </c>
      <c r="AF213" s="120">
        <v>69.900000000000006</v>
      </c>
      <c r="AG213" s="120">
        <v>55.45</v>
      </c>
      <c r="AH213" s="120">
        <v>67.290000000000006</v>
      </c>
      <c r="AI213" s="120">
        <v>101.26</v>
      </c>
      <c r="AJ213" s="120">
        <v>52.61</v>
      </c>
      <c r="AK213" s="120">
        <v>51.37</v>
      </c>
      <c r="AL213" s="120">
        <v>62.7</v>
      </c>
      <c r="AM213" s="120">
        <v>65.09</v>
      </c>
      <c r="AN213" s="120">
        <v>79.58</v>
      </c>
      <c r="AO213" s="120">
        <v>73.69</v>
      </c>
      <c r="AP213" s="120">
        <v>45.33</v>
      </c>
      <c r="AQ213" s="120">
        <v>53.6</v>
      </c>
      <c r="AR213" s="120">
        <v>50.5</v>
      </c>
      <c r="AS213" s="120">
        <v>35.869999999999997</v>
      </c>
      <c r="AT213" s="120">
        <v>54.86</v>
      </c>
      <c r="AU213" s="120">
        <v>74.069999999999993</v>
      </c>
      <c r="AV213" s="120">
        <v>49.35</v>
      </c>
      <c r="AW213" s="120">
        <v>50.35</v>
      </c>
      <c r="AX213" s="120">
        <v>54.5</v>
      </c>
      <c r="AY213" s="120">
        <v>82.92</v>
      </c>
      <c r="AZ213" s="120">
        <v>44.12</v>
      </c>
      <c r="BA213" s="120">
        <v>61.99</v>
      </c>
      <c r="BB213" s="120">
        <v>39.6</v>
      </c>
      <c r="BC213" s="120">
        <v>54.76</v>
      </c>
    </row>
    <row r="214" spans="1:55" ht="42" x14ac:dyDescent="0.45">
      <c r="A214" s="261">
        <v>210</v>
      </c>
      <c r="B214" s="174" t="s">
        <v>298</v>
      </c>
      <c r="C214" s="119">
        <v>2.48</v>
      </c>
      <c r="D214" s="119">
        <v>4.26</v>
      </c>
      <c r="E214" s="119">
        <v>2.78</v>
      </c>
      <c r="F214" s="119">
        <v>1.7</v>
      </c>
      <c r="G214" s="119">
        <v>2.27</v>
      </c>
      <c r="H214" s="119">
        <v>0.66</v>
      </c>
      <c r="I214" s="119">
        <v>2.2400000000000002</v>
      </c>
      <c r="J214" s="119">
        <v>2.46</v>
      </c>
      <c r="K214" s="119">
        <v>0</v>
      </c>
      <c r="L214" s="119">
        <v>6.24</v>
      </c>
      <c r="M214" s="119">
        <v>0.5</v>
      </c>
      <c r="N214" s="119">
        <v>1.94</v>
      </c>
      <c r="O214" s="119">
        <v>0.97</v>
      </c>
      <c r="P214" s="119">
        <v>8.7799999999999994</v>
      </c>
      <c r="Q214" s="119">
        <v>3.42</v>
      </c>
      <c r="R214" s="119">
        <v>2.57</v>
      </c>
      <c r="S214" s="119">
        <v>0.01</v>
      </c>
      <c r="T214" s="119">
        <v>0.78</v>
      </c>
      <c r="U214" s="119">
        <v>2.69</v>
      </c>
      <c r="V214" s="119">
        <v>1.31</v>
      </c>
      <c r="W214" s="119">
        <v>3.78</v>
      </c>
      <c r="X214" s="119">
        <v>1.69</v>
      </c>
      <c r="Y214" s="119">
        <v>0.95</v>
      </c>
      <c r="Z214" s="119">
        <v>1.37</v>
      </c>
      <c r="AA214" s="119">
        <v>3.98</v>
      </c>
      <c r="AB214" s="119">
        <v>0.8</v>
      </c>
      <c r="AC214" s="119">
        <v>1.38</v>
      </c>
      <c r="AD214" s="119">
        <v>2.75</v>
      </c>
      <c r="AE214" s="119">
        <v>1.76</v>
      </c>
      <c r="AF214" s="119">
        <v>4.9800000000000004</v>
      </c>
      <c r="AG214" s="119">
        <v>0.95</v>
      </c>
      <c r="AH214" s="119">
        <v>1.1200000000000001</v>
      </c>
      <c r="AI214" s="119">
        <v>5.05</v>
      </c>
      <c r="AJ214" s="119">
        <v>3.19</v>
      </c>
      <c r="AK214" s="119">
        <v>1.98</v>
      </c>
      <c r="AL214" s="119">
        <v>1.45</v>
      </c>
      <c r="AM214" s="119">
        <v>2.48</v>
      </c>
      <c r="AN214" s="119">
        <v>3.83</v>
      </c>
      <c r="AO214" s="119">
        <v>2.82</v>
      </c>
      <c r="AP214" s="119">
        <v>4.75</v>
      </c>
      <c r="AQ214" s="119">
        <v>1.1100000000000001</v>
      </c>
      <c r="AR214" s="119">
        <v>6.67</v>
      </c>
      <c r="AS214" s="119">
        <v>2.56</v>
      </c>
      <c r="AT214" s="119">
        <v>3.2</v>
      </c>
      <c r="AU214" s="119">
        <v>1.88</v>
      </c>
      <c r="AV214" s="119">
        <v>2.67</v>
      </c>
      <c r="AW214" s="119">
        <v>6.3</v>
      </c>
      <c r="AX214" s="119">
        <v>2.98</v>
      </c>
      <c r="AY214" s="119">
        <v>3.46</v>
      </c>
      <c r="AZ214" s="119">
        <v>4.1100000000000003</v>
      </c>
      <c r="BA214" s="119">
        <v>5.0199999999999996</v>
      </c>
      <c r="BB214" s="119">
        <v>3.41</v>
      </c>
      <c r="BC214" s="119">
        <v>5.78</v>
      </c>
    </row>
    <row r="215" spans="1:55" x14ac:dyDescent="0.45">
      <c r="A215" s="260">
        <v>211</v>
      </c>
      <c r="B215" s="173" t="s">
        <v>299</v>
      </c>
      <c r="C215" s="120">
        <v>9.6999999999999993</v>
      </c>
      <c r="D215" s="120">
        <v>5.4</v>
      </c>
      <c r="E215" s="120">
        <v>10.029999999999999</v>
      </c>
      <c r="F215" s="120">
        <v>13.93</v>
      </c>
      <c r="G215" s="120">
        <v>10.9</v>
      </c>
      <c r="H215" s="120">
        <v>15.01</v>
      </c>
      <c r="I215" s="120">
        <v>13.05</v>
      </c>
      <c r="J215" s="120">
        <v>13.85</v>
      </c>
      <c r="K215" s="120">
        <v>12.54</v>
      </c>
      <c r="L215" s="120">
        <v>9.02</v>
      </c>
      <c r="M215" s="120">
        <v>15.14</v>
      </c>
      <c r="N215" s="120">
        <v>16.170000000000002</v>
      </c>
      <c r="O215" s="120">
        <v>12.7</v>
      </c>
      <c r="P215" s="120">
        <v>16.16</v>
      </c>
      <c r="Q215" s="120">
        <v>25.57</v>
      </c>
      <c r="R215" s="120">
        <v>37.39</v>
      </c>
      <c r="S215" s="120">
        <v>10.25</v>
      </c>
      <c r="T215" s="120">
        <v>8.17</v>
      </c>
      <c r="U215" s="120">
        <v>9.4499999999999993</v>
      </c>
      <c r="V215" s="120">
        <v>12.04</v>
      </c>
      <c r="W215" s="120">
        <v>8.56</v>
      </c>
      <c r="X215" s="120">
        <v>8.91</v>
      </c>
      <c r="Y215" s="120">
        <v>8.1300000000000008</v>
      </c>
      <c r="Z215" s="120">
        <v>4.51</v>
      </c>
      <c r="AA215" s="120">
        <v>4.8899999999999997</v>
      </c>
      <c r="AB215" s="120">
        <v>1.72</v>
      </c>
      <c r="AC215" s="120">
        <v>5.64</v>
      </c>
      <c r="AD215" s="120">
        <v>7.61</v>
      </c>
      <c r="AE215" s="120">
        <v>6.96</v>
      </c>
      <c r="AF215" s="120">
        <v>9.8800000000000008</v>
      </c>
      <c r="AG215" s="120">
        <v>8.1</v>
      </c>
      <c r="AH215" s="120">
        <v>3.63</v>
      </c>
      <c r="AI215" s="120">
        <v>10.38</v>
      </c>
      <c r="AJ215" s="120">
        <v>7.68</v>
      </c>
      <c r="AK215" s="120">
        <v>5.12</v>
      </c>
      <c r="AL215" s="120">
        <v>7.35</v>
      </c>
      <c r="AM215" s="120">
        <v>4.54</v>
      </c>
      <c r="AN215" s="120">
        <v>2</v>
      </c>
      <c r="AO215" s="120">
        <v>7.21</v>
      </c>
      <c r="AP215" s="120">
        <v>6.64</v>
      </c>
      <c r="AQ215" s="120">
        <v>5.23</v>
      </c>
      <c r="AR215" s="120">
        <v>5.75</v>
      </c>
      <c r="AS215" s="120">
        <v>7.06</v>
      </c>
      <c r="AT215" s="120">
        <v>3.32</v>
      </c>
      <c r="AU215" s="120">
        <v>9.59</v>
      </c>
      <c r="AV215" s="120">
        <v>4.32</v>
      </c>
      <c r="AW215" s="120">
        <v>5.61</v>
      </c>
      <c r="AX215" s="120">
        <v>6.9</v>
      </c>
      <c r="AY215" s="120">
        <v>8.56</v>
      </c>
      <c r="AZ215" s="120">
        <v>5.72</v>
      </c>
      <c r="BA215" s="120">
        <v>9.6300000000000008</v>
      </c>
      <c r="BB215" s="120">
        <v>8.7799999999999994</v>
      </c>
      <c r="BC215" s="120">
        <v>6.55</v>
      </c>
    </row>
    <row r="216" spans="1:55" ht="29.25" x14ac:dyDescent="0.45">
      <c r="A216" s="261">
        <v>212</v>
      </c>
      <c r="B216" s="174" t="s">
        <v>300</v>
      </c>
      <c r="C216" s="119">
        <v>255.83</v>
      </c>
      <c r="D216" s="119">
        <v>93.57</v>
      </c>
      <c r="E216" s="119">
        <v>179.18</v>
      </c>
      <c r="F216" s="119">
        <v>56.03</v>
      </c>
      <c r="G216" s="119">
        <v>75.83</v>
      </c>
      <c r="H216" s="119">
        <v>53.68</v>
      </c>
      <c r="I216" s="119">
        <v>85.04</v>
      </c>
      <c r="J216" s="119">
        <v>79.290000000000006</v>
      </c>
      <c r="K216" s="119">
        <v>51.24</v>
      </c>
      <c r="L216" s="119">
        <v>23.26</v>
      </c>
      <c r="M216" s="119">
        <v>56.76</v>
      </c>
      <c r="N216" s="119">
        <v>85.75</v>
      </c>
      <c r="O216" s="119">
        <v>34.33</v>
      </c>
      <c r="P216" s="119">
        <v>22.73</v>
      </c>
      <c r="Q216" s="119">
        <v>38.369999999999997</v>
      </c>
      <c r="R216" s="119">
        <v>77.150000000000006</v>
      </c>
      <c r="S216" s="119">
        <v>150.58000000000001</v>
      </c>
      <c r="T216" s="119">
        <v>33.090000000000003</v>
      </c>
      <c r="U216" s="119">
        <v>17.920000000000002</v>
      </c>
      <c r="V216" s="119">
        <v>12.29</v>
      </c>
      <c r="W216" s="119">
        <v>28.76</v>
      </c>
      <c r="X216" s="119">
        <v>13.27</v>
      </c>
      <c r="Y216" s="119">
        <v>39.799999999999997</v>
      </c>
      <c r="Z216" s="119">
        <v>26.31</v>
      </c>
      <c r="AA216" s="119">
        <v>23.85</v>
      </c>
      <c r="AB216" s="119">
        <v>72.36</v>
      </c>
      <c r="AC216" s="119">
        <v>118.88</v>
      </c>
      <c r="AD216" s="119">
        <v>73.09</v>
      </c>
      <c r="AE216" s="119">
        <v>60.62</v>
      </c>
      <c r="AF216" s="119">
        <v>47.78</v>
      </c>
      <c r="AG216" s="119">
        <v>46.22</v>
      </c>
      <c r="AH216" s="119">
        <v>44.25</v>
      </c>
      <c r="AI216" s="119">
        <v>49.85</v>
      </c>
      <c r="AJ216" s="119">
        <v>23.95</v>
      </c>
      <c r="AK216" s="119">
        <v>30.92</v>
      </c>
      <c r="AL216" s="119">
        <v>49.51</v>
      </c>
      <c r="AM216" s="119">
        <v>80.81</v>
      </c>
      <c r="AN216" s="119">
        <v>30.76</v>
      </c>
      <c r="AO216" s="119">
        <v>49.21</v>
      </c>
      <c r="AP216" s="119">
        <v>13.24</v>
      </c>
      <c r="AQ216" s="119">
        <v>42.95</v>
      </c>
      <c r="AR216" s="119">
        <v>36.520000000000003</v>
      </c>
      <c r="AS216" s="119">
        <v>20.12</v>
      </c>
      <c r="AT216" s="119">
        <v>37.979999999999997</v>
      </c>
      <c r="AU216" s="119">
        <v>53.67</v>
      </c>
      <c r="AV216" s="119">
        <v>43.25</v>
      </c>
      <c r="AW216" s="119">
        <v>85.84</v>
      </c>
      <c r="AX216" s="119">
        <v>107.8</v>
      </c>
      <c r="AY216" s="119">
        <v>62.83</v>
      </c>
      <c r="AZ216" s="119">
        <v>172.96</v>
      </c>
      <c r="BA216" s="119">
        <v>34.659999999999997</v>
      </c>
      <c r="BB216" s="119">
        <v>36.36</v>
      </c>
      <c r="BC216" s="119">
        <v>35.33</v>
      </c>
    </row>
    <row r="217" spans="1:55" ht="29.25" x14ac:dyDescent="0.45">
      <c r="A217" s="260">
        <v>213</v>
      </c>
      <c r="B217" s="173" t="s">
        <v>301</v>
      </c>
      <c r="C217" s="120">
        <v>0.01</v>
      </c>
      <c r="D217" s="120">
        <v>0</v>
      </c>
      <c r="E217" s="120">
        <v>0</v>
      </c>
      <c r="F217" s="120">
        <v>0</v>
      </c>
      <c r="G217" s="120">
        <v>0</v>
      </c>
      <c r="H217" s="120">
        <v>0.62</v>
      </c>
      <c r="I217" s="120">
        <v>1.26</v>
      </c>
      <c r="J217" s="120">
        <v>0</v>
      </c>
      <c r="K217" s="120">
        <v>0</v>
      </c>
      <c r="L217" s="120">
        <v>0</v>
      </c>
      <c r="M217" s="120">
        <v>0</v>
      </c>
      <c r="N217" s="120">
        <v>0.55000000000000004</v>
      </c>
      <c r="O217" s="116"/>
      <c r="P217" s="116"/>
      <c r="Q217" s="120">
        <v>1.25</v>
      </c>
      <c r="R217" s="120">
        <v>0.55000000000000004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1.32</v>
      </c>
      <c r="AD217" s="120">
        <v>0</v>
      </c>
      <c r="AE217" s="120">
        <v>0.65</v>
      </c>
      <c r="AF217" s="120">
        <v>0</v>
      </c>
      <c r="AG217" s="120">
        <v>0</v>
      </c>
      <c r="AH217" s="120">
        <v>0.75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1.26</v>
      </c>
      <c r="AP217" s="120">
        <v>0</v>
      </c>
      <c r="AQ217" s="120">
        <v>0</v>
      </c>
      <c r="AR217" s="120">
        <v>0</v>
      </c>
      <c r="AS217" s="120">
        <v>0.62</v>
      </c>
      <c r="AT217" s="120">
        <v>0</v>
      </c>
      <c r="AU217" s="120">
        <v>0</v>
      </c>
      <c r="AV217" s="120">
        <v>0.42</v>
      </c>
      <c r="AW217" s="120">
        <v>1.18</v>
      </c>
      <c r="AX217" s="120">
        <v>0</v>
      </c>
      <c r="AY217" s="116"/>
      <c r="AZ217" s="116"/>
      <c r="BA217" s="120">
        <v>0.56999999999999995</v>
      </c>
      <c r="BB217" s="120">
        <v>0</v>
      </c>
      <c r="BC217" s="120">
        <v>0</v>
      </c>
    </row>
    <row r="218" spans="1:55" x14ac:dyDescent="0.45">
      <c r="A218" s="261">
        <v>214</v>
      </c>
      <c r="B218" s="174" t="s">
        <v>64</v>
      </c>
      <c r="C218" s="119">
        <v>60.46</v>
      </c>
      <c r="D218" s="119">
        <v>49.43</v>
      </c>
      <c r="E218" s="119">
        <v>74.05</v>
      </c>
      <c r="F218" s="119">
        <v>70.760000000000005</v>
      </c>
      <c r="G218" s="119">
        <v>49.79</v>
      </c>
      <c r="H218" s="119">
        <v>53.12</v>
      </c>
      <c r="I218" s="119">
        <v>46.25</v>
      </c>
      <c r="J218" s="119">
        <v>86.74</v>
      </c>
      <c r="K218" s="119">
        <v>38.1</v>
      </c>
      <c r="L218" s="119">
        <v>15.17</v>
      </c>
      <c r="M218" s="119">
        <v>38.130000000000003</v>
      </c>
      <c r="N218" s="119">
        <v>39.53</v>
      </c>
      <c r="O218" s="119">
        <v>40.020000000000003</v>
      </c>
      <c r="P218" s="119">
        <v>44</v>
      </c>
      <c r="Q218" s="119">
        <v>46.45</v>
      </c>
      <c r="R218" s="119">
        <v>60.62</v>
      </c>
      <c r="S218" s="119">
        <v>66.400000000000006</v>
      </c>
      <c r="T218" s="119">
        <v>61.35</v>
      </c>
      <c r="U218" s="119">
        <v>46.7</v>
      </c>
      <c r="V218" s="119">
        <v>85.06</v>
      </c>
      <c r="W218" s="119">
        <v>54.62</v>
      </c>
      <c r="X218" s="119">
        <v>35.35</v>
      </c>
      <c r="Y218" s="119">
        <v>62.21</v>
      </c>
      <c r="Z218" s="119">
        <v>49.51</v>
      </c>
      <c r="AA218" s="119">
        <v>56.18</v>
      </c>
      <c r="AB218" s="119">
        <v>43.63</v>
      </c>
      <c r="AC218" s="119">
        <v>51.55</v>
      </c>
      <c r="AD218" s="119">
        <v>63.58</v>
      </c>
      <c r="AE218" s="119">
        <v>113.4</v>
      </c>
      <c r="AF218" s="119">
        <v>87.62</v>
      </c>
      <c r="AG218" s="119">
        <v>48.29</v>
      </c>
      <c r="AH218" s="119">
        <v>61.19</v>
      </c>
      <c r="AI218" s="119">
        <v>102.47</v>
      </c>
      <c r="AJ218" s="119">
        <v>70.13</v>
      </c>
      <c r="AK218" s="119">
        <v>46.48</v>
      </c>
      <c r="AL218" s="119">
        <v>54.45</v>
      </c>
      <c r="AM218" s="119">
        <v>65.52</v>
      </c>
      <c r="AN218" s="119">
        <v>68.11</v>
      </c>
      <c r="AO218" s="119">
        <v>73.14</v>
      </c>
      <c r="AP218" s="119">
        <v>44.4</v>
      </c>
      <c r="AQ218" s="119">
        <v>49.44</v>
      </c>
      <c r="AR218" s="119">
        <v>111.63</v>
      </c>
      <c r="AS218" s="119">
        <v>58.68</v>
      </c>
      <c r="AT218" s="119">
        <v>57.66</v>
      </c>
      <c r="AU218" s="119">
        <v>68</v>
      </c>
      <c r="AV218" s="119">
        <v>75.819999999999993</v>
      </c>
      <c r="AW218" s="119">
        <v>72.91</v>
      </c>
      <c r="AX218" s="119">
        <v>84.28</v>
      </c>
      <c r="AY218" s="119">
        <v>62.12</v>
      </c>
      <c r="AZ218" s="119">
        <v>81.3</v>
      </c>
      <c r="BA218" s="119">
        <v>74.55</v>
      </c>
      <c r="BB218" s="119">
        <v>44.71</v>
      </c>
      <c r="BC218" s="119">
        <v>58.49</v>
      </c>
    </row>
    <row r="219" spans="1:55" ht="29.25" x14ac:dyDescent="0.45">
      <c r="A219" s="260">
        <v>215</v>
      </c>
      <c r="B219" s="173" t="s">
        <v>302</v>
      </c>
      <c r="C219" s="120">
        <v>212.08</v>
      </c>
      <c r="D219" s="120">
        <v>236.51</v>
      </c>
      <c r="E219" s="120">
        <v>251.84</v>
      </c>
      <c r="F219" s="120">
        <v>206.92</v>
      </c>
      <c r="G219" s="120">
        <v>242.52</v>
      </c>
      <c r="H219" s="120">
        <v>278.88</v>
      </c>
      <c r="I219" s="120">
        <v>282.73</v>
      </c>
      <c r="J219" s="120">
        <v>296.8</v>
      </c>
      <c r="K219" s="120">
        <v>280.60000000000002</v>
      </c>
      <c r="L219" s="120">
        <v>342.23</v>
      </c>
      <c r="M219" s="120">
        <v>244.88</v>
      </c>
      <c r="N219" s="120">
        <v>190.7</v>
      </c>
      <c r="O219" s="120">
        <v>241.1</v>
      </c>
      <c r="P219" s="120">
        <v>225.9</v>
      </c>
      <c r="Q219" s="120">
        <v>221.31</v>
      </c>
      <c r="R219" s="120">
        <v>196.23</v>
      </c>
      <c r="S219" s="120">
        <v>175.2</v>
      </c>
      <c r="T219" s="120">
        <v>209.55</v>
      </c>
      <c r="U219" s="120">
        <v>190.46</v>
      </c>
      <c r="V219" s="120">
        <v>249.34</v>
      </c>
      <c r="W219" s="120">
        <v>246.25</v>
      </c>
      <c r="X219" s="120">
        <v>253.16</v>
      </c>
      <c r="Y219" s="120">
        <v>195.76</v>
      </c>
      <c r="Z219" s="120">
        <v>308.20999999999998</v>
      </c>
      <c r="AA219" s="120">
        <v>179.22</v>
      </c>
      <c r="AB219" s="120">
        <v>169.85</v>
      </c>
      <c r="AC219" s="120">
        <v>223.64</v>
      </c>
      <c r="AD219" s="120">
        <v>169.06</v>
      </c>
      <c r="AE219" s="120">
        <v>164.39</v>
      </c>
      <c r="AF219" s="120">
        <v>152.94999999999999</v>
      </c>
      <c r="AG219" s="120">
        <v>180.12</v>
      </c>
      <c r="AH219" s="120">
        <v>255.63</v>
      </c>
      <c r="AI219" s="120">
        <v>204.69</v>
      </c>
      <c r="AJ219" s="120">
        <v>210.09</v>
      </c>
      <c r="AK219" s="120">
        <v>205.39</v>
      </c>
      <c r="AL219" s="120">
        <v>128.63999999999999</v>
      </c>
      <c r="AM219" s="120">
        <v>189.54</v>
      </c>
      <c r="AN219" s="120">
        <v>231.26</v>
      </c>
      <c r="AO219" s="120">
        <v>200.63</v>
      </c>
      <c r="AP219" s="120">
        <v>132.03</v>
      </c>
      <c r="AQ219" s="120">
        <v>182.43</v>
      </c>
      <c r="AR219" s="120">
        <v>216.54</v>
      </c>
      <c r="AS219" s="120">
        <v>166.11</v>
      </c>
      <c r="AT219" s="120">
        <v>181.16</v>
      </c>
      <c r="AU219" s="120">
        <v>214.53</v>
      </c>
      <c r="AV219" s="120">
        <v>229.77</v>
      </c>
      <c r="AW219" s="120">
        <v>208.84</v>
      </c>
      <c r="AX219" s="120">
        <v>182.58</v>
      </c>
      <c r="AY219" s="120">
        <v>171.08</v>
      </c>
      <c r="AZ219" s="120">
        <v>230.18</v>
      </c>
      <c r="BA219" s="120">
        <v>212.35</v>
      </c>
      <c r="BB219" s="120">
        <v>248.46</v>
      </c>
      <c r="BC219" s="120">
        <v>230.76</v>
      </c>
    </row>
    <row r="220" spans="1:55" x14ac:dyDescent="0.45">
      <c r="A220" s="261">
        <v>216</v>
      </c>
      <c r="B220" s="174" t="s">
        <v>303</v>
      </c>
      <c r="C220" s="119">
        <v>177.81</v>
      </c>
      <c r="D220" s="119">
        <v>243.99</v>
      </c>
      <c r="E220" s="119">
        <v>232.78</v>
      </c>
      <c r="F220" s="119">
        <v>192.63</v>
      </c>
      <c r="G220" s="119">
        <v>290.56</v>
      </c>
      <c r="H220" s="119">
        <v>262.64</v>
      </c>
      <c r="I220" s="119">
        <v>238.56</v>
      </c>
      <c r="J220" s="119">
        <v>185.59</v>
      </c>
      <c r="K220" s="119">
        <v>256.93</v>
      </c>
      <c r="L220" s="119">
        <v>208.21</v>
      </c>
      <c r="M220" s="119">
        <v>213.16</v>
      </c>
      <c r="N220" s="119">
        <v>241.59</v>
      </c>
      <c r="O220" s="119">
        <v>152.35</v>
      </c>
      <c r="P220" s="119">
        <v>190.83</v>
      </c>
      <c r="Q220" s="119">
        <v>201.41</v>
      </c>
      <c r="R220" s="119">
        <v>233.32</v>
      </c>
      <c r="S220" s="119">
        <v>239.36</v>
      </c>
      <c r="T220" s="119">
        <v>239.41</v>
      </c>
      <c r="U220" s="119">
        <v>221.54</v>
      </c>
      <c r="V220" s="119">
        <v>213.26</v>
      </c>
      <c r="W220" s="119">
        <v>275.62</v>
      </c>
      <c r="X220" s="119">
        <v>265.77</v>
      </c>
      <c r="Y220" s="119">
        <v>251.12</v>
      </c>
      <c r="Z220" s="119">
        <v>274.13</v>
      </c>
      <c r="AA220" s="119">
        <v>193.68</v>
      </c>
      <c r="AB220" s="119">
        <v>315.17</v>
      </c>
      <c r="AC220" s="119">
        <v>368.89</v>
      </c>
      <c r="AD220" s="119">
        <v>285.41000000000003</v>
      </c>
      <c r="AE220" s="119">
        <v>315.51</v>
      </c>
      <c r="AF220" s="119">
        <v>378.23</v>
      </c>
      <c r="AG220" s="119">
        <v>192.73</v>
      </c>
      <c r="AH220" s="119">
        <v>351.34</v>
      </c>
      <c r="AI220" s="119">
        <v>237.61</v>
      </c>
      <c r="AJ220" s="119">
        <v>292.36</v>
      </c>
      <c r="AK220" s="119">
        <v>311.23</v>
      </c>
      <c r="AL220" s="119">
        <v>291.70999999999998</v>
      </c>
      <c r="AM220" s="119">
        <v>255.81</v>
      </c>
      <c r="AN220" s="119">
        <v>226.67</v>
      </c>
      <c r="AO220" s="119">
        <v>314.77</v>
      </c>
      <c r="AP220" s="119">
        <v>298.56</v>
      </c>
      <c r="AQ220" s="119">
        <v>345.12</v>
      </c>
      <c r="AR220" s="119">
        <v>315.68</v>
      </c>
      <c r="AS220" s="119">
        <v>283.32</v>
      </c>
      <c r="AT220" s="119">
        <v>347.34</v>
      </c>
      <c r="AU220" s="119">
        <v>239.99</v>
      </c>
      <c r="AV220" s="119">
        <v>331.56</v>
      </c>
      <c r="AW220" s="119">
        <v>313.04000000000002</v>
      </c>
      <c r="AX220" s="119">
        <v>295.17</v>
      </c>
      <c r="AY220" s="119">
        <v>315.41000000000003</v>
      </c>
      <c r="AZ220" s="119">
        <v>260.2</v>
      </c>
      <c r="BA220" s="119">
        <v>385.07</v>
      </c>
      <c r="BB220" s="119">
        <v>363.58</v>
      </c>
      <c r="BC220" s="119">
        <v>323.10000000000002</v>
      </c>
    </row>
    <row r="221" spans="1:55" x14ac:dyDescent="0.45">
      <c r="A221" s="260">
        <v>217</v>
      </c>
      <c r="B221" s="173" t="s">
        <v>304</v>
      </c>
      <c r="C221" s="120">
        <v>6.76</v>
      </c>
      <c r="D221" s="120">
        <v>3.06</v>
      </c>
      <c r="E221" s="120">
        <v>2.02</v>
      </c>
      <c r="F221" s="120">
        <v>1.24</v>
      </c>
      <c r="G221" s="120">
        <v>1.96</v>
      </c>
      <c r="H221" s="120">
        <v>8.83</v>
      </c>
      <c r="I221" s="120">
        <v>14.86</v>
      </c>
      <c r="J221" s="120">
        <v>4.45</v>
      </c>
      <c r="K221" s="120">
        <v>60.77</v>
      </c>
      <c r="L221" s="120">
        <v>13.05</v>
      </c>
      <c r="M221" s="120">
        <v>54.05</v>
      </c>
      <c r="N221" s="120">
        <v>5.88</v>
      </c>
      <c r="O221" s="120">
        <v>5.24</v>
      </c>
      <c r="P221" s="120">
        <v>1.48</v>
      </c>
      <c r="Q221" s="120">
        <v>1.66</v>
      </c>
      <c r="R221" s="120">
        <v>4.67</v>
      </c>
      <c r="S221" s="120">
        <v>0.08</v>
      </c>
      <c r="T221" s="120">
        <v>23.65</v>
      </c>
      <c r="U221" s="120">
        <v>8</v>
      </c>
      <c r="V221" s="120">
        <v>1.24</v>
      </c>
      <c r="W221" s="120">
        <v>4.59</v>
      </c>
      <c r="X221" s="120">
        <v>6.78</v>
      </c>
      <c r="Y221" s="120">
        <v>5.54</v>
      </c>
      <c r="Z221" s="120">
        <v>3.05</v>
      </c>
      <c r="AA221" s="120">
        <v>0.86</v>
      </c>
      <c r="AB221" s="120">
        <v>5.37</v>
      </c>
      <c r="AC221" s="120">
        <v>3.24</v>
      </c>
      <c r="AD221" s="120">
        <v>11.45</v>
      </c>
      <c r="AE221" s="120">
        <v>4.3099999999999996</v>
      </c>
      <c r="AF221" s="120">
        <v>22.11</v>
      </c>
      <c r="AG221" s="120">
        <v>7.91</v>
      </c>
      <c r="AH221" s="120">
        <v>5.9</v>
      </c>
      <c r="AI221" s="120">
        <v>2.65</v>
      </c>
      <c r="AJ221" s="120">
        <v>3.22</v>
      </c>
      <c r="AK221" s="120">
        <v>4.32</v>
      </c>
      <c r="AL221" s="120">
        <v>22.46</v>
      </c>
      <c r="AM221" s="120">
        <v>0.47</v>
      </c>
      <c r="AN221" s="120">
        <v>14.76</v>
      </c>
      <c r="AO221" s="120">
        <v>4.6100000000000003</v>
      </c>
      <c r="AP221" s="120">
        <v>3.29</v>
      </c>
      <c r="AQ221" s="120">
        <v>1.6</v>
      </c>
      <c r="AR221" s="120">
        <v>6.73</v>
      </c>
      <c r="AS221" s="120">
        <v>1.77</v>
      </c>
      <c r="AT221" s="120">
        <v>14.33</v>
      </c>
      <c r="AU221" s="120">
        <v>7.72</v>
      </c>
      <c r="AV221" s="120">
        <v>16.3</v>
      </c>
      <c r="AW221" s="120">
        <v>20.87</v>
      </c>
      <c r="AX221" s="120">
        <v>19.010000000000002</v>
      </c>
      <c r="AY221" s="120">
        <v>18.149999999999999</v>
      </c>
      <c r="AZ221" s="120">
        <v>8.3800000000000008</v>
      </c>
      <c r="BA221" s="120">
        <v>20.440000000000001</v>
      </c>
      <c r="BB221" s="120">
        <v>3.92</v>
      </c>
      <c r="BC221" s="120">
        <v>5.15</v>
      </c>
    </row>
    <row r="222" spans="1:55" ht="29.25" x14ac:dyDescent="0.45">
      <c r="A222" s="261">
        <v>218</v>
      </c>
      <c r="B222" s="174" t="s">
        <v>21</v>
      </c>
      <c r="C222" s="121">
        <v>4360.1099999999997</v>
      </c>
      <c r="D222" s="121">
        <v>4413.8900000000003</v>
      </c>
      <c r="E222" s="121">
        <v>4395.3</v>
      </c>
      <c r="F222" s="121">
        <v>4786.8500000000004</v>
      </c>
      <c r="G222" s="121">
        <v>5030.58</v>
      </c>
      <c r="H222" s="121">
        <v>5199.8599999999997</v>
      </c>
      <c r="I222" s="121">
        <v>5834.05</v>
      </c>
      <c r="J222" s="121">
        <v>6130.61</v>
      </c>
      <c r="K222" s="121">
        <v>5757.76</v>
      </c>
      <c r="L222" s="121">
        <v>6305.32</v>
      </c>
      <c r="M222" s="121">
        <v>5240.3599999999997</v>
      </c>
      <c r="N222" s="121">
        <v>6674.16</v>
      </c>
      <c r="O222" s="121">
        <v>5285.47</v>
      </c>
      <c r="P222" s="121">
        <v>5938.45</v>
      </c>
      <c r="Q222" s="121">
        <v>7009.69</v>
      </c>
      <c r="R222" s="121">
        <v>5890.47</v>
      </c>
      <c r="S222" s="121">
        <v>7957.59</v>
      </c>
      <c r="T222" s="121">
        <v>7762.71</v>
      </c>
      <c r="U222" s="121">
        <v>8714.9599999999991</v>
      </c>
      <c r="V222" s="121">
        <v>7626.33</v>
      </c>
      <c r="W222" s="121">
        <v>9409.83</v>
      </c>
      <c r="X222" s="121">
        <v>9596.7999999999993</v>
      </c>
      <c r="Y222" s="121">
        <v>6968.67</v>
      </c>
      <c r="Z222" s="121">
        <v>8729.48</v>
      </c>
      <c r="AA222" s="121">
        <v>7028.9</v>
      </c>
      <c r="AB222" s="121">
        <v>7461.92</v>
      </c>
      <c r="AC222" s="121">
        <v>6823.57</v>
      </c>
      <c r="AD222" s="121">
        <v>6658.55</v>
      </c>
      <c r="AE222" s="121">
        <v>6893.3</v>
      </c>
      <c r="AF222" s="121">
        <v>7369.78</v>
      </c>
      <c r="AG222" s="121">
        <v>7485.24</v>
      </c>
      <c r="AH222" s="121">
        <v>11286.09</v>
      </c>
      <c r="AI222" s="121">
        <v>10169.790000000001</v>
      </c>
      <c r="AJ222" s="121">
        <v>9757.14</v>
      </c>
      <c r="AK222" s="121">
        <v>9029.3700000000008</v>
      </c>
      <c r="AL222" s="121">
        <v>8872.31</v>
      </c>
      <c r="AM222" s="121">
        <v>8841.19</v>
      </c>
      <c r="AN222" s="121">
        <v>7466.34</v>
      </c>
      <c r="AO222" s="121">
        <v>10571.67</v>
      </c>
      <c r="AP222" s="121">
        <v>7082.89</v>
      </c>
      <c r="AQ222" s="121">
        <v>8144.61</v>
      </c>
      <c r="AR222" s="121">
        <v>8463.36</v>
      </c>
      <c r="AS222" s="121">
        <v>7514.82</v>
      </c>
      <c r="AT222" s="121">
        <v>8954.2000000000007</v>
      </c>
      <c r="AU222" s="121">
        <v>9524.3700000000008</v>
      </c>
      <c r="AV222" s="121">
        <v>8330.4</v>
      </c>
      <c r="AW222" s="121">
        <v>8938.16</v>
      </c>
      <c r="AX222" s="121">
        <v>7162.19</v>
      </c>
      <c r="AY222" s="121">
        <v>6225.57</v>
      </c>
      <c r="AZ222" s="121">
        <v>6267.88</v>
      </c>
      <c r="BA222" s="121">
        <v>8445.35</v>
      </c>
      <c r="BB222" s="121">
        <v>7199.41</v>
      </c>
      <c r="BC222" s="121">
        <v>6557.57</v>
      </c>
    </row>
    <row r="223" spans="1:55" ht="29.25" x14ac:dyDescent="0.45">
      <c r="A223" s="260">
        <v>219</v>
      </c>
      <c r="B223" s="173" t="s">
        <v>45</v>
      </c>
      <c r="C223" s="118">
        <v>31959.38</v>
      </c>
      <c r="D223" s="118">
        <v>32580.78</v>
      </c>
      <c r="E223" s="118">
        <v>35040.17</v>
      </c>
      <c r="F223" s="118">
        <v>34894.629999999997</v>
      </c>
      <c r="G223" s="118">
        <v>36120.300000000003</v>
      </c>
      <c r="H223" s="118">
        <v>33268.089999999997</v>
      </c>
      <c r="I223" s="118">
        <v>35249.01</v>
      </c>
      <c r="J223" s="118">
        <v>32900.58</v>
      </c>
      <c r="K223" s="118">
        <v>32316.27</v>
      </c>
      <c r="L223" s="118">
        <v>32121.79</v>
      </c>
      <c r="M223" s="118">
        <v>40415.620000000003</v>
      </c>
      <c r="N223" s="118">
        <v>33374.879999999997</v>
      </c>
      <c r="O223" s="118">
        <v>28273.03</v>
      </c>
      <c r="P223" s="118">
        <v>25993.69</v>
      </c>
      <c r="Q223" s="118">
        <v>30860.26</v>
      </c>
      <c r="R223" s="118">
        <v>26617.9</v>
      </c>
      <c r="S223" s="118">
        <v>31704.720000000001</v>
      </c>
      <c r="T223" s="118">
        <v>28157.52</v>
      </c>
      <c r="U223" s="118">
        <v>30427.58</v>
      </c>
      <c r="V223" s="118">
        <v>28316.65</v>
      </c>
      <c r="W223" s="118">
        <v>29212.14</v>
      </c>
      <c r="X223" s="118">
        <v>29649.81</v>
      </c>
      <c r="Y223" s="118">
        <v>27435.65</v>
      </c>
      <c r="Z223" s="118">
        <v>26176.78</v>
      </c>
      <c r="AA223" s="118">
        <v>25317.51</v>
      </c>
      <c r="AB223" s="118">
        <v>28792.83</v>
      </c>
      <c r="AC223" s="118">
        <v>35835.96</v>
      </c>
      <c r="AD223" s="118">
        <v>25867.88</v>
      </c>
      <c r="AE223" s="118">
        <v>28915.73</v>
      </c>
      <c r="AF223" s="118">
        <v>26185.75</v>
      </c>
      <c r="AG223" s="118">
        <v>27098.87</v>
      </c>
      <c r="AH223" s="118">
        <v>26892.959999999999</v>
      </c>
      <c r="AI223" s="118">
        <v>29131.599999999999</v>
      </c>
      <c r="AJ223" s="118">
        <v>27894.34</v>
      </c>
      <c r="AK223" s="118">
        <v>28367.39</v>
      </c>
      <c r="AL223" s="118">
        <v>27176.400000000001</v>
      </c>
      <c r="AM223" s="118">
        <v>26586.49</v>
      </c>
      <c r="AN223" s="118">
        <v>26756.41</v>
      </c>
      <c r="AO223" s="118">
        <v>31888.65</v>
      </c>
      <c r="AP223" s="118">
        <v>26827.360000000001</v>
      </c>
      <c r="AQ223" s="118">
        <v>28401.85</v>
      </c>
      <c r="AR223" s="118">
        <v>30034.91</v>
      </c>
      <c r="AS223" s="118">
        <v>27235.360000000001</v>
      </c>
      <c r="AT223" s="118">
        <v>30788.65</v>
      </c>
      <c r="AU223" s="118">
        <v>29901.65</v>
      </c>
      <c r="AV223" s="118">
        <v>30904.19</v>
      </c>
      <c r="AW223" s="118">
        <v>32147.59</v>
      </c>
      <c r="AX223" s="118">
        <v>28375.54</v>
      </c>
      <c r="AY223" s="118">
        <v>30708.02</v>
      </c>
      <c r="AZ223" s="118">
        <v>25894.84</v>
      </c>
      <c r="BA223" s="118">
        <v>32340.54</v>
      </c>
      <c r="BB223" s="118">
        <v>26412.35</v>
      </c>
      <c r="BC223" s="118">
        <v>31574.799999999999</v>
      </c>
    </row>
    <row r="224" spans="1:55" x14ac:dyDescent="0.45">
      <c r="A224" s="261">
        <v>220</v>
      </c>
      <c r="B224" s="174" t="s">
        <v>305</v>
      </c>
      <c r="C224" s="119">
        <v>290.93</v>
      </c>
      <c r="D224" s="119">
        <v>600.38</v>
      </c>
      <c r="E224" s="119">
        <v>685.42</v>
      </c>
      <c r="F224" s="119">
        <v>546.41</v>
      </c>
      <c r="G224" s="119">
        <v>346.38</v>
      </c>
      <c r="H224" s="119">
        <v>458.69</v>
      </c>
      <c r="I224" s="119">
        <v>263.76</v>
      </c>
      <c r="J224" s="119">
        <v>669.62</v>
      </c>
      <c r="K224" s="119">
        <v>428.98</v>
      </c>
      <c r="L224" s="119">
        <v>707.98</v>
      </c>
      <c r="M224" s="119">
        <v>541.70000000000005</v>
      </c>
      <c r="N224" s="119">
        <v>864.02</v>
      </c>
      <c r="O224" s="119">
        <v>162.71</v>
      </c>
      <c r="P224" s="119">
        <v>960.94</v>
      </c>
      <c r="Q224" s="119">
        <v>532.16999999999996</v>
      </c>
      <c r="R224" s="119">
        <v>345.68</v>
      </c>
      <c r="S224" s="119">
        <v>476.68</v>
      </c>
      <c r="T224" s="119">
        <v>710</v>
      </c>
      <c r="U224" s="119">
        <v>441.55</v>
      </c>
      <c r="V224" s="119">
        <v>595.89</v>
      </c>
      <c r="W224" s="119">
        <v>778.33</v>
      </c>
      <c r="X224" s="119">
        <v>498.66</v>
      </c>
      <c r="Y224" s="119">
        <v>255.92</v>
      </c>
      <c r="Z224" s="119">
        <v>295.83</v>
      </c>
      <c r="AA224" s="119">
        <v>147.72999999999999</v>
      </c>
      <c r="AB224" s="119">
        <v>593.99</v>
      </c>
      <c r="AC224" s="119">
        <v>206.1</v>
      </c>
      <c r="AD224" s="119">
        <v>304.52</v>
      </c>
      <c r="AE224" s="119">
        <v>540.75</v>
      </c>
      <c r="AF224" s="119">
        <v>555.04</v>
      </c>
      <c r="AG224" s="119">
        <v>337.56</v>
      </c>
      <c r="AH224" s="119">
        <v>448.19</v>
      </c>
      <c r="AI224" s="119">
        <v>474.4</v>
      </c>
      <c r="AJ224" s="119">
        <v>582.34</v>
      </c>
      <c r="AK224" s="119">
        <v>552.94000000000005</v>
      </c>
      <c r="AL224" s="119">
        <v>441.07</v>
      </c>
      <c r="AM224" s="119">
        <v>413.72</v>
      </c>
      <c r="AN224" s="119">
        <v>629.88</v>
      </c>
      <c r="AO224" s="119">
        <v>477.38</v>
      </c>
      <c r="AP224" s="119">
        <v>572.05999999999995</v>
      </c>
      <c r="AQ224" s="119">
        <v>353</v>
      </c>
      <c r="AR224" s="119">
        <v>504.61</v>
      </c>
      <c r="AS224" s="119">
        <v>779.11</v>
      </c>
      <c r="AT224" s="119">
        <v>493.72</v>
      </c>
      <c r="AU224" s="119">
        <v>472.62</v>
      </c>
      <c r="AV224" s="119">
        <v>616.35</v>
      </c>
      <c r="AW224" s="119">
        <v>789.05</v>
      </c>
      <c r="AX224" s="119">
        <v>638.95000000000005</v>
      </c>
      <c r="AY224" s="119">
        <v>489.25</v>
      </c>
      <c r="AZ224" s="119">
        <v>672.35</v>
      </c>
      <c r="BA224" s="119">
        <v>286.24</v>
      </c>
      <c r="BB224" s="119">
        <v>717.64</v>
      </c>
      <c r="BC224" s="119">
        <v>405.02</v>
      </c>
    </row>
    <row r="225" spans="1:55" x14ac:dyDescent="0.45">
      <c r="A225" s="260">
        <v>221</v>
      </c>
      <c r="B225" s="173" t="s">
        <v>306</v>
      </c>
      <c r="C225" s="120">
        <v>19.809999999999999</v>
      </c>
      <c r="D225" s="120">
        <v>8.0399999999999991</v>
      </c>
      <c r="E225" s="120">
        <v>22.36</v>
      </c>
      <c r="F225" s="120">
        <v>15</v>
      </c>
      <c r="G225" s="120">
        <v>8.8800000000000008</v>
      </c>
      <c r="H225" s="120">
        <v>17.739999999999998</v>
      </c>
      <c r="I225" s="120">
        <v>28.3</v>
      </c>
      <c r="J225" s="120">
        <v>16.559999999999999</v>
      </c>
      <c r="K225" s="120">
        <v>29.7</v>
      </c>
      <c r="L225" s="120">
        <v>14.73</v>
      </c>
      <c r="M225" s="120">
        <v>11.73</v>
      </c>
      <c r="N225" s="120">
        <v>22.66</v>
      </c>
      <c r="O225" s="120">
        <v>6.33</v>
      </c>
      <c r="P225" s="120">
        <v>15.38</v>
      </c>
      <c r="Q225" s="120">
        <v>4.16</v>
      </c>
      <c r="R225" s="120">
        <v>8.85</v>
      </c>
      <c r="S225" s="120">
        <v>8.01</v>
      </c>
      <c r="T225" s="120">
        <v>11.93</v>
      </c>
      <c r="U225" s="120">
        <v>6.37</v>
      </c>
      <c r="V225" s="120">
        <v>2.96</v>
      </c>
      <c r="W225" s="120">
        <v>4.54</v>
      </c>
      <c r="X225" s="120">
        <v>9.44</v>
      </c>
      <c r="Y225" s="120">
        <v>1.05</v>
      </c>
      <c r="Z225" s="120">
        <v>21.17</v>
      </c>
      <c r="AA225" s="120">
        <v>2.63</v>
      </c>
      <c r="AB225" s="120">
        <v>23.7</v>
      </c>
      <c r="AC225" s="120">
        <v>44.04</v>
      </c>
      <c r="AD225" s="120">
        <v>2.75</v>
      </c>
      <c r="AE225" s="120">
        <v>4.34</v>
      </c>
      <c r="AF225" s="120">
        <v>17.21</v>
      </c>
      <c r="AG225" s="120">
        <v>1.71</v>
      </c>
      <c r="AH225" s="120">
        <v>6.95</v>
      </c>
      <c r="AI225" s="120">
        <v>2.83</v>
      </c>
      <c r="AJ225" s="120">
        <v>2.37</v>
      </c>
      <c r="AK225" s="120">
        <v>8.02</v>
      </c>
      <c r="AL225" s="120">
        <v>22.01</v>
      </c>
      <c r="AM225" s="120">
        <v>3.42</v>
      </c>
      <c r="AN225" s="120">
        <v>7.65</v>
      </c>
      <c r="AO225" s="120">
        <v>6.92</v>
      </c>
      <c r="AP225" s="120">
        <v>2.42</v>
      </c>
      <c r="AQ225" s="120">
        <v>4.4400000000000004</v>
      </c>
      <c r="AR225" s="120">
        <v>2.8</v>
      </c>
      <c r="AS225" s="120">
        <v>3.07</v>
      </c>
      <c r="AT225" s="120">
        <v>0.3</v>
      </c>
      <c r="AU225" s="120">
        <v>20.350000000000001</v>
      </c>
      <c r="AV225" s="120">
        <v>11.77</v>
      </c>
      <c r="AW225" s="120">
        <v>39.92</v>
      </c>
      <c r="AX225" s="120">
        <v>28.65</v>
      </c>
      <c r="AY225" s="120">
        <v>8.6999999999999993</v>
      </c>
      <c r="AZ225" s="120">
        <v>22.31</v>
      </c>
      <c r="BA225" s="120">
        <v>10.199999999999999</v>
      </c>
      <c r="BB225" s="120">
        <v>13.1</v>
      </c>
      <c r="BC225" s="120">
        <v>10.23</v>
      </c>
    </row>
    <row r="226" spans="1:55" ht="29.25" x14ac:dyDescent="0.45">
      <c r="A226" s="261">
        <v>222</v>
      </c>
      <c r="B226" s="174" t="s">
        <v>307</v>
      </c>
      <c r="C226" s="119">
        <v>155.03</v>
      </c>
      <c r="D226" s="119">
        <v>136.13999999999999</v>
      </c>
      <c r="E226" s="119">
        <v>112.49</v>
      </c>
      <c r="F226" s="119">
        <v>108.34</v>
      </c>
      <c r="G226" s="119">
        <v>174.11</v>
      </c>
      <c r="H226" s="119">
        <v>63.04</v>
      </c>
      <c r="I226" s="119">
        <v>156.38999999999999</v>
      </c>
      <c r="J226" s="119">
        <v>247.35</v>
      </c>
      <c r="K226" s="119">
        <v>119.62</v>
      </c>
      <c r="L226" s="119">
        <v>192.61</v>
      </c>
      <c r="M226" s="119">
        <v>135.54</v>
      </c>
      <c r="N226" s="119">
        <v>215.98</v>
      </c>
      <c r="O226" s="119">
        <v>102.64</v>
      </c>
      <c r="P226" s="119">
        <v>224.76</v>
      </c>
      <c r="Q226" s="119">
        <v>241.36</v>
      </c>
      <c r="R226" s="119">
        <v>221.63</v>
      </c>
      <c r="S226" s="119">
        <v>111.96</v>
      </c>
      <c r="T226" s="119">
        <v>128.34</v>
      </c>
      <c r="U226" s="119">
        <v>147.56</v>
      </c>
      <c r="V226" s="119">
        <v>106.18</v>
      </c>
      <c r="W226" s="119">
        <v>176.37</v>
      </c>
      <c r="X226" s="119">
        <v>194.32</v>
      </c>
      <c r="Y226" s="119">
        <v>109.87</v>
      </c>
      <c r="Z226" s="119">
        <v>108.11</v>
      </c>
      <c r="AA226" s="119">
        <v>125.07</v>
      </c>
      <c r="AB226" s="119">
        <v>100.32</v>
      </c>
      <c r="AC226" s="119">
        <v>163.02000000000001</v>
      </c>
      <c r="AD226" s="119">
        <v>109.18</v>
      </c>
      <c r="AE226" s="119">
        <v>90.52</v>
      </c>
      <c r="AF226" s="119">
        <v>216.1</v>
      </c>
      <c r="AG226" s="119">
        <v>58.39</v>
      </c>
      <c r="AH226" s="119">
        <v>172.9</v>
      </c>
      <c r="AI226" s="119">
        <v>116.94</v>
      </c>
      <c r="AJ226" s="119">
        <v>100.93</v>
      </c>
      <c r="AK226" s="119">
        <v>88.83</v>
      </c>
      <c r="AL226" s="119">
        <v>106.58</v>
      </c>
      <c r="AM226" s="119">
        <v>86.44</v>
      </c>
      <c r="AN226" s="119">
        <v>140.38999999999999</v>
      </c>
      <c r="AO226" s="119">
        <v>232.18</v>
      </c>
      <c r="AP226" s="119">
        <v>123.79</v>
      </c>
      <c r="AQ226" s="119">
        <v>139.53</v>
      </c>
      <c r="AR226" s="119">
        <v>92.9</v>
      </c>
      <c r="AS226" s="119">
        <v>146.38999999999999</v>
      </c>
      <c r="AT226" s="119">
        <v>126.87</v>
      </c>
      <c r="AU226" s="119">
        <v>102.12</v>
      </c>
      <c r="AV226" s="119">
        <v>121.6</v>
      </c>
      <c r="AW226" s="119">
        <v>186.7</v>
      </c>
      <c r="AX226" s="119">
        <v>78.11</v>
      </c>
      <c r="AY226" s="119">
        <v>119.39</v>
      </c>
      <c r="AZ226" s="119">
        <v>98.89</v>
      </c>
      <c r="BA226" s="119">
        <v>123.21</v>
      </c>
      <c r="BB226" s="119">
        <v>177.94</v>
      </c>
      <c r="BC226" s="119">
        <v>106.28</v>
      </c>
    </row>
    <row r="227" spans="1:55" x14ac:dyDescent="0.45">
      <c r="A227" s="260">
        <v>223</v>
      </c>
      <c r="B227" s="173" t="s">
        <v>308</v>
      </c>
      <c r="C227" s="120">
        <v>136.11000000000001</v>
      </c>
      <c r="D227" s="120">
        <v>145.44</v>
      </c>
      <c r="E227" s="120">
        <v>54.44</v>
      </c>
      <c r="F227" s="120">
        <v>43.46</v>
      </c>
      <c r="G227" s="120">
        <v>113.56</v>
      </c>
      <c r="H227" s="120">
        <v>197.8</v>
      </c>
      <c r="I227" s="120">
        <v>164.87</v>
      </c>
      <c r="J227" s="120">
        <v>125.59</v>
      </c>
      <c r="K227" s="120">
        <v>45.65</v>
      </c>
      <c r="L227" s="120">
        <v>64.260000000000005</v>
      </c>
      <c r="M227" s="120">
        <v>30.83</v>
      </c>
      <c r="N227" s="120">
        <v>83.8</v>
      </c>
      <c r="O227" s="120">
        <v>9.16</v>
      </c>
      <c r="P227" s="120">
        <v>32.97</v>
      </c>
      <c r="Q227" s="120">
        <v>166.12</v>
      </c>
      <c r="R227" s="120">
        <v>23.97</v>
      </c>
      <c r="S227" s="120">
        <v>42.02</v>
      </c>
      <c r="T227" s="120">
        <v>83.86</v>
      </c>
      <c r="U227" s="120">
        <v>142.33000000000001</v>
      </c>
      <c r="V227" s="120">
        <v>281.01</v>
      </c>
      <c r="W227" s="120">
        <v>70.95</v>
      </c>
      <c r="X227" s="120">
        <v>101.97</v>
      </c>
      <c r="Y227" s="120">
        <v>72.14</v>
      </c>
      <c r="Z227" s="120">
        <v>141.22999999999999</v>
      </c>
      <c r="AA227" s="120">
        <v>96.66</v>
      </c>
      <c r="AB227" s="120">
        <v>36.99</v>
      </c>
      <c r="AC227" s="120">
        <v>56.74</v>
      </c>
      <c r="AD227" s="120">
        <v>5.96</v>
      </c>
      <c r="AE227" s="120">
        <v>40.51</v>
      </c>
      <c r="AF227" s="120">
        <v>29.3</v>
      </c>
      <c r="AG227" s="120">
        <v>51.75</v>
      </c>
      <c r="AH227" s="120">
        <v>98.96</v>
      </c>
      <c r="AI227" s="120">
        <v>90.11</v>
      </c>
      <c r="AJ227" s="120">
        <v>64.73</v>
      </c>
      <c r="AK227" s="120">
        <v>137.58000000000001</v>
      </c>
      <c r="AL227" s="120">
        <v>51</v>
      </c>
      <c r="AM227" s="120">
        <v>5.89</v>
      </c>
      <c r="AN227" s="120">
        <v>0.63</v>
      </c>
      <c r="AO227" s="120">
        <v>127.97</v>
      </c>
      <c r="AP227" s="120">
        <v>75.47</v>
      </c>
      <c r="AQ227" s="120">
        <v>23.46</v>
      </c>
      <c r="AR227" s="120">
        <v>109.88</v>
      </c>
      <c r="AS227" s="120">
        <v>149.57</v>
      </c>
      <c r="AT227" s="120">
        <v>214.11</v>
      </c>
      <c r="AU227" s="120">
        <v>75.61</v>
      </c>
      <c r="AV227" s="120">
        <v>4.97</v>
      </c>
      <c r="AW227" s="120">
        <v>123.54</v>
      </c>
      <c r="AX227" s="120">
        <v>115.65</v>
      </c>
      <c r="AY227" s="120">
        <v>49.1</v>
      </c>
      <c r="AZ227" s="120">
        <v>198.1</v>
      </c>
      <c r="BA227" s="120">
        <v>16.93</v>
      </c>
      <c r="BB227" s="120">
        <v>2.08</v>
      </c>
      <c r="BC227" s="120">
        <v>2.5099999999999998</v>
      </c>
    </row>
    <row r="228" spans="1:55" ht="42" x14ac:dyDescent="0.45">
      <c r="A228" s="261">
        <v>224</v>
      </c>
      <c r="B228" s="174" t="s">
        <v>309</v>
      </c>
      <c r="C228" s="117"/>
      <c r="D228" s="117"/>
      <c r="E228" s="117"/>
      <c r="F228" s="117"/>
      <c r="G228" s="117"/>
      <c r="H228" s="119">
        <v>4.7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0.03</v>
      </c>
      <c r="O228" s="117"/>
      <c r="P228" s="119">
        <v>0.03</v>
      </c>
      <c r="Q228" s="119">
        <v>0</v>
      </c>
      <c r="R228" s="119">
        <v>0</v>
      </c>
      <c r="S228" s="119">
        <v>0.91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7.39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</row>
    <row r="229" spans="1:55" ht="29.25" x14ac:dyDescent="0.45">
      <c r="A229" s="260">
        <v>225</v>
      </c>
      <c r="B229" s="173" t="s">
        <v>97</v>
      </c>
      <c r="C229" s="118">
        <v>1946.01</v>
      </c>
      <c r="D229" s="118">
        <v>1633.91</v>
      </c>
      <c r="E229" s="120">
        <v>748.69</v>
      </c>
      <c r="F229" s="120">
        <v>823.64</v>
      </c>
      <c r="G229" s="118">
        <v>1646.45</v>
      </c>
      <c r="H229" s="118">
        <v>1436.23</v>
      </c>
      <c r="I229" s="118">
        <v>2074.4299999999998</v>
      </c>
      <c r="J229" s="118">
        <v>2860.17</v>
      </c>
      <c r="K229" s="118">
        <v>3083.93</v>
      </c>
      <c r="L229" s="118">
        <v>5365.1</v>
      </c>
      <c r="M229" s="118">
        <v>1688.44</v>
      </c>
      <c r="N229" s="118">
        <v>3534.63</v>
      </c>
      <c r="O229" s="118">
        <v>1835.92</v>
      </c>
      <c r="P229" s="118">
        <v>2960.26</v>
      </c>
      <c r="Q229" s="118">
        <v>1262.97</v>
      </c>
      <c r="R229" s="118">
        <v>3035.15</v>
      </c>
      <c r="S229" s="118">
        <v>1692.41</v>
      </c>
      <c r="T229" s="118">
        <v>1655.07</v>
      </c>
      <c r="U229" s="120">
        <v>758.41</v>
      </c>
      <c r="V229" s="120">
        <v>903.14</v>
      </c>
      <c r="W229" s="118">
        <v>1507.39</v>
      </c>
      <c r="X229" s="118">
        <v>1747.24</v>
      </c>
      <c r="Y229" s="120">
        <v>836.92</v>
      </c>
      <c r="Z229" s="120">
        <v>794.2</v>
      </c>
      <c r="AA229" s="120">
        <v>482.86</v>
      </c>
      <c r="AB229" s="120">
        <v>584.92999999999995</v>
      </c>
      <c r="AC229" s="120">
        <v>583.26</v>
      </c>
      <c r="AD229" s="120">
        <v>430.37</v>
      </c>
      <c r="AE229" s="118">
        <v>1084.46</v>
      </c>
      <c r="AF229" s="120">
        <v>656.83</v>
      </c>
      <c r="AG229" s="120">
        <v>491.18</v>
      </c>
      <c r="AH229" s="120">
        <v>518.97</v>
      </c>
      <c r="AI229" s="120">
        <v>441.01</v>
      </c>
      <c r="AJ229" s="120">
        <v>537.23</v>
      </c>
      <c r="AK229" s="120">
        <v>394.23</v>
      </c>
      <c r="AL229" s="120">
        <v>367.09</v>
      </c>
      <c r="AM229" s="120">
        <v>524.73</v>
      </c>
      <c r="AN229" s="120">
        <v>394.86</v>
      </c>
      <c r="AO229" s="120">
        <v>441.23</v>
      </c>
      <c r="AP229" s="120">
        <v>350.39</v>
      </c>
      <c r="AQ229" s="120">
        <v>572.44000000000005</v>
      </c>
      <c r="AR229" s="120">
        <v>589.05999999999995</v>
      </c>
      <c r="AS229" s="120">
        <v>462.82</v>
      </c>
      <c r="AT229" s="120">
        <v>555.12</v>
      </c>
      <c r="AU229" s="120">
        <v>491.78</v>
      </c>
      <c r="AV229" s="120">
        <v>487.05</v>
      </c>
      <c r="AW229" s="120">
        <v>514.95000000000005</v>
      </c>
      <c r="AX229" s="120">
        <v>354.21</v>
      </c>
      <c r="AY229" s="120">
        <v>403.75</v>
      </c>
      <c r="AZ229" s="120">
        <v>324.83999999999997</v>
      </c>
      <c r="BA229" s="120">
        <v>607.87</v>
      </c>
      <c r="BB229" s="120">
        <v>406.93</v>
      </c>
      <c r="BC229" s="120">
        <v>605</v>
      </c>
    </row>
    <row r="230" spans="1:55" x14ac:dyDescent="0.45">
      <c r="A230" s="261">
        <v>226</v>
      </c>
      <c r="B230" s="174" t="s">
        <v>310</v>
      </c>
      <c r="C230" s="119">
        <v>158.13</v>
      </c>
      <c r="D230" s="119">
        <v>146.62</v>
      </c>
      <c r="E230" s="119">
        <v>265.01</v>
      </c>
      <c r="F230" s="119">
        <v>122.19</v>
      </c>
      <c r="G230" s="119">
        <v>223.65</v>
      </c>
      <c r="H230" s="119">
        <v>196.58</v>
      </c>
      <c r="I230" s="119">
        <v>259.83</v>
      </c>
      <c r="J230" s="119">
        <v>214.58</v>
      </c>
      <c r="K230" s="119">
        <v>238.53</v>
      </c>
      <c r="L230" s="119">
        <v>183.26</v>
      </c>
      <c r="M230" s="119">
        <v>133.19</v>
      </c>
      <c r="N230" s="119">
        <v>192.54</v>
      </c>
      <c r="O230" s="119">
        <v>203.7</v>
      </c>
      <c r="P230" s="119">
        <v>225.38</v>
      </c>
      <c r="Q230" s="119">
        <v>289.45999999999998</v>
      </c>
      <c r="R230" s="119">
        <v>260.36</v>
      </c>
      <c r="S230" s="119">
        <v>167.93</v>
      </c>
      <c r="T230" s="119">
        <v>254.26</v>
      </c>
      <c r="U230" s="119">
        <v>447.17</v>
      </c>
      <c r="V230" s="119">
        <v>249.23</v>
      </c>
      <c r="W230" s="119">
        <v>433.73</v>
      </c>
      <c r="X230" s="119">
        <v>300.29000000000002</v>
      </c>
      <c r="Y230" s="119">
        <v>253.4</v>
      </c>
      <c r="Z230" s="119">
        <v>279.69</v>
      </c>
      <c r="AA230" s="119">
        <v>272.14</v>
      </c>
      <c r="AB230" s="119">
        <v>437.64</v>
      </c>
      <c r="AC230" s="119">
        <v>561.26</v>
      </c>
      <c r="AD230" s="119">
        <v>211.15</v>
      </c>
      <c r="AE230" s="119">
        <v>400.49</v>
      </c>
      <c r="AF230" s="119">
        <v>521.41999999999996</v>
      </c>
      <c r="AG230" s="119">
        <v>254.04</v>
      </c>
      <c r="AH230" s="119">
        <v>358.33</v>
      </c>
      <c r="AI230" s="119">
        <v>439.95</v>
      </c>
      <c r="AJ230" s="119">
        <v>308.74</v>
      </c>
      <c r="AK230" s="119">
        <v>161.18</v>
      </c>
      <c r="AL230" s="119">
        <v>74.5</v>
      </c>
      <c r="AM230" s="119">
        <v>57.97</v>
      </c>
      <c r="AN230" s="119">
        <v>95.21</v>
      </c>
      <c r="AO230" s="119">
        <v>80.72</v>
      </c>
      <c r="AP230" s="119">
        <v>61.56</v>
      </c>
      <c r="AQ230" s="119">
        <v>88.34</v>
      </c>
      <c r="AR230" s="119">
        <v>95.85</v>
      </c>
      <c r="AS230" s="119">
        <v>78.959999999999994</v>
      </c>
      <c r="AT230" s="119">
        <v>87.75</v>
      </c>
      <c r="AU230" s="119">
        <v>92.69</v>
      </c>
      <c r="AV230" s="119">
        <v>82.95</v>
      </c>
      <c r="AW230" s="119">
        <v>87.24</v>
      </c>
      <c r="AX230" s="119">
        <v>43.26</v>
      </c>
      <c r="AY230" s="119">
        <v>83.79</v>
      </c>
      <c r="AZ230" s="119">
        <v>56.85</v>
      </c>
      <c r="BA230" s="119">
        <v>120.68</v>
      </c>
      <c r="BB230" s="119">
        <v>78.27</v>
      </c>
      <c r="BC230" s="119">
        <v>84.65</v>
      </c>
    </row>
    <row r="231" spans="1:55" ht="29.25" x14ac:dyDescent="0.45">
      <c r="A231" s="260">
        <v>227</v>
      </c>
      <c r="B231" s="173" t="s">
        <v>78</v>
      </c>
      <c r="C231" s="118">
        <v>12554.31</v>
      </c>
      <c r="D231" s="118">
        <v>11301.55</v>
      </c>
      <c r="E231" s="118">
        <v>11756.8</v>
      </c>
      <c r="F231" s="118">
        <v>10612.61</v>
      </c>
      <c r="G231" s="118">
        <v>13119.38</v>
      </c>
      <c r="H231" s="118">
        <v>12427.01</v>
      </c>
      <c r="I231" s="118">
        <v>12593.23</v>
      </c>
      <c r="J231" s="118">
        <v>12616.42</v>
      </c>
      <c r="K231" s="118">
        <v>11764.79</v>
      </c>
      <c r="L231" s="118">
        <v>13656.17</v>
      </c>
      <c r="M231" s="118">
        <v>12996.77</v>
      </c>
      <c r="N231" s="118">
        <v>12790.23</v>
      </c>
      <c r="O231" s="118">
        <v>11285.05</v>
      </c>
      <c r="P231" s="118">
        <v>11148.49</v>
      </c>
      <c r="Q231" s="118">
        <v>11633.76</v>
      </c>
      <c r="R231" s="118">
        <v>10680.12</v>
      </c>
      <c r="S231" s="118">
        <v>11659.58</v>
      </c>
      <c r="T231" s="118">
        <v>11456.19</v>
      </c>
      <c r="U231" s="118">
        <v>11992.61</v>
      </c>
      <c r="V231" s="118">
        <v>12522.92</v>
      </c>
      <c r="W231" s="118">
        <v>12685.92</v>
      </c>
      <c r="X231" s="118">
        <v>13671.96</v>
      </c>
      <c r="Y231" s="118">
        <v>11983.08</v>
      </c>
      <c r="Z231" s="118">
        <v>13401.49</v>
      </c>
      <c r="AA231" s="118">
        <v>13346.23</v>
      </c>
      <c r="AB231" s="118">
        <v>12446.98</v>
      </c>
      <c r="AC231" s="118">
        <v>11928.17</v>
      </c>
      <c r="AD231" s="118">
        <v>10867.55</v>
      </c>
      <c r="AE231" s="118">
        <v>11095.89</v>
      </c>
      <c r="AF231" s="118">
        <v>13547.98</v>
      </c>
      <c r="AG231" s="118">
        <v>11672.65</v>
      </c>
      <c r="AH231" s="118">
        <v>11023.46</v>
      </c>
      <c r="AI231" s="118">
        <v>13680.21</v>
      </c>
      <c r="AJ231" s="118">
        <v>11870.57</v>
      </c>
      <c r="AK231" s="118">
        <v>13104.67</v>
      </c>
      <c r="AL231" s="118">
        <v>13569.07</v>
      </c>
      <c r="AM231" s="118">
        <v>12864.22</v>
      </c>
      <c r="AN231" s="118">
        <v>14267.76</v>
      </c>
      <c r="AO231" s="118">
        <v>13441.86</v>
      </c>
      <c r="AP231" s="118">
        <v>11132.41</v>
      </c>
      <c r="AQ231" s="118">
        <v>13188.04</v>
      </c>
      <c r="AR231" s="118">
        <v>14468.35</v>
      </c>
      <c r="AS231" s="118">
        <v>13722.97</v>
      </c>
      <c r="AT231" s="118">
        <v>14012.8</v>
      </c>
      <c r="AU231" s="118">
        <v>13202.61</v>
      </c>
      <c r="AV231" s="118">
        <v>14507.72</v>
      </c>
      <c r="AW231" s="118">
        <v>13332.17</v>
      </c>
      <c r="AX231" s="118">
        <v>13180.53</v>
      </c>
      <c r="AY231" s="118">
        <v>16258.95</v>
      </c>
      <c r="AZ231" s="118">
        <v>15746.52</v>
      </c>
      <c r="BA231" s="118">
        <v>14640.54</v>
      </c>
      <c r="BB231" s="118">
        <v>13487.43</v>
      </c>
      <c r="BC231" s="118">
        <v>13202.97</v>
      </c>
    </row>
    <row r="232" spans="1:55" ht="29.25" x14ac:dyDescent="0.45">
      <c r="A232" s="261">
        <v>228</v>
      </c>
      <c r="B232" s="174" t="s">
        <v>52</v>
      </c>
      <c r="C232" s="119">
        <v>594.86</v>
      </c>
      <c r="D232" s="119">
        <v>583</v>
      </c>
      <c r="E232" s="119">
        <v>455.4</v>
      </c>
      <c r="F232" s="121">
        <v>5738.73</v>
      </c>
      <c r="G232" s="119">
        <v>566.44000000000005</v>
      </c>
      <c r="H232" s="119">
        <v>584.59</v>
      </c>
      <c r="I232" s="119">
        <v>596.02</v>
      </c>
      <c r="J232" s="119">
        <v>689.24</v>
      </c>
      <c r="K232" s="119">
        <v>736.3</v>
      </c>
      <c r="L232" s="119">
        <v>623.49</v>
      </c>
      <c r="M232" s="119">
        <v>580.04999999999995</v>
      </c>
      <c r="N232" s="119">
        <v>649.44000000000005</v>
      </c>
      <c r="O232" s="119">
        <v>568.62</v>
      </c>
      <c r="P232" s="119">
        <v>457.36</v>
      </c>
      <c r="Q232" s="119">
        <v>578.08000000000004</v>
      </c>
      <c r="R232" s="119">
        <v>474.35</v>
      </c>
      <c r="S232" s="119">
        <v>613.85</v>
      </c>
      <c r="T232" s="119">
        <v>523.95000000000005</v>
      </c>
      <c r="U232" s="119">
        <v>543.5</v>
      </c>
      <c r="V232" s="119">
        <v>560.29</v>
      </c>
      <c r="W232" s="119">
        <v>616.37</v>
      </c>
      <c r="X232" s="119">
        <v>480.13</v>
      </c>
      <c r="Y232" s="119">
        <v>528.9</v>
      </c>
      <c r="Z232" s="119">
        <v>428.94</v>
      </c>
      <c r="AA232" s="119">
        <v>436</v>
      </c>
      <c r="AB232" s="119">
        <v>386.47</v>
      </c>
      <c r="AC232" s="119">
        <v>448.93</v>
      </c>
      <c r="AD232" s="119">
        <v>383.52</v>
      </c>
      <c r="AE232" s="119">
        <v>571.30999999999995</v>
      </c>
      <c r="AF232" s="119">
        <v>586.44000000000005</v>
      </c>
      <c r="AG232" s="119">
        <v>675.77</v>
      </c>
      <c r="AH232" s="119">
        <v>636.85</v>
      </c>
      <c r="AI232" s="119">
        <v>639.21</v>
      </c>
      <c r="AJ232" s="119">
        <v>462</v>
      </c>
      <c r="AK232" s="119">
        <v>474.01</v>
      </c>
      <c r="AL232" s="119">
        <v>543.42999999999995</v>
      </c>
      <c r="AM232" s="119">
        <v>536.14</v>
      </c>
      <c r="AN232" s="119">
        <v>710.91</v>
      </c>
      <c r="AO232" s="119">
        <v>763.51</v>
      </c>
      <c r="AP232" s="119">
        <v>454.97</v>
      </c>
      <c r="AQ232" s="119">
        <v>479.86</v>
      </c>
      <c r="AR232" s="119">
        <v>760.97</v>
      </c>
      <c r="AS232" s="121">
        <v>9799.34</v>
      </c>
      <c r="AT232" s="119">
        <v>858.27</v>
      </c>
      <c r="AU232" s="119">
        <v>727.86</v>
      </c>
      <c r="AV232" s="119">
        <v>588.89</v>
      </c>
      <c r="AW232" s="119">
        <v>445.78</v>
      </c>
      <c r="AX232" s="119">
        <v>414.57</v>
      </c>
      <c r="AY232" s="119">
        <v>382.32</v>
      </c>
      <c r="AZ232" s="119">
        <v>465.95</v>
      </c>
      <c r="BA232" s="119">
        <v>500.22</v>
      </c>
      <c r="BB232" s="119">
        <v>388.75</v>
      </c>
      <c r="BC232" s="119">
        <v>445.65</v>
      </c>
    </row>
    <row r="233" spans="1:55" x14ac:dyDescent="0.45">
      <c r="A233" s="260">
        <v>229</v>
      </c>
      <c r="B233" s="173" t="s">
        <v>311</v>
      </c>
      <c r="C233" s="120">
        <v>90.5</v>
      </c>
      <c r="D233" s="120">
        <v>139.30000000000001</v>
      </c>
      <c r="E233" s="120">
        <v>166.65</v>
      </c>
      <c r="F233" s="120">
        <v>197.68</v>
      </c>
      <c r="G233" s="120">
        <v>207.87</v>
      </c>
      <c r="H233" s="120">
        <v>207.61</v>
      </c>
      <c r="I233" s="120">
        <v>223.49</v>
      </c>
      <c r="J233" s="120">
        <v>132.88999999999999</v>
      </c>
      <c r="K233" s="120">
        <v>162.33000000000001</v>
      </c>
      <c r="L233" s="120">
        <v>98.81</v>
      </c>
      <c r="M233" s="120">
        <v>127.98</v>
      </c>
      <c r="N233" s="120">
        <v>107.32</v>
      </c>
      <c r="O233" s="120">
        <v>140.63999999999999</v>
      </c>
      <c r="P233" s="120">
        <v>165.11</v>
      </c>
      <c r="Q233" s="120">
        <v>186.91</v>
      </c>
      <c r="R233" s="120">
        <v>180.35</v>
      </c>
      <c r="S233" s="120">
        <v>133.04</v>
      </c>
      <c r="T233" s="120">
        <v>191.5</v>
      </c>
      <c r="U233" s="120">
        <v>194.49</v>
      </c>
      <c r="V233" s="120">
        <v>161.44999999999999</v>
      </c>
      <c r="W233" s="120">
        <v>156.34</v>
      </c>
      <c r="X233" s="120">
        <v>82.5</v>
      </c>
      <c r="Y233" s="120">
        <v>108.28</v>
      </c>
      <c r="Z233" s="120">
        <v>126.88</v>
      </c>
      <c r="AA233" s="120">
        <v>186.94</v>
      </c>
      <c r="AB233" s="120">
        <v>189.87</v>
      </c>
      <c r="AC233" s="120">
        <v>278.37</v>
      </c>
      <c r="AD233" s="120">
        <v>256.51</v>
      </c>
      <c r="AE233" s="120">
        <v>199.77</v>
      </c>
      <c r="AF233" s="120">
        <v>154.18</v>
      </c>
      <c r="AG233" s="120">
        <v>155.28</v>
      </c>
      <c r="AH233" s="120">
        <v>218.37</v>
      </c>
      <c r="AI233" s="120">
        <v>229.77</v>
      </c>
      <c r="AJ233" s="120">
        <v>122.8</v>
      </c>
      <c r="AK233" s="120">
        <v>139.34</v>
      </c>
      <c r="AL233" s="120">
        <v>208.53</v>
      </c>
      <c r="AM233" s="120">
        <v>177.83</v>
      </c>
      <c r="AN233" s="120">
        <v>219.37</v>
      </c>
      <c r="AO233" s="120">
        <v>202.02</v>
      </c>
      <c r="AP233" s="120">
        <v>173.59</v>
      </c>
      <c r="AQ233" s="120">
        <v>224.62</v>
      </c>
      <c r="AR233" s="120">
        <v>155.57</v>
      </c>
      <c r="AS233" s="120">
        <v>159.22999999999999</v>
      </c>
      <c r="AT233" s="120">
        <v>176.82</v>
      </c>
      <c r="AU233" s="120">
        <v>197.94</v>
      </c>
      <c r="AV233" s="120">
        <v>209.87</v>
      </c>
      <c r="AW233" s="120">
        <v>197.01</v>
      </c>
      <c r="AX233" s="120">
        <v>150.55000000000001</v>
      </c>
      <c r="AY233" s="120">
        <v>113.67</v>
      </c>
      <c r="AZ233" s="120">
        <v>247.15</v>
      </c>
      <c r="BA233" s="120">
        <v>273.36</v>
      </c>
      <c r="BB233" s="120">
        <v>198.36</v>
      </c>
      <c r="BC233" s="120">
        <v>231.49</v>
      </c>
    </row>
    <row r="234" spans="1:55" x14ac:dyDescent="0.45">
      <c r="A234" s="261">
        <v>230</v>
      </c>
      <c r="B234" s="174" t="s">
        <v>312</v>
      </c>
      <c r="C234" s="117"/>
      <c r="D234" s="119">
        <v>0.41</v>
      </c>
      <c r="E234" s="119">
        <v>0.01</v>
      </c>
      <c r="F234" s="119">
        <v>0</v>
      </c>
      <c r="G234" s="119">
        <v>0.4</v>
      </c>
      <c r="H234" s="119">
        <v>0</v>
      </c>
      <c r="I234" s="119">
        <v>0.39</v>
      </c>
      <c r="J234" s="119">
        <v>0</v>
      </c>
      <c r="K234" s="119">
        <v>0.65</v>
      </c>
      <c r="L234" s="119">
        <v>3.31</v>
      </c>
      <c r="M234" s="119">
        <v>0.33</v>
      </c>
      <c r="N234" s="119">
        <v>0</v>
      </c>
      <c r="O234" s="117"/>
      <c r="P234" s="117"/>
      <c r="Q234" s="119">
        <v>0.36</v>
      </c>
      <c r="R234" s="119">
        <v>0</v>
      </c>
      <c r="S234" s="119">
        <v>3.17</v>
      </c>
      <c r="T234" s="119">
        <v>0</v>
      </c>
      <c r="U234" s="119">
        <v>0.01</v>
      </c>
      <c r="V234" s="119">
        <v>0.35</v>
      </c>
      <c r="W234" s="119">
        <v>0</v>
      </c>
      <c r="X234" s="119">
        <v>0</v>
      </c>
      <c r="Y234" s="119">
        <v>0.72</v>
      </c>
      <c r="Z234" s="119">
        <v>0</v>
      </c>
      <c r="AA234" s="119">
        <v>0.4</v>
      </c>
      <c r="AB234" s="119">
        <v>0</v>
      </c>
      <c r="AC234" s="119">
        <v>1.43</v>
      </c>
      <c r="AD234" s="119">
        <v>0.39</v>
      </c>
      <c r="AE234" s="119">
        <v>0.55000000000000004</v>
      </c>
      <c r="AF234" s="119">
        <v>0.75</v>
      </c>
      <c r="AG234" s="119">
        <v>1.4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0.98</v>
      </c>
      <c r="AP234" s="119">
        <v>0</v>
      </c>
      <c r="AQ234" s="119">
        <v>0.72</v>
      </c>
      <c r="AR234" s="119">
        <v>0</v>
      </c>
      <c r="AS234" s="119">
        <v>0.42</v>
      </c>
      <c r="AT234" s="119">
        <v>0</v>
      </c>
      <c r="AU234" s="119">
        <v>0.37</v>
      </c>
      <c r="AV234" s="119">
        <v>0</v>
      </c>
      <c r="AW234" s="119">
        <v>0</v>
      </c>
      <c r="AX234" s="119">
        <v>0.37</v>
      </c>
      <c r="AY234" s="119">
        <v>0.36</v>
      </c>
      <c r="AZ234" s="119">
        <v>0</v>
      </c>
      <c r="BA234" s="119">
        <v>1.82</v>
      </c>
      <c r="BB234" s="119">
        <v>0.33</v>
      </c>
      <c r="BC234" s="119">
        <v>0</v>
      </c>
    </row>
    <row r="235" spans="1:55" x14ac:dyDescent="0.45">
      <c r="A235" s="260">
        <v>231</v>
      </c>
      <c r="B235" s="173" t="s">
        <v>313</v>
      </c>
      <c r="C235" s="116"/>
      <c r="D235" s="116"/>
      <c r="E235" s="120">
        <v>0.57999999999999996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20">
        <v>0.11</v>
      </c>
      <c r="BA235" s="120">
        <v>0</v>
      </c>
      <c r="BB235" s="120">
        <v>0</v>
      </c>
      <c r="BC235" s="120">
        <v>0</v>
      </c>
    </row>
    <row r="236" spans="1:55" ht="29.25" x14ac:dyDescent="0.45">
      <c r="A236" s="261">
        <v>232</v>
      </c>
      <c r="B236" s="174" t="s">
        <v>93</v>
      </c>
      <c r="C236" s="121">
        <v>2723.1</v>
      </c>
      <c r="D236" s="121">
        <v>3441.53</v>
      </c>
      <c r="E236" s="121">
        <v>3593.13</v>
      </c>
      <c r="F236" s="121">
        <v>3020.31</v>
      </c>
      <c r="G236" s="121">
        <v>3487.45</v>
      </c>
      <c r="H236" s="121">
        <v>3604.73</v>
      </c>
      <c r="I236" s="121">
        <v>3292.51</v>
      </c>
      <c r="J236" s="121">
        <v>3148.66</v>
      </c>
      <c r="K236" s="121">
        <v>3818.82</v>
      </c>
      <c r="L236" s="121">
        <v>3586.15</v>
      </c>
      <c r="M236" s="121">
        <v>2844.93</v>
      </c>
      <c r="N236" s="121">
        <v>3199.83</v>
      </c>
      <c r="O236" s="121">
        <v>2537.4499999999998</v>
      </c>
      <c r="P236" s="121">
        <v>3827.66</v>
      </c>
      <c r="Q236" s="121">
        <v>4179.8900000000003</v>
      </c>
      <c r="R236" s="121">
        <v>3085.83</v>
      </c>
      <c r="S236" s="121">
        <v>3756.99</v>
      </c>
      <c r="T236" s="121">
        <v>2988</v>
      </c>
      <c r="U236" s="121">
        <v>4553.66</v>
      </c>
      <c r="V236" s="121">
        <v>3772.85</v>
      </c>
      <c r="W236" s="121">
        <v>4034.44</v>
      </c>
      <c r="X236" s="121">
        <v>4210.3100000000004</v>
      </c>
      <c r="Y236" s="121">
        <v>3830.8</v>
      </c>
      <c r="Z236" s="121">
        <v>3682.29</v>
      </c>
      <c r="AA236" s="121">
        <v>3317.38</v>
      </c>
      <c r="AB236" s="121">
        <v>3860.1</v>
      </c>
      <c r="AC236" s="121">
        <v>4421.79</v>
      </c>
      <c r="AD236" s="121">
        <v>3702.9</v>
      </c>
      <c r="AE236" s="121">
        <v>3002.77</v>
      </c>
      <c r="AF236" s="121">
        <v>5306.27</v>
      </c>
      <c r="AG236" s="121">
        <v>4211.46</v>
      </c>
      <c r="AH236" s="121">
        <v>4909.38</v>
      </c>
      <c r="AI236" s="121">
        <v>4925.33</v>
      </c>
      <c r="AJ236" s="121">
        <v>4078.75</v>
      </c>
      <c r="AK236" s="121">
        <v>4191.5600000000004</v>
      </c>
      <c r="AL236" s="121">
        <v>4349.82</v>
      </c>
      <c r="AM236" s="121">
        <v>3973.21</v>
      </c>
      <c r="AN236" s="121">
        <v>4148.59</v>
      </c>
      <c r="AO236" s="121">
        <v>5316.55</v>
      </c>
      <c r="AP236" s="121">
        <v>3843.96</v>
      </c>
      <c r="AQ236" s="121">
        <v>5315.16</v>
      </c>
      <c r="AR236" s="121">
        <v>4955.75</v>
      </c>
      <c r="AS236" s="121">
        <v>4389.5200000000004</v>
      </c>
      <c r="AT236" s="121">
        <v>4860.3100000000004</v>
      </c>
      <c r="AU236" s="121">
        <v>4857.49</v>
      </c>
      <c r="AV236" s="121">
        <v>5265.75</v>
      </c>
      <c r="AW236" s="121">
        <v>4466.32</v>
      </c>
      <c r="AX236" s="121">
        <v>4199.1000000000004</v>
      </c>
      <c r="AY236" s="121">
        <v>4227.97</v>
      </c>
      <c r="AZ236" s="121">
        <v>4373.28</v>
      </c>
      <c r="BA236" s="121">
        <v>4897.95</v>
      </c>
      <c r="BB236" s="121">
        <v>4108.4399999999996</v>
      </c>
      <c r="BC236" s="121">
        <v>5299.77</v>
      </c>
    </row>
    <row r="237" spans="1:55" ht="29.25" x14ac:dyDescent="0.45">
      <c r="A237" s="260">
        <v>233</v>
      </c>
      <c r="B237" s="173" t="s">
        <v>314</v>
      </c>
      <c r="C237" s="118">
        <v>1682.82</v>
      </c>
      <c r="D237" s="118">
        <v>2018.35</v>
      </c>
      <c r="E237" s="118">
        <v>2126.88</v>
      </c>
      <c r="F237" s="118">
        <v>1874.32</v>
      </c>
      <c r="G237" s="118">
        <v>1914.94</v>
      </c>
      <c r="H237" s="118">
        <v>2357.7399999999998</v>
      </c>
      <c r="I237" s="118">
        <v>1792.64</v>
      </c>
      <c r="J237" s="118">
        <v>1589.02</v>
      </c>
      <c r="K237" s="118">
        <v>1775.7</v>
      </c>
      <c r="L237" s="118">
        <v>1644.79</v>
      </c>
      <c r="M237" s="118">
        <v>1138.0899999999999</v>
      </c>
      <c r="N237" s="118">
        <v>1208.5899999999999</v>
      </c>
      <c r="O237" s="118">
        <v>1423.26</v>
      </c>
      <c r="P237" s="118">
        <v>2178.35</v>
      </c>
      <c r="Q237" s="118">
        <v>2181</v>
      </c>
      <c r="R237" s="118">
        <v>1711.32</v>
      </c>
      <c r="S237" s="118">
        <v>1099.5899999999999</v>
      </c>
      <c r="T237" s="120">
        <v>976.8</v>
      </c>
      <c r="U237" s="118">
        <v>1371.21</v>
      </c>
      <c r="V237" s="118">
        <v>1616.06</v>
      </c>
      <c r="W237" s="118">
        <v>2337.38</v>
      </c>
      <c r="X237" s="118">
        <v>2174.46</v>
      </c>
      <c r="Y237" s="118">
        <v>2146.59</v>
      </c>
      <c r="Z237" s="118">
        <v>1682.84</v>
      </c>
      <c r="AA237" s="118">
        <v>1554.76</v>
      </c>
      <c r="AB237" s="118">
        <v>2268.19</v>
      </c>
      <c r="AC237" s="118">
        <v>2252.96</v>
      </c>
      <c r="AD237" s="118">
        <v>1782.84</v>
      </c>
      <c r="AE237" s="118">
        <v>1774.46</v>
      </c>
      <c r="AF237" s="118">
        <v>1426.1</v>
      </c>
      <c r="AG237" s="118">
        <v>1363.67</v>
      </c>
      <c r="AH237" s="118">
        <v>2102.6799999999998</v>
      </c>
      <c r="AI237" s="118">
        <v>1812.64</v>
      </c>
      <c r="AJ237" s="118">
        <v>1240.07</v>
      </c>
      <c r="AK237" s="118">
        <v>1104.02</v>
      </c>
      <c r="AL237" s="118">
        <v>1614.81</v>
      </c>
      <c r="AM237" s="118">
        <v>1348.1</v>
      </c>
      <c r="AN237" s="118">
        <v>1545.14</v>
      </c>
      <c r="AO237" s="118">
        <v>1715.22</v>
      </c>
      <c r="AP237" s="118">
        <v>1108.31</v>
      </c>
      <c r="AQ237" s="118">
        <v>1942.87</v>
      </c>
      <c r="AR237" s="118">
        <v>1674.21</v>
      </c>
      <c r="AS237" s="118">
        <v>1590.29</v>
      </c>
      <c r="AT237" s="118">
        <v>1181.3599999999999</v>
      </c>
      <c r="AU237" s="118">
        <v>1318.73</v>
      </c>
      <c r="AV237" s="118">
        <v>1576.85</v>
      </c>
      <c r="AW237" s="118">
        <v>1359.09</v>
      </c>
      <c r="AX237" s="118">
        <v>1203.73</v>
      </c>
      <c r="AY237" s="118">
        <v>1204.82</v>
      </c>
      <c r="AZ237" s="118">
        <v>1546.66</v>
      </c>
      <c r="BA237" s="118">
        <v>1624.85</v>
      </c>
      <c r="BB237" s="118">
        <v>1295.74</v>
      </c>
      <c r="BC237" s="118">
        <v>1458.41</v>
      </c>
    </row>
    <row r="238" spans="1:55" ht="29.25" x14ac:dyDescent="0.45">
      <c r="A238" s="261">
        <v>234</v>
      </c>
      <c r="B238" s="174" t="s">
        <v>164</v>
      </c>
      <c r="C238" s="119">
        <v>104.29</v>
      </c>
      <c r="D238" s="119">
        <v>148.88</v>
      </c>
      <c r="E238" s="119">
        <v>196.88</v>
      </c>
      <c r="F238" s="119">
        <v>75.59</v>
      </c>
      <c r="G238" s="119">
        <v>75.099999999999994</v>
      </c>
      <c r="H238" s="119">
        <v>115.62</v>
      </c>
      <c r="I238" s="119">
        <v>286.45</v>
      </c>
      <c r="J238" s="119">
        <v>227.16</v>
      </c>
      <c r="K238" s="119">
        <v>101.42</v>
      </c>
      <c r="L238" s="119">
        <v>205.24</v>
      </c>
      <c r="M238" s="119">
        <v>201.12</v>
      </c>
      <c r="N238" s="119">
        <v>289.2</v>
      </c>
      <c r="O238" s="119">
        <v>174.18</v>
      </c>
      <c r="P238" s="119">
        <v>122.21</v>
      </c>
      <c r="Q238" s="119">
        <v>145.5</v>
      </c>
      <c r="R238" s="119">
        <v>194.89</v>
      </c>
      <c r="S238" s="119">
        <v>194.34</v>
      </c>
      <c r="T238" s="119">
        <v>116.44</v>
      </c>
      <c r="U238" s="119">
        <v>183.8</v>
      </c>
      <c r="V238" s="119">
        <v>124.71</v>
      </c>
      <c r="W238" s="119">
        <v>126.31</v>
      </c>
      <c r="X238" s="119">
        <v>150.38999999999999</v>
      </c>
      <c r="Y238" s="119">
        <v>155.57</v>
      </c>
      <c r="Z238" s="119">
        <v>84.96</v>
      </c>
      <c r="AA238" s="119">
        <v>104.65</v>
      </c>
      <c r="AB238" s="119">
        <v>58.5</v>
      </c>
      <c r="AC238" s="119">
        <v>179.58</v>
      </c>
      <c r="AD238" s="119">
        <v>86.19</v>
      </c>
      <c r="AE238" s="119">
        <v>113.14</v>
      </c>
      <c r="AF238" s="119">
        <v>37.22</v>
      </c>
      <c r="AG238" s="119">
        <v>26.77</v>
      </c>
      <c r="AH238" s="119">
        <v>245.53</v>
      </c>
      <c r="AI238" s="119">
        <v>102.75</v>
      </c>
      <c r="AJ238" s="119">
        <v>26.27</v>
      </c>
      <c r="AK238" s="119">
        <v>75.349999999999994</v>
      </c>
      <c r="AL238" s="119">
        <v>77.150000000000006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</row>
    <row r="239" spans="1:55" ht="29.25" x14ac:dyDescent="0.45">
      <c r="A239" s="260">
        <v>235</v>
      </c>
      <c r="B239" s="173" t="s">
        <v>315</v>
      </c>
      <c r="C239" s="120">
        <v>863.06</v>
      </c>
      <c r="D239" s="120">
        <v>339.67</v>
      </c>
      <c r="E239" s="120">
        <v>399.67</v>
      </c>
      <c r="F239" s="120">
        <v>462.64</v>
      </c>
      <c r="G239" s="120">
        <v>670.61</v>
      </c>
      <c r="H239" s="120">
        <v>651.79</v>
      </c>
      <c r="I239" s="118">
        <v>1062.05</v>
      </c>
      <c r="J239" s="120">
        <v>786.63</v>
      </c>
      <c r="K239" s="120">
        <v>770.72</v>
      </c>
      <c r="L239" s="118">
        <v>1108.21</v>
      </c>
      <c r="M239" s="120">
        <v>709.7</v>
      </c>
      <c r="N239" s="120">
        <v>691.76</v>
      </c>
      <c r="O239" s="120">
        <v>659.48</v>
      </c>
      <c r="P239" s="120">
        <v>591.6</v>
      </c>
      <c r="Q239" s="120">
        <v>698.44</v>
      </c>
      <c r="R239" s="120">
        <v>716.65</v>
      </c>
      <c r="S239" s="120">
        <v>566.37</v>
      </c>
      <c r="T239" s="118">
        <v>1050.46</v>
      </c>
      <c r="U239" s="120">
        <v>960.67</v>
      </c>
      <c r="V239" s="120">
        <v>561.80999999999995</v>
      </c>
      <c r="W239" s="120">
        <v>668.67</v>
      </c>
      <c r="X239" s="120">
        <v>955.26</v>
      </c>
      <c r="Y239" s="120">
        <v>560.91</v>
      </c>
      <c r="Z239" s="120">
        <v>513.76</v>
      </c>
      <c r="AA239" s="120">
        <v>843.03</v>
      </c>
      <c r="AB239" s="120">
        <v>514.89</v>
      </c>
      <c r="AC239" s="120">
        <v>567.08000000000004</v>
      </c>
      <c r="AD239" s="120">
        <v>704.35</v>
      </c>
      <c r="AE239" s="120">
        <v>621.87</v>
      </c>
      <c r="AF239" s="120">
        <v>719.94</v>
      </c>
      <c r="AG239" s="120">
        <v>909.43</v>
      </c>
      <c r="AH239" s="118">
        <v>1027.47</v>
      </c>
      <c r="AI239" s="120">
        <v>904.91</v>
      </c>
      <c r="AJ239" s="120">
        <v>889.19</v>
      </c>
      <c r="AK239" s="120">
        <v>621.6</v>
      </c>
      <c r="AL239" s="120">
        <v>459.7</v>
      </c>
      <c r="AM239" s="120">
        <v>584.65</v>
      </c>
      <c r="AN239" s="120">
        <v>465.24</v>
      </c>
      <c r="AO239" s="120">
        <v>560.25</v>
      </c>
      <c r="AP239" s="120">
        <v>310.08999999999997</v>
      </c>
      <c r="AQ239" s="120">
        <v>540.84</v>
      </c>
      <c r="AR239" s="120">
        <v>463.19</v>
      </c>
      <c r="AS239" s="120">
        <v>529.58000000000004</v>
      </c>
      <c r="AT239" s="120">
        <v>439.2</v>
      </c>
      <c r="AU239" s="120">
        <v>441.58</v>
      </c>
      <c r="AV239" s="120">
        <v>489.61</v>
      </c>
      <c r="AW239" s="120">
        <v>540.29</v>
      </c>
      <c r="AX239" s="120">
        <v>473.85</v>
      </c>
      <c r="AY239" s="120">
        <v>586.07000000000005</v>
      </c>
      <c r="AZ239" s="120">
        <v>419.39</v>
      </c>
      <c r="BA239" s="120">
        <v>548.1</v>
      </c>
      <c r="BB239" s="120">
        <v>327.96</v>
      </c>
      <c r="BC239" s="120">
        <v>475.05</v>
      </c>
    </row>
    <row r="240" spans="1:55" ht="29.25" x14ac:dyDescent="0.45">
      <c r="A240" s="261">
        <v>236</v>
      </c>
      <c r="B240" s="174" t="s">
        <v>316</v>
      </c>
      <c r="C240" s="121">
        <v>1403.87</v>
      </c>
      <c r="D240" s="121">
        <v>1304.67</v>
      </c>
      <c r="E240" s="121">
        <v>1235.78</v>
      </c>
      <c r="F240" s="119">
        <v>970</v>
      </c>
      <c r="G240" s="121">
        <v>1157.48</v>
      </c>
      <c r="H240" s="121">
        <v>1128.6099999999999</v>
      </c>
      <c r="I240" s="121">
        <v>1698.64</v>
      </c>
      <c r="J240" s="121">
        <v>1017.14</v>
      </c>
      <c r="K240" s="121">
        <v>1709.47</v>
      </c>
      <c r="L240" s="121">
        <v>1351.02</v>
      </c>
      <c r="M240" s="121">
        <v>1047.49</v>
      </c>
      <c r="N240" s="121">
        <v>1004.32</v>
      </c>
      <c r="O240" s="121">
        <v>1536.72</v>
      </c>
      <c r="P240" s="121">
        <v>1585.21</v>
      </c>
      <c r="Q240" s="121">
        <v>1584.29</v>
      </c>
      <c r="R240" s="121">
        <v>1345.52</v>
      </c>
      <c r="S240" s="119">
        <v>925.44</v>
      </c>
      <c r="T240" s="121">
        <v>1088.07</v>
      </c>
      <c r="U240" s="121">
        <v>2346.77</v>
      </c>
      <c r="V240" s="121">
        <v>1070.67</v>
      </c>
      <c r="W240" s="121">
        <v>1482.94</v>
      </c>
      <c r="X240" s="121">
        <v>1122.26</v>
      </c>
      <c r="Y240" s="119">
        <v>794.71</v>
      </c>
      <c r="Z240" s="119">
        <v>692.2</v>
      </c>
      <c r="AA240" s="119">
        <v>776.1</v>
      </c>
      <c r="AB240" s="121">
        <v>1553.04</v>
      </c>
      <c r="AC240" s="121">
        <v>1529.4</v>
      </c>
      <c r="AD240" s="119">
        <v>714.14</v>
      </c>
      <c r="AE240" s="121">
        <v>1148.95</v>
      </c>
      <c r="AF240" s="121">
        <v>1758.38</v>
      </c>
      <c r="AG240" s="119">
        <v>917.36</v>
      </c>
      <c r="AH240" s="121">
        <v>1199.75</v>
      </c>
      <c r="AI240" s="121">
        <v>1300.32</v>
      </c>
      <c r="AJ240" s="119">
        <v>897.45</v>
      </c>
      <c r="AK240" s="119">
        <v>860.79</v>
      </c>
      <c r="AL240" s="119">
        <v>757.9</v>
      </c>
      <c r="AM240" s="119">
        <v>788.98</v>
      </c>
      <c r="AN240" s="121">
        <v>1151.1300000000001</v>
      </c>
      <c r="AO240" s="121">
        <v>1312.39</v>
      </c>
      <c r="AP240" s="119">
        <v>636.75</v>
      </c>
      <c r="AQ240" s="121">
        <v>1010.71</v>
      </c>
      <c r="AR240" s="121">
        <v>1263.94</v>
      </c>
      <c r="AS240" s="119">
        <v>862.02</v>
      </c>
      <c r="AT240" s="121">
        <v>1041.1600000000001</v>
      </c>
      <c r="AU240" s="121">
        <v>1202.1500000000001</v>
      </c>
      <c r="AV240" s="119">
        <v>998.47</v>
      </c>
      <c r="AW240" s="119">
        <v>876.79</v>
      </c>
      <c r="AX240" s="119">
        <v>845.97</v>
      </c>
      <c r="AY240" s="119">
        <v>694.1</v>
      </c>
      <c r="AZ240" s="119">
        <v>897.16</v>
      </c>
      <c r="BA240" s="119">
        <v>906.2</v>
      </c>
      <c r="BB240" s="119">
        <v>746.95</v>
      </c>
      <c r="BC240" s="121">
        <v>1170.55</v>
      </c>
    </row>
    <row r="241" spans="1:55" ht="42" x14ac:dyDescent="0.45">
      <c r="A241" s="260">
        <v>237</v>
      </c>
      <c r="B241" s="173" t="s">
        <v>317</v>
      </c>
      <c r="C241" s="120">
        <v>57.78</v>
      </c>
      <c r="D241" s="120">
        <v>40.549999999999997</v>
      </c>
      <c r="E241" s="120">
        <v>51.41</v>
      </c>
      <c r="F241" s="120">
        <v>42.51</v>
      </c>
      <c r="G241" s="120">
        <v>56.73</v>
      </c>
      <c r="H241" s="120">
        <v>70.83</v>
      </c>
      <c r="I241" s="120">
        <v>79.14</v>
      </c>
      <c r="J241" s="120">
        <v>51.51</v>
      </c>
      <c r="K241" s="120">
        <v>122.35</v>
      </c>
      <c r="L241" s="120">
        <v>67.650000000000006</v>
      </c>
      <c r="M241" s="120">
        <v>44.95</v>
      </c>
      <c r="N241" s="120">
        <v>33.369999999999997</v>
      </c>
      <c r="O241" s="120">
        <v>55.31</v>
      </c>
      <c r="P241" s="120">
        <v>70.33</v>
      </c>
      <c r="Q241" s="120">
        <v>63.89</v>
      </c>
      <c r="R241" s="120">
        <v>85.94</v>
      </c>
      <c r="S241" s="120">
        <v>60.28</v>
      </c>
      <c r="T241" s="120">
        <v>33.28</v>
      </c>
      <c r="U241" s="120">
        <v>80.760000000000005</v>
      </c>
      <c r="V241" s="120">
        <v>46.88</v>
      </c>
      <c r="W241" s="120">
        <v>67.510000000000005</v>
      </c>
      <c r="X241" s="120">
        <v>40.93</v>
      </c>
      <c r="Y241" s="120">
        <v>35.369999999999997</v>
      </c>
      <c r="Z241" s="120">
        <v>46.83</v>
      </c>
      <c r="AA241" s="120">
        <v>36.74</v>
      </c>
      <c r="AB241" s="120">
        <v>63.54</v>
      </c>
      <c r="AC241" s="120">
        <v>34.4</v>
      </c>
      <c r="AD241" s="120">
        <v>33.14</v>
      </c>
      <c r="AE241" s="120">
        <v>53.24</v>
      </c>
      <c r="AF241" s="120">
        <v>53.23</v>
      </c>
      <c r="AG241" s="120">
        <v>47.62</v>
      </c>
      <c r="AH241" s="120">
        <v>49.38</v>
      </c>
      <c r="AI241" s="120">
        <v>55.67</v>
      </c>
      <c r="AJ241" s="120">
        <v>62.14</v>
      </c>
      <c r="AK241" s="120">
        <v>39.159999999999997</v>
      </c>
      <c r="AL241" s="120">
        <v>63.13</v>
      </c>
      <c r="AM241" s="120">
        <v>68.069999999999993</v>
      </c>
      <c r="AN241" s="120">
        <v>56.72</v>
      </c>
      <c r="AO241" s="120">
        <v>83.57</v>
      </c>
      <c r="AP241" s="120">
        <v>77.540000000000006</v>
      </c>
      <c r="AQ241" s="120">
        <v>99.26</v>
      </c>
      <c r="AR241" s="120">
        <v>103.39</v>
      </c>
      <c r="AS241" s="120">
        <v>72.709999999999994</v>
      </c>
      <c r="AT241" s="120">
        <v>92.74</v>
      </c>
      <c r="AU241" s="120">
        <v>85.38</v>
      </c>
      <c r="AV241" s="120">
        <v>65.569999999999993</v>
      </c>
      <c r="AW241" s="120">
        <v>87.22</v>
      </c>
      <c r="AX241" s="120">
        <v>57.12</v>
      </c>
      <c r="AY241" s="120">
        <v>96.77</v>
      </c>
      <c r="AZ241" s="120">
        <v>106.12</v>
      </c>
      <c r="BA241" s="120">
        <v>121</v>
      </c>
      <c r="BB241" s="120">
        <v>74.510000000000005</v>
      </c>
      <c r="BC241" s="120">
        <v>81.22</v>
      </c>
    </row>
    <row r="242" spans="1:55" ht="29.25" x14ac:dyDescent="0.45">
      <c r="A242" s="261">
        <v>238</v>
      </c>
      <c r="B242" s="174" t="s">
        <v>318</v>
      </c>
      <c r="C242" s="119">
        <v>319.22000000000003</v>
      </c>
      <c r="D242" s="119">
        <v>260.57</v>
      </c>
      <c r="E242" s="119">
        <v>411.5</v>
      </c>
      <c r="F242" s="119">
        <v>256.61</v>
      </c>
      <c r="G242" s="119">
        <v>275.55</v>
      </c>
      <c r="H242" s="119">
        <v>322.19</v>
      </c>
      <c r="I242" s="119">
        <v>439.93</v>
      </c>
      <c r="J242" s="119">
        <v>336.38</v>
      </c>
      <c r="K242" s="119">
        <v>343.16</v>
      </c>
      <c r="L242" s="119">
        <v>479.6</v>
      </c>
      <c r="M242" s="119">
        <v>322.63</v>
      </c>
      <c r="N242" s="119">
        <v>340.21</v>
      </c>
      <c r="O242" s="119">
        <v>415.83</v>
      </c>
      <c r="P242" s="119">
        <v>421.11</v>
      </c>
      <c r="Q242" s="119">
        <v>426.65</v>
      </c>
      <c r="R242" s="119">
        <v>302.42</v>
      </c>
      <c r="S242" s="119">
        <v>327.67</v>
      </c>
      <c r="T242" s="119">
        <v>448.24</v>
      </c>
      <c r="U242" s="119">
        <v>384.2</v>
      </c>
      <c r="V242" s="119">
        <v>424.97</v>
      </c>
      <c r="W242" s="119">
        <v>391.55</v>
      </c>
      <c r="X242" s="119">
        <v>350.86</v>
      </c>
      <c r="Y242" s="119">
        <v>439.73</v>
      </c>
      <c r="Z242" s="119">
        <v>378.47</v>
      </c>
      <c r="AA242" s="119">
        <v>381.61</v>
      </c>
      <c r="AB242" s="119">
        <v>387.99</v>
      </c>
      <c r="AC242" s="119">
        <v>580.53</v>
      </c>
      <c r="AD242" s="119">
        <v>285.64999999999998</v>
      </c>
      <c r="AE242" s="119">
        <v>367.67</v>
      </c>
      <c r="AF242" s="119">
        <v>452.78</v>
      </c>
      <c r="AG242" s="119">
        <v>472.75</v>
      </c>
      <c r="AH242" s="119">
        <v>466.76</v>
      </c>
      <c r="AI242" s="119">
        <v>508.05</v>
      </c>
      <c r="AJ242" s="119">
        <v>305.16000000000003</v>
      </c>
      <c r="AK242" s="119">
        <v>357.63</v>
      </c>
      <c r="AL242" s="119">
        <v>326.31</v>
      </c>
      <c r="AM242" s="119">
        <v>390.06</v>
      </c>
      <c r="AN242" s="119">
        <v>397.9</v>
      </c>
      <c r="AO242" s="119">
        <v>522.94000000000005</v>
      </c>
      <c r="AP242" s="119">
        <v>314.86</v>
      </c>
      <c r="AQ242" s="119">
        <v>354.51</v>
      </c>
      <c r="AR242" s="119">
        <v>364.82</v>
      </c>
      <c r="AS242" s="119">
        <v>367.86</v>
      </c>
      <c r="AT242" s="119">
        <v>377.77</v>
      </c>
      <c r="AU242" s="119">
        <v>491.33</v>
      </c>
      <c r="AV242" s="119">
        <v>461.44</v>
      </c>
      <c r="AW242" s="119">
        <v>406.13</v>
      </c>
      <c r="AX242" s="119">
        <v>246.33</v>
      </c>
      <c r="AY242" s="119">
        <v>390.37</v>
      </c>
      <c r="AZ242" s="119">
        <v>245.77</v>
      </c>
      <c r="BA242" s="119">
        <v>359.12</v>
      </c>
      <c r="BB242" s="119">
        <v>386.88</v>
      </c>
      <c r="BC242" s="119">
        <v>491.08</v>
      </c>
    </row>
    <row r="243" spans="1:55" ht="29.25" x14ac:dyDescent="0.45">
      <c r="A243" s="260">
        <v>239</v>
      </c>
      <c r="B243" s="173" t="s">
        <v>47</v>
      </c>
      <c r="C243" s="118">
        <v>13582.67</v>
      </c>
      <c r="D243" s="118">
        <v>14776.88</v>
      </c>
      <c r="E243" s="118">
        <v>14679.89</v>
      </c>
      <c r="F243" s="118">
        <v>13098.77</v>
      </c>
      <c r="G243" s="118">
        <v>14320.25</v>
      </c>
      <c r="H243" s="118">
        <v>16131.16</v>
      </c>
      <c r="I243" s="118">
        <v>14675.16</v>
      </c>
      <c r="J243" s="118">
        <v>17363.97</v>
      </c>
      <c r="K243" s="118">
        <v>18514.830000000002</v>
      </c>
      <c r="L243" s="118">
        <v>20007.099999999999</v>
      </c>
      <c r="M243" s="118">
        <v>16529.75</v>
      </c>
      <c r="N243" s="118">
        <v>14729.37</v>
      </c>
      <c r="O243" s="118">
        <v>14818.34</v>
      </c>
      <c r="P243" s="118">
        <v>14922.22</v>
      </c>
      <c r="Q243" s="118">
        <v>16585.52</v>
      </c>
      <c r="R243" s="118">
        <v>13244.28</v>
      </c>
      <c r="S243" s="118">
        <v>15244.18</v>
      </c>
      <c r="T243" s="118">
        <v>14317.68</v>
      </c>
      <c r="U243" s="118">
        <v>15457.6</v>
      </c>
      <c r="V243" s="118">
        <v>16426.02</v>
      </c>
      <c r="W243" s="118">
        <v>19240.45</v>
      </c>
      <c r="X243" s="118">
        <v>25776.22</v>
      </c>
      <c r="Y243" s="118">
        <v>19839.439999999999</v>
      </c>
      <c r="Z243" s="118">
        <v>16941.57</v>
      </c>
      <c r="AA243" s="118">
        <v>17572.21</v>
      </c>
      <c r="AB243" s="118">
        <v>19637.16</v>
      </c>
      <c r="AC243" s="118">
        <v>21555.49</v>
      </c>
      <c r="AD243" s="118">
        <v>16667.7</v>
      </c>
      <c r="AE243" s="118">
        <v>17641.38</v>
      </c>
      <c r="AF243" s="118">
        <v>18554.29</v>
      </c>
      <c r="AG243" s="118">
        <v>16086.92</v>
      </c>
      <c r="AH243" s="118">
        <v>19767.91</v>
      </c>
      <c r="AI243" s="118">
        <v>20139.36</v>
      </c>
      <c r="AJ243" s="118">
        <v>19506.16</v>
      </c>
      <c r="AK243" s="118">
        <v>18736.37</v>
      </c>
      <c r="AL243" s="118">
        <v>18355.79</v>
      </c>
      <c r="AM243" s="118">
        <v>19178.060000000001</v>
      </c>
      <c r="AN243" s="118">
        <v>18555.830000000002</v>
      </c>
      <c r="AO243" s="118">
        <v>20419.41</v>
      </c>
      <c r="AP243" s="118">
        <v>16835.73</v>
      </c>
      <c r="AQ243" s="118">
        <v>18626.78</v>
      </c>
      <c r="AR243" s="118">
        <v>19556.990000000002</v>
      </c>
      <c r="AS243" s="118">
        <v>18256.79</v>
      </c>
      <c r="AT243" s="118">
        <v>20238.78</v>
      </c>
      <c r="AU243" s="118">
        <v>20002.28</v>
      </c>
      <c r="AV243" s="118">
        <v>21666.25</v>
      </c>
      <c r="AW243" s="118">
        <v>25257.47</v>
      </c>
      <c r="AX243" s="118">
        <v>16368.97</v>
      </c>
      <c r="AY243" s="118">
        <v>21063.3</v>
      </c>
      <c r="AZ243" s="118">
        <v>19625.28</v>
      </c>
      <c r="BA243" s="118">
        <v>19223.830000000002</v>
      </c>
      <c r="BB243" s="118">
        <v>17051.39</v>
      </c>
      <c r="BC243" s="118">
        <v>22584.29</v>
      </c>
    </row>
    <row r="244" spans="1:55" ht="29.25" x14ac:dyDescent="0.45">
      <c r="A244" s="261">
        <v>240</v>
      </c>
      <c r="B244" s="174" t="s">
        <v>319</v>
      </c>
      <c r="C244" s="121">
        <v>2106.73</v>
      </c>
      <c r="D244" s="121">
        <v>2208.38</v>
      </c>
      <c r="E244" s="121">
        <v>2203.19</v>
      </c>
      <c r="F244" s="121">
        <v>2302.83</v>
      </c>
      <c r="G244" s="121">
        <v>2346.8200000000002</v>
      </c>
      <c r="H244" s="121">
        <v>2505.06</v>
      </c>
      <c r="I244" s="121">
        <v>2375.56</v>
      </c>
      <c r="J244" s="121">
        <v>2731.91</v>
      </c>
      <c r="K244" s="121">
        <v>2580.59</v>
      </c>
      <c r="L244" s="121">
        <v>2566.89</v>
      </c>
      <c r="M244" s="121">
        <v>2021.68</v>
      </c>
      <c r="N244" s="121">
        <v>2160.17</v>
      </c>
      <c r="O244" s="121">
        <v>2050.37</v>
      </c>
      <c r="P244" s="121">
        <v>2406.5100000000002</v>
      </c>
      <c r="Q244" s="121">
        <v>2847.17</v>
      </c>
      <c r="R244" s="121">
        <v>2630.45</v>
      </c>
      <c r="S244" s="121">
        <v>2858.76</v>
      </c>
      <c r="T244" s="121">
        <v>2844.54</v>
      </c>
      <c r="U244" s="121">
        <v>2672.68</v>
      </c>
      <c r="V244" s="121">
        <v>2524.12</v>
      </c>
      <c r="W244" s="121">
        <v>2457</v>
      </c>
      <c r="X244" s="121">
        <v>2473.0700000000002</v>
      </c>
      <c r="Y244" s="121">
        <v>2486.58</v>
      </c>
      <c r="Z244" s="121">
        <v>2462.33</v>
      </c>
      <c r="AA244" s="121">
        <v>2222.11</v>
      </c>
      <c r="AB244" s="121">
        <v>2609.9499999999998</v>
      </c>
      <c r="AC244" s="121">
        <v>3158.22</v>
      </c>
      <c r="AD244" s="121">
        <v>2915.11</v>
      </c>
      <c r="AE244" s="121">
        <v>3488.39</v>
      </c>
      <c r="AF244" s="121">
        <v>3400.75</v>
      </c>
      <c r="AG244" s="121">
        <v>2963.06</v>
      </c>
      <c r="AH244" s="121">
        <v>2644</v>
      </c>
      <c r="AI244" s="121">
        <v>2798.89</v>
      </c>
      <c r="AJ244" s="121">
        <v>3043.05</v>
      </c>
      <c r="AK244" s="121">
        <v>2934.12</v>
      </c>
      <c r="AL244" s="121">
        <v>3379.14</v>
      </c>
      <c r="AM244" s="121">
        <v>3874.84</v>
      </c>
      <c r="AN244" s="121">
        <v>4454.38</v>
      </c>
      <c r="AO244" s="121">
        <v>4763.17</v>
      </c>
      <c r="AP244" s="121">
        <v>3748.99</v>
      </c>
      <c r="AQ244" s="121">
        <v>3943.7</v>
      </c>
      <c r="AR244" s="121">
        <v>4096.62</v>
      </c>
      <c r="AS244" s="121">
        <v>3423.05</v>
      </c>
      <c r="AT244" s="121">
        <v>3523.72</v>
      </c>
      <c r="AU244" s="121">
        <v>5039.16</v>
      </c>
      <c r="AV244" s="121">
        <v>3575.1</v>
      </c>
      <c r="AW244" s="121">
        <v>3458.95</v>
      </c>
      <c r="AX244" s="121">
        <v>3658.56</v>
      </c>
      <c r="AY244" s="121">
        <v>3803.53</v>
      </c>
      <c r="AZ244" s="121">
        <v>3903.85</v>
      </c>
      <c r="BA244" s="121">
        <v>4265.5200000000004</v>
      </c>
      <c r="BB244" s="121">
        <v>3747.64</v>
      </c>
      <c r="BC244" s="121">
        <v>4054.13</v>
      </c>
    </row>
    <row r="245" spans="1:55" ht="29.25" x14ac:dyDescent="0.45">
      <c r="A245" s="260">
        <v>241</v>
      </c>
      <c r="B245" s="173" t="s">
        <v>94</v>
      </c>
      <c r="C245" s="118">
        <v>1294.1099999999999</v>
      </c>
      <c r="D245" s="118">
        <v>1197.3</v>
      </c>
      <c r="E245" s="118">
        <v>1264.18</v>
      </c>
      <c r="F245" s="118">
        <v>1047.81</v>
      </c>
      <c r="G245" s="118">
        <v>1238.43</v>
      </c>
      <c r="H245" s="118">
        <v>1096.08</v>
      </c>
      <c r="I245" s="118">
        <v>1124.03</v>
      </c>
      <c r="J245" s="118">
        <v>1266.93</v>
      </c>
      <c r="K245" s="118">
        <v>1102.05</v>
      </c>
      <c r="L245" s="118">
        <v>1420.53</v>
      </c>
      <c r="M245" s="118">
        <v>1059.81</v>
      </c>
      <c r="N245" s="118">
        <v>1049.8599999999999</v>
      </c>
      <c r="O245" s="118">
        <v>1002.56</v>
      </c>
      <c r="P245" s="118">
        <v>1029.1600000000001</v>
      </c>
      <c r="Q245" s="120">
        <v>901.56</v>
      </c>
      <c r="R245" s="120">
        <v>824.24</v>
      </c>
      <c r="S245" s="120">
        <v>967.55</v>
      </c>
      <c r="T245" s="118">
        <v>1013.75</v>
      </c>
      <c r="U245" s="118">
        <v>1275.73</v>
      </c>
      <c r="V245" s="118">
        <v>1188.3900000000001</v>
      </c>
      <c r="W245" s="118">
        <v>1329.14</v>
      </c>
      <c r="X245" s="118">
        <v>1379.86</v>
      </c>
      <c r="Y245" s="118">
        <v>1200.3599999999999</v>
      </c>
      <c r="Z245" s="118">
        <v>1034.4000000000001</v>
      </c>
      <c r="AA245" s="118">
        <v>1122.95</v>
      </c>
      <c r="AB245" s="118">
        <v>1274.0899999999999</v>
      </c>
      <c r="AC245" s="118">
        <v>1120.75</v>
      </c>
      <c r="AD245" s="120">
        <v>978.16</v>
      </c>
      <c r="AE245" s="118">
        <v>1069.0899999999999</v>
      </c>
      <c r="AF245" s="118">
        <v>1382.47</v>
      </c>
      <c r="AG245" s="118">
        <v>1016.97</v>
      </c>
      <c r="AH245" s="118">
        <v>1089.73</v>
      </c>
      <c r="AI245" s="118">
        <v>1203.71</v>
      </c>
      <c r="AJ245" s="120">
        <v>970.43</v>
      </c>
      <c r="AK245" s="118">
        <v>1124.5</v>
      </c>
      <c r="AL245" s="118">
        <v>1199.24</v>
      </c>
      <c r="AM245" s="118">
        <v>1355.65</v>
      </c>
      <c r="AN245" s="118">
        <v>1469.75</v>
      </c>
      <c r="AO245" s="118">
        <v>1293.6199999999999</v>
      </c>
      <c r="AP245" s="118">
        <v>1083.32</v>
      </c>
      <c r="AQ245" s="118">
        <v>1287.43</v>
      </c>
      <c r="AR245" s="118">
        <v>1285.47</v>
      </c>
      <c r="AS245" s="118">
        <v>1205.1500000000001</v>
      </c>
      <c r="AT245" s="118">
        <v>1435.85</v>
      </c>
      <c r="AU245" s="118">
        <v>1467.65</v>
      </c>
      <c r="AV245" s="118">
        <v>1132.24</v>
      </c>
      <c r="AW245" s="118">
        <v>1225.24</v>
      </c>
      <c r="AX245" s="118">
        <v>1054.17</v>
      </c>
      <c r="AY245" s="118">
        <v>1106.0899999999999</v>
      </c>
      <c r="AZ245" s="118">
        <v>1204.1099999999999</v>
      </c>
      <c r="BA245" s="118">
        <v>1477.39</v>
      </c>
      <c r="BB245" s="118">
        <v>1063.18</v>
      </c>
      <c r="BC245" s="118">
        <v>1130.9100000000001</v>
      </c>
    </row>
    <row r="246" spans="1:55" ht="54.75" x14ac:dyDescent="0.45">
      <c r="A246" s="261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0.1</v>
      </c>
      <c r="P246" s="119">
        <v>0</v>
      </c>
      <c r="Q246" s="119">
        <v>0.06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0.06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0.2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0.09</v>
      </c>
      <c r="AU246" s="119">
        <v>0</v>
      </c>
      <c r="AV246" s="119">
        <v>0</v>
      </c>
      <c r="AW246" s="119">
        <v>0</v>
      </c>
      <c r="AX246" s="119">
        <v>0.04</v>
      </c>
      <c r="AY246" s="117"/>
      <c r="AZ246" s="117"/>
      <c r="BA246" s="117"/>
      <c r="BB246" s="117"/>
      <c r="BC246" s="117"/>
    </row>
    <row r="247" spans="1:55" ht="29.25" x14ac:dyDescent="0.45">
      <c r="A247" s="260">
        <v>243</v>
      </c>
      <c r="B247" s="173" t="s">
        <v>321</v>
      </c>
      <c r="C247" s="120">
        <v>128.72999999999999</v>
      </c>
      <c r="D247" s="120">
        <v>533.49</v>
      </c>
      <c r="E247" s="120">
        <v>258.35000000000002</v>
      </c>
      <c r="F247" s="120">
        <v>188.87</v>
      </c>
      <c r="G247" s="120">
        <v>57.54</v>
      </c>
      <c r="H247" s="120">
        <v>229.96</v>
      </c>
      <c r="I247" s="120">
        <v>164.1</v>
      </c>
      <c r="J247" s="120">
        <v>195.46</v>
      </c>
      <c r="K247" s="120">
        <v>314.88</v>
      </c>
      <c r="L247" s="120">
        <v>84.18</v>
      </c>
      <c r="M247" s="120">
        <v>121.75</v>
      </c>
      <c r="N247" s="120">
        <v>171.24</v>
      </c>
      <c r="O247" s="120">
        <v>82.39</v>
      </c>
      <c r="P247" s="120">
        <v>119.02</v>
      </c>
      <c r="Q247" s="120">
        <v>84.55</v>
      </c>
      <c r="R247" s="120">
        <v>83.28</v>
      </c>
      <c r="S247" s="120">
        <v>150.74</v>
      </c>
      <c r="T247" s="120">
        <v>99.72</v>
      </c>
      <c r="U247" s="120">
        <v>146.4</v>
      </c>
      <c r="V247" s="120">
        <v>72.180000000000007</v>
      </c>
      <c r="W247" s="120">
        <v>105.1</v>
      </c>
      <c r="X247" s="120">
        <v>119.83</v>
      </c>
      <c r="Y247" s="120">
        <v>82.83</v>
      </c>
      <c r="Z247" s="120">
        <v>86.45</v>
      </c>
      <c r="AA247" s="120">
        <v>96.1</v>
      </c>
      <c r="AB247" s="120">
        <v>70.23</v>
      </c>
      <c r="AC247" s="120">
        <v>146.46</v>
      </c>
      <c r="AD247" s="120">
        <v>73.599999999999994</v>
      </c>
      <c r="AE247" s="120">
        <v>99.32</v>
      </c>
      <c r="AF247" s="120">
        <v>205.67</v>
      </c>
      <c r="AG247" s="120">
        <v>143.24</v>
      </c>
      <c r="AH247" s="120">
        <v>175.26</v>
      </c>
      <c r="AI247" s="120">
        <v>223.71</v>
      </c>
      <c r="AJ247" s="120">
        <v>366.82</v>
      </c>
      <c r="AK247" s="120">
        <v>271.63</v>
      </c>
      <c r="AL247" s="120">
        <v>264.01</v>
      </c>
      <c r="AM247" s="120">
        <v>211.22</v>
      </c>
      <c r="AN247" s="120">
        <v>170.15</v>
      </c>
      <c r="AO247" s="120">
        <v>209.77</v>
      </c>
      <c r="AP247" s="120">
        <v>64.41</v>
      </c>
      <c r="AQ247" s="120">
        <v>162.57</v>
      </c>
      <c r="AR247" s="120">
        <v>155.59</v>
      </c>
      <c r="AS247" s="120">
        <v>116.77</v>
      </c>
      <c r="AT247" s="120">
        <v>146.72999999999999</v>
      </c>
      <c r="AU247" s="120">
        <v>376.68</v>
      </c>
      <c r="AV247" s="120">
        <v>144.72999999999999</v>
      </c>
      <c r="AW247" s="120">
        <v>193.58</v>
      </c>
      <c r="AX247" s="120">
        <v>188.77</v>
      </c>
      <c r="AY247" s="120">
        <v>225.33</v>
      </c>
      <c r="AZ247" s="120">
        <v>147.88999999999999</v>
      </c>
      <c r="BA247" s="120">
        <v>330.93</v>
      </c>
      <c r="BB247" s="120">
        <v>274.02</v>
      </c>
      <c r="BC247" s="120">
        <v>298.07</v>
      </c>
    </row>
    <row r="248" spans="1:55" ht="80.25" x14ac:dyDescent="0.45">
      <c r="A248" s="261">
        <v>244</v>
      </c>
      <c r="B248" s="174" t="s">
        <v>389</v>
      </c>
      <c r="C248" s="117"/>
      <c r="D248" s="119">
        <v>11.23</v>
      </c>
      <c r="E248" s="119">
        <v>96.43</v>
      </c>
      <c r="F248" s="119">
        <v>0</v>
      </c>
      <c r="G248" s="119">
        <v>0</v>
      </c>
      <c r="H248" s="119">
        <v>0</v>
      </c>
      <c r="I248" s="119">
        <v>2.62</v>
      </c>
      <c r="J248" s="119">
        <v>22.99</v>
      </c>
      <c r="K248" s="119">
        <v>22.58</v>
      </c>
      <c r="L248" s="119">
        <v>2.2799999999999998</v>
      </c>
      <c r="M248" s="119">
        <v>0</v>
      </c>
      <c r="N248" s="119">
        <v>13.93</v>
      </c>
      <c r="O248" s="119">
        <v>7.92</v>
      </c>
      <c r="P248" s="119">
        <v>13.09</v>
      </c>
      <c r="Q248" s="119">
        <v>0</v>
      </c>
      <c r="R248" s="119">
        <v>0</v>
      </c>
      <c r="S248" s="119">
        <v>0</v>
      </c>
      <c r="T248" s="119">
        <v>0.61</v>
      </c>
      <c r="U248" s="119">
        <v>0</v>
      </c>
      <c r="V248" s="119">
        <v>0</v>
      </c>
      <c r="W248" s="119">
        <v>0.01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5.62</v>
      </c>
      <c r="AE248" s="119">
        <v>50.87</v>
      </c>
      <c r="AF248" s="119">
        <v>3.13</v>
      </c>
      <c r="AG248" s="119">
        <v>0</v>
      </c>
      <c r="AH248" s="119">
        <v>8.57</v>
      </c>
      <c r="AI248" s="119">
        <v>0</v>
      </c>
      <c r="AJ248" s="119">
        <v>1.98</v>
      </c>
      <c r="AK248" s="119">
        <v>0</v>
      </c>
      <c r="AL248" s="119">
        <v>0</v>
      </c>
      <c r="AM248" s="119">
        <v>2.4900000000000002</v>
      </c>
      <c r="AN248" s="119">
        <v>20.47</v>
      </c>
      <c r="AO248" s="119">
        <v>0</v>
      </c>
      <c r="AP248" s="119">
        <v>54</v>
      </c>
      <c r="AQ248" s="119">
        <v>1.23</v>
      </c>
      <c r="AR248" s="119">
        <v>0</v>
      </c>
      <c r="AS248" s="119">
        <v>0.61</v>
      </c>
      <c r="AT248" s="119">
        <v>1.91</v>
      </c>
      <c r="AU248" s="119">
        <v>2.34</v>
      </c>
      <c r="AV248" s="119">
        <v>0</v>
      </c>
      <c r="AW248" s="119">
        <v>4.63</v>
      </c>
      <c r="AX248" s="119">
        <v>4.6500000000000004</v>
      </c>
      <c r="AY248" s="119">
        <v>2.0099999999999998</v>
      </c>
      <c r="AZ248" s="119">
        <v>5.67</v>
      </c>
      <c r="BA248" s="119">
        <v>13.64</v>
      </c>
      <c r="BB248" s="119">
        <v>8.9499999999999993</v>
      </c>
      <c r="BC248" s="119">
        <v>2.02</v>
      </c>
    </row>
    <row r="249" spans="1:55" x14ac:dyDescent="0.45">
      <c r="A249" s="260">
        <v>245</v>
      </c>
      <c r="B249" s="173" t="s">
        <v>322</v>
      </c>
      <c r="C249" s="120">
        <v>432.36</v>
      </c>
      <c r="D249" s="120">
        <v>420.69</v>
      </c>
      <c r="E249" s="120">
        <v>398.35</v>
      </c>
      <c r="F249" s="120">
        <v>355.56</v>
      </c>
      <c r="G249" s="120">
        <v>383.31</v>
      </c>
      <c r="H249" s="120">
        <v>431.65</v>
      </c>
      <c r="I249" s="120">
        <v>497.82</v>
      </c>
      <c r="J249" s="120">
        <v>398.67</v>
      </c>
      <c r="K249" s="120">
        <v>356.41</v>
      </c>
      <c r="L249" s="120">
        <v>401.77</v>
      </c>
      <c r="M249" s="120">
        <v>379.27</v>
      </c>
      <c r="N249" s="120">
        <v>347.7</v>
      </c>
      <c r="O249" s="120">
        <v>416.21</v>
      </c>
      <c r="P249" s="120">
        <v>299.47000000000003</v>
      </c>
      <c r="Q249" s="120">
        <v>387.74</v>
      </c>
      <c r="R249" s="120">
        <v>354.26</v>
      </c>
      <c r="S249" s="120">
        <v>291.77</v>
      </c>
      <c r="T249" s="120">
        <v>385.68</v>
      </c>
      <c r="U249" s="120">
        <v>488.2</v>
      </c>
      <c r="V249" s="120">
        <v>322.57</v>
      </c>
      <c r="W249" s="120">
        <v>324.26</v>
      </c>
      <c r="X249" s="120">
        <v>474.9</v>
      </c>
      <c r="Y249" s="120">
        <v>556.27</v>
      </c>
      <c r="Z249" s="120">
        <v>548.54</v>
      </c>
      <c r="AA249" s="120">
        <v>481.89</v>
      </c>
      <c r="AB249" s="120">
        <v>392.79</v>
      </c>
      <c r="AC249" s="120">
        <v>510.76</v>
      </c>
      <c r="AD249" s="120">
        <v>721.58</v>
      </c>
      <c r="AE249" s="120">
        <v>454.68</v>
      </c>
      <c r="AF249" s="120">
        <v>394.93</v>
      </c>
      <c r="AG249" s="120">
        <v>322.27999999999997</v>
      </c>
      <c r="AH249" s="120">
        <v>435.42</v>
      </c>
      <c r="AI249" s="120">
        <v>439.6</v>
      </c>
      <c r="AJ249" s="120">
        <v>340.7</v>
      </c>
      <c r="AK249" s="120">
        <v>369.32</v>
      </c>
      <c r="AL249" s="120">
        <v>668.92</v>
      </c>
      <c r="AM249" s="120">
        <v>415.89</v>
      </c>
      <c r="AN249" s="120">
        <v>440.47</v>
      </c>
      <c r="AO249" s="120">
        <v>573.47</v>
      </c>
      <c r="AP249" s="120">
        <v>400.39</v>
      </c>
      <c r="AQ249" s="120">
        <v>481.74</v>
      </c>
      <c r="AR249" s="120">
        <v>447.82</v>
      </c>
      <c r="AS249" s="120">
        <v>449.91</v>
      </c>
      <c r="AT249" s="120">
        <v>416.99</v>
      </c>
      <c r="AU249" s="120">
        <v>423.26</v>
      </c>
      <c r="AV249" s="120">
        <v>696.87</v>
      </c>
      <c r="AW249" s="120">
        <v>541.07000000000005</v>
      </c>
      <c r="AX249" s="120">
        <v>490.89</v>
      </c>
      <c r="AY249" s="120">
        <v>327.87</v>
      </c>
      <c r="AZ249" s="120">
        <v>430.4</v>
      </c>
      <c r="BA249" s="120">
        <v>441.2</v>
      </c>
      <c r="BB249" s="120">
        <v>365.52</v>
      </c>
      <c r="BC249" s="120">
        <v>626.16</v>
      </c>
    </row>
    <row r="250" spans="1:55" x14ac:dyDescent="0.45">
      <c r="A250" s="261">
        <v>246</v>
      </c>
      <c r="B250" s="174" t="s">
        <v>323</v>
      </c>
      <c r="C250" s="119">
        <v>1.68</v>
      </c>
      <c r="D250" s="119">
        <v>2.9</v>
      </c>
      <c r="E250" s="119">
        <v>2.4900000000000002</v>
      </c>
      <c r="F250" s="119">
        <v>1.57</v>
      </c>
      <c r="G250" s="119">
        <v>1.3</v>
      </c>
      <c r="H250" s="119">
        <v>2.3199999999999998</v>
      </c>
      <c r="I250" s="119">
        <v>1.08</v>
      </c>
      <c r="J250" s="119">
        <v>0.59</v>
      </c>
      <c r="K250" s="119">
        <v>2.3199999999999998</v>
      </c>
      <c r="L250" s="119">
        <v>1.1499999999999999</v>
      </c>
      <c r="M250" s="119">
        <v>0.81</v>
      </c>
      <c r="N250" s="119">
        <v>0.74</v>
      </c>
      <c r="O250" s="119">
        <v>4.9800000000000004</v>
      </c>
      <c r="P250" s="119">
        <v>1.21</v>
      </c>
      <c r="Q250" s="119">
        <v>3.16</v>
      </c>
      <c r="R250" s="119">
        <v>0.79</v>
      </c>
      <c r="S250" s="119">
        <v>1.05</v>
      </c>
      <c r="T250" s="119">
        <v>1.78</v>
      </c>
      <c r="U250" s="119">
        <v>1.05</v>
      </c>
      <c r="V250" s="119">
        <v>3.03</v>
      </c>
      <c r="W250" s="119">
        <v>1.1599999999999999</v>
      </c>
      <c r="X250" s="119">
        <v>2.3199999999999998</v>
      </c>
      <c r="Y250" s="119">
        <v>2.29</v>
      </c>
      <c r="Z250" s="119">
        <v>4.75</v>
      </c>
      <c r="AA250" s="119">
        <v>0.62</v>
      </c>
      <c r="AB250" s="119">
        <v>1.18</v>
      </c>
      <c r="AC250" s="119">
        <v>2.04</v>
      </c>
      <c r="AD250" s="119">
        <v>0.59</v>
      </c>
      <c r="AE250" s="119">
        <v>5.61</v>
      </c>
      <c r="AF250" s="119">
        <v>2</v>
      </c>
      <c r="AG250" s="119">
        <v>2.85</v>
      </c>
      <c r="AH250" s="119">
        <v>0.92</v>
      </c>
      <c r="AI250" s="119">
        <v>1.28</v>
      </c>
      <c r="AJ250" s="119">
        <v>0.98</v>
      </c>
      <c r="AK250" s="119">
        <v>2.64</v>
      </c>
      <c r="AL250" s="119">
        <v>4.78</v>
      </c>
      <c r="AM250" s="119">
        <v>1.57</v>
      </c>
      <c r="AN250" s="119">
        <v>0</v>
      </c>
      <c r="AO250" s="119">
        <v>1.74</v>
      </c>
      <c r="AP250" s="119">
        <v>0.28999999999999998</v>
      </c>
      <c r="AQ250" s="119">
        <v>2.74</v>
      </c>
      <c r="AR250" s="119">
        <v>3.86</v>
      </c>
      <c r="AS250" s="119">
        <v>2.2200000000000002</v>
      </c>
      <c r="AT250" s="119">
        <v>0.94</v>
      </c>
      <c r="AU250" s="119">
        <v>1.24</v>
      </c>
      <c r="AV250" s="119">
        <v>4.38</v>
      </c>
      <c r="AW250" s="119">
        <v>3.38</v>
      </c>
      <c r="AX250" s="119">
        <v>2.0499999999999998</v>
      </c>
      <c r="AY250" s="119">
        <v>0.73</v>
      </c>
      <c r="AZ250" s="119">
        <v>0.78</v>
      </c>
      <c r="BA250" s="119">
        <v>3.45</v>
      </c>
      <c r="BB250" s="119">
        <v>8.85</v>
      </c>
      <c r="BC250" s="119">
        <v>3.63</v>
      </c>
    </row>
    <row r="251" spans="1:55" x14ac:dyDescent="0.45">
      <c r="A251" s="260">
        <v>247</v>
      </c>
      <c r="B251" s="173" t="s">
        <v>324</v>
      </c>
      <c r="C251" s="120">
        <v>71.5</v>
      </c>
      <c r="D251" s="120">
        <v>116.91</v>
      </c>
      <c r="E251" s="120">
        <v>140.91999999999999</v>
      </c>
      <c r="F251" s="120">
        <v>112.06</v>
      </c>
      <c r="G251" s="120">
        <v>38.909999999999997</v>
      </c>
      <c r="H251" s="120">
        <v>83.21</v>
      </c>
      <c r="I251" s="120">
        <v>66.13</v>
      </c>
      <c r="J251" s="120">
        <v>130.37</v>
      </c>
      <c r="K251" s="120">
        <v>101.7</v>
      </c>
      <c r="L251" s="120">
        <v>87.55</v>
      </c>
      <c r="M251" s="120">
        <v>72.86</v>
      </c>
      <c r="N251" s="120">
        <v>61.01</v>
      </c>
      <c r="O251" s="120">
        <v>174.33</v>
      </c>
      <c r="P251" s="120">
        <v>80.06</v>
      </c>
      <c r="Q251" s="120">
        <v>72.52</v>
      </c>
      <c r="R251" s="120">
        <v>42.26</v>
      </c>
      <c r="S251" s="120">
        <v>136.18</v>
      </c>
      <c r="T251" s="120">
        <v>43.05</v>
      </c>
      <c r="U251" s="120">
        <v>118.05</v>
      </c>
      <c r="V251" s="120">
        <v>118.49</v>
      </c>
      <c r="W251" s="120">
        <v>102.48</v>
      </c>
      <c r="X251" s="120">
        <v>49.57</v>
      </c>
      <c r="Y251" s="120">
        <v>165.68</v>
      </c>
      <c r="Z251" s="120">
        <v>73.23</v>
      </c>
      <c r="AA251" s="120">
        <v>57.48</v>
      </c>
      <c r="AB251" s="120">
        <v>56.64</v>
      </c>
      <c r="AC251" s="120">
        <v>64.63</v>
      </c>
      <c r="AD251" s="120">
        <v>48.93</v>
      </c>
      <c r="AE251" s="120">
        <v>69.7</v>
      </c>
      <c r="AF251" s="120">
        <v>90.34</v>
      </c>
      <c r="AG251" s="120">
        <v>51.14</v>
      </c>
      <c r="AH251" s="120">
        <v>71.14</v>
      </c>
      <c r="AI251" s="120">
        <v>95.05</v>
      </c>
      <c r="AJ251" s="120">
        <v>57.48</v>
      </c>
      <c r="AK251" s="120">
        <v>63.7</v>
      </c>
      <c r="AL251" s="120">
        <v>86.01</v>
      </c>
      <c r="AM251" s="120">
        <v>90.4</v>
      </c>
      <c r="AN251" s="120">
        <v>105.82</v>
      </c>
      <c r="AO251" s="120">
        <v>139.94</v>
      </c>
      <c r="AP251" s="120">
        <v>70.69</v>
      </c>
      <c r="AQ251" s="120">
        <v>109.07</v>
      </c>
      <c r="AR251" s="120">
        <v>69.959999999999994</v>
      </c>
      <c r="AS251" s="120">
        <v>101.47</v>
      </c>
      <c r="AT251" s="120">
        <v>114.88</v>
      </c>
      <c r="AU251" s="120">
        <v>127.09</v>
      </c>
      <c r="AV251" s="120">
        <v>151.03</v>
      </c>
      <c r="AW251" s="120">
        <v>132.04</v>
      </c>
      <c r="AX251" s="120">
        <v>139.94</v>
      </c>
      <c r="AY251" s="120">
        <v>122.58</v>
      </c>
      <c r="AZ251" s="120">
        <v>72.599999999999994</v>
      </c>
      <c r="BA251" s="120">
        <v>189.48</v>
      </c>
      <c r="BB251" s="120">
        <v>51.5</v>
      </c>
      <c r="BC251" s="120">
        <v>106.43</v>
      </c>
    </row>
    <row r="252" spans="1:55" ht="29.25" x14ac:dyDescent="0.45">
      <c r="A252" s="261">
        <v>248</v>
      </c>
      <c r="B252" s="174" t="s">
        <v>325</v>
      </c>
      <c r="C252" s="121">
        <v>2631.55</v>
      </c>
      <c r="D252" s="121">
        <v>1206.08</v>
      </c>
      <c r="E252" s="119">
        <v>863.68</v>
      </c>
      <c r="F252" s="119">
        <v>809.12</v>
      </c>
      <c r="G252" s="119">
        <v>767.35</v>
      </c>
      <c r="H252" s="119">
        <v>867.39</v>
      </c>
      <c r="I252" s="121">
        <v>1614.86</v>
      </c>
      <c r="J252" s="119">
        <v>835.24</v>
      </c>
      <c r="K252" s="121">
        <v>1715.88</v>
      </c>
      <c r="L252" s="121">
        <v>1020.02</v>
      </c>
      <c r="M252" s="119">
        <v>818.97</v>
      </c>
      <c r="N252" s="119">
        <v>927.46</v>
      </c>
      <c r="O252" s="119">
        <v>898.65</v>
      </c>
      <c r="P252" s="121">
        <v>1733.31</v>
      </c>
      <c r="Q252" s="121">
        <v>1278.1099999999999</v>
      </c>
      <c r="R252" s="119">
        <v>780.6</v>
      </c>
      <c r="S252" s="119">
        <v>815</v>
      </c>
      <c r="T252" s="119">
        <v>639.04</v>
      </c>
      <c r="U252" s="119">
        <v>778.92</v>
      </c>
      <c r="V252" s="119">
        <v>812.42</v>
      </c>
      <c r="W252" s="121">
        <v>1146.33</v>
      </c>
      <c r="X252" s="119">
        <v>921.64</v>
      </c>
      <c r="Y252" s="121">
        <v>1151.47</v>
      </c>
      <c r="Z252" s="119">
        <v>976.28</v>
      </c>
      <c r="AA252" s="119">
        <v>783.49</v>
      </c>
      <c r="AB252" s="121">
        <v>2146.0500000000002</v>
      </c>
      <c r="AC252" s="121">
        <v>1154.43</v>
      </c>
      <c r="AD252" s="119">
        <v>554.6</v>
      </c>
      <c r="AE252" s="119">
        <v>621.16999999999996</v>
      </c>
      <c r="AF252" s="119">
        <v>625.80999999999995</v>
      </c>
      <c r="AG252" s="119">
        <v>443.85</v>
      </c>
      <c r="AH252" s="119">
        <v>795.23</v>
      </c>
      <c r="AI252" s="119">
        <v>741.6</v>
      </c>
      <c r="AJ252" s="119">
        <v>659.71</v>
      </c>
      <c r="AK252" s="119">
        <v>830.55</v>
      </c>
      <c r="AL252" s="119">
        <v>755.49</v>
      </c>
      <c r="AM252" s="119">
        <v>570.53</v>
      </c>
      <c r="AN252" s="121">
        <v>1710.22</v>
      </c>
      <c r="AO252" s="119">
        <v>793</v>
      </c>
      <c r="AP252" s="119">
        <v>498.71</v>
      </c>
      <c r="AQ252" s="119">
        <v>846.43</v>
      </c>
      <c r="AR252" s="119">
        <v>562.83000000000004</v>
      </c>
      <c r="AS252" s="119">
        <v>919.18</v>
      </c>
      <c r="AT252" s="119">
        <v>903.91</v>
      </c>
      <c r="AU252" s="119">
        <v>917.77</v>
      </c>
      <c r="AV252" s="119">
        <v>868.21</v>
      </c>
      <c r="AW252" s="119">
        <v>902.37</v>
      </c>
      <c r="AX252" s="119">
        <v>896.62</v>
      </c>
      <c r="AY252" s="119">
        <v>906.2</v>
      </c>
      <c r="AZ252" s="121">
        <v>2557.35</v>
      </c>
      <c r="BA252" s="121">
        <v>1257.1500000000001</v>
      </c>
      <c r="BB252" s="119">
        <v>756.29</v>
      </c>
      <c r="BC252" s="119">
        <v>783.77</v>
      </c>
    </row>
    <row r="253" spans="1:55" x14ac:dyDescent="0.45">
      <c r="A253" s="260">
        <v>249</v>
      </c>
      <c r="B253" s="173" t="s">
        <v>326</v>
      </c>
      <c r="C253" s="120">
        <v>77.56</v>
      </c>
      <c r="D253" s="120">
        <v>62.34</v>
      </c>
      <c r="E253" s="120">
        <v>71.239999999999995</v>
      </c>
      <c r="F253" s="120">
        <v>70.12</v>
      </c>
      <c r="G253" s="120">
        <v>66.06</v>
      </c>
      <c r="H253" s="120">
        <v>60.23</v>
      </c>
      <c r="I253" s="120">
        <v>43.15</v>
      </c>
      <c r="J253" s="120">
        <v>59.72</v>
      </c>
      <c r="K253" s="120">
        <v>64.040000000000006</v>
      </c>
      <c r="L253" s="120">
        <v>85.49</v>
      </c>
      <c r="M253" s="120">
        <v>63.51</v>
      </c>
      <c r="N253" s="120">
        <v>51.45</v>
      </c>
      <c r="O253" s="120">
        <v>41.19</v>
      </c>
      <c r="P253" s="120">
        <v>160.97</v>
      </c>
      <c r="Q253" s="120">
        <v>73.05</v>
      </c>
      <c r="R253" s="120">
        <v>33.72</v>
      </c>
      <c r="S253" s="120">
        <v>52.12</v>
      </c>
      <c r="T253" s="120">
        <v>51.91</v>
      </c>
      <c r="U253" s="120">
        <v>67.989999999999995</v>
      </c>
      <c r="V253" s="120">
        <v>42.31</v>
      </c>
      <c r="W253" s="120">
        <v>60.15</v>
      </c>
      <c r="X253" s="120">
        <v>54.23</v>
      </c>
      <c r="Y253" s="120">
        <v>50.16</v>
      </c>
      <c r="Z253" s="120">
        <v>52.09</v>
      </c>
      <c r="AA253" s="120">
        <v>34.44</v>
      </c>
      <c r="AB253" s="120">
        <v>31.93</v>
      </c>
      <c r="AC253" s="120">
        <v>44.27</v>
      </c>
      <c r="AD253" s="120">
        <v>43.33</v>
      </c>
      <c r="AE253" s="120">
        <v>44.18</v>
      </c>
      <c r="AF253" s="120">
        <v>49.08</v>
      </c>
      <c r="AG253" s="120">
        <v>37.6</v>
      </c>
      <c r="AH253" s="120">
        <v>59.61</v>
      </c>
      <c r="AI253" s="120">
        <v>34.840000000000003</v>
      </c>
      <c r="AJ253" s="120">
        <v>57.7</v>
      </c>
      <c r="AK253" s="120">
        <v>42.38</v>
      </c>
      <c r="AL253" s="120">
        <v>43.22</v>
      </c>
      <c r="AM253" s="120">
        <v>34.94</v>
      </c>
      <c r="AN253" s="120">
        <v>44.04</v>
      </c>
      <c r="AO253" s="120">
        <v>59.51</v>
      </c>
      <c r="AP253" s="120">
        <v>30.9</v>
      </c>
      <c r="AQ253" s="120">
        <v>42.42</v>
      </c>
      <c r="AR253" s="120">
        <v>43.34</v>
      </c>
      <c r="AS253" s="120">
        <v>45.44</v>
      </c>
      <c r="AT253" s="120">
        <v>49.65</v>
      </c>
      <c r="AU253" s="120">
        <v>53.82</v>
      </c>
      <c r="AV253" s="120">
        <v>43.18</v>
      </c>
      <c r="AW253" s="120">
        <v>59.97</v>
      </c>
      <c r="AX253" s="120">
        <v>46.48</v>
      </c>
      <c r="AY253" s="120">
        <v>53.27</v>
      </c>
      <c r="AZ253" s="120">
        <v>47.02</v>
      </c>
      <c r="BA253" s="120">
        <v>48.41</v>
      </c>
      <c r="BB253" s="120">
        <v>61.53</v>
      </c>
      <c r="BC253" s="120">
        <v>50.14</v>
      </c>
    </row>
    <row r="254" spans="1:55" x14ac:dyDescent="0.45">
      <c r="A254" s="261">
        <v>250</v>
      </c>
      <c r="B254" s="174" t="s">
        <v>327</v>
      </c>
      <c r="C254" s="119">
        <v>364.75</v>
      </c>
      <c r="D254" s="119">
        <v>402.33</v>
      </c>
      <c r="E254" s="119">
        <v>475.17</v>
      </c>
      <c r="F254" s="119">
        <v>347.39</v>
      </c>
      <c r="G254" s="119">
        <v>379.8</v>
      </c>
      <c r="H254" s="119">
        <v>391.59</v>
      </c>
      <c r="I254" s="119">
        <v>355.12</v>
      </c>
      <c r="J254" s="119">
        <v>331.22</v>
      </c>
      <c r="K254" s="119">
        <v>376.18</v>
      </c>
      <c r="L254" s="119">
        <v>328.78</v>
      </c>
      <c r="M254" s="119">
        <v>263.45999999999998</v>
      </c>
      <c r="N254" s="119">
        <v>295.68</v>
      </c>
      <c r="O254" s="119">
        <v>284.95</v>
      </c>
      <c r="P254" s="119">
        <v>304.95</v>
      </c>
      <c r="Q254" s="119">
        <v>344.99</v>
      </c>
      <c r="R254" s="119">
        <v>327.32</v>
      </c>
      <c r="S254" s="119">
        <v>327.79</v>
      </c>
      <c r="T254" s="119">
        <v>400.26</v>
      </c>
      <c r="U254" s="119">
        <v>376.32</v>
      </c>
      <c r="V254" s="119">
        <v>373.11</v>
      </c>
      <c r="W254" s="119">
        <v>358.48</v>
      </c>
      <c r="X254" s="119">
        <v>381.82</v>
      </c>
      <c r="Y254" s="119">
        <v>430.96</v>
      </c>
      <c r="Z254" s="119">
        <v>376.02</v>
      </c>
      <c r="AA254" s="119">
        <v>286.73</v>
      </c>
      <c r="AB254" s="119">
        <v>391.87</v>
      </c>
      <c r="AC254" s="119">
        <v>320.31</v>
      </c>
      <c r="AD254" s="119">
        <v>359.56</v>
      </c>
      <c r="AE254" s="119">
        <v>316.27999999999997</v>
      </c>
      <c r="AF254" s="119">
        <v>355.78</v>
      </c>
      <c r="AG254" s="119">
        <v>341.73</v>
      </c>
      <c r="AH254" s="119">
        <v>385.58</v>
      </c>
      <c r="AI254" s="119">
        <v>410.02</v>
      </c>
      <c r="AJ254" s="119">
        <v>335.64</v>
      </c>
      <c r="AK254" s="119">
        <v>333.52</v>
      </c>
      <c r="AL254" s="119">
        <v>407.47</v>
      </c>
      <c r="AM254" s="119">
        <v>281.43</v>
      </c>
      <c r="AN254" s="119">
        <v>300.12</v>
      </c>
      <c r="AO254" s="119">
        <v>435.69</v>
      </c>
      <c r="AP254" s="119">
        <v>363.75</v>
      </c>
      <c r="AQ254" s="119">
        <v>401.05</v>
      </c>
      <c r="AR254" s="119">
        <v>357.13</v>
      </c>
      <c r="AS254" s="119">
        <v>290.62</v>
      </c>
      <c r="AT254" s="119">
        <v>404.11</v>
      </c>
      <c r="AU254" s="119">
        <v>549.05999999999995</v>
      </c>
      <c r="AV254" s="119">
        <v>438.39</v>
      </c>
      <c r="AW254" s="119">
        <v>403.76</v>
      </c>
      <c r="AX254" s="119">
        <v>388.31</v>
      </c>
      <c r="AY254" s="119">
        <v>466.37</v>
      </c>
      <c r="AZ254" s="119">
        <v>399.48</v>
      </c>
      <c r="BA254" s="119">
        <v>508.22</v>
      </c>
      <c r="BB254" s="119">
        <v>512.36</v>
      </c>
      <c r="BC254" s="119">
        <v>536.28</v>
      </c>
    </row>
    <row r="255" spans="1:55" x14ac:dyDescent="0.45">
      <c r="A255" s="260">
        <v>251</v>
      </c>
      <c r="B255" s="173" t="s">
        <v>328</v>
      </c>
      <c r="C255" s="120">
        <v>17.190000000000001</v>
      </c>
      <c r="D255" s="120">
        <v>18.809999999999999</v>
      </c>
      <c r="E255" s="120">
        <v>11.09</v>
      </c>
      <c r="F255" s="120">
        <v>3.29</v>
      </c>
      <c r="G255" s="120">
        <v>38.06</v>
      </c>
      <c r="H255" s="120">
        <v>25.12</v>
      </c>
      <c r="I255" s="120">
        <v>24.71</v>
      </c>
      <c r="J255" s="120">
        <v>26.11</v>
      </c>
      <c r="K255" s="120">
        <v>35.82</v>
      </c>
      <c r="L255" s="120">
        <v>19.760000000000002</v>
      </c>
      <c r="M255" s="120">
        <v>14.98</v>
      </c>
      <c r="N255" s="120">
        <v>29.27</v>
      </c>
      <c r="O255" s="120">
        <v>21.46</v>
      </c>
      <c r="P255" s="120">
        <v>27.29</v>
      </c>
      <c r="Q255" s="120">
        <v>30.11</v>
      </c>
      <c r="R255" s="120">
        <v>22.8</v>
      </c>
      <c r="S255" s="120">
        <v>23.82</v>
      </c>
      <c r="T255" s="120">
        <v>32.26</v>
      </c>
      <c r="U255" s="120">
        <v>20.04</v>
      </c>
      <c r="V255" s="120">
        <v>17.829999999999998</v>
      </c>
      <c r="W255" s="120">
        <v>31.9</v>
      </c>
      <c r="X255" s="120">
        <v>46.49</v>
      </c>
      <c r="Y255" s="120">
        <v>18.649999999999999</v>
      </c>
      <c r="Z255" s="120">
        <v>47.54</v>
      </c>
      <c r="AA255" s="120">
        <v>26.98</v>
      </c>
      <c r="AB255" s="120">
        <v>20.88</v>
      </c>
      <c r="AC255" s="120">
        <v>34.01</v>
      </c>
      <c r="AD255" s="120">
        <v>23.31</v>
      </c>
      <c r="AE255" s="120">
        <v>34.659999999999997</v>
      </c>
      <c r="AF255" s="120">
        <v>35.659999999999997</v>
      </c>
      <c r="AG255" s="120">
        <v>32.380000000000003</v>
      </c>
      <c r="AH255" s="120">
        <v>30.19</v>
      </c>
      <c r="AI255" s="120">
        <v>23.77</v>
      </c>
      <c r="AJ255" s="120">
        <v>31.03</v>
      </c>
      <c r="AK255" s="120">
        <v>38.11</v>
      </c>
      <c r="AL255" s="120">
        <v>29.83</v>
      </c>
      <c r="AM255" s="120">
        <v>27.95</v>
      </c>
      <c r="AN255" s="120">
        <v>22.96</v>
      </c>
      <c r="AO255" s="120">
        <v>25.43</v>
      </c>
      <c r="AP255" s="120">
        <v>59.7</v>
      </c>
      <c r="AQ255" s="120">
        <v>32.340000000000003</v>
      </c>
      <c r="AR255" s="120">
        <v>29.39</v>
      </c>
      <c r="AS255" s="120">
        <v>35.75</v>
      </c>
      <c r="AT255" s="120">
        <v>33.76</v>
      </c>
      <c r="AU255" s="120">
        <v>20.75</v>
      </c>
      <c r="AV255" s="120">
        <v>41.54</v>
      </c>
      <c r="AW255" s="120">
        <v>32.44</v>
      </c>
      <c r="AX255" s="120">
        <v>45.71</v>
      </c>
      <c r="AY255" s="120">
        <v>48.51</v>
      </c>
      <c r="AZ255" s="120">
        <v>58.77</v>
      </c>
      <c r="BA255" s="120">
        <v>71.73</v>
      </c>
      <c r="BB255" s="120">
        <v>51.91</v>
      </c>
      <c r="BC255" s="120">
        <v>64.83</v>
      </c>
    </row>
    <row r="256" spans="1:55" ht="29.25" x14ac:dyDescent="0.45">
      <c r="A256" s="261">
        <v>252</v>
      </c>
      <c r="B256" s="174" t="s">
        <v>99</v>
      </c>
      <c r="C256" s="121">
        <v>3042.53</v>
      </c>
      <c r="D256" s="121">
        <v>3551.33</v>
      </c>
      <c r="E256" s="121">
        <v>3945.92</v>
      </c>
      <c r="F256" s="121">
        <v>2962.36</v>
      </c>
      <c r="G256" s="121">
        <v>2973.34</v>
      </c>
      <c r="H256" s="121">
        <v>3155.59</v>
      </c>
      <c r="I256" s="121">
        <v>3609.61</v>
      </c>
      <c r="J256" s="121">
        <v>3196.97</v>
      </c>
      <c r="K256" s="121">
        <v>3333.63</v>
      </c>
      <c r="L256" s="121">
        <v>3500.4</v>
      </c>
      <c r="M256" s="121">
        <v>2743.18</v>
      </c>
      <c r="N256" s="121">
        <v>2724.12</v>
      </c>
      <c r="O256" s="121">
        <v>1921.23</v>
      </c>
      <c r="P256" s="121">
        <v>1295.77</v>
      </c>
      <c r="Q256" s="121">
        <v>1557.67</v>
      </c>
      <c r="R256" s="121">
        <v>1791.59</v>
      </c>
      <c r="S256" s="121">
        <v>1772.57</v>
      </c>
      <c r="T256" s="121">
        <v>2522.8200000000002</v>
      </c>
      <c r="U256" s="121">
        <v>2601.67</v>
      </c>
      <c r="V256" s="121">
        <v>1936.71</v>
      </c>
      <c r="W256" s="121">
        <v>2385.5100000000002</v>
      </c>
      <c r="X256" s="121">
        <v>2681.7</v>
      </c>
      <c r="Y256" s="121">
        <v>1894.37</v>
      </c>
      <c r="Z256" s="121">
        <v>1745.68</v>
      </c>
      <c r="AA256" s="121">
        <v>1612.84</v>
      </c>
      <c r="AB256" s="121">
        <v>1655.02</v>
      </c>
      <c r="AC256" s="121">
        <v>1605.76</v>
      </c>
      <c r="AD256" s="121">
        <v>1223.3599999999999</v>
      </c>
      <c r="AE256" s="121">
        <v>1589.19</v>
      </c>
      <c r="AF256" s="121">
        <v>1632.9</v>
      </c>
      <c r="AG256" s="121">
        <v>1690.03</v>
      </c>
      <c r="AH256" s="121">
        <v>1819.09</v>
      </c>
      <c r="AI256" s="121">
        <v>1883.84</v>
      </c>
      <c r="AJ256" s="121">
        <v>2168.94</v>
      </c>
      <c r="AK256" s="121">
        <v>1727.63</v>
      </c>
      <c r="AL256" s="121">
        <v>1632.66</v>
      </c>
      <c r="AM256" s="121">
        <v>1673.36</v>
      </c>
      <c r="AN256" s="121">
        <v>1841.99</v>
      </c>
      <c r="AO256" s="121">
        <v>3485.37</v>
      </c>
      <c r="AP256" s="121">
        <v>1848.71</v>
      </c>
      <c r="AQ256" s="121">
        <v>2386.5300000000002</v>
      </c>
      <c r="AR256" s="121">
        <v>2957.05</v>
      </c>
      <c r="AS256" s="121">
        <v>3209.06</v>
      </c>
      <c r="AT256" s="121">
        <v>1971.12</v>
      </c>
      <c r="AU256" s="121">
        <v>4585.82</v>
      </c>
      <c r="AV256" s="121">
        <v>5278.18</v>
      </c>
      <c r="AW256" s="121">
        <v>2935.59</v>
      </c>
      <c r="AX256" s="121">
        <v>2700.76</v>
      </c>
      <c r="AY256" s="121">
        <v>2957.6</v>
      </c>
      <c r="AZ256" s="121">
        <v>3456.17</v>
      </c>
      <c r="BA256" s="121">
        <v>3218.04</v>
      </c>
      <c r="BB256" s="121">
        <v>2366.91</v>
      </c>
      <c r="BC256" s="121">
        <v>2672.13</v>
      </c>
    </row>
    <row r="257" spans="1:55" x14ac:dyDescent="0.45">
      <c r="A257" s="260">
        <v>253</v>
      </c>
      <c r="B257" s="173" t="s">
        <v>329</v>
      </c>
      <c r="C257" s="120">
        <v>1.87</v>
      </c>
      <c r="D257" s="120">
        <v>25.52</v>
      </c>
      <c r="E257" s="120">
        <v>33.82</v>
      </c>
      <c r="F257" s="120">
        <v>34.49</v>
      </c>
      <c r="G257" s="120">
        <v>11.66</v>
      </c>
      <c r="H257" s="120">
        <v>35.89</v>
      </c>
      <c r="I257" s="120">
        <v>42.33</v>
      </c>
      <c r="J257" s="120">
        <v>17.16</v>
      </c>
      <c r="K257" s="120">
        <v>24.56</v>
      </c>
      <c r="L257" s="120">
        <v>41.75</v>
      </c>
      <c r="M257" s="120">
        <v>5.15</v>
      </c>
      <c r="N257" s="120">
        <v>7.01</v>
      </c>
      <c r="O257" s="120">
        <v>15.61</v>
      </c>
      <c r="P257" s="120">
        <v>16.420000000000002</v>
      </c>
      <c r="Q257" s="120">
        <v>24.35</v>
      </c>
      <c r="R257" s="120">
        <v>1.21</v>
      </c>
      <c r="S257" s="120">
        <v>8.6999999999999993</v>
      </c>
      <c r="T257" s="120">
        <v>28.85</v>
      </c>
      <c r="U257" s="120">
        <v>34.72</v>
      </c>
      <c r="V257" s="120">
        <v>19.68</v>
      </c>
      <c r="W257" s="120">
        <v>19</v>
      </c>
      <c r="X257" s="120">
        <v>7.12</v>
      </c>
      <c r="Y257" s="120">
        <v>12.75</v>
      </c>
      <c r="Z257" s="120">
        <v>4.3499999999999996</v>
      </c>
      <c r="AA257" s="120">
        <v>3.09</v>
      </c>
      <c r="AB257" s="120">
        <v>11.83</v>
      </c>
      <c r="AC257" s="120">
        <v>5.81</v>
      </c>
      <c r="AD257" s="120">
        <v>7.2</v>
      </c>
      <c r="AE257" s="120">
        <v>13.28</v>
      </c>
      <c r="AF257" s="120">
        <v>2.5299999999999998</v>
      </c>
      <c r="AG257" s="120">
        <v>2.2599999999999998</v>
      </c>
      <c r="AH257" s="120">
        <v>52.66</v>
      </c>
      <c r="AI257" s="120">
        <v>14.08</v>
      </c>
      <c r="AJ257" s="120">
        <v>23.14</v>
      </c>
      <c r="AK257" s="120">
        <v>7.89</v>
      </c>
      <c r="AL257" s="120">
        <v>10.15</v>
      </c>
      <c r="AM257" s="120">
        <v>5.5</v>
      </c>
      <c r="AN257" s="120">
        <v>22.82</v>
      </c>
      <c r="AO257" s="120">
        <v>18.78</v>
      </c>
      <c r="AP257" s="120">
        <v>13.8</v>
      </c>
      <c r="AQ257" s="120">
        <v>10.24</v>
      </c>
      <c r="AR257" s="120">
        <v>11.49</v>
      </c>
      <c r="AS257" s="120">
        <v>2.5299999999999998</v>
      </c>
      <c r="AT257" s="120">
        <v>12.08</v>
      </c>
      <c r="AU257" s="120">
        <v>6.15</v>
      </c>
      <c r="AV257" s="120">
        <v>14.35</v>
      </c>
      <c r="AW257" s="120">
        <v>11.32</v>
      </c>
      <c r="AX257" s="120">
        <v>5.77</v>
      </c>
      <c r="AY257" s="120">
        <v>4.9800000000000004</v>
      </c>
      <c r="AZ257" s="120">
        <v>6.77</v>
      </c>
      <c r="BA257" s="120">
        <v>13.21</v>
      </c>
      <c r="BB257" s="120">
        <v>16.11</v>
      </c>
      <c r="BC257" s="120">
        <v>12.01</v>
      </c>
    </row>
    <row r="258" spans="1:55" ht="29.25" x14ac:dyDescent="0.45">
      <c r="A258" s="261">
        <v>254</v>
      </c>
      <c r="B258" s="174" t="s">
        <v>82</v>
      </c>
      <c r="C258" s="121">
        <v>8744.31</v>
      </c>
      <c r="D258" s="121">
        <v>8446.89</v>
      </c>
      <c r="E258" s="121">
        <v>12540.7</v>
      </c>
      <c r="F258" s="121">
        <v>9280.73</v>
      </c>
      <c r="G258" s="121">
        <v>8338.48</v>
      </c>
      <c r="H258" s="121">
        <v>8810.4500000000007</v>
      </c>
      <c r="I258" s="121">
        <v>8319.59</v>
      </c>
      <c r="J258" s="121">
        <v>6274.13</v>
      </c>
      <c r="K258" s="121">
        <v>7011.27</v>
      </c>
      <c r="L258" s="121">
        <v>7650.71</v>
      </c>
      <c r="M258" s="121">
        <v>7136.37</v>
      </c>
      <c r="N258" s="121">
        <v>7481.24</v>
      </c>
      <c r="O258" s="121">
        <v>8469.18</v>
      </c>
      <c r="P258" s="121">
        <v>9493.73</v>
      </c>
      <c r="Q258" s="121">
        <v>11052.29</v>
      </c>
      <c r="R258" s="121">
        <v>7087.48</v>
      </c>
      <c r="S258" s="121">
        <v>6395.9</v>
      </c>
      <c r="T258" s="121">
        <v>6463.66</v>
      </c>
      <c r="U258" s="121">
        <v>6757.78</v>
      </c>
      <c r="V258" s="121">
        <v>7272.04</v>
      </c>
      <c r="W258" s="121">
        <v>9667.6</v>
      </c>
      <c r="X258" s="121">
        <v>8985.67</v>
      </c>
      <c r="Y258" s="121">
        <v>10006.58</v>
      </c>
      <c r="Z258" s="121">
        <v>7601.21</v>
      </c>
      <c r="AA258" s="121">
        <v>7845.43</v>
      </c>
      <c r="AB258" s="121">
        <v>9072.3700000000008</v>
      </c>
      <c r="AC258" s="121">
        <v>9662.61</v>
      </c>
      <c r="AD258" s="121">
        <v>5459.32</v>
      </c>
      <c r="AE258" s="121">
        <v>7770.88</v>
      </c>
      <c r="AF258" s="121">
        <v>6576.18</v>
      </c>
      <c r="AG258" s="121">
        <v>5365.36</v>
      </c>
      <c r="AH258" s="121">
        <v>5892.42</v>
      </c>
      <c r="AI258" s="121">
        <v>5435.79</v>
      </c>
      <c r="AJ258" s="121">
        <v>5274.39</v>
      </c>
      <c r="AK258" s="121">
        <v>5891.95</v>
      </c>
      <c r="AL258" s="121">
        <v>3497.95</v>
      </c>
      <c r="AM258" s="121">
        <v>3462.82</v>
      </c>
      <c r="AN258" s="121">
        <v>4021.52</v>
      </c>
      <c r="AO258" s="121">
        <v>5587.12</v>
      </c>
      <c r="AP258" s="121">
        <v>4323.83</v>
      </c>
      <c r="AQ258" s="121">
        <v>6332.73</v>
      </c>
      <c r="AR258" s="121">
        <v>5330.7</v>
      </c>
      <c r="AS258" s="121">
        <v>4206.59</v>
      </c>
      <c r="AT258" s="121">
        <v>5159.62</v>
      </c>
      <c r="AU258" s="121">
        <v>5298.53</v>
      </c>
      <c r="AV258" s="121">
        <v>5300.84</v>
      </c>
      <c r="AW258" s="121">
        <v>5369.5</v>
      </c>
      <c r="AX258" s="121">
        <v>4276.62</v>
      </c>
      <c r="AY258" s="121">
        <v>3968.14</v>
      </c>
      <c r="AZ258" s="121">
        <v>3915.02</v>
      </c>
      <c r="BA258" s="121">
        <v>4764.21</v>
      </c>
      <c r="BB258" s="121">
        <v>3098.2</v>
      </c>
      <c r="BC258" s="121">
        <v>4037.32</v>
      </c>
    </row>
    <row r="259" spans="1:55" ht="29.25" x14ac:dyDescent="0.45">
      <c r="A259" s="260">
        <v>255</v>
      </c>
      <c r="B259" s="173" t="s">
        <v>330</v>
      </c>
      <c r="C259" s="120">
        <v>12.33</v>
      </c>
      <c r="D259" s="120">
        <v>26.09</v>
      </c>
      <c r="E259" s="120">
        <v>33.130000000000003</v>
      </c>
      <c r="F259" s="120">
        <v>24.17</v>
      </c>
      <c r="G259" s="120">
        <v>25.08</v>
      </c>
      <c r="H259" s="120">
        <v>23.58</v>
      </c>
      <c r="I259" s="120">
        <v>16.63</v>
      </c>
      <c r="J259" s="120">
        <v>24.6</v>
      </c>
      <c r="K259" s="120">
        <v>21.35</v>
      </c>
      <c r="L259" s="120">
        <v>32.72</v>
      </c>
      <c r="M259" s="120">
        <v>32.75</v>
      </c>
      <c r="N259" s="120">
        <v>31.57</v>
      </c>
      <c r="O259" s="120">
        <v>50.36</v>
      </c>
      <c r="P259" s="120">
        <v>15.97</v>
      </c>
      <c r="Q259" s="120">
        <v>19.12</v>
      </c>
      <c r="R259" s="120">
        <v>20.46</v>
      </c>
      <c r="S259" s="120">
        <v>30</v>
      </c>
      <c r="T259" s="120">
        <v>47.64</v>
      </c>
      <c r="U259" s="120">
        <v>43.66</v>
      </c>
      <c r="V259" s="120">
        <v>33.18</v>
      </c>
      <c r="W259" s="120">
        <v>41.65</v>
      </c>
      <c r="X259" s="120">
        <v>43.73</v>
      </c>
      <c r="Y259" s="120">
        <v>37.340000000000003</v>
      </c>
      <c r="Z259" s="120">
        <v>21.76</v>
      </c>
      <c r="AA259" s="120">
        <v>16.739999999999998</v>
      </c>
      <c r="AB259" s="120">
        <v>20.28</v>
      </c>
      <c r="AC259" s="120">
        <v>49.05</v>
      </c>
      <c r="AD259" s="120">
        <v>22.55</v>
      </c>
      <c r="AE259" s="120">
        <v>24.29</v>
      </c>
      <c r="AF259" s="120">
        <v>37.56</v>
      </c>
      <c r="AG259" s="120">
        <v>29.94</v>
      </c>
      <c r="AH259" s="120">
        <v>44.22</v>
      </c>
      <c r="AI259" s="120">
        <v>41</v>
      </c>
      <c r="AJ259" s="120">
        <v>26.4</v>
      </c>
      <c r="AK259" s="120">
        <v>18.28</v>
      </c>
      <c r="AL259" s="120">
        <v>23.61</v>
      </c>
      <c r="AM259" s="120">
        <v>22.47</v>
      </c>
      <c r="AN259" s="120">
        <v>20.48</v>
      </c>
      <c r="AO259" s="120">
        <v>30.92</v>
      </c>
      <c r="AP259" s="120">
        <v>16.36</v>
      </c>
      <c r="AQ259" s="120">
        <v>49.25</v>
      </c>
      <c r="AR259" s="120">
        <v>24.93</v>
      </c>
      <c r="AS259" s="120">
        <v>37.61</v>
      </c>
      <c r="AT259" s="120">
        <v>27.95</v>
      </c>
      <c r="AU259" s="120">
        <v>43.17</v>
      </c>
      <c r="AV259" s="120">
        <v>38.14</v>
      </c>
      <c r="AW259" s="120">
        <v>29.87</v>
      </c>
      <c r="AX259" s="120">
        <v>16.739999999999998</v>
      </c>
      <c r="AY259" s="120">
        <v>16.29</v>
      </c>
      <c r="AZ259" s="120">
        <v>34.369999999999997</v>
      </c>
      <c r="BA259" s="120">
        <v>39.409999999999997</v>
      </c>
      <c r="BB259" s="120">
        <v>36.96</v>
      </c>
      <c r="BC259" s="120">
        <v>29.11</v>
      </c>
    </row>
    <row r="260" spans="1:55" x14ac:dyDescent="0.45">
      <c r="A260" s="261">
        <v>256</v>
      </c>
      <c r="B260" s="174" t="s">
        <v>331</v>
      </c>
      <c r="C260" s="119">
        <v>19.7</v>
      </c>
      <c r="D260" s="119">
        <v>18.16</v>
      </c>
      <c r="E260" s="119">
        <v>25.82</v>
      </c>
      <c r="F260" s="119">
        <v>19.16</v>
      </c>
      <c r="G260" s="119">
        <v>27.87</v>
      </c>
      <c r="H260" s="119">
        <v>42.81</v>
      </c>
      <c r="I260" s="119">
        <v>30.55</v>
      </c>
      <c r="J260" s="119">
        <v>24.75</v>
      </c>
      <c r="K260" s="119">
        <v>44.97</v>
      </c>
      <c r="L260" s="119">
        <v>61.59</v>
      </c>
      <c r="M260" s="119">
        <v>32.880000000000003</v>
      </c>
      <c r="N260" s="119">
        <v>19.8</v>
      </c>
      <c r="O260" s="119">
        <v>19.91</v>
      </c>
      <c r="P260" s="119">
        <v>17.440000000000001</v>
      </c>
      <c r="Q260" s="119">
        <v>33.94</v>
      </c>
      <c r="R260" s="119">
        <v>14.46</v>
      </c>
      <c r="S260" s="119">
        <v>17.239999999999998</v>
      </c>
      <c r="T260" s="119">
        <v>19.93</v>
      </c>
      <c r="U260" s="119">
        <v>16.57</v>
      </c>
      <c r="V260" s="119">
        <v>15.09</v>
      </c>
      <c r="W260" s="119">
        <v>25.24</v>
      </c>
      <c r="X260" s="119">
        <v>26.41</v>
      </c>
      <c r="Y260" s="119">
        <v>26.39</v>
      </c>
      <c r="Z260" s="119">
        <v>12.43</v>
      </c>
      <c r="AA260" s="119">
        <v>10.71</v>
      </c>
      <c r="AB260" s="119">
        <v>45.44</v>
      </c>
      <c r="AC260" s="119">
        <v>51.81</v>
      </c>
      <c r="AD260" s="119">
        <v>30.52</v>
      </c>
      <c r="AE260" s="119">
        <v>46.54</v>
      </c>
      <c r="AF260" s="119">
        <v>42.63</v>
      </c>
      <c r="AG260" s="119">
        <v>34.36</v>
      </c>
      <c r="AH260" s="119">
        <v>32.53</v>
      </c>
      <c r="AI260" s="119">
        <v>32.39</v>
      </c>
      <c r="AJ260" s="119">
        <v>42.31</v>
      </c>
      <c r="AK260" s="119">
        <v>28.92</v>
      </c>
      <c r="AL260" s="119">
        <v>22.67</v>
      </c>
      <c r="AM260" s="119">
        <v>28.65</v>
      </c>
      <c r="AN260" s="119">
        <v>31.7</v>
      </c>
      <c r="AO260" s="119">
        <v>28.41</v>
      </c>
      <c r="AP260" s="119">
        <v>20.76</v>
      </c>
      <c r="AQ260" s="119">
        <v>63.58</v>
      </c>
      <c r="AR260" s="119">
        <v>30.69</v>
      </c>
      <c r="AS260" s="119">
        <v>17.510000000000002</v>
      </c>
      <c r="AT260" s="119">
        <v>23.55</v>
      </c>
      <c r="AU260" s="119">
        <v>27.26</v>
      </c>
      <c r="AV260" s="119">
        <v>55.75</v>
      </c>
      <c r="AW260" s="119">
        <v>81.61</v>
      </c>
      <c r="AX260" s="119">
        <v>121.26</v>
      </c>
      <c r="AY260" s="119">
        <v>26.69</v>
      </c>
      <c r="AZ260" s="119">
        <v>20.72</v>
      </c>
      <c r="BA260" s="119">
        <v>22.98</v>
      </c>
      <c r="BB260" s="119">
        <v>37.74</v>
      </c>
      <c r="BC260" s="119">
        <v>30.99</v>
      </c>
    </row>
    <row r="261" spans="1:55" ht="29.25" x14ac:dyDescent="0.45">
      <c r="A261" s="260">
        <v>257</v>
      </c>
      <c r="B261" s="173" t="s">
        <v>332</v>
      </c>
      <c r="C261" s="120">
        <v>121.69</v>
      </c>
      <c r="D261" s="120">
        <v>454.27</v>
      </c>
      <c r="E261" s="120">
        <v>784.17</v>
      </c>
      <c r="F261" s="120">
        <v>172.75</v>
      </c>
      <c r="G261" s="120">
        <v>359.18</v>
      </c>
      <c r="H261" s="120">
        <v>455.84</v>
      </c>
      <c r="I261" s="120">
        <v>461.75</v>
      </c>
      <c r="J261" s="120">
        <v>347.1</v>
      </c>
      <c r="K261" s="120">
        <v>538.07000000000005</v>
      </c>
      <c r="L261" s="120">
        <v>991.85</v>
      </c>
      <c r="M261" s="120">
        <v>168.64</v>
      </c>
      <c r="N261" s="120">
        <v>298.41000000000003</v>
      </c>
      <c r="O261" s="120">
        <v>145.44999999999999</v>
      </c>
      <c r="P261" s="120">
        <v>642.29</v>
      </c>
      <c r="Q261" s="118">
        <v>1010.17</v>
      </c>
      <c r="R261" s="118">
        <v>1375.97</v>
      </c>
      <c r="S261" s="120">
        <v>290.36</v>
      </c>
      <c r="T261" s="120">
        <v>738.96</v>
      </c>
      <c r="U261" s="118">
        <v>1678.12</v>
      </c>
      <c r="V261" s="120">
        <v>636.87</v>
      </c>
      <c r="W261" s="118">
        <v>1274.3499999999999</v>
      </c>
      <c r="X261" s="120">
        <v>898.17</v>
      </c>
      <c r="Y261" s="120">
        <v>692.25</v>
      </c>
      <c r="Z261" s="120">
        <v>186.69</v>
      </c>
      <c r="AA261" s="120">
        <v>283</v>
      </c>
      <c r="AB261" s="120">
        <v>233.18</v>
      </c>
      <c r="AC261" s="120">
        <v>229.99</v>
      </c>
      <c r="AD261" s="120">
        <v>200.6</v>
      </c>
      <c r="AE261" s="120">
        <v>145.32</v>
      </c>
      <c r="AF261" s="120">
        <v>181.77</v>
      </c>
      <c r="AG261" s="120">
        <v>126.93</v>
      </c>
      <c r="AH261" s="120">
        <v>214.05</v>
      </c>
      <c r="AI261" s="120">
        <v>103.48</v>
      </c>
      <c r="AJ261" s="120">
        <v>124.31</v>
      </c>
      <c r="AK261" s="120">
        <v>69.739999999999995</v>
      </c>
      <c r="AL261" s="120">
        <v>162.31</v>
      </c>
      <c r="AM261" s="120">
        <v>194.87</v>
      </c>
      <c r="AN261" s="120">
        <v>167.48</v>
      </c>
      <c r="AO261" s="120">
        <v>172.13</v>
      </c>
      <c r="AP261" s="120">
        <v>157.19</v>
      </c>
      <c r="AQ261" s="120">
        <v>204.67</v>
      </c>
      <c r="AR261" s="120">
        <v>119.86</v>
      </c>
      <c r="AS261" s="120">
        <v>198.31</v>
      </c>
      <c r="AT261" s="120">
        <v>182.18</v>
      </c>
      <c r="AU261" s="120">
        <v>155.22</v>
      </c>
      <c r="AV261" s="120">
        <v>440.8</v>
      </c>
      <c r="AW261" s="120">
        <v>210.66</v>
      </c>
      <c r="AX261" s="120">
        <v>216.54</v>
      </c>
      <c r="AY261" s="120">
        <v>340.08</v>
      </c>
      <c r="AZ261" s="120">
        <v>138.63</v>
      </c>
      <c r="BA261" s="120">
        <v>342.32</v>
      </c>
      <c r="BB261" s="120">
        <v>346.6</v>
      </c>
      <c r="BC261" s="120">
        <v>225.05</v>
      </c>
    </row>
    <row r="262" spans="1:55" ht="29.25" x14ac:dyDescent="0.45">
      <c r="A262" s="261">
        <v>258</v>
      </c>
      <c r="B262" s="174" t="s">
        <v>333</v>
      </c>
      <c r="C262" s="121">
        <v>1416.82</v>
      </c>
      <c r="D262" s="121">
        <v>1733.93</v>
      </c>
      <c r="E262" s="121">
        <v>1720.17</v>
      </c>
      <c r="F262" s="121">
        <v>1326.91</v>
      </c>
      <c r="G262" s="121">
        <v>1256.94</v>
      </c>
      <c r="H262" s="121">
        <v>1354.28</v>
      </c>
      <c r="I262" s="121">
        <v>1560.55</v>
      </c>
      <c r="J262" s="121">
        <v>1590.89</v>
      </c>
      <c r="K262" s="121">
        <v>1525.01</v>
      </c>
      <c r="L262" s="121">
        <v>1516.87</v>
      </c>
      <c r="M262" s="121">
        <v>1314.4</v>
      </c>
      <c r="N262" s="121">
        <v>1317.57</v>
      </c>
      <c r="O262" s="121">
        <v>1218.6600000000001</v>
      </c>
      <c r="P262" s="121">
        <v>1359.57</v>
      </c>
      <c r="Q262" s="121">
        <v>1427.34</v>
      </c>
      <c r="R262" s="121">
        <v>1312.24</v>
      </c>
      <c r="S262" s="121">
        <v>1285.95</v>
      </c>
      <c r="T262" s="121">
        <v>1671.28</v>
      </c>
      <c r="U262" s="121">
        <v>1389.16</v>
      </c>
      <c r="V262" s="121">
        <v>1207.24</v>
      </c>
      <c r="W262" s="121">
        <v>1388.16</v>
      </c>
      <c r="X262" s="121">
        <v>1226.3699999999999</v>
      </c>
      <c r="Y262" s="121">
        <v>1191.24</v>
      </c>
      <c r="Z262" s="121">
        <v>1280.57</v>
      </c>
      <c r="AA262" s="121">
        <v>1053.26</v>
      </c>
      <c r="AB262" s="121">
        <v>1178.25</v>
      </c>
      <c r="AC262" s="121">
        <v>1339.53</v>
      </c>
      <c r="AD262" s="121">
        <v>1281.6600000000001</v>
      </c>
      <c r="AE262" s="121">
        <v>1080.06</v>
      </c>
      <c r="AF262" s="121">
        <v>1205.71</v>
      </c>
      <c r="AG262" s="121">
        <v>1200.53</v>
      </c>
      <c r="AH262" s="121">
        <v>1503.83</v>
      </c>
      <c r="AI262" s="121">
        <v>1282.29</v>
      </c>
      <c r="AJ262" s="121">
        <v>1558.78</v>
      </c>
      <c r="AK262" s="121">
        <v>1495.12</v>
      </c>
      <c r="AL262" s="121">
        <v>1260.46</v>
      </c>
      <c r="AM262" s="121">
        <v>1247.49</v>
      </c>
      <c r="AN262" s="121">
        <v>1224.28</v>
      </c>
      <c r="AO262" s="121">
        <v>1460.57</v>
      </c>
      <c r="AP262" s="121">
        <v>1193.6500000000001</v>
      </c>
      <c r="AQ262" s="121">
        <v>1450.86</v>
      </c>
      <c r="AR262" s="121">
        <v>1422.18</v>
      </c>
      <c r="AS262" s="121">
        <v>1360.62</v>
      </c>
      <c r="AT262" s="121">
        <v>1407.19</v>
      </c>
      <c r="AU262" s="121">
        <v>1784.23</v>
      </c>
      <c r="AV262" s="121">
        <v>1484.62</v>
      </c>
      <c r="AW262" s="121">
        <v>1337.67</v>
      </c>
      <c r="AX262" s="121">
        <v>1085.72</v>
      </c>
      <c r="AY262" s="121">
        <v>1081.32</v>
      </c>
      <c r="AZ262" s="121">
        <v>1322.03</v>
      </c>
      <c r="BA262" s="121">
        <v>1464.69</v>
      </c>
      <c r="BB262" s="121">
        <v>1092.03</v>
      </c>
      <c r="BC262" s="121">
        <v>1053.32</v>
      </c>
    </row>
    <row r="263" spans="1:55" ht="29.25" x14ac:dyDescent="0.45">
      <c r="A263" s="260">
        <v>259</v>
      </c>
      <c r="B263" s="173" t="s">
        <v>44</v>
      </c>
      <c r="C263" s="118">
        <v>23823.82</v>
      </c>
      <c r="D263" s="118">
        <v>23039.24</v>
      </c>
      <c r="E263" s="118">
        <v>22601.82</v>
      </c>
      <c r="F263" s="118">
        <v>20761.82</v>
      </c>
      <c r="G263" s="118">
        <v>32422.05</v>
      </c>
      <c r="H263" s="118">
        <v>34090.47</v>
      </c>
      <c r="I263" s="118">
        <v>25056.13</v>
      </c>
      <c r="J263" s="118">
        <v>37657.07</v>
      </c>
      <c r="K263" s="118">
        <v>33602.870000000003</v>
      </c>
      <c r="L263" s="118">
        <v>32801.769999999997</v>
      </c>
      <c r="M263" s="118">
        <v>25952.94</v>
      </c>
      <c r="N263" s="118">
        <v>23676.97</v>
      </c>
      <c r="O263" s="118">
        <v>25323.71</v>
      </c>
      <c r="P263" s="118">
        <v>18354.32</v>
      </c>
      <c r="Q263" s="118">
        <v>22202.51</v>
      </c>
      <c r="R263" s="118">
        <v>21508.59</v>
      </c>
      <c r="S263" s="118">
        <v>27854.23</v>
      </c>
      <c r="T263" s="118">
        <v>39782.9</v>
      </c>
      <c r="U263" s="118">
        <v>23492.03</v>
      </c>
      <c r="V263" s="118">
        <v>26062.49</v>
      </c>
      <c r="W263" s="118">
        <v>27257.24</v>
      </c>
      <c r="X263" s="118">
        <v>23752.65</v>
      </c>
      <c r="Y263" s="118">
        <v>19700.07</v>
      </c>
      <c r="Z263" s="118">
        <v>19145.41</v>
      </c>
      <c r="AA263" s="118">
        <v>17995.509999999998</v>
      </c>
      <c r="AB263" s="118">
        <v>42653.25</v>
      </c>
      <c r="AC263" s="118">
        <v>28256.79</v>
      </c>
      <c r="AD263" s="118">
        <v>17751.990000000002</v>
      </c>
      <c r="AE263" s="118">
        <v>22239</v>
      </c>
      <c r="AF263" s="118">
        <v>21451.26</v>
      </c>
      <c r="AG263" s="118">
        <v>22461.19</v>
      </c>
      <c r="AH263" s="118">
        <v>21926.49</v>
      </c>
      <c r="AI263" s="118">
        <v>26397.62</v>
      </c>
      <c r="AJ263" s="118">
        <v>24743.93</v>
      </c>
      <c r="AK263" s="118">
        <v>20070.73</v>
      </c>
      <c r="AL263" s="118">
        <v>22852.52</v>
      </c>
      <c r="AM263" s="118">
        <v>26800.09</v>
      </c>
      <c r="AN263" s="118">
        <v>19707.72</v>
      </c>
      <c r="AO263" s="118">
        <v>23295.83</v>
      </c>
      <c r="AP263" s="118">
        <v>28401</v>
      </c>
      <c r="AQ263" s="118">
        <v>26737.67</v>
      </c>
      <c r="AR263" s="118">
        <v>25704.46</v>
      </c>
      <c r="AS263" s="118">
        <v>24623.57</v>
      </c>
      <c r="AT263" s="118">
        <v>21343.62</v>
      </c>
      <c r="AU263" s="118">
        <v>22086.17</v>
      </c>
      <c r="AV263" s="118">
        <v>20221.27</v>
      </c>
      <c r="AW263" s="118">
        <v>22041.9</v>
      </c>
      <c r="AX263" s="118">
        <v>20157.5</v>
      </c>
      <c r="AY263" s="118">
        <v>22068.54</v>
      </c>
      <c r="AZ263" s="118">
        <v>17167.97</v>
      </c>
      <c r="BA263" s="118">
        <v>31219.94</v>
      </c>
      <c r="BB263" s="118">
        <v>17752.560000000001</v>
      </c>
      <c r="BC263" s="118">
        <v>22875.07</v>
      </c>
    </row>
    <row r="264" spans="1:55" ht="29.25" x14ac:dyDescent="0.45">
      <c r="A264" s="261">
        <v>260</v>
      </c>
      <c r="B264" s="174" t="s">
        <v>334</v>
      </c>
      <c r="C264" s="119">
        <v>0.12</v>
      </c>
      <c r="D264" s="119">
        <v>0</v>
      </c>
      <c r="E264" s="119">
        <v>0.53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0.42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0.28000000000000003</v>
      </c>
      <c r="Y264" s="119">
        <v>0.47</v>
      </c>
      <c r="Z264" s="119">
        <v>0</v>
      </c>
      <c r="AA264" s="117"/>
      <c r="AB264" s="119">
        <v>0.14000000000000001</v>
      </c>
      <c r="AC264" s="119">
        <v>0.65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</row>
    <row r="265" spans="1:55" x14ac:dyDescent="0.45">
      <c r="A265" s="260">
        <v>261</v>
      </c>
      <c r="B265" s="173" t="s">
        <v>335</v>
      </c>
      <c r="C265" s="120">
        <v>124.04</v>
      </c>
      <c r="D265" s="120">
        <v>106.23</v>
      </c>
      <c r="E265" s="120">
        <v>153.27000000000001</v>
      </c>
      <c r="F265" s="120">
        <v>151.88999999999999</v>
      </c>
      <c r="G265" s="120">
        <v>202.44</v>
      </c>
      <c r="H265" s="120">
        <v>143.99</v>
      </c>
      <c r="I265" s="120">
        <v>246.83</v>
      </c>
      <c r="J265" s="120">
        <v>188.49</v>
      </c>
      <c r="K265" s="120">
        <v>149.84</v>
      </c>
      <c r="L265" s="120">
        <v>151.34</v>
      </c>
      <c r="M265" s="120">
        <v>146.84</v>
      </c>
      <c r="N265" s="120">
        <v>149.30000000000001</v>
      </c>
      <c r="O265" s="120">
        <v>115.23</v>
      </c>
      <c r="P265" s="120">
        <v>114.68</v>
      </c>
      <c r="Q265" s="120">
        <v>128.41999999999999</v>
      </c>
      <c r="R265" s="120">
        <v>117.71</v>
      </c>
      <c r="S265" s="120">
        <v>176.88</v>
      </c>
      <c r="T265" s="120">
        <v>187.27</v>
      </c>
      <c r="U265" s="120">
        <v>227.58</v>
      </c>
      <c r="V265" s="120">
        <v>197.31</v>
      </c>
      <c r="W265" s="120">
        <v>221.43</v>
      </c>
      <c r="X265" s="120">
        <v>208.98</v>
      </c>
      <c r="Y265" s="120">
        <v>120.51</v>
      </c>
      <c r="Z265" s="120">
        <v>168.36</v>
      </c>
      <c r="AA265" s="120">
        <v>210.78</v>
      </c>
      <c r="AB265" s="120">
        <v>148.6</v>
      </c>
      <c r="AC265" s="120">
        <v>257.02</v>
      </c>
      <c r="AD265" s="120">
        <v>171.98</v>
      </c>
      <c r="AE265" s="120">
        <v>217.25</v>
      </c>
      <c r="AF265" s="120">
        <v>193.72</v>
      </c>
      <c r="AG265" s="120">
        <v>172.55</v>
      </c>
      <c r="AH265" s="120">
        <v>198.54</v>
      </c>
      <c r="AI265" s="120">
        <v>144.47</v>
      </c>
      <c r="AJ265" s="120">
        <v>110.22</v>
      </c>
      <c r="AK265" s="120">
        <v>123.96</v>
      </c>
      <c r="AL265" s="120">
        <v>186.63</v>
      </c>
      <c r="AM265" s="120">
        <v>234.96</v>
      </c>
      <c r="AN265" s="120">
        <v>211.07</v>
      </c>
      <c r="AO265" s="120">
        <v>320.77999999999997</v>
      </c>
      <c r="AP265" s="120">
        <v>291.83999999999997</v>
      </c>
      <c r="AQ265" s="120">
        <v>342.38</v>
      </c>
      <c r="AR265" s="120">
        <v>233.72</v>
      </c>
      <c r="AS265" s="120">
        <v>297.89999999999998</v>
      </c>
      <c r="AT265" s="120">
        <v>229.15</v>
      </c>
      <c r="AU265" s="120">
        <v>198.58</v>
      </c>
      <c r="AV265" s="120">
        <v>246.14</v>
      </c>
      <c r="AW265" s="120">
        <v>158.59</v>
      </c>
      <c r="AX265" s="120">
        <v>175.22</v>
      </c>
      <c r="AY265" s="120">
        <v>195.47</v>
      </c>
      <c r="AZ265" s="120">
        <v>149.61000000000001</v>
      </c>
      <c r="BA265" s="120">
        <v>224.06</v>
      </c>
      <c r="BB265" s="120">
        <v>111.85</v>
      </c>
      <c r="BC265" s="120">
        <v>208.71</v>
      </c>
    </row>
    <row r="266" spans="1:55" x14ac:dyDescent="0.45">
      <c r="A266" s="261">
        <v>262</v>
      </c>
      <c r="B266" s="174" t="s">
        <v>336</v>
      </c>
      <c r="C266" s="119">
        <v>404.88</v>
      </c>
      <c r="D266" s="119">
        <v>361.11</v>
      </c>
      <c r="E266" s="119">
        <v>397.16</v>
      </c>
      <c r="F266" s="119">
        <v>348.86</v>
      </c>
      <c r="G266" s="119">
        <v>416.65</v>
      </c>
      <c r="H266" s="119">
        <v>400.2</v>
      </c>
      <c r="I266" s="119">
        <v>420.6</v>
      </c>
      <c r="J266" s="119">
        <v>499.5</v>
      </c>
      <c r="K266" s="119">
        <v>471.68</v>
      </c>
      <c r="L266" s="119">
        <v>670.75</v>
      </c>
      <c r="M266" s="119">
        <v>464.87</v>
      </c>
      <c r="N266" s="119">
        <v>457.21</v>
      </c>
      <c r="O266" s="119">
        <v>364.44</v>
      </c>
      <c r="P266" s="119">
        <v>281.74</v>
      </c>
      <c r="Q266" s="119">
        <v>347.82</v>
      </c>
      <c r="R266" s="119">
        <v>351.18</v>
      </c>
      <c r="S266" s="119">
        <v>390.29</v>
      </c>
      <c r="T266" s="119">
        <v>346.23</v>
      </c>
      <c r="U266" s="119">
        <v>425.4</v>
      </c>
      <c r="V266" s="119">
        <v>509.35</v>
      </c>
      <c r="W266" s="119">
        <v>445.25</v>
      </c>
      <c r="X266" s="119">
        <v>555.72</v>
      </c>
      <c r="Y266" s="119">
        <v>389.25</v>
      </c>
      <c r="Z266" s="119">
        <v>332.65</v>
      </c>
      <c r="AA266" s="119">
        <v>362.52</v>
      </c>
      <c r="AB266" s="119">
        <v>366</v>
      </c>
      <c r="AC266" s="119">
        <v>471.91</v>
      </c>
      <c r="AD266" s="119">
        <v>418.41</v>
      </c>
      <c r="AE266" s="119">
        <v>304.61</v>
      </c>
      <c r="AF266" s="119">
        <v>339.82</v>
      </c>
      <c r="AG266" s="119">
        <v>348.19</v>
      </c>
      <c r="AH266" s="119">
        <v>353.17</v>
      </c>
      <c r="AI266" s="119">
        <v>360.96</v>
      </c>
      <c r="AJ266" s="119">
        <v>351.3</v>
      </c>
      <c r="AK266" s="119">
        <v>295.39999999999998</v>
      </c>
      <c r="AL266" s="119">
        <v>276.47000000000003</v>
      </c>
      <c r="AM266" s="119">
        <v>316.91000000000003</v>
      </c>
      <c r="AN266" s="119">
        <v>318.98</v>
      </c>
      <c r="AO266" s="119">
        <v>341.72</v>
      </c>
      <c r="AP266" s="119">
        <v>284.05</v>
      </c>
      <c r="AQ266" s="119">
        <v>309.23</v>
      </c>
      <c r="AR266" s="119">
        <v>392.99</v>
      </c>
      <c r="AS266" s="119">
        <v>377.98</v>
      </c>
      <c r="AT266" s="119">
        <v>395.86</v>
      </c>
      <c r="AU266" s="119">
        <v>433.56</v>
      </c>
      <c r="AV266" s="119">
        <v>443.89</v>
      </c>
      <c r="AW266" s="119">
        <v>355.33</v>
      </c>
      <c r="AX266" s="119">
        <v>319.16000000000003</v>
      </c>
      <c r="AY266" s="119">
        <v>318.85000000000002</v>
      </c>
      <c r="AZ266" s="119">
        <v>344.75</v>
      </c>
      <c r="BA266" s="119">
        <v>387.21</v>
      </c>
      <c r="BB266" s="119">
        <v>345.79</v>
      </c>
      <c r="BC266" s="119">
        <v>368.34</v>
      </c>
    </row>
    <row r="267" spans="1:55" ht="29.25" x14ac:dyDescent="0.45">
      <c r="A267" s="260">
        <v>263</v>
      </c>
      <c r="B267" s="173" t="s">
        <v>337</v>
      </c>
      <c r="C267" s="120">
        <v>139.29</v>
      </c>
      <c r="D267" s="120">
        <v>35.130000000000003</v>
      </c>
      <c r="E267" s="120">
        <v>25.34</v>
      </c>
      <c r="F267" s="120">
        <v>26.73</v>
      </c>
      <c r="G267" s="120">
        <v>186.86</v>
      </c>
      <c r="H267" s="120">
        <v>31.33</v>
      </c>
      <c r="I267" s="120">
        <v>27.17</v>
      </c>
      <c r="J267" s="120">
        <v>34.29</v>
      </c>
      <c r="K267" s="120">
        <v>5.0999999999999996</v>
      </c>
      <c r="L267" s="120">
        <v>61.13</v>
      </c>
      <c r="M267" s="120">
        <v>37.659999999999997</v>
      </c>
      <c r="N267" s="120">
        <v>114.55</v>
      </c>
      <c r="O267" s="120">
        <v>45.05</v>
      </c>
      <c r="P267" s="120">
        <v>61.47</v>
      </c>
      <c r="Q267" s="120">
        <v>53.69</v>
      </c>
      <c r="R267" s="120">
        <v>32.94</v>
      </c>
      <c r="S267" s="120">
        <v>328.8</v>
      </c>
      <c r="T267" s="120">
        <v>53.08</v>
      </c>
      <c r="U267" s="120">
        <v>50.34</v>
      </c>
      <c r="V267" s="120">
        <v>18.12</v>
      </c>
      <c r="W267" s="120">
        <v>38.03</v>
      </c>
      <c r="X267" s="120">
        <v>42.32</v>
      </c>
      <c r="Y267" s="120">
        <v>16.190000000000001</v>
      </c>
      <c r="Z267" s="120">
        <v>28.86</v>
      </c>
      <c r="AA267" s="120">
        <v>34.35</v>
      </c>
      <c r="AB267" s="120">
        <v>43.48</v>
      </c>
      <c r="AC267" s="120">
        <v>31.47</v>
      </c>
      <c r="AD267" s="120">
        <v>27.21</v>
      </c>
      <c r="AE267" s="120">
        <v>34.72</v>
      </c>
      <c r="AF267" s="120">
        <v>154.65</v>
      </c>
      <c r="AG267" s="120">
        <v>11.06</v>
      </c>
      <c r="AH267" s="120">
        <v>14.15</v>
      </c>
      <c r="AI267" s="120">
        <v>19.79</v>
      </c>
      <c r="AJ267" s="120">
        <v>31.44</v>
      </c>
      <c r="AK267" s="120">
        <v>25.67</v>
      </c>
      <c r="AL267" s="120">
        <v>20.04</v>
      </c>
      <c r="AM267" s="120">
        <v>63.34</v>
      </c>
      <c r="AN267" s="120">
        <v>41.32</v>
      </c>
      <c r="AO267" s="120">
        <v>52.86</v>
      </c>
      <c r="AP267" s="120">
        <v>122.85</v>
      </c>
      <c r="AQ267" s="120">
        <v>48</v>
      </c>
      <c r="AR267" s="120">
        <v>39.409999999999997</v>
      </c>
      <c r="AS267" s="120">
        <v>22.35</v>
      </c>
      <c r="AT267" s="120">
        <v>20.76</v>
      </c>
      <c r="AU267" s="120">
        <v>29.39</v>
      </c>
      <c r="AV267" s="120">
        <v>34.96</v>
      </c>
      <c r="AW267" s="120">
        <v>20.63</v>
      </c>
      <c r="AX267" s="120">
        <v>20.94</v>
      </c>
      <c r="AY267" s="120">
        <v>19.5</v>
      </c>
      <c r="AZ267" s="120">
        <v>101.99</v>
      </c>
      <c r="BA267" s="120">
        <v>38.25</v>
      </c>
      <c r="BB267" s="120">
        <v>30.19</v>
      </c>
      <c r="BC267" s="120">
        <v>28.04</v>
      </c>
    </row>
    <row r="268" spans="1:55" ht="29.25" x14ac:dyDescent="0.45">
      <c r="A268" s="261">
        <v>264</v>
      </c>
      <c r="B268" s="174" t="s">
        <v>338</v>
      </c>
      <c r="C268" s="117"/>
      <c r="D268" s="119">
        <v>0.34</v>
      </c>
      <c r="E268" s="119">
        <v>0.01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0.45</v>
      </c>
      <c r="N268" s="119">
        <v>0</v>
      </c>
      <c r="O268" s="117"/>
      <c r="P268" s="117"/>
      <c r="Q268" s="119">
        <v>0.09</v>
      </c>
      <c r="R268" s="119">
        <v>0</v>
      </c>
      <c r="S268" s="119">
        <v>0</v>
      </c>
      <c r="T268" s="119">
        <v>0</v>
      </c>
      <c r="U268" s="119">
        <v>0</v>
      </c>
      <c r="V268" s="119">
        <v>7.0000000000000007E-2</v>
      </c>
      <c r="W268" s="119">
        <v>0</v>
      </c>
      <c r="X268" s="119">
        <v>0.01</v>
      </c>
      <c r="Y268" s="119">
        <v>0</v>
      </c>
      <c r="Z268" s="119">
        <v>0.26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0.03</v>
      </c>
      <c r="AK268" s="119">
        <v>0.05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0.01</v>
      </c>
      <c r="AV268" s="119">
        <v>0</v>
      </c>
      <c r="AW268" s="119">
        <v>0</v>
      </c>
      <c r="AX268" s="119">
        <v>0</v>
      </c>
      <c r="AY268" s="117"/>
      <c r="AZ268" s="117"/>
      <c r="BA268" s="117"/>
      <c r="BB268" s="117"/>
      <c r="BC268" s="119">
        <v>1.71</v>
      </c>
    </row>
    <row r="269" spans="1:55" ht="29.25" x14ac:dyDescent="0.45">
      <c r="A269" s="260">
        <v>265</v>
      </c>
      <c r="B269" s="173" t="s">
        <v>339</v>
      </c>
      <c r="C269" s="120">
        <v>223.55</v>
      </c>
      <c r="D269" s="120">
        <v>594.02</v>
      </c>
      <c r="E269" s="120">
        <v>425.35</v>
      </c>
      <c r="F269" s="120">
        <v>385.07</v>
      </c>
      <c r="G269" s="120">
        <v>130.4</v>
      </c>
      <c r="H269" s="118">
        <v>1025.27</v>
      </c>
      <c r="I269" s="120">
        <v>657.34</v>
      </c>
      <c r="J269" s="120">
        <v>652.37</v>
      </c>
      <c r="K269" s="120">
        <v>471.97</v>
      </c>
      <c r="L269" s="120">
        <v>109.88</v>
      </c>
      <c r="M269" s="120">
        <v>193.36</v>
      </c>
      <c r="N269" s="120">
        <v>496.31</v>
      </c>
      <c r="O269" s="120">
        <v>114.14</v>
      </c>
      <c r="P269" s="120">
        <v>542.41</v>
      </c>
      <c r="Q269" s="120">
        <v>234.51</v>
      </c>
      <c r="R269" s="120">
        <v>217.29</v>
      </c>
      <c r="S269" s="120">
        <v>825.9</v>
      </c>
      <c r="T269" s="120">
        <v>419.45</v>
      </c>
      <c r="U269" s="120">
        <v>185.34</v>
      </c>
      <c r="V269" s="120">
        <v>133.37</v>
      </c>
      <c r="W269" s="120">
        <v>169.54</v>
      </c>
      <c r="X269" s="118">
        <v>1091.8900000000001</v>
      </c>
      <c r="Y269" s="120">
        <v>185.52</v>
      </c>
      <c r="Z269" s="120">
        <v>477.1</v>
      </c>
      <c r="AA269" s="120">
        <v>409.7</v>
      </c>
      <c r="AB269" s="120">
        <v>479.66</v>
      </c>
      <c r="AC269" s="120">
        <v>169.71</v>
      </c>
      <c r="AD269" s="120">
        <v>597.85</v>
      </c>
      <c r="AE269" s="120">
        <v>266.77</v>
      </c>
      <c r="AF269" s="120">
        <v>398.5</v>
      </c>
      <c r="AG269" s="120">
        <v>175.47</v>
      </c>
      <c r="AH269" s="120">
        <v>566.63</v>
      </c>
      <c r="AI269" s="120">
        <v>359.69</v>
      </c>
      <c r="AJ269" s="120">
        <v>226.63</v>
      </c>
      <c r="AK269" s="120">
        <v>252.03</v>
      </c>
      <c r="AL269" s="118">
        <v>1318.35</v>
      </c>
      <c r="AM269" s="120">
        <v>494.61</v>
      </c>
      <c r="AN269" s="120">
        <v>230.27</v>
      </c>
      <c r="AO269" s="120">
        <v>381.85</v>
      </c>
      <c r="AP269" s="120">
        <v>787.34</v>
      </c>
      <c r="AQ269" s="120">
        <v>459.69</v>
      </c>
      <c r="AR269" s="120">
        <v>502.37</v>
      </c>
      <c r="AS269" s="120">
        <v>332.65</v>
      </c>
      <c r="AT269" s="118">
        <v>1030.25</v>
      </c>
      <c r="AU269" s="120">
        <v>348.9</v>
      </c>
      <c r="AV269" s="120">
        <v>386.35</v>
      </c>
      <c r="AW269" s="120">
        <v>676.7</v>
      </c>
      <c r="AX269" s="120">
        <v>576.88</v>
      </c>
      <c r="AY269" s="120">
        <v>151.6</v>
      </c>
      <c r="AZ269" s="120">
        <v>269.89</v>
      </c>
      <c r="BA269" s="120">
        <v>854.4</v>
      </c>
      <c r="BB269" s="120">
        <v>378.25</v>
      </c>
      <c r="BC269" s="120">
        <v>264.70999999999998</v>
      </c>
    </row>
    <row r="270" spans="1:55" x14ac:dyDescent="0.45">
      <c r="A270" s="261">
        <v>266</v>
      </c>
      <c r="B270" s="174" t="s">
        <v>340</v>
      </c>
      <c r="C270" s="119">
        <v>66.77</v>
      </c>
      <c r="D270" s="119">
        <v>47.34</v>
      </c>
      <c r="E270" s="119">
        <v>11.89</v>
      </c>
      <c r="F270" s="119">
        <v>54.46</v>
      </c>
      <c r="G270" s="119">
        <v>120.92</v>
      </c>
      <c r="H270" s="119">
        <v>19.39</v>
      </c>
      <c r="I270" s="119">
        <v>14.64</v>
      </c>
      <c r="J270" s="119">
        <v>64.64</v>
      </c>
      <c r="K270" s="119">
        <v>215.27</v>
      </c>
      <c r="L270" s="119">
        <v>25.46</v>
      </c>
      <c r="M270" s="119">
        <v>53.16</v>
      </c>
      <c r="N270" s="119">
        <v>59.49</v>
      </c>
      <c r="O270" s="119">
        <v>57.47</v>
      </c>
      <c r="P270" s="119">
        <v>65.69</v>
      </c>
      <c r="Q270" s="119">
        <v>75.34</v>
      </c>
      <c r="R270" s="119">
        <v>31.4</v>
      </c>
      <c r="S270" s="119">
        <v>74.209999999999994</v>
      </c>
      <c r="T270" s="119">
        <v>36.020000000000003</v>
      </c>
      <c r="U270" s="119">
        <v>63.62</v>
      </c>
      <c r="V270" s="119">
        <v>26.01</v>
      </c>
      <c r="W270" s="119">
        <v>24.65</v>
      </c>
      <c r="X270" s="119">
        <v>42.7</v>
      </c>
      <c r="Y270" s="119">
        <v>21.89</v>
      </c>
      <c r="Z270" s="119">
        <v>71.260000000000005</v>
      </c>
      <c r="AA270" s="119">
        <v>70.34</v>
      </c>
      <c r="AB270" s="119">
        <v>47.3</v>
      </c>
      <c r="AC270" s="119">
        <v>23.08</v>
      </c>
      <c r="AD270" s="119">
        <v>31.13</v>
      </c>
      <c r="AE270" s="119">
        <v>159.44</v>
      </c>
      <c r="AF270" s="119">
        <v>69.7</v>
      </c>
      <c r="AG270" s="119">
        <v>36.54</v>
      </c>
      <c r="AH270" s="119">
        <v>30.86</v>
      </c>
      <c r="AI270" s="119">
        <v>33.01</v>
      </c>
      <c r="AJ270" s="119">
        <v>20.329999999999998</v>
      </c>
      <c r="AK270" s="119">
        <v>25.64</v>
      </c>
      <c r="AL270" s="119">
        <v>24.84</v>
      </c>
      <c r="AM270" s="119">
        <v>17.02</v>
      </c>
      <c r="AN270" s="119">
        <v>27.57</v>
      </c>
      <c r="AO270" s="119">
        <v>35.21</v>
      </c>
      <c r="AP270" s="119">
        <v>19.350000000000001</v>
      </c>
      <c r="AQ270" s="119">
        <v>84.28</v>
      </c>
      <c r="AR270" s="119">
        <v>84.22</v>
      </c>
      <c r="AS270" s="119">
        <v>52.29</v>
      </c>
      <c r="AT270" s="119">
        <v>119.93</v>
      </c>
      <c r="AU270" s="119">
        <v>17.21</v>
      </c>
      <c r="AV270" s="119">
        <v>66.569999999999993</v>
      </c>
      <c r="AW270" s="119">
        <v>71.180000000000007</v>
      </c>
      <c r="AX270" s="119">
        <v>134.58000000000001</v>
      </c>
      <c r="AY270" s="119">
        <v>37.32</v>
      </c>
      <c r="AZ270" s="119">
        <v>44.66</v>
      </c>
      <c r="BA270" s="119">
        <v>40.04</v>
      </c>
      <c r="BB270" s="119">
        <v>25.99</v>
      </c>
      <c r="BC270" s="119">
        <v>31.55</v>
      </c>
    </row>
    <row r="271" spans="1:55" x14ac:dyDescent="0.45">
      <c r="A271" s="260">
        <v>267</v>
      </c>
      <c r="B271" s="173" t="s">
        <v>341</v>
      </c>
      <c r="C271" s="120">
        <v>64.53</v>
      </c>
      <c r="D271" s="120">
        <v>43.63</v>
      </c>
      <c r="E271" s="120">
        <v>57.6</v>
      </c>
      <c r="F271" s="120">
        <v>45</v>
      </c>
      <c r="G271" s="120">
        <v>74.959999999999994</v>
      </c>
      <c r="H271" s="120">
        <v>61.19</v>
      </c>
      <c r="I271" s="120">
        <v>80.209999999999994</v>
      </c>
      <c r="J271" s="120">
        <v>45.11</v>
      </c>
      <c r="K271" s="120">
        <v>42.68</v>
      </c>
      <c r="L271" s="120">
        <v>67.67</v>
      </c>
      <c r="M271" s="120">
        <v>53.81</v>
      </c>
      <c r="N271" s="120">
        <v>62.32</v>
      </c>
      <c r="O271" s="120">
        <v>83.55</v>
      </c>
      <c r="P271" s="120">
        <v>50.33</v>
      </c>
      <c r="Q271" s="120">
        <v>55.57</v>
      </c>
      <c r="R271" s="120">
        <v>27.71</v>
      </c>
      <c r="S271" s="120">
        <v>38.229999999999997</v>
      </c>
      <c r="T271" s="120">
        <v>61.34</v>
      </c>
      <c r="U271" s="120">
        <v>40.78</v>
      </c>
      <c r="V271" s="120">
        <v>42.32</v>
      </c>
      <c r="W271" s="120">
        <v>38.68</v>
      </c>
      <c r="X271" s="120">
        <v>43.94</v>
      </c>
      <c r="Y271" s="120">
        <v>62.23</v>
      </c>
      <c r="Z271" s="120">
        <v>33.68</v>
      </c>
      <c r="AA271" s="120">
        <v>37.11</v>
      </c>
      <c r="AB271" s="120">
        <v>26.13</v>
      </c>
      <c r="AC271" s="120">
        <v>37.119999999999997</v>
      </c>
      <c r="AD271" s="120">
        <v>14.1</v>
      </c>
      <c r="AE271" s="120">
        <v>28.26</v>
      </c>
      <c r="AF271" s="120">
        <v>39.42</v>
      </c>
      <c r="AG271" s="120">
        <v>25.74</v>
      </c>
      <c r="AH271" s="120">
        <v>20.45</v>
      </c>
      <c r="AI271" s="120">
        <v>25.43</v>
      </c>
      <c r="AJ271" s="120">
        <v>28.13</v>
      </c>
      <c r="AK271" s="120">
        <v>106.7</v>
      </c>
      <c r="AL271" s="120">
        <v>60.54</v>
      </c>
      <c r="AM271" s="120">
        <v>28.06</v>
      </c>
      <c r="AN271" s="120">
        <v>37.159999999999997</v>
      </c>
      <c r="AO271" s="120">
        <v>70.099999999999994</v>
      </c>
      <c r="AP271" s="120">
        <v>30.86</v>
      </c>
      <c r="AQ271" s="120">
        <v>48.45</v>
      </c>
      <c r="AR271" s="120">
        <v>37.200000000000003</v>
      </c>
      <c r="AS271" s="120">
        <v>34.92</v>
      </c>
      <c r="AT271" s="120">
        <v>42.57</v>
      </c>
      <c r="AU271" s="120">
        <v>54.44</v>
      </c>
      <c r="AV271" s="120">
        <v>16.13</v>
      </c>
      <c r="AW271" s="120">
        <v>33.35</v>
      </c>
      <c r="AX271" s="120">
        <v>20.03</v>
      </c>
      <c r="AY271" s="120">
        <v>32</v>
      </c>
      <c r="AZ271" s="120">
        <v>49.5</v>
      </c>
      <c r="BA271" s="120">
        <v>114.98</v>
      </c>
      <c r="BB271" s="120">
        <v>55.8</v>
      </c>
      <c r="BC271" s="120">
        <v>61.95</v>
      </c>
    </row>
    <row r="272" spans="1:55" ht="29.25" x14ac:dyDescent="0.45">
      <c r="A272" s="261">
        <v>268</v>
      </c>
      <c r="B272" s="174" t="s">
        <v>390</v>
      </c>
      <c r="C272" s="117"/>
      <c r="D272" s="119">
        <v>2.09</v>
      </c>
      <c r="E272" s="119">
        <v>1.7</v>
      </c>
      <c r="F272" s="119">
        <v>0.1</v>
      </c>
      <c r="G272" s="119">
        <v>16.59</v>
      </c>
      <c r="H272" s="119">
        <v>0</v>
      </c>
      <c r="I272" s="119">
        <v>0.08</v>
      </c>
      <c r="J272" s="119">
        <v>0.44</v>
      </c>
      <c r="K272" s="119">
        <v>3.16</v>
      </c>
      <c r="L272" s="119">
        <v>10.17</v>
      </c>
      <c r="M272" s="119">
        <v>0.16</v>
      </c>
      <c r="N272" s="119">
        <v>1.33</v>
      </c>
      <c r="O272" s="119">
        <v>37.28</v>
      </c>
      <c r="P272" s="119">
        <v>37.96</v>
      </c>
      <c r="Q272" s="119">
        <v>1.26</v>
      </c>
      <c r="R272" s="119">
        <v>5.42</v>
      </c>
      <c r="S272" s="119">
        <v>0.81</v>
      </c>
      <c r="T272" s="119">
        <v>2.59</v>
      </c>
      <c r="U272" s="119">
        <v>3.3</v>
      </c>
      <c r="V272" s="119">
        <v>4.03</v>
      </c>
      <c r="W272" s="119">
        <v>1</v>
      </c>
      <c r="X272" s="119">
        <v>3.31</v>
      </c>
      <c r="Y272" s="119">
        <v>0.1</v>
      </c>
      <c r="Z272" s="119">
        <v>0</v>
      </c>
      <c r="AA272" s="119">
        <v>1.1000000000000001</v>
      </c>
      <c r="AB272" s="119">
        <v>0.87</v>
      </c>
      <c r="AC272" s="119">
        <v>0.01</v>
      </c>
      <c r="AD272" s="119">
        <v>7.08</v>
      </c>
      <c r="AE272" s="119">
        <v>0.01</v>
      </c>
      <c r="AF272" s="119">
        <v>2.2799999999999998</v>
      </c>
      <c r="AG272" s="119">
        <v>0</v>
      </c>
      <c r="AH272" s="119">
        <v>0.17</v>
      </c>
      <c r="AI272" s="119">
        <v>0</v>
      </c>
      <c r="AJ272" s="119">
        <v>0.19</v>
      </c>
      <c r="AK272" s="119">
        <v>14.73</v>
      </c>
      <c r="AL272" s="119">
        <v>12.02</v>
      </c>
      <c r="AM272" s="119">
        <v>2.58</v>
      </c>
      <c r="AN272" s="119">
        <v>4.17</v>
      </c>
      <c r="AO272" s="119">
        <v>5.7</v>
      </c>
      <c r="AP272" s="119">
        <v>0.06</v>
      </c>
      <c r="AQ272" s="119">
        <v>0.14000000000000001</v>
      </c>
      <c r="AR272" s="119">
        <v>18.88</v>
      </c>
      <c r="AS272" s="119">
        <v>17.899999999999999</v>
      </c>
      <c r="AT272" s="119">
        <v>1.27</v>
      </c>
      <c r="AU272" s="119">
        <v>20.34</v>
      </c>
      <c r="AV272" s="119">
        <v>21.14</v>
      </c>
      <c r="AW272" s="119">
        <v>17.41</v>
      </c>
      <c r="AX272" s="119">
        <v>1.01</v>
      </c>
      <c r="AY272" s="119">
        <v>57.4</v>
      </c>
      <c r="AZ272" s="119">
        <v>4.74</v>
      </c>
      <c r="BA272" s="119">
        <v>7.6</v>
      </c>
      <c r="BB272" s="119">
        <v>0</v>
      </c>
      <c r="BC272" s="119">
        <v>0.28000000000000003</v>
      </c>
    </row>
    <row r="273" spans="1:55" ht="42" x14ac:dyDescent="0.45">
      <c r="A273" s="260">
        <v>269</v>
      </c>
      <c r="B273" s="173" t="s">
        <v>342</v>
      </c>
      <c r="C273" s="116"/>
      <c r="D273" s="120">
        <v>0.01</v>
      </c>
      <c r="E273" s="120">
        <v>3.1</v>
      </c>
      <c r="F273" s="120">
        <v>0.44</v>
      </c>
      <c r="G273" s="120">
        <v>2.31</v>
      </c>
      <c r="H273" s="120">
        <v>4.05</v>
      </c>
      <c r="I273" s="120">
        <v>2.61</v>
      </c>
      <c r="J273" s="120">
        <v>5.0999999999999996</v>
      </c>
      <c r="K273" s="120">
        <v>5.56</v>
      </c>
      <c r="L273" s="120">
        <v>10</v>
      </c>
      <c r="M273" s="120">
        <v>3.45</v>
      </c>
      <c r="N273" s="120">
        <v>8.7799999999999994</v>
      </c>
      <c r="O273" s="120">
        <v>2.36</v>
      </c>
      <c r="P273" s="120">
        <v>0</v>
      </c>
      <c r="Q273" s="120">
        <v>0</v>
      </c>
      <c r="R273" s="120">
        <v>5.14</v>
      </c>
      <c r="S273" s="120">
        <v>0.62</v>
      </c>
      <c r="T273" s="120">
        <v>0</v>
      </c>
      <c r="U273" s="120">
        <v>2.78</v>
      </c>
      <c r="V273" s="120">
        <v>0</v>
      </c>
      <c r="W273" s="120">
        <v>1.37</v>
      </c>
      <c r="X273" s="120">
        <v>4.8</v>
      </c>
      <c r="Y273" s="120">
        <v>1.23</v>
      </c>
      <c r="Z273" s="120">
        <v>0</v>
      </c>
      <c r="AA273" s="120">
        <v>1.4</v>
      </c>
      <c r="AB273" s="120">
        <v>1.77</v>
      </c>
      <c r="AC273" s="120">
        <v>1.67</v>
      </c>
      <c r="AD273" s="120">
        <v>1.45</v>
      </c>
      <c r="AE273" s="120">
        <v>1.34</v>
      </c>
      <c r="AF273" s="120">
        <v>0</v>
      </c>
      <c r="AG273" s="120">
        <v>0</v>
      </c>
      <c r="AH273" s="120">
        <v>0</v>
      </c>
      <c r="AI273" s="120">
        <v>4.09</v>
      </c>
      <c r="AJ273" s="120">
        <v>0</v>
      </c>
      <c r="AK273" s="120">
        <v>1.03</v>
      </c>
      <c r="AL273" s="120">
        <v>2.54</v>
      </c>
      <c r="AM273" s="120">
        <v>0.39</v>
      </c>
      <c r="AN273" s="120">
        <v>0</v>
      </c>
      <c r="AO273" s="120">
        <v>0.37</v>
      </c>
      <c r="AP273" s="120">
        <v>0</v>
      </c>
      <c r="AQ273" s="120">
        <v>3.18</v>
      </c>
      <c r="AR273" s="120">
        <v>3.11</v>
      </c>
      <c r="AS273" s="120">
        <v>0</v>
      </c>
      <c r="AT273" s="120">
        <v>1.8</v>
      </c>
      <c r="AU273" s="120">
        <v>0</v>
      </c>
      <c r="AV273" s="120">
        <v>2.97</v>
      </c>
      <c r="AW273" s="120">
        <v>0.12</v>
      </c>
      <c r="AX273" s="120">
        <v>0</v>
      </c>
      <c r="AY273" s="116"/>
      <c r="AZ273" s="120">
        <v>1.91</v>
      </c>
      <c r="BA273" s="120">
        <v>0</v>
      </c>
      <c r="BB273" s="120">
        <v>0</v>
      </c>
      <c r="BC273" s="120">
        <v>0</v>
      </c>
    </row>
    <row r="274" spans="1:55" ht="29.25" x14ac:dyDescent="0.45">
      <c r="A274" s="261">
        <v>270</v>
      </c>
      <c r="B274" s="174" t="s">
        <v>343</v>
      </c>
      <c r="C274" s="119">
        <v>104.11</v>
      </c>
      <c r="D274" s="119">
        <v>131.44999999999999</v>
      </c>
      <c r="E274" s="119">
        <v>160.31</v>
      </c>
      <c r="F274" s="119">
        <v>168.64</v>
      </c>
      <c r="G274" s="119">
        <v>123.04</v>
      </c>
      <c r="H274" s="119">
        <v>157.62</v>
      </c>
      <c r="I274" s="119">
        <v>142.51</v>
      </c>
      <c r="J274" s="119">
        <v>137.66999999999999</v>
      </c>
      <c r="K274" s="119">
        <v>139.63</v>
      </c>
      <c r="L274" s="119">
        <v>113.64</v>
      </c>
      <c r="M274" s="119">
        <v>117.06</v>
      </c>
      <c r="N274" s="119">
        <v>162.27000000000001</v>
      </c>
      <c r="O274" s="119">
        <v>134.51</v>
      </c>
      <c r="P274" s="119">
        <v>182.5</v>
      </c>
      <c r="Q274" s="119">
        <v>143.19999999999999</v>
      </c>
      <c r="R274" s="119">
        <v>133.06</v>
      </c>
      <c r="S274" s="119">
        <v>85.99</v>
      </c>
      <c r="T274" s="119">
        <v>128.49</v>
      </c>
      <c r="U274" s="119">
        <v>188.96</v>
      </c>
      <c r="V274" s="119">
        <v>164.52</v>
      </c>
      <c r="W274" s="119">
        <v>208.97</v>
      </c>
      <c r="X274" s="119">
        <v>189.38</v>
      </c>
      <c r="Y274" s="119">
        <v>171.36</v>
      </c>
      <c r="Z274" s="119">
        <v>99.68</v>
      </c>
      <c r="AA274" s="119">
        <v>146.72999999999999</v>
      </c>
      <c r="AB274" s="119">
        <v>200.43</v>
      </c>
      <c r="AC274" s="119">
        <v>233.63</v>
      </c>
      <c r="AD274" s="119">
        <v>124.75</v>
      </c>
      <c r="AE274" s="119">
        <v>176.9</v>
      </c>
      <c r="AF274" s="119">
        <v>154.80000000000001</v>
      </c>
      <c r="AG274" s="119">
        <v>111.44</v>
      </c>
      <c r="AH274" s="119">
        <v>198.91</v>
      </c>
      <c r="AI274" s="119">
        <v>185.01</v>
      </c>
      <c r="AJ274" s="119">
        <v>190.31</v>
      </c>
      <c r="AK274" s="119">
        <v>103.47</v>
      </c>
      <c r="AL274" s="119">
        <v>112.52</v>
      </c>
      <c r="AM274" s="119">
        <v>75.239999999999995</v>
      </c>
      <c r="AN274" s="119">
        <v>133.41999999999999</v>
      </c>
      <c r="AO274" s="119">
        <v>189.98</v>
      </c>
      <c r="AP274" s="119">
        <v>82.01</v>
      </c>
      <c r="AQ274" s="119">
        <v>132.66</v>
      </c>
      <c r="AR274" s="119">
        <v>115.65</v>
      </c>
      <c r="AS274" s="119">
        <v>130.62</v>
      </c>
      <c r="AT274" s="119">
        <v>80.12</v>
      </c>
      <c r="AU274" s="119">
        <v>113.94</v>
      </c>
      <c r="AV274" s="119">
        <v>148.18</v>
      </c>
      <c r="AW274" s="119">
        <v>119.99</v>
      </c>
      <c r="AX274" s="119">
        <v>89.46</v>
      </c>
      <c r="AY274" s="119">
        <v>70.239999999999995</v>
      </c>
      <c r="AZ274" s="119">
        <v>109.78</v>
      </c>
      <c r="BA274" s="119">
        <v>128.53</v>
      </c>
      <c r="BB274" s="119">
        <v>86.38</v>
      </c>
      <c r="BC274" s="119">
        <v>171.36</v>
      </c>
    </row>
    <row r="275" spans="1:55" ht="42" x14ac:dyDescent="0.45">
      <c r="A275" s="260">
        <v>271</v>
      </c>
      <c r="B275" s="173" t="s">
        <v>393</v>
      </c>
      <c r="C275" s="116"/>
      <c r="D275" s="120">
        <v>0.1</v>
      </c>
      <c r="E275" s="120">
        <v>0.09</v>
      </c>
      <c r="F275" s="120">
        <v>2.11</v>
      </c>
      <c r="G275" s="120">
        <v>0.01</v>
      </c>
      <c r="H275" s="120">
        <v>0.46</v>
      </c>
      <c r="I275" s="120">
        <v>0</v>
      </c>
      <c r="J275" s="120">
        <v>0.84</v>
      </c>
      <c r="K275" s="120">
        <v>0.06</v>
      </c>
      <c r="L275" s="120">
        <v>0.51</v>
      </c>
      <c r="M275" s="120">
        <v>0.64</v>
      </c>
      <c r="N275" s="120">
        <v>0.08</v>
      </c>
      <c r="O275" s="120">
        <v>0.09</v>
      </c>
      <c r="P275" s="120">
        <v>0.15</v>
      </c>
      <c r="Q275" s="120">
        <v>7.0000000000000007E-2</v>
      </c>
      <c r="R275" s="120">
        <v>0.02</v>
      </c>
      <c r="S275" s="120">
        <v>0.97</v>
      </c>
      <c r="T275" s="120">
        <v>0.04</v>
      </c>
      <c r="U275" s="120">
        <v>0.1</v>
      </c>
      <c r="V275" s="120">
        <v>0.02</v>
      </c>
      <c r="W275" s="120">
        <v>0.02</v>
      </c>
      <c r="X275" s="120">
        <v>6.01</v>
      </c>
      <c r="Y275" s="120">
        <v>0</v>
      </c>
      <c r="Z275" s="120">
        <v>0.5</v>
      </c>
      <c r="AA275" s="120">
        <v>0.21</v>
      </c>
      <c r="AB275" s="120">
        <v>0.97</v>
      </c>
      <c r="AC275" s="120">
        <v>0.02</v>
      </c>
      <c r="AD275" s="120">
        <v>0.97</v>
      </c>
      <c r="AE275" s="120">
        <v>2.23</v>
      </c>
      <c r="AF275" s="120">
        <v>0.89</v>
      </c>
      <c r="AG275" s="120">
        <v>7.0000000000000007E-2</v>
      </c>
      <c r="AH275" s="120">
        <v>1.29</v>
      </c>
      <c r="AI275" s="120">
        <v>2.6</v>
      </c>
      <c r="AJ275" s="120">
        <v>0.19</v>
      </c>
      <c r="AK275" s="120">
        <v>0</v>
      </c>
      <c r="AL275" s="120">
        <v>0.14000000000000001</v>
      </c>
      <c r="AM275" s="120">
        <v>0.81</v>
      </c>
      <c r="AN275" s="120">
        <v>0.93</v>
      </c>
      <c r="AO275" s="120">
        <v>1.51</v>
      </c>
      <c r="AP275" s="120">
        <v>2.56</v>
      </c>
      <c r="AQ275" s="120">
        <v>1.67</v>
      </c>
      <c r="AR275" s="120">
        <v>2.83</v>
      </c>
      <c r="AS275" s="120">
        <v>8.4700000000000006</v>
      </c>
      <c r="AT275" s="120">
        <v>23.46</v>
      </c>
      <c r="AU275" s="120">
        <v>0</v>
      </c>
      <c r="AV275" s="120">
        <v>3.6</v>
      </c>
      <c r="AW275" s="120">
        <v>1.54</v>
      </c>
      <c r="AX275" s="120">
        <v>2.58</v>
      </c>
      <c r="AY275" s="120">
        <v>2.4900000000000002</v>
      </c>
      <c r="AZ275" s="120">
        <v>0.18</v>
      </c>
      <c r="BA275" s="120">
        <v>1.07</v>
      </c>
      <c r="BB275" s="120">
        <v>6.2</v>
      </c>
      <c r="BC275" s="120">
        <v>0.96</v>
      </c>
    </row>
    <row r="276" spans="1:55" x14ac:dyDescent="0.45">
      <c r="A276" s="261">
        <v>272</v>
      </c>
      <c r="B276" s="174" t="s">
        <v>344</v>
      </c>
      <c r="C276" s="119">
        <v>175.53</v>
      </c>
      <c r="D276" s="119">
        <v>259.18</v>
      </c>
      <c r="E276" s="119">
        <v>242.86</v>
      </c>
      <c r="F276" s="119">
        <v>275.07</v>
      </c>
      <c r="G276" s="119">
        <v>168.44</v>
      </c>
      <c r="H276" s="119">
        <v>154.24</v>
      </c>
      <c r="I276" s="119">
        <v>216.56</v>
      </c>
      <c r="J276" s="119">
        <v>225.12</v>
      </c>
      <c r="K276" s="119">
        <v>138.77000000000001</v>
      </c>
      <c r="L276" s="119">
        <v>345.49</v>
      </c>
      <c r="M276" s="119">
        <v>219.07</v>
      </c>
      <c r="N276" s="119">
        <v>121.62</v>
      </c>
      <c r="O276" s="119">
        <v>124.45</v>
      </c>
      <c r="P276" s="119">
        <v>89.41</v>
      </c>
      <c r="Q276" s="119">
        <v>82.84</v>
      </c>
      <c r="R276" s="119">
        <v>111.36</v>
      </c>
      <c r="S276" s="119">
        <v>90.23</v>
      </c>
      <c r="T276" s="119">
        <v>107.71</v>
      </c>
      <c r="U276" s="119">
        <v>436.09</v>
      </c>
      <c r="V276" s="119">
        <v>66.84</v>
      </c>
      <c r="W276" s="119">
        <v>125.41</v>
      </c>
      <c r="X276" s="119">
        <v>69.44</v>
      </c>
      <c r="Y276" s="119">
        <v>113.94</v>
      </c>
      <c r="Z276" s="119">
        <v>104.03</v>
      </c>
      <c r="AA276" s="119">
        <v>94.17</v>
      </c>
      <c r="AB276" s="119">
        <v>94.22</v>
      </c>
      <c r="AC276" s="119">
        <v>80.05</v>
      </c>
      <c r="AD276" s="119">
        <v>51.67</v>
      </c>
      <c r="AE276" s="119">
        <v>41.34</v>
      </c>
      <c r="AF276" s="119">
        <v>132.83000000000001</v>
      </c>
      <c r="AG276" s="119">
        <v>67.45</v>
      </c>
      <c r="AH276" s="119">
        <v>55.17</v>
      </c>
      <c r="AI276" s="119">
        <v>67.3</v>
      </c>
      <c r="AJ276" s="119">
        <v>180.09</v>
      </c>
      <c r="AK276" s="119">
        <v>149.03</v>
      </c>
      <c r="AL276" s="119">
        <v>123.74</v>
      </c>
      <c r="AM276" s="119">
        <v>89.58</v>
      </c>
      <c r="AN276" s="119">
        <v>90.32</v>
      </c>
      <c r="AO276" s="119">
        <v>137.12</v>
      </c>
      <c r="AP276" s="119">
        <v>60.9</v>
      </c>
      <c r="AQ276" s="119">
        <v>245.56</v>
      </c>
      <c r="AR276" s="119">
        <v>80.55</v>
      </c>
      <c r="AS276" s="119">
        <v>55.29</v>
      </c>
      <c r="AT276" s="119">
        <v>103.34</v>
      </c>
      <c r="AU276" s="119">
        <v>148.09</v>
      </c>
      <c r="AV276" s="119">
        <v>115.32</v>
      </c>
      <c r="AW276" s="119">
        <v>156.82</v>
      </c>
      <c r="AX276" s="119">
        <v>38.64</v>
      </c>
      <c r="AY276" s="119">
        <v>87.99</v>
      </c>
      <c r="AZ276" s="119">
        <v>161.74</v>
      </c>
      <c r="BA276" s="119">
        <v>202.41</v>
      </c>
      <c r="BB276" s="119">
        <v>115.83</v>
      </c>
      <c r="BC276" s="119">
        <v>171.81</v>
      </c>
    </row>
    <row r="277" spans="1:55" ht="29.25" x14ac:dyDescent="0.45">
      <c r="A277" s="260">
        <v>273</v>
      </c>
      <c r="B277" s="173" t="s">
        <v>345</v>
      </c>
      <c r="C277" s="120">
        <v>8.92</v>
      </c>
      <c r="D277" s="120">
        <v>302.12</v>
      </c>
      <c r="E277" s="120">
        <v>8.66</v>
      </c>
      <c r="F277" s="120">
        <v>13.72</v>
      </c>
      <c r="G277" s="120">
        <v>6.14</v>
      </c>
      <c r="H277" s="120">
        <v>7.31</v>
      </c>
      <c r="I277" s="120">
        <v>5.22</v>
      </c>
      <c r="J277" s="120">
        <v>4.59</v>
      </c>
      <c r="K277" s="120">
        <v>12.92</v>
      </c>
      <c r="L277" s="120">
        <v>10.14</v>
      </c>
      <c r="M277" s="120">
        <v>1.49</v>
      </c>
      <c r="N277" s="120">
        <v>9.82</v>
      </c>
      <c r="O277" s="120">
        <v>2.2400000000000002</v>
      </c>
      <c r="P277" s="120">
        <v>12.83</v>
      </c>
      <c r="Q277" s="120">
        <v>3.27</v>
      </c>
      <c r="R277" s="120">
        <v>1.1599999999999999</v>
      </c>
      <c r="S277" s="120">
        <v>6.84</v>
      </c>
      <c r="T277" s="120">
        <v>3.77</v>
      </c>
      <c r="U277" s="120">
        <v>4.45</v>
      </c>
      <c r="V277" s="120">
        <v>84.27</v>
      </c>
      <c r="W277" s="120">
        <v>1.19</v>
      </c>
      <c r="X277" s="120">
        <v>1.77</v>
      </c>
      <c r="Y277" s="120">
        <v>0.89</v>
      </c>
      <c r="Z277" s="120">
        <v>2.46</v>
      </c>
      <c r="AA277" s="120">
        <v>3.24</v>
      </c>
      <c r="AB277" s="120">
        <v>7.47</v>
      </c>
      <c r="AC277" s="120">
        <v>1.29</v>
      </c>
      <c r="AD277" s="120">
        <v>8.1199999999999992</v>
      </c>
      <c r="AE277" s="120">
        <v>9.11</v>
      </c>
      <c r="AF277" s="120">
        <v>12.26</v>
      </c>
      <c r="AG277" s="120">
        <v>1.1100000000000001</v>
      </c>
      <c r="AH277" s="120">
        <v>0.75</v>
      </c>
      <c r="AI277" s="120">
        <v>2.68</v>
      </c>
      <c r="AJ277" s="120">
        <v>1.1299999999999999</v>
      </c>
      <c r="AK277" s="120">
        <v>10.96</v>
      </c>
      <c r="AL277" s="120">
        <v>29.77</v>
      </c>
      <c r="AM277" s="120">
        <v>4.78</v>
      </c>
      <c r="AN277" s="120">
        <v>5.66</v>
      </c>
      <c r="AO277" s="120">
        <v>1.91</v>
      </c>
      <c r="AP277" s="120">
        <v>7.99</v>
      </c>
      <c r="AQ277" s="120">
        <v>3.91</v>
      </c>
      <c r="AR277" s="120">
        <v>5.57</v>
      </c>
      <c r="AS277" s="120">
        <v>0.59</v>
      </c>
      <c r="AT277" s="120">
        <v>0.87</v>
      </c>
      <c r="AU277" s="120">
        <v>7.41</v>
      </c>
      <c r="AV277" s="120">
        <v>19.739999999999998</v>
      </c>
      <c r="AW277" s="120">
        <v>4.3899999999999997</v>
      </c>
      <c r="AX277" s="120">
        <v>3.46</v>
      </c>
      <c r="AY277" s="120">
        <v>2.4900000000000002</v>
      </c>
      <c r="AZ277" s="120">
        <v>2.0699999999999998</v>
      </c>
      <c r="BA277" s="120">
        <v>2.74</v>
      </c>
      <c r="BB277" s="120">
        <v>3.21</v>
      </c>
      <c r="BC277" s="120">
        <v>4.37</v>
      </c>
    </row>
    <row r="278" spans="1:55" ht="54.75" x14ac:dyDescent="0.45">
      <c r="A278" s="261">
        <v>274</v>
      </c>
      <c r="B278" s="174" t="s">
        <v>346</v>
      </c>
      <c r="C278" s="119">
        <v>0.26</v>
      </c>
      <c r="D278" s="119">
        <v>0</v>
      </c>
      <c r="E278" s="119">
        <v>0</v>
      </c>
      <c r="F278" s="119">
        <v>0</v>
      </c>
      <c r="G278" s="119">
        <v>0.73</v>
      </c>
      <c r="H278" s="119">
        <v>0.02</v>
      </c>
      <c r="I278" s="119">
        <v>0</v>
      </c>
      <c r="J278" s="119">
        <v>0</v>
      </c>
      <c r="K278" s="119">
        <v>0</v>
      </c>
      <c r="L278" s="119">
        <v>0.44</v>
      </c>
      <c r="M278" s="119">
        <v>0.03</v>
      </c>
      <c r="N278" s="119">
        <v>0.43</v>
      </c>
      <c r="O278" s="117"/>
      <c r="P278" s="119">
        <v>0</v>
      </c>
      <c r="Q278" s="119">
        <v>0.06</v>
      </c>
      <c r="R278" s="119">
        <v>0.3</v>
      </c>
      <c r="S278" s="119">
        <v>2.63</v>
      </c>
      <c r="T278" s="119">
        <v>0.71</v>
      </c>
      <c r="U278" s="119">
        <v>0.24</v>
      </c>
      <c r="V278" s="119">
        <v>0</v>
      </c>
      <c r="W278" s="119">
        <v>2.54</v>
      </c>
      <c r="X278" s="119">
        <v>0</v>
      </c>
      <c r="Y278" s="119">
        <v>1.58</v>
      </c>
      <c r="Z278" s="119">
        <v>0</v>
      </c>
      <c r="AA278" s="117"/>
      <c r="AB278" s="117"/>
      <c r="AC278" s="117"/>
      <c r="AD278" s="119">
        <v>1.38</v>
      </c>
      <c r="AE278" s="119">
        <v>0</v>
      </c>
      <c r="AF278" s="119">
        <v>0.05</v>
      </c>
      <c r="AG278" s="119">
        <v>0.7</v>
      </c>
      <c r="AH278" s="119">
        <v>1.35</v>
      </c>
      <c r="AI278" s="119">
        <v>0.71</v>
      </c>
      <c r="AJ278" s="119">
        <v>1.43</v>
      </c>
      <c r="AK278" s="119">
        <v>0</v>
      </c>
      <c r="AL278" s="119">
        <v>0</v>
      </c>
      <c r="AM278" s="117"/>
      <c r="AN278" s="119">
        <v>0.02</v>
      </c>
      <c r="AO278" s="119">
        <v>1.71</v>
      </c>
      <c r="AP278" s="119">
        <v>4.7300000000000004</v>
      </c>
      <c r="AQ278" s="119">
        <v>0</v>
      </c>
      <c r="AR278" s="119">
        <v>5.07</v>
      </c>
      <c r="AS278" s="119">
        <v>1.44</v>
      </c>
      <c r="AT278" s="119">
        <v>0.95</v>
      </c>
      <c r="AU278" s="119">
        <v>0</v>
      </c>
      <c r="AV278" s="119">
        <v>4.2</v>
      </c>
      <c r="AW278" s="119">
        <v>4.0199999999999996</v>
      </c>
      <c r="AX278" s="119">
        <v>0</v>
      </c>
      <c r="AY278" s="119">
        <v>0.25</v>
      </c>
      <c r="AZ278" s="119">
        <v>0</v>
      </c>
      <c r="BA278" s="119">
        <v>3.55</v>
      </c>
      <c r="BB278" s="119">
        <v>3.08</v>
      </c>
      <c r="BC278" s="119">
        <v>0.65</v>
      </c>
    </row>
    <row r="279" spans="1:55" x14ac:dyDescent="0.45">
      <c r="A279" s="260">
        <v>275</v>
      </c>
      <c r="B279" s="173" t="s">
        <v>347</v>
      </c>
      <c r="C279" s="120">
        <v>1.48</v>
      </c>
      <c r="D279" s="120">
        <v>6.08</v>
      </c>
      <c r="E279" s="120">
        <v>3.77</v>
      </c>
      <c r="F279" s="120">
        <v>5.69</v>
      </c>
      <c r="G279" s="120">
        <v>48.22</v>
      </c>
      <c r="H279" s="120">
        <v>1.25</v>
      </c>
      <c r="I279" s="120">
        <v>1.1499999999999999</v>
      </c>
      <c r="J279" s="120">
        <v>3.26</v>
      </c>
      <c r="K279" s="120">
        <v>3.45</v>
      </c>
      <c r="L279" s="120">
        <v>1.01</v>
      </c>
      <c r="M279" s="120">
        <v>7.95</v>
      </c>
      <c r="N279" s="120">
        <v>0.57999999999999996</v>
      </c>
      <c r="O279" s="120">
        <v>3.63</v>
      </c>
      <c r="P279" s="120">
        <v>1.49</v>
      </c>
      <c r="Q279" s="120">
        <v>8.6</v>
      </c>
      <c r="R279" s="120">
        <v>3.06</v>
      </c>
      <c r="S279" s="120">
        <v>4.3499999999999996</v>
      </c>
      <c r="T279" s="120">
        <v>3.75</v>
      </c>
      <c r="U279" s="120">
        <v>0.08</v>
      </c>
      <c r="V279" s="120">
        <v>0</v>
      </c>
      <c r="W279" s="120">
        <v>15.65</v>
      </c>
      <c r="X279" s="120">
        <v>23.72</v>
      </c>
      <c r="Y279" s="120">
        <v>0</v>
      </c>
      <c r="Z279" s="120">
        <v>16.13</v>
      </c>
      <c r="AA279" s="116"/>
      <c r="AB279" s="120">
        <v>0.09</v>
      </c>
      <c r="AC279" s="120">
        <v>4.82</v>
      </c>
      <c r="AD279" s="120">
        <v>0</v>
      </c>
      <c r="AE279" s="120">
        <v>2.91</v>
      </c>
      <c r="AF279" s="120">
        <v>8.9499999999999993</v>
      </c>
      <c r="AG279" s="120">
        <v>7.57</v>
      </c>
      <c r="AH279" s="120">
        <v>4.84</v>
      </c>
      <c r="AI279" s="120">
        <v>2.09</v>
      </c>
      <c r="AJ279" s="120">
        <v>0</v>
      </c>
      <c r="AK279" s="120">
        <v>0.31</v>
      </c>
      <c r="AL279" s="120">
        <v>0</v>
      </c>
      <c r="AM279" s="116"/>
      <c r="AN279" s="120">
        <v>1.1000000000000001</v>
      </c>
      <c r="AO279" s="120">
        <v>0</v>
      </c>
      <c r="AP279" s="120">
        <v>1.67</v>
      </c>
      <c r="AQ279" s="120">
        <v>3.42</v>
      </c>
      <c r="AR279" s="120">
        <v>33.33</v>
      </c>
      <c r="AS279" s="120">
        <v>4.97</v>
      </c>
      <c r="AT279" s="120">
        <v>1.68</v>
      </c>
      <c r="AU279" s="120">
        <v>7.16</v>
      </c>
      <c r="AV279" s="120">
        <v>25.43</v>
      </c>
      <c r="AW279" s="120">
        <v>0.02</v>
      </c>
      <c r="AX279" s="120">
        <v>0</v>
      </c>
      <c r="AY279" s="120">
        <v>0.04</v>
      </c>
      <c r="AZ279" s="120">
        <v>68.69</v>
      </c>
      <c r="BA279" s="120">
        <v>57.3</v>
      </c>
      <c r="BB279" s="120">
        <v>0.37</v>
      </c>
      <c r="BC279" s="120">
        <v>0.15</v>
      </c>
    </row>
    <row r="280" spans="1:55" ht="29.25" x14ac:dyDescent="0.45">
      <c r="A280" s="261">
        <v>276</v>
      </c>
      <c r="B280" s="174" t="s">
        <v>348</v>
      </c>
      <c r="C280" s="117"/>
      <c r="D280" s="119">
        <v>1.25</v>
      </c>
      <c r="E280" s="119">
        <v>0</v>
      </c>
      <c r="F280" s="119">
        <v>0</v>
      </c>
      <c r="G280" s="119">
        <v>0.56999999999999995</v>
      </c>
      <c r="H280" s="119">
        <v>0</v>
      </c>
      <c r="I280" s="119">
        <v>0</v>
      </c>
      <c r="J280" s="119">
        <v>0</v>
      </c>
      <c r="K280" s="119">
        <v>0</v>
      </c>
      <c r="L280" s="119">
        <v>0.13</v>
      </c>
      <c r="M280" s="119">
        <v>0</v>
      </c>
      <c r="N280" s="119">
        <v>0</v>
      </c>
      <c r="O280" s="119">
        <v>0.73</v>
      </c>
      <c r="P280" s="119">
        <v>0</v>
      </c>
      <c r="Q280" s="119">
        <v>0</v>
      </c>
      <c r="R280" s="119">
        <v>0</v>
      </c>
      <c r="S280" s="119">
        <v>0.01</v>
      </c>
      <c r="T280" s="119">
        <v>0</v>
      </c>
      <c r="U280" s="119">
        <v>0</v>
      </c>
      <c r="V280" s="119">
        <v>0</v>
      </c>
      <c r="W280" s="119">
        <v>0.16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0.09</v>
      </c>
      <c r="AI280" s="119">
        <v>0.1</v>
      </c>
      <c r="AJ280" s="119">
        <v>0.04</v>
      </c>
      <c r="AK280" s="119">
        <v>0</v>
      </c>
      <c r="AL280" s="119">
        <v>0</v>
      </c>
      <c r="AM280" s="119">
        <v>0.04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0.01</v>
      </c>
      <c r="AS280" s="119">
        <v>0</v>
      </c>
      <c r="AT280" s="119">
        <v>2.93</v>
      </c>
      <c r="AU280" s="119">
        <v>0.21</v>
      </c>
      <c r="AV280" s="119">
        <v>0</v>
      </c>
      <c r="AW280" s="119">
        <v>0</v>
      </c>
      <c r="AX280" s="119">
        <v>0</v>
      </c>
      <c r="AY280" s="117"/>
      <c r="AZ280" s="119">
        <v>0.04</v>
      </c>
      <c r="BA280" s="119">
        <v>0</v>
      </c>
      <c r="BB280" s="119">
        <v>0</v>
      </c>
      <c r="BC280" s="119">
        <v>0.02</v>
      </c>
    </row>
    <row r="281" spans="1:55" ht="29.25" x14ac:dyDescent="0.45">
      <c r="A281" s="260">
        <v>277</v>
      </c>
      <c r="B281" s="173" t="s">
        <v>349</v>
      </c>
      <c r="C281" s="120">
        <v>589.37</v>
      </c>
      <c r="D281" s="120">
        <v>305.10000000000002</v>
      </c>
      <c r="E281" s="118">
        <v>1216.2</v>
      </c>
      <c r="F281" s="120">
        <v>278.67</v>
      </c>
      <c r="G281" s="120">
        <v>562.94000000000005</v>
      </c>
      <c r="H281" s="120">
        <v>373.5</v>
      </c>
      <c r="I281" s="120">
        <v>599.25</v>
      </c>
      <c r="J281" s="120">
        <v>316.39</v>
      </c>
      <c r="K281" s="120">
        <v>256.77999999999997</v>
      </c>
      <c r="L281" s="120">
        <v>224.84</v>
      </c>
      <c r="M281" s="120">
        <v>212.18</v>
      </c>
      <c r="N281" s="120">
        <v>668.64</v>
      </c>
      <c r="O281" s="120">
        <v>227.51</v>
      </c>
      <c r="P281" s="120">
        <v>498.25</v>
      </c>
      <c r="Q281" s="120">
        <v>423.9</v>
      </c>
      <c r="R281" s="120">
        <v>249.68</v>
      </c>
      <c r="S281" s="120">
        <v>342.54</v>
      </c>
      <c r="T281" s="120">
        <v>216.27</v>
      </c>
      <c r="U281" s="120">
        <v>518.37</v>
      </c>
      <c r="V281" s="120">
        <v>562.69000000000005</v>
      </c>
      <c r="W281" s="120">
        <v>286.56</v>
      </c>
      <c r="X281" s="120">
        <v>886.81</v>
      </c>
      <c r="Y281" s="120">
        <v>127.42</v>
      </c>
      <c r="Z281" s="120">
        <v>205.57</v>
      </c>
      <c r="AA281" s="120">
        <v>299.48</v>
      </c>
      <c r="AB281" s="120">
        <v>160.34</v>
      </c>
      <c r="AC281" s="120">
        <v>161.06</v>
      </c>
      <c r="AD281" s="120">
        <v>227.1</v>
      </c>
      <c r="AE281" s="120">
        <v>145.49</v>
      </c>
      <c r="AF281" s="120">
        <v>260.23</v>
      </c>
      <c r="AG281" s="120">
        <v>127.11</v>
      </c>
      <c r="AH281" s="120">
        <v>196.5</v>
      </c>
      <c r="AI281" s="120">
        <v>192.45</v>
      </c>
      <c r="AJ281" s="120">
        <v>106.75</v>
      </c>
      <c r="AK281" s="120">
        <v>199.6</v>
      </c>
      <c r="AL281" s="120">
        <v>178</v>
      </c>
      <c r="AM281" s="120">
        <v>160.41999999999999</v>
      </c>
      <c r="AN281" s="120">
        <v>182.11</v>
      </c>
      <c r="AO281" s="120">
        <v>194.11</v>
      </c>
      <c r="AP281" s="120">
        <v>173.84</v>
      </c>
      <c r="AQ281" s="120">
        <v>123.69</v>
      </c>
      <c r="AR281" s="120">
        <v>297.08999999999997</v>
      </c>
      <c r="AS281" s="120">
        <v>289.64999999999998</v>
      </c>
      <c r="AT281" s="120">
        <v>377.01</v>
      </c>
      <c r="AU281" s="120">
        <v>313.77999999999997</v>
      </c>
      <c r="AV281" s="120">
        <v>361.18</v>
      </c>
      <c r="AW281" s="120">
        <v>213.65</v>
      </c>
      <c r="AX281" s="120">
        <v>307.27999999999997</v>
      </c>
      <c r="AY281" s="120">
        <v>222.4</v>
      </c>
      <c r="AZ281" s="120">
        <v>596.70000000000005</v>
      </c>
      <c r="BA281" s="120">
        <v>530.63</v>
      </c>
      <c r="BB281" s="120">
        <v>235.44</v>
      </c>
      <c r="BC281" s="120">
        <v>188.18</v>
      </c>
    </row>
    <row r="282" spans="1:55" ht="29.25" x14ac:dyDescent="0.45">
      <c r="A282" s="261">
        <v>278</v>
      </c>
      <c r="B282" s="174" t="s">
        <v>350</v>
      </c>
      <c r="C282" s="119">
        <v>0.12</v>
      </c>
      <c r="D282" s="119">
        <v>0.51</v>
      </c>
      <c r="E282" s="119">
        <v>31</v>
      </c>
      <c r="F282" s="119">
        <v>0</v>
      </c>
      <c r="G282" s="119">
        <v>0.13</v>
      </c>
      <c r="H282" s="119">
        <v>12.34</v>
      </c>
      <c r="I282" s="119">
        <v>7.9</v>
      </c>
      <c r="J282" s="119">
        <v>5.42</v>
      </c>
      <c r="K282" s="119">
        <v>1.51</v>
      </c>
      <c r="L282" s="119">
        <v>6.02</v>
      </c>
      <c r="M282" s="119">
        <v>2.63</v>
      </c>
      <c r="N282" s="119">
        <v>1.74</v>
      </c>
      <c r="O282" s="119">
        <v>3.61</v>
      </c>
      <c r="P282" s="119">
        <v>3.13</v>
      </c>
      <c r="Q282" s="119">
        <v>0.3</v>
      </c>
      <c r="R282" s="119">
        <v>0</v>
      </c>
      <c r="S282" s="119">
        <v>3.36</v>
      </c>
      <c r="T282" s="119">
        <v>3.64</v>
      </c>
      <c r="U282" s="119">
        <v>3.26</v>
      </c>
      <c r="V282" s="119">
        <v>1.85</v>
      </c>
      <c r="W282" s="119">
        <v>3.6</v>
      </c>
      <c r="X282" s="119">
        <v>1.1499999999999999</v>
      </c>
      <c r="Y282" s="119">
        <v>7.98</v>
      </c>
      <c r="Z282" s="119">
        <v>0.7</v>
      </c>
      <c r="AA282" s="119">
        <v>2.68</v>
      </c>
      <c r="AB282" s="119">
        <v>2.93</v>
      </c>
      <c r="AC282" s="119">
        <v>0</v>
      </c>
      <c r="AD282" s="119">
        <v>1.73</v>
      </c>
      <c r="AE282" s="119">
        <v>0.69</v>
      </c>
      <c r="AF282" s="119">
        <v>5.29</v>
      </c>
      <c r="AG282" s="119">
        <v>0.65</v>
      </c>
      <c r="AH282" s="119">
        <v>3.36</v>
      </c>
      <c r="AI282" s="119">
        <v>4.8600000000000003</v>
      </c>
      <c r="AJ282" s="119">
        <v>0</v>
      </c>
      <c r="AK282" s="119">
        <v>1.29</v>
      </c>
      <c r="AL282" s="119">
        <v>3.04</v>
      </c>
      <c r="AM282" s="117"/>
      <c r="AN282" s="119">
        <v>5.61</v>
      </c>
      <c r="AO282" s="119">
        <v>5.44</v>
      </c>
      <c r="AP282" s="119">
        <v>0</v>
      </c>
      <c r="AQ282" s="119">
        <v>4.45</v>
      </c>
      <c r="AR282" s="119">
        <v>0</v>
      </c>
      <c r="AS282" s="119">
        <v>32.74</v>
      </c>
      <c r="AT282" s="119">
        <v>14.02</v>
      </c>
      <c r="AU282" s="119">
        <v>5.13</v>
      </c>
      <c r="AV282" s="119">
        <v>5.85</v>
      </c>
      <c r="AW282" s="119">
        <v>1.49</v>
      </c>
      <c r="AX282" s="119">
        <v>2.78</v>
      </c>
      <c r="AY282" s="119">
        <v>1.22</v>
      </c>
      <c r="AZ282" s="119">
        <v>0.02</v>
      </c>
      <c r="BA282" s="119">
        <v>4.12</v>
      </c>
      <c r="BB282" s="119">
        <v>2.23</v>
      </c>
      <c r="BC282" s="119">
        <v>0</v>
      </c>
    </row>
    <row r="283" spans="1:55" x14ac:dyDescent="0.45">
      <c r="A283" s="260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3.13</v>
      </c>
      <c r="O283" s="116"/>
      <c r="P283" s="120">
        <v>0.64</v>
      </c>
      <c r="Q283" s="120">
        <v>0.54</v>
      </c>
      <c r="R283" s="120">
        <v>0</v>
      </c>
      <c r="S283" s="120">
        <v>5.52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20">
        <v>1.18</v>
      </c>
      <c r="BA283" s="120">
        <v>0</v>
      </c>
      <c r="BB283" s="120">
        <v>0</v>
      </c>
      <c r="BC283" s="120">
        <v>0</v>
      </c>
    </row>
    <row r="284" spans="1:55" ht="29.25" x14ac:dyDescent="0.45">
      <c r="A284" s="261">
        <v>280</v>
      </c>
      <c r="B284" s="174" t="s">
        <v>391</v>
      </c>
      <c r="C284" s="119">
        <v>112.37</v>
      </c>
      <c r="D284" s="119">
        <v>24.76</v>
      </c>
      <c r="E284" s="119">
        <v>0.48</v>
      </c>
      <c r="F284" s="119">
        <v>109.77</v>
      </c>
      <c r="G284" s="119">
        <v>92.86</v>
      </c>
      <c r="H284" s="119">
        <v>67.22</v>
      </c>
      <c r="I284" s="119">
        <v>185.91</v>
      </c>
      <c r="J284" s="119">
        <v>15.12</v>
      </c>
      <c r="K284" s="119">
        <v>246.13</v>
      </c>
      <c r="L284" s="119">
        <v>102.06</v>
      </c>
      <c r="M284" s="119">
        <v>291.93</v>
      </c>
      <c r="N284" s="119">
        <v>56.7</v>
      </c>
      <c r="O284" s="119">
        <v>89.49</v>
      </c>
      <c r="P284" s="119">
        <v>108.75</v>
      </c>
      <c r="Q284" s="119">
        <v>121.88</v>
      </c>
      <c r="R284" s="119">
        <v>14.56</v>
      </c>
      <c r="S284" s="119">
        <v>36.89</v>
      </c>
      <c r="T284" s="119">
        <v>19.77</v>
      </c>
      <c r="U284" s="119">
        <v>82.83</v>
      </c>
      <c r="V284" s="119">
        <v>4.9800000000000004</v>
      </c>
      <c r="W284" s="119">
        <v>3.06</v>
      </c>
      <c r="X284" s="119">
        <v>10.41</v>
      </c>
      <c r="Y284" s="119">
        <v>25.71</v>
      </c>
      <c r="Z284" s="119">
        <v>24.14</v>
      </c>
      <c r="AA284" s="119">
        <v>9.3800000000000008</v>
      </c>
      <c r="AB284" s="119">
        <v>4.1500000000000004</v>
      </c>
      <c r="AC284" s="119">
        <v>12.68</v>
      </c>
      <c r="AD284" s="119">
        <v>13.24</v>
      </c>
      <c r="AE284" s="119">
        <v>1.44</v>
      </c>
      <c r="AF284" s="119">
        <v>23.35</v>
      </c>
      <c r="AG284" s="119">
        <v>8.65</v>
      </c>
      <c r="AH284" s="119">
        <v>43.49</v>
      </c>
      <c r="AI284" s="119">
        <v>11.23</v>
      </c>
      <c r="AJ284" s="119">
        <v>47.13</v>
      </c>
      <c r="AK284" s="119">
        <v>49.35</v>
      </c>
      <c r="AL284" s="119">
        <v>69.63</v>
      </c>
      <c r="AM284" s="119">
        <v>70.78</v>
      </c>
      <c r="AN284" s="119">
        <v>72.94</v>
      </c>
      <c r="AO284" s="119">
        <v>41.55</v>
      </c>
      <c r="AP284" s="119">
        <v>48.57</v>
      </c>
      <c r="AQ284" s="119">
        <v>36.57</v>
      </c>
      <c r="AR284" s="119">
        <v>75.94</v>
      </c>
      <c r="AS284" s="119">
        <v>25.45</v>
      </c>
      <c r="AT284" s="119">
        <v>33.119999999999997</v>
      </c>
      <c r="AU284" s="119">
        <v>34.11</v>
      </c>
      <c r="AV284" s="119">
        <v>10.39</v>
      </c>
      <c r="AW284" s="119">
        <v>79.84</v>
      </c>
      <c r="AX284" s="119">
        <v>110.1</v>
      </c>
      <c r="AY284" s="119">
        <v>6.1</v>
      </c>
      <c r="AZ284" s="119">
        <v>163.57</v>
      </c>
      <c r="BA284" s="119">
        <v>116.54</v>
      </c>
      <c r="BB284" s="119">
        <v>28.63</v>
      </c>
      <c r="BC284" s="119">
        <v>51.3</v>
      </c>
    </row>
    <row r="285" spans="1:55" ht="29.25" x14ac:dyDescent="0.45">
      <c r="A285" s="260">
        <v>281</v>
      </c>
      <c r="B285" s="173" t="s">
        <v>352</v>
      </c>
      <c r="C285" s="120">
        <v>53.42</v>
      </c>
      <c r="D285" s="120">
        <v>34.32</v>
      </c>
      <c r="E285" s="120">
        <v>16.63</v>
      </c>
      <c r="F285" s="120">
        <v>43.58</v>
      </c>
      <c r="G285" s="120">
        <v>6.96</v>
      </c>
      <c r="H285" s="120">
        <v>11.05</v>
      </c>
      <c r="I285" s="120">
        <v>0.98</v>
      </c>
      <c r="J285" s="120">
        <v>27.15</v>
      </c>
      <c r="K285" s="120">
        <v>8.91</v>
      </c>
      <c r="L285" s="120">
        <v>13.99</v>
      </c>
      <c r="M285" s="120">
        <v>20.29</v>
      </c>
      <c r="N285" s="120">
        <v>15.11</v>
      </c>
      <c r="O285" s="120">
        <v>7.17</v>
      </c>
      <c r="P285" s="120">
        <v>49.02</v>
      </c>
      <c r="Q285" s="120">
        <v>19.899999999999999</v>
      </c>
      <c r="R285" s="120">
        <v>6.66</v>
      </c>
      <c r="S285" s="120">
        <v>14.03</v>
      </c>
      <c r="T285" s="120">
        <v>18.440000000000001</v>
      </c>
      <c r="U285" s="120">
        <v>17.72</v>
      </c>
      <c r="V285" s="120">
        <v>21.65</v>
      </c>
      <c r="W285" s="120">
        <v>50.6</v>
      </c>
      <c r="X285" s="120">
        <v>0.13</v>
      </c>
      <c r="Y285" s="120">
        <v>10.99</v>
      </c>
      <c r="Z285" s="120">
        <v>8.5299999999999994</v>
      </c>
      <c r="AA285" s="120">
        <v>34.090000000000003</v>
      </c>
      <c r="AB285" s="120">
        <v>6.88</v>
      </c>
      <c r="AC285" s="120">
        <v>26.83</v>
      </c>
      <c r="AD285" s="120">
        <v>6.61</v>
      </c>
      <c r="AE285" s="120">
        <v>29.18</v>
      </c>
      <c r="AF285" s="120">
        <v>56.94</v>
      </c>
      <c r="AG285" s="120">
        <v>57.58</v>
      </c>
      <c r="AH285" s="120">
        <v>32.200000000000003</v>
      </c>
      <c r="AI285" s="120">
        <v>8.35</v>
      </c>
      <c r="AJ285" s="120">
        <v>18.399999999999999</v>
      </c>
      <c r="AK285" s="120">
        <v>28.18</v>
      </c>
      <c r="AL285" s="120">
        <v>6.43</v>
      </c>
      <c r="AM285" s="120">
        <v>8.16</v>
      </c>
      <c r="AN285" s="120">
        <v>25.78</v>
      </c>
      <c r="AO285" s="120">
        <v>34.42</v>
      </c>
      <c r="AP285" s="120">
        <v>13.74</v>
      </c>
      <c r="AQ285" s="120">
        <v>47.92</v>
      </c>
      <c r="AR285" s="120">
        <v>8.76</v>
      </c>
      <c r="AS285" s="120">
        <v>13.61</v>
      </c>
      <c r="AT285" s="120">
        <v>14.89</v>
      </c>
      <c r="AU285" s="120">
        <v>46.88</v>
      </c>
      <c r="AV285" s="120">
        <v>1.36</v>
      </c>
      <c r="AW285" s="120">
        <v>6.88</v>
      </c>
      <c r="AX285" s="120">
        <v>5.27</v>
      </c>
      <c r="AY285" s="120">
        <v>0.83</v>
      </c>
      <c r="AZ285" s="120">
        <v>3.54</v>
      </c>
      <c r="BA285" s="120">
        <v>5</v>
      </c>
      <c r="BB285" s="120">
        <v>3.77</v>
      </c>
      <c r="BC285" s="120">
        <v>0.95</v>
      </c>
    </row>
    <row r="286" spans="1:55" x14ac:dyDescent="0.45">
      <c r="A286" s="261">
        <v>282</v>
      </c>
      <c r="B286" s="174" t="s">
        <v>353</v>
      </c>
      <c r="C286" s="119">
        <v>247.02</v>
      </c>
      <c r="D286" s="119">
        <v>429.84</v>
      </c>
      <c r="E286" s="119">
        <v>399.49</v>
      </c>
      <c r="F286" s="119">
        <v>459.22</v>
      </c>
      <c r="G286" s="119">
        <v>985.08</v>
      </c>
      <c r="H286" s="119">
        <v>358.49</v>
      </c>
      <c r="I286" s="119">
        <v>405.13</v>
      </c>
      <c r="J286" s="119">
        <v>233.14</v>
      </c>
      <c r="K286" s="119">
        <v>260.44</v>
      </c>
      <c r="L286" s="119">
        <v>233.64</v>
      </c>
      <c r="M286" s="119">
        <v>128.97</v>
      </c>
      <c r="N286" s="119">
        <v>203.18</v>
      </c>
      <c r="O286" s="119">
        <v>157.62</v>
      </c>
      <c r="P286" s="119">
        <v>202.1</v>
      </c>
      <c r="Q286" s="119">
        <v>187.5</v>
      </c>
      <c r="R286" s="119">
        <v>219.67</v>
      </c>
      <c r="S286" s="119">
        <v>394.44</v>
      </c>
      <c r="T286" s="119">
        <v>507.61</v>
      </c>
      <c r="U286" s="119">
        <v>435.1</v>
      </c>
      <c r="V286" s="119">
        <v>343.75</v>
      </c>
      <c r="W286" s="119">
        <v>407.38</v>
      </c>
      <c r="X286" s="119">
        <v>362.32</v>
      </c>
      <c r="Y286" s="119">
        <v>217.26</v>
      </c>
      <c r="Z286" s="119">
        <v>265.45999999999998</v>
      </c>
      <c r="AA286" s="119">
        <v>346.88</v>
      </c>
      <c r="AB286" s="119">
        <v>609.73</v>
      </c>
      <c r="AC286" s="119">
        <v>648.39</v>
      </c>
      <c r="AD286" s="119">
        <v>475.68</v>
      </c>
      <c r="AE286" s="119">
        <v>432.75</v>
      </c>
      <c r="AF286" s="119">
        <v>657.81</v>
      </c>
      <c r="AG286" s="119">
        <v>398.55</v>
      </c>
      <c r="AH286" s="119">
        <v>375.45</v>
      </c>
      <c r="AI286" s="119">
        <v>240</v>
      </c>
      <c r="AJ286" s="119">
        <v>409.67</v>
      </c>
      <c r="AK286" s="119">
        <v>467.08</v>
      </c>
      <c r="AL286" s="119">
        <v>319.57</v>
      </c>
      <c r="AM286" s="119">
        <v>203.09</v>
      </c>
      <c r="AN286" s="119">
        <v>372.67</v>
      </c>
      <c r="AO286" s="119">
        <v>387.5</v>
      </c>
      <c r="AP286" s="119">
        <v>379.98</v>
      </c>
      <c r="AQ286" s="119">
        <v>160.93</v>
      </c>
      <c r="AR286" s="119">
        <v>157.65</v>
      </c>
      <c r="AS286" s="119">
        <v>143.99</v>
      </c>
      <c r="AT286" s="119">
        <v>130.16999999999999</v>
      </c>
      <c r="AU286" s="119">
        <v>313.49</v>
      </c>
      <c r="AV286" s="119">
        <v>190</v>
      </c>
      <c r="AW286" s="119">
        <v>411.23</v>
      </c>
      <c r="AX286" s="119">
        <v>185.07</v>
      </c>
      <c r="AY286" s="119">
        <v>384.34</v>
      </c>
      <c r="AZ286" s="119">
        <v>457.11</v>
      </c>
      <c r="BA286" s="119">
        <v>448.87</v>
      </c>
      <c r="BB286" s="119">
        <v>383.72</v>
      </c>
      <c r="BC286" s="119">
        <v>500.32</v>
      </c>
    </row>
    <row r="287" spans="1:55" x14ac:dyDescent="0.45">
      <c r="A287" s="260">
        <v>283</v>
      </c>
      <c r="B287" s="173" t="s">
        <v>354</v>
      </c>
      <c r="C287" s="120">
        <v>6.51</v>
      </c>
      <c r="D287" s="120">
        <v>2.0499999999999998</v>
      </c>
      <c r="E287" s="120">
        <v>5.28</v>
      </c>
      <c r="F287" s="120">
        <v>4.54</v>
      </c>
      <c r="G287" s="120">
        <v>10.5</v>
      </c>
      <c r="H287" s="120">
        <v>3.81</v>
      </c>
      <c r="I287" s="120">
        <v>4.4400000000000004</v>
      </c>
      <c r="J287" s="120">
        <v>8.73</v>
      </c>
      <c r="K287" s="120">
        <v>11.83</v>
      </c>
      <c r="L287" s="120">
        <v>3.69</v>
      </c>
      <c r="M287" s="120">
        <v>1.29</v>
      </c>
      <c r="N287" s="120">
        <v>0.9</v>
      </c>
      <c r="O287" s="120">
        <v>5.72</v>
      </c>
      <c r="P287" s="120">
        <v>12.75</v>
      </c>
      <c r="Q287" s="120">
        <v>6.4</v>
      </c>
      <c r="R287" s="120">
        <v>8.3699999999999992</v>
      </c>
      <c r="S287" s="120">
        <v>6.2</v>
      </c>
      <c r="T287" s="120">
        <v>7.98</v>
      </c>
      <c r="U287" s="120">
        <v>7.47</v>
      </c>
      <c r="V287" s="120">
        <v>2.41</v>
      </c>
      <c r="W287" s="120">
        <v>4.5999999999999996</v>
      </c>
      <c r="X287" s="120">
        <v>5.09</v>
      </c>
      <c r="Y287" s="120">
        <v>2.5499999999999998</v>
      </c>
      <c r="Z287" s="120">
        <v>3.05</v>
      </c>
      <c r="AA287" s="120">
        <v>3.58</v>
      </c>
      <c r="AB287" s="120">
        <v>4.5</v>
      </c>
      <c r="AC287" s="120">
        <v>7.04</v>
      </c>
      <c r="AD287" s="120">
        <v>5.29</v>
      </c>
      <c r="AE287" s="120">
        <v>9.06</v>
      </c>
      <c r="AF287" s="120">
        <v>5.96</v>
      </c>
      <c r="AG287" s="120">
        <v>6.89</v>
      </c>
      <c r="AH287" s="120">
        <v>7.44</v>
      </c>
      <c r="AI287" s="120">
        <v>5.01</v>
      </c>
      <c r="AJ287" s="120">
        <v>3.34</v>
      </c>
      <c r="AK287" s="120">
        <v>7.73</v>
      </c>
      <c r="AL287" s="120">
        <v>2.59</v>
      </c>
      <c r="AM287" s="120">
        <v>2.92</v>
      </c>
      <c r="AN287" s="120">
        <v>3.75</v>
      </c>
      <c r="AO287" s="120">
        <v>18.88</v>
      </c>
      <c r="AP287" s="120">
        <v>5.19</v>
      </c>
      <c r="AQ287" s="120">
        <v>7.08</v>
      </c>
      <c r="AR287" s="120">
        <v>10.14</v>
      </c>
      <c r="AS287" s="120">
        <v>3.21</v>
      </c>
      <c r="AT287" s="120">
        <v>5.04</v>
      </c>
      <c r="AU287" s="120">
        <v>10.32</v>
      </c>
      <c r="AV287" s="120">
        <v>3.59</v>
      </c>
      <c r="AW287" s="120">
        <v>5.43</v>
      </c>
      <c r="AX287" s="120">
        <v>3.68</v>
      </c>
      <c r="AY287" s="120">
        <v>3.38</v>
      </c>
      <c r="AZ287" s="120">
        <v>1.96</v>
      </c>
      <c r="BA287" s="120">
        <v>9.7200000000000006</v>
      </c>
      <c r="BB287" s="120">
        <v>7.84</v>
      </c>
      <c r="BC287" s="120">
        <v>4.29</v>
      </c>
    </row>
    <row r="288" spans="1:55" ht="29.25" x14ac:dyDescent="0.45">
      <c r="A288" s="261">
        <v>284</v>
      </c>
      <c r="B288" s="174" t="s">
        <v>355</v>
      </c>
      <c r="C288" s="119">
        <v>85.27</v>
      </c>
      <c r="D288" s="119">
        <v>55.24</v>
      </c>
      <c r="E288" s="119">
        <v>12.14</v>
      </c>
      <c r="F288" s="119">
        <v>21.52</v>
      </c>
      <c r="G288" s="119">
        <v>20.8</v>
      </c>
      <c r="H288" s="119">
        <v>142.09</v>
      </c>
      <c r="I288" s="119">
        <v>54.86</v>
      </c>
      <c r="J288" s="119">
        <v>52.03</v>
      </c>
      <c r="K288" s="119">
        <v>96.82</v>
      </c>
      <c r="L288" s="119">
        <v>93.24</v>
      </c>
      <c r="M288" s="119">
        <v>35.729999999999997</v>
      </c>
      <c r="N288" s="119">
        <v>145.75</v>
      </c>
      <c r="O288" s="119">
        <v>5.62</v>
      </c>
      <c r="P288" s="119">
        <v>12.56</v>
      </c>
      <c r="Q288" s="119">
        <v>49.19</v>
      </c>
      <c r="R288" s="119">
        <v>16.89</v>
      </c>
      <c r="S288" s="119">
        <v>59.94</v>
      </c>
      <c r="T288" s="119">
        <v>9.6999999999999993</v>
      </c>
      <c r="U288" s="119">
        <v>28.21</v>
      </c>
      <c r="V288" s="119">
        <v>15.51</v>
      </c>
      <c r="W288" s="119">
        <v>11.33</v>
      </c>
      <c r="X288" s="119">
        <v>72.94</v>
      </c>
      <c r="Y288" s="119">
        <v>36.53</v>
      </c>
      <c r="Z288" s="119">
        <v>51.92</v>
      </c>
      <c r="AA288" s="119">
        <v>34.69</v>
      </c>
      <c r="AB288" s="119">
        <v>36.43</v>
      </c>
      <c r="AC288" s="119">
        <v>33.020000000000003</v>
      </c>
      <c r="AD288" s="119">
        <v>14.29</v>
      </c>
      <c r="AE288" s="119">
        <v>21.39</v>
      </c>
      <c r="AF288" s="119">
        <v>31.59</v>
      </c>
      <c r="AG288" s="119">
        <v>12.93</v>
      </c>
      <c r="AH288" s="119">
        <v>21.2</v>
      </c>
      <c r="AI288" s="119">
        <v>11.7</v>
      </c>
      <c r="AJ288" s="119">
        <v>0.94</v>
      </c>
      <c r="AK288" s="119">
        <v>15.64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</row>
    <row r="289" spans="1:55" ht="29.25" x14ac:dyDescent="0.45">
      <c r="A289" s="260">
        <v>285</v>
      </c>
      <c r="B289" s="173" t="s">
        <v>91</v>
      </c>
      <c r="C289" s="118">
        <v>2227.8200000000002</v>
      </c>
      <c r="D289" s="118">
        <v>2957.74</v>
      </c>
      <c r="E289" s="118">
        <v>4160.3999999999996</v>
      </c>
      <c r="F289" s="118">
        <v>2967.03</v>
      </c>
      <c r="G289" s="118">
        <v>3325.95</v>
      </c>
      <c r="H289" s="118">
        <v>3194.64</v>
      </c>
      <c r="I289" s="118">
        <v>2833.92</v>
      </c>
      <c r="J289" s="118">
        <v>2481.85</v>
      </c>
      <c r="K289" s="118">
        <v>2479.69</v>
      </c>
      <c r="L289" s="118">
        <v>2803.56</v>
      </c>
      <c r="M289" s="118">
        <v>2955.66</v>
      </c>
      <c r="N289" s="118">
        <v>2593.7800000000002</v>
      </c>
      <c r="O289" s="118">
        <v>2792</v>
      </c>
      <c r="P289" s="118">
        <v>2829.89</v>
      </c>
      <c r="Q289" s="118">
        <v>3448.99</v>
      </c>
      <c r="R289" s="118">
        <v>2528.09</v>
      </c>
      <c r="S289" s="118">
        <v>2355.9299999999998</v>
      </c>
      <c r="T289" s="118">
        <v>2229.08</v>
      </c>
      <c r="U289" s="118">
        <v>2392.4299999999998</v>
      </c>
      <c r="V289" s="118">
        <v>2755.19</v>
      </c>
      <c r="W289" s="118">
        <v>3095.07</v>
      </c>
      <c r="X289" s="118">
        <v>2804.41</v>
      </c>
      <c r="Y289" s="118">
        <v>2985.03</v>
      </c>
      <c r="Z289" s="118">
        <v>2768.1</v>
      </c>
      <c r="AA289" s="118">
        <v>2754.04</v>
      </c>
      <c r="AB289" s="118">
        <v>3091.49</v>
      </c>
      <c r="AC289" s="118">
        <v>3840.82</v>
      </c>
      <c r="AD289" s="118">
        <v>3360.05</v>
      </c>
      <c r="AE289" s="118">
        <v>3137.83</v>
      </c>
      <c r="AF289" s="118">
        <v>3121.54</v>
      </c>
      <c r="AG289" s="118">
        <v>2668.55</v>
      </c>
      <c r="AH289" s="118">
        <v>3454.24</v>
      </c>
      <c r="AI289" s="118">
        <v>3639.74</v>
      </c>
      <c r="AJ289" s="118">
        <v>3002.36</v>
      </c>
      <c r="AK289" s="118">
        <v>2787.36</v>
      </c>
      <c r="AL289" s="118">
        <v>2824.58</v>
      </c>
      <c r="AM289" s="118">
        <v>3113.46</v>
      </c>
      <c r="AN289" s="118">
        <v>3219.4</v>
      </c>
      <c r="AO289" s="118">
        <v>4114.17</v>
      </c>
      <c r="AP289" s="118">
        <v>3216.47</v>
      </c>
      <c r="AQ289" s="118">
        <v>3739.61</v>
      </c>
      <c r="AR289" s="118">
        <v>4043.28</v>
      </c>
      <c r="AS289" s="118">
        <v>3608.1</v>
      </c>
      <c r="AT289" s="118">
        <v>3695.45</v>
      </c>
      <c r="AU289" s="118">
        <v>3859.55</v>
      </c>
      <c r="AV289" s="118">
        <v>3765.14</v>
      </c>
      <c r="AW289" s="118">
        <v>3128.62</v>
      </c>
      <c r="AX289" s="118">
        <v>2968.37</v>
      </c>
      <c r="AY289" s="118">
        <v>3336.72</v>
      </c>
      <c r="AZ289" s="118">
        <v>3317.92</v>
      </c>
      <c r="BA289" s="118">
        <v>3703.56</v>
      </c>
      <c r="BB289" s="118">
        <v>3108.11</v>
      </c>
      <c r="BC289" s="118">
        <v>3601.64</v>
      </c>
    </row>
    <row r="290" spans="1:55" ht="42" x14ac:dyDescent="0.45">
      <c r="A290" s="261">
        <v>286</v>
      </c>
      <c r="B290" s="174" t="s">
        <v>356</v>
      </c>
      <c r="C290" s="119">
        <v>332.38</v>
      </c>
      <c r="D290" s="119">
        <v>370.22</v>
      </c>
      <c r="E290" s="119">
        <v>532.64</v>
      </c>
      <c r="F290" s="119">
        <v>372</v>
      </c>
      <c r="G290" s="119">
        <v>443.67</v>
      </c>
      <c r="H290" s="119">
        <v>382.92</v>
      </c>
      <c r="I290" s="119">
        <v>403.28</v>
      </c>
      <c r="J290" s="119">
        <v>361.64</v>
      </c>
      <c r="K290" s="119">
        <v>335.39</v>
      </c>
      <c r="L290" s="119">
        <v>233.04</v>
      </c>
      <c r="M290" s="119">
        <v>225.86</v>
      </c>
      <c r="N290" s="119">
        <v>319.41000000000003</v>
      </c>
      <c r="O290" s="119">
        <v>429.24</v>
      </c>
      <c r="P290" s="119">
        <v>495.98</v>
      </c>
      <c r="Q290" s="119">
        <v>457.62</v>
      </c>
      <c r="R290" s="119">
        <v>275.52</v>
      </c>
      <c r="S290" s="119">
        <v>318.07</v>
      </c>
      <c r="T290" s="119">
        <v>351.15</v>
      </c>
      <c r="U290" s="119">
        <v>539.76</v>
      </c>
      <c r="V290" s="119">
        <v>266.52</v>
      </c>
      <c r="W290" s="119">
        <v>411.46</v>
      </c>
      <c r="X290" s="119">
        <v>265.33</v>
      </c>
      <c r="Y290" s="119">
        <v>383.73</v>
      </c>
      <c r="Z290" s="119">
        <v>232.86</v>
      </c>
      <c r="AA290" s="119">
        <v>519.79</v>
      </c>
      <c r="AB290" s="119">
        <v>478.71</v>
      </c>
      <c r="AC290" s="119">
        <v>321.10000000000002</v>
      </c>
      <c r="AD290" s="119">
        <v>138.76</v>
      </c>
      <c r="AE290" s="119">
        <v>355.25</v>
      </c>
      <c r="AF290" s="119">
        <v>253.3</v>
      </c>
      <c r="AG290" s="119">
        <v>226.93</v>
      </c>
      <c r="AH290" s="119">
        <v>157.72</v>
      </c>
      <c r="AI290" s="119">
        <v>318.31</v>
      </c>
      <c r="AJ290" s="119">
        <v>322.08</v>
      </c>
      <c r="AK290" s="119">
        <v>235.09</v>
      </c>
      <c r="AL290" s="119">
        <v>241.33</v>
      </c>
      <c r="AM290" s="119">
        <v>145.06</v>
      </c>
      <c r="AN290" s="119">
        <v>153.58000000000001</v>
      </c>
      <c r="AO290" s="119">
        <v>256.83</v>
      </c>
      <c r="AP290" s="119">
        <v>202.34</v>
      </c>
      <c r="AQ290" s="119">
        <v>381.27</v>
      </c>
      <c r="AR290" s="119">
        <v>168.14</v>
      </c>
      <c r="AS290" s="119">
        <v>302.02999999999997</v>
      </c>
      <c r="AT290" s="119">
        <v>306.61</v>
      </c>
      <c r="AU290" s="119">
        <v>354.2</v>
      </c>
      <c r="AV290" s="119">
        <v>334.44</v>
      </c>
      <c r="AW290" s="119">
        <v>465.05</v>
      </c>
      <c r="AX290" s="119">
        <v>280.42</v>
      </c>
      <c r="AY290" s="119">
        <v>400.08</v>
      </c>
      <c r="AZ290" s="119">
        <v>235.98</v>
      </c>
      <c r="BA290" s="119">
        <v>270.89999999999998</v>
      </c>
      <c r="BB290" s="119">
        <v>179.8</v>
      </c>
      <c r="BC290" s="119">
        <v>228.66</v>
      </c>
    </row>
    <row r="291" spans="1:55" x14ac:dyDescent="0.45">
      <c r="A291" s="260">
        <v>287</v>
      </c>
      <c r="B291" s="173" t="s">
        <v>357</v>
      </c>
      <c r="C291" s="120">
        <v>0.38</v>
      </c>
      <c r="D291" s="120">
        <v>0.69</v>
      </c>
      <c r="E291" s="120">
        <v>0.66</v>
      </c>
      <c r="F291" s="120">
        <v>0.67</v>
      </c>
      <c r="G291" s="120">
        <v>0.81</v>
      </c>
      <c r="H291" s="120">
        <v>0</v>
      </c>
      <c r="I291" s="120">
        <v>0.41</v>
      </c>
      <c r="J291" s="120">
        <v>0</v>
      </c>
      <c r="K291" s="120">
        <v>3.32</v>
      </c>
      <c r="L291" s="120">
        <v>0</v>
      </c>
      <c r="M291" s="120">
        <v>0</v>
      </c>
      <c r="N291" s="120">
        <v>0.79</v>
      </c>
      <c r="O291" s="120">
        <v>0.35</v>
      </c>
      <c r="P291" s="120">
        <v>0</v>
      </c>
      <c r="Q291" s="120">
        <v>1.34</v>
      </c>
      <c r="R291" s="120">
        <v>0.81</v>
      </c>
      <c r="S291" s="120">
        <v>0.8</v>
      </c>
      <c r="T291" s="120">
        <v>1.1499999999999999</v>
      </c>
      <c r="U291" s="120">
        <v>0</v>
      </c>
      <c r="V291" s="120">
        <v>0.77</v>
      </c>
      <c r="W291" s="120">
        <v>0.24</v>
      </c>
      <c r="X291" s="120">
        <v>0.32</v>
      </c>
      <c r="Y291" s="120">
        <v>0</v>
      </c>
      <c r="Z291" s="120">
        <v>0</v>
      </c>
      <c r="AA291" s="120">
        <v>0.31</v>
      </c>
      <c r="AB291" s="120">
        <v>0.28999999999999998</v>
      </c>
      <c r="AC291" s="120">
        <v>0</v>
      </c>
      <c r="AD291" s="120">
        <v>0.38</v>
      </c>
      <c r="AE291" s="120">
        <v>0.56000000000000005</v>
      </c>
      <c r="AF291" s="120">
        <v>0.33</v>
      </c>
      <c r="AG291" s="120">
        <v>0</v>
      </c>
      <c r="AH291" s="120">
        <v>0.12</v>
      </c>
      <c r="AI291" s="120">
        <v>0.67</v>
      </c>
      <c r="AJ291" s="120">
        <v>0.39</v>
      </c>
      <c r="AK291" s="120">
        <v>0</v>
      </c>
      <c r="AL291" s="120">
        <v>1.01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0.37</v>
      </c>
      <c r="AV291" s="120">
        <v>0</v>
      </c>
      <c r="AW291" s="120">
        <v>0</v>
      </c>
      <c r="AX291" s="120">
        <v>1.1299999999999999</v>
      </c>
      <c r="AY291" s="116"/>
      <c r="AZ291" s="120">
        <v>0.31</v>
      </c>
      <c r="BA291" s="120">
        <v>0</v>
      </c>
      <c r="BB291" s="120">
        <v>0</v>
      </c>
      <c r="BC291" s="120">
        <v>0.22</v>
      </c>
    </row>
    <row r="292" spans="1:55" ht="29.25" x14ac:dyDescent="0.45">
      <c r="A292" s="261">
        <v>288</v>
      </c>
      <c r="B292" s="174" t="s">
        <v>4</v>
      </c>
      <c r="C292" s="121">
        <v>8744.76</v>
      </c>
      <c r="D292" s="121">
        <v>9491.18</v>
      </c>
      <c r="E292" s="121">
        <v>10946.51</v>
      </c>
      <c r="F292" s="121">
        <v>10216.5</v>
      </c>
      <c r="G292" s="121">
        <v>11124.28</v>
      </c>
      <c r="H292" s="121">
        <v>10748</v>
      </c>
      <c r="I292" s="121">
        <v>11133.65</v>
      </c>
      <c r="J292" s="121">
        <v>10992.4</v>
      </c>
      <c r="K292" s="121">
        <v>10467.08</v>
      </c>
      <c r="L292" s="121">
        <v>11399.57</v>
      </c>
      <c r="M292" s="121">
        <v>10986.1</v>
      </c>
      <c r="N292" s="121">
        <v>12734.61</v>
      </c>
      <c r="O292" s="121">
        <v>11845.8</v>
      </c>
      <c r="P292" s="121">
        <v>9336.4699999999993</v>
      </c>
      <c r="Q292" s="121">
        <v>9465.49</v>
      </c>
      <c r="R292" s="121">
        <v>9701.7099999999991</v>
      </c>
      <c r="S292" s="121">
        <v>9543.51</v>
      </c>
      <c r="T292" s="121">
        <v>9595.2900000000009</v>
      </c>
      <c r="U292" s="121">
        <v>11321.89</v>
      </c>
      <c r="V292" s="121">
        <v>8818.52</v>
      </c>
      <c r="W292" s="121">
        <v>9548.4699999999993</v>
      </c>
      <c r="X292" s="121">
        <v>9652.81</v>
      </c>
      <c r="Y292" s="121">
        <v>10009.81</v>
      </c>
      <c r="Z292" s="121">
        <v>10038.11</v>
      </c>
      <c r="AA292" s="121">
        <v>8958.1299999999992</v>
      </c>
      <c r="AB292" s="121">
        <v>8817.67</v>
      </c>
      <c r="AC292" s="121">
        <v>9937.5499999999993</v>
      </c>
      <c r="AD292" s="121">
        <v>10158.799999999999</v>
      </c>
      <c r="AE292" s="121">
        <v>10194.84</v>
      </c>
      <c r="AF292" s="121">
        <v>10401.06</v>
      </c>
      <c r="AG292" s="121">
        <v>9529.86</v>
      </c>
      <c r="AH292" s="121">
        <v>9464.82</v>
      </c>
      <c r="AI292" s="121">
        <v>10229.1</v>
      </c>
      <c r="AJ292" s="121">
        <v>9422.98</v>
      </c>
      <c r="AK292" s="121">
        <v>10479.14</v>
      </c>
      <c r="AL292" s="121">
        <v>10636.63</v>
      </c>
      <c r="AM292" s="121">
        <v>9306.61</v>
      </c>
      <c r="AN292" s="121">
        <v>10015.620000000001</v>
      </c>
      <c r="AO292" s="121">
        <v>12364.01</v>
      </c>
      <c r="AP292" s="121">
        <v>11314.96</v>
      </c>
      <c r="AQ292" s="121">
        <v>13257.24</v>
      </c>
      <c r="AR292" s="121">
        <v>12397.54</v>
      </c>
      <c r="AS292" s="121">
        <v>11231.2</v>
      </c>
      <c r="AT292" s="121">
        <v>11671.41</v>
      </c>
      <c r="AU292" s="121">
        <v>12184.23</v>
      </c>
      <c r="AV292" s="121">
        <v>10921.16</v>
      </c>
      <c r="AW292" s="121">
        <v>10756.67</v>
      </c>
      <c r="AX292" s="121">
        <v>10428.32</v>
      </c>
      <c r="AY292" s="121">
        <v>9977.58</v>
      </c>
      <c r="AZ292" s="121">
        <v>9737.56</v>
      </c>
      <c r="BA292" s="121">
        <v>12045.71</v>
      </c>
      <c r="BB292" s="121">
        <v>9725.02</v>
      </c>
      <c r="BC292" s="121">
        <v>11601.4</v>
      </c>
    </row>
    <row r="293" spans="1:55" ht="29.25" x14ac:dyDescent="0.45">
      <c r="A293" s="260">
        <v>289</v>
      </c>
      <c r="B293" s="173" t="s">
        <v>358</v>
      </c>
      <c r="C293" s="120">
        <v>276.68</v>
      </c>
      <c r="D293" s="120">
        <v>337.68</v>
      </c>
      <c r="E293" s="120">
        <v>361.95</v>
      </c>
      <c r="F293" s="120">
        <v>397.9</v>
      </c>
      <c r="G293" s="120">
        <v>357.79</v>
      </c>
      <c r="H293" s="120">
        <v>384.9</v>
      </c>
      <c r="I293" s="120">
        <v>348.17</v>
      </c>
      <c r="J293" s="120">
        <v>618.03</v>
      </c>
      <c r="K293" s="120">
        <v>414.91</v>
      </c>
      <c r="L293" s="120">
        <v>402.74</v>
      </c>
      <c r="M293" s="120">
        <v>363.12</v>
      </c>
      <c r="N293" s="120">
        <v>375.94</v>
      </c>
      <c r="O293" s="120">
        <v>314.08999999999997</v>
      </c>
      <c r="P293" s="120">
        <v>428.05</v>
      </c>
      <c r="Q293" s="120">
        <v>409.64</v>
      </c>
      <c r="R293" s="120">
        <v>332.62</v>
      </c>
      <c r="S293" s="120">
        <v>358.87</v>
      </c>
      <c r="T293" s="120">
        <v>258.01</v>
      </c>
      <c r="U293" s="120">
        <v>242.67</v>
      </c>
      <c r="V293" s="120">
        <v>237.08</v>
      </c>
      <c r="W293" s="120">
        <v>263.52</v>
      </c>
      <c r="X293" s="120">
        <v>227.59</v>
      </c>
      <c r="Y293" s="120">
        <v>219.38</v>
      </c>
      <c r="Z293" s="120">
        <v>251</v>
      </c>
      <c r="AA293" s="120">
        <v>196.86</v>
      </c>
      <c r="AB293" s="120">
        <v>272.58999999999997</v>
      </c>
      <c r="AC293" s="120">
        <v>284.69</v>
      </c>
      <c r="AD293" s="120">
        <v>168.92</v>
      </c>
      <c r="AE293" s="120">
        <v>434.95</v>
      </c>
      <c r="AF293" s="120">
        <v>344.28</v>
      </c>
      <c r="AG293" s="120">
        <v>311.16000000000003</v>
      </c>
      <c r="AH293" s="120">
        <v>261.57</v>
      </c>
      <c r="AI293" s="120">
        <v>254.46</v>
      </c>
      <c r="AJ293" s="120">
        <v>215.78</v>
      </c>
      <c r="AK293" s="120">
        <v>226.24</v>
      </c>
      <c r="AL293" s="120">
        <v>270.64</v>
      </c>
      <c r="AM293" s="120">
        <v>282.61</v>
      </c>
      <c r="AN293" s="120">
        <v>308.93</v>
      </c>
      <c r="AO293" s="120">
        <v>348.73</v>
      </c>
      <c r="AP293" s="120">
        <v>323.75</v>
      </c>
      <c r="AQ293" s="120">
        <v>495.78</v>
      </c>
      <c r="AR293" s="120">
        <v>312.79000000000002</v>
      </c>
      <c r="AS293" s="120">
        <v>206.37</v>
      </c>
      <c r="AT293" s="120">
        <v>229.74</v>
      </c>
      <c r="AU293" s="120">
        <v>252.76</v>
      </c>
      <c r="AV293" s="120">
        <v>255.87</v>
      </c>
      <c r="AW293" s="120">
        <v>352.06</v>
      </c>
      <c r="AX293" s="120">
        <v>284.83999999999997</v>
      </c>
      <c r="AY293" s="120">
        <v>207.69</v>
      </c>
      <c r="AZ293" s="120">
        <v>337.49</v>
      </c>
      <c r="BA293" s="120">
        <v>662.36</v>
      </c>
      <c r="BB293" s="120">
        <v>457.72</v>
      </c>
      <c r="BC293" s="120">
        <v>403.89</v>
      </c>
    </row>
    <row r="294" spans="1:55" x14ac:dyDescent="0.45">
      <c r="A294" s="261">
        <v>290</v>
      </c>
      <c r="B294" s="174" t="s">
        <v>106</v>
      </c>
      <c r="C294" s="119">
        <v>272.27999999999997</v>
      </c>
      <c r="D294" s="119">
        <v>469.21</v>
      </c>
      <c r="E294" s="119">
        <v>261.08999999999997</v>
      </c>
      <c r="F294" s="119">
        <v>239.51</v>
      </c>
      <c r="G294" s="119">
        <v>184.81</v>
      </c>
      <c r="H294" s="119">
        <v>181.62</v>
      </c>
      <c r="I294" s="119">
        <v>164.76</v>
      </c>
      <c r="J294" s="119">
        <v>205.08</v>
      </c>
      <c r="K294" s="119">
        <v>123.07</v>
      </c>
      <c r="L294" s="119">
        <v>246.64</v>
      </c>
      <c r="M294" s="119">
        <v>115.31</v>
      </c>
      <c r="N294" s="119">
        <v>140.56</v>
      </c>
      <c r="O294" s="119">
        <v>139.71</v>
      </c>
      <c r="P294" s="119">
        <v>161.80000000000001</v>
      </c>
      <c r="Q294" s="119">
        <v>89.93</v>
      </c>
      <c r="R294" s="119">
        <v>71.8</v>
      </c>
      <c r="S294" s="119">
        <v>91.51</v>
      </c>
      <c r="T294" s="119">
        <v>125.47</v>
      </c>
      <c r="U294" s="119">
        <v>124.13</v>
      </c>
      <c r="V294" s="119">
        <v>127.78</v>
      </c>
      <c r="W294" s="119">
        <v>208.83</v>
      </c>
      <c r="X294" s="119">
        <v>152.80000000000001</v>
      </c>
      <c r="Y294" s="119">
        <v>177.97</v>
      </c>
      <c r="Z294" s="119">
        <v>175.25</v>
      </c>
      <c r="AA294" s="119">
        <v>134.41</v>
      </c>
      <c r="AB294" s="119">
        <v>282.94</v>
      </c>
      <c r="AC294" s="119">
        <v>287.27</v>
      </c>
      <c r="AD294" s="119">
        <v>230.23</v>
      </c>
      <c r="AE294" s="119">
        <v>242.57</v>
      </c>
      <c r="AF294" s="119">
        <v>236.16</v>
      </c>
      <c r="AG294" s="119">
        <v>233.53</v>
      </c>
      <c r="AH294" s="119">
        <v>797.79</v>
      </c>
      <c r="AI294" s="119">
        <v>306.76</v>
      </c>
      <c r="AJ294" s="119">
        <v>145.99</v>
      </c>
      <c r="AK294" s="119">
        <v>231.15</v>
      </c>
      <c r="AL294" s="119">
        <v>161.04</v>
      </c>
      <c r="AM294" s="119">
        <v>218.47</v>
      </c>
      <c r="AN294" s="119">
        <v>262.35000000000002</v>
      </c>
      <c r="AO294" s="119">
        <v>404.63</v>
      </c>
      <c r="AP294" s="119">
        <v>263.04000000000002</v>
      </c>
      <c r="AQ294" s="119">
        <v>369.95</v>
      </c>
      <c r="AR294" s="119">
        <v>399.51</v>
      </c>
      <c r="AS294" s="119">
        <v>314.18</v>
      </c>
      <c r="AT294" s="119">
        <v>191.95</v>
      </c>
      <c r="AU294" s="119">
        <v>275.99</v>
      </c>
      <c r="AV294" s="119">
        <v>395.62</v>
      </c>
      <c r="AW294" s="119">
        <v>272.51</v>
      </c>
      <c r="AX294" s="119">
        <v>154.79</v>
      </c>
      <c r="AY294" s="119">
        <v>226.73</v>
      </c>
      <c r="AZ294" s="119">
        <v>202.83</v>
      </c>
      <c r="BA294" s="119">
        <v>342.14</v>
      </c>
      <c r="BB294" s="119">
        <v>200.76</v>
      </c>
      <c r="BC294" s="119">
        <v>210.89</v>
      </c>
    </row>
    <row r="295" spans="1:55" x14ac:dyDescent="0.45">
      <c r="A295" s="260">
        <v>291</v>
      </c>
      <c r="B295" s="173" t="s">
        <v>359</v>
      </c>
      <c r="C295" s="120">
        <v>33.520000000000003</v>
      </c>
      <c r="D295" s="120">
        <v>73.84</v>
      </c>
      <c r="E295" s="120">
        <v>28.23</v>
      </c>
      <c r="F295" s="120">
        <v>63.76</v>
      </c>
      <c r="G295" s="120">
        <v>46.11</v>
      </c>
      <c r="H295" s="120">
        <v>77.48</v>
      </c>
      <c r="I295" s="120">
        <v>54.09</v>
      </c>
      <c r="J295" s="120">
        <v>60.96</v>
      </c>
      <c r="K295" s="120">
        <v>65.78</v>
      </c>
      <c r="L295" s="120">
        <v>108.72</v>
      </c>
      <c r="M295" s="120">
        <v>38.79</v>
      </c>
      <c r="N295" s="120">
        <v>89.25</v>
      </c>
      <c r="O295" s="120">
        <v>30.42</v>
      </c>
      <c r="P295" s="120">
        <v>28.62</v>
      </c>
      <c r="Q295" s="120">
        <v>47.83</v>
      </c>
      <c r="R295" s="120">
        <v>40.520000000000003</v>
      </c>
      <c r="S295" s="120">
        <v>45</v>
      </c>
      <c r="T295" s="120">
        <v>70.349999999999994</v>
      </c>
      <c r="U295" s="120">
        <v>56.02</v>
      </c>
      <c r="V295" s="120">
        <v>69.81</v>
      </c>
      <c r="W295" s="120">
        <v>45.09</v>
      </c>
      <c r="X295" s="120">
        <v>41.86</v>
      </c>
      <c r="Y295" s="120">
        <v>42.61</v>
      </c>
      <c r="Z295" s="120">
        <v>77.099999999999994</v>
      </c>
      <c r="AA295" s="120">
        <v>41.27</v>
      </c>
      <c r="AB295" s="120">
        <v>32.549999999999997</v>
      </c>
      <c r="AC295" s="120">
        <v>10.96</v>
      </c>
      <c r="AD295" s="120">
        <v>11.66</v>
      </c>
      <c r="AE295" s="120">
        <v>47.37</v>
      </c>
      <c r="AF295" s="120">
        <v>49.54</v>
      </c>
      <c r="AG295" s="120">
        <v>6.98</v>
      </c>
      <c r="AH295" s="120">
        <v>35.409999999999997</v>
      </c>
      <c r="AI295" s="120">
        <v>28.98</v>
      </c>
      <c r="AJ295" s="120">
        <v>64.36</v>
      </c>
      <c r="AK295" s="120">
        <v>58.61</v>
      </c>
      <c r="AL295" s="120">
        <v>32.57</v>
      </c>
      <c r="AM295" s="120">
        <v>31.45</v>
      </c>
      <c r="AN295" s="120">
        <v>17.43</v>
      </c>
      <c r="AO295" s="120">
        <v>53.18</v>
      </c>
      <c r="AP295" s="120">
        <v>63.03</v>
      </c>
      <c r="AQ295" s="120">
        <v>28.56</v>
      </c>
      <c r="AR295" s="120">
        <v>46.13</v>
      </c>
      <c r="AS295" s="120">
        <v>13.23</v>
      </c>
      <c r="AT295" s="120">
        <v>46.7</v>
      </c>
      <c r="AU295" s="120">
        <v>83.99</v>
      </c>
      <c r="AV295" s="120">
        <v>20.83</v>
      </c>
      <c r="AW295" s="120">
        <v>62.03</v>
      </c>
      <c r="AX295" s="120">
        <v>104.83</v>
      </c>
      <c r="AY295" s="120">
        <v>61.33</v>
      </c>
      <c r="AZ295" s="120">
        <v>21.48</v>
      </c>
      <c r="BA295" s="120">
        <v>35.94</v>
      </c>
      <c r="BB295" s="120">
        <v>65.69</v>
      </c>
      <c r="BC295" s="120">
        <v>62.66</v>
      </c>
    </row>
    <row r="296" spans="1:55" ht="29.25" x14ac:dyDescent="0.45">
      <c r="A296" s="261">
        <v>292</v>
      </c>
      <c r="B296" s="174" t="s">
        <v>360</v>
      </c>
      <c r="C296" s="117"/>
      <c r="D296" s="117"/>
      <c r="E296" s="119">
        <v>1.41</v>
      </c>
      <c r="F296" s="119">
        <v>0.54</v>
      </c>
      <c r="G296" s="119">
        <v>1.53</v>
      </c>
      <c r="H296" s="119">
        <v>0</v>
      </c>
      <c r="I296" s="119">
        <v>0.04</v>
      </c>
      <c r="J296" s="119">
        <v>0</v>
      </c>
      <c r="K296" s="119">
        <v>0.65</v>
      </c>
      <c r="L296" s="119">
        <v>0</v>
      </c>
      <c r="M296" s="119">
        <v>0.3</v>
      </c>
      <c r="N296" s="119">
        <v>0.6</v>
      </c>
      <c r="O296" s="117"/>
      <c r="P296" s="119">
        <v>0.03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0.01</v>
      </c>
      <c r="Y296" s="119">
        <v>0</v>
      </c>
      <c r="Z296" s="119">
        <v>0</v>
      </c>
      <c r="AA296" s="117"/>
      <c r="AB296" s="119">
        <v>0.03</v>
      </c>
      <c r="AC296" s="119">
        <v>0</v>
      </c>
      <c r="AD296" s="119">
        <v>0</v>
      </c>
      <c r="AE296" s="119">
        <v>0</v>
      </c>
      <c r="AF296" s="119">
        <v>0</v>
      </c>
      <c r="AG296" s="119">
        <v>4.05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0.01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  <c r="AZ296" s="119">
        <v>0.06</v>
      </c>
      <c r="BA296" s="119">
        <v>0</v>
      </c>
      <c r="BB296" s="119">
        <v>0</v>
      </c>
      <c r="BC296" s="119">
        <v>0</v>
      </c>
    </row>
    <row r="297" spans="1:55" ht="29.25" x14ac:dyDescent="0.45">
      <c r="A297" s="260">
        <v>293</v>
      </c>
      <c r="B297" s="173" t="s">
        <v>0</v>
      </c>
      <c r="C297" s="118">
        <v>58711.99</v>
      </c>
      <c r="D297" s="118">
        <v>57189.39</v>
      </c>
      <c r="E297" s="118">
        <v>63489.47</v>
      </c>
      <c r="F297" s="118">
        <v>57259.44</v>
      </c>
      <c r="G297" s="118">
        <v>66188.25</v>
      </c>
      <c r="H297" s="118">
        <v>66349.05</v>
      </c>
      <c r="I297" s="118">
        <v>65357.29</v>
      </c>
      <c r="J297" s="118">
        <v>63187.839999999997</v>
      </c>
      <c r="K297" s="118">
        <v>65682.5</v>
      </c>
      <c r="L297" s="118">
        <v>70944.44</v>
      </c>
      <c r="M297" s="118">
        <v>65809.81</v>
      </c>
      <c r="N297" s="118">
        <v>67662.92</v>
      </c>
      <c r="O297" s="118">
        <v>62926.92</v>
      </c>
      <c r="P297" s="118">
        <v>59716.3</v>
      </c>
      <c r="Q297" s="118">
        <v>67269.78</v>
      </c>
      <c r="R297" s="118">
        <v>62855.01</v>
      </c>
      <c r="S297" s="118">
        <v>66747.94</v>
      </c>
      <c r="T297" s="118">
        <v>68178.039999999994</v>
      </c>
      <c r="U297" s="118">
        <v>68751.56</v>
      </c>
      <c r="V297" s="118">
        <v>66842.8</v>
      </c>
      <c r="W297" s="118">
        <v>74136.820000000007</v>
      </c>
      <c r="X297" s="118">
        <v>77828.929999999993</v>
      </c>
      <c r="Y297" s="118">
        <v>67367.38</v>
      </c>
      <c r="Z297" s="118">
        <v>68724.820000000007</v>
      </c>
      <c r="AA297" s="118">
        <v>63237.56</v>
      </c>
      <c r="AB297" s="118">
        <v>66558.66</v>
      </c>
      <c r="AC297" s="118">
        <v>72524.34</v>
      </c>
      <c r="AD297" s="118">
        <v>62725.72</v>
      </c>
      <c r="AE297" s="118">
        <v>74617.14</v>
      </c>
      <c r="AF297" s="118">
        <v>76110.73</v>
      </c>
      <c r="AG297" s="118">
        <v>71916.94</v>
      </c>
      <c r="AH297" s="118">
        <v>77858.789999999994</v>
      </c>
      <c r="AI297" s="118">
        <v>76820.77</v>
      </c>
      <c r="AJ297" s="118">
        <v>71948.73</v>
      </c>
      <c r="AK297" s="118">
        <v>73705.289999999994</v>
      </c>
      <c r="AL297" s="118">
        <v>70366.89</v>
      </c>
      <c r="AM297" s="118">
        <v>68853.78</v>
      </c>
      <c r="AN297" s="118">
        <v>68675.960000000006</v>
      </c>
      <c r="AO297" s="118">
        <v>76539.88</v>
      </c>
      <c r="AP297" s="118">
        <v>64600.35</v>
      </c>
      <c r="AQ297" s="118">
        <v>79923.62</v>
      </c>
      <c r="AR297" s="118">
        <v>79531.8</v>
      </c>
      <c r="AS297" s="118">
        <v>77402.990000000005</v>
      </c>
      <c r="AT297" s="118">
        <v>80388.960000000006</v>
      </c>
      <c r="AU297" s="118">
        <v>78076.33</v>
      </c>
      <c r="AV297" s="118">
        <v>76019.990000000005</v>
      </c>
      <c r="AW297" s="118">
        <v>77168.23</v>
      </c>
      <c r="AX297" s="118">
        <v>71641.429999999993</v>
      </c>
      <c r="AY297" s="118">
        <v>69779.3</v>
      </c>
      <c r="AZ297" s="118">
        <v>64890.42</v>
      </c>
      <c r="BA297" s="118">
        <v>76029.66</v>
      </c>
      <c r="BB297" s="118">
        <v>63399.09</v>
      </c>
      <c r="BC297" s="118">
        <v>75497.820000000007</v>
      </c>
    </row>
    <row r="298" spans="1:55" x14ac:dyDescent="0.45">
      <c r="A298" s="261">
        <v>294</v>
      </c>
      <c r="B298" s="174" t="s">
        <v>361</v>
      </c>
      <c r="C298" s="119">
        <v>125.98</v>
      </c>
      <c r="D298" s="119">
        <v>122.53</v>
      </c>
      <c r="E298" s="119">
        <v>136.26</v>
      </c>
      <c r="F298" s="119">
        <v>122.6</v>
      </c>
      <c r="G298" s="119">
        <v>183.58</v>
      </c>
      <c r="H298" s="119">
        <v>170.36</v>
      </c>
      <c r="I298" s="119">
        <v>147.30000000000001</v>
      </c>
      <c r="J298" s="119">
        <v>143.55000000000001</v>
      </c>
      <c r="K298" s="119">
        <v>97.7</v>
      </c>
      <c r="L298" s="119">
        <v>147.22999999999999</v>
      </c>
      <c r="M298" s="119">
        <v>139.83000000000001</v>
      </c>
      <c r="N298" s="119">
        <v>135.93</v>
      </c>
      <c r="O298" s="119">
        <v>182.35</v>
      </c>
      <c r="P298" s="119">
        <v>122.93</v>
      </c>
      <c r="Q298" s="119">
        <v>105.01</v>
      </c>
      <c r="R298" s="119">
        <v>84.13</v>
      </c>
      <c r="S298" s="119">
        <v>90.6</v>
      </c>
      <c r="T298" s="119">
        <v>141.37</v>
      </c>
      <c r="U298" s="119">
        <v>120.74</v>
      </c>
      <c r="V298" s="119">
        <v>93.56</v>
      </c>
      <c r="W298" s="119">
        <v>103.01</v>
      </c>
      <c r="X298" s="119">
        <v>154.13</v>
      </c>
      <c r="Y298" s="119">
        <v>142.1</v>
      </c>
      <c r="Z298" s="119">
        <v>82.6</v>
      </c>
      <c r="AA298" s="119">
        <v>114.04</v>
      </c>
      <c r="AB298" s="119">
        <v>80.47</v>
      </c>
      <c r="AC298" s="119">
        <v>122.74</v>
      </c>
      <c r="AD298" s="119">
        <v>81.73</v>
      </c>
      <c r="AE298" s="119">
        <v>74.180000000000007</v>
      </c>
      <c r="AF298" s="119">
        <v>130.54</v>
      </c>
      <c r="AG298" s="119">
        <v>67.58</v>
      </c>
      <c r="AH298" s="119">
        <v>103.99</v>
      </c>
      <c r="AI298" s="119">
        <v>107.27</v>
      </c>
      <c r="AJ298" s="119">
        <v>99.93</v>
      </c>
      <c r="AK298" s="119">
        <v>105.89</v>
      </c>
      <c r="AL298" s="119">
        <v>100.75</v>
      </c>
      <c r="AM298" s="119">
        <v>62.27</v>
      </c>
      <c r="AN298" s="119">
        <v>69.5</v>
      </c>
      <c r="AO298" s="119">
        <v>58.74</v>
      </c>
      <c r="AP298" s="119">
        <v>65.459999999999994</v>
      </c>
      <c r="AQ298" s="119">
        <v>71.290000000000006</v>
      </c>
      <c r="AR298" s="119">
        <v>114.57</v>
      </c>
      <c r="AS298" s="119">
        <v>101.09</v>
      </c>
      <c r="AT298" s="119">
        <v>130.36000000000001</v>
      </c>
      <c r="AU298" s="119">
        <v>75.099999999999994</v>
      </c>
      <c r="AV298" s="119">
        <v>99.84</v>
      </c>
      <c r="AW298" s="119">
        <v>118.82</v>
      </c>
      <c r="AX298" s="119">
        <v>73.61</v>
      </c>
      <c r="AY298" s="119">
        <v>63.85</v>
      </c>
      <c r="AZ298" s="119">
        <v>59.12</v>
      </c>
      <c r="BA298" s="119">
        <v>64.91</v>
      </c>
      <c r="BB298" s="119">
        <v>104.98</v>
      </c>
      <c r="BC298" s="119">
        <v>44.64</v>
      </c>
    </row>
    <row r="299" spans="1:55" ht="42" x14ac:dyDescent="0.45">
      <c r="A299" s="260">
        <v>295</v>
      </c>
      <c r="B299" s="173" t="s">
        <v>362</v>
      </c>
      <c r="C299" s="120">
        <v>24.55</v>
      </c>
      <c r="D299" s="120">
        <v>49.12</v>
      </c>
      <c r="E299" s="120">
        <v>42.35</v>
      </c>
      <c r="F299" s="120">
        <v>46.47</v>
      </c>
      <c r="G299" s="120">
        <v>36.229999999999997</v>
      </c>
      <c r="H299" s="120">
        <v>51.86</v>
      </c>
      <c r="I299" s="120">
        <v>40.19</v>
      </c>
      <c r="J299" s="120">
        <v>51.84</v>
      </c>
      <c r="K299" s="120">
        <v>19.690000000000001</v>
      </c>
      <c r="L299" s="120">
        <v>21.21</v>
      </c>
      <c r="M299" s="120">
        <v>16.87</v>
      </c>
      <c r="N299" s="120">
        <v>56.92</v>
      </c>
      <c r="O299" s="120">
        <v>29.5</v>
      </c>
      <c r="P299" s="120">
        <v>14.99</v>
      </c>
      <c r="Q299" s="120">
        <v>13.27</v>
      </c>
      <c r="R299" s="120">
        <v>36.76</v>
      </c>
      <c r="S299" s="120">
        <v>39</v>
      </c>
      <c r="T299" s="120">
        <v>22.42</v>
      </c>
      <c r="U299" s="120">
        <v>76.84</v>
      </c>
      <c r="V299" s="120">
        <v>26.89</v>
      </c>
      <c r="W299" s="120">
        <v>5.53</v>
      </c>
      <c r="X299" s="120">
        <v>24.4</v>
      </c>
      <c r="Y299" s="120">
        <v>10.68</v>
      </c>
      <c r="Z299" s="120">
        <v>1.41</v>
      </c>
      <c r="AA299" s="120">
        <v>18.14</v>
      </c>
      <c r="AB299" s="120">
        <v>13.32</v>
      </c>
      <c r="AC299" s="120">
        <v>8.64</v>
      </c>
      <c r="AD299" s="120">
        <v>14.53</v>
      </c>
      <c r="AE299" s="120">
        <v>12.23</v>
      </c>
      <c r="AF299" s="120">
        <v>20.79</v>
      </c>
      <c r="AG299" s="120">
        <v>16.62</v>
      </c>
      <c r="AH299" s="120">
        <v>99.46</v>
      </c>
      <c r="AI299" s="120">
        <v>6.21</v>
      </c>
      <c r="AJ299" s="120">
        <v>7.03</v>
      </c>
      <c r="AK299" s="120">
        <v>15.78</v>
      </c>
      <c r="AL299" s="120">
        <v>5.54</v>
      </c>
      <c r="AM299" s="120">
        <v>8.6199999999999992</v>
      </c>
      <c r="AN299" s="120">
        <v>12.33</v>
      </c>
      <c r="AO299" s="120">
        <v>9.7799999999999994</v>
      </c>
      <c r="AP299" s="120">
        <v>16.170000000000002</v>
      </c>
      <c r="AQ299" s="120">
        <v>11.76</v>
      </c>
      <c r="AR299" s="120">
        <v>34.200000000000003</v>
      </c>
      <c r="AS299" s="120">
        <v>23.21</v>
      </c>
      <c r="AT299" s="120">
        <v>19.91</v>
      </c>
      <c r="AU299" s="120">
        <v>12.09</v>
      </c>
      <c r="AV299" s="120">
        <v>20.75</v>
      </c>
      <c r="AW299" s="120">
        <v>24.94</v>
      </c>
      <c r="AX299" s="120">
        <v>16.260000000000002</v>
      </c>
      <c r="AY299" s="120">
        <v>27.56</v>
      </c>
      <c r="AZ299" s="120">
        <v>42.99</v>
      </c>
      <c r="BA299" s="120">
        <v>33.43</v>
      </c>
      <c r="BB299" s="120">
        <v>25.66</v>
      </c>
      <c r="BC299" s="120">
        <v>41.93</v>
      </c>
    </row>
    <row r="300" spans="1:55" ht="29.25" x14ac:dyDescent="0.45">
      <c r="A300" s="261">
        <v>296</v>
      </c>
      <c r="B300" s="174" t="s">
        <v>363</v>
      </c>
      <c r="C300" s="117"/>
      <c r="D300" s="119">
        <v>0.01</v>
      </c>
      <c r="E300" s="119">
        <v>0</v>
      </c>
      <c r="F300" s="119">
        <v>0</v>
      </c>
      <c r="G300" s="119">
        <v>3.97</v>
      </c>
      <c r="H300" s="119">
        <v>0</v>
      </c>
      <c r="I300" s="119">
        <v>0.82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0.44</v>
      </c>
      <c r="P300" s="119">
        <v>0.43</v>
      </c>
      <c r="Q300" s="119">
        <v>1.79</v>
      </c>
      <c r="R300" s="119">
        <v>1.18</v>
      </c>
      <c r="S300" s="119">
        <v>0</v>
      </c>
      <c r="T300" s="119">
        <v>0</v>
      </c>
      <c r="U300" s="119">
        <v>0</v>
      </c>
      <c r="V300" s="119">
        <v>0</v>
      </c>
      <c r="W300" s="119">
        <v>2.04</v>
      </c>
      <c r="X300" s="119">
        <v>2.61</v>
      </c>
      <c r="Y300" s="119">
        <v>0.51</v>
      </c>
      <c r="Z300" s="119">
        <v>0.47</v>
      </c>
      <c r="AA300" s="119">
        <v>1.06</v>
      </c>
      <c r="AB300" s="119">
        <v>0</v>
      </c>
      <c r="AC300" s="119">
        <v>0.87</v>
      </c>
      <c r="AD300" s="119">
        <v>0</v>
      </c>
      <c r="AE300" s="119">
        <v>1.41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3.52</v>
      </c>
      <c r="AL300" s="119">
        <v>0</v>
      </c>
      <c r="AM300" s="117"/>
      <c r="AN300" s="119">
        <v>0.72</v>
      </c>
      <c r="AO300" s="119">
        <v>0.53</v>
      </c>
      <c r="AP300" s="119">
        <v>1.26</v>
      </c>
      <c r="AQ300" s="119">
        <v>0.56999999999999995</v>
      </c>
      <c r="AR300" s="119">
        <v>1.25</v>
      </c>
      <c r="AS300" s="119">
        <v>0</v>
      </c>
      <c r="AT300" s="119">
        <v>1.04</v>
      </c>
      <c r="AU300" s="119">
        <v>0.55000000000000004</v>
      </c>
      <c r="AV300" s="119">
        <v>0</v>
      </c>
      <c r="AW300" s="119">
        <v>0.39</v>
      </c>
      <c r="AX300" s="119">
        <v>1.62</v>
      </c>
      <c r="AY300" s="119">
        <v>1.1599999999999999</v>
      </c>
      <c r="AZ300" s="119">
        <v>0</v>
      </c>
      <c r="BA300" s="119">
        <v>0</v>
      </c>
      <c r="BB300" s="119">
        <v>0.63</v>
      </c>
      <c r="BC300" s="119">
        <v>1.28</v>
      </c>
    </row>
    <row r="301" spans="1:55" ht="29.25" x14ac:dyDescent="0.45">
      <c r="A301" s="260">
        <v>297</v>
      </c>
      <c r="B301" s="173" t="s">
        <v>364</v>
      </c>
      <c r="C301" s="120">
        <v>3.68</v>
      </c>
      <c r="D301" s="120">
        <v>0.35</v>
      </c>
      <c r="E301" s="120">
        <v>1.85</v>
      </c>
      <c r="F301" s="120">
        <v>1.19</v>
      </c>
      <c r="G301" s="120">
        <v>0.6</v>
      </c>
      <c r="H301" s="120">
        <v>0.65</v>
      </c>
      <c r="I301" s="120">
        <v>3.93</v>
      </c>
      <c r="J301" s="120">
        <v>4.72</v>
      </c>
      <c r="K301" s="120">
        <v>5.23</v>
      </c>
      <c r="L301" s="120">
        <v>5.86</v>
      </c>
      <c r="M301" s="120">
        <v>0.39</v>
      </c>
      <c r="N301" s="120">
        <v>1.17</v>
      </c>
      <c r="O301" s="120">
        <v>0.72</v>
      </c>
      <c r="P301" s="120">
        <v>0.2</v>
      </c>
      <c r="Q301" s="120">
        <v>6.08</v>
      </c>
      <c r="R301" s="120">
        <v>0.09</v>
      </c>
      <c r="S301" s="120">
        <v>6.23</v>
      </c>
      <c r="T301" s="120">
        <v>0.33</v>
      </c>
      <c r="U301" s="120">
        <v>2.58</v>
      </c>
      <c r="V301" s="120">
        <v>0</v>
      </c>
      <c r="W301" s="120">
        <v>1.46</v>
      </c>
      <c r="X301" s="120">
        <v>1.91</v>
      </c>
      <c r="Y301" s="120">
        <v>0.53</v>
      </c>
      <c r="Z301" s="120">
        <v>2.65</v>
      </c>
      <c r="AA301" s="120">
        <v>5.5</v>
      </c>
      <c r="AB301" s="120">
        <v>0.67</v>
      </c>
      <c r="AC301" s="120">
        <v>0.68</v>
      </c>
      <c r="AD301" s="120">
        <v>2.48</v>
      </c>
      <c r="AE301" s="120">
        <v>5.57</v>
      </c>
      <c r="AF301" s="120">
        <v>2.56</v>
      </c>
      <c r="AG301" s="120">
        <v>0</v>
      </c>
      <c r="AH301" s="120">
        <v>3.7</v>
      </c>
      <c r="AI301" s="120">
        <v>0</v>
      </c>
      <c r="AJ301" s="120">
        <v>7.15</v>
      </c>
      <c r="AK301" s="120">
        <v>0.04</v>
      </c>
      <c r="AL301" s="120">
        <v>5.83</v>
      </c>
      <c r="AM301" s="120">
        <v>0.49</v>
      </c>
      <c r="AN301" s="120">
        <v>1.53</v>
      </c>
      <c r="AO301" s="120">
        <v>0.56000000000000005</v>
      </c>
      <c r="AP301" s="120">
        <v>0.45</v>
      </c>
      <c r="AQ301" s="120">
        <v>1.63</v>
      </c>
      <c r="AR301" s="120">
        <v>2.0699999999999998</v>
      </c>
      <c r="AS301" s="120">
        <v>5.17</v>
      </c>
      <c r="AT301" s="120">
        <v>0.62</v>
      </c>
      <c r="AU301" s="120">
        <v>1.1599999999999999</v>
      </c>
      <c r="AV301" s="120">
        <v>2.0499999999999998</v>
      </c>
      <c r="AW301" s="120">
        <v>1.93</v>
      </c>
      <c r="AX301" s="120">
        <v>4.04</v>
      </c>
      <c r="AY301" s="120">
        <v>2.74</v>
      </c>
      <c r="AZ301" s="120">
        <v>5.12</v>
      </c>
      <c r="BA301" s="120">
        <v>1.24</v>
      </c>
      <c r="BB301" s="120">
        <v>2.81</v>
      </c>
      <c r="BC301" s="120">
        <v>3</v>
      </c>
    </row>
    <row r="302" spans="1:55" ht="29.25" x14ac:dyDescent="0.45">
      <c r="A302" s="261">
        <v>298</v>
      </c>
      <c r="B302" s="174" t="s">
        <v>365</v>
      </c>
      <c r="C302" s="119">
        <v>101.71</v>
      </c>
      <c r="D302" s="119">
        <v>180.2</v>
      </c>
      <c r="E302" s="119">
        <v>197.31</v>
      </c>
      <c r="F302" s="119">
        <v>51.98</v>
      </c>
      <c r="G302" s="119">
        <v>335.04</v>
      </c>
      <c r="H302" s="119">
        <v>31.8</v>
      </c>
      <c r="I302" s="119">
        <v>59.19</v>
      </c>
      <c r="J302" s="119">
        <v>190.14</v>
      </c>
      <c r="K302" s="119">
        <v>303.10000000000002</v>
      </c>
      <c r="L302" s="119">
        <v>293.16000000000003</v>
      </c>
      <c r="M302" s="119">
        <v>213.42</v>
      </c>
      <c r="N302" s="119">
        <v>151.11000000000001</v>
      </c>
      <c r="O302" s="119">
        <v>138.69</v>
      </c>
      <c r="P302" s="119">
        <v>76.92</v>
      </c>
      <c r="Q302" s="119">
        <v>36.58</v>
      </c>
      <c r="R302" s="119">
        <v>22.68</v>
      </c>
      <c r="S302" s="119">
        <v>24.84</v>
      </c>
      <c r="T302" s="119">
        <v>26.39</v>
      </c>
      <c r="U302" s="119">
        <v>66.77</v>
      </c>
      <c r="V302" s="119">
        <v>205.07</v>
      </c>
      <c r="W302" s="119">
        <v>139.37</v>
      </c>
      <c r="X302" s="119">
        <v>284.83999999999997</v>
      </c>
      <c r="Y302" s="119">
        <v>197.02</v>
      </c>
      <c r="Z302" s="119">
        <v>93.03</v>
      </c>
      <c r="AA302" s="119">
        <v>30.7</v>
      </c>
      <c r="AB302" s="119">
        <v>6.8</v>
      </c>
      <c r="AC302" s="119">
        <v>55.91</v>
      </c>
      <c r="AD302" s="119">
        <v>64.27</v>
      </c>
      <c r="AE302" s="119">
        <v>179.37</v>
      </c>
      <c r="AF302" s="119">
        <v>213.76</v>
      </c>
      <c r="AG302" s="119">
        <v>175.36</v>
      </c>
      <c r="AH302" s="119">
        <v>158.85</v>
      </c>
      <c r="AI302" s="119">
        <v>86.51</v>
      </c>
      <c r="AJ302" s="119">
        <v>194.7</v>
      </c>
      <c r="AK302" s="119">
        <v>318.12</v>
      </c>
      <c r="AL302" s="119">
        <v>37.380000000000003</v>
      </c>
      <c r="AM302" s="119">
        <v>195.99</v>
      </c>
      <c r="AN302" s="119">
        <v>97.57</v>
      </c>
      <c r="AO302" s="119">
        <v>17.260000000000002</v>
      </c>
      <c r="AP302" s="119">
        <v>13.39</v>
      </c>
      <c r="AQ302" s="119">
        <v>39.729999999999997</v>
      </c>
      <c r="AR302" s="119">
        <v>154.12</v>
      </c>
      <c r="AS302" s="119">
        <v>320.7</v>
      </c>
      <c r="AT302" s="119">
        <v>320.64999999999998</v>
      </c>
      <c r="AU302" s="119">
        <v>254.44</v>
      </c>
      <c r="AV302" s="119">
        <v>97.5</v>
      </c>
      <c r="AW302" s="119">
        <v>23.62</v>
      </c>
      <c r="AX302" s="119">
        <v>49.41</v>
      </c>
      <c r="AY302" s="119">
        <v>27.93</v>
      </c>
      <c r="AZ302" s="119">
        <v>16.25</v>
      </c>
      <c r="BA302" s="119">
        <v>30.85</v>
      </c>
      <c r="BB302" s="119">
        <v>38.85</v>
      </c>
      <c r="BC302" s="119">
        <v>33.21</v>
      </c>
    </row>
    <row r="303" spans="1:55" ht="42" x14ac:dyDescent="0.45">
      <c r="A303" s="260">
        <v>299</v>
      </c>
      <c r="B303" s="173" t="s">
        <v>366</v>
      </c>
      <c r="C303" s="120">
        <v>5.18</v>
      </c>
      <c r="D303" s="120">
        <v>2.9</v>
      </c>
      <c r="E303" s="120">
        <v>26.25</v>
      </c>
      <c r="F303" s="120">
        <v>5.3</v>
      </c>
      <c r="G303" s="120">
        <v>40.29</v>
      </c>
      <c r="H303" s="120">
        <v>0.01</v>
      </c>
      <c r="I303" s="120">
        <v>8.25</v>
      </c>
      <c r="J303" s="120">
        <v>5.38</v>
      </c>
      <c r="K303" s="120">
        <v>43.17</v>
      </c>
      <c r="L303" s="120">
        <v>4.6399999999999997</v>
      </c>
      <c r="M303" s="120">
        <v>5.29</v>
      </c>
      <c r="N303" s="120">
        <v>5.94</v>
      </c>
      <c r="O303" s="120">
        <v>7.0000000000000007E-2</v>
      </c>
      <c r="P303" s="120">
        <v>24.82</v>
      </c>
      <c r="Q303" s="120">
        <v>4.83</v>
      </c>
      <c r="R303" s="120">
        <v>0.04</v>
      </c>
      <c r="S303" s="120">
        <v>7.66</v>
      </c>
      <c r="T303" s="120">
        <v>0.13</v>
      </c>
      <c r="U303" s="120">
        <v>3.65</v>
      </c>
      <c r="V303" s="120">
        <v>0.02</v>
      </c>
      <c r="W303" s="120">
        <v>7.66</v>
      </c>
      <c r="X303" s="120">
        <v>8.6199999999999992</v>
      </c>
      <c r="Y303" s="120">
        <v>1.32</v>
      </c>
      <c r="Z303" s="120">
        <v>3.78</v>
      </c>
      <c r="AA303" s="120">
        <v>7.32</v>
      </c>
      <c r="AB303" s="120">
        <v>2.71</v>
      </c>
      <c r="AC303" s="120">
        <v>1.65</v>
      </c>
      <c r="AD303" s="120">
        <v>5.36</v>
      </c>
      <c r="AE303" s="120">
        <v>3.41</v>
      </c>
      <c r="AF303" s="120">
        <v>9</v>
      </c>
      <c r="AG303" s="120">
        <v>5.0599999999999996</v>
      </c>
      <c r="AH303" s="120">
        <v>6.86</v>
      </c>
      <c r="AI303" s="120">
        <v>4.17</v>
      </c>
      <c r="AJ303" s="120">
        <v>2.19</v>
      </c>
      <c r="AK303" s="120">
        <v>3.59</v>
      </c>
      <c r="AL303" s="120">
        <v>14.13</v>
      </c>
      <c r="AM303" s="120">
        <v>7.85</v>
      </c>
      <c r="AN303" s="120">
        <v>3.02</v>
      </c>
      <c r="AO303" s="120">
        <v>5.07</v>
      </c>
      <c r="AP303" s="120">
        <v>1.21</v>
      </c>
      <c r="AQ303" s="120">
        <v>10.26</v>
      </c>
      <c r="AR303" s="120">
        <v>2.75</v>
      </c>
      <c r="AS303" s="120">
        <v>2.0499999999999998</v>
      </c>
      <c r="AT303" s="120">
        <v>0.93</v>
      </c>
      <c r="AU303" s="120">
        <v>5.08</v>
      </c>
      <c r="AV303" s="120">
        <v>1.91</v>
      </c>
      <c r="AW303" s="120">
        <v>8.76</v>
      </c>
      <c r="AX303" s="120">
        <v>0.14000000000000001</v>
      </c>
      <c r="AY303" s="120">
        <v>4.12</v>
      </c>
      <c r="AZ303" s="120">
        <v>10.55</v>
      </c>
      <c r="BA303" s="120">
        <v>3.45</v>
      </c>
      <c r="BB303" s="120">
        <v>18.850000000000001</v>
      </c>
      <c r="BC303" s="120">
        <v>16.87</v>
      </c>
    </row>
    <row r="304" spans="1:55" ht="42" x14ac:dyDescent="0.45">
      <c r="A304" s="261">
        <v>300</v>
      </c>
      <c r="B304" s="174" t="s">
        <v>367</v>
      </c>
      <c r="C304" s="119">
        <v>0.05</v>
      </c>
      <c r="D304" s="119">
        <v>0.11</v>
      </c>
      <c r="E304" s="119">
        <v>0.1</v>
      </c>
      <c r="F304" s="119">
        <v>0.11</v>
      </c>
      <c r="G304" s="119">
        <v>0.45</v>
      </c>
      <c r="H304" s="119">
        <v>0.03</v>
      </c>
      <c r="I304" s="119">
        <v>1.85</v>
      </c>
      <c r="J304" s="119">
        <v>0</v>
      </c>
      <c r="K304" s="119">
        <v>0</v>
      </c>
      <c r="L304" s="119">
        <v>1.92</v>
      </c>
      <c r="M304" s="119">
        <v>0</v>
      </c>
      <c r="N304" s="119">
        <v>3.35</v>
      </c>
      <c r="O304" s="119">
        <v>0.56999999999999995</v>
      </c>
      <c r="P304" s="119">
        <v>0.46</v>
      </c>
      <c r="Q304" s="119">
        <v>0</v>
      </c>
      <c r="R304" s="119">
        <v>0.51</v>
      </c>
      <c r="S304" s="119">
        <v>0.36</v>
      </c>
      <c r="T304" s="119">
        <v>1.38</v>
      </c>
      <c r="U304" s="119">
        <v>0</v>
      </c>
      <c r="V304" s="119">
        <v>0.65</v>
      </c>
      <c r="W304" s="119">
        <v>1.78</v>
      </c>
      <c r="X304" s="119">
        <v>0.09</v>
      </c>
      <c r="Y304" s="119">
        <v>1.93</v>
      </c>
      <c r="Z304" s="119">
        <v>0.09</v>
      </c>
      <c r="AA304" s="119">
        <v>0.92</v>
      </c>
      <c r="AB304" s="119">
        <v>0</v>
      </c>
      <c r="AC304" s="119">
        <v>0.98</v>
      </c>
      <c r="AD304" s="119">
        <v>1.06</v>
      </c>
      <c r="AE304" s="119">
        <v>0.88</v>
      </c>
      <c r="AF304" s="119">
        <v>0.2</v>
      </c>
      <c r="AG304" s="119">
        <v>0</v>
      </c>
      <c r="AH304" s="119">
        <v>0.4</v>
      </c>
      <c r="AI304" s="119">
        <v>2.94</v>
      </c>
      <c r="AJ304" s="119">
        <v>2.89</v>
      </c>
      <c r="AK304" s="119">
        <v>0</v>
      </c>
      <c r="AL304" s="119">
        <v>0.05</v>
      </c>
      <c r="AM304" s="119">
        <v>0.78</v>
      </c>
      <c r="AN304" s="119">
        <v>3.33</v>
      </c>
      <c r="AO304" s="119">
        <v>0.18</v>
      </c>
      <c r="AP304" s="119">
        <v>0.18</v>
      </c>
      <c r="AQ304" s="119">
        <v>1.72</v>
      </c>
      <c r="AR304" s="119">
        <v>0.5</v>
      </c>
      <c r="AS304" s="119">
        <v>0.15</v>
      </c>
      <c r="AT304" s="119">
        <v>0</v>
      </c>
      <c r="AU304" s="119">
        <v>2.23</v>
      </c>
      <c r="AV304" s="119">
        <v>1.81</v>
      </c>
      <c r="AW304" s="119">
        <v>0</v>
      </c>
      <c r="AX304" s="119">
        <v>0.18</v>
      </c>
      <c r="AY304" s="119">
        <v>0.1</v>
      </c>
      <c r="AZ304" s="119">
        <v>0</v>
      </c>
      <c r="BA304" s="119">
        <v>0</v>
      </c>
      <c r="BB304" s="119">
        <v>0</v>
      </c>
      <c r="BC304" s="119">
        <v>0</v>
      </c>
    </row>
    <row r="305" spans="1:55" ht="29.25" x14ac:dyDescent="0.45">
      <c r="A305" s="260">
        <v>301</v>
      </c>
      <c r="B305" s="173" t="s">
        <v>60</v>
      </c>
      <c r="C305" s="118">
        <v>15658.95</v>
      </c>
      <c r="D305" s="118">
        <v>18399.810000000001</v>
      </c>
      <c r="E305" s="118">
        <v>19093.080000000002</v>
      </c>
      <c r="F305" s="118">
        <v>18875.2</v>
      </c>
      <c r="G305" s="118">
        <v>19916.87</v>
      </c>
      <c r="H305" s="118">
        <v>21879.24</v>
      </c>
      <c r="I305" s="118">
        <v>21604.62</v>
      </c>
      <c r="J305" s="118">
        <v>22646.44</v>
      </c>
      <c r="K305" s="118">
        <v>23361.8</v>
      </c>
      <c r="L305" s="118">
        <v>25572.34</v>
      </c>
      <c r="M305" s="118">
        <v>23254.12</v>
      </c>
      <c r="N305" s="118">
        <v>22998.16</v>
      </c>
      <c r="O305" s="118">
        <v>21177.48</v>
      </c>
      <c r="P305" s="118">
        <v>18277.150000000001</v>
      </c>
      <c r="Q305" s="118">
        <v>23223.55</v>
      </c>
      <c r="R305" s="118">
        <v>21549.66</v>
      </c>
      <c r="S305" s="118">
        <v>23838.29</v>
      </c>
      <c r="T305" s="118">
        <v>26554.06</v>
      </c>
      <c r="U305" s="118">
        <v>25837.279999999999</v>
      </c>
      <c r="V305" s="118">
        <v>24863.83</v>
      </c>
      <c r="W305" s="118">
        <v>28276.82</v>
      </c>
      <c r="X305" s="118">
        <v>31065.58</v>
      </c>
      <c r="Y305" s="118">
        <v>30032.59</v>
      </c>
      <c r="Z305" s="118">
        <v>26485.73</v>
      </c>
      <c r="AA305" s="118">
        <v>22814.34</v>
      </c>
      <c r="AB305" s="118">
        <v>21756.86</v>
      </c>
      <c r="AC305" s="118">
        <v>26711.119999999999</v>
      </c>
      <c r="AD305" s="118">
        <v>23582.74</v>
      </c>
      <c r="AE305" s="118">
        <v>27132.82</v>
      </c>
      <c r="AF305" s="118">
        <v>26433.8</v>
      </c>
      <c r="AG305" s="118">
        <v>25419.4</v>
      </c>
      <c r="AH305" s="118">
        <v>27805.08</v>
      </c>
      <c r="AI305" s="118">
        <v>31353.47</v>
      </c>
      <c r="AJ305" s="118">
        <v>30258.67</v>
      </c>
      <c r="AK305" s="118">
        <v>33178.589999999997</v>
      </c>
      <c r="AL305" s="118">
        <v>33645.35</v>
      </c>
      <c r="AM305" s="118">
        <v>25102.58</v>
      </c>
      <c r="AN305" s="118">
        <v>28606.97</v>
      </c>
      <c r="AO305" s="118">
        <v>32753.9</v>
      </c>
      <c r="AP305" s="118">
        <v>28258.43</v>
      </c>
      <c r="AQ305" s="118">
        <v>34369.49</v>
      </c>
      <c r="AR305" s="118">
        <v>32392.720000000001</v>
      </c>
      <c r="AS305" s="118">
        <v>32191.07</v>
      </c>
      <c r="AT305" s="118">
        <v>34384.49</v>
      </c>
      <c r="AU305" s="118">
        <v>35764.54</v>
      </c>
      <c r="AV305" s="118">
        <v>33295.480000000003</v>
      </c>
      <c r="AW305" s="118">
        <v>36410.04</v>
      </c>
      <c r="AX305" s="118">
        <v>37681.129999999997</v>
      </c>
      <c r="AY305" s="118">
        <v>33034.75</v>
      </c>
      <c r="AZ305" s="118">
        <v>26526.07</v>
      </c>
      <c r="BA305" s="118">
        <v>33127.81</v>
      </c>
      <c r="BB305" s="118">
        <v>28276.47</v>
      </c>
      <c r="BC305" s="118">
        <v>31999.26</v>
      </c>
    </row>
    <row r="306" spans="1:55" x14ac:dyDescent="0.45">
      <c r="A306" s="261">
        <v>302</v>
      </c>
      <c r="B306" s="174" t="s">
        <v>368</v>
      </c>
      <c r="C306" s="119">
        <v>26.8</v>
      </c>
      <c r="D306" s="119">
        <v>25.03</v>
      </c>
      <c r="E306" s="119">
        <v>34.35</v>
      </c>
      <c r="F306" s="119">
        <v>29.34</v>
      </c>
      <c r="G306" s="119">
        <v>23.02</v>
      </c>
      <c r="H306" s="119">
        <v>24.78</v>
      </c>
      <c r="I306" s="119">
        <v>28.65</v>
      </c>
      <c r="J306" s="119">
        <v>25.15</v>
      </c>
      <c r="K306" s="119">
        <v>26.33</v>
      </c>
      <c r="L306" s="119">
        <v>23.43</v>
      </c>
      <c r="M306" s="119">
        <v>32.270000000000003</v>
      </c>
      <c r="N306" s="119">
        <v>30.91</v>
      </c>
      <c r="O306" s="119">
        <v>16.489999999999998</v>
      </c>
      <c r="P306" s="119">
        <v>24.45</v>
      </c>
      <c r="Q306" s="119">
        <v>40.57</v>
      </c>
      <c r="R306" s="119">
        <v>19.62</v>
      </c>
      <c r="S306" s="119">
        <v>32.54</v>
      </c>
      <c r="T306" s="119">
        <v>18.329999999999998</v>
      </c>
      <c r="U306" s="119">
        <v>35.08</v>
      </c>
      <c r="V306" s="119">
        <v>26.24</v>
      </c>
      <c r="W306" s="119">
        <v>40.74</v>
      </c>
      <c r="X306" s="119">
        <v>49.93</v>
      </c>
      <c r="Y306" s="119">
        <v>35.46</v>
      </c>
      <c r="Z306" s="119">
        <v>25.91</v>
      </c>
      <c r="AA306" s="119">
        <v>35.840000000000003</v>
      </c>
      <c r="AB306" s="119">
        <v>37.64</v>
      </c>
      <c r="AC306" s="119">
        <v>39.299999999999997</v>
      </c>
      <c r="AD306" s="119">
        <v>33.549999999999997</v>
      </c>
      <c r="AE306" s="119">
        <v>24.19</v>
      </c>
      <c r="AF306" s="119">
        <v>34.78</v>
      </c>
      <c r="AG306" s="119">
        <v>27.74</v>
      </c>
      <c r="AH306" s="119">
        <v>24.96</v>
      </c>
      <c r="AI306" s="119">
        <v>51.87</v>
      </c>
      <c r="AJ306" s="119">
        <v>25.66</v>
      </c>
      <c r="AK306" s="119">
        <v>25.84</v>
      </c>
      <c r="AL306" s="119">
        <v>37.54</v>
      </c>
      <c r="AM306" s="119">
        <v>27.86</v>
      </c>
      <c r="AN306" s="119">
        <v>34.700000000000003</v>
      </c>
      <c r="AO306" s="119">
        <v>43.87</v>
      </c>
      <c r="AP306" s="119">
        <v>25.99</v>
      </c>
      <c r="AQ306" s="119">
        <v>51.15</v>
      </c>
      <c r="AR306" s="119">
        <v>31.14</v>
      </c>
      <c r="AS306" s="119">
        <v>25.11</v>
      </c>
      <c r="AT306" s="119">
        <v>34.590000000000003</v>
      </c>
      <c r="AU306" s="119">
        <v>49.07</v>
      </c>
      <c r="AV306" s="119">
        <v>66.5</v>
      </c>
      <c r="AW306" s="119">
        <v>36.99</v>
      </c>
      <c r="AX306" s="119">
        <v>31.69</v>
      </c>
      <c r="AY306" s="119">
        <v>52.49</v>
      </c>
      <c r="AZ306" s="119">
        <v>41.96</v>
      </c>
      <c r="BA306" s="119">
        <v>39.71</v>
      </c>
      <c r="BB306" s="119">
        <v>33.75</v>
      </c>
      <c r="BC306" s="119">
        <v>42.61</v>
      </c>
    </row>
    <row r="307" spans="1:55" ht="54.75" x14ac:dyDescent="0.45">
      <c r="A307" s="260">
        <v>303</v>
      </c>
      <c r="B307" s="173" t="s">
        <v>369</v>
      </c>
      <c r="C307" s="120">
        <v>3.12</v>
      </c>
      <c r="D307" s="120">
        <v>2.89</v>
      </c>
      <c r="E307" s="120">
        <v>2.62</v>
      </c>
      <c r="F307" s="120">
        <v>3.02</v>
      </c>
      <c r="G307" s="120">
        <v>0.02</v>
      </c>
      <c r="H307" s="120">
        <v>2.75</v>
      </c>
      <c r="I307" s="120">
        <v>3.07</v>
      </c>
      <c r="J307" s="120">
        <v>2.68</v>
      </c>
      <c r="K307" s="120">
        <v>0</v>
      </c>
      <c r="L307" s="120">
        <v>2.35</v>
      </c>
      <c r="M307" s="120">
        <v>0.61</v>
      </c>
      <c r="N307" s="120">
        <v>0</v>
      </c>
      <c r="O307" s="116"/>
      <c r="P307" s="120">
        <v>0.04</v>
      </c>
      <c r="Q307" s="120">
        <v>1.05</v>
      </c>
      <c r="R307" s="120">
        <v>0</v>
      </c>
      <c r="S307" s="120">
        <v>1.23</v>
      </c>
      <c r="T307" s="120">
        <v>0.65</v>
      </c>
      <c r="U307" s="120">
        <v>5.48</v>
      </c>
      <c r="V307" s="120">
        <v>3.92</v>
      </c>
      <c r="W307" s="120">
        <v>1.62</v>
      </c>
      <c r="X307" s="120">
        <v>6.44</v>
      </c>
      <c r="Y307" s="120">
        <v>5.03</v>
      </c>
      <c r="Z307" s="120">
        <v>1.83</v>
      </c>
      <c r="AA307" s="120">
        <v>4.42</v>
      </c>
      <c r="AB307" s="120">
        <v>2.29</v>
      </c>
      <c r="AC307" s="120">
        <v>4.5599999999999996</v>
      </c>
      <c r="AD307" s="120">
        <v>2.61</v>
      </c>
      <c r="AE307" s="120">
        <v>2.1800000000000002</v>
      </c>
      <c r="AF307" s="120">
        <v>1.21</v>
      </c>
      <c r="AG307" s="120">
        <v>0</v>
      </c>
      <c r="AH307" s="120">
        <v>5.16</v>
      </c>
      <c r="AI307" s="120">
        <v>0</v>
      </c>
      <c r="AJ307" s="120">
        <v>0.62</v>
      </c>
      <c r="AK307" s="120">
        <v>0</v>
      </c>
      <c r="AL307" s="120">
        <v>0.63</v>
      </c>
      <c r="AM307" s="120">
        <v>0.28999999999999998</v>
      </c>
      <c r="AN307" s="120">
        <v>0</v>
      </c>
      <c r="AO307" s="120">
        <v>0.01</v>
      </c>
      <c r="AP307" s="120">
        <v>6.78</v>
      </c>
      <c r="AQ307" s="120">
        <v>1.51</v>
      </c>
      <c r="AR307" s="120">
        <v>4.67</v>
      </c>
      <c r="AS307" s="120">
        <v>3.67</v>
      </c>
      <c r="AT307" s="120">
        <v>3.51</v>
      </c>
      <c r="AU307" s="120">
        <v>0.87</v>
      </c>
      <c r="AV307" s="120">
        <v>0.56000000000000005</v>
      </c>
      <c r="AW307" s="120">
        <v>2.44</v>
      </c>
      <c r="AX307" s="120">
        <v>0.63</v>
      </c>
      <c r="AY307" s="120">
        <v>3.28</v>
      </c>
      <c r="AZ307" s="120">
        <v>6.46</v>
      </c>
      <c r="BA307" s="120">
        <v>0.68</v>
      </c>
      <c r="BB307" s="120">
        <v>0.66</v>
      </c>
      <c r="BC307" s="120">
        <v>0.44</v>
      </c>
    </row>
    <row r="308" spans="1:55" ht="29.25" x14ac:dyDescent="0.45">
      <c r="A308" s="261">
        <v>304</v>
      </c>
      <c r="B308" s="174" t="s">
        <v>370</v>
      </c>
      <c r="C308" s="119">
        <v>20.39</v>
      </c>
      <c r="D308" s="119">
        <v>10.14</v>
      </c>
      <c r="E308" s="119">
        <v>19.16</v>
      </c>
      <c r="F308" s="119">
        <v>19.59</v>
      </c>
      <c r="G308" s="119">
        <v>13.07</v>
      </c>
      <c r="H308" s="119">
        <v>29.42</v>
      </c>
      <c r="I308" s="119">
        <v>28.87</v>
      </c>
      <c r="J308" s="119">
        <v>35.71</v>
      </c>
      <c r="K308" s="119">
        <v>30.5</v>
      </c>
      <c r="L308" s="119">
        <v>54.96</v>
      </c>
      <c r="M308" s="119">
        <v>25.98</v>
      </c>
      <c r="N308" s="119">
        <v>34.11</v>
      </c>
      <c r="O308" s="119">
        <v>28.36</v>
      </c>
      <c r="P308" s="119">
        <v>25.23</v>
      </c>
      <c r="Q308" s="119">
        <v>26.2</v>
      </c>
      <c r="R308" s="119">
        <v>26.01</v>
      </c>
      <c r="S308" s="119">
        <v>28.84</v>
      </c>
      <c r="T308" s="119">
        <v>16.73</v>
      </c>
      <c r="U308" s="119">
        <v>120.28</v>
      </c>
      <c r="V308" s="119">
        <v>133.49</v>
      </c>
      <c r="W308" s="119">
        <v>31.84</v>
      </c>
      <c r="X308" s="119">
        <v>40.54</v>
      </c>
      <c r="Y308" s="119">
        <v>32.380000000000003</v>
      </c>
      <c r="Z308" s="119">
        <v>47.3</v>
      </c>
      <c r="AA308" s="119">
        <v>30.01</v>
      </c>
      <c r="AB308" s="119">
        <v>35.15</v>
      </c>
      <c r="AC308" s="119">
        <v>30.14</v>
      </c>
      <c r="AD308" s="119">
        <v>19</v>
      </c>
      <c r="AE308" s="119">
        <v>38.64</v>
      </c>
      <c r="AF308" s="119">
        <v>43.25</v>
      </c>
      <c r="AG308" s="119">
        <v>31.33</v>
      </c>
      <c r="AH308" s="119">
        <v>40.08</v>
      </c>
      <c r="AI308" s="119">
        <v>52.03</v>
      </c>
      <c r="AJ308" s="119">
        <v>31.05</v>
      </c>
      <c r="AK308" s="119">
        <v>28.44</v>
      </c>
      <c r="AL308" s="119">
        <v>34.21</v>
      </c>
      <c r="AM308" s="119">
        <v>28.05</v>
      </c>
      <c r="AN308" s="119">
        <v>36.590000000000003</v>
      </c>
      <c r="AO308" s="119">
        <v>26.55</v>
      </c>
      <c r="AP308" s="119">
        <v>18.79</v>
      </c>
      <c r="AQ308" s="119">
        <v>17.2</v>
      </c>
      <c r="AR308" s="119">
        <v>21.71</v>
      </c>
      <c r="AS308" s="119">
        <v>19.27</v>
      </c>
      <c r="AT308" s="119">
        <v>38.76</v>
      </c>
      <c r="AU308" s="119">
        <v>40.76</v>
      </c>
      <c r="AV308" s="119">
        <v>29.41</v>
      </c>
      <c r="AW308" s="119">
        <v>24.35</v>
      </c>
      <c r="AX308" s="119">
        <v>21.7</v>
      </c>
      <c r="AY308" s="119">
        <v>29.98</v>
      </c>
      <c r="AZ308" s="119">
        <v>40.6</v>
      </c>
      <c r="BA308" s="119">
        <v>25.14</v>
      </c>
      <c r="BB308" s="119">
        <v>13.72</v>
      </c>
      <c r="BC308" s="119">
        <v>28.71</v>
      </c>
    </row>
    <row r="309" spans="1:55" ht="29.25" x14ac:dyDescent="0.45">
      <c r="A309" s="260">
        <v>305</v>
      </c>
      <c r="B309" s="173" t="s">
        <v>371</v>
      </c>
      <c r="C309" s="120">
        <v>648.41</v>
      </c>
      <c r="D309" s="120">
        <v>655.91</v>
      </c>
      <c r="E309" s="120">
        <v>848.15</v>
      </c>
      <c r="F309" s="120">
        <v>926.38</v>
      </c>
      <c r="G309" s="120">
        <v>616.66</v>
      </c>
      <c r="H309" s="120">
        <v>672.48</v>
      </c>
      <c r="I309" s="120">
        <v>802.95</v>
      </c>
      <c r="J309" s="120">
        <v>684.64</v>
      </c>
      <c r="K309" s="118">
        <v>1009.23</v>
      </c>
      <c r="L309" s="120">
        <v>792.75</v>
      </c>
      <c r="M309" s="120">
        <v>551.44000000000005</v>
      </c>
      <c r="N309" s="120">
        <v>491.79</v>
      </c>
      <c r="O309" s="120">
        <v>783.4</v>
      </c>
      <c r="P309" s="120">
        <v>710.81</v>
      </c>
      <c r="Q309" s="120">
        <v>909.14</v>
      </c>
      <c r="R309" s="120">
        <v>153.31</v>
      </c>
      <c r="S309" s="120">
        <v>211.4</v>
      </c>
      <c r="T309" s="120">
        <v>607.65</v>
      </c>
      <c r="U309" s="120">
        <v>769.87</v>
      </c>
      <c r="V309" s="120">
        <v>147.5</v>
      </c>
      <c r="W309" s="120">
        <v>255.69</v>
      </c>
      <c r="X309" s="120">
        <v>173.75</v>
      </c>
      <c r="Y309" s="120">
        <v>181.59</v>
      </c>
      <c r="Z309" s="120">
        <v>928.4</v>
      </c>
      <c r="AA309" s="120">
        <v>234.76</v>
      </c>
      <c r="AB309" s="120">
        <v>215.83</v>
      </c>
      <c r="AC309" s="120">
        <v>442.74</v>
      </c>
      <c r="AD309" s="120">
        <v>276.83</v>
      </c>
      <c r="AE309" s="120">
        <v>346.56</v>
      </c>
      <c r="AF309" s="120">
        <v>292.68</v>
      </c>
      <c r="AG309" s="120">
        <v>560.16</v>
      </c>
      <c r="AH309" s="120">
        <v>259.95</v>
      </c>
      <c r="AI309" s="120">
        <v>329.83</v>
      </c>
      <c r="AJ309" s="120">
        <v>346.27</v>
      </c>
      <c r="AK309" s="120">
        <v>326.94</v>
      </c>
      <c r="AL309" s="120">
        <v>290.37</v>
      </c>
      <c r="AM309" s="120">
        <v>255.24</v>
      </c>
      <c r="AN309" s="120">
        <v>479.34</v>
      </c>
      <c r="AO309" s="120">
        <v>523.9</v>
      </c>
      <c r="AP309" s="120">
        <v>311.38</v>
      </c>
      <c r="AQ309" s="120">
        <v>574.29999999999995</v>
      </c>
      <c r="AR309" s="120">
        <v>350.59</v>
      </c>
      <c r="AS309" s="120">
        <v>423.77</v>
      </c>
      <c r="AT309" s="120">
        <v>380.99</v>
      </c>
      <c r="AU309" s="120">
        <v>304.61</v>
      </c>
      <c r="AV309" s="120">
        <v>266.16000000000003</v>
      </c>
      <c r="AW309" s="120">
        <v>583.66</v>
      </c>
      <c r="AX309" s="120">
        <v>367.54</v>
      </c>
      <c r="AY309" s="120">
        <v>280.79000000000002</v>
      </c>
      <c r="AZ309" s="120">
        <v>367.4</v>
      </c>
      <c r="BA309" s="120">
        <v>601.63</v>
      </c>
      <c r="BB309" s="120">
        <v>776.69</v>
      </c>
      <c r="BC309" s="120">
        <v>548.87</v>
      </c>
    </row>
    <row r="310" spans="1:55" x14ac:dyDescent="0.45">
      <c r="A310" s="261">
        <v>306</v>
      </c>
      <c r="B310" s="174" t="s">
        <v>372</v>
      </c>
      <c r="C310" s="119">
        <v>44.17</v>
      </c>
      <c r="D310" s="119">
        <v>43.17</v>
      </c>
      <c r="E310" s="119">
        <v>42.04</v>
      </c>
      <c r="F310" s="119">
        <v>51.49</v>
      </c>
      <c r="G310" s="119">
        <v>39.93</v>
      </c>
      <c r="H310" s="119">
        <v>48.29</v>
      </c>
      <c r="I310" s="119">
        <v>61.9</v>
      </c>
      <c r="J310" s="119">
        <v>43.22</v>
      </c>
      <c r="K310" s="119">
        <v>30.89</v>
      </c>
      <c r="L310" s="119">
        <v>37.270000000000003</v>
      </c>
      <c r="M310" s="119">
        <v>33.39</v>
      </c>
      <c r="N310" s="119">
        <v>21.04</v>
      </c>
      <c r="O310" s="119">
        <v>40.47</v>
      </c>
      <c r="P310" s="119">
        <v>33.58</v>
      </c>
      <c r="Q310" s="119">
        <v>40.83</v>
      </c>
      <c r="R310" s="119">
        <v>49.44</v>
      </c>
      <c r="S310" s="119">
        <v>26.85</v>
      </c>
      <c r="T310" s="119">
        <v>47.55</v>
      </c>
      <c r="U310" s="119">
        <v>47.32</v>
      </c>
      <c r="V310" s="119">
        <v>47.33</v>
      </c>
      <c r="W310" s="119">
        <v>33.49</v>
      </c>
      <c r="X310" s="119">
        <v>39.06</v>
      </c>
      <c r="Y310" s="119">
        <v>22.08</v>
      </c>
      <c r="Z310" s="119">
        <v>36.020000000000003</v>
      </c>
      <c r="AA310" s="119">
        <v>37.31</v>
      </c>
      <c r="AB310" s="119">
        <v>36.869999999999997</v>
      </c>
      <c r="AC310" s="119">
        <v>52.79</v>
      </c>
      <c r="AD310" s="119">
        <v>35.96</v>
      </c>
      <c r="AE310" s="119">
        <v>33.17</v>
      </c>
      <c r="AF310" s="119">
        <v>47.94</v>
      </c>
      <c r="AG310" s="119">
        <v>34.130000000000003</v>
      </c>
      <c r="AH310" s="119">
        <v>42.72</v>
      </c>
      <c r="AI310" s="119">
        <v>24.6</v>
      </c>
      <c r="AJ310" s="119">
        <v>34.61</v>
      </c>
      <c r="AK310" s="119">
        <v>29.87</v>
      </c>
      <c r="AL310" s="119">
        <v>36.659999999999997</v>
      </c>
      <c r="AM310" s="119">
        <v>26.06</v>
      </c>
      <c r="AN310" s="119">
        <v>34.729999999999997</v>
      </c>
      <c r="AO310" s="119">
        <v>58.95</v>
      </c>
      <c r="AP310" s="119">
        <v>33.409999999999997</v>
      </c>
      <c r="AQ310" s="119">
        <v>29.33</v>
      </c>
      <c r="AR310" s="119">
        <v>31.99</v>
      </c>
      <c r="AS310" s="119">
        <v>35.619999999999997</v>
      </c>
      <c r="AT310" s="119">
        <v>44.69</v>
      </c>
      <c r="AU310" s="119">
        <v>33.049999999999997</v>
      </c>
      <c r="AV310" s="119">
        <v>41.54</v>
      </c>
      <c r="AW310" s="119">
        <v>43.45</v>
      </c>
      <c r="AX310" s="119">
        <v>27.6</v>
      </c>
      <c r="AY310" s="119">
        <v>34.299999999999997</v>
      </c>
      <c r="AZ310" s="119">
        <v>35.119999999999997</v>
      </c>
      <c r="BA310" s="119">
        <v>77.400000000000006</v>
      </c>
      <c r="BB310" s="119">
        <v>34.28</v>
      </c>
      <c r="BC310" s="119">
        <v>57.46</v>
      </c>
    </row>
    <row r="311" spans="1:55" ht="29.25" x14ac:dyDescent="0.45">
      <c r="A311" s="260">
        <v>307</v>
      </c>
      <c r="B311" s="173" t="s">
        <v>373</v>
      </c>
      <c r="C311" s="120">
        <v>0.48</v>
      </c>
      <c r="D311" s="120">
        <v>0.17</v>
      </c>
      <c r="E311" s="120">
        <v>0.01</v>
      </c>
      <c r="F311" s="120">
        <v>0.48</v>
      </c>
      <c r="G311" s="120">
        <v>0</v>
      </c>
      <c r="H311" s="120">
        <v>0.48</v>
      </c>
      <c r="I311" s="120">
        <v>0</v>
      </c>
      <c r="J311" s="120">
        <v>0</v>
      </c>
      <c r="K311" s="120">
        <v>0.46</v>
      </c>
      <c r="L311" s="120">
        <v>0</v>
      </c>
      <c r="M311" s="120">
        <v>0</v>
      </c>
      <c r="N311" s="120">
        <v>0</v>
      </c>
      <c r="O311" s="116"/>
      <c r="P311" s="116"/>
      <c r="Q311" s="120">
        <v>0.09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</row>
    <row r="312" spans="1:55" ht="67.5" x14ac:dyDescent="0.45">
      <c r="A312" s="261">
        <v>308</v>
      </c>
      <c r="B312" s="174" t="s">
        <v>374</v>
      </c>
      <c r="C312" s="119">
        <v>760.94</v>
      </c>
      <c r="D312" s="119">
        <v>72.459999999999994</v>
      </c>
      <c r="E312" s="119">
        <v>124.6</v>
      </c>
      <c r="F312" s="119">
        <v>430.18</v>
      </c>
      <c r="G312" s="119">
        <v>0</v>
      </c>
      <c r="H312" s="119">
        <v>0</v>
      </c>
      <c r="I312" s="119">
        <v>0</v>
      </c>
      <c r="J312" s="119">
        <v>0</v>
      </c>
      <c r="K312" s="119">
        <v>390.75</v>
      </c>
      <c r="L312" s="121">
        <v>1510.74</v>
      </c>
      <c r="M312" s="119">
        <v>0.04</v>
      </c>
      <c r="N312" s="119">
        <v>0</v>
      </c>
      <c r="O312" s="117"/>
      <c r="P312" s="117"/>
      <c r="Q312" s="119">
        <v>880.69</v>
      </c>
      <c r="R312" s="121">
        <v>2387.08</v>
      </c>
      <c r="S312" s="119">
        <v>318.77999999999997</v>
      </c>
      <c r="T312" s="121">
        <v>1005.55</v>
      </c>
      <c r="U312" s="119">
        <v>283.01</v>
      </c>
      <c r="V312" s="119">
        <v>213.48</v>
      </c>
      <c r="W312" s="119">
        <v>334.18</v>
      </c>
      <c r="X312" s="119">
        <v>966.01</v>
      </c>
      <c r="Y312" s="119">
        <v>798.24</v>
      </c>
      <c r="Z312" s="119">
        <v>279.43</v>
      </c>
      <c r="AA312" s="119">
        <v>588.73</v>
      </c>
      <c r="AB312" s="119">
        <v>8.7200000000000006</v>
      </c>
      <c r="AC312" s="119">
        <v>17.46</v>
      </c>
      <c r="AD312" s="119">
        <v>7.85</v>
      </c>
      <c r="AE312" s="119">
        <v>3.41</v>
      </c>
      <c r="AF312" s="119">
        <v>400.93</v>
      </c>
      <c r="AG312" s="119">
        <v>387.19</v>
      </c>
      <c r="AH312" s="119">
        <v>1.91</v>
      </c>
      <c r="AI312" s="119">
        <v>1.91</v>
      </c>
      <c r="AJ312" s="119">
        <v>6.83</v>
      </c>
      <c r="AK312" s="119">
        <v>3.78</v>
      </c>
      <c r="AL312" s="119">
        <v>3.98</v>
      </c>
      <c r="AM312" s="119">
        <v>2.13</v>
      </c>
      <c r="AN312" s="119">
        <v>2.91</v>
      </c>
      <c r="AO312" s="119">
        <v>6.81</v>
      </c>
      <c r="AP312" s="119">
        <v>4.6100000000000003</v>
      </c>
      <c r="AQ312" s="119">
        <v>242.63</v>
      </c>
      <c r="AR312" s="119">
        <v>422.8</v>
      </c>
      <c r="AS312" s="119">
        <v>1.29</v>
      </c>
      <c r="AT312" s="119">
        <v>902.51</v>
      </c>
      <c r="AU312" s="119">
        <v>661.92</v>
      </c>
      <c r="AV312" s="119">
        <v>5.47</v>
      </c>
      <c r="AW312" s="119">
        <v>426.75</v>
      </c>
      <c r="AX312" s="119">
        <v>4.26</v>
      </c>
      <c r="AY312" s="119">
        <v>3.34</v>
      </c>
      <c r="AZ312" s="119">
        <v>3.39</v>
      </c>
      <c r="BA312" s="119">
        <v>8.91</v>
      </c>
      <c r="BB312" s="119">
        <v>758.26</v>
      </c>
      <c r="BC312" s="119">
        <v>576.71</v>
      </c>
    </row>
    <row r="313" spans="1:55" ht="29.25" x14ac:dyDescent="0.45">
      <c r="A313" s="260">
        <v>309</v>
      </c>
      <c r="B313" s="173" t="s">
        <v>86</v>
      </c>
      <c r="C313" s="118">
        <v>6882.64</v>
      </c>
      <c r="D313" s="118">
        <v>6216.59</v>
      </c>
      <c r="E313" s="118">
        <v>6414.65</v>
      </c>
      <c r="F313" s="118">
        <v>6274.29</v>
      </c>
      <c r="G313" s="118">
        <v>6499.36</v>
      </c>
      <c r="H313" s="118">
        <v>6939.77</v>
      </c>
      <c r="I313" s="118">
        <v>6835.62</v>
      </c>
      <c r="J313" s="118">
        <v>6752.24</v>
      </c>
      <c r="K313" s="118">
        <v>6560.62</v>
      </c>
      <c r="L313" s="118">
        <v>5875.16</v>
      </c>
      <c r="M313" s="118">
        <v>4106.0200000000004</v>
      </c>
      <c r="N313" s="118">
        <v>6160.1</v>
      </c>
      <c r="O313" s="118">
        <v>5282.25</v>
      </c>
      <c r="P313" s="118">
        <v>6441.73</v>
      </c>
      <c r="Q313" s="118">
        <v>5440.12</v>
      </c>
      <c r="R313" s="118">
        <v>5054.1499999999996</v>
      </c>
      <c r="S313" s="118">
        <v>5047.88</v>
      </c>
      <c r="T313" s="118">
        <v>5626.49</v>
      </c>
      <c r="U313" s="118">
        <v>6452.29</v>
      </c>
      <c r="V313" s="118">
        <v>6349.33</v>
      </c>
      <c r="W313" s="118">
        <v>6808</v>
      </c>
      <c r="X313" s="118">
        <v>5814.48</v>
      </c>
      <c r="Y313" s="118">
        <v>3382.51</v>
      </c>
      <c r="Z313" s="118">
        <v>6004.65</v>
      </c>
      <c r="AA313" s="118">
        <v>5104.1099999999997</v>
      </c>
      <c r="AB313" s="118">
        <v>6093.99</v>
      </c>
      <c r="AC313" s="118">
        <v>7365.65</v>
      </c>
      <c r="AD313" s="118">
        <v>6014.54</v>
      </c>
      <c r="AE313" s="118">
        <v>6449.48</v>
      </c>
      <c r="AF313" s="118">
        <v>6619.94</v>
      </c>
      <c r="AG313" s="118">
        <v>5476.96</v>
      </c>
      <c r="AH313" s="118">
        <v>6325.24</v>
      </c>
      <c r="AI313" s="118">
        <v>6566.12</v>
      </c>
      <c r="AJ313" s="118">
        <v>5963.27</v>
      </c>
      <c r="AK313" s="118">
        <v>5529.84</v>
      </c>
      <c r="AL313" s="118">
        <v>6204.3</v>
      </c>
      <c r="AM313" s="118">
        <v>5988.76</v>
      </c>
      <c r="AN313" s="118">
        <v>6335.23</v>
      </c>
      <c r="AO313" s="118">
        <v>7232.74</v>
      </c>
      <c r="AP313" s="118">
        <v>6422.81</v>
      </c>
      <c r="AQ313" s="118">
        <v>6794.56</v>
      </c>
      <c r="AR313" s="118">
        <v>7660.17</v>
      </c>
      <c r="AS313" s="118">
        <v>7789.49</v>
      </c>
      <c r="AT313" s="118">
        <v>7423.81</v>
      </c>
      <c r="AU313" s="118">
        <v>7453.52</v>
      </c>
      <c r="AV313" s="118">
        <v>7126.75</v>
      </c>
      <c r="AW313" s="118">
        <v>6498.21</v>
      </c>
      <c r="AX313" s="118">
        <v>7081.32</v>
      </c>
      <c r="AY313" s="118">
        <v>7427.59</v>
      </c>
      <c r="AZ313" s="118">
        <v>7082.41</v>
      </c>
      <c r="BA313" s="118">
        <v>7085.06</v>
      </c>
      <c r="BB313" s="118">
        <v>7095.15</v>
      </c>
      <c r="BC313" s="118">
        <v>8692.43</v>
      </c>
    </row>
    <row r="314" spans="1:55" x14ac:dyDescent="0.45">
      <c r="A314" s="261">
        <v>310</v>
      </c>
      <c r="B314" s="174" t="s">
        <v>375</v>
      </c>
      <c r="C314" s="119">
        <v>63.26</v>
      </c>
      <c r="D314" s="119">
        <v>61.77</v>
      </c>
      <c r="E314" s="119">
        <v>47.11</v>
      </c>
      <c r="F314" s="119">
        <v>9.8699999999999992</v>
      </c>
      <c r="G314" s="119">
        <v>80.11</v>
      </c>
      <c r="H314" s="119">
        <v>36.409999999999997</v>
      </c>
      <c r="I314" s="119">
        <v>21.94</v>
      </c>
      <c r="J314" s="119">
        <v>41.39</v>
      </c>
      <c r="K314" s="119">
        <v>51.07</v>
      </c>
      <c r="L314" s="119">
        <v>37</v>
      </c>
      <c r="M314" s="119">
        <v>35.369999999999997</v>
      </c>
      <c r="N314" s="119">
        <v>27.32</v>
      </c>
      <c r="O314" s="119">
        <v>55</v>
      </c>
      <c r="P314" s="119">
        <v>34</v>
      </c>
      <c r="Q314" s="119">
        <v>23.61</v>
      </c>
      <c r="R314" s="119">
        <v>159.38</v>
      </c>
      <c r="S314" s="119">
        <v>19.010000000000002</v>
      </c>
      <c r="T314" s="119">
        <v>28.98</v>
      </c>
      <c r="U314" s="119">
        <v>38.729999999999997</v>
      </c>
      <c r="V314" s="119">
        <v>20.38</v>
      </c>
      <c r="W314" s="119">
        <v>25.45</v>
      </c>
      <c r="X314" s="119">
        <v>31.79</v>
      </c>
      <c r="Y314" s="119">
        <v>33.729999999999997</v>
      </c>
      <c r="Z314" s="119">
        <v>5.9</v>
      </c>
      <c r="AA314" s="119">
        <v>8.64</v>
      </c>
      <c r="AB314" s="119">
        <v>24.82</v>
      </c>
      <c r="AC314" s="119">
        <v>28.78</v>
      </c>
      <c r="AD314" s="119">
        <v>6.52</v>
      </c>
      <c r="AE314" s="119">
        <v>10.62</v>
      </c>
      <c r="AF314" s="119">
        <v>28.71</v>
      </c>
      <c r="AG314" s="119">
        <v>6.2</v>
      </c>
      <c r="AH314" s="119">
        <v>1.78</v>
      </c>
      <c r="AI314" s="119">
        <v>3.14</v>
      </c>
      <c r="AJ314" s="119">
        <v>1.76</v>
      </c>
      <c r="AK314" s="119">
        <v>6.04</v>
      </c>
      <c r="AL314" s="119">
        <v>20.37</v>
      </c>
      <c r="AM314" s="119">
        <v>6.55</v>
      </c>
      <c r="AN314" s="119">
        <v>3.15</v>
      </c>
      <c r="AO314" s="119">
        <v>24.52</v>
      </c>
      <c r="AP314" s="119">
        <v>1.65</v>
      </c>
      <c r="AQ314" s="119">
        <v>15.31</v>
      </c>
      <c r="AR314" s="119">
        <v>21</v>
      </c>
      <c r="AS314" s="119">
        <v>8.49</v>
      </c>
      <c r="AT314" s="119">
        <v>22.63</v>
      </c>
      <c r="AU314" s="119">
        <v>42.69</v>
      </c>
      <c r="AV314" s="119">
        <v>13.46</v>
      </c>
      <c r="AW314" s="119">
        <v>49.44</v>
      </c>
      <c r="AX314" s="119">
        <v>33.69</v>
      </c>
      <c r="AY314" s="119">
        <v>78.400000000000006</v>
      </c>
      <c r="AZ314" s="119">
        <v>22.82</v>
      </c>
      <c r="BA314" s="119">
        <v>91.75</v>
      </c>
      <c r="BB314" s="119">
        <v>61.67</v>
      </c>
      <c r="BC314" s="119">
        <v>36.01</v>
      </c>
    </row>
    <row r="315" spans="1:55" x14ac:dyDescent="0.45">
      <c r="A315" s="260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</row>
    <row r="316" spans="1:55" x14ac:dyDescent="0.45">
      <c r="A316" s="261">
        <v>312</v>
      </c>
      <c r="B316" s="174" t="s">
        <v>377</v>
      </c>
      <c r="C316" s="119">
        <v>9.4</v>
      </c>
      <c r="D316" s="119">
        <v>6.51</v>
      </c>
      <c r="E316" s="119">
        <v>16.93</v>
      </c>
      <c r="F316" s="119">
        <v>17.239999999999998</v>
      </c>
      <c r="G316" s="119">
        <v>47.21</v>
      </c>
      <c r="H316" s="119">
        <v>10.88</v>
      </c>
      <c r="I316" s="119">
        <v>9</v>
      </c>
      <c r="J316" s="119">
        <v>23.48</v>
      </c>
      <c r="K316" s="119">
        <v>18.010000000000002</v>
      </c>
      <c r="L316" s="119">
        <v>36.1</v>
      </c>
      <c r="M316" s="119">
        <v>22.71</v>
      </c>
      <c r="N316" s="119">
        <v>21.05</v>
      </c>
      <c r="O316" s="119">
        <v>8.3000000000000007</v>
      </c>
      <c r="P316" s="119">
        <v>19.760000000000002</v>
      </c>
      <c r="Q316" s="119">
        <v>4.47</v>
      </c>
      <c r="R316" s="119">
        <v>23.88</v>
      </c>
      <c r="S316" s="119">
        <v>19.350000000000001</v>
      </c>
      <c r="T316" s="119">
        <v>25.38</v>
      </c>
      <c r="U316" s="119">
        <v>8.3699999999999992</v>
      </c>
      <c r="V316" s="119">
        <v>17.899999999999999</v>
      </c>
      <c r="W316" s="119">
        <v>11.66</v>
      </c>
      <c r="X316" s="119">
        <v>25.86</v>
      </c>
      <c r="Y316" s="119">
        <v>8.77</v>
      </c>
      <c r="Z316" s="119">
        <v>20.38</v>
      </c>
      <c r="AA316" s="119">
        <v>14.75</v>
      </c>
      <c r="AB316" s="119">
        <v>11.63</v>
      </c>
      <c r="AC316" s="119">
        <v>6.69</v>
      </c>
      <c r="AD316" s="119">
        <v>9.36</v>
      </c>
      <c r="AE316" s="119">
        <v>17</v>
      </c>
      <c r="AF316" s="119">
        <v>26.77</v>
      </c>
      <c r="AG316" s="119">
        <v>4.9000000000000004</v>
      </c>
      <c r="AH316" s="119">
        <v>12.9</v>
      </c>
      <c r="AI316" s="119">
        <v>35.47</v>
      </c>
      <c r="AJ316" s="119">
        <v>11.19</v>
      </c>
      <c r="AK316" s="119">
        <v>50.45</v>
      </c>
      <c r="AL316" s="119">
        <v>6.66</v>
      </c>
      <c r="AM316" s="119">
        <v>57.84</v>
      </c>
      <c r="AN316" s="119">
        <v>35.33</v>
      </c>
      <c r="AO316" s="119">
        <v>92.69</v>
      </c>
      <c r="AP316" s="119">
        <v>14.6</v>
      </c>
      <c r="AQ316" s="119">
        <v>3.7</v>
      </c>
      <c r="AR316" s="119">
        <v>4.6100000000000003</v>
      </c>
      <c r="AS316" s="119">
        <v>28.82</v>
      </c>
      <c r="AT316" s="119">
        <v>23.74</v>
      </c>
      <c r="AU316" s="119">
        <v>54.53</v>
      </c>
      <c r="AV316" s="119">
        <v>22.12</v>
      </c>
      <c r="AW316" s="119">
        <v>26.51</v>
      </c>
      <c r="AX316" s="119">
        <v>3.41</v>
      </c>
      <c r="AY316" s="119">
        <v>59.08</v>
      </c>
      <c r="AZ316" s="119">
        <v>32.200000000000003</v>
      </c>
      <c r="BA316" s="119">
        <v>47.97</v>
      </c>
      <c r="BB316" s="119">
        <v>36.590000000000003</v>
      </c>
      <c r="BC316" s="119">
        <v>44.32</v>
      </c>
    </row>
    <row r="317" spans="1:55" ht="54.75" x14ac:dyDescent="0.45">
      <c r="A317" s="260">
        <v>313</v>
      </c>
      <c r="B317" s="173" t="s">
        <v>378</v>
      </c>
      <c r="C317" s="118">
        <v>1424.87</v>
      </c>
      <c r="D317" s="118">
        <v>1143.06</v>
      </c>
      <c r="E317" s="118">
        <v>1238.01</v>
      </c>
      <c r="F317" s="118">
        <v>1170.1400000000001</v>
      </c>
      <c r="G317" s="118">
        <v>1476.62</v>
      </c>
      <c r="H317" s="118">
        <v>1191.9100000000001</v>
      </c>
      <c r="I317" s="118">
        <v>1141.96</v>
      </c>
      <c r="J317" s="118">
        <v>1372.79</v>
      </c>
      <c r="K317" s="118">
        <v>1294.3699999999999</v>
      </c>
      <c r="L317" s="118">
        <v>1486.03</v>
      </c>
      <c r="M317" s="118">
        <v>1013.36</v>
      </c>
      <c r="N317" s="118">
        <v>1560.66</v>
      </c>
      <c r="O317" s="118">
        <v>1617.69</v>
      </c>
      <c r="P317" s="120">
        <v>977.83</v>
      </c>
      <c r="Q317" s="118">
        <v>1121.92</v>
      </c>
      <c r="R317" s="118">
        <v>1774.42</v>
      </c>
      <c r="S317" s="118">
        <v>1521.61</v>
      </c>
      <c r="T317" s="118">
        <v>1361.15</v>
      </c>
      <c r="U317" s="120">
        <v>652.59</v>
      </c>
      <c r="V317" s="118">
        <v>1178.8800000000001</v>
      </c>
      <c r="W317" s="118">
        <v>1068.0999999999999</v>
      </c>
      <c r="X317" s="120">
        <v>787.67</v>
      </c>
      <c r="Y317" s="118">
        <v>1107.33</v>
      </c>
      <c r="Z317" s="120">
        <v>809.29</v>
      </c>
      <c r="AA317" s="120">
        <v>957.14</v>
      </c>
      <c r="AB317" s="120">
        <v>980.16</v>
      </c>
      <c r="AC317" s="120">
        <v>948.1</v>
      </c>
      <c r="AD317" s="118">
        <v>1011.99</v>
      </c>
      <c r="AE317" s="120">
        <v>735.72</v>
      </c>
      <c r="AF317" s="118">
        <v>1222.67</v>
      </c>
      <c r="AG317" s="120">
        <v>871.51</v>
      </c>
      <c r="AH317" s="118">
        <v>1247.1400000000001</v>
      </c>
      <c r="AI317" s="118">
        <v>1063.3800000000001</v>
      </c>
      <c r="AJ317" s="118">
        <v>1076.58</v>
      </c>
      <c r="AK317" s="120">
        <v>833.39</v>
      </c>
      <c r="AL317" s="120">
        <v>770.36</v>
      </c>
      <c r="AM317" s="118">
        <v>1201.92</v>
      </c>
      <c r="AN317" s="120">
        <v>978.85</v>
      </c>
      <c r="AO317" s="118">
        <v>1008.22</v>
      </c>
      <c r="AP317" s="120">
        <v>753.27</v>
      </c>
      <c r="AQ317" s="118">
        <v>1049.6099999999999</v>
      </c>
      <c r="AR317" s="120">
        <v>986.35</v>
      </c>
      <c r="AS317" s="118">
        <v>1122.92</v>
      </c>
      <c r="AT317" s="120">
        <v>937.81</v>
      </c>
      <c r="AU317" s="120">
        <v>935.78</v>
      </c>
      <c r="AV317" s="118">
        <v>1029.93</v>
      </c>
      <c r="AW317" s="120">
        <v>774.01</v>
      </c>
      <c r="AX317" s="120">
        <v>859.1</v>
      </c>
      <c r="AY317" s="120">
        <v>772.1</v>
      </c>
      <c r="AZ317" s="118">
        <v>1136.18</v>
      </c>
      <c r="BA317" s="120">
        <v>714.22</v>
      </c>
      <c r="BB317" s="120">
        <v>871.59</v>
      </c>
      <c r="BC317" s="118">
        <v>1107.08</v>
      </c>
    </row>
    <row r="318" spans="1:55" ht="21" customHeight="1" x14ac:dyDescent="0.45">
      <c r="A318" s="325" t="s">
        <v>410</v>
      </c>
      <c r="B318" s="326"/>
      <c r="C318" s="320" t="s">
        <v>392</v>
      </c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2"/>
      <c r="O318" s="320" t="s">
        <v>402</v>
      </c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2"/>
      <c r="AA318" s="320" t="s">
        <v>409</v>
      </c>
      <c r="AB318" s="321"/>
      <c r="AC318" s="321"/>
      <c r="AD318" s="321"/>
      <c r="AE318" s="321"/>
      <c r="AF318" s="321"/>
      <c r="AG318" s="321"/>
      <c r="AH318" s="321"/>
      <c r="AI318" s="321"/>
      <c r="AJ318" s="321"/>
      <c r="AK318" s="321"/>
      <c r="AL318" s="322"/>
      <c r="AM318" s="320" t="s">
        <v>416</v>
      </c>
      <c r="AN318" s="321"/>
      <c r="AO318" s="321"/>
      <c r="AP318" s="321"/>
      <c r="AQ318" s="321"/>
      <c r="AR318" s="321"/>
      <c r="AS318" s="321"/>
      <c r="AT318" s="321"/>
      <c r="AU318" s="321"/>
      <c r="AV318" s="321"/>
      <c r="AW318" s="321"/>
      <c r="AX318" s="322"/>
      <c r="AY318" s="320" t="s">
        <v>426</v>
      </c>
      <c r="AZ318" s="321"/>
      <c r="BA318" s="321"/>
      <c r="BB318" s="321"/>
      <c r="BC318" s="322"/>
    </row>
    <row r="319" spans="1:55" ht="29.25" x14ac:dyDescent="0.45">
      <c r="A319" s="327"/>
      <c r="B319" s="328"/>
      <c r="C319" s="259" t="s">
        <v>142</v>
      </c>
      <c r="D319" s="259" t="s">
        <v>143</v>
      </c>
      <c r="E319" s="259" t="s">
        <v>144</v>
      </c>
      <c r="F319" s="259" t="s">
        <v>145</v>
      </c>
      <c r="G319" s="259" t="s">
        <v>146</v>
      </c>
      <c r="H319" s="259" t="s">
        <v>147</v>
      </c>
      <c r="I319" s="259" t="s">
        <v>148</v>
      </c>
      <c r="J319" s="259" t="s">
        <v>149</v>
      </c>
      <c r="K319" s="259" t="s">
        <v>150</v>
      </c>
      <c r="L319" s="259" t="s">
        <v>151</v>
      </c>
      <c r="M319" s="259" t="s">
        <v>152</v>
      </c>
      <c r="N319" s="259" t="s">
        <v>153</v>
      </c>
      <c r="O319" s="259" t="s">
        <v>142</v>
      </c>
      <c r="P319" s="259" t="s">
        <v>143</v>
      </c>
      <c r="Q319" s="259" t="s">
        <v>144</v>
      </c>
      <c r="R319" s="259" t="s">
        <v>145</v>
      </c>
      <c r="S319" s="259" t="s">
        <v>146</v>
      </c>
      <c r="T319" s="259" t="s">
        <v>147</v>
      </c>
      <c r="U319" s="259" t="s">
        <v>148</v>
      </c>
      <c r="V319" s="259" t="s">
        <v>149</v>
      </c>
      <c r="W319" s="259" t="s">
        <v>150</v>
      </c>
      <c r="X319" s="259" t="s">
        <v>151</v>
      </c>
      <c r="Y319" s="259" t="s">
        <v>152</v>
      </c>
      <c r="Z319" s="259" t="s">
        <v>153</v>
      </c>
      <c r="AA319" s="259" t="s">
        <v>142</v>
      </c>
      <c r="AB319" s="259" t="s">
        <v>143</v>
      </c>
      <c r="AC319" s="259" t="s">
        <v>144</v>
      </c>
      <c r="AD319" s="259" t="s">
        <v>145</v>
      </c>
      <c r="AE319" s="259" t="s">
        <v>146</v>
      </c>
      <c r="AF319" s="259" t="s">
        <v>147</v>
      </c>
      <c r="AG319" s="259" t="s">
        <v>148</v>
      </c>
      <c r="AH319" s="259" t="s">
        <v>149</v>
      </c>
      <c r="AI319" s="259" t="s">
        <v>150</v>
      </c>
      <c r="AJ319" s="259" t="s">
        <v>151</v>
      </c>
      <c r="AK319" s="259" t="s">
        <v>152</v>
      </c>
      <c r="AL319" s="259" t="s">
        <v>153</v>
      </c>
      <c r="AM319" s="259" t="s">
        <v>142</v>
      </c>
      <c r="AN319" s="259" t="s">
        <v>143</v>
      </c>
      <c r="AO319" s="259" t="s">
        <v>144</v>
      </c>
      <c r="AP319" s="259" t="s">
        <v>145</v>
      </c>
      <c r="AQ319" s="259" t="s">
        <v>146</v>
      </c>
      <c r="AR319" s="259" t="s">
        <v>147</v>
      </c>
      <c r="AS319" s="259" t="s">
        <v>148</v>
      </c>
      <c r="AT319" s="259" t="s">
        <v>149</v>
      </c>
      <c r="AU319" s="259" t="s">
        <v>150</v>
      </c>
      <c r="AV319" s="259" t="s">
        <v>151</v>
      </c>
      <c r="AW319" s="259" t="s">
        <v>152</v>
      </c>
      <c r="AX319" s="259" t="s">
        <v>153</v>
      </c>
      <c r="AY319" s="259" t="s">
        <v>142</v>
      </c>
      <c r="AZ319" s="259" t="s">
        <v>143</v>
      </c>
      <c r="BA319" s="259" t="s">
        <v>144</v>
      </c>
      <c r="BB319" s="259" t="s">
        <v>145</v>
      </c>
      <c r="BC319" s="259" t="s">
        <v>146</v>
      </c>
    </row>
    <row r="320" spans="1:55" x14ac:dyDescent="0.45">
      <c r="A320" s="261">
        <v>1</v>
      </c>
      <c r="B320" s="174" t="s">
        <v>154</v>
      </c>
      <c r="C320" s="174"/>
      <c r="D320" s="119">
        <v>3.83</v>
      </c>
      <c r="E320" s="119">
        <v>6.39</v>
      </c>
      <c r="F320" s="119">
        <v>-13.46</v>
      </c>
      <c r="G320" s="119">
        <v>12.57</v>
      </c>
      <c r="H320" s="119">
        <v>2.4500000000000002</v>
      </c>
      <c r="I320" s="119">
        <v>-4.28</v>
      </c>
      <c r="J320" s="119">
        <v>-1.32</v>
      </c>
      <c r="K320" s="119">
        <v>5</v>
      </c>
      <c r="L320" s="119">
        <v>2.57</v>
      </c>
      <c r="M320" s="119">
        <v>-7.97</v>
      </c>
      <c r="N320" s="119">
        <v>2.5</v>
      </c>
      <c r="O320" s="119">
        <v>-7.69</v>
      </c>
      <c r="P320" s="119">
        <v>-0.91</v>
      </c>
      <c r="Q320" s="119">
        <v>9.41</v>
      </c>
      <c r="R320" s="119">
        <v>-10.199999999999999</v>
      </c>
      <c r="S320" s="119">
        <v>8.06</v>
      </c>
      <c r="T320" s="119">
        <v>1.8</v>
      </c>
      <c r="U320" s="119">
        <v>0.92</v>
      </c>
      <c r="V320" s="119">
        <v>-0.7</v>
      </c>
      <c r="W320" s="119">
        <v>10.130000000000001</v>
      </c>
      <c r="X320" s="119">
        <v>-0.66</v>
      </c>
      <c r="Y320" s="119">
        <v>-8.94</v>
      </c>
      <c r="Z320" s="119">
        <v>1.1499999999999999</v>
      </c>
      <c r="AA320" s="119">
        <v>-7.59</v>
      </c>
      <c r="AB320" s="119">
        <v>21.44</v>
      </c>
      <c r="AC320" s="119">
        <v>-0.77</v>
      </c>
      <c r="AD320" s="119">
        <v>-20.07</v>
      </c>
      <c r="AE320" s="119">
        <v>13.35</v>
      </c>
      <c r="AF320" s="119">
        <v>4.58</v>
      </c>
      <c r="AG320" s="119">
        <v>-7.15</v>
      </c>
      <c r="AH320" s="119">
        <v>9.18</v>
      </c>
      <c r="AI320" s="119">
        <v>2.57</v>
      </c>
      <c r="AJ320" s="119">
        <v>-8.2200000000000006</v>
      </c>
      <c r="AK320" s="119">
        <v>7.22</v>
      </c>
      <c r="AL320" s="119">
        <v>-2.62</v>
      </c>
      <c r="AM320" s="119">
        <v>-4.83</v>
      </c>
      <c r="AN320" s="119">
        <v>6.05</v>
      </c>
      <c r="AO320" s="119">
        <v>12.39</v>
      </c>
      <c r="AP320" s="119">
        <v>-19.920000000000002</v>
      </c>
      <c r="AQ320" s="119">
        <v>17.100000000000001</v>
      </c>
      <c r="AR320" s="119">
        <v>1.06</v>
      </c>
      <c r="AS320" s="119">
        <v>-7.58</v>
      </c>
      <c r="AT320" s="119">
        <v>11.92</v>
      </c>
      <c r="AU320" s="119">
        <v>1.25</v>
      </c>
      <c r="AV320" s="119">
        <v>-8.82</v>
      </c>
      <c r="AW320" s="119">
        <v>7.27</v>
      </c>
      <c r="AX320" s="119">
        <v>-8.9600000000000009</v>
      </c>
      <c r="AY320" s="119">
        <v>1.65</v>
      </c>
      <c r="AZ320" s="119">
        <v>-1.35</v>
      </c>
      <c r="BA320" s="119">
        <v>8.2899999999999991</v>
      </c>
      <c r="BB320" s="119">
        <v>-15.89</v>
      </c>
      <c r="BC320" s="119">
        <v>17.68</v>
      </c>
    </row>
    <row r="321" spans="1:55" ht="29.25" x14ac:dyDescent="0.45">
      <c r="A321" s="260">
        <v>2</v>
      </c>
      <c r="B321" s="173" t="s">
        <v>155</v>
      </c>
      <c r="C321" s="173"/>
      <c r="D321" s="120">
        <v>213.99</v>
      </c>
      <c r="E321" s="120">
        <v>-28.06</v>
      </c>
      <c r="F321" s="120">
        <v>-28.92</v>
      </c>
      <c r="G321" s="120">
        <v>-36.299999999999997</v>
      </c>
      <c r="H321" s="120">
        <v>51.67</v>
      </c>
      <c r="I321" s="120">
        <v>25.07</v>
      </c>
      <c r="J321" s="120">
        <v>54</v>
      </c>
      <c r="K321" s="120">
        <v>-34.07</v>
      </c>
      <c r="L321" s="120">
        <v>-25.7</v>
      </c>
      <c r="M321" s="120">
        <v>-26.09</v>
      </c>
      <c r="N321" s="120">
        <v>55.06</v>
      </c>
      <c r="O321" s="120">
        <v>-9.65</v>
      </c>
      <c r="P321" s="120">
        <v>-7.06</v>
      </c>
      <c r="Q321" s="120">
        <v>-27.69</v>
      </c>
      <c r="R321" s="120">
        <v>24.2</v>
      </c>
      <c r="S321" s="120">
        <v>-39.42</v>
      </c>
      <c r="T321" s="120">
        <v>25.3</v>
      </c>
      <c r="U321" s="120">
        <v>99.82</v>
      </c>
      <c r="V321" s="120">
        <v>-19.329999999999998</v>
      </c>
      <c r="W321" s="120">
        <v>-27.69</v>
      </c>
      <c r="X321" s="120">
        <v>30.17</v>
      </c>
      <c r="Y321" s="120">
        <v>-34.6</v>
      </c>
      <c r="Z321" s="120">
        <v>-37.01</v>
      </c>
      <c r="AA321" s="120">
        <v>2.72</v>
      </c>
      <c r="AB321" s="120">
        <v>35.18</v>
      </c>
      <c r="AC321" s="120">
        <v>-14.47</v>
      </c>
      <c r="AD321" s="120">
        <v>33.97</v>
      </c>
      <c r="AE321" s="120">
        <v>5.29</v>
      </c>
      <c r="AF321" s="120">
        <v>48.31</v>
      </c>
      <c r="AG321" s="120">
        <v>5.33</v>
      </c>
      <c r="AH321" s="120">
        <v>24.66</v>
      </c>
      <c r="AI321" s="120">
        <v>-4.2</v>
      </c>
      <c r="AJ321" s="120">
        <v>-12.65</v>
      </c>
      <c r="AK321" s="120">
        <v>-58.07</v>
      </c>
      <c r="AL321" s="120">
        <v>176.8</v>
      </c>
      <c r="AM321" s="120">
        <v>-3.66</v>
      </c>
      <c r="AN321" s="120">
        <v>-50.12</v>
      </c>
      <c r="AO321" s="120">
        <v>21.5</v>
      </c>
      <c r="AP321" s="120">
        <v>18.36</v>
      </c>
      <c r="AQ321" s="120">
        <v>57.33</v>
      </c>
      <c r="AR321" s="120">
        <v>-28.79</v>
      </c>
      <c r="AS321" s="120">
        <v>53.56</v>
      </c>
      <c r="AT321" s="120">
        <v>-37.880000000000003</v>
      </c>
      <c r="AU321" s="120">
        <v>13.33</v>
      </c>
      <c r="AV321" s="120">
        <v>3.35</v>
      </c>
      <c r="AW321" s="120">
        <v>-40.57</v>
      </c>
      <c r="AX321" s="120">
        <v>23.76</v>
      </c>
      <c r="AY321" s="120">
        <v>28.18</v>
      </c>
      <c r="AZ321" s="120">
        <v>2.29</v>
      </c>
      <c r="BA321" s="120">
        <v>28.69</v>
      </c>
      <c r="BB321" s="120">
        <v>-52.41</v>
      </c>
      <c r="BC321" s="120">
        <v>-9.7200000000000006</v>
      </c>
    </row>
    <row r="322" spans="1:55" x14ac:dyDescent="0.45">
      <c r="A322" s="261">
        <v>3</v>
      </c>
      <c r="B322" s="174" t="s">
        <v>156</v>
      </c>
      <c r="C322" s="174"/>
      <c r="D322" s="119">
        <v>4.62</v>
      </c>
      <c r="E322" s="119">
        <v>9.11</v>
      </c>
      <c r="F322" s="119">
        <v>-9.48</v>
      </c>
      <c r="G322" s="119">
        <v>17.28</v>
      </c>
      <c r="H322" s="119">
        <v>-0.09</v>
      </c>
      <c r="I322" s="119">
        <v>-5.37</v>
      </c>
      <c r="J322" s="119">
        <v>-0.44</v>
      </c>
      <c r="K322" s="119">
        <v>3.56</v>
      </c>
      <c r="L322" s="119">
        <v>-6.4</v>
      </c>
      <c r="M322" s="119">
        <v>-10.23</v>
      </c>
      <c r="N322" s="119">
        <v>11.49</v>
      </c>
      <c r="O322" s="119">
        <v>-8.15</v>
      </c>
      <c r="P322" s="119">
        <v>9.81</v>
      </c>
      <c r="Q322" s="119">
        <v>9.56</v>
      </c>
      <c r="R322" s="119">
        <v>-8.32</v>
      </c>
      <c r="S322" s="119">
        <v>0.23</v>
      </c>
      <c r="T322" s="119">
        <v>3.12</v>
      </c>
      <c r="U322" s="119">
        <v>1.61</v>
      </c>
      <c r="V322" s="119">
        <v>-7.39</v>
      </c>
      <c r="W322" s="119">
        <v>9.19</v>
      </c>
      <c r="X322" s="119">
        <v>-11.34</v>
      </c>
      <c r="Y322" s="119">
        <v>-0.48</v>
      </c>
      <c r="Z322" s="119">
        <v>1.1299999999999999</v>
      </c>
      <c r="AA322" s="119">
        <v>1.35</v>
      </c>
      <c r="AB322" s="119">
        <v>1.42</v>
      </c>
      <c r="AC322" s="119">
        <v>23.04</v>
      </c>
      <c r="AD322" s="119">
        <v>-14.08</v>
      </c>
      <c r="AE322" s="119">
        <v>8.0500000000000007</v>
      </c>
      <c r="AF322" s="119">
        <v>2.59</v>
      </c>
      <c r="AG322" s="119">
        <v>-11.9</v>
      </c>
      <c r="AH322" s="119">
        <v>5.09</v>
      </c>
      <c r="AI322" s="119">
        <v>0.33</v>
      </c>
      <c r="AJ322" s="119">
        <v>-9.69</v>
      </c>
      <c r="AK322" s="119">
        <v>7.64</v>
      </c>
      <c r="AL322" s="119">
        <v>2.95</v>
      </c>
      <c r="AM322" s="119">
        <v>9.7200000000000006</v>
      </c>
      <c r="AN322" s="119">
        <v>2.2599999999999998</v>
      </c>
      <c r="AO322" s="119">
        <v>17.5</v>
      </c>
      <c r="AP322" s="119">
        <v>-19.329999999999998</v>
      </c>
      <c r="AQ322" s="119">
        <v>14.4</v>
      </c>
      <c r="AR322" s="119">
        <v>-5.0999999999999996</v>
      </c>
      <c r="AS322" s="119">
        <v>-4.63</v>
      </c>
      <c r="AT322" s="119">
        <v>14.1</v>
      </c>
      <c r="AU322" s="119">
        <v>2.86</v>
      </c>
      <c r="AV322" s="119">
        <v>-12.19</v>
      </c>
      <c r="AW322" s="119">
        <v>14.8</v>
      </c>
      <c r="AX322" s="119">
        <v>7.56</v>
      </c>
      <c r="AY322" s="119">
        <v>-8.73</v>
      </c>
      <c r="AZ322" s="119">
        <v>2.91</v>
      </c>
      <c r="BA322" s="119">
        <v>5.38</v>
      </c>
      <c r="BB322" s="119">
        <v>-14.21</v>
      </c>
      <c r="BC322" s="119">
        <v>15.99</v>
      </c>
    </row>
    <row r="323" spans="1:55" ht="42" x14ac:dyDescent="0.45">
      <c r="A323" s="260">
        <v>4</v>
      </c>
      <c r="B323" s="173" t="s">
        <v>157</v>
      </c>
      <c r="C323" s="173"/>
      <c r="D323" s="120">
        <v>2.5499999999999998</v>
      </c>
      <c r="E323" s="120">
        <v>4.1900000000000004</v>
      </c>
      <c r="F323" s="120">
        <v>-6.55</v>
      </c>
      <c r="G323" s="120">
        <v>17.48</v>
      </c>
      <c r="H323" s="120">
        <v>-1.41</v>
      </c>
      <c r="I323" s="120">
        <v>-9.23</v>
      </c>
      <c r="J323" s="120">
        <v>9.5</v>
      </c>
      <c r="K323" s="120">
        <v>-0.37</v>
      </c>
      <c r="L323" s="120">
        <v>2.75</v>
      </c>
      <c r="M323" s="120">
        <v>-4.1100000000000003</v>
      </c>
      <c r="N323" s="120">
        <v>-6.5</v>
      </c>
      <c r="O323" s="120">
        <v>-4.8499999999999996</v>
      </c>
      <c r="P323" s="120">
        <v>-7.13</v>
      </c>
      <c r="Q323" s="120">
        <v>16.62</v>
      </c>
      <c r="R323" s="120">
        <v>-12.77</v>
      </c>
      <c r="S323" s="120">
        <v>15.49</v>
      </c>
      <c r="T323" s="120">
        <v>3.89</v>
      </c>
      <c r="U323" s="120">
        <v>-8.56</v>
      </c>
      <c r="V323" s="120">
        <v>1.39</v>
      </c>
      <c r="W323" s="120">
        <v>6.88</v>
      </c>
      <c r="X323" s="120">
        <v>2.83</v>
      </c>
      <c r="Y323" s="120">
        <v>-4.0999999999999996</v>
      </c>
      <c r="Z323" s="120">
        <v>-2.78</v>
      </c>
      <c r="AA323" s="120">
        <v>-6.76</v>
      </c>
      <c r="AB323" s="120">
        <v>19.940000000000001</v>
      </c>
      <c r="AC323" s="120">
        <v>3.62</v>
      </c>
      <c r="AD323" s="120">
        <v>-22.34</v>
      </c>
      <c r="AE323" s="120">
        <v>12.6</v>
      </c>
      <c r="AF323" s="120">
        <v>-7.84</v>
      </c>
      <c r="AG323" s="120">
        <v>1.02</v>
      </c>
      <c r="AH323" s="120">
        <v>6.85</v>
      </c>
      <c r="AI323" s="120">
        <v>3.79</v>
      </c>
      <c r="AJ323" s="120">
        <v>-0.61</v>
      </c>
      <c r="AK323" s="120">
        <v>-0.09</v>
      </c>
      <c r="AL323" s="120">
        <v>3.9</v>
      </c>
      <c r="AM323" s="120">
        <v>-5.25</v>
      </c>
      <c r="AN323" s="120">
        <v>-2.4900000000000002</v>
      </c>
      <c r="AO323" s="120">
        <v>15.02</v>
      </c>
      <c r="AP323" s="120">
        <v>-12.41</v>
      </c>
      <c r="AQ323" s="120">
        <v>11.56</v>
      </c>
      <c r="AR323" s="120">
        <v>-3.66</v>
      </c>
      <c r="AS323" s="120">
        <v>-5.4</v>
      </c>
      <c r="AT323" s="120">
        <v>4.9000000000000004</v>
      </c>
      <c r="AU323" s="120">
        <v>-0.65</v>
      </c>
      <c r="AV323" s="120">
        <v>-0.13</v>
      </c>
      <c r="AW323" s="120">
        <v>9.99</v>
      </c>
      <c r="AX323" s="120">
        <v>-8.5500000000000007</v>
      </c>
      <c r="AY323" s="120">
        <v>0.72</v>
      </c>
      <c r="AZ323" s="120">
        <v>-7.37</v>
      </c>
      <c r="BA323" s="120">
        <v>21.03</v>
      </c>
      <c r="BB323" s="120">
        <v>-20.99</v>
      </c>
      <c r="BC323" s="120">
        <v>22.58</v>
      </c>
    </row>
    <row r="324" spans="1:55" ht="29.25" x14ac:dyDescent="0.45">
      <c r="A324" s="261">
        <v>5</v>
      </c>
      <c r="B324" s="174" t="s">
        <v>158</v>
      </c>
      <c r="C324" s="174"/>
      <c r="D324" s="119">
        <v>7.15</v>
      </c>
      <c r="E324" s="119">
        <v>21.45</v>
      </c>
      <c r="F324" s="119">
        <v>-19.350000000000001</v>
      </c>
      <c r="G324" s="119">
        <v>2.38</v>
      </c>
      <c r="H324" s="119">
        <v>0.52</v>
      </c>
      <c r="I324" s="119">
        <v>-5.35</v>
      </c>
      <c r="J324" s="119">
        <v>-11.94</v>
      </c>
      <c r="K324" s="119">
        <v>5.83</v>
      </c>
      <c r="L324" s="119">
        <v>6.46</v>
      </c>
      <c r="M324" s="119">
        <v>-6.02</v>
      </c>
      <c r="N324" s="119">
        <v>5.1100000000000003</v>
      </c>
      <c r="O324" s="119">
        <v>-8.2799999999999994</v>
      </c>
      <c r="P324" s="119">
        <v>15.6</v>
      </c>
      <c r="Q324" s="119">
        <v>9.52</v>
      </c>
      <c r="R324" s="119">
        <v>-26.94</v>
      </c>
      <c r="S324" s="119">
        <v>-6.56</v>
      </c>
      <c r="T324" s="119">
        <v>6.44</v>
      </c>
      <c r="U324" s="119">
        <v>8.27</v>
      </c>
      <c r="V324" s="119">
        <v>-0.15</v>
      </c>
      <c r="W324" s="119">
        <v>21.43</v>
      </c>
      <c r="X324" s="119">
        <v>-5.63</v>
      </c>
      <c r="Y324" s="119">
        <v>8.09</v>
      </c>
      <c r="Z324" s="119">
        <v>-11.18</v>
      </c>
      <c r="AA324" s="119">
        <v>-11.35</v>
      </c>
      <c r="AB324" s="119">
        <v>18.8</v>
      </c>
      <c r="AC324" s="119">
        <v>12.79</v>
      </c>
      <c r="AD324" s="119">
        <v>-31.84</v>
      </c>
      <c r="AE324" s="119">
        <v>10.78</v>
      </c>
      <c r="AF324" s="119">
        <v>-1.72</v>
      </c>
      <c r="AG324" s="119">
        <v>-15.89</v>
      </c>
      <c r="AH324" s="119">
        <v>18.690000000000001</v>
      </c>
      <c r="AI324" s="119">
        <v>-2.2799999999999998</v>
      </c>
      <c r="AJ324" s="119">
        <v>-13.17</v>
      </c>
      <c r="AK324" s="119">
        <v>15.86</v>
      </c>
      <c r="AL324" s="119">
        <v>-10.07</v>
      </c>
      <c r="AM324" s="119">
        <v>-11.09</v>
      </c>
      <c r="AN324" s="119">
        <v>19.88</v>
      </c>
      <c r="AO324" s="119">
        <v>9.7799999999999994</v>
      </c>
      <c r="AP324" s="119">
        <v>-18.98</v>
      </c>
      <c r="AQ324" s="119">
        <v>28.34</v>
      </c>
      <c r="AR324" s="119">
        <v>-4.9000000000000004</v>
      </c>
      <c r="AS324" s="119">
        <v>-15.33</v>
      </c>
      <c r="AT324" s="119">
        <v>3.42</v>
      </c>
      <c r="AU324" s="119">
        <v>11.85</v>
      </c>
      <c r="AV324" s="119">
        <v>-11.79</v>
      </c>
      <c r="AW324" s="119">
        <v>8.69</v>
      </c>
      <c r="AX324" s="119">
        <v>-7.54</v>
      </c>
      <c r="AY324" s="119">
        <v>-9.01</v>
      </c>
      <c r="AZ324" s="119">
        <v>14.74</v>
      </c>
      <c r="BA324" s="119">
        <v>10.77</v>
      </c>
      <c r="BB324" s="119">
        <v>-29.92</v>
      </c>
      <c r="BC324" s="119">
        <v>18.420000000000002</v>
      </c>
    </row>
    <row r="325" spans="1:55" ht="29.25" x14ac:dyDescent="0.45">
      <c r="A325" s="260">
        <v>6</v>
      </c>
      <c r="B325" s="173" t="s">
        <v>159</v>
      </c>
      <c r="C325" s="173"/>
      <c r="D325" s="120">
        <v>4.07</v>
      </c>
      <c r="E325" s="120">
        <v>7.12</v>
      </c>
      <c r="F325" s="120">
        <v>-13.8</v>
      </c>
      <c r="G325" s="120">
        <v>12.55</v>
      </c>
      <c r="H325" s="120">
        <v>2.58</v>
      </c>
      <c r="I325" s="120">
        <v>-6.54</v>
      </c>
      <c r="J325" s="120">
        <v>0.79</v>
      </c>
      <c r="K325" s="120">
        <v>5.27</v>
      </c>
      <c r="L325" s="120">
        <v>-0.52</v>
      </c>
      <c r="M325" s="120">
        <v>-4.5999999999999996</v>
      </c>
      <c r="N325" s="120">
        <v>-0.26</v>
      </c>
      <c r="O325" s="120">
        <v>-7.61</v>
      </c>
      <c r="P325" s="120">
        <v>-0.48</v>
      </c>
      <c r="Q325" s="120">
        <v>9.24</v>
      </c>
      <c r="R325" s="120">
        <v>-11.31</v>
      </c>
      <c r="S325" s="120">
        <v>8.9499999999999993</v>
      </c>
      <c r="T325" s="120">
        <v>4.25</v>
      </c>
      <c r="U325" s="120">
        <v>-3.38</v>
      </c>
      <c r="V325" s="120">
        <v>-0.04</v>
      </c>
      <c r="W325" s="120">
        <v>11.8</v>
      </c>
      <c r="X325" s="120">
        <v>-2.94</v>
      </c>
      <c r="Y325" s="120">
        <v>-3.38</v>
      </c>
      <c r="Z325" s="120">
        <v>-2.72</v>
      </c>
      <c r="AA325" s="120">
        <v>-8.16</v>
      </c>
      <c r="AB325" s="120">
        <v>22.12</v>
      </c>
      <c r="AC325" s="120">
        <v>-2.33</v>
      </c>
      <c r="AD325" s="120">
        <v>-18.77</v>
      </c>
      <c r="AE325" s="120">
        <v>9.27</v>
      </c>
      <c r="AF325" s="120">
        <v>0.7</v>
      </c>
      <c r="AG325" s="120">
        <v>-5.03</v>
      </c>
      <c r="AH325" s="120">
        <v>9.3699999999999992</v>
      </c>
      <c r="AI325" s="120">
        <v>7.03</v>
      </c>
      <c r="AJ325" s="120">
        <v>-5.73</v>
      </c>
      <c r="AK325" s="120">
        <v>6.77</v>
      </c>
      <c r="AL325" s="120">
        <v>-1.42</v>
      </c>
      <c r="AM325" s="120">
        <v>-6.31</v>
      </c>
      <c r="AN325" s="120">
        <v>6.35</v>
      </c>
      <c r="AO325" s="120">
        <v>10.98</v>
      </c>
      <c r="AP325" s="120">
        <v>-18.16</v>
      </c>
      <c r="AQ325" s="120">
        <v>16.75</v>
      </c>
      <c r="AR325" s="120">
        <v>-1.17</v>
      </c>
      <c r="AS325" s="120">
        <v>-8.84</v>
      </c>
      <c r="AT325" s="120">
        <v>8.2899999999999991</v>
      </c>
      <c r="AU325" s="120">
        <v>3.86</v>
      </c>
      <c r="AV325" s="120">
        <v>-6.93</v>
      </c>
      <c r="AW325" s="120">
        <v>11.53</v>
      </c>
      <c r="AX325" s="120">
        <v>-9.14</v>
      </c>
      <c r="AY325" s="120">
        <v>-1.53</v>
      </c>
      <c r="AZ325" s="120">
        <v>2.02</v>
      </c>
      <c r="BA325" s="120">
        <v>5.63</v>
      </c>
      <c r="BB325" s="120">
        <v>-16.13</v>
      </c>
      <c r="BC325" s="120">
        <v>19.2</v>
      </c>
    </row>
    <row r="326" spans="1:55" ht="29.25" x14ac:dyDescent="0.45">
      <c r="A326" s="261">
        <v>7</v>
      </c>
      <c r="B326" s="174" t="s">
        <v>160</v>
      </c>
      <c r="C326" s="174"/>
      <c r="D326" s="119">
        <v>1.58</v>
      </c>
      <c r="E326" s="119">
        <v>4.63</v>
      </c>
      <c r="F326" s="119">
        <v>-13.4</v>
      </c>
      <c r="G326" s="119">
        <v>10.46</v>
      </c>
      <c r="H326" s="119">
        <v>-1.22</v>
      </c>
      <c r="I326" s="119">
        <v>-2.82</v>
      </c>
      <c r="J326" s="119">
        <v>-7.9</v>
      </c>
      <c r="K326" s="119">
        <v>4.47</v>
      </c>
      <c r="L326" s="119">
        <v>8.82</v>
      </c>
      <c r="M326" s="119">
        <v>-11.26</v>
      </c>
      <c r="N326" s="119">
        <v>3.17</v>
      </c>
      <c r="O326" s="119">
        <v>3.34</v>
      </c>
      <c r="P326" s="119">
        <v>-13.62</v>
      </c>
      <c r="Q326" s="119">
        <v>14.13</v>
      </c>
      <c r="R326" s="119">
        <v>-10.15</v>
      </c>
      <c r="S326" s="119">
        <v>15.25</v>
      </c>
      <c r="T326" s="119">
        <v>-6.05</v>
      </c>
      <c r="U326" s="119">
        <v>3.1</v>
      </c>
      <c r="V326" s="119">
        <v>14.12</v>
      </c>
      <c r="W326" s="119">
        <v>-3.34</v>
      </c>
      <c r="X326" s="119">
        <v>4.72</v>
      </c>
      <c r="Y326" s="119">
        <v>-21.92</v>
      </c>
      <c r="Z326" s="119">
        <v>11.47</v>
      </c>
      <c r="AA326" s="119">
        <v>-0.43</v>
      </c>
      <c r="AB326" s="119">
        <v>42.22</v>
      </c>
      <c r="AC326" s="119">
        <v>-10.25</v>
      </c>
      <c r="AD326" s="119">
        <v>-22.22</v>
      </c>
      <c r="AE326" s="119">
        <v>17.73</v>
      </c>
      <c r="AF326" s="119">
        <v>12.52</v>
      </c>
      <c r="AG326" s="119">
        <v>-10</v>
      </c>
      <c r="AH326" s="119">
        <v>4.13</v>
      </c>
      <c r="AI326" s="119">
        <v>-8.26</v>
      </c>
      <c r="AJ326" s="119">
        <v>-20.149999999999999</v>
      </c>
      <c r="AK326" s="119">
        <v>22.57</v>
      </c>
      <c r="AL326" s="119">
        <v>-6.77</v>
      </c>
      <c r="AM326" s="119">
        <v>1.82</v>
      </c>
      <c r="AN326" s="119">
        <v>13.78</v>
      </c>
      <c r="AO326" s="119">
        <v>11.49</v>
      </c>
      <c r="AP326" s="119">
        <v>-24.13</v>
      </c>
      <c r="AQ326" s="119">
        <v>8.4</v>
      </c>
      <c r="AR326" s="119">
        <v>8.49</v>
      </c>
      <c r="AS326" s="119">
        <v>-5.85</v>
      </c>
      <c r="AT326" s="119">
        <v>38.85</v>
      </c>
      <c r="AU326" s="119">
        <v>-7.76</v>
      </c>
      <c r="AV326" s="119">
        <v>-22.05</v>
      </c>
      <c r="AW326" s="119">
        <v>-8.3000000000000007</v>
      </c>
      <c r="AX326" s="119">
        <v>-2.4500000000000002</v>
      </c>
      <c r="AY326" s="119">
        <v>21.74</v>
      </c>
      <c r="AZ326" s="119">
        <v>-12.58</v>
      </c>
      <c r="BA326" s="119">
        <v>14.19</v>
      </c>
      <c r="BB326" s="119">
        <v>-13.77</v>
      </c>
      <c r="BC326" s="119">
        <v>7.08</v>
      </c>
    </row>
    <row r="327" spans="1:55" ht="42" x14ac:dyDescent="0.45">
      <c r="A327" s="260">
        <v>8</v>
      </c>
      <c r="B327" s="173" t="s">
        <v>161</v>
      </c>
      <c r="C327" s="173"/>
      <c r="D327" s="120">
        <v>-2.99</v>
      </c>
      <c r="E327" s="120">
        <v>11.37</v>
      </c>
      <c r="F327" s="120">
        <v>-10.07</v>
      </c>
      <c r="G327" s="120">
        <v>14.97</v>
      </c>
      <c r="H327" s="120">
        <v>1.05</v>
      </c>
      <c r="I327" s="120">
        <v>0.65</v>
      </c>
      <c r="J327" s="120">
        <v>-4.1100000000000003</v>
      </c>
      <c r="K327" s="120">
        <v>4.25</v>
      </c>
      <c r="L327" s="120">
        <v>7.15</v>
      </c>
      <c r="M327" s="120">
        <v>-8.5500000000000007</v>
      </c>
      <c r="N327" s="120">
        <v>5.21</v>
      </c>
      <c r="O327" s="120">
        <v>-8.5500000000000007</v>
      </c>
      <c r="P327" s="120">
        <v>-3.91</v>
      </c>
      <c r="Q327" s="120">
        <v>14.12</v>
      </c>
      <c r="R327" s="120">
        <v>-8.49</v>
      </c>
      <c r="S327" s="120">
        <v>8.09</v>
      </c>
      <c r="T327" s="120">
        <v>3.24</v>
      </c>
      <c r="U327" s="120">
        <v>2.4500000000000002</v>
      </c>
      <c r="V327" s="120">
        <v>-5.09</v>
      </c>
      <c r="W327" s="120">
        <v>13.15</v>
      </c>
      <c r="X327" s="120">
        <v>3.8</v>
      </c>
      <c r="Y327" s="120">
        <v>-14.74</v>
      </c>
      <c r="Z327" s="120">
        <v>2.9</v>
      </c>
      <c r="AA327" s="120">
        <v>-8.1999999999999993</v>
      </c>
      <c r="AB327" s="120">
        <v>6.5</v>
      </c>
      <c r="AC327" s="120">
        <v>6.34</v>
      </c>
      <c r="AD327" s="120">
        <v>-13.69</v>
      </c>
      <c r="AE327" s="120">
        <v>18.09</v>
      </c>
      <c r="AF327" s="120">
        <v>3.21</v>
      </c>
      <c r="AG327" s="120">
        <v>-6.29</v>
      </c>
      <c r="AH327" s="120">
        <v>13.66</v>
      </c>
      <c r="AI327" s="120">
        <v>-2.4500000000000002</v>
      </c>
      <c r="AJ327" s="120">
        <v>-5.62</v>
      </c>
      <c r="AK327" s="120">
        <v>-0.7</v>
      </c>
      <c r="AL327" s="120">
        <v>-4.3899999999999997</v>
      </c>
      <c r="AM327" s="120">
        <v>-2.2799999999999998</v>
      </c>
      <c r="AN327" s="120">
        <v>-1.79</v>
      </c>
      <c r="AO327" s="120">
        <v>15.93</v>
      </c>
      <c r="AP327" s="120">
        <v>-19.559999999999999</v>
      </c>
      <c r="AQ327" s="120">
        <v>23.98</v>
      </c>
      <c r="AR327" s="120">
        <v>-0.39</v>
      </c>
      <c r="AS327" s="120">
        <v>-2.63</v>
      </c>
      <c r="AT327" s="120">
        <v>4.4800000000000004</v>
      </c>
      <c r="AU327" s="120">
        <v>-1.64</v>
      </c>
      <c r="AV327" s="120">
        <v>-3.42</v>
      </c>
      <c r="AW327" s="120">
        <v>2.2400000000000002</v>
      </c>
      <c r="AX327" s="120">
        <v>-8.98</v>
      </c>
      <c r="AY327" s="120">
        <v>-2.95</v>
      </c>
      <c r="AZ327" s="120">
        <v>-6.35</v>
      </c>
      <c r="BA327" s="120">
        <v>18.690000000000001</v>
      </c>
      <c r="BB327" s="120">
        <v>-16.28</v>
      </c>
      <c r="BC327" s="120">
        <v>16.149999999999999</v>
      </c>
    </row>
    <row r="328" spans="1:55" ht="42" x14ac:dyDescent="0.45">
      <c r="A328" s="261">
        <v>9</v>
      </c>
      <c r="B328" s="174" t="s">
        <v>162</v>
      </c>
      <c r="C328" s="174"/>
      <c r="D328" s="119">
        <v>9.77</v>
      </c>
      <c r="E328" s="119">
        <v>4.3</v>
      </c>
      <c r="F328" s="119">
        <v>-15.3</v>
      </c>
      <c r="G328" s="119">
        <v>5.28</v>
      </c>
      <c r="H328" s="119">
        <v>10.46</v>
      </c>
      <c r="I328" s="119">
        <v>12.9</v>
      </c>
      <c r="J328" s="119">
        <v>-21.76</v>
      </c>
      <c r="K328" s="119">
        <v>8.89</v>
      </c>
      <c r="L328" s="119">
        <v>-11.97</v>
      </c>
      <c r="M328" s="119">
        <v>-18.68</v>
      </c>
      <c r="N328" s="119">
        <v>24.25</v>
      </c>
      <c r="O328" s="119">
        <v>15.33</v>
      </c>
      <c r="P328" s="119">
        <v>-10.33</v>
      </c>
      <c r="Q328" s="119">
        <v>10.46</v>
      </c>
      <c r="R328" s="119">
        <v>-25.92</v>
      </c>
      <c r="S328" s="119">
        <v>-5.33</v>
      </c>
      <c r="T328" s="119">
        <v>8.73</v>
      </c>
      <c r="U328" s="119">
        <v>40.68</v>
      </c>
      <c r="V328" s="119">
        <v>-35.76</v>
      </c>
      <c r="W328" s="119">
        <v>20.62</v>
      </c>
      <c r="X328" s="119">
        <v>-20.57</v>
      </c>
      <c r="Y328" s="119">
        <v>-0.38</v>
      </c>
      <c r="Z328" s="119">
        <v>48.95</v>
      </c>
      <c r="AA328" s="119">
        <v>-30.76</v>
      </c>
      <c r="AB328" s="119">
        <v>11.66</v>
      </c>
      <c r="AC328" s="119">
        <v>72.53</v>
      </c>
      <c r="AD328" s="119">
        <v>-54.06</v>
      </c>
      <c r="AE328" s="119">
        <v>29.62</v>
      </c>
      <c r="AF328" s="119">
        <v>23.87</v>
      </c>
      <c r="AG328" s="119">
        <v>-11.41</v>
      </c>
      <c r="AH328" s="119">
        <v>6.2</v>
      </c>
      <c r="AI328" s="119">
        <v>-4.22</v>
      </c>
      <c r="AJ328" s="119">
        <v>-15.4</v>
      </c>
      <c r="AK328" s="119">
        <v>51.52</v>
      </c>
      <c r="AL328" s="119">
        <v>-24.39</v>
      </c>
      <c r="AM328" s="119">
        <v>-7.9</v>
      </c>
      <c r="AN328" s="119">
        <v>2.85</v>
      </c>
      <c r="AO328" s="119">
        <v>31.29</v>
      </c>
      <c r="AP328" s="119">
        <v>-35.11</v>
      </c>
      <c r="AQ328" s="119">
        <v>30.14</v>
      </c>
      <c r="AR328" s="119">
        <v>3.64</v>
      </c>
      <c r="AS328" s="119">
        <v>1.1399999999999999</v>
      </c>
      <c r="AT328" s="119">
        <v>4.1900000000000004</v>
      </c>
      <c r="AU328" s="119">
        <v>2.61</v>
      </c>
      <c r="AV328" s="119">
        <v>-6.65</v>
      </c>
      <c r="AW328" s="119">
        <v>-11.56</v>
      </c>
      <c r="AX328" s="119">
        <v>14.85</v>
      </c>
      <c r="AY328" s="119">
        <v>2.54</v>
      </c>
      <c r="AZ328" s="119">
        <v>-7.13</v>
      </c>
      <c r="BA328" s="119">
        <v>2.75</v>
      </c>
      <c r="BB328" s="119">
        <v>-17.36</v>
      </c>
      <c r="BC328" s="119">
        <v>25.36</v>
      </c>
    </row>
    <row r="329" spans="1:55" ht="29.25" x14ac:dyDescent="0.45">
      <c r="A329" s="260">
        <v>10</v>
      </c>
      <c r="B329" s="173" t="s">
        <v>163</v>
      </c>
      <c r="C329" s="173"/>
      <c r="D329" s="120">
        <v>5.58</v>
      </c>
      <c r="E329" s="120">
        <v>12.88</v>
      </c>
      <c r="F329" s="120">
        <v>-18.079999999999998</v>
      </c>
      <c r="G329" s="120">
        <v>17.329999999999998</v>
      </c>
      <c r="H329" s="120">
        <v>-1.32</v>
      </c>
      <c r="I329" s="120">
        <v>8.1300000000000008</v>
      </c>
      <c r="J329" s="120">
        <v>-3.61</v>
      </c>
      <c r="K329" s="120">
        <v>1.28</v>
      </c>
      <c r="L329" s="120">
        <v>15.72</v>
      </c>
      <c r="M329" s="120">
        <v>-40.43</v>
      </c>
      <c r="N329" s="120">
        <v>50.27</v>
      </c>
      <c r="O329" s="120">
        <v>-34.1</v>
      </c>
      <c r="P329" s="120">
        <v>22.81</v>
      </c>
      <c r="Q329" s="120">
        <v>-3.21</v>
      </c>
      <c r="R329" s="120">
        <v>-0.47</v>
      </c>
      <c r="S329" s="120">
        <v>-5.83</v>
      </c>
      <c r="T329" s="120">
        <v>-0.14000000000000001</v>
      </c>
      <c r="U329" s="120">
        <v>15.08</v>
      </c>
      <c r="V329" s="120">
        <v>-8.5500000000000007</v>
      </c>
      <c r="W329" s="120">
        <v>6.68</v>
      </c>
      <c r="X329" s="120">
        <v>10.07</v>
      </c>
      <c r="Y329" s="120">
        <v>-37.94</v>
      </c>
      <c r="Z329" s="120">
        <v>31.85</v>
      </c>
      <c r="AA329" s="120">
        <v>-11.97</v>
      </c>
      <c r="AB329" s="120">
        <v>8.35</v>
      </c>
      <c r="AC329" s="120">
        <v>18.28</v>
      </c>
      <c r="AD329" s="120">
        <v>-23.34</v>
      </c>
      <c r="AE329" s="120">
        <v>16.28</v>
      </c>
      <c r="AF329" s="120">
        <v>7.67</v>
      </c>
      <c r="AG329" s="120">
        <v>-24.3</v>
      </c>
      <c r="AH329" s="120">
        <v>20.170000000000002</v>
      </c>
      <c r="AI329" s="120">
        <v>9.01</v>
      </c>
      <c r="AJ329" s="120">
        <v>-9.57</v>
      </c>
      <c r="AK329" s="120">
        <v>-8.84</v>
      </c>
      <c r="AL329" s="120">
        <v>24.03</v>
      </c>
      <c r="AM329" s="120">
        <v>-21.8</v>
      </c>
      <c r="AN329" s="120">
        <v>14.9</v>
      </c>
      <c r="AO329" s="120">
        <v>9.14</v>
      </c>
      <c r="AP329" s="120">
        <v>-13.37</v>
      </c>
      <c r="AQ329" s="120">
        <v>-0.06</v>
      </c>
      <c r="AR329" s="120">
        <v>20.45</v>
      </c>
      <c r="AS329" s="120">
        <v>-3.86</v>
      </c>
      <c r="AT329" s="120">
        <v>9.7799999999999994</v>
      </c>
      <c r="AU329" s="120">
        <v>-11.36</v>
      </c>
      <c r="AV329" s="120">
        <v>-1.8</v>
      </c>
      <c r="AW329" s="120">
        <v>18.09</v>
      </c>
      <c r="AX329" s="120">
        <v>-10.63</v>
      </c>
      <c r="AY329" s="120">
        <v>-1.78</v>
      </c>
      <c r="AZ329" s="120">
        <v>-6.04</v>
      </c>
      <c r="BA329" s="120">
        <v>10.7</v>
      </c>
      <c r="BB329" s="120">
        <v>-10.119999999999999</v>
      </c>
      <c r="BC329" s="120">
        <v>3.05</v>
      </c>
    </row>
    <row r="330" spans="1:55" ht="42" x14ac:dyDescent="0.45">
      <c r="A330" s="261">
        <v>11</v>
      </c>
      <c r="B330" s="174" t="s">
        <v>22</v>
      </c>
      <c r="C330" s="174"/>
      <c r="D330" s="119">
        <v>26.49</v>
      </c>
      <c r="E330" s="119">
        <v>-13.41</v>
      </c>
      <c r="F330" s="119">
        <v>-14.15</v>
      </c>
      <c r="G330" s="119">
        <v>13.14</v>
      </c>
      <c r="H330" s="119">
        <v>16.100000000000001</v>
      </c>
      <c r="I330" s="119">
        <v>-7.61</v>
      </c>
      <c r="J330" s="119">
        <v>7.31</v>
      </c>
      <c r="K330" s="119">
        <v>4.76</v>
      </c>
      <c r="L330" s="119">
        <v>9.6999999999999993</v>
      </c>
      <c r="M330" s="119">
        <v>-5.18</v>
      </c>
      <c r="N330" s="119">
        <v>-3.85</v>
      </c>
      <c r="O330" s="119">
        <v>-18.86</v>
      </c>
      <c r="P330" s="119">
        <v>29.72</v>
      </c>
      <c r="Q330" s="119">
        <v>-3.12</v>
      </c>
      <c r="R330" s="119">
        <v>-7.84</v>
      </c>
      <c r="S330" s="119">
        <v>4.7</v>
      </c>
      <c r="T330" s="119">
        <v>-15.48</v>
      </c>
      <c r="U330" s="119">
        <v>34.83</v>
      </c>
      <c r="V330" s="119">
        <v>-9.2200000000000006</v>
      </c>
      <c r="W330" s="119">
        <v>16.37</v>
      </c>
      <c r="X330" s="119">
        <v>1.84</v>
      </c>
      <c r="Y330" s="119">
        <v>-12.22</v>
      </c>
      <c r="Z330" s="119">
        <v>0.69</v>
      </c>
      <c r="AA330" s="119">
        <v>-4.92</v>
      </c>
      <c r="AB330" s="119">
        <v>15.97</v>
      </c>
      <c r="AC330" s="119">
        <v>-1.44</v>
      </c>
      <c r="AD330" s="119">
        <v>-27.74</v>
      </c>
      <c r="AE330" s="119">
        <v>36.299999999999997</v>
      </c>
      <c r="AF330" s="119">
        <v>21.14</v>
      </c>
      <c r="AG330" s="119">
        <v>-11.58</v>
      </c>
      <c r="AH330" s="119">
        <v>4.54</v>
      </c>
      <c r="AI330" s="119">
        <v>-5.0599999999999996</v>
      </c>
      <c r="AJ330" s="119">
        <v>-14.38</v>
      </c>
      <c r="AK330" s="119">
        <v>0.75</v>
      </c>
      <c r="AL330" s="119">
        <v>-6.76</v>
      </c>
      <c r="AM330" s="119">
        <v>2.9</v>
      </c>
      <c r="AN330" s="119">
        <v>2.69</v>
      </c>
      <c r="AO330" s="119">
        <v>20.100000000000001</v>
      </c>
      <c r="AP330" s="119">
        <v>-29.47</v>
      </c>
      <c r="AQ330" s="119">
        <v>30.82</v>
      </c>
      <c r="AR330" s="119">
        <v>5.69</v>
      </c>
      <c r="AS330" s="119">
        <v>-13.43</v>
      </c>
      <c r="AT330" s="119">
        <v>13.74</v>
      </c>
      <c r="AU330" s="119">
        <v>13.04</v>
      </c>
      <c r="AV330" s="119">
        <v>-11.92</v>
      </c>
      <c r="AW330" s="119">
        <v>5.35</v>
      </c>
      <c r="AX330" s="119">
        <v>-23.86</v>
      </c>
      <c r="AY330" s="119">
        <v>14.34</v>
      </c>
      <c r="AZ330" s="119">
        <v>1.41</v>
      </c>
      <c r="BA330" s="119">
        <v>7.09</v>
      </c>
      <c r="BB330" s="119">
        <v>-22.25</v>
      </c>
      <c r="BC330" s="119">
        <v>37.03</v>
      </c>
    </row>
    <row r="331" spans="1:55" ht="29.25" x14ac:dyDescent="0.45">
      <c r="A331" s="260">
        <v>12</v>
      </c>
      <c r="B331" s="173" t="s">
        <v>164</v>
      </c>
      <c r="C331" s="173"/>
      <c r="D331" s="120">
        <v>-39.43</v>
      </c>
      <c r="E331" s="120">
        <v>13.76</v>
      </c>
      <c r="F331" s="120">
        <v>6.05</v>
      </c>
      <c r="G331" s="120">
        <v>-5.63</v>
      </c>
      <c r="H331" s="120">
        <v>-15.81</v>
      </c>
      <c r="I331" s="120">
        <v>9.89</v>
      </c>
      <c r="J331" s="120">
        <v>9.66</v>
      </c>
      <c r="K331" s="120">
        <v>13</v>
      </c>
      <c r="L331" s="120">
        <v>76.52</v>
      </c>
      <c r="M331" s="120">
        <v>-61.02</v>
      </c>
      <c r="N331" s="120">
        <v>47</v>
      </c>
      <c r="O331" s="120">
        <v>-2.91</v>
      </c>
      <c r="P331" s="120">
        <v>-38.380000000000003</v>
      </c>
      <c r="Q331" s="120">
        <v>95.07</v>
      </c>
      <c r="R331" s="120">
        <v>101.73</v>
      </c>
      <c r="S331" s="120">
        <v>-53.28</v>
      </c>
      <c r="T331" s="120">
        <v>22.01</v>
      </c>
      <c r="U331" s="120">
        <v>-54.91</v>
      </c>
      <c r="V331" s="120">
        <v>35.520000000000003</v>
      </c>
      <c r="W331" s="120">
        <v>0.76</v>
      </c>
      <c r="X331" s="120">
        <v>24.53</v>
      </c>
      <c r="Y331" s="120">
        <v>8.2799999999999994</v>
      </c>
      <c r="Z331" s="120">
        <v>-42.96</v>
      </c>
      <c r="AA331" s="120">
        <v>40.35</v>
      </c>
      <c r="AB331" s="120">
        <v>-36.54</v>
      </c>
      <c r="AC331" s="120">
        <v>9.36</v>
      </c>
      <c r="AD331" s="120">
        <v>-3.44</v>
      </c>
      <c r="AE331" s="120">
        <v>-22.93</v>
      </c>
      <c r="AF331" s="120">
        <v>94.85</v>
      </c>
      <c r="AG331" s="120">
        <v>-22.34</v>
      </c>
      <c r="AH331" s="120">
        <v>15.89</v>
      </c>
      <c r="AI331" s="120">
        <v>-21.85</v>
      </c>
      <c r="AJ331" s="120">
        <v>-5</v>
      </c>
      <c r="AK331" s="120">
        <v>-17.77</v>
      </c>
      <c r="AL331" s="120">
        <v>-6.69</v>
      </c>
      <c r="AM331" s="120">
        <v>41.41</v>
      </c>
      <c r="AN331" s="120">
        <v>-18.47</v>
      </c>
      <c r="AO331" s="120">
        <v>3.54</v>
      </c>
      <c r="AP331" s="120">
        <v>-25.44</v>
      </c>
      <c r="AQ331" s="120">
        <v>70.900000000000006</v>
      </c>
      <c r="AR331" s="120">
        <v>8.7899999999999991</v>
      </c>
      <c r="AS331" s="120">
        <v>-20.09</v>
      </c>
      <c r="AT331" s="120">
        <v>63.69</v>
      </c>
      <c r="AU331" s="120">
        <v>-13.31</v>
      </c>
      <c r="AV331" s="120">
        <v>-35.19</v>
      </c>
      <c r="AW331" s="120">
        <v>16.8</v>
      </c>
      <c r="AX331" s="120">
        <v>-28.62</v>
      </c>
      <c r="AY331" s="120">
        <v>-10.19</v>
      </c>
      <c r="AZ331" s="120">
        <v>46.98</v>
      </c>
      <c r="BA331" s="120">
        <v>-36.549999999999997</v>
      </c>
      <c r="BB331" s="120">
        <v>125.45</v>
      </c>
      <c r="BC331" s="120">
        <v>3.27</v>
      </c>
    </row>
    <row r="332" spans="1:55" ht="29.25" x14ac:dyDescent="0.45">
      <c r="A332" s="261">
        <v>13</v>
      </c>
      <c r="B332" s="174" t="s">
        <v>165</v>
      </c>
      <c r="C332" s="174"/>
      <c r="D332" s="119">
        <v>4.18</v>
      </c>
      <c r="E332" s="119">
        <v>-0.16</v>
      </c>
      <c r="F332" s="119">
        <v>14.47</v>
      </c>
      <c r="G332" s="119">
        <v>-7.67</v>
      </c>
      <c r="H332" s="119">
        <v>-6.3</v>
      </c>
      <c r="I332" s="119">
        <v>1.48</v>
      </c>
      <c r="J332" s="119">
        <v>-7.57</v>
      </c>
      <c r="K332" s="119">
        <v>9.7899999999999991</v>
      </c>
      <c r="L332" s="119">
        <v>2.72</v>
      </c>
      <c r="M332" s="119">
        <v>-13.54</v>
      </c>
      <c r="N332" s="119">
        <v>8.7899999999999991</v>
      </c>
      <c r="O332" s="119">
        <v>-9.8699999999999992</v>
      </c>
      <c r="P332" s="119">
        <v>-0.05</v>
      </c>
      <c r="Q332" s="119">
        <v>13.82</v>
      </c>
      <c r="R332" s="119">
        <v>-14.7</v>
      </c>
      <c r="S332" s="119">
        <v>9.27</v>
      </c>
      <c r="T332" s="119">
        <v>13.23</v>
      </c>
      <c r="U332" s="119">
        <v>0.26</v>
      </c>
      <c r="V332" s="119">
        <v>-7.39</v>
      </c>
      <c r="W332" s="119">
        <v>-2.71</v>
      </c>
      <c r="X332" s="119">
        <v>1.77</v>
      </c>
      <c r="Y332" s="119">
        <v>-14.14</v>
      </c>
      <c r="Z332" s="119">
        <v>20.93</v>
      </c>
      <c r="AA332" s="119">
        <v>-19.38</v>
      </c>
      <c r="AB332" s="119">
        <v>10.09</v>
      </c>
      <c r="AC332" s="119">
        <v>5.57</v>
      </c>
      <c r="AD332" s="119">
        <v>-9.64</v>
      </c>
      <c r="AE332" s="119">
        <v>15.19</v>
      </c>
      <c r="AF332" s="119">
        <v>0.43</v>
      </c>
      <c r="AG332" s="119">
        <v>-12.72</v>
      </c>
      <c r="AH332" s="119">
        <v>25.02</v>
      </c>
      <c r="AI332" s="119">
        <v>-11.91</v>
      </c>
      <c r="AJ332" s="119">
        <v>-5.13</v>
      </c>
      <c r="AK332" s="119">
        <v>18.71</v>
      </c>
      <c r="AL332" s="119">
        <v>10.81</v>
      </c>
      <c r="AM332" s="119">
        <v>-0.26</v>
      </c>
      <c r="AN332" s="119">
        <v>-19.47</v>
      </c>
      <c r="AO332" s="119">
        <v>12.43</v>
      </c>
      <c r="AP332" s="119">
        <v>-28.74</v>
      </c>
      <c r="AQ332" s="119">
        <v>37.81</v>
      </c>
      <c r="AR332" s="119">
        <v>-6.06</v>
      </c>
      <c r="AS332" s="119">
        <v>43.49</v>
      </c>
      <c r="AT332" s="119">
        <v>-33.07</v>
      </c>
      <c r="AU332" s="119">
        <v>0.01</v>
      </c>
      <c r="AV332" s="119">
        <v>-1.19</v>
      </c>
      <c r="AW332" s="119">
        <v>4.09</v>
      </c>
      <c r="AX332" s="119">
        <v>0.96</v>
      </c>
      <c r="AY332" s="119">
        <v>-11.09</v>
      </c>
      <c r="AZ332" s="119">
        <v>4.57</v>
      </c>
      <c r="BA332" s="119">
        <v>7.01</v>
      </c>
      <c r="BB332" s="119">
        <v>-19.350000000000001</v>
      </c>
      <c r="BC332" s="119">
        <v>16.100000000000001</v>
      </c>
    </row>
    <row r="333" spans="1:55" x14ac:dyDescent="0.45">
      <c r="A333" s="260">
        <v>14</v>
      </c>
      <c r="B333" s="173" t="s">
        <v>166</v>
      </c>
      <c r="C333" s="173"/>
      <c r="D333" s="120">
        <v>-8.18</v>
      </c>
      <c r="E333" s="120">
        <v>13.74</v>
      </c>
      <c r="F333" s="120">
        <v>-11.3</v>
      </c>
      <c r="G333" s="120">
        <v>9.44</v>
      </c>
      <c r="H333" s="120">
        <v>-9.48</v>
      </c>
      <c r="I333" s="120">
        <v>-2.23</v>
      </c>
      <c r="J333" s="120">
        <v>-7.64</v>
      </c>
      <c r="K333" s="120">
        <v>9.09</v>
      </c>
      <c r="L333" s="120">
        <v>10.5</v>
      </c>
      <c r="M333" s="120">
        <v>-28.01</v>
      </c>
      <c r="N333" s="120">
        <v>9.9499999999999993</v>
      </c>
      <c r="O333" s="120">
        <v>24.17</v>
      </c>
      <c r="P333" s="120">
        <v>-19.43</v>
      </c>
      <c r="Q333" s="120">
        <v>18.22</v>
      </c>
      <c r="R333" s="120">
        <v>-12.53</v>
      </c>
      <c r="S333" s="120">
        <v>3.08</v>
      </c>
      <c r="T333" s="120">
        <v>-3.71</v>
      </c>
      <c r="U333" s="120">
        <v>9.26</v>
      </c>
      <c r="V333" s="120">
        <v>2.76</v>
      </c>
      <c r="W333" s="120">
        <v>0.02</v>
      </c>
      <c r="X333" s="120">
        <v>6.64</v>
      </c>
      <c r="Y333" s="120">
        <v>-9.02</v>
      </c>
      <c r="Z333" s="120">
        <v>19.45</v>
      </c>
      <c r="AA333" s="120">
        <v>1.95</v>
      </c>
      <c r="AB333" s="120">
        <v>1.02</v>
      </c>
      <c r="AC333" s="120">
        <v>14.78</v>
      </c>
      <c r="AD333" s="120">
        <v>-8.4600000000000009</v>
      </c>
      <c r="AE333" s="120">
        <v>-3.19</v>
      </c>
      <c r="AF333" s="120">
        <v>-8.3800000000000008</v>
      </c>
      <c r="AG333" s="120">
        <v>-6.16</v>
      </c>
      <c r="AH333" s="120">
        <v>32.200000000000003</v>
      </c>
      <c r="AI333" s="120">
        <v>-19.8</v>
      </c>
      <c r="AJ333" s="120">
        <v>-15.19</v>
      </c>
      <c r="AK333" s="120">
        <v>17.59</v>
      </c>
      <c r="AL333" s="120">
        <v>5.59</v>
      </c>
      <c r="AM333" s="120">
        <v>8.39</v>
      </c>
      <c r="AN333" s="120">
        <v>-5.38</v>
      </c>
      <c r="AO333" s="120">
        <v>27.78</v>
      </c>
      <c r="AP333" s="120">
        <v>-25.45</v>
      </c>
      <c r="AQ333" s="120">
        <v>21.62</v>
      </c>
      <c r="AR333" s="120">
        <v>-10.01</v>
      </c>
      <c r="AS333" s="120">
        <v>-14.6</v>
      </c>
      <c r="AT333" s="120">
        <v>2.65</v>
      </c>
      <c r="AU333" s="120">
        <v>-5.3</v>
      </c>
      <c r="AV333" s="120">
        <v>31.11</v>
      </c>
      <c r="AW333" s="120">
        <v>-21.25</v>
      </c>
      <c r="AX333" s="120">
        <v>-0.23</v>
      </c>
      <c r="AY333" s="120">
        <v>19.510000000000002</v>
      </c>
      <c r="AZ333" s="120">
        <v>-6.78</v>
      </c>
      <c r="BA333" s="120">
        <v>14.22</v>
      </c>
      <c r="BB333" s="120">
        <v>-18.329999999999998</v>
      </c>
      <c r="BC333" s="120">
        <v>24.18</v>
      </c>
    </row>
    <row r="334" spans="1:55" ht="29.25" x14ac:dyDescent="0.45">
      <c r="A334" s="261">
        <v>15</v>
      </c>
      <c r="B334" s="174" t="s">
        <v>167</v>
      </c>
      <c r="C334" s="174"/>
      <c r="D334" s="119">
        <v>1.55</v>
      </c>
      <c r="E334" s="119">
        <v>3.95</v>
      </c>
      <c r="F334" s="119">
        <v>-24.36</v>
      </c>
      <c r="G334" s="119">
        <v>23.16</v>
      </c>
      <c r="H334" s="119">
        <v>4.18</v>
      </c>
      <c r="I334" s="119">
        <v>-6.97</v>
      </c>
      <c r="J334" s="119">
        <v>-8.58</v>
      </c>
      <c r="K334" s="119">
        <v>1.08</v>
      </c>
      <c r="L334" s="119">
        <v>11.38</v>
      </c>
      <c r="M334" s="119">
        <v>-5.7</v>
      </c>
      <c r="N334" s="119">
        <v>0.1</v>
      </c>
      <c r="O334" s="119">
        <v>9.65</v>
      </c>
      <c r="P334" s="119">
        <v>-17.38</v>
      </c>
      <c r="Q334" s="119">
        <v>15.29</v>
      </c>
      <c r="R334" s="119">
        <v>-9.43</v>
      </c>
      <c r="S334" s="119">
        <v>20.77</v>
      </c>
      <c r="T334" s="119">
        <v>-15.46</v>
      </c>
      <c r="U334" s="119">
        <v>0.78</v>
      </c>
      <c r="V334" s="119">
        <v>31.97</v>
      </c>
      <c r="W334" s="119">
        <v>-6.55</v>
      </c>
      <c r="X334" s="119">
        <v>5.75</v>
      </c>
      <c r="Y334" s="119">
        <v>-27.29</v>
      </c>
      <c r="Z334" s="119">
        <v>9.57</v>
      </c>
      <c r="AA334" s="119">
        <v>6.99</v>
      </c>
      <c r="AB334" s="119">
        <v>68.06</v>
      </c>
      <c r="AC334" s="119">
        <v>-17.809999999999999</v>
      </c>
      <c r="AD334" s="119">
        <v>-28.59</v>
      </c>
      <c r="AE334" s="119">
        <v>24.34</v>
      </c>
      <c r="AF334" s="119">
        <v>21.57</v>
      </c>
      <c r="AG334" s="119">
        <v>-10.43</v>
      </c>
      <c r="AH334" s="119">
        <v>-7.31</v>
      </c>
      <c r="AI334" s="119">
        <v>-5.87</v>
      </c>
      <c r="AJ334" s="119">
        <v>-27.8</v>
      </c>
      <c r="AK334" s="119">
        <v>29.81</v>
      </c>
      <c r="AL334" s="119">
        <v>-17.03</v>
      </c>
      <c r="AM334" s="119">
        <v>1.89</v>
      </c>
      <c r="AN334" s="119">
        <v>37.89</v>
      </c>
      <c r="AO334" s="119">
        <v>5.36</v>
      </c>
      <c r="AP334" s="119">
        <v>-20.78</v>
      </c>
      <c r="AQ334" s="119">
        <v>-4.4800000000000004</v>
      </c>
      <c r="AR334" s="119">
        <v>19.11</v>
      </c>
      <c r="AS334" s="119">
        <v>-21.09</v>
      </c>
      <c r="AT334" s="119">
        <v>99.68</v>
      </c>
      <c r="AU334" s="119">
        <v>-14.4</v>
      </c>
      <c r="AV334" s="119">
        <v>-36.47</v>
      </c>
      <c r="AW334" s="119">
        <v>-7.6</v>
      </c>
      <c r="AX334" s="119">
        <v>-2.94</v>
      </c>
      <c r="AY334" s="119">
        <v>40.22</v>
      </c>
      <c r="AZ334" s="119">
        <v>-21</v>
      </c>
      <c r="BA334" s="119">
        <v>18.02</v>
      </c>
      <c r="BB334" s="119">
        <v>-9</v>
      </c>
      <c r="BC334" s="119">
        <v>0.83</v>
      </c>
    </row>
    <row r="335" spans="1:55" ht="29.25" x14ac:dyDescent="0.45">
      <c r="A335" s="260">
        <v>16</v>
      </c>
      <c r="B335" s="173" t="s">
        <v>168</v>
      </c>
      <c r="C335" s="173"/>
      <c r="D335" s="120">
        <v>-3.05</v>
      </c>
      <c r="E335" s="120">
        <v>11.71</v>
      </c>
      <c r="F335" s="120">
        <v>-10.43</v>
      </c>
      <c r="G335" s="120">
        <v>15.73</v>
      </c>
      <c r="H335" s="120">
        <v>0.85</v>
      </c>
      <c r="I335" s="120">
        <v>-0.97</v>
      </c>
      <c r="J335" s="120">
        <v>-4.26</v>
      </c>
      <c r="K335" s="120">
        <v>4.3600000000000003</v>
      </c>
      <c r="L335" s="120">
        <v>7.93</v>
      </c>
      <c r="M335" s="120">
        <v>-7.36</v>
      </c>
      <c r="N335" s="120">
        <v>3.1</v>
      </c>
      <c r="O335" s="120">
        <v>-7.58</v>
      </c>
      <c r="P335" s="120">
        <v>-5.72</v>
      </c>
      <c r="Q335" s="120">
        <v>14.04</v>
      </c>
      <c r="R335" s="120">
        <v>-7.53</v>
      </c>
      <c r="S335" s="120">
        <v>6.81</v>
      </c>
      <c r="T335" s="120">
        <v>2.4</v>
      </c>
      <c r="U335" s="120">
        <v>0.04</v>
      </c>
      <c r="V335" s="120">
        <v>-2.2200000000000002</v>
      </c>
      <c r="W335" s="120">
        <v>10.55</v>
      </c>
      <c r="X335" s="120">
        <v>5.14</v>
      </c>
      <c r="Y335" s="120">
        <v>-13.43</v>
      </c>
      <c r="Z335" s="120">
        <v>1.66</v>
      </c>
      <c r="AA335" s="120">
        <v>-8.01</v>
      </c>
      <c r="AB335" s="120">
        <v>6.02</v>
      </c>
      <c r="AC335" s="120">
        <v>8.4700000000000006</v>
      </c>
      <c r="AD335" s="120">
        <v>-13.72</v>
      </c>
      <c r="AE335" s="120">
        <v>19.25</v>
      </c>
      <c r="AF335" s="120">
        <v>1.81</v>
      </c>
      <c r="AG335" s="120">
        <v>-5.91</v>
      </c>
      <c r="AH335" s="120">
        <v>8.81</v>
      </c>
      <c r="AI335" s="120">
        <v>-1.58</v>
      </c>
      <c r="AJ335" s="120">
        <v>-5.5</v>
      </c>
      <c r="AK335" s="120">
        <v>1.37</v>
      </c>
      <c r="AL335" s="120">
        <v>-4.4000000000000004</v>
      </c>
      <c r="AM335" s="120">
        <v>-1.97</v>
      </c>
      <c r="AN335" s="120">
        <v>-0.59</v>
      </c>
      <c r="AO335" s="120">
        <v>12.38</v>
      </c>
      <c r="AP335" s="120">
        <v>-16.329999999999998</v>
      </c>
      <c r="AQ335" s="120">
        <v>23.57</v>
      </c>
      <c r="AR335" s="120">
        <v>-0.27</v>
      </c>
      <c r="AS335" s="120">
        <v>-2.17</v>
      </c>
      <c r="AT335" s="120">
        <v>3.45</v>
      </c>
      <c r="AU335" s="120">
        <v>-2.86</v>
      </c>
      <c r="AV335" s="120">
        <v>-2.21</v>
      </c>
      <c r="AW335" s="120">
        <v>1.36</v>
      </c>
      <c r="AX335" s="120">
        <v>-7.48</v>
      </c>
      <c r="AY335" s="120">
        <v>-2.57</v>
      </c>
      <c r="AZ335" s="120">
        <v>-6.59</v>
      </c>
      <c r="BA335" s="120">
        <v>16.440000000000001</v>
      </c>
      <c r="BB335" s="120">
        <v>-15.82</v>
      </c>
      <c r="BC335" s="120">
        <v>18.64</v>
      </c>
    </row>
    <row r="336" spans="1:55" ht="42" x14ac:dyDescent="0.45">
      <c r="A336" s="261">
        <v>17</v>
      </c>
      <c r="B336" s="174" t="s">
        <v>20</v>
      </c>
      <c r="C336" s="174"/>
      <c r="D336" s="119">
        <v>-1.26</v>
      </c>
      <c r="E336" s="119">
        <v>7.44</v>
      </c>
      <c r="F336" s="119">
        <v>-13.54</v>
      </c>
      <c r="G336" s="119">
        <v>21.96</v>
      </c>
      <c r="H336" s="119">
        <v>-5.56</v>
      </c>
      <c r="I336" s="119">
        <v>-2.62</v>
      </c>
      <c r="J336" s="119">
        <v>-6.8</v>
      </c>
      <c r="K336" s="119">
        <v>6.33</v>
      </c>
      <c r="L336" s="119">
        <v>9.48</v>
      </c>
      <c r="M336" s="119">
        <v>-15.82</v>
      </c>
      <c r="N336" s="119">
        <v>3.98</v>
      </c>
      <c r="O336" s="119">
        <v>-1.77</v>
      </c>
      <c r="P336" s="119">
        <v>-2.61</v>
      </c>
      <c r="Q336" s="119">
        <v>11.6</v>
      </c>
      <c r="R336" s="119">
        <v>-14.1</v>
      </c>
      <c r="S336" s="119">
        <v>8.1999999999999993</v>
      </c>
      <c r="T336" s="119">
        <v>3.87</v>
      </c>
      <c r="U336" s="119">
        <v>4.84</v>
      </c>
      <c r="V336" s="119">
        <v>-4.28</v>
      </c>
      <c r="W336" s="119">
        <v>1.84</v>
      </c>
      <c r="X336" s="119">
        <v>5.84</v>
      </c>
      <c r="Y336" s="119">
        <v>-12.09</v>
      </c>
      <c r="Z336" s="119">
        <v>14.2</v>
      </c>
      <c r="AA336" s="119">
        <v>-6.57</v>
      </c>
      <c r="AB336" s="119">
        <v>4.9400000000000004</v>
      </c>
      <c r="AC336" s="119">
        <v>3.29</v>
      </c>
      <c r="AD336" s="119">
        <v>-12.83</v>
      </c>
      <c r="AE336" s="119">
        <v>5.45</v>
      </c>
      <c r="AF336" s="119">
        <v>6.77</v>
      </c>
      <c r="AG336" s="119">
        <v>-10.26</v>
      </c>
      <c r="AH336" s="119">
        <v>17.75</v>
      </c>
      <c r="AI336" s="119">
        <v>-5.04</v>
      </c>
      <c r="AJ336" s="119">
        <v>-12.5</v>
      </c>
      <c r="AK336" s="119">
        <v>13.21</v>
      </c>
      <c r="AL336" s="119">
        <v>4.5199999999999996</v>
      </c>
      <c r="AM336" s="119">
        <v>-0.16</v>
      </c>
      <c r="AN336" s="119">
        <v>-2.99</v>
      </c>
      <c r="AO336" s="119">
        <v>9.6300000000000008</v>
      </c>
      <c r="AP336" s="119">
        <v>-22.71</v>
      </c>
      <c r="AQ336" s="119">
        <v>22.33</v>
      </c>
      <c r="AR336" s="119">
        <v>-1.94</v>
      </c>
      <c r="AS336" s="119">
        <v>-8.34</v>
      </c>
      <c r="AT336" s="119">
        <v>18.89</v>
      </c>
      <c r="AU336" s="119">
        <v>-11.68</v>
      </c>
      <c r="AV336" s="119">
        <v>9.1300000000000008</v>
      </c>
      <c r="AW336" s="119">
        <v>-7.83</v>
      </c>
      <c r="AX336" s="119">
        <v>-1</v>
      </c>
      <c r="AY336" s="119">
        <v>5.19</v>
      </c>
      <c r="AZ336" s="119">
        <v>0.26</v>
      </c>
      <c r="BA336" s="119">
        <v>3.98</v>
      </c>
      <c r="BB336" s="119">
        <v>-15.7</v>
      </c>
      <c r="BC336" s="119">
        <v>15.1</v>
      </c>
    </row>
    <row r="337" spans="1:55" ht="42" x14ac:dyDescent="0.45">
      <c r="A337" s="260">
        <v>18</v>
      </c>
      <c r="B337" s="173" t="s">
        <v>169</v>
      </c>
      <c r="C337" s="173"/>
      <c r="D337" s="120">
        <v>7.07</v>
      </c>
      <c r="E337" s="120">
        <v>21.07</v>
      </c>
      <c r="F337" s="120">
        <v>-19.04</v>
      </c>
      <c r="G337" s="120">
        <v>3.29</v>
      </c>
      <c r="H337" s="120">
        <v>-0.2</v>
      </c>
      <c r="I337" s="120">
        <v>-4.45</v>
      </c>
      <c r="J337" s="120">
        <v>-12.37</v>
      </c>
      <c r="K337" s="120">
        <v>6.87</v>
      </c>
      <c r="L337" s="120">
        <v>4.68</v>
      </c>
      <c r="M337" s="120">
        <v>-5.58</v>
      </c>
      <c r="N337" s="120">
        <v>6.18</v>
      </c>
      <c r="O337" s="120">
        <v>-8.7100000000000009</v>
      </c>
      <c r="P337" s="120">
        <v>14.9</v>
      </c>
      <c r="Q337" s="120">
        <v>9.4</v>
      </c>
      <c r="R337" s="120">
        <v>-27.07</v>
      </c>
      <c r="S337" s="120">
        <v>-6.42</v>
      </c>
      <c r="T337" s="120">
        <v>6.41</v>
      </c>
      <c r="U337" s="120">
        <v>8.2100000000000009</v>
      </c>
      <c r="V337" s="120">
        <v>-0.41</v>
      </c>
      <c r="W337" s="120">
        <v>21.45</v>
      </c>
      <c r="X337" s="120">
        <v>-5.89</v>
      </c>
      <c r="Y337" s="120">
        <v>8.56</v>
      </c>
      <c r="Z337" s="120">
        <v>-10.9</v>
      </c>
      <c r="AA337" s="120">
        <v>-11.04</v>
      </c>
      <c r="AB337" s="120">
        <v>17.3</v>
      </c>
      <c r="AC337" s="120">
        <v>14.16</v>
      </c>
      <c r="AD337" s="120">
        <v>-31.58</v>
      </c>
      <c r="AE337" s="120">
        <v>9.61</v>
      </c>
      <c r="AF337" s="120">
        <v>-0.83</v>
      </c>
      <c r="AG337" s="120">
        <v>-14.89</v>
      </c>
      <c r="AH337" s="120">
        <v>18.43</v>
      </c>
      <c r="AI337" s="120">
        <v>-3.02</v>
      </c>
      <c r="AJ337" s="120">
        <v>-12.75</v>
      </c>
      <c r="AK337" s="120">
        <v>15.79</v>
      </c>
      <c r="AL337" s="120">
        <v>-9.65</v>
      </c>
      <c r="AM337" s="120">
        <v>-11.56</v>
      </c>
      <c r="AN337" s="120">
        <v>20.18</v>
      </c>
      <c r="AO337" s="120">
        <v>9.48</v>
      </c>
      <c r="AP337" s="120">
        <v>-18.71</v>
      </c>
      <c r="AQ337" s="120">
        <v>29.84</v>
      </c>
      <c r="AR337" s="120">
        <v>-3.15</v>
      </c>
      <c r="AS337" s="120">
        <v>-9.1300000000000008</v>
      </c>
      <c r="AT337" s="120">
        <v>-6.94</v>
      </c>
      <c r="AU337" s="120">
        <v>11.48</v>
      </c>
      <c r="AV337" s="120">
        <v>-11.55</v>
      </c>
      <c r="AW337" s="120">
        <v>9.9700000000000006</v>
      </c>
      <c r="AX337" s="120">
        <v>-8.1999999999999993</v>
      </c>
      <c r="AY337" s="120">
        <v>-8.94</v>
      </c>
      <c r="AZ337" s="120">
        <v>14.79</v>
      </c>
      <c r="BA337" s="120">
        <v>9.98</v>
      </c>
      <c r="BB337" s="120">
        <v>-30.01</v>
      </c>
      <c r="BC337" s="120">
        <v>19.059999999999999</v>
      </c>
    </row>
    <row r="338" spans="1:55" ht="42" x14ac:dyDescent="0.45">
      <c r="A338" s="261">
        <v>19</v>
      </c>
      <c r="B338" s="174" t="s">
        <v>170</v>
      </c>
      <c r="C338" s="174"/>
      <c r="D338" s="119">
        <v>0.71</v>
      </c>
      <c r="E338" s="119">
        <v>8.94</v>
      </c>
      <c r="F338" s="119">
        <v>-11.88</v>
      </c>
      <c r="G338" s="119">
        <v>7.88</v>
      </c>
      <c r="H338" s="119">
        <v>2.2200000000000002</v>
      </c>
      <c r="I338" s="119">
        <v>1.56</v>
      </c>
      <c r="J338" s="119">
        <v>-10.08</v>
      </c>
      <c r="K338" s="119">
        <v>4.3099999999999996</v>
      </c>
      <c r="L338" s="119">
        <v>3.51</v>
      </c>
      <c r="M338" s="119">
        <v>-7.43</v>
      </c>
      <c r="N338" s="119">
        <v>7.65</v>
      </c>
      <c r="O338" s="119">
        <v>-7.29</v>
      </c>
      <c r="P338" s="119">
        <v>-4.16</v>
      </c>
      <c r="Q338" s="119">
        <v>9.91</v>
      </c>
      <c r="R338" s="119">
        <v>-9.8000000000000007</v>
      </c>
      <c r="S338" s="119">
        <v>5.56</v>
      </c>
      <c r="T338" s="119">
        <v>4.0199999999999996</v>
      </c>
      <c r="U338" s="119">
        <v>0.69</v>
      </c>
      <c r="V338" s="119">
        <v>-5.76</v>
      </c>
      <c r="W338" s="119">
        <v>5.7</v>
      </c>
      <c r="X338" s="119">
        <v>-0.12</v>
      </c>
      <c r="Y338" s="119">
        <v>-1.42</v>
      </c>
      <c r="Z338" s="119">
        <v>-2.17</v>
      </c>
      <c r="AA338" s="119">
        <v>-6.08</v>
      </c>
      <c r="AB338" s="119">
        <v>36.86</v>
      </c>
      <c r="AC338" s="119">
        <v>-16.13</v>
      </c>
      <c r="AD338" s="119">
        <v>-16.41</v>
      </c>
      <c r="AE338" s="119">
        <v>10.5</v>
      </c>
      <c r="AF338" s="119">
        <v>6.53</v>
      </c>
      <c r="AG338" s="119">
        <v>-7.68</v>
      </c>
      <c r="AH338" s="119">
        <v>6.55</v>
      </c>
      <c r="AI338" s="119">
        <v>3.38</v>
      </c>
      <c r="AJ338" s="119">
        <v>-1.18</v>
      </c>
      <c r="AK338" s="119">
        <v>13.46</v>
      </c>
      <c r="AL338" s="119">
        <v>-13.06</v>
      </c>
      <c r="AM338" s="119">
        <v>-2.33</v>
      </c>
      <c r="AN338" s="119">
        <v>3.3</v>
      </c>
      <c r="AO338" s="119">
        <v>15.46</v>
      </c>
      <c r="AP338" s="119">
        <v>-21.02</v>
      </c>
      <c r="AQ338" s="119">
        <v>27.05</v>
      </c>
      <c r="AR338" s="119">
        <v>0.37</v>
      </c>
      <c r="AS338" s="119">
        <v>-14.28</v>
      </c>
      <c r="AT338" s="119">
        <v>8.26</v>
      </c>
      <c r="AU338" s="119">
        <v>0.31</v>
      </c>
      <c r="AV338" s="119">
        <v>-5.16</v>
      </c>
      <c r="AW338" s="119">
        <v>14</v>
      </c>
      <c r="AX338" s="119">
        <v>-15.1</v>
      </c>
      <c r="AY338" s="119">
        <v>7.28</v>
      </c>
      <c r="AZ338" s="119">
        <v>12.61</v>
      </c>
      <c r="BA338" s="119">
        <v>-6.96</v>
      </c>
      <c r="BB338" s="119">
        <v>-17.989999999999998</v>
      </c>
      <c r="BC338" s="119">
        <v>26.74</v>
      </c>
    </row>
    <row r="339" spans="1:55" ht="29.25" x14ac:dyDescent="0.45">
      <c r="A339" s="260">
        <v>20</v>
      </c>
      <c r="B339" s="173" t="s">
        <v>56</v>
      </c>
      <c r="C339" s="173"/>
      <c r="D339" s="120">
        <v>2.57</v>
      </c>
      <c r="E339" s="120">
        <v>4.22</v>
      </c>
      <c r="F339" s="120">
        <v>-6.55</v>
      </c>
      <c r="G339" s="120">
        <v>17.489999999999998</v>
      </c>
      <c r="H339" s="120">
        <v>-1.48</v>
      </c>
      <c r="I339" s="120">
        <v>-9.19</v>
      </c>
      <c r="J339" s="120">
        <v>9.51</v>
      </c>
      <c r="K339" s="120">
        <v>-0.39</v>
      </c>
      <c r="L339" s="120">
        <v>2.75</v>
      </c>
      <c r="M339" s="120">
        <v>-4.07</v>
      </c>
      <c r="N339" s="120">
        <v>-6.57</v>
      </c>
      <c r="O339" s="120">
        <v>-4.7699999999999996</v>
      </c>
      <c r="P339" s="120">
        <v>-7.13</v>
      </c>
      <c r="Q339" s="120">
        <v>16.600000000000001</v>
      </c>
      <c r="R339" s="120">
        <v>-12.76</v>
      </c>
      <c r="S339" s="120">
        <v>15.46</v>
      </c>
      <c r="T339" s="120">
        <v>3.93</v>
      </c>
      <c r="U339" s="120">
        <v>-8.57</v>
      </c>
      <c r="V339" s="120">
        <v>1.39</v>
      </c>
      <c r="W339" s="120">
        <v>6.88</v>
      </c>
      <c r="X339" s="120">
        <v>2.8</v>
      </c>
      <c r="Y339" s="120">
        <v>-4.08</v>
      </c>
      <c r="Z339" s="120">
        <v>-2.79</v>
      </c>
      <c r="AA339" s="120">
        <v>-6.75</v>
      </c>
      <c r="AB339" s="120">
        <v>19.940000000000001</v>
      </c>
      <c r="AC339" s="120">
        <v>3.62</v>
      </c>
      <c r="AD339" s="120">
        <v>-22.33</v>
      </c>
      <c r="AE339" s="120">
        <v>12.6</v>
      </c>
      <c r="AF339" s="120">
        <v>-7.85</v>
      </c>
      <c r="AG339" s="120">
        <v>1.04</v>
      </c>
      <c r="AH339" s="120">
        <v>6.84</v>
      </c>
      <c r="AI339" s="120">
        <v>3.8</v>
      </c>
      <c r="AJ339" s="120">
        <v>-0.61</v>
      </c>
      <c r="AK339" s="120">
        <v>-0.1</v>
      </c>
      <c r="AL339" s="120">
        <v>3.91</v>
      </c>
      <c r="AM339" s="120">
        <v>-5.25</v>
      </c>
      <c r="AN339" s="120">
        <v>-2.4900000000000002</v>
      </c>
      <c r="AO339" s="120">
        <v>15.02</v>
      </c>
      <c r="AP339" s="120">
        <v>-12.41</v>
      </c>
      <c r="AQ339" s="120">
        <v>11.56</v>
      </c>
      <c r="AR339" s="120">
        <v>-3.66</v>
      </c>
      <c r="AS339" s="120">
        <v>-5.4</v>
      </c>
      <c r="AT339" s="120">
        <v>4.9000000000000004</v>
      </c>
      <c r="AU339" s="120">
        <v>-0.65</v>
      </c>
      <c r="AV339" s="120">
        <v>-0.13</v>
      </c>
      <c r="AW339" s="120">
        <v>9.99</v>
      </c>
      <c r="AX339" s="120">
        <v>-8.5500000000000007</v>
      </c>
      <c r="AY339" s="120">
        <v>0.72</v>
      </c>
      <c r="AZ339" s="120">
        <v>-7.37</v>
      </c>
      <c r="BA339" s="120">
        <v>21.03</v>
      </c>
      <c r="BB339" s="120">
        <v>-20.99</v>
      </c>
      <c r="BC339" s="120">
        <v>22.58</v>
      </c>
    </row>
    <row r="340" spans="1:55" ht="29.25" x14ac:dyDescent="0.45">
      <c r="A340" s="261">
        <v>21</v>
      </c>
      <c r="B340" s="174" t="s">
        <v>39</v>
      </c>
      <c r="C340" s="174"/>
      <c r="D340" s="119">
        <v>3.94</v>
      </c>
      <c r="E340" s="119">
        <v>2.35</v>
      </c>
      <c r="F340" s="119">
        <v>-7.62</v>
      </c>
      <c r="G340" s="119">
        <v>21.41</v>
      </c>
      <c r="H340" s="119">
        <v>1.73</v>
      </c>
      <c r="I340" s="119">
        <v>-12.75</v>
      </c>
      <c r="J340" s="119">
        <v>14.55</v>
      </c>
      <c r="K340" s="119">
        <v>-2.93</v>
      </c>
      <c r="L340" s="119">
        <v>0.13</v>
      </c>
      <c r="M340" s="119">
        <v>-3.9</v>
      </c>
      <c r="N340" s="119">
        <v>-12.54</v>
      </c>
      <c r="O340" s="119">
        <v>-2.84</v>
      </c>
      <c r="P340" s="119">
        <v>-10.58</v>
      </c>
      <c r="Q340" s="119">
        <v>15.09</v>
      </c>
      <c r="R340" s="119">
        <v>-11.36</v>
      </c>
      <c r="S340" s="119">
        <v>19.989999999999998</v>
      </c>
      <c r="T340" s="119">
        <v>4.84</v>
      </c>
      <c r="U340" s="119">
        <v>-13.52</v>
      </c>
      <c r="V340" s="119">
        <v>3.46</v>
      </c>
      <c r="W340" s="119">
        <v>6.22</v>
      </c>
      <c r="X340" s="119">
        <v>2.15</v>
      </c>
      <c r="Y340" s="119">
        <v>-11.73</v>
      </c>
      <c r="Z340" s="119">
        <v>-2.85</v>
      </c>
      <c r="AA340" s="119">
        <v>-1.83</v>
      </c>
      <c r="AB340" s="119">
        <v>39.58</v>
      </c>
      <c r="AC340" s="119">
        <v>-2.23</v>
      </c>
      <c r="AD340" s="119">
        <v>-26.62</v>
      </c>
      <c r="AE340" s="119">
        <v>10</v>
      </c>
      <c r="AF340" s="119">
        <v>-8.69</v>
      </c>
      <c r="AG340" s="119">
        <v>4.53</v>
      </c>
      <c r="AH340" s="119">
        <v>8.4</v>
      </c>
      <c r="AI340" s="119">
        <v>3.15</v>
      </c>
      <c r="AJ340" s="119">
        <v>-4.4800000000000004</v>
      </c>
      <c r="AK340" s="119">
        <v>-6.96</v>
      </c>
      <c r="AL340" s="119">
        <v>-0.89</v>
      </c>
      <c r="AM340" s="119">
        <v>8.7899999999999991</v>
      </c>
      <c r="AN340" s="119">
        <v>-7.5</v>
      </c>
      <c r="AO340" s="119">
        <v>16.79</v>
      </c>
      <c r="AP340" s="119">
        <v>-5.16</v>
      </c>
      <c r="AQ340" s="119">
        <v>4.68</v>
      </c>
      <c r="AR340" s="119">
        <v>-0.15</v>
      </c>
      <c r="AS340" s="119">
        <v>-8.58</v>
      </c>
      <c r="AT340" s="119">
        <v>5.7</v>
      </c>
      <c r="AU340" s="119">
        <v>-2.38</v>
      </c>
      <c r="AV340" s="119">
        <v>0.35</v>
      </c>
      <c r="AW340" s="119">
        <v>10.24</v>
      </c>
      <c r="AX340" s="119">
        <v>-19.79</v>
      </c>
      <c r="AY340" s="119">
        <v>15.5</v>
      </c>
      <c r="AZ340" s="119">
        <v>-10.62</v>
      </c>
      <c r="BA340" s="119">
        <v>25.78</v>
      </c>
      <c r="BB340" s="119">
        <v>-22.9</v>
      </c>
      <c r="BC340" s="119">
        <v>22.68</v>
      </c>
    </row>
    <row r="341" spans="1:55" ht="29.25" x14ac:dyDescent="0.45">
      <c r="A341" s="260">
        <v>22</v>
      </c>
      <c r="B341" s="173" t="s">
        <v>14</v>
      </c>
      <c r="C341" s="173"/>
      <c r="D341" s="120">
        <v>7.0000000000000007E-2</v>
      </c>
      <c r="E341" s="120">
        <v>7.76</v>
      </c>
      <c r="F341" s="120">
        <v>-4.6399999999999997</v>
      </c>
      <c r="G341" s="120">
        <v>10.64</v>
      </c>
      <c r="H341" s="120">
        <v>-7.61</v>
      </c>
      <c r="I341" s="120">
        <v>-1.68</v>
      </c>
      <c r="J341" s="120">
        <v>0.08</v>
      </c>
      <c r="K341" s="120">
        <v>5.04</v>
      </c>
      <c r="L341" s="120">
        <v>7.94</v>
      </c>
      <c r="M341" s="120">
        <v>-4.4000000000000004</v>
      </c>
      <c r="N341" s="120">
        <v>4.4400000000000004</v>
      </c>
      <c r="O341" s="120">
        <v>-7.74</v>
      </c>
      <c r="P341" s="120">
        <v>-1.53</v>
      </c>
      <c r="Q341" s="120">
        <v>18.82</v>
      </c>
      <c r="R341" s="120">
        <v>-14.76</v>
      </c>
      <c r="S341" s="120">
        <v>8.7100000000000009</v>
      </c>
      <c r="T341" s="120">
        <v>2.42</v>
      </c>
      <c r="U341" s="120">
        <v>-0.25</v>
      </c>
      <c r="V341" s="120">
        <v>-1.61</v>
      </c>
      <c r="W341" s="120">
        <v>7.9</v>
      </c>
      <c r="X341" s="120">
        <v>3.77</v>
      </c>
      <c r="Y341" s="120">
        <v>7.29</v>
      </c>
      <c r="Z341" s="120">
        <v>-2.71</v>
      </c>
      <c r="AA341" s="120">
        <v>-12.76</v>
      </c>
      <c r="AB341" s="120">
        <v>-7.03</v>
      </c>
      <c r="AC341" s="120">
        <v>15.69</v>
      </c>
      <c r="AD341" s="120">
        <v>-14.85</v>
      </c>
      <c r="AE341" s="120">
        <v>16.5</v>
      </c>
      <c r="AF341" s="120">
        <v>-6.65</v>
      </c>
      <c r="AG341" s="120">
        <v>-3.8</v>
      </c>
      <c r="AH341" s="120">
        <v>4.5</v>
      </c>
      <c r="AI341" s="120">
        <v>4.82</v>
      </c>
      <c r="AJ341" s="120">
        <v>5.34</v>
      </c>
      <c r="AK341" s="120">
        <v>9.4700000000000006</v>
      </c>
      <c r="AL341" s="120">
        <v>9.59</v>
      </c>
      <c r="AM341" s="120">
        <v>-20.3</v>
      </c>
      <c r="AN341" s="120">
        <v>4.84</v>
      </c>
      <c r="AO341" s="120">
        <v>12.74</v>
      </c>
      <c r="AP341" s="120">
        <v>-22.09</v>
      </c>
      <c r="AQ341" s="120">
        <v>22.76</v>
      </c>
      <c r="AR341" s="120">
        <v>-8.5299999999999994</v>
      </c>
      <c r="AS341" s="120">
        <v>-0.56999999999999995</v>
      </c>
      <c r="AT341" s="120">
        <v>3.78</v>
      </c>
      <c r="AU341" s="120">
        <v>1.8</v>
      </c>
      <c r="AV341" s="120">
        <v>-0.8</v>
      </c>
      <c r="AW341" s="120">
        <v>9.64</v>
      </c>
      <c r="AX341" s="120">
        <v>7</v>
      </c>
      <c r="AY341" s="120">
        <v>-14.63</v>
      </c>
      <c r="AZ341" s="120">
        <v>-2.81</v>
      </c>
      <c r="BA341" s="120">
        <v>14.9</v>
      </c>
      <c r="BB341" s="120">
        <v>-18.29</v>
      </c>
      <c r="BC341" s="120">
        <v>22.46</v>
      </c>
    </row>
    <row r="342" spans="1:55" ht="29.25" x14ac:dyDescent="0.45">
      <c r="A342" s="261">
        <v>23</v>
      </c>
      <c r="B342" s="174" t="s">
        <v>57</v>
      </c>
      <c r="C342" s="174"/>
      <c r="D342" s="119">
        <v>7.67</v>
      </c>
      <c r="E342" s="119">
        <v>5.32</v>
      </c>
      <c r="F342" s="119">
        <v>-24.04</v>
      </c>
      <c r="G342" s="119">
        <v>10.82</v>
      </c>
      <c r="H342" s="119">
        <v>11.51</v>
      </c>
      <c r="I342" s="119">
        <v>-9.4499999999999993</v>
      </c>
      <c r="J342" s="119">
        <v>0.88</v>
      </c>
      <c r="K342" s="119">
        <v>15.95</v>
      </c>
      <c r="L342" s="119">
        <v>-8.6300000000000008</v>
      </c>
      <c r="M342" s="119">
        <v>-1.35</v>
      </c>
      <c r="N342" s="119">
        <v>-0.33</v>
      </c>
      <c r="O342" s="119">
        <v>-11.65</v>
      </c>
      <c r="P342" s="119">
        <v>6.8</v>
      </c>
      <c r="Q342" s="119">
        <v>-2.0699999999999998</v>
      </c>
      <c r="R342" s="119">
        <v>-4.95</v>
      </c>
      <c r="S342" s="119">
        <v>8.14</v>
      </c>
      <c r="T342" s="119">
        <v>4.58</v>
      </c>
      <c r="U342" s="119">
        <v>-2.12</v>
      </c>
      <c r="V342" s="119">
        <v>4.29</v>
      </c>
      <c r="W342" s="119">
        <v>21.91</v>
      </c>
      <c r="X342" s="119">
        <v>-10.15</v>
      </c>
      <c r="Y342" s="119">
        <v>-7.47</v>
      </c>
      <c r="Z342" s="119">
        <v>-1.08</v>
      </c>
      <c r="AA342" s="119">
        <v>-12.9</v>
      </c>
      <c r="AB342" s="119">
        <v>20.13</v>
      </c>
      <c r="AC342" s="119">
        <v>-9.2100000000000009</v>
      </c>
      <c r="AD342" s="119">
        <v>-10.69</v>
      </c>
      <c r="AE342" s="119">
        <v>3.1</v>
      </c>
      <c r="AF342" s="119">
        <v>10.7</v>
      </c>
      <c r="AG342" s="119">
        <v>-7.43</v>
      </c>
      <c r="AH342" s="119">
        <v>14.42</v>
      </c>
      <c r="AI342" s="119">
        <v>18.739999999999998</v>
      </c>
      <c r="AJ342" s="119">
        <v>-13.18</v>
      </c>
      <c r="AK342" s="119">
        <v>10.14</v>
      </c>
      <c r="AL342" s="119">
        <v>1.32</v>
      </c>
      <c r="AM342" s="119">
        <v>-12.53</v>
      </c>
      <c r="AN342" s="119">
        <v>20.45</v>
      </c>
      <c r="AO342" s="119">
        <v>1.99</v>
      </c>
      <c r="AP342" s="119">
        <v>-23.72</v>
      </c>
      <c r="AQ342" s="119">
        <v>14.82</v>
      </c>
      <c r="AR342" s="119">
        <v>3.01</v>
      </c>
      <c r="AS342" s="119">
        <v>-10.39</v>
      </c>
      <c r="AT342" s="119">
        <v>16.02</v>
      </c>
      <c r="AU342" s="119">
        <v>11.38</v>
      </c>
      <c r="AV342" s="119">
        <v>-14.46</v>
      </c>
      <c r="AW342" s="119">
        <v>11.75</v>
      </c>
      <c r="AX342" s="119">
        <v>-9.69</v>
      </c>
      <c r="AY342" s="119">
        <v>-7.49</v>
      </c>
      <c r="AZ342" s="119">
        <v>5.42</v>
      </c>
      <c r="BA342" s="119">
        <v>-5.67</v>
      </c>
      <c r="BB342" s="119">
        <v>-2.93</v>
      </c>
      <c r="BC342" s="119">
        <v>9.83</v>
      </c>
    </row>
    <row r="343" spans="1:55" x14ac:dyDescent="0.45">
      <c r="A343" s="260">
        <v>24</v>
      </c>
      <c r="B343" s="173" t="s">
        <v>40</v>
      </c>
      <c r="C343" s="173"/>
      <c r="D343" s="120">
        <v>3.76</v>
      </c>
      <c r="E343" s="120">
        <v>10.14</v>
      </c>
      <c r="F343" s="120">
        <v>-9.08</v>
      </c>
      <c r="G343" s="120">
        <v>17.059999999999999</v>
      </c>
      <c r="H343" s="120">
        <v>0.08</v>
      </c>
      <c r="I343" s="120">
        <v>-3.5</v>
      </c>
      <c r="J343" s="120">
        <v>-1.31</v>
      </c>
      <c r="K343" s="120">
        <v>3.88</v>
      </c>
      <c r="L343" s="120">
        <v>-7.09</v>
      </c>
      <c r="M343" s="120">
        <v>-13.54</v>
      </c>
      <c r="N343" s="120">
        <v>11.05</v>
      </c>
      <c r="O343" s="120">
        <v>-3.78</v>
      </c>
      <c r="P343" s="120">
        <v>8.0299999999999994</v>
      </c>
      <c r="Q343" s="120">
        <v>10.24</v>
      </c>
      <c r="R343" s="120">
        <v>-9.66</v>
      </c>
      <c r="S343" s="120">
        <v>-1.25</v>
      </c>
      <c r="T343" s="120">
        <v>5.53</v>
      </c>
      <c r="U343" s="120">
        <v>-3.28</v>
      </c>
      <c r="V343" s="120">
        <v>-3.98</v>
      </c>
      <c r="W343" s="120">
        <v>9.33</v>
      </c>
      <c r="X343" s="120">
        <v>-13.11</v>
      </c>
      <c r="Y343" s="120">
        <v>0.37</v>
      </c>
      <c r="Z343" s="120">
        <v>-1.26</v>
      </c>
      <c r="AA343" s="120">
        <v>5.68</v>
      </c>
      <c r="AB343" s="120">
        <v>-5.45</v>
      </c>
      <c r="AC343" s="120">
        <v>28.18</v>
      </c>
      <c r="AD343" s="120">
        <v>-14.95</v>
      </c>
      <c r="AE343" s="120">
        <v>7.49</v>
      </c>
      <c r="AF343" s="120">
        <v>4</v>
      </c>
      <c r="AG343" s="120">
        <v>-11.57</v>
      </c>
      <c r="AH343" s="120">
        <v>1.3</v>
      </c>
      <c r="AI343" s="120">
        <v>3.69</v>
      </c>
      <c r="AJ343" s="120">
        <v>-14.34</v>
      </c>
      <c r="AK343" s="120">
        <v>9.15</v>
      </c>
      <c r="AL343" s="120">
        <v>1.08</v>
      </c>
      <c r="AM343" s="120">
        <v>14.68</v>
      </c>
      <c r="AN343" s="120">
        <v>-2.4900000000000002</v>
      </c>
      <c r="AO343" s="120">
        <v>20.59</v>
      </c>
      <c r="AP343" s="120">
        <v>-18.27</v>
      </c>
      <c r="AQ343" s="120">
        <v>16.899999999999999</v>
      </c>
      <c r="AR343" s="120">
        <v>-5.87</v>
      </c>
      <c r="AS343" s="120">
        <v>-5.36</v>
      </c>
      <c r="AT343" s="120">
        <v>14.53</v>
      </c>
      <c r="AU343" s="120">
        <v>7.0000000000000007E-2</v>
      </c>
      <c r="AV343" s="120">
        <v>-8.61</v>
      </c>
      <c r="AW343" s="120">
        <v>5.65</v>
      </c>
      <c r="AX343" s="120">
        <v>18.73</v>
      </c>
      <c r="AY343" s="120">
        <v>-8.89</v>
      </c>
      <c r="AZ343" s="120">
        <v>4.9800000000000004</v>
      </c>
      <c r="BA343" s="120">
        <v>2.4700000000000002</v>
      </c>
      <c r="BB343" s="120">
        <v>-13.86</v>
      </c>
      <c r="BC343" s="120">
        <v>20.74</v>
      </c>
    </row>
    <row r="344" spans="1:55" ht="42" x14ac:dyDescent="0.45">
      <c r="A344" s="261">
        <v>25</v>
      </c>
      <c r="B344" s="174" t="s">
        <v>171</v>
      </c>
      <c r="C344" s="174"/>
      <c r="D344" s="119">
        <v>7.07</v>
      </c>
      <c r="E344" s="119">
        <v>21.07</v>
      </c>
      <c r="F344" s="119">
        <v>-19.04</v>
      </c>
      <c r="G344" s="119">
        <v>3.29</v>
      </c>
      <c r="H344" s="119">
        <v>-0.2</v>
      </c>
      <c r="I344" s="119">
        <v>-4.45</v>
      </c>
      <c r="J344" s="119">
        <v>-12.37</v>
      </c>
      <c r="K344" s="119">
        <v>6.87</v>
      </c>
      <c r="L344" s="119">
        <v>4.68</v>
      </c>
      <c r="M344" s="119">
        <v>-5.58</v>
      </c>
      <c r="N344" s="119">
        <v>6.18</v>
      </c>
      <c r="O344" s="119">
        <v>-8.7100000000000009</v>
      </c>
      <c r="P344" s="119">
        <v>14.9</v>
      </c>
      <c r="Q344" s="119">
        <v>9.4</v>
      </c>
      <c r="R344" s="119">
        <v>-27.07</v>
      </c>
      <c r="S344" s="119">
        <v>-6.42</v>
      </c>
      <c r="T344" s="119">
        <v>6.41</v>
      </c>
      <c r="U344" s="119">
        <v>8.2100000000000009</v>
      </c>
      <c r="V344" s="119">
        <v>-0.41</v>
      </c>
      <c r="W344" s="119">
        <v>21.45</v>
      </c>
      <c r="X344" s="119">
        <v>-5.89</v>
      </c>
      <c r="Y344" s="119">
        <v>8.56</v>
      </c>
      <c r="Z344" s="119">
        <v>-10.9</v>
      </c>
      <c r="AA344" s="119">
        <v>-11.04</v>
      </c>
      <c r="AB344" s="119">
        <v>17.3</v>
      </c>
      <c r="AC344" s="119">
        <v>14.16</v>
      </c>
      <c r="AD344" s="119">
        <v>-31.58</v>
      </c>
      <c r="AE344" s="119">
        <v>9.61</v>
      </c>
      <c r="AF344" s="119">
        <v>-0.83</v>
      </c>
      <c r="AG344" s="119">
        <v>-14.89</v>
      </c>
      <c r="AH344" s="119">
        <v>18.43</v>
      </c>
      <c r="AI344" s="119">
        <v>-3.02</v>
      </c>
      <c r="AJ344" s="119">
        <v>-12.75</v>
      </c>
      <c r="AK344" s="119">
        <v>15.79</v>
      </c>
      <c r="AL344" s="119">
        <v>-9.65</v>
      </c>
      <c r="AM344" s="119">
        <v>-11.56</v>
      </c>
      <c r="AN344" s="119">
        <v>20.18</v>
      </c>
      <c r="AO344" s="119">
        <v>9.48</v>
      </c>
      <c r="AP344" s="119">
        <v>-18.71</v>
      </c>
      <c r="AQ344" s="119">
        <v>29.84</v>
      </c>
      <c r="AR344" s="119">
        <v>-3.15</v>
      </c>
      <c r="AS344" s="119">
        <v>-9.1300000000000008</v>
      </c>
      <c r="AT344" s="119">
        <v>-6.94</v>
      </c>
      <c r="AU344" s="119">
        <v>11.48</v>
      </c>
      <c r="AV344" s="119">
        <v>-11.55</v>
      </c>
      <c r="AW344" s="119">
        <v>9.9700000000000006</v>
      </c>
      <c r="AX344" s="119">
        <v>-8.1999999999999993</v>
      </c>
      <c r="AY344" s="119">
        <v>-8.94</v>
      </c>
      <c r="AZ344" s="119">
        <v>14.79</v>
      </c>
      <c r="BA344" s="119">
        <v>9.98</v>
      </c>
      <c r="BB344" s="119">
        <v>-30.01</v>
      </c>
      <c r="BC344" s="119">
        <v>19.059999999999999</v>
      </c>
    </row>
    <row r="345" spans="1:55" ht="29.25" x14ac:dyDescent="0.45">
      <c r="A345" s="260">
        <v>26</v>
      </c>
      <c r="B345" s="173" t="s">
        <v>15</v>
      </c>
      <c r="C345" s="173"/>
      <c r="D345" s="120">
        <v>5.03</v>
      </c>
      <c r="E345" s="120">
        <v>5.81</v>
      </c>
      <c r="F345" s="120">
        <v>-12.22</v>
      </c>
      <c r="G345" s="120">
        <v>6.59</v>
      </c>
      <c r="H345" s="120">
        <v>7.47</v>
      </c>
      <c r="I345" s="120">
        <v>13.53</v>
      </c>
      <c r="J345" s="120">
        <v>-14.57</v>
      </c>
      <c r="K345" s="120">
        <v>6.52</v>
      </c>
      <c r="L345" s="120">
        <v>-6.35</v>
      </c>
      <c r="M345" s="120">
        <v>-18.32</v>
      </c>
      <c r="N345" s="120">
        <v>24.11</v>
      </c>
      <c r="O345" s="120">
        <v>1.0900000000000001</v>
      </c>
      <c r="P345" s="120">
        <v>-2.2799999999999998</v>
      </c>
      <c r="Q345" s="120">
        <v>12.27</v>
      </c>
      <c r="R345" s="120">
        <v>-21.11</v>
      </c>
      <c r="S345" s="120">
        <v>5.58</v>
      </c>
      <c r="T345" s="120">
        <v>8.91</v>
      </c>
      <c r="U345" s="120">
        <v>28.51</v>
      </c>
      <c r="V345" s="120">
        <v>-28.41</v>
      </c>
      <c r="W345" s="120">
        <v>25.96</v>
      </c>
      <c r="X345" s="120">
        <v>-11.17</v>
      </c>
      <c r="Y345" s="120">
        <v>-13.99</v>
      </c>
      <c r="Z345" s="120">
        <v>28.57</v>
      </c>
      <c r="AA345" s="120">
        <v>-20.69</v>
      </c>
      <c r="AB345" s="120">
        <v>10.49</v>
      </c>
      <c r="AC345" s="120">
        <v>30.21</v>
      </c>
      <c r="AD345" s="120">
        <v>-38.549999999999997</v>
      </c>
      <c r="AE345" s="120">
        <v>18.89</v>
      </c>
      <c r="AF345" s="120">
        <v>19.07</v>
      </c>
      <c r="AG345" s="120">
        <v>-10.19</v>
      </c>
      <c r="AH345" s="120">
        <v>26.69</v>
      </c>
      <c r="AI345" s="120">
        <v>-5.86</v>
      </c>
      <c r="AJ345" s="120">
        <v>-10.3</v>
      </c>
      <c r="AK345" s="120">
        <v>14.16</v>
      </c>
      <c r="AL345" s="120">
        <v>-15.41</v>
      </c>
      <c r="AM345" s="120">
        <v>-6.07</v>
      </c>
      <c r="AN345" s="120">
        <v>-3.71</v>
      </c>
      <c r="AO345" s="120">
        <v>36.5</v>
      </c>
      <c r="AP345" s="120">
        <v>-36.770000000000003</v>
      </c>
      <c r="AQ345" s="120">
        <v>28.69</v>
      </c>
      <c r="AR345" s="120">
        <v>1.27</v>
      </c>
      <c r="AS345" s="120">
        <v>-2.29</v>
      </c>
      <c r="AT345" s="120">
        <v>8.06</v>
      </c>
      <c r="AU345" s="120">
        <v>4.8899999999999997</v>
      </c>
      <c r="AV345" s="120">
        <v>-9.01</v>
      </c>
      <c r="AW345" s="120">
        <v>-1.98</v>
      </c>
      <c r="AX345" s="120">
        <v>-3.08</v>
      </c>
      <c r="AY345" s="120">
        <v>-1.1599999999999999</v>
      </c>
      <c r="AZ345" s="120">
        <v>-6.01</v>
      </c>
      <c r="BA345" s="120">
        <v>17.09</v>
      </c>
      <c r="BB345" s="120">
        <v>-18.41</v>
      </c>
      <c r="BC345" s="120">
        <v>12.28</v>
      </c>
    </row>
    <row r="346" spans="1:55" ht="29.25" x14ac:dyDescent="0.45">
      <c r="A346" s="261">
        <v>27</v>
      </c>
      <c r="B346" s="174" t="s">
        <v>172</v>
      </c>
      <c r="C346" s="174"/>
      <c r="D346" s="119">
        <v>-9.0399999999999991</v>
      </c>
      <c r="E346" s="119">
        <v>10.27</v>
      </c>
      <c r="F346" s="119">
        <v>-4.59</v>
      </c>
      <c r="G346" s="119">
        <v>10.28</v>
      </c>
      <c r="H346" s="119">
        <v>2.69</v>
      </c>
      <c r="I346" s="119">
        <v>15.9</v>
      </c>
      <c r="J346" s="119">
        <v>-1.63</v>
      </c>
      <c r="K346" s="119">
        <v>-0.1</v>
      </c>
      <c r="L346" s="119">
        <v>7.12</v>
      </c>
      <c r="M346" s="119">
        <v>-18.600000000000001</v>
      </c>
      <c r="N346" s="119">
        <v>22.52</v>
      </c>
      <c r="O346" s="119">
        <v>-16.62</v>
      </c>
      <c r="P346" s="119">
        <v>10.47</v>
      </c>
      <c r="Q346" s="119">
        <v>16.78</v>
      </c>
      <c r="R346" s="119">
        <v>-14.8</v>
      </c>
      <c r="S346" s="119">
        <v>19.079999999999998</v>
      </c>
      <c r="T346" s="119">
        <v>10.44</v>
      </c>
      <c r="U346" s="119">
        <v>15.65</v>
      </c>
      <c r="V346" s="119">
        <v>-19.87</v>
      </c>
      <c r="W346" s="119">
        <v>27.02</v>
      </c>
      <c r="X346" s="119">
        <v>-0.39</v>
      </c>
      <c r="Y346" s="119">
        <v>-25.4</v>
      </c>
      <c r="Z346" s="119">
        <v>17.420000000000002</v>
      </c>
      <c r="AA346" s="119">
        <v>-13.75</v>
      </c>
      <c r="AB346" s="119">
        <v>8.99</v>
      </c>
      <c r="AC346" s="119">
        <v>-5.15</v>
      </c>
      <c r="AD346" s="119">
        <v>-9.5299999999999994</v>
      </c>
      <c r="AE346" s="119">
        <v>5.66</v>
      </c>
      <c r="AF346" s="119">
        <v>11.84</v>
      </c>
      <c r="AG346" s="119">
        <v>-5.51</v>
      </c>
      <c r="AH346" s="119">
        <v>50.87</v>
      </c>
      <c r="AI346" s="119">
        <v>-9.17</v>
      </c>
      <c r="AJ346" s="119">
        <v>-6.72</v>
      </c>
      <c r="AK346" s="119">
        <v>-12.26</v>
      </c>
      <c r="AL346" s="119">
        <v>-5.47</v>
      </c>
      <c r="AM346" s="119">
        <v>-0.53</v>
      </c>
      <c r="AN346" s="119">
        <v>-11.39</v>
      </c>
      <c r="AO346" s="119">
        <v>42.87</v>
      </c>
      <c r="AP346" s="119">
        <v>-37.74</v>
      </c>
      <c r="AQ346" s="119">
        <v>21.19</v>
      </c>
      <c r="AR346" s="119">
        <v>1.44</v>
      </c>
      <c r="AS346" s="119">
        <v>-8.3800000000000008</v>
      </c>
      <c r="AT346" s="119">
        <v>14.23</v>
      </c>
      <c r="AU346" s="119">
        <v>6.15</v>
      </c>
      <c r="AV346" s="119">
        <v>-10.77</v>
      </c>
      <c r="AW346" s="119">
        <v>6.88</v>
      </c>
      <c r="AX346" s="119">
        <v>-19.39</v>
      </c>
      <c r="AY346" s="119">
        <v>-8.82</v>
      </c>
      <c r="AZ346" s="119">
        <v>-0.75</v>
      </c>
      <c r="BA346" s="119">
        <v>36.799999999999997</v>
      </c>
      <c r="BB346" s="119">
        <v>-19.98</v>
      </c>
      <c r="BC346" s="119">
        <v>-2.88</v>
      </c>
    </row>
    <row r="347" spans="1:55" x14ac:dyDescent="0.45">
      <c r="A347" s="260">
        <v>28</v>
      </c>
      <c r="B347" s="173" t="s">
        <v>173</v>
      </c>
      <c r="C347" s="173"/>
      <c r="D347" s="120">
        <v>41.79</v>
      </c>
      <c r="E347" s="120">
        <v>0.92</v>
      </c>
      <c r="F347" s="120">
        <v>-17.93</v>
      </c>
      <c r="G347" s="120">
        <v>-0.38</v>
      </c>
      <c r="H347" s="120">
        <v>4.32</v>
      </c>
      <c r="I347" s="120">
        <v>6.36</v>
      </c>
      <c r="J347" s="120">
        <v>-11.84</v>
      </c>
      <c r="K347" s="120">
        <v>29.4</v>
      </c>
      <c r="L347" s="120">
        <v>-31.53</v>
      </c>
      <c r="M347" s="120">
        <v>-11.69</v>
      </c>
      <c r="N347" s="120">
        <v>35.630000000000003</v>
      </c>
      <c r="O347" s="120">
        <v>-8.9700000000000006</v>
      </c>
      <c r="P347" s="120">
        <v>12.46</v>
      </c>
      <c r="Q347" s="120">
        <v>0.3</v>
      </c>
      <c r="R347" s="120">
        <v>-17.02</v>
      </c>
      <c r="S347" s="120">
        <v>5.57</v>
      </c>
      <c r="T347" s="120">
        <v>-3.23</v>
      </c>
      <c r="U347" s="120">
        <v>39.520000000000003</v>
      </c>
      <c r="V347" s="120">
        <v>-27.52</v>
      </c>
      <c r="W347" s="120">
        <v>63.21</v>
      </c>
      <c r="X347" s="120">
        <v>-28.4</v>
      </c>
      <c r="Y347" s="120">
        <v>3.12</v>
      </c>
      <c r="Z347" s="120">
        <v>-32.4</v>
      </c>
      <c r="AA347" s="120">
        <v>46.4</v>
      </c>
      <c r="AB347" s="120">
        <v>13.26</v>
      </c>
      <c r="AC347" s="120">
        <v>-18.850000000000001</v>
      </c>
      <c r="AD347" s="120">
        <v>-46.34</v>
      </c>
      <c r="AE347" s="120">
        <v>66.61</v>
      </c>
      <c r="AF347" s="120">
        <v>35.47</v>
      </c>
      <c r="AG347" s="120">
        <v>-33.81</v>
      </c>
      <c r="AH347" s="120">
        <v>24.74</v>
      </c>
      <c r="AI347" s="120">
        <v>19.46</v>
      </c>
      <c r="AJ347" s="120">
        <v>-1.9</v>
      </c>
      <c r="AK347" s="120">
        <v>-14.32</v>
      </c>
      <c r="AL347" s="120">
        <v>6.47</v>
      </c>
      <c r="AM347" s="120">
        <v>-36.11</v>
      </c>
      <c r="AN347" s="120">
        <v>10.28</v>
      </c>
      <c r="AO347" s="120">
        <v>33.450000000000003</v>
      </c>
      <c r="AP347" s="120">
        <v>-46.16</v>
      </c>
      <c r="AQ347" s="120">
        <v>105.88</v>
      </c>
      <c r="AR347" s="120">
        <v>-22.17</v>
      </c>
      <c r="AS347" s="120">
        <v>16.5</v>
      </c>
      <c r="AT347" s="120">
        <v>0.89</v>
      </c>
      <c r="AU347" s="120">
        <v>18.809999999999999</v>
      </c>
      <c r="AV347" s="120">
        <v>-17.5</v>
      </c>
      <c r="AW347" s="120">
        <v>25.26</v>
      </c>
      <c r="AX347" s="120">
        <v>-19.809999999999999</v>
      </c>
      <c r="AY347" s="120">
        <v>15.16</v>
      </c>
      <c r="AZ347" s="120">
        <v>-25.92</v>
      </c>
      <c r="BA347" s="120">
        <v>37.29</v>
      </c>
      <c r="BB347" s="120">
        <v>-15.71</v>
      </c>
      <c r="BC347" s="120">
        <v>7.76</v>
      </c>
    </row>
    <row r="348" spans="1:55" ht="42" x14ac:dyDescent="0.45">
      <c r="A348" s="261">
        <v>29</v>
      </c>
      <c r="B348" s="174" t="s">
        <v>23</v>
      </c>
      <c r="C348" s="174"/>
      <c r="D348" s="119">
        <v>5.03</v>
      </c>
      <c r="E348" s="119">
        <v>9.66</v>
      </c>
      <c r="F348" s="119">
        <v>-14.07</v>
      </c>
      <c r="G348" s="119">
        <v>4.38</v>
      </c>
      <c r="H348" s="119">
        <v>-8.89</v>
      </c>
      <c r="I348" s="119">
        <v>10.34</v>
      </c>
      <c r="J348" s="119">
        <v>-6.65</v>
      </c>
      <c r="K348" s="119">
        <v>5.31</v>
      </c>
      <c r="L348" s="119">
        <v>8.24</v>
      </c>
      <c r="M348" s="119">
        <v>-16.32</v>
      </c>
      <c r="N348" s="119">
        <v>2.04</v>
      </c>
      <c r="O348" s="119">
        <v>-15.13</v>
      </c>
      <c r="P348" s="119">
        <v>-12.78</v>
      </c>
      <c r="Q348" s="119">
        <v>3.98</v>
      </c>
      <c r="R348" s="119">
        <v>-0.05</v>
      </c>
      <c r="S348" s="119">
        <v>11.16</v>
      </c>
      <c r="T348" s="119">
        <v>6.09</v>
      </c>
      <c r="U348" s="119">
        <v>16.010000000000002</v>
      </c>
      <c r="V348" s="119">
        <v>-8.5500000000000007</v>
      </c>
      <c r="W348" s="119">
        <v>12.17</v>
      </c>
      <c r="X348" s="119">
        <v>3.02</v>
      </c>
      <c r="Y348" s="119">
        <v>-19.14</v>
      </c>
      <c r="Z348" s="119">
        <v>-3.69</v>
      </c>
      <c r="AA348" s="119">
        <v>2.35</v>
      </c>
      <c r="AB348" s="119">
        <v>4</v>
      </c>
      <c r="AC348" s="119">
        <v>0.2</v>
      </c>
      <c r="AD348" s="119">
        <v>-18.89</v>
      </c>
      <c r="AE348" s="119">
        <v>10.9</v>
      </c>
      <c r="AF348" s="119">
        <v>0.92</v>
      </c>
      <c r="AG348" s="119">
        <v>-4.0599999999999996</v>
      </c>
      <c r="AH348" s="119">
        <v>20.78</v>
      </c>
      <c r="AI348" s="119">
        <v>-1.55</v>
      </c>
      <c r="AJ348" s="119">
        <v>-9.0399999999999991</v>
      </c>
      <c r="AK348" s="119">
        <v>-7.0000000000000007E-2</v>
      </c>
      <c r="AL348" s="119">
        <v>0.15</v>
      </c>
      <c r="AM348" s="119">
        <v>0.75</v>
      </c>
      <c r="AN348" s="119">
        <v>2.4700000000000002</v>
      </c>
      <c r="AO348" s="119">
        <v>34.46</v>
      </c>
      <c r="AP348" s="119">
        <v>-31.64</v>
      </c>
      <c r="AQ348" s="119">
        <v>21.11</v>
      </c>
      <c r="AR348" s="119">
        <v>5.59</v>
      </c>
      <c r="AS348" s="119">
        <v>-3.6</v>
      </c>
      <c r="AT348" s="119">
        <v>-8.56</v>
      </c>
      <c r="AU348" s="119">
        <v>39.340000000000003</v>
      </c>
      <c r="AV348" s="119">
        <v>0.34</v>
      </c>
      <c r="AW348" s="119">
        <v>-18.059999999999999</v>
      </c>
      <c r="AX348" s="119">
        <v>-8.1999999999999993</v>
      </c>
      <c r="AY348" s="119">
        <v>4.5199999999999996</v>
      </c>
      <c r="AZ348" s="119">
        <v>3.52</v>
      </c>
      <c r="BA348" s="119">
        <v>9.75</v>
      </c>
      <c r="BB348" s="119">
        <v>-25.3</v>
      </c>
      <c r="BC348" s="119">
        <v>12.6</v>
      </c>
    </row>
    <row r="349" spans="1:55" ht="29.25" x14ac:dyDescent="0.45">
      <c r="A349" s="260">
        <v>30</v>
      </c>
      <c r="B349" s="173" t="s">
        <v>155</v>
      </c>
      <c r="C349" s="173"/>
      <c r="D349" s="120">
        <v>213.99</v>
      </c>
      <c r="E349" s="120">
        <v>-28.06</v>
      </c>
      <c r="F349" s="120">
        <v>-28.92</v>
      </c>
      <c r="G349" s="120">
        <v>-36.299999999999997</v>
      </c>
      <c r="H349" s="120">
        <v>51.67</v>
      </c>
      <c r="I349" s="120">
        <v>25.07</v>
      </c>
      <c r="J349" s="120">
        <v>54</v>
      </c>
      <c r="K349" s="120">
        <v>-34.07</v>
      </c>
      <c r="L349" s="120">
        <v>-25.7</v>
      </c>
      <c r="M349" s="120">
        <v>-26.09</v>
      </c>
      <c r="N349" s="120">
        <v>55.06</v>
      </c>
      <c r="O349" s="120">
        <v>-9.65</v>
      </c>
      <c r="P349" s="120">
        <v>-7.06</v>
      </c>
      <c r="Q349" s="120">
        <v>-27.69</v>
      </c>
      <c r="R349" s="120">
        <v>24.2</v>
      </c>
      <c r="S349" s="120">
        <v>-39.42</v>
      </c>
      <c r="T349" s="120">
        <v>25.3</v>
      </c>
      <c r="U349" s="120">
        <v>99.82</v>
      </c>
      <c r="V349" s="120">
        <v>-19.329999999999998</v>
      </c>
      <c r="W349" s="120">
        <v>-27.69</v>
      </c>
      <c r="X349" s="120">
        <v>30.17</v>
      </c>
      <c r="Y349" s="120">
        <v>-34.6</v>
      </c>
      <c r="Z349" s="120">
        <v>-37.01</v>
      </c>
      <c r="AA349" s="120">
        <v>2.72</v>
      </c>
      <c r="AB349" s="120">
        <v>35.18</v>
      </c>
      <c r="AC349" s="120">
        <v>-14.47</v>
      </c>
      <c r="AD349" s="120">
        <v>33.97</v>
      </c>
      <c r="AE349" s="120">
        <v>5.29</v>
      </c>
      <c r="AF349" s="120">
        <v>48.31</v>
      </c>
      <c r="AG349" s="120">
        <v>5.33</v>
      </c>
      <c r="AH349" s="120">
        <v>24.66</v>
      </c>
      <c r="AI349" s="120">
        <v>-4.2</v>
      </c>
      <c r="AJ349" s="120">
        <v>-12.65</v>
      </c>
      <c r="AK349" s="120">
        <v>-58.07</v>
      </c>
      <c r="AL349" s="120">
        <v>176.8</v>
      </c>
      <c r="AM349" s="120">
        <v>-3.66</v>
      </c>
      <c r="AN349" s="120">
        <v>-50.12</v>
      </c>
      <c r="AO349" s="120">
        <v>21.5</v>
      </c>
      <c r="AP349" s="120">
        <v>18.36</v>
      </c>
      <c r="AQ349" s="120">
        <v>57.33</v>
      </c>
      <c r="AR349" s="120">
        <v>-28.79</v>
      </c>
      <c r="AS349" s="120">
        <v>53.56</v>
      </c>
      <c r="AT349" s="120">
        <v>-37.880000000000003</v>
      </c>
      <c r="AU349" s="120">
        <v>13.33</v>
      </c>
      <c r="AV349" s="120">
        <v>3.35</v>
      </c>
      <c r="AW349" s="120">
        <v>-40.57</v>
      </c>
      <c r="AX349" s="120">
        <v>23.76</v>
      </c>
      <c r="AY349" s="120">
        <v>28.18</v>
      </c>
      <c r="AZ349" s="120">
        <v>2.29</v>
      </c>
      <c r="BA349" s="120">
        <v>28.69</v>
      </c>
      <c r="BB349" s="120">
        <v>-52.41</v>
      </c>
      <c r="BC349" s="120">
        <v>-9.7200000000000006</v>
      </c>
    </row>
    <row r="350" spans="1:55" ht="105.75" x14ac:dyDescent="0.45">
      <c r="A350" s="261">
        <v>31</v>
      </c>
      <c r="B350" s="174" t="s">
        <v>380</v>
      </c>
      <c r="C350" s="174"/>
      <c r="D350" s="119">
        <v>3.89</v>
      </c>
      <c r="E350" s="119">
        <v>1.61</v>
      </c>
      <c r="F350" s="119">
        <v>-10.029999999999999</v>
      </c>
      <c r="G350" s="119">
        <v>13.57</v>
      </c>
      <c r="H350" s="119">
        <v>0.61</v>
      </c>
      <c r="I350" s="119">
        <v>-4.09</v>
      </c>
      <c r="J350" s="119">
        <v>1.96</v>
      </c>
      <c r="K350" s="119">
        <v>2.08</v>
      </c>
      <c r="L350" s="119">
        <v>3.63</v>
      </c>
      <c r="M350" s="119">
        <v>-5.51</v>
      </c>
      <c r="N350" s="119">
        <v>-1.6</v>
      </c>
      <c r="O350" s="119">
        <v>-9.1199999999999992</v>
      </c>
      <c r="P350" s="119">
        <v>0.4</v>
      </c>
      <c r="Q350" s="119">
        <v>10.5</v>
      </c>
      <c r="R350" s="119">
        <v>-10.199999999999999</v>
      </c>
      <c r="S350" s="119">
        <v>10.99</v>
      </c>
      <c r="T350" s="119">
        <v>0.7</v>
      </c>
      <c r="U350" s="119">
        <v>-1.01</v>
      </c>
      <c r="V350" s="119">
        <v>-0.36</v>
      </c>
      <c r="W350" s="119">
        <v>7.04</v>
      </c>
      <c r="X350" s="119">
        <v>1.71</v>
      </c>
      <c r="Y350" s="119">
        <v>-5.44</v>
      </c>
      <c r="Z350" s="119">
        <v>-2.2599999999999998</v>
      </c>
      <c r="AA350" s="119">
        <v>-7.13</v>
      </c>
      <c r="AB350" s="119">
        <v>20.440000000000001</v>
      </c>
      <c r="AC350" s="119">
        <v>-1.39</v>
      </c>
      <c r="AD350" s="119">
        <v>-19</v>
      </c>
      <c r="AE350" s="119">
        <v>12.55</v>
      </c>
      <c r="AF350" s="119">
        <v>-0.84</v>
      </c>
      <c r="AG350" s="119">
        <v>-2.62</v>
      </c>
      <c r="AH350" s="119">
        <v>8.82</v>
      </c>
      <c r="AI350" s="119">
        <v>2.61</v>
      </c>
      <c r="AJ350" s="119">
        <v>-2.5099999999999998</v>
      </c>
      <c r="AK350" s="119">
        <v>5.38</v>
      </c>
      <c r="AL350" s="119">
        <v>-1.71</v>
      </c>
      <c r="AM350" s="119">
        <v>-4.26</v>
      </c>
      <c r="AN350" s="119">
        <v>0.45</v>
      </c>
      <c r="AO350" s="119">
        <v>16.440000000000001</v>
      </c>
      <c r="AP350" s="119">
        <v>-18.71</v>
      </c>
      <c r="AQ350" s="119">
        <v>16.190000000000001</v>
      </c>
      <c r="AR350" s="119">
        <v>-2.17</v>
      </c>
      <c r="AS350" s="119">
        <v>-6.83</v>
      </c>
      <c r="AT350" s="119">
        <v>9.23</v>
      </c>
      <c r="AU350" s="119">
        <v>-0.65</v>
      </c>
      <c r="AV350" s="119">
        <v>-2.23</v>
      </c>
      <c r="AW350" s="119">
        <v>10.57</v>
      </c>
      <c r="AX350" s="119">
        <v>-10.28</v>
      </c>
      <c r="AY350" s="119">
        <v>0.36</v>
      </c>
      <c r="AZ350" s="119">
        <v>-1.1299999999999999</v>
      </c>
      <c r="BA350" s="119">
        <v>8.36</v>
      </c>
      <c r="BB350" s="119">
        <v>-15.9</v>
      </c>
      <c r="BC350" s="119">
        <v>21.17</v>
      </c>
    </row>
    <row r="351" spans="1:55" ht="144" x14ac:dyDescent="0.45">
      <c r="A351" s="260">
        <v>32</v>
      </c>
      <c r="B351" s="173" t="s">
        <v>424</v>
      </c>
      <c r="C351" s="173"/>
      <c r="D351" s="120">
        <v>4.6900000000000004</v>
      </c>
      <c r="E351" s="120">
        <v>3.52</v>
      </c>
      <c r="F351" s="120">
        <v>-9.94</v>
      </c>
      <c r="G351" s="120">
        <v>14.54</v>
      </c>
      <c r="H351" s="120">
        <v>3.12</v>
      </c>
      <c r="I351" s="120">
        <v>-2.82</v>
      </c>
      <c r="J351" s="120">
        <v>0.76</v>
      </c>
      <c r="K351" s="120">
        <v>1.22</v>
      </c>
      <c r="L351" s="120">
        <v>5.46</v>
      </c>
      <c r="M351" s="120">
        <v>-5.47</v>
      </c>
      <c r="N351" s="120">
        <v>-2.2000000000000002</v>
      </c>
      <c r="O351" s="120">
        <v>-7.41</v>
      </c>
      <c r="P351" s="120">
        <v>-4.57</v>
      </c>
      <c r="Q351" s="120">
        <v>12.97</v>
      </c>
      <c r="R351" s="120">
        <v>-9.33</v>
      </c>
      <c r="S351" s="120">
        <v>11.16</v>
      </c>
      <c r="T351" s="120">
        <v>4.37</v>
      </c>
      <c r="U351" s="120">
        <v>-1.48</v>
      </c>
      <c r="V351" s="120">
        <v>-4.3899999999999997</v>
      </c>
      <c r="W351" s="120">
        <v>10.17</v>
      </c>
      <c r="X351" s="120">
        <v>0.92</v>
      </c>
      <c r="Y351" s="120">
        <v>-9.31</v>
      </c>
      <c r="Z351" s="120">
        <v>-1.57</v>
      </c>
      <c r="AA351" s="120">
        <v>-7.39</v>
      </c>
      <c r="AB351" s="120">
        <v>28.28</v>
      </c>
      <c r="AC351" s="120">
        <v>-5.8</v>
      </c>
      <c r="AD351" s="120">
        <v>-20.98</v>
      </c>
      <c r="AE351" s="120">
        <v>18.940000000000001</v>
      </c>
      <c r="AF351" s="120">
        <v>4.28</v>
      </c>
      <c r="AG351" s="120">
        <v>-5.68</v>
      </c>
      <c r="AH351" s="120">
        <v>7.32</v>
      </c>
      <c r="AI351" s="120">
        <v>2.72</v>
      </c>
      <c r="AJ351" s="120">
        <v>-5.12</v>
      </c>
      <c r="AK351" s="120">
        <v>3.03</v>
      </c>
      <c r="AL351" s="120">
        <v>-5.76</v>
      </c>
      <c r="AM351" s="120">
        <v>-2.4700000000000002</v>
      </c>
      <c r="AN351" s="120">
        <v>-0.74</v>
      </c>
      <c r="AO351" s="120">
        <v>16.48</v>
      </c>
      <c r="AP351" s="120">
        <v>-17.77</v>
      </c>
      <c r="AQ351" s="120">
        <v>21.04</v>
      </c>
      <c r="AR351" s="120">
        <v>0.32</v>
      </c>
      <c r="AS351" s="120">
        <v>-7.99</v>
      </c>
      <c r="AT351" s="120">
        <v>6.43</v>
      </c>
      <c r="AU351" s="120">
        <v>1.63</v>
      </c>
      <c r="AV351" s="120">
        <v>-4.54</v>
      </c>
      <c r="AW351" s="120">
        <v>7.25</v>
      </c>
      <c r="AX351" s="120">
        <v>-11.53</v>
      </c>
      <c r="AY351" s="120">
        <v>2.86</v>
      </c>
      <c r="AZ351" s="120">
        <v>-3.7</v>
      </c>
      <c r="BA351" s="120">
        <v>12.16</v>
      </c>
      <c r="BB351" s="120">
        <v>-20.63</v>
      </c>
      <c r="BC351" s="120">
        <v>23.89</v>
      </c>
    </row>
    <row r="352" spans="1:55" ht="182.25" x14ac:dyDescent="0.45">
      <c r="A352" s="261">
        <v>33</v>
      </c>
      <c r="B352" s="174" t="s">
        <v>428</v>
      </c>
      <c r="C352" s="174"/>
      <c r="D352" s="119">
        <v>7.29</v>
      </c>
      <c r="E352" s="119">
        <v>1.0900000000000001</v>
      </c>
      <c r="F352" s="119">
        <v>-9.98</v>
      </c>
      <c r="G352" s="119">
        <v>14.17</v>
      </c>
      <c r="H352" s="119">
        <v>4.1500000000000004</v>
      </c>
      <c r="I352" s="119">
        <v>-3.28</v>
      </c>
      <c r="J352" s="119">
        <v>2.2000000000000002</v>
      </c>
      <c r="K352" s="119">
        <v>0.3</v>
      </c>
      <c r="L352" s="119">
        <v>4.57</v>
      </c>
      <c r="M352" s="119">
        <v>-4.84</v>
      </c>
      <c r="N352" s="119">
        <v>-3.95</v>
      </c>
      <c r="O352" s="119">
        <v>-7.56</v>
      </c>
      <c r="P352" s="119">
        <v>-4.37</v>
      </c>
      <c r="Q352" s="119">
        <v>13.09</v>
      </c>
      <c r="R352" s="119">
        <v>-10.36</v>
      </c>
      <c r="S352" s="119">
        <v>13.08</v>
      </c>
      <c r="T352" s="119">
        <v>5.17</v>
      </c>
      <c r="U352" s="119">
        <v>-2.2999999999999998</v>
      </c>
      <c r="V352" s="119">
        <v>-4.9800000000000004</v>
      </c>
      <c r="W352" s="119">
        <v>9.89</v>
      </c>
      <c r="X352" s="119">
        <v>-0.61</v>
      </c>
      <c r="Y352" s="119">
        <v>-7.66</v>
      </c>
      <c r="Z352" s="119">
        <v>-2.9</v>
      </c>
      <c r="AA352" s="119">
        <v>-7.16</v>
      </c>
      <c r="AB352" s="119">
        <v>37.22</v>
      </c>
      <c r="AC352" s="119">
        <v>-10.19</v>
      </c>
      <c r="AD352" s="119">
        <v>-23.68</v>
      </c>
      <c r="AE352" s="119">
        <v>18.93</v>
      </c>
      <c r="AF352" s="119">
        <v>5.21</v>
      </c>
      <c r="AG352" s="119">
        <v>-5.75</v>
      </c>
      <c r="AH352" s="119">
        <v>6.94</v>
      </c>
      <c r="AI352" s="119">
        <v>4.3499999999999996</v>
      </c>
      <c r="AJ352" s="119">
        <v>-4.6500000000000004</v>
      </c>
      <c r="AK352" s="119">
        <v>3.25</v>
      </c>
      <c r="AL352" s="119">
        <v>-6.22</v>
      </c>
      <c r="AM352" s="119">
        <v>-2.59</v>
      </c>
      <c r="AN352" s="119">
        <v>-0.93</v>
      </c>
      <c r="AO352" s="119">
        <v>18.399999999999999</v>
      </c>
      <c r="AP352" s="119">
        <v>-18.55</v>
      </c>
      <c r="AQ352" s="119">
        <v>20.04</v>
      </c>
      <c r="AR352" s="119">
        <v>0.63</v>
      </c>
      <c r="AS352" s="119">
        <v>-10.01</v>
      </c>
      <c r="AT352" s="119">
        <v>7.48</v>
      </c>
      <c r="AU352" s="119">
        <v>3.41</v>
      </c>
      <c r="AV352" s="119">
        <v>-5.25</v>
      </c>
      <c r="AW352" s="119">
        <v>9.44</v>
      </c>
      <c r="AX352" s="119">
        <v>-13.09</v>
      </c>
      <c r="AY352" s="119">
        <v>4.9400000000000004</v>
      </c>
      <c r="AZ352" s="119">
        <v>-2.5299999999999998</v>
      </c>
      <c r="BA352" s="119">
        <v>10.48</v>
      </c>
      <c r="BB352" s="119">
        <v>-22.06</v>
      </c>
      <c r="BC352" s="119">
        <v>25.72</v>
      </c>
    </row>
    <row r="353" spans="1:55" ht="118.5" x14ac:dyDescent="0.45">
      <c r="A353" s="260">
        <v>34</v>
      </c>
      <c r="B353" s="173" t="s">
        <v>174</v>
      </c>
      <c r="C353" s="173"/>
      <c r="D353" s="120">
        <v>5.45</v>
      </c>
      <c r="E353" s="120">
        <v>4.57</v>
      </c>
      <c r="F353" s="120">
        <v>-13.54</v>
      </c>
      <c r="G353" s="120">
        <v>13.36</v>
      </c>
      <c r="H353" s="120">
        <v>5.36</v>
      </c>
      <c r="I353" s="120">
        <v>-5.66</v>
      </c>
      <c r="J353" s="120">
        <v>1.1599999999999999</v>
      </c>
      <c r="K353" s="120">
        <v>5.09</v>
      </c>
      <c r="L353" s="120">
        <v>1.02</v>
      </c>
      <c r="M353" s="120">
        <v>-5.35</v>
      </c>
      <c r="N353" s="120">
        <v>-1.36</v>
      </c>
      <c r="O353" s="120">
        <v>-8.17</v>
      </c>
      <c r="P353" s="120">
        <v>-1.81</v>
      </c>
      <c r="Q353" s="120">
        <v>8.44</v>
      </c>
      <c r="R353" s="120">
        <v>-8.41</v>
      </c>
      <c r="S353" s="120">
        <v>10.029999999999999</v>
      </c>
      <c r="T353" s="120">
        <v>3.24</v>
      </c>
      <c r="U353" s="120">
        <v>-0.91</v>
      </c>
      <c r="V353" s="120">
        <v>-1.84</v>
      </c>
      <c r="W353" s="120">
        <v>12.59</v>
      </c>
      <c r="X353" s="120">
        <v>-0.78</v>
      </c>
      <c r="Y353" s="120">
        <v>-8.9</v>
      </c>
      <c r="Z353" s="120">
        <v>-1.55</v>
      </c>
      <c r="AA353" s="120">
        <v>-7.91</v>
      </c>
      <c r="AB353" s="120">
        <v>23.25</v>
      </c>
      <c r="AC353" s="120">
        <v>-4.0999999999999996</v>
      </c>
      <c r="AD353" s="120">
        <v>-18.04</v>
      </c>
      <c r="AE353" s="120">
        <v>12.56</v>
      </c>
      <c r="AF353" s="120">
        <v>4.0599999999999996</v>
      </c>
      <c r="AG353" s="120">
        <v>-5.1100000000000003</v>
      </c>
      <c r="AH353" s="120">
        <v>10.029999999999999</v>
      </c>
      <c r="AI353" s="120">
        <v>5.51</v>
      </c>
      <c r="AJ353" s="120">
        <v>-7.21</v>
      </c>
      <c r="AK353" s="120">
        <v>4.29</v>
      </c>
      <c r="AL353" s="120">
        <v>-3.58</v>
      </c>
      <c r="AM353" s="120">
        <v>-4.2300000000000004</v>
      </c>
      <c r="AN353" s="120">
        <v>4.8499999999999996</v>
      </c>
      <c r="AO353" s="120">
        <v>12.52</v>
      </c>
      <c r="AP353" s="120">
        <v>-18.57</v>
      </c>
      <c r="AQ353" s="120">
        <v>17.87</v>
      </c>
      <c r="AR353" s="120">
        <v>1</v>
      </c>
      <c r="AS353" s="120">
        <v>-8.92</v>
      </c>
      <c r="AT353" s="120">
        <v>8.85</v>
      </c>
      <c r="AU353" s="120">
        <v>3.9</v>
      </c>
      <c r="AV353" s="120">
        <v>-6.73</v>
      </c>
      <c r="AW353" s="120">
        <v>8.51</v>
      </c>
      <c r="AX353" s="120">
        <v>-12.69</v>
      </c>
      <c r="AY353" s="120">
        <v>1.73</v>
      </c>
      <c r="AZ353" s="120">
        <v>-0.92</v>
      </c>
      <c r="BA353" s="120">
        <v>7.12</v>
      </c>
      <c r="BB353" s="120">
        <v>-15.58</v>
      </c>
      <c r="BC353" s="120">
        <v>19.55</v>
      </c>
    </row>
    <row r="354" spans="1:55" ht="80.25" x14ac:dyDescent="0.45">
      <c r="A354" s="261">
        <v>35</v>
      </c>
      <c r="B354" s="174" t="s">
        <v>175</v>
      </c>
      <c r="C354" s="174"/>
      <c r="D354" s="119">
        <v>1.45</v>
      </c>
      <c r="E354" s="119">
        <v>3.92</v>
      </c>
      <c r="F354" s="119">
        <v>-10.17</v>
      </c>
      <c r="G354" s="119">
        <v>14.67</v>
      </c>
      <c r="H354" s="119">
        <v>-1.56</v>
      </c>
      <c r="I354" s="119">
        <v>-3.36</v>
      </c>
      <c r="J354" s="119">
        <v>0.22</v>
      </c>
      <c r="K354" s="119">
        <v>2.37</v>
      </c>
      <c r="L354" s="119">
        <v>4.12</v>
      </c>
      <c r="M354" s="119">
        <v>-7.42</v>
      </c>
      <c r="N354" s="119">
        <v>-0.49</v>
      </c>
      <c r="O354" s="119">
        <v>-7.16</v>
      </c>
      <c r="P354" s="119">
        <v>-2.2000000000000002</v>
      </c>
      <c r="Q354" s="119">
        <v>11.93</v>
      </c>
      <c r="R354" s="119">
        <v>-10.93</v>
      </c>
      <c r="S354" s="119">
        <v>11.12</v>
      </c>
      <c r="T354" s="119">
        <v>2.44</v>
      </c>
      <c r="U354" s="119">
        <v>-2.29</v>
      </c>
      <c r="V354" s="119">
        <v>-0.22</v>
      </c>
      <c r="W354" s="119">
        <v>5.39</v>
      </c>
      <c r="X354" s="119">
        <v>2.2599999999999998</v>
      </c>
      <c r="Y354" s="119">
        <v>-5.95</v>
      </c>
      <c r="Z354" s="119">
        <v>-0.19</v>
      </c>
      <c r="AA354" s="119">
        <v>-7.05</v>
      </c>
      <c r="AB354" s="119">
        <v>17.93</v>
      </c>
      <c r="AC354" s="119">
        <v>-0.44</v>
      </c>
      <c r="AD354" s="119">
        <v>-17.23</v>
      </c>
      <c r="AE354" s="119">
        <v>9.58</v>
      </c>
      <c r="AF354" s="119">
        <v>-1.69</v>
      </c>
      <c r="AG354" s="119">
        <v>-3.06</v>
      </c>
      <c r="AH354" s="119">
        <v>10.66</v>
      </c>
      <c r="AI354" s="119">
        <v>2.14</v>
      </c>
      <c r="AJ354" s="119">
        <v>-3.1</v>
      </c>
      <c r="AK354" s="119">
        <v>6.81</v>
      </c>
      <c r="AL354" s="119">
        <v>-0.19</v>
      </c>
      <c r="AM354" s="119">
        <v>-3.97</v>
      </c>
      <c r="AN354" s="119">
        <v>-0.12</v>
      </c>
      <c r="AO354" s="119">
        <v>15.08</v>
      </c>
      <c r="AP354" s="119">
        <v>-18.579999999999998</v>
      </c>
      <c r="AQ354" s="119">
        <v>15.86</v>
      </c>
      <c r="AR354" s="119">
        <v>-2.71</v>
      </c>
      <c r="AS354" s="119">
        <v>-6.57</v>
      </c>
      <c r="AT354" s="119">
        <v>10.220000000000001</v>
      </c>
      <c r="AU354" s="119">
        <v>-3.07</v>
      </c>
      <c r="AV354" s="119">
        <v>-0.08</v>
      </c>
      <c r="AW354" s="119">
        <v>7.98</v>
      </c>
      <c r="AX354" s="119">
        <v>-7.75</v>
      </c>
      <c r="AY354" s="119">
        <v>0.17</v>
      </c>
      <c r="AZ354" s="119">
        <v>-1.1599999999999999</v>
      </c>
      <c r="BA354" s="119">
        <v>7.94</v>
      </c>
      <c r="BB354" s="119">
        <v>-15.41</v>
      </c>
      <c r="BC354" s="119">
        <v>18.829999999999998</v>
      </c>
    </row>
    <row r="355" spans="1:55" ht="67.5" x14ac:dyDescent="0.45">
      <c r="A355" s="260">
        <v>36</v>
      </c>
      <c r="B355" s="173" t="s">
        <v>176</v>
      </c>
      <c r="C355" s="173"/>
      <c r="D355" s="120">
        <v>5.92</v>
      </c>
      <c r="E355" s="120">
        <v>4.8099999999999996</v>
      </c>
      <c r="F355" s="120">
        <v>-6.58</v>
      </c>
      <c r="G355" s="120">
        <v>11.93</v>
      </c>
      <c r="H355" s="120">
        <v>-2.7</v>
      </c>
      <c r="I355" s="120">
        <v>-6.19</v>
      </c>
      <c r="J355" s="120">
        <v>-1.42</v>
      </c>
      <c r="K355" s="120">
        <v>-0.48</v>
      </c>
      <c r="L355" s="120">
        <v>-1.2</v>
      </c>
      <c r="M355" s="120">
        <v>10.46</v>
      </c>
      <c r="N355" s="120">
        <v>-14.51</v>
      </c>
      <c r="O355" s="120">
        <v>-8.1999999999999993</v>
      </c>
      <c r="P355" s="120">
        <v>-5.03</v>
      </c>
      <c r="Q355" s="120">
        <v>13.68</v>
      </c>
      <c r="R355" s="120">
        <v>-11.8</v>
      </c>
      <c r="S355" s="120">
        <v>17.22</v>
      </c>
      <c r="T355" s="120">
        <v>-11.27</v>
      </c>
      <c r="U355" s="120">
        <v>2.5</v>
      </c>
      <c r="V355" s="120">
        <v>-1.29</v>
      </c>
      <c r="W355" s="120">
        <v>3.53</v>
      </c>
      <c r="X355" s="120">
        <v>-1.6</v>
      </c>
      <c r="Y355" s="120">
        <v>-3.51</v>
      </c>
      <c r="Z355" s="120">
        <v>1.72</v>
      </c>
      <c r="AA355" s="120">
        <v>-1.88</v>
      </c>
      <c r="AB355" s="120">
        <v>13.9</v>
      </c>
      <c r="AC355" s="120">
        <v>17.64</v>
      </c>
      <c r="AD355" s="120">
        <v>-23.46</v>
      </c>
      <c r="AE355" s="120">
        <v>6.03</v>
      </c>
      <c r="AF355" s="120">
        <v>-15.48</v>
      </c>
      <c r="AG355" s="120">
        <v>11.91</v>
      </c>
      <c r="AH355" s="120">
        <v>8.6</v>
      </c>
      <c r="AI355" s="120">
        <v>-3.69</v>
      </c>
      <c r="AJ355" s="120">
        <v>-3.86</v>
      </c>
      <c r="AK355" s="120">
        <v>-2.35</v>
      </c>
      <c r="AL355" s="120">
        <v>-6.28</v>
      </c>
      <c r="AM355" s="120">
        <v>6.38</v>
      </c>
      <c r="AN355" s="120">
        <v>0.97</v>
      </c>
      <c r="AO355" s="120">
        <v>18.809999999999999</v>
      </c>
      <c r="AP355" s="120">
        <v>-11.5</v>
      </c>
      <c r="AQ355" s="120">
        <v>8.34</v>
      </c>
      <c r="AR355" s="120">
        <v>-0.06</v>
      </c>
      <c r="AS355" s="120">
        <v>-11.1</v>
      </c>
      <c r="AT355" s="120">
        <v>13.04</v>
      </c>
      <c r="AU355" s="120">
        <v>-4.88</v>
      </c>
      <c r="AV355" s="120">
        <v>0.97</v>
      </c>
      <c r="AW355" s="120">
        <v>8.1999999999999993</v>
      </c>
      <c r="AX355" s="120">
        <v>-17.489999999999998</v>
      </c>
      <c r="AY355" s="120">
        <v>13.52</v>
      </c>
      <c r="AZ355" s="120">
        <v>-7.55</v>
      </c>
      <c r="BA355" s="120">
        <v>17.54</v>
      </c>
      <c r="BB355" s="120">
        <v>-16.02</v>
      </c>
      <c r="BC355" s="120">
        <v>17.46</v>
      </c>
    </row>
    <row r="356" spans="1:55" ht="54.75" x14ac:dyDescent="0.45">
      <c r="A356" s="261">
        <v>37</v>
      </c>
      <c r="B356" s="174" t="s">
        <v>177</v>
      </c>
      <c r="C356" s="174"/>
      <c r="D356" s="119">
        <v>1.65</v>
      </c>
      <c r="E356" s="119">
        <v>0.28999999999999998</v>
      </c>
      <c r="F356" s="119">
        <v>-9.67</v>
      </c>
      <c r="G356" s="119">
        <v>10.23</v>
      </c>
      <c r="H356" s="119">
        <v>-5.0599999999999996</v>
      </c>
      <c r="I356" s="119">
        <v>2.1</v>
      </c>
      <c r="J356" s="119">
        <v>-1.1299999999999999</v>
      </c>
      <c r="K356" s="119">
        <v>3.82</v>
      </c>
      <c r="L356" s="119">
        <v>7.33</v>
      </c>
      <c r="M356" s="119">
        <v>-4.84</v>
      </c>
      <c r="N356" s="119">
        <v>2.9</v>
      </c>
      <c r="O356" s="119">
        <v>-12.8</v>
      </c>
      <c r="P356" s="119">
        <v>2.64</v>
      </c>
      <c r="Q356" s="119">
        <v>10.82</v>
      </c>
      <c r="R356" s="119">
        <v>-9.4600000000000009</v>
      </c>
      <c r="S356" s="119">
        <v>10.039999999999999</v>
      </c>
      <c r="T356" s="119">
        <v>-1.0900000000000001</v>
      </c>
      <c r="U356" s="119">
        <v>2.61</v>
      </c>
      <c r="V356" s="119">
        <v>1.22</v>
      </c>
      <c r="W356" s="119">
        <v>5.93</v>
      </c>
      <c r="X356" s="119">
        <v>4.07</v>
      </c>
      <c r="Y356" s="119">
        <v>-1.48</v>
      </c>
      <c r="Z356" s="119">
        <v>-2.59</v>
      </c>
      <c r="AA356" s="119">
        <v>-13</v>
      </c>
      <c r="AB356" s="119">
        <v>-0.38</v>
      </c>
      <c r="AC356" s="119">
        <v>9.56</v>
      </c>
      <c r="AD356" s="119">
        <v>-10.62</v>
      </c>
      <c r="AE356" s="119">
        <v>9.92</v>
      </c>
      <c r="AF356" s="119">
        <v>-5.75</v>
      </c>
      <c r="AG356" s="119">
        <v>-0.5</v>
      </c>
      <c r="AH356" s="119">
        <v>12.17</v>
      </c>
      <c r="AI356" s="119">
        <v>4.22</v>
      </c>
      <c r="AJ356" s="119">
        <v>1.98</v>
      </c>
      <c r="AK356" s="119">
        <v>9.99</v>
      </c>
      <c r="AL356" s="119">
        <v>5.51</v>
      </c>
      <c r="AM356" s="119">
        <v>-15.47</v>
      </c>
      <c r="AN356" s="119">
        <v>4.55</v>
      </c>
      <c r="AO356" s="119">
        <v>16.21</v>
      </c>
      <c r="AP356" s="119">
        <v>-22.63</v>
      </c>
      <c r="AQ356" s="119">
        <v>15.58</v>
      </c>
      <c r="AR356" s="119">
        <v>-6.85</v>
      </c>
      <c r="AS356" s="119">
        <v>0.71</v>
      </c>
      <c r="AT356" s="119">
        <v>10.050000000000001</v>
      </c>
      <c r="AU356" s="119">
        <v>-3</v>
      </c>
      <c r="AV356" s="119">
        <v>0.65</v>
      </c>
      <c r="AW356" s="119">
        <v>9.82</v>
      </c>
      <c r="AX356" s="119">
        <v>-1.37</v>
      </c>
      <c r="AY356" s="119">
        <v>-11.98</v>
      </c>
      <c r="AZ356" s="119">
        <v>-4.54</v>
      </c>
      <c r="BA356" s="119">
        <v>10.39</v>
      </c>
      <c r="BB356" s="119">
        <v>-8.69</v>
      </c>
      <c r="BC356" s="119">
        <v>14.02</v>
      </c>
    </row>
    <row r="357" spans="1:55" ht="220.5" x14ac:dyDescent="0.45">
      <c r="A357" s="260">
        <v>38</v>
      </c>
      <c r="B357" s="173" t="s">
        <v>396</v>
      </c>
      <c r="C357" s="173"/>
      <c r="D357" s="120">
        <v>3.39</v>
      </c>
      <c r="E357" s="120">
        <v>10.32</v>
      </c>
      <c r="F357" s="120">
        <v>-11.55</v>
      </c>
      <c r="G357" s="120">
        <v>17.3</v>
      </c>
      <c r="H357" s="120">
        <v>-7.09</v>
      </c>
      <c r="I357" s="120">
        <v>-1.91</v>
      </c>
      <c r="J357" s="120">
        <v>-1.4</v>
      </c>
      <c r="K357" s="120">
        <v>6.02</v>
      </c>
      <c r="L357" s="120">
        <v>-5.5</v>
      </c>
      <c r="M357" s="120">
        <v>-7.94</v>
      </c>
      <c r="N357" s="120">
        <v>13.42</v>
      </c>
      <c r="O357" s="120">
        <v>-6.97</v>
      </c>
      <c r="P357" s="120">
        <v>4.57</v>
      </c>
      <c r="Q357" s="120">
        <v>9.73</v>
      </c>
      <c r="R357" s="120">
        <v>-12.3</v>
      </c>
      <c r="S357" s="120">
        <v>4.21</v>
      </c>
      <c r="T357" s="120">
        <v>-2.14</v>
      </c>
      <c r="U357" s="120">
        <v>-0.04</v>
      </c>
      <c r="V357" s="120">
        <v>-3.16</v>
      </c>
      <c r="W357" s="120">
        <v>13.97</v>
      </c>
      <c r="X357" s="120">
        <v>-6.73</v>
      </c>
      <c r="Y357" s="120">
        <v>-3.01</v>
      </c>
      <c r="Z357" s="120">
        <v>5.4</v>
      </c>
      <c r="AA357" s="120">
        <v>-1.32</v>
      </c>
      <c r="AB357" s="120">
        <v>-1.41</v>
      </c>
      <c r="AC357" s="120">
        <v>17.12</v>
      </c>
      <c r="AD357" s="120">
        <v>-13.86</v>
      </c>
      <c r="AE357" s="120">
        <v>8.6999999999999993</v>
      </c>
      <c r="AF357" s="120">
        <v>-1.55</v>
      </c>
      <c r="AG357" s="120">
        <v>-8.19</v>
      </c>
      <c r="AH357" s="120">
        <v>3.33</v>
      </c>
      <c r="AI357" s="120">
        <v>-0.36</v>
      </c>
      <c r="AJ357" s="120">
        <v>-8.75</v>
      </c>
      <c r="AK357" s="120">
        <v>9.94</v>
      </c>
      <c r="AL357" s="120">
        <v>5.4</v>
      </c>
      <c r="AM357" s="120">
        <v>2.21</v>
      </c>
      <c r="AN357" s="120">
        <v>4.29</v>
      </c>
      <c r="AO357" s="120">
        <v>15.03</v>
      </c>
      <c r="AP357" s="120">
        <v>-22.63</v>
      </c>
      <c r="AQ357" s="120">
        <v>16.52</v>
      </c>
      <c r="AR357" s="120">
        <v>-7.69</v>
      </c>
      <c r="AS357" s="120">
        <v>-3.28</v>
      </c>
      <c r="AT357" s="120">
        <v>12.37</v>
      </c>
      <c r="AU357" s="120">
        <v>0.56000000000000005</v>
      </c>
      <c r="AV357" s="120">
        <v>-9.77</v>
      </c>
      <c r="AW357" s="120">
        <v>15.04</v>
      </c>
      <c r="AX357" s="120">
        <v>5.37</v>
      </c>
      <c r="AY357" s="120">
        <v>-8.4700000000000006</v>
      </c>
      <c r="AZ357" s="120">
        <v>3.13</v>
      </c>
      <c r="BA357" s="120">
        <v>7.96</v>
      </c>
      <c r="BB357" s="120">
        <v>-14.89</v>
      </c>
      <c r="BC357" s="120">
        <v>17.72</v>
      </c>
    </row>
    <row r="358" spans="1:55" ht="42" x14ac:dyDescent="0.45">
      <c r="A358" s="261">
        <v>39</v>
      </c>
      <c r="B358" s="174" t="s">
        <v>178</v>
      </c>
      <c r="C358" s="174"/>
      <c r="D358" s="119">
        <v>-3.72</v>
      </c>
      <c r="E358" s="119">
        <v>10</v>
      </c>
      <c r="F358" s="119">
        <v>-6.63</v>
      </c>
      <c r="G358" s="119">
        <v>9.1999999999999993</v>
      </c>
      <c r="H358" s="119">
        <v>-12.58</v>
      </c>
      <c r="I358" s="119">
        <v>7.45</v>
      </c>
      <c r="J358" s="119">
        <v>-2.09</v>
      </c>
      <c r="K358" s="119">
        <v>0.59</v>
      </c>
      <c r="L358" s="119">
        <v>11.94</v>
      </c>
      <c r="M358" s="119">
        <v>-12.27</v>
      </c>
      <c r="N358" s="119">
        <v>0.52</v>
      </c>
      <c r="O358" s="119">
        <v>-8.24</v>
      </c>
      <c r="P358" s="119">
        <v>-7.29</v>
      </c>
      <c r="Q358" s="119">
        <v>1.44</v>
      </c>
      <c r="R358" s="119">
        <v>-3.48</v>
      </c>
      <c r="S358" s="119">
        <v>14.52</v>
      </c>
      <c r="T358" s="119">
        <v>-7.17</v>
      </c>
      <c r="U358" s="119">
        <v>24.28</v>
      </c>
      <c r="V358" s="119">
        <v>-1.96</v>
      </c>
      <c r="W358" s="119">
        <v>8.1999999999999993</v>
      </c>
      <c r="X358" s="119">
        <v>-0.23</v>
      </c>
      <c r="Y358" s="119">
        <v>-16.489999999999998</v>
      </c>
      <c r="Z358" s="119">
        <v>-1.39</v>
      </c>
      <c r="AA358" s="119">
        <v>6.91</v>
      </c>
      <c r="AB358" s="119">
        <v>0.92</v>
      </c>
      <c r="AC358" s="119">
        <v>1.24</v>
      </c>
      <c r="AD358" s="119">
        <v>-18.02</v>
      </c>
      <c r="AE358" s="119">
        <v>8.58</v>
      </c>
      <c r="AF358" s="119">
        <v>0.7</v>
      </c>
      <c r="AG358" s="119">
        <v>-8.5299999999999994</v>
      </c>
      <c r="AH358" s="119">
        <v>19.760000000000002</v>
      </c>
      <c r="AI358" s="119">
        <v>2.4300000000000002</v>
      </c>
      <c r="AJ358" s="119">
        <v>-15.99</v>
      </c>
      <c r="AK358" s="119">
        <v>8.42</v>
      </c>
      <c r="AL358" s="119">
        <v>3.79</v>
      </c>
      <c r="AM358" s="119">
        <v>-0.55000000000000004</v>
      </c>
      <c r="AN358" s="119">
        <v>0.6</v>
      </c>
      <c r="AO358" s="119">
        <v>14.41</v>
      </c>
      <c r="AP358" s="119">
        <v>-26.6</v>
      </c>
      <c r="AQ358" s="119">
        <v>18.16</v>
      </c>
      <c r="AR358" s="119">
        <v>1.21</v>
      </c>
      <c r="AS358" s="119">
        <v>-8.56</v>
      </c>
      <c r="AT358" s="119">
        <v>8.6</v>
      </c>
      <c r="AU358" s="119">
        <v>6.27</v>
      </c>
      <c r="AV358" s="119">
        <v>-9.51</v>
      </c>
      <c r="AW358" s="119">
        <v>8.0399999999999991</v>
      </c>
      <c r="AX358" s="119">
        <v>-7.07</v>
      </c>
      <c r="AY358" s="119">
        <v>-1.52</v>
      </c>
      <c r="AZ358" s="119">
        <v>-1.33</v>
      </c>
      <c r="BA358" s="119">
        <v>15.59</v>
      </c>
      <c r="BB358" s="119">
        <v>-26.4</v>
      </c>
      <c r="BC358" s="119">
        <v>16.29</v>
      </c>
    </row>
    <row r="359" spans="1:55" ht="42" x14ac:dyDescent="0.45">
      <c r="A359" s="260">
        <v>40</v>
      </c>
      <c r="B359" s="173" t="s">
        <v>179</v>
      </c>
      <c r="C359" s="173"/>
      <c r="D359" s="120">
        <v>-1.49</v>
      </c>
      <c r="E359" s="120">
        <v>7.67</v>
      </c>
      <c r="F359" s="120">
        <v>-12.9</v>
      </c>
      <c r="G359" s="120">
        <v>20.69</v>
      </c>
      <c r="H359" s="120">
        <v>-6.19</v>
      </c>
      <c r="I359" s="120">
        <v>-1.77</v>
      </c>
      <c r="J359" s="120">
        <v>-6.37</v>
      </c>
      <c r="K359" s="120">
        <v>5.78</v>
      </c>
      <c r="L359" s="120">
        <v>9.6999999999999993</v>
      </c>
      <c r="M359" s="120">
        <v>-15.49</v>
      </c>
      <c r="N359" s="120">
        <v>3.65</v>
      </c>
      <c r="O359" s="120">
        <v>-2.37</v>
      </c>
      <c r="P359" s="120">
        <v>-3.02</v>
      </c>
      <c r="Q359" s="120">
        <v>10.74</v>
      </c>
      <c r="R359" s="120">
        <v>-13.28</v>
      </c>
      <c r="S359" s="120">
        <v>8.74</v>
      </c>
      <c r="T359" s="120">
        <v>2.87</v>
      </c>
      <c r="U359" s="120">
        <v>6.43</v>
      </c>
      <c r="V359" s="120">
        <v>-4.0599999999999996</v>
      </c>
      <c r="W359" s="120">
        <v>2.46</v>
      </c>
      <c r="X359" s="120">
        <v>5.21</v>
      </c>
      <c r="Y359" s="120">
        <v>-12.52</v>
      </c>
      <c r="Z359" s="120">
        <v>12.75</v>
      </c>
      <c r="AA359" s="120">
        <v>-5.47</v>
      </c>
      <c r="AB359" s="120">
        <v>4.57</v>
      </c>
      <c r="AC359" s="120">
        <v>3.11</v>
      </c>
      <c r="AD359" s="120">
        <v>-13.29</v>
      </c>
      <c r="AE359" s="120">
        <v>5.71</v>
      </c>
      <c r="AF359" s="120">
        <v>6.26</v>
      </c>
      <c r="AG359" s="120">
        <v>-10.119999999999999</v>
      </c>
      <c r="AH359" s="120">
        <v>17.920000000000002</v>
      </c>
      <c r="AI359" s="120">
        <v>-4.42</v>
      </c>
      <c r="AJ359" s="120">
        <v>-12.81</v>
      </c>
      <c r="AK359" s="120">
        <v>12.8</v>
      </c>
      <c r="AL359" s="120">
        <v>4.46</v>
      </c>
      <c r="AM359" s="120">
        <v>-0.19</v>
      </c>
      <c r="AN359" s="120">
        <v>-2.69</v>
      </c>
      <c r="AO359" s="120">
        <v>10.029999999999999</v>
      </c>
      <c r="AP359" s="120">
        <v>-23.05</v>
      </c>
      <c r="AQ359" s="120">
        <v>21.98</v>
      </c>
      <c r="AR359" s="120">
        <v>-1.68</v>
      </c>
      <c r="AS359" s="120">
        <v>-8.36</v>
      </c>
      <c r="AT359" s="120">
        <v>18.04</v>
      </c>
      <c r="AU359" s="120">
        <v>-10.31</v>
      </c>
      <c r="AV359" s="120">
        <v>7.44</v>
      </c>
      <c r="AW359" s="120">
        <v>-6.62</v>
      </c>
      <c r="AX359" s="120">
        <v>-1.53</v>
      </c>
      <c r="AY359" s="120">
        <v>4.63</v>
      </c>
      <c r="AZ359" s="120">
        <v>0.13</v>
      </c>
      <c r="BA359" s="120">
        <v>4.88</v>
      </c>
      <c r="BB359" s="120">
        <v>-16.62</v>
      </c>
      <c r="BC359" s="120">
        <v>15.19</v>
      </c>
    </row>
    <row r="360" spans="1:55" ht="42" x14ac:dyDescent="0.45">
      <c r="A360" s="261">
        <v>41</v>
      </c>
      <c r="B360" s="174" t="s">
        <v>180</v>
      </c>
      <c r="C360" s="174"/>
      <c r="D360" s="119">
        <v>-1.44</v>
      </c>
      <c r="E360" s="119">
        <v>7.78</v>
      </c>
      <c r="F360" s="119">
        <v>-12.94</v>
      </c>
      <c r="G360" s="119">
        <v>20.47</v>
      </c>
      <c r="H360" s="119">
        <v>-6.15</v>
      </c>
      <c r="I360" s="119">
        <v>-1.83</v>
      </c>
      <c r="J360" s="119">
        <v>-6.33</v>
      </c>
      <c r="K360" s="119">
        <v>5.84</v>
      </c>
      <c r="L360" s="119">
        <v>9.57</v>
      </c>
      <c r="M360" s="119">
        <v>-15.53</v>
      </c>
      <c r="N360" s="119">
        <v>3.74</v>
      </c>
      <c r="O360" s="119">
        <v>-2.41</v>
      </c>
      <c r="P360" s="119">
        <v>-2.99</v>
      </c>
      <c r="Q360" s="119">
        <v>10.78</v>
      </c>
      <c r="R360" s="119">
        <v>-13.25</v>
      </c>
      <c r="S360" s="119">
        <v>8.69</v>
      </c>
      <c r="T360" s="119">
        <v>3.04</v>
      </c>
      <c r="U360" s="119">
        <v>6.35</v>
      </c>
      <c r="V360" s="119">
        <v>-4.03</v>
      </c>
      <c r="W360" s="119">
        <v>2.39</v>
      </c>
      <c r="X360" s="119">
        <v>5.26</v>
      </c>
      <c r="Y360" s="119">
        <v>-12.42</v>
      </c>
      <c r="Z360" s="119">
        <v>12.61</v>
      </c>
      <c r="AA360" s="119">
        <v>-5.6</v>
      </c>
      <c r="AB360" s="119">
        <v>4.6900000000000004</v>
      </c>
      <c r="AC360" s="119">
        <v>3.11</v>
      </c>
      <c r="AD360" s="119">
        <v>-13.23</v>
      </c>
      <c r="AE360" s="119">
        <v>5.6</v>
      </c>
      <c r="AF360" s="119">
        <v>6.32</v>
      </c>
      <c r="AG360" s="119">
        <v>-10.06</v>
      </c>
      <c r="AH360" s="119">
        <v>17.78</v>
      </c>
      <c r="AI360" s="119">
        <v>-4.37</v>
      </c>
      <c r="AJ360" s="119">
        <v>-12.82</v>
      </c>
      <c r="AK360" s="119">
        <v>12.69</v>
      </c>
      <c r="AL360" s="119">
        <v>4.55</v>
      </c>
      <c r="AM360" s="119">
        <v>-0.32</v>
      </c>
      <c r="AN360" s="119">
        <v>-2.68</v>
      </c>
      <c r="AO360" s="119">
        <v>10.26</v>
      </c>
      <c r="AP360" s="119">
        <v>-22.97</v>
      </c>
      <c r="AQ360" s="119">
        <v>21.78</v>
      </c>
      <c r="AR360" s="119">
        <v>-1.71</v>
      </c>
      <c r="AS360" s="119">
        <v>-8.42</v>
      </c>
      <c r="AT360" s="119">
        <v>18.100000000000001</v>
      </c>
      <c r="AU360" s="119">
        <v>-10.039999999999999</v>
      </c>
      <c r="AV360" s="119">
        <v>7.18</v>
      </c>
      <c r="AW360" s="119">
        <v>-6.61</v>
      </c>
      <c r="AX360" s="119">
        <v>-1.5</v>
      </c>
      <c r="AY360" s="119">
        <v>4.7</v>
      </c>
      <c r="AZ360" s="119">
        <v>0.04</v>
      </c>
      <c r="BA360" s="119">
        <v>5.03</v>
      </c>
      <c r="BB360" s="119">
        <v>-16.45</v>
      </c>
      <c r="BC360" s="119">
        <v>15</v>
      </c>
    </row>
    <row r="361" spans="1:55" ht="93" x14ac:dyDescent="0.45">
      <c r="A361" s="260">
        <v>42</v>
      </c>
      <c r="B361" s="173" t="s">
        <v>181</v>
      </c>
      <c r="C361" s="173"/>
      <c r="D361" s="120">
        <v>8.06</v>
      </c>
      <c r="E361" s="120">
        <v>0.26</v>
      </c>
      <c r="F361" s="120">
        <v>-8.5299999999999994</v>
      </c>
      <c r="G361" s="120">
        <v>18.38</v>
      </c>
      <c r="H361" s="120">
        <v>2.89</v>
      </c>
      <c r="I361" s="120">
        <v>-10.41</v>
      </c>
      <c r="J361" s="120">
        <v>9.34</v>
      </c>
      <c r="K361" s="120">
        <v>-1.3</v>
      </c>
      <c r="L361" s="120">
        <v>0.04</v>
      </c>
      <c r="M361" s="120">
        <v>-4.5199999999999996</v>
      </c>
      <c r="N361" s="120">
        <v>-5.27</v>
      </c>
      <c r="O361" s="120">
        <v>-8.4600000000000009</v>
      </c>
      <c r="P361" s="120">
        <v>0.84</v>
      </c>
      <c r="Q361" s="120">
        <v>7.58</v>
      </c>
      <c r="R361" s="120">
        <v>-9.52</v>
      </c>
      <c r="S361" s="120">
        <v>11.42</v>
      </c>
      <c r="T361" s="120">
        <v>2.68</v>
      </c>
      <c r="U361" s="120">
        <v>-3.68</v>
      </c>
      <c r="V361" s="120">
        <v>-1.7</v>
      </c>
      <c r="W361" s="120">
        <v>8.74</v>
      </c>
      <c r="X361" s="120">
        <v>-4.92</v>
      </c>
      <c r="Y361" s="120">
        <v>-9.51</v>
      </c>
      <c r="Z361" s="120">
        <v>2.76</v>
      </c>
      <c r="AA361" s="120">
        <v>-4.13</v>
      </c>
      <c r="AB361" s="120">
        <v>29.2</v>
      </c>
      <c r="AC361" s="120">
        <v>1.51</v>
      </c>
      <c r="AD361" s="120">
        <v>-25.51</v>
      </c>
      <c r="AE361" s="120">
        <v>15.49</v>
      </c>
      <c r="AF361" s="120">
        <v>-1.68</v>
      </c>
      <c r="AG361" s="120">
        <v>-1.54</v>
      </c>
      <c r="AH361" s="120">
        <v>6.04</v>
      </c>
      <c r="AI361" s="120">
        <v>0.63</v>
      </c>
      <c r="AJ361" s="120">
        <v>-8.75</v>
      </c>
      <c r="AK361" s="120">
        <v>-2.3199999999999998</v>
      </c>
      <c r="AL361" s="120">
        <v>-0.7</v>
      </c>
      <c r="AM361" s="120">
        <v>5.33</v>
      </c>
      <c r="AN361" s="120">
        <v>-2.57</v>
      </c>
      <c r="AO361" s="120">
        <v>17.18</v>
      </c>
      <c r="AP361" s="120">
        <v>-11.67</v>
      </c>
      <c r="AQ361" s="120">
        <v>11.42</v>
      </c>
      <c r="AR361" s="120">
        <v>0.91</v>
      </c>
      <c r="AS361" s="120">
        <v>-8.02</v>
      </c>
      <c r="AT361" s="120">
        <v>4.7699999999999996</v>
      </c>
      <c r="AU361" s="120">
        <v>2.46</v>
      </c>
      <c r="AV361" s="120">
        <v>-7.56</v>
      </c>
      <c r="AW361" s="120">
        <v>10.29</v>
      </c>
      <c r="AX361" s="120">
        <v>-11.76</v>
      </c>
      <c r="AY361" s="120">
        <v>5.48</v>
      </c>
      <c r="AZ361" s="120">
        <v>-4.66</v>
      </c>
      <c r="BA361" s="120">
        <v>20.18</v>
      </c>
      <c r="BB361" s="120">
        <v>-22.55</v>
      </c>
      <c r="BC361" s="120">
        <v>22.97</v>
      </c>
    </row>
    <row r="362" spans="1:55" ht="67.5" x14ac:dyDescent="0.45">
      <c r="A362" s="261">
        <v>43</v>
      </c>
      <c r="B362" s="174" t="s">
        <v>182</v>
      </c>
      <c r="C362" s="174"/>
      <c r="D362" s="119">
        <v>5.15</v>
      </c>
      <c r="E362" s="119">
        <v>8.02</v>
      </c>
      <c r="F362" s="119">
        <v>-8.41</v>
      </c>
      <c r="G362" s="119">
        <v>16.84</v>
      </c>
      <c r="H362" s="119">
        <v>0.16</v>
      </c>
      <c r="I362" s="119">
        <v>-5.24</v>
      </c>
      <c r="J362" s="119">
        <v>-0.59</v>
      </c>
      <c r="K362" s="119">
        <v>3.7</v>
      </c>
      <c r="L362" s="119">
        <v>-6.49</v>
      </c>
      <c r="M362" s="119">
        <v>-10.4</v>
      </c>
      <c r="N362" s="119">
        <v>11.72</v>
      </c>
      <c r="O362" s="119">
        <v>-8.09</v>
      </c>
      <c r="P362" s="119">
        <v>9.0299999999999994</v>
      </c>
      <c r="Q362" s="119">
        <v>10.28</v>
      </c>
      <c r="R362" s="119">
        <v>-8.1199999999999992</v>
      </c>
      <c r="S362" s="119">
        <v>0.17</v>
      </c>
      <c r="T362" s="119">
        <v>3.2</v>
      </c>
      <c r="U362" s="119">
        <v>1.44</v>
      </c>
      <c r="V362" s="119">
        <v>-7.4</v>
      </c>
      <c r="W362" s="119">
        <v>9.33</v>
      </c>
      <c r="X362" s="119">
        <v>-11.27</v>
      </c>
      <c r="Y362" s="119">
        <v>-0.89</v>
      </c>
      <c r="Z362" s="119">
        <v>1.1000000000000001</v>
      </c>
      <c r="AA362" s="119">
        <v>1.47</v>
      </c>
      <c r="AB362" s="119">
        <v>0.77</v>
      </c>
      <c r="AC362" s="119">
        <v>23.47</v>
      </c>
      <c r="AD362" s="119">
        <v>-13.87</v>
      </c>
      <c r="AE362" s="119">
        <v>8.31</v>
      </c>
      <c r="AF362" s="119">
        <v>2.4500000000000002</v>
      </c>
      <c r="AG362" s="119">
        <v>-11.81</v>
      </c>
      <c r="AH362" s="119">
        <v>5.07</v>
      </c>
      <c r="AI362" s="119">
        <v>0.39</v>
      </c>
      <c r="AJ362" s="119">
        <v>-9.6199999999999992</v>
      </c>
      <c r="AK362" s="119">
        <v>7.52</v>
      </c>
      <c r="AL362" s="119">
        <v>2.84</v>
      </c>
      <c r="AM362" s="119">
        <v>9.9600000000000009</v>
      </c>
      <c r="AN362" s="119">
        <v>2.14</v>
      </c>
      <c r="AO362" s="119">
        <v>17.64</v>
      </c>
      <c r="AP362" s="119">
        <v>-19.309999999999999</v>
      </c>
      <c r="AQ362" s="119">
        <v>14.43</v>
      </c>
      <c r="AR362" s="119">
        <v>-5.0599999999999996</v>
      </c>
      <c r="AS362" s="119">
        <v>-4.76</v>
      </c>
      <c r="AT362" s="119">
        <v>14.28</v>
      </c>
      <c r="AU362" s="119">
        <v>2.83</v>
      </c>
      <c r="AV362" s="119">
        <v>-12.22</v>
      </c>
      <c r="AW362" s="119">
        <v>14.61</v>
      </c>
      <c r="AX362" s="119">
        <v>7.73</v>
      </c>
      <c r="AY362" s="119">
        <v>-8.6999999999999993</v>
      </c>
      <c r="AZ362" s="119">
        <v>2.8</v>
      </c>
      <c r="BA362" s="119">
        <v>5.53</v>
      </c>
      <c r="BB362" s="119">
        <v>-14.34</v>
      </c>
      <c r="BC362" s="119">
        <v>16.14</v>
      </c>
    </row>
    <row r="363" spans="1:55" ht="105.75" x14ac:dyDescent="0.45">
      <c r="A363" s="260">
        <v>44</v>
      </c>
      <c r="B363" s="173" t="s">
        <v>183</v>
      </c>
      <c r="C363" s="173"/>
      <c r="D363" s="120">
        <v>0.04</v>
      </c>
      <c r="E363" s="120">
        <v>21.95</v>
      </c>
      <c r="F363" s="120">
        <v>-19.11</v>
      </c>
      <c r="G363" s="120">
        <v>-0.05</v>
      </c>
      <c r="H363" s="120">
        <v>2.89</v>
      </c>
      <c r="I363" s="120">
        <v>-3.8</v>
      </c>
      <c r="J363" s="120">
        <v>-14.62</v>
      </c>
      <c r="K363" s="120">
        <v>10.8</v>
      </c>
      <c r="L363" s="120">
        <v>4.84</v>
      </c>
      <c r="M363" s="120">
        <v>-5.31</v>
      </c>
      <c r="N363" s="120">
        <v>-0.79</v>
      </c>
      <c r="O363" s="120">
        <v>-0.36</v>
      </c>
      <c r="P363" s="120">
        <v>16.489999999999998</v>
      </c>
      <c r="Q363" s="120">
        <v>8.4</v>
      </c>
      <c r="R363" s="120">
        <v>-26.2</v>
      </c>
      <c r="S363" s="120">
        <v>-9.06</v>
      </c>
      <c r="T363" s="120">
        <v>0.82</v>
      </c>
      <c r="U363" s="120">
        <v>10.32</v>
      </c>
      <c r="V363" s="120">
        <v>4.63</v>
      </c>
      <c r="W363" s="120">
        <v>23.37</v>
      </c>
      <c r="X363" s="120">
        <v>-2.66</v>
      </c>
      <c r="Y363" s="120">
        <v>6.01</v>
      </c>
      <c r="Z363" s="120">
        <v>-18.37</v>
      </c>
      <c r="AA363" s="120">
        <v>-4.3899999999999997</v>
      </c>
      <c r="AB363" s="120">
        <v>19.39</v>
      </c>
      <c r="AC363" s="120">
        <v>10.220000000000001</v>
      </c>
      <c r="AD363" s="120">
        <v>-34.25</v>
      </c>
      <c r="AE363" s="120">
        <v>11.75</v>
      </c>
      <c r="AF363" s="120">
        <v>-2.58</v>
      </c>
      <c r="AG363" s="120">
        <v>-17.09</v>
      </c>
      <c r="AH363" s="120">
        <v>19.72</v>
      </c>
      <c r="AI363" s="120">
        <v>-2.82</v>
      </c>
      <c r="AJ363" s="120">
        <v>-14.14</v>
      </c>
      <c r="AK363" s="120">
        <v>20.8</v>
      </c>
      <c r="AL363" s="120">
        <v>-12.06</v>
      </c>
      <c r="AM363" s="120">
        <v>-17.04</v>
      </c>
      <c r="AN363" s="120">
        <v>20.76</v>
      </c>
      <c r="AO363" s="120">
        <v>7.95</v>
      </c>
      <c r="AP363" s="120">
        <v>-17.52</v>
      </c>
      <c r="AQ363" s="120">
        <v>30.32</v>
      </c>
      <c r="AR363" s="120">
        <v>-4.41</v>
      </c>
      <c r="AS363" s="120">
        <v>-18.02</v>
      </c>
      <c r="AT363" s="120">
        <v>5.83</v>
      </c>
      <c r="AU363" s="120">
        <v>13.98</v>
      </c>
      <c r="AV363" s="120">
        <v>-15.49</v>
      </c>
      <c r="AW363" s="120">
        <v>16.309999999999999</v>
      </c>
      <c r="AX363" s="120">
        <v>-10.19</v>
      </c>
      <c r="AY363" s="120">
        <v>-12.21</v>
      </c>
      <c r="AZ363" s="120">
        <v>18.27</v>
      </c>
      <c r="BA363" s="120">
        <v>11.27</v>
      </c>
      <c r="BB363" s="120">
        <v>-36.47</v>
      </c>
      <c r="BC363" s="120">
        <v>22.36</v>
      </c>
    </row>
    <row r="364" spans="1:55" ht="67.5" x14ac:dyDescent="0.45">
      <c r="A364" s="261">
        <v>45</v>
      </c>
      <c r="B364" s="174" t="s">
        <v>184</v>
      </c>
      <c r="C364" s="174"/>
      <c r="D364" s="119">
        <v>16.7</v>
      </c>
      <c r="E364" s="119">
        <v>-14.1</v>
      </c>
      <c r="F364" s="119">
        <v>-11.21</v>
      </c>
      <c r="G364" s="119">
        <v>-55.56</v>
      </c>
      <c r="H364" s="119">
        <v>87.89</v>
      </c>
      <c r="I364" s="119">
        <v>-20.63</v>
      </c>
      <c r="J364" s="119">
        <v>-24.07</v>
      </c>
      <c r="K364" s="119">
        <v>-15.27</v>
      </c>
      <c r="L364" s="119">
        <v>-2.65</v>
      </c>
      <c r="M364" s="119">
        <v>90.21</v>
      </c>
      <c r="N364" s="119">
        <v>-0.89</v>
      </c>
      <c r="O364" s="119">
        <v>72.03</v>
      </c>
      <c r="P364" s="119">
        <v>-67.77</v>
      </c>
      <c r="Q364" s="119">
        <v>70.67</v>
      </c>
      <c r="R364" s="119">
        <v>15.96</v>
      </c>
      <c r="S364" s="119">
        <v>69.94</v>
      </c>
      <c r="T364" s="119">
        <v>-59.19</v>
      </c>
      <c r="U364" s="119">
        <v>-37.090000000000003</v>
      </c>
      <c r="V364" s="119">
        <v>435.83</v>
      </c>
      <c r="W364" s="119">
        <v>-29.19</v>
      </c>
      <c r="X364" s="119">
        <v>0.61</v>
      </c>
      <c r="Y364" s="119">
        <v>-75.27</v>
      </c>
      <c r="Z364" s="119">
        <v>0.38</v>
      </c>
      <c r="AA364" s="119">
        <v>124.74</v>
      </c>
      <c r="AB364" s="119">
        <v>413.65</v>
      </c>
      <c r="AC364" s="119">
        <v>-36.97</v>
      </c>
      <c r="AD364" s="119">
        <v>-51</v>
      </c>
      <c r="AE364" s="119">
        <v>84.83</v>
      </c>
      <c r="AF364" s="119">
        <v>34.22</v>
      </c>
      <c r="AG364" s="119">
        <v>-10.97</v>
      </c>
      <c r="AH364" s="119">
        <v>-34.14</v>
      </c>
      <c r="AI364" s="119">
        <v>-24.98</v>
      </c>
      <c r="AJ364" s="119">
        <v>-69.41</v>
      </c>
      <c r="AK364" s="119">
        <v>218.42</v>
      </c>
      <c r="AL364" s="119">
        <v>-74.209999999999994</v>
      </c>
      <c r="AM364" s="119">
        <v>53.02</v>
      </c>
      <c r="AN364" s="119">
        <v>274.54000000000002</v>
      </c>
      <c r="AO364" s="119">
        <v>6.86</v>
      </c>
      <c r="AP364" s="119">
        <v>-24.67</v>
      </c>
      <c r="AQ364" s="119">
        <v>-53.69</v>
      </c>
      <c r="AR364" s="119">
        <v>120.69</v>
      </c>
      <c r="AS364" s="119">
        <v>4.55</v>
      </c>
      <c r="AT364" s="119">
        <v>151</v>
      </c>
      <c r="AU364" s="119">
        <v>-11.13</v>
      </c>
      <c r="AV364" s="119">
        <v>-90.18</v>
      </c>
      <c r="AW364" s="119">
        <v>17.75</v>
      </c>
      <c r="AX364" s="119">
        <v>-11.63</v>
      </c>
      <c r="AY364" s="119">
        <v>378.4</v>
      </c>
      <c r="AZ364" s="119">
        <v>-74.900000000000006</v>
      </c>
      <c r="BA364" s="119">
        <v>193.14</v>
      </c>
      <c r="BB364" s="119">
        <v>8.24</v>
      </c>
      <c r="BC364" s="119">
        <v>-33.450000000000003</v>
      </c>
    </row>
    <row r="365" spans="1:55" ht="54.75" x14ac:dyDescent="0.45">
      <c r="A365" s="260">
        <v>46</v>
      </c>
      <c r="B365" s="173" t="s">
        <v>185</v>
      </c>
      <c r="C365" s="173"/>
      <c r="D365" s="120">
        <v>28.32</v>
      </c>
      <c r="E365" s="120">
        <v>7.13</v>
      </c>
      <c r="F365" s="120">
        <v>-27.12</v>
      </c>
      <c r="G365" s="120">
        <v>-7.02</v>
      </c>
      <c r="H365" s="120">
        <v>7.77</v>
      </c>
      <c r="I365" s="120">
        <v>9.51</v>
      </c>
      <c r="J365" s="120">
        <v>-5.67</v>
      </c>
      <c r="K365" s="120">
        <v>0.8</v>
      </c>
      <c r="L365" s="120">
        <v>7.75</v>
      </c>
      <c r="M365" s="120">
        <v>-25.07</v>
      </c>
      <c r="N365" s="120">
        <v>3.69</v>
      </c>
      <c r="O365" s="120">
        <v>-25.62</v>
      </c>
      <c r="P365" s="120">
        <v>-26.98</v>
      </c>
      <c r="Q365" s="120">
        <v>7.93</v>
      </c>
      <c r="R365" s="120">
        <v>11.35</v>
      </c>
      <c r="S365" s="120">
        <v>-2.93</v>
      </c>
      <c r="T365" s="120">
        <v>37.630000000000003</v>
      </c>
      <c r="U365" s="120">
        <v>5.61</v>
      </c>
      <c r="V365" s="120">
        <v>-21.89</v>
      </c>
      <c r="W365" s="120">
        <v>21.03</v>
      </c>
      <c r="X365" s="120">
        <v>9.5</v>
      </c>
      <c r="Y365" s="120">
        <v>-26.37</v>
      </c>
      <c r="Z365" s="120">
        <v>-10.77</v>
      </c>
      <c r="AA365" s="120">
        <v>-9.2899999999999991</v>
      </c>
      <c r="AB365" s="120">
        <v>13.11</v>
      </c>
      <c r="AC365" s="120">
        <v>-0.99</v>
      </c>
      <c r="AD365" s="120">
        <v>-18.62</v>
      </c>
      <c r="AE365" s="120">
        <v>21.07</v>
      </c>
      <c r="AF365" s="120">
        <v>5.69</v>
      </c>
      <c r="AG365" s="120">
        <v>1.81</v>
      </c>
      <c r="AH365" s="120">
        <v>37.369999999999997</v>
      </c>
      <c r="AI365" s="120">
        <v>-11.53</v>
      </c>
      <c r="AJ365" s="120">
        <v>-1.54</v>
      </c>
      <c r="AK365" s="120">
        <v>-17.899999999999999</v>
      </c>
      <c r="AL365" s="120">
        <v>-3.39</v>
      </c>
      <c r="AM365" s="120">
        <v>6.19</v>
      </c>
      <c r="AN365" s="120">
        <v>5.52</v>
      </c>
      <c r="AO365" s="120">
        <v>82.26</v>
      </c>
      <c r="AP365" s="120">
        <v>-42.06</v>
      </c>
      <c r="AQ365" s="120">
        <v>29.51</v>
      </c>
      <c r="AR365" s="120">
        <v>14.52</v>
      </c>
      <c r="AS365" s="120">
        <v>7.21</v>
      </c>
      <c r="AT365" s="120">
        <v>-37.83</v>
      </c>
      <c r="AU365" s="120">
        <v>112.48</v>
      </c>
      <c r="AV365" s="120">
        <v>15.64</v>
      </c>
      <c r="AW365" s="120">
        <v>-43.55</v>
      </c>
      <c r="AX365" s="120">
        <v>-8.81</v>
      </c>
      <c r="AY365" s="120">
        <v>12.28</v>
      </c>
      <c r="AZ365" s="120">
        <v>14.78</v>
      </c>
      <c r="BA365" s="120">
        <v>-0.68</v>
      </c>
      <c r="BB365" s="120">
        <v>-28.24</v>
      </c>
      <c r="BC365" s="120">
        <v>10.39</v>
      </c>
    </row>
    <row r="366" spans="1:55" ht="80.25" x14ac:dyDescent="0.45">
      <c r="A366" s="261">
        <v>47</v>
      </c>
      <c r="B366" s="174" t="s">
        <v>186</v>
      </c>
      <c r="C366" s="174"/>
      <c r="D366" s="119">
        <v>-2.77</v>
      </c>
      <c r="E366" s="119">
        <v>10.89</v>
      </c>
      <c r="F366" s="119">
        <v>-9.25</v>
      </c>
      <c r="G366" s="119">
        <v>14.95</v>
      </c>
      <c r="H366" s="119">
        <v>1.02</v>
      </c>
      <c r="I366" s="119">
        <v>-7.0000000000000007E-2</v>
      </c>
      <c r="J366" s="119">
        <v>-3.54</v>
      </c>
      <c r="K366" s="119">
        <v>3.48</v>
      </c>
      <c r="L366" s="119">
        <v>8.0500000000000007</v>
      </c>
      <c r="M366" s="119">
        <v>-8.1</v>
      </c>
      <c r="N366" s="119">
        <v>4.79</v>
      </c>
      <c r="O366" s="119">
        <v>-8.6999999999999993</v>
      </c>
      <c r="P366" s="119">
        <v>-4.3899999999999997</v>
      </c>
      <c r="Q366" s="119">
        <v>14.39</v>
      </c>
      <c r="R366" s="119">
        <v>-8.2799999999999994</v>
      </c>
      <c r="S366" s="119">
        <v>9.1199999999999992</v>
      </c>
      <c r="T366" s="119">
        <v>1.91</v>
      </c>
      <c r="U366" s="119">
        <v>1.23</v>
      </c>
      <c r="V366" s="119">
        <v>-3.32</v>
      </c>
      <c r="W366" s="119">
        <v>11.8</v>
      </c>
      <c r="X366" s="119">
        <v>4.8099999999999996</v>
      </c>
      <c r="Y366" s="119">
        <v>-14.88</v>
      </c>
      <c r="Z366" s="119">
        <v>3.77</v>
      </c>
      <c r="AA366" s="119">
        <v>-9.24</v>
      </c>
      <c r="AB366" s="119">
        <v>6.03</v>
      </c>
      <c r="AC366" s="119">
        <v>6.84</v>
      </c>
      <c r="AD366" s="119">
        <v>-12.8</v>
      </c>
      <c r="AE366" s="119">
        <v>17.809999999999999</v>
      </c>
      <c r="AF366" s="119">
        <v>2.2200000000000002</v>
      </c>
      <c r="AG366" s="119">
        <v>-5.28</v>
      </c>
      <c r="AH366" s="119">
        <v>12.59</v>
      </c>
      <c r="AI366" s="119">
        <v>-2.58</v>
      </c>
      <c r="AJ366" s="119">
        <v>-5.34</v>
      </c>
      <c r="AK366" s="119">
        <v>0.37</v>
      </c>
      <c r="AL366" s="119">
        <v>-4.12</v>
      </c>
      <c r="AM366" s="119">
        <v>-1.79</v>
      </c>
      <c r="AN366" s="119">
        <v>-2.2200000000000002</v>
      </c>
      <c r="AO366" s="119">
        <v>15.12</v>
      </c>
      <c r="AP366" s="119">
        <v>-18.25</v>
      </c>
      <c r="AQ366" s="119">
        <v>22.76</v>
      </c>
      <c r="AR366" s="119">
        <v>0.1</v>
      </c>
      <c r="AS366" s="119">
        <v>-3</v>
      </c>
      <c r="AT366" s="119">
        <v>4.7699999999999996</v>
      </c>
      <c r="AU366" s="119">
        <v>-1.98</v>
      </c>
      <c r="AV366" s="119">
        <v>-3.28</v>
      </c>
      <c r="AW366" s="119">
        <v>1.91</v>
      </c>
      <c r="AX366" s="119">
        <v>-8.6999999999999993</v>
      </c>
      <c r="AY366" s="119">
        <v>-3.48</v>
      </c>
      <c r="AZ366" s="119">
        <v>-6.02</v>
      </c>
      <c r="BA366" s="119">
        <v>17.97</v>
      </c>
      <c r="BB366" s="119">
        <v>-15.72</v>
      </c>
      <c r="BC366" s="119">
        <v>15.97</v>
      </c>
    </row>
    <row r="367" spans="1:55" ht="156.75" x14ac:dyDescent="0.45">
      <c r="A367" s="260">
        <v>48</v>
      </c>
      <c r="B367" s="173" t="s">
        <v>187</v>
      </c>
      <c r="C367" s="173"/>
      <c r="D367" s="120">
        <v>27.55</v>
      </c>
      <c r="E367" s="120">
        <v>-14.29</v>
      </c>
      <c r="F367" s="120">
        <v>-13.99</v>
      </c>
      <c r="G367" s="120">
        <v>13.06</v>
      </c>
      <c r="H367" s="120">
        <v>16.71</v>
      </c>
      <c r="I367" s="120">
        <v>-8.8800000000000008</v>
      </c>
      <c r="J367" s="120">
        <v>8.01</v>
      </c>
      <c r="K367" s="120">
        <v>5.23</v>
      </c>
      <c r="L367" s="120">
        <v>9.26</v>
      </c>
      <c r="M367" s="120">
        <v>-4.43</v>
      </c>
      <c r="N367" s="120">
        <v>-4.24</v>
      </c>
      <c r="O367" s="120">
        <v>-19.309999999999999</v>
      </c>
      <c r="P367" s="120">
        <v>30.06</v>
      </c>
      <c r="Q367" s="120">
        <v>-3.42</v>
      </c>
      <c r="R367" s="120">
        <v>-7.23</v>
      </c>
      <c r="S367" s="120">
        <v>4.87</v>
      </c>
      <c r="T367" s="120">
        <v>-16.309999999999999</v>
      </c>
      <c r="U367" s="120">
        <v>35.770000000000003</v>
      </c>
      <c r="V367" s="120">
        <v>-9.2899999999999991</v>
      </c>
      <c r="W367" s="120">
        <v>16.760000000000002</v>
      </c>
      <c r="X367" s="120">
        <v>1.86</v>
      </c>
      <c r="Y367" s="120">
        <v>-12.27</v>
      </c>
      <c r="Z367" s="120">
        <v>0.92</v>
      </c>
      <c r="AA367" s="120">
        <v>-5.13</v>
      </c>
      <c r="AB367" s="120">
        <v>16.47</v>
      </c>
      <c r="AC367" s="120">
        <v>-2.42</v>
      </c>
      <c r="AD367" s="120">
        <v>-27.42</v>
      </c>
      <c r="AE367" s="120">
        <v>36.9</v>
      </c>
      <c r="AF367" s="120">
        <v>20.73</v>
      </c>
      <c r="AG367" s="120">
        <v>-11.25</v>
      </c>
      <c r="AH367" s="120">
        <v>4.1100000000000003</v>
      </c>
      <c r="AI367" s="120">
        <v>-5.05</v>
      </c>
      <c r="AJ367" s="120">
        <v>-13.94</v>
      </c>
      <c r="AK367" s="120">
        <v>0.62</v>
      </c>
      <c r="AL367" s="120">
        <v>-7.01</v>
      </c>
      <c r="AM367" s="120">
        <v>2.97</v>
      </c>
      <c r="AN367" s="120">
        <v>2.66</v>
      </c>
      <c r="AO367" s="120">
        <v>19.09</v>
      </c>
      <c r="AP367" s="120">
        <v>-29.01</v>
      </c>
      <c r="AQ367" s="120">
        <v>31.14</v>
      </c>
      <c r="AR367" s="120">
        <v>5.99</v>
      </c>
      <c r="AS367" s="120">
        <v>-13.67</v>
      </c>
      <c r="AT367" s="120">
        <v>13.65</v>
      </c>
      <c r="AU367" s="120">
        <v>13.3</v>
      </c>
      <c r="AV367" s="120">
        <v>-12.23</v>
      </c>
      <c r="AW367" s="120">
        <v>5.43</v>
      </c>
      <c r="AX367" s="120">
        <v>-23.53</v>
      </c>
      <c r="AY367" s="120">
        <v>13.16</v>
      </c>
      <c r="AZ367" s="120">
        <v>2.2000000000000002</v>
      </c>
      <c r="BA367" s="120">
        <v>6.89</v>
      </c>
      <c r="BB367" s="120">
        <v>-22.58</v>
      </c>
      <c r="BC367" s="120">
        <v>37.82</v>
      </c>
    </row>
    <row r="368" spans="1:55" ht="80.25" x14ac:dyDescent="0.45">
      <c r="A368" s="261">
        <v>49</v>
      </c>
      <c r="B368" s="174" t="s">
        <v>188</v>
      </c>
      <c r="C368" s="174"/>
      <c r="D368" s="119">
        <v>-18.55</v>
      </c>
      <c r="E368" s="119">
        <v>-5.84</v>
      </c>
      <c r="F368" s="119">
        <v>-19.579999999999998</v>
      </c>
      <c r="G368" s="119">
        <v>173.6</v>
      </c>
      <c r="H368" s="119">
        <v>-9.77</v>
      </c>
      <c r="I368" s="119">
        <v>-1.52</v>
      </c>
      <c r="J368" s="119">
        <v>-15.61</v>
      </c>
      <c r="K368" s="119">
        <v>24.54</v>
      </c>
      <c r="L368" s="119">
        <v>-22.3</v>
      </c>
      <c r="M368" s="119">
        <v>-14.73</v>
      </c>
      <c r="N368" s="119">
        <v>-18.100000000000001</v>
      </c>
      <c r="O368" s="119">
        <v>8.15</v>
      </c>
      <c r="P368" s="119">
        <v>43.09</v>
      </c>
      <c r="Q368" s="119">
        <v>3.47</v>
      </c>
      <c r="R368" s="119">
        <v>-37.78</v>
      </c>
      <c r="S368" s="119">
        <v>13.69</v>
      </c>
      <c r="T368" s="119">
        <v>3.47</v>
      </c>
      <c r="U368" s="119">
        <v>-1.29</v>
      </c>
      <c r="V368" s="119">
        <v>2.4900000000000002</v>
      </c>
      <c r="W368" s="119">
        <v>27.82</v>
      </c>
      <c r="X368" s="119">
        <v>21.08</v>
      </c>
      <c r="Y368" s="119">
        <v>-38.31</v>
      </c>
      <c r="Z368" s="119">
        <v>38.46</v>
      </c>
      <c r="AA368" s="119">
        <v>-20.68</v>
      </c>
      <c r="AB368" s="119">
        <v>-4.41</v>
      </c>
      <c r="AC368" s="119">
        <v>19.100000000000001</v>
      </c>
      <c r="AD368" s="119">
        <v>-5.16</v>
      </c>
      <c r="AE368" s="119">
        <v>37.369999999999997</v>
      </c>
      <c r="AF368" s="119">
        <v>-15.07</v>
      </c>
      <c r="AG368" s="119">
        <v>-9.66</v>
      </c>
      <c r="AH368" s="119">
        <v>-4.1900000000000004</v>
      </c>
      <c r="AI368" s="119">
        <v>-20.100000000000001</v>
      </c>
      <c r="AJ368" s="119">
        <v>37.35</v>
      </c>
      <c r="AK368" s="119">
        <v>1.55</v>
      </c>
      <c r="AL368" s="119">
        <v>-32.729999999999997</v>
      </c>
      <c r="AM368" s="119">
        <v>-0.43</v>
      </c>
      <c r="AN368" s="119">
        <v>-2.93</v>
      </c>
      <c r="AO368" s="119">
        <v>62.63</v>
      </c>
      <c r="AP368" s="119">
        <v>39.42</v>
      </c>
      <c r="AQ368" s="119">
        <v>-38.770000000000003</v>
      </c>
      <c r="AR368" s="119">
        <v>-6.72</v>
      </c>
      <c r="AS368" s="119">
        <v>-19.27</v>
      </c>
      <c r="AT368" s="119">
        <v>21.12</v>
      </c>
      <c r="AU368" s="119">
        <v>-17.91</v>
      </c>
      <c r="AV368" s="119">
        <v>40.57</v>
      </c>
      <c r="AW368" s="119">
        <v>-7.25</v>
      </c>
      <c r="AX368" s="119">
        <v>10.78</v>
      </c>
      <c r="AY368" s="119">
        <v>34.71</v>
      </c>
      <c r="AZ368" s="119">
        <v>-11.45</v>
      </c>
      <c r="BA368" s="119">
        <v>38.54</v>
      </c>
      <c r="BB368" s="119">
        <v>-27.08</v>
      </c>
      <c r="BC368" s="119">
        <v>27.49</v>
      </c>
    </row>
    <row r="369" spans="1:55" ht="93" x14ac:dyDescent="0.45">
      <c r="A369" s="260">
        <v>50</v>
      </c>
      <c r="B369" s="173" t="s">
        <v>189</v>
      </c>
      <c r="C369" s="173"/>
      <c r="D369" s="120">
        <v>0.57999999999999996</v>
      </c>
      <c r="E369" s="120">
        <v>13.15</v>
      </c>
      <c r="F369" s="120">
        <v>-13.07</v>
      </c>
      <c r="G369" s="120">
        <v>4.1399999999999997</v>
      </c>
      <c r="H369" s="120">
        <v>8.59</v>
      </c>
      <c r="I369" s="120">
        <v>11.01</v>
      </c>
      <c r="J369" s="120">
        <v>-11.55</v>
      </c>
      <c r="K369" s="120">
        <v>0.6</v>
      </c>
      <c r="L369" s="120">
        <v>-12.88</v>
      </c>
      <c r="M369" s="120">
        <v>-24.37</v>
      </c>
      <c r="N369" s="120">
        <v>41.48</v>
      </c>
      <c r="O369" s="120">
        <v>-1.56</v>
      </c>
      <c r="P369" s="120">
        <v>-8.9700000000000006</v>
      </c>
      <c r="Q369" s="120">
        <v>25.17</v>
      </c>
      <c r="R369" s="120">
        <v>-29.22</v>
      </c>
      <c r="S369" s="120">
        <v>2.39</v>
      </c>
      <c r="T369" s="120">
        <v>-1.42</v>
      </c>
      <c r="U369" s="120">
        <v>14.65</v>
      </c>
      <c r="V369" s="120">
        <v>-20.88</v>
      </c>
      <c r="W369" s="120">
        <v>17.21</v>
      </c>
      <c r="X369" s="120">
        <v>-15.41</v>
      </c>
      <c r="Y369" s="120">
        <v>-14.36</v>
      </c>
      <c r="Z369" s="120">
        <v>108.38</v>
      </c>
      <c r="AA369" s="120">
        <v>-38.64</v>
      </c>
      <c r="AB369" s="120">
        <v>-5.14</v>
      </c>
      <c r="AC369" s="120">
        <v>128.4</v>
      </c>
      <c r="AD369" s="120">
        <v>-56.76</v>
      </c>
      <c r="AE369" s="120">
        <v>18.559999999999999</v>
      </c>
      <c r="AF369" s="120">
        <v>12.38</v>
      </c>
      <c r="AG369" s="120">
        <v>8.1</v>
      </c>
      <c r="AH369" s="120">
        <v>-3.48</v>
      </c>
      <c r="AI369" s="120">
        <v>-3.87</v>
      </c>
      <c r="AJ369" s="120">
        <v>-7.54</v>
      </c>
      <c r="AK369" s="120">
        <v>65.349999999999994</v>
      </c>
      <c r="AL369" s="120">
        <v>-37.68</v>
      </c>
      <c r="AM369" s="120">
        <v>-4.4800000000000004</v>
      </c>
      <c r="AN369" s="120">
        <v>-8.39</v>
      </c>
      <c r="AO369" s="120">
        <v>22.46</v>
      </c>
      <c r="AP369" s="120">
        <v>-22.72</v>
      </c>
      <c r="AQ369" s="120">
        <v>23.05</v>
      </c>
      <c r="AR369" s="120">
        <v>0.01</v>
      </c>
      <c r="AS369" s="120">
        <v>13.07</v>
      </c>
      <c r="AT369" s="120">
        <v>1.32</v>
      </c>
      <c r="AU369" s="120">
        <v>3.33</v>
      </c>
      <c r="AV369" s="120">
        <v>-11.04</v>
      </c>
      <c r="AW369" s="120">
        <v>-17.440000000000001</v>
      </c>
      <c r="AX369" s="120">
        <v>23.65</v>
      </c>
      <c r="AY369" s="120">
        <v>1.01</v>
      </c>
      <c r="AZ369" s="120">
        <v>-9.91</v>
      </c>
      <c r="BA369" s="120">
        <v>6.82</v>
      </c>
      <c r="BB369" s="120">
        <v>-5.05</v>
      </c>
      <c r="BC369" s="120">
        <v>3.06</v>
      </c>
    </row>
    <row r="370" spans="1:55" ht="29.25" x14ac:dyDescent="0.45">
      <c r="A370" s="261">
        <v>51</v>
      </c>
      <c r="B370" s="174" t="s">
        <v>190</v>
      </c>
      <c r="C370" s="174"/>
      <c r="D370" s="119">
        <v>34.909999999999997</v>
      </c>
      <c r="E370" s="119">
        <v>18.86</v>
      </c>
      <c r="F370" s="119">
        <v>-32.17</v>
      </c>
      <c r="G370" s="119">
        <v>32.799999999999997</v>
      </c>
      <c r="H370" s="119">
        <v>-14</v>
      </c>
      <c r="I370" s="119">
        <v>0.64</v>
      </c>
      <c r="J370" s="119">
        <v>-16.3</v>
      </c>
      <c r="K370" s="119">
        <v>23.07</v>
      </c>
      <c r="L370" s="119">
        <v>12.52</v>
      </c>
      <c r="M370" s="119">
        <v>-26.59</v>
      </c>
      <c r="N370" s="119">
        <v>0.42</v>
      </c>
      <c r="O370" s="119">
        <v>-12.8</v>
      </c>
      <c r="P370" s="119">
        <v>15.47</v>
      </c>
      <c r="Q370" s="119">
        <v>20.46</v>
      </c>
      <c r="R370" s="119">
        <v>-1.48</v>
      </c>
      <c r="S370" s="119">
        <v>-21.33</v>
      </c>
      <c r="T370" s="119">
        <v>19.53</v>
      </c>
      <c r="U370" s="119">
        <v>20.85</v>
      </c>
      <c r="V370" s="119">
        <v>-30.49</v>
      </c>
      <c r="W370" s="119">
        <v>21.68</v>
      </c>
      <c r="X370" s="119">
        <v>-7.42</v>
      </c>
      <c r="Y370" s="119">
        <v>-2.82</v>
      </c>
      <c r="Z370" s="119">
        <v>-8.86</v>
      </c>
      <c r="AA370" s="119">
        <v>-17.77</v>
      </c>
      <c r="AB370" s="119">
        <v>19.989999999999998</v>
      </c>
      <c r="AC370" s="119">
        <v>5.13</v>
      </c>
      <c r="AD370" s="119">
        <v>-23.72</v>
      </c>
      <c r="AE370" s="119">
        <v>9.7799999999999994</v>
      </c>
      <c r="AF370" s="119">
        <v>21.23</v>
      </c>
      <c r="AG370" s="119">
        <v>-6.98</v>
      </c>
      <c r="AH370" s="119">
        <v>0.57999999999999996</v>
      </c>
      <c r="AI370" s="119">
        <v>-4.12</v>
      </c>
      <c r="AJ370" s="119">
        <v>-17.09</v>
      </c>
      <c r="AK370" s="119">
        <v>7.04</v>
      </c>
      <c r="AL370" s="119">
        <v>0.42</v>
      </c>
      <c r="AM370" s="119">
        <v>-23.65</v>
      </c>
      <c r="AN370" s="119">
        <v>29.63</v>
      </c>
      <c r="AO370" s="119">
        <v>11.28</v>
      </c>
      <c r="AP370" s="119">
        <v>-20.43</v>
      </c>
      <c r="AQ370" s="119">
        <v>-9.9499999999999993</v>
      </c>
      <c r="AR370" s="119">
        <v>-12.12</v>
      </c>
      <c r="AS370" s="119">
        <v>14.23</v>
      </c>
      <c r="AT370" s="119">
        <v>14.44</v>
      </c>
      <c r="AU370" s="119">
        <v>5.01</v>
      </c>
      <c r="AV370" s="119">
        <v>11.66</v>
      </c>
      <c r="AW370" s="119">
        <v>-5.05</v>
      </c>
      <c r="AX370" s="119">
        <v>1.97</v>
      </c>
      <c r="AY370" s="119">
        <v>-1.44</v>
      </c>
      <c r="AZ370" s="119">
        <v>-16.93</v>
      </c>
      <c r="BA370" s="119">
        <v>43.83</v>
      </c>
      <c r="BB370" s="119">
        <v>-19.04</v>
      </c>
      <c r="BC370" s="119">
        <v>13.88</v>
      </c>
    </row>
    <row r="371" spans="1:55" ht="29.25" x14ac:dyDescent="0.45">
      <c r="A371" s="260">
        <v>52</v>
      </c>
      <c r="B371" s="173" t="s">
        <v>191</v>
      </c>
      <c r="C371" s="173"/>
      <c r="D371" s="120">
        <v>14.34</v>
      </c>
      <c r="E371" s="120">
        <v>15.07</v>
      </c>
      <c r="F371" s="120">
        <v>-26.73</v>
      </c>
      <c r="G371" s="120">
        <v>13.59</v>
      </c>
      <c r="H371" s="120">
        <v>-7.81</v>
      </c>
      <c r="I371" s="120">
        <v>-18.32</v>
      </c>
      <c r="J371" s="120">
        <v>31.03</v>
      </c>
      <c r="K371" s="120">
        <v>42.42</v>
      </c>
      <c r="L371" s="120">
        <v>-22.22</v>
      </c>
      <c r="M371" s="120">
        <v>-16.690000000000001</v>
      </c>
      <c r="N371" s="120">
        <v>80.88</v>
      </c>
      <c r="O371" s="120">
        <v>-39.14</v>
      </c>
      <c r="P371" s="120">
        <v>-29.83</v>
      </c>
      <c r="Q371" s="120">
        <v>36.700000000000003</v>
      </c>
      <c r="R371" s="120">
        <v>6.93</v>
      </c>
      <c r="S371" s="120">
        <v>-27.26</v>
      </c>
      <c r="T371" s="120">
        <v>-14.95</v>
      </c>
      <c r="U371" s="120">
        <v>38.14</v>
      </c>
      <c r="V371" s="120">
        <v>-4.72</v>
      </c>
      <c r="W371" s="120">
        <v>-22.86</v>
      </c>
      <c r="X371" s="120">
        <v>104.93</v>
      </c>
      <c r="Y371" s="120">
        <v>-36.4</v>
      </c>
      <c r="Z371" s="120">
        <v>5.08</v>
      </c>
      <c r="AA371" s="120">
        <v>34.67</v>
      </c>
      <c r="AB371" s="120">
        <v>-9.35</v>
      </c>
      <c r="AC371" s="120">
        <v>-32.729999999999997</v>
      </c>
      <c r="AD371" s="120">
        <v>-15.62</v>
      </c>
      <c r="AE371" s="120">
        <v>31.64</v>
      </c>
      <c r="AF371" s="120">
        <v>70.209999999999994</v>
      </c>
      <c r="AG371" s="120">
        <v>-58.26</v>
      </c>
      <c r="AH371" s="120">
        <v>-0.08</v>
      </c>
      <c r="AI371" s="120">
        <v>68.52</v>
      </c>
      <c r="AJ371" s="120">
        <v>-24.83</v>
      </c>
      <c r="AK371" s="120">
        <v>48.25</v>
      </c>
      <c r="AL371" s="120">
        <v>22.68</v>
      </c>
      <c r="AM371" s="120">
        <v>-15.15</v>
      </c>
      <c r="AN371" s="120">
        <v>0.52</v>
      </c>
      <c r="AO371" s="120">
        <v>-8.9700000000000006</v>
      </c>
      <c r="AP371" s="120">
        <v>-22.3</v>
      </c>
      <c r="AQ371" s="120">
        <v>-38.61</v>
      </c>
      <c r="AR371" s="120">
        <v>74.97</v>
      </c>
      <c r="AS371" s="120">
        <v>3.52</v>
      </c>
      <c r="AT371" s="120">
        <v>8.6</v>
      </c>
      <c r="AU371" s="120">
        <v>29.24</v>
      </c>
      <c r="AV371" s="120">
        <v>-38.68</v>
      </c>
      <c r="AW371" s="120">
        <v>181.36</v>
      </c>
      <c r="AX371" s="120">
        <v>-47.9</v>
      </c>
      <c r="AY371" s="120">
        <v>-7.78</v>
      </c>
      <c r="AZ371" s="120">
        <v>-23.79</v>
      </c>
      <c r="BA371" s="120">
        <v>20.74</v>
      </c>
      <c r="BB371" s="120">
        <v>-34.07</v>
      </c>
      <c r="BC371" s="120">
        <v>32.83</v>
      </c>
    </row>
    <row r="372" spans="1:55" ht="29.25" x14ac:dyDescent="0.45">
      <c r="A372" s="261">
        <v>53</v>
      </c>
      <c r="B372" s="174" t="s">
        <v>86</v>
      </c>
      <c r="C372" s="174"/>
      <c r="D372" s="119">
        <v>-5.56</v>
      </c>
      <c r="E372" s="119">
        <v>-1.26</v>
      </c>
      <c r="F372" s="119">
        <v>-2.2200000000000002</v>
      </c>
      <c r="G372" s="119">
        <v>3.39</v>
      </c>
      <c r="H372" s="119">
        <v>6.89</v>
      </c>
      <c r="I372" s="119">
        <v>-1.3</v>
      </c>
      <c r="J372" s="119">
        <v>-1.49</v>
      </c>
      <c r="K372" s="119">
        <v>-2.54</v>
      </c>
      <c r="L372" s="119">
        <v>-10.53</v>
      </c>
      <c r="M372" s="119">
        <v>-30.27</v>
      </c>
      <c r="N372" s="119">
        <v>50.4</v>
      </c>
      <c r="O372" s="119">
        <v>-14.6</v>
      </c>
      <c r="P372" s="119">
        <v>22.28</v>
      </c>
      <c r="Q372" s="119">
        <v>-15.78</v>
      </c>
      <c r="R372" s="119">
        <v>-7.08</v>
      </c>
      <c r="S372" s="119">
        <v>-0.01</v>
      </c>
      <c r="T372" s="119">
        <v>11.42</v>
      </c>
      <c r="U372" s="119">
        <v>14.59</v>
      </c>
      <c r="V372" s="119">
        <v>-0.38</v>
      </c>
      <c r="W372" s="119">
        <v>5.94</v>
      </c>
      <c r="X372" s="119">
        <v>-14.57</v>
      </c>
      <c r="Y372" s="119">
        <v>-41.89</v>
      </c>
      <c r="Z372" s="119">
        <v>77.989999999999995</v>
      </c>
      <c r="AA372" s="119">
        <v>-15.22</v>
      </c>
      <c r="AB372" s="119">
        <v>19.829999999999998</v>
      </c>
      <c r="AC372" s="119">
        <v>21.03</v>
      </c>
      <c r="AD372" s="119">
        <v>-18.7</v>
      </c>
      <c r="AE372" s="119">
        <v>7.24</v>
      </c>
      <c r="AF372" s="119">
        <v>3.25</v>
      </c>
      <c r="AG372" s="119">
        <v>-17.87</v>
      </c>
      <c r="AH372" s="119">
        <v>15.88</v>
      </c>
      <c r="AI372" s="119">
        <v>3.55</v>
      </c>
      <c r="AJ372" s="119">
        <v>-9.26</v>
      </c>
      <c r="AK372" s="119">
        <v>-7.01</v>
      </c>
      <c r="AL372" s="119">
        <v>12.7</v>
      </c>
      <c r="AM372" s="119">
        <v>-3.97</v>
      </c>
      <c r="AN372" s="119">
        <v>5.79</v>
      </c>
      <c r="AO372" s="119">
        <v>14.03</v>
      </c>
      <c r="AP372" s="119">
        <v>-11.21</v>
      </c>
      <c r="AQ372" s="119">
        <v>5.8</v>
      </c>
      <c r="AR372" s="119">
        <v>12.66</v>
      </c>
      <c r="AS372" s="119">
        <v>1.64</v>
      </c>
      <c r="AT372" s="119">
        <v>-4.72</v>
      </c>
      <c r="AU372" s="119">
        <v>0.78</v>
      </c>
      <c r="AV372" s="119">
        <v>-4.22</v>
      </c>
      <c r="AW372" s="119">
        <v>-8.6300000000000008</v>
      </c>
      <c r="AX372" s="119">
        <v>8.67</v>
      </c>
      <c r="AY372" s="119">
        <v>4.49</v>
      </c>
      <c r="AZ372" s="119">
        <v>-4.26</v>
      </c>
      <c r="BA372" s="119">
        <v>-0.33</v>
      </c>
      <c r="BB372" s="119">
        <v>0.43</v>
      </c>
      <c r="BC372" s="119">
        <v>22.14</v>
      </c>
    </row>
    <row r="373" spans="1:55" ht="42" x14ac:dyDescent="0.45">
      <c r="A373" s="260">
        <v>54</v>
      </c>
      <c r="B373" s="173" t="s">
        <v>192</v>
      </c>
      <c r="C373" s="173"/>
      <c r="D373" s="120">
        <v>26.13</v>
      </c>
      <c r="E373" s="120">
        <v>11.78</v>
      </c>
      <c r="F373" s="120">
        <v>-10.19</v>
      </c>
      <c r="G373" s="120">
        <v>2.99</v>
      </c>
      <c r="H373" s="120">
        <v>-3.48</v>
      </c>
      <c r="I373" s="120">
        <v>27.11</v>
      </c>
      <c r="J373" s="120">
        <v>-1.85</v>
      </c>
      <c r="K373" s="120">
        <v>-7.49</v>
      </c>
      <c r="L373" s="120">
        <v>12.14</v>
      </c>
      <c r="M373" s="120">
        <v>-25.5</v>
      </c>
      <c r="N373" s="120">
        <v>13.15</v>
      </c>
      <c r="O373" s="120">
        <v>-35.08</v>
      </c>
      <c r="P373" s="120">
        <v>57.32</v>
      </c>
      <c r="Q373" s="120">
        <v>-13.55</v>
      </c>
      <c r="R373" s="120">
        <v>-9.23</v>
      </c>
      <c r="S373" s="120">
        <v>-0.47</v>
      </c>
      <c r="T373" s="120">
        <v>18.71</v>
      </c>
      <c r="U373" s="120">
        <v>-9.7200000000000006</v>
      </c>
      <c r="V373" s="120">
        <v>2.15</v>
      </c>
      <c r="W373" s="120">
        <v>5.05</v>
      </c>
      <c r="X373" s="120">
        <v>-19.7</v>
      </c>
      <c r="Y373" s="120">
        <v>-20.02</v>
      </c>
      <c r="Z373" s="120">
        <v>19.399999999999999</v>
      </c>
      <c r="AA373" s="120">
        <v>-25.45</v>
      </c>
      <c r="AB373" s="120">
        <v>48.35</v>
      </c>
      <c r="AC373" s="120">
        <v>-13.07</v>
      </c>
      <c r="AD373" s="120">
        <v>-14.06</v>
      </c>
      <c r="AE373" s="120">
        <v>55.67</v>
      </c>
      <c r="AF373" s="120">
        <v>-2.21</v>
      </c>
      <c r="AG373" s="120">
        <v>-24.31</v>
      </c>
      <c r="AH373" s="120">
        <v>17.059999999999999</v>
      </c>
      <c r="AI373" s="120">
        <v>-5.91</v>
      </c>
      <c r="AJ373" s="120">
        <v>-2.5299999999999998</v>
      </c>
      <c r="AK373" s="120">
        <v>7.1</v>
      </c>
      <c r="AL373" s="120">
        <v>-13.1</v>
      </c>
      <c r="AM373" s="120">
        <v>5.0199999999999996</v>
      </c>
      <c r="AN373" s="120">
        <v>35.229999999999997</v>
      </c>
      <c r="AO373" s="120">
        <v>-2.37</v>
      </c>
      <c r="AP373" s="120">
        <v>-11.47</v>
      </c>
      <c r="AQ373" s="120">
        <v>25.38</v>
      </c>
      <c r="AR373" s="120">
        <v>6.32</v>
      </c>
      <c r="AS373" s="120">
        <v>0.06</v>
      </c>
      <c r="AT373" s="120">
        <v>-4.1100000000000003</v>
      </c>
      <c r="AU373" s="120">
        <v>-24.21</v>
      </c>
      <c r="AV373" s="120">
        <v>16.05</v>
      </c>
      <c r="AW373" s="120">
        <v>18.53</v>
      </c>
      <c r="AX373" s="120">
        <v>-17.11</v>
      </c>
      <c r="AY373" s="120">
        <v>-10.039999999999999</v>
      </c>
      <c r="AZ373" s="120">
        <v>7.91</v>
      </c>
      <c r="BA373" s="120">
        <v>18.100000000000001</v>
      </c>
      <c r="BB373" s="120">
        <v>-0.51</v>
      </c>
      <c r="BC373" s="120">
        <v>-2.66</v>
      </c>
    </row>
    <row r="374" spans="1:55" ht="29.25" x14ac:dyDescent="0.45">
      <c r="A374" s="261">
        <v>55</v>
      </c>
      <c r="B374" s="174" t="s">
        <v>193</v>
      </c>
      <c r="C374" s="174"/>
      <c r="D374" s="119">
        <v>-12.25</v>
      </c>
      <c r="E374" s="119">
        <v>24.43</v>
      </c>
      <c r="F374" s="119">
        <v>-19.75</v>
      </c>
      <c r="G374" s="119">
        <v>28.73</v>
      </c>
      <c r="H374" s="119">
        <v>5.07</v>
      </c>
      <c r="I374" s="119">
        <v>23.18</v>
      </c>
      <c r="J374" s="119">
        <v>-2.97</v>
      </c>
      <c r="K374" s="119">
        <v>-12.75</v>
      </c>
      <c r="L374" s="119">
        <v>57.26</v>
      </c>
      <c r="M374" s="119">
        <v>-61.9</v>
      </c>
      <c r="N374" s="119">
        <v>114.27</v>
      </c>
      <c r="O374" s="119">
        <v>-56.82</v>
      </c>
      <c r="P374" s="119">
        <v>38.35</v>
      </c>
      <c r="Q374" s="119">
        <v>-11.77</v>
      </c>
      <c r="R374" s="119">
        <v>10.26</v>
      </c>
      <c r="S374" s="119">
        <v>9.61</v>
      </c>
      <c r="T374" s="119">
        <v>-29.09</v>
      </c>
      <c r="U374" s="119">
        <v>17.68</v>
      </c>
      <c r="V374" s="119">
        <v>2.8</v>
      </c>
      <c r="W374" s="119">
        <v>3.43</v>
      </c>
      <c r="X374" s="119">
        <v>56.02</v>
      </c>
      <c r="Y374" s="119">
        <v>-61.51</v>
      </c>
      <c r="Z374" s="119">
        <v>62.04</v>
      </c>
      <c r="AA374" s="119">
        <v>-11.58</v>
      </c>
      <c r="AB374" s="119">
        <v>-19.440000000000001</v>
      </c>
      <c r="AC374" s="119">
        <v>73.39</v>
      </c>
      <c r="AD374" s="119">
        <v>-32.99</v>
      </c>
      <c r="AE374" s="119">
        <v>16.71</v>
      </c>
      <c r="AF374" s="119">
        <v>-9.4700000000000006</v>
      </c>
      <c r="AG374" s="119">
        <v>-34.86</v>
      </c>
      <c r="AH374" s="119">
        <v>66.92</v>
      </c>
      <c r="AI374" s="119">
        <v>23.02</v>
      </c>
      <c r="AJ374" s="119">
        <v>-2.76</v>
      </c>
      <c r="AK374" s="119">
        <v>-37.92</v>
      </c>
      <c r="AL374" s="119">
        <v>89.11</v>
      </c>
      <c r="AM374" s="119">
        <v>-47.2</v>
      </c>
      <c r="AN374" s="119">
        <v>15.84</v>
      </c>
      <c r="AO374" s="119">
        <v>14.88</v>
      </c>
      <c r="AP374" s="119">
        <v>-8.43</v>
      </c>
      <c r="AQ374" s="119">
        <v>-2.61</v>
      </c>
      <c r="AR374" s="119">
        <v>54.77</v>
      </c>
      <c r="AS374" s="119">
        <v>-21.09</v>
      </c>
      <c r="AT374" s="119">
        <v>38.04</v>
      </c>
      <c r="AU374" s="119">
        <v>-36.36</v>
      </c>
      <c r="AV374" s="119">
        <v>0.38</v>
      </c>
      <c r="AW374" s="119">
        <v>35.51</v>
      </c>
      <c r="AX374" s="119">
        <v>-14.59</v>
      </c>
      <c r="AY374" s="119">
        <v>-4.8099999999999996</v>
      </c>
      <c r="AZ374" s="119">
        <v>-0.5</v>
      </c>
      <c r="BA374" s="119">
        <v>-0.06</v>
      </c>
      <c r="BB374" s="119">
        <v>-15.29</v>
      </c>
      <c r="BC374" s="119">
        <v>-43.28</v>
      </c>
    </row>
    <row r="375" spans="1:55" ht="54.75" x14ac:dyDescent="0.45">
      <c r="A375" s="260">
        <v>56</v>
      </c>
      <c r="B375" s="173" t="s">
        <v>194</v>
      </c>
      <c r="C375" s="173"/>
      <c r="D375" s="120">
        <v>27.55</v>
      </c>
      <c r="E375" s="120">
        <v>-14.29</v>
      </c>
      <c r="F375" s="120">
        <v>-13.99</v>
      </c>
      <c r="G375" s="120">
        <v>13.06</v>
      </c>
      <c r="H375" s="120">
        <v>16.73</v>
      </c>
      <c r="I375" s="120">
        <v>-8.89</v>
      </c>
      <c r="J375" s="120">
        <v>8.01</v>
      </c>
      <c r="K375" s="120">
        <v>5.23</v>
      </c>
      <c r="L375" s="120">
        <v>9.26</v>
      </c>
      <c r="M375" s="120">
        <v>-4.43</v>
      </c>
      <c r="N375" s="120">
        <v>-4.24</v>
      </c>
      <c r="O375" s="120">
        <v>-19.309999999999999</v>
      </c>
      <c r="P375" s="120">
        <v>30.06</v>
      </c>
      <c r="Q375" s="120">
        <v>-3.42</v>
      </c>
      <c r="R375" s="120">
        <v>-7.23</v>
      </c>
      <c r="S375" s="120">
        <v>4.87</v>
      </c>
      <c r="T375" s="120">
        <v>-16.309999999999999</v>
      </c>
      <c r="U375" s="120">
        <v>35.770000000000003</v>
      </c>
      <c r="V375" s="120">
        <v>-9.2899999999999991</v>
      </c>
      <c r="W375" s="120">
        <v>16.760000000000002</v>
      </c>
      <c r="X375" s="120">
        <v>1.86</v>
      </c>
      <c r="Y375" s="120">
        <v>-12.27</v>
      </c>
      <c r="Z375" s="120">
        <v>0.92</v>
      </c>
      <c r="AA375" s="120">
        <v>-5.1100000000000003</v>
      </c>
      <c r="AB375" s="120">
        <v>16.440000000000001</v>
      </c>
      <c r="AC375" s="120">
        <v>-2.42</v>
      </c>
      <c r="AD375" s="120">
        <v>-27.42</v>
      </c>
      <c r="AE375" s="120">
        <v>36.9</v>
      </c>
      <c r="AF375" s="120">
        <v>20.73</v>
      </c>
      <c r="AG375" s="120">
        <v>-11.25</v>
      </c>
      <c r="AH375" s="120">
        <v>4.1100000000000003</v>
      </c>
      <c r="AI375" s="120">
        <v>-5.05</v>
      </c>
      <c r="AJ375" s="120">
        <v>-13.94</v>
      </c>
      <c r="AK375" s="120">
        <v>0.62</v>
      </c>
      <c r="AL375" s="120">
        <v>-7.01</v>
      </c>
      <c r="AM375" s="120">
        <v>2.97</v>
      </c>
      <c r="AN375" s="120">
        <v>2.66</v>
      </c>
      <c r="AO375" s="120">
        <v>19.09</v>
      </c>
      <c r="AP375" s="120">
        <v>-29.01</v>
      </c>
      <c r="AQ375" s="120">
        <v>31.14</v>
      </c>
      <c r="AR375" s="120">
        <v>5.99</v>
      </c>
      <c r="AS375" s="120">
        <v>-13.67</v>
      </c>
      <c r="AT375" s="120">
        <v>13.65</v>
      </c>
      <c r="AU375" s="120">
        <v>13.3</v>
      </c>
      <c r="AV375" s="120">
        <v>-12.23</v>
      </c>
      <c r="AW375" s="120">
        <v>5.43</v>
      </c>
      <c r="AX375" s="120">
        <v>-23.53</v>
      </c>
      <c r="AY375" s="120">
        <v>13.16</v>
      </c>
      <c r="AZ375" s="120">
        <v>2.2000000000000002</v>
      </c>
      <c r="BA375" s="120">
        <v>6.89</v>
      </c>
      <c r="BB375" s="120">
        <v>-22.58</v>
      </c>
      <c r="BC375" s="120">
        <v>37.82</v>
      </c>
    </row>
    <row r="376" spans="1:55" ht="29.25" x14ac:dyDescent="0.45">
      <c r="A376" s="261">
        <v>57</v>
      </c>
      <c r="B376" s="174" t="s">
        <v>195</v>
      </c>
      <c r="C376" s="174"/>
      <c r="D376" s="119">
        <v>-6.04</v>
      </c>
      <c r="E376" s="119">
        <v>25.26</v>
      </c>
      <c r="F376" s="119">
        <v>-21.52</v>
      </c>
      <c r="G376" s="119">
        <v>16.62</v>
      </c>
      <c r="H376" s="119">
        <v>-13.81</v>
      </c>
      <c r="I376" s="119">
        <v>56.14</v>
      </c>
      <c r="J376" s="119">
        <v>-6.3</v>
      </c>
      <c r="K376" s="119">
        <v>-21.5</v>
      </c>
      <c r="L376" s="119">
        <v>38.659999999999997</v>
      </c>
      <c r="M376" s="119">
        <v>-25.28</v>
      </c>
      <c r="N376" s="119">
        <v>13.83</v>
      </c>
      <c r="O376" s="119">
        <v>-4.05</v>
      </c>
      <c r="P376" s="119">
        <v>19.079999999999998</v>
      </c>
      <c r="Q376" s="119">
        <v>3.86</v>
      </c>
      <c r="R376" s="119">
        <v>-26.24</v>
      </c>
      <c r="S376" s="119">
        <v>-5.16</v>
      </c>
      <c r="T376" s="119">
        <v>24.07</v>
      </c>
      <c r="U376" s="119">
        <v>-5.07</v>
      </c>
      <c r="V376" s="119">
        <v>-4.45</v>
      </c>
      <c r="W376" s="119">
        <v>14.44</v>
      </c>
      <c r="X376" s="119">
        <v>1.71</v>
      </c>
      <c r="Y376" s="119">
        <v>-7.02</v>
      </c>
      <c r="Z376" s="119">
        <v>-13.78</v>
      </c>
      <c r="AA376" s="119">
        <v>7.47</v>
      </c>
      <c r="AB376" s="119">
        <v>-5.18</v>
      </c>
      <c r="AC376" s="119">
        <v>52.38</v>
      </c>
      <c r="AD376" s="119">
        <v>-38.369999999999997</v>
      </c>
      <c r="AE376" s="119">
        <v>3.6</v>
      </c>
      <c r="AF376" s="119">
        <v>47.05</v>
      </c>
      <c r="AG376" s="119">
        <v>-27.02</v>
      </c>
      <c r="AH376" s="119">
        <v>33</v>
      </c>
      <c r="AI376" s="119">
        <v>-6.03</v>
      </c>
      <c r="AJ376" s="119">
        <v>-31.79</v>
      </c>
      <c r="AK376" s="119">
        <v>8.57</v>
      </c>
      <c r="AL376" s="119">
        <v>1.69</v>
      </c>
      <c r="AM376" s="119">
        <v>2.5299999999999998</v>
      </c>
      <c r="AN376" s="119">
        <v>4.4400000000000004</v>
      </c>
      <c r="AO376" s="119">
        <v>47.15</v>
      </c>
      <c r="AP376" s="119">
        <v>-42.2</v>
      </c>
      <c r="AQ376" s="119">
        <v>23.31</v>
      </c>
      <c r="AR376" s="119">
        <v>-12.6</v>
      </c>
      <c r="AS376" s="119">
        <v>5.75</v>
      </c>
      <c r="AT376" s="119">
        <v>13.75</v>
      </c>
      <c r="AU376" s="119">
        <v>7.08</v>
      </c>
      <c r="AV376" s="119">
        <v>-0.12</v>
      </c>
      <c r="AW376" s="119">
        <v>3.5</v>
      </c>
      <c r="AX376" s="119">
        <v>-36.74</v>
      </c>
      <c r="AY376" s="119">
        <v>68.25</v>
      </c>
      <c r="AZ376" s="119">
        <v>-27.88</v>
      </c>
      <c r="BA376" s="119">
        <v>16.829999999999998</v>
      </c>
      <c r="BB376" s="119">
        <v>-3.64</v>
      </c>
      <c r="BC376" s="119">
        <v>7.78</v>
      </c>
    </row>
    <row r="377" spans="1:55" ht="29.25" x14ac:dyDescent="0.45">
      <c r="A377" s="260">
        <v>58</v>
      </c>
      <c r="B377" s="173" t="s">
        <v>196</v>
      </c>
      <c r="C377" s="173"/>
      <c r="D377" s="120">
        <v>14.99</v>
      </c>
      <c r="E377" s="120">
        <v>29.72</v>
      </c>
      <c r="F377" s="120">
        <v>-26.32</v>
      </c>
      <c r="G377" s="120">
        <v>37.31</v>
      </c>
      <c r="H377" s="120">
        <v>38.74</v>
      </c>
      <c r="I377" s="120">
        <v>-1.87</v>
      </c>
      <c r="J377" s="120">
        <v>-31.45</v>
      </c>
      <c r="K377" s="120">
        <v>36.53</v>
      </c>
      <c r="L377" s="120">
        <v>-7.2</v>
      </c>
      <c r="M377" s="120">
        <v>-12.55</v>
      </c>
      <c r="N377" s="120">
        <v>-34.5</v>
      </c>
      <c r="O377" s="120">
        <v>-1.1499999999999999</v>
      </c>
      <c r="P377" s="120">
        <v>38.049999999999997</v>
      </c>
      <c r="Q377" s="120">
        <v>17.66</v>
      </c>
      <c r="R377" s="120">
        <v>-46.73</v>
      </c>
      <c r="S377" s="120">
        <v>87.88</v>
      </c>
      <c r="T377" s="120">
        <v>1.31</v>
      </c>
      <c r="U377" s="120">
        <v>9.23</v>
      </c>
      <c r="V377" s="120">
        <v>-28.29</v>
      </c>
      <c r="W377" s="120">
        <v>18.5</v>
      </c>
      <c r="X377" s="120">
        <v>-7.16</v>
      </c>
      <c r="Y377" s="120">
        <v>-23.56</v>
      </c>
      <c r="Z377" s="120">
        <v>24.15</v>
      </c>
      <c r="AA377" s="120">
        <v>-36.43</v>
      </c>
      <c r="AB377" s="120">
        <v>47.99</v>
      </c>
      <c r="AC377" s="120">
        <v>30.52</v>
      </c>
      <c r="AD377" s="120">
        <v>-21.51</v>
      </c>
      <c r="AE377" s="120">
        <v>22.02</v>
      </c>
      <c r="AF377" s="120">
        <v>63.44</v>
      </c>
      <c r="AG377" s="120">
        <v>-20.18</v>
      </c>
      <c r="AH377" s="120">
        <v>-37.82</v>
      </c>
      <c r="AI377" s="120">
        <v>9.9700000000000006</v>
      </c>
      <c r="AJ377" s="120">
        <v>-19.02</v>
      </c>
      <c r="AK377" s="120">
        <v>43.48</v>
      </c>
      <c r="AL377" s="120">
        <v>-13.26</v>
      </c>
      <c r="AM377" s="120">
        <v>-25.02</v>
      </c>
      <c r="AN377" s="120">
        <v>5.61</v>
      </c>
      <c r="AO377" s="120">
        <v>297.83</v>
      </c>
      <c r="AP377" s="120">
        <v>-69.7</v>
      </c>
      <c r="AQ377" s="120">
        <v>12.23</v>
      </c>
      <c r="AR377" s="120">
        <v>48.18</v>
      </c>
      <c r="AS377" s="120">
        <v>-27.89</v>
      </c>
      <c r="AT377" s="120">
        <v>4.97</v>
      </c>
      <c r="AU377" s="120">
        <v>-26.35</v>
      </c>
      <c r="AV377" s="120">
        <v>108.66</v>
      </c>
      <c r="AW377" s="120">
        <v>-32.17</v>
      </c>
      <c r="AX377" s="120">
        <v>-33.65</v>
      </c>
      <c r="AY377" s="120">
        <v>28.31</v>
      </c>
      <c r="AZ377" s="120">
        <v>-18.989999999999998</v>
      </c>
      <c r="BA377" s="120">
        <v>32.39</v>
      </c>
      <c r="BB377" s="120">
        <v>-22.44</v>
      </c>
      <c r="BC377" s="120">
        <v>77.41</v>
      </c>
    </row>
    <row r="378" spans="1:55" ht="29.25" x14ac:dyDescent="0.45">
      <c r="A378" s="261">
        <v>59</v>
      </c>
      <c r="B378" s="174" t="s">
        <v>197</v>
      </c>
      <c r="C378" s="174"/>
      <c r="D378" s="119">
        <v>-28.15</v>
      </c>
      <c r="E378" s="119">
        <v>28.6</v>
      </c>
      <c r="F378" s="119">
        <v>6.81</v>
      </c>
      <c r="G378" s="119">
        <v>1.04</v>
      </c>
      <c r="H378" s="119">
        <v>46.44</v>
      </c>
      <c r="I378" s="119">
        <v>-0.46</v>
      </c>
      <c r="J378" s="119">
        <v>-21.08</v>
      </c>
      <c r="K378" s="119">
        <v>68.760000000000005</v>
      </c>
      <c r="L378" s="119">
        <v>-15.15</v>
      </c>
      <c r="M378" s="119">
        <v>-47.29</v>
      </c>
      <c r="N378" s="119">
        <v>22.34</v>
      </c>
      <c r="O378" s="119">
        <v>-0.65</v>
      </c>
      <c r="P378" s="119">
        <v>23.08</v>
      </c>
      <c r="Q378" s="119">
        <v>18.27</v>
      </c>
      <c r="R378" s="119">
        <v>-5.47</v>
      </c>
      <c r="S378" s="119">
        <v>-1.64</v>
      </c>
      <c r="T378" s="119">
        <v>-24.42</v>
      </c>
      <c r="U378" s="119">
        <v>131.02000000000001</v>
      </c>
      <c r="V378" s="119">
        <v>-9.1199999999999992</v>
      </c>
      <c r="W378" s="119">
        <v>-36.29</v>
      </c>
      <c r="X378" s="119">
        <v>1.71</v>
      </c>
      <c r="Y378" s="119">
        <v>-26.57</v>
      </c>
      <c r="Z378" s="119">
        <v>29.74</v>
      </c>
      <c r="AA378" s="119">
        <v>-8.83</v>
      </c>
      <c r="AB378" s="119">
        <v>13.43</v>
      </c>
      <c r="AC378" s="119">
        <v>-22.93</v>
      </c>
      <c r="AD378" s="119">
        <v>-32.78</v>
      </c>
      <c r="AE378" s="119">
        <v>130.07</v>
      </c>
      <c r="AF378" s="119">
        <v>-12.16</v>
      </c>
      <c r="AG378" s="119">
        <v>1.64</v>
      </c>
      <c r="AH378" s="119">
        <v>-2.52</v>
      </c>
      <c r="AI378" s="119">
        <v>-5.64</v>
      </c>
      <c r="AJ378" s="119">
        <v>-18.760000000000002</v>
      </c>
      <c r="AK378" s="119">
        <v>-21.91</v>
      </c>
      <c r="AL378" s="119">
        <v>27.8</v>
      </c>
      <c r="AM378" s="119">
        <v>-0.93</v>
      </c>
      <c r="AN378" s="119">
        <v>-1.31</v>
      </c>
      <c r="AO378" s="119">
        <v>33.21</v>
      </c>
      <c r="AP378" s="119">
        <v>-10.71</v>
      </c>
      <c r="AQ378" s="119">
        <v>7.54</v>
      </c>
      <c r="AR378" s="119">
        <v>13.81</v>
      </c>
      <c r="AS378" s="119">
        <v>-29.93</v>
      </c>
      <c r="AT378" s="119">
        <v>45.54</v>
      </c>
      <c r="AU378" s="119">
        <v>-2.0099999999999998</v>
      </c>
      <c r="AV378" s="119">
        <v>-29.63</v>
      </c>
      <c r="AW378" s="119">
        <v>22.79</v>
      </c>
      <c r="AX378" s="119">
        <v>-30.19</v>
      </c>
      <c r="AY378" s="119">
        <v>55.55</v>
      </c>
      <c r="AZ378" s="119">
        <v>17.84</v>
      </c>
      <c r="BA378" s="119">
        <v>1.53</v>
      </c>
      <c r="BB378" s="119">
        <v>-38.72</v>
      </c>
      <c r="BC378" s="119">
        <v>20.71</v>
      </c>
    </row>
    <row r="379" spans="1:55" ht="29.25" x14ac:dyDescent="0.45">
      <c r="A379" s="260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20">
        <v>126.67</v>
      </c>
      <c r="I379" s="120">
        <v>-29.41</v>
      </c>
      <c r="J379" s="118">
        <v>1579.17</v>
      </c>
      <c r="K379" s="120">
        <v>-87.84</v>
      </c>
      <c r="L379" s="120">
        <v>-75.510000000000005</v>
      </c>
      <c r="M379" s="120">
        <v>8.33</v>
      </c>
      <c r="N379" s="120">
        <v>-100</v>
      </c>
      <c r="O379" s="116"/>
      <c r="P379" s="118">
        <v>2300</v>
      </c>
      <c r="Q379" s="120">
        <v>-12.5</v>
      </c>
      <c r="R379" s="120">
        <v>-100</v>
      </c>
      <c r="S379" s="116"/>
      <c r="T379" s="118">
        <v>1741.18</v>
      </c>
      <c r="U379" s="120">
        <v>-88.5</v>
      </c>
      <c r="V379" s="120">
        <v>-86.11</v>
      </c>
      <c r="W379" s="120">
        <v>-100</v>
      </c>
      <c r="X379" s="116"/>
      <c r="Y379" s="120">
        <v>-77.930000000000007</v>
      </c>
      <c r="Z379" s="120">
        <v>-100</v>
      </c>
      <c r="AA379" s="116"/>
      <c r="AB379" s="120">
        <v>-68.55</v>
      </c>
      <c r="AC379" s="120">
        <v>5.13</v>
      </c>
      <c r="AD379" s="120">
        <v>-100</v>
      </c>
      <c r="AE379" s="116"/>
      <c r="AF379" s="120">
        <v>-95.45</v>
      </c>
      <c r="AG379" s="120">
        <v>250</v>
      </c>
      <c r="AH379" s="120">
        <v>0</v>
      </c>
      <c r="AI379" s="118">
        <v>1042.8599999999999</v>
      </c>
      <c r="AJ379" s="120">
        <v>-100</v>
      </c>
      <c r="AK379" s="116"/>
      <c r="AL379" s="116"/>
      <c r="AM379" s="116"/>
      <c r="AN379" s="116"/>
      <c r="AO379" s="120">
        <v>-87.5</v>
      </c>
      <c r="AP379" s="118">
        <v>3700</v>
      </c>
      <c r="AQ379" s="120">
        <v>-100</v>
      </c>
      <c r="AR379" s="116"/>
      <c r="AS379" s="116"/>
      <c r="AT379" s="116"/>
      <c r="AU379" s="118">
        <v>3500</v>
      </c>
      <c r="AV379" s="120">
        <v>-100</v>
      </c>
      <c r="AW379" s="116"/>
      <c r="AX379" s="120">
        <v>189.47</v>
      </c>
      <c r="AY379" s="120">
        <v>-18.18</v>
      </c>
      <c r="AZ379" s="120">
        <v>90</v>
      </c>
      <c r="BA379" s="120">
        <v>-53.22</v>
      </c>
      <c r="BB379" s="120">
        <v>105</v>
      </c>
      <c r="BC379" s="120">
        <v>-56.1</v>
      </c>
    </row>
    <row r="380" spans="1:55" ht="42" x14ac:dyDescent="0.45">
      <c r="A380" s="261">
        <v>61</v>
      </c>
      <c r="B380" s="174" t="s">
        <v>81</v>
      </c>
      <c r="C380" s="174"/>
      <c r="D380" s="119">
        <v>17.399999999999999</v>
      </c>
      <c r="E380" s="119">
        <v>-0.3</v>
      </c>
      <c r="F380" s="119">
        <v>-10.88</v>
      </c>
      <c r="G380" s="119">
        <v>10.91</v>
      </c>
      <c r="H380" s="119">
        <v>-3.19</v>
      </c>
      <c r="I380" s="119">
        <v>-3.82</v>
      </c>
      <c r="J380" s="119">
        <v>1.27</v>
      </c>
      <c r="K380" s="119">
        <v>2.14</v>
      </c>
      <c r="L380" s="119">
        <v>12.83</v>
      </c>
      <c r="M380" s="119">
        <v>-10.39</v>
      </c>
      <c r="N380" s="119">
        <v>3.72</v>
      </c>
      <c r="O380" s="119">
        <v>-12.38</v>
      </c>
      <c r="P380" s="119">
        <v>5.88</v>
      </c>
      <c r="Q380" s="119">
        <v>7.28</v>
      </c>
      <c r="R380" s="119">
        <v>-15.6</v>
      </c>
      <c r="S380" s="119">
        <v>0.09</v>
      </c>
      <c r="T380" s="119">
        <v>7.51</v>
      </c>
      <c r="U380" s="119">
        <v>7.11</v>
      </c>
      <c r="V380" s="119">
        <v>-0.37</v>
      </c>
      <c r="W380" s="119">
        <v>9.4499999999999993</v>
      </c>
      <c r="X380" s="119">
        <v>5.66</v>
      </c>
      <c r="Y380" s="119">
        <v>-9.85</v>
      </c>
      <c r="Z380" s="119">
        <v>-3.87</v>
      </c>
      <c r="AA380" s="119">
        <v>-6.81</v>
      </c>
      <c r="AB380" s="119">
        <v>1.64</v>
      </c>
      <c r="AC380" s="119">
        <v>30.02</v>
      </c>
      <c r="AD380" s="119">
        <v>-27.35</v>
      </c>
      <c r="AE380" s="119">
        <v>-2.93</v>
      </c>
      <c r="AF380" s="119">
        <v>13.97</v>
      </c>
      <c r="AG380" s="119">
        <v>-18.13</v>
      </c>
      <c r="AH380" s="119">
        <v>15.66</v>
      </c>
      <c r="AI380" s="119">
        <v>7.77</v>
      </c>
      <c r="AJ380" s="119">
        <v>-16.75</v>
      </c>
      <c r="AK380" s="119">
        <v>17.489999999999998</v>
      </c>
      <c r="AL380" s="119">
        <v>10.06</v>
      </c>
      <c r="AM380" s="119">
        <v>-25.19</v>
      </c>
      <c r="AN380" s="119">
        <v>12.31</v>
      </c>
      <c r="AO380" s="119">
        <v>6.57</v>
      </c>
      <c r="AP380" s="119">
        <v>-11.18</v>
      </c>
      <c r="AQ380" s="119">
        <v>15.46</v>
      </c>
      <c r="AR380" s="119">
        <v>5.76</v>
      </c>
      <c r="AS380" s="119">
        <v>-21.64</v>
      </c>
      <c r="AT380" s="119">
        <v>2.2400000000000002</v>
      </c>
      <c r="AU380" s="119">
        <v>25.18</v>
      </c>
      <c r="AV380" s="119">
        <v>-31.1</v>
      </c>
      <c r="AW380" s="119">
        <v>29.53</v>
      </c>
      <c r="AX380" s="119">
        <v>2.59</v>
      </c>
      <c r="AY380" s="119">
        <v>-18.09</v>
      </c>
      <c r="AZ380" s="119">
        <v>1.8</v>
      </c>
      <c r="BA380" s="119">
        <v>32.21</v>
      </c>
      <c r="BB380" s="119">
        <v>-41.84</v>
      </c>
      <c r="BC380" s="119">
        <v>27.42</v>
      </c>
    </row>
    <row r="381" spans="1:55" ht="29.25" x14ac:dyDescent="0.45">
      <c r="A381" s="260">
        <v>62</v>
      </c>
      <c r="B381" s="173" t="s">
        <v>199</v>
      </c>
      <c r="C381" s="173"/>
      <c r="D381" s="120">
        <v>-47.6</v>
      </c>
      <c r="E381" s="120">
        <v>224.89</v>
      </c>
      <c r="F381" s="120">
        <v>-79.510000000000005</v>
      </c>
      <c r="G381" s="120">
        <v>145.94</v>
      </c>
      <c r="H381" s="120">
        <v>-35.56</v>
      </c>
      <c r="I381" s="120">
        <v>-35.36</v>
      </c>
      <c r="J381" s="120">
        <v>48.35</v>
      </c>
      <c r="K381" s="120">
        <v>-26.04</v>
      </c>
      <c r="L381" s="120">
        <v>21.01</v>
      </c>
      <c r="M381" s="120">
        <v>28.97</v>
      </c>
      <c r="N381" s="120">
        <v>-24.78</v>
      </c>
      <c r="O381" s="120">
        <v>-23.6</v>
      </c>
      <c r="P381" s="120">
        <v>232.38</v>
      </c>
      <c r="Q381" s="120">
        <v>-57.7</v>
      </c>
      <c r="R381" s="120">
        <v>-58.06</v>
      </c>
      <c r="S381" s="120">
        <v>32.21</v>
      </c>
      <c r="T381" s="120">
        <v>-29.99</v>
      </c>
      <c r="U381" s="120">
        <v>103.28</v>
      </c>
      <c r="V381" s="120">
        <v>-5.31</v>
      </c>
      <c r="W381" s="120">
        <v>-29.55</v>
      </c>
      <c r="X381" s="120">
        <v>-40.96</v>
      </c>
      <c r="Y381" s="120">
        <v>277.8</v>
      </c>
      <c r="Z381" s="120">
        <v>7.5</v>
      </c>
      <c r="AA381" s="120">
        <v>-18.82</v>
      </c>
      <c r="AB381" s="120">
        <v>138.30000000000001</v>
      </c>
      <c r="AC381" s="120">
        <v>-15.21</v>
      </c>
      <c r="AD381" s="120">
        <v>-40.96</v>
      </c>
      <c r="AE381" s="120">
        <v>-40.74</v>
      </c>
      <c r="AF381" s="120">
        <v>51.51</v>
      </c>
      <c r="AG381" s="120">
        <v>-34.1</v>
      </c>
      <c r="AH381" s="120">
        <v>11.21</v>
      </c>
      <c r="AI381" s="120">
        <v>-17.82</v>
      </c>
      <c r="AJ381" s="120">
        <v>-35.43</v>
      </c>
      <c r="AK381" s="120">
        <v>72.27</v>
      </c>
      <c r="AL381" s="120">
        <v>37.07</v>
      </c>
      <c r="AM381" s="120">
        <v>-48.88</v>
      </c>
      <c r="AN381" s="120">
        <v>64.28</v>
      </c>
      <c r="AO381" s="120">
        <v>-27.16</v>
      </c>
      <c r="AP381" s="120">
        <v>-28.63</v>
      </c>
      <c r="AQ381" s="120">
        <v>-2.35</v>
      </c>
      <c r="AR381" s="120">
        <v>-30.53</v>
      </c>
      <c r="AS381" s="120">
        <v>119.23</v>
      </c>
      <c r="AT381" s="120">
        <v>-55.65</v>
      </c>
      <c r="AU381" s="120">
        <v>32.54</v>
      </c>
      <c r="AV381" s="120">
        <v>15.6</v>
      </c>
      <c r="AW381" s="120">
        <v>130.74</v>
      </c>
      <c r="AX381" s="120">
        <v>-43.55</v>
      </c>
      <c r="AY381" s="120">
        <v>-24.13</v>
      </c>
      <c r="AZ381" s="120">
        <v>76.06</v>
      </c>
      <c r="BA381" s="120">
        <v>-55.44</v>
      </c>
      <c r="BB381" s="120">
        <v>109.02</v>
      </c>
      <c r="BC381" s="120">
        <v>-42.79</v>
      </c>
    </row>
    <row r="382" spans="1:55" ht="54.75" x14ac:dyDescent="0.45">
      <c r="A382" s="261">
        <v>63</v>
      </c>
      <c r="B382" s="174" t="s">
        <v>200</v>
      </c>
      <c r="C382" s="174"/>
      <c r="D382" s="119">
        <v>8.19</v>
      </c>
      <c r="E382" s="119">
        <v>3.44</v>
      </c>
      <c r="F382" s="119">
        <v>-19.18</v>
      </c>
      <c r="G382" s="119">
        <v>441.15</v>
      </c>
      <c r="H382" s="119">
        <v>-75.489999999999995</v>
      </c>
      <c r="I382" s="119">
        <v>-84.9</v>
      </c>
      <c r="J382" s="121">
        <v>1288.3599999999999</v>
      </c>
      <c r="K382" s="119">
        <v>-74.150000000000006</v>
      </c>
      <c r="L382" s="119">
        <v>83.97</v>
      </c>
      <c r="M382" s="119">
        <v>-29.05</v>
      </c>
      <c r="N382" s="119">
        <v>2.92</v>
      </c>
      <c r="O382" s="119">
        <v>182.67</v>
      </c>
      <c r="P382" s="119">
        <v>-56.88</v>
      </c>
      <c r="Q382" s="119">
        <v>-1.98</v>
      </c>
      <c r="R382" s="119">
        <v>-70.510000000000005</v>
      </c>
      <c r="S382" s="119">
        <v>772.98</v>
      </c>
      <c r="T382" s="119">
        <v>-86</v>
      </c>
      <c r="U382" s="119">
        <v>540.91999999999996</v>
      </c>
      <c r="V382" s="119">
        <v>0.77</v>
      </c>
      <c r="W382" s="119">
        <v>-42.46</v>
      </c>
      <c r="X382" s="119">
        <v>44.32</v>
      </c>
      <c r="Y382" s="119">
        <v>-38.950000000000003</v>
      </c>
      <c r="Z382" s="119">
        <v>-46.47</v>
      </c>
      <c r="AA382" s="119">
        <v>150.66</v>
      </c>
      <c r="AB382" s="119">
        <v>-2.0299999999999998</v>
      </c>
      <c r="AC382" s="119">
        <v>-40.340000000000003</v>
      </c>
      <c r="AD382" s="119">
        <v>-31.75</v>
      </c>
      <c r="AE382" s="119">
        <v>166.85</v>
      </c>
      <c r="AF382" s="119">
        <v>67.33</v>
      </c>
      <c r="AG382" s="119">
        <v>-33.020000000000003</v>
      </c>
      <c r="AH382" s="119">
        <v>-58.82</v>
      </c>
      <c r="AI382" s="119">
        <v>19.420000000000002</v>
      </c>
      <c r="AJ382" s="119">
        <v>123.3</v>
      </c>
      <c r="AK382" s="119">
        <v>-13.65</v>
      </c>
      <c r="AL382" s="119">
        <v>-9.56</v>
      </c>
      <c r="AM382" s="119">
        <v>-70.12</v>
      </c>
      <c r="AN382" s="119">
        <v>224.82</v>
      </c>
      <c r="AO382" s="119">
        <v>-44.7</v>
      </c>
      <c r="AP382" s="119">
        <v>-22.98</v>
      </c>
      <c r="AQ382" s="119">
        <v>146.18</v>
      </c>
      <c r="AR382" s="119">
        <v>-55.84</v>
      </c>
      <c r="AS382" s="119">
        <v>276.95999999999998</v>
      </c>
      <c r="AT382" s="119">
        <v>-49.28</v>
      </c>
      <c r="AU382" s="119">
        <v>109.4</v>
      </c>
      <c r="AV382" s="119">
        <v>-62.41</v>
      </c>
      <c r="AW382" s="119">
        <v>66.45</v>
      </c>
      <c r="AX382" s="119">
        <v>-59.75</v>
      </c>
      <c r="AY382" s="119">
        <v>43.92</v>
      </c>
      <c r="AZ382" s="119">
        <v>23.31</v>
      </c>
      <c r="BA382" s="119">
        <v>32.97</v>
      </c>
      <c r="BB382" s="119">
        <v>-19.510000000000002</v>
      </c>
      <c r="BC382" s="119">
        <v>8.2799999999999994</v>
      </c>
    </row>
    <row r="383" spans="1:55" ht="29.25" x14ac:dyDescent="0.45">
      <c r="A383" s="260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20">
        <v>-100</v>
      </c>
      <c r="K383" s="116"/>
      <c r="L383" s="116"/>
      <c r="M383" s="120">
        <v>-100</v>
      </c>
      <c r="N383" s="116"/>
      <c r="O383" s="116"/>
      <c r="P383" s="116"/>
      <c r="Q383" s="116"/>
      <c r="R383" s="120">
        <v>-100</v>
      </c>
      <c r="S383" s="116"/>
      <c r="T383" s="120">
        <v>-25</v>
      </c>
      <c r="U383" s="120">
        <v>-100</v>
      </c>
      <c r="V383" s="116"/>
      <c r="W383" s="116"/>
      <c r="X383" s="118">
        <v>3150</v>
      </c>
      <c r="Y383" s="120">
        <v>-92.31</v>
      </c>
      <c r="Z383" s="120">
        <v>-100</v>
      </c>
      <c r="AA383" s="116"/>
      <c r="AB383" s="120">
        <v>-100</v>
      </c>
      <c r="AC383" s="116"/>
      <c r="AD383" s="116"/>
      <c r="AE383" s="120">
        <v>-33.79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20">
        <v>-100</v>
      </c>
      <c r="AS383" s="116"/>
      <c r="AT383" s="116"/>
      <c r="AU383" s="116"/>
      <c r="AV383" s="116"/>
      <c r="AW383" s="120">
        <v>-92.31</v>
      </c>
      <c r="AX383" s="120">
        <v>-100</v>
      </c>
      <c r="AY383" s="116"/>
      <c r="AZ383" s="116"/>
      <c r="BA383" s="116"/>
      <c r="BB383" s="116"/>
      <c r="BC383" s="116"/>
    </row>
    <row r="384" spans="1:55" ht="29.25" x14ac:dyDescent="0.45">
      <c r="A384" s="261">
        <v>65</v>
      </c>
      <c r="B384" s="174" t="s">
        <v>202</v>
      </c>
      <c r="C384" s="174"/>
      <c r="D384" s="119">
        <v>-13.59</v>
      </c>
      <c r="E384" s="119">
        <v>-42.08</v>
      </c>
      <c r="F384" s="119">
        <v>60.67</v>
      </c>
      <c r="G384" s="119">
        <v>109.5</v>
      </c>
      <c r="H384" s="119">
        <v>-28.35</v>
      </c>
      <c r="I384" s="119">
        <v>-5.7</v>
      </c>
      <c r="J384" s="119">
        <v>-54.71</v>
      </c>
      <c r="K384" s="119">
        <v>165.92</v>
      </c>
      <c r="L384" s="119">
        <v>4.28</v>
      </c>
      <c r="M384" s="119">
        <v>-44.77</v>
      </c>
      <c r="N384" s="119">
        <v>-14.14</v>
      </c>
      <c r="O384" s="119">
        <v>48.18</v>
      </c>
      <c r="P384" s="119">
        <v>7.95</v>
      </c>
      <c r="Q384" s="119">
        <v>12.7</v>
      </c>
      <c r="R384" s="119">
        <v>-56.99</v>
      </c>
      <c r="S384" s="119">
        <v>46.18</v>
      </c>
      <c r="T384" s="119">
        <v>-50.32</v>
      </c>
      <c r="U384" s="119">
        <v>108.67</v>
      </c>
      <c r="V384" s="119">
        <v>-30.86</v>
      </c>
      <c r="W384" s="119">
        <v>111.7</v>
      </c>
      <c r="X384" s="119">
        <v>-1.1000000000000001</v>
      </c>
      <c r="Y384" s="119">
        <v>-46.35</v>
      </c>
      <c r="Z384" s="119">
        <v>30.53</v>
      </c>
      <c r="AA384" s="119">
        <v>-18.09</v>
      </c>
      <c r="AB384" s="119">
        <v>41.16</v>
      </c>
      <c r="AC384" s="119">
        <v>-29.21</v>
      </c>
      <c r="AD384" s="119">
        <v>57.74</v>
      </c>
      <c r="AE384" s="119">
        <v>18.37</v>
      </c>
      <c r="AF384" s="119">
        <v>-37.72</v>
      </c>
      <c r="AG384" s="119">
        <v>20.55</v>
      </c>
      <c r="AH384" s="119">
        <v>-7.57</v>
      </c>
      <c r="AI384" s="119">
        <v>-16.95</v>
      </c>
      <c r="AJ384" s="119">
        <v>46.34</v>
      </c>
      <c r="AK384" s="119">
        <v>-28.32</v>
      </c>
      <c r="AL384" s="119">
        <v>-49.91</v>
      </c>
      <c r="AM384" s="119">
        <v>38.130000000000003</v>
      </c>
      <c r="AN384" s="119">
        <v>-15.64</v>
      </c>
      <c r="AO384" s="119">
        <v>218.24</v>
      </c>
      <c r="AP384" s="119">
        <v>-4.2699999999999996</v>
      </c>
      <c r="AQ384" s="119">
        <v>-14.1</v>
      </c>
      <c r="AR384" s="119">
        <v>-42.28</v>
      </c>
      <c r="AS384" s="119">
        <v>-19.38</v>
      </c>
      <c r="AT384" s="119">
        <v>44.84</v>
      </c>
      <c r="AU384" s="119">
        <v>-21.19</v>
      </c>
      <c r="AV384" s="119">
        <v>60.2</v>
      </c>
      <c r="AW384" s="119">
        <v>-18.29</v>
      </c>
      <c r="AX384" s="119">
        <v>10.58</v>
      </c>
      <c r="AY384" s="119">
        <v>1.51</v>
      </c>
      <c r="AZ384" s="119">
        <v>-4.66</v>
      </c>
      <c r="BA384" s="119">
        <v>78.98</v>
      </c>
      <c r="BB384" s="119">
        <v>-21.63</v>
      </c>
      <c r="BC384" s="119">
        <v>38.46</v>
      </c>
    </row>
    <row r="385" spans="1:55" ht="29.25" x14ac:dyDescent="0.45">
      <c r="A385" s="260">
        <v>66</v>
      </c>
      <c r="B385" s="173" t="s">
        <v>203</v>
      </c>
      <c r="C385" s="173"/>
      <c r="D385" s="118">
        <v>3172.27</v>
      </c>
      <c r="E385" s="120">
        <v>103.39</v>
      </c>
      <c r="F385" s="120">
        <v>-55.97</v>
      </c>
      <c r="G385" s="120">
        <v>-95.36</v>
      </c>
      <c r="H385" s="120">
        <v>51.17</v>
      </c>
      <c r="I385" s="120">
        <v>337.17</v>
      </c>
      <c r="J385" s="120">
        <v>-65.33</v>
      </c>
      <c r="K385" s="120">
        <v>70.95</v>
      </c>
      <c r="L385" s="120">
        <v>409.22</v>
      </c>
      <c r="M385" s="120">
        <v>-73.599999999999994</v>
      </c>
      <c r="N385" s="120">
        <v>-92.47</v>
      </c>
      <c r="O385" s="120">
        <v>179.75</v>
      </c>
      <c r="P385" s="120">
        <v>-74.06</v>
      </c>
      <c r="Q385" s="120">
        <v>143.6</v>
      </c>
      <c r="R385" s="120">
        <v>21.96</v>
      </c>
      <c r="S385" s="120">
        <v>-41.68</v>
      </c>
      <c r="T385" s="120">
        <v>-5.37</v>
      </c>
      <c r="U385" s="120">
        <v>24.11</v>
      </c>
      <c r="V385" s="120">
        <v>-44.86</v>
      </c>
      <c r="W385" s="120">
        <v>504.66</v>
      </c>
      <c r="X385" s="120">
        <v>-71.12</v>
      </c>
      <c r="Y385" s="120">
        <v>-51.63</v>
      </c>
      <c r="Z385" s="120">
        <v>175.46</v>
      </c>
      <c r="AA385" s="120">
        <v>12.69</v>
      </c>
      <c r="AB385" s="120">
        <v>51.19</v>
      </c>
      <c r="AC385" s="120">
        <v>-63.4</v>
      </c>
      <c r="AD385" s="120">
        <v>168.57</v>
      </c>
      <c r="AE385" s="120">
        <v>-48.01</v>
      </c>
      <c r="AF385" s="120">
        <v>2.0499999999999998</v>
      </c>
      <c r="AG385" s="120">
        <v>-22.81</v>
      </c>
      <c r="AH385" s="120">
        <v>53.57</v>
      </c>
      <c r="AI385" s="120">
        <v>18.82</v>
      </c>
      <c r="AJ385" s="120">
        <v>132.03</v>
      </c>
      <c r="AK385" s="120">
        <v>11.73</v>
      </c>
      <c r="AL385" s="120">
        <v>-70.42</v>
      </c>
      <c r="AM385" s="120">
        <v>189.56</v>
      </c>
      <c r="AN385" s="120">
        <v>358.89</v>
      </c>
      <c r="AO385" s="120">
        <v>25.37</v>
      </c>
      <c r="AP385" s="120">
        <v>-7.76</v>
      </c>
      <c r="AQ385" s="120">
        <v>-10.119999999999999</v>
      </c>
      <c r="AR385" s="120">
        <v>-83.35</v>
      </c>
      <c r="AS385" s="120">
        <v>144.19999999999999</v>
      </c>
      <c r="AT385" s="120">
        <v>-64.63</v>
      </c>
      <c r="AU385" s="120">
        <v>43.57</v>
      </c>
      <c r="AV385" s="120">
        <v>-30.19</v>
      </c>
      <c r="AW385" s="120">
        <v>-4.9000000000000004</v>
      </c>
      <c r="AX385" s="120">
        <v>102.82</v>
      </c>
      <c r="AY385" s="120">
        <v>-49.61</v>
      </c>
      <c r="AZ385" s="120">
        <v>-51.44</v>
      </c>
      <c r="BA385" s="120">
        <v>93.09</v>
      </c>
      <c r="BB385" s="120">
        <v>5.12</v>
      </c>
      <c r="BC385" s="120">
        <v>-36.01</v>
      </c>
    </row>
    <row r="386" spans="1:55" ht="54.75" x14ac:dyDescent="0.45">
      <c r="A386" s="261">
        <v>67</v>
      </c>
      <c r="B386" s="174" t="s">
        <v>204</v>
      </c>
      <c r="C386" s="174"/>
      <c r="D386" s="119">
        <v>60.78</v>
      </c>
      <c r="E386" s="119">
        <v>-13.35</v>
      </c>
      <c r="F386" s="119">
        <v>46.9</v>
      </c>
      <c r="G386" s="119">
        <v>42.55</v>
      </c>
      <c r="H386" s="119">
        <v>-57.74</v>
      </c>
      <c r="I386" s="119">
        <v>14.09</v>
      </c>
      <c r="J386" s="119">
        <v>-41.75</v>
      </c>
      <c r="K386" s="119">
        <v>318.95999999999998</v>
      </c>
      <c r="L386" s="119">
        <v>-41.88</v>
      </c>
      <c r="M386" s="119">
        <v>190.95</v>
      </c>
      <c r="N386" s="119">
        <v>-73.010000000000005</v>
      </c>
      <c r="O386" s="119">
        <v>-24.72</v>
      </c>
      <c r="P386" s="119">
        <v>-15.72</v>
      </c>
      <c r="Q386" s="119">
        <v>46.48</v>
      </c>
      <c r="R386" s="119">
        <v>17.53</v>
      </c>
      <c r="S386" s="119">
        <v>15.48</v>
      </c>
      <c r="T386" s="119">
        <v>-26.82</v>
      </c>
      <c r="U386" s="119">
        <v>34.03</v>
      </c>
      <c r="V386" s="119">
        <v>-1.8</v>
      </c>
      <c r="W386" s="119">
        <v>283.58</v>
      </c>
      <c r="X386" s="119">
        <v>-70.53</v>
      </c>
      <c r="Y386" s="119">
        <v>12.22</v>
      </c>
      <c r="Z386" s="119">
        <v>-29.78</v>
      </c>
      <c r="AA386" s="119">
        <v>-74.069999999999993</v>
      </c>
      <c r="AB386" s="119">
        <v>280.79000000000002</v>
      </c>
      <c r="AC386" s="119">
        <v>-41.91</v>
      </c>
      <c r="AD386" s="119">
        <v>70.66</v>
      </c>
      <c r="AE386" s="119">
        <v>-12.87</v>
      </c>
      <c r="AF386" s="119">
        <v>-16.239999999999998</v>
      </c>
      <c r="AG386" s="119">
        <v>44.87</v>
      </c>
      <c r="AH386" s="119">
        <v>-14.88</v>
      </c>
      <c r="AI386" s="119">
        <v>-14.17</v>
      </c>
      <c r="AJ386" s="119">
        <v>-51.48</v>
      </c>
      <c r="AK386" s="119">
        <v>8.27</v>
      </c>
      <c r="AL386" s="119">
        <v>39.049999999999997</v>
      </c>
      <c r="AM386" s="119">
        <v>11.71</v>
      </c>
      <c r="AN386" s="119">
        <v>64.56</v>
      </c>
      <c r="AO386" s="119">
        <v>6.71</v>
      </c>
      <c r="AP386" s="119">
        <v>-9.4600000000000009</v>
      </c>
      <c r="AQ386" s="119">
        <v>-31.74</v>
      </c>
      <c r="AR386" s="119">
        <v>-51.62</v>
      </c>
      <c r="AS386" s="119">
        <v>171.38</v>
      </c>
      <c r="AT386" s="119">
        <v>-39.78</v>
      </c>
      <c r="AU386" s="119">
        <v>-21.3</v>
      </c>
      <c r="AV386" s="119">
        <v>163.87</v>
      </c>
      <c r="AW386" s="119">
        <v>-43.68</v>
      </c>
      <c r="AX386" s="119">
        <v>-16.91</v>
      </c>
      <c r="AY386" s="119">
        <v>-32.590000000000003</v>
      </c>
      <c r="AZ386" s="119">
        <v>123.93</v>
      </c>
      <c r="BA386" s="119">
        <v>70.819999999999993</v>
      </c>
      <c r="BB386" s="119">
        <v>-1.08</v>
      </c>
      <c r="BC386" s="119">
        <v>-37.68</v>
      </c>
    </row>
    <row r="387" spans="1:55" x14ac:dyDescent="0.45">
      <c r="A387" s="260">
        <v>68</v>
      </c>
      <c r="B387" s="173" t="s">
        <v>205</v>
      </c>
      <c r="C387" s="173"/>
      <c r="D387" s="120">
        <v>-13.98</v>
      </c>
      <c r="E387" s="120">
        <v>42.26</v>
      </c>
      <c r="F387" s="120">
        <v>-29.94</v>
      </c>
      <c r="G387" s="120">
        <v>15.62</v>
      </c>
      <c r="H387" s="120">
        <v>-13.51</v>
      </c>
      <c r="I387" s="120">
        <v>-6.76</v>
      </c>
      <c r="J387" s="120">
        <v>-3.87</v>
      </c>
      <c r="K387" s="120">
        <v>82.17</v>
      </c>
      <c r="L387" s="120">
        <v>-11.39</v>
      </c>
      <c r="M387" s="120">
        <v>8.59</v>
      </c>
      <c r="N387" s="120">
        <v>3.33</v>
      </c>
      <c r="O387" s="120">
        <v>-42.65</v>
      </c>
      <c r="P387" s="120">
        <v>-3.69</v>
      </c>
      <c r="Q387" s="120">
        <v>53.53</v>
      </c>
      <c r="R387" s="120">
        <v>-52.36</v>
      </c>
      <c r="S387" s="120">
        <v>-11.52</v>
      </c>
      <c r="T387" s="120">
        <v>5.01</v>
      </c>
      <c r="U387" s="120">
        <v>57.02</v>
      </c>
      <c r="V387" s="120">
        <v>-50.94</v>
      </c>
      <c r="W387" s="120">
        <v>46.85</v>
      </c>
      <c r="X387" s="120">
        <v>94.74</v>
      </c>
      <c r="Y387" s="120">
        <v>-34.08</v>
      </c>
      <c r="Z387" s="120">
        <v>-25.69</v>
      </c>
      <c r="AA387" s="120">
        <v>32.22</v>
      </c>
      <c r="AB387" s="120">
        <v>-55.03</v>
      </c>
      <c r="AC387" s="120">
        <v>27.81</v>
      </c>
      <c r="AD387" s="120">
        <v>-23.72</v>
      </c>
      <c r="AE387" s="120">
        <v>69.989999999999995</v>
      </c>
      <c r="AF387" s="120">
        <v>96.86</v>
      </c>
      <c r="AG387" s="120">
        <v>-63.04</v>
      </c>
      <c r="AH387" s="120">
        <v>-4.97</v>
      </c>
      <c r="AI387" s="120">
        <v>32.28</v>
      </c>
      <c r="AJ387" s="120">
        <v>30.94</v>
      </c>
      <c r="AK387" s="120">
        <v>36.89</v>
      </c>
      <c r="AL387" s="120">
        <v>42.34</v>
      </c>
      <c r="AM387" s="120">
        <v>-0.63</v>
      </c>
      <c r="AN387" s="120">
        <v>-42.02</v>
      </c>
      <c r="AO387" s="120">
        <v>37.31</v>
      </c>
      <c r="AP387" s="120">
        <v>-48.52</v>
      </c>
      <c r="AQ387" s="120">
        <v>-4.0199999999999996</v>
      </c>
      <c r="AR387" s="120">
        <v>-0.43</v>
      </c>
      <c r="AS387" s="120">
        <v>57.18</v>
      </c>
      <c r="AT387" s="120">
        <v>-38.049999999999997</v>
      </c>
      <c r="AU387" s="120">
        <v>132.68</v>
      </c>
      <c r="AV387" s="120">
        <v>-46.95</v>
      </c>
      <c r="AW387" s="120">
        <v>-3.6</v>
      </c>
      <c r="AX387" s="120">
        <v>4.4800000000000004</v>
      </c>
      <c r="AY387" s="120">
        <v>-19.73</v>
      </c>
      <c r="AZ387" s="120">
        <v>82.78</v>
      </c>
      <c r="BA387" s="120">
        <v>-7.62</v>
      </c>
      <c r="BB387" s="120">
        <v>-30.55</v>
      </c>
      <c r="BC387" s="120">
        <v>54.41</v>
      </c>
    </row>
    <row r="388" spans="1:55" ht="42" x14ac:dyDescent="0.45">
      <c r="A388" s="261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9">
        <v>-100</v>
      </c>
      <c r="AS388" s="117"/>
      <c r="AT388" s="117"/>
      <c r="AU388" s="117"/>
      <c r="AV388" s="117"/>
      <c r="AW388" s="119">
        <v>-100</v>
      </c>
      <c r="AX388" s="117"/>
      <c r="AY388" s="117"/>
      <c r="AZ388" s="117"/>
      <c r="BA388" s="117"/>
      <c r="BB388" s="117"/>
      <c r="BC388" s="117"/>
    </row>
    <row r="389" spans="1:55" ht="29.25" x14ac:dyDescent="0.45">
      <c r="A389" s="260">
        <v>70</v>
      </c>
      <c r="B389" s="173" t="s">
        <v>98</v>
      </c>
      <c r="C389" s="173"/>
      <c r="D389" s="120">
        <v>-17.16</v>
      </c>
      <c r="E389" s="120">
        <v>31.02</v>
      </c>
      <c r="F389" s="120">
        <v>-22.88</v>
      </c>
      <c r="G389" s="120">
        <v>10.46</v>
      </c>
      <c r="H389" s="120">
        <v>-3.05</v>
      </c>
      <c r="I389" s="120">
        <v>6.64</v>
      </c>
      <c r="J389" s="120">
        <v>-11.59</v>
      </c>
      <c r="K389" s="120">
        <v>17.809999999999999</v>
      </c>
      <c r="L389" s="120">
        <v>-14.8</v>
      </c>
      <c r="M389" s="120">
        <v>-35.520000000000003</v>
      </c>
      <c r="N389" s="120">
        <v>64.540000000000006</v>
      </c>
      <c r="O389" s="120">
        <v>-5.6</v>
      </c>
      <c r="P389" s="120">
        <v>-5.79</v>
      </c>
      <c r="Q389" s="120">
        <v>61.73</v>
      </c>
      <c r="R389" s="120">
        <v>-45</v>
      </c>
      <c r="S389" s="120">
        <v>15.27</v>
      </c>
      <c r="T389" s="120">
        <v>-12.97</v>
      </c>
      <c r="U389" s="120">
        <v>37.659999999999997</v>
      </c>
      <c r="V389" s="120">
        <v>-36.14</v>
      </c>
      <c r="W389" s="120">
        <v>63.56</v>
      </c>
      <c r="X389" s="120">
        <v>-12.08</v>
      </c>
      <c r="Y389" s="120">
        <v>-10.78</v>
      </c>
      <c r="Z389" s="120">
        <v>51.28</v>
      </c>
      <c r="AA389" s="120">
        <v>18.71</v>
      </c>
      <c r="AB389" s="120">
        <v>-6.86</v>
      </c>
      <c r="AC389" s="120">
        <v>-0.19</v>
      </c>
      <c r="AD389" s="120">
        <v>-10.98</v>
      </c>
      <c r="AE389" s="120">
        <v>13.24</v>
      </c>
      <c r="AF389" s="120">
        <v>-2.89</v>
      </c>
      <c r="AG389" s="120">
        <v>21.92</v>
      </c>
      <c r="AH389" s="120">
        <v>-10.97</v>
      </c>
      <c r="AI389" s="120">
        <v>2.12</v>
      </c>
      <c r="AJ389" s="120">
        <v>-10.5</v>
      </c>
      <c r="AK389" s="120">
        <v>-13.7</v>
      </c>
      <c r="AL389" s="120">
        <v>19.829999999999998</v>
      </c>
      <c r="AM389" s="120">
        <v>5.84</v>
      </c>
      <c r="AN389" s="120">
        <v>-14.35</v>
      </c>
      <c r="AO389" s="120">
        <v>35.26</v>
      </c>
      <c r="AP389" s="120">
        <v>-27.6</v>
      </c>
      <c r="AQ389" s="120">
        <v>28.79</v>
      </c>
      <c r="AR389" s="120">
        <v>-20.6</v>
      </c>
      <c r="AS389" s="120">
        <v>35.9</v>
      </c>
      <c r="AT389" s="120">
        <v>-2.9</v>
      </c>
      <c r="AU389" s="120">
        <v>12.69</v>
      </c>
      <c r="AV389" s="120">
        <v>-6.48</v>
      </c>
      <c r="AW389" s="120">
        <v>-35.72</v>
      </c>
      <c r="AX389" s="120">
        <v>40.69</v>
      </c>
      <c r="AY389" s="120">
        <v>9.9600000000000009</v>
      </c>
      <c r="AZ389" s="120">
        <v>-6.17</v>
      </c>
      <c r="BA389" s="120">
        <v>1.85</v>
      </c>
      <c r="BB389" s="120">
        <v>-1</v>
      </c>
      <c r="BC389" s="120">
        <v>-1.76</v>
      </c>
    </row>
    <row r="390" spans="1:55" ht="29.25" x14ac:dyDescent="0.45">
      <c r="A390" s="261">
        <v>71</v>
      </c>
      <c r="B390" s="174" t="s">
        <v>207</v>
      </c>
      <c r="C390" s="174"/>
      <c r="D390" s="119">
        <v>80.5</v>
      </c>
      <c r="E390" s="119">
        <v>-72.3</v>
      </c>
      <c r="F390" s="121">
        <v>1064</v>
      </c>
      <c r="G390" s="119">
        <v>-61</v>
      </c>
      <c r="H390" s="119">
        <v>363</v>
      </c>
      <c r="I390" s="119">
        <v>-42.53</v>
      </c>
      <c r="J390" s="119">
        <v>-85.84</v>
      </c>
      <c r="K390" s="119">
        <v>8.77</v>
      </c>
      <c r="L390" s="119">
        <v>800</v>
      </c>
      <c r="M390" s="119">
        <v>-85.78</v>
      </c>
      <c r="N390" s="119">
        <v>715.55</v>
      </c>
      <c r="O390" s="119">
        <v>-84.29</v>
      </c>
      <c r="P390" s="119">
        <v>-58.69</v>
      </c>
      <c r="Q390" s="121">
        <v>2348.41</v>
      </c>
      <c r="R390" s="119">
        <v>-76.95</v>
      </c>
      <c r="S390" s="119">
        <v>191.42</v>
      </c>
      <c r="T390" s="119">
        <v>67.91</v>
      </c>
      <c r="U390" s="119">
        <v>-81.06</v>
      </c>
      <c r="V390" s="119">
        <v>111.08</v>
      </c>
      <c r="W390" s="119">
        <v>15.17</v>
      </c>
      <c r="X390" s="119">
        <v>107.3</v>
      </c>
      <c r="Y390" s="119">
        <v>-47.52</v>
      </c>
      <c r="Z390" s="119">
        <v>14.8</v>
      </c>
      <c r="AA390" s="119">
        <v>82.16</v>
      </c>
      <c r="AB390" s="119">
        <v>-55.36</v>
      </c>
      <c r="AC390" s="119">
        <v>0.25</v>
      </c>
      <c r="AD390" s="119">
        <v>-69.650000000000006</v>
      </c>
      <c r="AE390" s="119">
        <v>866.67</v>
      </c>
      <c r="AF390" s="119">
        <v>-43.41</v>
      </c>
      <c r="AG390" s="119">
        <v>84.64</v>
      </c>
      <c r="AH390" s="119">
        <v>-35.020000000000003</v>
      </c>
      <c r="AI390" s="119">
        <v>-73.069999999999993</v>
      </c>
      <c r="AJ390" s="119">
        <v>-85.83</v>
      </c>
      <c r="AK390" s="119">
        <v>78.23</v>
      </c>
      <c r="AL390" s="119">
        <v>-33.03</v>
      </c>
      <c r="AM390" s="117"/>
      <c r="AN390" s="117"/>
      <c r="AO390" s="119">
        <v>50.43</v>
      </c>
      <c r="AP390" s="119">
        <v>343.93</v>
      </c>
      <c r="AQ390" s="119">
        <v>-84.77</v>
      </c>
      <c r="AR390" s="119">
        <v>48.72</v>
      </c>
      <c r="AS390" s="119">
        <v>10.34</v>
      </c>
      <c r="AT390" s="119">
        <v>15.1</v>
      </c>
      <c r="AU390" s="119">
        <v>-26.7</v>
      </c>
      <c r="AV390" s="119">
        <v>27.78</v>
      </c>
      <c r="AW390" s="119">
        <v>-2.42</v>
      </c>
      <c r="AX390" s="119">
        <v>-57.92</v>
      </c>
      <c r="AY390" s="119">
        <v>290.58999999999997</v>
      </c>
      <c r="AZ390" s="119">
        <v>-75</v>
      </c>
      <c r="BA390" s="119">
        <v>427.71</v>
      </c>
      <c r="BB390" s="119">
        <v>-65.3</v>
      </c>
      <c r="BC390" s="119">
        <v>103.95</v>
      </c>
    </row>
    <row r="391" spans="1:55" ht="29.25" x14ac:dyDescent="0.45">
      <c r="A391" s="260">
        <v>72</v>
      </c>
      <c r="B391" s="173" t="s">
        <v>104</v>
      </c>
      <c r="C391" s="173"/>
      <c r="D391" s="120">
        <v>2.33</v>
      </c>
      <c r="E391" s="120">
        <v>4.91</v>
      </c>
      <c r="F391" s="120">
        <v>-18.5</v>
      </c>
      <c r="G391" s="120">
        <v>18.239999999999998</v>
      </c>
      <c r="H391" s="120">
        <v>20.51</v>
      </c>
      <c r="I391" s="120">
        <v>-15.15</v>
      </c>
      <c r="J391" s="120">
        <v>9.11</v>
      </c>
      <c r="K391" s="120">
        <v>-19.34</v>
      </c>
      <c r="L391" s="120">
        <v>3.85</v>
      </c>
      <c r="M391" s="120">
        <v>-8.61</v>
      </c>
      <c r="N391" s="120">
        <v>15.18</v>
      </c>
      <c r="O391" s="120">
        <v>0.15</v>
      </c>
      <c r="P391" s="120">
        <v>-6.93</v>
      </c>
      <c r="Q391" s="120">
        <v>61.07</v>
      </c>
      <c r="R391" s="120">
        <v>-46.68</v>
      </c>
      <c r="S391" s="120">
        <v>68.69</v>
      </c>
      <c r="T391" s="120">
        <v>-29.4</v>
      </c>
      <c r="U391" s="120">
        <v>17.22</v>
      </c>
      <c r="V391" s="120">
        <v>-2.95</v>
      </c>
      <c r="W391" s="120">
        <v>23.81</v>
      </c>
      <c r="X391" s="120">
        <v>-16.95</v>
      </c>
      <c r="Y391" s="120">
        <v>-10.63</v>
      </c>
      <c r="Z391" s="120">
        <v>-11.67</v>
      </c>
      <c r="AA391" s="120">
        <v>18.420000000000002</v>
      </c>
      <c r="AB391" s="120">
        <v>-4.76</v>
      </c>
      <c r="AC391" s="120">
        <v>18.57</v>
      </c>
      <c r="AD391" s="120">
        <v>-4.33</v>
      </c>
      <c r="AE391" s="120">
        <v>-14.48</v>
      </c>
      <c r="AF391" s="120">
        <v>9.8699999999999992</v>
      </c>
      <c r="AG391" s="120">
        <v>-3.57</v>
      </c>
      <c r="AH391" s="120">
        <v>34.11</v>
      </c>
      <c r="AI391" s="120">
        <v>-1.1000000000000001</v>
      </c>
      <c r="AJ391" s="120">
        <v>-37.17</v>
      </c>
      <c r="AK391" s="120">
        <v>50.96</v>
      </c>
      <c r="AL391" s="120">
        <v>-33.950000000000003</v>
      </c>
      <c r="AM391" s="120">
        <v>-4.6900000000000004</v>
      </c>
      <c r="AN391" s="120">
        <v>11.83</v>
      </c>
      <c r="AO391" s="120">
        <v>69.180000000000007</v>
      </c>
      <c r="AP391" s="120">
        <v>-36.61</v>
      </c>
      <c r="AQ391" s="120">
        <v>40.24</v>
      </c>
      <c r="AR391" s="120">
        <v>-16.18</v>
      </c>
      <c r="AS391" s="120">
        <v>-25.14</v>
      </c>
      <c r="AT391" s="120">
        <v>16.38</v>
      </c>
      <c r="AU391" s="120">
        <v>26.3</v>
      </c>
      <c r="AV391" s="120">
        <v>-28.24</v>
      </c>
      <c r="AW391" s="120">
        <v>22.89</v>
      </c>
      <c r="AX391" s="120">
        <v>-20.66</v>
      </c>
      <c r="AY391" s="120">
        <v>26.35</v>
      </c>
      <c r="AZ391" s="120">
        <v>33.659999999999997</v>
      </c>
      <c r="BA391" s="120">
        <v>-22.79</v>
      </c>
      <c r="BB391" s="120">
        <v>-7.13</v>
      </c>
      <c r="BC391" s="120">
        <v>44.09</v>
      </c>
    </row>
    <row r="392" spans="1:55" ht="29.25" x14ac:dyDescent="0.45">
      <c r="A392" s="261">
        <v>73</v>
      </c>
      <c r="B392" s="174" t="s">
        <v>77</v>
      </c>
      <c r="C392" s="174"/>
      <c r="D392" s="119">
        <v>27.71</v>
      </c>
      <c r="E392" s="119">
        <v>-16.690000000000001</v>
      </c>
      <c r="F392" s="119">
        <v>-13.68</v>
      </c>
      <c r="G392" s="119">
        <v>12.68</v>
      </c>
      <c r="H392" s="119">
        <v>18.850000000000001</v>
      </c>
      <c r="I392" s="119">
        <v>-8.91</v>
      </c>
      <c r="J392" s="119">
        <v>9.74</v>
      </c>
      <c r="K392" s="119">
        <v>3.27</v>
      </c>
      <c r="L392" s="119">
        <v>11.46</v>
      </c>
      <c r="M392" s="119">
        <v>-2.4700000000000002</v>
      </c>
      <c r="N392" s="119">
        <v>-5.88</v>
      </c>
      <c r="O392" s="119">
        <v>-19.149999999999999</v>
      </c>
      <c r="P392" s="119">
        <v>27.66</v>
      </c>
      <c r="Q392" s="119">
        <v>-5.13</v>
      </c>
      <c r="R392" s="119">
        <v>-4.2699999999999996</v>
      </c>
      <c r="S392" s="119">
        <v>2.83</v>
      </c>
      <c r="T392" s="119">
        <v>-15.72</v>
      </c>
      <c r="U392" s="119">
        <v>33.53</v>
      </c>
      <c r="V392" s="119">
        <v>-8.08</v>
      </c>
      <c r="W392" s="119">
        <v>18.12</v>
      </c>
      <c r="X392" s="119">
        <v>1.54</v>
      </c>
      <c r="Y392" s="119">
        <v>-12.7</v>
      </c>
      <c r="Z392" s="119">
        <v>1.57</v>
      </c>
      <c r="AA392" s="119">
        <v>-4.5199999999999996</v>
      </c>
      <c r="AB392" s="119">
        <v>16.48</v>
      </c>
      <c r="AC392" s="119">
        <v>-4.45</v>
      </c>
      <c r="AD392" s="119">
        <v>-29.02</v>
      </c>
      <c r="AE392" s="119">
        <v>46.38</v>
      </c>
      <c r="AF392" s="119">
        <v>15.46</v>
      </c>
      <c r="AG392" s="119">
        <v>-9.9</v>
      </c>
      <c r="AH392" s="119">
        <v>2.5299999999999998</v>
      </c>
      <c r="AI392" s="119">
        <v>-5.83</v>
      </c>
      <c r="AJ392" s="119">
        <v>-13.44</v>
      </c>
      <c r="AK392" s="119">
        <v>0.31</v>
      </c>
      <c r="AL392" s="119">
        <v>-8.6300000000000008</v>
      </c>
      <c r="AM392" s="119">
        <v>4.96</v>
      </c>
      <c r="AN392" s="119">
        <v>2.4</v>
      </c>
      <c r="AO392" s="119">
        <v>17.72</v>
      </c>
      <c r="AP392" s="119">
        <v>-29.23</v>
      </c>
      <c r="AQ392" s="119">
        <v>29.93</v>
      </c>
      <c r="AR392" s="119">
        <v>8.27</v>
      </c>
      <c r="AS392" s="119">
        <v>-14.02</v>
      </c>
      <c r="AT392" s="119">
        <v>14.12</v>
      </c>
      <c r="AU392" s="119">
        <v>15.36</v>
      </c>
      <c r="AV392" s="119">
        <v>-14.99</v>
      </c>
      <c r="AW392" s="119">
        <v>8.9600000000000009</v>
      </c>
      <c r="AX392" s="119">
        <v>-25.86</v>
      </c>
      <c r="AY392" s="119">
        <v>15.27</v>
      </c>
      <c r="AZ392" s="119">
        <v>2.02</v>
      </c>
      <c r="BA392" s="119">
        <v>6.12</v>
      </c>
      <c r="BB392" s="119">
        <v>-23.6</v>
      </c>
      <c r="BC392" s="119">
        <v>39.35</v>
      </c>
    </row>
    <row r="393" spans="1:55" ht="29.25" x14ac:dyDescent="0.45">
      <c r="A393" s="260">
        <v>74</v>
      </c>
      <c r="B393" s="173" t="s">
        <v>208</v>
      </c>
      <c r="C393" s="173"/>
      <c r="D393" s="120">
        <v>-64.52</v>
      </c>
      <c r="E393" s="120">
        <v>-24.81</v>
      </c>
      <c r="F393" s="120">
        <v>369.17</v>
      </c>
      <c r="G393" s="120">
        <v>-61.46</v>
      </c>
      <c r="H393" s="120">
        <v>86.45</v>
      </c>
      <c r="I393" s="120">
        <v>52.7</v>
      </c>
      <c r="J393" s="120">
        <v>-56.55</v>
      </c>
      <c r="K393" s="120">
        <v>108.83</v>
      </c>
      <c r="L393" s="120">
        <v>-80.459999999999994</v>
      </c>
      <c r="M393" s="120">
        <v>-1.3</v>
      </c>
      <c r="N393" s="120">
        <v>-11.62</v>
      </c>
      <c r="O393" s="120">
        <v>113.9</v>
      </c>
      <c r="P393" s="120">
        <v>49.88</v>
      </c>
      <c r="Q393" s="120">
        <v>-17.8</v>
      </c>
      <c r="R393" s="120">
        <v>-28.25</v>
      </c>
      <c r="S393" s="120">
        <v>88.19</v>
      </c>
      <c r="T393" s="120">
        <v>-21.2</v>
      </c>
      <c r="U393" s="120">
        <v>48.41</v>
      </c>
      <c r="V393" s="120">
        <v>-27.37</v>
      </c>
      <c r="W393" s="120">
        <v>28.41</v>
      </c>
      <c r="X393" s="120">
        <v>1.28</v>
      </c>
      <c r="Y393" s="120">
        <v>-42.68</v>
      </c>
      <c r="Z393" s="120">
        <v>63</v>
      </c>
      <c r="AA393" s="120">
        <v>-30.88</v>
      </c>
      <c r="AB393" s="120">
        <v>112.71</v>
      </c>
      <c r="AC393" s="120">
        <v>-8.18</v>
      </c>
      <c r="AD393" s="120">
        <v>-85.99</v>
      </c>
      <c r="AE393" s="118">
        <v>1069.29</v>
      </c>
      <c r="AF393" s="120">
        <v>-33.96</v>
      </c>
      <c r="AG393" s="120">
        <v>-14.94</v>
      </c>
      <c r="AH393" s="120">
        <v>8.6999999999999993</v>
      </c>
      <c r="AI393" s="120">
        <v>-21.36</v>
      </c>
      <c r="AJ393" s="120">
        <v>-35.880000000000003</v>
      </c>
      <c r="AK393" s="120">
        <v>55.85</v>
      </c>
      <c r="AL393" s="120">
        <v>-23.68</v>
      </c>
      <c r="AM393" s="120">
        <v>-15.51</v>
      </c>
      <c r="AN393" s="120">
        <v>-63.08</v>
      </c>
      <c r="AO393" s="120">
        <v>727.01</v>
      </c>
      <c r="AP393" s="120">
        <v>-85.65</v>
      </c>
      <c r="AQ393" s="120">
        <v>513.05999999999995</v>
      </c>
      <c r="AR393" s="120">
        <v>-52.94</v>
      </c>
      <c r="AS393" s="120">
        <v>-50.82</v>
      </c>
      <c r="AT393" s="120">
        <v>181.27</v>
      </c>
      <c r="AU393" s="120">
        <v>-30.81</v>
      </c>
      <c r="AV393" s="120">
        <v>4.08</v>
      </c>
      <c r="AW393" s="120">
        <v>26.88</v>
      </c>
      <c r="AX393" s="120">
        <v>46.08</v>
      </c>
      <c r="AY393" s="120">
        <v>-83.3</v>
      </c>
      <c r="AZ393" s="120">
        <v>416.2</v>
      </c>
      <c r="BA393" s="120">
        <v>-28.64</v>
      </c>
      <c r="BB393" s="120">
        <v>-60.55</v>
      </c>
      <c r="BC393" s="120">
        <v>124.56</v>
      </c>
    </row>
    <row r="394" spans="1:55" ht="29.25" x14ac:dyDescent="0.45">
      <c r="A394" s="261">
        <v>75</v>
      </c>
      <c r="B394" s="174" t="s">
        <v>425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  <c r="AY394" s="117"/>
      <c r="AZ394" s="119">
        <v>-100</v>
      </c>
      <c r="BA394" s="117"/>
      <c r="BB394" s="117"/>
      <c r="BC394" s="117"/>
    </row>
    <row r="395" spans="1:55" ht="29.25" x14ac:dyDescent="0.45">
      <c r="A395" s="260">
        <v>76</v>
      </c>
      <c r="B395" s="173" t="s">
        <v>209</v>
      </c>
      <c r="C395" s="173"/>
      <c r="D395" s="120">
        <v>82.73</v>
      </c>
      <c r="E395" s="120">
        <v>1.1399999999999999</v>
      </c>
      <c r="F395" s="120">
        <v>-9.32</v>
      </c>
      <c r="G395" s="120">
        <v>-21.43</v>
      </c>
      <c r="H395" s="120">
        <v>67.34</v>
      </c>
      <c r="I395" s="120">
        <v>-90.84</v>
      </c>
      <c r="J395" s="120">
        <v>194.4</v>
      </c>
      <c r="K395" s="120">
        <v>53.4</v>
      </c>
      <c r="L395" s="120">
        <v>23.18</v>
      </c>
      <c r="M395" s="120">
        <v>-4.6900000000000004</v>
      </c>
      <c r="N395" s="120">
        <v>67.86</v>
      </c>
      <c r="O395" s="120">
        <v>-30.73</v>
      </c>
      <c r="P395" s="120">
        <v>-28.03</v>
      </c>
      <c r="Q395" s="120">
        <v>-9.06</v>
      </c>
      <c r="R395" s="120">
        <v>0.55000000000000004</v>
      </c>
      <c r="S395" s="120">
        <v>15.95</v>
      </c>
      <c r="T395" s="120">
        <v>-32.76</v>
      </c>
      <c r="U395" s="120">
        <v>-22.45</v>
      </c>
      <c r="V395" s="120">
        <v>-20.18</v>
      </c>
      <c r="W395" s="120">
        <v>33.4</v>
      </c>
      <c r="X395" s="120">
        <v>140.16</v>
      </c>
      <c r="Y395" s="120">
        <v>-30.96</v>
      </c>
      <c r="Z395" s="120">
        <v>-76.59</v>
      </c>
      <c r="AA395" s="120">
        <v>-75.739999999999995</v>
      </c>
      <c r="AB395" s="120">
        <v>316.26</v>
      </c>
      <c r="AC395" s="120">
        <v>-46.29</v>
      </c>
      <c r="AD395" s="120">
        <v>39.270000000000003</v>
      </c>
      <c r="AE395" s="120">
        <v>2.35</v>
      </c>
      <c r="AF395" s="120">
        <v>26.4</v>
      </c>
      <c r="AG395" s="120">
        <v>18.87</v>
      </c>
      <c r="AH395" s="120">
        <v>574.19000000000005</v>
      </c>
      <c r="AI395" s="120">
        <v>10.14</v>
      </c>
      <c r="AJ395" s="120">
        <v>-79.11</v>
      </c>
      <c r="AK395" s="120">
        <v>71.48</v>
      </c>
      <c r="AL395" s="120">
        <v>-80.819999999999993</v>
      </c>
      <c r="AM395" s="120">
        <v>735.77</v>
      </c>
      <c r="AN395" s="120">
        <v>-83.28</v>
      </c>
      <c r="AO395" s="120">
        <v>469.88</v>
      </c>
      <c r="AP395" s="120">
        <v>-59.54</v>
      </c>
      <c r="AQ395" s="120">
        <v>-27.57</v>
      </c>
      <c r="AR395" s="120">
        <v>60.66</v>
      </c>
      <c r="AS395" s="120">
        <v>42.01</v>
      </c>
      <c r="AT395" s="120">
        <v>-61.42</v>
      </c>
      <c r="AU395" s="120">
        <v>256.27999999999997</v>
      </c>
      <c r="AV395" s="120">
        <v>-81.86</v>
      </c>
      <c r="AW395" s="120">
        <v>-57.27</v>
      </c>
      <c r="AX395" s="120">
        <v>36.659999999999997</v>
      </c>
      <c r="AY395" s="120">
        <v>137.77000000000001</v>
      </c>
      <c r="AZ395" s="120">
        <v>66.16</v>
      </c>
      <c r="BA395" s="120">
        <v>0.16</v>
      </c>
      <c r="BB395" s="120">
        <v>158.88999999999999</v>
      </c>
      <c r="BC395" s="120">
        <v>-0.88</v>
      </c>
    </row>
    <row r="396" spans="1:55" ht="54.75" x14ac:dyDescent="0.45">
      <c r="A396" s="261">
        <v>77</v>
      </c>
      <c r="B396" s="174" t="s">
        <v>210</v>
      </c>
      <c r="C396" s="174"/>
      <c r="D396" s="119">
        <v>-56.48</v>
      </c>
      <c r="E396" s="119">
        <v>97.59</v>
      </c>
      <c r="F396" s="119">
        <v>-3.05</v>
      </c>
      <c r="G396" s="119">
        <v>5.93</v>
      </c>
      <c r="H396" s="119">
        <v>221.12</v>
      </c>
      <c r="I396" s="119">
        <v>-67.83</v>
      </c>
      <c r="J396" s="119">
        <v>127.75</v>
      </c>
      <c r="K396" s="119">
        <v>10.31</v>
      </c>
      <c r="L396" s="119">
        <v>-49.87</v>
      </c>
      <c r="M396" s="119">
        <v>31.68</v>
      </c>
      <c r="N396" s="119">
        <v>-59.36</v>
      </c>
      <c r="O396" s="119">
        <v>6.33</v>
      </c>
      <c r="P396" s="119">
        <v>64.150000000000006</v>
      </c>
      <c r="Q396" s="119">
        <v>12.56</v>
      </c>
      <c r="R396" s="119">
        <v>-17.920000000000002</v>
      </c>
      <c r="S396" s="119">
        <v>7.25</v>
      </c>
      <c r="T396" s="119">
        <v>19.440000000000001</v>
      </c>
      <c r="U396" s="119">
        <v>-6.72</v>
      </c>
      <c r="V396" s="119">
        <v>-2.21</v>
      </c>
      <c r="W396" s="119">
        <v>-47.51</v>
      </c>
      <c r="X396" s="119">
        <v>-16.13</v>
      </c>
      <c r="Y396" s="119">
        <v>236.56</v>
      </c>
      <c r="Z396" s="119">
        <v>-32.42</v>
      </c>
      <c r="AA396" s="119">
        <v>15.3</v>
      </c>
      <c r="AB396" s="119">
        <v>-33.82</v>
      </c>
      <c r="AC396" s="119">
        <v>63.96</v>
      </c>
      <c r="AD396" s="119">
        <v>-18.37</v>
      </c>
      <c r="AE396" s="119">
        <v>83.88</v>
      </c>
      <c r="AF396" s="119">
        <v>-43.73</v>
      </c>
      <c r="AG396" s="119">
        <v>34.82</v>
      </c>
      <c r="AH396" s="119">
        <v>-21.34</v>
      </c>
      <c r="AI396" s="119">
        <v>-27.65</v>
      </c>
      <c r="AJ396" s="119">
        <v>24.04</v>
      </c>
      <c r="AK396" s="119">
        <v>-48.97</v>
      </c>
      <c r="AL396" s="119">
        <v>109.69</v>
      </c>
      <c r="AM396" s="119">
        <v>-25.13</v>
      </c>
      <c r="AN396" s="119">
        <v>48.88</v>
      </c>
      <c r="AO396" s="119">
        <v>39.61</v>
      </c>
      <c r="AP396" s="119">
        <v>-45.22</v>
      </c>
      <c r="AQ396" s="119">
        <v>-16.260000000000002</v>
      </c>
      <c r="AR396" s="119">
        <v>16.13</v>
      </c>
      <c r="AS396" s="119">
        <v>-87.84</v>
      </c>
      <c r="AT396" s="119">
        <v>747.02</v>
      </c>
      <c r="AU396" s="119">
        <v>-23.05</v>
      </c>
      <c r="AV396" s="119">
        <v>57.9</v>
      </c>
      <c r="AW396" s="119">
        <v>5.61</v>
      </c>
      <c r="AX396" s="119">
        <v>-21.14</v>
      </c>
      <c r="AY396" s="119">
        <v>49.58</v>
      </c>
      <c r="AZ396" s="119">
        <v>-54.69</v>
      </c>
      <c r="BA396" s="119">
        <v>98.67</v>
      </c>
      <c r="BB396" s="119">
        <v>-9.1300000000000008</v>
      </c>
      <c r="BC396" s="119">
        <v>-0.96</v>
      </c>
    </row>
    <row r="397" spans="1:55" ht="29.25" x14ac:dyDescent="0.45">
      <c r="A397" s="260">
        <v>78</v>
      </c>
      <c r="B397" s="173" t="s">
        <v>211</v>
      </c>
      <c r="C397" s="173"/>
      <c r="D397" s="120">
        <v>-8.8000000000000007</v>
      </c>
      <c r="E397" s="120">
        <v>48.39</v>
      </c>
      <c r="F397" s="120">
        <v>-25.82</v>
      </c>
      <c r="G397" s="120">
        <v>26.87</v>
      </c>
      <c r="H397" s="120">
        <v>-41.61</v>
      </c>
      <c r="I397" s="120">
        <v>116.02</v>
      </c>
      <c r="J397" s="120">
        <v>-39.619999999999997</v>
      </c>
      <c r="K397" s="120">
        <v>114.97</v>
      </c>
      <c r="L397" s="120">
        <v>-20.350000000000001</v>
      </c>
      <c r="M397" s="120">
        <v>-45.91</v>
      </c>
      <c r="N397" s="120">
        <v>105</v>
      </c>
      <c r="O397" s="120">
        <v>-49.94</v>
      </c>
      <c r="P397" s="120">
        <v>44.85</v>
      </c>
      <c r="Q397" s="120">
        <v>11.25</v>
      </c>
      <c r="R397" s="120">
        <v>28.61</v>
      </c>
      <c r="S397" s="120">
        <v>-17.190000000000001</v>
      </c>
      <c r="T397" s="120">
        <v>-41.97</v>
      </c>
      <c r="U397" s="120">
        <v>77.17</v>
      </c>
      <c r="V397" s="120">
        <v>2.27</v>
      </c>
      <c r="W397" s="120">
        <v>-5.48</v>
      </c>
      <c r="X397" s="120">
        <v>-22.33</v>
      </c>
      <c r="Y397" s="120">
        <v>12.66</v>
      </c>
      <c r="Z397" s="120">
        <v>-46.03</v>
      </c>
      <c r="AA397" s="120">
        <v>65.680000000000007</v>
      </c>
      <c r="AB397" s="120">
        <v>59.54</v>
      </c>
      <c r="AC397" s="120">
        <v>-34.26</v>
      </c>
      <c r="AD397" s="120">
        <v>-42.85</v>
      </c>
      <c r="AE397" s="120">
        <v>125.92</v>
      </c>
      <c r="AF397" s="120">
        <v>97.54</v>
      </c>
      <c r="AG397" s="120">
        <v>-71.42</v>
      </c>
      <c r="AH397" s="120">
        <v>150.08000000000001</v>
      </c>
      <c r="AI397" s="120">
        <v>-37.340000000000003</v>
      </c>
      <c r="AJ397" s="120">
        <v>-1.33</v>
      </c>
      <c r="AK397" s="120">
        <v>89.15</v>
      </c>
      <c r="AL397" s="120">
        <v>-44.08</v>
      </c>
      <c r="AM397" s="120">
        <v>-2.8</v>
      </c>
      <c r="AN397" s="120">
        <v>85.54</v>
      </c>
      <c r="AO397" s="120">
        <v>-39.74</v>
      </c>
      <c r="AP397" s="120">
        <v>-23.37</v>
      </c>
      <c r="AQ397" s="120">
        <v>64.760000000000005</v>
      </c>
      <c r="AR397" s="120">
        <v>-40.78</v>
      </c>
      <c r="AS397" s="120">
        <v>94.09</v>
      </c>
      <c r="AT397" s="120">
        <v>19.61</v>
      </c>
      <c r="AU397" s="120">
        <v>-23.48</v>
      </c>
      <c r="AV397" s="120">
        <v>19.059999999999999</v>
      </c>
      <c r="AW397" s="120">
        <v>-6.87</v>
      </c>
      <c r="AX397" s="120">
        <v>-12.25</v>
      </c>
      <c r="AY397" s="120">
        <v>60.76</v>
      </c>
      <c r="AZ397" s="120">
        <v>-57.83</v>
      </c>
      <c r="BA397" s="120">
        <v>62.21</v>
      </c>
      <c r="BB397" s="120">
        <v>-47.04</v>
      </c>
      <c r="BC397" s="120">
        <v>46.09</v>
      </c>
    </row>
    <row r="398" spans="1:55" ht="29.25" x14ac:dyDescent="0.45">
      <c r="A398" s="261">
        <v>79</v>
      </c>
      <c r="B398" s="174" t="s">
        <v>90</v>
      </c>
      <c r="C398" s="174"/>
      <c r="D398" s="119">
        <v>18.12</v>
      </c>
      <c r="E398" s="119">
        <v>1.79</v>
      </c>
      <c r="F398" s="119">
        <v>-17.41</v>
      </c>
      <c r="G398" s="119">
        <v>17.239999999999998</v>
      </c>
      <c r="H398" s="119">
        <v>4.5599999999999996</v>
      </c>
      <c r="I398" s="119">
        <v>-15.46</v>
      </c>
      <c r="J398" s="119">
        <v>-4.6399999999999997</v>
      </c>
      <c r="K398" s="119">
        <v>2.57</v>
      </c>
      <c r="L398" s="119">
        <v>-5.92</v>
      </c>
      <c r="M398" s="119">
        <v>20.100000000000001</v>
      </c>
      <c r="N398" s="119">
        <v>1.45</v>
      </c>
      <c r="O398" s="119">
        <v>-20.57</v>
      </c>
      <c r="P398" s="119">
        <v>18.739999999999998</v>
      </c>
      <c r="Q398" s="119">
        <v>0.87</v>
      </c>
      <c r="R398" s="119">
        <v>3.89</v>
      </c>
      <c r="S398" s="119">
        <v>3.22</v>
      </c>
      <c r="T398" s="119">
        <v>-9.2100000000000009</v>
      </c>
      <c r="U398" s="119">
        <v>39.909999999999997</v>
      </c>
      <c r="V398" s="119">
        <v>-35.08</v>
      </c>
      <c r="W398" s="119">
        <v>29.55</v>
      </c>
      <c r="X398" s="119">
        <v>-13.89</v>
      </c>
      <c r="Y398" s="119">
        <v>-6.21</v>
      </c>
      <c r="Z398" s="119">
        <v>22.38</v>
      </c>
      <c r="AA398" s="119">
        <v>-10.63</v>
      </c>
      <c r="AB398" s="119">
        <v>10.96</v>
      </c>
      <c r="AC398" s="119">
        <v>17.39</v>
      </c>
      <c r="AD398" s="119">
        <v>-10.48</v>
      </c>
      <c r="AE398" s="119">
        <v>2.61</v>
      </c>
      <c r="AF398" s="119">
        <v>-5.0999999999999996</v>
      </c>
      <c r="AG398" s="119">
        <v>-11.62</v>
      </c>
      <c r="AH398" s="119">
        <v>30.66</v>
      </c>
      <c r="AI398" s="119">
        <v>-15.7</v>
      </c>
      <c r="AJ398" s="119">
        <v>-7.26</v>
      </c>
      <c r="AK398" s="119">
        <v>24.57</v>
      </c>
      <c r="AL398" s="119">
        <v>-1.1399999999999999</v>
      </c>
      <c r="AM398" s="119">
        <v>-7.99</v>
      </c>
      <c r="AN398" s="119">
        <v>7.2</v>
      </c>
      <c r="AO398" s="119">
        <v>23.46</v>
      </c>
      <c r="AP398" s="119">
        <v>-22.06</v>
      </c>
      <c r="AQ398" s="119">
        <v>5.99</v>
      </c>
      <c r="AR398" s="119">
        <v>-2.2400000000000002</v>
      </c>
      <c r="AS398" s="119">
        <v>2.57</v>
      </c>
      <c r="AT398" s="119">
        <v>32.96</v>
      </c>
      <c r="AU398" s="119">
        <v>-11.1</v>
      </c>
      <c r="AV398" s="119">
        <v>-17.829999999999998</v>
      </c>
      <c r="AW398" s="119">
        <v>103.68</v>
      </c>
      <c r="AX398" s="119">
        <v>-21.09</v>
      </c>
      <c r="AY398" s="119">
        <v>-25.9</v>
      </c>
      <c r="AZ398" s="119">
        <v>-9.41</v>
      </c>
      <c r="BA398" s="119">
        <v>16.940000000000001</v>
      </c>
      <c r="BB398" s="119">
        <v>-14.87</v>
      </c>
      <c r="BC398" s="119">
        <v>8.16</v>
      </c>
    </row>
    <row r="399" spans="1:55" x14ac:dyDescent="0.45">
      <c r="A399" s="260">
        <v>80</v>
      </c>
      <c r="B399" s="173" t="s">
        <v>85</v>
      </c>
      <c r="C399" s="173"/>
      <c r="D399" s="120">
        <v>0.91</v>
      </c>
      <c r="E399" s="120">
        <v>18.850000000000001</v>
      </c>
      <c r="F399" s="120">
        <v>-19.760000000000002</v>
      </c>
      <c r="G399" s="120">
        <v>31.72</v>
      </c>
      <c r="H399" s="120">
        <v>-11.46</v>
      </c>
      <c r="I399" s="120">
        <v>-6.94</v>
      </c>
      <c r="J399" s="120">
        <v>-6.62</v>
      </c>
      <c r="K399" s="120">
        <v>4.7</v>
      </c>
      <c r="L399" s="120">
        <v>10.26</v>
      </c>
      <c r="M399" s="120">
        <v>-8.65</v>
      </c>
      <c r="N399" s="120">
        <v>-18</v>
      </c>
      <c r="O399" s="120">
        <v>29.12</v>
      </c>
      <c r="P399" s="120">
        <v>-13.63</v>
      </c>
      <c r="Q399" s="120">
        <v>9.4</v>
      </c>
      <c r="R399" s="120">
        <v>-6.64</v>
      </c>
      <c r="S399" s="120">
        <v>-3.58</v>
      </c>
      <c r="T399" s="120">
        <v>12.55</v>
      </c>
      <c r="U399" s="120">
        <v>16.87</v>
      </c>
      <c r="V399" s="120">
        <v>-19.84</v>
      </c>
      <c r="W399" s="120">
        <v>-3.19</v>
      </c>
      <c r="X399" s="120">
        <v>18.21</v>
      </c>
      <c r="Y399" s="120">
        <v>-6.62</v>
      </c>
      <c r="Z399" s="120">
        <v>-12.78</v>
      </c>
      <c r="AA399" s="120">
        <v>25.45</v>
      </c>
      <c r="AB399" s="120">
        <v>-10.199999999999999</v>
      </c>
      <c r="AC399" s="120">
        <v>-1.25</v>
      </c>
      <c r="AD399" s="120">
        <v>-10.53</v>
      </c>
      <c r="AE399" s="120">
        <v>4.08</v>
      </c>
      <c r="AF399" s="120">
        <v>23.78</v>
      </c>
      <c r="AG399" s="120">
        <v>-15.99</v>
      </c>
      <c r="AH399" s="120">
        <v>16.29</v>
      </c>
      <c r="AI399" s="120">
        <v>-11.9</v>
      </c>
      <c r="AJ399" s="120">
        <v>-17.3</v>
      </c>
      <c r="AK399" s="120">
        <v>5.3</v>
      </c>
      <c r="AL399" s="120">
        <v>7.34</v>
      </c>
      <c r="AM399" s="120">
        <v>-1.25</v>
      </c>
      <c r="AN399" s="120">
        <v>6.02</v>
      </c>
      <c r="AO399" s="120">
        <v>8.91</v>
      </c>
      <c r="AP399" s="120">
        <v>-10.82</v>
      </c>
      <c r="AQ399" s="120">
        <v>-3.13</v>
      </c>
      <c r="AR399" s="120">
        <v>1.49</v>
      </c>
      <c r="AS399" s="120">
        <v>-4.03</v>
      </c>
      <c r="AT399" s="120">
        <v>-2.65</v>
      </c>
      <c r="AU399" s="120">
        <v>1.53</v>
      </c>
      <c r="AV399" s="120">
        <v>-4.37</v>
      </c>
      <c r="AW399" s="120">
        <v>4.3</v>
      </c>
      <c r="AX399" s="120">
        <v>-10.86</v>
      </c>
      <c r="AY399" s="120">
        <v>13.44</v>
      </c>
      <c r="AZ399" s="120">
        <v>2.02</v>
      </c>
      <c r="BA399" s="120">
        <v>13.51</v>
      </c>
      <c r="BB399" s="120">
        <v>-16.2</v>
      </c>
      <c r="BC399" s="120">
        <v>12.39</v>
      </c>
    </row>
    <row r="400" spans="1:55" ht="29.25" x14ac:dyDescent="0.45">
      <c r="A400" s="261">
        <v>81</v>
      </c>
      <c r="B400" s="174" t="s">
        <v>212</v>
      </c>
      <c r="C400" s="174"/>
      <c r="D400" s="119">
        <v>-12.03</v>
      </c>
      <c r="E400" s="119">
        <v>161.24</v>
      </c>
      <c r="F400" s="119">
        <v>-44.94</v>
      </c>
      <c r="G400" s="119">
        <v>43.21</v>
      </c>
      <c r="H400" s="119">
        <v>7.41</v>
      </c>
      <c r="I400" s="119">
        <v>-34.880000000000003</v>
      </c>
      <c r="J400" s="119">
        <v>121.49</v>
      </c>
      <c r="K400" s="119">
        <v>-63.81</v>
      </c>
      <c r="L400" s="119">
        <v>276.81</v>
      </c>
      <c r="M400" s="119">
        <v>-0.03</v>
      </c>
      <c r="N400" s="119">
        <v>8.1</v>
      </c>
      <c r="O400" s="119">
        <v>11.08</v>
      </c>
      <c r="P400" s="119">
        <v>-51.14</v>
      </c>
      <c r="Q400" s="119">
        <v>-36.79</v>
      </c>
      <c r="R400" s="119">
        <v>-30.74</v>
      </c>
      <c r="S400" s="119">
        <v>567.14</v>
      </c>
      <c r="T400" s="119">
        <v>-55.96</v>
      </c>
      <c r="U400" s="119">
        <v>46.83</v>
      </c>
      <c r="V400" s="119">
        <v>12.66</v>
      </c>
      <c r="W400" s="119">
        <v>-45.62</v>
      </c>
      <c r="X400" s="119">
        <v>-4.4000000000000004</v>
      </c>
      <c r="Y400" s="119">
        <v>59.86</v>
      </c>
      <c r="Z400" s="119">
        <v>-32.770000000000003</v>
      </c>
      <c r="AA400" s="119">
        <v>-39.020000000000003</v>
      </c>
      <c r="AB400" s="119">
        <v>88.34</v>
      </c>
      <c r="AC400" s="119">
        <v>1.17</v>
      </c>
      <c r="AD400" s="119">
        <v>2.44</v>
      </c>
      <c r="AE400" s="119">
        <v>-46.14</v>
      </c>
      <c r="AF400" s="119">
        <v>6.45</v>
      </c>
      <c r="AG400" s="119">
        <v>-21.49</v>
      </c>
      <c r="AH400" s="119">
        <v>143.43</v>
      </c>
      <c r="AI400" s="119">
        <v>-65.739999999999995</v>
      </c>
      <c r="AJ400" s="119">
        <v>44.83</v>
      </c>
      <c r="AK400" s="119">
        <v>81.7</v>
      </c>
      <c r="AL400" s="119">
        <v>719.03</v>
      </c>
      <c r="AM400" s="119">
        <v>-89.4</v>
      </c>
      <c r="AN400" s="119">
        <v>-32.65</v>
      </c>
      <c r="AO400" s="119">
        <v>65.489999999999995</v>
      </c>
      <c r="AP400" s="119">
        <v>274.04000000000002</v>
      </c>
      <c r="AQ400" s="119">
        <v>-53.64</v>
      </c>
      <c r="AR400" s="119">
        <v>826.5</v>
      </c>
      <c r="AS400" s="119">
        <v>-98.07</v>
      </c>
      <c r="AT400" s="119">
        <v>118.88</v>
      </c>
      <c r="AU400" s="119">
        <v>517.73</v>
      </c>
      <c r="AV400" s="119">
        <v>-80.069999999999993</v>
      </c>
      <c r="AW400" s="119">
        <v>56.91</v>
      </c>
      <c r="AX400" s="119">
        <v>-74.010000000000005</v>
      </c>
      <c r="AY400" s="119">
        <v>277.54000000000002</v>
      </c>
      <c r="AZ400" s="119">
        <v>263.04000000000002</v>
      </c>
      <c r="BA400" s="119">
        <v>-61.74</v>
      </c>
      <c r="BB400" s="119">
        <v>-30.67</v>
      </c>
      <c r="BC400" s="119">
        <v>-25.68</v>
      </c>
    </row>
    <row r="401" spans="1:55" ht="29.25" x14ac:dyDescent="0.45">
      <c r="A401" s="260">
        <v>82</v>
      </c>
      <c r="B401" s="173" t="s">
        <v>213</v>
      </c>
      <c r="C401" s="173"/>
      <c r="D401" s="120">
        <v>-13.02</v>
      </c>
      <c r="E401" s="120">
        <v>33.950000000000003</v>
      </c>
      <c r="F401" s="120">
        <v>18.87</v>
      </c>
      <c r="G401" s="120">
        <v>-38.74</v>
      </c>
      <c r="H401" s="120">
        <v>-13.08</v>
      </c>
      <c r="I401" s="120">
        <v>-14.58</v>
      </c>
      <c r="J401" s="120">
        <v>34.29</v>
      </c>
      <c r="K401" s="120">
        <v>14.74</v>
      </c>
      <c r="L401" s="120">
        <v>9.7799999999999994</v>
      </c>
      <c r="M401" s="120">
        <v>-26.12</v>
      </c>
      <c r="N401" s="120">
        <v>41.3</v>
      </c>
      <c r="O401" s="120">
        <v>-21.11</v>
      </c>
      <c r="P401" s="120">
        <v>-20.07</v>
      </c>
      <c r="Q401" s="120">
        <v>32.200000000000003</v>
      </c>
      <c r="R401" s="120">
        <v>-21.61</v>
      </c>
      <c r="S401" s="120">
        <v>10.25</v>
      </c>
      <c r="T401" s="120">
        <v>49.77</v>
      </c>
      <c r="U401" s="120">
        <v>11.03</v>
      </c>
      <c r="V401" s="120">
        <v>-1.76</v>
      </c>
      <c r="W401" s="120">
        <v>-12.74</v>
      </c>
      <c r="X401" s="120">
        <v>25.32</v>
      </c>
      <c r="Y401" s="120">
        <v>-35.44</v>
      </c>
      <c r="Z401" s="120">
        <v>39.65</v>
      </c>
      <c r="AA401" s="120">
        <v>-20.86</v>
      </c>
      <c r="AB401" s="120">
        <v>-13.02</v>
      </c>
      <c r="AC401" s="120">
        <v>98.99</v>
      </c>
      <c r="AD401" s="120">
        <v>-36.85</v>
      </c>
      <c r="AE401" s="120">
        <v>1.58</v>
      </c>
      <c r="AF401" s="120">
        <v>21.58</v>
      </c>
      <c r="AG401" s="120">
        <v>3.86</v>
      </c>
      <c r="AH401" s="120">
        <v>-28.66</v>
      </c>
      <c r="AI401" s="120">
        <v>-6.99</v>
      </c>
      <c r="AJ401" s="120">
        <v>0.33</v>
      </c>
      <c r="AK401" s="120">
        <v>-3.19</v>
      </c>
      <c r="AL401" s="120">
        <v>2.86</v>
      </c>
      <c r="AM401" s="120">
        <v>41.82</v>
      </c>
      <c r="AN401" s="120">
        <v>-13.21</v>
      </c>
      <c r="AO401" s="120">
        <v>48.36</v>
      </c>
      <c r="AP401" s="120">
        <v>-2.93</v>
      </c>
      <c r="AQ401" s="120">
        <v>-20.45</v>
      </c>
      <c r="AR401" s="120">
        <v>9.86</v>
      </c>
      <c r="AS401" s="120">
        <v>-8.86</v>
      </c>
      <c r="AT401" s="120">
        <v>3.22</v>
      </c>
      <c r="AU401" s="120">
        <v>-5.22</v>
      </c>
      <c r="AV401" s="120">
        <v>-3.28</v>
      </c>
      <c r="AW401" s="120">
        <v>6.87</v>
      </c>
      <c r="AX401" s="120">
        <v>21.18</v>
      </c>
      <c r="AY401" s="120">
        <v>-2.3199999999999998</v>
      </c>
      <c r="AZ401" s="120">
        <v>1.44</v>
      </c>
      <c r="BA401" s="120">
        <v>11</v>
      </c>
      <c r="BB401" s="120">
        <v>1.72</v>
      </c>
      <c r="BC401" s="120">
        <v>-16.850000000000001</v>
      </c>
    </row>
    <row r="402" spans="1:55" x14ac:dyDescent="0.45">
      <c r="A402" s="261">
        <v>83</v>
      </c>
      <c r="B402" s="174" t="s">
        <v>214</v>
      </c>
      <c r="C402" s="174"/>
      <c r="D402" s="119">
        <v>10.98</v>
      </c>
      <c r="E402" s="119">
        <v>33.25</v>
      </c>
      <c r="F402" s="119">
        <v>-12.61</v>
      </c>
      <c r="G402" s="119">
        <v>7.08</v>
      </c>
      <c r="H402" s="119">
        <v>3.82</v>
      </c>
      <c r="I402" s="119">
        <v>-1.95</v>
      </c>
      <c r="J402" s="119">
        <v>-16.91</v>
      </c>
      <c r="K402" s="119">
        <v>17.36</v>
      </c>
      <c r="L402" s="119">
        <v>5.94</v>
      </c>
      <c r="M402" s="119">
        <v>176.74</v>
      </c>
      <c r="N402" s="119">
        <v>-65.2</v>
      </c>
      <c r="O402" s="119">
        <v>-27.11</v>
      </c>
      <c r="P402" s="119">
        <v>7.07</v>
      </c>
      <c r="Q402" s="119">
        <v>28.09</v>
      </c>
      <c r="R402" s="119">
        <v>-19.850000000000001</v>
      </c>
      <c r="S402" s="119">
        <v>-7.74</v>
      </c>
      <c r="T402" s="119">
        <v>-11.46</v>
      </c>
      <c r="U402" s="119">
        <v>35.130000000000003</v>
      </c>
      <c r="V402" s="119">
        <v>-1.95</v>
      </c>
      <c r="W402" s="119">
        <v>37.36</v>
      </c>
      <c r="X402" s="119">
        <v>-13.99</v>
      </c>
      <c r="Y402" s="119">
        <v>187.44</v>
      </c>
      <c r="Z402" s="119">
        <v>-63.95</v>
      </c>
      <c r="AA402" s="119">
        <v>-21.14</v>
      </c>
      <c r="AB402" s="119">
        <v>54.98</v>
      </c>
      <c r="AC402" s="119">
        <v>-13.49</v>
      </c>
      <c r="AD402" s="119">
        <v>-30.78</v>
      </c>
      <c r="AE402" s="119">
        <v>0.99</v>
      </c>
      <c r="AF402" s="119">
        <v>6.71</v>
      </c>
      <c r="AG402" s="119">
        <v>-16.28</v>
      </c>
      <c r="AH402" s="119">
        <v>2.6</v>
      </c>
      <c r="AI402" s="119">
        <v>-20.63</v>
      </c>
      <c r="AJ402" s="119">
        <v>17.62</v>
      </c>
      <c r="AK402" s="119">
        <v>271.56</v>
      </c>
      <c r="AL402" s="119">
        <v>-75.94</v>
      </c>
      <c r="AM402" s="119">
        <v>-19.100000000000001</v>
      </c>
      <c r="AN402" s="119">
        <v>30.69</v>
      </c>
      <c r="AO402" s="119">
        <v>-8.48</v>
      </c>
      <c r="AP402" s="119">
        <v>20.41</v>
      </c>
      <c r="AQ402" s="119">
        <v>10.79</v>
      </c>
      <c r="AR402" s="119">
        <v>-5.18</v>
      </c>
      <c r="AS402" s="119">
        <v>-37.29</v>
      </c>
      <c r="AT402" s="119">
        <v>84.46</v>
      </c>
      <c r="AU402" s="119">
        <v>-34.35</v>
      </c>
      <c r="AV402" s="119">
        <v>-9.1999999999999993</v>
      </c>
      <c r="AW402" s="119">
        <v>313.88</v>
      </c>
      <c r="AX402" s="119">
        <v>-71.150000000000006</v>
      </c>
      <c r="AY402" s="119">
        <v>-41.67</v>
      </c>
      <c r="AZ402" s="119">
        <v>55.62</v>
      </c>
      <c r="BA402" s="119">
        <v>30.32</v>
      </c>
      <c r="BB402" s="119">
        <v>-39.840000000000003</v>
      </c>
      <c r="BC402" s="119">
        <v>75.58</v>
      </c>
    </row>
    <row r="403" spans="1:55" ht="29.25" x14ac:dyDescent="0.45">
      <c r="A403" s="260">
        <v>84</v>
      </c>
      <c r="B403" s="173" t="s">
        <v>215</v>
      </c>
      <c r="C403" s="173"/>
      <c r="D403" s="120">
        <v>-32.61</v>
      </c>
      <c r="E403" s="120">
        <v>903.23</v>
      </c>
      <c r="F403" s="120">
        <v>-22.83</v>
      </c>
      <c r="G403" s="120">
        <v>-89.17</v>
      </c>
      <c r="H403" s="120">
        <v>-34.619999999999997</v>
      </c>
      <c r="I403" s="118">
        <v>5311.76</v>
      </c>
      <c r="J403" s="120">
        <v>-58.04</v>
      </c>
      <c r="K403" s="120">
        <v>25.91</v>
      </c>
      <c r="L403" s="120">
        <v>-44.03</v>
      </c>
      <c r="M403" s="120">
        <v>-93.75</v>
      </c>
      <c r="N403" s="118">
        <v>1741.18</v>
      </c>
      <c r="O403" s="120">
        <v>-64.540000000000006</v>
      </c>
      <c r="P403" s="120">
        <v>119.82</v>
      </c>
      <c r="Q403" s="120">
        <v>-88.52</v>
      </c>
      <c r="R403" s="120">
        <v>942.86</v>
      </c>
      <c r="S403" s="120">
        <v>-99.66</v>
      </c>
      <c r="T403" s="118">
        <v>1800</v>
      </c>
      <c r="U403" s="120">
        <v>642.11</v>
      </c>
      <c r="V403" s="120">
        <v>86.52</v>
      </c>
      <c r="W403" s="120">
        <v>-21.29</v>
      </c>
      <c r="X403" s="120">
        <v>-20.77</v>
      </c>
      <c r="Y403" s="120">
        <v>157.32</v>
      </c>
      <c r="Z403" s="120">
        <v>-98.1</v>
      </c>
      <c r="AA403" s="120">
        <v>0</v>
      </c>
      <c r="AB403" s="118">
        <v>3437.5</v>
      </c>
      <c r="AC403" s="120">
        <v>-96.82</v>
      </c>
      <c r="AD403" s="120">
        <v>222.22</v>
      </c>
      <c r="AE403" s="118">
        <v>1593.1</v>
      </c>
      <c r="AF403" s="120">
        <v>-41.75</v>
      </c>
      <c r="AG403" s="120">
        <v>-97.9</v>
      </c>
      <c r="AH403" s="118">
        <v>2600</v>
      </c>
      <c r="AI403" s="120">
        <v>279.01</v>
      </c>
      <c r="AJ403" s="120">
        <v>-74.92</v>
      </c>
      <c r="AK403" s="120">
        <v>166.23</v>
      </c>
      <c r="AL403" s="120">
        <v>-42.93</v>
      </c>
      <c r="AM403" s="120">
        <v>-95.73</v>
      </c>
      <c r="AN403" s="118">
        <v>10170</v>
      </c>
      <c r="AO403" s="120">
        <v>-73.03</v>
      </c>
      <c r="AP403" s="120">
        <v>-61.73</v>
      </c>
      <c r="AQ403" s="120">
        <v>-100</v>
      </c>
      <c r="AR403" s="116"/>
      <c r="AS403" s="120">
        <v>47.36</v>
      </c>
      <c r="AT403" s="120">
        <v>-82.62</v>
      </c>
      <c r="AU403" s="120">
        <v>100.79</v>
      </c>
      <c r="AV403" s="120">
        <v>-98.42</v>
      </c>
      <c r="AW403" s="118">
        <v>17325</v>
      </c>
      <c r="AX403" s="120">
        <v>-30.42</v>
      </c>
      <c r="AY403" s="116"/>
      <c r="AZ403" s="116"/>
      <c r="BA403" s="120">
        <v>128.51</v>
      </c>
      <c r="BB403" s="120">
        <v>-73.92</v>
      </c>
      <c r="BC403" s="120">
        <v>-19.27</v>
      </c>
    </row>
    <row r="404" spans="1:55" x14ac:dyDescent="0.45">
      <c r="A404" s="261">
        <v>85</v>
      </c>
      <c r="B404" s="174" t="s">
        <v>216</v>
      </c>
      <c r="C404" s="174"/>
      <c r="D404" s="119">
        <v>70.09</v>
      </c>
      <c r="E404" s="119">
        <v>51.2</v>
      </c>
      <c r="F404" s="119">
        <v>14.32</v>
      </c>
      <c r="G404" s="119">
        <v>43.29</v>
      </c>
      <c r="H404" s="119">
        <v>12.23</v>
      </c>
      <c r="I404" s="119">
        <v>22.74</v>
      </c>
      <c r="J404" s="119">
        <v>-7.25</v>
      </c>
      <c r="K404" s="119">
        <v>-48.4</v>
      </c>
      <c r="L404" s="119">
        <v>-19.010000000000002</v>
      </c>
      <c r="M404" s="119">
        <v>-39.57</v>
      </c>
      <c r="N404" s="119">
        <v>74.73</v>
      </c>
      <c r="O404" s="119">
        <v>-81.95</v>
      </c>
      <c r="P404" s="119">
        <v>-48.56</v>
      </c>
      <c r="Q404" s="119">
        <v>411.79</v>
      </c>
      <c r="R404" s="119">
        <v>-69.17</v>
      </c>
      <c r="S404" s="119">
        <v>534.83000000000004</v>
      </c>
      <c r="T404" s="119">
        <v>-37.33</v>
      </c>
      <c r="U404" s="119">
        <v>75.05</v>
      </c>
      <c r="V404" s="119">
        <v>35.99</v>
      </c>
      <c r="W404" s="119">
        <v>30.29</v>
      </c>
      <c r="X404" s="119">
        <v>-1.1399999999999999</v>
      </c>
      <c r="Y404" s="119">
        <v>-64.5</v>
      </c>
      <c r="Z404" s="119">
        <v>94.72</v>
      </c>
      <c r="AA404" s="119">
        <v>13.67</v>
      </c>
      <c r="AB404" s="119">
        <v>-43.33</v>
      </c>
      <c r="AC404" s="119">
        <v>46.85</v>
      </c>
      <c r="AD404" s="119">
        <v>1.66</v>
      </c>
      <c r="AE404" s="119">
        <v>4.54</v>
      </c>
      <c r="AF404" s="119">
        <v>-25.04</v>
      </c>
      <c r="AG404" s="119">
        <v>-11.11</v>
      </c>
      <c r="AH404" s="119">
        <v>16.34</v>
      </c>
      <c r="AI404" s="119">
        <v>161.93</v>
      </c>
      <c r="AJ404" s="119">
        <v>19.309999999999999</v>
      </c>
      <c r="AK404" s="119">
        <v>-48.48</v>
      </c>
      <c r="AL404" s="119">
        <v>38.01</v>
      </c>
      <c r="AM404" s="119">
        <v>-66.180000000000007</v>
      </c>
      <c r="AN404" s="119">
        <v>106.46</v>
      </c>
      <c r="AO404" s="119">
        <v>5.94</v>
      </c>
      <c r="AP404" s="119">
        <v>4.8899999999999997</v>
      </c>
      <c r="AQ404" s="119">
        <v>-6.64</v>
      </c>
      <c r="AR404" s="119">
        <v>65.81</v>
      </c>
      <c r="AS404" s="119">
        <v>-17.68</v>
      </c>
      <c r="AT404" s="119">
        <v>41.11</v>
      </c>
      <c r="AU404" s="119">
        <v>-38.82</v>
      </c>
      <c r="AV404" s="119">
        <v>-12.65</v>
      </c>
      <c r="AW404" s="119">
        <v>50.62</v>
      </c>
      <c r="AX404" s="119">
        <v>-13.08</v>
      </c>
      <c r="AY404" s="119">
        <v>38.119999999999997</v>
      </c>
      <c r="AZ404" s="119">
        <v>-35.57</v>
      </c>
      <c r="BA404" s="119">
        <v>-15.55</v>
      </c>
      <c r="BB404" s="119">
        <v>-18.899999999999999</v>
      </c>
      <c r="BC404" s="119">
        <v>-92.04</v>
      </c>
    </row>
    <row r="405" spans="1:55" ht="42" x14ac:dyDescent="0.45">
      <c r="A405" s="260">
        <v>86</v>
      </c>
      <c r="B405" s="173" t="s">
        <v>397</v>
      </c>
      <c r="C405" s="173"/>
      <c r="D405" s="120">
        <v>-100</v>
      </c>
      <c r="E405" s="116"/>
      <c r="F405" s="120">
        <v>-100</v>
      </c>
      <c r="G405" s="116"/>
      <c r="H405" s="116"/>
      <c r="I405" s="116"/>
      <c r="J405" s="116"/>
      <c r="K405" s="116"/>
      <c r="L405" s="116"/>
      <c r="M405" s="116"/>
      <c r="N405" s="120">
        <v>-88.31</v>
      </c>
      <c r="O405" s="116"/>
      <c r="P405" s="116"/>
      <c r="Q405" s="116"/>
      <c r="R405" s="120">
        <v>-100</v>
      </c>
      <c r="S405" s="116"/>
      <c r="T405" s="120">
        <v>-87.5</v>
      </c>
      <c r="U405" s="120">
        <v>-100</v>
      </c>
      <c r="V405" s="116"/>
      <c r="W405" s="116"/>
      <c r="X405" s="120">
        <v>-100</v>
      </c>
      <c r="Y405" s="116"/>
      <c r="Z405" s="120">
        <v>213.64</v>
      </c>
      <c r="AA405" s="116"/>
      <c r="AB405" s="116"/>
      <c r="AC405" s="120">
        <v>-100</v>
      </c>
      <c r="AD405" s="116"/>
      <c r="AE405" s="116"/>
      <c r="AF405" s="120">
        <v>-100</v>
      </c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  <c r="AZ405" s="116"/>
      <c r="BA405" s="116"/>
      <c r="BB405" s="116"/>
      <c r="BC405" s="116"/>
    </row>
    <row r="406" spans="1:55" ht="29.25" x14ac:dyDescent="0.45">
      <c r="A406" s="261">
        <v>87</v>
      </c>
      <c r="B406" s="174" t="s">
        <v>217</v>
      </c>
      <c r="C406" s="174"/>
      <c r="D406" s="119">
        <v>108.42</v>
      </c>
      <c r="E406" s="119">
        <v>-13.89</v>
      </c>
      <c r="F406" s="119">
        <v>-87.43</v>
      </c>
      <c r="G406" s="121">
        <v>1340.3</v>
      </c>
      <c r="H406" s="119">
        <v>-58.55</v>
      </c>
      <c r="I406" s="119">
        <v>-18.5</v>
      </c>
      <c r="J406" s="119">
        <v>33.44</v>
      </c>
      <c r="K406" s="119">
        <v>-38.619999999999997</v>
      </c>
      <c r="L406" s="119">
        <v>12.36</v>
      </c>
      <c r="M406" s="119">
        <v>66</v>
      </c>
      <c r="N406" s="119">
        <v>35.54</v>
      </c>
      <c r="O406" s="119">
        <v>-49.63</v>
      </c>
      <c r="P406" s="119">
        <v>55.88</v>
      </c>
      <c r="Q406" s="119">
        <v>93.96</v>
      </c>
      <c r="R406" s="119">
        <v>-49.71</v>
      </c>
      <c r="S406" s="119">
        <v>127.85</v>
      </c>
      <c r="T406" s="119">
        <v>-66.89</v>
      </c>
      <c r="U406" s="119">
        <v>105.13</v>
      </c>
      <c r="V406" s="119">
        <v>74</v>
      </c>
      <c r="W406" s="119">
        <v>6.11</v>
      </c>
      <c r="X406" s="119">
        <v>-44.35</v>
      </c>
      <c r="Y406" s="119">
        <v>-12.65</v>
      </c>
      <c r="Z406" s="119">
        <v>10.029999999999999</v>
      </c>
      <c r="AA406" s="119">
        <v>-74.430000000000007</v>
      </c>
      <c r="AB406" s="119">
        <v>689.6</v>
      </c>
      <c r="AC406" s="119">
        <v>-44.89</v>
      </c>
      <c r="AD406" s="119">
        <v>-1.82</v>
      </c>
      <c r="AE406" s="119">
        <v>88.06</v>
      </c>
      <c r="AF406" s="119">
        <v>-2.4</v>
      </c>
      <c r="AG406" s="119">
        <v>-62.88</v>
      </c>
      <c r="AH406" s="119">
        <v>30.61</v>
      </c>
      <c r="AI406" s="119">
        <v>59.24</v>
      </c>
      <c r="AJ406" s="119">
        <v>-47.18</v>
      </c>
      <c r="AK406" s="119">
        <v>63.47</v>
      </c>
      <c r="AL406" s="119">
        <v>-14.11</v>
      </c>
      <c r="AM406" s="119">
        <v>-87.54</v>
      </c>
      <c r="AN406" s="119">
        <v>831.86</v>
      </c>
      <c r="AO406" s="119">
        <v>-14.91</v>
      </c>
      <c r="AP406" s="119">
        <v>13.06</v>
      </c>
      <c r="AQ406" s="119">
        <v>63.08</v>
      </c>
      <c r="AR406" s="119">
        <v>-18.77</v>
      </c>
      <c r="AS406" s="119">
        <v>-30.48</v>
      </c>
      <c r="AT406" s="119">
        <v>61.52</v>
      </c>
      <c r="AU406" s="119">
        <v>-23.56</v>
      </c>
      <c r="AV406" s="119">
        <v>-68.66</v>
      </c>
      <c r="AW406" s="119">
        <v>1.39</v>
      </c>
      <c r="AX406" s="119">
        <v>86.07</v>
      </c>
      <c r="AY406" s="119">
        <v>8.81</v>
      </c>
      <c r="AZ406" s="119">
        <v>31.98</v>
      </c>
      <c r="BA406" s="119">
        <v>1.84</v>
      </c>
      <c r="BB406" s="119">
        <v>67.069999999999993</v>
      </c>
      <c r="BC406" s="119">
        <v>-16.649999999999999</v>
      </c>
    </row>
    <row r="407" spans="1:55" x14ac:dyDescent="0.45">
      <c r="A407" s="260">
        <v>88</v>
      </c>
      <c r="B407" s="173" t="s">
        <v>43</v>
      </c>
      <c r="C407" s="173"/>
      <c r="D407" s="120">
        <v>-5.95</v>
      </c>
      <c r="E407" s="120">
        <v>-5.0199999999999996</v>
      </c>
      <c r="F407" s="120">
        <v>-22.76</v>
      </c>
      <c r="G407" s="120">
        <v>-13.87</v>
      </c>
      <c r="H407" s="120">
        <v>73.88</v>
      </c>
      <c r="I407" s="120">
        <v>-25.98</v>
      </c>
      <c r="J407" s="120">
        <v>7.14</v>
      </c>
      <c r="K407" s="120">
        <v>-38.74</v>
      </c>
      <c r="L407" s="120">
        <v>64.19</v>
      </c>
      <c r="M407" s="120">
        <v>-2.92</v>
      </c>
      <c r="N407" s="120">
        <v>-13.77</v>
      </c>
      <c r="O407" s="120">
        <v>22.09</v>
      </c>
      <c r="P407" s="120">
        <v>-48.43</v>
      </c>
      <c r="Q407" s="120">
        <v>102.19</v>
      </c>
      <c r="R407" s="120">
        <v>-42.18</v>
      </c>
      <c r="S407" s="120">
        <v>-13.49</v>
      </c>
      <c r="T407" s="120">
        <v>32.76</v>
      </c>
      <c r="U407" s="120">
        <v>-42.79</v>
      </c>
      <c r="V407" s="120">
        <v>135.68</v>
      </c>
      <c r="W407" s="120">
        <v>0.96</v>
      </c>
      <c r="X407" s="120">
        <v>-21.47</v>
      </c>
      <c r="Y407" s="120">
        <v>-14.33</v>
      </c>
      <c r="Z407" s="120">
        <v>26.64</v>
      </c>
      <c r="AA407" s="120">
        <v>-37.74</v>
      </c>
      <c r="AB407" s="120">
        <v>19.059999999999999</v>
      </c>
      <c r="AC407" s="120">
        <v>-6.66</v>
      </c>
      <c r="AD407" s="120">
        <v>-4.6500000000000004</v>
      </c>
      <c r="AE407" s="120">
        <v>-0.48</v>
      </c>
      <c r="AF407" s="120">
        <v>3.87</v>
      </c>
      <c r="AG407" s="120">
        <v>-22.59</v>
      </c>
      <c r="AH407" s="120">
        <v>4.91</v>
      </c>
      <c r="AI407" s="120">
        <v>121.45</v>
      </c>
      <c r="AJ407" s="120">
        <v>-34.86</v>
      </c>
      <c r="AK407" s="120">
        <v>5.04</v>
      </c>
      <c r="AL407" s="120">
        <v>-27.78</v>
      </c>
      <c r="AM407" s="120">
        <v>-5.68</v>
      </c>
      <c r="AN407" s="120">
        <v>35.9</v>
      </c>
      <c r="AO407" s="120">
        <v>5.45</v>
      </c>
      <c r="AP407" s="120">
        <v>-13.7</v>
      </c>
      <c r="AQ407" s="120">
        <v>34.24</v>
      </c>
      <c r="AR407" s="120">
        <v>-4.43</v>
      </c>
      <c r="AS407" s="120">
        <v>-33.32</v>
      </c>
      <c r="AT407" s="120">
        <v>24.75</v>
      </c>
      <c r="AU407" s="120">
        <v>-29.93</v>
      </c>
      <c r="AV407" s="120">
        <v>9.82</v>
      </c>
      <c r="AW407" s="120">
        <v>7.61</v>
      </c>
      <c r="AX407" s="120">
        <v>5.78</v>
      </c>
      <c r="AY407" s="120">
        <v>29.04</v>
      </c>
      <c r="AZ407" s="120">
        <v>7</v>
      </c>
      <c r="BA407" s="120">
        <v>49.3</v>
      </c>
      <c r="BB407" s="120">
        <v>-38.159999999999997</v>
      </c>
      <c r="BC407" s="120">
        <v>-21.23</v>
      </c>
    </row>
    <row r="408" spans="1:55" x14ac:dyDescent="0.45">
      <c r="A408" s="261">
        <v>89</v>
      </c>
      <c r="B408" s="174" t="s">
        <v>218</v>
      </c>
      <c r="C408" s="174"/>
      <c r="D408" s="119">
        <v>-23.64</v>
      </c>
      <c r="E408" s="119">
        <v>34.39</v>
      </c>
      <c r="F408" s="119">
        <v>13.32</v>
      </c>
      <c r="G408" s="119">
        <v>-18.34</v>
      </c>
      <c r="H408" s="119">
        <v>-6.03</v>
      </c>
      <c r="I408" s="119">
        <v>-24.32</v>
      </c>
      <c r="J408" s="119">
        <v>-10.3</v>
      </c>
      <c r="K408" s="119">
        <v>-22.87</v>
      </c>
      <c r="L408" s="119">
        <v>21.38</v>
      </c>
      <c r="M408" s="119">
        <v>-1.1499999999999999</v>
      </c>
      <c r="N408" s="119">
        <v>9.1300000000000008</v>
      </c>
      <c r="O408" s="119">
        <v>-65.540000000000006</v>
      </c>
      <c r="P408" s="119">
        <v>304.52999999999997</v>
      </c>
      <c r="Q408" s="119">
        <v>-25.94</v>
      </c>
      <c r="R408" s="119">
        <v>-46.2</v>
      </c>
      <c r="S408" s="119">
        <v>-30.26</v>
      </c>
      <c r="T408" s="119">
        <v>26.79</v>
      </c>
      <c r="U408" s="119">
        <v>461.07</v>
      </c>
      <c r="V408" s="119">
        <v>-80.05</v>
      </c>
      <c r="W408" s="119">
        <v>226.46</v>
      </c>
      <c r="X408" s="119">
        <v>-31.92</v>
      </c>
      <c r="Y408" s="119">
        <v>59.67</v>
      </c>
      <c r="Z408" s="119">
        <v>-73.41</v>
      </c>
      <c r="AA408" s="119">
        <v>174.99</v>
      </c>
      <c r="AB408" s="119">
        <v>-29.53</v>
      </c>
      <c r="AC408" s="119">
        <v>-3.25</v>
      </c>
      <c r="AD408" s="119">
        <v>-49.82</v>
      </c>
      <c r="AE408" s="119">
        <v>265.43</v>
      </c>
      <c r="AF408" s="119">
        <v>-33.020000000000003</v>
      </c>
      <c r="AG408" s="119">
        <v>-88.26</v>
      </c>
      <c r="AH408" s="119">
        <v>129.65</v>
      </c>
      <c r="AI408" s="119">
        <v>-67.349999999999994</v>
      </c>
      <c r="AJ408" s="119">
        <v>300.94</v>
      </c>
      <c r="AK408" s="119">
        <v>17.96</v>
      </c>
      <c r="AL408" s="119">
        <v>16.260000000000002</v>
      </c>
      <c r="AM408" s="119">
        <v>13.6</v>
      </c>
      <c r="AN408" s="119">
        <v>-29.49</v>
      </c>
      <c r="AO408" s="119">
        <v>-11.73</v>
      </c>
      <c r="AP408" s="119">
        <v>21</v>
      </c>
      <c r="AQ408" s="119">
        <v>-66.599999999999994</v>
      </c>
      <c r="AR408" s="119">
        <v>268.39999999999998</v>
      </c>
      <c r="AS408" s="119">
        <v>-62.94</v>
      </c>
      <c r="AT408" s="119">
        <v>158.77000000000001</v>
      </c>
      <c r="AU408" s="119">
        <v>-28.89</v>
      </c>
      <c r="AV408" s="119">
        <v>135.71</v>
      </c>
      <c r="AW408" s="119">
        <v>-17.02</v>
      </c>
      <c r="AX408" s="119">
        <v>-41.01</v>
      </c>
      <c r="AY408" s="119">
        <v>42.21</v>
      </c>
      <c r="AZ408" s="119">
        <v>-46.73</v>
      </c>
      <c r="BA408" s="119">
        <v>124.71</v>
      </c>
      <c r="BB408" s="119">
        <v>-82.54</v>
      </c>
      <c r="BC408" s="119">
        <v>139.44999999999999</v>
      </c>
    </row>
    <row r="409" spans="1:55" ht="93" x14ac:dyDescent="0.45">
      <c r="A409" s="260">
        <v>90</v>
      </c>
      <c r="B409" s="173" t="s">
        <v>382</v>
      </c>
      <c r="C409" s="173"/>
      <c r="D409" s="120">
        <v>0</v>
      </c>
      <c r="E409" s="120">
        <v>-100</v>
      </c>
      <c r="F409" s="116"/>
      <c r="G409" s="120">
        <v>140</v>
      </c>
      <c r="H409" s="120">
        <v>-100</v>
      </c>
      <c r="I409" s="116"/>
      <c r="J409" s="120">
        <v>-100</v>
      </c>
      <c r="K409" s="116"/>
      <c r="L409" s="116"/>
      <c r="M409" s="116"/>
      <c r="N409" s="120">
        <v>-100</v>
      </c>
      <c r="O409" s="116"/>
      <c r="P409" s="120">
        <v>44.44</v>
      </c>
      <c r="Q409" s="120">
        <v>-53.85</v>
      </c>
      <c r="R409" s="120">
        <v>-100</v>
      </c>
      <c r="S409" s="116"/>
      <c r="T409" s="116"/>
      <c r="U409" s="116"/>
      <c r="V409" s="116"/>
      <c r="W409" s="116"/>
      <c r="X409" s="116"/>
      <c r="Y409" s="120">
        <v>-72.22</v>
      </c>
      <c r="Z409" s="120">
        <v>-100</v>
      </c>
      <c r="AA409" s="116"/>
      <c r="AB409" s="120">
        <v>-45.45</v>
      </c>
      <c r="AC409" s="120">
        <v>-100</v>
      </c>
      <c r="AD409" s="116"/>
      <c r="AE409" s="116"/>
      <c r="AF409" s="116"/>
      <c r="AG409" s="120">
        <v>-100</v>
      </c>
      <c r="AH409" s="116"/>
      <c r="AI409" s="120">
        <v>-100</v>
      </c>
      <c r="AJ409" s="116"/>
      <c r="AK409" s="120">
        <v>-100</v>
      </c>
      <c r="AL409" s="116"/>
      <c r="AM409" s="120">
        <v>-71.430000000000007</v>
      </c>
      <c r="AN409" s="118">
        <v>1400</v>
      </c>
      <c r="AO409" s="120">
        <v>-100</v>
      </c>
      <c r="AP409" s="116"/>
      <c r="AQ409" s="116"/>
      <c r="AR409" s="116"/>
      <c r="AS409" s="116"/>
      <c r="AT409" s="116"/>
      <c r="AU409" s="116"/>
      <c r="AV409" s="120">
        <v>-92.24</v>
      </c>
      <c r="AW409" s="120">
        <v>-100</v>
      </c>
      <c r="AX409" s="116"/>
      <c r="AY409" s="116"/>
      <c r="AZ409" s="116"/>
      <c r="BA409" s="120">
        <v>-100</v>
      </c>
      <c r="BB409" s="116"/>
      <c r="BC409" s="120">
        <v>-95.74</v>
      </c>
    </row>
    <row r="410" spans="1:55" x14ac:dyDescent="0.45">
      <c r="A410" s="261">
        <v>91</v>
      </c>
      <c r="B410" s="174" t="s">
        <v>87</v>
      </c>
      <c r="C410" s="174"/>
      <c r="D410" s="119">
        <v>5.92</v>
      </c>
      <c r="E410" s="119">
        <v>6.99</v>
      </c>
      <c r="F410" s="119">
        <v>-6.6</v>
      </c>
      <c r="G410" s="119">
        <v>-3.18</v>
      </c>
      <c r="H410" s="119">
        <v>19.75</v>
      </c>
      <c r="I410" s="119">
        <v>13.17</v>
      </c>
      <c r="J410" s="119">
        <v>-14.89</v>
      </c>
      <c r="K410" s="119">
        <v>-5.46</v>
      </c>
      <c r="L410" s="119">
        <v>-13.8</v>
      </c>
      <c r="M410" s="119">
        <v>-20.62</v>
      </c>
      <c r="N410" s="119">
        <v>41.16</v>
      </c>
      <c r="O410" s="119">
        <v>-3.03</v>
      </c>
      <c r="P410" s="119">
        <v>-6.7</v>
      </c>
      <c r="Q410" s="119">
        <v>14.87</v>
      </c>
      <c r="R410" s="119">
        <v>-21.14</v>
      </c>
      <c r="S410" s="119">
        <v>-4.5199999999999996</v>
      </c>
      <c r="T410" s="119">
        <v>4.45</v>
      </c>
      <c r="U410" s="119">
        <v>4.91</v>
      </c>
      <c r="V410" s="119">
        <v>-17.68</v>
      </c>
      <c r="W410" s="119">
        <v>4.3099999999999996</v>
      </c>
      <c r="X410" s="119">
        <v>-22.49</v>
      </c>
      <c r="Y410" s="119">
        <v>-19.61</v>
      </c>
      <c r="Z410" s="119">
        <v>183.26</v>
      </c>
      <c r="AA410" s="119">
        <v>-61.37</v>
      </c>
      <c r="AB410" s="119">
        <v>-1.28</v>
      </c>
      <c r="AC410" s="119">
        <v>274.68</v>
      </c>
      <c r="AD410" s="119">
        <v>-71.25</v>
      </c>
      <c r="AE410" s="119">
        <v>20.100000000000001</v>
      </c>
      <c r="AF410" s="119">
        <v>23.42</v>
      </c>
      <c r="AG410" s="119">
        <v>3</v>
      </c>
      <c r="AH410" s="119">
        <v>1.36</v>
      </c>
      <c r="AI410" s="119">
        <v>-7.35</v>
      </c>
      <c r="AJ410" s="119">
        <v>-7.39</v>
      </c>
      <c r="AK410" s="119">
        <v>127.49</v>
      </c>
      <c r="AL410" s="119">
        <v>-53.15</v>
      </c>
      <c r="AM410" s="119">
        <v>-15.48</v>
      </c>
      <c r="AN410" s="119">
        <v>-1.51</v>
      </c>
      <c r="AO410" s="119">
        <v>15.91</v>
      </c>
      <c r="AP410" s="119">
        <v>-17.73</v>
      </c>
      <c r="AQ410" s="119">
        <v>17.190000000000001</v>
      </c>
      <c r="AR410" s="119">
        <v>15.27</v>
      </c>
      <c r="AS410" s="119">
        <v>-4.41</v>
      </c>
      <c r="AT410" s="119">
        <v>4.1399999999999997</v>
      </c>
      <c r="AU410" s="119">
        <v>-1.28</v>
      </c>
      <c r="AV410" s="119">
        <v>-13.9</v>
      </c>
      <c r="AW410" s="119">
        <v>1.52</v>
      </c>
      <c r="AX410" s="119">
        <v>14.81</v>
      </c>
      <c r="AY410" s="119">
        <v>-4.8</v>
      </c>
      <c r="AZ410" s="119">
        <v>-12.17</v>
      </c>
      <c r="BA410" s="119">
        <v>7.98</v>
      </c>
      <c r="BB410" s="119">
        <v>-6.74</v>
      </c>
      <c r="BC410" s="119">
        <v>8.24</v>
      </c>
    </row>
    <row r="411" spans="1:55" ht="29.25" x14ac:dyDescent="0.45">
      <c r="A411" s="260">
        <v>92</v>
      </c>
      <c r="B411" s="173" t="s">
        <v>219</v>
      </c>
      <c r="C411" s="173"/>
      <c r="D411" s="120">
        <v>17.82</v>
      </c>
      <c r="E411" s="120">
        <v>51.32</v>
      </c>
      <c r="F411" s="120">
        <v>-10.36</v>
      </c>
      <c r="G411" s="120">
        <v>135.22999999999999</v>
      </c>
      <c r="H411" s="120">
        <v>-41.34</v>
      </c>
      <c r="I411" s="120">
        <v>-70.87</v>
      </c>
      <c r="J411" s="120">
        <v>118.83</v>
      </c>
      <c r="K411" s="120">
        <v>-0.56000000000000005</v>
      </c>
      <c r="L411" s="120">
        <v>-10.050000000000001</v>
      </c>
      <c r="M411" s="120">
        <v>-20.99</v>
      </c>
      <c r="N411" s="120">
        <v>74.48</v>
      </c>
      <c r="O411" s="120">
        <v>36.61</v>
      </c>
      <c r="P411" s="120">
        <v>56.62</v>
      </c>
      <c r="Q411" s="120">
        <v>-21.04</v>
      </c>
      <c r="R411" s="120">
        <v>-36.28</v>
      </c>
      <c r="S411" s="120">
        <v>106.83</v>
      </c>
      <c r="T411" s="120">
        <v>-81.77</v>
      </c>
      <c r="U411" s="120">
        <v>153.05000000000001</v>
      </c>
      <c r="V411" s="120">
        <v>-17.53</v>
      </c>
      <c r="W411" s="120">
        <v>27.81</v>
      </c>
      <c r="X411" s="120">
        <v>-79.069999999999993</v>
      </c>
      <c r="Y411" s="120">
        <v>192.38</v>
      </c>
      <c r="Z411" s="120">
        <v>7.93</v>
      </c>
      <c r="AA411" s="120">
        <v>113.43</v>
      </c>
      <c r="AB411" s="120">
        <v>51.67</v>
      </c>
      <c r="AC411" s="120">
        <v>-5.38</v>
      </c>
      <c r="AD411" s="120">
        <v>-83.25</v>
      </c>
      <c r="AE411" s="120">
        <v>65.64</v>
      </c>
      <c r="AF411" s="120">
        <v>-59.01</v>
      </c>
      <c r="AG411" s="120">
        <v>80.72</v>
      </c>
      <c r="AH411" s="120">
        <v>23</v>
      </c>
      <c r="AI411" s="120">
        <v>186.45</v>
      </c>
      <c r="AJ411" s="120">
        <v>-7.66</v>
      </c>
      <c r="AK411" s="120">
        <v>-42.06</v>
      </c>
      <c r="AL411" s="120">
        <v>120.51</v>
      </c>
      <c r="AM411" s="120">
        <v>-65.56</v>
      </c>
      <c r="AN411" s="120">
        <v>-13.39</v>
      </c>
      <c r="AO411" s="120">
        <v>490.59</v>
      </c>
      <c r="AP411" s="120">
        <v>-38.76</v>
      </c>
      <c r="AQ411" s="120">
        <v>-36.979999999999997</v>
      </c>
      <c r="AR411" s="120">
        <v>-30.9</v>
      </c>
      <c r="AS411" s="120">
        <v>73.459999999999994</v>
      </c>
      <c r="AT411" s="120">
        <v>-19.68</v>
      </c>
      <c r="AU411" s="120">
        <v>26.21</v>
      </c>
      <c r="AV411" s="120">
        <v>80.400000000000006</v>
      </c>
      <c r="AW411" s="120">
        <v>-22.16</v>
      </c>
      <c r="AX411" s="120">
        <v>-40.64</v>
      </c>
      <c r="AY411" s="120">
        <v>115.13</v>
      </c>
      <c r="AZ411" s="120">
        <v>-83.98</v>
      </c>
      <c r="BA411" s="120">
        <v>165.2</v>
      </c>
      <c r="BB411" s="120">
        <v>-28.47</v>
      </c>
      <c r="BC411" s="120">
        <v>29.12</v>
      </c>
    </row>
    <row r="412" spans="1:55" x14ac:dyDescent="0.45">
      <c r="A412" s="261">
        <v>93</v>
      </c>
      <c r="B412" s="174" t="s">
        <v>220</v>
      </c>
      <c r="C412" s="174"/>
      <c r="D412" s="119">
        <v>-71.7</v>
      </c>
      <c r="E412" s="119">
        <v>-40.19</v>
      </c>
      <c r="F412" s="119">
        <v>63.97</v>
      </c>
      <c r="G412" s="119">
        <v>94.44</v>
      </c>
      <c r="H412" s="119">
        <v>-57.02</v>
      </c>
      <c r="I412" s="119">
        <v>1.18</v>
      </c>
      <c r="J412" s="119">
        <v>2.19</v>
      </c>
      <c r="K412" s="119">
        <v>18</v>
      </c>
      <c r="L412" s="119">
        <v>-18.16</v>
      </c>
      <c r="M412" s="119">
        <v>83.43</v>
      </c>
      <c r="N412" s="119">
        <v>19.920000000000002</v>
      </c>
      <c r="O412" s="119">
        <v>131</v>
      </c>
      <c r="P412" s="119">
        <v>-60.23</v>
      </c>
      <c r="Q412" s="119">
        <v>74.89</v>
      </c>
      <c r="R412" s="119">
        <v>54.5</v>
      </c>
      <c r="S412" s="119">
        <v>-68.36</v>
      </c>
      <c r="T412" s="119">
        <v>78.08</v>
      </c>
      <c r="U412" s="119">
        <v>-37.93</v>
      </c>
      <c r="V412" s="119">
        <v>97.29</v>
      </c>
      <c r="W412" s="119">
        <v>155.36000000000001</v>
      </c>
      <c r="X412" s="119">
        <v>-31.03</v>
      </c>
      <c r="Y412" s="119">
        <v>-2.4700000000000002</v>
      </c>
      <c r="Z412" s="119">
        <v>38.97</v>
      </c>
      <c r="AA412" s="119">
        <v>25.33</v>
      </c>
      <c r="AB412" s="119">
        <v>-34.17</v>
      </c>
      <c r="AC412" s="119">
        <v>1.18</v>
      </c>
      <c r="AD412" s="119">
        <v>3.39</v>
      </c>
      <c r="AE412" s="119">
        <v>-9.26</v>
      </c>
      <c r="AF412" s="119">
        <v>12.27</v>
      </c>
      <c r="AG412" s="119">
        <v>2.34</v>
      </c>
      <c r="AH412" s="119">
        <v>42.08</v>
      </c>
      <c r="AI412" s="119">
        <v>-5.62</v>
      </c>
      <c r="AJ412" s="119">
        <v>35.57</v>
      </c>
      <c r="AK412" s="119">
        <v>-51.39</v>
      </c>
      <c r="AL412" s="119">
        <v>242.33</v>
      </c>
      <c r="AM412" s="119">
        <v>-23.45</v>
      </c>
      <c r="AN412" s="119">
        <v>7.56</v>
      </c>
      <c r="AO412" s="119">
        <v>14.27</v>
      </c>
      <c r="AP412" s="119">
        <v>-53.96</v>
      </c>
      <c r="AQ412" s="119">
        <v>57.38</v>
      </c>
      <c r="AR412" s="119">
        <v>-39.119999999999997</v>
      </c>
      <c r="AS412" s="119">
        <v>116.63</v>
      </c>
      <c r="AT412" s="119">
        <v>64.16</v>
      </c>
      <c r="AU412" s="119">
        <v>-52.68</v>
      </c>
      <c r="AV412" s="119">
        <v>14.51</v>
      </c>
      <c r="AW412" s="119">
        <v>-4.7699999999999996</v>
      </c>
      <c r="AX412" s="119">
        <v>20.6</v>
      </c>
      <c r="AY412" s="119">
        <v>22.72</v>
      </c>
      <c r="AZ412" s="119">
        <v>-34.46</v>
      </c>
      <c r="BA412" s="119">
        <v>-4.58</v>
      </c>
      <c r="BB412" s="119">
        <v>-29.81</v>
      </c>
      <c r="BC412" s="119">
        <v>16.010000000000002</v>
      </c>
    </row>
    <row r="413" spans="1:55" ht="29.25" x14ac:dyDescent="0.45">
      <c r="A413" s="260">
        <v>94</v>
      </c>
      <c r="B413" s="173" t="s">
        <v>221</v>
      </c>
      <c r="C413" s="173"/>
      <c r="D413" s="120">
        <v>736</v>
      </c>
      <c r="E413" s="120">
        <v>87.08</v>
      </c>
      <c r="F413" s="120">
        <v>-92.33</v>
      </c>
      <c r="G413" s="120">
        <v>570</v>
      </c>
      <c r="H413" s="120">
        <v>-49.25</v>
      </c>
      <c r="I413" s="120">
        <v>379.41</v>
      </c>
      <c r="J413" s="120">
        <v>-68.510000000000005</v>
      </c>
      <c r="K413" s="120">
        <v>-20.13</v>
      </c>
      <c r="L413" s="120">
        <v>297.56</v>
      </c>
      <c r="M413" s="120">
        <v>-86.09</v>
      </c>
      <c r="N413" s="120">
        <v>363.24</v>
      </c>
      <c r="O413" s="120">
        <v>-95.87</v>
      </c>
      <c r="P413" s="118">
        <v>2346.15</v>
      </c>
      <c r="Q413" s="120">
        <v>-28.3</v>
      </c>
      <c r="R413" s="120">
        <v>-44.3</v>
      </c>
      <c r="S413" s="120">
        <v>-44.88</v>
      </c>
      <c r="T413" s="120">
        <v>82.86</v>
      </c>
      <c r="U413" s="120">
        <v>203.13</v>
      </c>
      <c r="V413" s="120">
        <v>46.13</v>
      </c>
      <c r="W413" s="120">
        <v>86.07</v>
      </c>
      <c r="X413" s="120">
        <v>-48.91</v>
      </c>
      <c r="Y413" s="120">
        <v>-39.89</v>
      </c>
      <c r="Z413" s="120">
        <v>-27.16</v>
      </c>
      <c r="AA413" s="120">
        <v>26.27</v>
      </c>
      <c r="AB413" s="120">
        <v>-90.27</v>
      </c>
      <c r="AC413" s="118">
        <v>1368.97</v>
      </c>
      <c r="AD413" s="120">
        <v>-30.99</v>
      </c>
      <c r="AE413" s="120">
        <v>-4.42</v>
      </c>
      <c r="AF413" s="120">
        <v>839.86</v>
      </c>
      <c r="AG413" s="120">
        <v>-88.87</v>
      </c>
      <c r="AH413" s="120">
        <v>606.79999999999995</v>
      </c>
      <c r="AI413" s="120">
        <v>-74.010000000000005</v>
      </c>
      <c r="AJ413" s="120">
        <v>-40.369999999999997</v>
      </c>
      <c r="AK413" s="120">
        <v>-11.8</v>
      </c>
      <c r="AL413" s="120">
        <v>-83.45</v>
      </c>
      <c r="AM413" s="120">
        <v>-95.74</v>
      </c>
      <c r="AN413" s="118">
        <v>36500</v>
      </c>
      <c r="AO413" s="120">
        <v>-14.89</v>
      </c>
      <c r="AP413" s="120">
        <v>-61</v>
      </c>
      <c r="AQ413" s="120">
        <v>40.33</v>
      </c>
      <c r="AR413" s="120">
        <v>-40.76</v>
      </c>
      <c r="AS413" s="120">
        <v>66.34</v>
      </c>
      <c r="AT413" s="120">
        <v>0</v>
      </c>
      <c r="AU413" s="120">
        <v>56.25</v>
      </c>
      <c r="AV413" s="120">
        <v>141.13999999999999</v>
      </c>
      <c r="AW413" s="120">
        <v>-34.99</v>
      </c>
      <c r="AX413" s="120">
        <v>-21.99</v>
      </c>
      <c r="AY413" s="120">
        <v>-85.36</v>
      </c>
      <c r="AZ413" s="120">
        <v>648.94000000000005</v>
      </c>
      <c r="BA413" s="120">
        <v>-86.22</v>
      </c>
      <c r="BB413" s="118">
        <v>1628.87</v>
      </c>
      <c r="BC413" s="120">
        <v>-93.26</v>
      </c>
    </row>
    <row r="414" spans="1:55" x14ac:dyDescent="0.45">
      <c r="A414" s="261">
        <v>95</v>
      </c>
      <c r="B414" s="174" t="s">
        <v>222</v>
      </c>
      <c r="C414" s="174"/>
      <c r="D414" s="119">
        <v>-89.12</v>
      </c>
      <c r="E414" s="119">
        <v>967.11</v>
      </c>
      <c r="F414" s="119">
        <v>-79.739999999999995</v>
      </c>
      <c r="G414" s="119">
        <v>-19.670000000000002</v>
      </c>
      <c r="H414" s="119">
        <v>-56.74</v>
      </c>
      <c r="I414" s="119">
        <v>-25.71</v>
      </c>
      <c r="J414" s="119">
        <v>6.23</v>
      </c>
      <c r="K414" s="119">
        <v>509.13</v>
      </c>
      <c r="L414" s="119">
        <v>-8.33</v>
      </c>
      <c r="M414" s="119">
        <v>-60.45</v>
      </c>
      <c r="N414" s="119">
        <v>207.2</v>
      </c>
      <c r="O414" s="119">
        <v>-27.68</v>
      </c>
      <c r="P414" s="119">
        <v>-83.94</v>
      </c>
      <c r="Q414" s="119">
        <v>-21.03</v>
      </c>
      <c r="R414" s="119">
        <v>-3.8</v>
      </c>
      <c r="S414" s="119">
        <v>75.33</v>
      </c>
      <c r="T414" s="119">
        <v>-31.9</v>
      </c>
      <c r="U414" s="119">
        <v>13.88</v>
      </c>
      <c r="V414" s="119">
        <v>-24.79</v>
      </c>
      <c r="W414" s="119">
        <v>73.48</v>
      </c>
      <c r="X414" s="119">
        <v>26.11</v>
      </c>
      <c r="Y414" s="119">
        <v>6.4</v>
      </c>
      <c r="Z414" s="119">
        <v>-82.99</v>
      </c>
      <c r="AA414" s="119">
        <v>580.47</v>
      </c>
      <c r="AB414" s="119">
        <v>-41.83</v>
      </c>
      <c r="AC414" s="119">
        <v>164.16</v>
      </c>
      <c r="AD414" s="119">
        <v>-74.599999999999994</v>
      </c>
      <c r="AE414" s="119">
        <v>76.36</v>
      </c>
      <c r="AF414" s="119">
        <v>65.540000000000006</v>
      </c>
      <c r="AG414" s="119">
        <v>-39.229999999999997</v>
      </c>
      <c r="AH414" s="119">
        <v>109.38</v>
      </c>
      <c r="AI414" s="119">
        <v>40.409999999999997</v>
      </c>
      <c r="AJ414" s="119">
        <v>-35.9</v>
      </c>
      <c r="AK414" s="119">
        <v>-40.39</v>
      </c>
      <c r="AL414" s="119">
        <v>59.05</v>
      </c>
      <c r="AM414" s="119">
        <v>-71.66</v>
      </c>
      <c r="AN414" s="119">
        <v>192.59</v>
      </c>
      <c r="AO414" s="119">
        <v>7.2</v>
      </c>
      <c r="AP414" s="119">
        <v>8.6999999999999993</v>
      </c>
      <c r="AQ414" s="119">
        <v>-11.32</v>
      </c>
      <c r="AR414" s="119">
        <v>-30.17</v>
      </c>
      <c r="AS414" s="119">
        <v>40.35</v>
      </c>
      <c r="AT414" s="119">
        <v>57.89</v>
      </c>
      <c r="AU414" s="119">
        <v>9.67</v>
      </c>
      <c r="AV414" s="119">
        <v>-49.7</v>
      </c>
      <c r="AW414" s="119">
        <v>24.09</v>
      </c>
      <c r="AX414" s="119">
        <v>-34.14</v>
      </c>
      <c r="AY414" s="119">
        <v>0</v>
      </c>
      <c r="AZ414" s="119">
        <v>71.900000000000006</v>
      </c>
      <c r="BA414" s="119">
        <v>-0.65</v>
      </c>
      <c r="BB414" s="119">
        <v>-18.989999999999998</v>
      </c>
      <c r="BC414" s="119">
        <v>44.56</v>
      </c>
    </row>
    <row r="415" spans="1:55" ht="29.25" x14ac:dyDescent="0.45">
      <c r="A415" s="260">
        <v>96</v>
      </c>
      <c r="B415" s="173" t="s">
        <v>223</v>
      </c>
      <c r="C415" s="173"/>
      <c r="D415" s="120">
        <v>-50.21</v>
      </c>
      <c r="E415" s="120">
        <v>975.86</v>
      </c>
      <c r="F415" s="120">
        <v>-55.29</v>
      </c>
      <c r="G415" s="120">
        <v>-41.22</v>
      </c>
      <c r="H415" s="120">
        <v>139.94</v>
      </c>
      <c r="I415" s="120">
        <v>-76.87</v>
      </c>
      <c r="J415" s="120">
        <v>-31.32</v>
      </c>
      <c r="K415" s="118">
        <v>1108</v>
      </c>
      <c r="L415" s="120">
        <v>66.290000000000006</v>
      </c>
      <c r="M415" s="120">
        <v>-87.93</v>
      </c>
      <c r="N415" s="120">
        <v>365.68</v>
      </c>
      <c r="O415" s="120">
        <v>-82.92</v>
      </c>
      <c r="P415" s="120">
        <v>110.37</v>
      </c>
      <c r="Q415" s="120">
        <v>384.62</v>
      </c>
      <c r="R415" s="120">
        <v>-55.03</v>
      </c>
      <c r="S415" s="120">
        <v>49.68</v>
      </c>
      <c r="T415" s="120">
        <v>-70.010000000000005</v>
      </c>
      <c r="U415" s="120">
        <v>157.46</v>
      </c>
      <c r="V415" s="120">
        <v>-36.880000000000003</v>
      </c>
      <c r="W415" s="120">
        <v>54.22</v>
      </c>
      <c r="X415" s="120">
        <v>-34.35</v>
      </c>
      <c r="Y415" s="120">
        <v>-43.01</v>
      </c>
      <c r="Z415" s="120">
        <v>200.43</v>
      </c>
      <c r="AA415" s="120">
        <v>-68.150000000000006</v>
      </c>
      <c r="AB415" s="120">
        <v>248.31</v>
      </c>
      <c r="AC415" s="120">
        <v>-46.97</v>
      </c>
      <c r="AD415" s="120">
        <v>-6.57</v>
      </c>
      <c r="AE415" s="120">
        <v>-8.4600000000000009</v>
      </c>
      <c r="AF415" s="120">
        <v>-1.56</v>
      </c>
      <c r="AG415" s="120">
        <v>-9.83</v>
      </c>
      <c r="AH415" s="120">
        <v>-43.11</v>
      </c>
      <c r="AI415" s="120">
        <v>-50.99</v>
      </c>
      <c r="AJ415" s="120">
        <v>-34.479999999999997</v>
      </c>
      <c r="AK415" s="120">
        <v>665.79</v>
      </c>
      <c r="AL415" s="120">
        <v>-46.74</v>
      </c>
      <c r="AM415" s="120">
        <v>-56.56</v>
      </c>
      <c r="AN415" s="120">
        <v>138.61000000000001</v>
      </c>
      <c r="AO415" s="120">
        <v>-24.69</v>
      </c>
      <c r="AP415" s="120">
        <v>-69.97</v>
      </c>
      <c r="AQ415" s="120">
        <v>229.36</v>
      </c>
      <c r="AR415" s="120">
        <v>3.9</v>
      </c>
      <c r="AS415" s="120">
        <v>6.43</v>
      </c>
      <c r="AT415" s="120">
        <v>-85.64</v>
      </c>
      <c r="AU415" s="120">
        <v>464.91</v>
      </c>
      <c r="AV415" s="120">
        <v>-53.11</v>
      </c>
      <c r="AW415" s="120">
        <v>-70.86</v>
      </c>
      <c r="AX415" s="120">
        <v>575</v>
      </c>
      <c r="AY415" s="120">
        <v>-5.72</v>
      </c>
      <c r="AZ415" s="120">
        <v>-3.93</v>
      </c>
      <c r="BA415" s="120">
        <v>16.36</v>
      </c>
      <c r="BB415" s="120">
        <v>6.39</v>
      </c>
      <c r="BC415" s="120">
        <v>94.59</v>
      </c>
    </row>
    <row r="416" spans="1:55" x14ac:dyDescent="0.45">
      <c r="A416" s="261">
        <v>97</v>
      </c>
      <c r="B416" s="174" t="s">
        <v>6</v>
      </c>
      <c r="C416" s="174"/>
      <c r="D416" s="119">
        <v>-10.42</v>
      </c>
      <c r="E416" s="119">
        <v>23.93</v>
      </c>
      <c r="F416" s="119">
        <v>-20.16</v>
      </c>
      <c r="G416" s="119">
        <v>18.11</v>
      </c>
      <c r="H416" s="119">
        <v>11.34</v>
      </c>
      <c r="I416" s="119">
        <v>7.24</v>
      </c>
      <c r="J416" s="119">
        <v>-17.79</v>
      </c>
      <c r="K416" s="119">
        <v>11.34</v>
      </c>
      <c r="L416" s="119">
        <v>6.68</v>
      </c>
      <c r="M416" s="119">
        <v>-9.33</v>
      </c>
      <c r="N416" s="119">
        <v>7.78</v>
      </c>
      <c r="O416" s="119">
        <v>-16.600000000000001</v>
      </c>
      <c r="P416" s="119">
        <v>-16.46</v>
      </c>
      <c r="Q416" s="119">
        <v>41.55</v>
      </c>
      <c r="R416" s="119">
        <v>-22.7</v>
      </c>
      <c r="S416" s="119">
        <v>18.489999999999998</v>
      </c>
      <c r="T416" s="119">
        <v>6.72</v>
      </c>
      <c r="U416" s="119">
        <v>-12.97</v>
      </c>
      <c r="V416" s="119">
        <v>8.3000000000000007</v>
      </c>
      <c r="W416" s="119">
        <v>4.4000000000000004</v>
      </c>
      <c r="X416" s="119">
        <v>8.1</v>
      </c>
      <c r="Y416" s="119">
        <v>-13.14</v>
      </c>
      <c r="Z416" s="119">
        <v>-4.47</v>
      </c>
      <c r="AA416" s="119">
        <v>-8.42</v>
      </c>
      <c r="AB416" s="119">
        <v>20.3</v>
      </c>
      <c r="AC416" s="119">
        <v>0.38</v>
      </c>
      <c r="AD416" s="119">
        <v>-17.52</v>
      </c>
      <c r="AE416" s="119">
        <v>24.64</v>
      </c>
      <c r="AF416" s="119">
        <v>-1.53</v>
      </c>
      <c r="AG416" s="119">
        <v>-13.23</v>
      </c>
      <c r="AH416" s="119">
        <v>19.73</v>
      </c>
      <c r="AI416" s="119">
        <v>-6</v>
      </c>
      <c r="AJ416" s="119">
        <v>10.55</v>
      </c>
      <c r="AK416" s="119">
        <v>-15.83</v>
      </c>
      <c r="AL416" s="119">
        <v>-1.92</v>
      </c>
      <c r="AM416" s="119">
        <v>1.56</v>
      </c>
      <c r="AN416" s="119">
        <v>-6.75</v>
      </c>
      <c r="AO416" s="119">
        <v>30.77</v>
      </c>
      <c r="AP416" s="119">
        <v>-28.52</v>
      </c>
      <c r="AQ416" s="119">
        <v>20.64</v>
      </c>
      <c r="AR416" s="119">
        <v>4.25</v>
      </c>
      <c r="AS416" s="119">
        <v>7.68</v>
      </c>
      <c r="AT416" s="119">
        <v>-3.65</v>
      </c>
      <c r="AU416" s="119">
        <v>-2.5099999999999998</v>
      </c>
      <c r="AV416" s="119">
        <v>5.74</v>
      </c>
      <c r="AW416" s="119">
        <v>-1.32</v>
      </c>
      <c r="AX416" s="119">
        <v>-13.08</v>
      </c>
      <c r="AY416" s="119">
        <v>-1.97</v>
      </c>
      <c r="AZ416" s="119">
        <v>1.35</v>
      </c>
      <c r="BA416" s="119">
        <v>3.76</v>
      </c>
      <c r="BB416" s="119">
        <v>-0.31</v>
      </c>
      <c r="BC416" s="119">
        <v>11.32</v>
      </c>
    </row>
    <row r="417" spans="1:55" ht="29.25" x14ac:dyDescent="0.45">
      <c r="A417" s="260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8">
        <v>1200</v>
      </c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20">
        <v>-100</v>
      </c>
    </row>
    <row r="418" spans="1:55" ht="80.25" x14ac:dyDescent="0.45">
      <c r="A418" s="261">
        <v>99</v>
      </c>
      <c r="B418" s="174" t="s">
        <v>383</v>
      </c>
      <c r="C418" s="174"/>
      <c r="D418" s="121">
        <v>2800</v>
      </c>
      <c r="E418" s="119">
        <v>-57.04</v>
      </c>
      <c r="F418" s="119">
        <v>66.92</v>
      </c>
      <c r="G418" s="119">
        <v>35.57</v>
      </c>
      <c r="H418" s="119">
        <v>128.08000000000001</v>
      </c>
      <c r="I418" s="119">
        <v>-86.27</v>
      </c>
      <c r="J418" s="119">
        <v>306.27999999999997</v>
      </c>
      <c r="K418" s="119">
        <v>-51.61</v>
      </c>
      <c r="L418" s="119">
        <v>43.65</v>
      </c>
      <c r="M418" s="119">
        <v>90.29</v>
      </c>
      <c r="N418" s="119">
        <v>-74.739999999999995</v>
      </c>
      <c r="O418" s="119">
        <v>20.5</v>
      </c>
      <c r="P418" s="119">
        <v>225.19</v>
      </c>
      <c r="Q418" s="119">
        <v>-31.57</v>
      </c>
      <c r="R418" s="119">
        <v>25.22</v>
      </c>
      <c r="S418" s="119">
        <v>-33.909999999999997</v>
      </c>
      <c r="T418" s="119">
        <v>20.7</v>
      </c>
      <c r="U418" s="119">
        <v>5.74</v>
      </c>
      <c r="V418" s="119">
        <v>-46.77</v>
      </c>
      <c r="W418" s="119">
        <v>77.33</v>
      </c>
      <c r="X418" s="119">
        <v>29.77</v>
      </c>
      <c r="Y418" s="119">
        <v>-69.760000000000005</v>
      </c>
      <c r="Z418" s="119">
        <v>132.85</v>
      </c>
      <c r="AA418" s="119">
        <v>-59.03</v>
      </c>
      <c r="AB418" s="119">
        <v>-25.6</v>
      </c>
      <c r="AC418" s="119">
        <v>356.14</v>
      </c>
      <c r="AD418" s="119">
        <v>-83.82</v>
      </c>
      <c r="AE418" s="119">
        <v>12.25</v>
      </c>
      <c r="AF418" s="119">
        <v>53.42</v>
      </c>
      <c r="AG418" s="119">
        <v>149.36000000000001</v>
      </c>
      <c r="AH418" s="119">
        <v>-27.29</v>
      </c>
      <c r="AI418" s="119">
        <v>-67.8</v>
      </c>
      <c r="AJ418" s="119">
        <v>111.27</v>
      </c>
      <c r="AK418" s="119">
        <v>475.9</v>
      </c>
      <c r="AL418" s="119">
        <v>-85.43</v>
      </c>
      <c r="AM418" s="121">
        <v>1476.82</v>
      </c>
      <c r="AN418" s="119">
        <v>-93.7</v>
      </c>
      <c r="AO418" s="119">
        <v>93.6</v>
      </c>
      <c r="AP418" s="119">
        <v>-15.46</v>
      </c>
      <c r="AQ418" s="119">
        <v>155.22999999999999</v>
      </c>
      <c r="AR418" s="119">
        <v>11.78</v>
      </c>
      <c r="AS418" s="119">
        <v>-71.89</v>
      </c>
      <c r="AT418" s="119">
        <v>247.33</v>
      </c>
      <c r="AU418" s="119">
        <v>-29.76</v>
      </c>
      <c r="AV418" s="119">
        <v>-37.869999999999997</v>
      </c>
      <c r="AW418" s="119">
        <v>8.7100000000000009</v>
      </c>
      <c r="AX418" s="119">
        <v>3.15</v>
      </c>
      <c r="AY418" s="119">
        <v>-58.14</v>
      </c>
      <c r="AZ418" s="119">
        <v>533.37</v>
      </c>
      <c r="BA418" s="119">
        <v>-54.43</v>
      </c>
      <c r="BB418" s="119">
        <v>-9.99</v>
      </c>
      <c r="BC418" s="119">
        <v>-56.87</v>
      </c>
    </row>
    <row r="419" spans="1:55" ht="29.25" x14ac:dyDescent="0.45">
      <c r="A419" s="260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8">
        <v>1150</v>
      </c>
      <c r="I419" s="120">
        <v>-72</v>
      </c>
      <c r="J419" s="120">
        <v>242.86</v>
      </c>
      <c r="K419" s="120">
        <v>762.5</v>
      </c>
      <c r="L419" s="120">
        <v>-85.51</v>
      </c>
      <c r="M419" s="120">
        <v>452.22</v>
      </c>
      <c r="N419" s="120">
        <v>-98.79</v>
      </c>
      <c r="O419" s="118">
        <v>4116.67</v>
      </c>
      <c r="P419" s="120">
        <v>-99.6</v>
      </c>
      <c r="Q419" s="120">
        <v>-100</v>
      </c>
      <c r="R419" s="116"/>
      <c r="S419" s="116"/>
      <c r="T419" s="116"/>
      <c r="U419" s="116"/>
      <c r="V419" s="116"/>
      <c r="W419" s="120">
        <v>77.17</v>
      </c>
      <c r="X419" s="120">
        <v>779.14</v>
      </c>
      <c r="Y419" s="120">
        <v>-95.05</v>
      </c>
      <c r="Z419" s="120">
        <v>-64.790000000000006</v>
      </c>
      <c r="AA419" s="120">
        <v>656</v>
      </c>
      <c r="AB419" s="120">
        <v>-100</v>
      </c>
      <c r="AC419" s="116"/>
      <c r="AD419" s="120">
        <v>-72.12</v>
      </c>
      <c r="AE419" s="120">
        <v>-62.07</v>
      </c>
      <c r="AF419" s="118">
        <v>3059.09</v>
      </c>
      <c r="AG419" s="120">
        <v>-91.37</v>
      </c>
      <c r="AH419" s="120">
        <v>-90</v>
      </c>
      <c r="AI419" s="120">
        <v>-66.67</v>
      </c>
      <c r="AJ419" s="118">
        <v>3000</v>
      </c>
      <c r="AK419" s="118">
        <v>1606.45</v>
      </c>
      <c r="AL419" s="120">
        <v>-99.43</v>
      </c>
      <c r="AM419" s="118">
        <v>6250</v>
      </c>
      <c r="AN419" s="120">
        <v>-99.21</v>
      </c>
      <c r="AO419" s="120">
        <v>-66.67</v>
      </c>
      <c r="AP419" s="118">
        <v>1500</v>
      </c>
      <c r="AQ419" s="120">
        <v>-100</v>
      </c>
      <c r="AR419" s="116"/>
      <c r="AS419" s="120">
        <v>-39.81</v>
      </c>
      <c r="AT419" s="120">
        <v>149.21</v>
      </c>
      <c r="AU419" s="120">
        <v>55.92</v>
      </c>
      <c r="AV419" s="120">
        <v>31.21</v>
      </c>
      <c r="AW419" s="120">
        <v>-100</v>
      </c>
      <c r="AX419" s="116"/>
      <c r="AY419" s="120">
        <v>-89.53</v>
      </c>
      <c r="AZ419" s="120">
        <v>-100</v>
      </c>
      <c r="BA419" s="116"/>
      <c r="BB419" s="116"/>
      <c r="BC419" s="116"/>
    </row>
    <row r="420" spans="1:55" ht="29.25" x14ac:dyDescent="0.45">
      <c r="A420" s="261">
        <v>101</v>
      </c>
      <c r="B420" s="174" t="s">
        <v>225</v>
      </c>
      <c r="C420" s="174"/>
      <c r="D420" s="119">
        <v>94.84</v>
      </c>
      <c r="E420" s="119">
        <v>73.03</v>
      </c>
      <c r="F420" s="119">
        <v>-51.89</v>
      </c>
      <c r="G420" s="119">
        <v>69.56</v>
      </c>
      <c r="H420" s="119">
        <v>-66.709999999999994</v>
      </c>
      <c r="I420" s="119">
        <v>19.97</v>
      </c>
      <c r="J420" s="119">
        <v>116.62</v>
      </c>
      <c r="K420" s="119">
        <v>13.18</v>
      </c>
      <c r="L420" s="119">
        <v>-41.92</v>
      </c>
      <c r="M420" s="119">
        <v>-18.27</v>
      </c>
      <c r="N420" s="119">
        <v>149.56</v>
      </c>
      <c r="O420" s="119">
        <v>-52.13</v>
      </c>
      <c r="P420" s="119">
        <v>119.67</v>
      </c>
      <c r="Q420" s="119">
        <v>23.31</v>
      </c>
      <c r="R420" s="119">
        <v>-34.53</v>
      </c>
      <c r="S420" s="119">
        <v>-32.630000000000003</v>
      </c>
      <c r="T420" s="119">
        <v>-43.2</v>
      </c>
      <c r="U420" s="119">
        <v>51.48</v>
      </c>
      <c r="V420" s="119">
        <v>52.94</v>
      </c>
      <c r="W420" s="119">
        <v>-32.54</v>
      </c>
      <c r="X420" s="119">
        <v>-55.62</v>
      </c>
      <c r="Y420" s="119">
        <v>30.65</v>
      </c>
      <c r="Z420" s="119">
        <v>50.43</v>
      </c>
      <c r="AA420" s="119">
        <v>69.42</v>
      </c>
      <c r="AB420" s="119">
        <v>-52.61</v>
      </c>
      <c r="AC420" s="119">
        <v>35.53</v>
      </c>
      <c r="AD420" s="119">
        <v>16.059999999999999</v>
      </c>
      <c r="AE420" s="119">
        <v>111.33</v>
      </c>
      <c r="AF420" s="119">
        <v>-45.53</v>
      </c>
      <c r="AG420" s="119">
        <v>5.82</v>
      </c>
      <c r="AH420" s="119">
        <v>-30.34</v>
      </c>
      <c r="AI420" s="119">
        <v>50.97</v>
      </c>
      <c r="AJ420" s="119">
        <v>-89.94</v>
      </c>
      <c r="AK420" s="121">
        <v>1405.44</v>
      </c>
      <c r="AL420" s="119">
        <v>-58.1</v>
      </c>
      <c r="AM420" s="119">
        <v>7.13</v>
      </c>
      <c r="AN420" s="119">
        <v>174.79</v>
      </c>
      <c r="AO420" s="119">
        <v>-41.76</v>
      </c>
      <c r="AP420" s="119">
        <v>-25.68</v>
      </c>
      <c r="AQ420" s="119">
        <v>-80.02</v>
      </c>
      <c r="AR420" s="119">
        <v>534.84</v>
      </c>
      <c r="AS420" s="119">
        <v>-79.239999999999995</v>
      </c>
      <c r="AT420" s="119">
        <v>258.70999999999998</v>
      </c>
      <c r="AU420" s="119">
        <v>-64.709999999999994</v>
      </c>
      <c r="AV420" s="119">
        <v>128.18</v>
      </c>
      <c r="AW420" s="119">
        <v>151.61000000000001</v>
      </c>
      <c r="AX420" s="119">
        <v>-55.65</v>
      </c>
      <c r="AY420" s="119">
        <v>12.25</v>
      </c>
      <c r="AZ420" s="119">
        <v>55.83</v>
      </c>
      <c r="BA420" s="119">
        <v>-82.65</v>
      </c>
      <c r="BB420" s="119">
        <v>266.87</v>
      </c>
      <c r="BC420" s="119">
        <v>-24.24</v>
      </c>
    </row>
    <row r="421" spans="1:55" ht="29.25" x14ac:dyDescent="0.45">
      <c r="A421" s="260">
        <v>102</v>
      </c>
      <c r="B421" s="173" t="s">
        <v>50</v>
      </c>
      <c r="C421" s="173"/>
      <c r="D421" s="120">
        <v>20.38</v>
      </c>
      <c r="E421" s="120">
        <v>-14.38</v>
      </c>
      <c r="F421" s="120">
        <v>-75.02</v>
      </c>
      <c r="G421" s="120">
        <v>23.32</v>
      </c>
      <c r="H421" s="120">
        <v>124.36</v>
      </c>
      <c r="I421" s="120">
        <v>-23.45</v>
      </c>
      <c r="J421" s="120">
        <v>-33.68</v>
      </c>
      <c r="K421" s="120">
        <v>-23.97</v>
      </c>
      <c r="L421" s="120">
        <v>-0.39</v>
      </c>
      <c r="M421" s="120">
        <v>138.27000000000001</v>
      </c>
      <c r="N421" s="120">
        <v>-0.71</v>
      </c>
      <c r="O421" s="120">
        <v>87.05</v>
      </c>
      <c r="P421" s="120">
        <v>-73.03</v>
      </c>
      <c r="Q421" s="120">
        <v>86.51</v>
      </c>
      <c r="R421" s="120">
        <v>25.33</v>
      </c>
      <c r="S421" s="120">
        <v>75.98</v>
      </c>
      <c r="T421" s="120">
        <v>-64.62</v>
      </c>
      <c r="U421" s="120">
        <v>-46.15</v>
      </c>
      <c r="V421" s="120">
        <v>635.79999999999995</v>
      </c>
      <c r="W421" s="120">
        <v>-30.66</v>
      </c>
      <c r="X421" s="120">
        <v>1.74</v>
      </c>
      <c r="Y421" s="120">
        <v>-82.21</v>
      </c>
      <c r="Z421" s="120">
        <v>11.84</v>
      </c>
      <c r="AA421" s="120">
        <v>168.2</v>
      </c>
      <c r="AB421" s="120">
        <v>468.56</v>
      </c>
      <c r="AC421" s="120">
        <v>-37.89</v>
      </c>
      <c r="AD421" s="120">
        <v>-52.07</v>
      </c>
      <c r="AE421" s="120">
        <v>86.25</v>
      </c>
      <c r="AF421" s="120">
        <v>34.25</v>
      </c>
      <c r="AG421" s="120">
        <v>-11.34</v>
      </c>
      <c r="AH421" s="120">
        <v>-36.24</v>
      </c>
      <c r="AI421" s="120">
        <v>-27.66</v>
      </c>
      <c r="AJ421" s="120">
        <v>-76.040000000000006</v>
      </c>
      <c r="AK421" s="120">
        <v>319.89999999999998</v>
      </c>
      <c r="AL421" s="120">
        <v>-82.01</v>
      </c>
      <c r="AM421" s="120">
        <v>90.42</v>
      </c>
      <c r="AN421" s="120">
        <v>340.37</v>
      </c>
      <c r="AO421" s="120">
        <v>6.82</v>
      </c>
      <c r="AP421" s="120">
        <v>-24.46</v>
      </c>
      <c r="AQ421" s="120">
        <v>-57.12</v>
      </c>
      <c r="AR421" s="120">
        <v>131.4</v>
      </c>
      <c r="AS421" s="120">
        <v>-68.94</v>
      </c>
      <c r="AT421" s="120">
        <v>797.01</v>
      </c>
      <c r="AU421" s="120">
        <v>-11.09</v>
      </c>
      <c r="AV421" s="120">
        <v>-93.24</v>
      </c>
      <c r="AW421" s="120">
        <v>26.27</v>
      </c>
      <c r="AX421" s="120">
        <v>-13.09</v>
      </c>
      <c r="AY421" s="120">
        <v>541.16</v>
      </c>
      <c r="AZ421" s="120">
        <v>-79.599999999999994</v>
      </c>
      <c r="BA421" s="120">
        <v>253.84</v>
      </c>
      <c r="BB421" s="120">
        <v>10.27</v>
      </c>
      <c r="BC421" s="120">
        <v>-36.869999999999997</v>
      </c>
    </row>
    <row r="422" spans="1:55" x14ac:dyDescent="0.45">
      <c r="A422" s="261">
        <v>103</v>
      </c>
      <c r="B422" s="174" t="s">
        <v>226</v>
      </c>
      <c r="C422" s="174"/>
      <c r="D422" s="119">
        <v>-44.08</v>
      </c>
      <c r="E422" s="119">
        <v>68.53</v>
      </c>
      <c r="F422" s="119">
        <v>-19.45</v>
      </c>
      <c r="G422" s="119">
        <v>-28.23</v>
      </c>
      <c r="H422" s="119">
        <v>-44.92</v>
      </c>
      <c r="I422" s="119">
        <v>214.18</v>
      </c>
      <c r="J422" s="119">
        <v>-15.87</v>
      </c>
      <c r="K422" s="119">
        <v>-26.73</v>
      </c>
      <c r="L422" s="119">
        <v>268.02</v>
      </c>
      <c r="M422" s="119">
        <v>-77.12</v>
      </c>
      <c r="N422" s="119">
        <v>228.18</v>
      </c>
      <c r="O422" s="119">
        <v>-63.79</v>
      </c>
      <c r="P422" s="119">
        <v>-25.26</v>
      </c>
      <c r="Q422" s="119">
        <v>138.41999999999999</v>
      </c>
      <c r="R422" s="119">
        <v>-32.72</v>
      </c>
      <c r="S422" s="119">
        <v>-24.34</v>
      </c>
      <c r="T422" s="119">
        <v>-60.38</v>
      </c>
      <c r="U422" s="119">
        <v>316.58999999999997</v>
      </c>
      <c r="V422" s="119">
        <v>-12.89</v>
      </c>
      <c r="W422" s="119">
        <v>-68.959999999999994</v>
      </c>
      <c r="X422" s="119">
        <v>371.47</v>
      </c>
      <c r="Y422" s="119">
        <v>-73.78</v>
      </c>
      <c r="Z422" s="119">
        <v>340.7</v>
      </c>
      <c r="AA422" s="119">
        <v>-52.95</v>
      </c>
      <c r="AB422" s="119">
        <v>-10.1</v>
      </c>
      <c r="AC422" s="119">
        <v>357.04</v>
      </c>
      <c r="AD422" s="119">
        <v>-77.84</v>
      </c>
      <c r="AE422" s="119">
        <v>75.31</v>
      </c>
      <c r="AF422" s="119">
        <v>-16.79</v>
      </c>
      <c r="AG422" s="119">
        <v>-51.4</v>
      </c>
      <c r="AH422" s="119">
        <v>169.58</v>
      </c>
      <c r="AI422" s="119">
        <v>-17.079999999999998</v>
      </c>
      <c r="AJ422" s="119">
        <v>-47.91</v>
      </c>
      <c r="AK422" s="119">
        <v>-62.38</v>
      </c>
      <c r="AL422" s="119">
        <v>693.34</v>
      </c>
      <c r="AM422" s="119">
        <v>-57.4</v>
      </c>
      <c r="AN422" s="119">
        <v>53.45</v>
      </c>
      <c r="AO422" s="119">
        <v>12.47</v>
      </c>
      <c r="AP422" s="119">
        <v>-58.87</v>
      </c>
      <c r="AQ422" s="119">
        <v>-1.05</v>
      </c>
      <c r="AR422" s="119">
        <v>73.38</v>
      </c>
      <c r="AS422" s="119">
        <v>-9.15</v>
      </c>
      <c r="AT422" s="119">
        <v>25.04</v>
      </c>
      <c r="AU422" s="119">
        <v>-64.7</v>
      </c>
      <c r="AV422" s="119">
        <v>154.16</v>
      </c>
      <c r="AW422" s="119">
        <v>9.58</v>
      </c>
      <c r="AX422" s="119">
        <v>7.63</v>
      </c>
      <c r="AY422" s="119">
        <v>-72.88</v>
      </c>
      <c r="AZ422" s="119">
        <v>88.06</v>
      </c>
      <c r="BA422" s="119">
        <v>-20.75</v>
      </c>
      <c r="BB422" s="119">
        <v>218.96</v>
      </c>
      <c r="BC422" s="119">
        <v>-57.02</v>
      </c>
    </row>
    <row r="423" spans="1:55" ht="29.25" x14ac:dyDescent="0.45">
      <c r="A423" s="260">
        <v>104</v>
      </c>
      <c r="B423" s="173" t="s">
        <v>227</v>
      </c>
      <c r="C423" s="173"/>
      <c r="D423" s="120">
        <v>824.56</v>
      </c>
      <c r="E423" s="120">
        <v>-40.42</v>
      </c>
      <c r="F423" s="120">
        <v>141.72</v>
      </c>
      <c r="G423" s="120">
        <v>-36.5</v>
      </c>
      <c r="H423" s="120">
        <v>-2.9</v>
      </c>
      <c r="I423" s="120">
        <v>-16.670000000000002</v>
      </c>
      <c r="J423" s="120">
        <v>-3.85</v>
      </c>
      <c r="K423" s="120">
        <v>55.2</v>
      </c>
      <c r="L423" s="120">
        <v>-36.94</v>
      </c>
      <c r="M423" s="120">
        <v>-8.4499999999999993</v>
      </c>
      <c r="N423" s="120">
        <v>31.85</v>
      </c>
      <c r="O423" s="120">
        <v>-39.049999999999997</v>
      </c>
      <c r="P423" s="120">
        <v>170.37</v>
      </c>
      <c r="Q423" s="120">
        <v>19.86</v>
      </c>
      <c r="R423" s="120">
        <v>-63.66</v>
      </c>
      <c r="S423" s="120">
        <v>78.3</v>
      </c>
      <c r="T423" s="120">
        <v>-44.97</v>
      </c>
      <c r="U423" s="120">
        <v>63.78</v>
      </c>
      <c r="V423" s="120">
        <v>-27.4</v>
      </c>
      <c r="W423" s="120">
        <v>138.54</v>
      </c>
      <c r="X423" s="120">
        <v>-27.91</v>
      </c>
      <c r="Y423" s="120">
        <v>-24.29</v>
      </c>
      <c r="Z423" s="120">
        <v>57.56</v>
      </c>
      <c r="AA423" s="120">
        <v>-48.09</v>
      </c>
      <c r="AB423" s="120">
        <v>125.32</v>
      </c>
      <c r="AC423" s="120">
        <v>-4.9400000000000004</v>
      </c>
      <c r="AD423" s="120">
        <v>-70.8</v>
      </c>
      <c r="AE423" s="120">
        <v>83.81</v>
      </c>
      <c r="AF423" s="120">
        <v>33.04</v>
      </c>
      <c r="AG423" s="120">
        <v>-42.05</v>
      </c>
      <c r="AH423" s="120">
        <v>-66.86</v>
      </c>
      <c r="AI423" s="120">
        <v>422.41</v>
      </c>
      <c r="AJ423" s="120">
        <v>-11.55</v>
      </c>
      <c r="AK423" s="120">
        <v>-29.66</v>
      </c>
      <c r="AL423" s="120">
        <v>-76.39</v>
      </c>
      <c r="AM423" s="120">
        <v>308.99</v>
      </c>
      <c r="AN423" s="120">
        <v>-6.87</v>
      </c>
      <c r="AO423" s="120">
        <v>35.99</v>
      </c>
      <c r="AP423" s="120">
        <v>5.42</v>
      </c>
      <c r="AQ423" s="120">
        <v>-23.25</v>
      </c>
      <c r="AR423" s="120">
        <v>67.56</v>
      </c>
      <c r="AS423" s="120">
        <v>-54.08</v>
      </c>
      <c r="AT423" s="120">
        <v>198.26</v>
      </c>
      <c r="AU423" s="120">
        <v>-0.7</v>
      </c>
      <c r="AV423" s="120">
        <v>-66.94</v>
      </c>
      <c r="AW423" s="120">
        <v>123.13</v>
      </c>
      <c r="AX423" s="120">
        <v>-35.25</v>
      </c>
      <c r="AY423" s="120">
        <v>-51.72</v>
      </c>
      <c r="AZ423" s="120">
        <v>199.49</v>
      </c>
      <c r="BA423" s="120">
        <v>-14.31</v>
      </c>
      <c r="BB423" s="120">
        <v>-31.81</v>
      </c>
      <c r="BC423" s="120">
        <v>38.479999999999997</v>
      </c>
    </row>
    <row r="424" spans="1:55" x14ac:dyDescent="0.45">
      <c r="A424" s="261">
        <v>105</v>
      </c>
      <c r="B424" s="174" t="s">
        <v>101</v>
      </c>
      <c r="C424" s="174"/>
      <c r="D424" s="119">
        <v>96.1</v>
      </c>
      <c r="E424" s="119">
        <v>-17.75</v>
      </c>
      <c r="F424" s="119">
        <v>-24.47</v>
      </c>
      <c r="G424" s="119">
        <v>-0.98</v>
      </c>
      <c r="H424" s="119">
        <v>27.63</v>
      </c>
      <c r="I424" s="119">
        <v>11.86</v>
      </c>
      <c r="J424" s="119">
        <v>-53.17</v>
      </c>
      <c r="K424" s="119">
        <v>26.23</v>
      </c>
      <c r="L424" s="119">
        <v>6.66</v>
      </c>
      <c r="M424" s="119">
        <v>-14.78</v>
      </c>
      <c r="N424" s="119">
        <v>14.01</v>
      </c>
      <c r="O424" s="119">
        <v>92.08</v>
      </c>
      <c r="P424" s="119">
        <v>-33.97</v>
      </c>
      <c r="Q424" s="119">
        <v>-1.95</v>
      </c>
      <c r="R424" s="119">
        <v>-22.76</v>
      </c>
      <c r="S424" s="119">
        <v>-29.26</v>
      </c>
      <c r="T424" s="119">
        <v>63.84</v>
      </c>
      <c r="U424" s="119">
        <v>76.72</v>
      </c>
      <c r="V424" s="119">
        <v>-56.73</v>
      </c>
      <c r="W424" s="119">
        <v>36.619999999999997</v>
      </c>
      <c r="X424" s="119">
        <v>-33.4</v>
      </c>
      <c r="Y424" s="119">
        <v>72.59</v>
      </c>
      <c r="Z424" s="119">
        <v>-25.02</v>
      </c>
      <c r="AA424" s="119">
        <v>-7.85</v>
      </c>
      <c r="AB424" s="119">
        <v>25.8</v>
      </c>
      <c r="AC424" s="119">
        <v>-8.0500000000000007</v>
      </c>
      <c r="AD424" s="119">
        <v>-50.97</v>
      </c>
      <c r="AE424" s="119">
        <v>91.02</v>
      </c>
      <c r="AF424" s="119">
        <v>76.709999999999994</v>
      </c>
      <c r="AG424" s="119">
        <v>-38.659999999999997</v>
      </c>
      <c r="AH424" s="119">
        <v>23.16</v>
      </c>
      <c r="AI424" s="119">
        <v>-5.54</v>
      </c>
      <c r="AJ424" s="119">
        <v>-43.33</v>
      </c>
      <c r="AK424" s="119">
        <v>37.979999999999997</v>
      </c>
      <c r="AL424" s="119">
        <v>45.19</v>
      </c>
      <c r="AM424" s="119">
        <v>-18.13</v>
      </c>
      <c r="AN424" s="119">
        <v>24.7</v>
      </c>
      <c r="AO424" s="119">
        <v>59.1</v>
      </c>
      <c r="AP424" s="119">
        <v>-56.11</v>
      </c>
      <c r="AQ424" s="119">
        <v>43.61</v>
      </c>
      <c r="AR424" s="119">
        <v>6.41</v>
      </c>
      <c r="AS424" s="119">
        <v>-16.36</v>
      </c>
      <c r="AT424" s="119">
        <v>14.93</v>
      </c>
      <c r="AU424" s="119">
        <v>-16.329999999999998</v>
      </c>
      <c r="AV424" s="119">
        <v>20.75</v>
      </c>
      <c r="AW424" s="119">
        <v>-4.71</v>
      </c>
      <c r="AX424" s="119">
        <v>12.3</v>
      </c>
      <c r="AY424" s="119">
        <v>23.83</v>
      </c>
      <c r="AZ424" s="119">
        <v>-15.21</v>
      </c>
      <c r="BA424" s="119">
        <v>-9.1199999999999992</v>
      </c>
      <c r="BB424" s="119">
        <v>-44.34</v>
      </c>
      <c r="BC424" s="119">
        <v>122.41</v>
      </c>
    </row>
    <row r="425" spans="1:55" ht="29.25" x14ac:dyDescent="0.45">
      <c r="A425" s="260">
        <v>106</v>
      </c>
      <c r="B425" s="173" t="s">
        <v>228</v>
      </c>
      <c r="C425" s="173"/>
      <c r="D425" s="120">
        <v>57.96</v>
      </c>
      <c r="E425" s="120">
        <v>-30.62</v>
      </c>
      <c r="F425" s="120">
        <v>10.96</v>
      </c>
      <c r="G425" s="120">
        <v>-20.46</v>
      </c>
      <c r="H425" s="120">
        <v>49.01</v>
      </c>
      <c r="I425" s="120">
        <v>-41.42</v>
      </c>
      <c r="J425" s="120">
        <v>43.43</v>
      </c>
      <c r="K425" s="120">
        <v>47.69</v>
      </c>
      <c r="L425" s="120">
        <v>-38.36</v>
      </c>
      <c r="M425" s="120">
        <v>-42.19</v>
      </c>
      <c r="N425" s="120">
        <v>265.89</v>
      </c>
      <c r="O425" s="120">
        <v>-43.16</v>
      </c>
      <c r="P425" s="120">
        <v>-89.54</v>
      </c>
      <c r="Q425" s="120">
        <v>221.34</v>
      </c>
      <c r="R425" s="120">
        <v>309.23</v>
      </c>
      <c r="S425" s="120">
        <v>-52.44</v>
      </c>
      <c r="T425" s="120">
        <v>10.32</v>
      </c>
      <c r="U425" s="120">
        <v>-11.44</v>
      </c>
      <c r="V425" s="120">
        <v>41.93</v>
      </c>
      <c r="W425" s="120">
        <v>-46.8</v>
      </c>
      <c r="X425" s="120">
        <v>192.76</v>
      </c>
      <c r="Y425" s="120">
        <v>-42.63</v>
      </c>
      <c r="Z425" s="120">
        <v>22.14</v>
      </c>
      <c r="AA425" s="120">
        <v>62.4</v>
      </c>
      <c r="AB425" s="120">
        <v>17.16</v>
      </c>
      <c r="AC425" s="120">
        <v>-82.77</v>
      </c>
      <c r="AD425" s="120">
        <v>153.74</v>
      </c>
      <c r="AE425" s="120">
        <v>-48</v>
      </c>
      <c r="AF425" s="120">
        <v>145.32</v>
      </c>
      <c r="AG425" s="120">
        <v>-77.12</v>
      </c>
      <c r="AH425" s="120">
        <v>-18.5</v>
      </c>
      <c r="AI425" s="120">
        <v>493.66</v>
      </c>
      <c r="AJ425" s="120">
        <v>-33.81</v>
      </c>
      <c r="AK425" s="120">
        <v>21.37</v>
      </c>
      <c r="AL425" s="120">
        <v>26.05</v>
      </c>
      <c r="AM425" s="120">
        <v>-17.3</v>
      </c>
      <c r="AN425" s="120">
        <v>-3.2</v>
      </c>
      <c r="AO425" s="120">
        <v>-5.45</v>
      </c>
      <c r="AP425" s="120">
        <v>15.12</v>
      </c>
      <c r="AQ425" s="120">
        <v>-56.4</v>
      </c>
      <c r="AR425" s="120">
        <v>112.82</v>
      </c>
      <c r="AS425" s="120">
        <v>5.93</v>
      </c>
      <c r="AT425" s="120">
        <v>9.6199999999999992</v>
      </c>
      <c r="AU425" s="120">
        <v>47.95</v>
      </c>
      <c r="AV425" s="120">
        <v>-54.13</v>
      </c>
      <c r="AW425" s="120">
        <v>426.82</v>
      </c>
      <c r="AX425" s="120">
        <v>-55.2</v>
      </c>
      <c r="AY425" s="120">
        <v>-18.95</v>
      </c>
      <c r="AZ425" s="120">
        <v>-81.44</v>
      </c>
      <c r="BA425" s="120">
        <v>355.27</v>
      </c>
      <c r="BB425" s="120">
        <v>-63.41</v>
      </c>
      <c r="BC425" s="120">
        <v>69.400000000000006</v>
      </c>
    </row>
    <row r="426" spans="1:55" x14ac:dyDescent="0.45">
      <c r="A426" s="261">
        <v>107</v>
      </c>
      <c r="B426" s="174" t="s">
        <v>3</v>
      </c>
      <c r="C426" s="174"/>
      <c r="D426" s="119">
        <v>2.82</v>
      </c>
      <c r="E426" s="119">
        <v>-5.03</v>
      </c>
      <c r="F426" s="119">
        <v>-13.74</v>
      </c>
      <c r="G426" s="119">
        <v>9.86</v>
      </c>
      <c r="H426" s="119">
        <v>-2.76</v>
      </c>
      <c r="I426" s="119">
        <v>5.33</v>
      </c>
      <c r="J426" s="119">
        <v>-2.09</v>
      </c>
      <c r="K426" s="119">
        <v>2.82</v>
      </c>
      <c r="L426" s="119">
        <v>6.82</v>
      </c>
      <c r="M426" s="119">
        <v>-5.22</v>
      </c>
      <c r="N426" s="119">
        <v>1.59</v>
      </c>
      <c r="O426" s="119">
        <v>-17.22</v>
      </c>
      <c r="P426" s="119">
        <v>6.69</v>
      </c>
      <c r="Q426" s="119">
        <v>3.64</v>
      </c>
      <c r="R426" s="119">
        <v>-4</v>
      </c>
      <c r="S426" s="119">
        <v>11.25</v>
      </c>
      <c r="T426" s="119">
        <v>-4.22</v>
      </c>
      <c r="U426" s="119">
        <v>5.34</v>
      </c>
      <c r="V426" s="119">
        <v>3.79</v>
      </c>
      <c r="W426" s="119">
        <v>4.24</v>
      </c>
      <c r="X426" s="119">
        <v>4.33</v>
      </c>
      <c r="Y426" s="119">
        <v>-9.2200000000000006</v>
      </c>
      <c r="Z426" s="119">
        <v>-2.46</v>
      </c>
      <c r="AA426" s="119">
        <v>-13.26</v>
      </c>
      <c r="AB426" s="119">
        <v>6.59</v>
      </c>
      <c r="AC426" s="119">
        <v>3.96</v>
      </c>
      <c r="AD426" s="119">
        <v>-6.33</v>
      </c>
      <c r="AE426" s="119">
        <v>3.84</v>
      </c>
      <c r="AF426" s="119">
        <v>-4.82</v>
      </c>
      <c r="AG426" s="119">
        <v>2.85</v>
      </c>
      <c r="AH426" s="119">
        <v>19.47</v>
      </c>
      <c r="AI426" s="119">
        <v>3.72</v>
      </c>
      <c r="AJ426" s="119">
        <v>-0.85</v>
      </c>
      <c r="AK426" s="119">
        <v>10.45</v>
      </c>
      <c r="AL426" s="119">
        <v>1.9</v>
      </c>
      <c r="AM426" s="119">
        <v>-10.86</v>
      </c>
      <c r="AN426" s="119">
        <v>4.3</v>
      </c>
      <c r="AO426" s="119">
        <v>19.18</v>
      </c>
      <c r="AP426" s="119">
        <v>-23.06</v>
      </c>
      <c r="AQ426" s="119">
        <v>9.6999999999999993</v>
      </c>
      <c r="AR426" s="119">
        <v>-5.32</v>
      </c>
      <c r="AS426" s="119">
        <v>1.85</v>
      </c>
      <c r="AT426" s="119">
        <v>15.48</v>
      </c>
      <c r="AU426" s="119">
        <v>-6.73</v>
      </c>
      <c r="AV426" s="119">
        <v>1.88</v>
      </c>
      <c r="AW426" s="119">
        <v>9.98</v>
      </c>
      <c r="AX426" s="119">
        <v>-8.26</v>
      </c>
      <c r="AY426" s="119">
        <v>-9.43</v>
      </c>
      <c r="AZ426" s="119">
        <v>-6.1</v>
      </c>
      <c r="BA426" s="119">
        <v>6.17</v>
      </c>
      <c r="BB426" s="119">
        <v>1.04</v>
      </c>
      <c r="BC426" s="119">
        <v>7.1</v>
      </c>
    </row>
    <row r="427" spans="1:55" ht="29.25" x14ac:dyDescent="0.45">
      <c r="A427" s="260">
        <v>108</v>
      </c>
      <c r="B427" s="173" t="s">
        <v>229</v>
      </c>
      <c r="C427" s="173"/>
      <c r="D427" s="120">
        <v>-12.23</v>
      </c>
      <c r="E427" s="120">
        <v>-19.3</v>
      </c>
      <c r="F427" s="120">
        <v>-3.78</v>
      </c>
      <c r="G427" s="120">
        <v>30.24</v>
      </c>
      <c r="H427" s="120">
        <v>21.1</v>
      </c>
      <c r="I427" s="120">
        <v>-29.38</v>
      </c>
      <c r="J427" s="120">
        <v>8.7200000000000006</v>
      </c>
      <c r="K427" s="120">
        <v>11.58</v>
      </c>
      <c r="L427" s="120">
        <v>-3.87</v>
      </c>
      <c r="M427" s="120">
        <v>3.97</v>
      </c>
      <c r="N427" s="120">
        <v>-14.06</v>
      </c>
      <c r="O427" s="120">
        <v>-2.8</v>
      </c>
      <c r="P427" s="120">
        <v>1.08</v>
      </c>
      <c r="Q427" s="120">
        <v>8.5399999999999991</v>
      </c>
      <c r="R427" s="120">
        <v>-17.399999999999999</v>
      </c>
      <c r="S427" s="120">
        <v>14.1</v>
      </c>
      <c r="T427" s="120">
        <v>-4.55</v>
      </c>
      <c r="U427" s="120">
        <v>32.630000000000003</v>
      </c>
      <c r="V427" s="120">
        <v>-19.32</v>
      </c>
      <c r="W427" s="120">
        <v>18.8</v>
      </c>
      <c r="X427" s="120">
        <v>-19.18</v>
      </c>
      <c r="Y427" s="120">
        <v>10.53</v>
      </c>
      <c r="Z427" s="120">
        <v>-9.1300000000000008</v>
      </c>
      <c r="AA427" s="120">
        <v>-20</v>
      </c>
      <c r="AB427" s="120">
        <v>27.45</v>
      </c>
      <c r="AC427" s="120">
        <v>4.8499999999999996</v>
      </c>
      <c r="AD427" s="120">
        <v>-21.9</v>
      </c>
      <c r="AE427" s="120">
        <v>11.37</v>
      </c>
      <c r="AF427" s="120">
        <v>10.62</v>
      </c>
      <c r="AG427" s="120">
        <v>-15.13</v>
      </c>
      <c r="AH427" s="120">
        <v>43.99</v>
      </c>
      <c r="AI427" s="120">
        <v>-24.66</v>
      </c>
      <c r="AJ427" s="120">
        <v>-11.74</v>
      </c>
      <c r="AK427" s="120">
        <v>-6.28</v>
      </c>
      <c r="AL427" s="120">
        <v>8.5500000000000007</v>
      </c>
      <c r="AM427" s="120">
        <v>24.32</v>
      </c>
      <c r="AN427" s="120">
        <v>-9.26</v>
      </c>
      <c r="AO427" s="120">
        <v>19.27</v>
      </c>
      <c r="AP427" s="120">
        <v>-29.85</v>
      </c>
      <c r="AQ427" s="120">
        <v>23.47</v>
      </c>
      <c r="AR427" s="120">
        <v>13.95</v>
      </c>
      <c r="AS427" s="120">
        <v>-10.81</v>
      </c>
      <c r="AT427" s="120">
        <v>-28.14</v>
      </c>
      <c r="AU427" s="120">
        <v>33.72</v>
      </c>
      <c r="AV427" s="120">
        <v>21.08</v>
      </c>
      <c r="AW427" s="120">
        <v>-3.16</v>
      </c>
      <c r="AX427" s="120">
        <v>-23.89</v>
      </c>
      <c r="AY427" s="120">
        <v>9.57</v>
      </c>
      <c r="AZ427" s="120">
        <v>3.99</v>
      </c>
      <c r="BA427" s="120">
        <v>-10.5</v>
      </c>
      <c r="BB427" s="120">
        <v>-16.66</v>
      </c>
      <c r="BC427" s="120">
        <v>16.100000000000001</v>
      </c>
    </row>
    <row r="428" spans="1:55" ht="29.25" x14ac:dyDescent="0.45">
      <c r="A428" s="261">
        <v>109</v>
      </c>
      <c r="B428" s="174" t="s">
        <v>230</v>
      </c>
      <c r="C428" s="174"/>
      <c r="D428" s="119">
        <v>-35.26</v>
      </c>
      <c r="E428" s="119">
        <v>68.25</v>
      </c>
      <c r="F428" s="119">
        <v>-55.88</v>
      </c>
      <c r="G428" s="119">
        <v>19.98</v>
      </c>
      <c r="H428" s="119">
        <v>-14.53</v>
      </c>
      <c r="I428" s="119">
        <v>28.16</v>
      </c>
      <c r="J428" s="119">
        <v>-20.89</v>
      </c>
      <c r="K428" s="119">
        <v>59.5</v>
      </c>
      <c r="L428" s="119">
        <v>-56.66</v>
      </c>
      <c r="M428" s="119">
        <v>74.63</v>
      </c>
      <c r="N428" s="119">
        <v>-16.239999999999998</v>
      </c>
      <c r="O428" s="119">
        <v>28.54</v>
      </c>
      <c r="P428" s="119">
        <v>30.36</v>
      </c>
      <c r="Q428" s="119">
        <v>57.23</v>
      </c>
      <c r="R428" s="119">
        <v>-51.26</v>
      </c>
      <c r="S428" s="119">
        <v>-9.0299999999999994</v>
      </c>
      <c r="T428" s="119">
        <v>-1.88</v>
      </c>
      <c r="U428" s="119">
        <v>64.39</v>
      </c>
      <c r="V428" s="119">
        <v>-26.08</v>
      </c>
      <c r="W428" s="119">
        <v>39.590000000000003</v>
      </c>
      <c r="X428" s="119">
        <v>-40.53</v>
      </c>
      <c r="Y428" s="119">
        <v>20.73</v>
      </c>
      <c r="Z428" s="119">
        <v>24.83</v>
      </c>
      <c r="AA428" s="119">
        <v>-12.32</v>
      </c>
      <c r="AB428" s="119">
        <v>75.17</v>
      </c>
      <c r="AC428" s="119">
        <v>-18.02</v>
      </c>
      <c r="AD428" s="119">
        <v>-33.299999999999997</v>
      </c>
      <c r="AE428" s="119">
        <v>-2.66</v>
      </c>
      <c r="AF428" s="119">
        <v>32.42</v>
      </c>
      <c r="AG428" s="119">
        <v>-33.090000000000003</v>
      </c>
      <c r="AH428" s="119">
        <v>137.57</v>
      </c>
      <c r="AI428" s="119">
        <v>-0.22</v>
      </c>
      <c r="AJ428" s="119">
        <v>-41.89</v>
      </c>
      <c r="AK428" s="119">
        <v>-54.28</v>
      </c>
      <c r="AL428" s="119">
        <v>-40.49</v>
      </c>
      <c r="AM428" s="119">
        <v>36.1</v>
      </c>
      <c r="AN428" s="119">
        <v>108.8</v>
      </c>
      <c r="AO428" s="119">
        <v>111.17</v>
      </c>
      <c r="AP428" s="119">
        <v>-72.06</v>
      </c>
      <c r="AQ428" s="119">
        <v>68.95</v>
      </c>
      <c r="AR428" s="119">
        <v>-28.29</v>
      </c>
      <c r="AS428" s="119">
        <v>20.45</v>
      </c>
      <c r="AT428" s="119">
        <v>-10.31</v>
      </c>
      <c r="AU428" s="119">
        <v>25.59</v>
      </c>
      <c r="AV428" s="119">
        <v>-49.84</v>
      </c>
      <c r="AW428" s="119">
        <v>57.79</v>
      </c>
      <c r="AX428" s="119">
        <v>-6.38</v>
      </c>
      <c r="AY428" s="119">
        <v>-20.27</v>
      </c>
      <c r="AZ428" s="119">
        <v>26.72</v>
      </c>
      <c r="BA428" s="119">
        <v>117.23</v>
      </c>
      <c r="BB428" s="119">
        <v>-47.04</v>
      </c>
      <c r="BC428" s="119">
        <v>-39.32</v>
      </c>
    </row>
    <row r="429" spans="1:55" ht="42" x14ac:dyDescent="0.45">
      <c r="A429" s="260">
        <v>110</v>
      </c>
      <c r="B429" s="173" t="s">
        <v>231</v>
      </c>
      <c r="C429" s="173"/>
      <c r="D429" s="120">
        <v>-38.450000000000003</v>
      </c>
      <c r="E429" s="120">
        <v>-51.27</v>
      </c>
      <c r="F429" s="120">
        <v>106.27</v>
      </c>
      <c r="G429" s="120">
        <v>108.61</v>
      </c>
      <c r="H429" s="120">
        <v>-21.62</v>
      </c>
      <c r="I429" s="120">
        <v>161.26</v>
      </c>
      <c r="J429" s="120">
        <v>-65.72</v>
      </c>
      <c r="K429" s="120">
        <v>-70.13</v>
      </c>
      <c r="L429" s="120">
        <v>188.03</v>
      </c>
      <c r="M429" s="120">
        <v>45.44</v>
      </c>
      <c r="N429" s="120">
        <v>-13</v>
      </c>
      <c r="O429" s="120">
        <v>166.95</v>
      </c>
      <c r="P429" s="120">
        <v>-46.03</v>
      </c>
      <c r="Q429" s="120">
        <v>-12.5</v>
      </c>
      <c r="R429" s="120">
        <v>-57.65</v>
      </c>
      <c r="S429" s="120">
        <v>-100</v>
      </c>
      <c r="T429" s="116"/>
      <c r="U429" s="120">
        <v>-13.67</v>
      </c>
      <c r="V429" s="120">
        <v>26.65</v>
      </c>
      <c r="W429" s="120">
        <v>-14.9</v>
      </c>
      <c r="X429" s="120">
        <v>-59.75</v>
      </c>
      <c r="Y429" s="120">
        <v>-73.25</v>
      </c>
      <c r="Z429" s="120">
        <v>-73.3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</row>
    <row r="430" spans="1:55" ht="29.25" x14ac:dyDescent="0.45">
      <c r="A430" s="261">
        <v>111</v>
      </c>
      <c r="B430" s="174" t="s">
        <v>232</v>
      </c>
      <c r="C430" s="174"/>
      <c r="D430" s="119">
        <v>-55.18</v>
      </c>
      <c r="E430" s="119">
        <v>146.88999999999999</v>
      </c>
      <c r="F430" s="119">
        <v>35.33</v>
      </c>
      <c r="G430" s="119">
        <v>-33.909999999999997</v>
      </c>
      <c r="H430" s="119">
        <v>-0.22</v>
      </c>
      <c r="I430" s="119">
        <v>-10.19</v>
      </c>
      <c r="J430" s="119">
        <v>45.32</v>
      </c>
      <c r="K430" s="119">
        <v>-38.880000000000003</v>
      </c>
      <c r="L430" s="119">
        <v>82.56</v>
      </c>
      <c r="M430" s="119">
        <v>-88.91</v>
      </c>
      <c r="N430" s="119">
        <v>540.54999999999995</v>
      </c>
      <c r="O430" s="119">
        <v>69.28</v>
      </c>
      <c r="P430" s="119">
        <v>-59.71</v>
      </c>
      <c r="Q430" s="119">
        <v>-59.39</v>
      </c>
      <c r="R430" s="119">
        <v>583.12</v>
      </c>
      <c r="S430" s="119">
        <v>-34.14</v>
      </c>
      <c r="T430" s="119">
        <v>-69.23</v>
      </c>
      <c r="U430" s="119">
        <v>-95.87</v>
      </c>
      <c r="V430" s="121">
        <v>16481.82</v>
      </c>
      <c r="W430" s="119">
        <v>-62.28</v>
      </c>
      <c r="X430" s="119">
        <v>70.86</v>
      </c>
      <c r="Y430" s="119">
        <v>-46.02</v>
      </c>
      <c r="Z430" s="119">
        <v>70.92</v>
      </c>
      <c r="AA430" s="119">
        <v>4.79</v>
      </c>
      <c r="AB430" s="119">
        <v>-17.38</v>
      </c>
      <c r="AC430" s="119">
        <v>-33.81</v>
      </c>
      <c r="AD430" s="119">
        <v>55.43</v>
      </c>
      <c r="AE430" s="119">
        <v>3.31</v>
      </c>
      <c r="AF430" s="119">
        <v>9.92</v>
      </c>
      <c r="AG430" s="119">
        <v>-91.7</v>
      </c>
      <c r="AH430" s="119">
        <v>750.55</v>
      </c>
      <c r="AI430" s="119">
        <v>-15.25</v>
      </c>
      <c r="AJ430" s="119">
        <v>35.44</v>
      </c>
      <c r="AK430" s="119">
        <v>-18.350000000000001</v>
      </c>
      <c r="AL430" s="119">
        <v>-0.69</v>
      </c>
      <c r="AM430" s="119">
        <v>-63.64</v>
      </c>
      <c r="AN430" s="119">
        <v>329.77</v>
      </c>
      <c r="AO430" s="119">
        <v>-37.119999999999997</v>
      </c>
      <c r="AP430" s="119">
        <v>-28.46</v>
      </c>
      <c r="AQ430" s="119">
        <v>159.03</v>
      </c>
      <c r="AR430" s="119">
        <v>-24.5</v>
      </c>
      <c r="AS430" s="119">
        <v>60.88</v>
      </c>
      <c r="AT430" s="119">
        <v>-96.45</v>
      </c>
      <c r="AU430" s="121">
        <v>3906.19</v>
      </c>
      <c r="AV430" s="119">
        <v>45.73</v>
      </c>
      <c r="AW430" s="119">
        <v>-15.92</v>
      </c>
      <c r="AX430" s="119">
        <v>-35.24</v>
      </c>
      <c r="AY430" s="119">
        <v>-53.95</v>
      </c>
      <c r="AZ430" s="119">
        <v>166.32</v>
      </c>
      <c r="BA430" s="119">
        <v>-84.04</v>
      </c>
      <c r="BB430" s="119">
        <v>331.29</v>
      </c>
      <c r="BC430" s="119">
        <v>30.97</v>
      </c>
    </row>
    <row r="431" spans="1:55" ht="42" x14ac:dyDescent="0.45">
      <c r="A431" s="260">
        <v>112</v>
      </c>
      <c r="B431" s="173" t="s">
        <v>233</v>
      </c>
      <c r="C431" s="173"/>
      <c r="D431" s="120">
        <v>101.04</v>
      </c>
      <c r="E431" s="120">
        <v>-59.6</v>
      </c>
      <c r="F431" s="120">
        <v>-60.75</v>
      </c>
      <c r="G431" s="120">
        <v>455.95</v>
      </c>
      <c r="H431" s="120">
        <v>-54.79</v>
      </c>
      <c r="I431" s="120">
        <v>85.38</v>
      </c>
      <c r="J431" s="120">
        <v>32.71</v>
      </c>
      <c r="K431" s="120">
        <v>-45.66</v>
      </c>
      <c r="L431" s="120">
        <v>-34.54</v>
      </c>
      <c r="M431" s="120">
        <v>-76.05</v>
      </c>
      <c r="N431" s="120">
        <v>419.21</v>
      </c>
      <c r="O431" s="120">
        <v>28.56</v>
      </c>
      <c r="P431" s="120">
        <v>-78.459999999999994</v>
      </c>
      <c r="Q431" s="120">
        <v>481.53</v>
      </c>
      <c r="R431" s="120">
        <v>25.34</v>
      </c>
      <c r="S431" s="120">
        <v>-46.9</v>
      </c>
      <c r="T431" s="120">
        <v>-52.89</v>
      </c>
      <c r="U431" s="118">
        <v>2182.54</v>
      </c>
      <c r="V431" s="120">
        <v>-89.46</v>
      </c>
      <c r="W431" s="120">
        <v>-43.35</v>
      </c>
      <c r="X431" s="120">
        <v>90.99</v>
      </c>
      <c r="Y431" s="120">
        <v>69.25</v>
      </c>
      <c r="Z431" s="120">
        <v>-81.02</v>
      </c>
      <c r="AA431" s="116"/>
      <c r="AB431" s="116"/>
      <c r="AC431" s="120">
        <v>337.88</v>
      </c>
      <c r="AD431" s="120">
        <v>-62.16</v>
      </c>
      <c r="AE431" s="120">
        <v>252.38</v>
      </c>
      <c r="AF431" s="120">
        <v>-50.93</v>
      </c>
      <c r="AG431" s="120">
        <v>-66.95</v>
      </c>
      <c r="AH431" s="120">
        <v>-60.45</v>
      </c>
      <c r="AI431" s="120">
        <v>155.16999999999999</v>
      </c>
      <c r="AJ431" s="120">
        <v>385.74</v>
      </c>
      <c r="AK431" s="120">
        <v>-87.36</v>
      </c>
      <c r="AL431" s="118">
        <v>1778.48</v>
      </c>
      <c r="AM431" s="120">
        <v>-59.74</v>
      </c>
      <c r="AN431" s="120">
        <v>-54.35</v>
      </c>
      <c r="AO431" s="120">
        <v>-26.27</v>
      </c>
      <c r="AP431" s="120">
        <v>100.38</v>
      </c>
      <c r="AQ431" s="120">
        <v>-51.01</v>
      </c>
      <c r="AR431" s="120">
        <v>114.29</v>
      </c>
      <c r="AS431" s="120">
        <v>-50.23</v>
      </c>
      <c r="AT431" s="120">
        <v>93.3</v>
      </c>
      <c r="AU431" s="120">
        <v>-59.09</v>
      </c>
      <c r="AV431" s="120">
        <v>779.7</v>
      </c>
      <c r="AW431" s="120">
        <v>-92.52</v>
      </c>
      <c r="AX431" s="120">
        <v>-22.05</v>
      </c>
      <c r="AY431" s="118">
        <v>1177.83</v>
      </c>
      <c r="AZ431" s="120">
        <v>-92.55</v>
      </c>
      <c r="BA431" s="120">
        <v>125.18</v>
      </c>
      <c r="BB431" s="120">
        <v>481.96</v>
      </c>
      <c r="BC431" s="120">
        <v>-94.09</v>
      </c>
    </row>
    <row r="432" spans="1:55" ht="29.25" x14ac:dyDescent="0.45">
      <c r="A432" s="261">
        <v>113</v>
      </c>
      <c r="B432" s="174" t="s">
        <v>384</v>
      </c>
      <c r="C432" s="174"/>
      <c r="D432" s="117"/>
      <c r="E432" s="119">
        <v>9.5</v>
      </c>
      <c r="F432" s="119">
        <v>162.76</v>
      </c>
      <c r="G432" s="119">
        <v>58.25</v>
      </c>
      <c r="H432" s="119">
        <v>10.8</v>
      </c>
      <c r="I432" s="119">
        <v>-14.51</v>
      </c>
      <c r="J432" s="119">
        <v>44.17</v>
      </c>
      <c r="K432" s="119">
        <v>37.11</v>
      </c>
      <c r="L432" s="119">
        <v>-63.3</v>
      </c>
      <c r="M432" s="119">
        <v>-44.29</v>
      </c>
      <c r="N432" s="119">
        <v>73.400000000000006</v>
      </c>
      <c r="O432" s="119">
        <v>-78.37</v>
      </c>
      <c r="P432" s="119">
        <v>144.44</v>
      </c>
      <c r="Q432" s="119">
        <v>16.079999999999998</v>
      </c>
      <c r="R432" s="119">
        <v>-25.9</v>
      </c>
      <c r="S432" s="119">
        <v>223.17</v>
      </c>
      <c r="T432" s="119">
        <v>-88.3</v>
      </c>
      <c r="U432" s="119">
        <v>240.86</v>
      </c>
      <c r="V432" s="119">
        <v>85.49</v>
      </c>
      <c r="W432" s="119">
        <v>-46.43</v>
      </c>
      <c r="X432" s="119">
        <v>-68.89</v>
      </c>
      <c r="Y432" s="121">
        <v>1295.92</v>
      </c>
      <c r="Z432" s="119">
        <v>20.32</v>
      </c>
      <c r="AA432" s="119">
        <v>-42.47</v>
      </c>
      <c r="AB432" s="119">
        <v>86.06</v>
      </c>
      <c r="AC432" s="119">
        <v>-24.91</v>
      </c>
      <c r="AD432" s="119">
        <v>-64.47</v>
      </c>
      <c r="AE432" s="119">
        <v>58.3</v>
      </c>
      <c r="AF432" s="119">
        <v>90.99</v>
      </c>
      <c r="AG432" s="119">
        <v>-60.87</v>
      </c>
      <c r="AH432" s="119">
        <v>286.51</v>
      </c>
      <c r="AI432" s="119">
        <v>33.83</v>
      </c>
      <c r="AJ432" s="119">
        <v>-23.89</v>
      </c>
      <c r="AK432" s="119">
        <v>-23.71</v>
      </c>
      <c r="AL432" s="119">
        <v>-32.869999999999997</v>
      </c>
      <c r="AM432" s="119">
        <v>-33.99</v>
      </c>
      <c r="AN432" s="119">
        <v>-13.78</v>
      </c>
      <c r="AO432" s="119">
        <v>66.459999999999994</v>
      </c>
      <c r="AP432" s="119">
        <v>-16.670000000000002</v>
      </c>
      <c r="AQ432" s="119">
        <v>40</v>
      </c>
      <c r="AR432" s="119">
        <v>-41.08</v>
      </c>
      <c r="AS432" s="119">
        <v>121.1</v>
      </c>
      <c r="AT432" s="119">
        <v>4.6500000000000004</v>
      </c>
      <c r="AU432" s="119">
        <v>-37.479999999999997</v>
      </c>
      <c r="AV432" s="119">
        <v>-3.31</v>
      </c>
      <c r="AW432" s="119">
        <v>7.93</v>
      </c>
      <c r="AX432" s="119">
        <v>33.94</v>
      </c>
      <c r="AY432" s="119">
        <v>-70.8</v>
      </c>
      <c r="AZ432" s="119">
        <v>22.74</v>
      </c>
      <c r="BA432" s="119">
        <v>106.62</v>
      </c>
      <c r="BB432" s="119">
        <v>19.03</v>
      </c>
      <c r="BC432" s="119">
        <v>-52.34</v>
      </c>
    </row>
    <row r="433" spans="1:55" ht="42" x14ac:dyDescent="0.45">
      <c r="A433" s="260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149.09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20">
        <v>-100</v>
      </c>
      <c r="AR433" s="116"/>
      <c r="AS433" s="116"/>
      <c r="AT433" s="116"/>
      <c r="AU433" s="116"/>
      <c r="AV433" s="116"/>
      <c r="AW433" s="120">
        <v>-100</v>
      </c>
      <c r="AX433" s="116"/>
      <c r="AY433" s="116"/>
      <c r="AZ433" s="116"/>
      <c r="BA433" s="116"/>
      <c r="BB433" s="120">
        <v>-100</v>
      </c>
      <c r="BC433" s="116"/>
    </row>
    <row r="434" spans="1:55" x14ac:dyDescent="0.45">
      <c r="A434" s="261">
        <v>115</v>
      </c>
      <c r="B434" s="174" t="s">
        <v>235</v>
      </c>
      <c r="C434" s="174"/>
      <c r="D434" s="119">
        <v>11.73</v>
      </c>
      <c r="E434" s="119">
        <v>99.6</v>
      </c>
      <c r="F434" s="119">
        <v>-51.97</v>
      </c>
      <c r="G434" s="119">
        <v>50.74</v>
      </c>
      <c r="H434" s="119">
        <v>11.3</v>
      </c>
      <c r="I434" s="119">
        <v>-37.36</v>
      </c>
      <c r="J434" s="119">
        <v>15.53</v>
      </c>
      <c r="K434" s="119">
        <v>-13.23</v>
      </c>
      <c r="L434" s="119">
        <v>-2.42</v>
      </c>
      <c r="M434" s="119">
        <v>-1.7</v>
      </c>
      <c r="N434" s="119">
        <v>-25.84</v>
      </c>
      <c r="O434" s="119">
        <v>0.3</v>
      </c>
      <c r="P434" s="119">
        <v>10.64</v>
      </c>
      <c r="Q434" s="119">
        <v>67.430000000000007</v>
      </c>
      <c r="R434" s="119">
        <v>-18.91</v>
      </c>
      <c r="S434" s="119">
        <v>-16.25</v>
      </c>
      <c r="T434" s="119">
        <v>-10.38</v>
      </c>
      <c r="U434" s="119">
        <v>57.34</v>
      </c>
      <c r="V434" s="119">
        <v>-18.32</v>
      </c>
      <c r="W434" s="119">
        <v>-23.4</v>
      </c>
      <c r="X434" s="119">
        <v>10.91</v>
      </c>
      <c r="Y434" s="119">
        <v>18.07</v>
      </c>
      <c r="Z434" s="119">
        <v>-4.0199999999999996</v>
      </c>
      <c r="AA434" s="119">
        <v>-7.13</v>
      </c>
      <c r="AB434" s="119">
        <v>-19.54</v>
      </c>
      <c r="AC434" s="119">
        <v>123.64</v>
      </c>
      <c r="AD434" s="119">
        <v>19.2</v>
      </c>
      <c r="AE434" s="119">
        <v>-58.11</v>
      </c>
      <c r="AF434" s="119">
        <v>64.930000000000007</v>
      </c>
      <c r="AG434" s="119">
        <v>-37.26</v>
      </c>
      <c r="AH434" s="119">
        <v>8.8800000000000008</v>
      </c>
      <c r="AI434" s="119">
        <v>13.46</v>
      </c>
      <c r="AJ434" s="119">
        <v>-31.38</v>
      </c>
      <c r="AK434" s="119">
        <v>52.55</v>
      </c>
      <c r="AL434" s="119">
        <v>-33.78</v>
      </c>
      <c r="AM434" s="119">
        <v>120.77</v>
      </c>
      <c r="AN434" s="119">
        <v>-25.54</v>
      </c>
      <c r="AO434" s="119">
        <v>-4.66</v>
      </c>
      <c r="AP434" s="119">
        <v>13.11</v>
      </c>
      <c r="AQ434" s="119">
        <v>11.58</v>
      </c>
      <c r="AR434" s="119">
        <v>-17.809999999999999</v>
      </c>
      <c r="AS434" s="119">
        <v>-7.67</v>
      </c>
      <c r="AT434" s="119">
        <v>7.33</v>
      </c>
      <c r="AU434" s="119">
        <v>-4.88</v>
      </c>
      <c r="AV434" s="119">
        <v>-0.23</v>
      </c>
      <c r="AW434" s="119">
        <v>-28.14</v>
      </c>
      <c r="AX434" s="119">
        <v>21.44</v>
      </c>
      <c r="AY434" s="119">
        <v>3.07</v>
      </c>
      <c r="AZ434" s="119">
        <v>-13.89</v>
      </c>
      <c r="BA434" s="119">
        <v>84.58</v>
      </c>
      <c r="BB434" s="119">
        <v>-39.130000000000003</v>
      </c>
      <c r="BC434" s="119">
        <v>47.19</v>
      </c>
    </row>
    <row r="435" spans="1:55" ht="29.25" x14ac:dyDescent="0.45">
      <c r="A435" s="260">
        <v>116</v>
      </c>
      <c r="B435" s="173" t="s">
        <v>88</v>
      </c>
      <c r="C435" s="173"/>
      <c r="D435" s="120">
        <v>2.29</v>
      </c>
      <c r="E435" s="120">
        <v>20.95</v>
      </c>
      <c r="F435" s="120">
        <v>-2.29</v>
      </c>
      <c r="G435" s="120">
        <v>4.04</v>
      </c>
      <c r="H435" s="120">
        <v>-19</v>
      </c>
      <c r="I435" s="120">
        <v>0.28000000000000003</v>
      </c>
      <c r="J435" s="120">
        <v>4.0199999999999996</v>
      </c>
      <c r="K435" s="120">
        <v>19.399999999999999</v>
      </c>
      <c r="L435" s="120">
        <v>-5.91</v>
      </c>
      <c r="M435" s="120">
        <v>-0.37</v>
      </c>
      <c r="N435" s="120">
        <v>0.74</v>
      </c>
      <c r="O435" s="120">
        <v>-3.76</v>
      </c>
      <c r="P435" s="120">
        <v>-13.14</v>
      </c>
      <c r="Q435" s="120">
        <v>2.41</v>
      </c>
      <c r="R435" s="120">
        <v>-8.51</v>
      </c>
      <c r="S435" s="120">
        <v>34.35</v>
      </c>
      <c r="T435" s="120">
        <v>-26.97</v>
      </c>
      <c r="U435" s="120">
        <v>46.3</v>
      </c>
      <c r="V435" s="120">
        <v>-6.42</v>
      </c>
      <c r="W435" s="120">
        <v>15.18</v>
      </c>
      <c r="X435" s="120">
        <v>-2.78</v>
      </c>
      <c r="Y435" s="120">
        <v>-19.600000000000001</v>
      </c>
      <c r="Z435" s="120">
        <v>3.84</v>
      </c>
      <c r="AA435" s="120">
        <v>10.71</v>
      </c>
      <c r="AB435" s="120">
        <v>-6.04</v>
      </c>
      <c r="AC435" s="120">
        <v>-1.46</v>
      </c>
      <c r="AD435" s="120">
        <v>-24.21</v>
      </c>
      <c r="AE435" s="120">
        <v>20</v>
      </c>
      <c r="AF435" s="120">
        <v>-9.69</v>
      </c>
      <c r="AG435" s="120">
        <v>-1.0900000000000001</v>
      </c>
      <c r="AH435" s="120">
        <v>21.46</v>
      </c>
      <c r="AI435" s="120">
        <v>14.93</v>
      </c>
      <c r="AJ435" s="120">
        <v>-19.88</v>
      </c>
      <c r="AK435" s="120">
        <v>15.8</v>
      </c>
      <c r="AL435" s="120">
        <v>1.56</v>
      </c>
      <c r="AM435" s="120">
        <v>-15.49</v>
      </c>
      <c r="AN435" s="120">
        <v>-4.7</v>
      </c>
      <c r="AO435" s="120">
        <v>29.63</v>
      </c>
      <c r="AP435" s="120">
        <v>-33.4</v>
      </c>
      <c r="AQ435" s="120">
        <v>18.46</v>
      </c>
      <c r="AR435" s="120">
        <v>6.07</v>
      </c>
      <c r="AS435" s="120">
        <v>-18.02</v>
      </c>
      <c r="AT435" s="120">
        <v>10.9</v>
      </c>
      <c r="AU435" s="120">
        <v>17.72</v>
      </c>
      <c r="AV435" s="120">
        <v>-19.649999999999999</v>
      </c>
      <c r="AW435" s="120">
        <v>38.729999999999997</v>
      </c>
      <c r="AX435" s="120">
        <v>-16.670000000000002</v>
      </c>
      <c r="AY435" s="120">
        <v>-1.4</v>
      </c>
      <c r="AZ435" s="120">
        <v>-2.39</v>
      </c>
      <c r="BA435" s="120">
        <v>18.649999999999999</v>
      </c>
      <c r="BB435" s="120">
        <v>-27.27</v>
      </c>
      <c r="BC435" s="120">
        <v>7.93</v>
      </c>
    </row>
    <row r="436" spans="1:55" x14ac:dyDescent="0.45">
      <c r="A436" s="261">
        <v>117</v>
      </c>
      <c r="B436" s="174" t="s">
        <v>80</v>
      </c>
      <c r="C436" s="174"/>
      <c r="D436" s="119">
        <v>-3.02</v>
      </c>
      <c r="E436" s="119">
        <v>13.56</v>
      </c>
      <c r="F436" s="119">
        <v>-13.59</v>
      </c>
      <c r="G436" s="119">
        <v>28.78</v>
      </c>
      <c r="H436" s="119">
        <v>-3.07</v>
      </c>
      <c r="I436" s="119">
        <v>-6.72</v>
      </c>
      <c r="J436" s="119">
        <v>-10.24</v>
      </c>
      <c r="K436" s="119">
        <v>16.34</v>
      </c>
      <c r="L436" s="119">
        <v>11.2</v>
      </c>
      <c r="M436" s="119">
        <v>-26.8</v>
      </c>
      <c r="N436" s="119">
        <v>5.1100000000000003</v>
      </c>
      <c r="O436" s="119">
        <v>-3.87</v>
      </c>
      <c r="P436" s="119">
        <v>4.97</v>
      </c>
      <c r="Q436" s="119">
        <v>13.22</v>
      </c>
      <c r="R436" s="119">
        <v>-18.38</v>
      </c>
      <c r="S436" s="119">
        <v>15.71</v>
      </c>
      <c r="T436" s="119">
        <v>-3.04</v>
      </c>
      <c r="U436" s="119">
        <v>7.42</v>
      </c>
      <c r="V436" s="119">
        <v>-3.72</v>
      </c>
      <c r="W436" s="119">
        <v>5.73</v>
      </c>
      <c r="X436" s="119">
        <v>2.64</v>
      </c>
      <c r="Y436" s="119">
        <v>-11.46</v>
      </c>
      <c r="Z436" s="119">
        <v>16.86</v>
      </c>
      <c r="AA436" s="119">
        <v>-11.31</v>
      </c>
      <c r="AB436" s="119">
        <v>18.34</v>
      </c>
      <c r="AC436" s="119">
        <v>-0.12</v>
      </c>
      <c r="AD436" s="119">
        <v>-20.16</v>
      </c>
      <c r="AE436" s="119">
        <v>3.31</v>
      </c>
      <c r="AF436" s="119">
        <v>11.07</v>
      </c>
      <c r="AG436" s="119">
        <v>-2.94</v>
      </c>
      <c r="AH436" s="119">
        <v>25.1</v>
      </c>
      <c r="AI436" s="119">
        <v>-8.33</v>
      </c>
      <c r="AJ436" s="119">
        <v>-17.93</v>
      </c>
      <c r="AK436" s="119">
        <v>6.85</v>
      </c>
      <c r="AL436" s="119">
        <v>0.19</v>
      </c>
      <c r="AM436" s="119">
        <v>2.46</v>
      </c>
      <c r="AN436" s="119">
        <v>4.6500000000000004</v>
      </c>
      <c r="AO436" s="119">
        <v>10.76</v>
      </c>
      <c r="AP436" s="119">
        <v>-24.89</v>
      </c>
      <c r="AQ436" s="119">
        <v>19.440000000000001</v>
      </c>
      <c r="AR436" s="119">
        <v>-0.47</v>
      </c>
      <c r="AS436" s="119">
        <v>-4.97</v>
      </c>
      <c r="AT436" s="119">
        <v>68.53</v>
      </c>
      <c r="AU436" s="119">
        <v>-33.97</v>
      </c>
      <c r="AV436" s="119">
        <v>-6.66</v>
      </c>
      <c r="AW436" s="119">
        <v>4.4800000000000004</v>
      </c>
      <c r="AX436" s="119">
        <v>2.0499999999999998</v>
      </c>
      <c r="AY436" s="119">
        <v>-3.33</v>
      </c>
      <c r="AZ436" s="119">
        <v>0.47</v>
      </c>
      <c r="BA436" s="119">
        <v>1.66</v>
      </c>
      <c r="BB436" s="119">
        <v>-17.29</v>
      </c>
      <c r="BC436" s="119">
        <v>27.13</v>
      </c>
    </row>
    <row r="437" spans="1:55" x14ac:dyDescent="0.45">
      <c r="A437" s="260">
        <v>118</v>
      </c>
      <c r="B437" s="173" t="s">
        <v>236</v>
      </c>
      <c r="C437" s="173"/>
      <c r="D437" s="120">
        <v>-67.459999999999994</v>
      </c>
      <c r="E437" s="120">
        <v>40.24</v>
      </c>
      <c r="F437" s="120">
        <v>45.96</v>
      </c>
      <c r="G437" s="120">
        <v>-18.18</v>
      </c>
      <c r="H437" s="120">
        <v>45.24</v>
      </c>
      <c r="I437" s="120">
        <v>821.62</v>
      </c>
      <c r="J437" s="120">
        <v>-79.930000000000007</v>
      </c>
      <c r="K437" s="120">
        <v>-61.35</v>
      </c>
      <c r="L437" s="120">
        <v>-7.68</v>
      </c>
      <c r="M437" s="120">
        <v>92.05</v>
      </c>
      <c r="N437" s="120">
        <v>-55.12</v>
      </c>
      <c r="O437" s="120">
        <v>21.33</v>
      </c>
      <c r="P437" s="120">
        <v>0.88</v>
      </c>
      <c r="Q437" s="120">
        <v>34.28</v>
      </c>
      <c r="R437" s="120">
        <v>-39.659999999999997</v>
      </c>
      <c r="S437" s="120">
        <v>56.17</v>
      </c>
      <c r="T437" s="120">
        <v>8.33</v>
      </c>
      <c r="U437" s="120">
        <v>18.03</v>
      </c>
      <c r="V437" s="120">
        <v>65.16</v>
      </c>
      <c r="W437" s="120">
        <v>-6.65</v>
      </c>
      <c r="X437" s="120">
        <v>-55.97</v>
      </c>
      <c r="Y437" s="120">
        <v>-21.28</v>
      </c>
      <c r="Z437" s="120">
        <v>58.38</v>
      </c>
      <c r="AA437" s="120">
        <v>-7.78</v>
      </c>
      <c r="AB437" s="120">
        <v>38.14</v>
      </c>
      <c r="AC437" s="120">
        <v>-6.06</v>
      </c>
      <c r="AD437" s="120">
        <v>-43.04</v>
      </c>
      <c r="AE437" s="120">
        <v>30.94</v>
      </c>
      <c r="AF437" s="120">
        <v>56.8</v>
      </c>
      <c r="AG437" s="120">
        <v>-51.53</v>
      </c>
      <c r="AH437" s="120">
        <v>151.93</v>
      </c>
      <c r="AI437" s="120">
        <v>-36.299999999999997</v>
      </c>
      <c r="AJ437" s="120">
        <v>-9.81</v>
      </c>
      <c r="AK437" s="120">
        <v>-13.33</v>
      </c>
      <c r="AL437" s="120">
        <v>-3.35</v>
      </c>
      <c r="AM437" s="120">
        <v>-5.31</v>
      </c>
      <c r="AN437" s="120">
        <v>49.03</v>
      </c>
      <c r="AO437" s="120">
        <v>-23.13</v>
      </c>
      <c r="AP437" s="120">
        <v>84.66</v>
      </c>
      <c r="AQ437" s="120">
        <v>49.26</v>
      </c>
      <c r="AR437" s="120">
        <v>13.2</v>
      </c>
      <c r="AS437" s="120">
        <v>-12.14</v>
      </c>
      <c r="AT437" s="120">
        <v>-6.69</v>
      </c>
      <c r="AU437" s="120">
        <v>-28.24</v>
      </c>
      <c r="AV437" s="120">
        <v>100.42</v>
      </c>
      <c r="AW437" s="120">
        <v>21.78</v>
      </c>
      <c r="AX437" s="120">
        <v>-77.03</v>
      </c>
      <c r="AY437" s="120">
        <v>65.430000000000007</v>
      </c>
      <c r="AZ437" s="120">
        <v>-64.06</v>
      </c>
      <c r="BA437" s="120">
        <v>157.13999999999999</v>
      </c>
      <c r="BB437" s="120">
        <v>-46.66</v>
      </c>
      <c r="BC437" s="120">
        <v>199.52</v>
      </c>
    </row>
    <row r="438" spans="1:55" x14ac:dyDescent="0.45">
      <c r="A438" s="261">
        <v>119</v>
      </c>
      <c r="B438" s="174" t="s">
        <v>96</v>
      </c>
      <c r="C438" s="174"/>
      <c r="D438" s="119">
        <v>10.62</v>
      </c>
      <c r="E438" s="119">
        <v>6.23</v>
      </c>
      <c r="F438" s="119">
        <v>-13.38</v>
      </c>
      <c r="G438" s="119">
        <v>37.659999999999997</v>
      </c>
      <c r="H438" s="119">
        <v>4.66</v>
      </c>
      <c r="I438" s="119">
        <v>-6.48</v>
      </c>
      <c r="J438" s="119">
        <v>-8.1199999999999992</v>
      </c>
      <c r="K438" s="119">
        <v>28.63</v>
      </c>
      <c r="L438" s="119">
        <v>-2.25</v>
      </c>
      <c r="M438" s="119">
        <v>-20</v>
      </c>
      <c r="N438" s="119">
        <v>15.32</v>
      </c>
      <c r="O438" s="119">
        <v>-25.06</v>
      </c>
      <c r="P438" s="119">
        <v>5.4</v>
      </c>
      <c r="Q438" s="119">
        <v>15.97</v>
      </c>
      <c r="R438" s="119">
        <v>4.8</v>
      </c>
      <c r="S438" s="119">
        <v>17.02</v>
      </c>
      <c r="T438" s="119">
        <v>-14.85</v>
      </c>
      <c r="U438" s="119">
        <v>9.6199999999999992</v>
      </c>
      <c r="V438" s="119">
        <v>-7.27</v>
      </c>
      <c r="W438" s="119">
        <v>-2.89</v>
      </c>
      <c r="X438" s="119">
        <v>-9.17</v>
      </c>
      <c r="Y438" s="119">
        <v>-1.1599999999999999</v>
      </c>
      <c r="Z438" s="119">
        <v>49.7</v>
      </c>
      <c r="AA438" s="119">
        <v>-35.79</v>
      </c>
      <c r="AB438" s="119">
        <v>-4.79</v>
      </c>
      <c r="AC438" s="119">
        <v>11.28</v>
      </c>
      <c r="AD438" s="119">
        <v>4.54</v>
      </c>
      <c r="AE438" s="119">
        <v>-13.78</v>
      </c>
      <c r="AF438" s="119">
        <v>21.71</v>
      </c>
      <c r="AG438" s="119">
        <v>-10.64</v>
      </c>
      <c r="AH438" s="119">
        <v>18.7</v>
      </c>
      <c r="AI438" s="119">
        <v>-17.02</v>
      </c>
      <c r="AJ438" s="119">
        <v>-1.1299999999999999</v>
      </c>
      <c r="AK438" s="119">
        <v>21.81</v>
      </c>
      <c r="AL438" s="119">
        <v>-22.26</v>
      </c>
      <c r="AM438" s="119">
        <v>-9.76</v>
      </c>
      <c r="AN438" s="119">
        <v>13.72</v>
      </c>
      <c r="AO438" s="119">
        <v>19.489999999999998</v>
      </c>
      <c r="AP438" s="119">
        <v>-31.77</v>
      </c>
      <c r="AQ438" s="119">
        <v>46.93</v>
      </c>
      <c r="AR438" s="119">
        <v>0.48</v>
      </c>
      <c r="AS438" s="119">
        <v>-16.2</v>
      </c>
      <c r="AT438" s="119">
        <v>17.190000000000001</v>
      </c>
      <c r="AU438" s="119">
        <v>-4.75</v>
      </c>
      <c r="AV438" s="119">
        <v>-11.58</v>
      </c>
      <c r="AW438" s="119">
        <v>7.26</v>
      </c>
      <c r="AX438" s="119">
        <v>-5.04</v>
      </c>
      <c r="AY438" s="119">
        <v>-9.1199999999999992</v>
      </c>
      <c r="AZ438" s="119">
        <v>6.23</v>
      </c>
      <c r="BA438" s="119">
        <v>-11.43</v>
      </c>
      <c r="BB438" s="119">
        <v>-8.52</v>
      </c>
      <c r="BC438" s="119">
        <v>38.83</v>
      </c>
    </row>
    <row r="439" spans="1:55" ht="29.25" x14ac:dyDescent="0.45">
      <c r="A439" s="260">
        <v>120</v>
      </c>
      <c r="B439" s="173" t="s">
        <v>237</v>
      </c>
      <c r="C439" s="173"/>
      <c r="D439" s="120">
        <v>104.1</v>
      </c>
      <c r="E439" s="120">
        <v>-33.200000000000003</v>
      </c>
      <c r="F439" s="120">
        <v>-7.82</v>
      </c>
      <c r="G439" s="120">
        <v>9.1300000000000008</v>
      </c>
      <c r="H439" s="120">
        <v>-47.41</v>
      </c>
      <c r="I439" s="120">
        <v>217.05</v>
      </c>
      <c r="J439" s="120">
        <v>-53.41</v>
      </c>
      <c r="K439" s="120">
        <v>26.67</v>
      </c>
      <c r="L439" s="120">
        <v>58.1</v>
      </c>
      <c r="M439" s="120">
        <v>-54.16</v>
      </c>
      <c r="N439" s="120">
        <v>-84.36</v>
      </c>
      <c r="O439" s="120">
        <v>-35.71</v>
      </c>
      <c r="P439" s="118">
        <v>2258.33</v>
      </c>
      <c r="Q439" s="120">
        <v>-14.96</v>
      </c>
      <c r="R439" s="120">
        <v>6.65</v>
      </c>
      <c r="S439" s="120">
        <v>-71.819999999999993</v>
      </c>
      <c r="T439" s="118">
        <v>1129.95</v>
      </c>
      <c r="U439" s="120">
        <v>108.8</v>
      </c>
      <c r="V439" s="120">
        <v>-42.96</v>
      </c>
      <c r="W439" s="120">
        <v>206.83</v>
      </c>
      <c r="X439" s="120">
        <v>22.29</v>
      </c>
      <c r="Y439" s="120">
        <v>-92.67</v>
      </c>
      <c r="Z439" s="120">
        <v>-54.58</v>
      </c>
      <c r="AA439" s="120">
        <v>292.44</v>
      </c>
      <c r="AB439" s="120">
        <v>463.93</v>
      </c>
      <c r="AC439" s="120">
        <v>-58.71</v>
      </c>
      <c r="AD439" s="120">
        <v>-78.31</v>
      </c>
      <c r="AE439" s="120">
        <v>62.64</v>
      </c>
      <c r="AF439" s="120">
        <v>0.63</v>
      </c>
      <c r="AG439" s="120">
        <v>-99.84</v>
      </c>
      <c r="AH439" s="118">
        <v>48500</v>
      </c>
      <c r="AI439" s="120">
        <v>-55.35</v>
      </c>
      <c r="AJ439" s="120">
        <v>-81.11</v>
      </c>
      <c r="AK439" s="118">
        <v>1319.51</v>
      </c>
      <c r="AL439" s="120">
        <v>-31.1</v>
      </c>
      <c r="AM439" s="120">
        <v>-47.13</v>
      </c>
      <c r="AN439" s="120">
        <v>-67.22</v>
      </c>
      <c r="AO439" s="118">
        <v>1028.78</v>
      </c>
      <c r="AP439" s="120">
        <v>-68.510000000000005</v>
      </c>
      <c r="AQ439" s="120">
        <v>83.6</v>
      </c>
      <c r="AR439" s="120">
        <v>-69.790000000000006</v>
      </c>
      <c r="AS439" s="120">
        <v>128.83000000000001</v>
      </c>
      <c r="AT439" s="120">
        <v>-14.19</v>
      </c>
      <c r="AU439" s="120">
        <v>113.75</v>
      </c>
      <c r="AV439" s="120">
        <v>-25.74</v>
      </c>
      <c r="AW439" s="120">
        <v>-43.44</v>
      </c>
      <c r="AX439" s="120">
        <v>-47.83</v>
      </c>
      <c r="AY439" s="120">
        <v>367.06</v>
      </c>
      <c r="AZ439" s="120">
        <v>-26.85</v>
      </c>
      <c r="BA439" s="120">
        <v>21.02</v>
      </c>
      <c r="BB439" s="120">
        <v>-40.21</v>
      </c>
      <c r="BC439" s="120">
        <v>-37.4</v>
      </c>
    </row>
    <row r="440" spans="1:55" ht="42" x14ac:dyDescent="0.45">
      <c r="A440" s="261">
        <v>121</v>
      </c>
      <c r="B440" s="174" t="s">
        <v>238</v>
      </c>
      <c r="C440" s="174"/>
      <c r="D440" s="119">
        <v>-10.029999999999999</v>
      </c>
      <c r="E440" s="119">
        <v>31.69</v>
      </c>
      <c r="F440" s="119">
        <v>-7.46</v>
      </c>
      <c r="G440" s="119">
        <v>-8.7200000000000006</v>
      </c>
      <c r="H440" s="119">
        <v>24.51</v>
      </c>
      <c r="I440" s="119">
        <v>21.21</v>
      </c>
      <c r="J440" s="119">
        <v>-22.4</v>
      </c>
      <c r="K440" s="119">
        <v>32.07</v>
      </c>
      <c r="L440" s="119">
        <v>-8.98</v>
      </c>
      <c r="M440" s="119">
        <v>-28.53</v>
      </c>
      <c r="N440" s="119">
        <v>45.69</v>
      </c>
      <c r="O440" s="119">
        <v>-18.72</v>
      </c>
      <c r="P440" s="119">
        <v>10.15</v>
      </c>
      <c r="Q440" s="119">
        <v>13.52</v>
      </c>
      <c r="R440" s="119">
        <v>-20.7</v>
      </c>
      <c r="S440" s="119">
        <v>-31.58</v>
      </c>
      <c r="T440" s="119">
        <v>69.09</v>
      </c>
      <c r="U440" s="119">
        <v>-2.23</v>
      </c>
      <c r="V440" s="119">
        <v>-7.66</v>
      </c>
      <c r="W440" s="119">
        <v>85.94</v>
      </c>
      <c r="X440" s="119">
        <v>-40.630000000000003</v>
      </c>
      <c r="Y440" s="119">
        <v>19.95</v>
      </c>
      <c r="Z440" s="119">
        <v>-38.19</v>
      </c>
      <c r="AA440" s="119">
        <v>5.38</v>
      </c>
      <c r="AB440" s="119">
        <v>32.33</v>
      </c>
      <c r="AC440" s="119">
        <v>-23.98</v>
      </c>
      <c r="AD440" s="119">
        <v>-49.48</v>
      </c>
      <c r="AE440" s="119">
        <v>-3.52</v>
      </c>
      <c r="AF440" s="119">
        <v>121.88</v>
      </c>
      <c r="AG440" s="119">
        <v>-8.1</v>
      </c>
      <c r="AH440" s="119">
        <v>64.5</v>
      </c>
      <c r="AI440" s="119">
        <v>-14.44</v>
      </c>
      <c r="AJ440" s="119">
        <v>-28.75</v>
      </c>
      <c r="AK440" s="119">
        <v>16.690000000000001</v>
      </c>
      <c r="AL440" s="119">
        <v>-13.48</v>
      </c>
      <c r="AM440" s="119">
        <v>-43.19</v>
      </c>
      <c r="AN440" s="119">
        <v>21.47</v>
      </c>
      <c r="AO440" s="119">
        <v>33.81</v>
      </c>
      <c r="AP440" s="119">
        <v>-64.02</v>
      </c>
      <c r="AQ440" s="119">
        <v>220.98</v>
      </c>
      <c r="AR440" s="119">
        <v>8.85</v>
      </c>
      <c r="AS440" s="119">
        <v>-22.58</v>
      </c>
      <c r="AT440" s="119">
        <v>-6.3</v>
      </c>
      <c r="AU440" s="119">
        <v>-31.65</v>
      </c>
      <c r="AV440" s="119">
        <v>-9.31</v>
      </c>
      <c r="AW440" s="119">
        <v>94.6</v>
      </c>
      <c r="AX440" s="119">
        <v>-22.77</v>
      </c>
      <c r="AY440" s="119">
        <v>-29.45</v>
      </c>
      <c r="AZ440" s="119">
        <v>46.75</v>
      </c>
      <c r="BA440" s="119">
        <v>40.64</v>
      </c>
      <c r="BB440" s="119">
        <v>-5.57</v>
      </c>
      <c r="BC440" s="119">
        <v>-2.61</v>
      </c>
    </row>
    <row r="441" spans="1:55" x14ac:dyDescent="0.45">
      <c r="A441" s="260">
        <v>122</v>
      </c>
      <c r="B441" s="173" t="s">
        <v>239</v>
      </c>
      <c r="C441" s="173"/>
      <c r="D441" s="120">
        <v>53.97</v>
      </c>
      <c r="E441" s="120">
        <v>-10.36</v>
      </c>
      <c r="F441" s="120">
        <v>-3.3</v>
      </c>
      <c r="G441" s="120">
        <v>39.15</v>
      </c>
      <c r="H441" s="120">
        <v>-15.23</v>
      </c>
      <c r="I441" s="120">
        <v>-9.85</v>
      </c>
      <c r="J441" s="120">
        <v>-7.01</v>
      </c>
      <c r="K441" s="120">
        <v>2.16</v>
      </c>
      <c r="L441" s="120">
        <v>38.58</v>
      </c>
      <c r="M441" s="120">
        <v>-31.59</v>
      </c>
      <c r="N441" s="120">
        <v>-4.12</v>
      </c>
      <c r="O441" s="120">
        <v>5.33</v>
      </c>
      <c r="P441" s="120">
        <v>0.83</v>
      </c>
      <c r="Q441" s="120">
        <v>-17.21</v>
      </c>
      <c r="R441" s="120">
        <v>-33.54</v>
      </c>
      <c r="S441" s="120">
        <v>-0.84</v>
      </c>
      <c r="T441" s="120">
        <v>-21.42</v>
      </c>
      <c r="U441" s="120">
        <v>11.37</v>
      </c>
      <c r="V441" s="120">
        <v>-0.14000000000000001</v>
      </c>
      <c r="W441" s="120">
        <v>-23.57</v>
      </c>
      <c r="X441" s="120">
        <v>-34.06</v>
      </c>
      <c r="Y441" s="120">
        <v>31.16</v>
      </c>
      <c r="Z441" s="120">
        <v>74.08</v>
      </c>
      <c r="AA441" s="120">
        <v>-35.35</v>
      </c>
      <c r="AB441" s="120">
        <v>43.47</v>
      </c>
      <c r="AC441" s="120">
        <v>-10.69</v>
      </c>
      <c r="AD441" s="120">
        <v>-18.43</v>
      </c>
      <c r="AE441" s="120">
        <v>70.22</v>
      </c>
      <c r="AF441" s="120">
        <v>-5.83</v>
      </c>
      <c r="AG441" s="120">
        <v>67.72</v>
      </c>
      <c r="AH441" s="120">
        <v>-47.15</v>
      </c>
      <c r="AI441" s="120">
        <v>-25.87</v>
      </c>
      <c r="AJ441" s="120">
        <v>49.36</v>
      </c>
      <c r="AK441" s="120">
        <v>-11.92</v>
      </c>
      <c r="AL441" s="120">
        <v>25.79</v>
      </c>
      <c r="AM441" s="120">
        <v>-31.66</v>
      </c>
      <c r="AN441" s="120">
        <v>18.399999999999999</v>
      </c>
      <c r="AO441" s="120">
        <v>16.64</v>
      </c>
      <c r="AP441" s="120">
        <v>89.81</v>
      </c>
      <c r="AQ441" s="120">
        <v>-56.38</v>
      </c>
      <c r="AR441" s="120">
        <v>-23.79</v>
      </c>
      <c r="AS441" s="120">
        <v>-28.27</v>
      </c>
      <c r="AT441" s="120">
        <v>119.7</v>
      </c>
      <c r="AU441" s="120">
        <v>-52.08</v>
      </c>
      <c r="AV441" s="120">
        <v>21.74</v>
      </c>
      <c r="AW441" s="120">
        <v>-14.61</v>
      </c>
      <c r="AX441" s="120">
        <v>24.75</v>
      </c>
      <c r="AY441" s="120">
        <v>23.78</v>
      </c>
      <c r="AZ441" s="120">
        <v>-41.81</v>
      </c>
      <c r="BA441" s="120">
        <v>96.42</v>
      </c>
      <c r="BB441" s="120">
        <v>-62.7</v>
      </c>
      <c r="BC441" s="120">
        <v>171.49</v>
      </c>
    </row>
    <row r="442" spans="1:55" ht="29.25" x14ac:dyDescent="0.45">
      <c r="A442" s="261">
        <v>123</v>
      </c>
      <c r="B442" s="174" t="s">
        <v>240</v>
      </c>
      <c r="C442" s="174"/>
      <c r="D442" s="119">
        <v>12.22</v>
      </c>
      <c r="E442" s="119">
        <v>23.63</v>
      </c>
      <c r="F442" s="119">
        <v>-17.82</v>
      </c>
      <c r="G442" s="119">
        <v>-0.75</v>
      </c>
      <c r="H442" s="119">
        <v>11.21</v>
      </c>
      <c r="I442" s="119">
        <v>28.35</v>
      </c>
      <c r="J442" s="119">
        <v>-25.26</v>
      </c>
      <c r="K442" s="119">
        <v>-0.66</v>
      </c>
      <c r="L442" s="119">
        <v>-28.28</v>
      </c>
      <c r="M442" s="119">
        <v>11.3</v>
      </c>
      <c r="N442" s="119">
        <v>1.65</v>
      </c>
      <c r="O442" s="119">
        <v>14.7</v>
      </c>
      <c r="P442" s="119">
        <v>2.54</v>
      </c>
      <c r="Q442" s="119">
        <v>-40.29</v>
      </c>
      <c r="R442" s="119">
        <v>-19.010000000000002</v>
      </c>
      <c r="S442" s="119">
        <v>20.25</v>
      </c>
      <c r="T442" s="119">
        <v>16.239999999999998</v>
      </c>
      <c r="U442" s="119">
        <v>31.74</v>
      </c>
      <c r="V442" s="119">
        <v>-27.87</v>
      </c>
      <c r="W442" s="119">
        <v>-41.18</v>
      </c>
      <c r="X442" s="119">
        <v>-35.5</v>
      </c>
      <c r="Y442" s="119">
        <v>33.880000000000003</v>
      </c>
      <c r="Z442" s="119">
        <v>45.08</v>
      </c>
      <c r="AA442" s="119">
        <v>-57.37</v>
      </c>
      <c r="AB442" s="119">
        <v>87.04</v>
      </c>
      <c r="AC442" s="119">
        <v>57.24</v>
      </c>
      <c r="AD442" s="119">
        <v>-41.07</v>
      </c>
      <c r="AE442" s="119">
        <v>-23.93</v>
      </c>
      <c r="AF442" s="119">
        <v>-26.4</v>
      </c>
      <c r="AG442" s="119">
        <v>32.43</v>
      </c>
      <c r="AH442" s="119">
        <v>30.1</v>
      </c>
      <c r="AI442" s="119">
        <v>6.36</v>
      </c>
      <c r="AJ442" s="119">
        <v>1.52</v>
      </c>
      <c r="AK442" s="119">
        <v>35.28</v>
      </c>
      <c r="AL442" s="119">
        <v>21.07</v>
      </c>
      <c r="AM442" s="119">
        <v>-54.24</v>
      </c>
      <c r="AN442" s="119">
        <v>59.06</v>
      </c>
      <c r="AO442" s="119">
        <v>89.3</v>
      </c>
      <c r="AP442" s="119">
        <v>-43.83</v>
      </c>
      <c r="AQ442" s="119">
        <v>55.23</v>
      </c>
      <c r="AR442" s="119">
        <v>-13.69</v>
      </c>
      <c r="AS442" s="119">
        <v>18.3</v>
      </c>
      <c r="AT442" s="119">
        <v>6.63</v>
      </c>
      <c r="AU442" s="119">
        <v>16.149999999999999</v>
      </c>
      <c r="AV442" s="119">
        <v>-31.77</v>
      </c>
      <c r="AW442" s="119">
        <v>28.63</v>
      </c>
      <c r="AX442" s="119">
        <v>15.81</v>
      </c>
      <c r="AY442" s="119">
        <v>-29.78</v>
      </c>
      <c r="AZ442" s="119">
        <v>17.010000000000002</v>
      </c>
      <c r="BA442" s="119">
        <v>-0.93</v>
      </c>
      <c r="BB442" s="119">
        <v>-44.57</v>
      </c>
      <c r="BC442" s="119">
        <v>68.900000000000006</v>
      </c>
    </row>
    <row r="443" spans="1:55" ht="29.25" x14ac:dyDescent="0.45">
      <c r="A443" s="260">
        <v>124</v>
      </c>
      <c r="B443" s="173" t="s">
        <v>54</v>
      </c>
      <c r="C443" s="173"/>
      <c r="D443" s="120">
        <v>-32.880000000000003</v>
      </c>
      <c r="E443" s="120">
        <v>11.59</v>
      </c>
      <c r="F443" s="120">
        <v>-6.56</v>
      </c>
      <c r="G443" s="120">
        <v>5.94</v>
      </c>
      <c r="H443" s="120">
        <v>34.36</v>
      </c>
      <c r="I443" s="120">
        <v>5.98</v>
      </c>
      <c r="J443" s="120">
        <v>15.78</v>
      </c>
      <c r="K443" s="120">
        <v>-32.29</v>
      </c>
      <c r="L443" s="120">
        <v>61.14</v>
      </c>
      <c r="M443" s="120">
        <v>-26.17</v>
      </c>
      <c r="N443" s="120">
        <v>-26.86</v>
      </c>
      <c r="O443" s="120">
        <v>-15.83</v>
      </c>
      <c r="P443" s="120">
        <v>-8.52</v>
      </c>
      <c r="Q443" s="120">
        <v>11.78</v>
      </c>
      <c r="R443" s="120">
        <v>12.44</v>
      </c>
      <c r="S443" s="120">
        <v>-25.77</v>
      </c>
      <c r="T443" s="120">
        <v>28.71</v>
      </c>
      <c r="U443" s="120">
        <v>-4.3600000000000003</v>
      </c>
      <c r="V443" s="120">
        <v>-2.08</v>
      </c>
      <c r="W443" s="120">
        <v>9.1</v>
      </c>
      <c r="X443" s="120">
        <v>-4.5599999999999996</v>
      </c>
      <c r="Y443" s="120">
        <v>-31.19</v>
      </c>
      <c r="Z443" s="120">
        <v>33.020000000000003</v>
      </c>
      <c r="AA443" s="120">
        <v>-29.31</v>
      </c>
      <c r="AB443" s="120">
        <v>43.61</v>
      </c>
      <c r="AC443" s="120">
        <v>-4.84</v>
      </c>
      <c r="AD443" s="120">
        <v>-22</v>
      </c>
      <c r="AE443" s="120">
        <v>41.6</v>
      </c>
      <c r="AF443" s="120">
        <v>-8.18</v>
      </c>
      <c r="AG443" s="120">
        <v>-16.13</v>
      </c>
      <c r="AH443" s="120">
        <v>129.52000000000001</v>
      </c>
      <c r="AI443" s="120">
        <v>-50.22</v>
      </c>
      <c r="AJ443" s="120">
        <v>5.5</v>
      </c>
      <c r="AK443" s="120">
        <v>-15.39</v>
      </c>
      <c r="AL443" s="120">
        <v>49.25</v>
      </c>
      <c r="AM443" s="120">
        <v>-47.27</v>
      </c>
      <c r="AN443" s="120">
        <v>37.479999999999997</v>
      </c>
      <c r="AO443" s="120">
        <v>86.3</v>
      </c>
      <c r="AP443" s="120">
        <v>-57.34</v>
      </c>
      <c r="AQ443" s="120">
        <v>80.86</v>
      </c>
      <c r="AR443" s="120">
        <v>-15.26</v>
      </c>
      <c r="AS443" s="120">
        <v>-1.95</v>
      </c>
      <c r="AT443" s="120">
        <v>-19.61</v>
      </c>
      <c r="AU443" s="120">
        <v>8.26</v>
      </c>
      <c r="AV443" s="120">
        <v>17.02</v>
      </c>
      <c r="AW443" s="120">
        <v>-22.92</v>
      </c>
      <c r="AX443" s="120">
        <v>29.77</v>
      </c>
      <c r="AY443" s="120">
        <v>-16.02</v>
      </c>
      <c r="AZ443" s="120">
        <v>-13.35</v>
      </c>
      <c r="BA443" s="120">
        <v>8.27</v>
      </c>
      <c r="BB443" s="120">
        <v>-57.64</v>
      </c>
      <c r="BC443" s="120">
        <v>220.94</v>
      </c>
    </row>
    <row r="444" spans="1:55" x14ac:dyDescent="0.45">
      <c r="A444" s="261">
        <v>125</v>
      </c>
      <c r="B444" s="174" t="s">
        <v>92</v>
      </c>
      <c r="C444" s="174"/>
      <c r="D444" s="119">
        <v>14.6</v>
      </c>
      <c r="E444" s="119">
        <v>17.829999999999998</v>
      </c>
      <c r="F444" s="119">
        <v>-18.36</v>
      </c>
      <c r="G444" s="119">
        <v>13.55</v>
      </c>
      <c r="H444" s="119">
        <v>-2.16</v>
      </c>
      <c r="I444" s="119">
        <v>11.98</v>
      </c>
      <c r="J444" s="119">
        <v>-4.07</v>
      </c>
      <c r="K444" s="119">
        <v>19.5</v>
      </c>
      <c r="L444" s="119">
        <v>-7.0000000000000007E-2</v>
      </c>
      <c r="M444" s="119">
        <v>-18.14</v>
      </c>
      <c r="N444" s="119">
        <v>-2.29</v>
      </c>
      <c r="O444" s="119">
        <v>-16.48</v>
      </c>
      <c r="P444" s="119">
        <v>9.7200000000000006</v>
      </c>
      <c r="Q444" s="119">
        <v>23.21</v>
      </c>
      <c r="R444" s="119">
        <v>-13.91</v>
      </c>
      <c r="S444" s="119">
        <v>-4.82</v>
      </c>
      <c r="T444" s="119">
        <v>18.53</v>
      </c>
      <c r="U444" s="119">
        <v>4.79</v>
      </c>
      <c r="V444" s="119">
        <v>-20.39</v>
      </c>
      <c r="W444" s="119">
        <v>8.61</v>
      </c>
      <c r="X444" s="119">
        <v>6.02</v>
      </c>
      <c r="Y444" s="119">
        <v>-0.53</v>
      </c>
      <c r="Z444" s="119">
        <v>-2.16</v>
      </c>
      <c r="AA444" s="119">
        <v>-19.93</v>
      </c>
      <c r="AB444" s="119">
        <v>6.57</v>
      </c>
      <c r="AC444" s="119">
        <v>6.09</v>
      </c>
      <c r="AD444" s="119">
        <v>-26.67</v>
      </c>
      <c r="AE444" s="119">
        <v>11.68</v>
      </c>
      <c r="AF444" s="119">
        <v>18.13</v>
      </c>
      <c r="AG444" s="119">
        <v>-16.98</v>
      </c>
      <c r="AH444" s="119">
        <v>8.92</v>
      </c>
      <c r="AI444" s="119">
        <v>14.41</v>
      </c>
      <c r="AJ444" s="119">
        <v>-38.94</v>
      </c>
      <c r="AK444" s="119">
        <v>37.700000000000003</v>
      </c>
      <c r="AL444" s="119">
        <v>-2.93</v>
      </c>
      <c r="AM444" s="119">
        <v>-15.56</v>
      </c>
      <c r="AN444" s="119">
        <v>8.19</v>
      </c>
      <c r="AO444" s="119">
        <v>11.15</v>
      </c>
      <c r="AP444" s="119">
        <v>-34.14</v>
      </c>
      <c r="AQ444" s="119">
        <v>-3.78</v>
      </c>
      <c r="AR444" s="119">
        <v>14.74</v>
      </c>
      <c r="AS444" s="119">
        <v>14.31</v>
      </c>
      <c r="AT444" s="119">
        <v>9.17</v>
      </c>
      <c r="AU444" s="119">
        <v>2.93</v>
      </c>
      <c r="AV444" s="119">
        <v>11.41</v>
      </c>
      <c r="AW444" s="119">
        <v>-3.57</v>
      </c>
      <c r="AX444" s="119">
        <v>7.57</v>
      </c>
      <c r="AY444" s="119">
        <v>-10.55</v>
      </c>
      <c r="AZ444" s="119">
        <v>-12.24</v>
      </c>
      <c r="BA444" s="119">
        <v>42.98</v>
      </c>
      <c r="BB444" s="119">
        <v>-17.11</v>
      </c>
      <c r="BC444" s="119">
        <v>1.83</v>
      </c>
    </row>
    <row r="445" spans="1:55" ht="29.25" x14ac:dyDescent="0.45">
      <c r="A445" s="260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</row>
    <row r="446" spans="1:55" ht="29.25" x14ac:dyDescent="0.45">
      <c r="A446" s="261">
        <v>127</v>
      </c>
      <c r="B446" s="174" t="s">
        <v>242</v>
      </c>
      <c r="C446" s="174"/>
      <c r="D446" s="117"/>
      <c r="E446" s="119">
        <v>-80.209999999999994</v>
      </c>
      <c r="F446" s="119">
        <v>189.47</v>
      </c>
      <c r="G446" s="121">
        <v>42574.55</v>
      </c>
      <c r="H446" s="119">
        <v>-99.72</v>
      </c>
      <c r="I446" s="121">
        <v>1051.52</v>
      </c>
      <c r="J446" s="119">
        <v>-52.5</v>
      </c>
      <c r="K446" s="119">
        <v>-100</v>
      </c>
      <c r="L446" s="117"/>
      <c r="M446" s="119">
        <v>-98</v>
      </c>
      <c r="N446" s="119">
        <v>-92.94</v>
      </c>
      <c r="O446" s="121">
        <v>5196</v>
      </c>
      <c r="P446" s="119">
        <v>-100</v>
      </c>
      <c r="Q446" s="117"/>
      <c r="R446" s="121">
        <v>4688.46</v>
      </c>
      <c r="S446" s="119">
        <v>-100</v>
      </c>
      <c r="T446" s="117"/>
      <c r="U446" s="119">
        <v>207.05</v>
      </c>
      <c r="V446" s="119">
        <v>1.88</v>
      </c>
      <c r="W446" s="119">
        <v>-30.94</v>
      </c>
      <c r="X446" s="119">
        <v>99.41</v>
      </c>
      <c r="Y446" s="119">
        <v>-100</v>
      </c>
      <c r="Z446" s="117"/>
      <c r="AA446" s="117"/>
      <c r="AB446" s="119">
        <v>-30.65</v>
      </c>
      <c r="AC446" s="119">
        <v>153.49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405.26</v>
      </c>
      <c r="AM446" s="119">
        <v>-1.04</v>
      </c>
      <c r="AN446" s="119">
        <v>-100</v>
      </c>
      <c r="AO446" s="117"/>
      <c r="AP446" s="119">
        <v>-100</v>
      </c>
      <c r="AQ446" s="117"/>
      <c r="AR446" s="119">
        <v>-50.46</v>
      </c>
      <c r="AS446" s="119">
        <v>-79.959999999999994</v>
      </c>
      <c r="AT446" s="119">
        <v>-100</v>
      </c>
      <c r="AU446" s="117"/>
      <c r="AV446" s="119">
        <v>-100</v>
      </c>
      <c r="AW446" s="117"/>
      <c r="AX446" s="119">
        <v>-77.150000000000006</v>
      </c>
      <c r="AY446" s="121">
        <v>2822.34</v>
      </c>
      <c r="AZ446" s="119">
        <v>-96.74</v>
      </c>
      <c r="BA446" s="119">
        <v>128.16</v>
      </c>
      <c r="BB446" s="119">
        <v>53.01</v>
      </c>
      <c r="BC446" s="119">
        <v>-68.3</v>
      </c>
    </row>
    <row r="447" spans="1:55" x14ac:dyDescent="0.45">
      <c r="A447" s="260">
        <v>128</v>
      </c>
      <c r="B447" s="173" t="s">
        <v>89</v>
      </c>
      <c r="C447" s="173"/>
      <c r="D447" s="120">
        <v>-4.8499999999999996</v>
      </c>
      <c r="E447" s="120">
        <v>-0.51</v>
      </c>
      <c r="F447" s="120">
        <v>14.3</v>
      </c>
      <c r="G447" s="120">
        <v>-9.23</v>
      </c>
      <c r="H447" s="120">
        <v>3.29</v>
      </c>
      <c r="I447" s="120">
        <v>-3.96</v>
      </c>
      <c r="J447" s="120">
        <v>-11.52</v>
      </c>
      <c r="K447" s="120">
        <v>7.88</v>
      </c>
      <c r="L447" s="120">
        <v>5.14</v>
      </c>
      <c r="M447" s="120">
        <v>-16.28</v>
      </c>
      <c r="N447" s="120">
        <v>2.97</v>
      </c>
      <c r="O447" s="120">
        <v>53.6</v>
      </c>
      <c r="P447" s="120">
        <v>-36.67</v>
      </c>
      <c r="Q447" s="120">
        <v>27.39</v>
      </c>
      <c r="R447" s="120">
        <v>-21.24</v>
      </c>
      <c r="S447" s="120">
        <v>12.99</v>
      </c>
      <c r="T447" s="120">
        <v>-9.9700000000000006</v>
      </c>
      <c r="U447" s="120">
        <v>23.96</v>
      </c>
      <c r="V447" s="120">
        <v>-15.65</v>
      </c>
      <c r="W447" s="120">
        <v>23.76</v>
      </c>
      <c r="X447" s="120">
        <v>18.96</v>
      </c>
      <c r="Y447" s="120">
        <v>-8.64</v>
      </c>
      <c r="Z447" s="120">
        <v>25.46</v>
      </c>
      <c r="AA447" s="120">
        <v>-16.98</v>
      </c>
      <c r="AB447" s="120">
        <v>11</v>
      </c>
      <c r="AC447" s="120">
        <v>7.35</v>
      </c>
      <c r="AD447" s="120">
        <v>-15.67</v>
      </c>
      <c r="AE447" s="120">
        <v>15.46</v>
      </c>
      <c r="AF447" s="120">
        <v>-5.36</v>
      </c>
      <c r="AG447" s="120">
        <v>-9.56</v>
      </c>
      <c r="AH447" s="120">
        <v>6.58</v>
      </c>
      <c r="AI447" s="120">
        <v>-11.23</v>
      </c>
      <c r="AJ447" s="120">
        <v>-11.91</v>
      </c>
      <c r="AK447" s="120">
        <v>20.43</v>
      </c>
      <c r="AL447" s="120">
        <v>-9.93</v>
      </c>
      <c r="AM447" s="120">
        <v>9.6300000000000008</v>
      </c>
      <c r="AN447" s="120">
        <v>-0.34</v>
      </c>
      <c r="AO447" s="120">
        <v>26.38</v>
      </c>
      <c r="AP447" s="120">
        <v>-17.18</v>
      </c>
      <c r="AQ447" s="120">
        <v>17.41</v>
      </c>
      <c r="AR447" s="120">
        <v>-20.18</v>
      </c>
      <c r="AS447" s="120">
        <v>0.45</v>
      </c>
      <c r="AT447" s="120">
        <v>9.35</v>
      </c>
      <c r="AU447" s="120">
        <v>-13.63</v>
      </c>
      <c r="AV447" s="120">
        <v>13.16</v>
      </c>
      <c r="AW447" s="120">
        <v>-16.79</v>
      </c>
      <c r="AX447" s="120">
        <v>14.12</v>
      </c>
      <c r="AY447" s="120">
        <v>7.77</v>
      </c>
      <c r="AZ447" s="120">
        <v>-5.78</v>
      </c>
      <c r="BA447" s="120">
        <v>26.25</v>
      </c>
      <c r="BB447" s="120">
        <v>-17.97</v>
      </c>
      <c r="BC447" s="120">
        <v>16.86</v>
      </c>
    </row>
    <row r="448" spans="1:55" ht="29.25" x14ac:dyDescent="0.45">
      <c r="A448" s="261">
        <v>129</v>
      </c>
      <c r="B448" s="174" t="s">
        <v>243</v>
      </c>
      <c r="C448" s="174"/>
      <c r="D448" s="119">
        <v>-37.64</v>
      </c>
      <c r="E448" s="119">
        <v>73.040000000000006</v>
      </c>
      <c r="F448" s="119">
        <v>-51.97</v>
      </c>
      <c r="G448" s="119">
        <v>80.64</v>
      </c>
      <c r="H448" s="119">
        <v>8.74</v>
      </c>
      <c r="I448" s="119">
        <v>-20.07</v>
      </c>
      <c r="J448" s="119">
        <v>14.66</v>
      </c>
      <c r="K448" s="119">
        <v>-0.81</v>
      </c>
      <c r="L448" s="119">
        <v>80.75</v>
      </c>
      <c r="M448" s="119">
        <v>-55.06</v>
      </c>
      <c r="N448" s="119">
        <v>20.68</v>
      </c>
      <c r="O448" s="119">
        <v>-19.170000000000002</v>
      </c>
      <c r="P448" s="119">
        <v>-28.83</v>
      </c>
      <c r="Q448" s="119">
        <v>26.09</v>
      </c>
      <c r="R448" s="119">
        <v>35.82</v>
      </c>
      <c r="S448" s="119">
        <v>26.63</v>
      </c>
      <c r="T448" s="119">
        <v>14.08</v>
      </c>
      <c r="U448" s="119">
        <v>4.6900000000000004</v>
      </c>
      <c r="V448" s="119">
        <v>-8.1999999999999993</v>
      </c>
      <c r="W448" s="119">
        <v>-42.78</v>
      </c>
      <c r="X448" s="119">
        <v>-49.35</v>
      </c>
      <c r="Y448" s="119">
        <v>43.2</v>
      </c>
      <c r="Z448" s="119">
        <v>63.5</v>
      </c>
      <c r="AA448" s="119">
        <v>-15.69</v>
      </c>
      <c r="AB448" s="119">
        <v>98.07</v>
      </c>
      <c r="AC448" s="119">
        <v>-30.59</v>
      </c>
      <c r="AD448" s="119">
        <v>-15.7</v>
      </c>
      <c r="AE448" s="119">
        <v>19.53</v>
      </c>
      <c r="AF448" s="119">
        <v>1.46</v>
      </c>
      <c r="AG448" s="119">
        <v>-18.79</v>
      </c>
      <c r="AH448" s="119">
        <v>-30.81</v>
      </c>
      <c r="AI448" s="119">
        <v>69.03</v>
      </c>
      <c r="AJ448" s="119">
        <v>-37.74</v>
      </c>
      <c r="AK448" s="119">
        <v>23.18</v>
      </c>
      <c r="AL448" s="119">
        <v>-17.600000000000001</v>
      </c>
      <c r="AM448" s="119">
        <v>-6.73</v>
      </c>
      <c r="AN448" s="119">
        <v>-4.53</v>
      </c>
      <c r="AO448" s="119">
        <v>6.27</v>
      </c>
      <c r="AP448" s="119">
        <v>51.16</v>
      </c>
      <c r="AQ448" s="119">
        <v>41.49</v>
      </c>
      <c r="AR448" s="119">
        <v>-18.73</v>
      </c>
      <c r="AS448" s="119">
        <v>-16.87</v>
      </c>
      <c r="AT448" s="119">
        <v>40.85</v>
      </c>
      <c r="AU448" s="119">
        <v>-31.16</v>
      </c>
      <c r="AV448" s="119">
        <v>50.29</v>
      </c>
      <c r="AW448" s="119">
        <v>-43.89</v>
      </c>
      <c r="AX448" s="119">
        <v>3.24</v>
      </c>
      <c r="AY448" s="119">
        <v>-18.84</v>
      </c>
      <c r="AZ448" s="119">
        <v>35.14</v>
      </c>
      <c r="BA448" s="119">
        <v>-30.84</v>
      </c>
      <c r="BB448" s="119">
        <v>6.05</v>
      </c>
      <c r="BC448" s="119">
        <v>19.829999999999998</v>
      </c>
    </row>
    <row r="449" spans="1:55" x14ac:dyDescent="0.45">
      <c r="A449" s="260">
        <v>130</v>
      </c>
      <c r="B449" s="173" t="s">
        <v>244</v>
      </c>
      <c r="C449" s="173"/>
      <c r="D449" s="120">
        <v>17.170000000000002</v>
      </c>
      <c r="E449" s="120">
        <v>18.829999999999998</v>
      </c>
      <c r="F449" s="120">
        <v>-43.06</v>
      </c>
      <c r="G449" s="120">
        <v>24.63</v>
      </c>
      <c r="H449" s="120">
        <v>14.34</v>
      </c>
      <c r="I449" s="120">
        <v>-4.53</v>
      </c>
      <c r="J449" s="120">
        <v>-7.05</v>
      </c>
      <c r="K449" s="120">
        <v>20.9</v>
      </c>
      <c r="L449" s="120">
        <v>-6.18</v>
      </c>
      <c r="M449" s="120">
        <v>1.69</v>
      </c>
      <c r="N449" s="120">
        <v>-10.94</v>
      </c>
      <c r="O449" s="120">
        <v>-29.48</v>
      </c>
      <c r="P449" s="120">
        <v>-0.17</v>
      </c>
      <c r="Q449" s="120">
        <v>12.08</v>
      </c>
      <c r="R449" s="120">
        <v>-12.61</v>
      </c>
      <c r="S449" s="120">
        <v>16.28</v>
      </c>
      <c r="T449" s="120">
        <v>-18.68</v>
      </c>
      <c r="U449" s="120">
        <v>31.86</v>
      </c>
      <c r="V449" s="120">
        <v>-8.1</v>
      </c>
      <c r="W449" s="120">
        <v>17.14</v>
      </c>
      <c r="X449" s="120">
        <v>9.39</v>
      </c>
      <c r="Y449" s="120">
        <v>-16.82</v>
      </c>
      <c r="Z449" s="120">
        <v>-19.510000000000002</v>
      </c>
      <c r="AA449" s="120">
        <v>-28.78</v>
      </c>
      <c r="AB449" s="120">
        <v>-10.23</v>
      </c>
      <c r="AC449" s="120">
        <v>10.220000000000001</v>
      </c>
      <c r="AD449" s="120">
        <v>14.87</v>
      </c>
      <c r="AE449" s="120">
        <v>8.4700000000000006</v>
      </c>
      <c r="AF449" s="120">
        <v>23.82</v>
      </c>
      <c r="AG449" s="120">
        <v>-18.18</v>
      </c>
      <c r="AH449" s="120">
        <v>23.05</v>
      </c>
      <c r="AI449" s="120">
        <v>7.16</v>
      </c>
      <c r="AJ449" s="120">
        <v>14.66</v>
      </c>
      <c r="AK449" s="120">
        <v>-18.52</v>
      </c>
      <c r="AL449" s="120">
        <v>-27.51</v>
      </c>
      <c r="AM449" s="120">
        <v>55.32</v>
      </c>
      <c r="AN449" s="120">
        <v>-22.7</v>
      </c>
      <c r="AO449" s="120">
        <v>43.15</v>
      </c>
      <c r="AP449" s="120">
        <v>-46.07</v>
      </c>
      <c r="AQ449" s="120">
        <v>36.11</v>
      </c>
      <c r="AR449" s="120">
        <v>24.77</v>
      </c>
      <c r="AS449" s="120">
        <v>-24.52</v>
      </c>
      <c r="AT449" s="120">
        <v>10.96</v>
      </c>
      <c r="AU449" s="120">
        <v>7.33</v>
      </c>
      <c r="AV449" s="120">
        <v>-7.63</v>
      </c>
      <c r="AW449" s="120">
        <v>8.66</v>
      </c>
      <c r="AX449" s="120">
        <v>-27.76</v>
      </c>
      <c r="AY449" s="120">
        <v>-4.74</v>
      </c>
      <c r="AZ449" s="120">
        <v>25.66</v>
      </c>
      <c r="BA449" s="120">
        <v>25.36</v>
      </c>
      <c r="BB449" s="120">
        <v>-32.25</v>
      </c>
      <c r="BC449" s="120">
        <v>-0.24</v>
      </c>
    </row>
    <row r="450" spans="1:55" x14ac:dyDescent="0.45">
      <c r="A450" s="261">
        <v>131</v>
      </c>
      <c r="B450" s="174" t="s">
        <v>245</v>
      </c>
      <c r="C450" s="174"/>
      <c r="D450" s="119">
        <v>29.29</v>
      </c>
      <c r="E450" s="119">
        <v>1.1100000000000001</v>
      </c>
      <c r="F450" s="119">
        <v>14.28</v>
      </c>
      <c r="G450" s="119">
        <v>9.9499999999999993</v>
      </c>
      <c r="H450" s="119">
        <v>-16.66</v>
      </c>
      <c r="I450" s="119">
        <v>82.58</v>
      </c>
      <c r="J450" s="119">
        <v>-19.52</v>
      </c>
      <c r="K450" s="119">
        <v>-28.22</v>
      </c>
      <c r="L450" s="119">
        <v>24.1</v>
      </c>
      <c r="M450" s="119">
        <v>-13.28</v>
      </c>
      <c r="N450" s="119">
        <v>-1.41</v>
      </c>
      <c r="O450" s="119">
        <v>1.47</v>
      </c>
      <c r="P450" s="119">
        <v>26.13</v>
      </c>
      <c r="Q450" s="119">
        <v>-3.91</v>
      </c>
      <c r="R450" s="119">
        <v>-41.13</v>
      </c>
      <c r="S450" s="119">
        <v>25.15</v>
      </c>
      <c r="T450" s="119">
        <v>9.6999999999999993</v>
      </c>
      <c r="U450" s="119">
        <v>-5.45</v>
      </c>
      <c r="V450" s="119">
        <v>-9.61</v>
      </c>
      <c r="W450" s="119">
        <v>34.51</v>
      </c>
      <c r="X450" s="119">
        <v>14.9</v>
      </c>
      <c r="Y450" s="119">
        <v>-21.47</v>
      </c>
      <c r="Z450" s="119">
        <v>-12.26</v>
      </c>
      <c r="AA450" s="119">
        <v>18.47</v>
      </c>
      <c r="AB450" s="119">
        <v>-15.12</v>
      </c>
      <c r="AC450" s="119">
        <v>52.7</v>
      </c>
      <c r="AD450" s="119">
        <v>-8.69</v>
      </c>
      <c r="AE450" s="119">
        <v>-17.2</v>
      </c>
      <c r="AF450" s="119">
        <v>49.49</v>
      </c>
      <c r="AG450" s="119">
        <v>-47.38</v>
      </c>
      <c r="AH450" s="119">
        <v>93.03</v>
      </c>
      <c r="AI450" s="119">
        <v>-27.69</v>
      </c>
      <c r="AJ450" s="119">
        <v>-13.54</v>
      </c>
      <c r="AK450" s="119">
        <v>13.13</v>
      </c>
      <c r="AL450" s="119">
        <v>4.57</v>
      </c>
      <c r="AM450" s="119">
        <v>-8.9499999999999993</v>
      </c>
      <c r="AN450" s="119">
        <v>-22.45</v>
      </c>
      <c r="AO450" s="119">
        <v>81.94</v>
      </c>
      <c r="AP450" s="119">
        <v>-42.77</v>
      </c>
      <c r="AQ450" s="119">
        <v>22.29</v>
      </c>
      <c r="AR450" s="119">
        <v>-9</v>
      </c>
      <c r="AS450" s="119">
        <v>-17.510000000000002</v>
      </c>
      <c r="AT450" s="119">
        <v>88.53</v>
      </c>
      <c r="AU450" s="119">
        <v>-27.78</v>
      </c>
      <c r="AV450" s="119">
        <v>-1.84</v>
      </c>
      <c r="AW450" s="119">
        <v>36.17</v>
      </c>
      <c r="AX450" s="119">
        <v>-16.260000000000002</v>
      </c>
      <c r="AY450" s="119">
        <v>95.12</v>
      </c>
      <c r="AZ450" s="119">
        <v>-28.95</v>
      </c>
      <c r="BA450" s="119">
        <v>-10.82</v>
      </c>
      <c r="BB450" s="119">
        <v>-45.72</v>
      </c>
      <c r="BC450" s="119">
        <v>20.78</v>
      </c>
    </row>
    <row r="451" spans="1:55" ht="42" x14ac:dyDescent="0.45">
      <c r="A451" s="260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  <c r="AZ451" s="116"/>
      <c r="BA451" s="116"/>
      <c r="BB451" s="116"/>
      <c r="BC451" s="120">
        <v>-100</v>
      </c>
    </row>
    <row r="452" spans="1:55" ht="29.25" x14ac:dyDescent="0.45">
      <c r="A452" s="261">
        <v>133</v>
      </c>
      <c r="B452" s="174" t="s">
        <v>247</v>
      </c>
      <c r="C452" s="174"/>
      <c r="D452" s="119">
        <v>-44.97</v>
      </c>
      <c r="E452" s="119">
        <v>59.92</v>
      </c>
      <c r="F452" s="119">
        <v>-32.799999999999997</v>
      </c>
      <c r="G452" s="119">
        <v>70.569999999999993</v>
      </c>
      <c r="H452" s="119">
        <v>-3.32</v>
      </c>
      <c r="I452" s="119">
        <v>-25.39</v>
      </c>
      <c r="J452" s="119">
        <v>47.4</v>
      </c>
      <c r="K452" s="119">
        <v>1.01</v>
      </c>
      <c r="L452" s="119">
        <v>11.88</v>
      </c>
      <c r="M452" s="119">
        <v>-16.59</v>
      </c>
      <c r="N452" s="119">
        <v>-31.76</v>
      </c>
      <c r="O452" s="119">
        <v>-21.16</v>
      </c>
      <c r="P452" s="119">
        <v>-34.79</v>
      </c>
      <c r="Q452" s="119">
        <v>167.68</v>
      </c>
      <c r="R452" s="119">
        <v>-58.2</v>
      </c>
      <c r="S452" s="119">
        <v>275.48</v>
      </c>
      <c r="T452" s="119">
        <v>-48.55</v>
      </c>
      <c r="U452" s="119">
        <v>39.07</v>
      </c>
      <c r="V452" s="119">
        <v>5.17</v>
      </c>
      <c r="W452" s="119">
        <v>-40.31</v>
      </c>
      <c r="X452" s="119">
        <v>51.05</v>
      </c>
      <c r="Y452" s="119">
        <v>-15.29</v>
      </c>
      <c r="Z452" s="119">
        <v>-17.68</v>
      </c>
      <c r="AA452" s="119">
        <v>-19.170000000000002</v>
      </c>
      <c r="AB452" s="119">
        <v>24.1</v>
      </c>
      <c r="AC452" s="119">
        <v>-6.57</v>
      </c>
      <c r="AD452" s="119">
        <v>19.64</v>
      </c>
      <c r="AE452" s="119">
        <v>14.09</v>
      </c>
      <c r="AF452" s="119">
        <v>75.900000000000006</v>
      </c>
      <c r="AG452" s="119">
        <v>-50.03</v>
      </c>
      <c r="AH452" s="119">
        <v>-1.36</v>
      </c>
      <c r="AI452" s="119">
        <v>-8.99</v>
      </c>
      <c r="AJ452" s="119">
        <v>-32.83</v>
      </c>
      <c r="AK452" s="119">
        <v>150.9</v>
      </c>
      <c r="AL452" s="119">
        <v>-15.78</v>
      </c>
      <c r="AM452" s="119">
        <v>-28.59</v>
      </c>
      <c r="AN452" s="119">
        <v>19.489999999999998</v>
      </c>
      <c r="AO452" s="119">
        <v>121.83</v>
      </c>
      <c r="AP452" s="119">
        <v>-32.64</v>
      </c>
      <c r="AQ452" s="119">
        <v>-18.72</v>
      </c>
      <c r="AR452" s="119">
        <v>-66.84</v>
      </c>
      <c r="AS452" s="119">
        <v>156.69999999999999</v>
      </c>
      <c r="AT452" s="119">
        <v>21</v>
      </c>
      <c r="AU452" s="119">
        <v>-47.94</v>
      </c>
      <c r="AV452" s="119">
        <v>26.59</v>
      </c>
      <c r="AW452" s="119">
        <v>86.61</v>
      </c>
      <c r="AX452" s="119">
        <v>-31.24</v>
      </c>
      <c r="AY452" s="119">
        <v>38.43</v>
      </c>
      <c r="AZ452" s="119">
        <v>-49.61</v>
      </c>
      <c r="BA452" s="119">
        <v>217.35</v>
      </c>
      <c r="BB452" s="119">
        <v>-90.94</v>
      </c>
      <c r="BC452" s="119">
        <v>462.13</v>
      </c>
    </row>
    <row r="453" spans="1:55" ht="54.75" x14ac:dyDescent="0.45">
      <c r="A453" s="260">
        <v>134</v>
      </c>
      <c r="B453" s="173" t="s">
        <v>248</v>
      </c>
      <c r="C453" s="173"/>
      <c r="D453" s="116"/>
      <c r="E453" s="116"/>
      <c r="F453" s="116"/>
      <c r="G453" s="120">
        <v>-100</v>
      </c>
      <c r="H453" s="116"/>
      <c r="I453" s="120">
        <v>-100</v>
      </c>
      <c r="J453" s="116"/>
      <c r="K453" s="116"/>
      <c r="L453" s="120">
        <v>-100</v>
      </c>
      <c r="M453" s="116"/>
      <c r="N453" s="116"/>
      <c r="O453" s="120">
        <v>0</v>
      </c>
      <c r="P453" s="120">
        <v>-100</v>
      </c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8">
        <v>55200</v>
      </c>
      <c r="AC453" s="120">
        <v>-100</v>
      </c>
      <c r="AD453" s="116"/>
      <c r="AE453" s="116"/>
      <c r="AF453" s="120">
        <v>2.06</v>
      </c>
      <c r="AG453" s="120">
        <v>-1.29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-0.74</v>
      </c>
      <c r="AP453" s="120">
        <v>-99.25</v>
      </c>
      <c r="AQ453" s="118">
        <v>12975</v>
      </c>
      <c r="AR453" s="120">
        <v>0.38</v>
      </c>
      <c r="AS453" s="120">
        <v>-100</v>
      </c>
      <c r="AT453" s="116"/>
      <c r="AU453" s="116"/>
      <c r="AV453" s="120">
        <v>-100</v>
      </c>
      <c r="AW453" s="116"/>
      <c r="AX453" s="120">
        <v>-100</v>
      </c>
      <c r="AY453" s="116"/>
      <c r="AZ453" s="116"/>
      <c r="BA453" s="116"/>
      <c r="BB453" s="120">
        <v>-100</v>
      </c>
      <c r="BC453" s="116"/>
    </row>
    <row r="454" spans="1:55" x14ac:dyDescent="0.45">
      <c r="A454" s="261">
        <v>135</v>
      </c>
      <c r="B454" s="174" t="s">
        <v>84</v>
      </c>
      <c r="C454" s="174"/>
      <c r="D454" s="119">
        <v>15.81</v>
      </c>
      <c r="E454" s="119">
        <v>5.28</v>
      </c>
      <c r="F454" s="119">
        <v>-7.09</v>
      </c>
      <c r="G454" s="119">
        <v>-0.01</v>
      </c>
      <c r="H454" s="119">
        <v>3.57</v>
      </c>
      <c r="I454" s="119">
        <v>-7.87</v>
      </c>
      <c r="J454" s="119">
        <v>-10.99</v>
      </c>
      <c r="K454" s="119">
        <v>0.31</v>
      </c>
      <c r="L454" s="119">
        <v>7.31</v>
      </c>
      <c r="M454" s="119">
        <v>-8.6</v>
      </c>
      <c r="N454" s="119">
        <v>13.39</v>
      </c>
      <c r="O454" s="119">
        <v>-2.6</v>
      </c>
      <c r="P454" s="119">
        <v>7.86</v>
      </c>
      <c r="Q454" s="119">
        <v>4.75</v>
      </c>
      <c r="R454" s="119">
        <v>-16.87</v>
      </c>
      <c r="S454" s="119">
        <v>-0.51</v>
      </c>
      <c r="T454" s="119">
        <v>12.47</v>
      </c>
      <c r="U454" s="119">
        <v>-3.23</v>
      </c>
      <c r="V454" s="119">
        <v>-8.68</v>
      </c>
      <c r="W454" s="119">
        <v>18.41</v>
      </c>
      <c r="X454" s="119">
        <v>10.53</v>
      </c>
      <c r="Y454" s="119">
        <v>-16.190000000000001</v>
      </c>
      <c r="Z454" s="119">
        <v>11.92</v>
      </c>
      <c r="AA454" s="119">
        <v>-8.43</v>
      </c>
      <c r="AB454" s="119">
        <v>10.74</v>
      </c>
      <c r="AC454" s="119">
        <v>9.2100000000000009</v>
      </c>
      <c r="AD454" s="119">
        <v>-22.84</v>
      </c>
      <c r="AE454" s="119">
        <v>16.920000000000002</v>
      </c>
      <c r="AF454" s="119">
        <v>-5.78</v>
      </c>
      <c r="AG454" s="119">
        <v>-10.42</v>
      </c>
      <c r="AH454" s="119">
        <v>6.66</v>
      </c>
      <c r="AI454" s="119">
        <v>-0.1</v>
      </c>
      <c r="AJ454" s="119">
        <v>-7.75</v>
      </c>
      <c r="AK454" s="119">
        <v>9.43</v>
      </c>
      <c r="AL454" s="119">
        <v>0.3</v>
      </c>
      <c r="AM454" s="119">
        <v>-7.24</v>
      </c>
      <c r="AN454" s="119">
        <v>11.08</v>
      </c>
      <c r="AO454" s="119">
        <v>7.95</v>
      </c>
      <c r="AP454" s="119">
        <v>-12.13</v>
      </c>
      <c r="AQ454" s="119">
        <v>14.17</v>
      </c>
      <c r="AR454" s="119">
        <v>-2.94</v>
      </c>
      <c r="AS454" s="119">
        <v>-7.45</v>
      </c>
      <c r="AT454" s="119">
        <v>8.35</v>
      </c>
      <c r="AU454" s="119">
        <v>6.87</v>
      </c>
      <c r="AV454" s="119">
        <v>63.94</v>
      </c>
      <c r="AW454" s="119">
        <v>-43.15</v>
      </c>
      <c r="AX454" s="119">
        <v>-6.66</v>
      </c>
      <c r="AY454" s="119">
        <v>4.58</v>
      </c>
      <c r="AZ454" s="119">
        <v>5.29</v>
      </c>
      <c r="BA454" s="119">
        <v>18.54</v>
      </c>
      <c r="BB454" s="119">
        <v>-21</v>
      </c>
      <c r="BC454" s="119">
        <v>18.93</v>
      </c>
    </row>
    <row r="455" spans="1:55" ht="42" x14ac:dyDescent="0.45">
      <c r="A455" s="260">
        <v>136</v>
      </c>
      <c r="B455" s="173" t="s">
        <v>249</v>
      </c>
      <c r="C455" s="173"/>
      <c r="D455" s="120">
        <v>50.08</v>
      </c>
      <c r="E455" s="120">
        <v>-6.48</v>
      </c>
      <c r="F455" s="120">
        <v>-56.99</v>
      </c>
      <c r="G455" s="120">
        <v>182.21</v>
      </c>
      <c r="H455" s="120">
        <v>-11.92</v>
      </c>
      <c r="I455" s="120">
        <v>33.21</v>
      </c>
      <c r="J455" s="120">
        <v>-60.59</v>
      </c>
      <c r="K455" s="120">
        <v>123.65</v>
      </c>
      <c r="L455" s="120">
        <v>-39.36</v>
      </c>
      <c r="M455" s="120">
        <v>71.930000000000007</v>
      </c>
      <c r="N455" s="120">
        <v>-100</v>
      </c>
      <c r="O455" s="116"/>
      <c r="P455" s="120">
        <v>72.239999999999995</v>
      </c>
      <c r="Q455" s="120">
        <v>63.48</v>
      </c>
      <c r="R455" s="120">
        <v>-100</v>
      </c>
      <c r="S455" s="116"/>
      <c r="T455" s="120">
        <v>-100</v>
      </c>
      <c r="U455" s="116"/>
      <c r="V455" s="120">
        <v>-11.11</v>
      </c>
      <c r="W455" s="120">
        <v>-9.3800000000000008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20">
        <v>0</v>
      </c>
      <c r="AG455" s="120">
        <v>133.33000000000001</v>
      </c>
      <c r="AH455" s="120">
        <v>-71.430000000000007</v>
      </c>
      <c r="AI455" s="120">
        <v>-100</v>
      </c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</row>
    <row r="456" spans="1:55" x14ac:dyDescent="0.45">
      <c r="A456" s="261">
        <v>137</v>
      </c>
      <c r="B456" s="174" t="s">
        <v>250</v>
      </c>
      <c r="C456" s="174"/>
      <c r="D456" s="119">
        <v>-65.010000000000005</v>
      </c>
      <c r="E456" s="119">
        <v>162.38999999999999</v>
      </c>
      <c r="F456" s="119">
        <v>-67.81</v>
      </c>
      <c r="G456" s="119">
        <v>103.3</v>
      </c>
      <c r="H456" s="119">
        <v>-20.32</v>
      </c>
      <c r="I456" s="119">
        <v>41.85</v>
      </c>
      <c r="J456" s="119">
        <v>66.069999999999993</v>
      </c>
      <c r="K456" s="119">
        <v>-42.03</v>
      </c>
      <c r="L456" s="119">
        <v>8.8699999999999992</v>
      </c>
      <c r="M456" s="119">
        <v>-53.56</v>
      </c>
      <c r="N456" s="119">
        <v>177.93</v>
      </c>
      <c r="O456" s="119">
        <v>44.06</v>
      </c>
      <c r="P456" s="119">
        <v>-33.049999999999997</v>
      </c>
      <c r="Q456" s="119">
        <v>-69.47</v>
      </c>
      <c r="R456" s="119">
        <v>84.22</v>
      </c>
      <c r="S456" s="119">
        <v>118.61</v>
      </c>
      <c r="T456" s="119">
        <v>-55.79</v>
      </c>
      <c r="U456" s="119">
        <v>211.87</v>
      </c>
      <c r="V456" s="119">
        <v>-11.82</v>
      </c>
      <c r="W456" s="119">
        <v>-52.23</v>
      </c>
      <c r="X456" s="119">
        <v>131.72999999999999</v>
      </c>
      <c r="Y456" s="119">
        <v>-21.63</v>
      </c>
      <c r="Z456" s="119">
        <v>16.100000000000001</v>
      </c>
      <c r="AA456" s="119">
        <v>-48.34</v>
      </c>
      <c r="AB456" s="119">
        <v>23.26</v>
      </c>
      <c r="AC456" s="119">
        <v>183.59</v>
      </c>
      <c r="AD456" s="119">
        <v>-90.03</v>
      </c>
      <c r="AE456" s="119">
        <v>425.29</v>
      </c>
      <c r="AF456" s="119">
        <v>138.71</v>
      </c>
      <c r="AG456" s="119">
        <v>-64.5</v>
      </c>
      <c r="AH456" s="119">
        <v>93.47</v>
      </c>
      <c r="AI456" s="119">
        <v>-42.81</v>
      </c>
      <c r="AJ456" s="119">
        <v>-8.08</v>
      </c>
      <c r="AK456" s="119">
        <v>-47.08</v>
      </c>
      <c r="AL456" s="119">
        <v>174.17</v>
      </c>
      <c r="AM456" s="119">
        <v>-60.04</v>
      </c>
      <c r="AN456" s="119">
        <v>68.680000000000007</v>
      </c>
      <c r="AO456" s="119">
        <v>-48.87</v>
      </c>
      <c r="AP456" s="119">
        <v>-41.2</v>
      </c>
      <c r="AQ456" s="119">
        <v>72.47</v>
      </c>
      <c r="AR456" s="119">
        <v>-41.99</v>
      </c>
      <c r="AS456" s="119">
        <v>205.25</v>
      </c>
      <c r="AT456" s="119">
        <v>79.83</v>
      </c>
      <c r="AU456" s="119">
        <v>-73.569999999999993</v>
      </c>
      <c r="AV456" s="119">
        <v>60.7</v>
      </c>
      <c r="AW456" s="119">
        <v>-25.68</v>
      </c>
      <c r="AX456" s="119">
        <v>-13.51</v>
      </c>
      <c r="AY456" s="119">
        <v>103.48</v>
      </c>
      <c r="AZ456" s="119">
        <v>-47.69</v>
      </c>
      <c r="BA456" s="119">
        <v>-19.329999999999998</v>
      </c>
      <c r="BB456" s="119">
        <v>-13.09</v>
      </c>
      <c r="BC456" s="119">
        <v>36.71</v>
      </c>
    </row>
    <row r="457" spans="1:55" ht="42" x14ac:dyDescent="0.45">
      <c r="A457" s="260">
        <v>138</v>
      </c>
      <c r="B457" s="173" t="s">
        <v>79</v>
      </c>
      <c r="C457" s="173"/>
      <c r="D457" s="120">
        <v>0.46</v>
      </c>
      <c r="E457" s="120">
        <v>0.89</v>
      </c>
      <c r="F457" s="120">
        <v>-12.92</v>
      </c>
      <c r="G457" s="120">
        <v>31.74</v>
      </c>
      <c r="H457" s="120">
        <v>-13.66</v>
      </c>
      <c r="I457" s="120">
        <v>3.24</v>
      </c>
      <c r="J457" s="120">
        <v>-11.71</v>
      </c>
      <c r="K457" s="120">
        <v>10.98</v>
      </c>
      <c r="L457" s="120">
        <v>4.58</v>
      </c>
      <c r="M457" s="120">
        <v>-16.98</v>
      </c>
      <c r="N457" s="120">
        <v>13.17</v>
      </c>
      <c r="O457" s="120">
        <v>-4.75</v>
      </c>
      <c r="P457" s="120">
        <v>-2.17</v>
      </c>
      <c r="Q457" s="120">
        <v>16.559999999999999</v>
      </c>
      <c r="R457" s="120">
        <v>-18.2</v>
      </c>
      <c r="S457" s="120">
        <v>7.87</v>
      </c>
      <c r="T457" s="120">
        <v>10.7</v>
      </c>
      <c r="U457" s="120">
        <v>6.67</v>
      </c>
      <c r="V457" s="120">
        <v>-8.74</v>
      </c>
      <c r="W457" s="120">
        <v>-2.95</v>
      </c>
      <c r="X457" s="120">
        <v>2.12</v>
      </c>
      <c r="Y457" s="120">
        <v>-17.84</v>
      </c>
      <c r="Z457" s="120">
        <v>27.05</v>
      </c>
      <c r="AA457" s="120">
        <v>-15</v>
      </c>
      <c r="AB457" s="120">
        <v>3.53</v>
      </c>
      <c r="AC457" s="120">
        <v>8.9</v>
      </c>
      <c r="AD457" s="120">
        <v>-7.94</v>
      </c>
      <c r="AE457" s="120">
        <v>17.93</v>
      </c>
      <c r="AF457" s="120">
        <v>-2.82</v>
      </c>
      <c r="AG457" s="120">
        <v>-15.28</v>
      </c>
      <c r="AH457" s="120">
        <v>25.57</v>
      </c>
      <c r="AI457" s="120">
        <v>-11.72</v>
      </c>
      <c r="AJ457" s="120">
        <v>-6.73</v>
      </c>
      <c r="AK457" s="120">
        <v>18.66</v>
      </c>
      <c r="AL457" s="120">
        <v>26.41</v>
      </c>
      <c r="AM457" s="120">
        <v>1.95</v>
      </c>
      <c r="AN457" s="120">
        <v>-26.82</v>
      </c>
      <c r="AO457" s="120">
        <v>7.54</v>
      </c>
      <c r="AP457" s="120">
        <v>-28.25</v>
      </c>
      <c r="AQ457" s="120">
        <v>44.88</v>
      </c>
      <c r="AR457" s="120">
        <v>-12.16</v>
      </c>
      <c r="AS457" s="120">
        <v>-8.16</v>
      </c>
      <c r="AT457" s="120">
        <v>4.37</v>
      </c>
      <c r="AU457" s="120">
        <v>0.05</v>
      </c>
      <c r="AV457" s="120">
        <v>1.36</v>
      </c>
      <c r="AW457" s="120">
        <v>8.3000000000000007</v>
      </c>
      <c r="AX457" s="120">
        <v>5.07</v>
      </c>
      <c r="AY457" s="120">
        <v>-12.99</v>
      </c>
      <c r="AZ457" s="120">
        <v>1.57</v>
      </c>
      <c r="BA457" s="120">
        <v>8.5500000000000007</v>
      </c>
      <c r="BB457" s="120">
        <v>-19.57</v>
      </c>
      <c r="BC457" s="120">
        <v>17.73</v>
      </c>
    </row>
    <row r="458" spans="1:55" x14ac:dyDescent="0.45">
      <c r="A458" s="261">
        <v>139</v>
      </c>
      <c r="B458" s="174" t="s">
        <v>251</v>
      </c>
      <c r="C458" s="174"/>
      <c r="D458" s="119">
        <v>-53.27</v>
      </c>
      <c r="E458" s="119">
        <v>451.3</v>
      </c>
      <c r="F458" s="119">
        <v>-20.02</v>
      </c>
      <c r="G458" s="119">
        <v>84.72</v>
      </c>
      <c r="H458" s="119">
        <v>-63.17</v>
      </c>
      <c r="I458" s="119">
        <v>93.26</v>
      </c>
      <c r="J458" s="119">
        <v>-36.46</v>
      </c>
      <c r="K458" s="119">
        <v>-23.63</v>
      </c>
      <c r="L458" s="119">
        <v>-28.18</v>
      </c>
      <c r="M458" s="119">
        <v>-63.59</v>
      </c>
      <c r="N458" s="119">
        <v>87.32</v>
      </c>
      <c r="O458" s="119">
        <v>163.53</v>
      </c>
      <c r="P458" s="119">
        <v>-7.56</v>
      </c>
      <c r="Q458" s="119">
        <v>26.08</v>
      </c>
      <c r="R458" s="119">
        <v>62.55</v>
      </c>
      <c r="S458" s="119">
        <v>-51.36</v>
      </c>
      <c r="T458" s="119">
        <v>-81.11</v>
      </c>
      <c r="U458" s="119">
        <v>977.05</v>
      </c>
      <c r="V458" s="119">
        <v>-32.65</v>
      </c>
      <c r="W458" s="119">
        <v>48.36</v>
      </c>
      <c r="X458" s="119">
        <v>-31</v>
      </c>
      <c r="Y458" s="119">
        <v>-15.23</v>
      </c>
      <c r="Z458" s="119">
        <v>-19.27</v>
      </c>
      <c r="AA458" s="119">
        <v>133.06</v>
      </c>
      <c r="AB458" s="119">
        <v>-49.83</v>
      </c>
      <c r="AC458" s="119">
        <v>71.59</v>
      </c>
      <c r="AD458" s="119">
        <v>10.69</v>
      </c>
      <c r="AE458" s="119">
        <v>-15.47</v>
      </c>
      <c r="AF458" s="119">
        <v>38.75</v>
      </c>
      <c r="AG458" s="119">
        <v>-66.69</v>
      </c>
      <c r="AH458" s="119">
        <v>263.01</v>
      </c>
      <c r="AI458" s="119">
        <v>-13.26</v>
      </c>
      <c r="AJ458" s="119">
        <v>-48.29</v>
      </c>
      <c r="AK458" s="119">
        <v>-59.59</v>
      </c>
      <c r="AL458" s="119">
        <v>205.08</v>
      </c>
      <c r="AM458" s="119">
        <v>-75.37</v>
      </c>
      <c r="AN458" s="119">
        <v>408.27</v>
      </c>
      <c r="AO458" s="119">
        <v>-58.14</v>
      </c>
      <c r="AP458" s="119">
        <v>-67.84</v>
      </c>
      <c r="AQ458" s="119">
        <v>537.91</v>
      </c>
      <c r="AR458" s="119">
        <v>-49.18</v>
      </c>
      <c r="AS458" s="119">
        <v>140</v>
      </c>
      <c r="AT458" s="119">
        <v>-9.4600000000000009</v>
      </c>
      <c r="AU458" s="119">
        <v>-46.49</v>
      </c>
      <c r="AV458" s="119">
        <v>88.05</v>
      </c>
      <c r="AW458" s="119">
        <v>7.36</v>
      </c>
      <c r="AX458" s="119">
        <v>-89.68</v>
      </c>
      <c r="AY458" s="119">
        <v>986.01</v>
      </c>
      <c r="AZ458" s="119">
        <v>-36.51</v>
      </c>
      <c r="BA458" s="119">
        <v>9.74</v>
      </c>
      <c r="BB458" s="119">
        <v>11</v>
      </c>
      <c r="BC458" s="119">
        <v>51.62</v>
      </c>
    </row>
    <row r="459" spans="1:55" x14ac:dyDescent="0.45">
      <c r="A459" s="260">
        <v>140</v>
      </c>
      <c r="B459" s="173" t="s">
        <v>62</v>
      </c>
      <c r="C459" s="173"/>
      <c r="D459" s="120">
        <v>21.07</v>
      </c>
      <c r="E459" s="120">
        <v>-15.83</v>
      </c>
      <c r="F459" s="120">
        <v>-9.4</v>
      </c>
      <c r="G459" s="120">
        <v>-4.0599999999999996</v>
      </c>
      <c r="H459" s="120">
        <v>-1.25</v>
      </c>
      <c r="I459" s="120">
        <v>-52.85</v>
      </c>
      <c r="J459" s="120">
        <v>25.66</v>
      </c>
      <c r="K459" s="120">
        <v>50.2</v>
      </c>
      <c r="L459" s="120">
        <v>-22.63</v>
      </c>
      <c r="M459" s="120">
        <v>-7.63</v>
      </c>
      <c r="N459" s="120">
        <v>-14.32</v>
      </c>
      <c r="O459" s="120">
        <v>36.06</v>
      </c>
      <c r="P459" s="120">
        <v>14.67</v>
      </c>
      <c r="Q459" s="120">
        <v>7.53</v>
      </c>
      <c r="R459" s="120">
        <v>-27.96</v>
      </c>
      <c r="S459" s="120">
        <v>-11.95</v>
      </c>
      <c r="T459" s="120">
        <v>-14.35</v>
      </c>
      <c r="U459" s="120">
        <v>-54.77</v>
      </c>
      <c r="V459" s="120">
        <v>208.14</v>
      </c>
      <c r="W459" s="120">
        <v>5.76</v>
      </c>
      <c r="X459" s="120">
        <v>-52.6</v>
      </c>
      <c r="Y459" s="120">
        <v>52.18</v>
      </c>
      <c r="Z459" s="120">
        <v>-20.53</v>
      </c>
      <c r="AA459" s="120">
        <v>-54.85</v>
      </c>
      <c r="AB459" s="120">
        <v>109.65</v>
      </c>
      <c r="AC459" s="120">
        <v>78.08</v>
      </c>
      <c r="AD459" s="120">
        <v>38.549999999999997</v>
      </c>
      <c r="AE459" s="120">
        <v>-24.48</v>
      </c>
      <c r="AF459" s="120">
        <v>13.09</v>
      </c>
      <c r="AG459" s="120">
        <v>-22.01</v>
      </c>
      <c r="AH459" s="120">
        <v>9.25</v>
      </c>
      <c r="AI459" s="120">
        <v>86.63</v>
      </c>
      <c r="AJ459" s="120">
        <v>-43.2</v>
      </c>
      <c r="AK459" s="120">
        <v>-14.45</v>
      </c>
      <c r="AL459" s="120">
        <v>-38.39</v>
      </c>
      <c r="AM459" s="120">
        <v>3.01</v>
      </c>
      <c r="AN459" s="120">
        <v>29.17</v>
      </c>
      <c r="AO459" s="120">
        <v>127.93</v>
      </c>
      <c r="AP459" s="120">
        <v>-17.52</v>
      </c>
      <c r="AQ459" s="120">
        <v>10.25</v>
      </c>
      <c r="AR459" s="120">
        <v>-8.94</v>
      </c>
      <c r="AS459" s="120">
        <v>-26.9</v>
      </c>
      <c r="AT459" s="120">
        <v>-2.86</v>
      </c>
      <c r="AU459" s="120">
        <v>11.81</v>
      </c>
      <c r="AV459" s="120">
        <v>60.78</v>
      </c>
      <c r="AW459" s="120">
        <v>-60.32</v>
      </c>
      <c r="AX459" s="120">
        <v>33.270000000000003</v>
      </c>
      <c r="AY459" s="120">
        <v>17.98</v>
      </c>
      <c r="AZ459" s="120">
        <v>19.690000000000001</v>
      </c>
      <c r="BA459" s="120">
        <v>18.84</v>
      </c>
      <c r="BB459" s="120">
        <v>-19.41</v>
      </c>
      <c r="BC459" s="120">
        <v>-9.49</v>
      </c>
    </row>
    <row r="460" spans="1:55" ht="29.25" x14ac:dyDescent="0.45">
      <c r="A460" s="261">
        <v>141</v>
      </c>
      <c r="B460" s="174" t="s">
        <v>252</v>
      </c>
      <c r="C460" s="174"/>
      <c r="D460" s="119">
        <v>343.91</v>
      </c>
      <c r="E460" s="119">
        <v>-60.43</v>
      </c>
      <c r="F460" s="119">
        <v>-84.16</v>
      </c>
      <c r="G460" s="119">
        <v>693.75</v>
      </c>
      <c r="H460" s="119">
        <v>-46.46</v>
      </c>
      <c r="I460" s="119">
        <v>68.38</v>
      </c>
      <c r="J460" s="119">
        <v>-70.739999999999995</v>
      </c>
      <c r="K460" s="119">
        <v>260.45</v>
      </c>
      <c r="L460" s="119">
        <v>-58.8</v>
      </c>
      <c r="M460" s="119">
        <v>19.100000000000001</v>
      </c>
      <c r="N460" s="119">
        <v>-13.08</v>
      </c>
      <c r="O460" s="119">
        <v>11.65</v>
      </c>
      <c r="P460" s="119">
        <v>34.35</v>
      </c>
      <c r="Q460" s="119">
        <v>7.77</v>
      </c>
      <c r="R460" s="119">
        <v>-97.9</v>
      </c>
      <c r="S460" s="121">
        <v>6485.71</v>
      </c>
      <c r="T460" s="119">
        <v>-70.5</v>
      </c>
      <c r="U460" s="119">
        <v>108.82</v>
      </c>
      <c r="V460" s="119">
        <v>-21.83</v>
      </c>
      <c r="W460" s="119">
        <v>59.01</v>
      </c>
      <c r="X460" s="119">
        <v>-35.130000000000003</v>
      </c>
      <c r="Y460" s="119">
        <v>32.75</v>
      </c>
      <c r="Z460" s="119">
        <v>-2.96</v>
      </c>
      <c r="AA460" s="119">
        <v>8.14</v>
      </c>
      <c r="AB460" s="119">
        <v>13.79</v>
      </c>
      <c r="AC460" s="119">
        <v>158.13</v>
      </c>
      <c r="AD460" s="119">
        <v>-72.150000000000006</v>
      </c>
      <c r="AE460" s="119">
        <v>-47.89</v>
      </c>
      <c r="AF460" s="119">
        <v>155.15</v>
      </c>
      <c r="AG460" s="119">
        <v>-20.46</v>
      </c>
      <c r="AH460" s="119">
        <v>-30.07</v>
      </c>
      <c r="AI460" s="119">
        <v>68.91</v>
      </c>
      <c r="AJ460" s="119">
        <v>15.34</v>
      </c>
      <c r="AK460" s="119">
        <v>25.53</v>
      </c>
      <c r="AL460" s="119">
        <v>-55.72</v>
      </c>
      <c r="AM460" s="119">
        <v>106.22</v>
      </c>
      <c r="AN460" s="119">
        <v>-54.06</v>
      </c>
      <c r="AO460" s="119">
        <v>27.27</v>
      </c>
      <c r="AP460" s="119">
        <v>-78.17</v>
      </c>
      <c r="AQ460" s="119">
        <v>941.82</v>
      </c>
      <c r="AR460" s="119">
        <v>-71.2</v>
      </c>
      <c r="AS460" s="119">
        <v>-27.88</v>
      </c>
      <c r="AT460" s="119">
        <v>255.46</v>
      </c>
      <c r="AU460" s="119">
        <v>39.479999999999997</v>
      </c>
      <c r="AV460" s="119">
        <v>-38.14</v>
      </c>
      <c r="AW460" s="119">
        <v>-35.89</v>
      </c>
      <c r="AX460" s="119">
        <v>67.95</v>
      </c>
      <c r="AY460" s="119">
        <v>-29.77</v>
      </c>
      <c r="AZ460" s="119">
        <v>176.45</v>
      </c>
      <c r="BA460" s="119">
        <v>-57.01</v>
      </c>
      <c r="BB460" s="119">
        <v>43.9</v>
      </c>
      <c r="BC460" s="119">
        <v>-35.380000000000003</v>
      </c>
    </row>
    <row r="461" spans="1:55" ht="29.25" x14ac:dyDescent="0.45">
      <c r="A461" s="260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20">
        <v>-100</v>
      </c>
      <c r="M461" s="116"/>
      <c r="N461" s="116"/>
      <c r="O461" s="116"/>
      <c r="P461" s="116"/>
      <c r="Q461" s="120">
        <v>-100</v>
      </c>
      <c r="R461" s="116"/>
      <c r="S461" s="120">
        <v>-98.73</v>
      </c>
      <c r="T461" s="120">
        <v>-100</v>
      </c>
      <c r="U461" s="116"/>
      <c r="V461" s="120">
        <v>-100</v>
      </c>
      <c r="W461" s="116"/>
      <c r="X461" s="116"/>
      <c r="Y461" s="116"/>
      <c r="Z461" s="120">
        <v>-100</v>
      </c>
      <c r="AA461" s="116"/>
      <c r="AB461" s="116"/>
      <c r="AC461" s="116"/>
      <c r="AD461" s="116"/>
      <c r="AE461" s="120">
        <v>-100</v>
      </c>
      <c r="AF461" s="116"/>
      <c r="AG461" s="116"/>
      <c r="AH461" s="118">
        <v>11200</v>
      </c>
      <c r="AI461" s="120">
        <v>-100</v>
      </c>
      <c r="AJ461" s="116"/>
      <c r="AK461" s="116"/>
      <c r="AL461" s="116"/>
      <c r="AM461" s="116"/>
      <c r="AN461" s="116"/>
      <c r="AO461" s="116"/>
      <c r="AP461" s="120">
        <v>-100</v>
      </c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  <c r="AZ461" s="120">
        <v>-100</v>
      </c>
      <c r="BA461" s="116"/>
      <c r="BB461" s="116"/>
      <c r="BC461" s="116"/>
    </row>
    <row r="462" spans="1:55" x14ac:dyDescent="0.45">
      <c r="A462" s="261">
        <v>143</v>
      </c>
      <c r="B462" s="174" t="s">
        <v>103</v>
      </c>
      <c r="C462" s="174"/>
      <c r="D462" s="119">
        <v>12.64</v>
      </c>
      <c r="E462" s="119">
        <v>30.59</v>
      </c>
      <c r="F462" s="119">
        <v>1.62</v>
      </c>
      <c r="G462" s="119">
        <v>-20.54</v>
      </c>
      <c r="H462" s="119">
        <v>13.46</v>
      </c>
      <c r="I462" s="119">
        <v>-42.35</v>
      </c>
      <c r="J462" s="119">
        <v>4.1399999999999997</v>
      </c>
      <c r="K462" s="119">
        <v>118.37</v>
      </c>
      <c r="L462" s="119">
        <v>67.14</v>
      </c>
      <c r="M462" s="119">
        <v>-62.01</v>
      </c>
      <c r="N462" s="119">
        <v>55.95</v>
      </c>
      <c r="O462" s="119">
        <v>-40.119999999999997</v>
      </c>
      <c r="P462" s="119">
        <v>-29.23</v>
      </c>
      <c r="Q462" s="119">
        <v>72.62</v>
      </c>
      <c r="R462" s="119">
        <v>-37.979999999999997</v>
      </c>
      <c r="S462" s="119">
        <v>-1.1100000000000001</v>
      </c>
      <c r="T462" s="119">
        <v>23.54</v>
      </c>
      <c r="U462" s="119">
        <v>22.46</v>
      </c>
      <c r="V462" s="119">
        <v>-28.44</v>
      </c>
      <c r="W462" s="119">
        <v>28.39</v>
      </c>
      <c r="X462" s="119">
        <v>-0.13</v>
      </c>
      <c r="Y462" s="119">
        <v>-31.36</v>
      </c>
      <c r="Z462" s="119">
        <v>6.49</v>
      </c>
      <c r="AA462" s="119">
        <v>41.82</v>
      </c>
      <c r="AB462" s="119">
        <v>-19.29</v>
      </c>
      <c r="AC462" s="119">
        <v>25.62</v>
      </c>
      <c r="AD462" s="119">
        <v>14.26</v>
      </c>
      <c r="AE462" s="119">
        <v>-16.32</v>
      </c>
      <c r="AF462" s="119">
        <v>9.18</v>
      </c>
      <c r="AG462" s="119">
        <v>-36.65</v>
      </c>
      <c r="AH462" s="119">
        <v>65.86</v>
      </c>
      <c r="AI462" s="119">
        <v>3.62</v>
      </c>
      <c r="AJ462" s="119">
        <v>-25.4</v>
      </c>
      <c r="AK462" s="119">
        <v>-19.27</v>
      </c>
      <c r="AL462" s="119">
        <v>8.74</v>
      </c>
      <c r="AM462" s="119">
        <v>19.77</v>
      </c>
      <c r="AN462" s="119">
        <v>-22.37</v>
      </c>
      <c r="AO462" s="119">
        <v>10.72</v>
      </c>
      <c r="AP462" s="119">
        <v>-48.24</v>
      </c>
      <c r="AQ462" s="119">
        <v>98.2</v>
      </c>
      <c r="AR462" s="119">
        <v>21.44</v>
      </c>
      <c r="AS462" s="119">
        <v>4.29</v>
      </c>
      <c r="AT462" s="119">
        <v>-19.52</v>
      </c>
      <c r="AU462" s="119">
        <v>20.92</v>
      </c>
      <c r="AV462" s="119">
        <v>-27.06</v>
      </c>
      <c r="AW462" s="119">
        <v>77.83</v>
      </c>
      <c r="AX462" s="119">
        <v>-46.72</v>
      </c>
      <c r="AY462" s="119">
        <v>4.38</v>
      </c>
      <c r="AZ462" s="119">
        <v>10.84</v>
      </c>
      <c r="BA462" s="119">
        <v>11.78</v>
      </c>
      <c r="BB462" s="119">
        <v>-40.29</v>
      </c>
      <c r="BC462" s="119">
        <v>44.3</v>
      </c>
    </row>
    <row r="463" spans="1:55" ht="29.25" x14ac:dyDescent="0.45">
      <c r="A463" s="260">
        <v>144</v>
      </c>
      <c r="B463" s="173" t="s">
        <v>253</v>
      </c>
      <c r="C463" s="173"/>
      <c r="D463" s="116"/>
      <c r="E463" s="120">
        <v>392.31</v>
      </c>
      <c r="F463" s="120">
        <v>-58.33</v>
      </c>
      <c r="G463" s="120">
        <v>-98.75</v>
      </c>
      <c r="H463" s="120">
        <v>-100</v>
      </c>
      <c r="I463" s="116"/>
      <c r="J463" s="116"/>
      <c r="K463" s="116"/>
      <c r="L463" s="116"/>
      <c r="M463" s="120">
        <v>71.69</v>
      </c>
      <c r="N463" s="120">
        <v>-89.72</v>
      </c>
      <c r="O463" s="120">
        <v>-85.42</v>
      </c>
      <c r="P463" s="120">
        <v>-85.71</v>
      </c>
      <c r="Q463" s="120">
        <v>900</v>
      </c>
      <c r="R463" s="120">
        <v>60</v>
      </c>
      <c r="S463" s="120">
        <v>-100</v>
      </c>
      <c r="T463" s="116"/>
      <c r="U463" s="120">
        <v>-99.46</v>
      </c>
      <c r="V463" s="120">
        <v>-100</v>
      </c>
      <c r="W463" s="116"/>
      <c r="X463" s="116"/>
      <c r="Y463" s="120">
        <v>-45.83</v>
      </c>
      <c r="Z463" s="120">
        <v>-100</v>
      </c>
      <c r="AA463" s="116"/>
      <c r="AB463" s="120">
        <v>-100</v>
      </c>
      <c r="AC463" s="116"/>
      <c r="AD463" s="118">
        <v>1650</v>
      </c>
      <c r="AE463" s="120">
        <v>-67.14</v>
      </c>
      <c r="AF463" s="120">
        <v>-91.3</v>
      </c>
      <c r="AG463" s="120">
        <v>-100</v>
      </c>
      <c r="AH463" s="116"/>
      <c r="AI463" s="120">
        <v>-99.46</v>
      </c>
      <c r="AJ463" s="118">
        <v>1600</v>
      </c>
      <c r="AK463" s="120">
        <v>-52.94</v>
      </c>
      <c r="AL463" s="120">
        <v>-100</v>
      </c>
      <c r="AM463" s="116"/>
      <c r="AN463" s="120">
        <v>-92.31</v>
      </c>
      <c r="AO463" s="120">
        <v>-100</v>
      </c>
      <c r="AP463" s="116"/>
      <c r="AQ463" s="118">
        <v>2100</v>
      </c>
      <c r="AR463" s="120">
        <v>-96.46</v>
      </c>
      <c r="AS463" s="120">
        <v>-100</v>
      </c>
      <c r="AT463" s="116"/>
      <c r="AU463" s="120">
        <v>91.24</v>
      </c>
      <c r="AV463" s="120">
        <v>-96.56</v>
      </c>
      <c r="AW463" s="118">
        <v>3277.78</v>
      </c>
      <c r="AX463" s="120">
        <v>-100</v>
      </c>
      <c r="AY463" s="116"/>
      <c r="AZ463" s="116"/>
      <c r="BA463" s="120">
        <v>-67.87</v>
      </c>
      <c r="BB463" s="120">
        <v>-100</v>
      </c>
      <c r="BC463" s="116"/>
    </row>
    <row r="464" spans="1:55" ht="54.75" x14ac:dyDescent="0.45">
      <c r="A464" s="261">
        <v>145</v>
      </c>
      <c r="B464" s="174" t="s">
        <v>254</v>
      </c>
      <c r="C464" s="174"/>
      <c r="D464" s="117"/>
      <c r="E464" s="117"/>
      <c r="F464" s="117"/>
      <c r="G464" s="117"/>
      <c r="H464" s="119">
        <v>-100</v>
      </c>
      <c r="I464" s="117"/>
      <c r="J464" s="117"/>
      <c r="K464" s="119">
        <v>400</v>
      </c>
      <c r="L464" s="121">
        <v>1720</v>
      </c>
      <c r="M464" s="119">
        <v>-100</v>
      </c>
      <c r="N464" s="117"/>
      <c r="O464" s="117"/>
      <c r="P464" s="117"/>
      <c r="Q464" s="117"/>
      <c r="R464" s="117"/>
      <c r="S464" s="117"/>
      <c r="T464" s="119">
        <v>-100</v>
      </c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9">
        <v>-100</v>
      </c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9">
        <v>-100</v>
      </c>
      <c r="AS464" s="117"/>
      <c r="AT464" s="117"/>
      <c r="AU464" s="119">
        <v>-100</v>
      </c>
      <c r="AV464" s="117"/>
      <c r="AW464" s="119">
        <v>-100</v>
      </c>
      <c r="AX464" s="117"/>
      <c r="AY464" s="117"/>
      <c r="AZ464" s="117"/>
      <c r="BA464" s="117"/>
      <c r="BB464" s="119">
        <v>-100</v>
      </c>
      <c r="BC464" s="117"/>
    </row>
    <row r="465" spans="1:55" x14ac:dyDescent="0.45">
      <c r="A465" s="260">
        <v>146</v>
      </c>
      <c r="B465" s="173" t="s">
        <v>255</v>
      </c>
      <c r="C465" s="173"/>
      <c r="D465" s="120">
        <v>-14.26</v>
      </c>
      <c r="E465" s="120">
        <v>3.87</v>
      </c>
      <c r="F465" s="120">
        <v>-4.96</v>
      </c>
      <c r="G465" s="120">
        <v>260.33</v>
      </c>
      <c r="H465" s="120">
        <v>-45.83</v>
      </c>
      <c r="I465" s="120">
        <v>-16.55</v>
      </c>
      <c r="J465" s="120">
        <v>-21.18</v>
      </c>
      <c r="K465" s="120">
        <v>-8.48</v>
      </c>
      <c r="L465" s="120">
        <v>19.27</v>
      </c>
      <c r="M465" s="120">
        <v>23.5</v>
      </c>
      <c r="N465" s="120">
        <v>-6.03</v>
      </c>
      <c r="O465" s="120">
        <v>-41.73</v>
      </c>
      <c r="P465" s="120">
        <v>114.72</v>
      </c>
      <c r="Q465" s="120">
        <v>-25.5</v>
      </c>
      <c r="R465" s="120">
        <v>-9.1300000000000008</v>
      </c>
      <c r="S465" s="120">
        <v>125.4</v>
      </c>
      <c r="T465" s="120">
        <v>-67.97</v>
      </c>
      <c r="U465" s="120">
        <v>47.79</v>
      </c>
      <c r="V465" s="120">
        <v>-47.35</v>
      </c>
      <c r="W465" s="120">
        <v>71.61</v>
      </c>
      <c r="X465" s="120">
        <v>11.7</v>
      </c>
      <c r="Y465" s="120">
        <v>-19.88</v>
      </c>
      <c r="Z465" s="120">
        <v>5.67</v>
      </c>
      <c r="AA465" s="120">
        <v>-26.52</v>
      </c>
      <c r="AB465" s="120">
        <v>78.3</v>
      </c>
      <c r="AC465" s="120">
        <v>-18.38</v>
      </c>
      <c r="AD465" s="120">
        <v>-75.099999999999994</v>
      </c>
      <c r="AE465" s="120">
        <v>127.31</v>
      </c>
      <c r="AF465" s="120">
        <v>92.22</v>
      </c>
      <c r="AG465" s="120">
        <v>-43.48</v>
      </c>
      <c r="AH465" s="120">
        <v>72.98</v>
      </c>
      <c r="AI465" s="120">
        <v>-13.88</v>
      </c>
      <c r="AJ465" s="120">
        <v>-9.09</v>
      </c>
      <c r="AK465" s="120">
        <v>18.72</v>
      </c>
      <c r="AL465" s="120">
        <v>-46.01</v>
      </c>
      <c r="AM465" s="120">
        <v>44.04</v>
      </c>
      <c r="AN465" s="120">
        <v>6.77</v>
      </c>
      <c r="AO465" s="120">
        <v>-3.25</v>
      </c>
      <c r="AP465" s="120">
        <v>-18.41</v>
      </c>
      <c r="AQ465" s="120">
        <v>58.74</v>
      </c>
      <c r="AR465" s="120">
        <v>64.97</v>
      </c>
      <c r="AS465" s="120">
        <v>-25.63</v>
      </c>
      <c r="AT465" s="120">
        <v>-25.7</v>
      </c>
      <c r="AU465" s="120">
        <v>-24.72</v>
      </c>
      <c r="AV465" s="120">
        <v>33.549999999999997</v>
      </c>
      <c r="AW465" s="120">
        <v>10.41</v>
      </c>
      <c r="AX465" s="120">
        <v>-11.55</v>
      </c>
      <c r="AY465" s="120">
        <v>-4.99</v>
      </c>
      <c r="AZ465" s="120">
        <v>-34.04</v>
      </c>
      <c r="BA465" s="120">
        <v>69.319999999999993</v>
      </c>
      <c r="BB465" s="120">
        <v>-23.45</v>
      </c>
      <c r="BC465" s="120">
        <v>-24.67</v>
      </c>
    </row>
    <row r="466" spans="1:55" x14ac:dyDescent="0.45">
      <c r="A466" s="261">
        <v>147</v>
      </c>
      <c r="B466" s="174" t="s">
        <v>256</v>
      </c>
      <c r="C466" s="174"/>
      <c r="D466" s="119">
        <v>-76.91</v>
      </c>
      <c r="E466" s="119">
        <v>963.97</v>
      </c>
      <c r="F466" s="119">
        <v>-32.130000000000003</v>
      </c>
      <c r="G466" s="119">
        <v>-7.31</v>
      </c>
      <c r="H466" s="119">
        <v>-24.58</v>
      </c>
      <c r="I466" s="119">
        <v>132.16999999999999</v>
      </c>
      <c r="J466" s="119">
        <v>-88.67</v>
      </c>
      <c r="K466" s="119">
        <v>68.400000000000006</v>
      </c>
      <c r="L466" s="119">
        <v>-44.32</v>
      </c>
      <c r="M466" s="119">
        <v>-1.78</v>
      </c>
      <c r="N466" s="119">
        <v>-6.95</v>
      </c>
      <c r="O466" s="119">
        <v>16.95</v>
      </c>
      <c r="P466" s="119">
        <v>19.850000000000001</v>
      </c>
      <c r="Q466" s="119">
        <v>14.75</v>
      </c>
      <c r="R466" s="119">
        <v>-34.619999999999997</v>
      </c>
      <c r="S466" s="119">
        <v>-15.92</v>
      </c>
      <c r="T466" s="119">
        <v>57.4</v>
      </c>
      <c r="U466" s="119">
        <v>-13.66</v>
      </c>
      <c r="V466" s="119">
        <v>55.03</v>
      </c>
      <c r="W466" s="119">
        <v>-39.520000000000003</v>
      </c>
      <c r="X466" s="119">
        <v>-31.71</v>
      </c>
      <c r="Y466" s="119">
        <v>418.51</v>
      </c>
      <c r="Z466" s="119">
        <v>-78.42</v>
      </c>
      <c r="AA466" s="119">
        <v>355.61</v>
      </c>
      <c r="AB466" s="119">
        <v>-74.25</v>
      </c>
      <c r="AC466" s="119">
        <v>639.37</v>
      </c>
      <c r="AD466" s="119">
        <v>-85.61</v>
      </c>
      <c r="AE466" s="119">
        <v>29.18</v>
      </c>
      <c r="AF466" s="119">
        <v>-14.18</v>
      </c>
      <c r="AG466" s="119">
        <v>91.89</v>
      </c>
      <c r="AH466" s="119">
        <v>197.4</v>
      </c>
      <c r="AI466" s="119">
        <v>-33.07</v>
      </c>
      <c r="AJ466" s="119">
        <v>51.22</v>
      </c>
      <c r="AK466" s="119">
        <v>-89.95</v>
      </c>
      <c r="AL466" s="119">
        <v>25.07</v>
      </c>
      <c r="AM466" s="119">
        <v>84.39</v>
      </c>
      <c r="AN466" s="119">
        <v>-26.49</v>
      </c>
      <c r="AO466" s="119">
        <v>-15.38</v>
      </c>
      <c r="AP466" s="119">
        <v>-19.36</v>
      </c>
      <c r="AQ466" s="119">
        <v>161.72</v>
      </c>
      <c r="AR466" s="119">
        <v>-35.31</v>
      </c>
      <c r="AS466" s="119">
        <v>-10.51</v>
      </c>
      <c r="AT466" s="119">
        <v>14.11</v>
      </c>
      <c r="AU466" s="119">
        <v>-33.020000000000003</v>
      </c>
      <c r="AV466" s="119">
        <v>-25.2</v>
      </c>
      <c r="AW466" s="119">
        <v>-0.7</v>
      </c>
      <c r="AX466" s="119">
        <v>4.6399999999999997</v>
      </c>
      <c r="AY466" s="119">
        <v>78.62</v>
      </c>
      <c r="AZ466" s="119">
        <v>-25</v>
      </c>
      <c r="BA466" s="119">
        <v>-9.23</v>
      </c>
      <c r="BB466" s="119">
        <v>-36.11</v>
      </c>
      <c r="BC466" s="119">
        <v>-6.07</v>
      </c>
    </row>
    <row r="467" spans="1:55" ht="29.25" x14ac:dyDescent="0.45">
      <c r="A467" s="260">
        <v>148</v>
      </c>
      <c r="B467" s="173" t="s">
        <v>257</v>
      </c>
      <c r="C467" s="173"/>
      <c r="D467" s="120">
        <v>-21.15</v>
      </c>
      <c r="E467" s="120">
        <v>-12.12</v>
      </c>
      <c r="F467" s="120">
        <v>48.99</v>
      </c>
      <c r="G467" s="120">
        <v>-4.08</v>
      </c>
      <c r="H467" s="120">
        <v>-30.45</v>
      </c>
      <c r="I467" s="120">
        <v>18.78</v>
      </c>
      <c r="J467" s="120">
        <v>52.66</v>
      </c>
      <c r="K467" s="120">
        <v>-41.31</v>
      </c>
      <c r="L467" s="120">
        <v>22.91</v>
      </c>
      <c r="M467" s="120">
        <v>46.18</v>
      </c>
      <c r="N467" s="120">
        <v>-31.11</v>
      </c>
      <c r="O467" s="120">
        <v>-35.549999999999997</v>
      </c>
      <c r="P467" s="120">
        <v>-19.23</v>
      </c>
      <c r="Q467" s="120">
        <v>80.06</v>
      </c>
      <c r="R467" s="120">
        <v>224.3</v>
      </c>
      <c r="S467" s="120">
        <v>-50.08</v>
      </c>
      <c r="T467" s="120">
        <v>-48.55</v>
      </c>
      <c r="U467" s="120">
        <v>13.99</v>
      </c>
      <c r="V467" s="120">
        <v>118.71</v>
      </c>
      <c r="W467" s="120">
        <v>-72.459999999999994</v>
      </c>
      <c r="X467" s="120">
        <v>19.36</v>
      </c>
      <c r="Y467" s="120">
        <v>-65.739999999999995</v>
      </c>
      <c r="Z467" s="120">
        <v>162.9</v>
      </c>
      <c r="AA467" s="120">
        <v>-45.97</v>
      </c>
      <c r="AB467" s="120">
        <v>26.37</v>
      </c>
      <c r="AC467" s="120">
        <v>6.3</v>
      </c>
      <c r="AD467" s="120">
        <v>-22.96</v>
      </c>
      <c r="AE467" s="120">
        <v>24.28</v>
      </c>
      <c r="AF467" s="120">
        <v>-5.61</v>
      </c>
      <c r="AG467" s="120">
        <v>-42.21</v>
      </c>
      <c r="AH467" s="120">
        <v>65.959999999999994</v>
      </c>
      <c r="AI467" s="120">
        <v>55.34</v>
      </c>
      <c r="AJ467" s="120">
        <v>-28.47</v>
      </c>
      <c r="AK467" s="120">
        <v>-9.23</v>
      </c>
      <c r="AL467" s="120">
        <v>5.51</v>
      </c>
      <c r="AM467" s="120">
        <v>-45.98</v>
      </c>
      <c r="AN467" s="120">
        <v>112.64</v>
      </c>
      <c r="AO467" s="120">
        <v>21.85</v>
      </c>
      <c r="AP467" s="120">
        <v>34.72</v>
      </c>
      <c r="AQ467" s="120">
        <v>-51.01</v>
      </c>
      <c r="AR467" s="120">
        <v>-17.39</v>
      </c>
      <c r="AS467" s="120">
        <v>-24.47</v>
      </c>
      <c r="AT467" s="120">
        <v>57.49</v>
      </c>
      <c r="AU467" s="120">
        <v>-1.77</v>
      </c>
      <c r="AV467" s="120">
        <v>-10.36</v>
      </c>
      <c r="AW467" s="120">
        <v>5.28</v>
      </c>
      <c r="AX467" s="120">
        <v>-16.47</v>
      </c>
      <c r="AY467" s="120">
        <v>74</v>
      </c>
      <c r="AZ467" s="120">
        <v>5.42</v>
      </c>
      <c r="BA467" s="120">
        <v>33.96</v>
      </c>
      <c r="BB467" s="120">
        <v>-8.7200000000000006</v>
      </c>
      <c r="BC467" s="120">
        <v>-12.99</v>
      </c>
    </row>
    <row r="468" spans="1:55" ht="29.25" x14ac:dyDescent="0.45">
      <c r="A468" s="261">
        <v>149</v>
      </c>
      <c r="B468" s="174" t="s">
        <v>258</v>
      </c>
      <c r="C468" s="174"/>
      <c r="D468" s="119">
        <v>298.10000000000002</v>
      </c>
      <c r="E468" s="119">
        <v>-49.93</v>
      </c>
      <c r="F468" s="119">
        <v>-69.37</v>
      </c>
      <c r="G468" s="119">
        <v>-19.95</v>
      </c>
      <c r="H468" s="119">
        <v>99.7</v>
      </c>
      <c r="I468" s="119">
        <v>-7.32</v>
      </c>
      <c r="J468" s="119">
        <v>41.45</v>
      </c>
      <c r="K468" s="119">
        <v>-12.2</v>
      </c>
      <c r="L468" s="119">
        <v>318.25</v>
      </c>
      <c r="M468" s="119">
        <v>-89.97</v>
      </c>
      <c r="N468" s="119">
        <v>845.82</v>
      </c>
      <c r="O468" s="119">
        <v>-56.46</v>
      </c>
      <c r="P468" s="119">
        <v>-54.47</v>
      </c>
      <c r="Q468" s="119">
        <v>-38.32</v>
      </c>
      <c r="R468" s="119">
        <v>85.41</v>
      </c>
      <c r="S468" s="119">
        <v>312.77999999999997</v>
      </c>
      <c r="T468" s="119">
        <v>-88.07</v>
      </c>
      <c r="U468" s="119">
        <v>19.059999999999999</v>
      </c>
      <c r="V468" s="119">
        <v>34.24</v>
      </c>
      <c r="W468" s="119">
        <v>92.57</v>
      </c>
      <c r="X468" s="119">
        <v>214.05</v>
      </c>
      <c r="Y468" s="119">
        <v>-78.73</v>
      </c>
      <c r="Z468" s="119">
        <v>-23.04</v>
      </c>
      <c r="AA468" s="119">
        <v>-26.88</v>
      </c>
      <c r="AB468" s="119">
        <v>590.11</v>
      </c>
      <c r="AC468" s="119">
        <v>45.36</v>
      </c>
      <c r="AD468" s="119">
        <v>-92.07</v>
      </c>
      <c r="AE468" s="119">
        <v>129.13999999999999</v>
      </c>
      <c r="AF468" s="119">
        <v>118.35</v>
      </c>
      <c r="AG468" s="119">
        <v>103.06</v>
      </c>
      <c r="AH468" s="119">
        <v>-88.65</v>
      </c>
      <c r="AI468" s="119">
        <v>91.16</v>
      </c>
      <c r="AJ468" s="119">
        <v>-55.56</v>
      </c>
      <c r="AK468" s="119">
        <v>282.76</v>
      </c>
      <c r="AL468" s="119">
        <v>96.77</v>
      </c>
      <c r="AM468" s="119">
        <v>-85</v>
      </c>
      <c r="AN468" s="119">
        <v>683.31</v>
      </c>
      <c r="AO468" s="119">
        <v>-83.89</v>
      </c>
      <c r="AP468" s="119">
        <v>41.16</v>
      </c>
      <c r="AQ468" s="119">
        <v>-24.64</v>
      </c>
      <c r="AR468" s="119">
        <v>749.84</v>
      </c>
      <c r="AS468" s="119">
        <v>-89.52</v>
      </c>
      <c r="AT468" s="119">
        <v>37.42</v>
      </c>
      <c r="AU468" s="119">
        <v>-23.82</v>
      </c>
      <c r="AV468" s="119">
        <v>17.47</v>
      </c>
      <c r="AW468" s="119">
        <v>781.31</v>
      </c>
      <c r="AX468" s="119">
        <v>-92.57</v>
      </c>
      <c r="AY468" s="119">
        <v>773.09</v>
      </c>
      <c r="AZ468" s="119">
        <v>-75.790000000000006</v>
      </c>
      <c r="BA468" s="119">
        <v>-63.86</v>
      </c>
      <c r="BB468" s="121">
        <v>1365.56</v>
      </c>
      <c r="BC468" s="119">
        <v>-80.91</v>
      </c>
    </row>
    <row r="469" spans="1:55" x14ac:dyDescent="0.45">
      <c r="A469" s="260">
        <v>150</v>
      </c>
      <c r="B469" s="173" t="s">
        <v>259</v>
      </c>
      <c r="C469" s="173"/>
      <c r="D469" s="120">
        <v>0.14000000000000001</v>
      </c>
      <c r="E469" s="120">
        <v>46.66</v>
      </c>
      <c r="F469" s="120">
        <v>-25.57</v>
      </c>
      <c r="G469" s="120">
        <v>30.55</v>
      </c>
      <c r="H469" s="120">
        <v>-14.66</v>
      </c>
      <c r="I469" s="120">
        <v>-20.329999999999998</v>
      </c>
      <c r="J469" s="120">
        <v>-5.07</v>
      </c>
      <c r="K469" s="120">
        <v>13.3</v>
      </c>
      <c r="L469" s="120">
        <v>-20.190000000000001</v>
      </c>
      <c r="M469" s="120">
        <v>-10.43</v>
      </c>
      <c r="N469" s="120">
        <v>28.16</v>
      </c>
      <c r="O469" s="120">
        <v>-29.92</v>
      </c>
      <c r="P469" s="120">
        <v>24.18</v>
      </c>
      <c r="Q469" s="120">
        <v>44.8</v>
      </c>
      <c r="R469" s="120">
        <v>44.13</v>
      </c>
      <c r="S469" s="120">
        <v>-16.47</v>
      </c>
      <c r="T469" s="120">
        <v>-23.13</v>
      </c>
      <c r="U469" s="120">
        <v>-34.19</v>
      </c>
      <c r="V469" s="120">
        <v>-15.72</v>
      </c>
      <c r="W469" s="120">
        <v>22.49</v>
      </c>
      <c r="X469" s="120">
        <v>34.130000000000003</v>
      </c>
      <c r="Y469" s="120">
        <v>-2.94</v>
      </c>
      <c r="Z469" s="120">
        <v>20.04</v>
      </c>
      <c r="AA469" s="120">
        <v>12.73</v>
      </c>
      <c r="AB469" s="120">
        <v>-7.41</v>
      </c>
      <c r="AC469" s="120">
        <v>17.510000000000002</v>
      </c>
      <c r="AD469" s="120">
        <v>-8.89</v>
      </c>
      <c r="AE469" s="120">
        <v>-21.19</v>
      </c>
      <c r="AF469" s="120">
        <v>32.5</v>
      </c>
      <c r="AG469" s="120">
        <v>-26.83</v>
      </c>
      <c r="AH469" s="120">
        <v>7.58</v>
      </c>
      <c r="AI469" s="120">
        <v>-4.2699999999999996</v>
      </c>
      <c r="AJ469" s="120">
        <v>-39.86</v>
      </c>
      <c r="AK469" s="120">
        <v>-1.17</v>
      </c>
      <c r="AL469" s="120">
        <v>25.02</v>
      </c>
      <c r="AM469" s="120">
        <v>4.8600000000000003</v>
      </c>
      <c r="AN469" s="120">
        <v>21</v>
      </c>
      <c r="AO469" s="120">
        <v>37.42</v>
      </c>
      <c r="AP469" s="120">
        <v>-27.36</v>
      </c>
      <c r="AQ469" s="120">
        <v>45.89</v>
      </c>
      <c r="AR469" s="120">
        <v>-4.49</v>
      </c>
      <c r="AS469" s="120">
        <v>-30.89</v>
      </c>
      <c r="AT469" s="120">
        <v>13.56</v>
      </c>
      <c r="AU469" s="120">
        <v>-10.61</v>
      </c>
      <c r="AV469" s="120">
        <v>-15.48</v>
      </c>
      <c r="AW469" s="120">
        <v>-10.74</v>
      </c>
      <c r="AX469" s="120">
        <v>0.71</v>
      </c>
      <c r="AY469" s="120">
        <v>30.9</v>
      </c>
      <c r="AZ469" s="120">
        <v>15.2</v>
      </c>
      <c r="BA469" s="120">
        <v>18.36</v>
      </c>
      <c r="BB469" s="120">
        <v>1.29</v>
      </c>
      <c r="BC469" s="120">
        <v>17.11</v>
      </c>
    </row>
    <row r="470" spans="1:55" x14ac:dyDescent="0.45">
      <c r="A470" s="261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9">
        <v>-100</v>
      </c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</row>
    <row r="471" spans="1:55" ht="29.25" x14ac:dyDescent="0.45">
      <c r="A471" s="260">
        <v>152</v>
      </c>
      <c r="B471" s="173" t="s">
        <v>261</v>
      </c>
      <c r="C471" s="173"/>
      <c r="D471" s="120">
        <v>28.03</v>
      </c>
      <c r="E471" s="120">
        <v>40.28</v>
      </c>
      <c r="F471" s="120">
        <v>-51.98</v>
      </c>
      <c r="G471" s="120">
        <v>27.03</v>
      </c>
      <c r="H471" s="120">
        <v>-2.0699999999999998</v>
      </c>
      <c r="I471" s="120">
        <v>-14.64</v>
      </c>
      <c r="J471" s="120">
        <v>-16.59</v>
      </c>
      <c r="K471" s="120">
        <v>60.34</v>
      </c>
      <c r="L471" s="120">
        <v>13.26</v>
      </c>
      <c r="M471" s="120">
        <v>-26.15</v>
      </c>
      <c r="N471" s="120">
        <v>17.57</v>
      </c>
      <c r="O471" s="120">
        <v>8.56</v>
      </c>
      <c r="P471" s="120">
        <v>-18.260000000000002</v>
      </c>
      <c r="Q471" s="120">
        <v>-28.94</v>
      </c>
      <c r="R471" s="120">
        <v>49.38</v>
      </c>
      <c r="S471" s="120">
        <v>-47.14</v>
      </c>
      <c r="T471" s="120">
        <v>176.19</v>
      </c>
      <c r="U471" s="120">
        <v>25.22</v>
      </c>
      <c r="V471" s="120">
        <v>-47.86</v>
      </c>
      <c r="W471" s="120">
        <v>57.41</v>
      </c>
      <c r="X471" s="120">
        <v>-13.66</v>
      </c>
      <c r="Y471" s="120">
        <v>-9.2200000000000006</v>
      </c>
      <c r="Z471" s="120">
        <v>-27.72</v>
      </c>
      <c r="AA471" s="120">
        <v>-31.41</v>
      </c>
      <c r="AB471" s="120">
        <v>76.61</v>
      </c>
      <c r="AC471" s="120">
        <v>6.55</v>
      </c>
      <c r="AD471" s="120">
        <v>-27.19</v>
      </c>
      <c r="AE471" s="120">
        <v>9.02</v>
      </c>
      <c r="AF471" s="120">
        <v>43.86</v>
      </c>
      <c r="AG471" s="120">
        <v>-34.25</v>
      </c>
      <c r="AH471" s="120">
        <v>69</v>
      </c>
      <c r="AI471" s="120">
        <v>-19.62</v>
      </c>
      <c r="AJ471" s="120">
        <v>0.14000000000000001</v>
      </c>
      <c r="AK471" s="120">
        <v>2.2799999999999998</v>
      </c>
      <c r="AL471" s="120">
        <v>-16</v>
      </c>
      <c r="AM471" s="120">
        <v>-30.02</v>
      </c>
      <c r="AN471" s="120">
        <v>7.9</v>
      </c>
      <c r="AO471" s="120">
        <v>41.8</v>
      </c>
      <c r="AP471" s="120">
        <v>-63.85</v>
      </c>
      <c r="AQ471" s="120">
        <v>63.48</v>
      </c>
      <c r="AR471" s="120">
        <v>13.94</v>
      </c>
      <c r="AS471" s="120">
        <v>-17.46</v>
      </c>
      <c r="AT471" s="120">
        <v>25.59</v>
      </c>
      <c r="AU471" s="120">
        <v>-35.69</v>
      </c>
      <c r="AV471" s="120">
        <v>43.52</v>
      </c>
      <c r="AW471" s="120">
        <v>-34.049999999999997</v>
      </c>
      <c r="AX471" s="120">
        <v>30.17</v>
      </c>
      <c r="AY471" s="120">
        <v>55.43</v>
      </c>
      <c r="AZ471" s="120">
        <v>-10.45</v>
      </c>
      <c r="BA471" s="120">
        <v>21.46</v>
      </c>
      <c r="BB471" s="120">
        <v>-48.76</v>
      </c>
      <c r="BC471" s="120">
        <v>122.1</v>
      </c>
    </row>
    <row r="472" spans="1:55" x14ac:dyDescent="0.45">
      <c r="A472" s="261">
        <v>153</v>
      </c>
      <c r="B472" s="174" t="s">
        <v>262</v>
      </c>
      <c r="C472" s="174"/>
      <c r="D472" s="119">
        <v>2.69</v>
      </c>
      <c r="E472" s="119">
        <v>25.2</v>
      </c>
      <c r="F472" s="119">
        <v>-30.65</v>
      </c>
      <c r="G472" s="119">
        <v>69.27</v>
      </c>
      <c r="H472" s="119">
        <v>101.55</v>
      </c>
      <c r="I472" s="119">
        <v>-31.58</v>
      </c>
      <c r="J472" s="119">
        <v>-39.44</v>
      </c>
      <c r="K472" s="119">
        <v>46.35</v>
      </c>
      <c r="L472" s="119">
        <v>-40.340000000000003</v>
      </c>
      <c r="M472" s="119">
        <v>28.14</v>
      </c>
      <c r="N472" s="119">
        <v>-16.52</v>
      </c>
      <c r="O472" s="119">
        <v>-12.83</v>
      </c>
      <c r="P472" s="119">
        <v>18.88</v>
      </c>
      <c r="Q472" s="119">
        <v>45.92</v>
      </c>
      <c r="R472" s="119">
        <v>-45.35</v>
      </c>
      <c r="S472" s="119">
        <v>100.48</v>
      </c>
      <c r="T472" s="119">
        <v>14.62</v>
      </c>
      <c r="U472" s="119">
        <v>3.19</v>
      </c>
      <c r="V472" s="119">
        <v>-41.26</v>
      </c>
      <c r="W472" s="119">
        <v>29.76</v>
      </c>
      <c r="X472" s="119">
        <v>-16.21</v>
      </c>
      <c r="Y472" s="119">
        <v>-15.45</v>
      </c>
      <c r="Z472" s="119">
        <v>29.23</v>
      </c>
      <c r="AA472" s="119">
        <v>-48.07</v>
      </c>
      <c r="AB472" s="119">
        <v>54.76</v>
      </c>
      <c r="AC472" s="119">
        <v>32.44</v>
      </c>
      <c r="AD472" s="119">
        <v>-29.89</v>
      </c>
      <c r="AE472" s="119">
        <v>-5.31</v>
      </c>
      <c r="AF472" s="119">
        <v>138.75</v>
      </c>
      <c r="AG472" s="119">
        <v>-17.05</v>
      </c>
      <c r="AH472" s="119">
        <v>-41.71</v>
      </c>
      <c r="AI472" s="119">
        <v>-1.74</v>
      </c>
      <c r="AJ472" s="119">
        <v>3.68</v>
      </c>
      <c r="AK472" s="119">
        <v>29.15</v>
      </c>
      <c r="AL472" s="119">
        <v>-26.57</v>
      </c>
      <c r="AM472" s="119">
        <v>-22.43</v>
      </c>
      <c r="AN472" s="119">
        <v>3.51</v>
      </c>
      <c r="AO472" s="119">
        <v>467.13</v>
      </c>
      <c r="AP472" s="119">
        <v>-83.95</v>
      </c>
      <c r="AQ472" s="119">
        <v>43.69</v>
      </c>
      <c r="AR472" s="119">
        <v>100.26</v>
      </c>
      <c r="AS472" s="119">
        <v>-44.91</v>
      </c>
      <c r="AT472" s="119">
        <v>11.63</v>
      </c>
      <c r="AU472" s="119">
        <v>-24.58</v>
      </c>
      <c r="AV472" s="119">
        <v>-3.69</v>
      </c>
      <c r="AW472" s="119">
        <v>45.04</v>
      </c>
      <c r="AX472" s="119">
        <v>-29.66</v>
      </c>
      <c r="AY472" s="119">
        <v>7.13</v>
      </c>
      <c r="AZ472" s="119">
        <v>5.08</v>
      </c>
      <c r="BA472" s="119">
        <v>-21.34</v>
      </c>
      <c r="BB472" s="119">
        <v>-8.27</v>
      </c>
      <c r="BC472" s="119">
        <v>140.07</v>
      </c>
    </row>
    <row r="473" spans="1:55" ht="29.25" x14ac:dyDescent="0.45">
      <c r="A473" s="260">
        <v>154</v>
      </c>
      <c r="B473" s="173" t="s">
        <v>263</v>
      </c>
      <c r="C473" s="173"/>
      <c r="D473" s="120">
        <v>32.97</v>
      </c>
      <c r="E473" s="120">
        <v>-66.94</v>
      </c>
      <c r="F473" s="120">
        <v>441.25</v>
      </c>
      <c r="G473" s="120">
        <v>13.86</v>
      </c>
      <c r="H473" s="120">
        <v>174.85</v>
      </c>
      <c r="I473" s="120">
        <v>-62.66</v>
      </c>
      <c r="J473" s="120">
        <v>-64.03</v>
      </c>
      <c r="K473" s="120">
        <v>-100</v>
      </c>
      <c r="L473" s="116"/>
      <c r="M473" s="120">
        <v>20.63</v>
      </c>
      <c r="N473" s="120">
        <v>-45.07</v>
      </c>
      <c r="O473" s="120">
        <v>-94.01</v>
      </c>
      <c r="P473" s="120">
        <v>-90</v>
      </c>
      <c r="Q473" s="118">
        <v>18900</v>
      </c>
      <c r="R473" s="120">
        <v>-29.47</v>
      </c>
      <c r="S473" s="120">
        <v>-52.24</v>
      </c>
      <c r="T473" s="120">
        <v>20.309999999999999</v>
      </c>
      <c r="U473" s="120">
        <v>89.61</v>
      </c>
      <c r="V473" s="120">
        <v>152.05000000000001</v>
      </c>
      <c r="W473" s="120">
        <v>-100</v>
      </c>
      <c r="X473" s="116"/>
      <c r="Y473" s="120">
        <v>-98.64</v>
      </c>
      <c r="Z473" s="120">
        <v>0</v>
      </c>
      <c r="AA473" s="120">
        <v>247.9</v>
      </c>
      <c r="AB473" s="120">
        <v>-41.48</v>
      </c>
      <c r="AC473" s="120">
        <v>-53.53</v>
      </c>
      <c r="AD473" s="120">
        <v>241.14</v>
      </c>
      <c r="AE473" s="120">
        <v>-100</v>
      </c>
      <c r="AF473" s="116"/>
      <c r="AG473" s="120">
        <v>-29.23</v>
      </c>
      <c r="AH473" s="120">
        <v>-47.83</v>
      </c>
      <c r="AI473" s="120">
        <v>-100</v>
      </c>
      <c r="AJ473" s="116"/>
      <c r="AK473" s="120">
        <v>-37.299999999999997</v>
      </c>
      <c r="AL473" s="120">
        <v>-100</v>
      </c>
      <c r="AM473" s="116"/>
      <c r="AN473" s="116"/>
      <c r="AO473" s="116"/>
      <c r="AP473" s="120">
        <v>398.39</v>
      </c>
      <c r="AQ473" s="120">
        <v>-76.38</v>
      </c>
      <c r="AR473" s="120">
        <v>351.37</v>
      </c>
      <c r="AS473" s="120">
        <v>-76.02</v>
      </c>
      <c r="AT473" s="120">
        <v>-100</v>
      </c>
      <c r="AU473" s="116"/>
      <c r="AV473" s="120">
        <v>-81.86</v>
      </c>
      <c r="AW473" s="120">
        <v>-33.33</v>
      </c>
      <c r="AX473" s="120">
        <v>402.88</v>
      </c>
      <c r="AY473" s="120">
        <v>-72.08</v>
      </c>
      <c r="AZ473" s="120">
        <v>-100</v>
      </c>
      <c r="BA473" s="116"/>
      <c r="BB473" s="116"/>
      <c r="BC473" s="120">
        <v>-71.180000000000007</v>
      </c>
    </row>
    <row r="474" spans="1:55" ht="29.25" x14ac:dyDescent="0.45">
      <c r="A474" s="261">
        <v>155</v>
      </c>
      <c r="B474" s="174" t="s">
        <v>264</v>
      </c>
      <c r="C474" s="174"/>
      <c r="D474" s="119">
        <v>-54.08</v>
      </c>
      <c r="E474" s="119">
        <v>-28.45</v>
      </c>
      <c r="F474" s="119">
        <v>-57.07</v>
      </c>
      <c r="G474" s="119">
        <v>179.6</v>
      </c>
      <c r="H474" s="119">
        <v>-49.46</v>
      </c>
      <c r="I474" s="119">
        <v>133.37</v>
      </c>
      <c r="J474" s="119">
        <v>9.69</v>
      </c>
      <c r="K474" s="119">
        <v>-30.42</v>
      </c>
      <c r="L474" s="119">
        <v>6.71</v>
      </c>
      <c r="M474" s="119">
        <v>-42.53</v>
      </c>
      <c r="N474" s="119">
        <v>33.369999999999997</v>
      </c>
      <c r="O474" s="119">
        <v>-12.51</v>
      </c>
      <c r="P474" s="119">
        <v>166.02</v>
      </c>
      <c r="Q474" s="119">
        <v>-52.6</v>
      </c>
      <c r="R474" s="119">
        <v>-26.58</v>
      </c>
      <c r="S474" s="119">
        <v>75.73</v>
      </c>
      <c r="T474" s="119">
        <v>34.82</v>
      </c>
      <c r="U474" s="119">
        <v>-17.91</v>
      </c>
      <c r="V474" s="119">
        <v>-71.22</v>
      </c>
      <c r="W474" s="119">
        <v>375.81</v>
      </c>
      <c r="X474" s="119">
        <v>1.39</v>
      </c>
      <c r="Y474" s="119">
        <v>-68.540000000000006</v>
      </c>
      <c r="Z474" s="119">
        <v>271.66000000000003</v>
      </c>
      <c r="AA474" s="119">
        <v>-33.04</v>
      </c>
      <c r="AB474" s="119">
        <v>-18.170000000000002</v>
      </c>
      <c r="AC474" s="119">
        <v>16.93</v>
      </c>
      <c r="AD474" s="119">
        <v>-48.24</v>
      </c>
      <c r="AE474" s="119">
        <v>67.150000000000006</v>
      </c>
      <c r="AF474" s="119">
        <v>33.119999999999997</v>
      </c>
      <c r="AG474" s="119">
        <v>-6.37</v>
      </c>
      <c r="AH474" s="119">
        <v>-3.54</v>
      </c>
      <c r="AI474" s="119">
        <v>-35.270000000000003</v>
      </c>
      <c r="AJ474" s="119">
        <v>-29.23</v>
      </c>
      <c r="AK474" s="119">
        <v>136.32</v>
      </c>
      <c r="AL474" s="119">
        <v>49.89</v>
      </c>
      <c r="AM474" s="119">
        <v>-66.86</v>
      </c>
      <c r="AN474" s="119">
        <v>19.41</v>
      </c>
      <c r="AO474" s="119">
        <v>-1.63</v>
      </c>
      <c r="AP474" s="119">
        <v>-12.53</v>
      </c>
      <c r="AQ474" s="119">
        <v>140.81</v>
      </c>
      <c r="AR474" s="119">
        <v>-38.049999999999997</v>
      </c>
      <c r="AS474" s="119">
        <v>28.22</v>
      </c>
      <c r="AT474" s="119">
        <v>28.96</v>
      </c>
      <c r="AU474" s="119">
        <v>-6.65</v>
      </c>
      <c r="AV474" s="119">
        <v>-20.98</v>
      </c>
      <c r="AW474" s="119">
        <v>-40.49</v>
      </c>
      <c r="AX474" s="119">
        <v>126.14</v>
      </c>
      <c r="AY474" s="119">
        <v>-5.71</v>
      </c>
      <c r="AZ474" s="119">
        <v>-4.5599999999999996</v>
      </c>
      <c r="BA474" s="119">
        <v>4.78</v>
      </c>
      <c r="BB474" s="119">
        <v>-45.52</v>
      </c>
      <c r="BC474" s="119">
        <v>-4.32</v>
      </c>
    </row>
    <row r="475" spans="1:55" x14ac:dyDescent="0.45">
      <c r="A475" s="260">
        <v>156</v>
      </c>
      <c r="B475" s="173" t="s">
        <v>2</v>
      </c>
      <c r="C475" s="173"/>
      <c r="D475" s="120">
        <v>19.47</v>
      </c>
      <c r="E475" s="120">
        <v>27</v>
      </c>
      <c r="F475" s="120">
        <v>-40.18</v>
      </c>
      <c r="G475" s="120">
        <v>13</v>
      </c>
      <c r="H475" s="120">
        <v>42.81</v>
      </c>
      <c r="I475" s="120">
        <v>-31.55</v>
      </c>
      <c r="J475" s="120">
        <v>7.73</v>
      </c>
      <c r="K475" s="120">
        <v>43.41</v>
      </c>
      <c r="L475" s="120">
        <v>-31.79</v>
      </c>
      <c r="M475" s="120">
        <v>7.73</v>
      </c>
      <c r="N475" s="120">
        <v>-4.3</v>
      </c>
      <c r="O475" s="120">
        <v>0.55000000000000004</v>
      </c>
      <c r="P475" s="120">
        <v>7.01</v>
      </c>
      <c r="Q475" s="120">
        <v>-12.33</v>
      </c>
      <c r="R475" s="120">
        <v>-6.98</v>
      </c>
      <c r="S475" s="120">
        <v>1.3</v>
      </c>
      <c r="T475" s="120">
        <v>25.79</v>
      </c>
      <c r="U475" s="120">
        <v>-15.81</v>
      </c>
      <c r="V475" s="120">
        <v>5.44</v>
      </c>
      <c r="W475" s="120">
        <v>61.86</v>
      </c>
      <c r="X475" s="120">
        <v>-31.24</v>
      </c>
      <c r="Y475" s="120">
        <v>-3.6</v>
      </c>
      <c r="Z475" s="120">
        <v>1.78</v>
      </c>
      <c r="AA475" s="120">
        <v>-12.2</v>
      </c>
      <c r="AB475" s="120">
        <v>46.8</v>
      </c>
      <c r="AC475" s="120">
        <v>-28.05</v>
      </c>
      <c r="AD475" s="120">
        <v>-19.72</v>
      </c>
      <c r="AE475" s="120">
        <v>1.33</v>
      </c>
      <c r="AF475" s="120">
        <v>49.05</v>
      </c>
      <c r="AG475" s="120">
        <v>-23.66</v>
      </c>
      <c r="AH475" s="120">
        <v>3.69</v>
      </c>
      <c r="AI475" s="120">
        <v>55.56</v>
      </c>
      <c r="AJ475" s="120">
        <v>-33.31</v>
      </c>
      <c r="AK475" s="120">
        <v>9.39</v>
      </c>
      <c r="AL475" s="120">
        <v>-0.08</v>
      </c>
      <c r="AM475" s="120">
        <v>-16.690000000000001</v>
      </c>
      <c r="AN475" s="120">
        <v>63.66</v>
      </c>
      <c r="AO475" s="120">
        <v>-27.32</v>
      </c>
      <c r="AP475" s="120">
        <v>-25.57</v>
      </c>
      <c r="AQ475" s="120">
        <v>29.63</v>
      </c>
      <c r="AR475" s="120">
        <v>23.38</v>
      </c>
      <c r="AS475" s="120">
        <v>-33.369999999999997</v>
      </c>
      <c r="AT475" s="120">
        <v>17.57</v>
      </c>
      <c r="AU475" s="120">
        <v>62.41</v>
      </c>
      <c r="AV475" s="120">
        <v>-40.909999999999997</v>
      </c>
      <c r="AW475" s="120">
        <v>16.71</v>
      </c>
      <c r="AX475" s="120">
        <v>-13.44</v>
      </c>
      <c r="AY475" s="120">
        <v>-2.08</v>
      </c>
      <c r="AZ475" s="120">
        <v>35.119999999999997</v>
      </c>
      <c r="BA475" s="120">
        <v>-26.87</v>
      </c>
      <c r="BB475" s="120">
        <v>-13.25</v>
      </c>
      <c r="BC475" s="120">
        <v>18.100000000000001</v>
      </c>
    </row>
    <row r="476" spans="1:55" ht="67.5" x14ac:dyDescent="0.45">
      <c r="A476" s="261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9">
        <v>-100</v>
      </c>
    </row>
    <row r="477" spans="1:55" x14ac:dyDescent="0.45">
      <c r="A477" s="260">
        <v>158</v>
      </c>
      <c r="B477" s="173" t="s">
        <v>266</v>
      </c>
      <c r="C477" s="173"/>
      <c r="D477" s="120">
        <v>-22.49</v>
      </c>
      <c r="E477" s="120">
        <v>7.53</v>
      </c>
      <c r="F477" s="120">
        <v>4.7699999999999996</v>
      </c>
      <c r="G477" s="120">
        <v>6.46</v>
      </c>
      <c r="H477" s="120">
        <v>44.01</v>
      </c>
      <c r="I477" s="120">
        <v>5.95</v>
      </c>
      <c r="J477" s="120">
        <v>5.69</v>
      </c>
      <c r="K477" s="120">
        <v>13.43</v>
      </c>
      <c r="L477" s="120">
        <v>-18.97</v>
      </c>
      <c r="M477" s="120">
        <v>-35.06</v>
      </c>
      <c r="N477" s="120">
        <v>25.09</v>
      </c>
      <c r="O477" s="120">
        <v>-43.5</v>
      </c>
      <c r="P477" s="120">
        <v>58.72</v>
      </c>
      <c r="Q477" s="120">
        <v>-26.91</v>
      </c>
      <c r="R477" s="120">
        <v>16.78</v>
      </c>
      <c r="S477" s="120">
        <v>-50.55</v>
      </c>
      <c r="T477" s="120">
        <v>311.38</v>
      </c>
      <c r="U477" s="120">
        <v>53.29</v>
      </c>
      <c r="V477" s="120">
        <v>-44.59</v>
      </c>
      <c r="W477" s="120">
        <v>46.09</v>
      </c>
      <c r="X477" s="120">
        <v>-20.67</v>
      </c>
      <c r="Y477" s="120">
        <v>-3.87</v>
      </c>
      <c r="Z477" s="120">
        <v>-24.46</v>
      </c>
      <c r="AA477" s="120">
        <v>15.5</v>
      </c>
      <c r="AB477" s="120">
        <v>8.41</v>
      </c>
      <c r="AC477" s="120">
        <v>8.8800000000000008</v>
      </c>
      <c r="AD477" s="120">
        <v>-37.51</v>
      </c>
      <c r="AE477" s="120">
        <v>40.22</v>
      </c>
      <c r="AF477" s="120">
        <v>51.63</v>
      </c>
      <c r="AG477" s="120">
        <v>-56.92</v>
      </c>
      <c r="AH477" s="120">
        <v>55.52</v>
      </c>
      <c r="AI477" s="120">
        <v>-18.41</v>
      </c>
      <c r="AJ477" s="120">
        <v>1.73</v>
      </c>
      <c r="AK477" s="120">
        <v>-17.12</v>
      </c>
      <c r="AL477" s="120">
        <v>-18.28</v>
      </c>
      <c r="AM477" s="120">
        <v>-20.02</v>
      </c>
      <c r="AN477" s="120">
        <v>33.65</v>
      </c>
      <c r="AO477" s="120">
        <v>55.13</v>
      </c>
      <c r="AP477" s="120">
        <v>-69.27</v>
      </c>
      <c r="AQ477" s="120">
        <v>107.61</v>
      </c>
      <c r="AR477" s="120">
        <v>-14.59</v>
      </c>
      <c r="AS477" s="120">
        <v>40.54</v>
      </c>
      <c r="AT477" s="120">
        <v>-25.82</v>
      </c>
      <c r="AU477" s="120">
        <v>28.27</v>
      </c>
      <c r="AV477" s="120">
        <v>27.24</v>
      </c>
      <c r="AW477" s="120">
        <v>7.39</v>
      </c>
      <c r="AX477" s="120">
        <v>-50.86</v>
      </c>
      <c r="AY477" s="120">
        <v>1.52</v>
      </c>
      <c r="AZ477" s="120">
        <v>27.6</v>
      </c>
      <c r="BA477" s="120">
        <v>19.149999999999999</v>
      </c>
      <c r="BB477" s="120">
        <v>-42.79</v>
      </c>
      <c r="BC477" s="120">
        <v>52.21</v>
      </c>
    </row>
    <row r="478" spans="1:55" ht="29.25" x14ac:dyDescent="0.45">
      <c r="A478" s="261">
        <v>159</v>
      </c>
      <c r="B478" s="174" t="s">
        <v>267</v>
      </c>
      <c r="C478" s="174"/>
      <c r="D478" s="119">
        <v>-20.440000000000001</v>
      </c>
      <c r="E478" s="119">
        <v>18.21</v>
      </c>
      <c r="F478" s="119">
        <v>-21.79</v>
      </c>
      <c r="G478" s="119">
        <v>27.64</v>
      </c>
      <c r="H478" s="119">
        <v>-20.51</v>
      </c>
      <c r="I478" s="119">
        <v>-7.23</v>
      </c>
      <c r="J478" s="119">
        <v>-22.72</v>
      </c>
      <c r="K478" s="119">
        <v>48.82</v>
      </c>
      <c r="L478" s="119">
        <v>-35.020000000000003</v>
      </c>
      <c r="M478" s="119">
        <v>1.37</v>
      </c>
      <c r="N478" s="119">
        <v>-12.78</v>
      </c>
      <c r="O478" s="119">
        <v>-35.619999999999997</v>
      </c>
      <c r="P478" s="119">
        <v>81.97</v>
      </c>
      <c r="Q478" s="119">
        <v>-32</v>
      </c>
      <c r="R478" s="119">
        <v>36.08</v>
      </c>
      <c r="S478" s="119">
        <v>61.43</v>
      </c>
      <c r="T478" s="119">
        <v>-26.94</v>
      </c>
      <c r="U478" s="119">
        <v>-6.24</v>
      </c>
      <c r="V478" s="119">
        <v>5.17</v>
      </c>
      <c r="W478" s="119">
        <v>8.56</v>
      </c>
      <c r="X478" s="119">
        <v>5.58</v>
      </c>
      <c r="Y478" s="119">
        <v>-33.479999999999997</v>
      </c>
      <c r="Z478" s="119">
        <v>63.79</v>
      </c>
      <c r="AA478" s="119">
        <v>-14.07</v>
      </c>
      <c r="AB478" s="119">
        <v>4.4400000000000004</v>
      </c>
      <c r="AC478" s="119">
        <v>18.690000000000001</v>
      </c>
      <c r="AD478" s="119">
        <v>2.75</v>
      </c>
      <c r="AE478" s="119">
        <v>-16.38</v>
      </c>
      <c r="AF478" s="119">
        <v>-22.04</v>
      </c>
      <c r="AG478" s="119">
        <v>25.5</v>
      </c>
      <c r="AH478" s="119">
        <v>0.56000000000000005</v>
      </c>
      <c r="AI478" s="119">
        <v>-0.24</v>
      </c>
      <c r="AJ478" s="119">
        <v>20.48</v>
      </c>
      <c r="AK478" s="119">
        <v>-49.77</v>
      </c>
      <c r="AL478" s="119">
        <v>-11.42</v>
      </c>
      <c r="AM478" s="119">
        <v>85.01</v>
      </c>
      <c r="AN478" s="119">
        <v>1.44</v>
      </c>
      <c r="AO478" s="119">
        <v>3.14</v>
      </c>
      <c r="AP478" s="119">
        <v>25.07</v>
      </c>
      <c r="AQ478" s="119">
        <v>135.56</v>
      </c>
      <c r="AR478" s="119">
        <v>-39.1</v>
      </c>
      <c r="AS478" s="119">
        <v>-7.52</v>
      </c>
      <c r="AT478" s="119">
        <v>3.52</v>
      </c>
      <c r="AU478" s="119">
        <v>-13.81</v>
      </c>
      <c r="AV478" s="119">
        <v>-12.44</v>
      </c>
      <c r="AW478" s="119">
        <v>-32.479999999999997</v>
      </c>
      <c r="AX478" s="119">
        <v>-18.309999999999999</v>
      </c>
      <c r="AY478" s="119">
        <v>42.61</v>
      </c>
      <c r="AZ478" s="119">
        <v>-27.88</v>
      </c>
      <c r="BA478" s="119">
        <v>93.97</v>
      </c>
      <c r="BB478" s="119">
        <v>-52.51</v>
      </c>
      <c r="BC478" s="119">
        <v>74.08</v>
      </c>
    </row>
    <row r="479" spans="1:55" x14ac:dyDescent="0.45">
      <c r="A479" s="260">
        <v>160</v>
      </c>
      <c r="B479" s="173" t="s">
        <v>268</v>
      </c>
      <c r="C479" s="173"/>
      <c r="D479" s="120">
        <v>27.61</v>
      </c>
      <c r="E479" s="120">
        <v>33.340000000000003</v>
      </c>
      <c r="F479" s="120">
        <v>12.03</v>
      </c>
      <c r="G479" s="120">
        <v>-34.49</v>
      </c>
      <c r="H479" s="120">
        <v>11.53</v>
      </c>
      <c r="I479" s="120">
        <v>21.7</v>
      </c>
      <c r="J479" s="120">
        <v>-12.52</v>
      </c>
      <c r="K479" s="120">
        <v>14.59</v>
      </c>
      <c r="L479" s="120">
        <v>-6.34</v>
      </c>
      <c r="M479" s="120">
        <v>-27.54</v>
      </c>
      <c r="N479" s="120">
        <v>111.88</v>
      </c>
      <c r="O479" s="120">
        <v>-46.89</v>
      </c>
      <c r="P479" s="120">
        <v>-25.05</v>
      </c>
      <c r="Q479" s="120">
        <v>67.27</v>
      </c>
      <c r="R479" s="120">
        <v>-11.21</v>
      </c>
      <c r="S479" s="120">
        <v>2.84</v>
      </c>
      <c r="T479" s="120">
        <v>-63.64</v>
      </c>
      <c r="U479" s="120">
        <v>200</v>
      </c>
      <c r="V479" s="120">
        <v>1.22</v>
      </c>
      <c r="W479" s="120">
        <v>1.59</v>
      </c>
      <c r="X479" s="120">
        <v>-28.24</v>
      </c>
      <c r="Y479" s="120">
        <v>7.84</v>
      </c>
      <c r="Z479" s="120">
        <v>-31.57</v>
      </c>
      <c r="AA479" s="120">
        <v>72.7</v>
      </c>
      <c r="AB479" s="120">
        <v>57.24</v>
      </c>
      <c r="AC479" s="120">
        <v>-10.79</v>
      </c>
      <c r="AD479" s="120">
        <v>-54.11</v>
      </c>
      <c r="AE479" s="120">
        <v>17.3</v>
      </c>
      <c r="AF479" s="120">
        <v>131.26</v>
      </c>
      <c r="AG479" s="120">
        <v>-85.81</v>
      </c>
      <c r="AH479" s="120">
        <v>413.89</v>
      </c>
      <c r="AI479" s="120">
        <v>-82.06</v>
      </c>
      <c r="AJ479" s="120">
        <v>214.06</v>
      </c>
      <c r="AK479" s="120">
        <v>8.43</v>
      </c>
      <c r="AL479" s="120">
        <v>1.82</v>
      </c>
      <c r="AM479" s="120">
        <v>-55.97</v>
      </c>
      <c r="AN479" s="120">
        <v>-13.4</v>
      </c>
      <c r="AO479" s="120">
        <v>201.31</v>
      </c>
      <c r="AP479" s="120">
        <v>-77.38</v>
      </c>
      <c r="AQ479" s="120">
        <v>318.54000000000002</v>
      </c>
      <c r="AR479" s="120">
        <v>-14.4</v>
      </c>
      <c r="AS479" s="120">
        <v>-26.98</v>
      </c>
      <c r="AT479" s="120">
        <v>37.840000000000003</v>
      </c>
      <c r="AU479" s="120">
        <v>-34.340000000000003</v>
      </c>
      <c r="AV479" s="120">
        <v>99.44</v>
      </c>
      <c r="AW479" s="120">
        <v>-6.14</v>
      </c>
      <c r="AX479" s="120">
        <v>-8.57</v>
      </c>
      <c r="AY479" s="120">
        <v>-22</v>
      </c>
      <c r="AZ479" s="120">
        <v>49.23</v>
      </c>
      <c r="BA479" s="120">
        <v>3.69</v>
      </c>
      <c r="BB479" s="120">
        <v>-37.799999999999997</v>
      </c>
      <c r="BC479" s="120">
        <v>38.33</v>
      </c>
    </row>
    <row r="480" spans="1:55" x14ac:dyDescent="0.45">
      <c r="A480" s="261">
        <v>161</v>
      </c>
      <c r="B480" s="174" t="s">
        <v>100</v>
      </c>
      <c r="C480" s="174"/>
      <c r="D480" s="119">
        <v>0.06</v>
      </c>
      <c r="E480" s="119">
        <v>-3.92</v>
      </c>
      <c r="F480" s="119">
        <v>7.1</v>
      </c>
      <c r="G480" s="119">
        <v>0.54</v>
      </c>
      <c r="H480" s="119">
        <v>-21.08</v>
      </c>
      <c r="I480" s="119">
        <v>27.15</v>
      </c>
      <c r="J480" s="119">
        <v>-29.31</v>
      </c>
      <c r="K480" s="119">
        <v>13.16</v>
      </c>
      <c r="L480" s="119">
        <v>13.4</v>
      </c>
      <c r="M480" s="119">
        <v>-3.17</v>
      </c>
      <c r="N480" s="119">
        <v>6.22</v>
      </c>
      <c r="O480" s="119">
        <v>-14.54</v>
      </c>
      <c r="P480" s="119">
        <v>0.52</v>
      </c>
      <c r="Q480" s="119">
        <v>2.2599999999999998</v>
      </c>
      <c r="R480" s="119">
        <v>6.28</v>
      </c>
      <c r="S480" s="119">
        <v>-10.45</v>
      </c>
      <c r="T480" s="119">
        <v>14.73</v>
      </c>
      <c r="U480" s="119">
        <v>2.2799999999999998</v>
      </c>
      <c r="V480" s="119">
        <v>5.61</v>
      </c>
      <c r="W480" s="119">
        <v>3.48</v>
      </c>
      <c r="X480" s="119">
        <v>-6.03</v>
      </c>
      <c r="Y480" s="119">
        <v>-6.28</v>
      </c>
      <c r="Z480" s="119">
        <v>-3.31</v>
      </c>
      <c r="AA480" s="119">
        <v>6.27</v>
      </c>
      <c r="AB480" s="119">
        <v>4.92</v>
      </c>
      <c r="AC480" s="119">
        <v>-0.31</v>
      </c>
      <c r="AD480" s="119">
        <v>-15.89</v>
      </c>
      <c r="AE480" s="119">
        <v>1.1100000000000001</v>
      </c>
      <c r="AF480" s="119">
        <v>-12.1</v>
      </c>
      <c r="AG480" s="119">
        <v>5.01</v>
      </c>
      <c r="AH480" s="119">
        <v>22.44</v>
      </c>
      <c r="AI480" s="119">
        <v>-8.1300000000000008</v>
      </c>
      <c r="AJ480" s="119">
        <v>-3.56</v>
      </c>
      <c r="AK480" s="119">
        <v>-0.87</v>
      </c>
      <c r="AL480" s="119">
        <v>-3.26</v>
      </c>
      <c r="AM480" s="119">
        <v>11.71</v>
      </c>
      <c r="AN480" s="119">
        <v>-2.69</v>
      </c>
      <c r="AO480" s="119">
        <v>11.78</v>
      </c>
      <c r="AP480" s="119">
        <v>-25.38</v>
      </c>
      <c r="AQ480" s="119">
        <v>14.96</v>
      </c>
      <c r="AR480" s="119">
        <v>-7.06</v>
      </c>
      <c r="AS480" s="119">
        <v>0.56999999999999995</v>
      </c>
      <c r="AT480" s="119">
        <v>10.35</v>
      </c>
      <c r="AU480" s="119">
        <v>-2.9</v>
      </c>
      <c r="AV480" s="119">
        <v>5.36</v>
      </c>
      <c r="AW480" s="119">
        <v>-7.09</v>
      </c>
      <c r="AX480" s="119">
        <v>17.059999999999999</v>
      </c>
      <c r="AY480" s="119">
        <v>-7.25</v>
      </c>
      <c r="AZ480" s="119">
        <v>-9.48</v>
      </c>
      <c r="BA480" s="119">
        <v>3.81</v>
      </c>
      <c r="BB480" s="119">
        <v>-22.87</v>
      </c>
      <c r="BC480" s="119">
        <v>27.6</v>
      </c>
    </row>
    <row r="481" spans="1:55" ht="29.25" x14ac:dyDescent="0.45">
      <c r="A481" s="260">
        <v>162</v>
      </c>
      <c r="B481" s="173" t="s">
        <v>46</v>
      </c>
      <c r="C481" s="173"/>
      <c r="D481" s="120">
        <v>11.2</v>
      </c>
      <c r="E481" s="120">
        <v>1.48</v>
      </c>
      <c r="F481" s="120">
        <v>-14.53</v>
      </c>
      <c r="G481" s="120">
        <v>24.56</v>
      </c>
      <c r="H481" s="120">
        <v>3.8</v>
      </c>
      <c r="I481" s="120">
        <v>-19.64</v>
      </c>
      <c r="J481" s="120">
        <v>6.24</v>
      </c>
      <c r="K481" s="120">
        <v>1.17</v>
      </c>
      <c r="L481" s="120">
        <v>-1.95</v>
      </c>
      <c r="M481" s="120">
        <v>-8.94</v>
      </c>
      <c r="N481" s="120">
        <v>-9.42</v>
      </c>
      <c r="O481" s="120">
        <v>3.08</v>
      </c>
      <c r="P481" s="120">
        <v>-1.06</v>
      </c>
      <c r="Q481" s="120">
        <v>7.55</v>
      </c>
      <c r="R481" s="120">
        <v>-9.19</v>
      </c>
      <c r="S481" s="120">
        <v>14.82</v>
      </c>
      <c r="T481" s="120">
        <v>-11.37</v>
      </c>
      <c r="U481" s="120">
        <v>-4.87</v>
      </c>
      <c r="V481" s="120">
        <v>7.22</v>
      </c>
      <c r="W481" s="120">
        <v>4.01</v>
      </c>
      <c r="X481" s="120">
        <v>-5.61</v>
      </c>
      <c r="Y481" s="120">
        <v>2.0099999999999998</v>
      </c>
      <c r="Z481" s="120">
        <v>9.69</v>
      </c>
      <c r="AA481" s="120">
        <v>-0.34</v>
      </c>
      <c r="AB481" s="120">
        <v>14.07</v>
      </c>
      <c r="AC481" s="120">
        <v>10.38</v>
      </c>
      <c r="AD481" s="120">
        <v>-18.239999999999998</v>
      </c>
      <c r="AE481" s="120">
        <v>-0.06</v>
      </c>
      <c r="AF481" s="120">
        <v>-22.63</v>
      </c>
      <c r="AG481" s="120">
        <v>23.57</v>
      </c>
      <c r="AH481" s="120">
        <v>19.45</v>
      </c>
      <c r="AI481" s="120">
        <v>-15.26</v>
      </c>
      <c r="AJ481" s="120">
        <v>-3.38</v>
      </c>
      <c r="AK481" s="120">
        <v>-7.3</v>
      </c>
      <c r="AL481" s="120">
        <v>-9.07</v>
      </c>
      <c r="AM481" s="120">
        <v>18.440000000000001</v>
      </c>
      <c r="AN481" s="120">
        <v>1.36</v>
      </c>
      <c r="AO481" s="120">
        <v>18.37</v>
      </c>
      <c r="AP481" s="120">
        <v>-6.41</v>
      </c>
      <c r="AQ481" s="120">
        <v>10.94</v>
      </c>
      <c r="AR481" s="120">
        <v>-5.88</v>
      </c>
      <c r="AS481" s="120">
        <v>-13.1</v>
      </c>
      <c r="AT481" s="120">
        <v>13.04</v>
      </c>
      <c r="AU481" s="120">
        <v>-7.21</v>
      </c>
      <c r="AV481" s="120">
        <v>-1.95</v>
      </c>
      <c r="AW481" s="120">
        <v>13.61</v>
      </c>
      <c r="AX481" s="120">
        <v>-24.31</v>
      </c>
      <c r="AY481" s="120">
        <v>20.84</v>
      </c>
      <c r="AZ481" s="120">
        <v>2.5099999999999998</v>
      </c>
      <c r="BA481" s="120">
        <v>10.06</v>
      </c>
      <c r="BB481" s="120">
        <v>-13.34</v>
      </c>
      <c r="BC481" s="120">
        <v>15.19</v>
      </c>
    </row>
    <row r="482" spans="1:55" ht="29.25" x14ac:dyDescent="0.45">
      <c r="A482" s="261">
        <v>163</v>
      </c>
      <c r="B482" s="174" t="s">
        <v>269</v>
      </c>
      <c r="C482" s="174"/>
      <c r="D482" s="119">
        <v>16.68</v>
      </c>
      <c r="E482" s="119">
        <v>-13.56</v>
      </c>
      <c r="F482" s="119">
        <v>-28.1</v>
      </c>
      <c r="G482" s="119">
        <v>18.29</v>
      </c>
      <c r="H482" s="119">
        <v>13.36</v>
      </c>
      <c r="I482" s="119">
        <v>-15.72</v>
      </c>
      <c r="J482" s="119">
        <v>5.1100000000000003</v>
      </c>
      <c r="K482" s="119">
        <v>16.36</v>
      </c>
      <c r="L482" s="119">
        <v>1.62</v>
      </c>
      <c r="M482" s="119">
        <v>19.03</v>
      </c>
      <c r="N482" s="119">
        <v>-0.69</v>
      </c>
      <c r="O482" s="119">
        <v>-25.7</v>
      </c>
      <c r="P482" s="119">
        <v>17.399999999999999</v>
      </c>
      <c r="Q482" s="119">
        <v>-1.22</v>
      </c>
      <c r="R482" s="119">
        <v>-11.78</v>
      </c>
      <c r="S482" s="119">
        <v>17.329999999999998</v>
      </c>
      <c r="T482" s="119">
        <v>75.09</v>
      </c>
      <c r="U482" s="119">
        <v>-33.04</v>
      </c>
      <c r="V482" s="119">
        <v>5.51</v>
      </c>
      <c r="W482" s="119">
        <v>-30.27</v>
      </c>
      <c r="X482" s="119">
        <v>35.65</v>
      </c>
      <c r="Y482" s="119">
        <v>-10.58</v>
      </c>
      <c r="Z482" s="119">
        <v>3.86</v>
      </c>
      <c r="AA482" s="119">
        <v>-38.299999999999997</v>
      </c>
      <c r="AB482" s="119">
        <v>115.32</v>
      </c>
      <c r="AC482" s="119">
        <v>-21.72</v>
      </c>
      <c r="AD482" s="119">
        <v>-40.51</v>
      </c>
      <c r="AE482" s="119">
        <v>52.39</v>
      </c>
      <c r="AF482" s="119">
        <v>-7.94</v>
      </c>
      <c r="AG482" s="119">
        <v>-14.37</v>
      </c>
      <c r="AH482" s="119">
        <v>35.96</v>
      </c>
      <c r="AI482" s="119">
        <v>-10.81</v>
      </c>
      <c r="AJ482" s="119">
        <v>-16</v>
      </c>
      <c r="AK482" s="119">
        <v>86.46</v>
      </c>
      <c r="AL482" s="119">
        <v>-34.880000000000003</v>
      </c>
      <c r="AM482" s="119">
        <v>-27.08</v>
      </c>
      <c r="AN482" s="119">
        <v>2.92</v>
      </c>
      <c r="AO482" s="119">
        <v>29.01</v>
      </c>
      <c r="AP482" s="119">
        <v>-22.58</v>
      </c>
      <c r="AQ482" s="119">
        <v>7.87</v>
      </c>
      <c r="AR482" s="119">
        <v>6.42</v>
      </c>
      <c r="AS482" s="119">
        <v>-31.93</v>
      </c>
      <c r="AT482" s="119">
        <v>35.61</v>
      </c>
      <c r="AU482" s="119">
        <v>-22.49</v>
      </c>
      <c r="AV482" s="119">
        <v>25.03</v>
      </c>
      <c r="AW482" s="119">
        <v>-3.4</v>
      </c>
      <c r="AX482" s="119">
        <v>6.45</v>
      </c>
      <c r="AY482" s="119">
        <v>-6.51</v>
      </c>
      <c r="AZ482" s="119">
        <v>4.5199999999999996</v>
      </c>
      <c r="BA482" s="119">
        <v>-3.4</v>
      </c>
      <c r="BB482" s="119">
        <v>-5.68</v>
      </c>
      <c r="BC482" s="119">
        <v>1.28</v>
      </c>
    </row>
    <row r="483" spans="1:55" x14ac:dyDescent="0.45">
      <c r="A483" s="260">
        <v>164</v>
      </c>
      <c r="B483" s="173" t="s">
        <v>95</v>
      </c>
      <c r="C483" s="173"/>
      <c r="D483" s="120">
        <v>40.15</v>
      </c>
      <c r="E483" s="120">
        <v>4.54</v>
      </c>
      <c r="F483" s="120">
        <v>-23.96</v>
      </c>
      <c r="G483" s="120">
        <v>7.78</v>
      </c>
      <c r="H483" s="120">
        <v>24.23</v>
      </c>
      <c r="I483" s="120">
        <v>-30.56</v>
      </c>
      <c r="J483" s="120">
        <v>21.51</v>
      </c>
      <c r="K483" s="120">
        <v>-14.09</v>
      </c>
      <c r="L483" s="120">
        <v>14.84</v>
      </c>
      <c r="M483" s="120">
        <v>-24.7</v>
      </c>
      <c r="N483" s="120">
        <v>68.86</v>
      </c>
      <c r="O483" s="120">
        <v>-47.86</v>
      </c>
      <c r="P483" s="120">
        <v>8.24</v>
      </c>
      <c r="Q483" s="120">
        <v>2.14</v>
      </c>
      <c r="R483" s="120">
        <v>1.81</v>
      </c>
      <c r="S483" s="120">
        <v>32.869999999999997</v>
      </c>
      <c r="T483" s="120">
        <v>38.65</v>
      </c>
      <c r="U483" s="120">
        <v>-10.11</v>
      </c>
      <c r="V483" s="120">
        <v>-15.24</v>
      </c>
      <c r="W483" s="120">
        <v>4.92</v>
      </c>
      <c r="X483" s="120">
        <v>-33.97</v>
      </c>
      <c r="Y483" s="120">
        <v>32.29</v>
      </c>
      <c r="Z483" s="120">
        <v>39.74</v>
      </c>
      <c r="AA483" s="120">
        <v>-46.39</v>
      </c>
      <c r="AB483" s="120">
        <v>51.44</v>
      </c>
      <c r="AC483" s="120">
        <v>9.32</v>
      </c>
      <c r="AD483" s="120">
        <v>-34.22</v>
      </c>
      <c r="AE483" s="120">
        <v>49.34</v>
      </c>
      <c r="AF483" s="120">
        <v>-9.19</v>
      </c>
      <c r="AG483" s="120">
        <v>-23.3</v>
      </c>
      <c r="AH483" s="120">
        <v>29.69</v>
      </c>
      <c r="AI483" s="120">
        <v>-12.91</v>
      </c>
      <c r="AJ483" s="120">
        <v>-9.8699999999999992</v>
      </c>
      <c r="AK483" s="120">
        <v>24.44</v>
      </c>
      <c r="AL483" s="120">
        <v>-14.14</v>
      </c>
      <c r="AM483" s="120">
        <v>-1.99</v>
      </c>
      <c r="AN483" s="120">
        <v>18.190000000000001</v>
      </c>
      <c r="AO483" s="120">
        <v>13.55</v>
      </c>
      <c r="AP483" s="120">
        <v>-30.84</v>
      </c>
      <c r="AQ483" s="120">
        <v>27.91</v>
      </c>
      <c r="AR483" s="120">
        <v>-2.94</v>
      </c>
      <c r="AS483" s="120">
        <v>-7.84</v>
      </c>
      <c r="AT483" s="120">
        <v>-3.42</v>
      </c>
      <c r="AU483" s="120">
        <v>18.350000000000001</v>
      </c>
      <c r="AV483" s="120">
        <v>-15.91</v>
      </c>
      <c r="AW483" s="120">
        <v>1.99</v>
      </c>
      <c r="AX483" s="120">
        <v>0.66</v>
      </c>
      <c r="AY483" s="120">
        <v>-7.2</v>
      </c>
      <c r="AZ483" s="120">
        <v>12.79</v>
      </c>
      <c r="BA483" s="120">
        <v>-1.46</v>
      </c>
      <c r="BB483" s="120">
        <v>-28.77</v>
      </c>
      <c r="BC483" s="120">
        <v>34.29</v>
      </c>
    </row>
    <row r="484" spans="1:55" ht="29.25" x14ac:dyDescent="0.45">
      <c r="A484" s="261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9">
        <v>-100</v>
      </c>
    </row>
    <row r="485" spans="1:55" x14ac:dyDescent="0.45">
      <c r="A485" s="260">
        <v>166</v>
      </c>
      <c r="B485" s="173" t="s">
        <v>40</v>
      </c>
      <c r="C485" s="173"/>
      <c r="D485" s="120">
        <v>3.76</v>
      </c>
      <c r="E485" s="120">
        <v>10.14</v>
      </c>
      <c r="F485" s="120">
        <v>-9.08</v>
      </c>
      <c r="G485" s="120">
        <v>17.059999999999999</v>
      </c>
      <c r="H485" s="120">
        <v>0.08</v>
      </c>
      <c r="I485" s="120">
        <v>-3.5</v>
      </c>
      <c r="J485" s="120">
        <v>-1.31</v>
      </c>
      <c r="K485" s="120">
        <v>3.88</v>
      </c>
      <c r="L485" s="120">
        <v>-7.09</v>
      </c>
      <c r="M485" s="120">
        <v>-13.54</v>
      </c>
      <c r="N485" s="120">
        <v>11.05</v>
      </c>
      <c r="O485" s="120">
        <v>-3.78</v>
      </c>
      <c r="P485" s="120">
        <v>8.0299999999999994</v>
      </c>
      <c r="Q485" s="120">
        <v>10.24</v>
      </c>
      <c r="R485" s="120">
        <v>-9.66</v>
      </c>
      <c r="S485" s="120">
        <v>-1.25</v>
      </c>
      <c r="T485" s="120">
        <v>5.53</v>
      </c>
      <c r="U485" s="120">
        <v>-3.28</v>
      </c>
      <c r="V485" s="120">
        <v>-3.98</v>
      </c>
      <c r="W485" s="120">
        <v>9.33</v>
      </c>
      <c r="X485" s="120">
        <v>-13.11</v>
      </c>
      <c r="Y485" s="120">
        <v>0.37</v>
      </c>
      <c r="Z485" s="120">
        <v>-1.26</v>
      </c>
      <c r="AA485" s="120">
        <v>5.68</v>
      </c>
      <c r="AB485" s="120">
        <v>-5.45</v>
      </c>
      <c r="AC485" s="120">
        <v>28.18</v>
      </c>
      <c r="AD485" s="120">
        <v>-14.95</v>
      </c>
      <c r="AE485" s="120">
        <v>7.49</v>
      </c>
      <c r="AF485" s="120">
        <v>4</v>
      </c>
      <c r="AG485" s="120">
        <v>-11.57</v>
      </c>
      <c r="AH485" s="120">
        <v>1.3</v>
      </c>
      <c r="AI485" s="120">
        <v>3.69</v>
      </c>
      <c r="AJ485" s="120">
        <v>-14.34</v>
      </c>
      <c r="AK485" s="120">
        <v>9.15</v>
      </c>
      <c r="AL485" s="120">
        <v>1.08</v>
      </c>
      <c r="AM485" s="120">
        <v>14.68</v>
      </c>
      <c r="AN485" s="120">
        <v>-2.4900000000000002</v>
      </c>
      <c r="AO485" s="120">
        <v>20.59</v>
      </c>
      <c r="AP485" s="120">
        <v>-18.27</v>
      </c>
      <c r="AQ485" s="120">
        <v>16.899999999999999</v>
      </c>
      <c r="AR485" s="120">
        <v>-5.87</v>
      </c>
      <c r="AS485" s="120">
        <v>-5.36</v>
      </c>
      <c r="AT485" s="120">
        <v>14.53</v>
      </c>
      <c r="AU485" s="120">
        <v>7.0000000000000007E-2</v>
      </c>
      <c r="AV485" s="120">
        <v>-8.61</v>
      </c>
      <c r="AW485" s="120">
        <v>5.65</v>
      </c>
      <c r="AX485" s="120">
        <v>18.73</v>
      </c>
      <c r="AY485" s="120">
        <v>-8.89</v>
      </c>
      <c r="AZ485" s="120">
        <v>4.9800000000000004</v>
      </c>
      <c r="BA485" s="120">
        <v>2.4700000000000002</v>
      </c>
      <c r="BB485" s="120">
        <v>-13.86</v>
      </c>
      <c r="BC485" s="120">
        <v>20.74</v>
      </c>
    </row>
    <row r="486" spans="1:55" ht="42" x14ac:dyDescent="0.45">
      <c r="A486" s="261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9">
        <v>-100</v>
      </c>
      <c r="L486" s="117"/>
      <c r="M486" s="119">
        <v>-100</v>
      </c>
      <c r="N486" s="117"/>
      <c r="O486" s="117"/>
      <c r="P486" s="117"/>
      <c r="Q486" s="117"/>
      <c r="R486" s="117"/>
      <c r="S486" s="117"/>
      <c r="T486" s="117"/>
      <c r="U486" s="117"/>
      <c r="V486" s="117"/>
      <c r="W486" s="119">
        <v>-100</v>
      </c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  <c r="AZ486" s="117"/>
      <c r="BA486" s="119">
        <v>-100</v>
      </c>
      <c r="BB486" s="117"/>
      <c r="BC486" s="117"/>
    </row>
    <row r="487" spans="1:55" x14ac:dyDescent="0.45">
      <c r="A487" s="260">
        <v>168</v>
      </c>
      <c r="B487" s="173" t="s">
        <v>271</v>
      </c>
      <c r="C487" s="173"/>
      <c r="D487" s="120">
        <v>8.84</v>
      </c>
      <c r="E487" s="120">
        <v>7.04</v>
      </c>
      <c r="F487" s="120">
        <v>-16.05</v>
      </c>
      <c r="G487" s="120">
        <v>39.31</v>
      </c>
      <c r="H487" s="120">
        <v>-22.41</v>
      </c>
      <c r="I487" s="120">
        <v>10.08</v>
      </c>
      <c r="J487" s="120">
        <v>-7</v>
      </c>
      <c r="K487" s="120">
        <v>-70.290000000000006</v>
      </c>
      <c r="L487" s="120">
        <v>67.06</v>
      </c>
      <c r="M487" s="120">
        <v>-46.41</v>
      </c>
      <c r="N487" s="120">
        <v>645.11</v>
      </c>
      <c r="O487" s="120">
        <v>-82.14</v>
      </c>
      <c r="P487" s="120">
        <v>209.57</v>
      </c>
      <c r="Q487" s="120">
        <v>-17.16</v>
      </c>
      <c r="R487" s="120">
        <v>-66.83</v>
      </c>
      <c r="S487" s="120">
        <v>-19.059999999999999</v>
      </c>
      <c r="T487" s="120">
        <v>2.2599999999999998</v>
      </c>
      <c r="U487" s="120">
        <v>85.6</v>
      </c>
      <c r="V487" s="120">
        <v>14.15</v>
      </c>
      <c r="W487" s="120">
        <v>24.28</v>
      </c>
      <c r="X487" s="120">
        <v>-27.09</v>
      </c>
      <c r="Y487" s="120">
        <v>36.979999999999997</v>
      </c>
      <c r="Z487" s="120">
        <v>-25.06</v>
      </c>
      <c r="AA487" s="120">
        <v>-22.65</v>
      </c>
      <c r="AB487" s="120">
        <v>-23.92</v>
      </c>
      <c r="AC487" s="120">
        <v>26.12</v>
      </c>
      <c r="AD487" s="120">
        <v>-38.799999999999997</v>
      </c>
      <c r="AE487" s="120">
        <v>20.9</v>
      </c>
      <c r="AF487" s="120">
        <v>14.37</v>
      </c>
      <c r="AG487" s="120">
        <v>5.88</v>
      </c>
      <c r="AH487" s="120">
        <v>-4.76</v>
      </c>
      <c r="AI487" s="120">
        <v>2.09</v>
      </c>
      <c r="AJ487" s="120">
        <v>13.88</v>
      </c>
      <c r="AK487" s="120">
        <v>19.22</v>
      </c>
      <c r="AL487" s="120">
        <v>12.48</v>
      </c>
      <c r="AM487" s="120">
        <v>-14.82</v>
      </c>
      <c r="AN487" s="120">
        <v>64.02</v>
      </c>
      <c r="AO487" s="120">
        <v>-12.47</v>
      </c>
      <c r="AP487" s="120">
        <v>13.23</v>
      </c>
      <c r="AQ487" s="120">
        <v>19.59</v>
      </c>
      <c r="AR487" s="120">
        <v>-21.29</v>
      </c>
      <c r="AS487" s="120">
        <v>-20.36</v>
      </c>
      <c r="AT487" s="120">
        <v>-11.74</v>
      </c>
      <c r="AU487" s="120">
        <v>31.51</v>
      </c>
      <c r="AV487" s="120">
        <v>7.58</v>
      </c>
      <c r="AW487" s="120">
        <v>-3.38</v>
      </c>
      <c r="AX487" s="120">
        <v>20.46</v>
      </c>
      <c r="AY487" s="120">
        <v>-31.69</v>
      </c>
      <c r="AZ487" s="120">
        <v>-1.56</v>
      </c>
      <c r="BA487" s="120">
        <v>10.71</v>
      </c>
      <c r="BB487" s="120">
        <v>-7.85</v>
      </c>
      <c r="BC487" s="120">
        <v>4.58</v>
      </c>
    </row>
    <row r="488" spans="1:55" x14ac:dyDescent="0.45">
      <c r="A488" s="261">
        <v>169</v>
      </c>
      <c r="B488" s="174" t="s">
        <v>102</v>
      </c>
      <c r="C488" s="174"/>
      <c r="D488" s="119">
        <v>33.04</v>
      </c>
      <c r="E488" s="119">
        <v>12.48</v>
      </c>
      <c r="F488" s="119">
        <v>-15.95</v>
      </c>
      <c r="G488" s="119">
        <v>18.02</v>
      </c>
      <c r="H488" s="119">
        <v>-18.62</v>
      </c>
      <c r="I488" s="119">
        <v>16.52</v>
      </c>
      <c r="J488" s="119">
        <v>-24.06</v>
      </c>
      <c r="K488" s="119">
        <v>52.81</v>
      </c>
      <c r="L488" s="119">
        <v>-34.19</v>
      </c>
      <c r="M488" s="119">
        <v>0.92</v>
      </c>
      <c r="N488" s="119">
        <v>46.01</v>
      </c>
      <c r="O488" s="119">
        <v>-19.84</v>
      </c>
      <c r="P488" s="119">
        <v>-11.43</v>
      </c>
      <c r="Q488" s="119">
        <v>3.6</v>
      </c>
      <c r="R488" s="119">
        <v>-31.44</v>
      </c>
      <c r="S488" s="119">
        <v>0.7</v>
      </c>
      <c r="T488" s="119">
        <v>-0.69</v>
      </c>
      <c r="U488" s="119">
        <v>-2.94</v>
      </c>
      <c r="V488" s="119">
        <v>-5.12</v>
      </c>
      <c r="W488" s="119">
        <v>22.54</v>
      </c>
      <c r="X488" s="119">
        <v>-21.06</v>
      </c>
      <c r="Y488" s="119">
        <v>36.729999999999997</v>
      </c>
      <c r="Z488" s="119">
        <v>-1.22</v>
      </c>
      <c r="AA488" s="119">
        <v>-0.73</v>
      </c>
      <c r="AB488" s="119">
        <v>-40.04</v>
      </c>
      <c r="AC488" s="119">
        <v>130.12</v>
      </c>
      <c r="AD488" s="119">
        <v>-13.72</v>
      </c>
      <c r="AE488" s="119">
        <v>-32.619999999999997</v>
      </c>
      <c r="AF488" s="119">
        <v>47.89</v>
      </c>
      <c r="AG488" s="119">
        <v>19.23</v>
      </c>
      <c r="AH488" s="119">
        <v>18.71</v>
      </c>
      <c r="AI488" s="119">
        <v>-13.66</v>
      </c>
      <c r="AJ488" s="119">
        <v>-11.29</v>
      </c>
      <c r="AK488" s="119">
        <v>12</v>
      </c>
      <c r="AL488" s="119">
        <v>-3.59</v>
      </c>
      <c r="AM488" s="119">
        <v>-16.84</v>
      </c>
      <c r="AN488" s="119">
        <v>27.66</v>
      </c>
      <c r="AO488" s="119">
        <v>14.2</v>
      </c>
      <c r="AP488" s="119">
        <v>-12.72</v>
      </c>
      <c r="AQ488" s="119">
        <v>58.51</v>
      </c>
      <c r="AR488" s="119">
        <v>26.88</v>
      </c>
      <c r="AS488" s="119">
        <v>79.2</v>
      </c>
      <c r="AT488" s="119">
        <v>-77.14</v>
      </c>
      <c r="AU488" s="119">
        <v>4.5</v>
      </c>
      <c r="AV488" s="119">
        <v>-0.32</v>
      </c>
      <c r="AW488" s="119">
        <v>33.630000000000003</v>
      </c>
      <c r="AX488" s="119">
        <v>-20.63</v>
      </c>
      <c r="AY488" s="119">
        <v>-4.5599999999999996</v>
      </c>
      <c r="AZ488" s="119">
        <v>16.45</v>
      </c>
      <c r="BA488" s="119">
        <v>-9.2100000000000009</v>
      </c>
      <c r="BB488" s="119">
        <v>-26.73</v>
      </c>
      <c r="BC488" s="119">
        <v>31.14</v>
      </c>
    </row>
    <row r="489" spans="1:55" ht="29.25" x14ac:dyDescent="0.45">
      <c r="A489" s="260">
        <v>170</v>
      </c>
      <c r="B489" s="173" t="s">
        <v>272</v>
      </c>
      <c r="C489" s="173"/>
      <c r="D489" s="120">
        <v>-51.12</v>
      </c>
      <c r="E489" s="120">
        <v>-5.85</v>
      </c>
      <c r="F489" s="120">
        <v>92.01</v>
      </c>
      <c r="G489" s="120">
        <v>-30.42</v>
      </c>
      <c r="H489" s="120">
        <v>-23.82</v>
      </c>
      <c r="I489" s="120">
        <v>81.67</v>
      </c>
      <c r="J489" s="120">
        <v>-48.84</v>
      </c>
      <c r="K489" s="120">
        <v>5.4</v>
      </c>
      <c r="L489" s="120">
        <v>-21.6</v>
      </c>
      <c r="M489" s="120">
        <v>105.78</v>
      </c>
      <c r="N489" s="120">
        <v>-40.08</v>
      </c>
      <c r="O489" s="120">
        <v>-37.17</v>
      </c>
      <c r="P489" s="120">
        <v>73.84</v>
      </c>
      <c r="Q489" s="120">
        <v>-21.59</v>
      </c>
      <c r="R489" s="120">
        <v>40.630000000000003</v>
      </c>
      <c r="S489" s="120">
        <v>-34.89</v>
      </c>
      <c r="T489" s="120">
        <v>98.43</v>
      </c>
      <c r="U489" s="120">
        <v>12.19</v>
      </c>
      <c r="V489" s="120">
        <v>-17.989999999999998</v>
      </c>
      <c r="W489" s="120">
        <v>20.76</v>
      </c>
      <c r="X489" s="120">
        <v>-28.48</v>
      </c>
      <c r="Y489" s="120">
        <v>69.010000000000005</v>
      </c>
      <c r="Z489" s="120">
        <v>-46.09</v>
      </c>
      <c r="AA489" s="120">
        <v>3.89</v>
      </c>
      <c r="AB489" s="120">
        <v>-6.5</v>
      </c>
      <c r="AC489" s="120">
        <v>61.12</v>
      </c>
      <c r="AD489" s="120">
        <v>-27.61</v>
      </c>
      <c r="AE489" s="120">
        <v>-12.82</v>
      </c>
      <c r="AF489" s="120">
        <v>17.739999999999998</v>
      </c>
      <c r="AG489" s="120">
        <v>-34.17</v>
      </c>
      <c r="AH489" s="120">
        <v>-3.65</v>
      </c>
      <c r="AI489" s="120">
        <v>42.42</v>
      </c>
      <c r="AJ489" s="120">
        <v>10.97</v>
      </c>
      <c r="AK489" s="120">
        <v>32.28</v>
      </c>
      <c r="AL489" s="120">
        <v>-48.41</v>
      </c>
      <c r="AM489" s="120">
        <v>54.58</v>
      </c>
      <c r="AN489" s="120">
        <v>-17.79</v>
      </c>
      <c r="AO489" s="120">
        <v>68.510000000000005</v>
      </c>
      <c r="AP489" s="120">
        <v>183.15</v>
      </c>
      <c r="AQ489" s="120">
        <v>-63.02</v>
      </c>
      <c r="AR489" s="120">
        <v>-49.25</v>
      </c>
      <c r="AS489" s="120">
        <v>1.1299999999999999</v>
      </c>
      <c r="AT489" s="120">
        <v>53.02</v>
      </c>
      <c r="AU489" s="120">
        <v>-64.77</v>
      </c>
      <c r="AV489" s="120">
        <v>186.46</v>
      </c>
      <c r="AW489" s="120">
        <v>6.61</v>
      </c>
      <c r="AX489" s="120">
        <v>195.57</v>
      </c>
      <c r="AY489" s="120">
        <v>-39.880000000000003</v>
      </c>
      <c r="AZ489" s="120">
        <v>-78.88</v>
      </c>
      <c r="BA489" s="120">
        <v>206.27</v>
      </c>
      <c r="BB489" s="120">
        <v>-55.74</v>
      </c>
      <c r="BC489" s="120">
        <v>120.18</v>
      </c>
    </row>
    <row r="490" spans="1:55" x14ac:dyDescent="0.45">
      <c r="A490" s="261">
        <v>171</v>
      </c>
      <c r="B490" s="174" t="s">
        <v>83</v>
      </c>
      <c r="C490" s="174"/>
      <c r="D490" s="119">
        <v>-10.029999999999999</v>
      </c>
      <c r="E490" s="119">
        <v>19.09</v>
      </c>
      <c r="F490" s="119">
        <v>-20.86</v>
      </c>
      <c r="G490" s="119">
        <v>16.61</v>
      </c>
      <c r="H490" s="119">
        <v>-15.93</v>
      </c>
      <c r="I490" s="119">
        <v>-3.78</v>
      </c>
      <c r="J490" s="119">
        <v>-3.63</v>
      </c>
      <c r="K490" s="119">
        <v>13.8</v>
      </c>
      <c r="L490" s="119">
        <v>18.5</v>
      </c>
      <c r="M490" s="119">
        <v>-38.17</v>
      </c>
      <c r="N490" s="119">
        <v>16.79</v>
      </c>
      <c r="O490" s="119">
        <v>17.260000000000002</v>
      </c>
      <c r="P490" s="119">
        <v>-11.41</v>
      </c>
      <c r="Q490" s="119">
        <v>12.07</v>
      </c>
      <c r="R490" s="119">
        <v>-14.08</v>
      </c>
      <c r="S490" s="119">
        <v>0.42</v>
      </c>
      <c r="T490" s="119">
        <v>-0.33</v>
      </c>
      <c r="U490" s="119">
        <v>4.66</v>
      </c>
      <c r="V490" s="119">
        <v>20.59</v>
      </c>
      <c r="W490" s="119">
        <v>-12.12</v>
      </c>
      <c r="X490" s="119">
        <v>-5.25</v>
      </c>
      <c r="Y490" s="119">
        <v>-10.71</v>
      </c>
      <c r="Z490" s="119">
        <v>17.07</v>
      </c>
      <c r="AA490" s="119">
        <v>18.690000000000001</v>
      </c>
      <c r="AB490" s="119">
        <v>-0.2</v>
      </c>
      <c r="AC490" s="119">
        <v>16.079999999999998</v>
      </c>
      <c r="AD490" s="119">
        <v>-8.19</v>
      </c>
      <c r="AE490" s="119">
        <v>-9.6199999999999992</v>
      </c>
      <c r="AF490" s="119">
        <v>-12.36</v>
      </c>
      <c r="AG490" s="119">
        <v>0.98</v>
      </c>
      <c r="AH490" s="119">
        <v>54.16</v>
      </c>
      <c r="AI490" s="119">
        <v>-27.25</v>
      </c>
      <c r="AJ490" s="119">
        <v>-15.17</v>
      </c>
      <c r="AK490" s="119">
        <v>21.04</v>
      </c>
      <c r="AL490" s="119">
        <v>7.41</v>
      </c>
      <c r="AM490" s="119">
        <v>13.07</v>
      </c>
      <c r="AN490" s="119">
        <v>-10.08</v>
      </c>
      <c r="AO490" s="119">
        <v>26.9</v>
      </c>
      <c r="AP490" s="119">
        <v>-31.76</v>
      </c>
      <c r="AQ490" s="119">
        <v>22.34</v>
      </c>
      <c r="AR490" s="119">
        <v>-2.94</v>
      </c>
      <c r="AS490" s="119">
        <v>-23.65</v>
      </c>
      <c r="AT490" s="119">
        <v>-0.05</v>
      </c>
      <c r="AU490" s="119">
        <v>1.37</v>
      </c>
      <c r="AV490" s="119">
        <v>44.79</v>
      </c>
      <c r="AW490" s="119">
        <v>-23.54</v>
      </c>
      <c r="AX490" s="119">
        <v>-7.53</v>
      </c>
      <c r="AY490" s="119">
        <v>33.93</v>
      </c>
      <c r="AZ490" s="119">
        <v>-10.35</v>
      </c>
      <c r="BA490" s="119">
        <v>5.79</v>
      </c>
      <c r="BB490" s="119">
        <v>-17.62</v>
      </c>
      <c r="BC490" s="119">
        <v>23.1</v>
      </c>
    </row>
    <row r="491" spans="1:55" x14ac:dyDescent="0.45">
      <c r="A491" s="260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20">
        <v>-100</v>
      </c>
      <c r="AC491" s="116"/>
      <c r="AD491" s="120">
        <v>-100</v>
      </c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</row>
    <row r="492" spans="1:55" x14ac:dyDescent="0.45">
      <c r="A492" s="261">
        <v>173</v>
      </c>
      <c r="B492" s="174" t="s">
        <v>273</v>
      </c>
      <c r="C492" s="174"/>
      <c r="D492" s="119">
        <v>1.0900000000000001</v>
      </c>
      <c r="E492" s="119">
        <v>-27.89</v>
      </c>
      <c r="F492" s="119">
        <v>3.43</v>
      </c>
      <c r="G492" s="119">
        <v>20.89</v>
      </c>
      <c r="H492" s="119">
        <v>2.09</v>
      </c>
      <c r="I492" s="119">
        <v>3.83</v>
      </c>
      <c r="J492" s="119">
        <v>-26.68</v>
      </c>
      <c r="K492" s="119">
        <v>81.87</v>
      </c>
      <c r="L492" s="119">
        <v>-8.77</v>
      </c>
      <c r="M492" s="119">
        <v>-28.25</v>
      </c>
      <c r="N492" s="119">
        <v>29.31</v>
      </c>
      <c r="O492" s="119">
        <v>-27.8</v>
      </c>
      <c r="P492" s="119">
        <v>-21.2</v>
      </c>
      <c r="Q492" s="119">
        <v>27.95</v>
      </c>
      <c r="R492" s="119">
        <v>-4.05</v>
      </c>
      <c r="S492" s="119">
        <v>64.87</v>
      </c>
      <c r="T492" s="119">
        <v>-11.52</v>
      </c>
      <c r="U492" s="119">
        <v>20.67</v>
      </c>
      <c r="V492" s="119">
        <v>-19.170000000000002</v>
      </c>
      <c r="W492" s="119">
        <v>123.63</v>
      </c>
      <c r="X492" s="119">
        <v>-31.94</v>
      </c>
      <c r="Y492" s="119">
        <v>14.23</v>
      </c>
      <c r="Z492" s="119">
        <v>-37.69</v>
      </c>
      <c r="AA492" s="119">
        <v>12.4</v>
      </c>
      <c r="AB492" s="119">
        <v>10.44</v>
      </c>
      <c r="AC492" s="119">
        <v>-15.54</v>
      </c>
      <c r="AD492" s="119">
        <v>-22.42</v>
      </c>
      <c r="AE492" s="119">
        <v>80.8</v>
      </c>
      <c r="AF492" s="119">
        <v>55.52</v>
      </c>
      <c r="AG492" s="119">
        <v>-44.74</v>
      </c>
      <c r="AH492" s="119">
        <v>-16.48</v>
      </c>
      <c r="AI492" s="119">
        <v>114.18</v>
      </c>
      <c r="AJ492" s="119">
        <v>-35.299999999999997</v>
      </c>
      <c r="AK492" s="119">
        <v>-34.68</v>
      </c>
      <c r="AL492" s="119">
        <v>79.510000000000005</v>
      </c>
      <c r="AM492" s="119">
        <v>-38.17</v>
      </c>
      <c r="AN492" s="119">
        <v>6.92</v>
      </c>
      <c r="AO492" s="119">
        <v>10.48</v>
      </c>
      <c r="AP492" s="119">
        <v>-38.4</v>
      </c>
      <c r="AQ492" s="119">
        <v>90.95</v>
      </c>
      <c r="AR492" s="119">
        <v>-0.71</v>
      </c>
      <c r="AS492" s="119">
        <v>26.19</v>
      </c>
      <c r="AT492" s="119">
        <v>-2.84</v>
      </c>
      <c r="AU492" s="119">
        <v>-13.2</v>
      </c>
      <c r="AV492" s="119">
        <v>-18.09</v>
      </c>
      <c r="AW492" s="119">
        <v>20.399999999999999</v>
      </c>
      <c r="AX492" s="119">
        <v>18.95</v>
      </c>
      <c r="AY492" s="119">
        <v>13.11</v>
      </c>
      <c r="AZ492" s="119">
        <v>-46.5</v>
      </c>
      <c r="BA492" s="119">
        <v>34.49</v>
      </c>
      <c r="BB492" s="119">
        <v>-8.64</v>
      </c>
      <c r="BC492" s="119">
        <v>-27.9</v>
      </c>
    </row>
    <row r="493" spans="1:55" x14ac:dyDescent="0.45">
      <c r="A493" s="260">
        <v>174</v>
      </c>
      <c r="B493" s="173" t="s">
        <v>274</v>
      </c>
      <c r="C493" s="173"/>
      <c r="D493" s="120">
        <v>36.229999999999997</v>
      </c>
      <c r="E493" s="120">
        <v>-5.62</v>
      </c>
      <c r="F493" s="120">
        <v>22.14</v>
      </c>
      <c r="G493" s="120">
        <v>42.11</v>
      </c>
      <c r="H493" s="120">
        <v>-47.49</v>
      </c>
      <c r="I493" s="120">
        <v>22.04</v>
      </c>
      <c r="J493" s="120">
        <v>-29.42</v>
      </c>
      <c r="K493" s="120">
        <v>28.63</v>
      </c>
      <c r="L493" s="120">
        <v>9.14</v>
      </c>
      <c r="M493" s="120">
        <v>55.73</v>
      </c>
      <c r="N493" s="120">
        <v>-58.7</v>
      </c>
      <c r="O493" s="120">
        <v>11.28</v>
      </c>
      <c r="P493" s="120">
        <v>-9.74</v>
      </c>
      <c r="Q493" s="120">
        <v>34.979999999999997</v>
      </c>
      <c r="R493" s="120">
        <v>-14.26</v>
      </c>
      <c r="S493" s="120">
        <v>-42.34</v>
      </c>
      <c r="T493" s="120">
        <v>93.94</v>
      </c>
      <c r="U493" s="120">
        <v>-34.92</v>
      </c>
      <c r="V493" s="120">
        <v>19.100000000000001</v>
      </c>
      <c r="W493" s="120">
        <v>13.54</v>
      </c>
      <c r="X493" s="120">
        <v>29.03</v>
      </c>
      <c r="Y493" s="120">
        <v>20.41</v>
      </c>
      <c r="Z493" s="120">
        <v>-4.5199999999999996</v>
      </c>
      <c r="AA493" s="120">
        <v>-14.58</v>
      </c>
      <c r="AB493" s="120">
        <v>-25.64</v>
      </c>
      <c r="AC493" s="120">
        <v>48.38</v>
      </c>
      <c r="AD493" s="120">
        <v>-61.49</v>
      </c>
      <c r="AE493" s="120">
        <v>20.63</v>
      </c>
      <c r="AF493" s="120">
        <v>45.12</v>
      </c>
      <c r="AG493" s="120">
        <v>-22.12</v>
      </c>
      <c r="AH493" s="120">
        <v>15.03</v>
      </c>
      <c r="AI493" s="120">
        <v>-35.200000000000003</v>
      </c>
      <c r="AJ493" s="120">
        <v>25.93</v>
      </c>
      <c r="AK493" s="120">
        <v>-6.24</v>
      </c>
      <c r="AL493" s="120">
        <v>-10.15</v>
      </c>
      <c r="AM493" s="120">
        <v>-7.35</v>
      </c>
      <c r="AN493" s="120">
        <v>66.95</v>
      </c>
      <c r="AO493" s="120">
        <v>-8.0299999999999994</v>
      </c>
      <c r="AP493" s="120">
        <v>-12.94</v>
      </c>
      <c r="AQ493" s="120">
        <v>19.25</v>
      </c>
      <c r="AR493" s="120">
        <v>-34.82</v>
      </c>
      <c r="AS493" s="120">
        <v>-1.37</v>
      </c>
      <c r="AT493" s="120">
        <v>-10.68</v>
      </c>
      <c r="AU493" s="120">
        <v>14.09</v>
      </c>
      <c r="AV493" s="120">
        <v>-19.579999999999998</v>
      </c>
      <c r="AW493" s="120">
        <v>18.399999999999999</v>
      </c>
      <c r="AX493" s="120">
        <v>64.12</v>
      </c>
      <c r="AY493" s="120">
        <v>-22.46</v>
      </c>
      <c r="AZ493" s="120">
        <v>47.95</v>
      </c>
      <c r="BA493" s="120">
        <v>-19.05</v>
      </c>
      <c r="BB493" s="120">
        <v>-12.09</v>
      </c>
      <c r="BC493" s="120">
        <v>-8.3000000000000007</v>
      </c>
    </row>
    <row r="494" spans="1:55" x14ac:dyDescent="0.45">
      <c r="A494" s="261">
        <v>175</v>
      </c>
      <c r="B494" s="174" t="s">
        <v>1</v>
      </c>
      <c r="C494" s="174"/>
      <c r="D494" s="119">
        <v>3.5</v>
      </c>
      <c r="E494" s="119">
        <v>5.53</v>
      </c>
      <c r="F494" s="119">
        <v>-16.77</v>
      </c>
      <c r="G494" s="119">
        <v>9.42</v>
      </c>
      <c r="H494" s="119">
        <v>2.4</v>
      </c>
      <c r="I494" s="119">
        <v>3.43</v>
      </c>
      <c r="J494" s="119">
        <v>-11.34</v>
      </c>
      <c r="K494" s="119">
        <v>3.86</v>
      </c>
      <c r="L494" s="119">
        <v>6.92</v>
      </c>
      <c r="M494" s="119">
        <v>-8.65</v>
      </c>
      <c r="N494" s="119">
        <v>2.98</v>
      </c>
      <c r="O494" s="119">
        <v>-4.16</v>
      </c>
      <c r="P494" s="119">
        <v>-2.82</v>
      </c>
      <c r="Q494" s="119">
        <v>11.13</v>
      </c>
      <c r="R494" s="119">
        <v>-11.89</v>
      </c>
      <c r="S494" s="119">
        <v>8.2899999999999991</v>
      </c>
      <c r="T494" s="119">
        <v>4.24</v>
      </c>
      <c r="U494" s="119">
        <v>-2.5099999999999998</v>
      </c>
      <c r="V494" s="119">
        <v>-3.96</v>
      </c>
      <c r="W494" s="119">
        <v>7.7</v>
      </c>
      <c r="X494" s="119">
        <v>-1.87</v>
      </c>
      <c r="Y494" s="119">
        <v>-0.71</v>
      </c>
      <c r="Z494" s="119">
        <v>-2.19</v>
      </c>
      <c r="AA494" s="119">
        <v>-5.43</v>
      </c>
      <c r="AB494" s="119">
        <v>49.26</v>
      </c>
      <c r="AC494" s="119">
        <v>-23.58</v>
      </c>
      <c r="AD494" s="119">
        <v>-19.5</v>
      </c>
      <c r="AE494" s="119">
        <v>12.97</v>
      </c>
      <c r="AF494" s="119">
        <v>7.86</v>
      </c>
      <c r="AG494" s="119">
        <v>-8.2100000000000009</v>
      </c>
      <c r="AH494" s="119">
        <v>7.7</v>
      </c>
      <c r="AI494" s="119">
        <v>2.1800000000000002</v>
      </c>
      <c r="AJ494" s="119">
        <v>1.79</v>
      </c>
      <c r="AK494" s="119">
        <v>13.72</v>
      </c>
      <c r="AL494" s="119">
        <v>-17.829999999999998</v>
      </c>
      <c r="AM494" s="119">
        <v>-0.35</v>
      </c>
      <c r="AN494" s="119">
        <v>2.99</v>
      </c>
      <c r="AO494" s="119">
        <v>14.63</v>
      </c>
      <c r="AP494" s="119">
        <v>-24.91</v>
      </c>
      <c r="AQ494" s="119">
        <v>34.83</v>
      </c>
      <c r="AR494" s="119">
        <v>-0.38</v>
      </c>
      <c r="AS494" s="119">
        <v>-15.2</v>
      </c>
      <c r="AT494" s="119">
        <v>9.5299999999999994</v>
      </c>
      <c r="AU494" s="119">
        <v>1.04</v>
      </c>
      <c r="AV494" s="119">
        <v>-2.94</v>
      </c>
      <c r="AW494" s="119">
        <v>16.600000000000001</v>
      </c>
      <c r="AX494" s="119">
        <v>-18</v>
      </c>
      <c r="AY494" s="119">
        <v>10.89</v>
      </c>
      <c r="AZ494" s="119">
        <v>16.2</v>
      </c>
      <c r="BA494" s="119">
        <v>-15.03</v>
      </c>
      <c r="BB494" s="119">
        <v>-18.71</v>
      </c>
      <c r="BC494" s="119">
        <v>31.43</v>
      </c>
    </row>
    <row r="495" spans="1:55" x14ac:dyDescent="0.45">
      <c r="A495" s="260">
        <v>176</v>
      </c>
      <c r="B495" s="173" t="s">
        <v>105</v>
      </c>
      <c r="C495" s="173"/>
      <c r="D495" s="120">
        <v>39.68</v>
      </c>
      <c r="E495" s="120">
        <v>20.329999999999998</v>
      </c>
      <c r="F495" s="120">
        <v>-0.67</v>
      </c>
      <c r="G495" s="120">
        <v>-23.61</v>
      </c>
      <c r="H495" s="120">
        <v>11.72</v>
      </c>
      <c r="I495" s="120">
        <v>18.7</v>
      </c>
      <c r="J495" s="120">
        <v>-16.86</v>
      </c>
      <c r="K495" s="120">
        <v>25.99</v>
      </c>
      <c r="L495" s="120">
        <v>-16.86</v>
      </c>
      <c r="M495" s="120">
        <v>-15.05</v>
      </c>
      <c r="N495" s="120">
        <v>34.49</v>
      </c>
      <c r="O495" s="120">
        <v>-40.86</v>
      </c>
      <c r="P495" s="120">
        <v>16.57</v>
      </c>
      <c r="Q495" s="120">
        <v>20.100000000000001</v>
      </c>
      <c r="R495" s="120">
        <v>-26.54</v>
      </c>
      <c r="S495" s="120">
        <v>17.79</v>
      </c>
      <c r="T495" s="120">
        <v>15.63</v>
      </c>
      <c r="U495" s="120">
        <v>2.39</v>
      </c>
      <c r="V495" s="120">
        <v>-13.13</v>
      </c>
      <c r="W495" s="120">
        <v>6.07</v>
      </c>
      <c r="X495" s="120">
        <v>-9.9700000000000006</v>
      </c>
      <c r="Y495" s="120">
        <v>-3.6</v>
      </c>
      <c r="Z495" s="120">
        <v>-5.16</v>
      </c>
      <c r="AA495" s="120">
        <v>-5.57</v>
      </c>
      <c r="AB495" s="120">
        <v>-11.33</v>
      </c>
      <c r="AC495" s="120">
        <v>29.69</v>
      </c>
      <c r="AD495" s="120">
        <v>2.12</v>
      </c>
      <c r="AE495" s="120">
        <v>25.02</v>
      </c>
      <c r="AF495" s="120">
        <v>5.9</v>
      </c>
      <c r="AG495" s="120">
        <v>-19.600000000000001</v>
      </c>
      <c r="AH495" s="120">
        <v>-5.73</v>
      </c>
      <c r="AI495" s="120">
        <v>-0.84</v>
      </c>
      <c r="AJ495" s="120">
        <v>-27.81</v>
      </c>
      <c r="AK495" s="120">
        <v>48.98</v>
      </c>
      <c r="AL495" s="120">
        <v>-9.1</v>
      </c>
      <c r="AM495" s="120">
        <v>17.489999999999998</v>
      </c>
      <c r="AN495" s="120">
        <v>51.46</v>
      </c>
      <c r="AO495" s="120">
        <v>-7.51</v>
      </c>
      <c r="AP495" s="120">
        <v>-24.4</v>
      </c>
      <c r="AQ495" s="120">
        <v>53.07</v>
      </c>
      <c r="AR495" s="120">
        <v>19.48</v>
      </c>
      <c r="AS495" s="120">
        <v>-15.89</v>
      </c>
      <c r="AT495" s="120">
        <v>19.8</v>
      </c>
      <c r="AU495" s="120">
        <v>-58.4</v>
      </c>
      <c r="AV495" s="120">
        <v>0.39</v>
      </c>
      <c r="AW495" s="120">
        <v>3.66</v>
      </c>
      <c r="AX495" s="120">
        <v>8.5299999999999994</v>
      </c>
      <c r="AY495" s="120">
        <v>-14.95</v>
      </c>
      <c r="AZ495" s="120">
        <v>44.32</v>
      </c>
      <c r="BA495" s="120">
        <v>42.57</v>
      </c>
      <c r="BB495" s="120">
        <v>-17.11</v>
      </c>
      <c r="BC495" s="120">
        <v>28.93</v>
      </c>
    </row>
    <row r="496" spans="1:55" ht="29.25" x14ac:dyDescent="0.45">
      <c r="A496" s="261">
        <v>177</v>
      </c>
      <c r="B496" s="174" t="s">
        <v>275</v>
      </c>
      <c r="C496" s="174"/>
      <c r="D496" s="119">
        <v>-7.74</v>
      </c>
      <c r="E496" s="119">
        <v>3.7</v>
      </c>
      <c r="F496" s="119">
        <v>-80.66</v>
      </c>
      <c r="G496" s="119">
        <v>256.74</v>
      </c>
      <c r="H496" s="119">
        <v>37.57</v>
      </c>
      <c r="I496" s="119">
        <v>-18.79</v>
      </c>
      <c r="J496" s="119">
        <v>48.75</v>
      </c>
      <c r="K496" s="119">
        <v>52.27</v>
      </c>
      <c r="L496" s="119">
        <v>-38.409999999999997</v>
      </c>
      <c r="M496" s="119">
        <v>-67.599999999999994</v>
      </c>
      <c r="N496" s="119">
        <v>242.52</v>
      </c>
      <c r="O496" s="119">
        <v>-36.9</v>
      </c>
      <c r="P496" s="119">
        <v>-58.47</v>
      </c>
      <c r="Q496" s="119">
        <v>-100</v>
      </c>
      <c r="R496" s="117"/>
      <c r="S496" s="121">
        <v>27000</v>
      </c>
      <c r="T496" s="119">
        <v>-29.34</v>
      </c>
      <c r="U496" s="119">
        <v>-36.81</v>
      </c>
      <c r="V496" s="119">
        <v>897.52</v>
      </c>
      <c r="W496" s="119">
        <v>-99.83</v>
      </c>
      <c r="X496" s="121">
        <v>5275</v>
      </c>
      <c r="Y496" s="119">
        <v>26.51</v>
      </c>
      <c r="Z496" s="119">
        <v>-57.35</v>
      </c>
      <c r="AA496" s="117"/>
      <c r="AB496" s="117"/>
      <c r="AC496" s="119">
        <v>-100</v>
      </c>
      <c r="AD496" s="117"/>
      <c r="AE496" s="119">
        <v>109.65</v>
      </c>
      <c r="AF496" s="119">
        <v>34.31</v>
      </c>
      <c r="AG496" s="119">
        <v>48.91</v>
      </c>
      <c r="AH496" s="119">
        <v>-77.2</v>
      </c>
      <c r="AI496" s="119">
        <v>-66.97</v>
      </c>
      <c r="AJ496" s="119">
        <v>622.22</v>
      </c>
      <c r="AK496" s="119">
        <v>-34.229999999999997</v>
      </c>
      <c r="AL496" s="119">
        <v>-17.54</v>
      </c>
      <c r="AM496" s="119">
        <v>280.85000000000002</v>
      </c>
      <c r="AN496" s="119">
        <v>-56.8</v>
      </c>
      <c r="AO496" s="119">
        <v>-27.59</v>
      </c>
      <c r="AP496" s="119">
        <v>-50</v>
      </c>
      <c r="AQ496" s="119">
        <v>369.05</v>
      </c>
      <c r="AR496" s="119">
        <v>-31.98</v>
      </c>
      <c r="AS496" s="119">
        <v>20.9</v>
      </c>
      <c r="AT496" s="119">
        <v>-44.14</v>
      </c>
      <c r="AU496" s="119">
        <v>-2.21</v>
      </c>
      <c r="AV496" s="119">
        <v>-87.57</v>
      </c>
      <c r="AW496" s="121">
        <v>2277.27</v>
      </c>
      <c r="AX496" s="119">
        <v>-63.86</v>
      </c>
      <c r="AY496" s="119">
        <v>-60.85</v>
      </c>
      <c r="AZ496" s="119">
        <v>600</v>
      </c>
      <c r="BA496" s="119">
        <v>-61.39</v>
      </c>
      <c r="BB496" s="119">
        <v>84</v>
      </c>
      <c r="BC496" s="119">
        <v>-18.21</v>
      </c>
    </row>
    <row r="497" spans="1:55" x14ac:dyDescent="0.45">
      <c r="A497" s="260">
        <v>178</v>
      </c>
      <c r="B497" s="173" t="s">
        <v>58</v>
      </c>
      <c r="C497" s="173"/>
      <c r="D497" s="120">
        <v>-16.53</v>
      </c>
      <c r="E497" s="120">
        <v>11.2</v>
      </c>
      <c r="F497" s="120">
        <v>2.1</v>
      </c>
      <c r="G497" s="120">
        <v>14.48</v>
      </c>
      <c r="H497" s="120">
        <v>-24.79</v>
      </c>
      <c r="I497" s="120">
        <v>-7.8</v>
      </c>
      <c r="J497" s="120">
        <v>3.84</v>
      </c>
      <c r="K497" s="120">
        <v>2</v>
      </c>
      <c r="L497" s="120">
        <v>16</v>
      </c>
      <c r="M497" s="120">
        <v>5.12</v>
      </c>
      <c r="N497" s="120">
        <v>-2.5</v>
      </c>
      <c r="O497" s="120">
        <v>-7.62</v>
      </c>
      <c r="P497" s="120">
        <v>25.72</v>
      </c>
      <c r="Q497" s="120">
        <v>12.42</v>
      </c>
      <c r="R497" s="120">
        <v>-21.9</v>
      </c>
      <c r="S497" s="120">
        <v>-11.83</v>
      </c>
      <c r="T497" s="120">
        <v>17.66</v>
      </c>
      <c r="U497" s="120">
        <v>4.95</v>
      </c>
      <c r="V497" s="120">
        <v>-2.4500000000000002</v>
      </c>
      <c r="W497" s="120">
        <v>-8.8800000000000008</v>
      </c>
      <c r="X497" s="120">
        <v>-4.54</v>
      </c>
      <c r="Y497" s="120">
        <v>42.56</v>
      </c>
      <c r="Z497" s="120">
        <v>-7.74</v>
      </c>
      <c r="AA497" s="120">
        <v>-13.41</v>
      </c>
      <c r="AB497" s="120">
        <v>-11.25</v>
      </c>
      <c r="AC497" s="120">
        <v>9.9499999999999993</v>
      </c>
      <c r="AD497" s="120">
        <v>-23.62</v>
      </c>
      <c r="AE497" s="120">
        <v>26.81</v>
      </c>
      <c r="AF497" s="120">
        <v>-9.5399999999999991</v>
      </c>
      <c r="AG497" s="120">
        <v>1.6</v>
      </c>
      <c r="AH497" s="120">
        <v>-1.93</v>
      </c>
      <c r="AI497" s="120">
        <v>4.84</v>
      </c>
      <c r="AJ497" s="120">
        <v>29</v>
      </c>
      <c r="AK497" s="120">
        <v>7.94</v>
      </c>
      <c r="AL497" s="120">
        <v>22.83</v>
      </c>
      <c r="AM497" s="120">
        <v>-20.6</v>
      </c>
      <c r="AN497" s="120">
        <v>-12.08</v>
      </c>
      <c r="AO497" s="120">
        <v>14.69</v>
      </c>
      <c r="AP497" s="120">
        <v>-35.54</v>
      </c>
      <c r="AQ497" s="120">
        <v>37.57</v>
      </c>
      <c r="AR497" s="120">
        <v>-13.12</v>
      </c>
      <c r="AS497" s="120">
        <v>11.48</v>
      </c>
      <c r="AT497" s="120">
        <v>-8.41</v>
      </c>
      <c r="AU497" s="120">
        <v>-4</v>
      </c>
      <c r="AV497" s="120">
        <v>24.44</v>
      </c>
      <c r="AW497" s="120">
        <v>2.97</v>
      </c>
      <c r="AX497" s="120">
        <v>24.68</v>
      </c>
      <c r="AY497" s="120">
        <v>-29.74</v>
      </c>
      <c r="AZ497" s="120">
        <v>35.6</v>
      </c>
      <c r="BA497" s="120">
        <v>0.12</v>
      </c>
      <c r="BB497" s="120">
        <v>-25.08</v>
      </c>
      <c r="BC497" s="120">
        <v>43.66</v>
      </c>
    </row>
    <row r="498" spans="1:55" x14ac:dyDescent="0.45">
      <c r="A498" s="261">
        <v>179</v>
      </c>
      <c r="B498" s="174" t="s">
        <v>276</v>
      </c>
      <c r="C498" s="174"/>
      <c r="D498" s="119">
        <v>80.150000000000006</v>
      </c>
      <c r="E498" s="119">
        <v>160.29</v>
      </c>
      <c r="F498" s="119">
        <v>-17.97</v>
      </c>
      <c r="G498" s="119">
        <v>-38.17</v>
      </c>
      <c r="H498" s="119">
        <v>22.52</v>
      </c>
      <c r="I498" s="119">
        <v>152.96</v>
      </c>
      <c r="J498" s="119">
        <v>-33.64</v>
      </c>
      <c r="K498" s="119">
        <v>25.5</v>
      </c>
      <c r="L498" s="119">
        <v>0.79</v>
      </c>
      <c r="M498" s="119">
        <v>-1.63</v>
      </c>
      <c r="N498" s="119">
        <v>-66.09</v>
      </c>
      <c r="O498" s="119">
        <v>-48.09</v>
      </c>
      <c r="P498" s="119">
        <v>231.47</v>
      </c>
      <c r="Q498" s="119">
        <v>-38.71</v>
      </c>
      <c r="R498" s="119">
        <v>-19.97</v>
      </c>
      <c r="S498" s="119">
        <v>-45.16</v>
      </c>
      <c r="T498" s="119">
        <v>138.82</v>
      </c>
      <c r="U498" s="119">
        <v>-50.74</v>
      </c>
      <c r="V498" s="119">
        <v>59.67</v>
      </c>
      <c r="W498" s="119">
        <v>86.43</v>
      </c>
      <c r="X498" s="119">
        <v>-42.67</v>
      </c>
      <c r="Y498" s="119">
        <v>-35.549999999999997</v>
      </c>
      <c r="Z498" s="119">
        <v>-33.64</v>
      </c>
      <c r="AA498" s="119">
        <v>-48.86</v>
      </c>
      <c r="AB498" s="119">
        <v>296.43</v>
      </c>
      <c r="AC498" s="119">
        <v>9.4600000000000009</v>
      </c>
      <c r="AD498" s="119">
        <v>-12.76</v>
      </c>
      <c r="AE498" s="119">
        <v>255.42</v>
      </c>
      <c r="AF498" s="119">
        <v>-17.850000000000001</v>
      </c>
      <c r="AG498" s="119">
        <v>21.49</v>
      </c>
      <c r="AH498" s="119">
        <v>-35.17</v>
      </c>
      <c r="AI498" s="119">
        <v>-0.82</v>
      </c>
      <c r="AJ498" s="119">
        <v>-44.47</v>
      </c>
      <c r="AK498" s="119">
        <v>50.84</v>
      </c>
      <c r="AL498" s="119">
        <v>-70</v>
      </c>
      <c r="AM498" s="119">
        <v>172.84</v>
      </c>
      <c r="AN498" s="119">
        <v>9.1999999999999993</v>
      </c>
      <c r="AO498" s="119">
        <v>321.69</v>
      </c>
      <c r="AP498" s="119">
        <v>-73.63</v>
      </c>
      <c r="AQ498" s="119">
        <v>46.34</v>
      </c>
      <c r="AR498" s="119">
        <v>-2.29</v>
      </c>
      <c r="AS498" s="119">
        <v>10.86</v>
      </c>
      <c r="AT498" s="119">
        <v>-29.94</v>
      </c>
      <c r="AU498" s="119">
        <v>31.66</v>
      </c>
      <c r="AV498" s="119">
        <v>-60.24</v>
      </c>
      <c r="AW498" s="119">
        <v>19.23</v>
      </c>
      <c r="AX498" s="119">
        <v>-11.47</v>
      </c>
      <c r="AY498" s="119">
        <v>63.36</v>
      </c>
      <c r="AZ498" s="119">
        <v>-26.15</v>
      </c>
      <c r="BA498" s="119">
        <v>-31.54</v>
      </c>
      <c r="BB498" s="119">
        <v>71.569999999999993</v>
      </c>
      <c r="BC498" s="119">
        <v>14.29</v>
      </c>
    </row>
    <row r="499" spans="1:55" ht="29.25" x14ac:dyDescent="0.45">
      <c r="A499" s="260">
        <v>180</v>
      </c>
      <c r="B499" s="173" t="s">
        <v>277</v>
      </c>
      <c r="C499" s="173"/>
      <c r="D499" s="116"/>
      <c r="E499" s="120">
        <v>16.670000000000002</v>
      </c>
      <c r="F499" s="120">
        <v>-74.819999999999993</v>
      </c>
      <c r="G499" s="118">
        <v>1080.9000000000001</v>
      </c>
      <c r="H499" s="120">
        <v>-95.96</v>
      </c>
      <c r="I499" s="120">
        <v>591.76</v>
      </c>
      <c r="J499" s="120">
        <v>-50.68</v>
      </c>
      <c r="K499" s="120">
        <v>-100</v>
      </c>
      <c r="L499" s="116"/>
      <c r="M499" s="120">
        <v>-52.93</v>
      </c>
      <c r="N499" s="120">
        <v>-100</v>
      </c>
      <c r="O499" s="116"/>
      <c r="P499" s="120">
        <v>-31.37</v>
      </c>
      <c r="Q499" s="120">
        <v>-41.92</v>
      </c>
      <c r="R499" s="120">
        <v>165.22</v>
      </c>
      <c r="S499" s="120">
        <v>-9.67</v>
      </c>
      <c r="T499" s="120">
        <v>-21.42</v>
      </c>
      <c r="U499" s="120">
        <v>128.18</v>
      </c>
      <c r="V499" s="120">
        <v>-71.66</v>
      </c>
      <c r="W499" s="120">
        <v>-6.07</v>
      </c>
      <c r="X499" s="120">
        <v>54.75</v>
      </c>
      <c r="Y499" s="120">
        <v>-29.48</v>
      </c>
      <c r="Z499" s="120">
        <v>-78.75</v>
      </c>
      <c r="AA499" s="118">
        <v>1365.57</v>
      </c>
      <c r="AB499" s="120">
        <v>-25.84</v>
      </c>
      <c r="AC499" s="120">
        <v>86.88</v>
      </c>
      <c r="AD499" s="120">
        <v>-44.71</v>
      </c>
      <c r="AE499" s="120">
        <v>-82.48</v>
      </c>
      <c r="AF499" s="120">
        <v>637.5</v>
      </c>
      <c r="AG499" s="120">
        <v>-39.770000000000003</v>
      </c>
      <c r="AH499" s="120">
        <v>-100</v>
      </c>
      <c r="AI499" s="116"/>
      <c r="AJ499" s="120">
        <v>-49.76</v>
      </c>
      <c r="AK499" s="120">
        <v>99.53</v>
      </c>
      <c r="AL499" s="120">
        <v>-7.6</v>
      </c>
      <c r="AM499" s="120">
        <v>184.06</v>
      </c>
      <c r="AN499" s="120">
        <v>47.78</v>
      </c>
      <c r="AO499" s="120">
        <v>80.83</v>
      </c>
      <c r="AP499" s="120">
        <v>-44.6</v>
      </c>
      <c r="AQ499" s="120">
        <v>-0.24</v>
      </c>
      <c r="AR499" s="120">
        <v>-84.56</v>
      </c>
      <c r="AS499" s="120">
        <v>375.4</v>
      </c>
      <c r="AT499" s="120">
        <v>-48.58</v>
      </c>
      <c r="AU499" s="120">
        <v>32.47</v>
      </c>
      <c r="AV499" s="120">
        <v>-58.95</v>
      </c>
      <c r="AW499" s="120">
        <v>-34.93</v>
      </c>
      <c r="AX499" s="120">
        <v>-89.45</v>
      </c>
      <c r="AY499" s="118">
        <v>2269.5700000000002</v>
      </c>
      <c r="AZ499" s="120">
        <v>86.24</v>
      </c>
      <c r="BA499" s="120">
        <v>16.260000000000002</v>
      </c>
      <c r="BB499" s="120">
        <v>-29.07</v>
      </c>
      <c r="BC499" s="120">
        <v>-6.93</v>
      </c>
    </row>
    <row r="500" spans="1:55" ht="42" x14ac:dyDescent="0.45">
      <c r="A500" s="261">
        <v>181</v>
      </c>
      <c r="B500" s="174" t="s">
        <v>278</v>
      </c>
      <c r="C500" s="174"/>
      <c r="D500" s="119">
        <v>-61.87</v>
      </c>
      <c r="E500" s="119">
        <v>787.77</v>
      </c>
      <c r="F500" s="119">
        <v>-63.69</v>
      </c>
      <c r="G500" s="119">
        <v>-48.18</v>
      </c>
      <c r="H500" s="119">
        <v>42.04</v>
      </c>
      <c r="I500" s="119">
        <v>21.52</v>
      </c>
      <c r="J500" s="119">
        <v>30.81</v>
      </c>
      <c r="K500" s="119">
        <v>-13.68</v>
      </c>
      <c r="L500" s="119">
        <v>-87.42</v>
      </c>
      <c r="M500" s="121">
        <v>1084.42</v>
      </c>
      <c r="N500" s="119">
        <v>-56.47</v>
      </c>
      <c r="O500" s="119">
        <v>127.96</v>
      </c>
      <c r="P500" s="119">
        <v>-60.55</v>
      </c>
      <c r="Q500" s="119">
        <v>50.14</v>
      </c>
      <c r="R500" s="119">
        <v>26.12</v>
      </c>
      <c r="S500" s="119">
        <v>-61.83</v>
      </c>
      <c r="T500" s="119">
        <v>-73.260000000000005</v>
      </c>
      <c r="U500" s="119">
        <v>794.2</v>
      </c>
      <c r="V500" s="119">
        <v>25.93</v>
      </c>
      <c r="W500" s="119">
        <v>30.5</v>
      </c>
      <c r="X500" s="119">
        <v>18.149999999999999</v>
      </c>
      <c r="Y500" s="119">
        <v>-41.49</v>
      </c>
      <c r="Z500" s="119">
        <v>-72.040000000000006</v>
      </c>
      <c r="AA500" s="119">
        <v>194.9</v>
      </c>
      <c r="AB500" s="119">
        <v>-16.78</v>
      </c>
      <c r="AC500" s="119">
        <v>185.03</v>
      </c>
      <c r="AD500" s="119">
        <v>-99.85</v>
      </c>
      <c r="AE500" s="121">
        <v>50650</v>
      </c>
      <c r="AF500" s="119">
        <v>7.49</v>
      </c>
      <c r="AG500" s="119">
        <v>-71.95</v>
      </c>
      <c r="AH500" s="119">
        <v>183.33</v>
      </c>
      <c r="AI500" s="119">
        <v>-11.42</v>
      </c>
      <c r="AJ500" s="119">
        <v>-3.91</v>
      </c>
      <c r="AK500" s="119">
        <v>-82.79</v>
      </c>
      <c r="AL500" s="119">
        <v>825.2</v>
      </c>
      <c r="AM500" s="119">
        <v>-89.45</v>
      </c>
      <c r="AN500" s="119">
        <v>647.58000000000004</v>
      </c>
      <c r="AO500" s="119">
        <v>-75.510000000000005</v>
      </c>
      <c r="AP500" s="119">
        <v>82.82</v>
      </c>
      <c r="AQ500" s="119">
        <v>22.65</v>
      </c>
      <c r="AR500" s="119">
        <v>-34.380000000000003</v>
      </c>
      <c r="AS500" s="119">
        <v>244.61</v>
      </c>
      <c r="AT500" s="119">
        <v>-29.19</v>
      </c>
      <c r="AU500" s="119">
        <v>111.17</v>
      </c>
      <c r="AV500" s="119">
        <v>-14.06</v>
      </c>
      <c r="AW500" s="119">
        <v>-81.61</v>
      </c>
      <c r="AX500" s="119">
        <v>154.78</v>
      </c>
      <c r="AY500" s="119">
        <v>-55.84</v>
      </c>
      <c r="AZ500" s="119">
        <v>-59.48</v>
      </c>
      <c r="BA500" s="119">
        <v>74.19</v>
      </c>
      <c r="BB500" s="119">
        <v>281.02</v>
      </c>
      <c r="BC500" s="119">
        <v>141.19</v>
      </c>
    </row>
    <row r="501" spans="1:55" ht="29.25" x14ac:dyDescent="0.45">
      <c r="A501" s="260">
        <v>182</v>
      </c>
      <c r="B501" s="173" t="s">
        <v>51</v>
      </c>
      <c r="C501" s="173"/>
      <c r="D501" s="120">
        <v>-34.270000000000003</v>
      </c>
      <c r="E501" s="120">
        <v>20.23</v>
      </c>
      <c r="F501" s="120">
        <v>-71.099999999999994</v>
      </c>
      <c r="G501" s="120">
        <v>115.42</v>
      </c>
      <c r="H501" s="120">
        <v>27.27</v>
      </c>
      <c r="I501" s="120">
        <v>-32.25</v>
      </c>
      <c r="J501" s="120">
        <v>36.85</v>
      </c>
      <c r="K501" s="120">
        <v>-18.170000000000002</v>
      </c>
      <c r="L501" s="120">
        <v>75.75</v>
      </c>
      <c r="M501" s="120">
        <v>-45.43</v>
      </c>
      <c r="N501" s="120">
        <v>48.64</v>
      </c>
      <c r="O501" s="120">
        <v>-12.9</v>
      </c>
      <c r="P501" s="120">
        <v>-61.33</v>
      </c>
      <c r="Q501" s="120">
        <v>145.59</v>
      </c>
      <c r="R501" s="120">
        <v>-55.89</v>
      </c>
      <c r="S501" s="120">
        <v>39.25</v>
      </c>
      <c r="T501" s="120">
        <v>106.32</v>
      </c>
      <c r="U501" s="120">
        <v>-29.67</v>
      </c>
      <c r="V501" s="120">
        <v>0.26</v>
      </c>
      <c r="W501" s="120">
        <v>-44.39</v>
      </c>
      <c r="X501" s="120">
        <v>80.63</v>
      </c>
      <c r="Y501" s="120">
        <v>-21.09</v>
      </c>
      <c r="Z501" s="120">
        <v>10.59</v>
      </c>
      <c r="AA501" s="120">
        <v>-37.51</v>
      </c>
      <c r="AB501" s="120">
        <v>-55.77</v>
      </c>
      <c r="AC501" s="120">
        <v>37.799999999999997</v>
      </c>
      <c r="AD501" s="120">
        <v>1.26</v>
      </c>
      <c r="AE501" s="120">
        <v>-26.69</v>
      </c>
      <c r="AF501" s="120">
        <v>127.16</v>
      </c>
      <c r="AG501" s="120">
        <v>-38.99</v>
      </c>
      <c r="AH501" s="120">
        <v>70.05</v>
      </c>
      <c r="AI501" s="120">
        <v>-27.06</v>
      </c>
      <c r="AJ501" s="120">
        <v>-75.930000000000007</v>
      </c>
      <c r="AK501" s="120">
        <v>-72.010000000000005</v>
      </c>
      <c r="AL501" s="120">
        <v>316.79000000000002</v>
      </c>
      <c r="AM501" s="120">
        <v>-93.49</v>
      </c>
      <c r="AN501" s="120">
        <v>-62.37</v>
      </c>
      <c r="AO501" s="120">
        <v>592.86</v>
      </c>
      <c r="AP501" s="120">
        <v>-65.569999999999993</v>
      </c>
      <c r="AQ501" s="120">
        <v>435.93</v>
      </c>
      <c r="AR501" s="120">
        <v>-85.14</v>
      </c>
      <c r="AS501" s="120">
        <v>963.91</v>
      </c>
      <c r="AT501" s="120">
        <v>-91.24</v>
      </c>
      <c r="AU501" s="120">
        <v>-2.42</v>
      </c>
      <c r="AV501" s="120">
        <v>390.91</v>
      </c>
      <c r="AW501" s="120">
        <v>142.09</v>
      </c>
      <c r="AX501" s="120">
        <v>-92.49</v>
      </c>
      <c r="AY501" s="120">
        <v>263.89</v>
      </c>
      <c r="AZ501" s="120">
        <v>-25.7</v>
      </c>
      <c r="BA501" s="120">
        <v>303.42</v>
      </c>
      <c r="BB501" s="120">
        <v>-98.3</v>
      </c>
      <c r="BC501" s="120">
        <v>-100</v>
      </c>
    </row>
    <row r="502" spans="1:55" x14ac:dyDescent="0.45">
      <c r="A502" s="261">
        <v>183</v>
      </c>
      <c r="B502" s="174" t="s">
        <v>5</v>
      </c>
      <c r="C502" s="174"/>
      <c r="D502" s="119">
        <v>-18.84</v>
      </c>
      <c r="E502" s="119">
        <v>24.06</v>
      </c>
      <c r="F502" s="119">
        <v>9.5</v>
      </c>
      <c r="G502" s="119">
        <v>0.82</v>
      </c>
      <c r="H502" s="119">
        <v>6.15</v>
      </c>
      <c r="I502" s="119">
        <v>-7.96</v>
      </c>
      <c r="J502" s="119">
        <v>-11.72</v>
      </c>
      <c r="K502" s="119">
        <v>15.29</v>
      </c>
      <c r="L502" s="119">
        <v>-15.58</v>
      </c>
      <c r="M502" s="119">
        <v>-4.6399999999999997</v>
      </c>
      <c r="N502" s="119">
        <v>23.51</v>
      </c>
      <c r="O502" s="119">
        <v>-21.29</v>
      </c>
      <c r="P502" s="119">
        <v>8.39</v>
      </c>
      <c r="Q502" s="119">
        <v>11.27</v>
      </c>
      <c r="R502" s="119">
        <v>-9.2200000000000006</v>
      </c>
      <c r="S502" s="119">
        <v>-0.87</v>
      </c>
      <c r="T502" s="119">
        <v>5.93</v>
      </c>
      <c r="U502" s="119">
        <v>2.5</v>
      </c>
      <c r="V502" s="119">
        <v>1.07</v>
      </c>
      <c r="W502" s="119">
        <v>-5.19</v>
      </c>
      <c r="X502" s="119">
        <v>7.85</v>
      </c>
      <c r="Y502" s="119">
        <v>-8.67</v>
      </c>
      <c r="Z502" s="119">
        <v>-4.24</v>
      </c>
      <c r="AA502" s="119">
        <v>-5.13</v>
      </c>
      <c r="AB502" s="119">
        <v>6.32</v>
      </c>
      <c r="AC502" s="119">
        <v>14.59</v>
      </c>
      <c r="AD502" s="119">
        <v>-16.239999999999998</v>
      </c>
      <c r="AE502" s="119">
        <v>8.8699999999999992</v>
      </c>
      <c r="AF502" s="119">
        <v>4.18</v>
      </c>
      <c r="AG502" s="119">
        <v>-4.45</v>
      </c>
      <c r="AH502" s="119">
        <v>7.03</v>
      </c>
      <c r="AI502" s="119">
        <v>5.52</v>
      </c>
      <c r="AJ502" s="119">
        <v>-9.68</v>
      </c>
      <c r="AK502" s="119">
        <v>13.94</v>
      </c>
      <c r="AL502" s="119">
        <v>0.41</v>
      </c>
      <c r="AM502" s="119">
        <v>-2.69</v>
      </c>
      <c r="AN502" s="119">
        <v>1.58</v>
      </c>
      <c r="AO502" s="119">
        <v>13.1</v>
      </c>
      <c r="AP502" s="119">
        <v>-13.87</v>
      </c>
      <c r="AQ502" s="119">
        <v>5.18</v>
      </c>
      <c r="AR502" s="119">
        <v>10.91</v>
      </c>
      <c r="AS502" s="119">
        <v>-14.16</v>
      </c>
      <c r="AT502" s="119">
        <v>6.34</v>
      </c>
      <c r="AU502" s="119">
        <v>-6.52</v>
      </c>
      <c r="AV502" s="119">
        <v>-11.26</v>
      </c>
      <c r="AW502" s="119">
        <v>14.79</v>
      </c>
      <c r="AX502" s="119">
        <v>-9.01</v>
      </c>
      <c r="AY502" s="119">
        <v>-0.49</v>
      </c>
      <c r="AZ502" s="119">
        <v>5.39</v>
      </c>
      <c r="BA502" s="119">
        <v>18.440000000000001</v>
      </c>
      <c r="BB502" s="119">
        <v>-13.75</v>
      </c>
      <c r="BC502" s="119">
        <v>13.03</v>
      </c>
    </row>
    <row r="503" spans="1:55" x14ac:dyDescent="0.45">
      <c r="A503" s="260">
        <v>184</v>
      </c>
      <c r="B503" s="173" t="s">
        <v>279</v>
      </c>
      <c r="C503" s="173"/>
      <c r="D503" s="120">
        <v>0.48</v>
      </c>
      <c r="E503" s="120">
        <v>81.48</v>
      </c>
      <c r="F503" s="120">
        <v>-28.15</v>
      </c>
      <c r="G503" s="120">
        <v>1</v>
      </c>
      <c r="H503" s="120">
        <v>-7.72</v>
      </c>
      <c r="I503" s="120">
        <v>-15.35</v>
      </c>
      <c r="J503" s="120">
        <v>-14.19</v>
      </c>
      <c r="K503" s="120">
        <v>-5.88</v>
      </c>
      <c r="L503" s="120">
        <v>5</v>
      </c>
      <c r="M503" s="120">
        <v>1.0900000000000001</v>
      </c>
      <c r="N503" s="120">
        <v>8.56</v>
      </c>
      <c r="O503" s="120">
        <v>2.8</v>
      </c>
      <c r="P503" s="120">
        <v>20.56</v>
      </c>
      <c r="Q503" s="120">
        <v>10.23</v>
      </c>
      <c r="R503" s="120">
        <v>-16.66</v>
      </c>
      <c r="S503" s="120">
        <v>-33.549999999999997</v>
      </c>
      <c r="T503" s="120">
        <v>-18.260000000000002</v>
      </c>
      <c r="U503" s="120">
        <v>36.31</v>
      </c>
      <c r="V503" s="120">
        <v>14.61</v>
      </c>
      <c r="W503" s="120">
        <v>19.45</v>
      </c>
      <c r="X503" s="120">
        <v>-2.2400000000000002</v>
      </c>
      <c r="Y503" s="120">
        <v>7.25</v>
      </c>
      <c r="Z503" s="120">
        <v>-13.15</v>
      </c>
      <c r="AA503" s="120">
        <v>-9.6199999999999992</v>
      </c>
      <c r="AB503" s="120">
        <v>13.71</v>
      </c>
      <c r="AC503" s="120">
        <v>39.19</v>
      </c>
      <c r="AD503" s="120">
        <v>-32.33</v>
      </c>
      <c r="AE503" s="120">
        <v>-11.8</v>
      </c>
      <c r="AF503" s="120">
        <v>-4.8099999999999996</v>
      </c>
      <c r="AG503" s="120">
        <v>-9.8699999999999992</v>
      </c>
      <c r="AH503" s="120">
        <v>38.32</v>
      </c>
      <c r="AI503" s="120">
        <v>-23.8</v>
      </c>
      <c r="AJ503" s="120">
        <v>-35.75</v>
      </c>
      <c r="AK503" s="120">
        <v>38.409999999999997</v>
      </c>
      <c r="AL503" s="120">
        <v>-7.24</v>
      </c>
      <c r="AM503" s="120">
        <v>20.170000000000002</v>
      </c>
      <c r="AN503" s="120">
        <v>-3.04</v>
      </c>
      <c r="AO503" s="120">
        <v>-0.25</v>
      </c>
      <c r="AP503" s="120">
        <v>-8.07</v>
      </c>
      <c r="AQ503" s="120">
        <v>5.62</v>
      </c>
      <c r="AR503" s="120">
        <v>28.7</v>
      </c>
      <c r="AS503" s="120">
        <v>-27.2</v>
      </c>
      <c r="AT503" s="120">
        <v>-5.88</v>
      </c>
      <c r="AU503" s="120">
        <v>32.78</v>
      </c>
      <c r="AV503" s="120">
        <v>-10.72</v>
      </c>
      <c r="AW503" s="120">
        <v>-24.17</v>
      </c>
      <c r="AX503" s="120">
        <v>15.78</v>
      </c>
      <c r="AY503" s="120">
        <v>4.07</v>
      </c>
      <c r="AZ503" s="120">
        <v>48.49</v>
      </c>
      <c r="BA503" s="120">
        <v>-11.49</v>
      </c>
      <c r="BB503" s="120">
        <v>-14.79</v>
      </c>
      <c r="BC503" s="120">
        <v>-21.93</v>
      </c>
    </row>
    <row r="504" spans="1:55" ht="42" x14ac:dyDescent="0.45">
      <c r="A504" s="261">
        <v>185</v>
      </c>
      <c r="B504" s="174" t="s">
        <v>280</v>
      </c>
      <c r="C504" s="174"/>
      <c r="D504" s="119">
        <v>-98.44</v>
      </c>
      <c r="E504" s="121">
        <v>15350</v>
      </c>
      <c r="F504" s="119">
        <v>31.39</v>
      </c>
      <c r="G504" s="119">
        <v>-24.88</v>
      </c>
      <c r="H504" s="119">
        <v>3.28</v>
      </c>
      <c r="I504" s="119">
        <v>-4.76</v>
      </c>
      <c r="J504" s="119">
        <v>-77.33</v>
      </c>
      <c r="K504" s="119">
        <v>163.24</v>
      </c>
      <c r="L504" s="119">
        <v>232.4</v>
      </c>
      <c r="M504" s="119">
        <v>-63.7</v>
      </c>
      <c r="N504" s="119">
        <v>38.43</v>
      </c>
      <c r="O504" s="119">
        <v>117.06</v>
      </c>
      <c r="P504" s="119">
        <v>-17.41</v>
      </c>
      <c r="Q504" s="119">
        <v>20.34</v>
      </c>
      <c r="R504" s="119">
        <v>-23.41</v>
      </c>
      <c r="S504" s="119">
        <v>-16.8</v>
      </c>
      <c r="T504" s="119">
        <v>-74.94</v>
      </c>
      <c r="U504" s="119">
        <v>330.1</v>
      </c>
      <c r="V504" s="119">
        <v>-82.62</v>
      </c>
      <c r="W504" s="119">
        <v>754.55</v>
      </c>
      <c r="X504" s="119">
        <v>-1.67</v>
      </c>
      <c r="Y504" s="119">
        <v>57.34</v>
      </c>
      <c r="Z504" s="119">
        <v>-1.96</v>
      </c>
      <c r="AA504" s="119">
        <v>-45.39</v>
      </c>
      <c r="AB504" s="119">
        <v>137.97999999999999</v>
      </c>
      <c r="AC504" s="119">
        <v>-44.87</v>
      </c>
      <c r="AD504" s="119">
        <v>-9.93</v>
      </c>
      <c r="AE504" s="119">
        <v>4.8099999999999996</v>
      </c>
      <c r="AF504" s="119">
        <v>-45.33</v>
      </c>
      <c r="AG504" s="119">
        <v>-48.24</v>
      </c>
      <c r="AH504" s="119">
        <v>212.04</v>
      </c>
      <c r="AI504" s="119">
        <v>-43.29</v>
      </c>
      <c r="AJ504" s="119">
        <v>63.61</v>
      </c>
      <c r="AK504" s="119">
        <v>91.86</v>
      </c>
      <c r="AL504" s="119">
        <v>-26.58</v>
      </c>
      <c r="AM504" s="119">
        <v>-34.53</v>
      </c>
      <c r="AN504" s="119">
        <v>49.61</v>
      </c>
      <c r="AO504" s="119">
        <v>-16.510000000000002</v>
      </c>
      <c r="AP504" s="119">
        <v>-25.59</v>
      </c>
      <c r="AQ504" s="119">
        <v>34.6</v>
      </c>
      <c r="AR504" s="119">
        <v>25.08</v>
      </c>
      <c r="AS504" s="119">
        <v>-25.19</v>
      </c>
      <c r="AT504" s="119">
        <v>483.25</v>
      </c>
      <c r="AU504" s="119">
        <v>-56.55</v>
      </c>
      <c r="AV504" s="119">
        <v>-32.78</v>
      </c>
      <c r="AW504" s="119">
        <v>-86.33</v>
      </c>
      <c r="AX504" s="119">
        <v>623.02</v>
      </c>
      <c r="AY504" s="119">
        <v>-58.81</v>
      </c>
      <c r="AZ504" s="119">
        <v>55.8</v>
      </c>
      <c r="BA504" s="119">
        <v>2.64</v>
      </c>
      <c r="BB504" s="119">
        <v>-62.69</v>
      </c>
      <c r="BC504" s="119">
        <v>292.31</v>
      </c>
    </row>
    <row r="505" spans="1:55" ht="29.25" x14ac:dyDescent="0.45">
      <c r="A505" s="260">
        <v>186</v>
      </c>
      <c r="B505" s="173" t="s">
        <v>61</v>
      </c>
      <c r="C505" s="173"/>
      <c r="D505" s="120">
        <v>655.58</v>
      </c>
      <c r="E505" s="120">
        <v>-38.5</v>
      </c>
      <c r="F505" s="120">
        <v>-40.83</v>
      </c>
      <c r="G505" s="120">
        <v>-27.36</v>
      </c>
      <c r="H505" s="120">
        <v>40.71</v>
      </c>
      <c r="I505" s="120">
        <v>67.459999999999994</v>
      </c>
      <c r="J505" s="120">
        <v>49.5</v>
      </c>
      <c r="K505" s="120">
        <v>-27.62</v>
      </c>
      <c r="L505" s="120">
        <v>-34.08</v>
      </c>
      <c r="M505" s="120">
        <v>-30.58</v>
      </c>
      <c r="N505" s="120">
        <v>37.15</v>
      </c>
      <c r="O505" s="120">
        <v>12.64</v>
      </c>
      <c r="P505" s="120">
        <v>-25.56</v>
      </c>
      <c r="Q505" s="120">
        <v>-12.22</v>
      </c>
      <c r="R505" s="120">
        <v>22.22</v>
      </c>
      <c r="S505" s="120">
        <v>-70.03</v>
      </c>
      <c r="T505" s="120">
        <v>109.06</v>
      </c>
      <c r="U505" s="120">
        <v>94.77</v>
      </c>
      <c r="V505" s="120">
        <v>-14.85</v>
      </c>
      <c r="W505" s="120">
        <v>-32.58</v>
      </c>
      <c r="X505" s="120">
        <v>91.7</v>
      </c>
      <c r="Y505" s="120">
        <v>-43.71</v>
      </c>
      <c r="Z505" s="120">
        <v>-27.2</v>
      </c>
      <c r="AA505" s="120">
        <v>-64.34</v>
      </c>
      <c r="AB505" s="120">
        <v>244.9</v>
      </c>
      <c r="AC505" s="120">
        <v>-30.76</v>
      </c>
      <c r="AD505" s="120">
        <v>77.2</v>
      </c>
      <c r="AE505" s="120">
        <v>-14.67</v>
      </c>
      <c r="AF505" s="120">
        <v>23.7</v>
      </c>
      <c r="AG505" s="120">
        <v>16.34</v>
      </c>
      <c r="AH505" s="120">
        <v>-6.48</v>
      </c>
      <c r="AI505" s="120">
        <v>95.8</v>
      </c>
      <c r="AJ505" s="120">
        <v>-17.62</v>
      </c>
      <c r="AK505" s="120">
        <v>-77.81</v>
      </c>
      <c r="AL505" s="120">
        <v>463.73</v>
      </c>
      <c r="AM505" s="120">
        <v>-6.5</v>
      </c>
      <c r="AN505" s="120">
        <v>-66.89</v>
      </c>
      <c r="AO505" s="120">
        <v>28.18</v>
      </c>
      <c r="AP505" s="120">
        <v>52.22</v>
      </c>
      <c r="AQ505" s="120">
        <v>42.73</v>
      </c>
      <c r="AR505" s="120">
        <v>-27.32</v>
      </c>
      <c r="AS505" s="120">
        <v>51.63</v>
      </c>
      <c r="AT505" s="120">
        <v>-40.43</v>
      </c>
      <c r="AU505" s="120">
        <v>6.6</v>
      </c>
      <c r="AV505" s="120">
        <v>32.979999999999997</v>
      </c>
      <c r="AW505" s="120">
        <v>-52.74</v>
      </c>
      <c r="AX505" s="120">
        <v>49.16</v>
      </c>
      <c r="AY505" s="120">
        <v>30.74</v>
      </c>
      <c r="AZ505" s="120">
        <v>-10.24</v>
      </c>
      <c r="BA505" s="120">
        <v>43.56</v>
      </c>
      <c r="BB505" s="120">
        <v>-59.06</v>
      </c>
      <c r="BC505" s="120">
        <v>-25.79</v>
      </c>
    </row>
    <row r="506" spans="1:55" x14ac:dyDescent="0.45">
      <c r="A506" s="261">
        <v>187</v>
      </c>
      <c r="B506" s="174" t="s">
        <v>59</v>
      </c>
      <c r="C506" s="174"/>
      <c r="D506" s="119">
        <v>-5.45</v>
      </c>
      <c r="E506" s="119">
        <v>6.49</v>
      </c>
      <c r="F506" s="119">
        <v>-7.29</v>
      </c>
      <c r="G506" s="119">
        <v>10.16</v>
      </c>
      <c r="H506" s="119">
        <v>-4.7</v>
      </c>
      <c r="I506" s="119">
        <v>-2.2999999999999998</v>
      </c>
      <c r="J506" s="119">
        <v>-13.14</v>
      </c>
      <c r="K506" s="119">
        <v>9.2200000000000006</v>
      </c>
      <c r="L506" s="119">
        <v>8.2100000000000009</v>
      </c>
      <c r="M506" s="119">
        <v>-2.54</v>
      </c>
      <c r="N506" s="119">
        <v>14.29</v>
      </c>
      <c r="O506" s="119">
        <v>-9.99</v>
      </c>
      <c r="P506" s="119">
        <v>-8.5399999999999991</v>
      </c>
      <c r="Q506" s="119">
        <v>22.92</v>
      </c>
      <c r="R506" s="119">
        <v>-15.42</v>
      </c>
      <c r="S506" s="119">
        <v>25.45</v>
      </c>
      <c r="T506" s="119">
        <v>-14.74</v>
      </c>
      <c r="U506" s="119">
        <v>3.7</v>
      </c>
      <c r="V506" s="119">
        <v>-2.19</v>
      </c>
      <c r="W506" s="119">
        <v>4.78</v>
      </c>
      <c r="X506" s="119">
        <v>-1.1299999999999999</v>
      </c>
      <c r="Y506" s="119">
        <v>13.58</v>
      </c>
      <c r="Z506" s="119">
        <v>11.42</v>
      </c>
      <c r="AA506" s="119">
        <v>-14.87</v>
      </c>
      <c r="AB506" s="119">
        <v>-13.12</v>
      </c>
      <c r="AC506" s="119">
        <v>17.48</v>
      </c>
      <c r="AD506" s="119">
        <v>-14.6</v>
      </c>
      <c r="AE506" s="119">
        <v>14.63</v>
      </c>
      <c r="AF506" s="119">
        <v>-10.43</v>
      </c>
      <c r="AG506" s="119">
        <v>-9.7200000000000006</v>
      </c>
      <c r="AH506" s="119">
        <v>7.45</v>
      </c>
      <c r="AI506" s="119">
        <v>-8.83</v>
      </c>
      <c r="AJ506" s="119">
        <v>12.23</v>
      </c>
      <c r="AK506" s="119">
        <v>9.94</v>
      </c>
      <c r="AL506" s="119">
        <v>10.8</v>
      </c>
      <c r="AM506" s="119">
        <v>-19.61</v>
      </c>
      <c r="AN506" s="119">
        <v>1.91</v>
      </c>
      <c r="AO506" s="119">
        <v>11.51</v>
      </c>
      <c r="AP506" s="119">
        <v>-18.260000000000002</v>
      </c>
      <c r="AQ506" s="119">
        <v>16.05</v>
      </c>
      <c r="AR506" s="119">
        <v>-9.36</v>
      </c>
      <c r="AS506" s="119">
        <v>-10.41</v>
      </c>
      <c r="AT506" s="119">
        <v>10.220000000000001</v>
      </c>
      <c r="AU506" s="119">
        <v>-3.7</v>
      </c>
      <c r="AV506" s="119">
        <v>1.34</v>
      </c>
      <c r="AW506" s="119">
        <v>20.88</v>
      </c>
      <c r="AX506" s="119">
        <v>1.61</v>
      </c>
      <c r="AY506" s="119">
        <v>-7.7</v>
      </c>
      <c r="AZ506" s="119">
        <v>-7.68</v>
      </c>
      <c r="BA506" s="119">
        <v>16.149999999999999</v>
      </c>
      <c r="BB506" s="119">
        <v>-20.99</v>
      </c>
      <c r="BC506" s="119">
        <v>23.92</v>
      </c>
    </row>
    <row r="507" spans="1:55" ht="29.25" x14ac:dyDescent="0.45">
      <c r="A507" s="260">
        <v>188</v>
      </c>
      <c r="B507" s="173" t="s">
        <v>281</v>
      </c>
      <c r="C507" s="173"/>
      <c r="D507" s="120">
        <v>19.46</v>
      </c>
      <c r="E507" s="120">
        <v>18.809999999999999</v>
      </c>
      <c r="F507" s="120">
        <v>-31.21</v>
      </c>
      <c r="G507" s="120">
        <v>11.38</v>
      </c>
      <c r="H507" s="120">
        <v>-10.68</v>
      </c>
      <c r="I507" s="120">
        <v>3.76</v>
      </c>
      <c r="J507" s="120">
        <v>-0.1</v>
      </c>
      <c r="K507" s="120">
        <v>9.26</v>
      </c>
      <c r="L507" s="120">
        <v>-19.77</v>
      </c>
      <c r="M507" s="120">
        <v>-6.77</v>
      </c>
      <c r="N507" s="120">
        <v>27.49</v>
      </c>
      <c r="O507" s="120">
        <v>-14.39</v>
      </c>
      <c r="P507" s="120">
        <v>32.68</v>
      </c>
      <c r="Q507" s="120">
        <v>15.47</v>
      </c>
      <c r="R507" s="120">
        <v>-16.96</v>
      </c>
      <c r="S507" s="120">
        <v>4.88</v>
      </c>
      <c r="T507" s="120">
        <v>-1.52</v>
      </c>
      <c r="U507" s="120">
        <v>-12.4</v>
      </c>
      <c r="V507" s="120">
        <v>-14.84</v>
      </c>
      <c r="W507" s="120">
        <v>53.51</v>
      </c>
      <c r="X507" s="120">
        <v>4.6900000000000004</v>
      </c>
      <c r="Y507" s="120">
        <v>-0.72</v>
      </c>
      <c r="Z507" s="120">
        <v>-12.36</v>
      </c>
      <c r="AA507" s="120">
        <v>-24.65</v>
      </c>
      <c r="AB507" s="120">
        <v>46.39</v>
      </c>
      <c r="AC507" s="120">
        <v>-6.52</v>
      </c>
      <c r="AD507" s="120">
        <v>-14.82</v>
      </c>
      <c r="AE507" s="120">
        <v>-14.29</v>
      </c>
      <c r="AF507" s="120">
        <v>-2.68</v>
      </c>
      <c r="AG507" s="120">
        <v>-2.56</v>
      </c>
      <c r="AH507" s="120">
        <v>-15.92</v>
      </c>
      <c r="AI507" s="120">
        <v>6.99</v>
      </c>
      <c r="AJ507" s="120">
        <v>-16.27</v>
      </c>
      <c r="AK507" s="120">
        <v>12.85</v>
      </c>
      <c r="AL507" s="120">
        <v>21.75</v>
      </c>
      <c r="AM507" s="120">
        <v>12.38</v>
      </c>
      <c r="AN507" s="120">
        <v>19.55</v>
      </c>
      <c r="AO507" s="120">
        <v>-29.67</v>
      </c>
      <c r="AP507" s="120">
        <v>-2.93</v>
      </c>
      <c r="AQ507" s="120">
        <v>12.11</v>
      </c>
      <c r="AR507" s="120">
        <v>5.88</v>
      </c>
      <c r="AS507" s="120">
        <v>-14.64</v>
      </c>
      <c r="AT507" s="120">
        <v>-2.4900000000000002</v>
      </c>
      <c r="AU507" s="120">
        <v>-33.92</v>
      </c>
      <c r="AV507" s="120">
        <v>87.76</v>
      </c>
      <c r="AW507" s="120">
        <v>-32.36</v>
      </c>
      <c r="AX507" s="120">
        <v>16.38</v>
      </c>
      <c r="AY507" s="120">
        <v>0.4</v>
      </c>
      <c r="AZ507" s="120">
        <v>-6.24</v>
      </c>
      <c r="BA507" s="120">
        <v>18.79</v>
      </c>
      <c r="BB507" s="120">
        <v>-8.93</v>
      </c>
      <c r="BC507" s="120">
        <v>4.37</v>
      </c>
    </row>
    <row r="508" spans="1:55" ht="29.25" x14ac:dyDescent="0.45">
      <c r="A508" s="261">
        <v>189</v>
      </c>
      <c r="B508" s="174" t="s">
        <v>282</v>
      </c>
      <c r="C508" s="174"/>
      <c r="D508" s="119">
        <v>-16.39</v>
      </c>
      <c r="E508" s="119">
        <v>100.42</v>
      </c>
      <c r="F508" s="119">
        <v>9.85</v>
      </c>
      <c r="G508" s="119">
        <v>0.57999999999999996</v>
      </c>
      <c r="H508" s="119">
        <v>-29.81</v>
      </c>
      <c r="I508" s="119">
        <v>101.09</v>
      </c>
      <c r="J508" s="119">
        <v>-63.63</v>
      </c>
      <c r="K508" s="119">
        <v>15.88</v>
      </c>
      <c r="L508" s="119">
        <v>15.2</v>
      </c>
      <c r="M508" s="119">
        <v>-60.5</v>
      </c>
      <c r="N508" s="119">
        <v>50.59</v>
      </c>
      <c r="O508" s="119">
        <v>83.75</v>
      </c>
      <c r="P508" s="119">
        <v>44.22</v>
      </c>
      <c r="Q508" s="119">
        <v>-5.54</v>
      </c>
      <c r="R508" s="119">
        <v>14.61</v>
      </c>
      <c r="S508" s="119">
        <v>-39.65</v>
      </c>
      <c r="T508" s="119">
        <v>32.22</v>
      </c>
      <c r="U508" s="119">
        <v>40</v>
      </c>
      <c r="V508" s="119">
        <v>-9.4600000000000009</v>
      </c>
      <c r="W508" s="119">
        <v>-14.59</v>
      </c>
      <c r="X508" s="119">
        <v>-25.41</v>
      </c>
      <c r="Y508" s="119">
        <v>47.34</v>
      </c>
      <c r="Z508" s="119">
        <v>-29.03</v>
      </c>
      <c r="AA508" s="119">
        <v>24.9</v>
      </c>
      <c r="AB508" s="119">
        <v>17.93</v>
      </c>
      <c r="AC508" s="119">
        <v>25.63</v>
      </c>
      <c r="AD508" s="119">
        <v>-27.7</v>
      </c>
      <c r="AE508" s="119">
        <v>-36.25</v>
      </c>
      <c r="AF508" s="119">
        <v>192.23</v>
      </c>
      <c r="AG508" s="119">
        <v>-53.52</v>
      </c>
      <c r="AH508" s="119">
        <v>58.83</v>
      </c>
      <c r="AI508" s="119">
        <v>-67</v>
      </c>
      <c r="AJ508" s="119">
        <v>98.54</v>
      </c>
      <c r="AK508" s="119">
        <v>-11.4</v>
      </c>
      <c r="AL508" s="119">
        <v>34.6</v>
      </c>
      <c r="AM508" s="119">
        <v>-6.52</v>
      </c>
      <c r="AN508" s="119">
        <v>-17.93</v>
      </c>
      <c r="AO508" s="119">
        <v>115.91</v>
      </c>
      <c r="AP508" s="119">
        <v>-42</v>
      </c>
      <c r="AQ508" s="119">
        <v>17.739999999999998</v>
      </c>
      <c r="AR508" s="119">
        <v>40.130000000000003</v>
      </c>
      <c r="AS508" s="119">
        <v>-15.51</v>
      </c>
      <c r="AT508" s="119">
        <v>-4.58</v>
      </c>
      <c r="AU508" s="119">
        <v>20.91</v>
      </c>
      <c r="AV508" s="119">
        <v>1.86</v>
      </c>
      <c r="AW508" s="119">
        <v>-3.18</v>
      </c>
      <c r="AX508" s="119">
        <v>-46.47</v>
      </c>
      <c r="AY508" s="119">
        <v>57.52</v>
      </c>
      <c r="AZ508" s="119">
        <v>-48.91</v>
      </c>
      <c r="BA508" s="119">
        <v>43.62</v>
      </c>
      <c r="BB508" s="119">
        <v>5.97</v>
      </c>
      <c r="BC508" s="119">
        <v>74.61</v>
      </c>
    </row>
    <row r="509" spans="1:55" ht="42" x14ac:dyDescent="0.45">
      <c r="A509" s="260">
        <v>190</v>
      </c>
      <c r="B509" s="173" t="s">
        <v>53</v>
      </c>
      <c r="C509" s="173"/>
      <c r="D509" s="120">
        <v>-22.85</v>
      </c>
      <c r="E509" s="120">
        <v>7.73</v>
      </c>
      <c r="F509" s="120">
        <v>-14.52</v>
      </c>
      <c r="G509" s="120">
        <v>53.96</v>
      </c>
      <c r="H509" s="120">
        <v>-6.94</v>
      </c>
      <c r="I509" s="120">
        <v>-16.829999999999998</v>
      </c>
      <c r="J509" s="120">
        <v>30.23</v>
      </c>
      <c r="K509" s="120">
        <v>6.27</v>
      </c>
      <c r="L509" s="120">
        <v>6.52</v>
      </c>
      <c r="M509" s="120">
        <v>2.5299999999999998</v>
      </c>
      <c r="N509" s="120">
        <v>-14.89</v>
      </c>
      <c r="O509" s="120">
        <v>22.81</v>
      </c>
      <c r="P509" s="120">
        <v>-26.92</v>
      </c>
      <c r="Q509" s="120">
        <v>21.26</v>
      </c>
      <c r="R509" s="120">
        <v>-37.840000000000003</v>
      </c>
      <c r="S509" s="120">
        <v>16.97</v>
      </c>
      <c r="T509" s="120">
        <v>23.85</v>
      </c>
      <c r="U509" s="120">
        <v>-9.25</v>
      </c>
      <c r="V509" s="120">
        <v>21.43</v>
      </c>
      <c r="W509" s="120">
        <v>-29.81</v>
      </c>
      <c r="X509" s="120">
        <v>8.4499999999999993</v>
      </c>
      <c r="Y509" s="120">
        <v>7.79</v>
      </c>
      <c r="Z509" s="120">
        <v>-25.37</v>
      </c>
      <c r="AA509" s="120">
        <v>-2.1</v>
      </c>
      <c r="AB509" s="120">
        <v>-2.75</v>
      </c>
      <c r="AC509" s="120">
        <v>-8.16</v>
      </c>
      <c r="AD509" s="120">
        <v>-32.71</v>
      </c>
      <c r="AE509" s="120">
        <v>93.04</v>
      </c>
      <c r="AF509" s="120">
        <v>85.1</v>
      </c>
      <c r="AG509" s="120">
        <v>-20.420000000000002</v>
      </c>
      <c r="AH509" s="120">
        <v>16.47</v>
      </c>
      <c r="AI509" s="120">
        <v>8.67</v>
      </c>
      <c r="AJ509" s="120">
        <v>-10.27</v>
      </c>
      <c r="AK509" s="120">
        <v>-22.04</v>
      </c>
      <c r="AL509" s="120">
        <v>4.1900000000000004</v>
      </c>
      <c r="AM509" s="120">
        <v>-27.49</v>
      </c>
      <c r="AN509" s="120">
        <v>7.86</v>
      </c>
      <c r="AO509" s="120">
        <v>5</v>
      </c>
      <c r="AP509" s="120">
        <v>-15.92</v>
      </c>
      <c r="AQ509" s="120">
        <v>-5.87</v>
      </c>
      <c r="AR509" s="120">
        <v>49.37</v>
      </c>
      <c r="AS509" s="120">
        <v>-18.34</v>
      </c>
      <c r="AT509" s="120">
        <v>6.07</v>
      </c>
      <c r="AU509" s="120">
        <v>-3.3</v>
      </c>
      <c r="AV509" s="120">
        <v>9.51</v>
      </c>
      <c r="AW509" s="120">
        <v>36.19</v>
      </c>
      <c r="AX509" s="120">
        <v>-16.72</v>
      </c>
      <c r="AY509" s="120">
        <v>11.26</v>
      </c>
      <c r="AZ509" s="120">
        <v>-17.88</v>
      </c>
      <c r="BA509" s="120">
        <v>-14.43</v>
      </c>
      <c r="BB509" s="120">
        <v>-2.34</v>
      </c>
      <c r="BC509" s="120">
        <v>17.21</v>
      </c>
    </row>
    <row r="510" spans="1:55" x14ac:dyDescent="0.45">
      <c r="A510" s="261">
        <v>191</v>
      </c>
      <c r="B510" s="174" t="s">
        <v>283</v>
      </c>
      <c r="C510" s="174"/>
      <c r="D510" s="119">
        <v>-9.92</v>
      </c>
      <c r="E510" s="119">
        <v>14.48</v>
      </c>
      <c r="F510" s="119">
        <v>-6.46</v>
      </c>
      <c r="G510" s="119">
        <v>41.88</v>
      </c>
      <c r="H510" s="119">
        <v>-14.48</v>
      </c>
      <c r="I510" s="119">
        <v>-8.3800000000000008</v>
      </c>
      <c r="J510" s="119">
        <v>-3.02</v>
      </c>
      <c r="K510" s="119">
        <v>18.03</v>
      </c>
      <c r="L510" s="119">
        <v>-5.09</v>
      </c>
      <c r="M510" s="119">
        <v>-5.24</v>
      </c>
      <c r="N510" s="119">
        <v>51.56</v>
      </c>
      <c r="O510" s="119">
        <v>-29.21</v>
      </c>
      <c r="P510" s="119">
        <v>-9.64</v>
      </c>
      <c r="Q510" s="119">
        <v>12.61</v>
      </c>
      <c r="R510" s="119">
        <v>-16.86</v>
      </c>
      <c r="S510" s="119">
        <v>-1.5</v>
      </c>
      <c r="T510" s="119">
        <v>4.8099999999999996</v>
      </c>
      <c r="U510" s="119">
        <v>10.85</v>
      </c>
      <c r="V510" s="119">
        <v>18.329999999999998</v>
      </c>
      <c r="W510" s="119">
        <v>-2.92</v>
      </c>
      <c r="X510" s="119">
        <v>-2.9</v>
      </c>
      <c r="Y510" s="119">
        <v>-8.2100000000000009</v>
      </c>
      <c r="Z510" s="119">
        <v>-9.98</v>
      </c>
      <c r="AA510" s="119">
        <v>4.3</v>
      </c>
      <c r="AB510" s="119">
        <v>17.28</v>
      </c>
      <c r="AC510" s="119">
        <v>-8.11</v>
      </c>
      <c r="AD510" s="119">
        <v>-22.15</v>
      </c>
      <c r="AE510" s="119">
        <v>11.25</v>
      </c>
      <c r="AF510" s="119">
        <v>14.25</v>
      </c>
      <c r="AG510" s="119">
        <v>-3.34</v>
      </c>
      <c r="AH510" s="119">
        <v>21.11</v>
      </c>
      <c r="AI510" s="119">
        <v>-1.49</v>
      </c>
      <c r="AJ510" s="119">
        <v>-0.56999999999999995</v>
      </c>
      <c r="AK510" s="119">
        <v>-9.24</v>
      </c>
      <c r="AL510" s="119">
        <v>-7.95</v>
      </c>
      <c r="AM510" s="119">
        <v>-1.75</v>
      </c>
      <c r="AN510" s="119">
        <v>13.28</v>
      </c>
      <c r="AO510" s="119">
        <v>5.24</v>
      </c>
      <c r="AP510" s="119">
        <v>-20.16</v>
      </c>
      <c r="AQ510" s="119">
        <v>25.86</v>
      </c>
      <c r="AR510" s="119">
        <v>-17.670000000000002</v>
      </c>
      <c r="AS510" s="119">
        <v>20.54</v>
      </c>
      <c r="AT510" s="119">
        <v>-7.98</v>
      </c>
      <c r="AU510" s="119">
        <v>-3.98</v>
      </c>
      <c r="AV510" s="119">
        <v>1.28</v>
      </c>
      <c r="AW510" s="119">
        <v>-6.36</v>
      </c>
      <c r="AX510" s="119">
        <v>-6.59</v>
      </c>
      <c r="AY510" s="119">
        <v>20.61</v>
      </c>
      <c r="AZ510" s="119">
        <v>2.64</v>
      </c>
      <c r="BA510" s="119">
        <v>7.58</v>
      </c>
      <c r="BB510" s="119">
        <v>-25.1</v>
      </c>
      <c r="BC510" s="119">
        <v>-2.93</v>
      </c>
    </row>
    <row r="511" spans="1:55" x14ac:dyDescent="0.45">
      <c r="A511" s="260">
        <v>192</v>
      </c>
      <c r="B511" s="173" t="s">
        <v>284</v>
      </c>
      <c r="C511" s="173"/>
      <c r="D511" s="120">
        <v>-24.32</v>
      </c>
      <c r="E511" s="120">
        <v>71.17</v>
      </c>
      <c r="F511" s="120">
        <v>79.930000000000007</v>
      </c>
      <c r="G511" s="120">
        <v>-64.77</v>
      </c>
      <c r="H511" s="120">
        <v>87.45</v>
      </c>
      <c r="I511" s="120">
        <v>11.3</v>
      </c>
      <c r="J511" s="120">
        <v>-67.25</v>
      </c>
      <c r="K511" s="120">
        <v>90.82</v>
      </c>
      <c r="L511" s="120">
        <v>42.33</v>
      </c>
      <c r="M511" s="120">
        <v>-24.41</v>
      </c>
      <c r="N511" s="120">
        <v>136.47999999999999</v>
      </c>
      <c r="O511" s="120">
        <v>-54.2</v>
      </c>
      <c r="P511" s="120">
        <v>54.65</v>
      </c>
      <c r="Q511" s="120">
        <v>-42.22</v>
      </c>
      <c r="R511" s="120">
        <v>139.41999999999999</v>
      </c>
      <c r="S511" s="120">
        <v>-29.49</v>
      </c>
      <c r="T511" s="120">
        <v>-9.1999999999999993</v>
      </c>
      <c r="U511" s="120">
        <v>-5.93</v>
      </c>
      <c r="V511" s="120">
        <v>78.319999999999993</v>
      </c>
      <c r="W511" s="120">
        <v>-41</v>
      </c>
      <c r="X511" s="120">
        <v>-20.89</v>
      </c>
      <c r="Y511" s="120">
        <v>32.49</v>
      </c>
      <c r="Z511" s="120">
        <v>-87.97</v>
      </c>
      <c r="AA511" s="120">
        <v>176.23</v>
      </c>
      <c r="AB511" s="120">
        <v>62.98</v>
      </c>
      <c r="AC511" s="120">
        <v>60.44</v>
      </c>
      <c r="AD511" s="120">
        <v>-62.7</v>
      </c>
      <c r="AE511" s="120">
        <v>56.72</v>
      </c>
      <c r="AF511" s="120">
        <v>-12.78</v>
      </c>
      <c r="AG511" s="120">
        <v>-36.07</v>
      </c>
      <c r="AH511" s="120">
        <v>-65.709999999999994</v>
      </c>
      <c r="AI511" s="120">
        <v>109.35</v>
      </c>
      <c r="AJ511" s="120">
        <v>24.78</v>
      </c>
      <c r="AK511" s="120">
        <v>403.94</v>
      </c>
      <c r="AL511" s="120">
        <v>-83.21</v>
      </c>
      <c r="AM511" s="120">
        <v>170.61</v>
      </c>
      <c r="AN511" s="120">
        <v>18.75</v>
      </c>
      <c r="AO511" s="120">
        <v>-59.74</v>
      </c>
      <c r="AP511" s="120">
        <v>277.45</v>
      </c>
      <c r="AQ511" s="120">
        <v>-7.66</v>
      </c>
      <c r="AR511" s="120">
        <v>-26.07</v>
      </c>
      <c r="AS511" s="120">
        <v>-18.579999999999998</v>
      </c>
      <c r="AT511" s="120">
        <v>5.84</v>
      </c>
      <c r="AU511" s="120">
        <v>-61.88</v>
      </c>
      <c r="AV511" s="120">
        <v>-36.68</v>
      </c>
      <c r="AW511" s="120">
        <v>307.01</v>
      </c>
      <c r="AX511" s="120">
        <v>-40.82</v>
      </c>
      <c r="AY511" s="120">
        <v>77.34</v>
      </c>
      <c r="AZ511" s="120">
        <v>1.64</v>
      </c>
      <c r="BA511" s="120">
        <v>7.0000000000000007E-2</v>
      </c>
      <c r="BB511" s="120">
        <v>-25.54</v>
      </c>
      <c r="BC511" s="120">
        <v>61.26</v>
      </c>
    </row>
    <row r="512" spans="1:55" ht="29.25" x14ac:dyDescent="0.45">
      <c r="A512" s="261">
        <v>193</v>
      </c>
      <c r="B512" s="174" t="s">
        <v>285</v>
      </c>
      <c r="C512" s="174"/>
      <c r="D512" s="119">
        <v>-35.380000000000003</v>
      </c>
      <c r="E512" s="119">
        <v>-82.87</v>
      </c>
      <c r="F512" s="119">
        <v>557.14</v>
      </c>
      <c r="G512" s="119">
        <v>23.64</v>
      </c>
      <c r="H512" s="119">
        <v>-1.1000000000000001</v>
      </c>
      <c r="I512" s="119">
        <v>29.56</v>
      </c>
      <c r="J512" s="119">
        <v>-54.03</v>
      </c>
      <c r="K512" s="119">
        <v>-57.84</v>
      </c>
      <c r="L512" s="119">
        <v>380.53</v>
      </c>
      <c r="M512" s="119">
        <v>-70.349999999999994</v>
      </c>
      <c r="N512" s="119">
        <v>83.23</v>
      </c>
      <c r="O512" s="119">
        <v>-14.24</v>
      </c>
      <c r="P512" s="119">
        <v>-99.6</v>
      </c>
      <c r="Q512" s="121">
        <v>16500</v>
      </c>
      <c r="R512" s="119">
        <v>-93.37</v>
      </c>
      <c r="S512" s="121">
        <v>1163.6400000000001</v>
      </c>
      <c r="T512" s="119">
        <v>-100</v>
      </c>
      <c r="U512" s="117"/>
      <c r="V512" s="119">
        <v>250</v>
      </c>
      <c r="W512" s="119">
        <v>650</v>
      </c>
      <c r="X512" s="119">
        <v>-87.62</v>
      </c>
      <c r="Y512" s="119">
        <v>338.46</v>
      </c>
      <c r="Z512" s="119">
        <v>-100</v>
      </c>
      <c r="AA512" s="117"/>
      <c r="AB512" s="117"/>
      <c r="AC512" s="119">
        <v>-73.58</v>
      </c>
      <c r="AD512" s="119">
        <v>104.76</v>
      </c>
      <c r="AE512" s="119">
        <v>-100</v>
      </c>
      <c r="AF512" s="117"/>
      <c r="AG512" s="117"/>
      <c r="AH512" s="119">
        <v>-100</v>
      </c>
      <c r="AI512" s="117"/>
      <c r="AJ512" s="119">
        <v>-96.15</v>
      </c>
      <c r="AK512" s="119">
        <v>-100</v>
      </c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  <c r="AZ512" s="117"/>
      <c r="BA512" s="119">
        <v>-100</v>
      </c>
      <c r="BB512" s="117"/>
      <c r="BC512" s="119">
        <v>-100</v>
      </c>
    </row>
    <row r="513" spans="1:55" x14ac:dyDescent="0.45">
      <c r="A513" s="260">
        <v>194</v>
      </c>
      <c r="B513" s="173" t="s">
        <v>63</v>
      </c>
      <c r="C513" s="173"/>
      <c r="D513" s="120">
        <v>-11.29</v>
      </c>
      <c r="E513" s="120">
        <v>-7.32</v>
      </c>
      <c r="F513" s="120">
        <v>-56.31</v>
      </c>
      <c r="G513" s="120">
        <v>122.5</v>
      </c>
      <c r="H513" s="120">
        <v>23.32</v>
      </c>
      <c r="I513" s="120">
        <v>3.52</v>
      </c>
      <c r="J513" s="120">
        <v>-26.22</v>
      </c>
      <c r="K513" s="120">
        <v>-38.840000000000003</v>
      </c>
      <c r="L513" s="120">
        <v>26.67</v>
      </c>
      <c r="M513" s="120">
        <v>-52.59</v>
      </c>
      <c r="N513" s="120">
        <v>15.78</v>
      </c>
      <c r="O513" s="120">
        <v>13.21</v>
      </c>
      <c r="P513" s="120">
        <v>-28.54</v>
      </c>
      <c r="Q513" s="120">
        <v>-16.36</v>
      </c>
      <c r="R513" s="120">
        <v>60.79</v>
      </c>
      <c r="S513" s="120">
        <v>16.34</v>
      </c>
      <c r="T513" s="120">
        <v>-15.16</v>
      </c>
      <c r="U513" s="120">
        <v>3.8</v>
      </c>
      <c r="V513" s="120">
        <v>-32.799999999999997</v>
      </c>
      <c r="W513" s="120">
        <v>83.63</v>
      </c>
      <c r="X513" s="120">
        <v>-24.16</v>
      </c>
      <c r="Y513" s="120">
        <v>8.3699999999999992</v>
      </c>
      <c r="Z513" s="120">
        <v>6.09</v>
      </c>
      <c r="AA513" s="120">
        <v>2.11</v>
      </c>
      <c r="AB513" s="120">
        <v>14.56</v>
      </c>
      <c r="AC513" s="120">
        <v>-11.89</v>
      </c>
      <c r="AD513" s="120">
        <v>-27.7</v>
      </c>
      <c r="AE513" s="120">
        <v>5.26</v>
      </c>
      <c r="AF513" s="120">
        <v>51.3</v>
      </c>
      <c r="AG513" s="120">
        <v>-30.58</v>
      </c>
      <c r="AH513" s="120">
        <v>-0.75</v>
      </c>
      <c r="AI513" s="120">
        <v>-7.73</v>
      </c>
      <c r="AJ513" s="120">
        <v>-40.94</v>
      </c>
      <c r="AK513" s="120">
        <v>12.36</v>
      </c>
      <c r="AL513" s="120">
        <v>82.28</v>
      </c>
      <c r="AM513" s="120">
        <v>-46.18</v>
      </c>
      <c r="AN513" s="120">
        <v>61.65</v>
      </c>
      <c r="AO513" s="120">
        <v>33.590000000000003</v>
      </c>
      <c r="AP513" s="120">
        <v>-41.8</v>
      </c>
      <c r="AQ513" s="120">
        <v>48.34</v>
      </c>
      <c r="AR513" s="120">
        <v>8.17</v>
      </c>
      <c r="AS513" s="120">
        <v>-17.02</v>
      </c>
      <c r="AT513" s="120">
        <v>-4.1900000000000004</v>
      </c>
      <c r="AU513" s="120">
        <v>4.03</v>
      </c>
      <c r="AV513" s="120">
        <v>25.52</v>
      </c>
      <c r="AW513" s="120">
        <v>-10.050000000000001</v>
      </c>
      <c r="AX513" s="120">
        <v>-27.31</v>
      </c>
      <c r="AY513" s="120">
        <v>7.88</v>
      </c>
      <c r="AZ513" s="120">
        <v>34.75</v>
      </c>
      <c r="BA513" s="120">
        <v>14.27</v>
      </c>
      <c r="BB513" s="120">
        <v>-10.62</v>
      </c>
      <c r="BC513" s="120">
        <v>-17.489999999999998</v>
      </c>
    </row>
    <row r="514" spans="1:55" ht="29.25" x14ac:dyDescent="0.45">
      <c r="A514" s="261">
        <v>195</v>
      </c>
      <c r="B514" s="174" t="s">
        <v>286</v>
      </c>
      <c r="C514" s="174"/>
      <c r="D514" s="119">
        <v>-57.49</v>
      </c>
      <c r="E514" s="119">
        <v>17.95</v>
      </c>
      <c r="F514" s="119">
        <v>-18.079999999999998</v>
      </c>
      <c r="G514" s="119">
        <v>98.32</v>
      </c>
      <c r="H514" s="119">
        <v>-79.680000000000007</v>
      </c>
      <c r="I514" s="119">
        <v>454.24</v>
      </c>
      <c r="J514" s="119">
        <v>-49.23</v>
      </c>
      <c r="K514" s="119">
        <v>-5.97</v>
      </c>
      <c r="L514" s="119">
        <v>-15.66</v>
      </c>
      <c r="M514" s="119">
        <v>-35.119999999999997</v>
      </c>
      <c r="N514" s="119">
        <v>236.32</v>
      </c>
      <c r="O514" s="119">
        <v>60.01</v>
      </c>
      <c r="P514" s="119">
        <v>-59.87</v>
      </c>
      <c r="Q514" s="119">
        <v>81.53</v>
      </c>
      <c r="R514" s="119">
        <v>-29.08</v>
      </c>
      <c r="S514" s="119">
        <v>-46.05</v>
      </c>
      <c r="T514" s="119">
        <v>43.91</v>
      </c>
      <c r="U514" s="119">
        <v>11.82</v>
      </c>
      <c r="V514" s="119">
        <v>-44.29</v>
      </c>
      <c r="W514" s="119">
        <v>26.15</v>
      </c>
      <c r="X514" s="119">
        <v>29.74</v>
      </c>
      <c r="Y514" s="119">
        <v>-60.89</v>
      </c>
      <c r="Z514" s="119">
        <v>72.23</v>
      </c>
      <c r="AA514" s="119">
        <v>193.95</v>
      </c>
      <c r="AB514" s="119">
        <v>-23.39</v>
      </c>
      <c r="AC514" s="119">
        <v>135.41999999999999</v>
      </c>
      <c r="AD514" s="119">
        <v>-73.52</v>
      </c>
      <c r="AE514" s="119">
        <v>50.97</v>
      </c>
      <c r="AF514" s="119">
        <v>-69.86</v>
      </c>
      <c r="AG514" s="119">
        <v>60.92</v>
      </c>
      <c r="AH514" s="119">
        <v>46.98</v>
      </c>
      <c r="AI514" s="119">
        <v>-28.32</v>
      </c>
      <c r="AJ514" s="119">
        <v>47.1</v>
      </c>
      <c r="AK514" s="119">
        <v>26.42</v>
      </c>
      <c r="AL514" s="119">
        <v>-67.86</v>
      </c>
      <c r="AM514" s="119">
        <v>-14.49</v>
      </c>
      <c r="AN514" s="119">
        <v>343.98</v>
      </c>
      <c r="AO514" s="119">
        <v>72.02</v>
      </c>
      <c r="AP514" s="119">
        <v>-65.67</v>
      </c>
      <c r="AQ514" s="119">
        <v>134.78</v>
      </c>
      <c r="AR514" s="119">
        <v>39.520000000000003</v>
      </c>
      <c r="AS514" s="119">
        <v>-55.04</v>
      </c>
      <c r="AT514" s="119">
        <v>-51.61</v>
      </c>
      <c r="AU514" s="119">
        <v>-25.64</v>
      </c>
      <c r="AV514" s="119">
        <v>-42.84</v>
      </c>
      <c r="AW514" s="119">
        <v>117.64</v>
      </c>
      <c r="AX514" s="119">
        <v>4.62</v>
      </c>
      <c r="AY514" s="119">
        <v>-21.15</v>
      </c>
      <c r="AZ514" s="119">
        <v>16.010000000000002</v>
      </c>
      <c r="BA514" s="119">
        <v>-31.75</v>
      </c>
      <c r="BB514" s="119">
        <v>36.35</v>
      </c>
      <c r="BC514" s="119">
        <v>182.35</v>
      </c>
    </row>
    <row r="515" spans="1:55" x14ac:dyDescent="0.45">
      <c r="A515" s="260">
        <v>196</v>
      </c>
      <c r="B515" s="173" t="s">
        <v>65</v>
      </c>
      <c r="C515" s="173"/>
      <c r="D515" s="120">
        <v>13.04</v>
      </c>
      <c r="E515" s="120">
        <v>-26.66</v>
      </c>
      <c r="F515" s="120">
        <v>2.41</v>
      </c>
      <c r="G515" s="120">
        <v>-1.4</v>
      </c>
      <c r="H515" s="120">
        <v>92.41</v>
      </c>
      <c r="I515" s="120">
        <v>-31.4</v>
      </c>
      <c r="J515" s="120">
        <v>37.590000000000003</v>
      </c>
      <c r="K515" s="120">
        <v>-21.01</v>
      </c>
      <c r="L515" s="120">
        <v>14.97</v>
      </c>
      <c r="M515" s="120">
        <v>-27.01</v>
      </c>
      <c r="N515" s="120">
        <v>19.149999999999999</v>
      </c>
      <c r="O515" s="120">
        <v>8.16</v>
      </c>
      <c r="P515" s="120">
        <v>-22.98</v>
      </c>
      <c r="Q515" s="120">
        <v>3.25</v>
      </c>
      <c r="R515" s="120">
        <v>-50.95</v>
      </c>
      <c r="S515" s="120">
        <v>56.52</v>
      </c>
      <c r="T515" s="120">
        <v>53.93</v>
      </c>
      <c r="U515" s="120">
        <v>14.14</v>
      </c>
      <c r="V515" s="120">
        <v>-1.51</v>
      </c>
      <c r="W515" s="120">
        <v>-7.07</v>
      </c>
      <c r="X515" s="120">
        <v>36.28</v>
      </c>
      <c r="Y515" s="120">
        <v>-34.75</v>
      </c>
      <c r="Z515" s="120">
        <v>38.880000000000003</v>
      </c>
      <c r="AA515" s="120">
        <v>-41.28</v>
      </c>
      <c r="AB515" s="120">
        <v>6.87</v>
      </c>
      <c r="AC515" s="120">
        <v>-2.13</v>
      </c>
      <c r="AD515" s="120">
        <v>-12.11</v>
      </c>
      <c r="AE515" s="120">
        <v>34.26</v>
      </c>
      <c r="AF515" s="120">
        <v>16.09</v>
      </c>
      <c r="AG515" s="120">
        <v>18.510000000000002</v>
      </c>
      <c r="AH515" s="120">
        <v>41.36</v>
      </c>
      <c r="AI515" s="120">
        <v>-25.83</v>
      </c>
      <c r="AJ515" s="120">
        <v>-42.74</v>
      </c>
      <c r="AK515" s="120">
        <v>23.71</v>
      </c>
      <c r="AL515" s="120">
        <v>11.86</v>
      </c>
      <c r="AM515" s="120">
        <v>1.05</v>
      </c>
      <c r="AN515" s="120">
        <v>27.84</v>
      </c>
      <c r="AO515" s="120">
        <v>10.5</v>
      </c>
      <c r="AP515" s="120">
        <v>-32.03</v>
      </c>
      <c r="AQ515" s="120">
        <v>-0.86</v>
      </c>
      <c r="AR515" s="120">
        <v>34.25</v>
      </c>
      <c r="AS515" s="120">
        <v>-9.34</v>
      </c>
      <c r="AT515" s="120">
        <v>-3.81</v>
      </c>
      <c r="AU515" s="120">
        <v>-0.62</v>
      </c>
      <c r="AV515" s="120">
        <v>24.04</v>
      </c>
      <c r="AW515" s="120">
        <v>-4.45</v>
      </c>
      <c r="AX515" s="120">
        <v>-32.54</v>
      </c>
      <c r="AY515" s="120">
        <v>13.22</v>
      </c>
      <c r="AZ515" s="120">
        <v>4.1900000000000004</v>
      </c>
      <c r="BA515" s="120">
        <v>-35.369999999999997</v>
      </c>
      <c r="BB515" s="120">
        <v>28.5</v>
      </c>
      <c r="BC515" s="120">
        <v>8.84</v>
      </c>
    </row>
    <row r="516" spans="1:55" x14ac:dyDescent="0.45">
      <c r="A516" s="261">
        <v>197</v>
      </c>
      <c r="B516" s="174" t="s">
        <v>287</v>
      </c>
      <c r="C516" s="174"/>
      <c r="D516" s="119">
        <v>29.6</v>
      </c>
      <c r="E516" s="119">
        <v>16.48</v>
      </c>
      <c r="F516" s="119">
        <v>-54.31</v>
      </c>
      <c r="G516" s="119">
        <v>13.46</v>
      </c>
      <c r="H516" s="119">
        <v>-17.97</v>
      </c>
      <c r="I516" s="119">
        <v>-19.93</v>
      </c>
      <c r="J516" s="119">
        <v>-72.66</v>
      </c>
      <c r="K516" s="119">
        <v>201.4</v>
      </c>
      <c r="L516" s="119">
        <v>-15.71</v>
      </c>
      <c r="M516" s="119">
        <v>41.63</v>
      </c>
      <c r="N516" s="119">
        <v>-3.02</v>
      </c>
      <c r="O516" s="119">
        <v>-3.22</v>
      </c>
      <c r="P516" s="119">
        <v>-26.24</v>
      </c>
      <c r="Q516" s="119">
        <v>18.309999999999999</v>
      </c>
      <c r="R516" s="119">
        <v>4.8</v>
      </c>
      <c r="S516" s="119">
        <v>-10.81</v>
      </c>
      <c r="T516" s="119">
        <v>-23.55</v>
      </c>
      <c r="U516" s="119">
        <v>-24.76</v>
      </c>
      <c r="V516" s="119">
        <v>-2.8</v>
      </c>
      <c r="W516" s="119">
        <v>15.85</v>
      </c>
      <c r="X516" s="119">
        <v>-30.22</v>
      </c>
      <c r="Y516" s="119">
        <v>115.53</v>
      </c>
      <c r="Z516" s="119">
        <v>20.67</v>
      </c>
      <c r="AA516" s="119">
        <v>-60.04</v>
      </c>
      <c r="AB516" s="119">
        <v>55.35</v>
      </c>
      <c r="AC516" s="119">
        <v>-3.19</v>
      </c>
      <c r="AD516" s="119">
        <v>-32.79</v>
      </c>
      <c r="AE516" s="119">
        <v>109.91</v>
      </c>
      <c r="AF516" s="119">
        <v>1</v>
      </c>
      <c r="AG516" s="119">
        <v>77.260000000000005</v>
      </c>
      <c r="AH516" s="119">
        <v>-10.52</v>
      </c>
      <c r="AI516" s="119">
        <v>11.06</v>
      </c>
      <c r="AJ516" s="119">
        <v>8.8000000000000007</v>
      </c>
      <c r="AK516" s="119">
        <v>-45.63</v>
      </c>
      <c r="AL516" s="119">
        <v>-26.91</v>
      </c>
      <c r="AM516" s="119">
        <v>-67.12</v>
      </c>
      <c r="AN516" s="119">
        <v>562.62</v>
      </c>
      <c r="AO516" s="119">
        <v>-37.86</v>
      </c>
      <c r="AP516" s="119">
        <v>-45.89</v>
      </c>
      <c r="AQ516" s="119">
        <v>128.78</v>
      </c>
      <c r="AR516" s="119">
        <v>-79.77</v>
      </c>
      <c r="AS516" s="119">
        <v>313.5</v>
      </c>
      <c r="AT516" s="119">
        <v>27.04</v>
      </c>
      <c r="AU516" s="119">
        <v>10.24</v>
      </c>
      <c r="AV516" s="119">
        <v>-16.510000000000002</v>
      </c>
      <c r="AW516" s="119">
        <v>-39.61</v>
      </c>
      <c r="AX516" s="119">
        <v>55.58</v>
      </c>
      <c r="AY516" s="119">
        <v>-37.86</v>
      </c>
      <c r="AZ516" s="119">
        <v>-55.6</v>
      </c>
      <c r="BA516" s="119">
        <v>186.14</v>
      </c>
      <c r="BB516" s="119">
        <v>-7.51</v>
      </c>
      <c r="BC516" s="119">
        <v>15.73</v>
      </c>
    </row>
    <row r="517" spans="1:55" ht="29.25" x14ac:dyDescent="0.45">
      <c r="A517" s="260">
        <v>198</v>
      </c>
      <c r="B517" s="173" t="s">
        <v>288</v>
      </c>
      <c r="C517" s="173"/>
      <c r="D517" s="120">
        <v>43.88</v>
      </c>
      <c r="E517" s="120">
        <v>53.16</v>
      </c>
      <c r="F517" s="120">
        <v>-56.16</v>
      </c>
      <c r="G517" s="120">
        <v>50.67</v>
      </c>
      <c r="H517" s="120">
        <v>-2.61</v>
      </c>
      <c r="I517" s="120">
        <v>-40.590000000000003</v>
      </c>
      <c r="J517" s="120">
        <v>-34.369999999999997</v>
      </c>
      <c r="K517" s="120">
        <v>-18.18</v>
      </c>
      <c r="L517" s="120">
        <v>54.56</v>
      </c>
      <c r="M517" s="120">
        <v>41.96</v>
      </c>
      <c r="N517" s="120">
        <v>-28.53</v>
      </c>
      <c r="O517" s="120">
        <v>32.229999999999997</v>
      </c>
      <c r="P517" s="120">
        <v>-19.989999999999998</v>
      </c>
      <c r="Q517" s="120">
        <v>16.920000000000002</v>
      </c>
      <c r="R517" s="120">
        <v>49.51</v>
      </c>
      <c r="S517" s="120">
        <v>-19.920000000000002</v>
      </c>
      <c r="T517" s="120">
        <v>-19.399999999999999</v>
      </c>
      <c r="U517" s="120">
        <v>35.840000000000003</v>
      </c>
      <c r="V517" s="120">
        <v>-25.98</v>
      </c>
      <c r="W517" s="120">
        <v>20.3</v>
      </c>
      <c r="X517" s="120">
        <v>3.06</v>
      </c>
      <c r="Y517" s="120">
        <v>1.75</v>
      </c>
      <c r="Z517" s="120">
        <v>-36.75</v>
      </c>
      <c r="AA517" s="120">
        <v>0.1</v>
      </c>
      <c r="AB517" s="120">
        <v>80.47</v>
      </c>
      <c r="AC517" s="120">
        <v>21.2</v>
      </c>
      <c r="AD517" s="120">
        <v>-5.13</v>
      </c>
      <c r="AE517" s="120">
        <v>-34.33</v>
      </c>
      <c r="AF517" s="120">
        <v>61.21</v>
      </c>
      <c r="AG517" s="120">
        <v>-20.81</v>
      </c>
      <c r="AH517" s="120">
        <v>39.799999999999997</v>
      </c>
      <c r="AI517" s="120">
        <v>-50.17</v>
      </c>
      <c r="AJ517" s="120">
        <v>-14.67</v>
      </c>
      <c r="AK517" s="120">
        <v>-14.51</v>
      </c>
      <c r="AL517" s="120">
        <v>87.05</v>
      </c>
      <c r="AM517" s="120">
        <v>-41.96</v>
      </c>
      <c r="AN517" s="120">
        <v>-3.56</v>
      </c>
      <c r="AO517" s="120">
        <v>183.64</v>
      </c>
      <c r="AP517" s="120">
        <v>-45.85</v>
      </c>
      <c r="AQ517" s="120">
        <v>28.31</v>
      </c>
      <c r="AR517" s="120">
        <v>-10.59</v>
      </c>
      <c r="AS517" s="120">
        <v>-45.95</v>
      </c>
      <c r="AT517" s="120">
        <v>-17.98</v>
      </c>
      <c r="AU517" s="120">
        <v>73.39</v>
      </c>
      <c r="AV517" s="120">
        <v>21.35</v>
      </c>
      <c r="AW517" s="120">
        <v>33.56</v>
      </c>
      <c r="AX517" s="120">
        <v>-16.440000000000001</v>
      </c>
      <c r="AY517" s="120">
        <v>-10.11</v>
      </c>
      <c r="AZ517" s="120">
        <v>9.4499999999999993</v>
      </c>
      <c r="BA517" s="120">
        <v>-8.2100000000000009</v>
      </c>
      <c r="BB517" s="120">
        <v>-29.39</v>
      </c>
      <c r="BC517" s="120">
        <v>94.38</v>
      </c>
    </row>
    <row r="518" spans="1:55" x14ac:dyDescent="0.45">
      <c r="A518" s="261">
        <v>199</v>
      </c>
      <c r="B518" s="174" t="s">
        <v>289</v>
      </c>
      <c r="C518" s="174"/>
      <c r="D518" s="119">
        <v>-34.9</v>
      </c>
      <c r="E518" s="119">
        <v>94.67</v>
      </c>
      <c r="F518" s="119">
        <v>76.489999999999995</v>
      </c>
      <c r="G518" s="119">
        <v>-39.96</v>
      </c>
      <c r="H518" s="119">
        <v>15.35</v>
      </c>
      <c r="I518" s="119">
        <v>14.23</v>
      </c>
      <c r="J518" s="119">
        <v>-19.95</v>
      </c>
      <c r="K518" s="119">
        <v>80.12</v>
      </c>
      <c r="L518" s="119">
        <v>123.84</v>
      </c>
      <c r="M518" s="119">
        <v>-56.43</v>
      </c>
      <c r="N518" s="119">
        <v>-64.73</v>
      </c>
      <c r="O518" s="119">
        <v>-9.77</v>
      </c>
      <c r="P518" s="119">
        <v>53.87</v>
      </c>
      <c r="Q518" s="119">
        <v>-44.56</v>
      </c>
      <c r="R518" s="119">
        <v>2.72</v>
      </c>
      <c r="S518" s="119">
        <v>55.88</v>
      </c>
      <c r="T518" s="119">
        <v>-38.11</v>
      </c>
      <c r="U518" s="119">
        <v>54.88</v>
      </c>
      <c r="V518" s="119">
        <v>-25.98</v>
      </c>
      <c r="W518" s="119">
        <v>30.05</v>
      </c>
      <c r="X518" s="119">
        <v>157.87</v>
      </c>
      <c r="Y518" s="119">
        <v>-17.13</v>
      </c>
      <c r="Z518" s="119">
        <v>-13.3</v>
      </c>
      <c r="AA518" s="119">
        <v>-53.2</v>
      </c>
      <c r="AB518" s="119">
        <v>8.9600000000000009</v>
      </c>
      <c r="AC518" s="119">
        <v>7.36</v>
      </c>
      <c r="AD518" s="119">
        <v>48.59</v>
      </c>
      <c r="AE518" s="119">
        <v>48.71</v>
      </c>
      <c r="AF518" s="119">
        <v>-55.84</v>
      </c>
      <c r="AG518" s="119">
        <v>-27.69</v>
      </c>
      <c r="AH518" s="119">
        <v>52.29</v>
      </c>
      <c r="AI518" s="119">
        <v>50.66</v>
      </c>
      <c r="AJ518" s="119">
        <v>3.99</v>
      </c>
      <c r="AK518" s="119">
        <v>79.64</v>
      </c>
      <c r="AL518" s="119">
        <v>-62.93</v>
      </c>
      <c r="AM518" s="119">
        <v>-19.96</v>
      </c>
      <c r="AN518" s="119">
        <v>28.09</v>
      </c>
      <c r="AO518" s="119">
        <v>-17.54</v>
      </c>
      <c r="AP518" s="119">
        <v>-24.26</v>
      </c>
      <c r="AQ518" s="119">
        <v>22.19</v>
      </c>
      <c r="AR518" s="119">
        <v>-54.94</v>
      </c>
      <c r="AS518" s="119">
        <v>97.45</v>
      </c>
      <c r="AT518" s="119">
        <v>54.78</v>
      </c>
      <c r="AU518" s="119">
        <v>-8.35</v>
      </c>
      <c r="AV518" s="119">
        <v>-24.41</v>
      </c>
      <c r="AW518" s="119">
        <v>93.01</v>
      </c>
      <c r="AX518" s="119">
        <v>-37.950000000000003</v>
      </c>
      <c r="AY518" s="119">
        <v>-28.77</v>
      </c>
      <c r="AZ518" s="119">
        <v>57.63</v>
      </c>
      <c r="BA518" s="119">
        <v>21.68</v>
      </c>
      <c r="BB518" s="119">
        <v>-53.17</v>
      </c>
      <c r="BC518" s="119">
        <v>27.36</v>
      </c>
    </row>
    <row r="519" spans="1:55" ht="29.25" x14ac:dyDescent="0.45">
      <c r="A519" s="260">
        <v>200</v>
      </c>
      <c r="B519" s="173" t="s">
        <v>290</v>
      </c>
      <c r="C519" s="173"/>
      <c r="D519" s="116"/>
      <c r="E519" s="120">
        <v>-63</v>
      </c>
      <c r="F519" s="120">
        <v>-68.92</v>
      </c>
      <c r="G519" s="118">
        <v>1060.8699999999999</v>
      </c>
      <c r="H519" s="120">
        <v>-86.52</v>
      </c>
      <c r="I519" s="120">
        <v>162.5</v>
      </c>
      <c r="J519" s="120">
        <v>-65.08</v>
      </c>
      <c r="K519" s="120">
        <v>303.02999999999997</v>
      </c>
      <c r="L519" s="120">
        <v>-80.08</v>
      </c>
      <c r="M519" s="120">
        <v>360.38</v>
      </c>
      <c r="N519" s="120">
        <v>-74.180000000000007</v>
      </c>
      <c r="O519" s="120">
        <v>65.08</v>
      </c>
      <c r="P519" s="120">
        <v>398.08</v>
      </c>
      <c r="Q519" s="120">
        <v>-61.39</v>
      </c>
      <c r="R519" s="120">
        <v>-74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20">
        <v>333.33</v>
      </c>
      <c r="AC519" s="120">
        <v>938.46</v>
      </c>
      <c r="AD519" s="120">
        <v>-9.6300000000000008</v>
      </c>
      <c r="AE519" s="120">
        <v>-65.569999999999993</v>
      </c>
      <c r="AF519" s="120">
        <v>-95.24</v>
      </c>
      <c r="AG519" s="118">
        <v>1800</v>
      </c>
      <c r="AH519" s="120">
        <v>-84.21</v>
      </c>
      <c r="AI519" s="118">
        <v>1683.33</v>
      </c>
      <c r="AJ519" s="120">
        <v>-100</v>
      </c>
      <c r="AK519" s="116"/>
      <c r="AL519" s="120">
        <v>-99.67</v>
      </c>
      <c r="AM519" s="120">
        <v>650</v>
      </c>
      <c r="AN519" s="120">
        <v>453.33</v>
      </c>
      <c r="AO519" s="120">
        <v>134.94</v>
      </c>
      <c r="AP519" s="120">
        <v>6.15</v>
      </c>
      <c r="AQ519" s="120">
        <v>-83.09</v>
      </c>
      <c r="AR519" s="120">
        <v>-100</v>
      </c>
      <c r="AS519" s="116"/>
      <c r="AT519" s="120">
        <v>-100</v>
      </c>
      <c r="AU519" s="116"/>
      <c r="AV519" s="120">
        <v>25</v>
      </c>
      <c r="AW519" s="120">
        <v>610</v>
      </c>
      <c r="AX519" s="120">
        <v>42.25</v>
      </c>
      <c r="AY519" s="120">
        <v>-75.25</v>
      </c>
      <c r="AZ519" s="118">
        <v>3996</v>
      </c>
      <c r="BA519" s="120">
        <v>-87.6</v>
      </c>
      <c r="BB519" s="120">
        <v>-48.82</v>
      </c>
      <c r="BC519" s="120">
        <v>-16.920000000000002</v>
      </c>
    </row>
    <row r="520" spans="1:55" ht="29.25" x14ac:dyDescent="0.45">
      <c r="A520" s="261">
        <v>201</v>
      </c>
      <c r="B520" s="174" t="s">
        <v>291</v>
      </c>
      <c r="C520" s="174"/>
      <c r="D520" s="119">
        <v>-14.88</v>
      </c>
      <c r="E520" s="119">
        <v>33.39</v>
      </c>
      <c r="F520" s="119">
        <v>-88.6</v>
      </c>
      <c r="G520" s="121">
        <v>1178.1600000000001</v>
      </c>
      <c r="H520" s="119">
        <v>-17.809999999999999</v>
      </c>
      <c r="I520" s="119">
        <v>24.62</v>
      </c>
      <c r="J520" s="119">
        <v>-43.9</v>
      </c>
      <c r="K520" s="119">
        <v>-28.01</v>
      </c>
      <c r="L520" s="119">
        <v>5.87</v>
      </c>
      <c r="M520" s="119">
        <v>33.06</v>
      </c>
      <c r="N520" s="119">
        <v>-77.930000000000007</v>
      </c>
      <c r="O520" s="119">
        <v>110.49</v>
      </c>
      <c r="P520" s="119">
        <v>153.16</v>
      </c>
      <c r="Q520" s="119">
        <v>-39.630000000000003</v>
      </c>
      <c r="R520" s="119">
        <v>-78.7</v>
      </c>
      <c r="S520" s="119">
        <v>83.67</v>
      </c>
      <c r="T520" s="119">
        <v>6.11</v>
      </c>
      <c r="U520" s="119">
        <v>219.9</v>
      </c>
      <c r="V520" s="119">
        <v>43.37</v>
      </c>
      <c r="W520" s="119">
        <v>73.06</v>
      </c>
      <c r="X520" s="119">
        <v>10.88</v>
      </c>
      <c r="Y520" s="119">
        <v>-90.12</v>
      </c>
      <c r="Z520" s="119">
        <v>104.22</v>
      </c>
      <c r="AA520" s="119">
        <v>3.83</v>
      </c>
      <c r="AB520" s="119">
        <v>-15.91</v>
      </c>
      <c r="AC520" s="119">
        <v>14.19</v>
      </c>
      <c r="AD520" s="119">
        <v>72.19</v>
      </c>
      <c r="AE520" s="119">
        <v>-46.05</v>
      </c>
      <c r="AF520" s="119">
        <v>289.17</v>
      </c>
      <c r="AG520" s="119">
        <v>-74.959999999999994</v>
      </c>
      <c r="AH520" s="119">
        <v>-8.5</v>
      </c>
      <c r="AI520" s="119">
        <v>129.63999999999999</v>
      </c>
      <c r="AJ520" s="119">
        <v>33.44</v>
      </c>
      <c r="AK520" s="119">
        <v>77.62</v>
      </c>
      <c r="AL520" s="119">
        <v>-84.12</v>
      </c>
      <c r="AM520" s="119">
        <v>-25.21</v>
      </c>
      <c r="AN520" s="119">
        <v>78.45</v>
      </c>
      <c r="AO520" s="119">
        <v>63.47</v>
      </c>
      <c r="AP520" s="119">
        <v>236.36</v>
      </c>
      <c r="AQ520" s="119">
        <v>-74.55</v>
      </c>
      <c r="AR520" s="119">
        <v>-80.97</v>
      </c>
      <c r="AS520" s="119">
        <v>881.4</v>
      </c>
      <c r="AT520" s="119">
        <v>-20.97</v>
      </c>
      <c r="AU520" s="119">
        <v>76.91</v>
      </c>
      <c r="AV520" s="119">
        <v>-100</v>
      </c>
      <c r="AW520" s="117"/>
      <c r="AX520" s="119">
        <v>-52.21</v>
      </c>
      <c r="AY520" s="119">
        <v>339.68</v>
      </c>
      <c r="AZ520" s="119">
        <v>-86.64</v>
      </c>
      <c r="BA520" s="119">
        <v>364.41</v>
      </c>
      <c r="BB520" s="119">
        <v>-22.6</v>
      </c>
      <c r="BC520" s="119">
        <v>17.54</v>
      </c>
    </row>
    <row r="521" spans="1:55" ht="67.5" x14ac:dyDescent="0.45">
      <c r="A521" s="260">
        <v>202</v>
      </c>
      <c r="B521" s="173" t="s">
        <v>388</v>
      </c>
      <c r="C521" s="173"/>
      <c r="D521" s="120">
        <v>-64.22</v>
      </c>
      <c r="E521" s="120">
        <v>100</v>
      </c>
      <c r="F521" s="120">
        <v>-11.64</v>
      </c>
      <c r="G521" s="120">
        <v>55.81</v>
      </c>
      <c r="H521" s="120">
        <v>-31.34</v>
      </c>
      <c r="I521" s="120">
        <v>-50</v>
      </c>
      <c r="J521" s="120">
        <v>97.1</v>
      </c>
      <c r="K521" s="120">
        <v>0</v>
      </c>
      <c r="L521" s="120">
        <v>-54.41</v>
      </c>
      <c r="M521" s="120">
        <v>11.29</v>
      </c>
      <c r="N521" s="120">
        <v>-57.97</v>
      </c>
      <c r="O521" s="116"/>
      <c r="P521" s="116"/>
      <c r="Q521" s="120">
        <v>-59.46</v>
      </c>
      <c r="R521" s="120">
        <v>900</v>
      </c>
      <c r="S521" s="120">
        <v>-98.67</v>
      </c>
      <c r="T521" s="120">
        <v>100</v>
      </c>
      <c r="U521" s="118">
        <v>1600</v>
      </c>
      <c r="V521" s="120">
        <v>-72.06</v>
      </c>
      <c r="W521" s="120">
        <v>426.32</v>
      </c>
      <c r="X521" s="120">
        <v>-37</v>
      </c>
      <c r="Y521" s="120">
        <v>312.7</v>
      </c>
      <c r="Z521" s="120">
        <v>-40</v>
      </c>
      <c r="AA521" s="116"/>
      <c r="AB521" s="116"/>
      <c r="AC521" s="120">
        <v>-1.06</v>
      </c>
      <c r="AD521" s="120">
        <v>0.71</v>
      </c>
      <c r="AE521" s="120">
        <v>-45.94</v>
      </c>
      <c r="AF521" s="120">
        <v>86.27</v>
      </c>
      <c r="AG521" s="120">
        <v>-100</v>
      </c>
      <c r="AH521" s="116"/>
      <c r="AI521" s="120">
        <v>-81.180000000000007</v>
      </c>
      <c r="AJ521" s="120">
        <v>213.43</v>
      </c>
      <c r="AK521" s="120">
        <v>65.709999999999994</v>
      </c>
      <c r="AL521" s="120">
        <v>-25.86</v>
      </c>
      <c r="AM521" s="120">
        <v>-94.96</v>
      </c>
      <c r="AN521" s="120">
        <v>615.38</v>
      </c>
      <c r="AO521" s="120">
        <v>-58.06</v>
      </c>
      <c r="AP521" s="120">
        <v>64.099999999999994</v>
      </c>
      <c r="AQ521" s="120">
        <v>-28.13</v>
      </c>
      <c r="AR521" s="120">
        <v>-4.3499999999999996</v>
      </c>
      <c r="AS521" s="120">
        <v>79.55</v>
      </c>
      <c r="AT521" s="120">
        <v>-25.32</v>
      </c>
      <c r="AU521" s="120">
        <v>20.34</v>
      </c>
      <c r="AV521" s="120">
        <v>909.86</v>
      </c>
      <c r="AW521" s="120">
        <v>-69.87</v>
      </c>
      <c r="AX521" s="120">
        <v>-94.44</v>
      </c>
      <c r="AY521" s="118">
        <v>2816.67</v>
      </c>
      <c r="AZ521" s="120">
        <v>177.71</v>
      </c>
      <c r="BA521" s="120">
        <v>11.63</v>
      </c>
      <c r="BB521" s="120">
        <v>-74.56</v>
      </c>
      <c r="BC521" s="120">
        <v>220.29</v>
      </c>
    </row>
    <row r="522" spans="1:55" ht="29.25" x14ac:dyDescent="0.45">
      <c r="A522" s="261">
        <v>203</v>
      </c>
      <c r="B522" s="174" t="s">
        <v>292</v>
      </c>
      <c r="C522" s="174"/>
      <c r="D522" s="119">
        <v>51.92</v>
      </c>
      <c r="E522" s="119">
        <v>10.37</v>
      </c>
      <c r="F522" s="119">
        <v>-37.619999999999997</v>
      </c>
      <c r="G522" s="119">
        <v>-4.3099999999999996</v>
      </c>
      <c r="H522" s="119">
        <v>-2.17</v>
      </c>
      <c r="I522" s="119">
        <v>38.33</v>
      </c>
      <c r="J522" s="119">
        <v>3.19</v>
      </c>
      <c r="K522" s="119">
        <v>-7.93</v>
      </c>
      <c r="L522" s="119">
        <v>-30.21</v>
      </c>
      <c r="M522" s="119">
        <v>-17.96</v>
      </c>
      <c r="N522" s="119">
        <v>-51.81</v>
      </c>
      <c r="O522" s="119">
        <v>155.6</v>
      </c>
      <c r="P522" s="119">
        <v>-35.07</v>
      </c>
      <c r="Q522" s="119">
        <v>17.829999999999998</v>
      </c>
      <c r="R522" s="119">
        <v>-15.85</v>
      </c>
      <c r="S522" s="119">
        <v>5.91</v>
      </c>
      <c r="T522" s="119">
        <v>55.85</v>
      </c>
      <c r="U522" s="119">
        <v>4.55</v>
      </c>
      <c r="V522" s="119">
        <v>-39.24</v>
      </c>
      <c r="W522" s="119">
        <v>-7.16</v>
      </c>
      <c r="X522" s="119">
        <v>7.11</v>
      </c>
      <c r="Y522" s="119">
        <v>-14.5</v>
      </c>
      <c r="Z522" s="119">
        <v>-6.97</v>
      </c>
      <c r="AA522" s="119">
        <v>-46.35</v>
      </c>
      <c r="AB522" s="119">
        <v>42.25</v>
      </c>
      <c r="AC522" s="119">
        <v>102.2</v>
      </c>
      <c r="AD522" s="119">
        <v>-60.5</v>
      </c>
      <c r="AE522" s="119">
        <v>3.85</v>
      </c>
      <c r="AF522" s="119">
        <v>-31.05</v>
      </c>
      <c r="AG522" s="119">
        <v>158.88</v>
      </c>
      <c r="AH522" s="119">
        <v>44.53</v>
      </c>
      <c r="AI522" s="119">
        <v>-31.72</v>
      </c>
      <c r="AJ522" s="119">
        <v>29.91</v>
      </c>
      <c r="AK522" s="119">
        <v>-7.69</v>
      </c>
      <c r="AL522" s="119">
        <v>-17.66</v>
      </c>
      <c r="AM522" s="119">
        <v>-20.12</v>
      </c>
      <c r="AN522" s="119">
        <v>58.67</v>
      </c>
      <c r="AO522" s="119">
        <v>4.3600000000000003</v>
      </c>
      <c r="AP522" s="119">
        <v>-28.3</v>
      </c>
      <c r="AQ522" s="119">
        <v>7.48</v>
      </c>
      <c r="AR522" s="119">
        <v>61.33</v>
      </c>
      <c r="AS522" s="119">
        <v>140.38</v>
      </c>
      <c r="AT522" s="119">
        <v>-68.63</v>
      </c>
      <c r="AU522" s="119">
        <v>16.5</v>
      </c>
      <c r="AV522" s="119">
        <v>-6.65</v>
      </c>
      <c r="AW522" s="119">
        <v>39.24</v>
      </c>
      <c r="AX522" s="119">
        <v>-34.69</v>
      </c>
      <c r="AY522" s="119">
        <v>-5.51</v>
      </c>
      <c r="AZ522" s="119">
        <v>-34.85</v>
      </c>
      <c r="BA522" s="119">
        <v>73</v>
      </c>
      <c r="BB522" s="119">
        <v>-26.01</v>
      </c>
      <c r="BC522" s="119">
        <v>-7.12</v>
      </c>
    </row>
    <row r="523" spans="1:55" ht="29.25" x14ac:dyDescent="0.45">
      <c r="A523" s="260">
        <v>204</v>
      </c>
      <c r="B523" s="173" t="s">
        <v>293</v>
      </c>
      <c r="C523" s="173"/>
      <c r="D523" s="120">
        <v>203.01</v>
      </c>
      <c r="E523" s="120">
        <v>-19.88</v>
      </c>
      <c r="F523" s="120">
        <v>0.25</v>
      </c>
      <c r="G523" s="120">
        <v>76.489999999999995</v>
      </c>
      <c r="H523" s="120">
        <v>-83.45</v>
      </c>
      <c r="I523" s="120">
        <v>398.31</v>
      </c>
      <c r="J523" s="120">
        <v>-74.66</v>
      </c>
      <c r="K523" s="120">
        <v>308.72000000000003</v>
      </c>
      <c r="L523" s="120">
        <v>-19.54</v>
      </c>
      <c r="M523" s="120">
        <v>-38.369999999999997</v>
      </c>
      <c r="N523" s="120">
        <v>-69.209999999999994</v>
      </c>
      <c r="O523" s="120">
        <v>310.75</v>
      </c>
      <c r="P523" s="120">
        <v>30.63</v>
      </c>
      <c r="Q523" s="120">
        <v>4.6100000000000003</v>
      </c>
      <c r="R523" s="120">
        <v>-58.81</v>
      </c>
      <c r="S523" s="120">
        <v>55.35</v>
      </c>
      <c r="T523" s="120">
        <v>20.66</v>
      </c>
      <c r="U523" s="120">
        <v>80.89</v>
      </c>
      <c r="V523" s="120">
        <v>-67.22</v>
      </c>
      <c r="W523" s="120">
        <v>54.81</v>
      </c>
      <c r="X523" s="120">
        <v>70</v>
      </c>
      <c r="Y523" s="120">
        <v>-72.81</v>
      </c>
      <c r="Z523" s="120">
        <v>196.49</v>
      </c>
      <c r="AA523" s="120">
        <v>-12.23</v>
      </c>
      <c r="AB523" s="120">
        <v>114.16</v>
      </c>
      <c r="AC523" s="120">
        <v>37.67</v>
      </c>
      <c r="AD523" s="120">
        <v>-24.62</v>
      </c>
      <c r="AE523" s="120">
        <v>-49.65</v>
      </c>
      <c r="AF523" s="120">
        <v>99.4</v>
      </c>
      <c r="AG523" s="120">
        <v>-32.83</v>
      </c>
      <c r="AH523" s="120">
        <v>-43.63</v>
      </c>
      <c r="AI523" s="120">
        <v>35.9</v>
      </c>
      <c r="AJ523" s="120">
        <v>-32.090000000000003</v>
      </c>
      <c r="AK523" s="120">
        <v>28.53</v>
      </c>
      <c r="AL523" s="120">
        <v>134.30000000000001</v>
      </c>
      <c r="AM523" s="120">
        <v>-67.27</v>
      </c>
      <c r="AN523" s="120">
        <v>-5.26</v>
      </c>
      <c r="AO523" s="120">
        <v>68.83</v>
      </c>
      <c r="AP523" s="120">
        <v>28.15</v>
      </c>
      <c r="AQ523" s="120">
        <v>-29.96</v>
      </c>
      <c r="AR523" s="120">
        <v>78</v>
      </c>
      <c r="AS523" s="120">
        <v>-30.66</v>
      </c>
      <c r="AT523" s="120">
        <v>50.83</v>
      </c>
      <c r="AU523" s="120">
        <v>-69.69</v>
      </c>
      <c r="AV523" s="118">
        <v>1845.13</v>
      </c>
      <c r="AW523" s="120">
        <v>-89.4</v>
      </c>
      <c r="AX523" s="120">
        <v>-62.87</v>
      </c>
      <c r="AY523" s="120">
        <v>225.47</v>
      </c>
      <c r="AZ523" s="120">
        <v>-53.91</v>
      </c>
      <c r="BA523" s="120">
        <v>85.22</v>
      </c>
      <c r="BB523" s="120">
        <v>6.96</v>
      </c>
      <c r="BC523" s="120">
        <v>81.59</v>
      </c>
    </row>
    <row r="524" spans="1:55" ht="29.25" x14ac:dyDescent="0.45">
      <c r="A524" s="261">
        <v>205</v>
      </c>
      <c r="B524" s="174" t="s">
        <v>294</v>
      </c>
      <c r="C524" s="174"/>
      <c r="D524" s="119">
        <v>-62.9</v>
      </c>
      <c r="E524" s="119">
        <v>175.64</v>
      </c>
      <c r="F524" s="119">
        <v>-14.27</v>
      </c>
      <c r="G524" s="119">
        <v>59.37</v>
      </c>
      <c r="H524" s="119">
        <v>-46.58</v>
      </c>
      <c r="I524" s="119">
        <v>262.86</v>
      </c>
      <c r="J524" s="119">
        <v>-42.8</v>
      </c>
      <c r="K524" s="119">
        <v>-56.03</v>
      </c>
      <c r="L524" s="119">
        <v>86.1</v>
      </c>
      <c r="M524" s="119">
        <v>-13.57</v>
      </c>
      <c r="N524" s="119">
        <v>-50.99</v>
      </c>
      <c r="O524" s="119">
        <v>46.76</v>
      </c>
      <c r="P524" s="119">
        <v>71.44</v>
      </c>
      <c r="Q524" s="119">
        <v>11.19</v>
      </c>
      <c r="R524" s="119">
        <v>-34.01</v>
      </c>
      <c r="S524" s="119">
        <v>4.82</v>
      </c>
      <c r="T524" s="119">
        <v>-22.99</v>
      </c>
      <c r="U524" s="119">
        <v>15.53</v>
      </c>
      <c r="V524" s="119">
        <v>38.159999999999997</v>
      </c>
      <c r="W524" s="119">
        <v>-25.31</v>
      </c>
      <c r="X524" s="119">
        <v>44.44</v>
      </c>
      <c r="Y524" s="119">
        <v>-26.1</v>
      </c>
      <c r="Z524" s="119">
        <v>-5.8</v>
      </c>
      <c r="AA524" s="119">
        <v>13.95</v>
      </c>
      <c r="AB524" s="119">
        <v>24.48</v>
      </c>
      <c r="AC524" s="119">
        <v>-14.5</v>
      </c>
      <c r="AD524" s="119">
        <v>-8.81</v>
      </c>
      <c r="AE524" s="119">
        <v>42.42</v>
      </c>
      <c r="AF524" s="119">
        <v>-19.440000000000001</v>
      </c>
      <c r="AG524" s="119">
        <v>-46.04</v>
      </c>
      <c r="AH524" s="119">
        <v>72.09</v>
      </c>
      <c r="AI524" s="119">
        <v>-52.11</v>
      </c>
      <c r="AJ524" s="119">
        <v>94.86</v>
      </c>
      <c r="AK524" s="119">
        <v>-33.11</v>
      </c>
      <c r="AL524" s="119">
        <v>-42.12</v>
      </c>
      <c r="AM524" s="119">
        <v>64.680000000000007</v>
      </c>
      <c r="AN524" s="119">
        <v>-41.21</v>
      </c>
      <c r="AO524" s="119">
        <v>67.03</v>
      </c>
      <c r="AP524" s="119">
        <v>61.58</v>
      </c>
      <c r="AQ524" s="119">
        <v>-31.6</v>
      </c>
      <c r="AR524" s="119">
        <v>123.21</v>
      </c>
      <c r="AS524" s="119">
        <v>-82.08</v>
      </c>
      <c r="AT524" s="119">
        <v>16.670000000000002</v>
      </c>
      <c r="AU524" s="119">
        <v>29.85</v>
      </c>
      <c r="AV524" s="119">
        <v>33.200000000000003</v>
      </c>
      <c r="AW524" s="119">
        <v>-40.270000000000003</v>
      </c>
      <c r="AX524" s="119">
        <v>32.1</v>
      </c>
      <c r="AY524" s="119">
        <v>167.48</v>
      </c>
      <c r="AZ524" s="119">
        <v>-49.13</v>
      </c>
      <c r="BA524" s="119">
        <v>62.36</v>
      </c>
      <c r="BB524" s="119">
        <v>-70.64</v>
      </c>
      <c r="BC524" s="119">
        <v>156.77000000000001</v>
      </c>
    </row>
    <row r="525" spans="1:55" ht="29.25" x14ac:dyDescent="0.45">
      <c r="A525" s="260">
        <v>206</v>
      </c>
      <c r="B525" s="173" t="s">
        <v>295</v>
      </c>
      <c r="C525" s="173"/>
      <c r="D525" s="120">
        <v>-96.01</v>
      </c>
      <c r="E525" s="118">
        <v>6190.7</v>
      </c>
      <c r="F525" s="120">
        <v>-80.3</v>
      </c>
      <c r="G525" s="120">
        <v>-6.75</v>
      </c>
      <c r="H525" s="120">
        <v>178.07</v>
      </c>
      <c r="I525" s="120">
        <v>-27.13</v>
      </c>
      <c r="J525" s="120">
        <v>229.89</v>
      </c>
      <c r="K525" s="120">
        <v>-76.459999999999994</v>
      </c>
      <c r="L525" s="120">
        <v>-73.27</v>
      </c>
      <c r="M525" s="120">
        <v>-77.510000000000005</v>
      </c>
      <c r="N525" s="120">
        <v>455.32</v>
      </c>
      <c r="O525" s="120">
        <v>348.28</v>
      </c>
      <c r="P525" s="120">
        <v>-20</v>
      </c>
      <c r="Q525" s="120">
        <v>65.28</v>
      </c>
      <c r="R525" s="120">
        <v>-18.23</v>
      </c>
      <c r="S525" s="120">
        <v>-32.020000000000003</v>
      </c>
      <c r="T525" s="120">
        <v>53.37</v>
      </c>
      <c r="U525" s="120">
        <v>43.37</v>
      </c>
      <c r="V525" s="120">
        <v>-50.5</v>
      </c>
      <c r="W525" s="120">
        <v>-88.89</v>
      </c>
      <c r="X525" s="118">
        <v>3085.58</v>
      </c>
      <c r="Y525" s="120">
        <v>-50.53</v>
      </c>
      <c r="Z525" s="120">
        <v>-5.67</v>
      </c>
      <c r="AA525" s="120">
        <v>-50.91</v>
      </c>
      <c r="AB525" s="120">
        <v>152.44</v>
      </c>
      <c r="AC525" s="120">
        <v>36.479999999999997</v>
      </c>
      <c r="AD525" s="120">
        <v>1.8</v>
      </c>
      <c r="AE525" s="120">
        <v>-29.45</v>
      </c>
      <c r="AF525" s="120">
        <v>328.27</v>
      </c>
      <c r="AG525" s="120">
        <v>-74.64</v>
      </c>
      <c r="AH525" s="120">
        <v>-62.75</v>
      </c>
      <c r="AI525" s="120">
        <v>176.45</v>
      </c>
      <c r="AJ525" s="120">
        <v>-92.24</v>
      </c>
      <c r="AK525" s="120">
        <v>615.34</v>
      </c>
      <c r="AL525" s="120">
        <v>93.05</v>
      </c>
      <c r="AM525" s="120">
        <v>-99.69</v>
      </c>
      <c r="AN525" s="118">
        <v>56614.29</v>
      </c>
      <c r="AO525" s="120">
        <v>-44.46</v>
      </c>
      <c r="AP525" s="120">
        <v>-4.9000000000000004</v>
      </c>
      <c r="AQ525" s="120">
        <v>39.869999999999997</v>
      </c>
      <c r="AR525" s="120">
        <v>-31.74</v>
      </c>
      <c r="AS525" s="120">
        <v>76.97</v>
      </c>
      <c r="AT525" s="120">
        <v>-30.06</v>
      </c>
      <c r="AU525" s="120">
        <v>-37.369999999999997</v>
      </c>
      <c r="AV525" s="120">
        <v>71.97</v>
      </c>
      <c r="AW525" s="120">
        <v>76.06</v>
      </c>
      <c r="AX525" s="120">
        <v>-77.95</v>
      </c>
      <c r="AY525" s="120">
        <v>67.37</v>
      </c>
      <c r="AZ525" s="120">
        <v>121.97</v>
      </c>
      <c r="BA525" s="120">
        <v>-74.62</v>
      </c>
      <c r="BB525" s="120">
        <v>225.9</v>
      </c>
      <c r="BC525" s="120">
        <v>-48.87</v>
      </c>
    </row>
    <row r="526" spans="1:55" x14ac:dyDescent="0.45">
      <c r="A526" s="261">
        <v>207</v>
      </c>
      <c r="B526" s="174" t="s">
        <v>427</v>
      </c>
      <c r="C526" s="174"/>
      <c r="D526" s="119">
        <v>1.19</v>
      </c>
      <c r="E526" s="119">
        <v>12.02</v>
      </c>
      <c r="F526" s="119">
        <v>-14.22</v>
      </c>
      <c r="G526" s="119">
        <v>15.48</v>
      </c>
      <c r="H526" s="119">
        <v>-17.98</v>
      </c>
      <c r="I526" s="119">
        <v>4.62</v>
      </c>
      <c r="J526" s="119">
        <v>0.12</v>
      </c>
      <c r="K526" s="119">
        <v>8.35</v>
      </c>
      <c r="L526" s="119">
        <v>-2.77</v>
      </c>
      <c r="M526" s="119">
        <v>-6.14</v>
      </c>
      <c r="N526" s="119">
        <v>15.21</v>
      </c>
      <c r="O526" s="119">
        <v>-5.28</v>
      </c>
      <c r="P526" s="119">
        <v>-0.41</v>
      </c>
      <c r="Q526" s="119">
        <v>10.43</v>
      </c>
      <c r="R526" s="119">
        <v>-18.510000000000002</v>
      </c>
      <c r="S526" s="119">
        <v>13.68</v>
      </c>
      <c r="T526" s="119">
        <v>-11.45</v>
      </c>
      <c r="U526" s="119">
        <v>-4.9800000000000004</v>
      </c>
      <c r="V526" s="119">
        <v>5.83</v>
      </c>
      <c r="W526" s="119">
        <v>19.55</v>
      </c>
      <c r="X526" s="119">
        <v>3.05</v>
      </c>
      <c r="Y526" s="119">
        <v>-5.71</v>
      </c>
      <c r="Z526" s="119">
        <v>11.28</v>
      </c>
      <c r="AA526" s="119">
        <v>-7.57</v>
      </c>
      <c r="AB526" s="119">
        <v>-0.67</v>
      </c>
      <c r="AC526" s="119">
        <v>7.37</v>
      </c>
      <c r="AD526" s="119">
        <v>-12.62</v>
      </c>
      <c r="AE526" s="119">
        <v>12.21</v>
      </c>
      <c r="AF526" s="119">
        <v>-8.56</v>
      </c>
      <c r="AG526" s="119">
        <v>-3.42</v>
      </c>
      <c r="AH526" s="119">
        <v>-2.2000000000000002</v>
      </c>
      <c r="AI526" s="119">
        <v>-1.41</v>
      </c>
      <c r="AJ526" s="119">
        <v>-1.94</v>
      </c>
      <c r="AK526" s="119">
        <v>10.67</v>
      </c>
      <c r="AL526" s="119">
        <v>12.14</v>
      </c>
      <c r="AM526" s="119">
        <v>-8</v>
      </c>
      <c r="AN526" s="119">
        <v>11.56</v>
      </c>
      <c r="AO526" s="119">
        <v>8.07</v>
      </c>
      <c r="AP526" s="119">
        <v>-28.47</v>
      </c>
      <c r="AQ526" s="119">
        <v>17.28</v>
      </c>
      <c r="AR526" s="119">
        <v>-9.8699999999999992</v>
      </c>
      <c r="AS526" s="119">
        <v>-4.76</v>
      </c>
      <c r="AT526" s="119">
        <v>5.25</v>
      </c>
      <c r="AU526" s="119">
        <v>6.92</v>
      </c>
      <c r="AV526" s="119">
        <v>-10.82</v>
      </c>
      <c r="AW526" s="119">
        <v>9.4499999999999993</v>
      </c>
      <c r="AX526" s="119">
        <v>-0.67</v>
      </c>
      <c r="AY526" s="119">
        <v>-3.64</v>
      </c>
      <c r="AZ526" s="119">
        <v>3.25</v>
      </c>
      <c r="BA526" s="119">
        <v>15.45</v>
      </c>
      <c r="BB526" s="119">
        <v>-15.05</v>
      </c>
      <c r="BC526" s="119">
        <v>17.43</v>
      </c>
    </row>
    <row r="527" spans="1:55" ht="29.25" x14ac:dyDescent="0.45">
      <c r="A527" s="260">
        <v>208</v>
      </c>
      <c r="B527" s="173" t="s">
        <v>296</v>
      </c>
      <c r="C527" s="173"/>
      <c r="D527" s="120">
        <v>97.7</v>
      </c>
      <c r="E527" s="120">
        <v>-3.47</v>
      </c>
      <c r="F527" s="120">
        <v>10.49</v>
      </c>
      <c r="G527" s="120">
        <v>-8.99</v>
      </c>
      <c r="H527" s="120">
        <v>1.7</v>
      </c>
      <c r="I527" s="120">
        <v>-32.299999999999997</v>
      </c>
      <c r="J527" s="120">
        <v>30.69</v>
      </c>
      <c r="K527" s="120">
        <v>-33.69</v>
      </c>
      <c r="L527" s="120">
        <v>7.52</v>
      </c>
      <c r="M527" s="120">
        <v>-1.79</v>
      </c>
      <c r="N527" s="120">
        <v>6.7</v>
      </c>
      <c r="O527" s="120">
        <v>-37.32</v>
      </c>
      <c r="P527" s="120">
        <v>61.01</v>
      </c>
      <c r="Q527" s="120">
        <v>-3.46</v>
      </c>
      <c r="R527" s="120">
        <v>-2.71</v>
      </c>
      <c r="S527" s="120">
        <v>43.13</v>
      </c>
      <c r="T527" s="120">
        <v>21.56</v>
      </c>
      <c r="U527" s="120">
        <v>-28.88</v>
      </c>
      <c r="V527" s="120">
        <v>6.3</v>
      </c>
      <c r="W527" s="120">
        <v>135.99</v>
      </c>
      <c r="X527" s="120">
        <v>-46.47</v>
      </c>
      <c r="Y527" s="120">
        <v>-40.97</v>
      </c>
      <c r="Z527" s="120">
        <v>-17.84</v>
      </c>
      <c r="AA527" s="120">
        <v>5.79</v>
      </c>
      <c r="AB527" s="120">
        <v>-30.51</v>
      </c>
      <c r="AC527" s="120">
        <v>153.68</v>
      </c>
      <c r="AD527" s="120">
        <v>-43.8</v>
      </c>
      <c r="AE527" s="120">
        <v>71.84</v>
      </c>
      <c r="AF527" s="120">
        <v>28.58</v>
      </c>
      <c r="AG527" s="120">
        <v>2.12</v>
      </c>
      <c r="AH527" s="120">
        <v>-16.95</v>
      </c>
      <c r="AI527" s="120">
        <v>-9.49</v>
      </c>
      <c r="AJ527" s="120">
        <v>16.89</v>
      </c>
      <c r="AK527" s="120">
        <v>21.94</v>
      </c>
      <c r="AL527" s="120">
        <v>-58.38</v>
      </c>
      <c r="AM527" s="120">
        <v>16.739999999999998</v>
      </c>
      <c r="AN527" s="120">
        <v>9.75</v>
      </c>
      <c r="AO527" s="120">
        <v>13.2</v>
      </c>
      <c r="AP527" s="120">
        <v>0.61</v>
      </c>
      <c r="AQ527" s="120">
        <v>21.64</v>
      </c>
      <c r="AR527" s="120">
        <v>-25.55</v>
      </c>
      <c r="AS527" s="120">
        <v>-1.31</v>
      </c>
      <c r="AT527" s="120">
        <v>6.11</v>
      </c>
      <c r="AU527" s="120">
        <v>-38.82</v>
      </c>
      <c r="AV527" s="120">
        <v>92.78</v>
      </c>
      <c r="AW527" s="120">
        <v>-60.5</v>
      </c>
      <c r="AX527" s="120">
        <v>111.81</v>
      </c>
      <c r="AY527" s="120">
        <v>-49.61</v>
      </c>
      <c r="AZ527" s="120">
        <v>87.84</v>
      </c>
      <c r="BA527" s="120">
        <v>-12.78</v>
      </c>
      <c r="BB527" s="120">
        <v>6.68</v>
      </c>
      <c r="BC527" s="120">
        <v>39.47</v>
      </c>
    </row>
    <row r="528" spans="1:55" x14ac:dyDescent="0.45">
      <c r="A528" s="261">
        <v>209</v>
      </c>
      <c r="B528" s="174" t="s">
        <v>297</v>
      </c>
      <c r="C528" s="174"/>
      <c r="D528" s="119">
        <v>23.2</v>
      </c>
      <c r="E528" s="119">
        <v>-11.11</v>
      </c>
      <c r="F528" s="119">
        <v>-9.4700000000000006</v>
      </c>
      <c r="G528" s="119">
        <v>4.32</v>
      </c>
      <c r="H528" s="119">
        <v>22.37</v>
      </c>
      <c r="I528" s="119">
        <v>-12.06</v>
      </c>
      <c r="J528" s="119">
        <v>-1.9</v>
      </c>
      <c r="K528" s="119">
        <v>-4.88</v>
      </c>
      <c r="L528" s="119">
        <v>66.44</v>
      </c>
      <c r="M528" s="119">
        <v>-35.159999999999997</v>
      </c>
      <c r="N528" s="119">
        <v>-11.21</v>
      </c>
      <c r="O528" s="119">
        <v>65.22</v>
      </c>
      <c r="P528" s="119">
        <v>-28.37</v>
      </c>
      <c r="Q528" s="119">
        <v>30.86</v>
      </c>
      <c r="R528" s="119">
        <v>-3.85</v>
      </c>
      <c r="S528" s="119">
        <v>-11.92</v>
      </c>
      <c r="T528" s="119">
        <v>-18.68</v>
      </c>
      <c r="U528" s="119">
        <v>111.34</v>
      </c>
      <c r="V528" s="119">
        <v>-26.25</v>
      </c>
      <c r="W528" s="119">
        <v>-43.71</v>
      </c>
      <c r="X528" s="119">
        <v>25.02</v>
      </c>
      <c r="Y528" s="119">
        <v>15.14</v>
      </c>
      <c r="Z528" s="119">
        <v>-22.13</v>
      </c>
      <c r="AA528" s="119">
        <v>50.01</v>
      </c>
      <c r="AB528" s="119">
        <v>-22.86</v>
      </c>
      <c r="AC528" s="119">
        <v>4.2300000000000004</v>
      </c>
      <c r="AD528" s="119">
        <v>-40.57</v>
      </c>
      <c r="AE528" s="119">
        <v>97.82</v>
      </c>
      <c r="AF528" s="119">
        <v>-5.07</v>
      </c>
      <c r="AG528" s="119">
        <v>-20.67</v>
      </c>
      <c r="AH528" s="119">
        <v>21.35</v>
      </c>
      <c r="AI528" s="119">
        <v>50.48</v>
      </c>
      <c r="AJ528" s="119">
        <v>-48.04</v>
      </c>
      <c r="AK528" s="119">
        <v>-2.36</v>
      </c>
      <c r="AL528" s="119">
        <v>22.06</v>
      </c>
      <c r="AM528" s="119">
        <v>3.81</v>
      </c>
      <c r="AN528" s="119">
        <v>22.26</v>
      </c>
      <c r="AO528" s="119">
        <v>-7.4</v>
      </c>
      <c r="AP528" s="119">
        <v>-38.49</v>
      </c>
      <c r="AQ528" s="119">
        <v>18.239999999999998</v>
      </c>
      <c r="AR528" s="119">
        <v>-5.78</v>
      </c>
      <c r="AS528" s="119">
        <v>-28.97</v>
      </c>
      <c r="AT528" s="119">
        <v>52.94</v>
      </c>
      <c r="AU528" s="119">
        <v>35.020000000000003</v>
      </c>
      <c r="AV528" s="119">
        <v>-33.369999999999997</v>
      </c>
      <c r="AW528" s="119">
        <v>2.0299999999999998</v>
      </c>
      <c r="AX528" s="119">
        <v>8.24</v>
      </c>
      <c r="AY528" s="119">
        <v>52.15</v>
      </c>
      <c r="AZ528" s="119">
        <v>-46.79</v>
      </c>
      <c r="BA528" s="119">
        <v>40.5</v>
      </c>
      <c r="BB528" s="119">
        <v>-36.119999999999997</v>
      </c>
      <c r="BC528" s="119">
        <v>38.28</v>
      </c>
    </row>
    <row r="529" spans="1:55" ht="42" x14ac:dyDescent="0.45">
      <c r="A529" s="260">
        <v>210</v>
      </c>
      <c r="B529" s="173" t="s">
        <v>298</v>
      </c>
      <c r="C529" s="173"/>
      <c r="D529" s="120">
        <v>71.77</v>
      </c>
      <c r="E529" s="120">
        <v>-34.74</v>
      </c>
      <c r="F529" s="120">
        <v>-38.85</v>
      </c>
      <c r="G529" s="120">
        <v>33.53</v>
      </c>
      <c r="H529" s="120">
        <v>-70.930000000000007</v>
      </c>
      <c r="I529" s="120">
        <v>239.39</v>
      </c>
      <c r="J529" s="120">
        <v>9.82</v>
      </c>
      <c r="K529" s="120">
        <v>-100</v>
      </c>
      <c r="L529" s="116"/>
      <c r="M529" s="120">
        <v>-91.99</v>
      </c>
      <c r="N529" s="120">
        <v>288</v>
      </c>
      <c r="O529" s="120">
        <v>-50</v>
      </c>
      <c r="P529" s="120">
        <v>805.15</v>
      </c>
      <c r="Q529" s="120">
        <v>-61.05</v>
      </c>
      <c r="R529" s="120">
        <v>-24.85</v>
      </c>
      <c r="S529" s="120">
        <v>-99.61</v>
      </c>
      <c r="T529" s="118">
        <v>7700</v>
      </c>
      <c r="U529" s="120">
        <v>244.87</v>
      </c>
      <c r="V529" s="120">
        <v>-51.3</v>
      </c>
      <c r="W529" s="120">
        <v>188.55</v>
      </c>
      <c r="X529" s="120">
        <v>-55.29</v>
      </c>
      <c r="Y529" s="120">
        <v>-43.79</v>
      </c>
      <c r="Z529" s="120">
        <v>44.21</v>
      </c>
      <c r="AA529" s="120">
        <v>190.51</v>
      </c>
      <c r="AB529" s="120">
        <v>-79.900000000000006</v>
      </c>
      <c r="AC529" s="120">
        <v>72.5</v>
      </c>
      <c r="AD529" s="120">
        <v>99.28</v>
      </c>
      <c r="AE529" s="120">
        <v>-36</v>
      </c>
      <c r="AF529" s="120">
        <v>182.95</v>
      </c>
      <c r="AG529" s="120">
        <v>-80.92</v>
      </c>
      <c r="AH529" s="120">
        <v>17.89</v>
      </c>
      <c r="AI529" s="120">
        <v>350.89</v>
      </c>
      <c r="AJ529" s="120">
        <v>-36.83</v>
      </c>
      <c r="AK529" s="120">
        <v>-37.93</v>
      </c>
      <c r="AL529" s="120">
        <v>-26.77</v>
      </c>
      <c r="AM529" s="120">
        <v>71.03</v>
      </c>
      <c r="AN529" s="120">
        <v>54.44</v>
      </c>
      <c r="AO529" s="120">
        <v>-26.37</v>
      </c>
      <c r="AP529" s="120">
        <v>68.44</v>
      </c>
      <c r="AQ529" s="120">
        <v>-76.63</v>
      </c>
      <c r="AR529" s="120">
        <v>500.9</v>
      </c>
      <c r="AS529" s="120">
        <v>-61.62</v>
      </c>
      <c r="AT529" s="120">
        <v>25</v>
      </c>
      <c r="AU529" s="120">
        <v>-41.25</v>
      </c>
      <c r="AV529" s="120">
        <v>42.02</v>
      </c>
      <c r="AW529" s="120">
        <v>135.96</v>
      </c>
      <c r="AX529" s="120">
        <v>-52.7</v>
      </c>
      <c r="AY529" s="120">
        <v>16.11</v>
      </c>
      <c r="AZ529" s="120">
        <v>18.79</v>
      </c>
      <c r="BA529" s="120">
        <v>22.14</v>
      </c>
      <c r="BB529" s="120">
        <v>-32.07</v>
      </c>
      <c r="BC529" s="120">
        <v>69.5</v>
      </c>
    </row>
    <row r="530" spans="1:55" x14ac:dyDescent="0.45">
      <c r="A530" s="261">
        <v>211</v>
      </c>
      <c r="B530" s="174" t="s">
        <v>299</v>
      </c>
      <c r="C530" s="174"/>
      <c r="D530" s="119">
        <v>-44.33</v>
      </c>
      <c r="E530" s="119">
        <v>85.74</v>
      </c>
      <c r="F530" s="119">
        <v>38.880000000000003</v>
      </c>
      <c r="G530" s="119">
        <v>-21.75</v>
      </c>
      <c r="H530" s="119">
        <v>37.71</v>
      </c>
      <c r="I530" s="119">
        <v>-13.06</v>
      </c>
      <c r="J530" s="119">
        <v>6.13</v>
      </c>
      <c r="K530" s="119">
        <v>-9.4600000000000009</v>
      </c>
      <c r="L530" s="119">
        <v>-28.07</v>
      </c>
      <c r="M530" s="119">
        <v>67.849999999999994</v>
      </c>
      <c r="N530" s="119">
        <v>6.8</v>
      </c>
      <c r="O530" s="119">
        <v>-21.46</v>
      </c>
      <c r="P530" s="119">
        <v>27.24</v>
      </c>
      <c r="Q530" s="119">
        <v>58.23</v>
      </c>
      <c r="R530" s="119">
        <v>46.23</v>
      </c>
      <c r="S530" s="119">
        <v>-72.59</v>
      </c>
      <c r="T530" s="119">
        <v>-20.29</v>
      </c>
      <c r="U530" s="119">
        <v>15.67</v>
      </c>
      <c r="V530" s="119">
        <v>27.41</v>
      </c>
      <c r="W530" s="119">
        <v>-28.9</v>
      </c>
      <c r="X530" s="119">
        <v>4.09</v>
      </c>
      <c r="Y530" s="119">
        <v>-8.75</v>
      </c>
      <c r="Z530" s="119">
        <v>-44.53</v>
      </c>
      <c r="AA530" s="119">
        <v>8.43</v>
      </c>
      <c r="AB530" s="119">
        <v>-64.83</v>
      </c>
      <c r="AC530" s="119">
        <v>227.91</v>
      </c>
      <c r="AD530" s="119">
        <v>34.93</v>
      </c>
      <c r="AE530" s="119">
        <v>-8.5399999999999991</v>
      </c>
      <c r="AF530" s="119">
        <v>41.95</v>
      </c>
      <c r="AG530" s="119">
        <v>-18.02</v>
      </c>
      <c r="AH530" s="119">
        <v>-55.19</v>
      </c>
      <c r="AI530" s="119">
        <v>185.95</v>
      </c>
      <c r="AJ530" s="119">
        <v>-26.01</v>
      </c>
      <c r="AK530" s="119">
        <v>-33.33</v>
      </c>
      <c r="AL530" s="119">
        <v>43.55</v>
      </c>
      <c r="AM530" s="119">
        <v>-38.229999999999997</v>
      </c>
      <c r="AN530" s="119">
        <v>-55.95</v>
      </c>
      <c r="AO530" s="119">
        <v>260.5</v>
      </c>
      <c r="AP530" s="119">
        <v>-7.91</v>
      </c>
      <c r="AQ530" s="119">
        <v>-21.23</v>
      </c>
      <c r="AR530" s="119">
        <v>9.94</v>
      </c>
      <c r="AS530" s="119">
        <v>22.78</v>
      </c>
      <c r="AT530" s="119">
        <v>-52.97</v>
      </c>
      <c r="AU530" s="119">
        <v>188.86</v>
      </c>
      <c r="AV530" s="119">
        <v>-54.95</v>
      </c>
      <c r="AW530" s="119">
        <v>29.86</v>
      </c>
      <c r="AX530" s="119">
        <v>22.99</v>
      </c>
      <c r="AY530" s="119">
        <v>24.06</v>
      </c>
      <c r="AZ530" s="119">
        <v>-33.18</v>
      </c>
      <c r="BA530" s="119">
        <v>68.36</v>
      </c>
      <c r="BB530" s="119">
        <v>-8.83</v>
      </c>
      <c r="BC530" s="119">
        <v>-25.4</v>
      </c>
    </row>
    <row r="531" spans="1:55" ht="29.25" x14ac:dyDescent="0.45">
      <c r="A531" s="260">
        <v>212</v>
      </c>
      <c r="B531" s="173" t="s">
        <v>300</v>
      </c>
      <c r="C531" s="173"/>
      <c r="D531" s="120">
        <v>-63.42</v>
      </c>
      <c r="E531" s="120">
        <v>91.49</v>
      </c>
      <c r="F531" s="120">
        <v>-68.73</v>
      </c>
      <c r="G531" s="120">
        <v>35.340000000000003</v>
      </c>
      <c r="H531" s="120">
        <v>-29.21</v>
      </c>
      <c r="I531" s="120">
        <v>58.42</v>
      </c>
      <c r="J531" s="120">
        <v>-6.76</v>
      </c>
      <c r="K531" s="120">
        <v>-35.380000000000003</v>
      </c>
      <c r="L531" s="120">
        <v>-54.61</v>
      </c>
      <c r="M531" s="120">
        <v>144.02000000000001</v>
      </c>
      <c r="N531" s="120">
        <v>51.07</v>
      </c>
      <c r="O531" s="120">
        <v>-59.97</v>
      </c>
      <c r="P531" s="120">
        <v>-33.79</v>
      </c>
      <c r="Q531" s="120">
        <v>68.81</v>
      </c>
      <c r="R531" s="120">
        <v>101.07</v>
      </c>
      <c r="S531" s="120">
        <v>95.18</v>
      </c>
      <c r="T531" s="120">
        <v>-78.02</v>
      </c>
      <c r="U531" s="120">
        <v>-45.84</v>
      </c>
      <c r="V531" s="120">
        <v>-31.42</v>
      </c>
      <c r="W531" s="120">
        <v>134.01</v>
      </c>
      <c r="X531" s="120">
        <v>-53.86</v>
      </c>
      <c r="Y531" s="120">
        <v>199.92</v>
      </c>
      <c r="Z531" s="120">
        <v>-33.89</v>
      </c>
      <c r="AA531" s="120">
        <v>-9.35</v>
      </c>
      <c r="AB531" s="120">
        <v>203.4</v>
      </c>
      <c r="AC531" s="120">
        <v>64.290000000000006</v>
      </c>
      <c r="AD531" s="120">
        <v>-38.520000000000003</v>
      </c>
      <c r="AE531" s="120">
        <v>-17.059999999999999</v>
      </c>
      <c r="AF531" s="120">
        <v>-21.18</v>
      </c>
      <c r="AG531" s="120">
        <v>-3.26</v>
      </c>
      <c r="AH531" s="120">
        <v>-4.26</v>
      </c>
      <c r="AI531" s="120">
        <v>12.66</v>
      </c>
      <c r="AJ531" s="120">
        <v>-51.96</v>
      </c>
      <c r="AK531" s="120">
        <v>29.1</v>
      </c>
      <c r="AL531" s="120">
        <v>60.12</v>
      </c>
      <c r="AM531" s="120">
        <v>63.22</v>
      </c>
      <c r="AN531" s="120">
        <v>-61.94</v>
      </c>
      <c r="AO531" s="120">
        <v>59.98</v>
      </c>
      <c r="AP531" s="120">
        <v>-73.09</v>
      </c>
      <c r="AQ531" s="120">
        <v>224.4</v>
      </c>
      <c r="AR531" s="120">
        <v>-14.97</v>
      </c>
      <c r="AS531" s="120">
        <v>-44.91</v>
      </c>
      <c r="AT531" s="120">
        <v>88.77</v>
      </c>
      <c r="AU531" s="120">
        <v>41.31</v>
      </c>
      <c r="AV531" s="120">
        <v>-19.41</v>
      </c>
      <c r="AW531" s="120">
        <v>98.47</v>
      </c>
      <c r="AX531" s="120">
        <v>25.58</v>
      </c>
      <c r="AY531" s="120">
        <v>-41.72</v>
      </c>
      <c r="AZ531" s="120">
        <v>175.28</v>
      </c>
      <c r="BA531" s="120">
        <v>-79.959999999999994</v>
      </c>
      <c r="BB531" s="120">
        <v>4.9000000000000004</v>
      </c>
      <c r="BC531" s="120">
        <v>-2.83</v>
      </c>
    </row>
    <row r="532" spans="1:55" ht="29.25" x14ac:dyDescent="0.45">
      <c r="A532" s="261">
        <v>213</v>
      </c>
      <c r="B532" s="174" t="s">
        <v>301</v>
      </c>
      <c r="C532" s="174"/>
      <c r="D532" s="119">
        <v>-100</v>
      </c>
      <c r="E532" s="117"/>
      <c r="F532" s="117"/>
      <c r="G532" s="117"/>
      <c r="H532" s="117"/>
      <c r="I532" s="119">
        <v>103.23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-56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180.95</v>
      </c>
      <c r="AX532" s="119">
        <v>-100</v>
      </c>
      <c r="AY532" s="117"/>
      <c r="AZ532" s="117"/>
      <c r="BA532" s="117"/>
      <c r="BB532" s="119">
        <v>-100</v>
      </c>
      <c r="BC532" s="117"/>
    </row>
    <row r="533" spans="1:55" x14ac:dyDescent="0.45">
      <c r="A533" s="260">
        <v>214</v>
      </c>
      <c r="B533" s="173" t="s">
        <v>64</v>
      </c>
      <c r="C533" s="173"/>
      <c r="D533" s="120">
        <v>-18.239999999999998</v>
      </c>
      <c r="E533" s="120">
        <v>49.81</v>
      </c>
      <c r="F533" s="120">
        <v>-4.4400000000000004</v>
      </c>
      <c r="G533" s="120">
        <v>-29.64</v>
      </c>
      <c r="H533" s="120">
        <v>6.69</v>
      </c>
      <c r="I533" s="120">
        <v>-12.93</v>
      </c>
      <c r="J533" s="120">
        <v>87.55</v>
      </c>
      <c r="K533" s="120">
        <v>-56.08</v>
      </c>
      <c r="L533" s="120">
        <v>-60.18</v>
      </c>
      <c r="M533" s="120">
        <v>151.35</v>
      </c>
      <c r="N533" s="120">
        <v>3.67</v>
      </c>
      <c r="O533" s="120">
        <v>1.24</v>
      </c>
      <c r="P533" s="120">
        <v>9.9499999999999993</v>
      </c>
      <c r="Q533" s="120">
        <v>5.57</v>
      </c>
      <c r="R533" s="120">
        <v>30.51</v>
      </c>
      <c r="S533" s="120">
        <v>9.5299999999999994</v>
      </c>
      <c r="T533" s="120">
        <v>-7.61</v>
      </c>
      <c r="U533" s="120">
        <v>-23.88</v>
      </c>
      <c r="V533" s="120">
        <v>82.14</v>
      </c>
      <c r="W533" s="120">
        <v>-35.79</v>
      </c>
      <c r="X533" s="120">
        <v>-35.28</v>
      </c>
      <c r="Y533" s="120">
        <v>75.98</v>
      </c>
      <c r="Z533" s="120">
        <v>-20.41</v>
      </c>
      <c r="AA533" s="120">
        <v>13.47</v>
      </c>
      <c r="AB533" s="120">
        <v>-22.34</v>
      </c>
      <c r="AC533" s="120">
        <v>18.149999999999999</v>
      </c>
      <c r="AD533" s="120">
        <v>23.34</v>
      </c>
      <c r="AE533" s="120">
        <v>78.36</v>
      </c>
      <c r="AF533" s="120">
        <v>-22.73</v>
      </c>
      <c r="AG533" s="120">
        <v>-44.89</v>
      </c>
      <c r="AH533" s="120">
        <v>26.71</v>
      </c>
      <c r="AI533" s="120">
        <v>67.459999999999994</v>
      </c>
      <c r="AJ533" s="120">
        <v>-31.56</v>
      </c>
      <c r="AK533" s="120">
        <v>-33.72</v>
      </c>
      <c r="AL533" s="120">
        <v>17.149999999999999</v>
      </c>
      <c r="AM533" s="120">
        <v>20.329999999999998</v>
      </c>
      <c r="AN533" s="120">
        <v>3.95</v>
      </c>
      <c r="AO533" s="120">
        <v>7.39</v>
      </c>
      <c r="AP533" s="120">
        <v>-39.29</v>
      </c>
      <c r="AQ533" s="120">
        <v>11.35</v>
      </c>
      <c r="AR533" s="120">
        <v>125.79</v>
      </c>
      <c r="AS533" s="120">
        <v>-47.43</v>
      </c>
      <c r="AT533" s="120">
        <v>-1.74</v>
      </c>
      <c r="AU533" s="120">
        <v>17.93</v>
      </c>
      <c r="AV533" s="120">
        <v>11.5</v>
      </c>
      <c r="AW533" s="120">
        <v>-3.84</v>
      </c>
      <c r="AX533" s="120">
        <v>15.59</v>
      </c>
      <c r="AY533" s="120">
        <v>-26.29</v>
      </c>
      <c r="AZ533" s="120">
        <v>30.88</v>
      </c>
      <c r="BA533" s="120">
        <v>-8.3000000000000007</v>
      </c>
      <c r="BB533" s="120">
        <v>-40.03</v>
      </c>
      <c r="BC533" s="120">
        <v>30.82</v>
      </c>
    </row>
    <row r="534" spans="1:55" ht="29.25" x14ac:dyDescent="0.45">
      <c r="A534" s="261">
        <v>215</v>
      </c>
      <c r="B534" s="174" t="s">
        <v>302</v>
      </c>
      <c r="C534" s="174"/>
      <c r="D534" s="119">
        <v>11.52</v>
      </c>
      <c r="E534" s="119">
        <v>6.48</v>
      </c>
      <c r="F534" s="119">
        <v>-17.84</v>
      </c>
      <c r="G534" s="119">
        <v>17.2</v>
      </c>
      <c r="H534" s="119">
        <v>14.99</v>
      </c>
      <c r="I534" s="119">
        <v>1.38</v>
      </c>
      <c r="J534" s="119">
        <v>4.9800000000000004</v>
      </c>
      <c r="K534" s="119">
        <v>-5.46</v>
      </c>
      <c r="L534" s="119">
        <v>21.96</v>
      </c>
      <c r="M534" s="119">
        <v>-28.45</v>
      </c>
      <c r="N534" s="119">
        <v>-22.13</v>
      </c>
      <c r="O534" s="119">
        <v>26.43</v>
      </c>
      <c r="P534" s="119">
        <v>-6.3</v>
      </c>
      <c r="Q534" s="119">
        <v>-2.0299999999999998</v>
      </c>
      <c r="R534" s="119">
        <v>-11.33</v>
      </c>
      <c r="S534" s="119">
        <v>-10.72</v>
      </c>
      <c r="T534" s="119">
        <v>19.61</v>
      </c>
      <c r="U534" s="119">
        <v>-9.11</v>
      </c>
      <c r="V534" s="119">
        <v>30.91</v>
      </c>
      <c r="W534" s="119">
        <v>-1.24</v>
      </c>
      <c r="X534" s="119">
        <v>2.81</v>
      </c>
      <c r="Y534" s="119">
        <v>-22.67</v>
      </c>
      <c r="Z534" s="119">
        <v>57.44</v>
      </c>
      <c r="AA534" s="119">
        <v>-41.85</v>
      </c>
      <c r="AB534" s="119">
        <v>-5.23</v>
      </c>
      <c r="AC534" s="119">
        <v>31.67</v>
      </c>
      <c r="AD534" s="119">
        <v>-24.41</v>
      </c>
      <c r="AE534" s="119">
        <v>-2.76</v>
      </c>
      <c r="AF534" s="119">
        <v>-6.96</v>
      </c>
      <c r="AG534" s="119">
        <v>17.760000000000002</v>
      </c>
      <c r="AH534" s="119">
        <v>41.92</v>
      </c>
      <c r="AI534" s="119">
        <v>-19.93</v>
      </c>
      <c r="AJ534" s="119">
        <v>2.64</v>
      </c>
      <c r="AK534" s="119">
        <v>-2.2400000000000002</v>
      </c>
      <c r="AL534" s="119">
        <v>-37.369999999999997</v>
      </c>
      <c r="AM534" s="119">
        <v>47.34</v>
      </c>
      <c r="AN534" s="119">
        <v>22.01</v>
      </c>
      <c r="AO534" s="119">
        <v>-13.24</v>
      </c>
      <c r="AP534" s="119">
        <v>-34.19</v>
      </c>
      <c r="AQ534" s="119">
        <v>38.17</v>
      </c>
      <c r="AR534" s="119">
        <v>18.7</v>
      </c>
      <c r="AS534" s="119">
        <v>-23.29</v>
      </c>
      <c r="AT534" s="119">
        <v>9.06</v>
      </c>
      <c r="AU534" s="119">
        <v>18.420000000000002</v>
      </c>
      <c r="AV534" s="119">
        <v>7.1</v>
      </c>
      <c r="AW534" s="119">
        <v>-9.11</v>
      </c>
      <c r="AX534" s="119">
        <v>-12.57</v>
      </c>
      <c r="AY534" s="119">
        <v>-6.3</v>
      </c>
      <c r="AZ534" s="119">
        <v>34.549999999999997</v>
      </c>
      <c r="BA534" s="119">
        <v>-7.75</v>
      </c>
      <c r="BB534" s="119">
        <v>17</v>
      </c>
      <c r="BC534" s="119">
        <v>-7.12</v>
      </c>
    </row>
    <row r="535" spans="1:55" x14ac:dyDescent="0.45">
      <c r="A535" s="260">
        <v>216</v>
      </c>
      <c r="B535" s="173" t="s">
        <v>303</v>
      </c>
      <c r="C535" s="173"/>
      <c r="D535" s="120">
        <v>37.22</v>
      </c>
      <c r="E535" s="120">
        <v>-4.59</v>
      </c>
      <c r="F535" s="120">
        <v>-17.25</v>
      </c>
      <c r="G535" s="120">
        <v>50.84</v>
      </c>
      <c r="H535" s="120">
        <v>-9.61</v>
      </c>
      <c r="I535" s="120">
        <v>-9.17</v>
      </c>
      <c r="J535" s="120">
        <v>-22.2</v>
      </c>
      <c r="K535" s="120">
        <v>38.44</v>
      </c>
      <c r="L535" s="120">
        <v>-18.96</v>
      </c>
      <c r="M535" s="120">
        <v>2.38</v>
      </c>
      <c r="N535" s="120">
        <v>13.34</v>
      </c>
      <c r="O535" s="120">
        <v>-36.94</v>
      </c>
      <c r="P535" s="120">
        <v>25.26</v>
      </c>
      <c r="Q535" s="120">
        <v>5.54</v>
      </c>
      <c r="R535" s="120">
        <v>15.84</v>
      </c>
      <c r="S535" s="120">
        <v>2.59</v>
      </c>
      <c r="T535" s="120">
        <v>0.02</v>
      </c>
      <c r="U535" s="120">
        <v>-7.46</v>
      </c>
      <c r="V535" s="120">
        <v>-3.74</v>
      </c>
      <c r="W535" s="120">
        <v>29.24</v>
      </c>
      <c r="X535" s="120">
        <v>-3.57</v>
      </c>
      <c r="Y535" s="120">
        <v>-5.51</v>
      </c>
      <c r="Z535" s="120">
        <v>9.16</v>
      </c>
      <c r="AA535" s="120">
        <v>-29.35</v>
      </c>
      <c r="AB535" s="120">
        <v>62.73</v>
      </c>
      <c r="AC535" s="120">
        <v>17.04</v>
      </c>
      <c r="AD535" s="120">
        <v>-22.63</v>
      </c>
      <c r="AE535" s="120">
        <v>10.55</v>
      </c>
      <c r="AF535" s="120">
        <v>19.88</v>
      </c>
      <c r="AG535" s="120">
        <v>-49.04</v>
      </c>
      <c r="AH535" s="120">
        <v>82.3</v>
      </c>
      <c r="AI535" s="120">
        <v>-32.369999999999997</v>
      </c>
      <c r="AJ535" s="120">
        <v>23.04</v>
      </c>
      <c r="AK535" s="120">
        <v>6.45</v>
      </c>
      <c r="AL535" s="120">
        <v>-6.27</v>
      </c>
      <c r="AM535" s="120">
        <v>-12.31</v>
      </c>
      <c r="AN535" s="120">
        <v>-11.39</v>
      </c>
      <c r="AO535" s="120">
        <v>38.869999999999997</v>
      </c>
      <c r="AP535" s="120">
        <v>-5.15</v>
      </c>
      <c r="AQ535" s="120">
        <v>15.59</v>
      </c>
      <c r="AR535" s="120">
        <v>-8.5299999999999994</v>
      </c>
      <c r="AS535" s="120">
        <v>-10.25</v>
      </c>
      <c r="AT535" s="120">
        <v>22.6</v>
      </c>
      <c r="AU535" s="120">
        <v>-30.91</v>
      </c>
      <c r="AV535" s="120">
        <v>38.159999999999997</v>
      </c>
      <c r="AW535" s="120">
        <v>-5.59</v>
      </c>
      <c r="AX535" s="120">
        <v>-5.71</v>
      </c>
      <c r="AY535" s="120">
        <v>6.86</v>
      </c>
      <c r="AZ535" s="120">
        <v>-17.5</v>
      </c>
      <c r="BA535" s="120">
        <v>47.99</v>
      </c>
      <c r="BB535" s="120">
        <v>-5.58</v>
      </c>
      <c r="BC535" s="120">
        <v>-11.13</v>
      </c>
    </row>
    <row r="536" spans="1:55" ht="29.25" x14ac:dyDescent="0.45">
      <c r="A536" s="261">
        <v>217</v>
      </c>
      <c r="B536" s="174" t="s">
        <v>304</v>
      </c>
      <c r="C536" s="174"/>
      <c r="D536" s="119">
        <v>-54.73</v>
      </c>
      <c r="E536" s="119">
        <v>-33.99</v>
      </c>
      <c r="F536" s="119">
        <v>-38.61</v>
      </c>
      <c r="G536" s="119">
        <v>58.06</v>
      </c>
      <c r="H536" s="119">
        <v>350.51</v>
      </c>
      <c r="I536" s="119">
        <v>68.290000000000006</v>
      </c>
      <c r="J536" s="119">
        <v>-70.05</v>
      </c>
      <c r="K536" s="121">
        <v>1265.6199999999999</v>
      </c>
      <c r="L536" s="119">
        <v>-78.53</v>
      </c>
      <c r="M536" s="119">
        <v>314.18</v>
      </c>
      <c r="N536" s="119">
        <v>-89.12</v>
      </c>
      <c r="O536" s="119">
        <v>-10.88</v>
      </c>
      <c r="P536" s="119">
        <v>-71.760000000000005</v>
      </c>
      <c r="Q536" s="119">
        <v>12.16</v>
      </c>
      <c r="R536" s="119">
        <v>181.33</v>
      </c>
      <c r="S536" s="119">
        <v>-98.29</v>
      </c>
      <c r="T536" s="121">
        <v>29462.5</v>
      </c>
      <c r="U536" s="119">
        <v>-66.17</v>
      </c>
      <c r="V536" s="119">
        <v>-84.5</v>
      </c>
      <c r="W536" s="119">
        <v>270.16000000000003</v>
      </c>
      <c r="X536" s="119">
        <v>47.71</v>
      </c>
      <c r="Y536" s="119">
        <v>-18.29</v>
      </c>
      <c r="Z536" s="119">
        <v>-44.95</v>
      </c>
      <c r="AA536" s="119">
        <v>-71.8</v>
      </c>
      <c r="AB536" s="119">
        <v>524.41999999999996</v>
      </c>
      <c r="AC536" s="119">
        <v>-39.659999999999997</v>
      </c>
      <c r="AD536" s="119">
        <v>253.4</v>
      </c>
      <c r="AE536" s="119">
        <v>-62.36</v>
      </c>
      <c r="AF536" s="119">
        <v>412.99</v>
      </c>
      <c r="AG536" s="119">
        <v>-64.22</v>
      </c>
      <c r="AH536" s="119">
        <v>-25.41</v>
      </c>
      <c r="AI536" s="119">
        <v>-55.08</v>
      </c>
      <c r="AJ536" s="119">
        <v>21.51</v>
      </c>
      <c r="AK536" s="119">
        <v>34.159999999999997</v>
      </c>
      <c r="AL536" s="119">
        <v>419.91</v>
      </c>
      <c r="AM536" s="119">
        <v>-97.91</v>
      </c>
      <c r="AN536" s="121">
        <v>3040.43</v>
      </c>
      <c r="AO536" s="119">
        <v>-68.77</v>
      </c>
      <c r="AP536" s="119">
        <v>-28.63</v>
      </c>
      <c r="AQ536" s="119">
        <v>-51.37</v>
      </c>
      <c r="AR536" s="119">
        <v>320.63</v>
      </c>
      <c r="AS536" s="119">
        <v>-73.7</v>
      </c>
      <c r="AT536" s="119">
        <v>709.6</v>
      </c>
      <c r="AU536" s="119">
        <v>-46.13</v>
      </c>
      <c r="AV536" s="119">
        <v>111.14</v>
      </c>
      <c r="AW536" s="119">
        <v>28.04</v>
      </c>
      <c r="AX536" s="119">
        <v>-8.91</v>
      </c>
      <c r="AY536" s="119">
        <v>-4.5199999999999996</v>
      </c>
      <c r="AZ536" s="119">
        <v>-53.83</v>
      </c>
      <c r="BA536" s="119">
        <v>143.91</v>
      </c>
      <c r="BB536" s="119">
        <v>-80.819999999999993</v>
      </c>
      <c r="BC536" s="119">
        <v>31.38</v>
      </c>
    </row>
    <row r="537" spans="1:55" x14ac:dyDescent="0.45">
      <c r="A537" s="260">
        <v>218</v>
      </c>
      <c r="B537" s="173" t="s">
        <v>21</v>
      </c>
      <c r="C537" s="173"/>
      <c r="D537" s="120">
        <v>1.23</v>
      </c>
      <c r="E537" s="120">
        <v>-0.42</v>
      </c>
      <c r="F537" s="120">
        <v>8.91</v>
      </c>
      <c r="G537" s="120">
        <v>5.09</v>
      </c>
      <c r="H537" s="120">
        <v>3.37</v>
      </c>
      <c r="I537" s="120">
        <v>12.2</v>
      </c>
      <c r="J537" s="120">
        <v>5.08</v>
      </c>
      <c r="K537" s="120">
        <v>-6.08</v>
      </c>
      <c r="L537" s="120">
        <v>9.51</v>
      </c>
      <c r="M537" s="120">
        <v>-16.89</v>
      </c>
      <c r="N537" s="120">
        <v>27.36</v>
      </c>
      <c r="O537" s="120">
        <v>-20.81</v>
      </c>
      <c r="P537" s="120">
        <v>12.35</v>
      </c>
      <c r="Q537" s="120">
        <v>18.04</v>
      </c>
      <c r="R537" s="120">
        <v>-15.97</v>
      </c>
      <c r="S537" s="120">
        <v>35.090000000000003</v>
      </c>
      <c r="T537" s="120">
        <v>-2.4500000000000002</v>
      </c>
      <c r="U537" s="120">
        <v>12.27</v>
      </c>
      <c r="V537" s="120">
        <v>-12.49</v>
      </c>
      <c r="W537" s="120">
        <v>23.39</v>
      </c>
      <c r="X537" s="120">
        <v>1.99</v>
      </c>
      <c r="Y537" s="120">
        <v>-27.39</v>
      </c>
      <c r="Z537" s="120">
        <v>25.27</v>
      </c>
      <c r="AA537" s="120">
        <v>-19.48</v>
      </c>
      <c r="AB537" s="120">
        <v>6.16</v>
      </c>
      <c r="AC537" s="120">
        <v>-8.5500000000000007</v>
      </c>
      <c r="AD537" s="120">
        <v>-2.42</v>
      </c>
      <c r="AE537" s="120">
        <v>3.53</v>
      </c>
      <c r="AF537" s="120">
        <v>6.91</v>
      </c>
      <c r="AG537" s="120">
        <v>1.57</v>
      </c>
      <c r="AH537" s="120">
        <v>50.78</v>
      </c>
      <c r="AI537" s="120">
        <v>-9.89</v>
      </c>
      <c r="AJ537" s="120">
        <v>-4.0599999999999996</v>
      </c>
      <c r="AK537" s="120">
        <v>-7.46</v>
      </c>
      <c r="AL537" s="120">
        <v>-1.74</v>
      </c>
      <c r="AM537" s="120">
        <v>-0.35</v>
      </c>
      <c r="AN537" s="120">
        <v>-15.55</v>
      </c>
      <c r="AO537" s="120">
        <v>41.59</v>
      </c>
      <c r="AP537" s="120">
        <v>-33</v>
      </c>
      <c r="AQ537" s="120">
        <v>14.99</v>
      </c>
      <c r="AR537" s="120">
        <v>3.91</v>
      </c>
      <c r="AS537" s="120">
        <v>-11.21</v>
      </c>
      <c r="AT537" s="120">
        <v>19.149999999999999</v>
      </c>
      <c r="AU537" s="120">
        <v>6.37</v>
      </c>
      <c r="AV537" s="120">
        <v>-12.54</v>
      </c>
      <c r="AW537" s="120">
        <v>7.3</v>
      </c>
      <c r="AX537" s="120">
        <v>-19.87</v>
      </c>
      <c r="AY537" s="120">
        <v>-13.08</v>
      </c>
      <c r="AZ537" s="120">
        <v>0.68</v>
      </c>
      <c r="BA537" s="120">
        <v>34.74</v>
      </c>
      <c r="BB537" s="120">
        <v>-14.75</v>
      </c>
      <c r="BC537" s="120">
        <v>-8.92</v>
      </c>
    </row>
    <row r="538" spans="1:55" x14ac:dyDescent="0.45">
      <c r="A538" s="261">
        <v>219</v>
      </c>
      <c r="B538" s="174" t="s">
        <v>45</v>
      </c>
      <c r="C538" s="174"/>
      <c r="D538" s="119">
        <v>1.94</v>
      </c>
      <c r="E538" s="119">
        <v>7.55</v>
      </c>
      <c r="F538" s="119">
        <v>-0.42</v>
      </c>
      <c r="G538" s="119">
        <v>3.51</v>
      </c>
      <c r="H538" s="119">
        <v>-7.9</v>
      </c>
      <c r="I538" s="119">
        <v>5.95</v>
      </c>
      <c r="J538" s="119">
        <v>-6.66</v>
      </c>
      <c r="K538" s="119">
        <v>-1.78</v>
      </c>
      <c r="L538" s="119">
        <v>-0.6</v>
      </c>
      <c r="M538" s="119">
        <v>25.82</v>
      </c>
      <c r="N538" s="119">
        <v>-17.420000000000002</v>
      </c>
      <c r="O538" s="119">
        <v>-15.29</v>
      </c>
      <c r="P538" s="119">
        <v>-8.06</v>
      </c>
      <c r="Q538" s="119">
        <v>18.72</v>
      </c>
      <c r="R538" s="119">
        <v>-13.75</v>
      </c>
      <c r="S538" s="119">
        <v>19.11</v>
      </c>
      <c r="T538" s="119">
        <v>-11.19</v>
      </c>
      <c r="U538" s="119">
        <v>8.06</v>
      </c>
      <c r="V538" s="119">
        <v>-6.94</v>
      </c>
      <c r="W538" s="119">
        <v>3.16</v>
      </c>
      <c r="X538" s="119">
        <v>1.5</v>
      </c>
      <c r="Y538" s="119">
        <v>-7.47</v>
      </c>
      <c r="Z538" s="119">
        <v>-4.59</v>
      </c>
      <c r="AA538" s="119">
        <v>-3.28</v>
      </c>
      <c r="AB538" s="119">
        <v>13.73</v>
      </c>
      <c r="AC538" s="119">
        <v>24.46</v>
      </c>
      <c r="AD538" s="119">
        <v>-27.82</v>
      </c>
      <c r="AE538" s="119">
        <v>11.78</v>
      </c>
      <c r="AF538" s="119">
        <v>-9.44</v>
      </c>
      <c r="AG538" s="119">
        <v>3.49</v>
      </c>
      <c r="AH538" s="119">
        <v>-0.76</v>
      </c>
      <c r="AI538" s="119">
        <v>8.32</v>
      </c>
      <c r="AJ538" s="119">
        <v>-4.25</v>
      </c>
      <c r="AK538" s="119">
        <v>1.7</v>
      </c>
      <c r="AL538" s="119">
        <v>-4.2</v>
      </c>
      <c r="AM538" s="119">
        <v>-2.17</v>
      </c>
      <c r="AN538" s="119">
        <v>0.64</v>
      </c>
      <c r="AO538" s="119">
        <v>19.18</v>
      </c>
      <c r="AP538" s="119">
        <v>-15.87</v>
      </c>
      <c r="AQ538" s="119">
        <v>5.87</v>
      </c>
      <c r="AR538" s="119">
        <v>5.75</v>
      </c>
      <c r="AS538" s="119">
        <v>-9.32</v>
      </c>
      <c r="AT538" s="119">
        <v>13.05</v>
      </c>
      <c r="AU538" s="119">
        <v>-2.88</v>
      </c>
      <c r="AV538" s="119">
        <v>3.35</v>
      </c>
      <c r="AW538" s="119">
        <v>4.0199999999999996</v>
      </c>
      <c r="AX538" s="119">
        <v>-11.73</v>
      </c>
      <c r="AY538" s="119">
        <v>8.2200000000000006</v>
      </c>
      <c r="AZ538" s="119">
        <v>-15.67</v>
      </c>
      <c r="BA538" s="119">
        <v>24.89</v>
      </c>
      <c r="BB538" s="119">
        <v>-18.329999999999998</v>
      </c>
      <c r="BC538" s="119">
        <v>19.55</v>
      </c>
    </row>
    <row r="539" spans="1:55" x14ac:dyDescent="0.45">
      <c r="A539" s="260">
        <v>220</v>
      </c>
      <c r="B539" s="173" t="s">
        <v>305</v>
      </c>
      <c r="C539" s="173"/>
      <c r="D539" s="120">
        <v>106.37</v>
      </c>
      <c r="E539" s="120">
        <v>14.16</v>
      </c>
      <c r="F539" s="120">
        <v>-20.28</v>
      </c>
      <c r="G539" s="120">
        <v>-36.61</v>
      </c>
      <c r="H539" s="120">
        <v>32.42</v>
      </c>
      <c r="I539" s="120">
        <v>-42.5</v>
      </c>
      <c r="J539" s="120">
        <v>153.87</v>
      </c>
      <c r="K539" s="120">
        <v>-35.94</v>
      </c>
      <c r="L539" s="120">
        <v>65.040000000000006</v>
      </c>
      <c r="M539" s="120">
        <v>-23.49</v>
      </c>
      <c r="N539" s="120">
        <v>59.5</v>
      </c>
      <c r="O539" s="120">
        <v>-81.17</v>
      </c>
      <c r="P539" s="120">
        <v>490.58</v>
      </c>
      <c r="Q539" s="120">
        <v>-44.62</v>
      </c>
      <c r="R539" s="120">
        <v>-35.04</v>
      </c>
      <c r="S539" s="120">
        <v>37.9</v>
      </c>
      <c r="T539" s="120">
        <v>48.95</v>
      </c>
      <c r="U539" s="120">
        <v>-37.81</v>
      </c>
      <c r="V539" s="120">
        <v>34.950000000000003</v>
      </c>
      <c r="W539" s="120">
        <v>30.62</v>
      </c>
      <c r="X539" s="120">
        <v>-35.93</v>
      </c>
      <c r="Y539" s="120">
        <v>-48.68</v>
      </c>
      <c r="Z539" s="120">
        <v>15.59</v>
      </c>
      <c r="AA539" s="120">
        <v>-50.06</v>
      </c>
      <c r="AB539" s="120">
        <v>302.08</v>
      </c>
      <c r="AC539" s="120">
        <v>-65.3</v>
      </c>
      <c r="AD539" s="120">
        <v>47.75</v>
      </c>
      <c r="AE539" s="120">
        <v>77.569999999999993</v>
      </c>
      <c r="AF539" s="120">
        <v>2.64</v>
      </c>
      <c r="AG539" s="120">
        <v>-39.18</v>
      </c>
      <c r="AH539" s="120">
        <v>32.770000000000003</v>
      </c>
      <c r="AI539" s="120">
        <v>5.85</v>
      </c>
      <c r="AJ539" s="120">
        <v>22.75</v>
      </c>
      <c r="AK539" s="120">
        <v>-5.05</v>
      </c>
      <c r="AL539" s="120">
        <v>-20.23</v>
      </c>
      <c r="AM539" s="120">
        <v>-6.2</v>
      </c>
      <c r="AN539" s="120">
        <v>52.25</v>
      </c>
      <c r="AO539" s="120">
        <v>-24.21</v>
      </c>
      <c r="AP539" s="120">
        <v>19.829999999999998</v>
      </c>
      <c r="AQ539" s="120">
        <v>-38.29</v>
      </c>
      <c r="AR539" s="120">
        <v>42.95</v>
      </c>
      <c r="AS539" s="120">
        <v>54.4</v>
      </c>
      <c r="AT539" s="120">
        <v>-36.630000000000003</v>
      </c>
      <c r="AU539" s="120">
        <v>-4.2699999999999996</v>
      </c>
      <c r="AV539" s="120">
        <v>30.41</v>
      </c>
      <c r="AW539" s="120">
        <v>28.02</v>
      </c>
      <c r="AX539" s="120">
        <v>-19.02</v>
      </c>
      <c r="AY539" s="120">
        <v>-23.43</v>
      </c>
      <c r="AZ539" s="120">
        <v>37.42</v>
      </c>
      <c r="BA539" s="120">
        <v>-57.43</v>
      </c>
      <c r="BB539" s="120">
        <v>150.71</v>
      </c>
      <c r="BC539" s="120">
        <v>-43.56</v>
      </c>
    </row>
    <row r="540" spans="1:55" ht="29.25" x14ac:dyDescent="0.45">
      <c r="A540" s="261">
        <v>221</v>
      </c>
      <c r="B540" s="174" t="s">
        <v>306</v>
      </c>
      <c r="C540" s="174"/>
      <c r="D540" s="119">
        <v>-59.41</v>
      </c>
      <c r="E540" s="119">
        <v>178.11</v>
      </c>
      <c r="F540" s="119">
        <v>-32.92</v>
      </c>
      <c r="G540" s="119">
        <v>-40.799999999999997</v>
      </c>
      <c r="H540" s="119">
        <v>99.77</v>
      </c>
      <c r="I540" s="119">
        <v>59.53</v>
      </c>
      <c r="J540" s="119">
        <v>-41.48</v>
      </c>
      <c r="K540" s="119">
        <v>79.349999999999994</v>
      </c>
      <c r="L540" s="119">
        <v>-50.4</v>
      </c>
      <c r="M540" s="119">
        <v>-20.37</v>
      </c>
      <c r="N540" s="119">
        <v>93.18</v>
      </c>
      <c r="O540" s="119">
        <v>-72.069999999999993</v>
      </c>
      <c r="P540" s="119">
        <v>142.97</v>
      </c>
      <c r="Q540" s="119">
        <v>-72.95</v>
      </c>
      <c r="R540" s="119">
        <v>112.74</v>
      </c>
      <c r="S540" s="119">
        <v>-9.49</v>
      </c>
      <c r="T540" s="119">
        <v>48.94</v>
      </c>
      <c r="U540" s="119">
        <v>-46.61</v>
      </c>
      <c r="V540" s="119">
        <v>-53.53</v>
      </c>
      <c r="W540" s="119">
        <v>53.38</v>
      </c>
      <c r="X540" s="119">
        <v>107.93</v>
      </c>
      <c r="Y540" s="119">
        <v>-88.88</v>
      </c>
      <c r="Z540" s="121">
        <v>1916.19</v>
      </c>
      <c r="AA540" s="119">
        <v>-87.58</v>
      </c>
      <c r="AB540" s="119">
        <v>801.14</v>
      </c>
      <c r="AC540" s="119">
        <v>85.82</v>
      </c>
      <c r="AD540" s="119">
        <v>-93.76</v>
      </c>
      <c r="AE540" s="119">
        <v>57.82</v>
      </c>
      <c r="AF540" s="119">
        <v>296.54000000000002</v>
      </c>
      <c r="AG540" s="119">
        <v>-90.06</v>
      </c>
      <c r="AH540" s="119">
        <v>306.43</v>
      </c>
      <c r="AI540" s="119">
        <v>-59.28</v>
      </c>
      <c r="AJ540" s="119">
        <v>-16.25</v>
      </c>
      <c r="AK540" s="119">
        <v>238.4</v>
      </c>
      <c r="AL540" s="119">
        <v>174.44</v>
      </c>
      <c r="AM540" s="119">
        <v>-84.46</v>
      </c>
      <c r="AN540" s="119">
        <v>123.68</v>
      </c>
      <c r="AO540" s="119">
        <v>-9.5399999999999991</v>
      </c>
      <c r="AP540" s="119">
        <v>-65.03</v>
      </c>
      <c r="AQ540" s="119">
        <v>83.47</v>
      </c>
      <c r="AR540" s="119">
        <v>-36.94</v>
      </c>
      <c r="AS540" s="119">
        <v>9.64</v>
      </c>
      <c r="AT540" s="119">
        <v>-90.23</v>
      </c>
      <c r="AU540" s="121">
        <v>6683.33</v>
      </c>
      <c r="AV540" s="119">
        <v>-42.16</v>
      </c>
      <c r="AW540" s="119">
        <v>239.17</v>
      </c>
      <c r="AX540" s="119">
        <v>-28.23</v>
      </c>
      <c r="AY540" s="119">
        <v>-69.63</v>
      </c>
      <c r="AZ540" s="119">
        <v>156.44</v>
      </c>
      <c r="BA540" s="119">
        <v>-54.28</v>
      </c>
      <c r="BB540" s="119">
        <v>28.43</v>
      </c>
      <c r="BC540" s="119">
        <v>-21.91</v>
      </c>
    </row>
    <row r="541" spans="1:55" ht="29.25" x14ac:dyDescent="0.45">
      <c r="A541" s="260">
        <v>222</v>
      </c>
      <c r="B541" s="173" t="s">
        <v>307</v>
      </c>
      <c r="C541" s="173"/>
      <c r="D541" s="120">
        <v>-12.18</v>
      </c>
      <c r="E541" s="120">
        <v>-17.37</v>
      </c>
      <c r="F541" s="120">
        <v>-3.69</v>
      </c>
      <c r="G541" s="120">
        <v>60.71</v>
      </c>
      <c r="H541" s="120">
        <v>-63.79</v>
      </c>
      <c r="I541" s="120">
        <v>148.08000000000001</v>
      </c>
      <c r="J541" s="120">
        <v>58.16</v>
      </c>
      <c r="K541" s="120">
        <v>-51.64</v>
      </c>
      <c r="L541" s="120">
        <v>61.02</v>
      </c>
      <c r="M541" s="120">
        <v>-29.63</v>
      </c>
      <c r="N541" s="120">
        <v>59.35</v>
      </c>
      <c r="O541" s="120">
        <v>-52.48</v>
      </c>
      <c r="P541" s="120">
        <v>118.98</v>
      </c>
      <c r="Q541" s="120">
        <v>7.39</v>
      </c>
      <c r="R541" s="120">
        <v>-8.17</v>
      </c>
      <c r="S541" s="120">
        <v>-49.48</v>
      </c>
      <c r="T541" s="120">
        <v>14.63</v>
      </c>
      <c r="U541" s="120">
        <v>14.98</v>
      </c>
      <c r="V541" s="120">
        <v>-28.04</v>
      </c>
      <c r="W541" s="120">
        <v>66.099999999999994</v>
      </c>
      <c r="X541" s="120">
        <v>10.18</v>
      </c>
      <c r="Y541" s="120">
        <v>-43.46</v>
      </c>
      <c r="Z541" s="120">
        <v>-1.6</v>
      </c>
      <c r="AA541" s="120">
        <v>15.69</v>
      </c>
      <c r="AB541" s="120">
        <v>-19.79</v>
      </c>
      <c r="AC541" s="120">
        <v>62.5</v>
      </c>
      <c r="AD541" s="120">
        <v>-33.03</v>
      </c>
      <c r="AE541" s="120">
        <v>-17.09</v>
      </c>
      <c r="AF541" s="120">
        <v>138.72999999999999</v>
      </c>
      <c r="AG541" s="120">
        <v>-72.98</v>
      </c>
      <c r="AH541" s="120">
        <v>196.11</v>
      </c>
      <c r="AI541" s="120">
        <v>-32.369999999999997</v>
      </c>
      <c r="AJ541" s="120">
        <v>-13.69</v>
      </c>
      <c r="AK541" s="120">
        <v>-11.99</v>
      </c>
      <c r="AL541" s="120">
        <v>19.98</v>
      </c>
      <c r="AM541" s="120">
        <v>-18.899999999999999</v>
      </c>
      <c r="AN541" s="120">
        <v>62.41</v>
      </c>
      <c r="AO541" s="120">
        <v>65.38</v>
      </c>
      <c r="AP541" s="120">
        <v>-46.68</v>
      </c>
      <c r="AQ541" s="120">
        <v>12.72</v>
      </c>
      <c r="AR541" s="120">
        <v>-33.42</v>
      </c>
      <c r="AS541" s="120">
        <v>57.58</v>
      </c>
      <c r="AT541" s="120">
        <v>-13.33</v>
      </c>
      <c r="AU541" s="120">
        <v>-19.510000000000002</v>
      </c>
      <c r="AV541" s="120">
        <v>19.079999999999998</v>
      </c>
      <c r="AW541" s="120">
        <v>53.54</v>
      </c>
      <c r="AX541" s="120">
        <v>-58.16</v>
      </c>
      <c r="AY541" s="120">
        <v>52.85</v>
      </c>
      <c r="AZ541" s="120">
        <v>-17.170000000000002</v>
      </c>
      <c r="BA541" s="120">
        <v>24.59</v>
      </c>
      <c r="BB541" s="120">
        <v>44.42</v>
      </c>
      <c r="BC541" s="120">
        <v>-40.270000000000003</v>
      </c>
    </row>
    <row r="542" spans="1:55" ht="29.25" x14ac:dyDescent="0.45">
      <c r="A542" s="261">
        <v>223</v>
      </c>
      <c r="B542" s="174" t="s">
        <v>308</v>
      </c>
      <c r="C542" s="174"/>
      <c r="D542" s="119">
        <v>6.85</v>
      </c>
      <c r="E542" s="119">
        <v>-62.57</v>
      </c>
      <c r="F542" s="119">
        <v>-20.170000000000002</v>
      </c>
      <c r="G542" s="119">
        <v>161.30000000000001</v>
      </c>
      <c r="H542" s="119">
        <v>74.180000000000007</v>
      </c>
      <c r="I542" s="119">
        <v>-16.649999999999999</v>
      </c>
      <c r="J542" s="119">
        <v>-23.82</v>
      </c>
      <c r="K542" s="119">
        <v>-63.65</v>
      </c>
      <c r="L542" s="119">
        <v>40.770000000000003</v>
      </c>
      <c r="M542" s="119">
        <v>-52.02</v>
      </c>
      <c r="N542" s="119">
        <v>171.81</v>
      </c>
      <c r="O542" s="119">
        <v>-89.07</v>
      </c>
      <c r="P542" s="119">
        <v>259.93</v>
      </c>
      <c r="Q542" s="119">
        <v>403.85</v>
      </c>
      <c r="R542" s="119">
        <v>-85.57</v>
      </c>
      <c r="S542" s="119">
        <v>75.3</v>
      </c>
      <c r="T542" s="119">
        <v>99.57</v>
      </c>
      <c r="U542" s="119">
        <v>69.72</v>
      </c>
      <c r="V542" s="119">
        <v>97.44</v>
      </c>
      <c r="W542" s="119">
        <v>-74.75</v>
      </c>
      <c r="X542" s="119">
        <v>43.72</v>
      </c>
      <c r="Y542" s="119">
        <v>-29.25</v>
      </c>
      <c r="Z542" s="119">
        <v>95.77</v>
      </c>
      <c r="AA542" s="119">
        <v>-31.56</v>
      </c>
      <c r="AB542" s="119">
        <v>-61.73</v>
      </c>
      <c r="AC542" s="119">
        <v>53.39</v>
      </c>
      <c r="AD542" s="119">
        <v>-89.5</v>
      </c>
      <c r="AE542" s="119">
        <v>579.70000000000005</v>
      </c>
      <c r="AF542" s="119">
        <v>-27.67</v>
      </c>
      <c r="AG542" s="119">
        <v>76.62</v>
      </c>
      <c r="AH542" s="119">
        <v>91.23</v>
      </c>
      <c r="AI542" s="119">
        <v>-8.94</v>
      </c>
      <c r="AJ542" s="119">
        <v>-28.17</v>
      </c>
      <c r="AK542" s="119">
        <v>112.54</v>
      </c>
      <c r="AL542" s="119">
        <v>-62.93</v>
      </c>
      <c r="AM542" s="119">
        <v>-88.45</v>
      </c>
      <c r="AN542" s="119">
        <v>-89.3</v>
      </c>
      <c r="AO542" s="121">
        <v>20212.7</v>
      </c>
      <c r="AP542" s="119">
        <v>-41.03</v>
      </c>
      <c r="AQ542" s="119">
        <v>-68.91</v>
      </c>
      <c r="AR542" s="119">
        <v>368.37</v>
      </c>
      <c r="AS542" s="119">
        <v>36.119999999999997</v>
      </c>
      <c r="AT542" s="119">
        <v>43.15</v>
      </c>
      <c r="AU542" s="119">
        <v>-64.69</v>
      </c>
      <c r="AV542" s="119">
        <v>-93.43</v>
      </c>
      <c r="AW542" s="121">
        <v>2385.71</v>
      </c>
      <c r="AX542" s="119">
        <v>-6.39</v>
      </c>
      <c r="AY542" s="119">
        <v>-57.54</v>
      </c>
      <c r="AZ542" s="119">
        <v>303.45999999999998</v>
      </c>
      <c r="BA542" s="119">
        <v>-91.45</v>
      </c>
      <c r="BB542" s="119">
        <v>-87.71</v>
      </c>
      <c r="BC542" s="119">
        <v>20.67</v>
      </c>
    </row>
    <row r="543" spans="1:55" ht="42" x14ac:dyDescent="0.45">
      <c r="A543" s="260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20">
        <v>-100</v>
      </c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</row>
    <row r="544" spans="1:55" x14ac:dyDescent="0.45">
      <c r="A544" s="261">
        <v>225</v>
      </c>
      <c r="B544" s="174" t="s">
        <v>97</v>
      </c>
      <c r="C544" s="174"/>
      <c r="D544" s="119">
        <v>-16.04</v>
      </c>
      <c r="E544" s="119">
        <v>-54.18</v>
      </c>
      <c r="F544" s="119">
        <v>10.01</v>
      </c>
      <c r="G544" s="119">
        <v>99.9</v>
      </c>
      <c r="H544" s="119">
        <v>-12.77</v>
      </c>
      <c r="I544" s="119">
        <v>44.44</v>
      </c>
      <c r="J544" s="119">
        <v>37.880000000000003</v>
      </c>
      <c r="K544" s="119">
        <v>7.82</v>
      </c>
      <c r="L544" s="119">
        <v>73.97</v>
      </c>
      <c r="M544" s="119">
        <v>-68.53</v>
      </c>
      <c r="N544" s="119">
        <v>109.34</v>
      </c>
      <c r="O544" s="119">
        <v>-48.06</v>
      </c>
      <c r="P544" s="119">
        <v>61.24</v>
      </c>
      <c r="Q544" s="119">
        <v>-57.34</v>
      </c>
      <c r="R544" s="119">
        <v>140.32</v>
      </c>
      <c r="S544" s="119">
        <v>-44.24</v>
      </c>
      <c r="T544" s="119">
        <v>-2.21</v>
      </c>
      <c r="U544" s="119">
        <v>-54.18</v>
      </c>
      <c r="V544" s="119">
        <v>19.079999999999998</v>
      </c>
      <c r="W544" s="119">
        <v>66.91</v>
      </c>
      <c r="X544" s="119">
        <v>15.91</v>
      </c>
      <c r="Y544" s="119">
        <v>-52.1</v>
      </c>
      <c r="Z544" s="119">
        <v>-5.0999999999999996</v>
      </c>
      <c r="AA544" s="119">
        <v>-39.200000000000003</v>
      </c>
      <c r="AB544" s="119">
        <v>21.14</v>
      </c>
      <c r="AC544" s="119">
        <v>-0.28999999999999998</v>
      </c>
      <c r="AD544" s="119">
        <v>-26.21</v>
      </c>
      <c r="AE544" s="119">
        <v>151.97999999999999</v>
      </c>
      <c r="AF544" s="119">
        <v>-39.43</v>
      </c>
      <c r="AG544" s="119">
        <v>-25.22</v>
      </c>
      <c r="AH544" s="119">
        <v>5.66</v>
      </c>
      <c r="AI544" s="119">
        <v>-15.02</v>
      </c>
      <c r="AJ544" s="119">
        <v>21.82</v>
      </c>
      <c r="AK544" s="119">
        <v>-26.62</v>
      </c>
      <c r="AL544" s="119">
        <v>-6.88</v>
      </c>
      <c r="AM544" s="119">
        <v>42.94</v>
      </c>
      <c r="AN544" s="119">
        <v>-24.75</v>
      </c>
      <c r="AO544" s="119">
        <v>11.74</v>
      </c>
      <c r="AP544" s="119">
        <v>-20.59</v>
      </c>
      <c r="AQ544" s="119">
        <v>63.37</v>
      </c>
      <c r="AR544" s="119">
        <v>2.9</v>
      </c>
      <c r="AS544" s="119">
        <v>-21.43</v>
      </c>
      <c r="AT544" s="119">
        <v>19.940000000000001</v>
      </c>
      <c r="AU544" s="119">
        <v>-11.41</v>
      </c>
      <c r="AV544" s="119">
        <v>-0.96</v>
      </c>
      <c r="AW544" s="119">
        <v>5.73</v>
      </c>
      <c r="AX544" s="119">
        <v>-31.21</v>
      </c>
      <c r="AY544" s="119">
        <v>13.99</v>
      </c>
      <c r="AZ544" s="119">
        <v>-19.54</v>
      </c>
      <c r="BA544" s="119">
        <v>87.13</v>
      </c>
      <c r="BB544" s="119">
        <v>-33.06</v>
      </c>
      <c r="BC544" s="119">
        <v>48.67</v>
      </c>
    </row>
    <row r="545" spans="1:55" x14ac:dyDescent="0.45">
      <c r="A545" s="260">
        <v>226</v>
      </c>
      <c r="B545" s="173" t="s">
        <v>310</v>
      </c>
      <c r="C545" s="173"/>
      <c r="D545" s="120">
        <v>-7.28</v>
      </c>
      <c r="E545" s="120">
        <v>80.75</v>
      </c>
      <c r="F545" s="120">
        <v>-53.89</v>
      </c>
      <c r="G545" s="120">
        <v>83.03</v>
      </c>
      <c r="H545" s="120">
        <v>-12.1</v>
      </c>
      <c r="I545" s="120">
        <v>32.18</v>
      </c>
      <c r="J545" s="120">
        <v>-17.420000000000002</v>
      </c>
      <c r="K545" s="120">
        <v>11.16</v>
      </c>
      <c r="L545" s="120">
        <v>-23.17</v>
      </c>
      <c r="M545" s="120">
        <v>-27.32</v>
      </c>
      <c r="N545" s="120">
        <v>44.56</v>
      </c>
      <c r="O545" s="120">
        <v>5.8</v>
      </c>
      <c r="P545" s="120">
        <v>10.64</v>
      </c>
      <c r="Q545" s="120">
        <v>28.43</v>
      </c>
      <c r="R545" s="120">
        <v>-10.050000000000001</v>
      </c>
      <c r="S545" s="120">
        <v>-35.5</v>
      </c>
      <c r="T545" s="120">
        <v>51.41</v>
      </c>
      <c r="U545" s="120">
        <v>75.87</v>
      </c>
      <c r="V545" s="120">
        <v>-44.27</v>
      </c>
      <c r="W545" s="120">
        <v>74.03</v>
      </c>
      <c r="X545" s="120">
        <v>-30.77</v>
      </c>
      <c r="Y545" s="120">
        <v>-15.61</v>
      </c>
      <c r="Z545" s="120">
        <v>10.37</v>
      </c>
      <c r="AA545" s="120">
        <v>-2.7</v>
      </c>
      <c r="AB545" s="120">
        <v>60.81</v>
      </c>
      <c r="AC545" s="120">
        <v>28.25</v>
      </c>
      <c r="AD545" s="120">
        <v>-62.38</v>
      </c>
      <c r="AE545" s="120">
        <v>89.67</v>
      </c>
      <c r="AF545" s="120">
        <v>30.2</v>
      </c>
      <c r="AG545" s="120">
        <v>-51.28</v>
      </c>
      <c r="AH545" s="120">
        <v>41.05</v>
      </c>
      <c r="AI545" s="120">
        <v>22.78</v>
      </c>
      <c r="AJ545" s="120">
        <v>-29.82</v>
      </c>
      <c r="AK545" s="120">
        <v>-47.79</v>
      </c>
      <c r="AL545" s="120">
        <v>-53.78</v>
      </c>
      <c r="AM545" s="120">
        <v>-22.19</v>
      </c>
      <c r="AN545" s="120">
        <v>64.239999999999995</v>
      </c>
      <c r="AO545" s="120">
        <v>-15.22</v>
      </c>
      <c r="AP545" s="120">
        <v>-23.74</v>
      </c>
      <c r="AQ545" s="120">
        <v>43.5</v>
      </c>
      <c r="AR545" s="120">
        <v>8.5</v>
      </c>
      <c r="AS545" s="120">
        <v>-17.62</v>
      </c>
      <c r="AT545" s="120">
        <v>11.13</v>
      </c>
      <c r="AU545" s="120">
        <v>5.63</v>
      </c>
      <c r="AV545" s="120">
        <v>-10.51</v>
      </c>
      <c r="AW545" s="120">
        <v>5.17</v>
      </c>
      <c r="AX545" s="120">
        <v>-50.41</v>
      </c>
      <c r="AY545" s="120">
        <v>93.69</v>
      </c>
      <c r="AZ545" s="120">
        <v>-32.15</v>
      </c>
      <c r="BA545" s="120">
        <v>112.28</v>
      </c>
      <c r="BB545" s="120">
        <v>-35.14</v>
      </c>
      <c r="BC545" s="120">
        <v>8.15</v>
      </c>
    </row>
    <row r="546" spans="1:55" ht="29.25" x14ac:dyDescent="0.45">
      <c r="A546" s="261">
        <v>227</v>
      </c>
      <c r="B546" s="174" t="s">
        <v>78</v>
      </c>
      <c r="C546" s="174"/>
      <c r="D546" s="119">
        <v>-9.98</v>
      </c>
      <c r="E546" s="119">
        <v>4.03</v>
      </c>
      <c r="F546" s="119">
        <v>-9.73</v>
      </c>
      <c r="G546" s="119">
        <v>23.62</v>
      </c>
      <c r="H546" s="119">
        <v>-5.28</v>
      </c>
      <c r="I546" s="119">
        <v>1.34</v>
      </c>
      <c r="J546" s="119">
        <v>0.18</v>
      </c>
      <c r="K546" s="119">
        <v>-6.75</v>
      </c>
      <c r="L546" s="119">
        <v>16.079999999999998</v>
      </c>
      <c r="M546" s="119">
        <v>-4.83</v>
      </c>
      <c r="N546" s="119">
        <v>-1.59</v>
      </c>
      <c r="O546" s="119">
        <v>-11.77</v>
      </c>
      <c r="P546" s="119">
        <v>-1.21</v>
      </c>
      <c r="Q546" s="119">
        <v>4.3499999999999996</v>
      </c>
      <c r="R546" s="119">
        <v>-8.1999999999999993</v>
      </c>
      <c r="S546" s="119">
        <v>9.17</v>
      </c>
      <c r="T546" s="119">
        <v>-1.74</v>
      </c>
      <c r="U546" s="119">
        <v>4.68</v>
      </c>
      <c r="V546" s="119">
        <v>4.42</v>
      </c>
      <c r="W546" s="119">
        <v>1.3</v>
      </c>
      <c r="X546" s="119">
        <v>7.77</v>
      </c>
      <c r="Y546" s="119">
        <v>-12.35</v>
      </c>
      <c r="Z546" s="119">
        <v>11.84</v>
      </c>
      <c r="AA546" s="119">
        <v>-0.41</v>
      </c>
      <c r="AB546" s="119">
        <v>-6.74</v>
      </c>
      <c r="AC546" s="119">
        <v>-4.17</v>
      </c>
      <c r="AD546" s="119">
        <v>-8.89</v>
      </c>
      <c r="AE546" s="119">
        <v>2.1</v>
      </c>
      <c r="AF546" s="119">
        <v>22.1</v>
      </c>
      <c r="AG546" s="119">
        <v>-13.84</v>
      </c>
      <c r="AH546" s="119">
        <v>-5.56</v>
      </c>
      <c r="AI546" s="119">
        <v>24.1</v>
      </c>
      <c r="AJ546" s="119">
        <v>-13.23</v>
      </c>
      <c r="AK546" s="119">
        <v>10.4</v>
      </c>
      <c r="AL546" s="119">
        <v>3.54</v>
      </c>
      <c r="AM546" s="119">
        <v>-5.19</v>
      </c>
      <c r="AN546" s="119">
        <v>10.91</v>
      </c>
      <c r="AO546" s="119">
        <v>-5.79</v>
      </c>
      <c r="AP546" s="119">
        <v>-17.18</v>
      </c>
      <c r="AQ546" s="119">
        <v>18.47</v>
      </c>
      <c r="AR546" s="119">
        <v>9.7100000000000009</v>
      </c>
      <c r="AS546" s="119">
        <v>-5.15</v>
      </c>
      <c r="AT546" s="119">
        <v>2.11</v>
      </c>
      <c r="AU546" s="119">
        <v>-5.78</v>
      </c>
      <c r="AV546" s="119">
        <v>9.89</v>
      </c>
      <c r="AW546" s="119">
        <v>-8.1</v>
      </c>
      <c r="AX546" s="119">
        <v>-1.1399999999999999</v>
      </c>
      <c r="AY546" s="119">
        <v>23.36</v>
      </c>
      <c r="AZ546" s="119">
        <v>-3.15</v>
      </c>
      <c r="BA546" s="119">
        <v>-7.02</v>
      </c>
      <c r="BB546" s="119">
        <v>-7.88</v>
      </c>
      <c r="BC546" s="119">
        <v>-2.11</v>
      </c>
    </row>
    <row r="547" spans="1:55" ht="29.25" x14ac:dyDescent="0.45">
      <c r="A547" s="260">
        <v>228</v>
      </c>
      <c r="B547" s="173" t="s">
        <v>52</v>
      </c>
      <c r="C547" s="173"/>
      <c r="D547" s="120">
        <v>-1.99</v>
      </c>
      <c r="E547" s="120">
        <v>-21.89</v>
      </c>
      <c r="F547" s="118">
        <v>1160.1500000000001</v>
      </c>
      <c r="G547" s="120">
        <v>-90.13</v>
      </c>
      <c r="H547" s="120">
        <v>3.2</v>
      </c>
      <c r="I547" s="120">
        <v>1.96</v>
      </c>
      <c r="J547" s="120">
        <v>15.64</v>
      </c>
      <c r="K547" s="120">
        <v>6.83</v>
      </c>
      <c r="L547" s="120">
        <v>-15.32</v>
      </c>
      <c r="M547" s="120">
        <v>-6.97</v>
      </c>
      <c r="N547" s="120">
        <v>11.96</v>
      </c>
      <c r="O547" s="120">
        <v>-12.44</v>
      </c>
      <c r="P547" s="120">
        <v>-19.57</v>
      </c>
      <c r="Q547" s="120">
        <v>26.39</v>
      </c>
      <c r="R547" s="120">
        <v>-17.940000000000001</v>
      </c>
      <c r="S547" s="120">
        <v>29.41</v>
      </c>
      <c r="T547" s="120">
        <v>-14.65</v>
      </c>
      <c r="U547" s="120">
        <v>3.73</v>
      </c>
      <c r="V547" s="120">
        <v>3.09</v>
      </c>
      <c r="W547" s="120">
        <v>10.01</v>
      </c>
      <c r="X547" s="120">
        <v>-22.1</v>
      </c>
      <c r="Y547" s="120">
        <v>10.16</v>
      </c>
      <c r="Z547" s="120">
        <v>-18.899999999999999</v>
      </c>
      <c r="AA547" s="120">
        <v>1.65</v>
      </c>
      <c r="AB547" s="120">
        <v>-11.36</v>
      </c>
      <c r="AC547" s="120">
        <v>16.16</v>
      </c>
      <c r="AD547" s="120">
        <v>-14.57</v>
      </c>
      <c r="AE547" s="120">
        <v>48.96</v>
      </c>
      <c r="AF547" s="120">
        <v>2.65</v>
      </c>
      <c r="AG547" s="120">
        <v>15.23</v>
      </c>
      <c r="AH547" s="120">
        <v>-5.76</v>
      </c>
      <c r="AI547" s="120">
        <v>0.37</v>
      </c>
      <c r="AJ547" s="120">
        <v>-27.72</v>
      </c>
      <c r="AK547" s="120">
        <v>2.6</v>
      </c>
      <c r="AL547" s="120">
        <v>14.65</v>
      </c>
      <c r="AM547" s="120">
        <v>-1.34</v>
      </c>
      <c r="AN547" s="120">
        <v>32.6</v>
      </c>
      <c r="AO547" s="120">
        <v>7.4</v>
      </c>
      <c r="AP547" s="120">
        <v>-40.409999999999997</v>
      </c>
      <c r="AQ547" s="120">
        <v>5.47</v>
      </c>
      <c r="AR547" s="120">
        <v>58.58</v>
      </c>
      <c r="AS547" s="118">
        <v>1187.74</v>
      </c>
      <c r="AT547" s="120">
        <v>-91.24</v>
      </c>
      <c r="AU547" s="120">
        <v>-15.19</v>
      </c>
      <c r="AV547" s="120">
        <v>-19.09</v>
      </c>
      <c r="AW547" s="120">
        <v>-24.3</v>
      </c>
      <c r="AX547" s="120">
        <v>-7</v>
      </c>
      <c r="AY547" s="120">
        <v>-7.78</v>
      </c>
      <c r="AZ547" s="120">
        <v>21.87</v>
      </c>
      <c r="BA547" s="120">
        <v>7.35</v>
      </c>
      <c r="BB547" s="120">
        <v>-22.28</v>
      </c>
      <c r="BC547" s="120">
        <v>14.64</v>
      </c>
    </row>
    <row r="548" spans="1:55" x14ac:dyDescent="0.45">
      <c r="A548" s="261">
        <v>229</v>
      </c>
      <c r="B548" s="174" t="s">
        <v>311</v>
      </c>
      <c r="C548" s="174"/>
      <c r="D548" s="119">
        <v>53.92</v>
      </c>
      <c r="E548" s="119">
        <v>19.63</v>
      </c>
      <c r="F548" s="119">
        <v>18.62</v>
      </c>
      <c r="G548" s="119">
        <v>5.15</v>
      </c>
      <c r="H548" s="119">
        <v>-0.13</v>
      </c>
      <c r="I548" s="119">
        <v>7.65</v>
      </c>
      <c r="J548" s="119">
        <v>-40.54</v>
      </c>
      <c r="K548" s="119">
        <v>22.15</v>
      </c>
      <c r="L548" s="119">
        <v>-39.130000000000003</v>
      </c>
      <c r="M548" s="119">
        <v>29.52</v>
      </c>
      <c r="N548" s="119">
        <v>-16.14</v>
      </c>
      <c r="O548" s="119">
        <v>31.05</v>
      </c>
      <c r="P548" s="119">
        <v>17.399999999999999</v>
      </c>
      <c r="Q548" s="119">
        <v>13.2</v>
      </c>
      <c r="R548" s="119">
        <v>-3.51</v>
      </c>
      <c r="S548" s="119">
        <v>-26.23</v>
      </c>
      <c r="T548" s="119">
        <v>43.94</v>
      </c>
      <c r="U548" s="119">
        <v>1.56</v>
      </c>
      <c r="V548" s="119">
        <v>-16.989999999999998</v>
      </c>
      <c r="W548" s="119">
        <v>-3.17</v>
      </c>
      <c r="X548" s="119">
        <v>-47.23</v>
      </c>
      <c r="Y548" s="119">
        <v>31.25</v>
      </c>
      <c r="Z548" s="119">
        <v>17.18</v>
      </c>
      <c r="AA548" s="119">
        <v>47.34</v>
      </c>
      <c r="AB548" s="119">
        <v>1.57</v>
      </c>
      <c r="AC548" s="119">
        <v>46.61</v>
      </c>
      <c r="AD548" s="119">
        <v>-7.85</v>
      </c>
      <c r="AE548" s="119">
        <v>-22.12</v>
      </c>
      <c r="AF548" s="119">
        <v>-22.82</v>
      </c>
      <c r="AG548" s="119">
        <v>0.71</v>
      </c>
      <c r="AH548" s="119">
        <v>40.630000000000003</v>
      </c>
      <c r="AI548" s="119">
        <v>5.22</v>
      </c>
      <c r="AJ548" s="119">
        <v>-46.56</v>
      </c>
      <c r="AK548" s="119">
        <v>13.47</v>
      </c>
      <c r="AL548" s="119">
        <v>49.66</v>
      </c>
      <c r="AM548" s="119">
        <v>-14.72</v>
      </c>
      <c r="AN548" s="119">
        <v>23.36</v>
      </c>
      <c r="AO548" s="119">
        <v>-7.91</v>
      </c>
      <c r="AP548" s="119">
        <v>-14.07</v>
      </c>
      <c r="AQ548" s="119">
        <v>29.4</v>
      </c>
      <c r="AR548" s="119">
        <v>-30.74</v>
      </c>
      <c r="AS548" s="119">
        <v>2.35</v>
      </c>
      <c r="AT548" s="119">
        <v>11.05</v>
      </c>
      <c r="AU548" s="119">
        <v>11.94</v>
      </c>
      <c r="AV548" s="119">
        <v>6.03</v>
      </c>
      <c r="AW548" s="119">
        <v>-6.13</v>
      </c>
      <c r="AX548" s="119">
        <v>-23.58</v>
      </c>
      <c r="AY548" s="119">
        <v>-24.5</v>
      </c>
      <c r="AZ548" s="119">
        <v>117.43</v>
      </c>
      <c r="BA548" s="119">
        <v>10.6</v>
      </c>
      <c r="BB548" s="119">
        <v>-27.44</v>
      </c>
      <c r="BC548" s="119">
        <v>16.7</v>
      </c>
    </row>
    <row r="549" spans="1:55" ht="29.25" x14ac:dyDescent="0.45">
      <c r="A549" s="260">
        <v>230</v>
      </c>
      <c r="B549" s="173" t="s">
        <v>312</v>
      </c>
      <c r="C549" s="173"/>
      <c r="D549" s="116"/>
      <c r="E549" s="120">
        <v>-97.56</v>
      </c>
      <c r="F549" s="120">
        <v>-100</v>
      </c>
      <c r="G549" s="116"/>
      <c r="H549" s="120">
        <v>-100</v>
      </c>
      <c r="I549" s="116"/>
      <c r="J549" s="120">
        <v>-100</v>
      </c>
      <c r="K549" s="116"/>
      <c r="L549" s="120">
        <v>409.23</v>
      </c>
      <c r="M549" s="120">
        <v>-90.03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8">
        <v>3400</v>
      </c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-72.73</v>
      </c>
      <c r="AE549" s="120">
        <v>41.03</v>
      </c>
      <c r="AF549" s="120">
        <v>36.36</v>
      </c>
      <c r="AG549" s="120">
        <v>86.67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-2.7</v>
      </c>
      <c r="AZ549" s="120">
        <v>-100</v>
      </c>
      <c r="BA549" s="116"/>
      <c r="BB549" s="120">
        <v>-81.87</v>
      </c>
      <c r="BC549" s="120">
        <v>-100</v>
      </c>
    </row>
    <row r="550" spans="1:55" x14ac:dyDescent="0.45">
      <c r="A550" s="261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9">
        <v>-100</v>
      </c>
      <c r="BB550" s="117"/>
      <c r="BC550" s="117"/>
    </row>
    <row r="551" spans="1:55" ht="29.25" x14ac:dyDescent="0.45">
      <c r="A551" s="260">
        <v>232</v>
      </c>
      <c r="B551" s="173" t="s">
        <v>93</v>
      </c>
      <c r="C551" s="173"/>
      <c r="D551" s="120">
        <v>26.38</v>
      </c>
      <c r="E551" s="120">
        <v>4.41</v>
      </c>
      <c r="F551" s="120">
        <v>-15.94</v>
      </c>
      <c r="G551" s="120">
        <v>15.47</v>
      </c>
      <c r="H551" s="120">
        <v>3.36</v>
      </c>
      <c r="I551" s="120">
        <v>-8.66</v>
      </c>
      <c r="J551" s="120">
        <v>-4.37</v>
      </c>
      <c r="K551" s="120">
        <v>21.28</v>
      </c>
      <c r="L551" s="120">
        <v>-6.09</v>
      </c>
      <c r="M551" s="120">
        <v>-20.67</v>
      </c>
      <c r="N551" s="120">
        <v>12.47</v>
      </c>
      <c r="O551" s="120">
        <v>-20.7</v>
      </c>
      <c r="P551" s="120">
        <v>50.85</v>
      </c>
      <c r="Q551" s="120">
        <v>9.1999999999999993</v>
      </c>
      <c r="R551" s="120">
        <v>-26.17</v>
      </c>
      <c r="S551" s="120">
        <v>21.75</v>
      </c>
      <c r="T551" s="120">
        <v>-20.47</v>
      </c>
      <c r="U551" s="120">
        <v>52.4</v>
      </c>
      <c r="V551" s="120">
        <v>-17.149999999999999</v>
      </c>
      <c r="W551" s="120">
        <v>6.93</v>
      </c>
      <c r="X551" s="120">
        <v>4.3600000000000003</v>
      </c>
      <c r="Y551" s="120">
        <v>-9.01</v>
      </c>
      <c r="Z551" s="120">
        <v>-3.88</v>
      </c>
      <c r="AA551" s="120">
        <v>-9.91</v>
      </c>
      <c r="AB551" s="120">
        <v>16.36</v>
      </c>
      <c r="AC551" s="120">
        <v>14.55</v>
      </c>
      <c r="AD551" s="120">
        <v>-16.260000000000002</v>
      </c>
      <c r="AE551" s="120">
        <v>-18.91</v>
      </c>
      <c r="AF551" s="120">
        <v>76.709999999999994</v>
      </c>
      <c r="AG551" s="120">
        <v>-20.63</v>
      </c>
      <c r="AH551" s="120">
        <v>16.57</v>
      </c>
      <c r="AI551" s="120">
        <v>0.32</v>
      </c>
      <c r="AJ551" s="120">
        <v>-17.190000000000001</v>
      </c>
      <c r="AK551" s="120">
        <v>2.77</v>
      </c>
      <c r="AL551" s="120">
        <v>3.78</v>
      </c>
      <c r="AM551" s="120">
        <v>-8.66</v>
      </c>
      <c r="AN551" s="120">
        <v>4.41</v>
      </c>
      <c r="AO551" s="120">
        <v>28.15</v>
      </c>
      <c r="AP551" s="120">
        <v>-27.7</v>
      </c>
      <c r="AQ551" s="120">
        <v>38.270000000000003</v>
      </c>
      <c r="AR551" s="120">
        <v>-6.76</v>
      </c>
      <c r="AS551" s="120">
        <v>-11.43</v>
      </c>
      <c r="AT551" s="120">
        <v>10.73</v>
      </c>
      <c r="AU551" s="120">
        <v>-0.06</v>
      </c>
      <c r="AV551" s="120">
        <v>8.4</v>
      </c>
      <c r="AW551" s="120">
        <v>-15.18</v>
      </c>
      <c r="AX551" s="120">
        <v>-5.98</v>
      </c>
      <c r="AY551" s="120">
        <v>0.69</v>
      </c>
      <c r="AZ551" s="120">
        <v>3.44</v>
      </c>
      <c r="BA551" s="120">
        <v>12</v>
      </c>
      <c r="BB551" s="120">
        <v>-16.12</v>
      </c>
      <c r="BC551" s="120">
        <v>29</v>
      </c>
    </row>
    <row r="552" spans="1:55" x14ac:dyDescent="0.45">
      <c r="A552" s="261">
        <v>233</v>
      </c>
      <c r="B552" s="174" t="s">
        <v>314</v>
      </c>
      <c r="C552" s="174"/>
      <c r="D552" s="119">
        <v>19.940000000000001</v>
      </c>
      <c r="E552" s="119">
        <v>5.38</v>
      </c>
      <c r="F552" s="119">
        <v>-11.87</v>
      </c>
      <c r="G552" s="119">
        <v>2.17</v>
      </c>
      <c r="H552" s="119">
        <v>23.12</v>
      </c>
      <c r="I552" s="119">
        <v>-23.97</v>
      </c>
      <c r="J552" s="119">
        <v>-11.36</v>
      </c>
      <c r="K552" s="119">
        <v>11.75</v>
      </c>
      <c r="L552" s="119">
        <v>-7.37</v>
      </c>
      <c r="M552" s="119">
        <v>-30.81</v>
      </c>
      <c r="N552" s="119">
        <v>6.19</v>
      </c>
      <c r="O552" s="119">
        <v>17.760000000000002</v>
      </c>
      <c r="P552" s="119">
        <v>53.05</v>
      </c>
      <c r="Q552" s="119">
        <v>0.12</v>
      </c>
      <c r="R552" s="119">
        <v>-21.54</v>
      </c>
      <c r="S552" s="119">
        <v>-35.75</v>
      </c>
      <c r="T552" s="119">
        <v>-11.17</v>
      </c>
      <c r="U552" s="119">
        <v>40.380000000000003</v>
      </c>
      <c r="V552" s="119">
        <v>17.86</v>
      </c>
      <c r="W552" s="119">
        <v>44.63</v>
      </c>
      <c r="X552" s="119">
        <v>-6.97</v>
      </c>
      <c r="Y552" s="119">
        <v>-1.28</v>
      </c>
      <c r="Z552" s="119">
        <v>-21.6</v>
      </c>
      <c r="AA552" s="119">
        <v>-7.61</v>
      </c>
      <c r="AB552" s="119">
        <v>45.89</v>
      </c>
      <c r="AC552" s="119">
        <v>-0.67</v>
      </c>
      <c r="AD552" s="119">
        <v>-20.87</v>
      </c>
      <c r="AE552" s="119">
        <v>-0.47</v>
      </c>
      <c r="AF552" s="119">
        <v>-19.63</v>
      </c>
      <c r="AG552" s="119">
        <v>-4.38</v>
      </c>
      <c r="AH552" s="119">
        <v>54.19</v>
      </c>
      <c r="AI552" s="119">
        <v>-13.79</v>
      </c>
      <c r="AJ552" s="119">
        <v>-31.59</v>
      </c>
      <c r="AK552" s="119">
        <v>-10.97</v>
      </c>
      <c r="AL552" s="119">
        <v>46.27</v>
      </c>
      <c r="AM552" s="119">
        <v>-16.52</v>
      </c>
      <c r="AN552" s="119">
        <v>14.62</v>
      </c>
      <c r="AO552" s="119">
        <v>11.01</v>
      </c>
      <c r="AP552" s="119">
        <v>-35.380000000000003</v>
      </c>
      <c r="AQ552" s="119">
        <v>75.3</v>
      </c>
      <c r="AR552" s="119">
        <v>-13.83</v>
      </c>
      <c r="AS552" s="119">
        <v>-5.01</v>
      </c>
      <c r="AT552" s="119">
        <v>-25.71</v>
      </c>
      <c r="AU552" s="119">
        <v>11.63</v>
      </c>
      <c r="AV552" s="119">
        <v>19.57</v>
      </c>
      <c r="AW552" s="119">
        <v>-13.81</v>
      </c>
      <c r="AX552" s="119">
        <v>-11.43</v>
      </c>
      <c r="AY552" s="119">
        <v>0.09</v>
      </c>
      <c r="AZ552" s="119">
        <v>28.37</v>
      </c>
      <c r="BA552" s="119">
        <v>5.0599999999999996</v>
      </c>
      <c r="BB552" s="119">
        <v>-20.25</v>
      </c>
      <c r="BC552" s="119">
        <v>12.55</v>
      </c>
    </row>
    <row r="553" spans="1:55" ht="29.25" x14ac:dyDescent="0.45">
      <c r="A553" s="260">
        <v>234</v>
      </c>
      <c r="B553" s="173" t="s">
        <v>164</v>
      </c>
      <c r="C553" s="173"/>
      <c r="D553" s="120">
        <v>42.76</v>
      </c>
      <c r="E553" s="120">
        <v>32.24</v>
      </c>
      <c r="F553" s="120">
        <v>-61.61</v>
      </c>
      <c r="G553" s="120">
        <v>-0.65</v>
      </c>
      <c r="H553" s="120">
        <v>53.95</v>
      </c>
      <c r="I553" s="120">
        <v>147.75</v>
      </c>
      <c r="J553" s="120">
        <v>-20.7</v>
      </c>
      <c r="K553" s="120">
        <v>-55.35</v>
      </c>
      <c r="L553" s="120">
        <v>102.37</v>
      </c>
      <c r="M553" s="120">
        <v>-2.0099999999999998</v>
      </c>
      <c r="N553" s="120">
        <v>43.79</v>
      </c>
      <c r="O553" s="120">
        <v>-39.770000000000003</v>
      </c>
      <c r="P553" s="120">
        <v>-29.84</v>
      </c>
      <c r="Q553" s="120">
        <v>19.059999999999999</v>
      </c>
      <c r="R553" s="120">
        <v>33.950000000000003</v>
      </c>
      <c r="S553" s="120">
        <v>-0.28000000000000003</v>
      </c>
      <c r="T553" s="120">
        <v>-40.08</v>
      </c>
      <c r="U553" s="120">
        <v>57.85</v>
      </c>
      <c r="V553" s="120">
        <v>-32.15</v>
      </c>
      <c r="W553" s="120">
        <v>1.28</v>
      </c>
      <c r="X553" s="120">
        <v>19.059999999999999</v>
      </c>
      <c r="Y553" s="120">
        <v>3.44</v>
      </c>
      <c r="Z553" s="120">
        <v>-45.39</v>
      </c>
      <c r="AA553" s="120">
        <v>23.18</v>
      </c>
      <c r="AB553" s="120">
        <v>-44.1</v>
      </c>
      <c r="AC553" s="120">
        <v>206.97</v>
      </c>
      <c r="AD553" s="120">
        <v>-52</v>
      </c>
      <c r="AE553" s="120">
        <v>31.27</v>
      </c>
      <c r="AF553" s="120">
        <v>-67.099999999999994</v>
      </c>
      <c r="AG553" s="120">
        <v>-28.08</v>
      </c>
      <c r="AH553" s="120">
        <v>817.18</v>
      </c>
      <c r="AI553" s="120">
        <v>-58.15</v>
      </c>
      <c r="AJ553" s="120">
        <v>-74.430000000000007</v>
      </c>
      <c r="AK553" s="120">
        <v>186.83</v>
      </c>
      <c r="AL553" s="120">
        <v>2.39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</row>
    <row r="554" spans="1:55" x14ac:dyDescent="0.45">
      <c r="A554" s="261">
        <v>235</v>
      </c>
      <c r="B554" s="174" t="s">
        <v>315</v>
      </c>
      <c r="C554" s="174"/>
      <c r="D554" s="119">
        <v>-60.64</v>
      </c>
      <c r="E554" s="119">
        <v>17.66</v>
      </c>
      <c r="F554" s="119">
        <v>15.76</v>
      </c>
      <c r="G554" s="119">
        <v>44.95</v>
      </c>
      <c r="H554" s="119">
        <v>-2.81</v>
      </c>
      <c r="I554" s="119">
        <v>62.94</v>
      </c>
      <c r="J554" s="119">
        <v>-25.93</v>
      </c>
      <c r="K554" s="119">
        <v>-2.02</v>
      </c>
      <c r="L554" s="119">
        <v>43.79</v>
      </c>
      <c r="M554" s="119">
        <v>-35.96</v>
      </c>
      <c r="N554" s="119">
        <v>-2.5299999999999998</v>
      </c>
      <c r="O554" s="119">
        <v>-4.67</v>
      </c>
      <c r="P554" s="119">
        <v>-10.29</v>
      </c>
      <c r="Q554" s="119">
        <v>18.059999999999999</v>
      </c>
      <c r="R554" s="119">
        <v>2.61</v>
      </c>
      <c r="S554" s="119">
        <v>-20.97</v>
      </c>
      <c r="T554" s="119">
        <v>85.47</v>
      </c>
      <c r="U554" s="119">
        <v>-8.5500000000000007</v>
      </c>
      <c r="V554" s="119">
        <v>-41.52</v>
      </c>
      <c r="W554" s="119">
        <v>19.02</v>
      </c>
      <c r="X554" s="119">
        <v>42.86</v>
      </c>
      <c r="Y554" s="119">
        <v>-41.28</v>
      </c>
      <c r="Z554" s="119">
        <v>-8.41</v>
      </c>
      <c r="AA554" s="119">
        <v>64.09</v>
      </c>
      <c r="AB554" s="119">
        <v>-38.92</v>
      </c>
      <c r="AC554" s="119">
        <v>10.14</v>
      </c>
      <c r="AD554" s="119">
        <v>24.21</v>
      </c>
      <c r="AE554" s="119">
        <v>-11.71</v>
      </c>
      <c r="AF554" s="119">
        <v>15.77</v>
      </c>
      <c r="AG554" s="119">
        <v>26.32</v>
      </c>
      <c r="AH554" s="119">
        <v>12.98</v>
      </c>
      <c r="AI554" s="119">
        <v>-11.93</v>
      </c>
      <c r="AJ554" s="119">
        <v>-1.74</v>
      </c>
      <c r="AK554" s="119">
        <v>-30.09</v>
      </c>
      <c r="AL554" s="119">
        <v>-26.05</v>
      </c>
      <c r="AM554" s="119">
        <v>27.18</v>
      </c>
      <c r="AN554" s="119">
        <v>-20.420000000000002</v>
      </c>
      <c r="AO554" s="119">
        <v>20.420000000000002</v>
      </c>
      <c r="AP554" s="119">
        <v>-44.65</v>
      </c>
      <c r="AQ554" s="119">
        <v>74.41</v>
      </c>
      <c r="AR554" s="119">
        <v>-14.36</v>
      </c>
      <c r="AS554" s="119">
        <v>14.33</v>
      </c>
      <c r="AT554" s="119">
        <v>-17.07</v>
      </c>
      <c r="AU554" s="119">
        <v>0.54</v>
      </c>
      <c r="AV554" s="119">
        <v>10.88</v>
      </c>
      <c r="AW554" s="119">
        <v>10.35</v>
      </c>
      <c r="AX554" s="119">
        <v>-12.3</v>
      </c>
      <c r="AY554" s="119">
        <v>23.68</v>
      </c>
      <c r="AZ554" s="119">
        <v>-28.44</v>
      </c>
      <c r="BA554" s="119">
        <v>30.69</v>
      </c>
      <c r="BB554" s="119">
        <v>-40.159999999999997</v>
      </c>
      <c r="BC554" s="119">
        <v>44.85</v>
      </c>
    </row>
    <row r="555" spans="1:55" x14ac:dyDescent="0.45">
      <c r="A555" s="260">
        <v>236</v>
      </c>
      <c r="B555" s="173" t="s">
        <v>316</v>
      </c>
      <c r="C555" s="173"/>
      <c r="D555" s="120">
        <v>-7.07</v>
      </c>
      <c r="E555" s="120">
        <v>-5.28</v>
      </c>
      <c r="F555" s="120">
        <v>-21.51</v>
      </c>
      <c r="G555" s="120">
        <v>19.329999999999998</v>
      </c>
      <c r="H555" s="120">
        <v>-2.4900000000000002</v>
      </c>
      <c r="I555" s="120">
        <v>50.51</v>
      </c>
      <c r="J555" s="120">
        <v>-40.119999999999997</v>
      </c>
      <c r="K555" s="120">
        <v>68.069999999999993</v>
      </c>
      <c r="L555" s="120">
        <v>-20.97</v>
      </c>
      <c r="M555" s="120">
        <v>-22.47</v>
      </c>
      <c r="N555" s="120">
        <v>-4.12</v>
      </c>
      <c r="O555" s="120">
        <v>53.01</v>
      </c>
      <c r="P555" s="120">
        <v>3.16</v>
      </c>
      <c r="Q555" s="120">
        <v>-0.06</v>
      </c>
      <c r="R555" s="120">
        <v>-15.07</v>
      </c>
      <c r="S555" s="120">
        <v>-31.22</v>
      </c>
      <c r="T555" s="120">
        <v>17.57</v>
      </c>
      <c r="U555" s="120">
        <v>115.68</v>
      </c>
      <c r="V555" s="120">
        <v>-54.38</v>
      </c>
      <c r="W555" s="120">
        <v>38.51</v>
      </c>
      <c r="X555" s="120">
        <v>-24.32</v>
      </c>
      <c r="Y555" s="120">
        <v>-29.19</v>
      </c>
      <c r="Z555" s="120">
        <v>-12.9</v>
      </c>
      <c r="AA555" s="120">
        <v>12.12</v>
      </c>
      <c r="AB555" s="120">
        <v>100.11</v>
      </c>
      <c r="AC555" s="120">
        <v>-1.52</v>
      </c>
      <c r="AD555" s="120">
        <v>-53.31</v>
      </c>
      <c r="AE555" s="120">
        <v>60.89</v>
      </c>
      <c r="AF555" s="120">
        <v>53.04</v>
      </c>
      <c r="AG555" s="120">
        <v>-47.83</v>
      </c>
      <c r="AH555" s="120">
        <v>30.78</v>
      </c>
      <c r="AI555" s="120">
        <v>8.3800000000000008</v>
      </c>
      <c r="AJ555" s="120">
        <v>-30.98</v>
      </c>
      <c r="AK555" s="120">
        <v>-4.08</v>
      </c>
      <c r="AL555" s="120">
        <v>-11.95</v>
      </c>
      <c r="AM555" s="120">
        <v>4.0999999999999996</v>
      </c>
      <c r="AN555" s="120">
        <v>45.9</v>
      </c>
      <c r="AO555" s="120">
        <v>14.01</v>
      </c>
      <c r="AP555" s="120">
        <v>-51.48</v>
      </c>
      <c r="AQ555" s="120">
        <v>58.73</v>
      </c>
      <c r="AR555" s="120">
        <v>25.05</v>
      </c>
      <c r="AS555" s="120">
        <v>-31.8</v>
      </c>
      <c r="AT555" s="120">
        <v>20.78</v>
      </c>
      <c r="AU555" s="120">
        <v>15.46</v>
      </c>
      <c r="AV555" s="120">
        <v>-16.940000000000001</v>
      </c>
      <c r="AW555" s="120">
        <v>-12.19</v>
      </c>
      <c r="AX555" s="120">
        <v>-3.52</v>
      </c>
      <c r="AY555" s="120">
        <v>-17.95</v>
      </c>
      <c r="AZ555" s="120">
        <v>29.26</v>
      </c>
      <c r="BA555" s="120">
        <v>1.01</v>
      </c>
      <c r="BB555" s="120">
        <v>-17.57</v>
      </c>
      <c r="BC555" s="120">
        <v>56.71</v>
      </c>
    </row>
    <row r="556" spans="1:55" ht="42" x14ac:dyDescent="0.45">
      <c r="A556" s="261">
        <v>237</v>
      </c>
      <c r="B556" s="174" t="s">
        <v>317</v>
      </c>
      <c r="C556" s="174"/>
      <c r="D556" s="119">
        <v>-29.82</v>
      </c>
      <c r="E556" s="119">
        <v>26.78</v>
      </c>
      <c r="F556" s="119">
        <v>-17.309999999999999</v>
      </c>
      <c r="G556" s="119">
        <v>33.450000000000003</v>
      </c>
      <c r="H556" s="119">
        <v>24.85</v>
      </c>
      <c r="I556" s="119">
        <v>11.73</v>
      </c>
      <c r="J556" s="119">
        <v>-34.909999999999997</v>
      </c>
      <c r="K556" s="119">
        <v>137.53</v>
      </c>
      <c r="L556" s="119">
        <v>-44.71</v>
      </c>
      <c r="M556" s="119">
        <v>-33.56</v>
      </c>
      <c r="N556" s="119">
        <v>-25.76</v>
      </c>
      <c r="O556" s="119">
        <v>65.75</v>
      </c>
      <c r="P556" s="119">
        <v>27.16</v>
      </c>
      <c r="Q556" s="119">
        <v>-9.16</v>
      </c>
      <c r="R556" s="119">
        <v>34.51</v>
      </c>
      <c r="S556" s="119">
        <v>-29.86</v>
      </c>
      <c r="T556" s="119">
        <v>-44.79</v>
      </c>
      <c r="U556" s="119">
        <v>142.66999999999999</v>
      </c>
      <c r="V556" s="119">
        <v>-41.95</v>
      </c>
      <c r="W556" s="119">
        <v>44.01</v>
      </c>
      <c r="X556" s="119">
        <v>-39.369999999999997</v>
      </c>
      <c r="Y556" s="119">
        <v>-13.58</v>
      </c>
      <c r="Z556" s="119">
        <v>32.4</v>
      </c>
      <c r="AA556" s="119">
        <v>-21.55</v>
      </c>
      <c r="AB556" s="119">
        <v>72.95</v>
      </c>
      <c r="AC556" s="119">
        <v>-45.86</v>
      </c>
      <c r="AD556" s="119">
        <v>-3.66</v>
      </c>
      <c r="AE556" s="119">
        <v>60.65</v>
      </c>
      <c r="AF556" s="119">
        <v>-0.02</v>
      </c>
      <c r="AG556" s="119">
        <v>-10.54</v>
      </c>
      <c r="AH556" s="119">
        <v>3.7</v>
      </c>
      <c r="AI556" s="119">
        <v>12.74</v>
      </c>
      <c r="AJ556" s="119">
        <v>11.62</v>
      </c>
      <c r="AK556" s="119">
        <v>-36.979999999999997</v>
      </c>
      <c r="AL556" s="119">
        <v>61.21</v>
      </c>
      <c r="AM556" s="119">
        <v>7.83</v>
      </c>
      <c r="AN556" s="119">
        <v>-16.670000000000002</v>
      </c>
      <c r="AO556" s="119">
        <v>47.34</v>
      </c>
      <c r="AP556" s="119">
        <v>-7.22</v>
      </c>
      <c r="AQ556" s="119">
        <v>28.01</v>
      </c>
      <c r="AR556" s="119">
        <v>4.16</v>
      </c>
      <c r="AS556" s="119">
        <v>-29.67</v>
      </c>
      <c r="AT556" s="119">
        <v>27.55</v>
      </c>
      <c r="AU556" s="119">
        <v>-7.94</v>
      </c>
      <c r="AV556" s="119">
        <v>-23.2</v>
      </c>
      <c r="AW556" s="119">
        <v>33.020000000000003</v>
      </c>
      <c r="AX556" s="119">
        <v>-34.51</v>
      </c>
      <c r="AY556" s="119">
        <v>69.42</v>
      </c>
      <c r="AZ556" s="119">
        <v>9.66</v>
      </c>
      <c r="BA556" s="119">
        <v>14.02</v>
      </c>
      <c r="BB556" s="119">
        <v>-38.42</v>
      </c>
      <c r="BC556" s="119">
        <v>9.01</v>
      </c>
    </row>
    <row r="557" spans="1:55" ht="29.25" x14ac:dyDescent="0.45">
      <c r="A557" s="260">
        <v>238</v>
      </c>
      <c r="B557" s="173" t="s">
        <v>318</v>
      </c>
      <c r="C557" s="173"/>
      <c r="D557" s="120">
        <v>-18.37</v>
      </c>
      <c r="E557" s="120">
        <v>57.92</v>
      </c>
      <c r="F557" s="120">
        <v>-37.64</v>
      </c>
      <c r="G557" s="120">
        <v>7.38</v>
      </c>
      <c r="H557" s="120">
        <v>16.93</v>
      </c>
      <c r="I557" s="120">
        <v>36.54</v>
      </c>
      <c r="J557" s="120">
        <v>-23.54</v>
      </c>
      <c r="K557" s="120">
        <v>2.02</v>
      </c>
      <c r="L557" s="120">
        <v>39.76</v>
      </c>
      <c r="M557" s="120">
        <v>-32.729999999999997</v>
      </c>
      <c r="N557" s="120">
        <v>5.45</v>
      </c>
      <c r="O557" s="120">
        <v>22.23</v>
      </c>
      <c r="P557" s="120">
        <v>1.27</v>
      </c>
      <c r="Q557" s="120">
        <v>1.32</v>
      </c>
      <c r="R557" s="120">
        <v>-29.12</v>
      </c>
      <c r="S557" s="120">
        <v>8.35</v>
      </c>
      <c r="T557" s="120">
        <v>36.799999999999997</v>
      </c>
      <c r="U557" s="120">
        <v>-14.29</v>
      </c>
      <c r="V557" s="120">
        <v>10.61</v>
      </c>
      <c r="W557" s="120">
        <v>-7.86</v>
      </c>
      <c r="X557" s="120">
        <v>-10.39</v>
      </c>
      <c r="Y557" s="120">
        <v>25.33</v>
      </c>
      <c r="Z557" s="120">
        <v>-13.93</v>
      </c>
      <c r="AA557" s="120">
        <v>0.83</v>
      </c>
      <c r="AB557" s="120">
        <v>1.67</v>
      </c>
      <c r="AC557" s="120">
        <v>49.62</v>
      </c>
      <c r="AD557" s="120">
        <v>-50.79</v>
      </c>
      <c r="AE557" s="120">
        <v>28.71</v>
      </c>
      <c r="AF557" s="120">
        <v>23.15</v>
      </c>
      <c r="AG557" s="120">
        <v>4.41</v>
      </c>
      <c r="AH557" s="120">
        <v>-1.27</v>
      </c>
      <c r="AI557" s="120">
        <v>8.85</v>
      </c>
      <c r="AJ557" s="120">
        <v>-39.94</v>
      </c>
      <c r="AK557" s="120">
        <v>17.190000000000001</v>
      </c>
      <c r="AL557" s="120">
        <v>-8.76</v>
      </c>
      <c r="AM557" s="120">
        <v>19.54</v>
      </c>
      <c r="AN557" s="120">
        <v>2.0099999999999998</v>
      </c>
      <c r="AO557" s="120">
        <v>31.42</v>
      </c>
      <c r="AP557" s="120">
        <v>-39.79</v>
      </c>
      <c r="AQ557" s="120">
        <v>12.59</v>
      </c>
      <c r="AR557" s="120">
        <v>2.91</v>
      </c>
      <c r="AS557" s="120">
        <v>0.83</v>
      </c>
      <c r="AT557" s="120">
        <v>2.69</v>
      </c>
      <c r="AU557" s="120">
        <v>30.06</v>
      </c>
      <c r="AV557" s="120">
        <v>-6.08</v>
      </c>
      <c r="AW557" s="120">
        <v>-11.99</v>
      </c>
      <c r="AX557" s="120">
        <v>-39.35</v>
      </c>
      <c r="AY557" s="120">
        <v>58.47</v>
      </c>
      <c r="AZ557" s="120">
        <v>-37.04</v>
      </c>
      <c r="BA557" s="120">
        <v>46.12</v>
      </c>
      <c r="BB557" s="120">
        <v>7.73</v>
      </c>
      <c r="BC557" s="120">
        <v>26.93</v>
      </c>
    </row>
    <row r="558" spans="1:55" x14ac:dyDescent="0.45">
      <c r="A558" s="261">
        <v>239</v>
      </c>
      <c r="B558" s="174" t="s">
        <v>47</v>
      </c>
      <c r="C558" s="174"/>
      <c r="D558" s="119">
        <v>8.7899999999999991</v>
      </c>
      <c r="E558" s="119">
        <v>-0.66</v>
      </c>
      <c r="F558" s="119">
        <v>-10.77</v>
      </c>
      <c r="G558" s="119">
        <v>9.33</v>
      </c>
      <c r="H558" s="119">
        <v>12.65</v>
      </c>
      <c r="I558" s="119">
        <v>-9.0299999999999994</v>
      </c>
      <c r="J558" s="119">
        <v>18.32</v>
      </c>
      <c r="K558" s="119">
        <v>6.63</v>
      </c>
      <c r="L558" s="119">
        <v>8.06</v>
      </c>
      <c r="M558" s="119">
        <v>-17.38</v>
      </c>
      <c r="N558" s="119">
        <v>-10.89</v>
      </c>
      <c r="O558" s="119">
        <v>0.6</v>
      </c>
      <c r="P558" s="119">
        <v>0.7</v>
      </c>
      <c r="Q558" s="119">
        <v>11.15</v>
      </c>
      <c r="R558" s="119">
        <v>-20.149999999999999</v>
      </c>
      <c r="S558" s="119">
        <v>15.1</v>
      </c>
      <c r="T558" s="119">
        <v>-6.08</v>
      </c>
      <c r="U558" s="119">
        <v>7.96</v>
      </c>
      <c r="V558" s="119">
        <v>6.27</v>
      </c>
      <c r="W558" s="119">
        <v>17.13</v>
      </c>
      <c r="X558" s="119">
        <v>33.97</v>
      </c>
      <c r="Y558" s="119">
        <v>-23.03</v>
      </c>
      <c r="Z558" s="119">
        <v>-14.61</v>
      </c>
      <c r="AA558" s="119">
        <v>3.72</v>
      </c>
      <c r="AB558" s="119">
        <v>11.75</v>
      </c>
      <c r="AC558" s="119">
        <v>9.77</v>
      </c>
      <c r="AD558" s="119">
        <v>-22.68</v>
      </c>
      <c r="AE558" s="119">
        <v>5.84</v>
      </c>
      <c r="AF558" s="119">
        <v>5.17</v>
      </c>
      <c r="AG558" s="119">
        <v>-13.3</v>
      </c>
      <c r="AH558" s="119">
        <v>22.88</v>
      </c>
      <c r="AI558" s="119">
        <v>1.88</v>
      </c>
      <c r="AJ558" s="119">
        <v>-3.14</v>
      </c>
      <c r="AK558" s="119">
        <v>-3.95</v>
      </c>
      <c r="AL558" s="119">
        <v>-2.0299999999999998</v>
      </c>
      <c r="AM558" s="119">
        <v>4.4800000000000004</v>
      </c>
      <c r="AN558" s="119">
        <v>-3.24</v>
      </c>
      <c r="AO558" s="119">
        <v>10.039999999999999</v>
      </c>
      <c r="AP558" s="119">
        <v>-17.55</v>
      </c>
      <c r="AQ558" s="119">
        <v>10.64</v>
      </c>
      <c r="AR558" s="119">
        <v>4.99</v>
      </c>
      <c r="AS558" s="119">
        <v>-6.65</v>
      </c>
      <c r="AT558" s="119">
        <v>10.86</v>
      </c>
      <c r="AU558" s="119">
        <v>-1.17</v>
      </c>
      <c r="AV558" s="119">
        <v>8.32</v>
      </c>
      <c r="AW558" s="119">
        <v>16.579999999999998</v>
      </c>
      <c r="AX558" s="119">
        <v>-35.19</v>
      </c>
      <c r="AY558" s="119">
        <v>28.68</v>
      </c>
      <c r="AZ558" s="119">
        <v>-6.83</v>
      </c>
      <c r="BA558" s="119">
        <v>-2.0499999999999998</v>
      </c>
      <c r="BB558" s="119">
        <v>-11.3</v>
      </c>
      <c r="BC558" s="119">
        <v>32.450000000000003</v>
      </c>
    </row>
    <row r="559" spans="1:55" ht="29.25" x14ac:dyDescent="0.45">
      <c r="A559" s="260">
        <v>240</v>
      </c>
      <c r="B559" s="173" t="s">
        <v>319</v>
      </c>
      <c r="C559" s="173"/>
      <c r="D559" s="120">
        <v>4.83</v>
      </c>
      <c r="E559" s="120">
        <v>-0.24</v>
      </c>
      <c r="F559" s="120">
        <v>4.5199999999999996</v>
      </c>
      <c r="G559" s="120">
        <v>1.91</v>
      </c>
      <c r="H559" s="120">
        <v>6.74</v>
      </c>
      <c r="I559" s="120">
        <v>-5.17</v>
      </c>
      <c r="J559" s="120">
        <v>15</v>
      </c>
      <c r="K559" s="120">
        <v>-5.54</v>
      </c>
      <c r="L559" s="120">
        <v>-0.53</v>
      </c>
      <c r="M559" s="120">
        <v>-21.24</v>
      </c>
      <c r="N559" s="120">
        <v>6.85</v>
      </c>
      <c r="O559" s="120">
        <v>-5.08</v>
      </c>
      <c r="P559" s="120">
        <v>17.37</v>
      </c>
      <c r="Q559" s="120">
        <v>18.309999999999999</v>
      </c>
      <c r="R559" s="120">
        <v>-7.61</v>
      </c>
      <c r="S559" s="120">
        <v>8.68</v>
      </c>
      <c r="T559" s="120">
        <v>-0.5</v>
      </c>
      <c r="U559" s="120">
        <v>-6.04</v>
      </c>
      <c r="V559" s="120">
        <v>-5.56</v>
      </c>
      <c r="W559" s="120">
        <v>-2.66</v>
      </c>
      <c r="X559" s="120">
        <v>0.65</v>
      </c>
      <c r="Y559" s="120">
        <v>0.55000000000000004</v>
      </c>
      <c r="Z559" s="120">
        <v>-0.98</v>
      </c>
      <c r="AA559" s="120">
        <v>-9.76</v>
      </c>
      <c r="AB559" s="120">
        <v>17.45</v>
      </c>
      <c r="AC559" s="120">
        <v>21.01</v>
      </c>
      <c r="AD559" s="120">
        <v>-7.7</v>
      </c>
      <c r="AE559" s="120">
        <v>19.670000000000002</v>
      </c>
      <c r="AF559" s="120">
        <v>-2.5099999999999998</v>
      </c>
      <c r="AG559" s="120">
        <v>-12.87</v>
      </c>
      <c r="AH559" s="120">
        <v>-10.77</v>
      </c>
      <c r="AI559" s="120">
        <v>5.86</v>
      </c>
      <c r="AJ559" s="120">
        <v>8.7200000000000006</v>
      </c>
      <c r="AK559" s="120">
        <v>-3.58</v>
      </c>
      <c r="AL559" s="120">
        <v>15.17</v>
      </c>
      <c r="AM559" s="120">
        <v>14.67</v>
      </c>
      <c r="AN559" s="120">
        <v>14.96</v>
      </c>
      <c r="AO559" s="120">
        <v>6.93</v>
      </c>
      <c r="AP559" s="120">
        <v>-21.29</v>
      </c>
      <c r="AQ559" s="120">
        <v>5.19</v>
      </c>
      <c r="AR559" s="120">
        <v>3.88</v>
      </c>
      <c r="AS559" s="120">
        <v>-16.440000000000001</v>
      </c>
      <c r="AT559" s="120">
        <v>2.94</v>
      </c>
      <c r="AU559" s="120">
        <v>43.01</v>
      </c>
      <c r="AV559" s="120">
        <v>-29.05</v>
      </c>
      <c r="AW559" s="120">
        <v>-3.25</v>
      </c>
      <c r="AX559" s="120">
        <v>5.77</v>
      </c>
      <c r="AY559" s="120">
        <v>3.96</v>
      </c>
      <c r="AZ559" s="120">
        <v>2.64</v>
      </c>
      <c r="BA559" s="120">
        <v>9.26</v>
      </c>
      <c r="BB559" s="120">
        <v>-12.14</v>
      </c>
      <c r="BC559" s="120">
        <v>8.18</v>
      </c>
    </row>
    <row r="560" spans="1:55" x14ac:dyDescent="0.45">
      <c r="A560" s="261">
        <v>241</v>
      </c>
      <c r="B560" s="174" t="s">
        <v>94</v>
      </c>
      <c r="C560" s="174"/>
      <c r="D560" s="119">
        <v>-7.48</v>
      </c>
      <c r="E560" s="119">
        <v>5.59</v>
      </c>
      <c r="F560" s="119">
        <v>-17.12</v>
      </c>
      <c r="G560" s="119">
        <v>18.190000000000001</v>
      </c>
      <c r="H560" s="119">
        <v>-11.49</v>
      </c>
      <c r="I560" s="119">
        <v>2.5499999999999998</v>
      </c>
      <c r="J560" s="119">
        <v>12.71</v>
      </c>
      <c r="K560" s="119">
        <v>-13.01</v>
      </c>
      <c r="L560" s="119">
        <v>28.9</v>
      </c>
      <c r="M560" s="119">
        <v>-25.39</v>
      </c>
      <c r="N560" s="119">
        <v>-0.94</v>
      </c>
      <c r="O560" s="119">
        <v>-4.51</v>
      </c>
      <c r="P560" s="119">
        <v>2.65</v>
      </c>
      <c r="Q560" s="119">
        <v>-12.4</v>
      </c>
      <c r="R560" s="119">
        <v>-8.58</v>
      </c>
      <c r="S560" s="119">
        <v>17.39</v>
      </c>
      <c r="T560" s="119">
        <v>4.7699999999999996</v>
      </c>
      <c r="U560" s="119">
        <v>25.84</v>
      </c>
      <c r="V560" s="119">
        <v>-6.85</v>
      </c>
      <c r="W560" s="119">
        <v>11.84</v>
      </c>
      <c r="X560" s="119">
        <v>3.82</v>
      </c>
      <c r="Y560" s="119">
        <v>-13.01</v>
      </c>
      <c r="Z560" s="119">
        <v>-13.83</v>
      </c>
      <c r="AA560" s="119">
        <v>8.56</v>
      </c>
      <c r="AB560" s="119">
        <v>13.46</v>
      </c>
      <c r="AC560" s="119">
        <v>-12.04</v>
      </c>
      <c r="AD560" s="119">
        <v>-12.72</v>
      </c>
      <c r="AE560" s="119">
        <v>9.3000000000000007</v>
      </c>
      <c r="AF560" s="119">
        <v>29.31</v>
      </c>
      <c r="AG560" s="119">
        <v>-26.44</v>
      </c>
      <c r="AH560" s="119">
        <v>7.15</v>
      </c>
      <c r="AI560" s="119">
        <v>10.46</v>
      </c>
      <c r="AJ560" s="119">
        <v>-19.38</v>
      </c>
      <c r="AK560" s="119">
        <v>15.88</v>
      </c>
      <c r="AL560" s="119">
        <v>6.65</v>
      </c>
      <c r="AM560" s="119">
        <v>13.04</v>
      </c>
      <c r="AN560" s="119">
        <v>8.42</v>
      </c>
      <c r="AO560" s="119">
        <v>-11.98</v>
      </c>
      <c r="AP560" s="119">
        <v>-16.260000000000002</v>
      </c>
      <c r="AQ560" s="119">
        <v>18.84</v>
      </c>
      <c r="AR560" s="119">
        <v>-0.15</v>
      </c>
      <c r="AS560" s="119">
        <v>-6.25</v>
      </c>
      <c r="AT560" s="119">
        <v>19.14</v>
      </c>
      <c r="AU560" s="119">
        <v>2.21</v>
      </c>
      <c r="AV560" s="119">
        <v>-22.85</v>
      </c>
      <c r="AW560" s="119">
        <v>8.2100000000000009</v>
      </c>
      <c r="AX560" s="119">
        <v>-13.96</v>
      </c>
      <c r="AY560" s="119">
        <v>4.93</v>
      </c>
      <c r="AZ560" s="119">
        <v>8.86</v>
      </c>
      <c r="BA560" s="119">
        <v>22.7</v>
      </c>
      <c r="BB560" s="119">
        <v>-28.04</v>
      </c>
      <c r="BC560" s="119">
        <v>6.37</v>
      </c>
    </row>
    <row r="561" spans="1:55" ht="54.75" x14ac:dyDescent="0.45">
      <c r="A561" s="260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20">
        <v>-100</v>
      </c>
      <c r="Q561" s="116"/>
      <c r="R561" s="120">
        <v>-100</v>
      </c>
      <c r="S561" s="116"/>
      <c r="T561" s="116"/>
      <c r="U561" s="116"/>
      <c r="V561" s="116"/>
      <c r="W561" s="116"/>
      <c r="X561" s="116"/>
      <c r="Y561" s="120">
        <v>-100</v>
      </c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20">
        <v>-100</v>
      </c>
      <c r="AV561" s="116"/>
      <c r="AW561" s="116"/>
      <c r="AX561" s="116"/>
      <c r="AY561" s="116"/>
      <c r="AZ561" s="116"/>
      <c r="BA561" s="116"/>
      <c r="BB561" s="116"/>
      <c r="BC561" s="116"/>
    </row>
    <row r="562" spans="1:55" ht="29.25" x14ac:dyDescent="0.45">
      <c r="A562" s="261">
        <v>243</v>
      </c>
      <c r="B562" s="174" t="s">
        <v>321</v>
      </c>
      <c r="C562" s="174"/>
      <c r="D562" s="119">
        <v>314.43</v>
      </c>
      <c r="E562" s="119">
        <v>-51.57</v>
      </c>
      <c r="F562" s="119">
        <v>-26.89</v>
      </c>
      <c r="G562" s="119">
        <v>-69.53</v>
      </c>
      <c r="H562" s="119">
        <v>299.64999999999998</v>
      </c>
      <c r="I562" s="119">
        <v>-28.64</v>
      </c>
      <c r="J562" s="119">
        <v>19.11</v>
      </c>
      <c r="K562" s="119">
        <v>61.1</v>
      </c>
      <c r="L562" s="119">
        <v>-73.27</v>
      </c>
      <c r="M562" s="119">
        <v>44.63</v>
      </c>
      <c r="N562" s="119">
        <v>40.65</v>
      </c>
      <c r="O562" s="119">
        <v>-51.89</v>
      </c>
      <c r="P562" s="119">
        <v>44.46</v>
      </c>
      <c r="Q562" s="119">
        <v>-28.96</v>
      </c>
      <c r="R562" s="119">
        <v>-1.5</v>
      </c>
      <c r="S562" s="119">
        <v>81</v>
      </c>
      <c r="T562" s="119">
        <v>-33.85</v>
      </c>
      <c r="U562" s="119">
        <v>46.81</v>
      </c>
      <c r="V562" s="119">
        <v>-50.7</v>
      </c>
      <c r="W562" s="119">
        <v>45.61</v>
      </c>
      <c r="X562" s="119">
        <v>14.02</v>
      </c>
      <c r="Y562" s="119">
        <v>-30.88</v>
      </c>
      <c r="Z562" s="119">
        <v>4.37</v>
      </c>
      <c r="AA562" s="119">
        <v>11.16</v>
      </c>
      <c r="AB562" s="119">
        <v>-26.92</v>
      </c>
      <c r="AC562" s="119">
        <v>108.54</v>
      </c>
      <c r="AD562" s="119">
        <v>-49.75</v>
      </c>
      <c r="AE562" s="119">
        <v>34.950000000000003</v>
      </c>
      <c r="AF562" s="119">
        <v>107.08</v>
      </c>
      <c r="AG562" s="119">
        <v>-30.35</v>
      </c>
      <c r="AH562" s="119">
        <v>22.35</v>
      </c>
      <c r="AI562" s="119">
        <v>27.64</v>
      </c>
      <c r="AJ562" s="119">
        <v>63.97</v>
      </c>
      <c r="AK562" s="119">
        <v>-25.95</v>
      </c>
      <c r="AL562" s="119">
        <v>-2.81</v>
      </c>
      <c r="AM562" s="119">
        <v>-20</v>
      </c>
      <c r="AN562" s="119">
        <v>-19.440000000000001</v>
      </c>
      <c r="AO562" s="119">
        <v>23.29</v>
      </c>
      <c r="AP562" s="119">
        <v>-69.290000000000006</v>
      </c>
      <c r="AQ562" s="119">
        <v>152.4</v>
      </c>
      <c r="AR562" s="119">
        <v>-4.29</v>
      </c>
      <c r="AS562" s="119">
        <v>-24.95</v>
      </c>
      <c r="AT562" s="119">
        <v>25.66</v>
      </c>
      <c r="AU562" s="119">
        <v>156.72</v>
      </c>
      <c r="AV562" s="119">
        <v>-61.58</v>
      </c>
      <c r="AW562" s="119">
        <v>33.75</v>
      </c>
      <c r="AX562" s="119">
        <v>-2.48</v>
      </c>
      <c r="AY562" s="119">
        <v>19.37</v>
      </c>
      <c r="AZ562" s="119">
        <v>-34.369999999999997</v>
      </c>
      <c r="BA562" s="119">
        <v>123.77</v>
      </c>
      <c r="BB562" s="119">
        <v>-17.2</v>
      </c>
      <c r="BC562" s="119">
        <v>8.7799999999999994</v>
      </c>
    </row>
    <row r="563" spans="1:55" ht="80.25" x14ac:dyDescent="0.45">
      <c r="A563" s="260">
        <v>244</v>
      </c>
      <c r="B563" s="173" t="s">
        <v>389</v>
      </c>
      <c r="C563" s="173"/>
      <c r="D563" s="116"/>
      <c r="E563" s="120">
        <v>758.68</v>
      </c>
      <c r="F563" s="120">
        <v>-100</v>
      </c>
      <c r="G563" s="116"/>
      <c r="H563" s="116"/>
      <c r="I563" s="116"/>
      <c r="J563" s="120">
        <v>777.48</v>
      </c>
      <c r="K563" s="120">
        <v>-1.78</v>
      </c>
      <c r="L563" s="120">
        <v>-89.9</v>
      </c>
      <c r="M563" s="120">
        <v>-100</v>
      </c>
      <c r="N563" s="116"/>
      <c r="O563" s="120">
        <v>-43.14</v>
      </c>
      <c r="P563" s="120">
        <v>65.28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20">
        <v>-100</v>
      </c>
      <c r="Y563" s="116"/>
      <c r="Z563" s="116"/>
      <c r="AA563" s="116"/>
      <c r="AB563" s="116"/>
      <c r="AC563" s="116"/>
      <c r="AD563" s="116"/>
      <c r="AE563" s="120">
        <v>805.16</v>
      </c>
      <c r="AF563" s="120">
        <v>-93.85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20">
        <v>722.09</v>
      </c>
      <c r="AO563" s="120">
        <v>-100</v>
      </c>
      <c r="AP563" s="116"/>
      <c r="AQ563" s="120">
        <v>-97.72</v>
      </c>
      <c r="AR563" s="120">
        <v>-100</v>
      </c>
      <c r="AS563" s="116"/>
      <c r="AT563" s="120">
        <v>213.11</v>
      </c>
      <c r="AU563" s="120">
        <v>22.51</v>
      </c>
      <c r="AV563" s="120">
        <v>-100</v>
      </c>
      <c r="AW563" s="116"/>
      <c r="AX563" s="120">
        <v>0.43</v>
      </c>
      <c r="AY563" s="120">
        <v>-56.77</v>
      </c>
      <c r="AZ563" s="120">
        <v>182.09</v>
      </c>
      <c r="BA563" s="120">
        <v>140.56</v>
      </c>
      <c r="BB563" s="120">
        <v>-34.380000000000003</v>
      </c>
      <c r="BC563" s="120">
        <v>-77.430000000000007</v>
      </c>
    </row>
    <row r="564" spans="1:55" x14ac:dyDescent="0.45">
      <c r="A564" s="261">
        <v>245</v>
      </c>
      <c r="B564" s="174" t="s">
        <v>322</v>
      </c>
      <c r="C564" s="174"/>
      <c r="D564" s="119">
        <v>-2.7</v>
      </c>
      <c r="E564" s="119">
        <v>-5.31</v>
      </c>
      <c r="F564" s="119">
        <v>-10.74</v>
      </c>
      <c r="G564" s="119">
        <v>7.8</v>
      </c>
      <c r="H564" s="119">
        <v>12.61</v>
      </c>
      <c r="I564" s="119">
        <v>15.33</v>
      </c>
      <c r="J564" s="119">
        <v>-19.920000000000002</v>
      </c>
      <c r="K564" s="119">
        <v>-10.6</v>
      </c>
      <c r="L564" s="119">
        <v>12.73</v>
      </c>
      <c r="M564" s="119">
        <v>-5.6</v>
      </c>
      <c r="N564" s="119">
        <v>-8.32</v>
      </c>
      <c r="O564" s="119">
        <v>19.7</v>
      </c>
      <c r="P564" s="119">
        <v>-28.05</v>
      </c>
      <c r="Q564" s="119">
        <v>29.48</v>
      </c>
      <c r="R564" s="119">
        <v>-8.6300000000000008</v>
      </c>
      <c r="S564" s="119">
        <v>-17.64</v>
      </c>
      <c r="T564" s="119">
        <v>32.19</v>
      </c>
      <c r="U564" s="119">
        <v>26.58</v>
      </c>
      <c r="V564" s="119">
        <v>-33.93</v>
      </c>
      <c r="W564" s="119">
        <v>0.52</v>
      </c>
      <c r="X564" s="119">
        <v>46.46</v>
      </c>
      <c r="Y564" s="119">
        <v>17.13</v>
      </c>
      <c r="Z564" s="119">
        <v>-1.39</v>
      </c>
      <c r="AA564" s="119">
        <v>-12.15</v>
      </c>
      <c r="AB564" s="119">
        <v>-18.489999999999998</v>
      </c>
      <c r="AC564" s="119">
        <v>30.03</v>
      </c>
      <c r="AD564" s="119">
        <v>41.28</v>
      </c>
      <c r="AE564" s="119">
        <v>-36.99</v>
      </c>
      <c r="AF564" s="119">
        <v>-13.14</v>
      </c>
      <c r="AG564" s="119">
        <v>-18.399999999999999</v>
      </c>
      <c r="AH564" s="119">
        <v>35.11</v>
      </c>
      <c r="AI564" s="119">
        <v>0.96</v>
      </c>
      <c r="AJ564" s="119">
        <v>-22.5</v>
      </c>
      <c r="AK564" s="119">
        <v>8.4</v>
      </c>
      <c r="AL564" s="119">
        <v>81.12</v>
      </c>
      <c r="AM564" s="119">
        <v>-37.83</v>
      </c>
      <c r="AN564" s="119">
        <v>5.91</v>
      </c>
      <c r="AO564" s="119">
        <v>30.2</v>
      </c>
      <c r="AP564" s="119">
        <v>-30.18</v>
      </c>
      <c r="AQ564" s="119">
        <v>20.32</v>
      </c>
      <c r="AR564" s="119">
        <v>-7.04</v>
      </c>
      <c r="AS564" s="119">
        <v>0.47</v>
      </c>
      <c r="AT564" s="119">
        <v>-7.32</v>
      </c>
      <c r="AU564" s="119">
        <v>1.5</v>
      </c>
      <c r="AV564" s="119">
        <v>64.64</v>
      </c>
      <c r="AW564" s="119">
        <v>-22.36</v>
      </c>
      <c r="AX564" s="119">
        <v>-9.27</v>
      </c>
      <c r="AY564" s="119">
        <v>-33.21</v>
      </c>
      <c r="AZ564" s="119">
        <v>31.27</v>
      </c>
      <c r="BA564" s="119">
        <v>2.5099999999999998</v>
      </c>
      <c r="BB564" s="119">
        <v>-17.149999999999999</v>
      </c>
      <c r="BC564" s="119">
        <v>71.31</v>
      </c>
    </row>
    <row r="565" spans="1:55" x14ac:dyDescent="0.45">
      <c r="A565" s="260">
        <v>246</v>
      </c>
      <c r="B565" s="173" t="s">
        <v>323</v>
      </c>
      <c r="C565" s="173"/>
      <c r="D565" s="120">
        <v>72.62</v>
      </c>
      <c r="E565" s="120">
        <v>-14.14</v>
      </c>
      <c r="F565" s="120">
        <v>-36.950000000000003</v>
      </c>
      <c r="G565" s="120">
        <v>-17.2</v>
      </c>
      <c r="H565" s="120">
        <v>78.459999999999994</v>
      </c>
      <c r="I565" s="120">
        <v>-53.45</v>
      </c>
      <c r="J565" s="120">
        <v>-45.37</v>
      </c>
      <c r="K565" s="120">
        <v>293.22000000000003</v>
      </c>
      <c r="L565" s="120">
        <v>-50.43</v>
      </c>
      <c r="M565" s="120">
        <v>-29.57</v>
      </c>
      <c r="N565" s="120">
        <v>-8.64</v>
      </c>
      <c r="O565" s="120">
        <v>572.97</v>
      </c>
      <c r="P565" s="120">
        <v>-75.7</v>
      </c>
      <c r="Q565" s="120">
        <v>161.16</v>
      </c>
      <c r="R565" s="120">
        <v>-75</v>
      </c>
      <c r="S565" s="120">
        <v>32.909999999999997</v>
      </c>
      <c r="T565" s="120">
        <v>69.52</v>
      </c>
      <c r="U565" s="120">
        <v>-41.01</v>
      </c>
      <c r="V565" s="120">
        <v>188.57</v>
      </c>
      <c r="W565" s="120">
        <v>-61.72</v>
      </c>
      <c r="X565" s="120">
        <v>100</v>
      </c>
      <c r="Y565" s="120">
        <v>-1.29</v>
      </c>
      <c r="Z565" s="120">
        <v>107.42</v>
      </c>
      <c r="AA565" s="120">
        <v>-86.95</v>
      </c>
      <c r="AB565" s="120">
        <v>90.32</v>
      </c>
      <c r="AC565" s="120">
        <v>72.88</v>
      </c>
      <c r="AD565" s="120">
        <v>-71.08</v>
      </c>
      <c r="AE565" s="120">
        <v>850.85</v>
      </c>
      <c r="AF565" s="120">
        <v>-64.349999999999994</v>
      </c>
      <c r="AG565" s="120">
        <v>42.5</v>
      </c>
      <c r="AH565" s="120">
        <v>-67.72</v>
      </c>
      <c r="AI565" s="120">
        <v>39.130000000000003</v>
      </c>
      <c r="AJ565" s="120">
        <v>-23.44</v>
      </c>
      <c r="AK565" s="120">
        <v>169.39</v>
      </c>
      <c r="AL565" s="120">
        <v>81.06</v>
      </c>
      <c r="AM565" s="120">
        <v>-67.150000000000006</v>
      </c>
      <c r="AN565" s="120">
        <v>-100</v>
      </c>
      <c r="AO565" s="116"/>
      <c r="AP565" s="120">
        <v>-83.33</v>
      </c>
      <c r="AQ565" s="120">
        <v>844.83</v>
      </c>
      <c r="AR565" s="120">
        <v>40.880000000000003</v>
      </c>
      <c r="AS565" s="120">
        <v>-42.49</v>
      </c>
      <c r="AT565" s="120">
        <v>-57.66</v>
      </c>
      <c r="AU565" s="120">
        <v>31.91</v>
      </c>
      <c r="AV565" s="120">
        <v>253.23</v>
      </c>
      <c r="AW565" s="120">
        <v>-22.83</v>
      </c>
      <c r="AX565" s="120">
        <v>-39.35</v>
      </c>
      <c r="AY565" s="120">
        <v>-64.39</v>
      </c>
      <c r="AZ565" s="120">
        <v>6.85</v>
      </c>
      <c r="BA565" s="120">
        <v>342.31</v>
      </c>
      <c r="BB565" s="120">
        <v>156.52000000000001</v>
      </c>
      <c r="BC565" s="120">
        <v>-58.98</v>
      </c>
    </row>
    <row r="566" spans="1:55" x14ac:dyDescent="0.45">
      <c r="A566" s="261">
        <v>247</v>
      </c>
      <c r="B566" s="174" t="s">
        <v>324</v>
      </c>
      <c r="C566" s="174"/>
      <c r="D566" s="119">
        <v>63.51</v>
      </c>
      <c r="E566" s="119">
        <v>20.54</v>
      </c>
      <c r="F566" s="119">
        <v>-20.48</v>
      </c>
      <c r="G566" s="119">
        <v>-65.28</v>
      </c>
      <c r="H566" s="119">
        <v>113.85</v>
      </c>
      <c r="I566" s="119">
        <v>-20.53</v>
      </c>
      <c r="J566" s="119">
        <v>97.14</v>
      </c>
      <c r="K566" s="119">
        <v>-21.99</v>
      </c>
      <c r="L566" s="119">
        <v>-13.91</v>
      </c>
      <c r="M566" s="119">
        <v>-16.78</v>
      </c>
      <c r="N566" s="119">
        <v>-16.260000000000002</v>
      </c>
      <c r="O566" s="119">
        <v>185.74</v>
      </c>
      <c r="P566" s="119">
        <v>-54.08</v>
      </c>
      <c r="Q566" s="119">
        <v>-9.42</v>
      </c>
      <c r="R566" s="119">
        <v>-41.73</v>
      </c>
      <c r="S566" s="119">
        <v>222.24</v>
      </c>
      <c r="T566" s="119">
        <v>-68.39</v>
      </c>
      <c r="U566" s="119">
        <v>174.22</v>
      </c>
      <c r="V566" s="119">
        <v>0.37</v>
      </c>
      <c r="W566" s="119">
        <v>-13.51</v>
      </c>
      <c r="X566" s="119">
        <v>-51.63</v>
      </c>
      <c r="Y566" s="119">
        <v>234.23</v>
      </c>
      <c r="Z566" s="119">
        <v>-55.8</v>
      </c>
      <c r="AA566" s="119">
        <v>-21.51</v>
      </c>
      <c r="AB566" s="119">
        <v>-1.46</v>
      </c>
      <c r="AC566" s="119">
        <v>14.11</v>
      </c>
      <c r="AD566" s="119">
        <v>-24.29</v>
      </c>
      <c r="AE566" s="119">
        <v>42.45</v>
      </c>
      <c r="AF566" s="119">
        <v>29.61</v>
      </c>
      <c r="AG566" s="119">
        <v>-43.39</v>
      </c>
      <c r="AH566" s="119">
        <v>39.11</v>
      </c>
      <c r="AI566" s="119">
        <v>33.61</v>
      </c>
      <c r="AJ566" s="119">
        <v>-39.53</v>
      </c>
      <c r="AK566" s="119">
        <v>10.82</v>
      </c>
      <c r="AL566" s="119">
        <v>35.020000000000003</v>
      </c>
      <c r="AM566" s="119">
        <v>5.0999999999999996</v>
      </c>
      <c r="AN566" s="119">
        <v>17.059999999999999</v>
      </c>
      <c r="AO566" s="119">
        <v>32.24</v>
      </c>
      <c r="AP566" s="119">
        <v>-49.49</v>
      </c>
      <c r="AQ566" s="119">
        <v>54.29</v>
      </c>
      <c r="AR566" s="119">
        <v>-35.86</v>
      </c>
      <c r="AS566" s="119">
        <v>45.04</v>
      </c>
      <c r="AT566" s="119">
        <v>13.22</v>
      </c>
      <c r="AU566" s="119">
        <v>10.63</v>
      </c>
      <c r="AV566" s="119">
        <v>18.84</v>
      </c>
      <c r="AW566" s="119">
        <v>-12.57</v>
      </c>
      <c r="AX566" s="119">
        <v>5.98</v>
      </c>
      <c r="AY566" s="119">
        <v>-12.41</v>
      </c>
      <c r="AZ566" s="119">
        <v>-40.770000000000003</v>
      </c>
      <c r="BA566" s="119">
        <v>160.99</v>
      </c>
      <c r="BB566" s="119">
        <v>-72.819999999999993</v>
      </c>
      <c r="BC566" s="119">
        <v>106.66</v>
      </c>
    </row>
    <row r="567" spans="1:55" x14ac:dyDescent="0.45">
      <c r="A567" s="260">
        <v>248</v>
      </c>
      <c r="B567" s="173" t="s">
        <v>325</v>
      </c>
      <c r="C567" s="173"/>
      <c r="D567" s="120">
        <v>-54.17</v>
      </c>
      <c r="E567" s="120">
        <v>-28.39</v>
      </c>
      <c r="F567" s="120">
        <v>-6.32</v>
      </c>
      <c r="G567" s="120">
        <v>-5.16</v>
      </c>
      <c r="H567" s="120">
        <v>13.04</v>
      </c>
      <c r="I567" s="120">
        <v>86.17</v>
      </c>
      <c r="J567" s="120">
        <v>-48.28</v>
      </c>
      <c r="K567" s="120">
        <v>105.44</v>
      </c>
      <c r="L567" s="120">
        <v>-40.549999999999997</v>
      </c>
      <c r="M567" s="120">
        <v>-19.71</v>
      </c>
      <c r="N567" s="120">
        <v>13.25</v>
      </c>
      <c r="O567" s="120">
        <v>-3.11</v>
      </c>
      <c r="P567" s="120">
        <v>92.88</v>
      </c>
      <c r="Q567" s="120">
        <v>-26.26</v>
      </c>
      <c r="R567" s="120">
        <v>-38.93</v>
      </c>
      <c r="S567" s="120">
        <v>4.41</v>
      </c>
      <c r="T567" s="120">
        <v>-21.59</v>
      </c>
      <c r="U567" s="120">
        <v>21.89</v>
      </c>
      <c r="V567" s="120">
        <v>4.3</v>
      </c>
      <c r="W567" s="120">
        <v>41.1</v>
      </c>
      <c r="X567" s="120">
        <v>-19.600000000000001</v>
      </c>
      <c r="Y567" s="120">
        <v>24.94</v>
      </c>
      <c r="Z567" s="120">
        <v>-15.21</v>
      </c>
      <c r="AA567" s="120">
        <v>-19.75</v>
      </c>
      <c r="AB567" s="120">
        <v>173.91</v>
      </c>
      <c r="AC567" s="120">
        <v>-46.21</v>
      </c>
      <c r="AD567" s="120">
        <v>-51.96</v>
      </c>
      <c r="AE567" s="120">
        <v>12</v>
      </c>
      <c r="AF567" s="120">
        <v>0.75</v>
      </c>
      <c r="AG567" s="120">
        <v>-29.08</v>
      </c>
      <c r="AH567" s="120">
        <v>79.17</v>
      </c>
      <c r="AI567" s="120">
        <v>-6.74</v>
      </c>
      <c r="AJ567" s="120">
        <v>-11.04</v>
      </c>
      <c r="AK567" s="120">
        <v>25.9</v>
      </c>
      <c r="AL567" s="120">
        <v>-9.0399999999999991</v>
      </c>
      <c r="AM567" s="120">
        <v>-24.48</v>
      </c>
      <c r="AN567" s="120">
        <v>199.76</v>
      </c>
      <c r="AO567" s="120">
        <v>-53.63</v>
      </c>
      <c r="AP567" s="120">
        <v>-37.11</v>
      </c>
      <c r="AQ567" s="120">
        <v>69.72</v>
      </c>
      <c r="AR567" s="120">
        <v>-33.51</v>
      </c>
      <c r="AS567" s="120">
        <v>63.31</v>
      </c>
      <c r="AT567" s="120">
        <v>-1.66</v>
      </c>
      <c r="AU567" s="120">
        <v>1.53</v>
      </c>
      <c r="AV567" s="120">
        <v>-5.4</v>
      </c>
      <c r="AW567" s="120">
        <v>3.93</v>
      </c>
      <c r="AX567" s="120">
        <v>-0.64</v>
      </c>
      <c r="AY567" s="120">
        <v>1.07</v>
      </c>
      <c r="AZ567" s="120">
        <v>182.21</v>
      </c>
      <c r="BA567" s="120">
        <v>-50.84</v>
      </c>
      <c r="BB567" s="120">
        <v>-39.840000000000003</v>
      </c>
      <c r="BC567" s="120">
        <v>3.63</v>
      </c>
    </row>
    <row r="568" spans="1:55" x14ac:dyDescent="0.45">
      <c r="A568" s="261">
        <v>249</v>
      </c>
      <c r="B568" s="174" t="s">
        <v>326</v>
      </c>
      <c r="C568" s="174"/>
      <c r="D568" s="119">
        <v>-19.62</v>
      </c>
      <c r="E568" s="119">
        <v>14.28</v>
      </c>
      <c r="F568" s="119">
        <v>-1.57</v>
      </c>
      <c r="G568" s="119">
        <v>-5.79</v>
      </c>
      <c r="H568" s="119">
        <v>-8.83</v>
      </c>
      <c r="I568" s="119">
        <v>-28.36</v>
      </c>
      <c r="J568" s="119">
        <v>38.4</v>
      </c>
      <c r="K568" s="119">
        <v>7.23</v>
      </c>
      <c r="L568" s="119">
        <v>33.49</v>
      </c>
      <c r="M568" s="119">
        <v>-25.71</v>
      </c>
      <c r="N568" s="119">
        <v>-18.989999999999998</v>
      </c>
      <c r="O568" s="119">
        <v>-19.940000000000001</v>
      </c>
      <c r="P568" s="119">
        <v>290.8</v>
      </c>
      <c r="Q568" s="119">
        <v>-54.62</v>
      </c>
      <c r="R568" s="119">
        <v>-53.84</v>
      </c>
      <c r="S568" s="119">
        <v>54.57</v>
      </c>
      <c r="T568" s="119">
        <v>-0.4</v>
      </c>
      <c r="U568" s="119">
        <v>30.98</v>
      </c>
      <c r="V568" s="119">
        <v>-37.770000000000003</v>
      </c>
      <c r="W568" s="119">
        <v>42.16</v>
      </c>
      <c r="X568" s="119">
        <v>-9.84</v>
      </c>
      <c r="Y568" s="119">
        <v>-7.51</v>
      </c>
      <c r="Z568" s="119">
        <v>3.85</v>
      </c>
      <c r="AA568" s="119">
        <v>-33.880000000000003</v>
      </c>
      <c r="AB568" s="119">
        <v>-7.29</v>
      </c>
      <c r="AC568" s="119">
        <v>38.65</v>
      </c>
      <c r="AD568" s="119">
        <v>-2.12</v>
      </c>
      <c r="AE568" s="119">
        <v>1.96</v>
      </c>
      <c r="AF568" s="119">
        <v>11.09</v>
      </c>
      <c r="AG568" s="119">
        <v>-23.39</v>
      </c>
      <c r="AH568" s="119">
        <v>58.54</v>
      </c>
      <c r="AI568" s="119">
        <v>-41.55</v>
      </c>
      <c r="AJ568" s="119">
        <v>65.61</v>
      </c>
      <c r="AK568" s="119">
        <v>-26.55</v>
      </c>
      <c r="AL568" s="119">
        <v>1.98</v>
      </c>
      <c r="AM568" s="119">
        <v>-19.16</v>
      </c>
      <c r="AN568" s="119">
        <v>26.04</v>
      </c>
      <c r="AO568" s="119">
        <v>35.130000000000003</v>
      </c>
      <c r="AP568" s="119">
        <v>-48.08</v>
      </c>
      <c r="AQ568" s="119">
        <v>37.28</v>
      </c>
      <c r="AR568" s="119">
        <v>2.17</v>
      </c>
      <c r="AS568" s="119">
        <v>4.8499999999999996</v>
      </c>
      <c r="AT568" s="119">
        <v>9.26</v>
      </c>
      <c r="AU568" s="119">
        <v>8.4</v>
      </c>
      <c r="AV568" s="119">
        <v>-19.77</v>
      </c>
      <c r="AW568" s="119">
        <v>38.880000000000003</v>
      </c>
      <c r="AX568" s="119">
        <v>-22.49</v>
      </c>
      <c r="AY568" s="119">
        <v>14.61</v>
      </c>
      <c r="AZ568" s="119">
        <v>-11.73</v>
      </c>
      <c r="BA568" s="119">
        <v>2.96</v>
      </c>
      <c r="BB568" s="119">
        <v>27.1</v>
      </c>
      <c r="BC568" s="119">
        <v>-18.510000000000002</v>
      </c>
    </row>
    <row r="569" spans="1:55" x14ac:dyDescent="0.45">
      <c r="A569" s="260">
        <v>250</v>
      </c>
      <c r="B569" s="173" t="s">
        <v>327</v>
      </c>
      <c r="C569" s="173"/>
      <c r="D569" s="120">
        <v>10.3</v>
      </c>
      <c r="E569" s="120">
        <v>18.100000000000001</v>
      </c>
      <c r="F569" s="120">
        <v>-26.89</v>
      </c>
      <c r="G569" s="120">
        <v>9.33</v>
      </c>
      <c r="H569" s="120">
        <v>3.1</v>
      </c>
      <c r="I569" s="120">
        <v>-9.31</v>
      </c>
      <c r="J569" s="120">
        <v>-6.73</v>
      </c>
      <c r="K569" s="120">
        <v>13.57</v>
      </c>
      <c r="L569" s="120">
        <v>-12.6</v>
      </c>
      <c r="M569" s="120">
        <v>-19.87</v>
      </c>
      <c r="N569" s="120">
        <v>12.23</v>
      </c>
      <c r="O569" s="120">
        <v>-3.63</v>
      </c>
      <c r="P569" s="120">
        <v>7.02</v>
      </c>
      <c r="Q569" s="120">
        <v>13.13</v>
      </c>
      <c r="R569" s="120">
        <v>-5.12</v>
      </c>
      <c r="S569" s="120">
        <v>0.14000000000000001</v>
      </c>
      <c r="T569" s="120">
        <v>22.11</v>
      </c>
      <c r="U569" s="120">
        <v>-5.98</v>
      </c>
      <c r="V569" s="120">
        <v>-0.85</v>
      </c>
      <c r="W569" s="120">
        <v>-3.92</v>
      </c>
      <c r="X569" s="120">
        <v>6.51</v>
      </c>
      <c r="Y569" s="120">
        <v>12.87</v>
      </c>
      <c r="Z569" s="120">
        <v>-12.75</v>
      </c>
      <c r="AA569" s="120">
        <v>-23.75</v>
      </c>
      <c r="AB569" s="120">
        <v>36.67</v>
      </c>
      <c r="AC569" s="120">
        <v>-18.260000000000002</v>
      </c>
      <c r="AD569" s="120">
        <v>12.25</v>
      </c>
      <c r="AE569" s="120">
        <v>-12.04</v>
      </c>
      <c r="AF569" s="120">
        <v>12.49</v>
      </c>
      <c r="AG569" s="120">
        <v>-3.95</v>
      </c>
      <c r="AH569" s="120">
        <v>12.83</v>
      </c>
      <c r="AI569" s="120">
        <v>6.34</v>
      </c>
      <c r="AJ569" s="120">
        <v>-18.14</v>
      </c>
      <c r="AK569" s="120">
        <v>-0.63</v>
      </c>
      <c r="AL569" s="120">
        <v>22.17</v>
      </c>
      <c r="AM569" s="120">
        <v>-30.93</v>
      </c>
      <c r="AN569" s="120">
        <v>6.64</v>
      </c>
      <c r="AO569" s="120">
        <v>45.17</v>
      </c>
      <c r="AP569" s="120">
        <v>-16.510000000000002</v>
      </c>
      <c r="AQ569" s="120">
        <v>10.25</v>
      </c>
      <c r="AR569" s="120">
        <v>-10.95</v>
      </c>
      <c r="AS569" s="120">
        <v>-18.62</v>
      </c>
      <c r="AT569" s="120">
        <v>39.049999999999997</v>
      </c>
      <c r="AU569" s="120">
        <v>35.869999999999997</v>
      </c>
      <c r="AV569" s="120">
        <v>-20.16</v>
      </c>
      <c r="AW569" s="120">
        <v>-7.9</v>
      </c>
      <c r="AX569" s="120">
        <v>-3.83</v>
      </c>
      <c r="AY569" s="120">
        <v>20.100000000000001</v>
      </c>
      <c r="AZ569" s="120">
        <v>-14.34</v>
      </c>
      <c r="BA569" s="120">
        <v>27.22</v>
      </c>
      <c r="BB569" s="120">
        <v>0.81</v>
      </c>
      <c r="BC569" s="120">
        <v>4.67</v>
      </c>
    </row>
    <row r="570" spans="1:55" ht="29.25" x14ac:dyDescent="0.45">
      <c r="A570" s="261">
        <v>251</v>
      </c>
      <c r="B570" s="174" t="s">
        <v>328</v>
      </c>
      <c r="C570" s="174"/>
      <c r="D570" s="119">
        <v>9.42</v>
      </c>
      <c r="E570" s="119">
        <v>-41.04</v>
      </c>
      <c r="F570" s="119">
        <v>-70.33</v>
      </c>
      <c r="G570" s="121">
        <v>1056.8399999999999</v>
      </c>
      <c r="H570" s="119">
        <v>-34</v>
      </c>
      <c r="I570" s="119">
        <v>-1.63</v>
      </c>
      <c r="J570" s="119">
        <v>5.67</v>
      </c>
      <c r="K570" s="119">
        <v>37.19</v>
      </c>
      <c r="L570" s="119">
        <v>-44.84</v>
      </c>
      <c r="M570" s="119">
        <v>-24.19</v>
      </c>
      <c r="N570" s="119">
        <v>95.39</v>
      </c>
      <c r="O570" s="119">
        <v>-26.68</v>
      </c>
      <c r="P570" s="119">
        <v>27.17</v>
      </c>
      <c r="Q570" s="119">
        <v>10.33</v>
      </c>
      <c r="R570" s="119">
        <v>-24.28</v>
      </c>
      <c r="S570" s="119">
        <v>4.47</v>
      </c>
      <c r="T570" s="119">
        <v>35.43</v>
      </c>
      <c r="U570" s="119">
        <v>-37.880000000000003</v>
      </c>
      <c r="V570" s="119">
        <v>-11.03</v>
      </c>
      <c r="W570" s="119">
        <v>78.91</v>
      </c>
      <c r="X570" s="119">
        <v>45.74</v>
      </c>
      <c r="Y570" s="119">
        <v>-59.88</v>
      </c>
      <c r="Z570" s="119">
        <v>154.91</v>
      </c>
      <c r="AA570" s="119">
        <v>-43.25</v>
      </c>
      <c r="AB570" s="119">
        <v>-22.61</v>
      </c>
      <c r="AC570" s="119">
        <v>62.88</v>
      </c>
      <c r="AD570" s="119">
        <v>-31.46</v>
      </c>
      <c r="AE570" s="119">
        <v>48.69</v>
      </c>
      <c r="AF570" s="119">
        <v>2.89</v>
      </c>
      <c r="AG570" s="119">
        <v>-9.1999999999999993</v>
      </c>
      <c r="AH570" s="119">
        <v>-6.76</v>
      </c>
      <c r="AI570" s="119">
        <v>-21.27</v>
      </c>
      <c r="AJ570" s="119">
        <v>30.54</v>
      </c>
      <c r="AK570" s="119">
        <v>22.82</v>
      </c>
      <c r="AL570" s="119">
        <v>-21.73</v>
      </c>
      <c r="AM570" s="119">
        <v>-6.3</v>
      </c>
      <c r="AN570" s="119">
        <v>-17.850000000000001</v>
      </c>
      <c r="AO570" s="119">
        <v>10.76</v>
      </c>
      <c r="AP570" s="119">
        <v>134.76</v>
      </c>
      <c r="AQ570" s="119">
        <v>-45.83</v>
      </c>
      <c r="AR570" s="119">
        <v>-9.1199999999999992</v>
      </c>
      <c r="AS570" s="119">
        <v>21.64</v>
      </c>
      <c r="AT570" s="119">
        <v>-5.57</v>
      </c>
      <c r="AU570" s="119">
        <v>-38.54</v>
      </c>
      <c r="AV570" s="119">
        <v>100.19</v>
      </c>
      <c r="AW570" s="119">
        <v>-21.91</v>
      </c>
      <c r="AX570" s="119">
        <v>40.909999999999997</v>
      </c>
      <c r="AY570" s="119">
        <v>6.13</v>
      </c>
      <c r="AZ570" s="119">
        <v>21.15</v>
      </c>
      <c r="BA570" s="119">
        <v>22.05</v>
      </c>
      <c r="BB570" s="119">
        <v>-27.63</v>
      </c>
      <c r="BC570" s="119">
        <v>24.89</v>
      </c>
    </row>
    <row r="571" spans="1:55" x14ac:dyDescent="0.45">
      <c r="A571" s="260">
        <v>252</v>
      </c>
      <c r="B571" s="173" t="s">
        <v>99</v>
      </c>
      <c r="C571" s="173"/>
      <c r="D571" s="120">
        <v>16.72</v>
      </c>
      <c r="E571" s="120">
        <v>11.11</v>
      </c>
      <c r="F571" s="120">
        <v>-24.93</v>
      </c>
      <c r="G571" s="120">
        <v>0.37</v>
      </c>
      <c r="H571" s="120">
        <v>6.13</v>
      </c>
      <c r="I571" s="120">
        <v>14.39</v>
      </c>
      <c r="J571" s="120">
        <v>-11.43</v>
      </c>
      <c r="K571" s="120">
        <v>4.2699999999999996</v>
      </c>
      <c r="L571" s="120">
        <v>5</v>
      </c>
      <c r="M571" s="120">
        <v>-21.63</v>
      </c>
      <c r="N571" s="120">
        <v>-0.69</v>
      </c>
      <c r="O571" s="120">
        <v>-29.47</v>
      </c>
      <c r="P571" s="120">
        <v>-32.56</v>
      </c>
      <c r="Q571" s="120">
        <v>20.21</v>
      </c>
      <c r="R571" s="120">
        <v>15.02</v>
      </c>
      <c r="S571" s="120">
        <v>-1.06</v>
      </c>
      <c r="T571" s="120">
        <v>42.33</v>
      </c>
      <c r="U571" s="120">
        <v>3.13</v>
      </c>
      <c r="V571" s="120">
        <v>-25.56</v>
      </c>
      <c r="W571" s="120">
        <v>23.17</v>
      </c>
      <c r="X571" s="120">
        <v>12.42</v>
      </c>
      <c r="Y571" s="120">
        <v>-29.36</v>
      </c>
      <c r="Z571" s="120">
        <v>-7.85</v>
      </c>
      <c r="AA571" s="120">
        <v>-7.61</v>
      </c>
      <c r="AB571" s="120">
        <v>2.62</v>
      </c>
      <c r="AC571" s="120">
        <v>-2.98</v>
      </c>
      <c r="AD571" s="120">
        <v>-23.81</v>
      </c>
      <c r="AE571" s="120">
        <v>29.9</v>
      </c>
      <c r="AF571" s="120">
        <v>2.75</v>
      </c>
      <c r="AG571" s="120">
        <v>3.5</v>
      </c>
      <c r="AH571" s="120">
        <v>7.64</v>
      </c>
      <c r="AI571" s="120">
        <v>3.56</v>
      </c>
      <c r="AJ571" s="120">
        <v>15.13</v>
      </c>
      <c r="AK571" s="120">
        <v>-20.350000000000001</v>
      </c>
      <c r="AL571" s="120">
        <v>-5.5</v>
      </c>
      <c r="AM571" s="120">
        <v>2.4900000000000002</v>
      </c>
      <c r="AN571" s="120">
        <v>10.08</v>
      </c>
      <c r="AO571" s="120">
        <v>89.22</v>
      </c>
      <c r="AP571" s="120">
        <v>-46.96</v>
      </c>
      <c r="AQ571" s="120">
        <v>29.09</v>
      </c>
      <c r="AR571" s="120">
        <v>23.91</v>
      </c>
      <c r="AS571" s="120">
        <v>8.52</v>
      </c>
      <c r="AT571" s="120">
        <v>-38.58</v>
      </c>
      <c r="AU571" s="120">
        <v>132.65</v>
      </c>
      <c r="AV571" s="120">
        <v>15.1</v>
      </c>
      <c r="AW571" s="120">
        <v>-44.38</v>
      </c>
      <c r="AX571" s="120">
        <v>-8</v>
      </c>
      <c r="AY571" s="120">
        <v>9.51</v>
      </c>
      <c r="AZ571" s="120">
        <v>16.86</v>
      </c>
      <c r="BA571" s="120">
        <v>-6.89</v>
      </c>
      <c r="BB571" s="120">
        <v>-26.45</v>
      </c>
      <c r="BC571" s="120">
        <v>12.9</v>
      </c>
    </row>
    <row r="572" spans="1:55" ht="29.25" x14ac:dyDescent="0.45">
      <c r="A572" s="261">
        <v>253</v>
      </c>
      <c r="B572" s="174" t="s">
        <v>329</v>
      </c>
      <c r="C572" s="174"/>
      <c r="D572" s="121">
        <v>1264.71</v>
      </c>
      <c r="E572" s="119">
        <v>32.520000000000003</v>
      </c>
      <c r="F572" s="119">
        <v>1.98</v>
      </c>
      <c r="G572" s="119">
        <v>-66.19</v>
      </c>
      <c r="H572" s="119">
        <v>207.8</v>
      </c>
      <c r="I572" s="119">
        <v>17.940000000000001</v>
      </c>
      <c r="J572" s="119">
        <v>-59.46</v>
      </c>
      <c r="K572" s="119">
        <v>43.12</v>
      </c>
      <c r="L572" s="119">
        <v>69.989999999999995</v>
      </c>
      <c r="M572" s="119">
        <v>-87.66</v>
      </c>
      <c r="N572" s="119">
        <v>36.119999999999997</v>
      </c>
      <c r="O572" s="119">
        <v>122.68</v>
      </c>
      <c r="P572" s="119">
        <v>5.19</v>
      </c>
      <c r="Q572" s="119">
        <v>48.29</v>
      </c>
      <c r="R572" s="119">
        <v>-95.03</v>
      </c>
      <c r="S572" s="119">
        <v>619.01</v>
      </c>
      <c r="T572" s="119">
        <v>231.61</v>
      </c>
      <c r="U572" s="119">
        <v>20.350000000000001</v>
      </c>
      <c r="V572" s="119">
        <v>-43.32</v>
      </c>
      <c r="W572" s="119">
        <v>-3.46</v>
      </c>
      <c r="X572" s="119">
        <v>-62.53</v>
      </c>
      <c r="Y572" s="119">
        <v>79.069999999999993</v>
      </c>
      <c r="Z572" s="119">
        <v>-65.88</v>
      </c>
      <c r="AA572" s="119">
        <v>-28.97</v>
      </c>
      <c r="AB572" s="119">
        <v>282.85000000000002</v>
      </c>
      <c r="AC572" s="119">
        <v>-50.89</v>
      </c>
      <c r="AD572" s="119">
        <v>23.92</v>
      </c>
      <c r="AE572" s="119">
        <v>84.44</v>
      </c>
      <c r="AF572" s="119">
        <v>-80.95</v>
      </c>
      <c r="AG572" s="119">
        <v>-10.67</v>
      </c>
      <c r="AH572" s="121">
        <v>2230.09</v>
      </c>
      <c r="AI572" s="119">
        <v>-73.260000000000005</v>
      </c>
      <c r="AJ572" s="119">
        <v>64.349999999999994</v>
      </c>
      <c r="AK572" s="119">
        <v>-65.900000000000006</v>
      </c>
      <c r="AL572" s="119">
        <v>28.64</v>
      </c>
      <c r="AM572" s="119">
        <v>-45.81</v>
      </c>
      <c r="AN572" s="119">
        <v>314.91000000000003</v>
      </c>
      <c r="AO572" s="119">
        <v>-17.7</v>
      </c>
      <c r="AP572" s="119">
        <v>-26.52</v>
      </c>
      <c r="AQ572" s="119">
        <v>-25.8</v>
      </c>
      <c r="AR572" s="119">
        <v>12.21</v>
      </c>
      <c r="AS572" s="119">
        <v>-77.98</v>
      </c>
      <c r="AT572" s="119">
        <v>377.47</v>
      </c>
      <c r="AU572" s="119">
        <v>-49.09</v>
      </c>
      <c r="AV572" s="119">
        <v>133.33000000000001</v>
      </c>
      <c r="AW572" s="119">
        <v>-21.11</v>
      </c>
      <c r="AX572" s="119">
        <v>-49.03</v>
      </c>
      <c r="AY572" s="119">
        <v>-13.69</v>
      </c>
      <c r="AZ572" s="119">
        <v>35.94</v>
      </c>
      <c r="BA572" s="119">
        <v>95.13</v>
      </c>
      <c r="BB572" s="119">
        <v>21.95</v>
      </c>
      <c r="BC572" s="119">
        <v>-25.45</v>
      </c>
    </row>
    <row r="573" spans="1:55" ht="29.25" x14ac:dyDescent="0.45">
      <c r="A573" s="260">
        <v>254</v>
      </c>
      <c r="B573" s="173" t="s">
        <v>82</v>
      </c>
      <c r="C573" s="173"/>
      <c r="D573" s="120">
        <v>-3.4</v>
      </c>
      <c r="E573" s="120">
        <v>48.47</v>
      </c>
      <c r="F573" s="120">
        <v>-26</v>
      </c>
      <c r="G573" s="120">
        <v>-10.15</v>
      </c>
      <c r="H573" s="120">
        <v>5.66</v>
      </c>
      <c r="I573" s="120">
        <v>-5.57</v>
      </c>
      <c r="J573" s="120">
        <v>-24.59</v>
      </c>
      <c r="K573" s="120">
        <v>11.75</v>
      </c>
      <c r="L573" s="120">
        <v>9.1199999999999992</v>
      </c>
      <c r="M573" s="120">
        <v>-6.72</v>
      </c>
      <c r="N573" s="120">
        <v>4.83</v>
      </c>
      <c r="O573" s="120">
        <v>13.21</v>
      </c>
      <c r="P573" s="120">
        <v>12.1</v>
      </c>
      <c r="Q573" s="120">
        <v>16.420000000000002</v>
      </c>
      <c r="R573" s="120">
        <v>-35.869999999999997</v>
      </c>
      <c r="S573" s="120">
        <v>-9.76</v>
      </c>
      <c r="T573" s="120">
        <v>1.06</v>
      </c>
      <c r="U573" s="120">
        <v>4.55</v>
      </c>
      <c r="V573" s="120">
        <v>7.61</v>
      </c>
      <c r="W573" s="120">
        <v>32.94</v>
      </c>
      <c r="X573" s="120">
        <v>-7.05</v>
      </c>
      <c r="Y573" s="120">
        <v>11.36</v>
      </c>
      <c r="Z573" s="120">
        <v>-24.04</v>
      </c>
      <c r="AA573" s="120">
        <v>3.21</v>
      </c>
      <c r="AB573" s="120">
        <v>15.64</v>
      </c>
      <c r="AC573" s="120">
        <v>6.51</v>
      </c>
      <c r="AD573" s="120">
        <v>-43.5</v>
      </c>
      <c r="AE573" s="120">
        <v>42.34</v>
      </c>
      <c r="AF573" s="120">
        <v>-15.37</v>
      </c>
      <c r="AG573" s="120">
        <v>-18.41</v>
      </c>
      <c r="AH573" s="120">
        <v>9.82</v>
      </c>
      <c r="AI573" s="120">
        <v>-7.75</v>
      </c>
      <c r="AJ573" s="120">
        <v>-2.97</v>
      </c>
      <c r="AK573" s="120">
        <v>11.71</v>
      </c>
      <c r="AL573" s="120">
        <v>-40.630000000000003</v>
      </c>
      <c r="AM573" s="120">
        <v>-1</v>
      </c>
      <c r="AN573" s="120">
        <v>16.13</v>
      </c>
      <c r="AO573" s="120">
        <v>38.93</v>
      </c>
      <c r="AP573" s="120">
        <v>-22.61</v>
      </c>
      <c r="AQ573" s="120">
        <v>46.46</v>
      </c>
      <c r="AR573" s="120">
        <v>-15.82</v>
      </c>
      <c r="AS573" s="120">
        <v>-21.09</v>
      </c>
      <c r="AT573" s="120">
        <v>22.66</v>
      </c>
      <c r="AU573" s="120">
        <v>2.69</v>
      </c>
      <c r="AV573" s="120">
        <v>0.04</v>
      </c>
      <c r="AW573" s="120">
        <v>1.3</v>
      </c>
      <c r="AX573" s="120">
        <v>-20.350000000000001</v>
      </c>
      <c r="AY573" s="120">
        <v>-7.21</v>
      </c>
      <c r="AZ573" s="120">
        <v>-1.34</v>
      </c>
      <c r="BA573" s="120">
        <v>21.69</v>
      </c>
      <c r="BB573" s="120">
        <v>-34.97</v>
      </c>
      <c r="BC573" s="120">
        <v>30.31</v>
      </c>
    </row>
    <row r="574" spans="1:55" ht="29.25" x14ac:dyDescent="0.45">
      <c r="A574" s="261">
        <v>255</v>
      </c>
      <c r="B574" s="174" t="s">
        <v>330</v>
      </c>
      <c r="C574" s="174"/>
      <c r="D574" s="119">
        <v>111.6</v>
      </c>
      <c r="E574" s="119">
        <v>26.98</v>
      </c>
      <c r="F574" s="119">
        <v>-27.04</v>
      </c>
      <c r="G574" s="119">
        <v>3.76</v>
      </c>
      <c r="H574" s="119">
        <v>-5.98</v>
      </c>
      <c r="I574" s="119">
        <v>-29.47</v>
      </c>
      <c r="J574" s="119">
        <v>47.93</v>
      </c>
      <c r="K574" s="119">
        <v>-13.21</v>
      </c>
      <c r="L574" s="119">
        <v>53.26</v>
      </c>
      <c r="M574" s="119">
        <v>0.09</v>
      </c>
      <c r="N574" s="119">
        <v>-3.6</v>
      </c>
      <c r="O574" s="119">
        <v>59.52</v>
      </c>
      <c r="P574" s="119">
        <v>-68.290000000000006</v>
      </c>
      <c r="Q574" s="119">
        <v>19.72</v>
      </c>
      <c r="R574" s="119">
        <v>7.01</v>
      </c>
      <c r="S574" s="119">
        <v>46.63</v>
      </c>
      <c r="T574" s="119">
        <v>58.8</v>
      </c>
      <c r="U574" s="119">
        <v>-8.35</v>
      </c>
      <c r="V574" s="119">
        <v>-24</v>
      </c>
      <c r="W574" s="119">
        <v>25.53</v>
      </c>
      <c r="X574" s="119">
        <v>4.99</v>
      </c>
      <c r="Y574" s="119">
        <v>-14.61</v>
      </c>
      <c r="Z574" s="119">
        <v>-41.72</v>
      </c>
      <c r="AA574" s="119">
        <v>-23.07</v>
      </c>
      <c r="AB574" s="119">
        <v>21.15</v>
      </c>
      <c r="AC574" s="119">
        <v>141.86000000000001</v>
      </c>
      <c r="AD574" s="119">
        <v>-54.03</v>
      </c>
      <c r="AE574" s="119">
        <v>7.72</v>
      </c>
      <c r="AF574" s="119">
        <v>54.63</v>
      </c>
      <c r="AG574" s="119">
        <v>-20.29</v>
      </c>
      <c r="AH574" s="119">
        <v>47.7</v>
      </c>
      <c r="AI574" s="119">
        <v>-7.28</v>
      </c>
      <c r="AJ574" s="119">
        <v>-35.61</v>
      </c>
      <c r="AK574" s="119">
        <v>-30.76</v>
      </c>
      <c r="AL574" s="119">
        <v>29.16</v>
      </c>
      <c r="AM574" s="119">
        <v>-4.83</v>
      </c>
      <c r="AN574" s="119">
        <v>-8.86</v>
      </c>
      <c r="AO574" s="119">
        <v>50.98</v>
      </c>
      <c r="AP574" s="119">
        <v>-47.09</v>
      </c>
      <c r="AQ574" s="119">
        <v>201.04</v>
      </c>
      <c r="AR574" s="119">
        <v>-49.38</v>
      </c>
      <c r="AS574" s="119">
        <v>50.86</v>
      </c>
      <c r="AT574" s="119">
        <v>-25.68</v>
      </c>
      <c r="AU574" s="119">
        <v>54.45</v>
      </c>
      <c r="AV574" s="119">
        <v>-11.65</v>
      </c>
      <c r="AW574" s="119">
        <v>-21.68</v>
      </c>
      <c r="AX574" s="119">
        <v>-43.96</v>
      </c>
      <c r="AY574" s="119">
        <v>-2.69</v>
      </c>
      <c r="AZ574" s="119">
        <v>110.99</v>
      </c>
      <c r="BA574" s="119">
        <v>14.66</v>
      </c>
      <c r="BB574" s="119">
        <v>-6.22</v>
      </c>
      <c r="BC574" s="119">
        <v>-21.24</v>
      </c>
    </row>
    <row r="575" spans="1:55" x14ac:dyDescent="0.45">
      <c r="A575" s="260">
        <v>256</v>
      </c>
      <c r="B575" s="173" t="s">
        <v>331</v>
      </c>
      <c r="C575" s="173"/>
      <c r="D575" s="120">
        <v>-7.82</v>
      </c>
      <c r="E575" s="120">
        <v>42.18</v>
      </c>
      <c r="F575" s="120">
        <v>-25.79</v>
      </c>
      <c r="G575" s="120">
        <v>45.46</v>
      </c>
      <c r="H575" s="120">
        <v>53.61</v>
      </c>
      <c r="I575" s="120">
        <v>-28.64</v>
      </c>
      <c r="J575" s="120">
        <v>-18.989999999999998</v>
      </c>
      <c r="K575" s="120">
        <v>81.7</v>
      </c>
      <c r="L575" s="120">
        <v>36.96</v>
      </c>
      <c r="M575" s="120">
        <v>-46.61</v>
      </c>
      <c r="N575" s="120">
        <v>-39.78</v>
      </c>
      <c r="O575" s="120">
        <v>0.56000000000000005</v>
      </c>
      <c r="P575" s="120">
        <v>-12.41</v>
      </c>
      <c r="Q575" s="120">
        <v>94.61</v>
      </c>
      <c r="R575" s="120">
        <v>-57.4</v>
      </c>
      <c r="S575" s="120">
        <v>19.23</v>
      </c>
      <c r="T575" s="120">
        <v>15.6</v>
      </c>
      <c r="U575" s="120">
        <v>-16.86</v>
      </c>
      <c r="V575" s="120">
        <v>-8.93</v>
      </c>
      <c r="W575" s="120">
        <v>67.260000000000005</v>
      </c>
      <c r="X575" s="120">
        <v>4.6399999999999997</v>
      </c>
      <c r="Y575" s="120">
        <v>-0.08</v>
      </c>
      <c r="Z575" s="120">
        <v>-52.9</v>
      </c>
      <c r="AA575" s="120">
        <v>-13.84</v>
      </c>
      <c r="AB575" s="120">
        <v>324.27999999999997</v>
      </c>
      <c r="AC575" s="120">
        <v>14.02</v>
      </c>
      <c r="AD575" s="120">
        <v>-41.09</v>
      </c>
      <c r="AE575" s="120">
        <v>52.49</v>
      </c>
      <c r="AF575" s="120">
        <v>-8.4</v>
      </c>
      <c r="AG575" s="120">
        <v>-19.399999999999999</v>
      </c>
      <c r="AH575" s="120">
        <v>-5.33</v>
      </c>
      <c r="AI575" s="120">
        <v>-0.43</v>
      </c>
      <c r="AJ575" s="120">
        <v>30.63</v>
      </c>
      <c r="AK575" s="120">
        <v>-31.65</v>
      </c>
      <c r="AL575" s="120">
        <v>-21.61</v>
      </c>
      <c r="AM575" s="120">
        <v>26.38</v>
      </c>
      <c r="AN575" s="120">
        <v>10.65</v>
      </c>
      <c r="AO575" s="120">
        <v>-10.38</v>
      </c>
      <c r="AP575" s="120">
        <v>-26.93</v>
      </c>
      <c r="AQ575" s="120">
        <v>206.26</v>
      </c>
      <c r="AR575" s="120">
        <v>-51.73</v>
      </c>
      <c r="AS575" s="120">
        <v>-42.95</v>
      </c>
      <c r="AT575" s="120">
        <v>34.49</v>
      </c>
      <c r="AU575" s="120">
        <v>15.75</v>
      </c>
      <c r="AV575" s="120">
        <v>104.51</v>
      </c>
      <c r="AW575" s="120">
        <v>46.39</v>
      </c>
      <c r="AX575" s="120">
        <v>48.58</v>
      </c>
      <c r="AY575" s="120">
        <v>-77.989999999999995</v>
      </c>
      <c r="AZ575" s="120">
        <v>-22.37</v>
      </c>
      <c r="BA575" s="120">
        <v>10.91</v>
      </c>
      <c r="BB575" s="120">
        <v>64.23</v>
      </c>
      <c r="BC575" s="120">
        <v>-17.89</v>
      </c>
    </row>
    <row r="576" spans="1:55" x14ac:dyDescent="0.45">
      <c r="A576" s="261">
        <v>257</v>
      </c>
      <c r="B576" s="174" t="s">
        <v>332</v>
      </c>
      <c r="C576" s="174"/>
      <c r="D576" s="119">
        <v>273.3</v>
      </c>
      <c r="E576" s="119">
        <v>72.62</v>
      </c>
      <c r="F576" s="119">
        <v>-77.97</v>
      </c>
      <c r="G576" s="119">
        <v>107.92</v>
      </c>
      <c r="H576" s="119">
        <v>26.91</v>
      </c>
      <c r="I576" s="119">
        <v>1.3</v>
      </c>
      <c r="J576" s="119">
        <v>-24.83</v>
      </c>
      <c r="K576" s="119">
        <v>55.02</v>
      </c>
      <c r="L576" s="119">
        <v>84.33</v>
      </c>
      <c r="M576" s="119">
        <v>-83</v>
      </c>
      <c r="N576" s="119">
        <v>76.95</v>
      </c>
      <c r="O576" s="119">
        <v>-51.26</v>
      </c>
      <c r="P576" s="119">
        <v>341.59</v>
      </c>
      <c r="Q576" s="119">
        <v>57.28</v>
      </c>
      <c r="R576" s="119">
        <v>36.21</v>
      </c>
      <c r="S576" s="119">
        <v>-78.900000000000006</v>
      </c>
      <c r="T576" s="119">
        <v>154.5</v>
      </c>
      <c r="U576" s="119">
        <v>127.09</v>
      </c>
      <c r="V576" s="119">
        <v>-62.05</v>
      </c>
      <c r="W576" s="119">
        <v>100.1</v>
      </c>
      <c r="X576" s="119">
        <v>-29.52</v>
      </c>
      <c r="Y576" s="119">
        <v>-22.93</v>
      </c>
      <c r="Z576" s="119">
        <v>-73.03</v>
      </c>
      <c r="AA576" s="119">
        <v>51.59</v>
      </c>
      <c r="AB576" s="119">
        <v>-17.600000000000001</v>
      </c>
      <c r="AC576" s="119">
        <v>-1.37</v>
      </c>
      <c r="AD576" s="119">
        <v>-12.78</v>
      </c>
      <c r="AE576" s="119">
        <v>-27.56</v>
      </c>
      <c r="AF576" s="119">
        <v>25.08</v>
      </c>
      <c r="AG576" s="119">
        <v>-30.17</v>
      </c>
      <c r="AH576" s="119">
        <v>68.64</v>
      </c>
      <c r="AI576" s="119">
        <v>-51.66</v>
      </c>
      <c r="AJ576" s="119">
        <v>20.13</v>
      </c>
      <c r="AK576" s="119">
        <v>-43.9</v>
      </c>
      <c r="AL576" s="119">
        <v>132.74</v>
      </c>
      <c r="AM576" s="119">
        <v>20.059999999999999</v>
      </c>
      <c r="AN576" s="119">
        <v>-14.06</v>
      </c>
      <c r="AO576" s="119">
        <v>2.78</v>
      </c>
      <c r="AP576" s="119">
        <v>-8.68</v>
      </c>
      <c r="AQ576" s="119">
        <v>30.21</v>
      </c>
      <c r="AR576" s="119">
        <v>-41.44</v>
      </c>
      <c r="AS576" s="119">
        <v>65.45</v>
      </c>
      <c r="AT576" s="119">
        <v>-8.1300000000000008</v>
      </c>
      <c r="AU576" s="119">
        <v>-14.8</v>
      </c>
      <c r="AV576" s="119">
        <v>183.98</v>
      </c>
      <c r="AW576" s="119">
        <v>-52.21</v>
      </c>
      <c r="AX576" s="119">
        <v>2.79</v>
      </c>
      <c r="AY576" s="119">
        <v>57.05</v>
      </c>
      <c r="AZ576" s="119">
        <v>-59.24</v>
      </c>
      <c r="BA576" s="119">
        <v>146.93</v>
      </c>
      <c r="BB576" s="119">
        <v>1.25</v>
      </c>
      <c r="BC576" s="119">
        <v>-35.07</v>
      </c>
    </row>
    <row r="577" spans="1:55" x14ac:dyDescent="0.45">
      <c r="A577" s="260">
        <v>258</v>
      </c>
      <c r="B577" s="173" t="s">
        <v>333</v>
      </c>
      <c r="C577" s="173"/>
      <c r="D577" s="120">
        <v>22.38</v>
      </c>
      <c r="E577" s="120">
        <v>-0.79</v>
      </c>
      <c r="F577" s="120">
        <v>-22.86</v>
      </c>
      <c r="G577" s="120">
        <v>-5.27</v>
      </c>
      <c r="H577" s="120">
        <v>7.74</v>
      </c>
      <c r="I577" s="120">
        <v>15.23</v>
      </c>
      <c r="J577" s="120">
        <v>1.94</v>
      </c>
      <c r="K577" s="120">
        <v>-4.1399999999999997</v>
      </c>
      <c r="L577" s="120">
        <v>-0.53</v>
      </c>
      <c r="M577" s="120">
        <v>-13.35</v>
      </c>
      <c r="N577" s="120">
        <v>0.24</v>
      </c>
      <c r="O577" s="120">
        <v>-7.51</v>
      </c>
      <c r="P577" s="120">
        <v>11.56</v>
      </c>
      <c r="Q577" s="120">
        <v>4.9800000000000004</v>
      </c>
      <c r="R577" s="120">
        <v>-8.06</v>
      </c>
      <c r="S577" s="120">
        <v>-2</v>
      </c>
      <c r="T577" s="120">
        <v>29.96</v>
      </c>
      <c r="U577" s="120">
        <v>-16.88</v>
      </c>
      <c r="V577" s="120">
        <v>-13.1</v>
      </c>
      <c r="W577" s="120">
        <v>14.99</v>
      </c>
      <c r="X577" s="120">
        <v>-11.65</v>
      </c>
      <c r="Y577" s="120">
        <v>-2.86</v>
      </c>
      <c r="Z577" s="120">
        <v>7.5</v>
      </c>
      <c r="AA577" s="120">
        <v>-17.75</v>
      </c>
      <c r="AB577" s="120">
        <v>11.87</v>
      </c>
      <c r="AC577" s="120">
        <v>13.69</v>
      </c>
      <c r="AD577" s="120">
        <v>-4.32</v>
      </c>
      <c r="AE577" s="120">
        <v>-15.73</v>
      </c>
      <c r="AF577" s="120">
        <v>11.63</v>
      </c>
      <c r="AG577" s="120">
        <v>-0.43</v>
      </c>
      <c r="AH577" s="120">
        <v>25.26</v>
      </c>
      <c r="AI577" s="120">
        <v>-14.73</v>
      </c>
      <c r="AJ577" s="120">
        <v>21.56</v>
      </c>
      <c r="AK577" s="120">
        <v>-4.08</v>
      </c>
      <c r="AL577" s="120">
        <v>-15.7</v>
      </c>
      <c r="AM577" s="120">
        <v>-1.03</v>
      </c>
      <c r="AN577" s="120">
        <v>-1.86</v>
      </c>
      <c r="AO577" s="120">
        <v>19.3</v>
      </c>
      <c r="AP577" s="120">
        <v>-18.28</v>
      </c>
      <c r="AQ577" s="120">
        <v>21.55</v>
      </c>
      <c r="AR577" s="120">
        <v>-1.98</v>
      </c>
      <c r="AS577" s="120">
        <v>-4.33</v>
      </c>
      <c r="AT577" s="120">
        <v>3.42</v>
      </c>
      <c r="AU577" s="120">
        <v>26.79</v>
      </c>
      <c r="AV577" s="120">
        <v>-16.79</v>
      </c>
      <c r="AW577" s="120">
        <v>-9.9</v>
      </c>
      <c r="AX577" s="120">
        <v>-18.829999999999998</v>
      </c>
      <c r="AY577" s="120">
        <v>-0.41</v>
      </c>
      <c r="AZ577" s="120">
        <v>22.26</v>
      </c>
      <c r="BA577" s="120">
        <v>10.79</v>
      </c>
      <c r="BB577" s="120">
        <v>-25.44</v>
      </c>
      <c r="BC577" s="120">
        <v>-3.54</v>
      </c>
    </row>
    <row r="578" spans="1:55" x14ac:dyDescent="0.45">
      <c r="A578" s="261">
        <v>259</v>
      </c>
      <c r="B578" s="174" t="s">
        <v>44</v>
      </c>
      <c r="C578" s="174"/>
      <c r="D578" s="119">
        <v>-3.29</v>
      </c>
      <c r="E578" s="119">
        <v>-1.9</v>
      </c>
      <c r="F578" s="119">
        <v>-8.14</v>
      </c>
      <c r="G578" s="119">
        <v>56.16</v>
      </c>
      <c r="H578" s="119">
        <v>5.15</v>
      </c>
      <c r="I578" s="119">
        <v>-26.5</v>
      </c>
      <c r="J578" s="119">
        <v>50.29</v>
      </c>
      <c r="K578" s="119">
        <v>-10.77</v>
      </c>
      <c r="L578" s="119">
        <v>-2.38</v>
      </c>
      <c r="M578" s="119">
        <v>-20.88</v>
      </c>
      <c r="N578" s="119">
        <v>-8.77</v>
      </c>
      <c r="O578" s="119">
        <v>6.96</v>
      </c>
      <c r="P578" s="119">
        <v>-27.52</v>
      </c>
      <c r="Q578" s="119">
        <v>20.97</v>
      </c>
      <c r="R578" s="119">
        <v>-3.13</v>
      </c>
      <c r="S578" s="119">
        <v>29.5</v>
      </c>
      <c r="T578" s="119">
        <v>42.83</v>
      </c>
      <c r="U578" s="119">
        <v>-40.950000000000003</v>
      </c>
      <c r="V578" s="119">
        <v>10.94</v>
      </c>
      <c r="W578" s="119">
        <v>4.58</v>
      </c>
      <c r="X578" s="119">
        <v>-12.86</v>
      </c>
      <c r="Y578" s="119">
        <v>-17.059999999999999</v>
      </c>
      <c r="Z578" s="119">
        <v>-2.82</v>
      </c>
      <c r="AA578" s="119">
        <v>-6.01</v>
      </c>
      <c r="AB578" s="119">
        <v>137.02000000000001</v>
      </c>
      <c r="AC578" s="119">
        <v>-33.75</v>
      </c>
      <c r="AD578" s="119">
        <v>-37.18</v>
      </c>
      <c r="AE578" s="119">
        <v>25.28</v>
      </c>
      <c r="AF578" s="119">
        <v>-3.54</v>
      </c>
      <c r="AG578" s="119">
        <v>4.71</v>
      </c>
      <c r="AH578" s="119">
        <v>-2.38</v>
      </c>
      <c r="AI578" s="119">
        <v>20.39</v>
      </c>
      <c r="AJ578" s="119">
        <v>-6.26</v>
      </c>
      <c r="AK578" s="119">
        <v>-18.89</v>
      </c>
      <c r="AL578" s="119">
        <v>13.86</v>
      </c>
      <c r="AM578" s="119">
        <v>17.27</v>
      </c>
      <c r="AN578" s="119">
        <v>-26.46</v>
      </c>
      <c r="AO578" s="119">
        <v>18.21</v>
      </c>
      <c r="AP578" s="119">
        <v>21.91</v>
      </c>
      <c r="AQ578" s="119">
        <v>-5.86</v>
      </c>
      <c r="AR578" s="119">
        <v>-3.86</v>
      </c>
      <c r="AS578" s="119">
        <v>-4.21</v>
      </c>
      <c r="AT578" s="119">
        <v>-13.32</v>
      </c>
      <c r="AU578" s="119">
        <v>3.48</v>
      </c>
      <c r="AV578" s="119">
        <v>-8.44</v>
      </c>
      <c r="AW578" s="119">
        <v>9</v>
      </c>
      <c r="AX578" s="119">
        <v>-8.5500000000000007</v>
      </c>
      <c r="AY578" s="119">
        <v>9.48</v>
      </c>
      <c r="AZ578" s="119">
        <v>-22.21</v>
      </c>
      <c r="BA578" s="119">
        <v>81.849999999999994</v>
      </c>
      <c r="BB578" s="119">
        <v>-43.14</v>
      </c>
      <c r="BC578" s="119">
        <v>28.86</v>
      </c>
    </row>
    <row r="579" spans="1:55" ht="29.25" x14ac:dyDescent="0.45">
      <c r="A579" s="260">
        <v>260</v>
      </c>
      <c r="B579" s="173" t="s">
        <v>334</v>
      </c>
      <c r="C579" s="173"/>
      <c r="D579" s="120">
        <v>-100</v>
      </c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67.86</v>
      </c>
      <c r="Z579" s="120">
        <v>-100</v>
      </c>
      <c r="AA579" s="116"/>
      <c r="AB579" s="116"/>
      <c r="AC579" s="120">
        <v>364.29</v>
      </c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</row>
    <row r="580" spans="1:55" x14ac:dyDescent="0.45">
      <c r="A580" s="261">
        <v>261</v>
      </c>
      <c r="B580" s="174" t="s">
        <v>335</v>
      </c>
      <c r="C580" s="174"/>
      <c r="D580" s="119">
        <v>-14.36</v>
      </c>
      <c r="E580" s="119">
        <v>44.28</v>
      </c>
      <c r="F580" s="119">
        <v>-0.9</v>
      </c>
      <c r="G580" s="119">
        <v>33.28</v>
      </c>
      <c r="H580" s="119">
        <v>-28.87</v>
      </c>
      <c r="I580" s="119">
        <v>71.42</v>
      </c>
      <c r="J580" s="119">
        <v>-23.64</v>
      </c>
      <c r="K580" s="119">
        <v>-20.51</v>
      </c>
      <c r="L580" s="119">
        <v>1</v>
      </c>
      <c r="M580" s="119">
        <v>-2.97</v>
      </c>
      <c r="N580" s="119">
        <v>1.68</v>
      </c>
      <c r="O580" s="119">
        <v>-22.82</v>
      </c>
      <c r="P580" s="119">
        <v>-0.48</v>
      </c>
      <c r="Q580" s="119">
        <v>11.98</v>
      </c>
      <c r="R580" s="119">
        <v>-8.34</v>
      </c>
      <c r="S580" s="119">
        <v>50.27</v>
      </c>
      <c r="T580" s="119">
        <v>5.87</v>
      </c>
      <c r="U580" s="119">
        <v>21.53</v>
      </c>
      <c r="V580" s="119">
        <v>-13.3</v>
      </c>
      <c r="W580" s="119">
        <v>12.22</v>
      </c>
      <c r="X580" s="119">
        <v>-5.62</v>
      </c>
      <c r="Y580" s="119">
        <v>-42.33</v>
      </c>
      <c r="Z580" s="119">
        <v>39.71</v>
      </c>
      <c r="AA580" s="119">
        <v>25.2</v>
      </c>
      <c r="AB580" s="119">
        <v>-29.5</v>
      </c>
      <c r="AC580" s="119">
        <v>72.959999999999994</v>
      </c>
      <c r="AD580" s="119">
        <v>-33.090000000000003</v>
      </c>
      <c r="AE580" s="119">
        <v>26.32</v>
      </c>
      <c r="AF580" s="119">
        <v>-10.83</v>
      </c>
      <c r="AG580" s="119">
        <v>-10.93</v>
      </c>
      <c r="AH580" s="119">
        <v>15.06</v>
      </c>
      <c r="AI580" s="119">
        <v>-27.23</v>
      </c>
      <c r="AJ580" s="119">
        <v>-23.71</v>
      </c>
      <c r="AK580" s="119">
        <v>12.47</v>
      </c>
      <c r="AL580" s="119">
        <v>50.56</v>
      </c>
      <c r="AM580" s="119">
        <v>25.9</v>
      </c>
      <c r="AN580" s="119">
        <v>-10.17</v>
      </c>
      <c r="AO580" s="119">
        <v>51.98</v>
      </c>
      <c r="AP580" s="119">
        <v>-9.02</v>
      </c>
      <c r="AQ580" s="119">
        <v>17.32</v>
      </c>
      <c r="AR580" s="119">
        <v>-31.74</v>
      </c>
      <c r="AS580" s="119">
        <v>27.46</v>
      </c>
      <c r="AT580" s="119">
        <v>-23.08</v>
      </c>
      <c r="AU580" s="119">
        <v>-13.34</v>
      </c>
      <c r="AV580" s="119">
        <v>23.95</v>
      </c>
      <c r="AW580" s="119">
        <v>-35.57</v>
      </c>
      <c r="AX580" s="119">
        <v>10.49</v>
      </c>
      <c r="AY580" s="119">
        <v>11.56</v>
      </c>
      <c r="AZ580" s="119">
        <v>-23.46</v>
      </c>
      <c r="BA580" s="119">
        <v>49.76</v>
      </c>
      <c r="BB580" s="119">
        <v>-50.08</v>
      </c>
      <c r="BC580" s="119">
        <v>86.6</v>
      </c>
    </row>
    <row r="581" spans="1:55" x14ac:dyDescent="0.45">
      <c r="A581" s="260">
        <v>262</v>
      </c>
      <c r="B581" s="173" t="s">
        <v>336</v>
      </c>
      <c r="C581" s="173"/>
      <c r="D581" s="120">
        <v>-10.81</v>
      </c>
      <c r="E581" s="120">
        <v>9.98</v>
      </c>
      <c r="F581" s="120">
        <v>-12.16</v>
      </c>
      <c r="G581" s="120">
        <v>19.43</v>
      </c>
      <c r="H581" s="120">
        <v>-3.95</v>
      </c>
      <c r="I581" s="120">
        <v>5.0999999999999996</v>
      </c>
      <c r="J581" s="120">
        <v>18.760000000000002</v>
      </c>
      <c r="K581" s="120">
        <v>-5.57</v>
      </c>
      <c r="L581" s="120">
        <v>42.2</v>
      </c>
      <c r="M581" s="120">
        <v>-30.69</v>
      </c>
      <c r="N581" s="120">
        <v>-1.65</v>
      </c>
      <c r="O581" s="120">
        <v>-20.29</v>
      </c>
      <c r="P581" s="120">
        <v>-22.69</v>
      </c>
      <c r="Q581" s="120">
        <v>23.45</v>
      </c>
      <c r="R581" s="120">
        <v>0.97</v>
      </c>
      <c r="S581" s="120">
        <v>11.14</v>
      </c>
      <c r="T581" s="120">
        <v>-11.29</v>
      </c>
      <c r="U581" s="120">
        <v>22.87</v>
      </c>
      <c r="V581" s="120">
        <v>19.73</v>
      </c>
      <c r="W581" s="120">
        <v>-12.58</v>
      </c>
      <c r="X581" s="120">
        <v>24.81</v>
      </c>
      <c r="Y581" s="120">
        <v>-29.96</v>
      </c>
      <c r="Z581" s="120">
        <v>-14.54</v>
      </c>
      <c r="AA581" s="120">
        <v>8.98</v>
      </c>
      <c r="AB581" s="120">
        <v>0.96</v>
      </c>
      <c r="AC581" s="120">
        <v>28.94</v>
      </c>
      <c r="AD581" s="120">
        <v>-11.34</v>
      </c>
      <c r="AE581" s="120">
        <v>-27.2</v>
      </c>
      <c r="AF581" s="120">
        <v>11.56</v>
      </c>
      <c r="AG581" s="120">
        <v>2.46</v>
      </c>
      <c r="AH581" s="120">
        <v>1.43</v>
      </c>
      <c r="AI581" s="120">
        <v>2.21</v>
      </c>
      <c r="AJ581" s="120">
        <v>-2.68</v>
      </c>
      <c r="AK581" s="120">
        <v>-15.91</v>
      </c>
      <c r="AL581" s="120">
        <v>-6.41</v>
      </c>
      <c r="AM581" s="120">
        <v>14.63</v>
      </c>
      <c r="AN581" s="120">
        <v>0.65</v>
      </c>
      <c r="AO581" s="120">
        <v>7.13</v>
      </c>
      <c r="AP581" s="120">
        <v>-16.88</v>
      </c>
      <c r="AQ581" s="120">
        <v>8.86</v>
      </c>
      <c r="AR581" s="120">
        <v>27.09</v>
      </c>
      <c r="AS581" s="120">
        <v>-3.82</v>
      </c>
      <c r="AT581" s="120">
        <v>4.7300000000000004</v>
      </c>
      <c r="AU581" s="120">
        <v>9.52</v>
      </c>
      <c r="AV581" s="120">
        <v>2.38</v>
      </c>
      <c r="AW581" s="120">
        <v>-19.95</v>
      </c>
      <c r="AX581" s="120">
        <v>-10.18</v>
      </c>
      <c r="AY581" s="120">
        <v>-0.1</v>
      </c>
      <c r="AZ581" s="120">
        <v>8.1199999999999992</v>
      </c>
      <c r="BA581" s="120">
        <v>12.32</v>
      </c>
      <c r="BB581" s="120">
        <v>-10.7</v>
      </c>
      <c r="BC581" s="120">
        <v>6.52</v>
      </c>
    </row>
    <row r="582" spans="1:55" ht="29.25" x14ac:dyDescent="0.45">
      <c r="A582" s="261">
        <v>263</v>
      </c>
      <c r="B582" s="174" t="s">
        <v>337</v>
      </c>
      <c r="C582" s="174"/>
      <c r="D582" s="119">
        <v>-74.78</v>
      </c>
      <c r="E582" s="119">
        <v>-27.87</v>
      </c>
      <c r="F582" s="119">
        <v>5.49</v>
      </c>
      <c r="G582" s="119">
        <v>599.05999999999995</v>
      </c>
      <c r="H582" s="119">
        <v>-83.23</v>
      </c>
      <c r="I582" s="119">
        <v>-13.28</v>
      </c>
      <c r="J582" s="119">
        <v>26.21</v>
      </c>
      <c r="K582" s="119">
        <v>-85.13</v>
      </c>
      <c r="L582" s="121">
        <v>1098.6300000000001</v>
      </c>
      <c r="M582" s="119">
        <v>-38.39</v>
      </c>
      <c r="N582" s="119">
        <v>204.17</v>
      </c>
      <c r="O582" s="119">
        <v>-60.67</v>
      </c>
      <c r="P582" s="119">
        <v>36.450000000000003</v>
      </c>
      <c r="Q582" s="119">
        <v>-12.66</v>
      </c>
      <c r="R582" s="119">
        <v>-38.65</v>
      </c>
      <c r="S582" s="119">
        <v>898.18</v>
      </c>
      <c r="T582" s="119">
        <v>-83.86</v>
      </c>
      <c r="U582" s="119">
        <v>-5.16</v>
      </c>
      <c r="V582" s="119">
        <v>-64</v>
      </c>
      <c r="W582" s="119">
        <v>109.88</v>
      </c>
      <c r="X582" s="119">
        <v>11.28</v>
      </c>
      <c r="Y582" s="119">
        <v>-61.74</v>
      </c>
      <c r="Z582" s="119">
        <v>78.260000000000005</v>
      </c>
      <c r="AA582" s="119">
        <v>19.02</v>
      </c>
      <c r="AB582" s="119">
        <v>26.58</v>
      </c>
      <c r="AC582" s="119">
        <v>-27.62</v>
      </c>
      <c r="AD582" s="119">
        <v>-13.54</v>
      </c>
      <c r="AE582" s="119">
        <v>27.6</v>
      </c>
      <c r="AF582" s="119">
        <v>345.42</v>
      </c>
      <c r="AG582" s="119">
        <v>-92.85</v>
      </c>
      <c r="AH582" s="119">
        <v>27.94</v>
      </c>
      <c r="AI582" s="119">
        <v>39.86</v>
      </c>
      <c r="AJ582" s="119">
        <v>58.87</v>
      </c>
      <c r="AK582" s="119">
        <v>-18.350000000000001</v>
      </c>
      <c r="AL582" s="119">
        <v>-21.93</v>
      </c>
      <c r="AM582" s="119">
        <v>216.07</v>
      </c>
      <c r="AN582" s="119">
        <v>-34.76</v>
      </c>
      <c r="AO582" s="119">
        <v>27.93</v>
      </c>
      <c r="AP582" s="119">
        <v>132.41</v>
      </c>
      <c r="AQ582" s="119">
        <v>-60.93</v>
      </c>
      <c r="AR582" s="119">
        <v>-17.899999999999999</v>
      </c>
      <c r="AS582" s="119">
        <v>-43.29</v>
      </c>
      <c r="AT582" s="119">
        <v>-7.11</v>
      </c>
      <c r="AU582" s="119">
        <v>41.57</v>
      </c>
      <c r="AV582" s="119">
        <v>18.95</v>
      </c>
      <c r="AW582" s="119">
        <v>-40.99</v>
      </c>
      <c r="AX582" s="119">
        <v>1.5</v>
      </c>
      <c r="AY582" s="119">
        <v>-6.88</v>
      </c>
      <c r="AZ582" s="119">
        <v>423.03</v>
      </c>
      <c r="BA582" s="119">
        <v>-62.5</v>
      </c>
      <c r="BB582" s="119">
        <v>-21.07</v>
      </c>
      <c r="BC582" s="119">
        <v>-7.12</v>
      </c>
    </row>
    <row r="583" spans="1:55" ht="29.25" x14ac:dyDescent="0.45">
      <c r="A583" s="260">
        <v>264</v>
      </c>
      <c r="B583" s="173" t="s">
        <v>338</v>
      </c>
      <c r="C583" s="173"/>
      <c r="D583" s="116"/>
      <c r="E583" s="120">
        <v>-97.06</v>
      </c>
      <c r="F583" s="120">
        <v>-100</v>
      </c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20">
        <v>-100</v>
      </c>
      <c r="S583" s="116"/>
      <c r="T583" s="116"/>
      <c r="U583" s="116"/>
      <c r="V583" s="116"/>
      <c r="W583" s="120">
        <v>-100</v>
      </c>
      <c r="X583" s="116"/>
      <c r="Y583" s="120">
        <v>-100</v>
      </c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20">
        <v>66.67</v>
      </c>
      <c r="AL583" s="120">
        <v>-100</v>
      </c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20">
        <v>-100</v>
      </c>
      <c r="AW583" s="116"/>
      <c r="AX583" s="116"/>
      <c r="AY583" s="116"/>
      <c r="AZ583" s="116"/>
      <c r="BA583" s="116"/>
      <c r="BB583" s="116"/>
      <c r="BC583" s="116"/>
    </row>
    <row r="584" spans="1:55" x14ac:dyDescent="0.45">
      <c r="A584" s="261">
        <v>265</v>
      </c>
      <c r="B584" s="174" t="s">
        <v>339</v>
      </c>
      <c r="C584" s="174"/>
      <c r="D584" s="119">
        <v>165.72</v>
      </c>
      <c r="E584" s="119">
        <v>-28.39</v>
      </c>
      <c r="F584" s="119">
        <v>-9.4700000000000006</v>
      </c>
      <c r="G584" s="119">
        <v>-66.14</v>
      </c>
      <c r="H584" s="119">
        <v>686.25</v>
      </c>
      <c r="I584" s="119">
        <v>-35.89</v>
      </c>
      <c r="J584" s="119">
        <v>-0.76</v>
      </c>
      <c r="K584" s="119">
        <v>-27.65</v>
      </c>
      <c r="L584" s="119">
        <v>-76.72</v>
      </c>
      <c r="M584" s="119">
        <v>75.97</v>
      </c>
      <c r="N584" s="119">
        <v>156.68</v>
      </c>
      <c r="O584" s="119">
        <v>-77</v>
      </c>
      <c r="P584" s="119">
        <v>375.21</v>
      </c>
      <c r="Q584" s="119">
        <v>-56.77</v>
      </c>
      <c r="R584" s="119">
        <v>-7.34</v>
      </c>
      <c r="S584" s="119">
        <v>280.08999999999997</v>
      </c>
      <c r="T584" s="119">
        <v>-49.21</v>
      </c>
      <c r="U584" s="119">
        <v>-55.81</v>
      </c>
      <c r="V584" s="119">
        <v>-28.04</v>
      </c>
      <c r="W584" s="119">
        <v>27.12</v>
      </c>
      <c r="X584" s="119">
        <v>544.03</v>
      </c>
      <c r="Y584" s="119">
        <v>-83.01</v>
      </c>
      <c r="Z584" s="119">
        <v>157.16999999999999</v>
      </c>
      <c r="AA584" s="119">
        <v>-14.13</v>
      </c>
      <c r="AB584" s="119">
        <v>17.079999999999998</v>
      </c>
      <c r="AC584" s="119">
        <v>-64.62</v>
      </c>
      <c r="AD584" s="119">
        <v>252.28</v>
      </c>
      <c r="AE584" s="119">
        <v>-55.38</v>
      </c>
      <c r="AF584" s="119">
        <v>49.38</v>
      </c>
      <c r="AG584" s="119">
        <v>-55.97</v>
      </c>
      <c r="AH584" s="119">
        <v>222.92</v>
      </c>
      <c r="AI584" s="119">
        <v>-36.520000000000003</v>
      </c>
      <c r="AJ584" s="119">
        <v>-36.99</v>
      </c>
      <c r="AK584" s="119">
        <v>11.21</v>
      </c>
      <c r="AL584" s="119">
        <v>423.09</v>
      </c>
      <c r="AM584" s="119">
        <v>-62.48</v>
      </c>
      <c r="AN584" s="119">
        <v>-53.44</v>
      </c>
      <c r="AO584" s="119">
        <v>65.83</v>
      </c>
      <c r="AP584" s="119">
        <v>106.19</v>
      </c>
      <c r="AQ584" s="119">
        <v>-41.61</v>
      </c>
      <c r="AR584" s="119">
        <v>9.2799999999999994</v>
      </c>
      <c r="AS584" s="119">
        <v>-33.78</v>
      </c>
      <c r="AT584" s="119">
        <v>209.71</v>
      </c>
      <c r="AU584" s="119">
        <v>-66.13</v>
      </c>
      <c r="AV584" s="119">
        <v>10.73</v>
      </c>
      <c r="AW584" s="119">
        <v>75.150000000000006</v>
      </c>
      <c r="AX584" s="119">
        <v>-14.75</v>
      </c>
      <c r="AY584" s="119">
        <v>-73.72</v>
      </c>
      <c r="AZ584" s="119">
        <v>78.03</v>
      </c>
      <c r="BA584" s="119">
        <v>216.57</v>
      </c>
      <c r="BB584" s="119">
        <v>-55.73</v>
      </c>
      <c r="BC584" s="119">
        <v>-30.02</v>
      </c>
    </row>
    <row r="585" spans="1:55" x14ac:dyDescent="0.45">
      <c r="A585" s="260">
        <v>266</v>
      </c>
      <c r="B585" s="173" t="s">
        <v>340</v>
      </c>
      <c r="C585" s="173"/>
      <c r="D585" s="120">
        <v>-29.1</v>
      </c>
      <c r="E585" s="120">
        <v>-74.88</v>
      </c>
      <c r="F585" s="120">
        <v>358.03</v>
      </c>
      <c r="G585" s="120">
        <v>122.03</v>
      </c>
      <c r="H585" s="120">
        <v>-83.96</v>
      </c>
      <c r="I585" s="120">
        <v>-24.5</v>
      </c>
      <c r="J585" s="120">
        <v>341.53</v>
      </c>
      <c r="K585" s="120">
        <v>233.03</v>
      </c>
      <c r="L585" s="120">
        <v>-88.17</v>
      </c>
      <c r="M585" s="120">
        <v>108.8</v>
      </c>
      <c r="N585" s="120">
        <v>11.91</v>
      </c>
      <c r="O585" s="120">
        <v>-3.4</v>
      </c>
      <c r="P585" s="120">
        <v>14.3</v>
      </c>
      <c r="Q585" s="120">
        <v>14.69</v>
      </c>
      <c r="R585" s="120">
        <v>-58.32</v>
      </c>
      <c r="S585" s="120">
        <v>136.34</v>
      </c>
      <c r="T585" s="120">
        <v>-51.46</v>
      </c>
      <c r="U585" s="120">
        <v>76.62</v>
      </c>
      <c r="V585" s="120">
        <v>-59.12</v>
      </c>
      <c r="W585" s="120">
        <v>-5.23</v>
      </c>
      <c r="X585" s="120">
        <v>73.23</v>
      </c>
      <c r="Y585" s="120">
        <v>-48.74</v>
      </c>
      <c r="Z585" s="120">
        <v>225.54</v>
      </c>
      <c r="AA585" s="120">
        <v>-1.29</v>
      </c>
      <c r="AB585" s="120">
        <v>-32.76</v>
      </c>
      <c r="AC585" s="120">
        <v>-51.21</v>
      </c>
      <c r="AD585" s="120">
        <v>34.880000000000003</v>
      </c>
      <c r="AE585" s="120">
        <v>412.17</v>
      </c>
      <c r="AF585" s="120">
        <v>-56.28</v>
      </c>
      <c r="AG585" s="120">
        <v>-47.58</v>
      </c>
      <c r="AH585" s="120">
        <v>-15.54</v>
      </c>
      <c r="AI585" s="120">
        <v>6.97</v>
      </c>
      <c r="AJ585" s="120">
        <v>-38.409999999999997</v>
      </c>
      <c r="AK585" s="120">
        <v>26.12</v>
      </c>
      <c r="AL585" s="120">
        <v>-3.12</v>
      </c>
      <c r="AM585" s="120">
        <v>-31.48</v>
      </c>
      <c r="AN585" s="120">
        <v>61.99</v>
      </c>
      <c r="AO585" s="120">
        <v>27.71</v>
      </c>
      <c r="AP585" s="120">
        <v>-45.04</v>
      </c>
      <c r="AQ585" s="120">
        <v>335.56</v>
      </c>
      <c r="AR585" s="120">
        <v>-7.0000000000000007E-2</v>
      </c>
      <c r="AS585" s="120">
        <v>-37.909999999999997</v>
      </c>
      <c r="AT585" s="120">
        <v>129.36000000000001</v>
      </c>
      <c r="AU585" s="120">
        <v>-85.65</v>
      </c>
      <c r="AV585" s="120">
        <v>286.81</v>
      </c>
      <c r="AW585" s="120">
        <v>6.93</v>
      </c>
      <c r="AX585" s="120">
        <v>89.07</v>
      </c>
      <c r="AY585" s="120">
        <v>-72.27</v>
      </c>
      <c r="AZ585" s="120">
        <v>19.670000000000002</v>
      </c>
      <c r="BA585" s="120">
        <v>-10.34</v>
      </c>
      <c r="BB585" s="120">
        <v>-35.090000000000003</v>
      </c>
      <c r="BC585" s="120">
        <v>21.39</v>
      </c>
    </row>
    <row r="586" spans="1:55" x14ac:dyDescent="0.45">
      <c r="A586" s="261">
        <v>267</v>
      </c>
      <c r="B586" s="174" t="s">
        <v>341</v>
      </c>
      <c r="C586" s="174"/>
      <c r="D586" s="119">
        <v>-32.39</v>
      </c>
      <c r="E586" s="119">
        <v>32.020000000000003</v>
      </c>
      <c r="F586" s="119">
        <v>-21.88</v>
      </c>
      <c r="G586" s="119">
        <v>66.58</v>
      </c>
      <c r="H586" s="119">
        <v>-18.37</v>
      </c>
      <c r="I586" s="119">
        <v>31.08</v>
      </c>
      <c r="J586" s="119">
        <v>-43.76</v>
      </c>
      <c r="K586" s="119">
        <v>-5.39</v>
      </c>
      <c r="L586" s="119">
        <v>58.55</v>
      </c>
      <c r="M586" s="119">
        <v>-20.48</v>
      </c>
      <c r="N586" s="119">
        <v>15.81</v>
      </c>
      <c r="O586" s="119">
        <v>34.07</v>
      </c>
      <c r="P586" s="119">
        <v>-39.76</v>
      </c>
      <c r="Q586" s="119">
        <v>10.41</v>
      </c>
      <c r="R586" s="119">
        <v>-50.13</v>
      </c>
      <c r="S586" s="119">
        <v>37.96</v>
      </c>
      <c r="T586" s="119">
        <v>60.45</v>
      </c>
      <c r="U586" s="119">
        <v>-33.520000000000003</v>
      </c>
      <c r="V586" s="119">
        <v>3.78</v>
      </c>
      <c r="W586" s="119">
        <v>-8.6</v>
      </c>
      <c r="X586" s="119">
        <v>13.6</v>
      </c>
      <c r="Y586" s="119">
        <v>41.62</v>
      </c>
      <c r="Z586" s="119">
        <v>-45.88</v>
      </c>
      <c r="AA586" s="119">
        <v>10.18</v>
      </c>
      <c r="AB586" s="119">
        <v>-29.59</v>
      </c>
      <c r="AC586" s="119">
        <v>42.06</v>
      </c>
      <c r="AD586" s="119">
        <v>-62.02</v>
      </c>
      <c r="AE586" s="119">
        <v>100.43</v>
      </c>
      <c r="AF586" s="119">
        <v>39.49</v>
      </c>
      <c r="AG586" s="119">
        <v>-34.700000000000003</v>
      </c>
      <c r="AH586" s="119">
        <v>-20.55</v>
      </c>
      <c r="AI586" s="119">
        <v>24.35</v>
      </c>
      <c r="AJ586" s="119">
        <v>10.62</v>
      </c>
      <c r="AK586" s="119">
        <v>279.31</v>
      </c>
      <c r="AL586" s="119">
        <v>-43.26</v>
      </c>
      <c r="AM586" s="119">
        <v>-53.65</v>
      </c>
      <c r="AN586" s="119">
        <v>32.43</v>
      </c>
      <c r="AO586" s="119">
        <v>88.64</v>
      </c>
      <c r="AP586" s="119">
        <v>-55.98</v>
      </c>
      <c r="AQ586" s="119">
        <v>57</v>
      </c>
      <c r="AR586" s="119">
        <v>-23.22</v>
      </c>
      <c r="AS586" s="119">
        <v>-6.13</v>
      </c>
      <c r="AT586" s="119">
        <v>21.91</v>
      </c>
      <c r="AU586" s="119">
        <v>27.88</v>
      </c>
      <c r="AV586" s="119">
        <v>-70.37</v>
      </c>
      <c r="AW586" s="119">
        <v>106.76</v>
      </c>
      <c r="AX586" s="119">
        <v>-39.94</v>
      </c>
      <c r="AY586" s="119">
        <v>59.76</v>
      </c>
      <c r="AZ586" s="119">
        <v>54.69</v>
      </c>
      <c r="BA586" s="119">
        <v>132.28</v>
      </c>
      <c r="BB586" s="119">
        <v>-51.47</v>
      </c>
      <c r="BC586" s="119">
        <v>11.02</v>
      </c>
    </row>
    <row r="587" spans="1:55" ht="29.25" x14ac:dyDescent="0.45">
      <c r="A587" s="260">
        <v>268</v>
      </c>
      <c r="B587" s="173" t="s">
        <v>390</v>
      </c>
      <c r="C587" s="173"/>
      <c r="D587" s="116"/>
      <c r="E587" s="120">
        <v>-18.66</v>
      </c>
      <c r="F587" s="120">
        <v>-94.12</v>
      </c>
      <c r="G587" s="118">
        <v>16490</v>
      </c>
      <c r="H587" s="120">
        <v>-100</v>
      </c>
      <c r="I587" s="116"/>
      <c r="J587" s="120">
        <v>450</v>
      </c>
      <c r="K587" s="120">
        <v>618.17999999999995</v>
      </c>
      <c r="L587" s="120">
        <v>221.84</v>
      </c>
      <c r="M587" s="120">
        <v>-98.43</v>
      </c>
      <c r="N587" s="120">
        <v>731.25</v>
      </c>
      <c r="O587" s="118">
        <v>2703.01</v>
      </c>
      <c r="P587" s="120">
        <v>1.82</v>
      </c>
      <c r="Q587" s="120">
        <v>-96.68</v>
      </c>
      <c r="R587" s="120">
        <v>330.16</v>
      </c>
      <c r="S587" s="120">
        <v>-85.06</v>
      </c>
      <c r="T587" s="120">
        <v>219.75</v>
      </c>
      <c r="U587" s="120">
        <v>27.41</v>
      </c>
      <c r="V587" s="120">
        <v>22.12</v>
      </c>
      <c r="W587" s="120">
        <v>-75.19</v>
      </c>
      <c r="X587" s="120">
        <v>231</v>
      </c>
      <c r="Y587" s="120">
        <v>-96.98</v>
      </c>
      <c r="Z587" s="120">
        <v>-100</v>
      </c>
      <c r="AA587" s="116"/>
      <c r="AB587" s="120">
        <v>-20.91</v>
      </c>
      <c r="AC587" s="120">
        <v>-98.85</v>
      </c>
      <c r="AD587" s="118">
        <v>70700</v>
      </c>
      <c r="AE587" s="120">
        <v>-99.86</v>
      </c>
      <c r="AF587" s="118">
        <v>22700</v>
      </c>
      <c r="AG587" s="120">
        <v>-100</v>
      </c>
      <c r="AH587" s="116"/>
      <c r="AI587" s="120">
        <v>-100</v>
      </c>
      <c r="AJ587" s="116"/>
      <c r="AK587" s="118">
        <v>7652.63</v>
      </c>
      <c r="AL587" s="120">
        <v>-18.399999999999999</v>
      </c>
      <c r="AM587" s="120">
        <v>-78.540000000000006</v>
      </c>
      <c r="AN587" s="120">
        <v>61.63</v>
      </c>
      <c r="AO587" s="120">
        <v>36.69</v>
      </c>
      <c r="AP587" s="120">
        <v>-98.95</v>
      </c>
      <c r="AQ587" s="120">
        <v>133.33000000000001</v>
      </c>
      <c r="AR587" s="118">
        <v>13385.71</v>
      </c>
      <c r="AS587" s="120">
        <v>-5.19</v>
      </c>
      <c r="AT587" s="120">
        <v>-92.91</v>
      </c>
      <c r="AU587" s="118">
        <v>1501.57</v>
      </c>
      <c r="AV587" s="120">
        <v>3.93</v>
      </c>
      <c r="AW587" s="120">
        <v>-17.64</v>
      </c>
      <c r="AX587" s="120">
        <v>-94.2</v>
      </c>
      <c r="AY587" s="118">
        <v>5583.17</v>
      </c>
      <c r="AZ587" s="120">
        <v>-91.74</v>
      </c>
      <c r="BA587" s="120">
        <v>60.34</v>
      </c>
      <c r="BB587" s="120">
        <v>-100</v>
      </c>
      <c r="BC587" s="116"/>
    </row>
    <row r="588" spans="1:55" ht="42" x14ac:dyDescent="0.45">
      <c r="A588" s="261">
        <v>269</v>
      </c>
      <c r="B588" s="174" t="s">
        <v>342</v>
      </c>
      <c r="C588" s="174"/>
      <c r="D588" s="117"/>
      <c r="E588" s="121">
        <v>30900</v>
      </c>
      <c r="F588" s="119">
        <v>-85.81</v>
      </c>
      <c r="G588" s="119">
        <v>425</v>
      </c>
      <c r="H588" s="119">
        <v>75.319999999999993</v>
      </c>
      <c r="I588" s="119">
        <v>-35.56</v>
      </c>
      <c r="J588" s="119">
        <v>95.4</v>
      </c>
      <c r="K588" s="119">
        <v>9.02</v>
      </c>
      <c r="L588" s="119">
        <v>79.86</v>
      </c>
      <c r="M588" s="119">
        <v>-65.5</v>
      </c>
      <c r="N588" s="119">
        <v>154.49</v>
      </c>
      <c r="O588" s="119">
        <v>-73.12</v>
      </c>
      <c r="P588" s="119">
        <v>-100</v>
      </c>
      <c r="Q588" s="117"/>
      <c r="R588" s="117"/>
      <c r="S588" s="119">
        <v>-87.94</v>
      </c>
      <c r="T588" s="119">
        <v>-100</v>
      </c>
      <c r="U588" s="117"/>
      <c r="V588" s="119">
        <v>-100</v>
      </c>
      <c r="W588" s="117"/>
      <c r="X588" s="119">
        <v>250.36</v>
      </c>
      <c r="Y588" s="119">
        <v>-74.38</v>
      </c>
      <c r="Z588" s="119">
        <v>-100</v>
      </c>
      <c r="AA588" s="117"/>
      <c r="AB588" s="119">
        <v>26.43</v>
      </c>
      <c r="AC588" s="119">
        <v>-5.65</v>
      </c>
      <c r="AD588" s="119">
        <v>-13.17</v>
      </c>
      <c r="AE588" s="119">
        <v>-7.59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146.6</v>
      </c>
      <c r="AM588" s="119">
        <v>-84.65</v>
      </c>
      <c r="AN588" s="119">
        <v>-100</v>
      </c>
      <c r="AO588" s="117"/>
      <c r="AP588" s="119">
        <v>-100</v>
      </c>
      <c r="AQ588" s="117"/>
      <c r="AR588" s="119">
        <v>-2.2000000000000002</v>
      </c>
      <c r="AS588" s="119">
        <v>-100</v>
      </c>
      <c r="AT588" s="117"/>
      <c r="AU588" s="119">
        <v>-100</v>
      </c>
      <c r="AV588" s="117"/>
      <c r="AW588" s="119">
        <v>-95.96</v>
      </c>
      <c r="AX588" s="119">
        <v>-100</v>
      </c>
      <c r="AY588" s="117"/>
      <c r="AZ588" s="117"/>
      <c r="BA588" s="119">
        <v>-100</v>
      </c>
      <c r="BB588" s="117"/>
      <c r="BC588" s="117"/>
    </row>
    <row r="589" spans="1:55" ht="29.25" x14ac:dyDescent="0.45">
      <c r="A589" s="260">
        <v>270</v>
      </c>
      <c r="B589" s="173" t="s">
        <v>343</v>
      </c>
      <c r="C589" s="173"/>
      <c r="D589" s="120">
        <v>26.26</v>
      </c>
      <c r="E589" s="120">
        <v>21.96</v>
      </c>
      <c r="F589" s="120">
        <v>5.2</v>
      </c>
      <c r="G589" s="120">
        <v>-27.04</v>
      </c>
      <c r="H589" s="120">
        <v>28.1</v>
      </c>
      <c r="I589" s="120">
        <v>-9.59</v>
      </c>
      <c r="J589" s="120">
        <v>-3.4</v>
      </c>
      <c r="K589" s="120">
        <v>1.42</v>
      </c>
      <c r="L589" s="120">
        <v>-18.61</v>
      </c>
      <c r="M589" s="120">
        <v>3.01</v>
      </c>
      <c r="N589" s="120">
        <v>38.619999999999997</v>
      </c>
      <c r="O589" s="120">
        <v>-17.11</v>
      </c>
      <c r="P589" s="120">
        <v>35.68</v>
      </c>
      <c r="Q589" s="120">
        <v>-21.53</v>
      </c>
      <c r="R589" s="120">
        <v>-7.08</v>
      </c>
      <c r="S589" s="120">
        <v>-35.380000000000003</v>
      </c>
      <c r="T589" s="120">
        <v>49.42</v>
      </c>
      <c r="U589" s="120">
        <v>47.06</v>
      </c>
      <c r="V589" s="120">
        <v>-12.93</v>
      </c>
      <c r="W589" s="120">
        <v>27.02</v>
      </c>
      <c r="X589" s="120">
        <v>-9.3699999999999992</v>
      </c>
      <c r="Y589" s="120">
        <v>-9.52</v>
      </c>
      <c r="Z589" s="120">
        <v>-41.83</v>
      </c>
      <c r="AA589" s="120">
        <v>47.2</v>
      </c>
      <c r="AB589" s="120">
        <v>36.6</v>
      </c>
      <c r="AC589" s="120">
        <v>16.559999999999999</v>
      </c>
      <c r="AD589" s="120">
        <v>-46.6</v>
      </c>
      <c r="AE589" s="120">
        <v>41.8</v>
      </c>
      <c r="AF589" s="120">
        <v>-12.49</v>
      </c>
      <c r="AG589" s="120">
        <v>-28.01</v>
      </c>
      <c r="AH589" s="120">
        <v>78.489999999999995</v>
      </c>
      <c r="AI589" s="120">
        <v>-6.99</v>
      </c>
      <c r="AJ589" s="120">
        <v>2.86</v>
      </c>
      <c r="AK589" s="120">
        <v>-45.63</v>
      </c>
      <c r="AL589" s="120">
        <v>8.75</v>
      </c>
      <c r="AM589" s="120">
        <v>-33.130000000000003</v>
      </c>
      <c r="AN589" s="120">
        <v>77.33</v>
      </c>
      <c r="AO589" s="120">
        <v>42.39</v>
      </c>
      <c r="AP589" s="120">
        <v>-56.83</v>
      </c>
      <c r="AQ589" s="120">
        <v>61.76</v>
      </c>
      <c r="AR589" s="120">
        <v>-12.82</v>
      </c>
      <c r="AS589" s="120">
        <v>12.94</v>
      </c>
      <c r="AT589" s="120">
        <v>-38.659999999999997</v>
      </c>
      <c r="AU589" s="120">
        <v>42.21</v>
      </c>
      <c r="AV589" s="120">
        <v>30.05</v>
      </c>
      <c r="AW589" s="120">
        <v>-19.02</v>
      </c>
      <c r="AX589" s="120">
        <v>-25.44</v>
      </c>
      <c r="AY589" s="120">
        <v>-21.48</v>
      </c>
      <c r="AZ589" s="120">
        <v>56.29</v>
      </c>
      <c r="BA589" s="120">
        <v>17.079999999999998</v>
      </c>
      <c r="BB589" s="120">
        <v>-32.79</v>
      </c>
      <c r="BC589" s="120">
        <v>98.38</v>
      </c>
    </row>
    <row r="590" spans="1:55" ht="42" x14ac:dyDescent="0.45">
      <c r="A590" s="261">
        <v>271</v>
      </c>
      <c r="B590" s="174" t="s">
        <v>393</v>
      </c>
      <c r="C590" s="174"/>
      <c r="D590" s="117"/>
      <c r="E590" s="119">
        <v>-10</v>
      </c>
      <c r="F590" s="121">
        <v>2244.44</v>
      </c>
      <c r="G590" s="119">
        <v>-99.53</v>
      </c>
      <c r="H590" s="121">
        <v>4500</v>
      </c>
      <c r="I590" s="119">
        <v>-100</v>
      </c>
      <c r="J590" s="117"/>
      <c r="K590" s="119">
        <v>-92.86</v>
      </c>
      <c r="L590" s="119">
        <v>750</v>
      </c>
      <c r="M590" s="119">
        <v>25.49</v>
      </c>
      <c r="N590" s="119">
        <v>-87.5</v>
      </c>
      <c r="O590" s="119">
        <v>12.5</v>
      </c>
      <c r="P590" s="119">
        <v>66.67</v>
      </c>
      <c r="Q590" s="119">
        <v>-53.33</v>
      </c>
      <c r="R590" s="119">
        <v>-71.430000000000007</v>
      </c>
      <c r="S590" s="121">
        <v>4750</v>
      </c>
      <c r="T590" s="119">
        <v>-95.88</v>
      </c>
      <c r="U590" s="119">
        <v>150</v>
      </c>
      <c r="V590" s="119">
        <v>-80</v>
      </c>
      <c r="W590" s="119">
        <v>0</v>
      </c>
      <c r="X590" s="121">
        <v>29950</v>
      </c>
      <c r="Y590" s="119">
        <v>-100</v>
      </c>
      <c r="Z590" s="117"/>
      <c r="AA590" s="119">
        <v>-58</v>
      </c>
      <c r="AB590" s="119">
        <v>361.9</v>
      </c>
      <c r="AC590" s="119">
        <v>-97.94</v>
      </c>
      <c r="AD590" s="121">
        <v>4750</v>
      </c>
      <c r="AE590" s="119">
        <v>129.9</v>
      </c>
      <c r="AF590" s="119">
        <v>-60.09</v>
      </c>
      <c r="AG590" s="119">
        <v>-92.13</v>
      </c>
      <c r="AH590" s="121">
        <v>1742.86</v>
      </c>
      <c r="AI590" s="119">
        <v>101.55</v>
      </c>
      <c r="AJ590" s="119">
        <v>-92.69</v>
      </c>
      <c r="AK590" s="119">
        <v>-100</v>
      </c>
      <c r="AL590" s="117"/>
      <c r="AM590" s="119">
        <v>478.57</v>
      </c>
      <c r="AN590" s="119">
        <v>14.81</v>
      </c>
      <c r="AO590" s="119">
        <v>62.37</v>
      </c>
      <c r="AP590" s="119">
        <v>69.540000000000006</v>
      </c>
      <c r="AQ590" s="119">
        <v>-34.770000000000003</v>
      </c>
      <c r="AR590" s="119">
        <v>69.459999999999994</v>
      </c>
      <c r="AS590" s="119">
        <v>199.29</v>
      </c>
      <c r="AT590" s="119">
        <v>176.98</v>
      </c>
      <c r="AU590" s="119">
        <v>-100</v>
      </c>
      <c r="AV590" s="117"/>
      <c r="AW590" s="119">
        <v>-57.22</v>
      </c>
      <c r="AX590" s="119">
        <v>67.53</v>
      </c>
      <c r="AY590" s="119">
        <v>-3.49</v>
      </c>
      <c r="AZ590" s="119">
        <v>-92.77</v>
      </c>
      <c r="BA590" s="119">
        <v>494.44</v>
      </c>
      <c r="BB590" s="119">
        <v>479.44</v>
      </c>
      <c r="BC590" s="119">
        <v>-84.52</v>
      </c>
    </row>
    <row r="591" spans="1:55" x14ac:dyDescent="0.45">
      <c r="A591" s="260">
        <v>272</v>
      </c>
      <c r="B591" s="173" t="s">
        <v>344</v>
      </c>
      <c r="C591" s="173"/>
      <c r="D591" s="120">
        <v>47.66</v>
      </c>
      <c r="E591" s="120">
        <v>-6.3</v>
      </c>
      <c r="F591" s="120">
        <v>13.26</v>
      </c>
      <c r="G591" s="120">
        <v>-38.76</v>
      </c>
      <c r="H591" s="120">
        <v>-8.43</v>
      </c>
      <c r="I591" s="120">
        <v>40.4</v>
      </c>
      <c r="J591" s="120">
        <v>3.95</v>
      </c>
      <c r="K591" s="120">
        <v>-38.36</v>
      </c>
      <c r="L591" s="120">
        <v>148.97</v>
      </c>
      <c r="M591" s="120">
        <v>-36.590000000000003</v>
      </c>
      <c r="N591" s="120">
        <v>-44.48</v>
      </c>
      <c r="O591" s="120">
        <v>2.33</v>
      </c>
      <c r="P591" s="120">
        <v>-28.16</v>
      </c>
      <c r="Q591" s="120">
        <v>-7.35</v>
      </c>
      <c r="R591" s="120">
        <v>34.43</v>
      </c>
      <c r="S591" s="120">
        <v>-18.97</v>
      </c>
      <c r="T591" s="120">
        <v>19.37</v>
      </c>
      <c r="U591" s="120">
        <v>304.87</v>
      </c>
      <c r="V591" s="120">
        <v>-84.67</v>
      </c>
      <c r="W591" s="120">
        <v>87.63</v>
      </c>
      <c r="X591" s="120">
        <v>-44.63</v>
      </c>
      <c r="Y591" s="120">
        <v>64.08</v>
      </c>
      <c r="Z591" s="120">
        <v>-8.6999999999999993</v>
      </c>
      <c r="AA591" s="120">
        <v>-9.48</v>
      </c>
      <c r="AB591" s="120">
        <v>0.05</v>
      </c>
      <c r="AC591" s="120">
        <v>-15.04</v>
      </c>
      <c r="AD591" s="120">
        <v>-35.450000000000003</v>
      </c>
      <c r="AE591" s="120">
        <v>-19.989999999999998</v>
      </c>
      <c r="AF591" s="120">
        <v>221.31</v>
      </c>
      <c r="AG591" s="120">
        <v>-49.22</v>
      </c>
      <c r="AH591" s="120">
        <v>-18.21</v>
      </c>
      <c r="AI591" s="120">
        <v>21.99</v>
      </c>
      <c r="AJ591" s="120">
        <v>167.59</v>
      </c>
      <c r="AK591" s="120">
        <v>-17.25</v>
      </c>
      <c r="AL591" s="120">
        <v>-16.97</v>
      </c>
      <c r="AM591" s="120">
        <v>-27.61</v>
      </c>
      <c r="AN591" s="120">
        <v>0.83</v>
      </c>
      <c r="AO591" s="120">
        <v>51.82</v>
      </c>
      <c r="AP591" s="120">
        <v>-55.59</v>
      </c>
      <c r="AQ591" s="120">
        <v>303.22000000000003</v>
      </c>
      <c r="AR591" s="120">
        <v>-67.2</v>
      </c>
      <c r="AS591" s="120">
        <v>-31.36</v>
      </c>
      <c r="AT591" s="120">
        <v>86.91</v>
      </c>
      <c r="AU591" s="120">
        <v>43.3</v>
      </c>
      <c r="AV591" s="120">
        <v>-22.13</v>
      </c>
      <c r="AW591" s="120">
        <v>35.99</v>
      </c>
      <c r="AX591" s="120">
        <v>-75.36</v>
      </c>
      <c r="AY591" s="120">
        <v>127.72</v>
      </c>
      <c r="AZ591" s="120">
        <v>83.82</v>
      </c>
      <c r="BA591" s="120">
        <v>25.15</v>
      </c>
      <c r="BB591" s="120">
        <v>-42.77</v>
      </c>
      <c r="BC591" s="120">
        <v>48.33</v>
      </c>
    </row>
    <row r="592" spans="1:55" ht="29.25" x14ac:dyDescent="0.45">
      <c r="A592" s="261">
        <v>273</v>
      </c>
      <c r="B592" s="174" t="s">
        <v>345</v>
      </c>
      <c r="C592" s="174"/>
      <c r="D592" s="121">
        <v>3287</v>
      </c>
      <c r="E592" s="119">
        <v>-97.13</v>
      </c>
      <c r="F592" s="119">
        <v>58.43</v>
      </c>
      <c r="G592" s="119">
        <v>-55.25</v>
      </c>
      <c r="H592" s="119">
        <v>19.059999999999999</v>
      </c>
      <c r="I592" s="119">
        <v>-28.59</v>
      </c>
      <c r="J592" s="119">
        <v>-12.07</v>
      </c>
      <c r="K592" s="119">
        <v>181.48</v>
      </c>
      <c r="L592" s="119">
        <v>-21.52</v>
      </c>
      <c r="M592" s="119">
        <v>-85.31</v>
      </c>
      <c r="N592" s="119">
        <v>559.05999999999995</v>
      </c>
      <c r="O592" s="119">
        <v>-77.19</v>
      </c>
      <c r="P592" s="119">
        <v>472.77</v>
      </c>
      <c r="Q592" s="119">
        <v>-74.510000000000005</v>
      </c>
      <c r="R592" s="119">
        <v>-64.53</v>
      </c>
      <c r="S592" s="119">
        <v>489.66</v>
      </c>
      <c r="T592" s="119">
        <v>-44.88</v>
      </c>
      <c r="U592" s="119">
        <v>18.04</v>
      </c>
      <c r="V592" s="121">
        <v>1793.71</v>
      </c>
      <c r="W592" s="119">
        <v>-98.59</v>
      </c>
      <c r="X592" s="119">
        <v>48.74</v>
      </c>
      <c r="Y592" s="119">
        <v>-49.72</v>
      </c>
      <c r="Z592" s="119">
        <v>176.4</v>
      </c>
      <c r="AA592" s="119">
        <v>31.71</v>
      </c>
      <c r="AB592" s="119">
        <v>130.56</v>
      </c>
      <c r="AC592" s="119">
        <v>-82.73</v>
      </c>
      <c r="AD592" s="119">
        <v>529.46</v>
      </c>
      <c r="AE592" s="119">
        <v>12.19</v>
      </c>
      <c r="AF592" s="119">
        <v>34.58</v>
      </c>
      <c r="AG592" s="119">
        <v>-90.95</v>
      </c>
      <c r="AH592" s="119">
        <v>-32.43</v>
      </c>
      <c r="AI592" s="119">
        <v>257.33</v>
      </c>
      <c r="AJ592" s="119">
        <v>-57.84</v>
      </c>
      <c r="AK592" s="119">
        <v>869.91</v>
      </c>
      <c r="AL592" s="119">
        <v>171.62</v>
      </c>
      <c r="AM592" s="119">
        <v>-83.94</v>
      </c>
      <c r="AN592" s="119">
        <v>18.41</v>
      </c>
      <c r="AO592" s="119">
        <v>-66.25</v>
      </c>
      <c r="AP592" s="119">
        <v>318.32</v>
      </c>
      <c r="AQ592" s="119">
        <v>-51.06</v>
      </c>
      <c r="AR592" s="119">
        <v>42.46</v>
      </c>
      <c r="AS592" s="119">
        <v>-89.41</v>
      </c>
      <c r="AT592" s="119">
        <v>47.46</v>
      </c>
      <c r="AU592" s="119">
        <v>751.72</v>
      </c>
      <c r="AV592" s="119">
        <v>166.4</v>
      </c>
      <c r="AW592" s="119">
        <v>-77.760000000000005</v>
      </c>
      <c r="AX592" s="119">
        <v>-21.18</v>
      </c>
      <c r="AY592" s="119">
        <v>-28.03</v>
      </c>
      <c r="AZ592" s="119">
        <v>-16.87</v>
      </c>
      <c r="BA592" s="119">
        <v>32.369999999999997</v>
      </c>
      <c r="BB592" s="119">
        <v>17.149999999999999</v>
      </c>
      <c r="BC592" s="119">
        <v>36.14</v>
      </c>
    </row>
    <row r="593" spans="1:55" ht="54.75" x14ac:dyDescent="0.45">
      <c r="A593" s="260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-97.26</v>
      </c>
      <c r="I593" s="120">
        <v>-100</v>
      </c>
      <c r="J593" s="116"/>
      <c r="K593" s="116"/>
      <c r="L593" s="116"/>
      <c r="M593" s="120">
        <v>-93.18</v>
      </c>
      <c r="N593" s="118">
        <v>1333.33</v>
      </c>
      <c r="O593" s="116"/>
      <c r="P593" s="116"/>
      <c r="Q593" s="116"/>
      <c r="R593" s="120">
        <v>400</v>
      </c>
      <c r="S593" s="120">
        <v>776.67</v>
      </c>
      <c r="T593" s="120">
        <v>-73</v>
      </c>
      <c r="U593" s="120">
        <v>-66.2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8">
        <v>1300</v>
      </c>
      <c r="AH593" s="120">
        <v>92.86</v>
      </c>
      <c r="AI593" s="120">
        <v>-47.41</v>
      </c>
      <c r="AJ593" s="120">
        <v>101.41</v>
      </c>
      <c r="AK593" s="120">
        <v>-100</v>
      </c>
      <c r="AL593" s="116"/>
      <c r="AM593" s="116"/>
      <c r="AN593" s="116"/>
      <c r="AO593" s="118">
        <v>8450</v>
      </c>
      <c r="AP593" s="120">
        <v>176.61</v>
      </c>
      <c r="AQ593" s="120">
        <v>-100</v>
      </c>
      <c r="AR593" s="116"/>
      <c r="AS593" s="120">
        <v>-71.599999999999994</v>
      </c>
      <c r="AT593" s="120">
        <v>-34.03</v>
      </c>
      <c r="AU593" s="120">
        <v>-100</v>
      </c>
      <c r="AV593" s="116"/>
      <c r="AW593" s="120">
        <v>-4.29</v>
      </c>
      <c r="AX593" s="120">
        <v>-100</v>
      </c>
      <c r="AY593" s="116"/>
      <c r="AZ593" s="120">
        <v>-100</v>
      </c>
      <c r="BA593" s="116"/>
      <c r="BB593" s="120">
        <v>-13.24</v>
      </c>
      <c r="BC593" s="120">
        <v>-78.900000000000006</v>
      </c>
    </row>
    <row r="594" spans="1:55" ht="29.25" x14ac:dyDescent="0.45">
      <c r="A594" s="261">
        <v>275</v>
      </c>
      <c r="B594" s="174" t="s">
        <v>347</v>
      </c>
      <c r="C594" s="174"/>
      <c r="D594" s="119">
        <v>310.81</v>
      </c>
      <c r="E594" s="119">
        <v>-37.99</v>
      </c>
      <c r="F594" s="119">
        <v>50.93</v>
      </c>
      <c r="G594" s="119">
        <v>747.45</v>
      </c>
      <c r="H594" s="119">
        <v>-97.41</v>
      </c>
      <c r="I594" s="119">
        <v>-8</v>
      </c>
      <c r="J594" s="119">
        <v>183.48</v>
      </c>
      <c r="K594" s="119">
        <v>5.83</v>
      </c>
      <c r="L594" s="119">
        <v>-70.72</v>
      </c>
      <c r="M594" s="119">
        <v>687.13</v>
      </c>
      <c r="N594" s="119">
        <v>-92.7</v>
      </c>
      <c r="O594" s="119">
        <v>525.86</v>
      </c>
      <c r="P594" s="119">
        <v>-58.95</v>
      </c>
      <c r="Q594" s="119">
        <v>477.18</v>
      </c>
      <c r="R594" s="119">
        <v>-64.42</v>
      </c>
      <c r="S594" s="119">
        <v>42.16</v>
      </c>
      <c r="T594" s="119">
        <v>-13.79</v>
      </c>
      <c r="U594" s="119">
        <v>-97.87</v>
      </c>
      <c r="V594" s="119">
        <v>-100</v>
      </c>
      <c r="W594" s="117"/>
      <c r="X594" s="119">
        <v>51.57</v>
      </c>
      <c r="Y594" s="119">
        <v>-100</v>
      </c>
      <c r="Z594" s="117"/>
      <c r="AA594" s="117"/>
      <c r="AB594" s="117"/>
      <c r="AC594" s="121">
        <v>5255.56</v>
      </c>
      <c r="AD594" s="119">
        <v>-100</v>
      </c>
      <c r="AE594" s="117"/>
      <c r="AF594" s="119">
        <v>207.56</v>
      </c>
      <c r="AG594" s="119">
        <v>-15.42</v>
      </c>
      <c r="AH594" s="119">
        <v>-36.06</v>
      </c>
      <c r="AI594" s="119">
        <v>-56.82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104.79</v>
      </c>
      <c r="AR594" s="119">
        <v>874.56</v>
      </c>
      <c r="AS594" s="119">
        <v>-85.09</v>
      </c>
      <c r="AT594" s="119">
        <v>-66.2</v>
      </c>
      <c r="AU594" s="119">
        <v>326.19</v>
      </c>
      <c r="AV594" s="119">
        <v>255.17</v>
      </c>
      <c r="AW594" s="119">
        <v>-99.92</v>
      </c>
      <c r="AX594" s="119">
        <v>-100</v>
      </c>
      <c r="AY594" s="117"/>
      <c r="AZ594" s="121">
        <v>171625</v>
      </c>
      <c r="BA594" s="119">
        <v>-16.579999999999998</v>
      </c>
      <c r="BB594" s="119">
        <v>-99.35</v>
      </c>
      <c r="BC594" s="119">
        <v>-59.46</v>
      </c>
    </row>
    <row r="595" spans="1:55" ht="29.25" x14ac:dyDescent="0.45">
      <c r="A595" s="260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20">
        <v>-100</v>
      </c>
      <c r="N595" s="116"/>
      <c r="O595" s="116"/>
      <c r="P595" s="120">
        <v>-100</v>
      </c>
      <c r="Q595" s="116"/>
      <c r="R595" s="116"/>
      <c r="S595" s="116"/>
      <c r="T595" s="120">
        <v>-100</v>
      </c>
      <c r="U595" s="116"/>
      <c r="V595" s="116"/>
      <c r="W595" s="116"/>
      <c r="X595" s="120">
        <v>-100</v>
      </c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20">
        <v>11.11</v>
      </c>
      <c r="AJ595" s="120">
        <v>-60</v>
      </c>
      <c r="AK595" s="120">
        <v>-100</v>
      </c>
      <c r="AL595" s="116"/>
      <c r="AM595" s="116"/>
      <c r="AN595" s="120">
        <v>-100</v>
      </c>
      <c r="AO595" s="116"/>
      <c r="AP595" s="116"/>
      <c r="AQ595" s="116"/>
      <c r="AR595" s="116"/>
      <c r="AS595" s="120">
        <v>-100</v>
      </c>
      <c r="AT595" s="116"/>
      <c r="AU595" s="120">
        <v>-92.83</v>
      </c>
      <c r="AV595" s="120">
        <v>-100</v>
      </c>
      <c r="AW595" s="116"/>
      <c r="AX595" s="116"/>
      <c r="AY595" s="116"/>
      <c r="AZ595" s="116"/>
      <c r="BA595" s="120">
        <v>-100</v>
      </c>
      <c r="BB595" s="116"/>
      <c r="BC595" s="116"/>
    </row>
    <row r="596" spans="1:55" x14ac:dyDescent="0.45">
      <c r="A596" s="261">
        <v>277</v>
      </c>
      <c r="B596" s="174" t="s">
        <v>349</v>
      </c>
      <c r="C596" s="174"/>
      <c r="D596" s="119">
        <v>-48.23</v>
      </c>
      <c r="E596" s="119">
        <v>298.62</v>
      </c>
      <c r="F596" s="119">
        <v>-77.09</v>
      </c>
      <c r="G596" s="119">
        <v>102.01</v>
      </c>
      <c r="H596" s="119">
        <v>-33.65</v>
      </c>
      <c r="I596" s="119">
        <v>60.44</v>
      </c>
      <c r="J596" s="119">
        <v>-47.2</v>
      </c>
      <c r="K596" s="119">
        <v>-18.84</v>
      </c>
      <c r="L596" s="119">
        <v>-12.44</v>
      </c>
      <c r="M596" s="119">
        <v>-5.63</v>
      </c>
      <c r="N596" s="119">
        <v>215.13</v>
      </c>
      <c r="O596" s="119">
        <v>-65.97</v>
      </c>
      <c r="P596" s="119">
        <v>119</v>
      </c>
      <c r="Q596" s="119">
        <v>-14.92</v>
      </c>
      <c r="R596" s="119">
        <v>-41.1</v>
      </c>
      <c r="S596" s="119">
        <v>37.19</v>
      </c>
      <c r="T596" s="119">
        <v>-36.86</v>
      </c>
      <c r="U596" s="119">
        <v>139.69</v>
      </c>
      <c r="V596" s="119">
        <v>8.5500000000000007</v>
      </c>
      <c r="W596" s="119">
        <v>-49.07</v>
      </c>
      <c r="X596" s="119">
        <v>209.47</v>
      </c>
      <c r="Y596" s="119">
        <v>-85.63</v>
      </c>
      <c r="Z596" s="119">
        <v>61.33</v>
      </c>
      <c r="AA596" s="119">
        <v>45.68</v>
      </c>
      <c r="AB596" s="119">
        <v>-46.46</v>
      </c>
      <c r="AC596" s="119">
        <v>0.45</v>
      </c>
      <c r="AD596" s="119">
        <v>41</v>
      </c>
      <c r="AE596" s="119">
        <v>-35.94</v>
      </c>
      <c r="AF596" s="119">
        <v>78.86</v>
      </c>
      <c r="AG596" s="119">
        <v>-51.15</v>
      </c>
      <c r="AH596" s="119">
        <v>54.59</v>
      </c>
      <c r="AI596" s="119">
        <v>-2.06</v>
      </c>
      <c r="AJ596" s="119">
        <v>-44.53</v>
      </c>
      <c r="AK596" s="119">
        <v>86.98</v>
      </c>
      <c r="AL596" s="119">
        <v>-10.82</v>
      </c>
      <c r="AM596" s="119">
        <v>-9.8800000000000008</v>
      </c>
      <c r="AN596" s="119">
        <v>13.52</v>
      </c>
      <c r="AO596" s="119">
        <v>6.59</v>
      </c>
      <c r="AP596" s="119">
        <v>-10.44</v>
      </c>
      <c r="AQ596" s="119">
        <v>-28.85</v>
      </c>
      <c r="AR596" s="119">
        <v>140.19</v>
      </c>
      <c r="AS596" s="119">
        <v>-2.5</v>
      </c>
      <c r="AT596" s="119">
        <v>30.16</v>
      </c>
      <c r="AU596" s="119">
        <v>-16.77</v>
      </c>
      <c r="AV596" s="119">
        <v>15.11</v>
      </c>
      <c r="AW596" s="119">
        <v>-40.85</v>
      </c>
      <c r="AX596" s="119">
        <v>43.82</v>
      </c>
      <c r="AY596" s="119">
        <v>-27.62</v>
      </c>
      <c r="AZ596" s="119">
        <v>168.3</v>
      </c>
      <c r="BA596" s="119">
        <v>-11.07</v>
      </c>
      <c r="BB596" s="119">
        <v>-55.63</v>
      </c>
      <c r="BC596" s="119">
        <v>-20.07</v>
      </c>
    </row>
    <row r="597" spans="1:55" ht="29.25" x14ac:dyDescent="0.45">
      <c r="A597" s="260">
        <v>278</v>
      </c>
      <c r="B597" s="173" t="s">
        <v>350</v>
      </c>
      <c r="C597" s="173"/>
      <c r="D597" s="120">
        <v>325</v>
      </c>
      <c r="E597" s="118">
        <v>5978.43</v>
      </c>
      <c r="F597" s="120">
        <v>-100</v>
      </c>
      <c r="G597" s="116"/>
      <c r="H597" s="118">
        <v>9392.31</v>
      </c>
      <c r="I597" s="120">
        <v>-35.979999999999997</v>
      </c>
      <c r="J597" s="120">
        <v>-31.39</v>
      </c>
      <c r="K597" s="120">
        <v>-72.14</v>
      </c>
      <c r="L597" s="120">
        <v>298.68</v>
      </c>
      <c r="M597" s="120">
        <v>-56.31</v>
      </c>
      <c r="N597" s="120">
        <v>-33.840000000000003</v>
      </c>
      <c r="O597" s="120">
        <v>107.47</v>
      </c>
      <c r="P597" s="120">
        <v>-13.3</v>
      </c>
      <c r="Q597" s="120">
        <v>-90.42</v>
      </c>
      <c r="R597" s="120">
        <v>-100</v>
      </c>
      <c r="S597" s="116"/>
      <c r="T597" s="120">
        <v>8.33</v>
      </c>
      <c r="U597" s="120">
        <v>-10.44</v>
      </c>
      <c r="V597" s="120">
        <v>-43.25</v>
      </c>
      <c r="W597" s="120">
        <v>94.59</v>
      </c>
      <c r="X597" s="120">
        <v>-68.06</v>
      </c>
      <c r="Y597" s="120">
        <v>593.91</v>
      </c>
      <c r="Z597" s="120">
        <v>-91.23</v>
      </c>
      <c r="AA597" s="120">
        <v>282.86</v>
      </c>
      <c r="AB597" s="120">
        <v>9.33</v>
      </c>
      <c r="AC597" s="120">
        <v>-100</v>
      </c>
      <c r="AD597" s="116"/>
      <c r="AE597" s="120">
        <v>-60.12</v>
      </c>
      <c r="AF597" s="120">
        <v>666.67</v>
      </c>
      <c r="AG597" s="120">
        <v>-87.71</v>
      </c>
      <c r="AH597" s="120">
        <v>416.92</v>
      </c>
      <c r="AI597" s="120">
        <v>44.64</v>
      </c>
      <c r="AJ597" s="120">
        <v>-100</v>
      </c>
      <c r="AK597" s="116"/>
      <c r="AL597" s="120">
        <v>135.66</v>
      </c>
      <c r="AM597" s="116"/>
      <c r="AN597" s="116"/>
      <c r="AO597" s="120">
        <v>-3.03</v>
      </c>
      <c r="AP597" s="120">
        <v>-100</v>
      </c>
      <c r="AQ597" s="116"/>
      <c r="AR597" s="120">
        <v>-100</v>
      </c>
      <c r="AS597" s="116"/>
      <c r="AT597" s="120">
        <v>-57.18</v>
      </c>
      <c r="AU597" s="120">
        <v>-63.41</v>
      </c>
      <c r="AV597" s="120">
        <v>14.04</v>
      </c>
      <c r="AW597" s="120">
        <v>-74.53</v>
      </c>
      <c r="AX597" s="120">
        <v>86.58</v>
      </c>
      <c r="AY597" s="120">
        <v>-56.12</v>
      </c>
      <c r="AZ597" s="120">
        <v>-98.36</v>
      </c>
      <c r="BA597" s="118">
        <v>20500</v>
      </c>
      <c r="BB597" s="120">
        <v>-45.87</v>
      </c>
      <c r="BC597" s="120">
        <v>-100</v>
      </c>
    </row>
    <row r="598" spans="1:55" x14ac:dyDescent="0.45">
      <c r="A598" s="261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-15.63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9">
        <v>-100</v>
      </c>
      <c r="BB598" s="117"/>
      <c r="BC598" s="117"/>
    </row>
    <row r="599" spans="1:55" ht="29.25" x14ac:dyDescent="0.45">
      <c r="A599" s="260">
        <v>280</v>
      </c>
      <c r="B599" s="173" t="s">
        <v>391</v>
      </c>
      <c r="C599" s="173"/>
      <c r="D599" s="120">
        <v>-77.97</v>
      </c>
      <c r="E599" s="120">
        <v>-98.06</v>
      </c>
      <c r="F599" s="118">
        <v>22768.75</v>
      </c>
      <c r="G599" s="120">
        <v>-15.4</v>
      </c>
      <c r="H599" s="120">
        <v>-27.61</v>
      </c>
      <c r="I599" s="120">
        <v>176.57</v>
      </c>
      <c r="J599" s="120">
        <v>-91.87</v>
      </c>
      <c r="K599" s="118">
        <v>1527.84</v>
      </c>
      <c r="L599" s="120">
        <v>-58.53</v>
      </c>
      <c r="M599" s="120">
        <v>186.04</v>
      </c>
      <c r="N599" s="120">
        <v>-80.58</v>
      </c>
      <c r="O599" s="120">
        <v>57.83</v>
      </c>
      <c r="P599" s="120">
        <v>21.52</v>
      </c>
      <c r="Q599" s="120">
        <v>12.07</v>
      </c>
      <c r="R599" s="120">
        <v>-88.05</v>
      </c>
      <c r="S599" s="120">
        <v>153.37</v>
      </c>
      <c r="T599" s="120">
        <v>-46.41</v>
      </c>
      <c r="U599" s="120">
        <v>318.97000000000003</v>
      </c>
      <c r="V599" s="120">
        <v>-93.99</v>
      </c>
      <c r="W599" s="120">
        <v>-38.549999999999997</v>
      </c>
      <c r="X599" s="120">
        <v>240.2</v>
      </c>
      <c r="Y599" s="120">
        <v>146.97</v>
      </c>
      <c r="Z599" s="120">
        <v>-6.11</v>
      </c>
      <c r="AA599" s="120">
        <v>-61.14</v>
      </c>
      <c r="AB599" s="120">
        <v>-55.76</v>
      </c>
      <c r="AC599" s="120">
        <v>205.54</v>
      </c>
      <c r="AD599" s="120">
        <v>4.42</v>
      </c>
      <c r="AE599" s="120">
        <v>-89.12</v>
      </c>
      <c r="AF599" s="118">
        <v>1521.53</v>
      </c>
      <c r="AG599" s="120">
        <v>-62.96</v>
      </c>
      <c r="AH599" s="120">
        <v>402.77</v>
      </c>
      <c r="AI599" s="120">
        <v>-74.180000000000007</v>
      </c>
      <c r="AJ599" s="120">
        <v>319.68</v>
      </c>
      <c r="AK599" s="120">
        <v>4.71</v>
      </c>
      <c r="AL599" s="120">
        <v>41.09</v>
      </c>
      <c r="AM599" s="120">
        <v>1.65</v>
      </c>
      <c r="AN599" s="120">
        <v>3.05</v>
      </c>
      <c r="AO599" s="120">
        <v>-43.04</v>
      </c>
      <c r="AP599" s="120">
        <v>16.899999999999999</v>
      </c>
      <c r="AQ599" s="120">
        <v>-24.71</v>
      </c>
      <c r="AR599" s="120">
        <v>107.66</v>
      </c>
      <c r="AS599" s="120">
        <v>-66.489999999999995</v>
      </c>
      <c r="AT599" s="120">
        <v>30.14</v>
      </c>
      <c r="AU599" s="120">
        <v>2.99</v>
      </c>
      <c r="AV599" s="120">
        <v>-69.540000000000006</v>
      </c>
      <c r="AW599" s="120">
        <v>668.43</v>
      </c>
      <c r="AX599" s="120">
        <v>37.9</v>
      </c>
      <c r="AY599" s="120">
        <v>-94.46</v>
      </c>
      <c r="AZ599" s="118">
        <v>2581.48</v>
      </c>
      <c r="BA599" s="120">
        <v>-28.75</v>
      </c>
      <c r="BB599" s="120">
        <v>-75.430000000000007</v>
      </c>
      <c r="BC599" s="120">
        <v>79.180000000000007</v>
      </c>
    </row>
    <row r="600" spans="1:55" ht="29.25" x14ac:dyDescent="0.45">
      <c r="A600" s="261">
        <v>281</v>
      </c>
      <c r="B600" s="174" t="s">
        <v>352</v>
      </c>
      <c r="C600" s="174"/>
      <c r="D600" s="119">
        <v>-35.75</v>
      </c>
      <c r="E600" s="119">
        <v>-51.54</v>
      </c>
      <c r="F600" s="119">
        <v>162.06</v>
      </c>
      <c r="G600" s="119">
        <v>-84.03</v>
      </c>
      <c r="H600" s="119">
        <v>58.76</v>
      </c>
      <c r="I600" s="119">
        <v>-91.13</v>
      </c>
      <c r="J600" s="121">
        <v>2670.41</v>
      </c>
      <c r="K600" s="119">
        <v>-67.180000000000007</v>
      </c>
      <c r="L600" s="119">
        <v>57.01</v>
      </c>
      <c r="M600" s="119">
        <v>45.03</v>
      </c>
      <c r="N600" s="119">
        <v>-25.53</v>
      </c>
      <c r="O600" s="119">
        <v>-52.55</v>
      </c>
      <c r="P600" s="119">
        <v>583.67999999999995</v>
      </c>
      <c r="Q600" s="119">
        <v>-59.4</v>
      </c>
      <c r="R600" s="119">
        <v>-66.53</v>
      </c>
      <c r="S600" s="119">
        <v>110.66</v>
      </c>
      <c r="T600" s="119">
        <v>31.43</v>
      </c>
      <c r="U600" s="119">
        <v>-3.9</v>
      </c>
      <c r="V600" s="119">
        <v>22.18</v>
      </c>
      <c r="W600" s="119">
        <v>133.72</v>
      </c>
      <c r="X600" s="119">
        <v>-99.74</v>
      </c>
      <c r="Y600" s="121">
        <v>8353.85</v>
      </c>
      <c r="Z600" s="119">
        <v>-22.38</v>
      </c>
      <c r="AA600" s="119">
        <v>299.64999999999998</v>
      </c>
      <c r="AB600" s="119">
        <v>-79.819999999999993</v>
      </c>
      <c r="AC600" s="119">
        <v>289.97000000000003</v>
      </c>
      <c r="AD600" s="119">
        <v>-75.36</v>
      </c>
      <c r="AE600" s="119">
        <v>341.45</v>
      </c>
      <c r="AF600" s="119">
        <v>95.13</v>
      </c>
      <c r="AG600" s="119">
        <v>1.1200000000000001</v>
      </c>
      <c r="AH600" s="119">
        <v>-44.08</v>
      </c>
      <c r="AI600" s="119">
        <v>-74.069999999999993</v>
      </c>
      <c r="AJ600" s="119">
        <v>120.36</v>
      </c>
      <c r="AK600" s="119">
        <v>53.15</v>
      </c>
      <c r="AL600" s="119">
        <v>-77.180000000000007</v>
      </c>
      <c r="AM600" s="119">
        <v>26.91</v>
      </c>
      <c r="AN600" s="119">
        <v>215.93</v>
      </c>
      <c r="AO600" s="119">
        <v>33.51</v>
      </c>
      <c r="AP600" s="119">
        <v>-60.08</v>
      </c>
      <c r="AQ600" s="119">
        <v>248.76</v>
      </c>
      <c r="AR600" s="119">
        <v>-81.72</v>
      </c>
      <c r="AS600" s="119">
        <v>55.37</v>
      </c>
      <c r="AT600" s="119">
        <v>9.4</v>
      </c>
      <c r="AU600" s="119">
        <v>214.84</v>
      </c>
      <c r="AV600" s="119">
        <v>-97.1</v>
      </c>
      <c r="AW600" s="119">
        <v>405.88</v>
      </c>
      <c r="AX600" s="119">
        <v>-23.4</v>
      </c>
      <c r="AY600" s="119">
        <v>-84.25</v>
      </c>
      <c r="AZ600" s="119">
        <v>326.51</v>
      </c>
      <c r="BA600" s="119">
        <v>41.24</v>
      </c>
      <c r="BB600" s="119">
        <v>-24.6</v>
      </c>
      <c r="BC600" s="119">
        <v>-74.8</v>
      </c>
    </row>
    <row r="601" spans="1:55" x14ac:dyDescent="0.45">
      <c r="A601" s="260">
        <v>282</v>
      </c>
      <c r="B601" s="173" t="s">
        <v>353</v>
      </c>
      <c r="C601" s="173"/>
      <c r="D601" s="120">
        <v>74.010000000000005</v>
      </c>
      <c r="E601" s="120">
        <v>-7.06</v>
      </c>
      <c r="F601" s="120">
        <v>14.95</v>
      </c>
      <c r="G601" s="120">
        <v>114.51</v>
      </c>
      <c r="H601" s="120">
        <v>-63.61</v>
      </c>
      <c r="I601" s="120">
        <v>13.01</v>
      </c>
      <c r="J601" s="120">
        <v>-42.45</v>
      </c>
      <c r="K601" s="120">
        <v>11.71</v>
      </c>
      <c r="L601" s="120">
        <v>-10.29</v>
      </c>
      <c r="M601" s="120">
        <v>-44.8</v>
      </c>
      <c r="N601" s="120">
        <v>57.54</v>
      </c>
      <c r="O601" s="120">
        <v>-22.42</v>
      </c>
      <c r="P601" s="120">
        <v>28.22</v>
      </c>
      <c r="Q601" s="120">
        <v>-7.22</v>
      </c>
      <c r="R601" s="120">
        <v>17.16</v>
      </c>
      <c r="S601" s="120">
        <v>79.56</v>
      </c>
      <c r="T601" s="120">
        <v>28.69</v>
      </c>
      <c r="U601" s="120">
        <v>-14.28</v>
      </c>
      <c r="V601" s="120">
        <v>-21</v>
      </c>
      <c r="W601" s="120">
        <v>18.510000000000002</v>
      </c>
      <c r="X601" s="120">
        <v>-11.06</v>
      </c>
      <c r="Y601" s="120">
        <v>-40.04</v>
      </c>
      <c r="Z601" s="120">
        <v>22.19</v>
      </c>
      <c r="AA601" s="120">
        <v>30.67</v>
      </c>
      <c r="AB601" s="120">
        <v>75.78</v>
      </c>
      <c r="AC601" s="120">
        <v>6.34</v>
      </c>
      <c r="AD601" s="120">
        <v>-26.64</v>
      </c>
      <c r="AE601" s="120">
        <v>-9.02</v>
      </c>
      <c r="AF601" s="120">
        <v>52.01</v>
      </c>
      <c r="AG601" s="120">
        <v>-39.409999999999997</v>
      </c>
      <c r="AH601" s="120">
        <v>-5.8</v>
      </c>
      <c r="AI601" s="120">
        <v>-36.08</v>
      </c>
      <c r="AJ601" s="120">
        <v>70.7</v>
      </c>
      <c r="AK601" s="120">
        <v>14.01</v>
      </c>
      <c r="AL601" s="120">
        <v>-31.58</v>
      </c>
      <c r="AM601" s="120">
        <v>-36.450000000000003</v>
      </c>
      <c r="AN601" s="120">
        <v>83.5</v>
      </c>
      <c r="AO601" s="120">
        <v>3.98</v>
      </c>
      <c r="AP601" s="120">
        <v>-1.94</v>
      </c>
      <c r="AQ601" s="120">
        <v>-57.65</v>
      </c>
      <c r="AR601" s="120">
        <v>-2.04</v>
      </c>
      <c r="AS601" s="120">
        <v>-8.66</v>
      </c>
      <c r="AT601" s="120">
        <v>-9.6</v>
      </c>
      <c r="AU601" s="120">
        <v>140.83000000000001</v>
      </c>
      <c r="AV601" s="120">
        <v>-39.39</v>
      </c>
      <c r="AW601" s="120">
        <v>116.44</v>
      </c>
      <c r="AX601" s="120">
        <v>-55</v>
      </c>
      <c r="AY601" s="120">
        <v>107.67</v>
      </c>
      <c r="AZ601" s="120">
        <v>18.93</v>
      </c>
      <c r="BA601" s="120">
        <v>-1.8</v>
      </c>
      <c r="BB601" s="120">
        <v>-14.51</v>
      </c>
      <c r="BC601" s="120">
        <v>30.39</v>
      </c>
    </row>
    <row r="602" spans="1:55" x14ac:dyDescent="0.45">
      <c r="A602" s="261">
        <v>283</v>
      </c>
      <c r="B602" s="174" t="s">
        <v>354</v>
      </c>
      <c r="C602" s="174"/>
      <c r="D602" s="119">
        <v>-68.510000000000005</v>
      </c>
      <c r="E602" s="119">
        <v>157.56</v>
      </c>
      <c r="F602" s="119">
        <v>-14.02</v>
      </c>
      <c r="G602" s="119">
        <v>131.28</v>
      </c>
      <c r="H602" s="119">
        <v>-63.71</v>
      </c>
      <c r="I602" s="119">
        <v>16.54</v>
      </c>
      <c r="J602" s="119">
        <v>96.62</v>
      </c>
      <c r="K602" s="119">
        <v>35.51</v>
      </c>
      <c r="L602" s="119">
        <v>-68.81</v>
      </c>
      <c r="M602" s="119">
        <v>-65.040000000000006</v>
      </c>
      <c r="N602" s="119">
        <v>-30.23</v>
      </c>
      <c r="O602" s="119">
        <v>535.55999999999995</v>
      </c>
      <c r="P602" s="119">
        <v>122.9</v>
      </c>
      <c r="Q602" s="119">
        <v>-49.8</v>
      </c>
      <c r="R602" s="119">
        <v>30.78</v>
      </c>
      <c r="S602" s="119">
        <v>-25.93</v>
      </c>
      <c r="T602" s="119">
        <v>28.71</v>
      </c>
      <c r="U602" s="119">
        <v>-6.39</v>
      </c>
      <c r="V602" s="119">
        <v>-67.739999999999995</v>
      </c>
      <c r="W602" s="119">
        <v>90.87</v>
      </c>
      <c r="X602" s="119">
        <v>10.65</v>
      </c>
      <c r="Y602" s="119">
        <v>-49.9</v>
      </c>
      <c r="Z602" s="119">
        <v>19.61</v>
      </c>
      <c r="AA602" s="119">
        <v>17.38</v>
      </c>
      <c r="AB602" s="119">
        <v>25.7</v>
      </c>
      <c r="AC602" s="119">
        <v>56.44</v>
      </c>
      <c r="AD602" s="119">
        <v>-24.86</v>
      </c>
      <c r="AE602" s="119">
        <v>71.27</v>
      </c>
      <c r="AF602" s="119">
        <v>-34.22</v>
      </c>
      <c r="AG602" s="119">
        <v>15.6</v>
      </c>
      <c r="AH602" s="119">
        <v>7.98</v>
      </c>
      <c r="AI602" s="119">
        <v>-32.659999999999997</v>
      </c>
      <c r="AJ602" s="119">
        <v>-33.33</v>
      </c>
      <c r="AK602" s="119">
        <v>131.44</v>
      </c>
      <c r="AL602" s="119">
        <v>-66.489999999999995</v>
      </c>
      <c r="AM602" s="119">
        <v>12.74</v>
      </c>
      <c r="AN602" s="119">
        <v>28.42</v>
      </c>
      <c r="AO602" s="119">
        <v>403.47</v>
      </c>
      <c r="AP602" s="119">
        <v>-72.510000000000005</v>
      </c>
      <c r="AQ602" s="119">
        <v>36.42</v>
      </c>
      <c r="AR602" s="119">
        <v>43.22</v>
      </c>
      <c r="AS602" s="119">
        <v>-68.34</v>
      </c>
      <c r="AT602" s="119">
        <v>57.01</v>
      </c>
      <c r="AU602" s="119">
        <v>104.76</v>
      </c>
      <c r="AV602" s="119">
        <v>-65.209999999999994</v>
      </c>
      <c r="AW602" s="119">
        <v>51.25</v>
      </c>
      <c r="AX602" s="119">
        <v>-32.229999999999997</v>
      </c>
      <c r="AY602" s="119">
        <v>-8.15</v>
      </c>
      <c r="AZ602" s="119">
        <v>-42.01</v>
      </c>
      <c r="BA602" s="119">
        <v>395.92</v>
      </c>
      <c r="BB602" s="119">
        <v>-19.34</v>
      </c>
      <c r="BC602" s="119">
        <v>-45.28</v>
      </c>
    </row>
    <row r="603" spans="1:55" ht="29.25" x14ac:dyDescent="0.45">
      <c r="A603" s="260">
        <v>284</v>
      </c>
      <c r="B603" s="173" t="s">
        <v>355</v>
      </c>
      <c r="C603" s="173"/>
      <c r="D603" s="120">
        <v>-35.22</v>
      </c>
      <c r="E603" s="120">
        <v>-78.02</v>
      </c>
      <c r="F603" s="120">
        <v>77.27</v>
      </c>
      <c r="G603" s="120">
        <v>-3.35</v>
      </c>
      <c r="H603" s="120">
        <v>583.13</v>
      </c>
      <c r="I603" s="120">
        <v>-61.39</v>
      </c>
      <c r="J603" s="120">
        <v>-5.16</v>
      </c>
      <c r="K603" s="120">
        <v>86.08</v>
      </c>
      <c r="L603" s="120">
        <v>-3.7</v>
      </c>
      <c r="M603" s="120">
        <v>-61.68</v>
      </c>
      <c r="N603" s="120">
        <v>307.92</v>
      </c>
      <c r="O603" s="120">
        <v>-96.14</v>
      </c>
      <c r="P603" s="120">
        <v>123.49</v>
      </c>
      <c r="Q603" s="120">
        <v>291.64</v>
      </c>
      <c r="R603" s="120">
        <v>-65.66</v>
      </c>
      <c r="S603" s="120">
        <v>254.88</v>
      </c>
      <c r="T603" s="120">
        <v>-83.82</v>
      </c>
      <c r="U603" s="120">
        <v>190.82</v>
      </c>
      <c r="V603" s="120">
        <v>-45.02</v>
      </c>
      <c r="W603" s="120">
        <v>-26.95</v>
      </c>
      <c r="X603" s="120">
        <v>543.78</v>
      </c>
      <c r="Y603" s="120">
        <v>-49.92</v>
      </c>
      <c r="Z603" s="120">
        <v>42.13</v>
      </c>
      <c r="AA603" s="120">
        <v>-33.19</v>
      </c>
      <c r="AB603" s="120">
        <v>5.0199999999999996</v>
      </c>
      <c r="AC603" s="120">
        <v>-9.36</v>
      </c>
      <c r="AD603" s="120">
        <v>-56.72</v>
      </c>
      <c r="AE603" s="120">
        <v>49.69</v>
      </c>
      <c r="AF603" s="120">
        <v>47.69</v>
      </c>
      <c r="AG603" s="120">
        <v>-59.07</v>
      </c>
      <c r="AH603" s="120">
        <v>63.96</v>
      </c>
      <c r="AI603" s="120">
        <v>-44.81</v>
      </c>
      <c r="AJ603" s="120">
        <v>-91.97</v>
      </c>
      <c r="AK603" s="118">
        <v>1563.83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</row>
    <row r="604" spans="1:55" x14ac:dyDescent="0.45">
      <c r="A604" s="261">
        <v>285</v>
      </c>
      <c r="B604" s="174" t="s">
        <v>91</v>
      </c>
      <c r="C604" s="174"/>
      <c r="D604" s="119">
        <v>32.76</v>
      </c>
      <c r="E604" s="119">
        <v>40.659999999999997</v>
      </c>
      <c r="F604" s="119">
        <v>-28.68</v>
      </c>
      <c r="G604" s="119">
        <v>12.1</v>
      </c>
      <c r="H604" s="119">
        <v>-3.95</v>
      </c>
      <c r="I604" s="119">
        <v>-11.29</v>
      </c>
      <c r="J604" s="119">
        <v>-12.42</v>
      </c>
      <c r="K604" s="119">
        <v>-0.09</v>
      </c>
      <c r="L604" s="119">
        <v>13.06</v>
      </c>
      <c r="M604" s="119">
        <v>5.43</v>
      </c>
      <c r="N604" s="119">
        <v>-12.24</v>
      </c>
      <c r="O604" s="119">
        <v>7.64</v>
      </c>
      <c r="P604" s="119">
        <v>1.36</v>
      </c>
      <c r="Q604" s="119">
        <v>21.88</v>
      </c>
      <c r="R604" s="119">
        <v>-26.7</v>
      </c>
      <c r="S604" s="119">
        <v>-6.81</v>
      </c>
      <c r="T604" s="119">
        <v>-5.38</v>
      </c>
      <c r="U604" s="119">
        <v>7.33</v>
      </c>
      <c r="V604" s="119">
        <v>15.16</v>
      </c>
      <c r="W604" s="119">
        <v>12.34</v>
      </c>
      <c r="X604" s="119">
        <v>-9.39</v>
      </c>
      <c r="Y604" s="119">
        <v>6.44</v>
      </c>
      <c r="Z604" s="119">
        <v>-7.27</v>
      </c>
      <c r="AA604" s="119">
        <v>-0.51</v>
      </c>
      <c r="AB604" s="119">
        <v>12.25</v>
      </c>
      <c r="AC604" s="119">
        <v>24.24</v>
      </c>
      <c r="AD604" s="119">
        <v>-12.52</v>
      </c>
      <c r="AE604" s="119">
        <v>-6.61</v>
      </c>
      <c r="AF604" s="119">
        <v>-0.52</v>
      </c>
      <c r="AG604" s="119">
        <v>-14.51</v>
      </c>
      <c r="AH604" s="119">
        <v>29.44</v>
      </c>
      <c r="AI604" s="119">
        <v>5.37</v>
      </c>
      <c r="AJ604" s="119">
        <v>-17.510000000000002</v>
      </c>
      <c r="AK604" s="119">
        <v>-7.16</v>
      </c>
      <c r="AL604" s="119">
        <v>1.34</v>
      </c>
      <c r="AM604" s="119">
        <v>10.23</v>
      </c>
      <c r="AN604" s="119">
        <v>3.4</v>
      </c>
      <c r="AO604" s="119">
        <v>27.79</v>
      </c>
      <c r="AP604" s="119">
        <v>-21.82</v>
      </c>
      <c r="AQ604" s="119">
        <v>16.260000000000002</v>
      </c>
      <c r="AR604" s="119">
        <v>8.1199999999999992</v>
      </c>
      <c r="AS604" s="119">
        <v>-10.76</v>
      </c>
      <c r="AT604" s="119">
        <v>2.42</v>
      </c>
      <c r="AU604" s="119">
        <v>4.4400000000000004</v>
      </c>
      <c r="AV604" s="119">
        <v>-2.4500000000000002</v>
      </c>
      <c r="AW604" s="119">
        <v>-16.91</v>
      </c>
      <c r="AX604" s="119">
        <v>-5.12</v>
      </c>
      <c r="AY604" s="119">
        <v>12.41</v>
      </c>
      <c r="AZ604" s="119">
        <v>-0.56000000000000005</v>
      </c>
      <c r="BA604" s="119">
        <v>11.62</v>
      </c>
      <c r="BB604" s="119">
        <v>-16.079999999999998</v>
      </c>
      <c r="BC604" s="119">
        <v>15.88</v>
      </c>
    </row>
    <row r="605" spans="1:55" ht="42" x14ac:dyDescent="0.45">
      <c r="A605" s="260">
        <v>286</v>
      </c>
      <c r="B605" s="173" t="s">
        <v>356</v>
      </c>
      <c r="C605" s="173"/>
      <c r="D605" s="120">
        <v>11.38</v>
      </c>
      <c r="E605" s="120">
        <v>43.87</v>
      </c>
      <c r="F605" s="120">
        <v>-30.16</v>
      </c>
      <c r="G605" s="120">
        <v>19.27</v>
      </c>
      <c r="H605" s="120">
        <v>-13.69</v>
      </c>
      <c r="I605" s="120">
        <v>5.32</v>
      </c>
      <c r="J605" s="120">
        <v>-10.33</v>
      </c>
      <c r="K605" s="120">
        <v>-7.26</v>
      </c>
      <c r="L605" s="120">
        <v>-30.52</v>
      </c>
      <c r="M605" s="120">
        <v>-3.08</v>
      </c>
      <c r="N605" s="120">
        <v>41.42</v>
      </c>
      <c r="O605" s="120">
        <v>34.39</v>
      </c>
      <c r="P605" s="120">
        <v>15.55</v>
      </c>
      <c r="Q605" s="120">
        <v>-7.73</v>
      </c>
      <c r="R605" s="120">
        <v>-39.79</v>
      </c>
      <c r="S605" s="120">
        <v>15.44</v>
      </c>
      <c r="T605" s="120">
        <v>10.4</v>
      </c>
      <c r="U605" s="120">
        <v>53.71</v>
      </c>
      <c r="V605" s="120">
        <v>-50.62</v>
      </c>
      <c r="W605" s="120">
        <v>54.38</v>
      </c>
      <c r="X605" s="120">
        <v>-35.51</v>
      </c>
      <c r="Y605" s="120">
        <v>44.62</v>
      </c>
      <c r="Z605" s="120">
        <v>-39.32</v>
      </c>
      <c r="AA605" s="120">
        <v>123.22</v>
      </c>
      <c r="AB605" s="120">
        <v>-7.9</v>
      </c>
      <c r="AC605" s="120">
        <v>-32.92</v>
      </c>
      <c r="AD605" s="120">
        <v>-56.79</v>
      </c>
      <c r="AE605" s="120">
        <v>156.02000000000001</v>
      </c>
      <c r="AF605" s="120">
        <v>-28.7</v>
      </c>
      <c r="AG605" s="120">
        <v>-10.41</v>
      </c>
      <c r="AH605" s="120">
        <v>-30.5</v>
      </c>
      <c r="AI605" s="120">
        <v>101.82</v>
      </c>
      <c r="AJ605" s="120">
        <v>1.18</v>
      </c>
      <c r="AK605" s="120">
        <v>-27.01</v>
      </c>
      <c r="AL605" s="120">
        <v>2.65</v>
      </c>
      <c r="AM605" s="120">
        <v>-39.89</v>
      </c>
      <c r="AN605" s="120">
        <v>5.87</v>
      </c>
      <c r="AO605" s="120">
        <v>67.23</v>
      </c>
      <c r="AP605" s="120">
        <v>-21.22</v>
      </c>
      <c r="AQ605" s="120">
        <v>88.43</v>
      </c>
      <c r="AR605" s="120">
        <v>-55.9</v>
      </c>
      <c r="AS605" s="120">
        <v>79.63</v>
      </c>
      <c r="AT605" s="120">
        <v>1.52</v>
      </c>
      <c r="AU605" s="120">
        <v>15.52</v>
      </c>
      <c r="AV605" s="120">
        <v>-5.58</v>
      </c>
      <c r="AW605" s="120">
        <v>39.049999999999997</v>
      </c>
      <c r="AX605" s="120">
        <v>-39.700000000000003</v>
      </c>
      <c r="AY605" s="120">
        <v>42.67</v>
      </c>
      <c r="AZ605" s="120">
        <v>-41.02</v>
      </c>
      <c r="BA605" s="120">
        <v>14.8</v>
      </c>
      <c r="BB605" s="120">
        <v>-33.630000000000003</v>
      </c>
      <c r="BC605" s="120">
        <v>27.17</v>
      </c>
    </row>
    <row r="606" spans="1:55" x14ac:dyDescent="0.45">
      <c r="A606" s="261">
        <v>287</v>
      </c>
      <c r="B606" s="174" t="s">
        <v>357</v>
      </c>
      <c r="C606" s="174"/>
      <c r="D606" s="119">
        <v>81.58</v>
      </c>
      <c r="E606" s="119">
        <v>-4.3499999999999996</v>
      </c>
      <c r="F606" s="119">
        <v>1.52</v>
      </c>
      <c r="G606" s="119">
        <v>20.9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-55.7</v>
      </c>
      <c r="P606" s="119">
        <v>-100</v>
      </c>
      <c r="Q606" s="117"/>
      <c r="R606" s="119">
        <v>-39.549999999999997</v>
      </c>
      <c r="S606" s="119">
        <v>-1.23</v>
      </c>
      <c r="T606" s="119">
        <v>43.75</v>
      </c>
      <c r="U606" s="119">
        <v>-100</v>
      </c>
      <c r="V606" s="117"/>
      <c r="W606" s="119">
        <v>-68.83</v>
      </c>
      <c r="X606" s="119">
        <v>33.33</v>
      </c>
      <c r="Y606" s="119">
        <v>-100</v>
      </c>
      <c r="Z606" s="117"/>
      <c r="AA606" s="117"/>
      <c r="AB606" s="119">
        <v>-6.45</v>
      </c>
      <c r="AC606" s="119">
        <v>-100</v>
      </c>
      <c r="AD606" s="117"/>
      <c r="AE606" s="119">
        <v>47.37</v>
      </c>
      <c r="AF606" s="119">
        <v>-41.07</v>
      </c>
      <c r="AG606" s="119">
        <v>-100</v>
      </c>
      <c r="AH606" s="117"/>
      <c r="AI606" s="119">
        <v>458.33</v>
      </c>
      <c r="AJ606" s="119">
        <v>-41.79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  <c r="AZ606" s="117"/>
      <c r="BA606" s="119">
        <v>-100</v>
      </c>
      <c r="BB606" s="117"/>
      <c r="BC606" s="117"/>
    </row>
    <row r="607" spans="1:55" x14ac:dyDescent="0.45">
      <c r="A607" s="260">
        <v>288</v>
      </c>
      <c r="B607" s="173" t="s">
        <v>4</v>
      </c>
      <c r="C607" s="173"/>
      <c r="D607" s="120">
        <v>8.5399999999999991</v>
      </c>
      <c r="E607" s="120">
        <v>15.33</v>
      </c>
      <c r="F607" s="120">
        <v>-6.67</v>
      </c>
      <c r="G607" s="120">
        <v>8.89</v>
      </c>
      <c r="H607" s="120">
        <v>-3.38</v>
      </c>
      <c r="I607" s="120">
        <v>3.59</v>
      </c>
      <c r="J607" s="120">
        <v>-1.27</v>
      </c>
      <c r="K607" s="120">
        <v>-4.78</v>
      </c>
      <c r="L607" s="120">
        <v>8.91</v>
      </c>
      <c r="M607" s="120">
        <v>-3.63</v>
      </c>
      <c r="N607" s="120">
        <v>15.92</v>
      </c>
      <c r="O607" s="120">
        <v>-6.98</v>
      </c>
      <c r="P607" s="120">
        <v>-21.18</v>
      </c>
      <c r="Q607" s="120">
        <v>1.38</v>
      </c>
      <c r="R607" s="120">
        <v>2.5</v>
      </c>
      <c r="S607" s="120">
        <v>-1.63</v>
      </c>
      <c r="T607" s="120">
        <v>0.54</v>
      </c>
      <c r="U607" s="120">
        <v>17.989999999999998</v>
      </c>
      <c r="V607" s="120">
        <v>-22.11</v>
      </c>
      <c r="W607" s="120">
        <v>8.2799999999999994</v>
      </c>
      <c r="X607" s="120">
        <v>1.0900000000000001</v>
      </c>
      <c r="Y607" s="120">
        <v>3.7</v>
      </c>
      <c r="Z607" s="120">
        <v>0.28000000000000003</v>
      </c>
      <c r="AA607" s="120">
        <v>-10.76</v>
      </c>
      <c r="AB607" s="120">
        <v>-1.57</v>
      </c>
      <c r="AC607" s="120">
        <v>12.7</v>
      </c>
      <c r="AD607" s="120">
        <v>2.23</v>
      </c>
      <c r="AE607" s="120">
        <v>0.35</v>
      </c>
      <c r="AF607" s="120">
        <v>2.02</v>
      </c>
      <c r="AG607" s="120">
        <v>-8.3800000000000008</v>
      </c>
      <c r="AH607" s="120">
        <v>-0.68</v>
      </c>
      <c r="AI607" s="120">
        <v>8.07</v>
      </c>
      <c r="AJ607" s="120">
        <v>-7.88</v>
      </c>
      <c r="AK607" s="120">
        <v>11.21</v>
      </c>
      <c r="AL607" s="120">
        <v>1.5</v>
      </c>
      <c r="AM607" s="120">
        <v>-12.5</v>
      </c>
      <c r="AN607" s="120">
        <v>7.62</v>
      </c>
      <c r="AO607" s="120">
        <v>23.45</v>
      </c>
      <c r="AP607" s="120">
        <v>-8.48</v>
      </c>
      <c r="AQ607" s="120">
        <v>17.170000000000002</v>
      </c>
      <c r="AR607" s="120">
        <v>-6.48</v>
      </c>
      <c r="AS607" s="120">
        <v>-9.41</v>
      </c>
      <c r="AT607" s="120">
        <v>3.92</v>
      </c>
      <c r="AU607" s="120">
        <v>4.3899999999999997</v>
      </c>
      <c r="AV607" s="120">
        <v>-10.37</v>
      </c>
      <c r="AW607" s="120">
        <v>-1.51</v>
      </c>
      <c r="AX607" s="120">
        <v>-3.05</v>
      </c>
      <c r="AY607" s="120">
        <v>-4.32</v>
      </c>
      <c r="AZ607" s="120">
        <v>-2.41</v>
      </c>
      <c r="BA607" s="120">
        <v>23.7</v>
      </c>
      <c r="BB607" s="120">
        <v>-19.27</v>
      </c>
      <c r="BC607" s="120">
        <v>19.29</v>
      </c>
    </row>
    <row r="608" spans="1:55" ht="29.25" x14ac:dyDescent="0.45">
      <c r="A608" s="261">
        <v>289</v>
      </c>
      <c r="B608" s="174" t="s">
        <v>358</v>
      </c>
      <c r="C608" s="174"/>
      <c r="D608" s="119">
        <v>22.05</v>
      </c>
      <c r="E608" s="119">
        <v>7.19</v>
      </c>
      <c r="F608" s="119">
        <v>9.93</v>
      </c>
      <c r="G608" s="119">
        <v>-10.08</v>
      </c>
      <c r="H608" s="119">
        <v>7.58</v>
      </c>
      <c r="I608" s="119">
        <v>-9.5399999999999991</v>
      </c>
      <c r="J608" s="119">
        <v>77.510000000000005</v>
      </c>
      <c r="K608" s="119">
        <v>-32.869999999999997</v>
      </c>
      <c r="L608" s="119">
        <v>-2.93</v>
      </c>
      <c r="M608" s="119">
        <v>-9.84</v>
      </c>
      <c r="N608" s="119">
        <v>3.53</v>
      </c>
      <c r="O608" s="119">
        <v>-16.45</v>
      </c>
      <c r="P608" s="119">
        <v>36.28</v>
      </c>
      <c r="Q608" s="119">
        <v>-4.3</v>
      </c>
      <c r="R608" s="119">
        <v>-18.8</v>
      </c>
      <c r="S608" s="119">
        <v>7.89</v>
      </c>
      <c r="T608" s="119">
        <v>-28.1</v>
      </c>
      <c r="U608" s="119">
        <v>-5.95</v>
      </c>
      <c r="V608" s="119">
        <v>-2.2999999999999998</v>
      </c>
      <c r="W608" s="119">
        <v>11.15</v>
      </c>
      <c r="X608" s="119">
        <v>-13.63</v>
      </c>
      <c r="Y608" s="119">
        <v>-3.61</v>
      </c>
      <c r="Z608" s="119">
        <v>14.41</v>
      </c>
      <c r="AA608" s="119">
        <v>-21.57</v>
      </c>
      <c r="AB608" s="119">
        <v>38.47</v>
      </c>
      <c r="AC608" s="119">
        <v>4.4400000000000004</v>
      </c>
      <c r="AD608" s="119">
        <v>-40.67</v>
      </c>
      <c r="AE608" s="119">
        <v>157.49</v>
      </c>
      <c r="AF608" s="119">
        <v>-20.85</v>
      </c>
      <c r="AG608" s="119">
        <v>-9.6199999999999992</v>
      </c>
      <c r="AH608" s="119">
        <v>-15.94</v>
      </c>
      <c r="AI608" s="119">
        <v>-2.72</v>
      </c>
      <c r="AJ608" s="119">
        <v>-15.2</v>
      </c>
      <c r="AK608" s="119">
        <v>4.8499999999999996</v>
      </c>
      <c r="AL608" s="119">
        <v>19.63</v>
      </c>
      <c r="AM608" s="119">
        <v>4.42</v>
      </c>
      <c r="AN608" s="119">
        <v>9.31</v>
      </c>
      <c r="AO608" s="119">
        <v>12.88</v>
      </c>
      <c r="AP608" s="119">
        <v>-7.16</v>
      </c>
      <c r="AQ608" s="119">
        <v>53.14</v>
      </c>
      <c r="AR608" s="119">
        <v>-36.909999999999997</v>
      </c>
      <c r="AS608" s="119">
        <v>-34.020000000000003</v>
      </c>
      <c r="AT608" s="119">
        <v>11.32</v>
      </c>
      <c r="AU608" s="119">
        <v>10.02</v>
      </c>
      <c r="AV608" s="119">
        <v>1.23</v>
      </c>
      <c r="AW608" s="119">
        <v>37.590000000000003</v>
      </c>
      <c r="AX608" s="119">
        <v>-19.09</v>
      </c>
      <c r="AY608" s="119">
        <v>-27.09</v>
      </c>
      <c r="AZ608" s="119">
        <v>62.5</v>
      </c>
      <c r="BA608" s="119">
        <v>96.26</v>
      </c>
      <c r="BB608" s="119">
        <v>-30.9</v>
      </c>
      <c r="BC608" s="119">
        <v>-11.76</v>
      </c>
    </row>
    <row r="609" spans="1:55" x14ac:dyDescent="0.45">
      <c r="A609" s="260">
        <v>290</v>
      </c>
      <c r="B609" s="173" t="s">
        <v>106</v>
      </c>
      <c r="C609" s="173"/>
      <c r="D609" s="120">
        <v>72.33</v>
      </c>
      <c r="E609" s="120">
        <v>-44.36</v>
      </c>
      <c r="F609" s="120">
        <v>-8.27</v>
      </c>
      <c r="G609" s="120">
        <v>-22.84</v>
      </c>
      <c r="H609" s="120">
        <v>-1.73</v>
      </c>
      <c r="I609" s="120">
        <v>-9.2799999999999994</v>
      </c>
      <c r="J609" s="120">
        <v>24.47</v>
      </c>
      <c r="K609" s="120">
        <v>-39.99</v>
      </c>
      <c r="L609" s="120">
        <v>100.41</v>
      </c>
      <c r="M609" s="120">
        <v>-53.25</v>
      </c>
      <c r="N609" s="120">
        <v>21.9</v>
      </c>
      <c r="O609" s="120">
        <v>-0.6</v>
      </c>
      <c r="P609" s="120">
        <v>15.81</v>
      </c>
      <c r="Q609" s="120">
        <v>-44.42</v>
      </c>
      <c r="R609" s="120">
        <v>-20.16</v>
      </c>
      <c r="S609" s="120">
        <v>27.45</v>
      </c>
      <c r="T609" s="120">
        <v>37.11</v>
      </c>
      <c r="U609" s="120">
        <v>-1.07</v>
      </c>
      <c r="V609" s="120">
        <v>2.94</v>
      </c>
      <c r="W609" s="120">
        <v>63.43</v>
      </c>
      <c r="X609" s="120">
        <v>-26.83</v>
      </c>
      <c r="Y609" s="120">
        <v>16.47</v>
      </c>
      <c r="Z609" s="120">
        <v>-1.53</v>
      </c>
      <c r="AA609" s="120">
        <v>-23.3</v>
      </c>
      <c r="AB609" s="120">
        <v>110.51</v>
      </c>
      <c r="AC609" s="120">
        <v>1.53</v>
      </c>
      <c r="AD609" s="120">
        <v>-19.86</v>
      </c>
      <c r="AE609" s="120">
        <v>5.36</v>
      </c>
      <c r="AF609" s="120">
        <v>-2.64</v>
      </c>
      <c r="AG609" s="120">
        <v>-1.1100000000000001</v>
      </c>
      <c r="AH609" s="120">
        <v>241.62</v>
      </c>
      <c r="AI609" s="120">
        <v>-61.55</v>
      </c>
      <c r="AJ609" s="120">
        <v>-52.41</v>
      </c>
      <c r="AK609" s="120">
        <v>58.33</v>
      </c>
      <c r="AL609" s="120">
        <v>-30.33</v>
      </c>
      <c r="AM609" s="120">
        <v>35.659999999999997</v>
      </c>
      <c r="AN609" s="120">
        <v>20.09</v>
      </c>
      <c r="AO609" s="120">
        <v>54.23</v>
      </c>
      <c r="AP609" s="120">
        <v>-34.99</v>
      </c>
      <c r="AQ609" s="120">
        <v>40.64</v>
      </c>
      <c r="AR609" s="120">
        <v>7.99</v>
      </c>
      <c r="AS609" s="120">
        <v>-21.36</v>
      </c>
      <c r="AT609" s="120">
        <v>-38.9</v>
      </c>
      <c r="AU609" s="120">
        <v>43.78</v>
      </c>
      <c r="AV609" s="120">
        <v>43.35</v>
      </c>
      <c r="AW609" s="120">
        <v>-31.12</v>
      </c>
      <c r="AX609" s="120">
        <v>-43.2</v>
      </c>
      <c r="AY609" s="120">
        <v>46.48</v>
      </c>
      <c r="AZ609" s="120">
        <v>-10.54</v>
      </c>
      <c r="BA609" s="120">
        <v>68.680000000000007</v>
      </c>
      <c r="BB609" s="120">
        <v>-41.32</v>
      </c>
      <c r="BC609" s="120">
        <v>5.05</v>
      </c>
    </row>
    <row r="610" spans="1:55" x14ac:dyDescent="0.45">
      <c r="A610" s="261">
        <v>291</v>
      </c>
      <c r="B610" s="174" t="s">
        <v>359</v>
      </c>
      <c r="C610" s="174"/>
      <c r="D610" s="119">
        <v>120.29</v>
      </c>
      <c r="E610" s="119">
        <v>-61.77</v>
      </c>
      <c r="F610" s="119">
        <v>125.86</v>
      </c>
      <c r="G610" s="119">
        <v>-27.68</v>
      </c>
      <c r="H610" s="119">
        <v>68.03</v>
      </c>
      <c r="I610" s="119">
        <v>-30.19</v>
      </c>
      <c r="J610" s="119">
        <v>12.7</v>
      </c>
      <c r="K610" s="119">
        <v>7.91</v>
      </c>
      <c r="L610" s="119">
        <v>65.28</v>
      </c>
      <c r="M610" s="119">
        <v>-64.319999999999993</v>
      </c>
      <c r="N610" s="119">
        <v>130.09</v>
      </c>
      <c r="O610" s="119">
        <v>-65.92</v>
      </c>
      <c r="P610" s="119">
        <v>-5.92</v>
      </c>
      <c r="Q610" s="119">
        <v>67.12</v>
      </c>
      <c r="R610" s="119">
        <v>-15.28</v>
      </c>
      <c r="S610" s="119">
        <v>11.06</v>
      </c>
      <c r="T610" s="119">
        <v>56.33</v>
      </c>
      <c r="U610" s="119">
        <v>-20.37</v>
      </c>
      <c r="V610" s="119">
        <v>24.62</v>
      </c>
      <c r="W610" s="119">
        <v>-35.409999999999997</v>
      </c>
      <c r="X610" s="119">
        <v>-7.16</v>
      </c>
      <c r="Y610" s="119">
        <v>1.79</v>
      </c>
      <c r="Z610" s="119">
        <v>80.94</v>
      </c>
      <c r="AA610" s="119">
        <v>-46.47</v>
      </c>
      <c r="AB610" s="119">
        <v>-21.13</v>
      </c>
      <c r="AC610" s="119">
        <v>-66.33</v>
      </c>
      <c r="AD610" s="119">
        <v>6.39</v>
      </c>
      <c r="AE610" s="119">
        <v>306.26</v>
      </c>
      <c r="AF610" s="119">
        <v>4.58</v>
      </c>
      <c r="AG610" s="119">
        <v>-85.91</v>
      </c>
      <c r="AH610" s="119">
        <v>407.31</v>
      </c>
      <c r="AI610" s="119">
        <v>-18.16</v>
      </c>
      <c r="AJ610" s="119">
        <v>122.08</v>
      </c>
      <c r="AK610" s="119">
        <v>-8.93</v>
      </c>
      <c r="AL610" s="119">
        <v>-44.43</v>
      </c>
      <c r="AM610" s="119">
        <v>-3.44</v>
      </c>
      <c r="AN610" s="119">
        <v>-44.58</v>
      </c>
      <c r="AO610" s="119">
        <v>205.11</v>
      </c>
      <c r="AP610" s="119">
        <v>18.52</v>
      </c>
      <c r="AQ610" s="119">
        <v>-54.69</v>
      </c>
      <c r="AR610" s="119">
        <v>61.52</v>
      </c>
      <c r="AS610" s="119">
        <v>-71.319999999999993</v>
      </c>
      <c r="AT610" s="119">
        <v>252.99</v>
      </c>
      <c r="AU610" s="119">
        <v>79.849999999999994</v>
      </c>
      <c r="AV610" s="119">
        <v>-75.2</v>
      </c>
      <c r="AW610" s="119">
        <v>197.79</v>
      </c>
      <c r="AX610" s="119">
        <v>69</v>
      </c>
      <c r="AY610" s="119">
        <v>-41.5</v>
      </c>
      <c r="AZ610" s="119">
        <v>-64.98</v>
      </c>
      <c r="BA610" s="119">
        <v>67.319999999999993</v>
      </c>
      <c r="BB610" s="119">
        <v>82.78</v>
      </c>
      <c r="BC610" s="119">
        <v>-4.6100000000000003</v>
      </c>
    </row>
    <row r="611" spans="1:55" ht="29.25" x14ac:dyDescent="0.45">
      <c r="A611" s="260">
        <v>292</v>
      </c>
      <c r="B611" s="173" t="s">
        <v>360</v>
      </c>
      <c r="C611" s="173"/>
      <c r="D611" s="116"/>
      <c r="E611" s="116"/>
      <c r="F611" s="120">
        <v>-61.7</v>
      </c>
      <c r="G611" s="120">
        <v>183.33</v>
      </c>
      <c r="H611" s="120">
        <v>-100</v>
      </c>
      <c r="I611" s="116"/>
      <c r="J611" s="120">
        <v>-100</v>
      </c>
      <c r="K611" s="116"/>
      <c r="L611" s="120">
        <v>-100</v>
      </c>
      <c r="M611" s="116"/>
      <c r="N611" s="120">
        <v>100</v>
      </c>
      <c r="O611" s="116"/>
      <c r="P611" s="116"/>
      <c r="Q611" s="120">
        <v>-100</v>
      </c>
      <c r="R611" s="116"/>
      <c r="S611" s="116"/>
      <c r="T611" s="116"/>
      <c r="U611" s="116"/>
      <c r="V611" s="116"/>
      <c r="W611" s="116"/>
      <c r="X611" s="116"/>
      <c r="Y611" s="120">
        <v>-100</v>
      </c>
      <c r="Z611" s="116"/>
      <c r="AA611" s="116"/>
      <c r="AB611" s="116"/>
      <c r="AC611" s="120">
        <v>-100</v>
      </c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20">
        <v>-100</v>
      </c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20">
        <v>-100</v>
      </c>
      <c r="BB611" s="116"/>
      <c r="BC611" s="116"/>
    </row>
    <row r="612" spans="1:55" ht="29.25" x14ac:dyDescent="0.45">
      <c r="A612" s="261">
        <v>293</v>
      </c>
      <c r="B612" s="174" t="s">
        <v>0</v>
      </c>
      <c r="C612" s="174"/>
      <c r="D612" s="119">
        <v>-2.59</v>
      </c>
      <c r="E612" s="119">
        <v>11.02</v>
      </c>
      <c r="F612" s="119">
        <v>-9.81</v>
      </c>
      <c r="G612" s="119">
        <v>15.59</v>
      </c>
      <c r="H612" s="119">
        <v>0.24</v>
      </c>
      <c r="I612" s="119">
        <v>-1.49</v>
      </c>
      <c r="J612" s="119">
        <v>-3.32</v>
      </c>
      <c r="K612" s="119">
        <v>3.95</v>
      </c>
      <c r="L612" s="119">
        <v>8.01</v>
      </c>
      <c r="M612" s="119">
        <v>-7.24</v>
      </c>
      <c r="N612" s="119">
        <v>2.82</v>
      </c>
      <c r="O612" s="119">
        <v>-7</v>
      </c>
      <c r="P612" s="119">
        <v>-5.0999999999999996</v>
      </c>
      <c r="Q612" s="119">
        <v>12.65</v>
      </c>
      <c r="R612" s="119">
        <v>-6.56</v>
      </c>
      <c r="S612" s="119">
        <v>6.19</v>
      </c>
      <c r="T612" s="119">
        <v>2.14</v>
      </c>
      <c r="U612" s="119">
        <v>0.84</v>
      </c>
      <c r="V612" s="119">
        <v>-2.78</v>
      </c>
      <c r="W612" s="119">
        <v>10.91</v>
      </c>
      <c r="X612" s="119">
        <v>4.9800000000000004</v>
      </c>
      <c r="Y612" s="119">
        <v>-13.44</v>
      </c>
      <c r="Z612" s="119">
        <v>2.0099999999999998</v>
      </c>
      <c r="AA612" s="119">
        <v>-7.98</v>
      </c>
      <c r="AB612" s="119">
        <v>5.25</v>
      </c>
      <c r="AC612" s="119">
        <v>8.9600000000000009</v>
      </c>
      <c r="AD612" s="119">
        <v>-13.51</v>
      </c>
      <c r="AE612" s="119">
        <v>18.96</v>
      </c>
      <c r="AF612" s="119">
        <v>2</v>
      </c>
      <c r="AG612" s="119">
        <v>-5.51</v>
      </c>
      <c r="AH612" s="119">
        <v>8.26</v>
      </c>
      <c r="AI612" s="119">
        <v>-1.33</v>
      </c>
      <c r="AJ612" s="119">
        <v>-6.34</v>
      </c>
      <c r="AK612" s="119">
        <v>2.44</v>
      </c>
      <c r="AL612" s="119">
        <v>-4.53</v>
      </c>
      <c r="AM612" s="119">
        <v>-2.15</v>
      </c>
      <c r="AN612" s="119">
        <v>-0.26</v>
      </c>
      <c r="AO612" s="119">
        <v>11.45</v>
      </c>
      <c r="AP612" s="119">
        <v>-15.6</v>
      </c>
      <c r="AQ612" s="119">
        <v>23.72</v>
      </c>
      <c r="AR612" s="119">
        <v>-0.49</v>
      </c>
      <c r="AS612" s="119">
        <v>-2.68</v>
      </c>
      <c r="AT612" s="119">
        <v>3.86</v>
      </c>
      <c r="AU612" s="119">
        <v>-2.88</v>
      </c>
      <c r="AV612" s="119">
        <v>-2.63</v>
      </c>
      <c r="AW612" s="119">
        <v>1.51</v>
      </c>
      <c r="AX612" s="119">
        <v>-7.16</v>
      </c>
      <c r="AY612" s="119">
        <v>-2.6</v>
      </c>
      <c r="AZ612" s="119">
        <v>-7.01</v>
      </c>
      <c r="BA612" s="119">
        <v>17.170000000000002</v>
      </c>
      <c r="BB612" s="119">
        <v>-16.61</v>
      </c>
      <c r="BC612" s="119">
        <v>19.079999999999998</v>
      </c>
    </row>
    <row r="613" spans="1:55" x14ac:dyDescent="0.45">
      <c r="A613" s="260">
        <v>294</v>
      </c>
      <c r="B613" s="173" t="s">
        <v>361</v>
      </c>
      <c r="C613" s="173"/>
      <c r="D613" s="120">
        <v>-2.74</v>
      </c>
      <c r="E613" s="120">
        <v>11.21</v>
      </c>
      <c r="F613" s="120">
        <v>-10.02</v>
      </c>
      <c r="G613" s="120">
        <v>49.74</v>
      </c>
      <c r="H613" s="120">
        <v>-7.2</v>
      </c>
      <c r="I613" s="120">
        <v>-13.54</v>
      </c>
      <c r="J613" s="120">
        <v>-2.5499999999999998</v>
      </c>
      <c r="K613" s="120">
        <v>-31.94</v>
      </c>
      <c r="L613" s="120">
        <v>50.7</v>
      </c>
      <c r="M613" s="120">
        <v>-5.03</v>
      </c>
      <c r="N613" s="120">
        <v>-2.79</v>
      </c>
      <c r="O613" s="120">
        <v>34.15</v>
      </c>
      <c r="P613" s="120">
        <v>-32.590000000000003</v>
      </c>
      <c r="Q613" s="120">
        <v>-14.58</v>
      </c>
      <c r="R613" s="120">
        <v>-19.88</v>
      </c>
      <c r="S613" s="120">
        <v>7.69</v>
      </c>
      <c r="T613" s="120">
        <v>56.04</v>
      </c>
      <c r="U613" s="120">
        <v>-14.59</v>
      </c>
      <c r="V613" s="120">
        <v>-22.51</v>
      </c>
      <c r="W613" s="120">
        <v>10.1</v>
      </c>
      <c r="X613" s="120">
        <v>49.63</v>
      </c>
      <c r="Y613" s="120">
        <v>-7.81</v>
      </c>
      <c r="Z613" s="120">
        <v>-41.87</v>
      </c>
      <c r="AA613" s="120">
        <v>38.06</v>
      </c>
      <c r="AB613" s="120">
        <v>-29.44</v>
      </c>
      <c r="AC613" s="120">
        <v>52.53</v>
      </c>
      <c r="AD613" s="120">
        <v>-33.409999999999997</v>
      </c>
      <c r="AE613" s="120">
        <v>-9.24</v>
      </c>
      <c r="AF613" s="120">
        <v>75.98</v>
      </c>
      <c r="AG613" s="120">
        <v>-48.23</v>
      </c>
      <c r="AH613" s="120">
        <v>53.88</v>
      </c>
      <c r="AI613" s="120">
        <v>3.15</v>
      </c>
      <c r="AJ613" s="120">
        <v>-6.84</v>
      </c>
      <c r="AK613" s="120">
        <v>5.96</v>
      </c>
      <c r="AL613" s="120">
        <v>-4.8499999999999996</v>
      </c>
      <c r="AM613" s="120">
        <v>-38.19</v>
      </c>
      <c r="AN613" s="120">
        <v>11.61</v>
      </c>
      <c r="AO613" s="120">
        <v>-15.48</v>
      </c>
      <c r="AP613" s="120">
        <v>11.44</v>
      </c>
      <c r="AQ613" s="120">
        <v>8.91</v>
      </c>
      <c r="AR613" s="120">
        <v>60.71</v>
      </c>
      <c r="AS613" s="120">
        <v>-11.77</v>
      </c>
      <c r="AT613" s="120">
        <v>28.95</v>
      </c>
      <c r="AU613" s="120">
        <v>-42.39</v>
      </c>
      <c r="AV613" s="120">
        <v>32.94</v>
      </c>
      <c r="AW613" s="120">
        <v>19.010000000000002</v>
      </c>
      <c r="AX613" s="120">
        <v>-38.049999999999997</v>
      </c>
      <c r="AY613" s="120">
        <v>-13.26</v>
      </c>
      <c r="AZ613" s="120">
        <v>-7.41</v>
      </c>
      <c r="BA613" s="120">
        <v>9.7899999999999991</v>
      </c>
      <c r="BB613" s="120">
        <v>61.73</v>
      </c>
      <c r="BC613" s="120">
        <v>-57.48</v>
      </c>
    </row>
    <row r="614" spans="1:55" ht="42" x14ac:dyDescent="0.45">
      <c r="A614" s="261">
        <v>295</v>
      </c>
      <c r="B614" s="174" t="s">
        <v>362</v>
      </c>
      <c r="C614" s="174"/>
      <c r="D614" s="119">
        <v>100.08</v>
      </c>
      <c r="E614" s="119">
        <v>-13.78</v>
      </c>
      <c r="F614" s="119">
        <v>9.73</v>
      </c>
      <c r="G614" s="119">
        <v>-22.04</v>
      </c>
      <c r="H614" s="119">
        <v>43.14</v>
      </c>
      <c r="I614" s="119">
        <v>-22.5</v>
      </c>
      <c r="J614" s="119">
        <v>28.99</v>
      </c>
      <c r="K614" s="119">
        <v>-62.02</v>
      </c>
      <c r="L614" s="119">
        <v>7.72</v>
      </c>
      <c r="M614" s="119">
        <v>-20.46</v>
      </c>
      <c r="N614" s="119">
        <v>237.4</v>
      </c>
      <c r="O614" s="119">
        <v>-48.17</v>
      </c>
      <c r="P614" s="119">
        <v>-49.19</v>
      </c>
      <c r="Q614" s="119">
        <v>-11.47</v>
      </c>
      <c r="R614" s="119">
        <v>177.02</v>
      </c>
      <c r="S614" s="119">
        <v>6.09</v>
      </c>
      <c r="T614" s="119">
        <v>-42.51</v>
      </c>
      <c r="U614" s="119">
        <v>242.73</v>
      </c>
      <c r="V614" s="119">
        <v>-65.010000000000005</v>
      </c>
      <c r="W614" s="119">
        <v>-79.430000000000007</v>
      </c>
      <c r="X614" s="119">
        <v>341.23</v>
      </c>
      <c r="Y614" s="119">
        <v>-56.23</v>
      </c>
      <c r="Z614" s="119">
        <v>-86.8</v>
      </c>
      <c r="AA614" s="121">
        <v>1186.52</v>
      </c>
      <c r="AB614" s="119">
        <v>-26.57</v>
      </c>
      <c r="AC614" s="119">
        <v>-35.14</v>
      </c>
      <c r="AD614" s="119">
        <v>68.17</v>
      </c>
      <c r="AE614" s="119">
        <v>-15.83</v>
      </c>
      <c r="AF614" s="119">
        <v>69.989999999999995</v>
      </c>
      <c r="AG614" s="119">
        <v>-20.059999999999999</v>
      </c>
      <c r="AH614" s="119">
        <v>498.44</v>
      </c>
      <c r="AI614" s="119">
        <v>-93.76</v>
      </c>
      <c r="AJ614" s="119">
        <v>13.2</v>
      </c>
      <c r="AK614" s="119">
        <v>124.47</v>
      </c>
      <c r="AL614" s="119">
        <v>-64.89</v>
      </c>
      <c r="AM614" s="119">
        <v>55.6</v>
      </c>
      <c r="AN614" s="119">
        <v>43.04</v>
      </c>
      <c r="AO614" s="119">
        <v>-20.68</v>
      </c>
      <c r="AP614" s="119">
        <v>65.34</v>
      </c>
      <c r="AQ614" s="119">
        <v>-27.27</v>
      </c>
      <c r="AR614" s="119">
        <v>190.82</v>
      </c>
      <c r="AS614" s="119">
        <v>-32.130000000000003</v>
      </c>
      <c r="AT614" s="119">
        <v>-14.22</v>
      </c>
      <c r="AU614" s="119">
        <v>-39.28</v>
      </c>
      <c r="AV614" s="119">
        <v>71.63</v>
      </c>
      <c r="AW614" s="119">
        <v>20.190000000000001</v>
      </c>
      <c r="AX614" s="119">
        <v>-34.799999999999997</v>
      </c>
      <c r="AY614" s="119">
        <v>69.5</v>
      </c>
      <c r="AZ614" s="119">
        <v>55.99</v>
      </c>
      <c r="BA614" s="119">
        <v>-22.24</v>
      </c>
      <c r="BB614" s="119">
        <v>-23.24</v>
      </c>
      <c r="BC614" s="119">
        <v>63.41</v>
      </c>
    </row>
    <row r="615" spans="1:55" ht="29.25" x14ac:dyDescent="0.45">
      <c r="A615" s="260">
        <v>296</v>
      </c>
      <c r="B615" s="173" t="s">
        <v>363</v>
      </c>
      <c r="C615" s="173"/>
      <c r="D615" s="116"/>
      <c r="E615" s="120">
        <v>-100</v>
      </c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-2.27</v>
      </c>
      <c r="Q615" s="120">
        <v>316.27999999999997</v>
      </c>
      <c r="R615" s="120">
        <v>-34.08</v>
      </c>
      <c r="S615" s="120">
        <v>-100</v>
      </c>
      <c r="T615" s="116"/>
      <c r="U615" s="116"/>
      <c r="V615" s="116"/>
      <c r="W615" s="116"/>
      <c r="X615" s="120">
        <v>27.94</v>
      </c>
      <c r="Y615" s="120">
        <v>-80.459999999999994</v>
      </c>
      <c r="Z615" s="120">
        <v>-7.84</v>
      </c>
      <c r="AA615" s="120">
        <v>125.53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-26.39</v>
      </c>
      <c r="AP615" s="120">
        <v>137.74</v>
      </c>
      <c r="AQ615" s="120">
        <v>-54.76</v>
      </c>
      <c r="AR615" s="120">
        <v>119.3</v>
      </c>
      <c r="AS615" s="120">
        <v>-100</v>
      </c>
      <c r="AT615" s="116"/>
      <c r="AU615" s="120">
        <v>-47.12</v>
      </c>
      <c r="AV615" s="120">
        <v>-100</v>
      </c>
      <c r="AW615" s="116"/>
      <c r="AX615" s="120">
        <v>315.38</v>
      </c>
      <c r="AY615" s="120">
        <v>-28.4</v>
      </c>
      <c r="AZ615" s="120">
        <v>-100</v>
      </c>
      <c r="BA615" s="116"/>
      <c r="BB615" s="116"/>
      <c r="BC615" s="120">
        <v>103.17</v>
      </c>
    </row>
    <row r="616" spans="1:55" ht="29.25" x14ac:dyDescent="0.45">
      <c r="A616" s="261">
        <v>297</v>
      </c>
      <c r="B616" s="174" t="s">
        <v>364</v>
      </c>
      <c r="C616" s="174"/>
      <c r="D616" s="119">
        <v>-90.49</v>
      </c>
      <c r="E616" s="119">
        <v>428.57</v>
      </c>
      <c r="F616" s="119">
        <v>-35.68</v>
      </c>
      <c r="G616" s="119">
        <v>-49.58</v>
      </c>
      <c r="H616" s="119">
        <v>8.33</v>
      </c>
      <c r="I616" s="119">
        <v>504.62</v>
      </c>
      <c r="J616" s="119">
        <v>20.100000000000001</v>
      </c>
      <c r="K616" s="119">
        <v>10.81</v>
      </c>
      <c r="L616" s="119">
        <v>12.05</v>
      </c>
      <c r="M616" s="119">
        <v>-93.34</v>
      </c>
      <c r="N616" s="119">
        <v>200</v>
      </c>
      <c r="O616" s="119">
        <v>-38.46</v>
      </c>
      <c r="P616" s="119">
        <v>-72.22</v>
      </c>
      <c r="Q616" s="121">
        <v>2940</v>
      </c>
      <c r="R616" s="119">
        <v>-98.52</v>
      </c>
      <c r="S616" s="121">
        <v>6822.22</v>
      </c>
      <c r="T616" s="119">
        <v>-94.7</v>
      </c>
      <c r="U616" s="119">
        <v>681.82</v>
      </c>
      <c r="V616" s="119">
        <v>-100</v>
      </c>
      <c r="W616" s="117"/>
      <c r="X616" s="119">
        <v>30.82</v>
      </c>
      <c r="Y616" s="119">
        <v>-72.25</v>
      </c>
      <c r="Z616" s="119">
        <v>400</v>
      </c>
      <c r="AA616" s="119">
        <v>107.55</v>
      </c>
      <c r="AB616" s="119">
        <v>-87.82</v>
      </c>
      <c r="AC616" s="119">
        <v>1.49</v>
      </c>
      <c r="AD616" s="119">
        <v>264.70999999999998</v>
      </c>
      <c r="AE616" s="119">
        <v>124.6</v>
      </c>
      <c r="AF616" s="119">
        <v>-54.04</v>
      </c>
      <c r="AG616" s="119">
        <v>-100</v>
      </c>
      <c r="AH616" s="117"/>
      <c r="AI616" s="119">
        <v>-100</v>
      </c>
      <c r="AJ616" s="117"/>
      <c r="AK616" s="119">
        <v>-99.44</v>
      </c>
      <c r="AL616" s="121">
        <v>14475</v>
      </c>
      <c r="AM616" s="119">
        <v>-91.6</v>
      </c>
      <c r="AN616" s="119">
        <v>212.24</v>
      </c>
      <c r="AO616" s="119">
        <v>-63.4</v>
      </c>
      <c r="AP616" s="119">
        <v>-19.64</v>
      </c>
      <c r="AQ616" s="119">
        <v>262.22000000000003</v>
      </c>
      <c r="AR616" s="119">
        <v>26.99</v>
      </c>
      <c r="AS616" s="119">
        <v>149.76</v>
      </c>
      <c r="AT616" s="119">
        <v>-88.01</v>
      </c>
      <c r="AU616" s="119">
        <v>87.1</v>
      </c>
      <c r="AV616" s="119">
        <v>76.72</v>
      </c>
      <c r="AW616" s="119">
        <v>-5.85</v>
      </c>
      <c r="AX616" s="119">
        <v>109.33</v>
      </c>
      <c r="AY616" s="119">
        <v>-32.18</v>
      </c>
      <c r="AZ616" s="119">
        <v>86.86</v>
      </c>
      <c r="BA616" s="119">
        <v>-75.78</v>
      </c>
      <c r="BB616" s="119">
        <v>126.61</v>
      </c>
      <c r="BC616" s="119">
        <v>6.76</v>
      </c>
    </row>
    <row r="617" spans="1:55" ht="29.25" x14ac:dyDescent="0.45">
      <c r="A617" s="260">
        <v>298</v>
      </c>
      <c r="B617" s="173" t="s">
        <v>365</v>
      </c>
      <c r="C617" s="173"/>
      <c r="D617" s="120">
        <v>77.17</v>
      </c>
      <c r="E617" s="120">
        <v>9.5</v>
      </c>
      <c r="F617" s="120">
        <v>-73.66</v>
      </c>
      <c r="G617" s="120">
        <v>544.55999999999995</v>
      </c>
      <c r="H617" s="120">
        <v>-90.51</v>
      </c>
      <c r="I617" s="120">
        <v>86.13</v>
      </c>
      <c r="J617" s="120">
        <v>221.24</v>
      </c>
      <c r="K617" s="120">
        <v>59.41</v>
      </c>
      <c r="L617" s="120">
        <v>-3.28</v>
      </c>
      <c r="M617" s="120">
        <v>-27.2</v>
      </c>
      <c r="N617" s="120">
        <v>-29.2</v>
      </c>
      <c r="O617" s="120">
        <v>-8.2200000000000006</v>
      </c>
      <c r="P617" s="120">
        <v>-44.54</v>
      </c>
      <c r="Q617" s="120">
        <v>-52.44</v>
      </c>
      <c r="R617" s="120">
        <v>-38</v>
      </c>
      <c r="S617" s="120">
        <v>9.52</v>
      </c>
      <c r="T617" s="120">
        <v>6.24</v>
      </c>
      <c r="U617" s="120">
        <v>153.01</v>
      </c>
      <c r="V617" s="120">
        <v>207.13</v>
      </c>
      <c r="W617" s="120">
        <v>-32.04</v>
      </c>
      <c r="X617" s="120">
        <v>104.38</v>
      </c>
      <c r="Y617" s="120">
        <v>-30.83</v>
      </c>
      <c r="Z617" s="120">
        <v>-52.78</v>
      </c>
      <c r="AA617" s="120">
        <v>-67</v>
      </c>
      <c r="AB617" s="120">
        <v>-77.849999999999994</v>
      </c>
      <c r="AC617" s="120">
        <v>722.21</v>
      </c>
      <c r="AD617" s="120">
        <v>14.95</v>
      </c>
      <c r="AE617" s="120">
        <v>179.09</v>
      </c>
      <c r="AF617" s="120">
        <v>19.170000000000002</v>
      </c>
      <c r="AG617" s="120">
        <v>-17.96</v>
      </c>
      <c r="AH617" s="120">
        <v>-9.41</v>
      </c>
      <c r="AI617" s="120">
        <v>-45.54</v>
      </c>
      <c r="AJ617" s="120">
        <v>125.06</v>
      </c>
      <c r="AK617" s="120">
        <v>63.39</v>
      </c>
      <c r="AL617" s="120">
        <v>-88.25</v>
      </c>
      <c r="AM617" s="120">
        <v>424.32</v>
      </c>
      <c r="AN617" s="120">
        <v>-50.22</v>
      </c>
      <c r="AO617" s="120">
        <v>-82.31</v>
      </c>
      <c r="AP617" s="120">
        <v>-22.42</v>
      </c>
      <c r="AQ617" s="120">
        <v>196.71</v>
      </c>
      <c r="AR617" s="120">
        <v>287.92</v>
      </c>
      <c r="AS617" s="120">
        <v>108.08</v>
      </c>
      <c r="AT617" s="120">
        <v>-0.02</v>
      </c>
      <c r="AU617" s="120">
        <v>-20.65</v>
      </c>
      <c r="AV617" s="120">
        <v>-61.68</v>
      </c>
      <c r="AW617" s="120">
        <v>-75.77</v>
      </c>
      <c r="AX617" s="120">
        <v>109.19</v>
      </c>
      <c r="AY617" s="120">
        <v>-43.47</v>
      </c>
      <c r="AZ617" s="120">
        <v>-41.82</v>
      </c>
      <c r="BA617" s="120">
        <v>89.85</v>
      </c>
      <c r="BB617" s="120">
        <v>25.93</v>
      </c>
      <c r="BC617" s="120">
        <v>-14.52</v>
      </c>
    </row>
    <row r="618" spans="1:55" ht="42" x14ac:dyDescent="0.45">
      <c r="A618" s="261">
        <v>299</v>
      </c>
      <c r="B618" s="174" t="s">
        <v>366</v>
      </c>
      <c r="C618" s="174"/>
      <c r="D618" s="119">
        <v>-44.02</v>
      </c>
      <c r="E618" s="119">
        <v>805.17</v>
      </c>
      <c r="F618" s="119">
        <v>-79.81</v>
      </c>
      <c r="G618" s="119">
        <v>660.19</v>
      </c>
      <c r="H618" s="119">
        <v>-99.98</v>
      </c>
      <c r="I618" s="121">
        <v>82400</v>
      </c>
      <c r="J618" s="119">
        <v>-34.79</v>
      </c>
      <c r="K618" s="119">
        <v>702.42</v>
      </c>
      <c r="L618" s="119">
        <v>-89.25</v>
      </c>
      <c r="M618" s="119">
        <v>14.01</v>
      </c>
      <c r="N618" s="119">
        <v>12.29</v>
      </c>
      <c r="O618" s="119">
        <v>-98.82</v>
      </c>
      <c r="P618" s="121">
        <v>35357.14</v>
      </c>
      <c r="Q618" s="119">
        <v>-80.540000000000006</v>
      </c>
      <c r="R618" s="119">
        <v>-99.17</v>
      </c>
      <c r="S618" s="121">
        <v>19050</v>
      </c>
      <c r="T618" s="119">
        <v>-98.3</v>
      </c>
      <c r="U618" s="121">
        <v>2707.69</v>
      </c>
      <c r="V618" s="119">
        <v>-99.45</v>
      </c>
      <c r="W618" s="121">
        <v>38200</v>
      </c>
      <c r="X618" s="119">
        <v>12.53</v>
      </c>
      <c r="Y618" s="119">
        <v>-84.69</v>
      </c>
      <c r="Z618" s="119">
        <v>186.36</v>
      </c>
      <c r="AA618" s="119">
        <v>93.65</v>
      </c>
      <c r="AB618" s="119">
        <v>-62.98</v>
      </c>
      <c r="AC618" s="119">
        <v>-39.11</v>
      </c>
      <c r="AD618" s="119">
        <v>224.85</v>
      </c>
      <c r="AE618" s="119">
        <v>-36.380000000000003</v>
      </c>
      <c r="AF618" s="119">
        <v>163.93</v>
      </c>
      <c r="AG618" s="119">
        <v>-43.78</v>
      </c>
      <c r="AH618" s="119">
        <v>35.57</v>
      </c>
      <c r="AI618" s="119">
        <v>-39.21</v>
      </c>
      <c r="AJ618" s="119">
        <v>-47.48</v>
      </c>
      <c r="AK618" s="119">
        <v>63.93</v>
      </c>
      <c r="AL618" s="119">
        <v>293.58999999999997</v>
      </c>
      <c r="AM618" s="119">
        <v>-44.44</v>
      </c>
      <c r="AN618" s="119">
        <v>-61.53</v>
      </c>
      <c r="AO618" s="119">
        <v>67.88</v>
      </c>
      <c r="AP618" s="119">
        <v>-76.13</v>
      </c>
      <c r="AQ618" s="119">
        <v>747.93</v>
      </c>
      <c r="AR618" s="119">
        <v>-73.2</v>
      </c>
      <c r="AS618" s="119">
        <v>-25.45</v>
      </c>
      <c r="AT618" s="119">
        <v>-54.63</v>
      </c>
      <c r="AU618" s="119">
        <v>446.24</v>
      </c>
      <c r="AV618" s="119">
        <v>-62.4</v>
      </c>
      <c r="AW618" s="119">
        <v>358.64</v>
      </c>
      <c r="AX618" s="119">
        <v>-98.4</v>
      </c>
      <c r="AY618" s="121">
        <v>2842.86</v>
      </c>
      <c r="AZ618" s="119">
        <v>156.07</v>
      </c>
      <c r="BA618" s="119">
        <v>-67.3</v>
      </c>
      <c r="BB618" s="119">
        <v>446.38</v>
      </c>
      <c r="BC618" s="119">
        <v>-10.5</v>
      </c>
    </row>
    <row r="619" spans="1:55" ht="42" x14ac:dyDescent="0.45">
      <c r="A619" s="260">
        <v>300</v>
      </c>
      <c r="B619" s="173" t="s">
        <v>367</v>
      </c>
      <c r="C619" s="173"/>
      <c r="D619" s="120">
        <v>120</v>
      </c>
      <c r="E619" s="120">
        <v>-9.09</v>
      </c>
      <c r="F619" s="120">
        <v>10</v>
      </c>
      <c r="G619" s="120">
        <v>309.08999999999997</v>
      </c>
      <c r="H619" s="120">
        <v>-93.33</v>
      </c>
      <c r="I619" s="118">
        <v>6066.67</v>
      </c>
      <c r="J619" s="120">
        <v>-100</v>
      </c>
      <c r="K619" s="116"/>
      <c r="L619" s="116"/>
      <c r="M619" s="120">
        <v>-100</v>
      </c>
      <c r="N619" s="116"/>
      <c r="O619" s="120">
        <v>-82.99</v>
      </c>
      <c r="P619" s="120">
        <v>-19.3</v>
      </c>
      <c r="Q619" s="120">
        <v>-100</v>
      </c>
      <c r="R619" s="116"/>
      <c r="S619" s="120">
        <v>-29.41</v>
      </c>
      <c r="T619" s="120">
        <v>283.33</v>
      </c>
      <c r="U619" s="120">
        <v>-100</v>
      </c>
      <c r="V619" s="116"/>
      <c r="W619" s="120">
        <v>173.85</v>
      </c>
      <c r="X619" s="120">
        <v>-94.94</v>
      </c>
      <c r="Y619" s="118">
        <v>2044.44</v>
      </c>
      <c r="Z619" s="120">
        <v>-95.34</v>
      </c>
      <c r="AA619" s="120">
        <v>922.22</v>
      </c>
      <c r="AB619" s="120">
        <v>-100</v>
      </c>
      <c r="AC619" s="116"/>
      <c r="AD619" s="120">
        <v>8.16</v>
      </c>
      <c r="AE619" s="120">
        <v>-16.98</v>
      </c>
      <c r="AF619" s="120">
        <v>-77.27</v>
      </c>
      <c r="AG619" s="120">
        <v>-100</v>
      </c>
      <c r="AH619" s="116"/>
      <c r="AI619" s="120">
        <v>635</v>
      </c>
      <c r="AJ619" s="120">
        <v>-1.7</v>
      </c>
      <c r="AK619" s="120">
        <v>-100</v>
      </c>
      <c r="AL619" s="116"/>
      <c r="AM619" s="118">
        <v>1460</v>
      </c>
      <c r="AN619" s="120">
        <v>326.92</v>
      </c>
      <c r="AO619" s="120">
        <v>-94.59</v>
      </c>
      <c r="AP619" s="120">
        <v>0</v>
      </c>
      <c r="AQ619" s="120">
        <v>855.56</v>
      </c>
      <c r="AR619" s="120">
        <v>-70.930000000000007</v>
      </c>
      <c r="AS619" s="120">
        <v>-70</v>
      </c>
      <c r="AT619" s="120">
        <v>-100</v>
      </c>
      <c r="AU619" s="116"/>
      <c r="AV619" s="120">
        <v>-18.829999999999998</v>
      </c>
      <c r="AW619" s="120">
        <v>-100</v>
      </c>
      <c r="AX619" s="116"/>
      <c r="AY619" s="120">
        <v>-44.44</v>
      </c>
      <c r="AZ619" s="120">
        <v>-100</v>
      </c>
      <c r="BA619" s="116"/>
      <c r="BB619" s="116"/>
      <c r="BC619" s="116"/>
    </row>
    <row r="620" spans="1:55" x14ac:dyDescent="0.45">
      <c r="A620" s="261">
        <v>301</v>
      </c>
      <c r="B620" s="174" t="s">
        <v>60</v>
      </c>
      <c r="C620" s="174"/>
      <c r="D620" s="119">
        <v>17.5</v>
      </c>
      <c r="E620" s="119">
        <v>3.77</v>
      </c>
      <c r="F620" s="119">
        <v>-1.1399999999999999</v>
      </c>
      <c r="G620" s="119">
        <v>5.52</v>
      </c>
      <c r="H620" s="119">
        <v>9.85</v>
      </c>
      <c r="I620" s="119">
        <v>-1.26</v>
      </c>
      <c r="J620" s="119">
        <v>4.82</v>
      </c>
      <c r="K620" s="119">
        <v>3.16</v>
      </c>
      <c r="L620" s="119">
        <v>9.4600000000000009</v>
      </c>
      <c r="M620" s="119">
        <v>-9.07</v>
      </c>
      <c r="N620" s="119">
        <v>-1.1000000000000001</v>
      </c>
      <c r="O620" s="119">
        <v>-7.92</v>
      </c>
      <c r="P620" s="119">
        <v>-13.7</v>
      </c>
      <c r="Q620" s="119">
        <v>27.06</v>
      </c>
      <c r="R620" s="119">
        <v>-7.21</v>
      </c>
      <c r="S620" s="119">
        <v>10.62</v>
      </c>
      <c r="T620" s="119">
        <v>11.39</v>
      </c>
      <c r="U620" s="119">
        <v>-2.7</v>
      </c>
      <c r="V620" s="119">
        <v>-3.77</v>
      </c>
      <c r="W620" s="119">
        <v>13.73</v>
      </c>
      <c r="X620" s="119">
        <v>9.86</v>
      </c>
      <c r="Y620" s="119">
        <v>-3.33</v>
      </c>
      <c r="Z620" s="119">
        <v>-11.81</v>
      </c>
      <c r="AA620" s="119">
        <v>-13.86</v>
      </c>
      <c r="AB620" s="119">
        <v>-4.6399999999999997</v>
      </c>
      <c r="AC620" s="119">
        <v>22.77</v>
      </c>
      <c r="AD620" s="119">
        <v>-11.71</v>
      </c>
      <c r="AE620" s="119">
        <v>15.05</v>
      </c>
      <c r="AF620" s="119">
        <v>-2.58</v>
      </c>
      <c r="AG620" s="119">
        <v>-3.84</v>
      </c>
      <c r="AH620" s="119">
        <v>9.39</v>
      </c>
      <c r="AI620" s="119">
        <v>12.76</v>
      </c>
      <c r="AJ620" s="119">
        <v>-3.49</v>
      </c>
      <c r="AK620" s="119">
        <v>9.65</v>
      </c>
      <c r="AL620" s="119">
        <v>1.41</v>
      </c>
      <c r="AM620" s="119">
        <v>-25.39</v>
      </c>
      <c r="AN620" s="119">
        <v>13.96</v>
      </c>
      <c r="AO620" s="119">
        <v>14.5</v>
      </c>
      <c r="AP620" s="119">
        <v>-13.72</v>
      </c>
      <c r="AQ620" s="119">
        <v>21.63</v>
      </c>
      <c r="AR620" s="119">
        <v>-5.75</v>
      </c>
      <c r="AS620" s="119">
        <v>-0.62</v>
      </c>
      <c r="AT620" s="119">
        <v>6.81</v>
      </c>
      <c r="AU620" s="119">
        <v>4.01</v>
      </c>
      <c r="AV620" s="119">
        <v>-6.9</v>
      </c>
      <c r="AW620" s="119">
        <v>9.35</v>
      </c>
      <c r="AX620" s="119">
        <v>3.49</v>
      </c>
      <c r="AY620" s="119">
        <v>-12.33</v>
      </c>
      <c r="AZ620" s="119">
        <v>-19.7</v>
      </c>
      <c r="BA620" s="119">
        <v>24.89</v>
      </c>
      <c r="BB620" s="119">
        <v>-14.64</v>
      </c>
      <c r="BC620" s="119">
        <v>13.17</v>
      </c>
    </row>
    <row r="621" spans="1:55" x14ac:dyDescent="0.45">
      <c r="A621" s="260">
        <v>302</v>
      </c>
      <c r="B621" s="173" t="s">
        <v>368</v>
      </c>
      <c r="C621" s="173"/>
      <c r="D621" s="120">
        <v>-6.6</v>
      </c>
      <c r="E621" s="120">
        <v>37.24</v>
      </c>
      <c r="F621" s="120">
        <v>-14.59</v>
      </c>
      <c r="G621" s="120">
        <v>-21.54</v>
      </c>
      <c r="H621" s="120">
        <v>7.65</v>
      </c>
      <c r="I621" s="120">
        <v>15.62</v>
      </c>
      <c r="J621" s="120">
        <v>-12.22</v>
      </c>
      <c r="K621" s="120">
        <v>4.6900000000000004</v>
      </c>
      <c r="L621" s="120">
        <v>-11.01</v>
      </c>
      <c r="M621" s="120">
        <v>37.729999999999997</v>
      </c>
      <c r="N621" s="120">
        <v>-4.21</v>
      </c>
      <c r="O621" s="120">
        <v>-46.65</v>
      </c>
      <c r="P621" s="120">
        <v>48.27</v>
      </c>
      <c r="Q621" s="120">
        <v>65.930000000000007</v>
      </c>
      <c r="R621" s="120">
        <v>-51.64</v>
      </c>
      <c r="S621" s="120">
        <v>65.849999999999994</v>
      </c>
      <c r="T621" s="120">
        <v>-43.67</v>
      </c>
      <c r="U621" s="120">
        <v>91.38</v>
      </c>
      <c r="V621" s="120">
        <v>-25.2</v>
      </c>
      <c r="W621" s="120">
        <v>55.26</v>
      </c>
      <c r="X621" s="120">
        <v>22.56</v>
      </c>
      <c r="Y621" s="120">
        <v>-28.98</v>
      </c>
      <c r="Z621" s="120">
        <v>-26.93</v>
      </c>
      <c r="AA621" s="120">
        <v>38.32</v>
      </c>
      <c r="AB621" s="120">
        <v>5.0199999999999996</v>
      </c>
      <c r="AC621" s="120">
        <v>4.41</v>
      </c>
      <c r="AD621" s="120">
        <v>-14.63</v>
      </c>
      <c r="AE621" s="120">
        <v>-27.9</v>
      </c>
      <c r="AF621" s="120">
        <v>43.78</v>
      </c>
      <c r="AG621" s="120">
        <v>-20.239999999999998</v>
      </c>
      <c r="AH621" s="120">
        <v>-10.02</v>
      </c>
      <c r="AI621" s="120">
        <v>107.81</v>
      </c>
      <c r="AJ621" s="120">
        <v>-50.53</v>
      </c>
      <c r="AK621" s="120">
        <v>0.7</v>
      </c>
      <c r="AL621" s="120">
        <v>45.28</v>
      </c>
      <c r="AM621" s="120">
        <v>-25.79</v>
      </c>
      <c r="AN621" s="120">
        <v>24.55</v>
      </c>
      <c r="AO621" s="120">
        <v>26.43</v>
      </c>
      <c r="AP621" s="120">
        <v>-40.76</v>
      </c>
      <c r="AQ621" s="120">
        <v>96.81</v>
      </c>
      <c r="AR621" s="120">
        <v>-39.119999999999997</v>
      </c>
      <c r="AS621" s="120">
        <v>-19.36</v>
      </c>
      <c r="AT621" s="120">
        <v>37.75</v>
      </c>
      <c r="AU621" s="120">
        <v>41.86</v>
      </c>
      <c r="AV621" s="120">
        <v>35.520000000000003</v>
      </c>
      <c r="AW621" s="120">
        <v>-44.38</v>
      </c>
      <c r="AX621" s="120">
        <v>-14.33</v>
      </c>
      <c r="AY621" s="120">
        <v>65.64</v>
      </c>
      <c r="AZ621" s="120">
        <v>-20.059999999999999</v>
      </c>
      <c r="BA621" s="120">
        <v>-5.36</v>
      </c>
      <c r="BB621" s="120">
        <v>-15.01</v>
      </c>
      <c r="BC621" s="120">
        <v>26.25</v>
      </c>
    </row>
    <row r="622" spans="1:55" ht="54.75" x14ac:dyDescent="0.45">
      <c r="A622" s="261">
        <v>303</v>
      </c>
      <c r="B622" s="174" t="s">
        <v>369</v>
      </c>
      <c r="C622" s="174"/>
      <c r="D622" s="119">
        <v>-7.37</v>
      </c>
      <c r="E622" s="119">
        <v>-9.34</v>
      </c>
      <c r="F622" s="119">
        <v>15.27</v>
      </c>
      <c r="G622" s="119">
        <v>-99.34</v>
      </c>
      <c r="H622" s="121">
        <v>13650</v>
      </c>
      <c r="I622" s="119">
        <v>11.64</v>
      </c>
      <c r="J622" s="119">
        <v>-12.7</v>
      </c>
      <c r="K622" s="119">
        <v>-100</v>
      </c>
      <c r="L622" s="117"/>
      <c r="M622" s="119">
        <v>-74.040000000000006</v>
      </c>
      <c r="N622" s="119">
        <v>-100</v>
      </c>
      <c r="O622" s="117"/>
      <c r="P622" s="117"/>
      <c r="Q622" s="121">
        <v>2525</v>
      </c>
      <c r="R622" s="119">
        <v>-100</v>
      </c>
      <c r="S622" s="117"/>
      <c r="T622" s="119">
        <v>-47.15</v>
      </c>
      <c r="U622" s="119">
        <v>743.08</v>
      </c>
      <c r="V622" s="119">
        <v>-28.47</v>
      </c>
      <c r="W622" s="119">
        <v>-58.67</v>
      </c>
      <c r="X622" s="119">
        <v>297.52999999999997</v>
      </c>
      <c r="Y622" s="119">
        <v>-21.89</v>
      </c>
      <c r="Z622" s="119">
        <v>-63.62</v>
      </c>
      <c r="AA622" s="119">
        <v>141.53</v>
      </c>
      <c r="AB622" s="119">
        <v>-48.19</v>
      </c>
      <c r="AC622" s="119">
        <v>99.13</v>
      </c>
      <c r="AD622" s="119">
        <v>-42.76</v>
      </c>
      <c r="AE622" s="119">
        <v>-16.48</v>
      </c>
      <c r="AF622" s="119">
        <v>-44.5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-53.97</v>
      </c>
      <c r="AN622" s="119">
        <v>-100</v>
      </c>
      <c r="AO622" s="117"/>
      <c r="AP622" s="121">
        <v>67700</v>
      </c>
      <c r="AQ622" s="119">
        <v>-77.73</v>
      </c>
      <c r="AR622" s="119">
        <v>209.27</v>
      </c>
      <c r="AS622" s="119">
        <v>-21.41</v>
      </c>
      <c r="AT622" s="119">
        <v>-4.3600000000000003</v>
      </c>
      <c r="AU622" s="119">
        <v>-75.209999999999994</v>
      </c>
      <c r="AV622" s="119">
        <v>-35.630000000000003</v>
      </c>
      <c r="AW622" s="119">
        <v>335.71</v>
      </c>
      <c r="AX622" s="119">
        <v>-74.180000000000007</v>
      </c>
      <c r="AY622" s="119">
        <v>420.63</v>
      </c>
      <c r="AZ622" s="119">
        <v>96.95</v>
      </c>
      <c r="BA622" s="119">
        <v>-89.47</v>
      </c>
      <c r="BB622" s="119">
        <v>-2.94</v>
      </c>
      <c r="BC622" s="119">
        <v>-33.33</v>
      </c>
    </row>
    <row r="623" spans="1:55" ht="29.25" x14ac:dyDescent="0.45">
      <c r="A623" s="260">
        <v>304</v>
      </c>
      <c r="B623" s="173" t="s">
        <v>370</v>
      </c>
      <c r="C623" s="173"/>
      <c r="D623" s="120">
        <v>-50.27</v>
      </c>
      <c r="E623" s="120">
        <v>88.95</v>
      </c>
      <c r="F623" s="120">
        <v>2.2400000000000002</v>
      </c>
      <c r="G623" s="120">
        <v>-33.28</v>
      </c>
      <c r="H623" s="120">
        <v>125.1</v>
      </c>
      <c r="I623" s="120">
        <v>-1.87</v>
      </c>
      <c r="J623" s="120">
        <v>23.69</v>
      </c>
      <c r="K623" s="120">
        <v>-14.59</v>
      </c>
      <c r="L623" s="120">
        <v>80.2</v>
      </c>
      <c r="M623" s="120">
        <v>-52.73</v>
      </c>
      <c r="N623" s="120">
        <v>31.29</v>
      </c>
      <c r="O623" s="120">
        <v>-16.86</v>
      </c>
      <c r="P623" s="120">
        <v>-11.04</v>
      </c>
      <c r="Q623" s="120">
        <v>3.84</v>
      </c>
      <c r="R623" s="120">
        <v>-0.73</v>
      </c>
      <c r="S623" s="120">
        <v>10.88</v>
      </c>
      <c r="T623" s="120">
        <v>-41.99</v>
      </c>
      <c r="U623" s="120">
        <v>618.95000000000005</v>
      </c>
      <c r="V623" s="120">
        <v>10.98</v>
      </c>
      <c r="W623" s="120">
        <v>-76.150000000000006</v>
      </c>
      <c r="X623" s="120">
        <v>27.32</v>
      </c>
      <c r="Y623" s="120">
        <v>-20.13</v>
      </c>
      <c r="Z623" s="120">
        <v>46.08</v>
      </c>
      <c r="AA623" s="120">
        <v>-36.549999999999997</v>
      </c>
      <c r="AB623" s="120">
        <v>17.13</v>
      </c>
      <c r="AC623" s="120">
        <v>-14.25</v>
      </c>
      <c r="AD623" s="120">
        <v>-36.96</v>
      </c>
      <c r="AE623" s="120">
        <v>103.37</v>
      </c>
      <c r="AF623" s="120">
        <v>11.93</v>
      </c>
      <c r="AG623" s="120">
        <v>-27.56</v>
      </c>
      <c r="AH623" s="120">
        <v>27.93</v>
      </c>
      <c r="AI623" s="120">
        <v>29.82</v>
      </c>
      <c r="AJ623" s="120">
        <v>-40.32</v>
      </c>
      <c r="AK623" s="120">
        <v>-8.41</v>
      </c>
      <c r="AL623" s="120">
        <v>20.29</v>
      </c>
      <c r="AM623" s="120">
        <v>-18.010000000000002</v>
      </c>
      <c r="AN623" s="120">
        <v>30.45</v>
      </c>
      <c r="AO623" s="120">
        <v>-27.44</v>
      </c>
      <c r="AP623" s="120">
        <v>-29.23</v>
      </c>
      <c r="AQ623" s="120">
        <v>-8.4600000000000009</v>
      </c>
      <c r="AR623" s="120">
        <v>26.22</v>
      </c>
      <c r="AS623" s="120">
        <v>-11.24</v>
      </c>
      <c r="AT623" s="120">
        <v>101.14</v>
      </c>
      <c r="AU623" s="120">
        <v>5.16</v>
      </c>
      <c r="AV623" s="120">
        <v>-27.85</v>
      </c>
      <c r="AW623" s="120">
        <v>-17.21</v>
      </c>
      <c r="AX623" s="120">
        <v>-10.88</v>
      </c>
      <c r="AY623" s="120">
        <v>38.159999999999997</v>
      </c>
      <c r="AZ623" s="120">
        <v>35.42</v>
      </c>
      <c r="BA623" s="120">
        <v>-38.08</v>
      </c>
      <c r="BB623" s="120">
        <v>-45.43</v>
      </c>
      <c r="BC623" s="120">
        <v>109.26</v>
      </c>
    </row>
    <row r="624" spans="1:55" x14ac:dyDescent="0.45">
      <c r="A624" s="261">
        <v>305</v>
      </c>
      <c r="B624" s="174" t="s">
        <v>371</v>
      </c>
      <c r="C624" s="174"/>
      <c r="D624" s="119">
        <v>1.1599999999999999</v>
      </c>
      <c r="E624" s="119">
        <v>29.31</v>
      </c>
      <c r="F624" s="119">
        <v>9.2200000000000006</v>
      </c>
      <c r="G624" s="119">
        <v>-33.43</v>
      </c>
      <c r="H624" s="119">
        <v>9.0500000000000007</v>
      </c>
      <c r="I624" s="119">
        <v>19.399999999999999</v>
      </c>
      <c r="J624" s="119">
        <v>-14.73</v>
      </c>
      <c r="K624" s="119">
        <v>47.41</v>
      </c>
      <c r="L624" s="119">
        <v>-21.45</v>
      </c>
      <c r="M624" s="119">
        <v>-30.44</v>
      </c>
      <c r="N624" s="119">
        <v>-10.82</v>
      </c>
      <c r="O624" s="119">
        <v>59.3</v>
      </c>
      <c r="P624" s="119">
        <v>-9.27</v>
      </c>
      <c r="Q624" s="119">
        <v>27.9</v>
      </c>
      <c r="R624" s="119">
        <v>-83.14</v>
      </c>
      <c r="S624" s="119">
        <v>37.89</v>
      </c>
      <c r="T624" s="119">
        <v>187.44</v>
      </c>
      <c r="U624" s="119">
        <v>26.7</v>
      </c>
      <c r="V624" s="119">
        <v>-80.84</v>
      </c>
      <c r="W624" s="119">
        <v>73.349999999999994</v>
      </c>
      <c r="X624" s="119">
        <v>-32.049999999999997</v>
      </c>
      <c r="Y624" s="119">
        <v>4.51</v>
      </c>
      <c r="Z624" s="119">
        <v>411.26</v>
      </c>
      <c r="AA624" s="119">
        <v>-74.709999999999994</v>
      </c>
      <c r="AB624" s="119">
        <v>-8.06</v>
      </c>
      <c r="AC624" s="119">
        <v>105.13</v>
      </c>
      <c r="AD624" s="119">
        <v>-37.47</v>
      </c>
      <c r="AE624" s="119">
        <v>25.19</v>
      </c>
      <c r="AF624" s="119">
        <v>-15.55</v>
      </c>
      <c r="AG624" s="119">
        <v>91.39</v>
      </c>
      <c r="AH624" s="119">
        <v>-53.59</v>
      </c>
      <c r="AI624" s="119">
        <v>26.88</v>
      </c>
      <c r="AJ624" s="119">
        <v>4.9800000000000004</v>
      </c>
      <c r="AK624" s="119">
        <v>-5.58</v>
      </c>
      <c r="AL624" s="119">
        <v>-11.19</v>
      </c>
      <c r="AM624" s="119">
        <v>-12.1</v>
      </c>
      <c r="AN624" s="119">
        <v>87.8</v>
      </c>
      <c r="AO624" s="119">
        <v>9.3000000000000007</v>
      </c>
      <c r="AP624" s="119">
        <v>-40.56</v>
      </c>
      <c r="AQ624" s="119">
        <v>84.44</v>
      </c>
      <c r="AR624" s="119">
        <v>-38.950000000000003</v>
      </c>
      <c r="AS624" s="119">
        <v>20.87</v>
      </c>
      <c r="AT624" s="119">
        <v>-10.1</v>
      </c>
      <c r="AU624" s="119">
        <v>-20.05</v>
      </c>
      <c r="AV624" s="119">
        <v>-12.62</v>
      </c>
      <c r="AW624" s="119">
        <v>119.29</v>
      </c>
      <c r="AX624" s="119">
        <v>-37.03</v>
      </c>
      <c r="AY624" s="119">
        <v>-23.6</v>
      </c>
      <c r="AZ624" s="119">
        <v>30.85</v>
      </c>
      <c r="BA624" s="119">
        <v>63.75</v>
      </c>
      <c r="BB624" s="119">
        <v>29.1</v>
      </c>
      <c r="BC624" s="119">
        <v>-29.33</v>
      </c>
    </row>
    <row r="625" spans="1:55" x14ac:dyDescent="0.45">
      <c r="A625" s="260">
        <v>306</v>
      </c>
      <c r="B625" s="173" t="s">
        <v>372</v>
      </c>
      <c r="C625" s="173"/>
      <c r="D625" s="120">
        <v>-2.2599999999999998</v>
      </c>
      <c r="E625" s="120">
        <v>-2.62</v>
      </c>
      <c r="F625" s="120">
        <v>22.48</v>
      </c>
      <c r="G625" s="120">
        <v>-22.45</v>
      </c>
      <c r="H625" s="120">
        <v>20.94</v>
      </c>
      <c r="I625" s="120">
        <v>28.18</v>
      </c>
      <c r="J625" s="120">
        <v>-30.18</v>
      </c>
      <c r="K625" s="120">
        <v>-28.53</v>
      </c>
      <c r="L625" s="120">
        <v>20.65</v>
      </c>
      <c r="M625" s="120">
        <v>-10.41</v>
      </c>
      <c r="N625" s="120">
        <v>-36.99</v>
      </c>
      <c r="O625" s="120">
        <v>92.35</v>
      </c>
      <c r="P625" s="120">
        <v>-17.02</v>
      </c>
      <c r="Q625" s="120">
        <v>21.59</v>
      </c>
      <c r="R625" s="120">
        <v>21.09</v>
      </c>
      <c r="S625" s="120">
        <v>-45.69</v>
      </c>
      <c r="T625" s="120">
        <v>77.09</v>
      </c>
      <c r="U625" s="120">
        <v>-0.48</v>
      </c>
      <c r="V625" s="120">
        <v>0.02</v>
      </c>
      <c r="W625" s="120">
        <v>-29.24</v>
      </c>
      <c r="X625" s="120">
        <v>16.63</v>
      </c>
      <c r="Y625" s="120">
        <v>-43.47</v>
      </c>
      <c r="Z625" s="120">
        <v>63.13</v>
      </c>
      <c r="AA625" s="120">
        <v>3.58</v>
      </c>
      <c r="AB625" s="120">
        <v>-1.18</v>
      </c>
      <c r="AC625" s="120">
        <v>43.18</v>
      </c>
      <c r="AD625" s="120">
        <v>-31.88</v>
      </c>
      <c r="AE625" s="120">
        <v>-7.76</v>
      </c>
      <c r="AF625" s="120">
        <v>44.53</v>
      </c>
      <c r="AG625" s="120">
        <v>-28.81</v>
      </c>
      <c r="AH625" s="120">
        <v>25.17</v>
      </c>
      <c r="AI625" s="120">
        <v>-42.42</v>
      </c>
      <c r="AJ625" s="120">
        <v>40.69</v>
      </c>
      <c r="AK625" s="120">
        <v>-13.7</v>
      </c>
      <c r="AL625" s="120">
        <v>22.73</v>
      </c>
      <c r="AM625" s="120">
        <v>-28.91</v>
      </c>
      <c r="AN625" s="120">
        <v>33.270000000000003</v>
      </c>
      <c r="AO625" s="120">
        <v>69.739999999999995</v>
      </c>
      <c r="AP625" s="120">
        <v>-43.32</v>
      </c>
      <c r="AQ625" s="120">
        <v>-12.21</v>
      </c>
      <c r="AR625" s="120">
        <v>9.07</v>
      </c>
      <c r="AS625" s="120">
        <v>11.35</v>
      </c>
      <c r="AT625" s="120">
        <v>25.46</v>
      </c>
      <c r="AU625" s="120">
        <v>-26.05</v>
      </c>
      <c r="AV625" s="120">
        <v>25.69</v>
      </c>
      <c r="AW625" s="120">
        <v>4.5999999999999996</v>
      </c>
      <c r="AX625" s="120">
        <v>-36.479999999999997</v>
      </c>
      <c r="AY625" s="120">
        <v>24.28</v>
      </c>
      <c r="AZ625" s="120">
        <v>2.39</v>
      </c>
      <c r="BA625" s="120">
        <v>120.39</v>
      </c>
      <c r="BB625" s="120">
        <v>-55.71</v>
      </c>
      <c r="BC625" s="120">
        <v>67.62</v>
      </c>
    </row>
    <row r="626" spans="1:55" ht="29.25" x14ac:dyDescent="0.45">
      <c r="A626" s="261">
        <v>307</v>
      </c>
      <c r="B626" s="174" t="s">
        <v>373</v>
      </c>
      <c r="C626" s="174"/>
      <c r="D626" s="119">
        <v>-64.58</v>
      </c>
      <c r="E626" s="119">
        <v>-94.12</v>
      </c>
      <c r="F626" s="121">
        <v>4700</v>
      </c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9">
        <v>-100</v>
      </c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</row>
    <row r="627" spans="1:55" ht="67.5" x14ac:dyDescent="0.45">
      <c r="A627" s="260">
        <v>308</v>
      </c>
      <c r="B627" s="173" t="s">
        <v>374</v>
      </c>
      <c r="C627" s="173"/>
      <c r="D627" s="120">
        <v>-90.48</v>
      </c>
      <c r="E627" s="120">
        <v>71.959999999999994</v>
      </c>
      <c r="F627" s="120">
        <v>245.25</v>
      </c>
      <c r="G627" s="120">
        <v>-100</v>
      </c>
      <c r="H627" s="116"/>
      <c r="I627" s="116"/>
      <c r="J627" s="116"/>
      <c r="K627" s="116"/>
      <c r="L627" s="120">
        <v>286.63</v>
      </c>
      <c r="M627" s="120">
        <v>-100</v>
      </c>
      <c r="N627" s="120">
        <v>-100</v>
      </c>
      <c r="O627" s="116"/>
      <c r="P627" s="116"/>
      <c r="Q627" s="116"/>
      <c r="R627" s="120">
        <v>171.05</v>
      </c>
      <c r="S627" s="120">
        <v>-86.65</v>
      </c>
      <c r="T627" s="120">
        <v>215.44</v>
      </c>
      <c r="U627" s="120">
        <v>-71.86</v>
      </c>
      <c r="V627" s="120">
        <v>-24.57</v>
      </c>
      <c r="W627" s="120">
        <v>56.54</v>
      </c>
      <c r="X627" s="120">
        <v>189.07</v>
      </c>
      <c r="Y627" s="120">
        <v>-17.37</v>
      </c>
      <c r="Z627" s="120">
        <v>-64.989999999999995</v>
      </c>
      <c r="AA627" s="120">
        <v>110.69</v>
      </c>
      <c r="AB627" s="120">
        <v>-98.52</v>
      </c>
      <c r="AC627" s="120">
        <v>100.23</v>
      </c>
      <c r="AD627" s="120">
        <v>-55.04</v>
      </c>
      <c r="AE627" s="120">
        <v>-56.56</v>
      </c>
      <c r="AF627" s="118">
        <v>11657.48</v>
      </c>
      <c r="AG627" s="120">
        <v>-3.43</v>
      </c>
      <c r="AH627" s="120">
        <v>-99.51</v>
      </c>
      <c r="AI627" s="120">
        <v>0</v>
      </c>
      <c r="AJ627" s="120">
        <v>257.58999999999997</v>
      </c>
      <c r="AK627" s="120">
        <v>-44.66</v>
      </c>
      <c r="AL627" s="120">
        <v>5.29</v>
      </c>
      <c r="AM627" s="120">
        <v>-46.48</v>
      </c>
      <c r="AN627" s="120">
        <v>36.619999999999997</v>
      </c>
      <c r="AO627" s="120">
        <v>134.02000000000001</v>
      </c>
      <c r="AP627" s="120">
        <v>-32.31</v>
      </c>
      <c r="AQ627" s="118">
        <v>5163.12</v>
      </c>
      <c r="AR627" s="120">
        <v>74.260000000000005</v>
      </c>
      <c r="AS627" s="120">
        <v>-99.69</v>
      </c>
      <c r="AT627" s="118">
        <v>69862.02</v>
      </c>
      <c r="AU627" s="120">
        <v>-26.66</v>
      </c>
      <c r="AV627" s="120">
        <v>-99.17</v>
      </c>
      <c r="AW627" s="118">
        <v>7701.65</v>
      </c>
      <c r="AX627" s="120">
        <v>-99</v>
      </c>
      <c r="AY627" s="120">
        <v>-21.6</v>
      </c>
      <c r="AZ627" s="120">
        <v>1.5</v>
      </c>
      <c r="BA627" s="120">
        <v>162.83000000000001</v>
      </c>
      <c r="BB627" s="118">
        <v>8410.2099999999991</v>
      </c>
      <c r="BC627" s="120">
        <v>-23.94</v>
      </c>
    </row>
    <row r="628" spans="1:55" ht="29.25" x14ac:dyDescent="0.45">
      <c r="A628" s="261">
        <v>309</v>
      </c>
      <c r="B628" s="174" t="s">
        <v>86</v>
      </c>
      <c r="C628" s="174"/>
      <c r="D628" s="119">
        <v>-9.68</v>
      </c>
      <c r="E628" s="119">
        <v>3.19</v>
      </c>
      <c r="F628" s="119">
        <v>-2.19</v>
      </c>
      <c r="G628" s="119">
        <v>3.59</v>
      </c>
      <c r="H628" s="119">
        <v>6.78</v>
      </c>
      <c r="I628" s="119">
        <v>-1.5</v>
      </c>
      <c r="J628" s="119">
        <v>-1.22</v>
      </c>
      <c r="K628" s="119">
        <v>-2.84</v>
      </c>
      <c r="L628" s="119">
        <v>-10.45</v>
      </c>
      <c r="M628" s="119">
        <v>-30.11</v>
      </c>
      <c r="N628" s="119">
        <v>50.03</v>
      </c>
      <c r="O628" s="119">
        <v>-14.25</v>
      </c>
      <c r="P628" s="119">
        <v>21.95</v>
      </c>
      <c r="Q628" s="119">
        <v>-15.55</v>
      </c>
      <c r="R628" s="119">
        <v>-7.09</v>
      </c>
      <c r="S628" s="119">
        <v>-0.12</v>
      </c>
      <c r="T628" s="119">
        <v>11.46</v>
      </c>
      <c r="U628" s="119">
        <v>14.68</v>
      </c>
      <c r="V628" s="119">
        <v>-1.6</v>
      </c>
      <c r="W628" s="119">
        <v>7.22</v>
      </c>
      <c r="X628" s="119">
        <v>-14.59</v>
      </c>
      <c r="Y628" s="119">
        <v>-41.83</v>
      </c>
      <c r="Z628" s="119">
        <v>77.52</v>
      </c>
      <c r="AA628" s="119">
        <v>-15</v>
      </c>
      <c r="AB628" s="119">
        <v>19.39</v>
      </c>
      <c r="AC628" s="119">
        <v>20.87</v>
      </c>
      <c r="AD628" s="119">
        <v>-18.34</v>
      </c>
      <c r="AE628" s="119">
        <v>7.23</v>
      </c>
      <c r="AF628" s="119">
        <v>2.64</v>
      </c>
      <c r="AG628" s="119">
        <v>-17.27</v>
      </c>
      <c r="AH628" s="119">
        <v>15.49</v>
      </c>
      <c r="AI628" s="119">
        <v>3.81</v>
      </c>
      <c r="AJ628" s="119">
        <v>-9.18</v>
      </c>
      <c r="AK628" s="119">
        <v>-7.27</v>
      </c>
      <c r="AL628" s="119">
        <v>12.2</v>
      </c>
      <c r="AM628" s="119">
        <v>-3.47</v>
      </c>
      <c r="AN628" s="119">
        <v>5.79</v>
      </c>
      <c r="AO628" s="119">
        <v>14.17</v>
      </c>
      <c r="AP628" s="119">
        <v>-11.2</v>
      </c>
      <c r="AQ628" s="119">
        <v>5.79</v>
      </c>
      <c r="AR628" s="119">
        <v>12.74</v>
      </c>
      <c r="AS628" s="119">
        <v>1.69</v>
      </c>
      <c r="AT628" s="119">
        <v>-4.6900000000000004</v>
      </c>
      <c r="AU628" s="119">
        <v>0.4</v>
      </c>
      <c r="AV628" s="119">
        <v>-4.38</v>
      </c>
      <c r="AW628" s="119">
        <v>-8.82</v>
      </c>
      <c r="AX628" s="119">
        <v>8.9700000000000006</v>
      </c>
      <c r="AY628" s="119">
        <v>4.8899999999999997</v>
      </c>
      <c r="AZ628" s="119">
        <v>-4.6500000000000004</v>
      </c>
      <c r="BA628" s="119">
        <v>0.04</v>
      </c>
      <c r="BB628" s="119">
        <v>0.14000000000000001</v>
      </c>
      <c r="BC628" s="119">
        <v>22.51</v>
      </c>
    </row>
    <row r="629" spans="1:55" x14ac:dyDescent="0.45">
      <c r="A629" s="260">
        <v>310</v>
      </c>
      <c r="B629" s="173" t="s">
        <v>375</v>
      </c>
      <c r="C629" s="173"/>
      <c r="D629" s="120">
        <v>-2.36</v>
      </c>
      <c r="E629" s="120">
        <v>-23.73</v>
      </c>
      <c r="F629" s="120">
        <v>-79.05</v>
      </c>
      <c r="G629" s="120">
        <v>711.65</v>
      </c>
      <c r="H629" s="120">
        <v>-54.55</v>
      </c>
      <c r="I629" s="120">
        <v>-39.74</v>
      </c>
      <c r="J629" s="120">
        <v>88.65</v>
      </c>
      <c r="K629" s="120">
        <v>23.39</v>
      </c>
      <c r="L629" s="120">
        <v>-27.55</v>
      </c>
      <c r="M629" s="120">
        <v>-4.41</v>
      </c>
      <c r="N629" s="120">
        <v>-22.76</v>
      </c>
      <c r="O629" s="120">
        <v>101.32</v>
      </c>
      <c r="P629" s="120">
        <v>-38.18</v>
      </c>
      <c r="Q629" s="120">
        <v>-30.56</v>
      </c>
      <c r="R629" s="120">
        <v>575.04999999999995</v>
      </c>
      <c r="S629" s="120">
        <v>-88.07</v>
      </c>
      <c r="T629" s="120">
        <v>52.45</v>
      </c>
      <c r="U629" s="120">
        <v>33.64</v>
      </c>
      <c r="V629" s="120">
        <v>-47.38</v>
      </c>
      <c r="W629" s="120">
        <v>24.88</v>
      </c>
      <c r="X629" s="120">
        <v>24.91</v>
      </c>
      <c r="Y629" s="120">
        <v>6.1</v>
      </c>
      <c r="Z629" s="120">
        <v>-82.51</v>
      </c>
      <c r="AA629" s="120">
        <v>46.44</v>
      </c>
      <c r="AB629" s="120">
        <v>187.27</v>
      </c>
      <c r="AC629" s="120">
        <v>15.95</v>
      </c>
      <c r="AD629" s="120">
        <v>-77.349999999999994</v>
      </c>
      <c r="AE629" s="120">
        <v>62.88</v>
      </c>
      <c r="AF629" s="120">
        <v>170.34</v>
      </c>
      <c r="AG629" s="120">
        <v>-78.400000000000006</v>
      </c>
      <c r="AH629" s="120">
        <v>-71.290000000000006</v>
      </c>
      <c r="AI629" s="120">
        <v>76.400000000000006</v>
      </c>
      <c r="AJ629" s="120">
        <v>-43.95</v>
      </c>
      <c r="AK629" s="120">
        <v>243.18</v>
      </c>
      <c r="AL629" s="120">
        <v>237.25</v>
      </c>
      <c r="AM629" s="120">
        <v>-67.84</v>
      </c>
      <c r="AN629" s="120">
        <v>-51.91</v>
      </c>
      <c r="AO629" s="120">
        <v>678.41</v>
      </c>
      <c r="AP629" s="120">
        <v>-93.27</v>
      </c>
      <c r="AQ629" s="120">
        <v>827.88</v>
      </c>
      <c r="AR629" s="120">
        <v>37.17</v>
      </c>
      <c r="AS629" s="120">
        <v>-59.57</v>
      </c>
      <c r="AT629" s="120">
        <v>166.55</v>
      </c>
      <c r="AU629" s="120">
        <v>88.64</v>
      </c>
      <c r="AV629" s="120">
        <v>-68.47</v>
      </c>
      <c r="AW629" s="120">
        <v>267.31</v>
      </c>
      <c r="AX629" s="120">
        <v>-31.86</v>
      </c>
      <c r="AY629" s="120">
        <v>132.71</v>
      </c>
      <c r="AZ629" s="120">
        <v>-70.89</v>
      </c>
      <c r="BA629" s="120">
        <v>302.06</v>
      </c>
      <c r="BB629" s="120">
        <v>-32.78</v>
      </c>
      <c r="BC629" s="120">
        <v>-41.61</v>
      </c>
    </row>
    <row r="630" spans="1:55" x14ac:dyDescent="0.45">
      <c r="A630" s="261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</row>
    <row r="631" spans="1:55" ht="29.25" x14ac:dyDescent="0.45">
      <c r="A631" s="260">
        <v>312</v>
      </c>
      <c r="B631" s="173" t="s">
        <v>377</v>
      </c>
      <c r="C631" s="173"/>
      <c r="D631" s="120">
        <v>-30.74</v>
      </c>
      <c r="E631" s="120">
        <v>160.06</v>
      </c>
      <c r="F631" s="120">
        <v>1.83</v>
      </c>
      <c r="G631" s="120">
        <v>173.84</v>
      </c>
      <c r="H631" s="120">
        <v>-76.95</v>
      </c>
      <c r="I631" s="120">
        <v>-17.28</v>
      </c>
      <c r="J631" s="120">
        <v>160.88999999999999</v>
      </c>
      <c r="K631" s="120">
        <v>-23.3</v>
      </c>
      <c r="L631" s="120">
        <v>100.44</v>
      </c>
      <c r="M631" s="120">
        <v>-37.090000000000003</v>
      </c>
      <c r="N631" s="120">
        <v>-7.31</v>
      </c>
      <c r="O631" s="120">
        <v>-60.57</v>
      </c>
      <c r="P631" s="120">
        <v>138.07</v>
      </c>
      <c r="Q631" s="120">
        <v>-77.38</v>
      </c>
      <c r="R631" s="120">
        <v>434.23</v>
      </c>
      <c r="S631" s="120">
        <v>-18.97</v>
      </c>
      <c r="T631" s="120">
        <v>31.16</v>
      </c>
      <c r="U631" s="120">
        <v>-67.02</v>
      </c>
      <c r="V631" s="120">
        <v>113.86</v>
      </c>
      <c r="W631" s="120">
        <v>-34.86</v>
      </c>
      <c r="X631" s="120">
        <v>121.78</v>
      </c>
      <c r="Y631" s="120">
        <v>-66.09</v>
      </c>
      <c r="Z631" s="120">
        <v>132.38</v>
      </c>
      <c r="AA631" s="120">
        <v>-27.63</v>
      </c>
      <c r="AB631" s="120">
        <v>-21.15</v>
      </c>
      <c r="AC631" s="120">
        <v>-42.48</v>
      </c>
      <c r="AD631" s="120">
        <v>39.909999999999997</v>
      </c>
      <c r="AE631" s="120">
        <v>81.62</v>
      </c>
      <c r="AF631" s="120">
        <v>57.47</v>
      </c>
      <c r="AG631" s="120">
        <v>-81.7</v>
      </c>
      <c r="AH631" s="120">
        <v>163.27000000000001</v>
      </c>
      <c r="AI631" s="120">
        <v>174.96</v>
      </c>
      <c r="AJ631" s="120">
        <v>-68.45</v>
      </c>
      <c r="AK631" s="120">
        <v>350.85</v>
      </c>
      <c r="AL631" s="120">
        <v>-86.8</v>
      </c>
      <c r="AM631" s="120">
        <v>768.47</v>
      </c>
      <c r="AN631" s="120">
        <v>-38.92</v>
      </c>
      <c r="AO631" s="120">
        <v>162.35</v>
      </c>
      <c r="AP631" s="120">
        <v>-84.25</v>
      </c>
      <c r="AQ631" s="120">
        <v>-74.66</v>
      </c>
      <c r="AR631" s="120">
        <v>24.59</v>
      </c>
      <c r="AS631" s="120">
        <v>525.16</v>
      </c>
      <c r="AT631" s="120">
        <v>-17.63</v>
      </c>
      <c r="AU631" s="120">
        <v>129.69999999999999</v>
      </c>
      <c r="AV631" s="120">
        <v>-59.44</v>
      </c>
      <c r="AW631" s="120">
        <v>19.850000000000001</v>
      </c>
      <c r="AX631" s="120">
        <v>-87.14</v>
      </c>
      <c r="AY631" s="118">
        <v>1632.55</v>
      </c>
      <c r="AZ631" s="120">
        <v>-45.5</v>
      </c>
      <c r="BA631" s="120">
        <v>48.98</v>
      </c>
      <c r="BB631" s="120">
        <v>-23.72</v>
      </c>
      <c r="BC631" s="120">
        <v>21.13</v>
      </c>
    </row>
    <row r="632" spans="1:55" ht="54.75" x14ac:dyDescent="0.45">
      <c r="A632" s="261">
        <v>313</v>
      </c>
      <c r="B632" s="174" t="s">
        <v>378</v>
      </c>
      <c r="C632" s="174"/>
      <c r="D632" s="119">
        <v>-19.78</v>
      </c>
      <c r="E632" s="119">
        <v>8.31</v>
      </c>
      <c r="F632" s="119">
        <v>-5.48</v>
      </c>
      <c r="G632" s="119">
        <v>26.19</v>
      </c>
      <c r="H632" s="119">
        <v>-19.28</v>
      </c>
      <c r="I632" s="119">
        <v>-4.1900000000000004</v>
      </c>
      <c r="J632" s="119">
        <v>20.21</v>
      </c>
      <c r="K632" s="119">
        <v>-5.71</v>
      </c>
      <c r="L632" s="119">
        <v>14.81</v>
      </c>
      <c r="M632" s="119">
        <v>-31.81</v>
      </c>
      <c r="N632" s="119">
        <v>54.01</v>
      </c>
      <c r="O632" s="119">
        <v>3.65</v>
      </c>
      <c r="P632" s="119">
        <v>-39.549999999999997</v>
      </c>
      <c r="Q632" s="119">
        <v>14.74</v>
      </c>
      <c r="R632" s="119">
        <v>58.16</v>
      </c>
      <c r="S632" s="119">
        <v>-14.25</v>
      </c>
      <c r="T632" s="119">
        <v>-10.55</v>
      </c>
      <c r="U632" s="119">
        <v>-52.06</v>
      </c>
      <c r="V632" s="119">
        <v>80.650000000000006</v>
      </c>
      <c r="W632" s="119">
        <v>-9.4</v>
      </c>
      <c r="X632" s="119">
        <v>-26.26</v>
      </c>
      <c r="Y632" s="119">
        <v>40.58</v>
      </c>
      <c r="Z632" s="119">
        <v>-26.92</v>
      </c>
      <c r="AA632" s="119">
        <v>18.27</v>
      </c>
      <c r="AB632" s="119">
        <v>2.41</v>
      </c>
      <c r="AC632" s="119">
        <v>-3.27</v>
      </c>
      <c r="AD632" s="119">
        <v>6.74</v>
      </c>
      <c r="AE632" s="119">
        <v>-27.3</v>
      </c>
      <c r="AF632" s="119">
        <v>66.19</v>
      </c>
      <c r="AG632" s="119">
        <v>-28.72</v>
      </c>
      <c r="AH632" s="119">
        <v>43.1</v>
      </c>
      <c r="AI632" s="119">
        <v>-14.73</v>
      </c>
      <c r="AJ632" s="119">
        <v>1.24</v>
      </c>
      <c r="AK632" s="119">
        <v>-22.59</v>
      </c>
      <c r="AL632" s="119">
        <v>-7.56</v>
      </c>
      <c r="AM632" s="119">
        <v>56.02</v>
      </c>
      <c r="AN632" s="119">
        <v>-18.559999999999999</v>
      </c>
      <c r="AO632" s="119">
        <v>3</v>
      </c>
      <c r="AP632" s="119">
        <v>-25.29</v>
      </c>
      <c r="AQ632" s="119">
        <v>39.340000000000003</v>
      </c>
      <c r="AR632" s="119">
        <v>-6.03</v>
      </c>
      <c r="AS632" s="119">
        <v>13.85</v>
      </c>
      <c r="AT632" s="119">
        <v>-16.48</v>
      </c>
      <c r="AU632" s="119">
        <v>-0.22</v>
      </c>
      <c r="AV632" s="119">
        <v>10.06</v>
      </c>
      <c r="AW632" s="119">
        <v>-24.85</v>
      </c>
      <c r="AX632" s="119">
        <v>10.99</v>
      </c>
      <c r="AY632" s="119">
        <v>-10.130000000000001</v>
      </c>
      <c r="AZ632" s="119">
        <v>47.15</v>
      </c>
      <c r="BA632" s="119">
        <v>-37.14</v>
      </c>
      <c r="BB632" s="119">
        <v>22.03</v>
      </c>
      <c r="BC632" s="119">
        <v>27.02</v>
      </c>
    </row>
    <row r="633" spans="1:55" ht="21" customHeight="1" x14ac:dyDescent="0.45">
      <c r="A633" s="325" t="s">
        <v>411</v>
      </c>
      <c r="B633" s="326"/>
      <c r="C633" s="320" t="s">
        <v>392</v>
      </c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2"/>
      <c r="O633" s="320" t="s">
        <v>402</v>
      </c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2"/>
      <c r="AA633" s="320" t="s">
        <v>409</v>
      </c>
      <c r="AB633" s="321"/>
      <c r="AC633" s="321"/>
      <c r="AD633" s="321"/>
      <c r="AE633" s="321"/>
      <c r="AF633" s="321"/>
      <c r="AG633" s="321"/>
      <c r="AH633" s="321"/>
      <c r="AI633" s="321"/>
      <c r="AJ633" s="321"/>
      <c r="AK633" s="321"/>
      <c r="AL633" s="322"/>
      <c r="AM633" s="320" t="s">
        <v>416</v>
      </c>
      <c r="AN633" s="321"/>
      <c r="AO633" s="321"/>
      <c r="AP633" s="321"/>
      <c r="AQ633" s="321"/>
      <c r="AR633" s="321"/>
      <c r="AS633" s="321"/>
      <c r="AT633" s="321"/>
      <c r="AU633" s="321"/>
      <c r="AV633" s="321"/>
      <c r="AW633" s="321"/>
      <c r="AX633" s="322"/>
      <c r="AY633" s="320" t="s">
        <v>426</v>
      </c>
      <c r="AZ633" s="321"/>
      <c r="BA633" s="321"/>
      <c r="BB633" s="321"/>
      <c r="BC633" s="322"/>
    </row>
    <row r="634" spans="1:55" ht="29.25" x14ac:dyDescent="0.45">
      <c r="A634" s="327"/>
      <c r="B634" s="328"/>
      <c r="C634" s="259" t="s">
        <v>142</v>
      </c>
      <c r="D634" s="259" t="s">
        <v>143</v>
      </c>
      <c r="E634" s="259" t="s">
        <v>144</v>
      </c>
      <c r="F634" s="259" t="s">
        <v>145</v>
      </c>
      <c r="G634" s="259" t="s">
        <v>146</v>
      </c>
      <c r="H634" s="259" t="s">
        <v>147</v>
      </c>
      <c r="I634" s="259" t="s">
        <v>148</v>
      </c>
      <c r="J634" s="259" t="s">
        <v>149</v>
      </c>
      <c r="K634" s="259" t="s">
        <v>150</v>
      </c>
      <c r="L634" s="259" t="s">
        <v>151</v>
      </c>
      <c r="M634" s="259" t="s">
        <v>152</v>
      </c>
      <c r="N634" s="259" t="s">
        <v>153</v>
      </c>
      <c r="O634" s="259" t="s">
        <v>142</v>
      </c>
      <c r="P634" s="259" t="s">
        <v>143</v>
      </c>
      <c r="Q634" s="259" t="s">
        <v>144</v>
      </c>
      <c r="R634" s="259" t="s">
        <v>145</v>
      </c>
      <c r="S634" s="259" t="s">
        <v>146</v>
      </c>
      <c r="T634" s="259" t="s">
        <v>147</v>
      </c>
      <c r="U634" s="259" t="s">
        <v>148</v>
      </c>
      <c r="V634" s="259" t="s">
        <v>149</v>
      </c>
      <c r="W634" s="259" t="s">
        <v>150</v>
      </c>
      <c r="X634" s="259" t="s">
        <v>151</v>
      </c>
      <c r="Y634" s="259" t="s">
        <v>152</v>
      </c>
      <c r="Z634" s="259" t="s">
        <v>153</v>
      </c>
      <c r="AA634" s="259" t="s">
        <v>142</v>
      </c>
      <c r="AB634" s="259" t="s">
        <v>143</v>
      </c>
      <c r="AC634" s="259" t="s">
        <v>144</v>
      </c>
      <c r="AD634" s="259" t="s">
        <v>145</v>
      </c>
      <c r="AE634" s="259" t="s">
        <v>146</v>
      </c>
      <c r="AF634" s="259" t="s">
        <v>147</v>
      </c>
      <c r="AG634" s="259" t="s">
        <v>148</v>
      </c>
      <c r="AH634" s="259" t="s">
        <v>149</v>
      </c>
      <c r="AI634" s="259" t="s">
        <v>150</v>
      </c>
      <c r="AJ634" s="259" t="s">
        <v>151</v>
      </c>
      <c r="AK634" s="259" t="s">
        <v>152</v>
      </c>
      <c r="AL634" s="259" t="s">
        <v>153</v>
      </c>
      <c r="AM634" s="259" t="s">
        <v>142</v>
      </c>
      <c r="AN634" s="259" t="s">
        <v>143</v>
      </c>
      <c r="AO634" s="259" t="s">
        <v>144</v>
      </c>
      <c r="AP634" s="259" t="s">
        <v>145</v>
      </c>
      <c r="AQ634" s="259" t="s">
        <v>146</v>
      </c>
      <c r="AR634" s="259" t="s">
        <v>147</v>
      </c>
      <c r="AS634" s="259" t="s">
        <v>148</v>
      </c>
      <c r="AT634" s="259" t="s">
        <v>149</v>
      </c>
      <c r="AU634" s="259" t="s">
        <v>150</v>
      </c>
      <c r="AV634" s="259" t="s">
        <v>151</v>
      </c>
      <c r="AW634" s="259" t="s">
        <v>152</v>
      </c>
      <c r="AX634" s="259" t="s">
        <v>153</v>
      </c>
      <c r="AY634" s="259" t="s">
        <v>142</v>
      </c>
      <c r="AZ634" s="259" t="s">
        <v>143</v>
      </c>
      <c r="BA634" s="259" t="s">
        <v>144</v>
      </c>
      <c r="BB634" s="259" t="s">
        <v>145</v>
      </c>
      <c r="BC634" s="259" t="s">
        <v>146</v>
      </c>
    </row>
    <row r="635" spans="1:55" x14ac:dyDescent="0.45">
      <c r="A635" s="260">
        <v>1</v>
      </c>
      <c r="B635" s="173" t="s">
        <v>154</v>
      </c>
      <c r="C635" s="120">
        <v>3.91</v>
      </c>
      <c r="D635" s="120">
        <v>13.07</v>
      </c>
      <c r="E635" s="120">
        <v>4.45</v>
      </c>
      <c r="F635" s="120">
        <v>8.9499999999999993</v>
      </c>
      <c r="G635" s="120">
        <v>9.69</v>
      </c>
      <c r="H635" s="120">
        <v>12.68</v>
      </c>
      <c r="I635" s="120">
        <v>4.18</v>
      </c>
      <c r="J635" s="120">
        <v>-4.5599999999999996</v>
      </c>
      <c r="K635" s="120">
        <v>4.16</v>
      </c>
      <c r="L635" s="120">
        <v>7.24</v>
      </c>
      <c r="M635" s="120">
        <v>2.82</v>
      </c>
      <c r="N635" s="120">
        <v>5.36</v>
      </c>
      <c r="O635" s="120">
        <v>-2.34</v>
      </c>
      <c r="P635" s="120">
        <v>-6.81</v>
      </c>
      <c r="Q635" s="120">
        <v>-4.16</v>
      </c>
      <c r="R635" s="120">
        <v>-0.54</v>
      </c>
      <c r="S635" s="120">
        <v>-4.53</v>
      </c>
      <c r="T635" s="120">
        <v>-5.14</v>
      </c>
      <c r="U635" s="120">
        <v>0.01</v>
      </c>
      <c r="V635" s="120">
        <v>0.64</v>
      </c>
      <c r="W635" s="120">
        <v>5.56</v>
      </c>
      <c r="X635" s="120">
        <v>2.23</v>
      </c>
      <c r="Y635" s="120">
        <v>1.1499999999999999</v>
      </c>
      <c r="Z635" s="120">
        <v>-0.17</v>
      </c>
      <c r="AA635" s="120">
        <v>-0.06</v>
      </c>
      <c r="AB635" s="120">
        <v>22.49</v>
      </c>
      <c r="AC635" s="120">
        <v>11.09</v>
      </c>
      <c r="AD635" s="120">
        <v>-1.1200000000000001</v>
      </c>
      <c r="AE635" s="120">
        <v>3.72</v>
      </c>
      <c r="AF635" s="120">
        <v>6.56</v>
      </c>
      <c r="AG635" s="120">
        <v>-1.96</v>
      </c>
      <c r="AH635" s="120">
        <v>7.79</v>
      </c>
      <c r="AI635" s="120">
        <v>0.39</v>
      </c>
      <c r="AJ635" s="120">
        <v>-7.24</v>
      </c>
      <c r="AK635" s="120">
        <v>9.2200000000000006</v>
      </c>
      <c r="AL635" s="120">
        <v>5.15</v>
      </c>
      <c r="AM635" s="120">
        <v>8.2799999999999994</v>
      </c>
      <c r="AN635" s="120">
        <v>-5.44</v>
      </c>
      <c r="AO635" s="120">
        <v>7.1</v>
      </c>
      <c r="AP635" s="120">
        <v>7.3</v>
      </c>
      <c r="AQ635" s="120">
        <v>10.84</v>
      </c>
      <c r="AR635" s="120">
        <v>7.11</v>
      </c>
      <c r="AS635" s="120">
        <v>6.62</v>
      </c>
      <c r="AT635" s="120">
        <v>9.3000000000000007</v>
      </c>
      <c r="AU635" s="120">
        <v>7.89</v>
      </c>
      <c r="AV635" s="120">
        <v>7.18</v>
      </c>
      <c r="AW635" s="120">
        <v>7.23</v>
      </c>
      <c r="AX635" s="120">
        <v>0.26</v>
      </c>
      <c r="AY635" s="120">
        <v>7.08</v>
      </c>
      <c r="AZ635" s="120">
        <v>-0.39</v>
      </c>
      <c r="BA635" s="120">
        <v>-4.0199999999999996</v>
      </c>
      <c r="BB635" s="120">
        <v>0.81</v>
      </c>
      <c r="BC635" s="120">
        <v>1.31</v>
      </c>
    </row>
    <row r="636" spans="1:55" ht="29.25" x14ac:dyDescent="0.45">
      <c r="A636" s="261">
        <v>2</v>
      </c>
      <c r="B636" s="174" t="s">
        <v>155</v>
      </c>
      <c r="C636" s="119">
        <v>-7.96</v>
      </c>
      <c r="D636" s="119">
        <v>156.97</v>
      </c>
      <c r="E636" s="119">
        <v>9.69</v>
      </c>
      <c r="F636" s="119">
        <v>20.309999999999999</v>
      </c>
      <c r="G636" s="119">
        <v>-33.549999999999997</v>
      </c>
      <c r="H636" s="119">
        <v>14.3</v>
      </c>
      <c r="I636" s="119">
        <v>-28.44</v>
      </c>
      <c r="J636" s="119">
        <v>23.57</v>
      </c>
      <c r="K636" s="119">
        <v>-18.25</v>
      </c>
      <c r="L636" s="119">
        <v>-30.73</v>
      </c>
      <c r="M636" s="119">
        <v>-59.49</v>
      </c>
      <c r="N636" s="119">
        <v>80.760000000000005</v>
      </c>
      <c r="O636" s="119">
        <v>51.52</v>
      </c>
      <c r="P636" s="119">
        <v>-55.15</v>
      </c>
      <c r="Q636" s="119">
        <v>-54.92</v>
      </c>
      <c r="R636" s="119">
        <v>-21.23</v>
      </c>
      <c r="S636" s="119">
        <v>-25.09</v>
      </c>
      <c r="T636" s="119">
        <v>-38.119999999999997</v>
      </c>
      <c r="U636" s="119">
        <v>-1.1299999999999999</v>
      </c>
      <c r="V636" s="119">
        <v>-48.21</v>
      </c>
      <c r="W636" s="119">
        <v>-43.19</v>
      </c>
      <c r="X636" s="119">
        <v>-0.48</v>
      </c>
      <c r="Y636" s="119">
        <v>-11.93</v>
      </c>
      <c r="Z636" s="119">
        <v>-64.23</v>
      </c>
      <c r="AA636" s="119">
        <v>-59.33</v>
      </c>
      <c r="AB636" s="119">
        <v>-40.840000000000003</v>
      </c>
      <c r="AC636" s="119">
        <v>-30.03</v>
      </c>
      <c r="AD636" s="119">
        <v>-24.52</v>
      </c>
      <c r="AE636" s="119">
        <v>31.18</v>
      </c>
      <c r="AF636" s="119">
        <v>55.27</v>
      </c>
      <c r="AG636" s="119">
        <v>-18.149999999999999</v>
      </c>
      <c r="AH636" s="119">
        <v>26.49</v>
      </c>
      <c r="AI636" s="119">
        <v>67.58</v>
      </c>
      <c r="AJ636" s="119">
        <v>12.46</v>
      </c>
      <c r="AK636" s="119">
        <v>-27.9</v>
      </c>
      <c r="AL636" s="119">
        <v>216.85</v>
      </c>
      <c r="AM636" s="119">
        <v>197.15</v>
      </c>
      <c r="AN636" s="119">
        <v>9.64</v>
      </c>
      <c r="AO636" s="119">
        <v>55.75</v>
      </c>
      <c r="AP636" s="119">
        <v>37.6</v>
      </c>
      <c r="AQ636" s="119">
        <v>105.62</v>
      </c>
      <c r="AR636" s="119">
        <v>-1.27</v>
      </c>
      <c r="AS636" s="119">
        <v>43.94</v>
      </c>
      <c r="AT636" s="119">
        <v>-28.27</v>
      </c>
      <c r="AU636" s="119">
        <v>-15.15</v>
      </c>
      <c r="AV636" s="119">
        <v>0.39</v>
      </c>
      <c r="AW636" s="119">
        <v>42.29</v>
      </c>
      <c r="AX636" s="119">
        <v>-36.380000000000003</v>
      </c>
      <c r="AY636" s="119">
        <v>-15.35</v>
      </c>
      <c r="AZ636" s="119">
        <v>73.599999999999994</v>
      </c>
      <c r="BA636" s="119">
        <v>83.86</v>
      </c>
      <c r="BB636" s="119">
        <v>-26.08</v>
      </c>
      <c r="BC636" s="119">
        <v>-57.58</v>
      </c>
    </row>
    <row r="637" spans="1:55" x14ac:dyDescent="0.45">
      <c r="A637" s="260">
        <v>3</v>
      </c>
      <c r="B637" s="173" t="s">
        <v>156</v>
      </c>
      <c r="C637" s="120">
        <v>-7.22</v>
      </c>
      <c r="D637" s="120">
        <v>1.67</v>
      </c>
      <c r="E637" s="120">
        <v>7.81</v>
      </c>
      <c r="F637" s="120">
        <v>13.12</v>
      </c>
      <c r="G637" s="120">
        <v>22.12</v>
      </c>
      <c r="H637" s="120">
        <v>22.92</v>
      </c>
      <c r="I637" s="120">
        <v>4.66</v>
      </c>
      <c r="J637" s="120">
        <v>0.47</v>
      </c>
      <c r="K637" s="120">
        <v>20.54</v>
      </c>
      <c r="L637" s="120">
        <v>20.77</v>
      </c>
      <c r="M637" s="120">
        <v>4.2</v>
      </c>
      <c r="N637" s="120">
        <v>12.75</v>
      </c>
      <c r="O637" s="120">
        <v>1.65</v>
      </c>
      <c r="P637" s="120">
        <v>6.69</v>
      </c>
      <c r="Q637" s="120">
        <v>7.13</v>
      </c>
      <c r="R637" s="120">
        <v>8.5</v>
      </c>
      <c r="S637" s="120">
        <v>-7.27</v>
      </c>
      <c r="T637" s="120">
        <v>-4.29</v>
      </c>
      <c r="U637" s="120">
        <v>2.77</v>
      </c>
      <c r="V637" s="120">
        <v>-4.4000000000000004</v>
      </c>
      <c r="W637" s="120">
        <v>0.79</v>
      </c>
      <c r="X637" s="120">
        <v>-4.53</v>
      </c>
      <c r="Y637" s="120">
        <v>5.84</v>
      </c>
      <c r="Z637" s="120">
        <v>-3.99</v>
      </c>
      <c r="AA637" s="120">
        <v>5.94</v>
      </c>
      <c r="AB637" s="120">
        <v>-2.15</v>
      </c>
      <c r="AC637" s="120">
        <v>9.8800000000000008</v>
      </c>
      <c r="AD637" s="120">
        <v>2.98</v>
      </c>
      <c r="AE637" s="120">
        <v>11.01</v>
      </c>
      <c r="AF637" s="120">
        <v>10.44</v>
      </c>
      <c r="AG637" s="120">
        <v>-4.25</v>
      </c>
      <c r="AH637" s="120">
        <v>8.66</v>
      </c>
      <c r="AI637" s="120">
        <v>-0.17</v>
      </c>
      <c r="AJ637" s="120">
        <v>1.69</v>
      </c>
      <c r="AK637" s="120">
        <v>9.99</v>
      </c>
      <c r="AL637" s="120">
        <v>11.96</v>
      </c>
      <c r="AM637" s="120">
        <v>21.21</v>
      </c>
      <c r="AN637" s="120">
        <v>22.22</v>
      </c>
      <c r="AO637" s="120">
        <v>16.71</v>
      </c>
      <c r="AP637" s="120">
        <v>9.58</v>
      </c>
      <c r="AQ637" s="120">
        <v>16.03</v>
      </c>
      <c r="AR637" s="120">
        <v>7.33</v>
      </c>
      <c r="AS637" s="120">
        <v>16.190000000000001</v>
      </c>
      <c r="AT637" s="120">
        <v>26.16</v>
      </c>
      <c r="AU637" s="120">
        <v>29.34</v>
      </c>
      <c r="AV637" s="120">
        <v>25.77</v>
      </c>
      <c r="AW637" s="120">
        <v>34.130000000000003</v>
      </c>
      <c r="AX637" s="120">
        <v>40.14</v>
      </c>
      <c r="AY637" s="120">
        <v>16.579999999999998</v>
      </c>
      <c r="AZ637" s="120">
        <v>17.32</v>
      </c>
      <c r="BA637" s="120">
        <v>5.22</v>
      </c>
      <c r="BB637" s="120">
        <v>11.89</v>
      </c>
      <c r="BC637" s="120">
        <v>13.45</v>
      </c>
    </row>
    <row r="638" spans="1:55" ht="42" x14ac:dyDescent="0.45">
      <c r="A638" s="261">
        <v>4</v>
      </c>
      <c r="B638" s="174" t="s">
        <v>157</v>
      </c>
      <c r="C638" s="119">
        <v>0.98</v>
      </c>
      <c r="D638" s="119">
        <v>11.3</v>
      </c>
      <c r="E638" s="119">
        <v>-3.04</v>
      </c>
      <c r="F638" s="119">
        <v>8.1300000000000008</v>
      </c>
      <c r="G638" s="119">
        <v>12.18</v>
      </c>
      <c r="H638" s="119">
        <v>10.84</v>
      </c>
      <c r="I638" s="119">
        <v>-0.34</v>
      </c>
      <c r="J638" s="119">
        <v>3.15</v>
      </c>
      <c r="K638" s="119">
        <v>9.92</v>
      </c>
      <c r="L638" s="119">
        <v>10.39</v>
      </c>
      <c r="M638" s="119">
        <v>13.16</v>
      </c>
      <c r="N638" s="119">
        <v>3.06</v>
      </c>
      <c r="O638" s="119">
        <v>0.39</v>
      </c>
      <c r="P638" s="119">
        <v>-9.08</v>
      </c>
      <c r="Q638" s="119">
        <v>1.76</v>
      </c>
      <c r="R638" s="119">
        <v>-5.0199999999999996</v>
      </c>
      <c r="S638" s="119">
        <v>-6.63</v>
      </c>
      <c r="T638" s="119">
        <v>-1.61</v>
      </c>
      <c r="U638" s="119">
        <v>-0.88</v>
      </c>
      <c r="V638" s="119">
        <v>-8.23</v>
      </c>
      <c r="W638" s="119">
        <v>-1.55</v>
      </c>
      <c r="X638" s="119">
        <v>-1.47</v>
      </c>
      <c r="Y638" s="119">
        <v>-1.46</v>
      </c>
      <c r="Z638" s="119">
        <v>2.46</v>
      </c>
      <c r="AA638" s="119">
        <v>0.41</v>
      </c>
      <c r="AB638" s="119">
        <v>29.67</v>
      </c>
      <c r="AC638" s="119">
        <v>15.21</v>
      </c>
      <c r="AD638" s="119">
        <v>2.58</v>
      </c>
      <c r="AE638" s="119">
        <v>0.01</v>
      </c>
      <c r="AF638" s="119">
        <v>-11.28</v>
      </c>
      <c r="AG638" s="119">
        <v>-1.98</v>
      </c>
      <c r="AH638" s="119">
        <v>3.3</v>
      </c>
      <c r="AI638" s="119">
        <v>0.32</v>
      </c>
      <c r="AJ638" s="119">
        <v>-3.05</v>
      </c>
      <c r="AK638" s="119">
        <v>1</v>
      </c>
      <c r="AL638" s="119">
        <v>7.94</v>
      </c>
      <c r="AM638" s="119">
        <v>9.69</v>
      </c>
      <c r="AN638" s="119">
        <v>-10.82</v>
      </c>
      <c r="AO638" s="119">
        <v>-1.01</v>
      </c>
      <c r="AP638" s="119">
        <v>11.65</v>
      </c>
      <c r="AQ638" s="119">
        <v>10.62</v>
      </c>
      <c r="AR638" s="119">
        <v>15.64</v>
      </c>
      <c r="AS638" s="119">
        <v>8.2899999999999991</v>
      </c>
      <c r="AT638" s="119">
        <v>6.32</v>
      </c>
      <c r="AU638" s="119">
        <v>1.76</v>
      </c>
      <c r="AV638" s="119">
        <v>2.2599999999999998</v>
      </c>
      <c r="AW638" s="119">
        <v>12.57</v>
      </c>
      <c r="AX638" s="119">
        <v>-0.92</v>
      </c>
      <c r="AY638" s="119">
        <v>5.32</v>
      </c>
      <c r="AZ638" s="119">
        <v>0.05</v>
      </c>
      <c r="BA638" s="119">
        <v>5.28</v>
      </c>
      <c r="BB638" s="119">
        <v>-5.04</v>
      </c>
      <c r="BC638" s="119">
        <v>4.34</v>
      </c>
    </row>
    <row r="639" spans="1:55" ht="29.25" x14ac:dyDescent="0.45">
      <c r="A639" s="260">
        <v>5</v>
      </c>
      <c r="B639" s="173" t="s">
        <v>158</v>
      </c>
      <c r="C639" s="120">
        <v>10.42</v>
      </c>
      <c r="D639" s="120">
        <v>10.6</v>
      </c>
      <c r="E639" s="120">
        <v>12.39</v>
      </c>
      <c r="F639" s="120">
        <v>38.03</v>
      </c>
      <c r="G639" s="120">
        <v>13.66</v>
      </c>
      <c r="H639" s="120">
        <v>12.1</v>
      </c>
      <c r="I639" s="120">
        <v>9.52</v>
      </c>
      <c r="J639" s="120">
        <v>-6.45</v>
      </c>
      <c r="K639" s="120">
        <v>-16.989999999999998</v>
      </c>
      <c r="L639" s="120">
        <v>-0.94</v>
      </c>
      <c r="M639" s="120">
        <v>-4.87</v>
      </c>
      <c r="N639" s="120">
        <v>14.66</v>
      </c>
      <c r="O639" s="120">
        <v>-8.1</v>
      </c>
      <c r="P639" s="120">
        <v>-0.85</v>
      </c>
      <c r="Q639" s="120">
        <v>-10.59</v>
      </c>
      <c r="R639" s="120">
        <v>-19</v>
      </c>
      <c r="S639" s="120">
        <v>-26.07</v>
      </c>
      <c r="T639" s="120">
        <v>-21.72</v>
      </c>
      <c r="U639" s="120">
        <v>-10.45</v>
      </c>
      <c r="V639" s="120">
        <v>1.53</v>
      </c>
      <c r="W639" s="120">
        <v>16.5</v>
      </c>
      <c r="X639" s="120">
        <v>3.27</v>
      </c>
      <c r="Y639" s="120">
        <v>18.78</v>
      </c>
      <c r="Z639" s="120">
        <v>0.37</v>
      </c>
      <c r="AA639" s="120">
        <v>-2.99</v>
      </c>
      <c r="AB639" s="120">
        <v>-0.31</v>
      </c>
      <c r="AC639" s="120">
        <v>2.67</v>
      </c>
      <c r="AD639" s="120">
        <v>-4.2300000000000004</v>
      </c>
      <c r="AE639" s="120">
        <v>13.54</v>
      </c>
      <c r="AF639" s="120">
        <v>4.84</v>
      </c>
      <c r="AG639" s="120">
        <v>-18.55</v>
      </c>
      <c r="AH639" s="120">
        <v>-3.18</v>
      </c>
      <c r="AI639" s="120">
        <v>-22.08</v>
      </c>
      <c r="AJ639" s="120">
        <v>-28.31</v>
      </c>
      <c r="AK639" s="120">
        <v>-23.16</v>
      </c>
      <c r="AL639" s="120">
        <v>-22.2</v>
      </c>
      <c r="AM639" s="120">
        <v>-21.97</v>
      </c>
      <c r="AN639" s="120">
        <v>-21.26</v>
      </c>
      <c r="AO639" s="120">
        <v>-23.36</v>
      </c>
      <c r="AP639" s="120">
        <v>-8.9</v>
      </c>
      <c r="AQ639" s="120">
        <v>5.54</v>
      </c>
      <c r="AR639" s="120">
        <v>2.12</v>
      </c>
      <c r="AS639" s="120">
        <v>2.79</v>
      </c>
      <c r="AT639" s="120">
        <v>-10.44</v>
      </c>
      <c r="AU639" s="120">
        <v>2.5099999999999998</v>
      </c>
      <c r="AV639" s="120">
        <v>4.1399999999999997</v>
      </c>
      <c r="AW639" s="120">
        <v>-2.2999999999999998</v>
      </c>
      <c r="AX639" s="120">
        <v>0.45</v>
      </c>
      <c r="AY639" s="120">
        <v>2.8</v>
      </c>
      <c r="AZ639" s="120">
        <v>-1.61</v>
      </c>
      <c r="BA639" s="120">
        <v>-0.71</v>
      </c>
      <c r="BB639" s="120">
        <v>-14.12</v>
      </c>
      <c r="BC639" s="120">
        <v>-20.75</v>
      </c>
    </row>
    <row r="640" spans="1:55" ht="29.25" x14ac:dyDescent="0.45">
      <c r="A640" s="261">
        <v>6</v>
      </c>
      <c r="B640" s="174" t="s">
        <v>159</v>
      </c>
      <c r="C640" s="119">
        <v>2.46</v>
      </c>
      <c r="D640" s="119">
        <v>11.1</v>
      </c>
      <c r="E640" s="119">
        <v>1.87</v>
      </c>
      <c r="F640" s="119">
        <v>8.4700000000000006</v>
      </c>
      <c r="G640" s="119">
        <v>10.130000000000001</v>
      </c>
      <c r="H640" s="119">
        <v>11.82</v>
      </c>
      <c r="I640" s="119">
        <v>2.88</v>
      </c>
      <c r="J640" s="119">
        <v>-2.94</v>
      </c>
      <c r="K640" s="119">
        <v>3.91</v>
      </c>
      <c r="L640" s="119">
        <v>5.9</v>
      </c>
      <c r="M640" s="119">
        <v>1.22</v>
      </c>
      <c r="N640" s="119">
        <v>1.19</v>
      </c>
      <c r="O640" s="119">
        <v>-3.78</v>
      </c>
      <c r="P640" s="119">
        <v>-7.99</v>
      </c>
      <c r="Q640" s="119">
        <v>-6.17</v>
      </c>
      <c r="R640" s="119">
        <v>-3.46</v>
      </c>
      <c r="S640" s="119">
        <v>-6.55</v>
      </c>
      <c r="T640" s="119">
        <v>-5.03</v>
      </c>
      <c r="U640" s="119">
        <v>-1.82</v>
      </c>
      <c r="V640" s="119">
        <v>-2.64</v>
      </c>
      <c r="W640" s="119">
        <v>3.4</v>
      </c>
      <c r="X640" s="119">
        <v>0.88</v>
      </c>
      <c r="Y640" s="119">
        <v>2.17</v>
      </c>
      <c r="Z640" s="119">
        <v>-0.36</v>
      </c>
      <c r="AA640" s="119">
        <v>-0.95</v>
      </c>
      <c r="AB640" s="119">
        <v>21.55</v>
      </c>
      <c r="AC640" s="119">
        <v>8.68</v>
      </c>
      <c r="AD640" s="119">
        <v>-0.45</v>
      </c>
      <c r="AE640" s="119">
        <v>-0.16</v>
      </c>
      <c r="AF640" s="119">
        <v>-3.55</v>
      </c>
      <c r="AG640" s="119">
        <v>-5.21</v>
      </c>
      <c r="AH640" s="119">
        <v>3.72</v>
      </c>
      <c r="AI640" s="119">
        <v>-0.71</v>
      </c>
      <c r="AJ640" s="119">
        <v>-3.56</v>
      </c>
      <c r="AK640" s="119">
        <v>6.57</v>
      </c>
      <c r="AL640" s="119">
        <v>8</v>
      </c>
      <c r="AM640" s="119">
        <v>10.18</v>
      </c>
      <c r="AN640" s="119">
        <v>-4.05</v>
      </c>
      <c r="AO640" s="119">
        <v>9.0299999999999994</v>
      </c>
      <c r="AP640" s="119">
        <v>9.84</v>
      </c>
      <c r="AQ640" s="119">
        <v>17.350000000000001</v>
      </c>
      <c r="AR640" s="119">
        <v>15.17</v>
      </c>
      <c r="AS640" s="119">
        <v>10.56</v>
      </c>
      <c r="AT640" s="119">
        <v>9.4700000000000006</v>
      </c>
      <c r="AU640" s="119">
        <v>6.23</v>
      </c>
      <c r="AV640" s="119">
        <v>4.88</v>
      </c>
      <c r="AW640" s="119">
        <v>9.56</v>
      </c>
      <c r="AX640" s="119">
        <v>0.98</v>
      </c>
      <c r="AY640" s="119">
        <v>6.12</v>
      </c>
      <c r="AZ640" s="119">
        <v>1.81</v>
      </c>
      <c r="BA640" s="119">
        <v>-3.1</v>
      </c>
      <c r="BB640" s="119">
        <v>-0.69</v>
      </c>
      <c r="BC640" s="119">
        <v>1.39</v>
      </c>
    </row>
    <row r="641" spans="1:55" ht="29.25" x14ac:dyDescent="0.45">
      <c r="A641" s="260">
        <v>7</v>
      </c>
      <c r="B641" s="173" t="s">
        <v>160</v>
      </c>
      <c r="C641" s="120">
        <v>21.12</v>
      </c>
      <c r="D641" s="120">
        <v>31.47</v>
      </c>
      <c r="E641" s="120">
        <v>21.36</v>
      </c>
      <c r="F641" s="120">
        <v>19.399999999999999</v>
      </c>
      <c r="G641" s="120">
        <v>21.64</v>
      </c>
      <c r="H641" s="120">
        <v>25.11</v>
      </c>
      <c r="I641" s="120">
        <v>16.05</v>
      </c>
      <c r="J641" s="120">
        <v>-14.61</v>
      </c>
      <c r="K641" s="120">
        <v>1.63</v>
      </c>
      <c r="L641" s="120">
        <v>4.2699999999999996</v>
      </c>
      <c r="M641" s="120">
        <v>4.0599999999999996</v>
      </c>
      <c r="N641" s="120">
        <v>10.4</v>
      </c>
      <c r="O641" s="120">
        <v>-3.32</v>
      </c>
      <c r="P641" s="120">
        <v>-17.79</v>
      </c>
      <c r="Q641" s="120">
        <v>-10.32</v>
      </c>
      <c r="R641" s="120">
        <v>-6.96</v>
      </c>
      <c r="S641" s="120">
        <v>-2.92</v>
      </c>
      <c r="T641" s="120">
        <v>-7.67</v>
      </c>
      <c r="U641" s="120">
        <v>-2.0499999999999998</v>
      </c>
      <c r="V641" s="120">
        <v>21.36</v>
      </c>
      <c r="W641" s="120">
        <v>12.29</v>
      </c>
      <c r="X641" s="120">
        <v>8.06</v>
      </c>
      <c r="Y641" s="120">
        <v>-4.93</v>
      </c>
      <c r="Z641" s="120">
        <v>2.72</v>
      </c>
      <c r="AA641" s="120">
        <v>-1.02</v>
      </c>
      <c r="AB641" s="120">
        <v>62.96</v>
      </c>
      <c r="AC641" s="120">
        <v>28.15</v>
      </c>
      <c r="AD641" s="120">
        <v>10.94</v>
      </c>
      <c r="AE641" s="120">
        <v>13.33</v>
      </c>
      <c r="AF641" s="120">
        <v>35.74</v>
      </c>
      <c r="AG641" s="120">
        <v>18.489999999999998</v>
      </c>
      <c r="AH641" s="120">
        <v>8.1199999999999992</v>
      </c>
      <c r="AI641" s="120">
        <v>2.61</v>
      </c>
      <c r="AJ641" s="120">
        <v>-21.76</v>
      </c>
      <c r="AK641" s="120">
        <v>22.83</v>
      </c>
      <c r="AL641" s="120">
        <v>2.73</v>
      </c>
      <c r="AM641" s="120">
        <v>5.05</v>
      </c>
      <c r="AN641" s="120">
        <v>-15.95</v>
      </c>
      <c r="AO641" s="120">
        <v>4.41</v>
      </c>
      <c r="AP641" s="120">
        <v>1.84</v>
      </c>
      <c r="AQ641" s="120">
        <v>-6.24</v>
      </c>
      <c r="AR641" s="120">
        <v>-9.59</v>
      </c>
      <c r="AS641" s="120">
        <v>-5.42</v>
      </c>
      <c r="AT641" s="120">
        <v>26.12</v>
      </c>
      <c r="AU641" s="120">
        <v>26.82</v>
      </c>
      <c r="AV641" s="120">
        <v>23.8</v>
      </c>
      <c r="AW641" s="120">
        <v>-7.38</v>
      </c>
      <c r="AX641" s="120">
        <v>-3.09</v>
      </c>
      <c r="AY641" s="120">
        <v>15.87</v>
      </c>
      <c r="AZ641" s="120">
        <v>-10.98</v>
      </c>
      <c r="BA641" s="120">
        <v>-8.83</v>
      </c>
      <c r="BB641" s="120">
        <v>3.63</v>
      </c>
      <c r="BC641" s="120">
        <v>2.37</v>
      </c>
    </row>
    <row r="642" spans="1:55" ht="42" x14ac:dyDescent="0.45">
      <c r="A642" s="261">
        <v>8</v>
      </c>
      <c r="B642" s="174" t="s">
        <v>161</v>
      </c>
      <c r="C642" s="119">
        <v>7.53</v>
      </c>
      <c r="D642" s="119">
        <v>8.52</v>
      </c>
      <c r="E642" s="119">
        <v>11.71</v>
      </c>
      <c r="F642" s="119">
        <v>11.75</v>
      </c>
      <c r="G642" s="119">
        <v>14.49</v>
      </c>
      <c r="H642" s="119">
        <v>20.04</v>
      </c>
      <c r="I642" s="119">
        <v>12.2</v>
      </c>
      <c r="J642" s="119">
        <v>3.04</v>
      </c>
      <c r="K642" s="119">
        <v>6.47</v>
      </c>
      <c r="L642" s="119">
        <v>9.7100000000000009</v>
      </c>
      <c r="M642" s="119">
        <v>6.4</v>
      </c>
      <c r="N642" s="119">
        <v>19.05</v>
      </c>
      <c r="O642" s="119">
        <v>7.08</v>
      </c>
      <c r="P642" s="119">
        <v>6.07</v>
      </c>
      <c r="Q642" s="119">
        <v>8.69</v>
      </c>
      <c r="R642" s="119">
        <v>10.6</v>
      </c>
      <c r="S642" s="119">
        <v>3.97</v>
      </c>
      <c r="T642" s="119">
        <v>6.23</v>
      </c>
      <c r="U642" s="119">
        <v>8.1300000000000008</v>
      </c>
      <c r="V642" s="119">
        <v>7.02</v>
      </c>
      <c r="W642" s="119">
        <v>16.170000000000002</v>
      </c>
      <c r="X642" s="119">
        <v>12.53</v>
      </c>
      <c r="Y642" s="119">
        <v>4.92</v>
      </c>
      <c r="Z642" s="119">
        <v>2.61</v>
      </c>
      <c r="AA642" s="119">
        <v>3</v>
      </c>
      <c r="AB642" s="119">
        <v>14.16</v>
      </c>
      <c r="AC642" s="119">
        <v>6.38</v>
      </c>
      <c r="AD642" s="119">
        <v>0.33</v>
      </c>
      <c r="AE642" s="119">
        <v>9.6199999999999992</v>
      </c>
      <c r="AF642" s="119">
        <v>9.58</v>
      </c>
      <c r="AG642" s="119">
        <v>0.23</v>
      </c>
      <c r="AH642" s="119">
        <v>20.04</v>
      </c>
      <c r="AI642" s="119">
        <v>3.48</v>
      </c>
      <c r="AJ642" s="119">
        <v>-5.91</v>
      </c>
      <c r="AK642" s="119">
        <v>9.58</v>
      </c>
      <c r="AL642" s="119">
        <v>1.81</v>
      </c>
      <c r="AM642" s="119">
        <v>8.3800000000000008</v>
      </c>
      <c r="AN642" s="119">
        <v>-0.06</v>
      </c>
      <c r="AO642" s="119">
        <v>8.9499999999999993</v>
      </c>
      <c r="AP642" s="119">
        <v>1.54</v>
      </c>
      <c r="AQ642" s="119">
        <v>6.61</v>
      </c>
      <c r="AR642" s="119">
        <v>2.89</v>
      </c>
      <c r="AS642" s="119">
        <v>6.91</v>
      </c>
      <c r="AT642" s="119">
        <v>-1.72</v>
      </c>
      <c r="AU642" s="119">
        <v>-0.91</v>
      </c>
      <c r="AV642" s="119">
        <v>1.4</v>
      </c>
      <c r="AW642" s="119">
        <v>4.41</v>
      </c>
      <c r="AX642" s="119">
        <v>-0.61</v>
      </c>
      <c r="AY642" s="119">
        <v>-1.28</v>
      </c>
      <c r="AZ642" s="119">
        <v>-5.86</v>
      </c>
      <c r="BA642" s="119">
        <v>-3.62</v>
      </c>
      <c r="BB642" s="119">
        <v>0.31</v>
      </c>
      <c r="BC642" s="119">
        <v>-6.03</v>
      </c>
    </row>
    <row r="643" spans="1:55" ht="42" x14ac:dyDescent="0.45">
      <c r="A643" s="260">
        <v>9</v>
      </c>
      <c r="B643" s="173" t="s">
        <v>162</v>
      </c>
      <c r="C643" s="120">
        <v>-8.69</v>
      </c>
      <c r="D643" s="120">
        <v>12.15</v>
      </c>
      <c r="E643" s="120">
        <v>-2.44</v>
      </c>
      <c r="F643" s="120">
        <v>-9.61</v>
      </c>
      <c r="G643" s="120">
        <v>-5.4</v>
      </c>
      <c r="H643" s="120">
        <v>-10.53</v>
      </c>
      <c r="I643" s="120">
        <v>9.67</v>
      </c>
      <c r="J643" s="120">
        <v>-20.16</v>
      </c>
      <c r="K643" s="120">
        <v>-17.09</v>
      </c>
      <c r="L643" s="120">
        <v>-12.52</v>
      </c>
      <c r="M643" s="120">
        <v>-20.95</v>
      </c>
      <c r="N643" s="120">
        <v>-2.88</v>
      </c>
      <c r="O643" s="120">
        <v>11.26</v>
      </c>
      <c r="P643" s="120">
        <v>-9.11</v>
      </c>
      <c r="Q643" s="120">
        <v>-3.74</v>
      </c>
      <c r="R643" s="120">
        <v>-15.8</v>
      </c>
      <c r="S643" s="120">
        <v>-24.29</v>
      </c>
      <c r="T643" s="120">
        <v>-25.48</v>
      </c>
      <c r="U643" s="120">
        <v>-7.15</v>
      </c>
      <c r="V643" s="120">
        <v>-23.76</v>
      </c>
      <c r="W643" s="120">
        <v>-15.55</v>
      </c>
      <c r="X643" s="120">
        <v>-23.79</v>
      </c>
      <c r="Y643" s="120">
        <v>-6.64</v>
      </c>
      <c r="Z643" s="120">
        <v>11.92</v>
      </c>
      <c r="AA643" s="120">
        <v>-32.81</v>
      </c>
      <c r="AB643" s="120">
        <v>-16.329999999999998</v>
      </c>
      <c r="AC643" s="120">
        <v>30.69</v>
      </c>
      <c r="AD643" s="120">
        <v>-18.95</v>
      </c>
      <c r="AE643" s="120">
        <v>10.97</v>
      </c>
      <c r="AF643" s="120">
        <v>26.43</v>
      </c>
      <c r="AG643" s="120">
        <v>-20.38</v>
      </c>
      <c r="AH643" s="120">
        <v>31.63</v>
      </c>
      <c r="AI643" s="120">
        <v>4.5199999999999996</v>
      </c>
      <c r="AJ643" s="120">
        <v>11.32</v>
      </c>
      <c r="AK643" s="120">
        <v>69.319999999999993</v>
      </c>
      <c r="AL643" s="120">
        <v>-14.05</v>
      </c>
      <c r="AM643" s="120">
        <v>14.32</v>
      </c>
      <c r="AN643" s="120">
        <v>5.31</v>
      </c>
      <c r="AO643" s="120">
        <v>-19.86</v>
      </c>
      <c r="AP643" s="120">
        <v>13.18</v>
      </c>
      <c r="AQ643" s="120">
        <v>13.63</v>
      </c>
      <c r="AR643" s="120">
        <v>-4.93</v>
      </c>
      <c r="AS643" s="120">
        <v>8.5399999999999991</v>
      </c>
      <c r="AT643" s="120">
        <v>6.47</v>
      </c>
      <c r="AU643" s="120">
        <v>14.07</v>
      </c>
      <c r="AV643" s="120">
        <v>25.87</v>
      </c>
      <c r="AW643" s="120">
        <v>-26.53</v>
      </c>
      <c r="AX643" s="120">
        <v>11.59</v>
      </c>
      <c r="AY643" s="120">
        <v>24.24</v>
      </c>
      <c r="AZ643" s="120">
        <v>12.18</v>
      </c>
      <c r="BA643" s="120">
        <v>-12.21</v>
      </c>
      <c r="BB643" s="120">
        <v>11.8</v>
      </c>
      <c r="BC643" s="120">
        <v>7.7</v>
      </c>
    </row>
    <row r="644" spans="1:55" ht="29.25" x14ac:dyDescent="0.45">
      <c r="A644" s="261">
        <v>10</v>
      </c>
      <c r="B644" s="174" t="s">
        <v>163</v>
      </c>
      <c r="C644" s="119">
        <v>7.09</v>
      </c>
      <c r="D644" s="119">
        <v>14.4</v>
      </c>
      <c r="E644" s="119">
        <v>16.18</v>
      </c>
      <c r="F644" s="119">
        <v>6.5</v>
      </c>
      <c r="G644" s="119">
        <v>7.47</v>
      </c>
      <c r="H644" s="119">
        <v>14.8</v>
      </c>
      <c r="I644" s="119">
        <v>3.52</v>
      </c>
      <c r="J644" s="119">
        <v>2.5299999999999998</v>
      </c>
      <c r="K644" s="119">
        <v>13.77</v>
      </c>
      <c r="L644" s="119">
        <v>20.58</v>
      </c>
      <c r="M644" s="119">
        <v>3.49</v>
      </c>
      <c r="N644" s="119">
        <v>25.65</v>
      </c>
      <c r="O644" s="119">
        <v>-18.55</v>
      </c>
      <c r="P644" s="119">
        <v>-5.26</v>
      </c>
      <c r="Q644" s="119">
        <v>-18.760000000000002</v>
      </c>
      <c r="R644" s="119">
        <v>-1.29</v>
      </c>
      <c r="S644" s="119">
        <v>-20.77</v>
      </c>
      <c r="T644" s="119">
        <v>-19.82</v>
      </c>
      <c r="U644" s="119">
        <v>-14.67</v>
      </c>
      <c r="V644" s="119">
        <v>-19.04</v>
      </c>
      <c r="W644" s="119">
        <v>-14.73</v>
      </c>
      <c r="X644" s="119">
        <v>-18.89</v>
      </c>
      <c r="Y644" s="119">
        <v>-15.51</v>
      </c>
      <c r="Z644" s="119">
        <v>-25.86</v>
      </c>
      <c r="AA644" s="119">
        <v>-0.96</v>
      </c>
      <c r="AB644" s="119">
        <v>-12.63</v>
      </c>
      <c r="AC644" s="119">
        <v>6.77</v>
      </c>
      <c r="AD644" s="119">
        <v>-17.77</v>
      </c>
      <c r="AE644" s="119">
        <v>1.53</v>
      </c>
      <c r="AF644" s="119">
        <v>9.4700000000000006</v>
      </c>
      <c r="AG644" s="119">
        <v>-27.99</v>
      </c>
      <c r="AH644" s="119">
        <v>-5.37</v>
      </c>
      <c r="AI644" s="119">
        <v>-3.3</v>
      </c>
      <c r="AJ644" s="119">
        <v>-20.56</v>
      </c>
      <c r="AK644" s="119">
        <v>16.690000000000001</v>
      </c>
      <c r="AL644" s="119">
        <v>9.77</v>
      </c>
      <c r="AM644" s="119">
        <v>-2.48</v>
      </c>
      <c r="AN644" s="119">
        <v>3.42</v>
      </c>
      <c r="AO644" s="119">
        <v>-4.57</v>
      </c>
      <c r="AP644" s="119">
        <v>7.84</v>
      </c>
      <c r="AQ644" s="119">
        <v>-7.32</v>
      </c>
      <c r="AR644" s="119">
        <v>3.69</v>
      </c>
      <c r="AS644" s="119">
        <v>31.68</v>
      </c>
      <c r="AT644" s="119">
        <v>20.3</v>
      </c>
      <c r="AU644" s="119">
        <v>-2.19</v>
      </c>
      <c r="AV644" s="119">
        <v>6.22</v>
      </c>
      <c r="AW644" s="119">
        <v>37.61</v>
      </c>
      <c r="AX644" s="119">
        <v>-0.84</v>
      </c>
      <c r="AY644" s="119">
        <v>24.54</v>
      </c>
      <c r="AZ644" s="119">
        <v>1.85</v>
      </c>
      <c r="BA644" s="119">
        <v>3.3</v>
      </c>
      <c r="BB644" s="119">
        <v>7.18</v>
      </c>
      <c r="BC644" s="119">
        <v>10.52</v>
      </c>
    </row>
    <row r="645" spans="1:55" ht="42" x14ac:dyDescent="0.45">
      <c r="A645" s="260">
        <v>11</v>
      </c>
      <c r="B645" s="173" t="s">
        <v>22</v>
      </c>
      <c r="C645" s="120">
        <v>-19.43</v>
      </c>
      <c r="D645" s="120">
        <v>11.36</v>
      </c>
      <c r="E645" s="120">
        <v>-16.510000000000002</v>
      </c>
      <c r="F645" s="120">
        <v>-4.76</v>
      </c>
      <c r="G645" s="120">
        <v>-18.739999999999998</v>
      </c>
      <c r="H645" s="120">
        <v>-2.97</v>
      </c>
      <c r="I645" s="120">
        <v>-21.03</v>
      </c>
      <c r="J645" s="120">
        <v>-13.77</v>
      </c>
      <c r="K645" s="120">
        <v>11.51</v>
      </c>
      <c r="L645" s="120">
        <v>18.37</v>
      </c>
      <c r="M645" s="120">
        <v>24.99</v>
      </c>
      <c r="N645" s="120">
        <v>7.94</v>
      </c>
      <c r="O645" s="120">
        <v>4.0999999999999996</v>
      </c>
      <c r="P645" s="120">
        <v>6.76</v>
      </c>
      <c r="Q645" s="120">
        <v>19.46</v>
      </c>
      <c r="R645" s="120">
        <v>28.24</v>
      </c>
      <c r="S645" s="120">
        <v>18.670000000000002</v>
      </c>
      <c r="T645" s="120">
        <v>-13.61</v>
      </c>
      <c r="U645" s="120">
        <v>26.08</v>
      </c>
      <c r="V645" s="120">
        <v>6.65</v>
      </c>
      <c r="W645" s="120">
        <v>18.46</v>
      </c>
      <c r="X645" s="120">
        <v>9.98</v>
      </c>
      <c r="Y645" s="120">
        <v>1.81</v>
      </c>
      <c r="Z645" s="120">
        <v>6.62</v>
      </c>
      <c r="AA645" s="120">
        <v>24.94</v>
      </c>
      <c r="AB645" s="120">
        <v>11.69</v>
      </c>
      <c r="AC645" s="120">
        <v>13.63</v>
      </c>
      <c r="AD645" s="120">
        <v>-10.9</v>
      </c>
      <c r="AE645" s="120">
        <v>15.99</v>
      </c>
      <c r="AF645" s="120">
        <v>66.25</v>
      </c>
      <c r="AG645" s="120">
        <v>9.02</v>
      </c>
      <c r="AH645" s="120">
        <v>25.55</v>
      </c>
      <c r="AI645" s="120">
        <v>2.4300000000000002</v>
      </c>
      <c r="AJ645" s="120">
        <v>-13.89</v>
      </c>
      <c r="AK645" s="120">
        <v>-1.1599999999999999</v>
      </c>
      <c r="AL645" s="120">
        <v>-8.4700000000000006</v>
      </c>
      <c r="AM645" s="120">
        <v>-0.94</v>
      </c>
      <c r="AN645" s="120">
        <v>-12.29</v>
      </c>
      <c r="AO645" s="120">
        <v>6.88</v>
      </c>
      <c r="AP645" s="120">
        <v>4.3099999999999996</v>
      </c>
      <c r="AQ645" s="120">
        <v>0.12</v>
      </c>
      <c r="AR645" s="120">
        <v>-12.65</v>
      </c>
      <c r="AS645" s="120">
        <v>-14.47</v>
      </c>
      <c r="AT645" s="120">
        <v>-6.95</v>
      </c>
      <c r="AU645" s="120">
        <v>10.79</v>
      </c>
      <c r="AV645" s="120">
        <v>13.98</v>
      </c>
      <c r="AW645" s="120">
        <v>19.170000000000002</v>
      </c>
      <c r="AX645" s="120">
        <v>-2.68</v>
      </c>
      <c r="AY645" s="120">
        <v>8.1300000000000008</v>
      </c>
      <c r="AZ645" s="120">
        <v>6.78</v>
      </c>
      <c r="BA645" s="120">
        <v>-4.79</v>
      </c>
      <c r="BB645" s="120">
        <v>4.96</v>
      </c>
      <c r="BC645" s="120">
        <v>9.94</v>
      </c>
    </row>
    <row r="646" spans="1:55" ht="29.25" x14ac:dyDescent="0.45">
      <c r="A646" s="261">
        <v>12</v>
      </c>
      <c r="B646" s="174" t="s">
        <v>164</v>
      </c>
      <c r="C646" s="119">
        <v>26.33</v>
      </c>
      <c r="D646" s="119">
        <v>-20.18</v>
      </c>
      <c r="E646" s="119">
        <v>-6.22</v>
      </c>
      <c r="F646" s="119">
        <v>1.37</v>
      </c>
      <c r="G646" s="119">
        <v>-30.01</v>
      </c>
      <c r="H646" s="119">
        <v>-40.19</v>
      </c>
      <c r="I646" s="119">
        <v>-1.76</v>
      </c>
      <c r="J646" s="119">
        <v>-24.94</v>
      </c>
      <c r="K646" s="119">
        <v>1.2</v>
      </c>
      <c r="L646" s="119">
        <v>105.71</v>
      </c>
      <c r="M646" s="119">
        <v>-32.869999999999997</v>
      </c>
      <c r="N646" s="119">
        <v>-13.3</v>
      </c>
      <c r="O646" s="119">
        <v>-22.36</v>
      </c>
      <c r="P646" s="119">
        <v>-21.01</v>
      </c>
      <c r="Q646" s="119">
        <v>35.44</v>
      </c>
      <c r="R646" s="119">
        <v>157.63999999999999</v>
      </c>
      <c r="S646" s="119">
        <v>27.54</v>
      </c>
      <c r="T646" s="119">
        <v>84.83</v>
      </c>
      <c r="U646" s="119">
        <v>-24.15</v>
      </c>
      <c r="V646" s="119">
        <v>-6.26</v>
      </c>
      <c r="W646" s="119">
        <v>-16.420000000000002</v>
      </c>
      <c r="X646" s="119">
        <v>-41.04</v>
      </c>
      <c r="Y646" s="119">
        <v>63.78</v>
      </c>
      <c r="Z646" s="119">
        <v>-36.450000000000003</v>
      </c>
      <c r="AA646" s="119">
        <v>-8.1300000000000008</v>
      </c>
      <c r="AB646" s="119">
        <v>-5.39</v>
      </c>
      <c r="AC646" s="119">
        <v>-46.96</v>
      </c>
      <c r="AD646" s="119">
        <v>-74.61</v>
      </c>
      <c r="AE646" s="119">
        <v>-58.12</v>
      </c>
      <c r="AF646" s="119">
        <v>-33.11</v>
      </c>
      <c r="AG646" s="119">
        <v>15.19</v>
      </c>
      <c r="AH646" s="119">
        <v>-1.5</v>
      </c>
      <c r="AI646" s="119">
        <v>-23.6</v>
      </c>
      <c r="AJ646" s="119">
        <v>-41.72</v>
      </c>
      <c r="AK646" s="119">
        <v>-55.74</v>
      </c>
      <c r="AL646" s="119">
        <v>-27.6</v>
      </c>
      <c r="AM646" s="119">
        <v>-27.05</v>
      </c>
      <c r="AN646" s="119">
        <v>-6.27</v>
      </c>
      <c r="AO646" s="119">
        <v>-11.26</v>
      </c>
      <c r="AP646" s="119">
        <v>-31.47</v>
      </c>
      <c r="AQ646" s="119">
        <v>51.95</v>
      </c>
      <c r="AR646" s="119">
        <v>-15.16</v>
      </c>
      <c r="AS646" s="119">
        <v>-12.7</v>
      </c>
      <c r="AT646" s="119">
        <v>23.31</v>
      </c>
      <c r="AU646" s="119">
        <v>36.79</v>
      </c>
      <c r="AV646" s="119">
        <v>-6.69</v>
      </c>
      <c r="AW646" s="119">
        <v>32.549999999999997</v>
      </c>
      <c r="AX646" s="119">
        <v>1.4</v>
      </c>
      <c r="AY646" s="119">
        <v>-35.6</v>
      </c>
      <c r="AZ646" s="119">
        <v>16.09</v>
      </c>
      <c r="BA646" s="119">
        <v>-28.85</v>
      </c>
      <c r="BB646" s="119">
        <v>115.12</v>
      </c>
      <c r="BC646" s="119">
        <v>30</v>
      </c>
    </row>
    <row r="647" spans="1:55" ht="29.25" x14ac:dyDescent="0.45">
      <c r="A647" s="260">
        <v>13</v>
      </c>
      <c r="B647" s="173" t="s">
        <v>165</v>
      </c>
      <c r="C647" s="120">
        <v>18.25</v>
      </c>
      <c r="D647" s="120">
        <v>28.78</v>
      </c>
      <c r="E647" s="120">
        <v>12.07</v>
      </c>
      <c r="F647" s="120">
        <v>57.88</v>
      </c>
      <c r="G647" s="120">
        <v>24.1</v>
      </c>
      <c r="H647" s="120">
        <v>26.87</v>
      </c>
      <c r="I647" s="120">
        <v>8.11</v>
      </c>
      <c r="J647" s="120">
        <v>0.28999999999999998</v>
      </c>
      <c r="K647" s="120">
        <v>9.92</v>
      </c>
      <c r="L647" s="120">
        <v>-2.84</v>
      </c>
      <c r="M647" s="120">
        <v>-1.59</v>
      </c>
      <c r="N647" s="120">
        <v>14.09</v>
      </c>
      <c r="O647" s="120">
        <v>-7.62</v>
      </c>
      <c r="P647" s="120">
        <v>-11.37</v>
      </c>
      <c r="Q647" s="120">
        <v>1.04</v>
      </c>
      <c r="R647" s="120">
        <v>-24.71</v>
      </c>
      <c r="S647" s="120">
        <v>-10.9</v>
      </c>
      <c r="T647" s="120">
        <v>7.67</v>
      </c>
      <c r="U647" s="120">
        <v>6.39</v>
      </c>
      <c r="V647" s="120">
        <v>6.59</v>
      </c>
      <c r="W647" s="120">
        <v>-5.55</v>
      </c>
      <c r="X647" s="120">
        <v>-6.42</v>
      </c>
      <c r="Y647" s="120">
        <v>-7.08</v>
      </c>
      <c r="Z647" s="120">
        <v>3.28</v>
      </c>
      <c r="AA647" s="120">
        <v>-7.61</v>
      </c>
      <c r="AB647" s="120">
        <v>1.76</v>
      </c>
      <c r="AC647" s="120">
        <v>-5.62</v>
      </c>
      <c r="AD647" s="120">
        <v>-0.02</v>
      </c>
      <c r="AE647" s="120">
        <v>5.4</v>
      </c>
      <c r="AF647" s="120">
        <v>-6.51</v>
      </c>
      <c r="AG647" s="120">
        <v>-18.62</v>
      </c>
      <c r="AH647" s="120">
        <v>9.8699999999999992</v>
      </c>
      <c r="AI647" s="120">
        <v>-0.52</v>
      </c>
      <c r="AJ647" s="120">
        <v>-7.26</v>
      </c>
      <c r="AK647" s="120">
        <v>28.23</v>
      </c>
      <c r="AL647" s="120">
        <v>17.5</v>
      </c>
      <c r="AM647" s="120">
        <v>45.37</v>
      </c>
      <c r="AN647" s="120">
        <v>6.33</v>
      </c>
      <c r="AO647" s="120">
        <v>13.24</v>
      </c>
      <c r="AP647" s="120">
        <v>-10.7</v>
      </c>
      <c r="AQ647" s="120">
        <v>6.83</v>
      </c>
      <c r="AR647" s="120">
        <v>-0.06</v>
      </c>
      <c r="AS647" s="120">
        <v>64.3</v>
      </c>
      <c r="AT647" s="120">
        <v>-12.04</v>
      </c>
      <c r="AU647" s="120">
        <v>-0.13</v>
      </c>
      <c r="AV647" s="120">
        <v>4.01</v>
      </c>
      <c r="AW647" s="120">
        <v>-8.81</v>
      </c>
      <c r="AX647" s="120">
        <v>-16.920000000000002</v>
      </c>
      <c r="AY647" s="120">
        <v>-25.94</v>
      </c>
      <c r="AZ647" s="120">
        <v>-3.83</v>
      </c>
      <c r="BA647" s="120">
        <v>-8.4700000000000006</v>
      </c>
      <c r="BB647" s="120">
        <v>3.61</v>
      </c>
      <c r="BC647" s="120">
        <v>-12.71</v>
      </c>
    </row>
    <row r="648" spans="1:55" x14ac:dyDescent="0.45">
      <c r="A648" s="261">
        <v>14</v>
      </c>
      <c r="B648" s="174" t="s">
        <v>166</v>
      </c>
      <c r="C648" s="119">
        <v>11.2</v>
      </c>
      <c r="D648" s="119">
        <v>15.8</v>
      </c>
      <c r="E648" s="119">
        <v>14.82</v>
      </c>
      <c r="F648" s="119">
        <v>22.7</v>
      </c>
      <c r="G648" s="119">
        <v>13.74</v>
      </c>
      <c r="H648" s="119">
        <v>23.98</v>
      </c>
      <c r="I648" s="119">
        <v>30.18</v>
      </c>
      <c r="J648" s="119">
        <v>3.45</v>
      </c>
      <c r="K648" s="119">
        <v>6.73</v>
      </c>
      <c r="L648" s="119">
        <v>20.43</v>
      </c>
      <c r="M648" s="119">
        <v>-19.399999999999999</v>
      </c>
      <c r="N648" s="119">
        <v>-19.489999999999998</v>
      </c>
      <c r="O648" s="119">
        <v>-1.83</v>
      </c>
      <c r="P648" s="119">
        <v>-13.87</v>
      </c>
      <c r="Q648" s="119">
        <v>-10.47</v>
      </c>
      <c r="R648" s="119">
        <v>-11.71</v>
      </c>
      <c r="S648" s="119">
        <v>-16.84</v>
      </c>
      <c r="T648" s="119">
        <v>-11.54</v>
      </c>
      <c r="U648" s="119">
        <v>-1.1399999999999999</v>
      </c>
      <c r="V648" s="119">
        <v>10</v>
      </c>
      <c r="W648" s="119">
        <v>0.85</v>
      </c>
      <c r="X648" s="119">
        <v>-2.67</v>
      </c>
      <c r="Y648" s="119">
        <v>23.01</v>
      </c>
      <c r="Z648" s="119">
        <v>33.630000000000003</v>
      </c>
      <c r="AA648" s="119">
        <v>9.7200000000000006</v>
      </c>
      <c r="AB648" s="119">
        <v>37.57</v>
      </c>
      <c r="AC648" s="119">
        <v>33.57</v>
      </c>
      <c r="AD648" s="119">
        <v>39.78</v>
      </c>
      <c r="AE648" s="119">
        <v>31.28</v>
      </c>
      <c r="AF648" s="119">
        <v>24.92</v>
      </c>
      <c r="AG648" s="119">
        <v>7.28</v>
      </c>
      <c r="AH648" s="119">
        <v>38.020000000000003</v>
      </c>
      <c r="AI648" s="119">
        <v>10.67</v>
      </c>
      <c r="AJ648" s="119">
        <v>-11.98</v>
      </c>
      <c r="AK648" s="119">
        <v>13.77</v>
      </c>
      <c r="AL648" s="119">
        <v>0.56999999999999995</v>
      </c>
      <c r="AM648" s="119">
        <v>6.93</v>
      </c>
      <c r="AN648" s="119">
        <v>0.16</v>
      </c>
      <c r="AO648" s="119">
        <v>11.5</v>
      </c>
      <c r="AP648" s="119">
        <v>-9.18</v>
      </c>
      <c r="AQ648" s="119">
        <v>14.08</v>
      </c>
      <c r="AR648" s="119">
        <v>12.04</v>
      </c>
      <c r="AS648" s="119">
        <v>1.97</v>
      </c>
      <c r="AT648" s="119">
        <v>-20.83</v>
      </c>
      <c r="AU648" s="119">
        <v>-6.52</v>
      </c>
      <c r="AV648" s="119">
        <v>44.52</v>
      </c>
      <c r="AW648" s="119">
        <v>-3.22</v>
      </c>
      <c r="AX648" s="119">
        <v>-8.56</v>
      </c>
      <c r="AY648" s="119">
        <v>0.81</v>
      </c>
      <c r="AZ648" s="119">
        <v>-0.68</v>
      </c>
      <c r="BA648" s="119">
        <v>-11.23</v>
      </c>
      <c r="BB648" s="119">
        <v>-2.75</v>
      </c>
      <c r="BC648" s="119">
        <v>-0.71</v>
      </c>
    </row>
    <row r="649" spans="1:55" ht="29.25" x14ac:dyDescent="0.45">
      <c r="A649" s="260">
        <v>15</v>
      </c>
      <c r="B649" s="173" t="s">
        <v>167</v>
      </c>
      <c r="C649" s="120">
        <v>27.61</v>
      </c>
      <c r="D649" s="120">
        <v>41.07</v>
      </c>
      <c r="E649" s="120">
        <v>28.86</v>
      </c>
      <c r="F649" s="120">
        <v>6.22</v>
      </c>
      <c r="G649" s="120">
        <v>29.87</v>
      </c>
      <c r="H649" s="120">
        <v>30.33</v>
      </c>
      <c r="I649" s="120">
        <v>19.690000000000001</v>
      </c>
      <c r="J649" s="120">
        <v>-22.94</v>
      </c>
      <c r="K649" s="120">
        <v>-2.1800000000000002</v>
      </c>
      <c r="L649" s="120">
        <v>4.1500000000000004</v>
      </c>
      <c r="M649" s="120">
        <v>13.14</v>
      </c>
      <c r="N649" s="120">
        <v>16.579999999999998</v>
      </c>
      <c r="O649" s="120">
        <v>1.53</v>
      </c>
      <c r="P649" s="120">
        <v>-17.39</v>
      </c>
      <c r="Q649" s="120">
        <v>-8.3800000000000008</v>
      </c>
      <c r="R649" s="120">
        <v>9.7100000000000009</v>
      </c>
      <c r="S649" s="120">
        <v>7.58</v>
      </c>
      <c r="T649" s="120">
        <v>-12.71</v>
      </c>
      <c r="U649" s="120">
        <v>-5.43</v>
      </c>
      <c r="V649" s="120">
        <v>36.51</v>
      </c>
      <c r="W649" s="120">
        <v>26.21</v>
      </c>
      <c r="X649" s="120">
        <v>19.829999999999998</v>
      </c>
      <c r="Y649" s="120">
        <v>-7.61</v>
      </c>
      <c r="Z649" s="120">
        <v>1.1299999999999999</v>
      </c>
      <c r="AA649" s="120">
        <v>-1.32</v>
      </c>
      <c r="AB649" s="120">
        <v>100.73</v>
      </c>
      <c r="AC649" s="120">
        <v>43.1</v>
      </c>
      <c r="AD649" s="120">
        <v>12.83</v>
      </c>
      <c r="AE649" s="120">
        <v>16.170000000000002</v>
      </c>
      <c r="AF649" s="120">
        <v>67.05</v>
      </c>
      <c r="AG649" s="120">
        <v>48.47</v>
      </c>
      <c r="AH649" s="120">
        <v>4.29</v>
      </c>
      <c r="AI649" s="120">
        <v>5.04</v>
      </c>
      <c r="AJ649" s="120">
        <v>-28.28</v>
      </c>
      <c r="AK649" s="120">
        <v>28.04</v>
      </c>
      <c r="AL649" s="120">
        <v>-3.05</v>
      </c>
      <c r="AM649" s="120">
        <v>-7.67</v>
      </c>
      <c r="AN649" s="120">
        <v>-24.25</v>
      </c>
      <c r="AO649" s="120">
        <v>-2.89</v>
      </c>
      <c r="AP649" s="120">
        <v>7.73</v>
      </c>
      <c r="AQ649" s="120">
        <v>-17.25</v>
      </c>
      <c r="AR649" s="120">
        <v>-18.93</v>
      </c>
      <c r="AS649" s="120">
        <v>-28.58</v>
      </c>
      <c r="AT649" s="120">
        <v>53.86</v>
      </c>
      <c r="AU649" s="120">
        <v>39.93</v>
      </c>
      <c r="AV649" s="120">
        <v>23.13</v>
      </c>
      <c r="AW649" s="120">
        <v>-12.35</v>
      </c>
      <c r="AX649" s="120">
        <v>2.5299999999999998</v>
      </c>
      <c r="AY649" s="120">
        <v>41.09</v>
      </c>
      <c r="AZ649" s="120">
        <v>-19.16</v>
      </c>
      <c r="BA649" s="120">
        <v>-9.4499999999999993</v>
      </c>
      <c r="BB649" s="120">
        <v>4.01</v>
      </c>
      <c r="BC649" s="120">
        <v>9.8000000000000007</v>
      </c>
    </row>
    <row r="650" spans="1:55" ht="29.25" x14ac:dyDescent="0.45">
      <c r="A650" s="261">
        <v>16</v>
      </c>
      <c r="B650" s="174" t="s">
        <v>168</v>
      </c>
      <c r="C650" s="119">
        <v>5.61</v>
      </c>
      <c r="D650" s="119">
        <v>6.97</v>
      </c>
      <c r="E650" s="119">
        <v>11.85</v>
      </c>
      <c r="F650" s="119">
        <v>10.45</v>
      </c>
      <c r="G650" s="119">
        <v>15.15</v>
      </c>
      <c r="H650" s="119">
        <v>21.53</v>
      </c>
      <c r="I650" s="119">
        <v>10.92</v>
      </c>
      <c r="J650" s="119">
        <v>1.76</v>
      </c>
      <c r="K650" s="119">
        <v>7.43</v>
      </c>
      <c r="L650" s="119">
        <v>9.43</v>
      </c>
      <c r="M650" s="119">
        <v>6.98</v>
      </c>
      <c r="N650" s="119">
        <v>16.940000000000001</v>
      </c>
      <c r="O650" s="119">
        <v>6.73</v>
      </c>
      <c r="P650" s="119">
        <v>3.79</v>
      </c>
      <c r="Q650" s="119">
        <v>5.95</v>
      </c>
      <c r="R650" s="119">
        <v>9.39</v>
      </c>
      <c r="S650" s="119">
        <v>0.96</v>
      </c>
      <c r="T650" s="119">
        <v>2.5099999999999998</v>
      </c>
      <c r="U650" s="119">
        <v>3.56</v>
      </c>
      <c r="V650" s="119">
        <v>5.77</v>
      </c>
      <c r="W650" s="119">
        <v>12.04</v>
      </c>
      <c r="X650" s="119">
        <v>9.15</v>
      </c>
      <c r="Y650" s="119">
        <v>2</v>
      </c>
      <c r="Z650" s="119">
        <v>0.57999999999999996</v>
      </c>
      <c r="AA650" s="119">
        <v>0.11</v>
      </c>
      <c r="AB650" s="119">
        <v>12.57</v>
      </c>
      <c r="AC650" s="119">
        <v>7.07</v>
      </c>
      <c r="AD650" s="119">
        <v>-0.1</v>
      </c>
      <c r="AE650" s="119">
        <v>11.53</v>
      </c>
      <c r="AF650" s="119">
        <v>10.89</v>
      </c>
      <c r="AG650" s="119">
        <v>4.3</v>
      </c>
      <c r="AH650" s="119">
        <v>16.059999999999999</v>
      </c>
      <c r="AI650" s="119">
        <v>3.33</v>
      </c>
      <c r="AJ650" s="119">
        <v>-7.13</v>
      </c>
      <c r="AK650" s="119">
        <v>8.74</v>
      </c>
      <c r="AL650" s="119">
        <v>2.2599999999999998</v>
      </c>
      <c r="AM650" s="119">
        <v>8.9700000000000006</v>
      </c>
      <c r="AN650" s="119">
        <v>2.1800000000000002</v>
      </c>
      <c r="AO650" s="119">
        <v>5.87</v>
      </c>
      <c r="AP650" s="119">
        <v>2.67</v>
      </c>
      <c r="AQ650" s="119">
        <v>6.4</v>
      </c>
      <c r="AR650" s="119">
        <v>4.22</v>
      </c>
      <c r="AS650" s="119">
        <v>8.36</v>
      </c>
      <c r="AT650" s="119">
        <v>3.03</v>
      </c>
      <c r="AU650" s="119">
        <v>1.69</v>
      </c>
      <c r="AV650" s="119">
        <v>5.23</v>
      </c>
      <c r="AW650" s="119">
        <v>5.21</v>
      </c>
      <c r="AX650" s="119">
        <v>1.83</v>
      </c>
      <c r="AY650" s="119">
        <v>1.2</v>
      </c>
      <c r="AZ650" s="119">
        <v>-4.9000000000000004</v>
      </c>
      <c r="BA650" s="119">
        <v>-1.47</v>
      </c>
      <c r="BB650" s="119">
        <v>-0.88</v>
      </c>
      <c r="BC650" s="119">
        <v>-4.84</v>
      </c>
    </row>
    <row r="651" spans="1:55" ht="42" x14ac:dyDescent="0.45">
      <c r="A651" s="260">
        <v>17</v>
      </c>
      <c r="B651" s="173" t="s">
        <v>20</v>
      </c>
      <c r="C651" s="120">
        <v>11.14</v>
      </c>
      <c r="D651" s="120">
        <v>18.18</v>
      </c>
      <c r="E651" s="120">
        <v>11.93</v>
      </c>
      <c r="F651" s="120">
        <v>16.2</v>
      </c>
      <c r="G651" s="120">
        <v>25.57</v>
      </c>
      <c r="H651" s="120">
        <v>25.65</v>
      </c>
      <c r="I651" s="120">
        <v>12.82</v>
      </c>
      <c r="J651" s="120">
        <v>-2.48</v>
      </c>
      <c r="K651" s="120">
        <v>5.5</v>
      </c>
      <c r="L651" s="120">
        <v>11.72</v>
      </c>
      <c r="M651" s="120">
        <v>-1.38</v>
      </c>
      <c r="N651" s="120">
        <v>5.26</v>
      </c>
      <c r="O651" s="120">
        <v>-4.04</v>
      </c>
      <c r="P651" s="120">
        <v>-5.34</v>
      </c>
      <c r="Q651" s="120">
        <v>-1.68</v>
      </c>
      <c r="R651" s="120">
        <v>-2.3199999999999998</v>
      </c>
      <c r="S651" s="120">
        <v>-13.33</v>
      </c>
      <c r="T651" s="120">
        <v>-4.68</v>
      </c>
      <c r="U651" s="120">
        <v>2.62</v>
      </c>
      <c r="V651" s="120">
        <v>5.4</v>
      </c>
      <c r="W651" s="120">
        <v>0.94</v>
      </c>
      <c r="X651" s="120">
        <v>-2.41</v>
      </c>
      <c r="Y651" s="120">
        <v>1.92</v>
      </c>
      <c r="Z651" s="120">
        <v>11.94</v>
      </c>
      <c r="AA651" s="120">
        <v>6.47</v>
      </c>
      <c r="AB651" s="120">
        <v>14.72</v>
      </c>
      <c r="AC651" s="120">
        <v>6.18</v>
      </c>
      <c r="AD651" s="120">
        <v>7.74</v>
      </c>
      <c r="AE651" s="120">
        <v>5</v>
      </c>
      <c r="AF651" s="120">
        <v>7.94</v>
      </c>
      <c r="AG651" s="120">
        <v>-7.61</v>
      </c>
      <c r="AH651" s="120">
        <v>13.66</v>
      </c>
      <c r="AI651" s="120">
        <v>5.98</v>
      </c>
      <c r="AJ651" s="120">
        <v>-12.37</v>
      </c>
      <c r="AK651" s="120">
        <v>12.84</v>
      </c>
      <c r="AL651" s="120">
        <v>3.27</v>
      </c>
      <c r="AM651" s="120">
        <v>10.35</v>
      </c>
      <c r="AN651" s="120">
        <v>2.02</v>
      </c>
      <c r="AO651" s="120">
        <v>8.27</v>
      </c>
      <c r="AP651" s="120">
        <v>-4</v>
      </c>
      <c r="AQ651" s="120">
        <v>11.36</v>
      </c>
      <c r="AR651" s="120">
        <v>2.2799999999999998</v>
      </c>
      <c r="AS651" s="120">
        <v>4.47</v>
      </c>
      <c r="AT651" s="120">
        <v>5.48</v>
      </c>
      <c r="AU651" s="120">
        <v>-1.9</v>
      </c>
      <c r="AV651" s="120">
        <v>22.34</v>
      </c>
      <c r="AW651" s="120">
        <v>-0.4</v>
      </c>
      <c r="AX651" s="120">
        <v>-5.65</v>
      </c>
      <c r="AY651" s="120">
        <v>-0.6</v>
      </c>
      <c r="AZ651" s="120">
        <v>2.73</v>
      </c>
      <c r="BA651" s="120">
        <v>-2.56</v>
      </c>
      <c r="BB651" s="120">
        <v>6.27</v>
      </c>
      <c r="BC651" s="120">
        <v>-0.01</v>
      </c>
    </row>
    <row r="652" spans="1:55" ht="42" x14ac:dyDescent="0.45">
      <c r="A652" s="261">
        <v>18</v>
      </c>
      <c r="B652" s="174" t="s">
        <v>169</v>
      </c>
      <c r="C652" s="119">
        <v>10.01</v>
      </c>
      <c r="D652" s="119">
        <v>10.89</v>
      </c>
      <c r="E652" s="119">
        <v>10.26</v>
      </c>
      <c r="F652" s="119">
        <v>35.51</v>
      </c>
      <c r="G652" s="119">
        <v>13.3</v>
      </c>
      <c r="H652" s="119">
        <v>13.24</v>
      </c>
      <c r="I652" s="119">
        <v>7.32</v>
      </c>
      <c r="J652" s="119">
        <v>-6.48</v>
      </c>
      <c r="K652" s="119">
        <v>-15.07</v>
      </c>
      <c r="L652" s="119">
        <v>-1.58</v>
      </c>
      <c r="M652" s="119">
        <v>-3.8</v>
      </c>
      <c r="N652" s="119">
        <v>12.63</v>
      </c>
      <c r="O652" s="119">
        <v>-7.27</v>
      </c>
      <c r="P652" s="119">
        <v>-0.49</v>
      </c>
      <c r="Q652" s="119">
        <v>-10.08</v>
      </c>
      <c r="R652" s="119">
        <v>-19</v>
      </c>
      <c r="S652" s="119">
        <v>-26.61</v>
      </c>
      <c r="T652" s="119">
        <v>-21.74</v>
      </c>
      <c r="U652" s="119">
        <v>-11.37</v>
      </c>
      <c r="V652" s="119">
        <v>0.72</v>
      </c>
      <c r="W652" s="119">
        <v>14.46</v>
      </c>
      <c r="X652" s="119">
        <v>2.91</v>
      </c>
      <c r="Y652" s="119">
        <v>18.329999999999998</v>
      </c>
      <c r="Z652" s="119">
        <v>-0.71</v>
      </c>
      <c r="AA652" s="119">
        <v>-3.24</v>
      </c>
      <c r="AB652" s="119">
        <v>-1.22</v>
      </c>
      <c r="AC652" s="119">
        <v>3.08</v>
      </c>
      <c r="AD652" s="119">
        <v>-3.29</v>
      </c>
      <c r="AE652" s="119">
        <v>13.28</v>
      </c>
      <c r="AF652" s="119">
        <v>5.57</v>
      </c>
      <c r="AG652" s="119">
        <v>-16.96</v>
      </c>
      <c r="AH652" s="119">
        <v>-1.25</v>
      </c>
      <c r="AI652" s="119">
        <v>-21.16</v>
      </c>
      <c r="AJ652" s="119">
        <v>-26.9</v>
      </c>
      <c r="AK652" s="119">
        <v>-22.04</v>
      </c>
      <c r="AL652" s="119">
        <v>-20.94</v>
      </c>
      <c r="AM652" s="119">
        <v>-21.4</v>
      </c>
      <c r="AN652" s="119">
        <v>-19.48</v>
      </c>
      <c r="AO652" s="119">
        <v>-22.78</v>
      </c>
      <c r="AP652" s="119">
        <v>-8.25</v>
      </c>
      <c r="AQ652" s="119">
        <v>8.68</v>
      </c>
      <c r="AR652" s="119">
        <v>6.14</v>
      </c>
      <c r="AS652" s="119">
        <v>13.32</v>
      </c>
      <c r="AT652" s="119">
        <v>-10.95</v>
      </c>
      <c r="AU652" s="119">
        <v>2.36</v>
      </c>
      <c r="AV652" s="119">
        <v>3.76</v>
      </c>
      <c r="AW652" s="119">
        <v>-1.45</v>
      </c>
      <c r="AX652" s="119">
        <v>0.12</v>
      </c>
      <c r="AY652" s="119">
        <v>3.09</v>
      </c>
      <c r="AZ652" s="119">
        <v>-1.54</v>
      </c>
      <c r="BA652" s="119">
        <v>-1.0900000000000001</v>
      </c>
      <c r="BB652" s="119">
        <v>-14.84</v>
      </c>
      <c r="BC652" s="119">
        <v>-21.91</v>
      </c>
    </row>
    <row r="653" spans="1:55" ht="42" x14ac:dyDescent="0.45">
      <c r="A653" s="260">
        <v>19</v>
      </c>
      <c r="B653" s="173" t="s">
        <v>170</v>
      </c>
      <c r="C653" s="120">
        <v>7.01</v>
      </c>
      <c r="D653" s="120">
        <v>10.59</v>
      </c>
      <c r="E653" s="120">
        <v>6.97</v>
      </c>
      <c r="F653" s="120">
        <v>8.7200000000000006</v>
      </c>
      <c r="G653" s="120">
        <v>3.4</v>
      </c>
      <c r="H653" s="120">
        <v>7.75</v>
      </c>
      <c r="I653" s="120">
        <v>11.81</v>
      </c>
      <c r="J653" s="120">
        <v>1.51</v>
      </c>
      <c r="K653" s="120">
        <v>6.68</v>
      </c>
      <c r="L653" s="120">
        <v>7.11</v>
      </c>
      <c r="M653" s="120">
        <v>-3.97</v>
      </c>
      <c r="N653" s="120">
        <v>12.41</v>
      </c>
      <c r="O653" s="120">
        <v>-2.88</v>
      </c>
      <c r="P653" s="120">
        <v>-7.58</v>
      </c>
      <c r="Q653" s="120">
        <v>-6.76</v>
      </c>
      <c r="R653" s="120">
        <v>-4.5599999999999996</v>
      </c>
      <c r="S653" s="120">
        <v>-6.61</v>
      </c>
      <c r="T653" s="120">
        <v>-4.96</v>
      </c>
      <c r="U653" s="120">
        <v>-5.78</v>
      </c>
      <c r="V653" s="120">
        <v>-1.25</v>
      </c>
      <c r="W653" s="120">
        <v>0.06</v>
      </c>
      <c r="X653" s="120">
        <v>-3.45</v>
      </c>
      <c r="Y653" s="120">
        <v>2.82</v>
      </c>
      <c r="Z653" s="120">
        <v>-6.56</v>
      </c>
      <c r="AA653" s="120">
        <v>-5.34</v>
      </c>
      <c r="AB653" s="120">
        <v>35.17</v>
      </c>
      <c r="AC653" s="120">
        <v>3.15</v>
      </c>
      <c r="AD653" s="120">
        <v>-4.42</v>
      </c>
      <c r="AE653" s="120">
        <v>0.06</v>
      </c>
      <c r="AF653" s="120">
        <v>2.4700000000000002</v>
      </c>
      <c r="AG653" s="120">
        <v>-6.04</v>
      </c>
      <c r="AH653" s="120">
        <v>6.23</v>
      </c>
      <c r="AI653" s="120">
        <v>3.9</v>
      </c>
      <c r="AJ653" s="120">
        <v>2.79</v>
      </c>
      <c r="AK653" s="120">
        <v>18.309999999999999</v>
      </c>
      <c r="AL653" s="120">
        <v>5.14</v>
      </c>
      <c r="AM653" s="120">
        <v>9.34</v>
      </c>
      <c r="AN653" s="120">
        <v>-17.47</v>
      </c>
      <c r="AO653" s="120">
        <v>13.62</v>
      </c>
      <c r="AP653" s="120">
        <v>7.36</v>
      </c>
      <c r="AQ653" s="120">
        <v>23.43</v>
      </c>
      <c r="AR653" s="120">
        <v>16.3</v>
      </c>
      <c r="AS653" s="120">
        <v>7.98</v>
      </c>
      <c r="AT653" s="120">
        <v>9.7200000000000006</v>
      </c>
      <c r="AU653" s="120">
        <v>6.47</v>
      </c>
      <c r="AV653" s="120">
        <v>2.1800000000000002</v>
      </c>
      <c r="AW653" s="120">
        <v>2.66</v>
      </c>
      <c r="AX653" s="120">
        <v>0.25</v>
      </c>
      <c r="AY653" s="120">
        <v>10.119999999999999</v>
      </c>
      <c r="AZ653" s="120">
        <v>20.04</v>
      </c>
      <c r="BA653" s="120">
        <v>-3.27</v>
      </c>
      <c r="BB653" s="120">
        <v>0.45</v>
      </c>
      <c r="BC653" s="120">
        <v>0.21</v>
      </c>
    </row>
    <row r="654" spans="1:55" ht="29.25" x14ac:dyDescent="0.45">
      <c r="A654" s="261">
        <v>20</v>
      </c>
      <c r="B654" s="174" t="s">
        <v>56</v>
      </c>
      <c r="C654" s="119">
        <v>0.96</v>
      </c>
      <c r="D654" s="119">
        <v>11.27</v>
      </c>
      <c r="E654" s="119">
        <v>-3.04</v>
      </c>
      <c r="F654" s="119">
        <v>8.1199999999999992</v>
      </c>
      <c r="G654" s="119">
        <v>12.17</v>
      </c>
      <c r="H654" s="119">
        <v>10.76</v>
      </c>
      <c r="I654" s="119">
        <v>-0.37</v>
      </c>
      <c r="J654" s="119">
        <v>3.12</v>
      </c>
      <c r="K654" s="119">
        <v>9.8699999999999992</v>
      </c>
      <c r="L654" s="119">
        <v>10.34</v>
      </c>
      <c r="M654" s="119">
        <v>13.15</v>
      </c>
      <c r="N654" s="119">
        <v>2.99</v>
      </c>
      <c r="O654" s="119">
        <v>0.44</v>
      </c>
      <c r="P654" s="119">
        <v>-9.06</v>
      </c>
      <c r="Q654" s="119">
        <v>1.74</v>
      </c>
      <c r="R654" s="119">
        <v>-5.01</v>
      </c>
      <c r="S654" s="119">
        <v>-6.65</v>
      </c>
      <c r="T654" s="119">
        <v>-1.53</v>
      </c>
      <c r="U654" s="119">
        <v>-0.87</v>
      </c>
      <c r="V654" s="119">
        <v>-8.2100000000000009</v>
      </c>
      <c r="W654" s="119">
        <v>-1.5</v>
      </c>
      <c r="X654" s="119">
        <v>-1.46</v>
      </c>
      <c r="Y654" s="119">
        <v>-1.46</v>
      </c>
      <c r="Z654" s="119">
        <v>2.5299999999999998</v>
      </c>
      <c r="AA654" s="119">
        <v>0.39</v>
      </c>
      <c r="AB654" s="119">
        <v>29.66</v>
      </c>
      <c r="AC654" s="119">
        <v>15.23</v>
      </c>
      <c r="AD654" s="119">
        <v>2.58</v>
      </c>
      <c r="AE654" s="119">
        <v>0.04</v>
      </c>
      <c r="AF654" s="119">
        <v>-11.3</v>
      </c>
      <c r="AG654" s="119">
        <v>-1.97</v>
      </c>
      <c r="AH654" s="119">
        <v>3.29</v>
      </c>
      <c r="AI654" s="119">
        <v>0.32</v>
      </c>
      <c r="AJ654" s="119">
        <v>-3.01</v>
      </c>
      <c r="AK654" s="119">
        <v>1.02</v>
      </c>
      <c r="AL654" s="119">
        <v>7.97</v>
      </c>
      <c r="AM654" s="119">
        <v>9.7200000000000006</v>
      </c>
      <c r="AN654" s="119">
        <v>-10.8</v>
      </c>
      <c r="AO654" s="119">
        <v>-0.99</v>
      </c>
      <c r="AP654" s="119">
        <v>11.66</v>
      </c>
      <c r="AQ654" s="119">
        <v>10.63</v>
      </c>
      <c r="AR654" s="119">
        <v>15.67</v>
      </c>
      <c r="AS654" s="119">
        <v>8.3000000000000007</v>
      </c>
      <c r="AT654" s="119">
        <v>6.33</v>
      </c>
      <c r="AU654" s="119">
        <v>1.77</v>
      </c>
      <c r="AV654" s="119">
        <v>2.2599999999999998</v>
      </c>
      <c r="AW654" s="119">
        <v>12.58</v>
      </c>
      <c r="AX654" s="119">
        <v>-0.92</v>
      </c>
      <c r="AY654" s="119">
        <v>5.32</v>
      </c>
      <c r="AZ654" s="119">
        <v>0.05</v>
      </c>
      <c r="BA654" s="119">
        <v>5.28</v>
      </c>
      <c r="BB654" s="119">
        <v>-5.04</v>
      </c>
      <c r="BC654" s="119">
        <v>4.34</v>
      </c>
    </row>
    <row r="655" spans="1:55" ht="29.25" x14ac:dyDescent="0.45">
      <c r="A655" s="260">
        <v>21</v>
      </c>
      <c r="B655" s="173" t="s">
        <v>39</v>
      </c>
      <c r="C655" s="120">
        <v>-5.26</v>
      </c>
      <c r="D655" s="120">
        <v>4.9800000000000004</v>
      </c>
      <c r="E655" s="120">
        <v>-8.8800000000000008</v>
      </c>
      <c r="F655" s="120">
        <v>1.1200000000000001</v>
      </c>
      <c r="G655" s="120">
        <v>8.1999999999999993</v>
      </c>
      <c r="H655" s="120">
        <v>7.79</v>
      </c>
      <c r="I655" s="120">
        <v>-6.96</v>
      </c>
      <c r="J655" s="120">
        <v>-2</v>
      </c>
      <c r="K655" s="120">
        <v>5.31</v>
      </c>
      <c r="L655" s="120">
        <v>9.61</v>
      </c>
      <c r="M655" s="120">
        <v>13.29</v>
      </c>
      <c r="N655" s="120">
        <v>0.56000000000000005</v>
      </c>
      <c r="O655" s="120">
        <v>-3.71</v>
      </c>
      <c r="P655" s="120">
        <v>-17.16</v>
      </c>
      <c r="Q655" s="120">
        <v>-6.85</v>
      </c>
      <c r="R655" s="120">
        <v>-10.62</v>
      </c>
      <c r="S655" s="120">
        <v>-11.66</v>
      </c>
      <c r="T655" s="120">
        <v>-8.9600000000000009</v>
      </c>
      <c r="U655" s="120">
        <v>-9.76</v>
      </c>
      <c r="V655" s="120">
        <v>-18.5</v>
      </c>
      <c r="W655" s="120">
        <v>-10.82</v>
      </c>
      <c r="X655" s="120">
        <v>-9.02</v>
      </c>
      <c r="Y655" s="120">
        <v>-16.43</v>
      </c>
      <c r="Z655" s="120">
        <v>-7.17</v>
      </c>
      <c r="AA655" s="120">
        <v>-6.21</v>
      </c>
      <c r="AB655" s="120">
        <v>46.41</v>
      </c>
      <c r="AC655" s="120">
        <v>24.37</v>
      </c>
      <c r="AD655" s="120">
        <v>2.95</v>
      </c>
      <c r="AE655" s="120">
        <v>-5.62</v>
      </c>
      <c r="AF655" s="120">
        <v>-17.809999999999999</v>
      </c>
      <c r="AG655" s="120">
        <v>-0.66</v>
      </c>
      <c r="AH655" s="120">
        <v>4.09</v>
      </c>
      <c r="AI655" s="120">
        <v>1.07</v>
      </c>
      <c r="AJ655" s="120">
        <v>-5.48</v>
      </c>
      <c r="AK655" s="120">
        <v>-0.37</v>
      </c>
      <c r="AL655" s="120">
        <v>1.64</v>
      </c>
      <c r="AM655" s="120">
        <v>12.64</v>
      </c>
      <c r="AN655" s="120">
        <v>-25.35</v>
      </c>
      <c r="AO655" s="120">
        <v>-10.83</v>
      </c>
      <c r="AP655" s="120">
        <v>15.25</v>
      </c>
      <c r="AQ655" s="120">
        <v>9.68</v>
      </c>
      <c r="AR655" s="120">
        <v>19.940000000000001</v>
      </c>
      <c r="AS655" s="120">
        <v>4.9000000000000004</v>
      </c>
      <c r="AT655" s="120">
        <v>2.29</v>
      </c>
      <c r="AU655" s="120">
        <v>-3.19</v>
      </c>
      <c r="AV655" s="120">
        <v>1.71</v>
      </c>
      <c r="AW655" s="120">
        <v>20.51</v>
      </c>
      <c r="AX655" s="120">
        <v>-2.4700000000000002</v>
      </c>
      <c r="AY655" s="120">
        <v>3.55</v>
      </c>
      <c r="AZ655" s="120">
        <v>0.06</v>
      </c>
      <c r="BA655" s="120">
        <v>7.76</v>
      </c>
      <c r="BB655" s="120">
        <v>-12.4</v>
      </c>
      <c r="BC655" s="120">
        <v>2.66</v>
      </c>
    </row>
    <row r="656" spans="1:55" ht="29.25" x14ac:dyDescent="0.45">
      <c r="A656" s="261">
        <v>22</v>
      </c>
      <c r="B656" s="174" t="s">
        <v>14</v>
      </c>
      <c r="C656" s="119">
        <v>14.7</v>
      </c>
      <c r="D656" s="119">
        <v>25.53</v>
      </c>
      <c r="E656" s="119">
        <v>9.6199999999999992</v>
      </c>
      <c r="F656" s="119">
        <v>22.96</v>
      </c>
      <c r="G656" s="119">
        <v>20.65</v>
      </c>
      <c r="H656" s="119">
        <v>17.579999999999998</v>
      </c>
      <c r="I656" s="119">
        <v>14.85</v>
      </c>
      <c r="J656" s="119">
        <v>16.11</v>
      </c>
      <c r="K656" s="119">
        <v>20.170000000000002</v>
      </c>
      <c r="L656" s="119">
        <v>11.72</v>
      </c>
      <c r="M656" s="119">
        <v>12.9</v>
      </c>
      <c r="N656" s="119">
        <v>6.99</v>
      </c>
      <c r="O656" s="119">
        <v>8.02</v>
      </c>
      <c r="P656" s="119">
        <v>6.3</v>
      </c>
      <c r="Q656" s="119">
        <v>17.2</v>
      </c>
      <c r="R656" s="119">
        <v>4.76</v>
      </c>
      <c r="S656" s="119">
        <v>2.94</v>
      </c>
      <c r="T656" s="119">
        <v>14.12</v>
      </c>
      <c r="U656" s="119">
        <v>15.78</v>
      </c>
      <c r="V656" s="119">
        <v>13.82</v>
      </c>
      <c r="W656" s="119">
        <v>16.920000000000002</v>
      </c>
      <c r="X656" s="119">
        <v>12.41</v>
      </c>
      <c r="Y656" s="119">
        <v>26.15</v>
      </c>
      <c r="Z656" s="119">
        <v>17.52</v>
      </c>
      <c r="AA656" s="119">
        <v>11.12</v>
      </c>
      <c r="AB656" s="119">
        <v>4.9000000000000004</v>
      </c>
      <c r="AC656" s="119">
        <v>2.14</v>
      </c>
      <c r="AD656" s="119">
        <v>2.02</v>
      </c>
      <c r="AE656" s="119">
        <v>9.33</v>
      </c>
      <c r="AF656" s="119">
        <v>-0.34</v>
      </c>
      <c r="AG656" s="119">
        <v>-3.89</v>
      </c>
      <c r="AH656" s="119">
        <v>2.08</v>
      </c>
      <c r="AI656" s="119">
        <v>-0.83</v>
      </c>
      <c r="AJ656" s="119">
        <v>0.67</v>
      </c>
      <c r="AK656" s="119">
        <v>2.71</v>
      </c>
      <c r="AL656" s="119">
        <v>15.7</v>
      </c>
      <c r="AM656" s="119">
        <v>5.7</v>
      </c>
      <c r="AN656" s="119">
        <v>19.190000000000001</v>
      </c>
      <c r="AO656" s="119">
        <v>16.149999999999999</v>
      </c>
      <c r="AP656" s="119">
        <v>6.28</v>
      </c>
      <c r="AQ656" s="119">
        <v>11.99</v>
      </c>
      <c r="AR656" s="119">
        <v>9.74</v>
      </c>
      <c r="AS656" s="119">
        <v>13.43</v>
      </c>
      <c r="AT656" s="119">
        <v>12.65</v>
      </c>
      <c r="AU656" s="119">
        <v>9.4</v>
      </c>
      <c r="AV656" s="119">
        <v>3.02</v>
      </c>
      <c r="AW656" s="119">
        <v>3.19</v>
      </c>
      <c r="AX656" s="119">
        <v>0.74</v>
      </c>
      <c r="AY656" s="119">
        <v>7.91</v>
      </c>
      <c r="AZ656" s="119">
        <v>0.04</v>
      </c>
      <c r="BA656" s="119">
        <v>1.96</v>
      </c>
      <c r="BB656" s="119">
        <v>6.94</v>
      </c>
      <c r="BC656" s="119">
        <v>6.68</v>
      </c>
    </row>
    <row r="657" spans="1:55" ht="29.25" x14ac:dyDescent="0.45">
      <c r="A657" s="260">
        <v>23</v>
      </c>
      <c r="B657" s="173" t="s">
        <v>57</v>
      </c>
      <c r="C657" s="120">
        <v>0.92</v>
      </c>
      <c r="D657" s="120">
        <v>12.73</v>
      </c>
      <c r="E657" s="120">
        <v>1.1000000000000001</v>
      </c>
      <c r="F657" s="120">
        <v>0.45</v>
      </c>
      <c r="G657" s="120">
        <v>9.1199999999999992</v>
      </c>
      <c r="H657" s="120">
        <v>14.04</v>
      </c>
      <c r="I657" s="120">
        <v>-0.66</v>
      </c>
      <c r="J657" s="120">
        <v>-14.42</v>
      </c>
      <c r="K657" s="120">
        <v>-2.91</v>
      </c>
      <c r="L657" s="120">
        <v>-2.09</v>
      </c>
      <c r="M657" s="120">
        <v>-9.49</v>
      </c>
      <c r="N657" s="120">
        <v>-13</v>
      </c>
      <c r="O657" s="120">
        <v>-10.52</v>
      </c>
      <c r="P657" s="120">
        <v>-11.24</v>
      </c>
      <c r="Q657" s="120">
        <v>-17.46</v>
      </c>
      <c r="R657" s="120">
        <v>3.28</v>
      </c>
      <c r="S657" s="120">
        <v>0.78</v>
      </c>
      <c r="T657" s="120">
        <v>-5.48</v>
      </c>
      <c r="U657" s="120">
        <v>2.17</v>
      </c>
      <c r="V657" s="120">
        <v>5.62</v>
      </c>
      <c r="W657" s="120">
        <v>11.04</v>
      </c>
      <c r="X657" s="120">
        <v>9.1999999999999993</v>
      </c>
      <c r="Y657" s="120">
        <v>2.42</v>
      </c>
      <c r="Z657" s="120">
        <v>1.65</v>
      </c>
      <c r="AA657" s="120">
        <v>0.21</v>
      </c>
      <c r="AB657" s="120">
        <v>12.71</v>
      </c>
      <c r="AC657" s="120">
        <v>4.49</v>
      </c>
      <c r="AD657" s="120">
        <v>-1.82</v>
      </c>
      <c r="AE657" s="120">
        <v>-6.39</v>
      </c>
      <c r="AF657" s="120">
        <v>-0.92</v>
      </c>
      <c r="AG657" s="120">
        <v>-6.29</v>
      </c>
      <c r="AH657" s="120">
        <v>2.81</v>
      </c>
      <c r="AI657" s="120">
        <v>0.14000000000000001</v>
      </c>
      <c r="AJ657" s="120">
        <v>-3.23</v>
      </c>
      <c r="AK657" s="120">
        <v>15.19</v>
      </c>
      <c r="AL657" s="120">
        <v>17.989999999999998</v>
      </c>
      <c r="AM657" s="120">
        <v>18.5</v>
      </c>
      <c r="AN657" s="120">
        <v>18.82</v>
      </c>
      <c r="AO657" s="120">
        <v>33.479999999999997</v>
      </c>
      <c r="AP657" s="120">
        <v>14.01</v>
      </c>
      <c r="AQ657" s="120">
        <v>26.96</v>
      </c>
      <c r="AR657" s="120">
        <v>18.149999999999999</v>
      </c>
      <c r="AS657" s="120">
        <v>14.37</v>
      </c>
      <c r="AT657" s="120">
        <v>15.96</v>
      </c>
      <c r="AU657" s="120">
        <v>8.77</v>
      </c>
      <c r="AV657" s="120">
        <v>7.16</v>
      </c>
      <c r="AW657" s="120">
        <v>8.73</v>
      </c>
      <c r="AX657" s="120">
        <v>-3.09</v>
      </c>
      <c r="AY657" s="120">
        <v>2.5</v>
      </c>
      <c r="AZ657" s="120">
        <v>-10.29</v>
      </c>
      <c r="BA657" s="120">
        <v>-17.03</v>
      </c>
      <c r="BB657" s="120">
        <v>5.59</v>
      </c>
      <c r="BC657" s="120">
        <v>1</v>
      </c>
    </row>
    <row r="658" spans="1:55" x14ac:dyDescent="0.45">
      <c r="A658" s="261">
        <v>24</v>
      </c>
      <c r="B658" s="174" t="s">
        <v>40</v>
      </c>
      <c r="C658" s="119">
        <v>-6.03</v>
      </c>
      <c r="D658" s="119">
        <v>-0.12</v>
      </c>
      <c r="E658" s="119">
        <v>16.100000000000001</v>
      </c>
      <c r="F658" s="119">
        <v>27.86</v>
      </c>
      <c r="G658" s="119">
        <v>34.03</v>
      </c>
      <c r="H658" s="119">
        <v>36.31</v>
      </c>
      <c r="I658" s="119">
        <v>8.18</v>
      </c>
      <c r="J658" s="119">
        <v>1.81</v>
      </c>
      <c r="K658" s="119">
        <v>23.88</v>
      </c>
      <c r="L658" s="119">
        <v>26.96</v>
      </c>
      <c r="M658" s="119">
        <v>3.87</v>
      </c>
      <c r="N658" s="119">
        <v>20.079999999999998</v>
      </c>
      <c r="O658" s="119">
        <v>3.36</v>
      </c>
      <c r="P658" s="119">
        <v>7.62</v>
      </c>
      <c r="Q658" s="119">
        <v>7.72</v>
      </c>
      <c r="R658" s="119">
        <v>7.04</v>
      </c>
      <c r="S658" s="119">
        <v>-9.6999999999999993</v>
      </c>
      <c r="T658" s="119">
        <v>-4.78</v>
      </c>
      <c r="U658" s="119">
        <v>-4.57</v>
      </c>
      <c r="V658" s="119">
        <v>-7.14</v>
      </c>
      <c r="W658" s="119">
        <v>-2.2799999999999998</v>
      </c>
      <c r="X658" s="119">
        <v>-8.61</v>
      </c>
      <c r="Y658" s="119">
        <v>6.09</v>
      </c>
      <c r="Z658" s="119">
        <v>-5.66</v>
      </c>
      <c r="AA658" s="119">
        <v>3.62</v>
      </c>
      <c r="AB658" s="119">
        <v>-9.31</v>
      </c>
      <c r="AC658" s="119">
        <v>5.45</v>
      </c>
      <c r="AD658" s="119">
        <v>-0.73</v>
      </c>
      <c r="AE658" s="119">
        <v>8.0500000000000007</v>
      </c>
      <c r="AF658" s="119">
        <v>6.48</v>
      </c>
      <c r="AG658" s="119">
        <v>-2.65</v>
      </c>
      <c r="AH658" s="119">
        <v>2.69</v>
      </c>
      <c r="AI658" s="119">
        <v>-2.6</v>
      </c>
      <c r="AJ658" s="119">
        <v>-3.99</v>
      </c>
      <c r="AK658" s="119">
        <v>4.42</v>
      </c>
      <c r="AL658" s="119">
        <v>6.89</v>
      </c>
      <c r="AM658" s="119">
        <v>15.99</v>
      </c>
      <c r="AN658" s="119">
        <v>19.62</v>
      </c>
      <c r="AO658" s="119">
        <v>12.54</v>
      </c>
      <c r="AP658" s="119">
        <v>8.15</v>
      </c>
      <c r="AQ658" s="119">
        <v>17.62</v>
      </c>
      <c r="AR658" s="119">
        <v>6.45</v>
      </c>
      <c r="AS658" s="119">
        <v>13.92</v>
      </c>
      <c r="AT658" s="119">
        <v>28.8</v>
      </c>
      <c r="AU658" s="119">
        <v>24.31</v>
      </c>
      <c r="AV658" s="119">
        <v>32.619999999999997</v>
      </c>
      <c r="AW658" s="119">
        <v>28.37</v>
      </c>
      <c r="AX658" s="119">
        <v>50.78</v>
      </c>
      <c r="AY658" s="119">
        <v>19.78</v>
      </c>
      <c r="AZ658" s="119">
        <v>28.96</v>
      </c>
      <c r="BA658" s="119">
        <v>9.58</v>
      </c>
      <c r="BB658" s="119">
        <v>15.49</v>
      </c>
      <c r="BC658" s="119">
        <v>19.28</v>
      </c>
    </row>
    <row r="659" spans="1:55" ht="42" x14ac:dyDescent="0.45">
      <c r="A659" s="260">
        <v>25</v>
      </c>
      <c r="B659" s="173" t="s">
        <v>171</v>
      </c>
      <c r="C659" s="120">
        <v>10.01</v>
      </c>
      <c r="D659" s="120">
        <v>10.89</v>
      </c>
      <c r="E659" s="120">
        <v>10.26</v>
      </c>
      <c r="F659" s="120">
        <v>35.51</v>
      </c>
      <c r="G659" s="120">
        <v>13.3</v>
      </c>
      <c r="H659" s="120">
        <v>13.24</v>
      </c>
      <c r="I659" s="120">
        <v>7.32</v>
      </c>
      <c r="J659" s="120">
        <v>-6.48</v>
      </c>
      <c r="K659" s="120">
        <v>-15.07</v>
      </c>
      <c r="L659" s="120">
        <v>-1.58</v>
      </c>
      <c r="M659" s="120">
        <v>-3.8</v>
      </c>
      <c r="N659" s="120">
        <v>12.63</v>
      </c>
      <c r="O659" s="120">
        <v>-7.27</v>
      </c>
      <c r="P659" s="120">
        <v>-0.49</v>
      </c>
      <c r="Q659" s="120">
        <v>-10.08</v>
      </c>
      <c r="R659" s="120">
        <v>-19</v>
      </c>
      <c r="S659" s="120">
        <v>-26.61</v>
      </c>
      <c r="T659" s="120">
        <v>-21.74</v>
      </c>
      <c r="U659" s="120">
        <v>-11.37</v>
      </c>
      <c r="V659" s="120">
        <v>0.72</v>
      </c>
      <c r="W659" s="120">
        <v>14.46</v>
      </c>
      <c r="X659" s="120">
        <v>2.91</v>
      </c>
      <c r="Y659" s="120">
        <v>18.329999999999998</v>
      </c>
      <c r="Z659" s="120">
        <v>-0.71</v>
      </c>
      <c r="AA659" s="120">
        <v>-3.24</v>
      </c>
      <c r="AB659" s="120">
        <v>-1.22</v>
      </c>
      <c r="AC659" s="120">
        <v>3.08</v>
      </c>
      <c r="AD659" s="120">
        <v>-3.29</v>
      </c>
      <c r="AE659" s="120">
        <v>13.28</v>
      </c>
      <c r="AF659" s="120">
        <v>5.57</v>
      </c>
      <c r="AG659" s="120">
        <v>-16.96</v>
      </c>
      <c r="AH659" s="120">
        <v>-1.25</v>
      </c>
      <c r="AI659" s="120">
        <v>-21.16</v>
      </c>
      <c r="AJ659" s="120">
        <v>-26.9</v>
      </c>
      <c r="AK659" s="120">
        <v>-22.04</v>
      </c>
      <c r="AL659" s="120">
        <v>-20.94</v>
      </c>
      <c r="AM659" s="120">
        <v>-21.4</v>
      </c>
      <c r="AN659" s="120">
        <v>-19.48</v>
      </c>
      <c r="AO659" s="120">
        <v>-22.78</v>
      </c>
      <c r="AP659" s="120">
        <v>-8.25</v>
      </c>
      <c r="AQ659" s="120">
        <v>8.68</v>
      </c>
      <c r="AR659" s="120">
        <v>6.14</v>
      </c>
      <c r="AS659" s="120">
        <v>13.32</v>
      </c>
      <c r="AT659" s="120">
        <v>-10.95</v>
      </c>
      <c r="AU659" s="120">
        <v>2.36</v>
      </c>
      <c r="AV659" s="120">
        <v>3.76</v>
      </c>
      <c r="AW659" s="120">
        <v>-1.45</v>
      </c>
      <c r="AX659" s="120">
        <v>0.12</v>
      </c>
      <c r="AY659" s="120">
        <v>3.09</v>
      </c>
      <c r="AZ659" s="120">
        <v>-1.54</v>
      </c>
      <c r="BA659" s="120">
        <v>-1.0900000000000001</v>
      </c>
      <c r="BB659" s="120">
        <v>-14.84</v>
      </c>
      <c r="BC659" s="120">
        <v>-21.91</v>
      </c>
    </row>
    <row r="660" spans="1:55" ht="29.25" x14ac:dyDescent="0.45">
      <c r="A660" s="261">
        <v>26</v>
      </c>
      <c r="B660" s="174" t="s">
        <v>15</v>
      </c>
      <c r="C660" s="119">
        <v>2.35</v>
      </c>
      <c r="D660" s="119">
        <v>15.9</v>
      </c>
      <c r="E660" s="119">
        <v>1.95</v>
      </c>
      <c r="F660" s="119">
        <v>0.97</v>
      </c>
      <c r="G660" s="119">
        <v>-0.19</v>
      </c>
      <c r="H660" s="119">
        <v>-4.13</v>
      </c>
      <c r="I660" s="119">
        <v>14.36</v>
      </c>
      <c r="J660" s="119">
        <v>-8.31</v>
      </c>
      <c r="K660" s="119">
        <v>-10.68</v>
      </c>
      <c r="L660" s="119">
        <v>-2.77</v>
      </c>
      <c r="M660" s="119">
        <v>-12</v>
      </c>
      <c r="N660" s="119">
        <v>12.17</v>
      </c>
      <c r="O660" s="119">
        <v>10.79</v>
      </c>
      <c r="P660" s="119">
        <v>3.08</v>
      </c>
      <c r="Q660" s="119">
        <v>9.3699999999999992</v>
      </c>
      <c r="R660" s="119">
        <v>-1.7</v>
      </c>
      <c r="S660" s="119">
        <v>-2.63</v>
      </c>
      <c r="T660" s="119">
        <v>-1.33</v>
      </c>
      <c r="U660" s="119">
        <v>11.69</v>
      </c>
      <c r="V660" s="119">
        <v>-6.42</v>
      </c>
      <c r="W660" s="119">
        <v>10.67</v>
      </c>
      <c r="X660" s="119">
        <v>4.9800000000000004</v>
      </c>
      <c r="Y660" s="119">
        <v>10.55</v>
      </c>
      <c r="Z660" s="119">
        <v>14.52</v>
      </c>
      <c r="AA660" s="119">
        <v>-10.15</v>
      </c>
      <c r="AB660" s="119">
        <v>1.59</v>
      </c>
      <c r="AC660" s="119">
        <v>17.829999999999998</v>
      </c>
      <c r="AD660" s="119">
        <v>-8.2200000000000006</v>
      </c>
      <c r="AE660" s="119">
        <v>3.35</v>
      </c>
      <c r="AF660" s="119">
        <v>12.99</v>
      </c>
      <c r="AG660" s="119">
        <v>-21.04</v>
      </c>
      <c r="AH660" s="119">
        <v>39.74</v>
      </c>
      <c r="AI660" s="119">
        <v>4.45</v>
      </c>
      <c r="AJ660" s="119">
        <v>5.47</v>
      </c>
      <c r="AK660" s="119">
        <v>39.99</v>
      </c>
      <c r="AL660" s="119">
        <v>-7.89</v>
      </c>
      <c r="AM660" s="119">
        <v>9.08</v>
      </c>
      <c r="AN660" s="119">
        <v>-4.9400000000000004</v>
      </c>
      <c r="AO660" s="119">
        <v>-0.35</v>
      </c>
      <c r="AP660" s="119">
        <v>2.52</v>
      </c>
      <c r="AQ660" s="119">
        <v>10.98</v>
      </c>
      <c r="AR660" s="119">
        <v>-5.62</v>
      </c>
      <c r="AS660" s="119">
        <v>2.69</v>
      </c>
      <c r="AT660" s="119">
        <v>-12.41</v>
      </c>
      <c r="AU660" s="119">
        <v>-2.41</v>
      </c>
      <c r="AV660" s="119">
        <v>-1.01</v>
      </c>
      <c r="AW660" s="119">
        <v>-15</v>
      </c>
      <c r="AX660" s="119">
        <v>-2.61</v>
      </c>
      <c r="AY660" s="119">
        <v>2.48</v>
      </c>
      <c r="AZ660" s="119">
        <v>0.04</v>
      </c>
      <c r="BA660" s="119">
        <v>-14.19</v>
      </c>
      <c r="BB660" s="119">
        <v>10.74</v>
      </c>
      <c r="BC660" s="119">
        <v>-3.39</v>
      </c>
    </row>
    <row r="661" spans="1:55" ht="29.25" x14ac:dyDescent="0.45">
      <c r="A661" s="260">
        <v>27</v>
      </c>
      <c r="B661" s="173" t="s">
        <v>172</v>
      </c>
      <c r="C661" s="120">
        <v>25.91</v>
      </c>
      <c r="D661" s="120">
        <v>13.49</v>
      </c>
      <c r="E661" s="120">
        <v>5.84</v>
      </c>
      <c r="F661" s="120">
        <v>17.34</v>
      </c>
      <c r="G661" s="120">
        <v>6.13</v>
      </c>
      <c r="H661" s="120">
        <v>3.12</v>
      </c>
      <c r="I661" s="120">
        <v>19.11</v>
      </c>
      <c r="J661" s="120">
        <v>15.02</v>
      </c>
      <c r="K661" s="120">
        <v>0.05</v>
      </c>
      <c r="L661" s="120">
        <v>14.45</v>
      </c>
      <c r="M661" s="120">
        <v>5.35</v>
      </c>
      <c r="N661" s="120">
        <v>36.11</v>
      </c>
      <c r="O661" s="120">
        <v>9.9499999999999993</v>
      </c>
      <c r="P661" s="120">
        <v>33.54</v>
      </c>
      <c r="Q661" s="120">
        <v>41.42</v>
      </c>
      <c r="R661" s="120">
        <v>26.29</v>
      </c>
      <c r="S661" s="120">
        <v>36.36</v>
      </c>
      <c r="T661" s="120">
        <v>46.66</v>
      </c>
      <c r="U661" s="120">
        <v>46.34</v>
      </c>
      <c r="V661" s="120">
        <v>19.2</v>
      </c>
      <c r="W661" s="120">
        <v>51.57</v>
      </c>
      <c r="X661" s="120">
        <v>40.950000000000003</v>
      </c>
      <c r="Y661" s="120">
        <v>29.16</v>
      </c>
      <c r="Z661" s="120">
        <v>23.78</v>
      </c>
      <c r="AA661" s="120">
        <v>28.05</v>
      </c>
      <c r="AB661" s="120">
        <v>26.33</v>
      </c>
      <c r="AC661" s="120">
        <v>2.62</v>
      </c>
      <c r="AD661" s="120">
        <v>8.9600000000000009</v>
      </c>
      <c r="AE661" s="120">
        <v>-3.32</v>
      </c>
      <c r="AF661" s="120">
        <v>-2.09</v>
      </c>
      <c r="AG661" s="120">
        <v>-20.010000000000002</v>
      </c>
      <c r="AH661" s="120">
        <v>50.61</v>
      </c>
      <c r="AI661" s="120">
        <v>7.7</v>
      </c>
      <c r="AJ661" s="120">
        <v>0.85</v>
      </c>
      <c r="AK661" s="120">
        <v>18.63</v>
      </c>
      <c r="AL661" s="120">
        <v>-4.49</v>
      </c>
      <c r="AM661" s="120">
        <v>10.14</v>
      </c>
      <c r="AN661" s="120">
        <v>-10.45</v>
      </c>
      <c r="AO661" s="120">
        <v>34.880000000000003</v>
      </c>
      <c r="AP661" s="120">
        <v>-7.17</v>
      </c>
      <c r="AQ661" s="120">
        <v>6.47</v>
      </c>
      <c r="AR661" s="120">
        <v>-3.42</v>
      </c>
      <c r="AS661" s="120">
        <v>-6.36</v>
      </c>
      <c r="AT661" s="120">
        <v>-29.1</v>
      </c>
      <c r="AU661" s="120">
        <v>-17.14</v>
      </c>
      <c r="AV661" s="120">
        <v>-20.74</v>
      </c>
      <c r="AW661" s="120">
        <v>-3.45</v>
      </c>
      <c r="AX661" s="120">
        <v>-17.670000000000002</v>
      </c>
      <c r="AY661" s="120">
        <v>-24.53</v>
      </c>
      <c r="AZ661" s="120">
        <v>-15.46</v>
      </c>
      <c r="BA661" s="120">
        <v>-19.05</v>
      </c>
      <c r="BB661" s="120">
        <v>4.03</v>
      </c>
      <c r="BC661" s="120">
        <v>-16.63</v>
      </c>
    </row>
    <row r="662" spans="1:55" x14ac:dyDescent="0.45">
      <c r="A662" s="261">
        <v>28</v>
      </c>
      <c r="B662" s="174" t="s">
        <v>173</v>
      </c>
      <c r="C662" s="119">
        <v>33.36</v>
      </c>
      <c r="D662" s="119">
        <v>98.02</v>
      </c>
      <c r="E662" s="119">
        <v>40.31</v>
      </c>
      <c r="F662" s="119">
        <v>77.66</v>
      </c>
      <c r="G662" s="119">
        <v>30.07</v>
      </c>
      <c r="H662" s="119">
        <v>59.32</v>
      </c>
      <c r="I662" s="119">
        <v>54.4</v>
      </c>
      <c r="J662" s="119">
        <v>4.1100000000000003</v>
      </c>
      <c r="K662" s="119">
        <v>-1.1299999999999999</v>
      </c>
      <c r="L662" s="119">
        <v>-5.36</v>
      </c>
      <c r="M662" s="119">
        <v>-21.68</v>
      </c>
      <c r="N662" s="119">
        <v>46.37</v>
      </c>
      <c r="O662" s="119">
        <v>10.55</v>
      </c>
      <c r="P662" s="119">
        <v>-12.32</v>
      </c>
      <c r="Q662" s="119">
        <v>-12.86</v>
      </c>
      <c r="R662" s="119">
        <v>-11.89</v>
      </c>
      <c r="S662" s="119">
        <v>-6.62</v>
      </c>
      <c r="T662" s="119">
        <v>-13.38</v>
      </c>
      <c r="U662" s="119">
        <v>13.62</v>
      </c>
      <c r="V662" s="119">
        <v>-6.59</v>
      </c>
      <c r="W662" s="119">
        <v>17.809999999999999</v>
      </c>
      <c r="X662" s="119">
        <v>23.19</v>
      </c>
      <c r="Y662" s="119">
        <v>43.85</v>
      </c>
      <c r="Z662" s="119">
        <v>-28.31</v>
      </c>
      <c r="AA662" s="119">
        <v>15.3</v>
      </c>
      <c r="AB662" s="119">
        <v>16.12</v>
      </c>
      <c r="AC662" s="119">
        <v>-6.06</v>
      </c>
      <c r="AD662" s="119">
        <v>-39.25</v>
      </c>
      <c r="AE662" s="119">
        <v>-4.12</v>
      </c>
      <c r="AF662" s="119">
        <v>34.22</v>
      </c>
      <c r="AG662" s="119">
        <v>-36.32</v>
      </c>
      <c r="AH662" s="119">
        <v>9.6</v>
      </c>
      <c r="AI662" s="119">
        <v>-19.78</v>
      </c>
      <c r="AJ662" s="119">
        <v>9.92</v>
      </c>
      <c r="AK662" s="119">
        <v>-8.67</v>
      </c>
      <c r="AL662" s="119">
        <v>43.85</v>
      </c>
      <c r="AM662" s="119">
        <v>-37.22</v>
      </c>
      <c r="AN662" s="119">
        <v>-38.869999999999997</v>
      </c>
      <c r="AO662" s="119">
        <v>0.53</v>
      </c>
      <c r="AP662" s="119">
        <v>0.87</v>
      </c>
      <c r="AQ662" s="119">
        <v>24.65</v>
      </c>
      <c r="AR662" s="119">
        <v>-28.38</v>
      </c>
      <c r="AS662" s="119">
        <v>26.04</v>
      </c>
      <c r="AT662" s="119">
        <v>1.94</v>
      </c>
      <c r="AU662" s="119">
        <v>1.39</v>
      </c>
      <c r="AV662" s="119">
        <v>-14.74</v>
      </c>
      <c r="AW662" s="119">
        <v>24.64</v>
      </c>
      <c r="AX662" s="119">
        <v>-6.12</v>
      </c>
      <c r="AY662" s="119">
        <v>69.209999999999994</v>
      </c>
      <c r="AZ662" s="119">
        <v>13.66</v>
      </c>
      <c r="BA662" s="119">
        <v>16.940000000000001</v>
      </c>
      <c r="BB662" s="119">
        <v>83.07</v>
      </c>
      <c r="BC662" s="119">
        <v>-4.18</v>
      </c>
    </row>
    <row r="663" spans="1:55" ht="42" x14ac:dyDescent="0.45">
      <c r="A663" s="260">
        <v>29</v>
      </c>
      <c r="B663" s="173" t="s">
        <v>23</v>
      </c>
      <c r="C663" s="120">
        <v>9.43</v>
      </c>
      <c r="D663" s="120">
        <v>13.29</v>
      </c>
      <c r="E663" s="120">
        <v>13.64</v>
      </c>
      <c r="F663" s="120">
        <v>9.5399999999999991</v>
      </c>
      <c r="G663" s="120">
        <v>-2.62</v>
      </c>
      <c r="H663" s="120">
        <v>3.2</v>
      </c>
      <c r="I663" s="120">
        <v>9.67</v>
      </c>
      <c r="J663" s="120">
        <v>-8.6999999999999993</v>
      </c>
      <c r="K663" s="120">
        <v>-0.59</v>
      </c>
      <c r="L663" s="120">
        <v>6.66</v>
      </c>
      <c r="M663" s="120">
        <v>-1.48</v>
      </c>
      <c r="N663" s="120">
        <v>6.55</v>
      </c>
      <c r="O663" s="120">
        <v>-19.920000000000002</v>
      </c>
      <c r="P663" s="120">
        <v>-33.5</v>
      </c>
      <c r="Q663" s="120">
        <v>-36.94</v>
      </c>
      <c r="R663" s="120">
        <v>-26.66</v>
      </c>
      <c r="S663" s="120">
        <v>-21.89</v>
      </c>
      <c r="T663" s="120">
        <v>-9.0399999999999991</v>
      </c>
      <c r="U663" s="120">
        <v>-4.37</v>
      </c>
      <c r="V663" s="120">
        <v>-6.32</v>
      </c>
      <c r="W663" s="120">
        <v>-0.22</v>
      </c>
      <c r="X663" s="120">
        <v>-5.04</v>
      </c>
      <c r="Y663" s="120">
        <v>-8.23</v>
      </c>
      <c r="Z663" s="120">
        <v>-13.39</v>
      </c>
      <c r="AA663" s="120">
        <v>4.46</v>
      </c>
      <c r="AB663" s="120">
        <v>24.56</v>
      </c>
      <c r="AC663" s="120">
        <v>20.02</v>
      </c>
      <c r="AD663" s="120">
        <v>-2.59</v>
      </c>
      <c r="AE663" s="120">
        <v>-2.82</v>
      </c>
      <c r="AF663" s="120">
        <v>-7.56</v>
      </c>
      <c r="AG663" s="120">
        <v>-23.55</v>
      </c>
      <c r="AH663" s="120">
        <v>0.97</v>
      </c>
      <c r="AI663" s="120">
        <v>-11.38</v>
      </c>
      <c r="AJ663" s="120">
        <v>-21.75</v>
      </c>
      <c r="AK663" s="120">
        <v>-3.3</v>
      </c>
      <c r="AL663" s="120">
        <v>0.56000000000000005</v>
      </c>
      <c r="AM663" s="120">
        <v>-1.02</v>
      </c>
      <c r="AN663" s="120">
        <v>-2.48</v>
      </c>
      <c r="AO663" s="120">
        <v>30.87</v>
      </c>
      <c r="AP663" s="120">
        <v>10.29</v>
      </c>
      <c r="AQ663" s="120">
        <v>20.45</v>
      </c>
      <c r="AR663" s="120">
        <v>26.02</v>
      </c>
      <c r="AS663" s="120">
        <v>26.63</v>
      </c>
      <c r="AT663" s="120">
        <v>-4.13</v>
      </c>
      <c r="AU663" s="120">
        <v>35.68</v>
      </c>
      <c r="AV663" s="120">
        <v>49.68</v>
      </c>
      <c r="AW663" s="120">
        <v>22.73</v>
      </c>
      <c r="AX663" s="120">
        <v>12.49</v>
      </c>
      <c r="AY663" s="120">
        <v>16.7</v>
      </c>
      <c r="AZ663" s="120">
        <v>17.899999999999999</v>
      </c>
      <c r="BA663" s="120">
        <v>-3.77</v>
      </c>
      <c r="BB663" s="120">
        <v>5.15</v>
      </c>
      <c r="BC663" s="120">
        <v>-2.2400000000000002</v>
      </c>
    </row>
    <row r="664" spans="1:55" ht="29.25" x14ac:dyDescent="0.45">
      <c r="A664" s="261">
        <v>30</v>
      </c>
      <c r="B664" s="174" t="s">
        <v>155</v>
      </c>
      <c r="C664" s="119">
        <v>-7.96</v>
      </c>
      <c r="D664" s="119">
        <v>156.97</v>
      </c>
      <c r="E664" s="119">
        <v>9.69</v>
      </c>
      <c r="F664" s="119">
        <v>20.309999999999999</v>
      </c>
      <c r="G664" s="119">
        <v>-33.549999999999997</v>
      </c>
      <c r="H664" s="119">
        <v>14.3</v>
      </c>
      <c r="I664" s="119">
        <v>-28.44</v>
      </c>
      <c r="J664" s="119">
        <v>23.57</v>
      </c>
      <c r="K664" s="119">
        <v>-18.25</v>
      </c>
      <c r="L664" s="119">
        <v>-30.73</v>
      </c>
      <c r="M664" s="119">
        <v>-59.49</v>
      </c>
      <c r="N664" s="119">
        <v>80.760000000000005</v>
      </c>
      <c r="O664" s="119">
        <v>51.52</v>
      </c>
      <c r="P664" s="119">
        <v>-55.15</v>
      </c>
      <c r="Q664" s="119">
        <v>-54.92</v>
      </c>
      <c r="R664" s="119">
        <v>-21.23</v>
      </c>
      <c r="S664" s="119">
        <v>-25.09</v>
      </c>
      <c r="T664" s="119">
        <v>-38.119999999999997</v>
      </c>
      <c r="U664" s="119">
        <v>-1.1299999999999999</v>
      </c>
      <c r="V664" s="119">
        <v>-48.21</v>
      </c>
      <c r="W664" s="119">
        <v>-43.19</v>
      </c>
      <c r="X664" s="119">
        <v>-0.48</v>
      </c>
      <c r="Y664" s="119">
        <v>-11.93</v>
      </c>
      <c r="Z664" s="119">
        <v>-64.23</v>
      </c>
      <c r="AA664" s="119">
        <v>-59.33</v>
      </c>
      <c r="AB664" s="119">
        <v>-40.840000000000003</v>
      </c>
      <c r="AC664" s="119">
        <v>-30.03</v>
      </c>
      <c r="AD664" s="119">
        <v>-24.52</v>
      </c>
      <c r="AE664" s="119">
        <v>31.18</v>
      </c>
      <c r="AF664" s="119">
        <v>55.27</v>
      </c>
      <c r="AG664" s="119">
        <v>-18.149999999999999</v>
      </c>
      <c r="AH664" s="119">
        <v>26.49</v>
      </c>
      <c r="AI664" s="119">
        <v>67.58</v>
      </c>
      <c r="AJ664" s="119">
        <v>12.46</v>
      </c>
      <c r="AK664" s="119">
        <v>-27.9</v>
      </c>
      <c r="AL664" s="119">
        <v>216.85</v>
      </c>
      <c r="AM664" s="119">
        <v>197.15</v>
      </c>
      <c r="AN664" s="119">
        <v>9.64</v>
      </c>
      <c r="AO664" s="119">
        <v>55.75</v>
      </c>
      <c r="AP664" s="119">
        <v>37.6</v>
      </c>
      <c r="AQ664" s="119">
        <v>105.62</v>
      </c>
      <c r="AR664" s="119">
        <v>-1.27</v>
      </c>
      <c r="AS664" s="119">
        <v>43.94</v>
      </c>
      <c r="AT664" s="119">
        <v>-28.27</v>
      </c>
      <c r="AU664" s="119">
        <v>-15.15</v>
      </c>
      <c r="AV664" s="119">
        <v>0.39</v>
      </c>
      <c r="AW664" s="119">
        <v>42.29</v>
      </c>
      <c r="AX664" s="119">
        <v>-36.380000000000003</v>
      </c>
      <c r="AY664" s="119">
        <v>-15.35</v>
      </c>
      <c r="AZ664" s="119">
        <v>73.599999999999994</v>
      </c>
      <c r="BA664" s="119">
        <v>83.86</v>
      </c>
      <c r="BB664" s="119">
        <v>-26.08</v>
      </c>
      <c r="BC664" s="119">
        <v>-57.58</v>
      </c>
    </row>
    <row r="665" spans="1:55" ht="105.75" x14ac:dyDescent="0.45">
      <c r="A665" s="260">
        <v>31</v>
      </c>
      <c r="B665" s="173" t="s">
        <v>380</v>
      </c>
      <c r="C665" s="120">
        <v>0.8</v>
      </c>
      <c r="D665" s="120">
        <v>9.9499999999999993</v>
      </c>
      <c r="E665" s="120">
        <v>-1.9</v>
      </c>
      <c r="F665" s="120">
        <v>5.69</v>
      </c>
      <c r="G665" s="120">
        <v>6.16</v>
      </c>
      <c r="H665" s="120">
        <v>9.83</v>
      </c>
      <c r="I665" s="120">
        <v>0.44</v>
      </c>
      <c r="J665" s="120">
        <v>-2.8</v>
      </c>
      <c r="K665" s="120">
        <v>7.52</v>
      </c>
      <c r="L665" s="120">
        <v>7.06</v>
      </c>
      <c r="M665" s="120">
        <v>2.62</v>
      </c>
      <c r="N665" s="120">
        <v>0.68</v>
      </c>
      <c r="O665" s="120">
        <v>-5.14</v>
      </c>
      <c r="P665" s="120">
        <v>-8.32</v>
      </c>
      <c r="Q665" s="120">
        <v>-0.3</v>
      </c>
      <c r="R665" s="120">
        <v>-0.48</v>
      </c>
      <c r="S665" s="120">
        <v>-2.75</v>
      </c>
      <c r="T665" s="120">
        <v>-2.66</v>
      </c>
      <c r="U665" s="120">
        <v>0.47</v>
      </c>
      <c r="V665" s="120">
        <v>-1.82</v>
      </c>
      <c r="W665" s="120">
        <v>2.95</v>
      </c>
      <c r="X665" s="120">
        <v>1.04</v>
      </c>
      <c r="Y665" s="120">
        <v>1.1200000000000001</v>
      </c>
      <c r="Z665" s="120">
        <v>0.44</v>
      </c>
      <c r="AA665" s="120">
        <v>2.64</v>
      </c>
      <c r="AB665" s="120">
        <v>23.12</v>
      </c>
      <c r="AC665" s="120">
        <v>9.8699999999999992</v>
      </c>
      <c r="AD665" s="120">
        <v>-0.9</v>
      </c>
      <c r="AE665" s="120">
        <v>0.49</v>
      </c>
      <c r="AF665" s="120">
        <v>-1.05</v>
      </c>
      <c r="AG665" s="120">
        <v>-2.66</v>
      </c>
      <c r="AH665" s="120">
        <v>6.32</v>
      </c>
      <c r="AI665" s="120">
        <v>1.91</v>
      </c>
      <c r="AJ665" s="120">
        <v>-2.31</v>
      </c>
      <c r="AK665" s="120">
        <v>8.86</v>
      </c>
      <c r="AL665" s="120">
        <v>9.48</v>
      </c>
      <c r="AM665" s="120">
        <v>12.86</v>
      </c>
      <c r="AN665" s="120">
        <v>-5.87</v>
      </c>
      <c r="AO665" s="120">
        <v>11.15</v>
      </c>
      <c r="AP665" s="120">
        <v>11.54</v>
      </c>
      <c r="AQ665" s="120">
        <v>15.15</v>
      </c>
      <c r="AR665" s="120">
        <v>13.61</v>
      </c>
      <c r="AS665" s="120">
        <v>8.69</v>
      </c>
      <c r="AT665" s="120">
        <v>9.1</v>
      </c>
      <c r="AU665" s="120">
        <v>5.64</v>
      </c>
      <c r="AV665" s="120">
        <v>5.94</v>
      </c>
      <c r="AW665" s="120">
        <v>11.16</v>
      </c>
      <c r="AX665" s="120">
        <v>1.47</v>
      </c>
      <c r="AY665" s="120">
        <v>6.37</v>
      </c>
      <c r="AZ665" s="120">
        <v>4.6900000000000004</v>
      </c>
      <c r="BA665" s="120">
        <v>-2.57</v>
      </c>
      <c r="BB665" s="120">
        <v>0.81</v>
      </c>
      <c r="BC665" s="120">
        <v>5.13</v>
      </c>
    </row>
    <row r="666" spans="1:55" ht="144" x14ac:dyDescent="0.45">
      <c r="A666" s="261">
        <v>32</v>
      </c>
      <c r="B666" s="174" t="s">
        <v>424</v>
      </c>
      <c r="C666" s="119">
        <v>0.22</v>
      </c>
      <c r="D666" s="119">
        <v>11.57</v>
      </c>
      <c r="E666" s="119">
        <v>0.55000000000000004</v>
      </c>
      <c r="F666" s="119">
        <v>7.47</v>
      </c>
      <c r="G666" s="119">
        <v>6.69</v>
      </c>
      <c r="H666" s="119">
        <v>9.65</v>
      </c>
      <c r="I666" s="119">
        <v>1.1599999999999999</v>
      </c>
      <c r="J666" s="119">
        <v>-2.4500000000000002</v>
      </c>
      <c r="K666" s="119">
        <v>7.39</v>
      </c>
      <c r="L666" s="119">
        <v>8.94</v>
      </c>
      <c r="M666" s="119">
        <v>7.16</v>
      </c>
      <c r="N666" s="119">
        <v>7.83</v>
      </c>
      <c r="O666" s="119">
        <v>3.14</v>
      </c>
      <c r="P666" s="119">
        <v>-5.99</v>
      </c>
      <c r="Q666" s="119">
        <v>2.59</v>
      </c>
      <c r="R666" s="119">
        <v>3.29</v>
      </c>
      <c r="S666" s="119">
        <v>0.23</v>
      </c>
      <c r="T666" s="119">
        <v>1.45</v>
      </c>
      <c r="U666" s="119">
        <v>2.85</v>
      </c>
      <c r="V666" s="119">
        <v>-2.41</v>
      </c>
      <c r="W666" s="119">
        <v>6.23</v>
      </c>
      <c r="X666" s="119">
        <v>1.66</v>
      </c>
      <c r="Y666" s="119">
        <v>-2.4700000000000002</v>
      </c>
      <c r="Z666" s="119">
        <v>-1.84</v>
      </c>
      <c r="AA666" s="119">
        <v>-1.82</v>
      </c>
      <c r="AB666" s="119">
        <v>31.98</v>
      </c>
      <c r="AC666" s="119">
        <v>10.050000000000001</v>
      </c>
      <c r="AD666" s="119">
        <v>-4.09</v>
      </c>
      <c r="AE666" s="119">
        <v>2.62</v>
      </c>
      <c r="AF666" s="119">
        <v>2.5299999999999998</v>
      </c>
      <c r="AG666" s="119">
        <v>-1.84</v>
      </c>
      <c r="AH666" s="119">
        <v>10.18</v>
      </c>
      <c r="AI666" s="119">
        <v>2.73</v>
      </c>
      <c r="AJ666" s="119">
        <v>-3.42</v>
      </c>
      <c r="AK666" s="119">
        <v>9.7200000000000006</v>
      </c>
      <c r="AL666" s="119">
        <v>5.04</v>
      </c>
      <c r="AM666" s="119">
        <v>10.62</v>
      </c>
      <c r="AN666" s="119">
        <v>-14.41</v>
      </c>
      <c r="AO666" s="119">
        <v>5.83</v>
      </c>
      <c r="AP666" s="119">
        <v>10.14</v>
      </c>
      <c r="AQ666" s="119">
        <v>12.08</v>
      </c>
      <c r="AR666" s="119">
        <v>7.83</v>
      </c>
      <c r="AS666" s="119">
        <v>5.19</v>
      </c>
      <c r="AT666" s="119">
        <v>4.32</v>
      </c>
      <c r="AU666" s="119">
        <v>3.21</v>
      </c>
      <c r="AV666" s="119">
        <v>3.84</v>
      </c>
      <c r="AW666" s="119">
        <v>8.09</v>
      </c>
      <c r="AX666" s="119">
        <v>1.47</v>
      </c>
      <c r="AY666" s="119">
        <v>7.03</v>
      </c>
      <c r="AZ666" s="119">
        <v>3.84</v>
      </c>
      <c r="BA666" s="119">
        <v>-0.01</v>
      </c>
      <c r="BB666" s="119">
        <v>-3.49</v>
      </c>
      <c r="BC666" s="119">
        <v>-1.21</v>
      </c>
    </row>
    <row r="667" spans="1:55" ht="182.25" x14ac:dyDescent="0.45">
      <c r="A667" s="260">
        <v>33</v>
      </c>
      <c r="B667" s="173" t="s">
        <v>428</v>
      </c>
      <c r="C667" s="120">
        <v>-1.88</v>
      </c>
      <c r="D667" s="120">
        <v>12.81</v>
      </c>
      <c r="E667" s="120">
        <v>-3.18</v>
      </c>
      <c r="F667" s="120">
        <v>6.29</v>
      </c>
      <c r="G667" s="120">
        <v>3.89</v>
      </c>
      <c r="H667" s="120">
        <v>6.08</v>
      </c>
      <c r="I667" s="120">
        <v>-1.59</v>
      </c>
      <c r="J667" s="120">
        <v>-4.08</v>
      </c>
      <c r="K667" s="120">
        <v>7.45</v>
      </c>
      <c r="L667" s="120">
        <v>8.76</v>
      </c>
      <c r="M667" s="120">
        <v>7.29</v>
      </c>
      <c r="N667" s="120">
        <v>4.6399999999999997</v>
      </c>
      <c r="O667" s="120">
        <v>1.7</v>
      </c>
      <c r="P667" s="120">
        <v>-9.36</v>
      </c>
      <c r="Q667" s="120">
        <v>1.4</v>
      </c>
      <c r="R667" s="120">
        <v>0.98</v>
      </c>
      <c r="S667" s="120">
        <v>0.01</v>
      </c>
      <c r="T667" s="120">
        <v>0.99</v>
      </c>
      <c r="U667" s="120">
        <v>2.02</v>
      </c>
      <c r="V667" s="120">
        <v>-5.15</v>
      </c>
      <c r="W667" s="120">
        <v>3.92</v>
      </c>
      <c r="X667" s="120">
        <v>-1.22</v>
      </c>
      <c r="Y667" s="120">
        <v>-4.1500000000000004</v>
      </c>
      <c r="Z667" s="120">
        <v>-3.11</v>
      </c>
      <c r="AA667" s="120">
        <v>-2.69</v>
      </c>
      <c r="AB667" s="120">
        <v>39.630000000000003</v>
      </c>
      <c r="AC667" s="120">
        <v>10.88</v>
      </c>
      <c r="AD667" s="120">
        <v>-5.6</v>
      </c>
      <c r="AE667" s="120">
        <v>-0.71</v>
      </c>
      <c r="AF667" s="120">
        <v>-0.68</v>
      </c>
      <c r="AG667" s="120">
        <v>-4.1900000000000004</v>
      </c>
      <c r="AH667" s="120">
        <v>7.83</v>
      </c>
      <c r="AI667" s="120">
        <v>2.39</v>
      </c>
      <c r="AJ667" s="120">
        <v>-1.77</v>
      </c>
      <c r="AK667" s="120">
        <v>9.83</v>
      </c>
      <c r="AL667" s="120">
        <v>6.08</v>
      </c>
      <c r="AM667" s="120">
        <v>11.3</v>
      </c>
      <c r="AN667" s="120">
        <v>-19.64</v>
      </c>
      <c r="AO667" s="120">
        <v>5.94</v>
      </c>
      <c r="AP667" s="120">
        <v>13.07</v>
      </c>
      <c r="AQ667" s="120">
        <v>14.12</v>
      </c>
      <c r="AR667" s="120">
        <v>9.16</v>
      </c>
      <c r="AS667" s="120">
        <v>4.22</v>
      </c>
      <c r="AT667" s="120">
        <v>4.75</v>
      </c>
      <c r="AU667" s="120">
        <v>3.81</v>
      </c>
      <c r="AV667" s="120">
        <v>3.16</v>
      </c>
      <c r="AW667" s="120">
        <v>9.35</v>
      </c>
      <c r="AX667" s="120">
        <v>1.35</v>
      </c>
      <c r="AY667" s="120">
        <v>9.18</v>
      </c>
      <c r="AZ667" s="120">
        <v>7.41</v>
      </c>
      <c r="BA667" s="120">
        <v>0.23</v>
      </c>
      <c r="BB667" s="120">
        <v>-4.09</v>
      </c>
      <c r="BC667" s="120">
        <v>0.45</v>
      </c>
    </row>
    <row r="668" spans="1:55" ht="118.5" x14ac:dyDescent="0.45">
      <c r="A668" s="261">
        <v>34</v>
      </c>
      <c r="B668" s="174" t="s">
        <v>174</v>
      </c>
      <c r="C668" s="119">
        <v>0.27</v>
      </c>
      <c r="D668" s="119">
        <v>10.32</v>
      </c>
      <c r="E668" s="119">
        <v>0.44</v>
      </c>
      <c r="F668" s="119">
        <v>4.8499999999999996</v>
      </c>
      <c r="G668" s="119">
        <v>6.55</v>
      </c>
      <c r="H668" s="119">
        <v>10.92</v>
      </c>
      <c r="I668" s="119">
        <v>1.69</v>
      </c>
      <c r="J668" s="119">
        <v>-3.98</v>
      </c>
      <c r="K668" s="119">
        <v>4.6100000000000003</v>
      </c>
      <c r="L668" s="119">
        <v>6.62</v>
      </c>
      <c r="M668" s="119">
        <v>3.36</v>
      </c>
      <c r="N668" s="119">
        <v>3.04</v>
      </c>
      <c r="O668" s="119">
        <v>-1.0900000000000001</v>
      </c>
      <c r="P668" s="119">
        <v>-7.9</v>
      </c>
      <c r="Q668" s="119">
        <v>-4.5</v>
      </c>
      <c r="R668" s="119">
        <v>1.18</v>
      </c>
      <c r="S668" s="119">
        <v>-1.8</v>
      </c>
      <c r="T668" s="119">
        <v>-3.77</v>
      </c>
      <c r="U668" s="119">
        <v>1.07</v>
      </c>
      <c r="V668" s="119">
        <v>-1.92</v>
      </c>
      <c r="W668" s="119">
        <v>5.07</v>
      </c>
      <c r="X668" s="119">
        <v>3.21</v>
      </c>
      <c r="Y668" s="119">
        <v>-0.67</v>
      </c>
      <c r="Z668" s="119">
        <v>-0.87</v>
      </c>
      <c r="AA668" s="119">
        <v>-0.6</v>
      </c>
      <c r="AB668" s="119">
        <v>24.78</v>
      </c>
      <c r="AC668" s="119">
        <v>10.36</v>
      </c>
      <c r="AD668" s="119">
        <v>-1.25</v>
      </c>
      <c r="AE668" s="119">
        <v>1.02</v>
      </c>
      <c r="AF668" s="119">
        <v>1.83</v>
      </c>
      <c r="AG668" s="119">
        <v>-2.4900000000000002</v>
      </c>
      <c r="AH668" s="119">
        <v>9.3000000000000007</v>
      </c>
      <c r="AI668" s="119">
        <v>2.4300000000000002</v>
      </c>
      <c r="AJ668" s="119">
        <v>-4.21</v>
      </c>
      <c r="AK668" s="119">
        <v>9.67</v>
      </c>
      <c r="AL668" s="119">
        <v>7.41</v>
      </c>
      <c r="AM668" s="119">
        <v>11.7</v>
      </c>
      <c r="AN668" s="119">
        <v>-4.97</v>
      </c>
      <c r="AO668" s="119">
        <v>11.49</v>
      </c>
      <c r="AP668" s="119">
        <v>10.79</v>
      </c>
      <c r="AQ668" s="119">
        <v>16.010000000000002</v>
      </c>
      <c r="AR668" s="119">
        <v>12.6</v>
      </c>
      <c r="AS668" s="119">
        <v>8.08</v>
      </c>
      <c r="AT668" s="119">
        <v>6.92</v>
      </c>
      <c r="AU668" s="119">
        <v>5.29</v>
      </c>
      <c r="AV668" s="119">
        <v>5.83</v>
      </c>
      <c r="AW668" s="119">
        <v>10.11</v>
      </c>
      <c r="AX668" s="119">
        <v>-0.3</v>
      </c>
      <c r="AY668" s="119">
        <v>5.9</v>
      </c>
      <c r="AZ668" s="119">
        <v>7.0000000000000007E-2</v>
      </c>
      <c r="BA668" s="119">
        <v>-4.7300000000000004</v>
      </c>
      <c r="BB668" s="119">
        <v>-1.24</v>
      </c>
      <c r="BC668" s="119">
        <v>0.16</v>
      </c>
    </row>
    <row r="669" spans="1:55" ht="80.25" x14ac:dyDescent="0.45">
      <c r="A669" s="260">
        <v>35</v>
      </c>
      <c r="B669" s="173" t="s">
        <v>175</v>
      </c>
      <c r="C669" s="120">
        <v>3.93</v>
      </c>
      <c r="D669" s="120">
        <v>10.86</v>
      </c>
      <c r="E669" s="120">
        <v>1.25</v>
      </c>
      <c r="F669" s="120">
        <v>7.92</v>
      </c>
      <c r="G669" s="120">
        <v>10.83</v>
      </c>
      <c r="H669" s="120">
        <v>13</v>
      </c>
      <c r="I669" s="120">
        <v>4.38</v>
      </c>
      <c r="J669" s="120">
        <v>-1.7</v>
      </c>
      <c r="K669" s="120">
        <v>6.7</v>
      </c>
      <c r="L669" s="120">
        <v>6.98</v>
      </c>
      <c r="M669" s="120">
        <v>0.37</v>
      </c>
      <c r="N669" s="120">
        <v>0.86</v>
      </c>
      <c r="O669" s="120">
        <v>-5.62</v>
      </c>
      <c r="P669" s="120">
        <v>-9.02</v>
      </c>
      <c r="Q669" s="120">
        <v>-2</v>
      </c>
      <c r="R669" s="120">
        <v>-2.83</v>
      </c>
      <c r="S669" s="120">
        <v>-5.84</v>
      </c>
      <c r="T669" s="120">
        <v>-2.0099999999999998</v>
      </c>
      <c r="U669" s="120">
        <v>-0.92</v>
      </c>
      <c r="V669" s="120">
        <v>-1.35</v>
      </c>
      <c r="W669" s="120">
        <v>1.55</v>
      </c>
      <c r="X669" s="120">
        <v>-0.26</v>
      </c>
      <c r="Y669" s="120">
        <v>1.31</v>
      </c>
      <c r="Z669" s="120">
        <v>1.62</v>
      </c>
      <c r="AA669" s="120">
        <v>1.75</v>
      </c>
      <c r="AB669" s="120">
        <v>22.69</v>
      </c>
      <c r="AC669" s="120">
        <v>9.1300000000000008</v>
      </c>
      <c r="AD669" s="120">
        <v>1.41</v>
      </c>
      <c r="AE669" s="120">
        <v>0</v>
      </c>
      <c r="AF669" s="120">
        <v>-4.03</v>
      </c>
      <c r="AG669" s="120">
        <v>-4.79</v>
      </c>
      <c r="AH669" s="120">
        <v>5.6</v>
      </c>
      <c r="AI669" s="120">
        <v>2.35</v>
      </c>
      <c r="AJ669" s="120">
        <v>-3.02</v>
      </c>
      <c r="AK669" s="120">
        <v>10.14</v>
      </c>
      <c r="AL669" s="120">
        <v>10.130000000000001</v>
      </c>
      <c r="AM669" s="120">
        <v>13.78</v>
      </c>
      <c r="AN669" s="120">
        <v>-3.63</v>
      </c>
      <c r="AO669" s="120">
        <v>11.38</v>
      </c>
      <c r="AP669" s="120">
        <v>9.58</v>
      </c>
      <c r="AQ669" s="120">
        <v>15.87</v>
      </c>
      <c r="AR669" s="120">
        <v>14.66</v>
      </c>
      <c r="AS669" s="120">
        <v>10.51</v>
      </c>
      <c r="AT669" s="120">
        <v>10.07</v>
      </c>
      <c r="AU669" s="120">
        <v>4.46</v>
      </c>
      <c r="AV669" s="120">
        <v>7.71</v>
      </c>
      <c r="AW669" s="120">
        <v>8.9</v>
      </c>
      <c r="AX669" s="120">
        <v>0.66</v>
      </c>
      <c r="AY669" s="120">
        <v>5</v>
      </c>
      <c r="AZ669" s="120">
        <v>3.9</v>
      </c>
      <c r="BA669" s="120">
        <v>-2.5499999999999998</v>
      </c>
      <c r="BB669" s="120">
        <v>1.24</v>
      </c>
      <c r="BC669" s="120">
        <v>3.84</v>
      </c>
    </row>
    <row r="670" spans="1:55" ht="67.5" x14ac:dyDescent="0.45">
      <c r="A670" s="261">
        <v>36</v>
      </c>
      <c r="B670" s="174" t="s">
        <v>176</v>
      </c>
      <c r="C670" s="119">
        <v>-6.15</v>
      </c>
      <c r="D670" s="119">
        <v>4</v>
      </c>
      <c r="E670" s="119">
        <v>-3.8</v>
      </c>
      <c r="F670" s="119">
        <v>2.5</v>
      </c>
      <c r="G670" s="119">
        <v>-3.68</v>
      </c>
      <c r="H670" s="119">
        <v>2.1800000000000002</v>
      </c>
      <c r="I670" s="119">
        <v>-1.67</v>
      </c>
      <c r="J670" s="119">
        <v>-5.25</v>
      </c>
      <c r="K670" s="119">
        <v>-7.32</v>
      </c>
      <c r="L670" s="119">
        <v>-1.19</v>
      </c>
      <c r="M670" s="119">
        <v>13.56</v>
      </c>
      <c r="N670" s="119">
        <v>0.55000000000000004</v>
      </c>
      <c r="O670" s="119">
        <v>-10.96</v>
      </c>
      <c r="P670" s="119">
        <v>-20.170000000000002</v>
      </c>
      <c r="Q670" s="119">
        <v>-13.41</v>
      </c>
      <c r="R670" s="119">
        <v>-18.25</v>
      </c>
      <c r="S670" s="119">
        <v>-14.38</v>
      </c>
      <c r="T670" s="119">
        <v>-21.92</v>
      </c>
      <c r="U670" s="119">
        <v>-14.69</v>
      </c>
      <c r="V670" s="119">
        <v>-14.58</v>
      </c>
      <c r="W670" s="119">
        <v>-11.13</v>
      </c>
      <c r="X670" s="119">
        <v>-11.49</v>
      </c>
      <c r="Y670" s="119">
        <v>-22.68</v>
      </c>
      <c r="Z670" s="119">
        <v>-8.01</v>
      </c>
      <c r="AA670" s="119">
        <v>-1.68</v>
      </c>
      <c r="AB670" s="119">
        <v>17.91</v>
      </c>
      <c r="AC670" s="119">
        <v>22.02</v>
      </c>
      <c r="AD670" s="119">
        <v>5.89</v>
      </c>
      <c r="AE670" s="119">
        <v>-4.22</v>
      </c>
      <c r="AF670" s="119">
        <v>-8.77</v>
      </c>
      <c r="AG670" s="119">
        <v>-0.4</v>
      </c>
      <c r="AH670" s="119">
        <v>9.57</v>
      </c>
      <c r="AI670" s="119">
        <v>1.94</v>
      </c>
      <c r="AJ670" s="119">
        <v>-0.4</v>
      </c>
      <c r="AK670" s="119">
        <v>0.79</v>
      </c>
      <c r="AL670" s="119">
        <v>-7.14</v>
      </c>
      <c r="AM670" s="119">
        <v>0.67</v>
      </c>
      <c r="AN670" s="119">
        <v>-10.75</v>
      </c>
      <c r="AO670" s="119">
        <v>-9.86</v>
      </c>
      <c r="AP670" s="119">
        <v>4.22</v>
      </c>
      <c r="AQ670" s="119">
        <v>6.49</v>
      </c>
      <c r="AR670" s="119">
        <v>25.92</v>
      </c>
      <c r="AS670" s="119">
        <v>0.03</v>
      </c>
      <c r="AT670" s="119">
        <v>4.12</v>
      </c>
      <c r="AU670" s="119">
        <v>2.84</v>
      </c>
      <c r="AV670" s="119">
        <v>8.01</v>
      </c>
      <c r="AW670" s="119">
        <v>19.68</v>
      </c>
      <c r="AX670" s="119">
        <v>5.37</v>
      </c>
      <c r="AY670" s="119">
        <v>12.45</v>
      </c>
      <c r="AZ670" s="119">
        <v>2.96</v>
      </c>
      <c r="BA670" s="119">
        <v>1.86</v>
      </c>
      <c r="BB670" s="119">
        <v>-3.33</v>
      </c>
      <c r="BC670" s="119">
        <v>4.8</v>
      </c>
    </row>
    <row r="671" spans="1:55" ht="54.75" x14ac:dyDescent="0.45">
      <c r="A671" s="260">
        <v>37</v>
      </c>
      <c r="B671" s="173" t="s">
        <v>177</v>
      </c>
      <c r="C671" s="120">
        <v>9.17</v>
      </c>
      <c r="D671" s="120">
        <v>15.66</v>
      </c>
      <c r="E671" s="120">
        <v>2.0499999999999998</v>
      </c>
      <c r="F671" s="120">
        <v>9.52</v>
      </c>
      <c r="G671" s="120">
        <v>12.35</v>
      </c>
      <c r="H671" s="120">
        <v>14.87</v>
      </c>
      <c r="I671" s="120">
        <v>8.16</v>
      </c>
      <c r="J671" s="120">
        <v>-1.1100000000000001</v>
      </c>
      <c r="K671" s="120">
        <v>7.76</v>
      </c>
      <c r="L671" s="120">
        <v>1.88</v>
      </c>
      <c r="M671" s="120">
        <v>-4.42</v>
      </c>
      <c r="N671" s="120">
        <v>-6.53</v>
      </c>
      <c r="O671" s="120">
        <v>-7.44</v>
      </c>
      <c r="P671" s="120">
        <v>-6.55</v>
      </c>
      <c r="Q671" s="120">
        <v>3.27</v>
      </c>
      <c r="R671" s="120">
        <v>3.51</v>
      </c>
      <c r="S671" s="120">
        <v>3.33</v>
      </c>
      <c r="T671" s="120">
        <v>7.65</v>
      </c>
      <c r="U671" s="120">
        <v>8.19</v>
      </c>
      <c r="V671" s="120">
        <v>10.76</v>
      </c>
      <c r="W671" s="120">
        <v>13.01</v>
      </c>
      <c r="X671" s="120">
        <v>9.58</v>
      </c>
      <c r="Y671" s="120">
        <v>13.45</v>
      </c>
      <c r="Z671" s="120">
        <v>7.41</v>
      </c>
      <c r="AA671" s="120">
        <v>7.15</v>
      </c>
      <c r="AB671" s="120">
        <v>4</v>
      </c>
      <c r="AC671" s="120">
        <v>2.82</v>
      </c>
      <c r="AD671" s="120">
        <v>1.49</v>
      </c>
      <c r="AE671" s="120">
        <v>1.38</v>
      </c>
      <c r="AF671" s="120">
        <v>-3.4</v>
      </c>
      <c r="AG671" s="120">
        <v>-6.32</v>
      </c>
      <c r="AH671" s="120">
        <v>3.81</v>
      </c>
      <c r="AI671" s="120">
        <v>2.14</v>
      </c>
      <c r="AJ671" s="120">
        <v>0.08</v>
      </c>
      <c r="AK671" s="120">
        <v>11.73</v>
      </c>
      <c r="AL671" s="120">
        <v>21.02</v>
      </c>
      <c r="AM671" s="120">
        <v>17.59</v>
      </c>
      <c r="AN671" s="120">
        <v>23.4</v>
      </c>
      <c r="AO671" s="120">
        <v>30.9</v>
      </c>
      <c r="AP671" s="120">
        <v>13.31</v>
      </c>
      <c r="AQ671" s="120">
        <v>19.149999999999999</v>
      </c>
      <c r="AR671" s="120">
        <v>17.760000000000002</v>
      </c>
      <c r="AS671" s="120">
        <v>19.2</v>
      </c>
      <c r="AT671" s="120">
        <v>16.95</v>
      </c>
      <c r="AU671" s="120">
        <v>8.85</v>
      </c>
      <c r="AV671" s="120">
        <v>7.43</v>
      </c>
      <c r="AW671" s="120">
        <v>7.27</v>
      </c>
      <c r="AX671" s="120">
        <v>0.28000000000000003</v>
      </c>
      <c r="AY671" s="120">
        <v>4.42</v>
      </c>
      <c r="AZ671" s="120">
        <v>-4.66</v>
      </c>
      <c r="BA671" s="120">
        <v>-9.43</v>
      </c>
      <c r="BB671" s="120">
        <v>6.89</v>
      </c>
      <c r="BC671" s="120">
        <v>5.45</v>
      </c>
    </row>
    <row r="672" spans="1:55" ht="220.5" x14ac:dyDescent="0.45">
      <c r="A672" s="261">
        <v>38</v>
      </c>
      <c r="B672" s="174" t="s">
        <v>396</v>
      </c>
      <c r="C672" s="119">
        <v>4.37</v>
      </c>
      <c r="D672" s="119">
        <v>13.55</v>
      </c>
      <c r="E672" s="119">
        <v>7.35</v>
      </c>
      <c r="F672" s="119">
        <v>25.09</v>
      </c>
      <c r="G672" s="119">
        <v>32.18</v>
      </c>
      <c r="H672" s="119">
        <v>30.77</v>
      </c>
      <c r="I672" s="119">
        <v>13.88</v>
      </c>
      <c r="J672" s="119">
        <v>9.6300000000000008</v>
      </c>
      <c r="K672" s="119">
        <v>21.55</v>
      </c>
      <c r="L672" s="119">
        <v>16.18</v>
      </c>
      <c r="M672" s="119">
        <v>2.5</v>
      </c>
      <c r="N672" s="119">
        <v>16.170000000000002</v>
      </c>
      <c r="O672" s="119">
        <v>3.5</v>
      </c>
      <c r="P672" s="119">
        <v>4.68</v>
      </c>
      <c r="Q672" s="119">
        <v>4.12</v>
      </c>
      <c r="R672" s="119">
        <v>3.23</v>
      </c>
      <c r="S672" s="119">
        <v>-8.2899999999999991</v>
      </c>
      <c r="T672" s="119">
        <v>-3.4</v>
      </c>
      <c r="U672" s="119">
        <v>-1.55</v>
      </c>
      <c r="V672" s="119">
        <v>-3.31</v>
      </c>
      <c r="W672" s="119">
        <v>3.95</v>
      </c>
      <c r="X672" s="119">
        <v>2.6</v>
      </c>
      <c r="Y672" s="119">
        <v>8.08</v>
      </c>
      <c r="Z672" s="119">
        <v>0.45</v>
      </c>
      <c r="AA672" s="119">
        <v>6.54</v>
      </c>
      <c r="AB672" s="119">
        <v>0.46</v>
      </c>
      <c r="AC672" s="119">
        <v>7.23</v>
      </c>
      <c r="AD672" s="119">
        <v>5.33</v>
      </c>
      <c r="AE672" s="119">
        <v>9.8699999999999992</v>
      </c>
      <c r="AF672" s="119">
        <v>10.53</v>
      </c>
      <c r="AG672" s="119">
        <v>1.51</v>
      </c>
      <c r="AH672" s="119">
        <v>8.31</v>
      </c>
      <c r="AI672" s="119">
        <v>-5.32</v>
      </c>
      <c r="AJ672" s="119">
        <v>-7.37</v>
      </c>
      <c r="AK672" s="119">
        <v>5.01</v>
      </c>
      <c r="AL672" s="119">
        <v>5</v>
      </c>
      <c r="AM672" s="119">
        <v>8.76</v>
      </c>
      <c r="AN672" s="119">
        <v>15.04</v>
      </c>
      <c r="AO672" s="119">
        <v>12.99</v>
      </c>
      <c r="AP672" s="119">
        <v>1.48</v>
      </c>
      <c r="AQ672" s="119">
        <v>8.7799999999999994</v>
      </c>
      <c r="AR672" s="119">
        <v>2</v>
      </c>
      <c r="AS672" s="119">
        <v>7.46</v>
      </c>
      <c r="AT672" s="119">
        <v>16.850000000000001</v>
      </c>
      <c r="AU672" s="119">
        <v>17.93</v>
      </c>
      <c r="AV672" s="119">
        <v>16.62</v>
      </c>
      <c r="AW672" s="119">
        <v>22.02</v>
      </c>
      <c r="AX672" s="119">
        <v>21.98</v>
      </c>
      <c r="AY672" s="119">
        <v>9.24</v>
      </c>
      <c r="AZ672" s="119">
        <v>8.0299999999999994</v>
      </c>
      <c r="BA672" s="119">
        <v>1.38</v>
      </c>
      <c r="BB672" s="119">
        <v>11.52</v>
      </c>
      <c r="BC672" s="119">
        <v>12.67</v>
      </c>
    </row>
    <row r="673" spans="1:55" ht="42" x14ac:dyDescent="0.45">
      <c r="A673" s="260">
        <v>39</v>
      </c>
      <c r="B673" s="173" t="s">
        <v>178</v>
      </c>
      <c r="C673" s="120">
        <v>8.36</v>
      </c>
      <c r="D673" s="120">
        <v>9.5299999999999994</v>
      </c>
      <c r="E673" s="120">
        <v>9.9700000000000006</v>
      </c>
      <c r="F673" s="120">
        <v>12.33</v>
      </c>
      <c r="G673" s="120">
        <v>2.11</v>
      </c>
      <c r="H673" s="120">
        <v>7.77</v>
      </c>
      <c r="I673" s="120">
        <v>8.69</v>
      </c>
      <c r="J673" s="120">
        <v>-4.9000000000000004</v>
      </c>
      <c r="K673" s="120">
        <v>-0.67</v>
      </c>
      <c r="L673" s="120">
        <v>9.17</v>
      </c>
      <c r="M673" s="120">
        <v>-0.69</v>
      </c>
      <c r="N673" s="120">
        <v>9.16</v>
      </c>
      <c r="O673" s="120">
        <v>-9.51</v>
      </c>
      <c r="P673" s="120">
        <v>-12.86</v>
      </c>
      <c r="Q673" s="120">
        <v>-19.649999999999999</v>
      </c>
      <c r="R673" s="120">
        <v>-16.95</v>
      </c>
      <c r="S673" s="120">
        <v>-12.9</v>
      </c>
      <c r="T673" s="120">
        <v>-7.51</v>
      </c>
      <c r="U673" s="120">
        <v>6.97</v>
      </c>
      <c r="V673" s="120">
        <v>7.12</v>
      </c>
      <c r="W673" s="120">
        <v>15.22</v>
      </c>
      <c r="X673" s="120">
        <v>2.69</v>
      </c>
      <c r="Y673" s="120">
        <v>-2.25</v>
      </c>
      <c r="Z673" s="120">
        <v>-4.1100000000000003</v>
      </c>
      <c r="AA673" s="120">
        <v>11.73</v>
      </c>
      <c r="AB673" s="120">
        <v>21.62</v>
      </c>
      <c r="AC673" s="120">
        <v>21.38</v>
      </c>
      <c r="AD673" s="120">
        <v>3.1</v>
      </c>
      <c r="AE673" s="120">
        <v>-2.25</v>
      </c>
      <c r="AF673" s="120">
        <v>6.04</v>
      </c>
      <c r="AG673" s="120">
        <v>-21.95</v>
      </c>
      <c r="AH673" s="120">
        <v>-4.6500000000000004</v>
      </c>
      <c r="AI673" s="120">
        <v>-9.73</v>
      </c>
      <c r="AJ673" s="120">
        <v>-23.99</v>
      </c>
      <c r="AK673" s="120">
        <v>-1.32</v>
      </c>
      <c r="AL673" s="120">
        <v>3.86</v>
      </c>
      <c r="AM673" s="120">
        <v>-3.39</v>
      </c>
      <c r="AN673" s="120">
        <v>-3.69</v>
      </c>
      <c r="AO673" s="120">
        <v>8.85</v>
      </c>
      <c r="AP673" s="120">
        <v>-2.5499999999999998</v>
      </c>
      <c r="AQ673" s="120">
        <v>6.05</v>
      </c>
      <c r="AR673" s="120">
        <v>6.59</v>
      </c>
      <c r="AS673" s="120">
        <v>6.55</v>
      </c>
      <c r="AT673" s="120">
        <v>-3.38</v>
      </c>
      <c r="AU673" s="120">
        <v>0.25</v>
      </c>
      <c r="AV673" s="120">
        <v>7.98</v>
      </c>
      <c r="AW673" s="120">
        <v>7.6</v>
      </c>
      <c r="AX673" s="120">
        <v>-3.66</v>
      </c>
      <c r="AY673" s="120">
        <v>-4.5999999999999996</v>
      </c>
      <c r="AZ673" s="120">
        <v>-6.43</v>
      </c>
      <c r="BA673" s="120">
        <v>-5.47</v>
      </c>
      <c r="BB673" s="120">
        <v>-5.2</v>
      </c>
      <c r="BC673" s="120">
        <v>-6.71</v>
      </c>
    </row>
    <row r="674" spans="1:55" ht="42" x14ac:dyDescent="0.45">
      <c r="A674" s="261">
        <v>40</v>
      </c>
      <c r="B674" s="174" t="s">
        <v>179</v>
      </c>
      <c r="C674" s="119">
        <v>10.88</v>
      </c>
      <c r="D674" s="119">
        <v>17.34</v>
      </c>
      <c r="E674" s="119">
        <v>11.75</v>
      </c>
      <c r="F674" s="119">
        <v>15.8</v>
      </c>
      <c r="G674" s="119">
        <v>23.02</v>
      </c>
      <c r="H674" s="119">
        <v>23.93</v>
      </c>
      <c r="I674" s="119">
        <v>12.42</v>
      </c>
      <c r="J674" s="119">
        <v>-2.72</v>
      </c>
      <c r="K674" s="119">
        <v>4.91</v>
      </c>
      <c r="L674" s="119">
        <v>11.48</v>
      </c>
      <c r="M674" s="119">
        <v>-1.32</v>
      </c>
      <c r="N674" s="119">
        <v>5.61</v>
      </c>
      <c r="O674" s="119">
        <v>-4.55</v>
      </c>
      <c r="P674" s="119">
        <v>-6.03</v>
      </c>
      <c r="Q674" s="119">
        <v>-3.35</v>
      </c>
      <c r="R674" s="119">
        <v>-3.77</v>
      </c>
      <c r="S674" s="119">
        <v>-13.29</v>
      </c>
      <c r="T674" s="119">
        <v>-4.91</v>
      </c>
      <c r="U674" s="119">
        <v>3.02</v>
      </c>
      <c r="V674" s="119">
        <v>5.56</v>
      </c>
      <c r="W674" s="119">
        <v>2.25</v>
      </c>
      <c r="X674" s="119">
        <v>-1.94</v>
      </c>
      <c r="Y674" s="119">
        <v>1.52</v>
      </c>
      <c r="Z674" s="119">
        <v>10.43</v>
      </c>
      <c r="AA674" s="119">
        <v>6.93</v>
      </c>
      <c r="AB674" s="119">
        <v>15.3</v>
      </c>
      <c r="AC674" s="119">
        <v>7.35</v>
      </c>
      <c r="AD674" s="119">
        <v>7.34</v>
      </c>
      <c r="AE674" s="119">
        <v>4.3499999999999996</v>
      </c>
      <c r="AF674" s="119">
        <v>7.79</v>
      </c>
      <c r="AG674" s="119">
        <v>-8.9700000000000006</v>
      </c>
      <c r="AH674" s="119">
        <v>11.88</v>
      </c>
      <c r="AI674" s="119">
        <v>4.37</v>
      </c>
      <c r="AJ674" s="119">
        <v>-13.51</v>
      </c>
      <c r="AK674" s="119">
        <v>11.52</v>
      </c>
      <c r="AL674" s="119">
        <v>3.32</v>
      </c>
      <c r="AM674" s="119">
        <v>9.09</v>
      </c>
      <c r="AN674" s="119">
        <v>1.51</v>
      </c>
      <c r="AO674" s="119">
        <v>8.32</v>
      </c>
      <c r="AP674" s="119">
        <v>-3.88</v>
      </c>
      <c r="AQ674" s="119">
        <v>10.91</v>
      </c>
      <c r="AR674" s="119">
        <v>2.63</v>
      </c>
      <c r="AS674" s="119">
        <v>4.6399999999999997</v>
      </c>
      <c r="AT674" s="119">
        <v>4.74</v>
      </c>
      <c r="AU674" s="119">
        <v>-1.71</v>
      </c>
      <c r="AV674" s="119">
        <v>21.11</v>
      </c>
      <c r="AW674" s="119">
        <v>0.26</v>
      </c>
      <c r="AX674" s="119">
        <v>-5.49</v>
      </c>
      <c r="AY674" s="119">
        <v>-0.93</v>
      </c>
      <c r="AZ674" s="119">
        <v>1.95</v>
      </c>
      <c r="BA674" s="119">
        <v>-2.82</v>
      </c>
      <c r="BB674" s="119">
        <v>5.31</v>
      </c>
      <c r="BC674" s="119">
        <v>-0.55000000000000004</v>
      </c>
    </row>
    <row r="675" spans="1:55" ht="42" x14ac:dyDescent="0.45">
      <c r="A675" s="260">
        <v>41</v>
      </c>
      <c r="B675" s="173" t="s">
        <v>180</v>
      </c>
      <c r="C675" s="120">
        <v>10.97</v>
      </c>
      <c r="D675" s="120">
        <v>17.54</v>
      </c>
      <c r="E675" s="120">
        <v>12.04</v>
      </c>
      <c r="F675" s="120">
        <v>15.91</v>
      </c>
      <c r="G675" s="120">
        <v>22.87</v>
      </c>
      <c r="H675" s="120">
        <v>23.84</v>
      </c>
      <c r="I675" s="120">
        <v>12.24</v>
      </c>
      <c r="J675" s="120">
        <v>-2.79</v>
      </c>
      <c r="K675" s="120">
        <v>4.8099999999999996</v>
      </c>
      <c r="L675" s="120">
        <v>11.44</v>
      </c>
      <c r="M675" s="120">
        <v>-1.38</v>
      </c>
      <c r="N675" s="120">
        <v>5.6</v>
      </c>
      <c r="O675" s="120">
        <v>-4.66</v>
      </c>
      <c r="P675" s="120">
        <v>-6.17</v>
      </c>
      <c r="Q675" s="120">
        <v>-3.55</v>
      </c>
      <c r="R675" s="120">
        <v>-3.89</v>
      </c>
      <c r="S675" s="120">
        <v>-13.29</v>
      </c>
      <c r="T675" s="120">
        <v>-4.79</v>
      </c>
      <c r="U675" s="120">
        <v>3.15</v>
      </c>
      <c r="V675" s="120">
        <v>5.67</v>
      </c>
      <c r="W675" s="120">
        <v>2.23</v>
      </c>
      <c r="X675" s="120">
        <v>-1.8</v>
      </c>
      <c r="Y675" s="120">
        <v>1.82</v>
      </c>
      <c r="Z675" s="120">
        <v>10.53</v>
      </c>
      <c r="AA675" s="120">
        <v>6.91</v>
      </c>
      <c r="AB675" s="120">
        <v>15.38</v>
      </c>
      <c r="AC675" s="120">
        <v>7.39</v>
      </c>
      <c r="AD675" s="120">
        <v>7.42</v>
      </c>
      <c r="AE675" s="120">
        <v>4.3600000000000003</v>
      </c>
      <c r="AF675" s="120">
        <v>7.68</v>
      </c>
      <c r="AG675" s="120">
        <v>-8.94</v>
      </c>
      <c r="AH675" s="120">
        <v>11.76</v>
      </c>
      <c r="AI675" s="120">
        <v>4.3899999999999997</v>
      </c>
      <c r="AJ675" s="120">
        <v>-13.54</v>
      </c>
      <c r="AK675" s="120">
        <v>11.25</v>
      </c>
      <c r="AL675" s="120">
        <v>3.29</v>
      </c>
      <c r="AM675" s="120">
        <v>9.07</v>
      </c>
      <c r="AN675" s="120">
        <v>1.4</v>
      </c>
      <c r="AO675" s="120">
        <v>8.43</v>
      </c>
      <c r="AP675" s="120">
        <v>-3.74</v>
      </c>
      <c r="AQ675" s="120">
        <v>11.01</v>
      </c>
      <c r="AR675" s="120">
        <v>2.62</v>
      </c>
      <c r="AS675" s="120">
        <v>4.5</v>
      </c>
      <c r="AT675" s="120">
        <v>4.79</v>
      </c>
      <c r="AU675" s="120">
        <v>-1.43</v>
      </c>
      <c r="AV675" s="120">
        <v>21.18</v>
      </c>
      <c r="AW675" s="120">
        <v>0.43</v>
      </c>
      <c r="AX675" s="120">
        <v>-5.38</v>
      </c>
      <c r="AY675" s="120">
        <v>-0.61</v>
      </c>
      <c r="AZ675" s="120">
        <v>2.16</v>
      </c>
      <c r="BA675" s="120">
        <v>-2.69</v>
      </c>
      <c r="BB675" s="120">
        <v>5.55</v>
      </c>
      <c r="BC675" s="120">
        <v>-0.32</v>
      </c>
    </row>
    <row r="676" spans="1:55" ht="93" x14ac:dyDescent="0.45">
      <c r="A676" s="261">
        <v>42</v>
      </c>
      <c r="B676" s="174" t="s">
        <v>181</v>
      </c>
      <c r="C676" s="119">
        <v>-7.87</v>
      </c>
      <c r="D676" s="119">
        <v>3.94</v>
      </c>
      <c r="E676" s="119">
        <v>-8.7799999999999994</v>
      </c>
      <c r="F676" s="119">
        <v>2.93</v>
      </c>
      <c r="G676" s="119">
        <v>3.15</v>
      </c>
      <c r="H676" s="119">
        <v>7.47</v>
      </c>
      <c r="I676" s="119">
        <v>-10.02</v>
      </c>
      <c r="J676" s="119">
        <v>-6.75</v>
      </c>
      <c r="K676" s="119">
        <v>6.43</v>
      </c>
      <c r="L676" s="119">
        <v>8.42</v>
      </c>
      <c r="M676" s="119">
        <v>11.87</v>
      </c>
      <c r="N676" s="119">
        <v>3.52</v>
      </c>
      <c r="O676" s="119">
        <v>-3.34</v>
      </c>
      <c r="P676" s="119">
        <v>-9.7899999999999991</v>
      </c>
      <c r="Q676" s="119">
        <v>-3.21</v>
      </c>
      <c r="R676" s="119">
        <v>-4.25</v>
      </c>
      <c r="S676" s="119">
        <v>-9.8800000000000008</v>
      </c>
      <c r="T676" s="119">
        <v>-10.07</v>
      </c>
      <c r="U676" s="119">
        <v>-3.31</v>
      </c>
      <c r="V676" s="119">
        <v>-13.07</v>
      </c>
      <c r="W676" s="119">
        <v>-4.22</v>
      </c>
      <c r="X676" s="119">
        <v>-8.98</v>
      </c>
      <c r="Y676" s="119">
        <v>-13.74</v>
      </c>
      <c r="Z676" s="119">
        <v>-6.42</v>
      </c>
      <c r="AA676" s="119">
        <v>-1.99</v>
      </c>
      <c r="AB676" s="119">
        <v>25.57</v>
      </c>
      <c r="AC676" s="119">
        <v>18.489999999999998</v>
      </c>
      <c r="AD676" s="119">
        <v>-2.4500000000000002</v>
      </c>
      <c r="AE676" s="119">
        <v>1.1100000000000001</v>
      </c>
      <c r="AF676" s="119">
        <v>-3.19</v>
      </c>
      <c r="AG676" s="119">
        <v>-1.03</v>
      </c>
      <c r="AH676" s="119">
        <v>6.76</v>
      </c>
      <c r="AI676" s="119">
        <v>-1.2</v>
      </c>
      <c r="AJ676" s="119">
        <v>-5.18</v>
      </c>
      <c r="AK676" s="119">
        <v>2.36</v>
      </c>
      <c r="AL676" s="119">
        <v>-1.0900000000000001</v>
      </c>
      <c r="AM676" s="119">
        <v>8.66</v>
      </c>
      <c r="AN676" s="119">
        <v>-18.059999999999999</v>
      </c>
      <c r="AO676" s="119">
        <v>-5.41</v>
      </c>
      <c r="AP676" s="119">
        <v>12.16</v>
      </c>
      <c r="AQ676" s="119">
        <v>8.2100000000000009</v>
      </c>
      <c r="AR676" s="119">
        <v>11.06</v>
      </c>
      <c r="AS676" s="119">
        <v>3.75</v>
      </c>
      <c r="AT676" s="119">
        <v>2.5099999999999998</v>
      </c>
      <c r="AU676" s="119">
        <v>4.37</v>
      </c>
      <c r="AV676" s="119">
        <v>5.73</v>
      </c>
      <c r="AW676" s="119">
        <v>19.38</v>
      </c>
      <c r="AX676" s="119">
        <v>6.08</v>
      </c>
      <c r="AY676" s="119">
        <v>6.23</v>
      </c>
      <c r="AZ676" s="119">
        <v>3.96</v>
      </c>
      <c r="BA676" s="119">
        <v>6.62</v>
      </c>
      <c r="BB676" s="119">
        <v>-6.51</v>
      </c>
      <c r="BC676" s="119">
        <v>3.18</v>
      </c>
    </row>
    <row r="677" spans="1:55" ht="67.5" x14ac:dyDescent="0.45">
      <c r="A677" s="260">
        <v>43</v>
      </c>
      <c r="B677" s="173" t="s">
        <v>182</v>
      </c>
      <c r="C677" s="120">
        <v>-6.93</v>
      </c>
      <c r="D677" s="120">
        <v>2.84</v>
      </c>
      <c r="E677" s="120">
        <v>9.16</v>
      </c>
      <c r="F677" s="120">
        <v>18.82</v>
      </c>
      <c r="G677" s="120">
        <v>25.23</v>
      </c>
      <c r="H677" s="120">
        <v>31.55</v>
      </c>
      <c r="I677" s="120">
        <v>6.15</v>
      </c>
      <c r="J677" s="120">
        <v>3.87</v>
      </c>
      <c r="K677" s="120">
        <v>20.43</v>
      </c>
      <c r="L677" s="120">
        <v>20.84</v>
      </c>
      <c r="M677" s="120">
        <v>4.05</v>
      </c>
      <c r="N677" s="120">
        <v>12.79</v>
      </c>
      <c r="O677" s="120">
        <v>2.33</v>
      </c>
      <c r="P677" s="120">
        <v>6.1</v>
      </c>
      <c r="Q677" s="120">
        <v>8.31</v>
      </c>
      <c r="R677" s="120">
        <v>8.66</v>
      </c>
      <c r="S677" s="120">
        <v>-6.84</v>
      </c>
      <c r="T677" s="120">
        <v>-4.01</v>
      </c>
      <c r="U677" s="120">
        <v>2.75</v>
      </c>
      <c r="V677" s="120">
        <v>-4.28</v>
      </c>
      <c r="W677" s="120">
        <v>0.91</v>
      </c>
      <c r="X677" s="120">
        <v>-4.25</v>
      </c>
      <c r="Y677" s="120">
        <v>5.91</v>
      </c>
      <c r="Z677" s="120">
        <v>-4.16</v>
      </c>
      <c r="AA677" s="120">
        <v>5.8</v>
      </c>
      <c r="AB677" s="120">
        <v>-2.21</v>
      </c>
      <c r="AC677" s="120">
        <v>9.49</v>
      </c>
      <c r="AD677" s="120">
        <v>2.63</v>
      </c>
      <c r="AE677" s="120">
        <v>10.96</v>
      </c>
      <c r="AF677" s="120">
        <v>10.15</v>
      </c>
      <c r="AG677" s="120">
        <v>-4.24</v>
      </c>
      <c r="AH677" s="120">
        <v>8.66</v>
      </c>
      <c r="AI677" s="120">
        <v>-0.22</v>
      </c>
      <c r="AJ677" s="120">
        <v>1.64</v>
      </c>
      <c r="AK677" s="120">
        <v>10.26</v>
      </c>
      <c r="AL677" s="120">
        <v>12.16</v>
      </c>
      <c r="AM677" s="120">
        <v>21.55</v>
      </c>
      <c r="AN677" s="120">
        <v>23.2</v>
      </c>
      <c r="AO677" s="120">
        <v>17.38</v>
      </c>
      <c r="AP677" s="120">
        <v>9.9700000000000006</v>
      </c>
      <c r="AQ677" s="120">
        <v>16.190000000000001</v>
      </c>
      <c r="AR677" s="120">
        <v>7.67</v>
      </c>
      <c r="AS677" s="120">
        <v>16.28</v>
      </c>
      <c r="AT677" s="120">
        <v>26.46</v>
      </c>
      <c r="AU677" s="120">
        <v>29.54</v>
      </c>
      <c r="AV677" s="120">
        <v>25.81</v>
      </c>
      <c r="AW677" s="120">
        <v>34.11</v>
      </c>
      <c r="AX677" s="120">
        <v>40.49</v>
      </c>
      <c r="AY677" s="120">
        <v>16.649999999999999</v>
      </c>
      <c r="AZ677" s="120">
        <v>17.399999999999999</v>
      </c>
      <c r="BA677" s="120">
        <v>5.31</v>
      </c>
      <c r="BB677" s="120">
        <v>11.8</v>
      </c>
      <c r="BC677" s="120">
        <v>13.48</v>
      </c>
    </row>
    <row r="678" spans="1:55" ht="105.75" x14ac:dyDescent="0.45">
      <c r="A678" s="261">
        <v>44</v>
      </c>
      <c r="B678" s="174" t="s">
        <v>183</v>
      </c>
      <c r="C678" s="119">
        <v>25.83</v>
      </c>
      <c r="D678" s="119">
        <v>13.92</v>
      </c>
      <c r="E678" s="119">
        <v>18.920000000000002</v>
      </c>
      <c r="F678" s="119">
        <v>59.49</v>
      </c>
      <c r="G678" s="119">
        <v>18.079999999999998</v>
      </c>
      <c r="H678" s="119">
        <v>19.45</v>
      </c>
      <c r="I678" s="119">
        <v>25.1</v>
      </c>
      <c r="J678" s="119">
        <v>-5.76</v>
      </c>
      <c r="K678" s="119">
        <v>-14.57</v>
      </c>
      <c r="L678" s="119">
        <v>-4.37</v>
      </c>
      <c r="M678" s="119">
        <v>-8.57</v>
      </c>
      <c r="N678" s="119">
        <v>8.58</v>
      </c>
      <c r="O678" s="119">
        <v>-9.35</v>
      </c>
      <c r="P678" s="119">
        <v>5.56</v>
      </c>
      <c r="Q678" s="119">
        <v>-6.17</v>
      </c>
      <c r="R678" s="119">
        <v>-14.4</v>
      </c>
      <c r="S678" s="119">
        <v>-22.12</v>
      </c>
      <c r="T678" s="119">
        <v>-23.69</v>
      </c>
      <c r="U678" s="119">
        <v>-12.48</v>
      </c>
      <c r="V678" s="119">
        <v>7.24</v>
      </c>
      <c r="W678" s="119">
        <v>19.41</v>
      </c>
      <c r="X678" s="119">
        <v>10.87</v>
      </c>
      <c r="Y678" s="119">
        <v>24.12</v>
      </c>
      <c r="Z678" s="119">
        <v>2.13</v>
      </c>
      <c r="AA678" s="119">
        <v>-2</v>
      </c>
      <c r="AB678" s="119">
        <v>0.43</v>
      </c>
      <c r="AC678" s="119">
        <v>2.12</v>
      </c>
      <c r="AD678" s="119">
        <v>-9.02</v>
      </c>
      <c r="AE678" s="119">
        <v>11.8</v>
      </c>
      <c r="AF678" s="119">
        <v>8.0299999999999994</v>
      </c>
      <c r="AG678" s="119">
        <v>-18.82</v>
      </c>
      <c r="AH678" s="119">
        <v>-7.11</v>
      </c>
      <c r="AI678" s="119">
        <v>-26.84</v>
      </c>
      <c r="AJ678" s="119">
        <v>-35.46</v>
      </c>
      <c r="AK678" s="119">
        <v>-26.46</v>
      </c>
      <c r="AL678" s="119">
        <v>-20.77</v>
      </c>
      <c r="AM678" s="119">
        <v>-31.25</v>
      </c>
      <c r="AN678" s="119">
        <v>-30.46</v>
      </c>
      <c r="AO678" s="119">
        <v>-31.9</v>
      </c>
      <c r="AP678" s="119">
        <v>-14.56</v>
      </c>
      <c r="AQ678" s="119">
        <v>-0.36</v>
      </c>
      <c r="AR678" s="119">
        <v>-2.23</v>
      </c>
      <c r="AS678" s="119">
        <v>-3.33</v>
      </c>
      <c r="AT678" s="119">
        <v>-14.54</v>
      </c>
      <c r="AU678" s="119">
        <v>0.24</v>
      </c>
      <c r="AV678" s="119">
        <v>-1.34</v>
      </c>
      <c r="AW678" s="119">
        <v>-5.01</v>
      </c>
      <c r="AX678" s="119">
        <v>-2.99</v>
      </c>
      <c r="AY678" s="119">
        <v>2.66</v>
      </c>
      <c r="AZ678" s="119">
        <v>0.54</v>
      </c>
      <c r="BA678" s="119">
        <v>3.63</v>
      </c>
      <c r="BB678" s="119">
        <v>-20.190000000000001</v>
      </c>
      <c r="BC678" s="119">
        <v>-25.07</v>
      </c>
    </row>
    <row r="679" spans="1:55" ht="67.5" x14ac:dyDescent="0.45">
      <c r="A679" s="260">
        <v>45</v>
      </c>
      <c r="B679" s="173" t="s">
        <v>184</v>
      </c>
      <c r="C679" s="120">
        <v>235.73</v>
      </c>
      <c r="D679" s="120">
        <v>374.68</v>
      </c>
      <c r="E679" s="120">
        <v>219.03</v>
      </c>
      <c r="F679" s="120">
        <v>64.45</v>
      </c>
      <c r="G679" s="120">
        <v>33.07</v>
      </c>
      <c r="H679" s="120">
        <v>54.09</v>
      </c>
      <c r="I679" s="120">
        <v>87.55</v>
      </c>
      <c r="J679" s="120">
        <v>-69.849999999999994</v>
      </c>
      <c r="K679" s="120">
        <v>-33.26</v>
      </c>
      <c r="L679" s="120">
        <v>-54.95</v>
      </c>
      <c r="M679" s="120">
        <v>116.05</v>
      </c>
      <c r="N679" s="120">
        <v>121.59</v>
      </c>
      <c r="O679" s="120">
        <v>19.8</v>
      </c>
      <c r="P679" s="120">
        <v>-66.92</v>
      </c>
      <c r="Q679" s="120">
        <v>-34.270000000000003</v>
      </c>
      <c r="R679" s="120">
        <v>-14.15</v>
      </c>
      <c r="S679" s="120">
        <v>228.29</v>
      </c>
      <c r="T679" s="120">
        <v>-28.7</v>
      </c>
      <c r="U679" s="120">
        <v>-43.48</v>
      </c>
      <c r="V679" s="120">
        <v>298.88</v>
      </c>
      <c r="W679" s="120">
        <v>233.35</v>
      </c>
      <c r="X679" s="120">
        <v>244.52</v>
      </c>
      <c r="Y679" s="120">
        <v>-55.2</v>
      </c>
      <c r="Z679" s="120">
        <v>-54.63</v>
      </c>
      <c r="AA679" s="120">
        <v>-40.72</v>
      </c>
      <c r="AB679" s="120">
        <v>844.78</v>
      </c>
      <c r="AC679" s="120">
        <v>248.93</v>
      </c>
      <c r="AD679" s="120">
        <v>47.46</v>
      </c>
      <c r="AE679" s="120">
        <v>60.37</v>
      </c>
      <c r="AF679" s="120">
        <v>427.42</v>
      </c>
      <c r="AG679" s="120">
        <v>646.34</v>
      </c>
      <c r="AH679" s="120">
        <v>-8.26</v>
      </c>
      <c r="AI679" s="120">
        <v>-2.81</v>
      </c>
      <c r="AJ679" s="120">
        <v>-70.45</v>
      </c>
      <c r="AK679" s="120">
        <v>280.45</v>
      </c>
      <c r="AL679" s="120">
        <v>-2.27</v>
      </c>
      <c r="AM679" s="120">
        <v>-33.46</v>
      </c>
      <c r="AN679" s="120">
        <v>-51.48</v>
      </c>
      <c r="AO679" s="120">
        <v>-17.739999999999998</v>
      </c>
      <c r="AP679" s="120">
        <v>26.45</v>
      </c>
      <c r="AQ679" s="120">
        <v>-68.319999999999993</v>
      </c>
      <c r="AR679" s="120">
        <v>-47.91</v>
      </c>
      <c r="AS679" s="120">
        <v>-38.83</v>
      </c>
      <c r="AT679" s="120">
        <v>133.13</v>
      </c>
      <c r="AU679" s="120">
        <v>176.17</v>
      </c>
      <c r="AV679" s="120">
        <v>-11.31</v>
      </c>
      <c r="AW679" s="120">
        <v>-67.2</v>
      </c>
      <c r="AX679" s="120">
        <v>12.4</v>
      </c>
      <c r="AY679" s="120">
        <v>251.4</v>
      </c>
      <c r="AZ679" s="120">
        <v>-76.45</v>
      </c>
      <c r="BA679" s="120">
        <v>-35.4</v>
      </c>
      <c r="BB679" s="120">
        <v>-7.17</v>
      </c>
      <c r="BC679" s="120">
        <v>33.4</v>
      </c>
    </row>
    <row r="680" spans="1:55" ht="54.75" x14ac:dyDescent="0.45">
      <c r="A680" s="261">
        <v>46</v>
      </c>
      <c r="B680" s="174" t="s">
        <v>185</v>
      </c>
      <c r="C680" s="119">
        <v>14.41</v>
      </c>
      <c r="D680" s="119">
        <v>28.46</v>
      </c>
      <c r="E680" s="119">
        <v>25.16</v>
      </c>
      <c r="F680" s="119">
        <v>10.97</v>
      </c>
      <c r="G680" s="119">
        <v>-6.03</v>
      </c>
      <c r="H680" s="119">
        <v>8.56</v>
      </c>
      <c r="I680" s="119">
        <v>11.9</v>
      </c>
      <c r="J680" s="119">
        <v>-4.26</v>
      </c>
      <c r="K680" s="119">
        <v>-2.5299999999999998</v>
      </c>
      <c r="L680" s="119">
        <v>4.03</v>
      </c>
      <c r="M680" s="119">
        <v>-11.18</v>
      </c>
      <c r="N680" s="119">
        <v>3.27</v>
      </c>
      <c r="O680" s="119">
        <v>-34.909999999999997</v>
      </c>
      <c r="P680" s="119">
        <v>-62.96</v>
      </c>
      <c r="Q680" s="119">
        <v>-62.68</v>
      </c>
      <c r="R680" s="119">
        <v>-42.99</v>
      </c>
      <c r="S680" s="119">
        <v>-40.479999999999997</v>
      </c>
      <c r="T680" s="119">
        <v>-23.99</v>
      </c>
      <c r="U680" s="119">
        <v>-26.7</v>
      </c>
      <c r="V680" s="119">
        <v>-39.299999999999997</v>
      </c>
      <c r="W680" s="119">
        <v>-27.12</v>
      </c>
      <c r="X680" s="119">
        <v>-25.94</v>
      </c>
      <c r="Y680" s="119">
        <v>-27.22</v>
      </c>
      <c r="Z680" s="119">
        <v>-37.369999999999997</v>
      </c>
      <c r="AA680" s="119">
        <v>-23.62</v>
      </c>
      <c r="AB680" s="119">
        <v>18.32</v>
      </c>
      <c r="AC680" s="119">
        <v>8.5399999999999991</v>
      </c>
      <c r="AD680" s="119">
        <v>-20.67</v>
      </c>
      <c r="AE680" s="119">
        <v>-1.05</v>
      </c>
      <c r="AF680" s="119">
        <v>-24.01</v>
      </c>
      <c r="AG680" s="119">
        <v>-26.75</v>
      </c>
      <c r="AH680" s="119">
        <v>28.83</v>
      </c>
      <c r="AI680" s="119">
        <v>-5.83</v>
      </c>
      <c r="AJ680" s="119">
        <v>-15.32</v>
      </c>
      <c r="AK680" s="119">
        <v>-5.58</v>
      </c>
      <c r="AL680" s="119">
        <v>2.2400000000000002</v>
      </c>
      <c r="AM680" s="119">
        <v>19.68</v>
      </c>
      <c r="AN680" s="119">
        <v>11.64</v>
      </c>
      <c r="AO680" s="119">
        <v>105.51</v>
      </c>
      <c r="AP680" s="119">
        <v>46.31</v>
      </c>
      <c r="AQ680" s="119">
        <v>56.51</v>
      </c>
      <c r="AR680" s="119">
        <v>69.58</v>
      </c>
      <c r="AS680" s="119">
        <v>78.59</v>
      </c>
      <c r="AT680" s="119">
        <v>-19.18</v>
      </c>
      <c r="AU680" s="119">
        <v>94.1</v>
      </c>
      <c r="AV680" s="119">
        <v>127.96</v>
      </c>
      <c r="AW680" s="119">
        <v>56.74</v>
      </c>
      <c r="AX680" s="119">
        <v>47.95</v>
      </c>
      <c r="AY680" s="119">
        <v>56.44</v>
      </c>
      <c r="AZ680" s="119">
        <v>70.180000000000007</v>
      </c>
      <c r="BA680" s="119">
        <v>-7.27</v>
      </c>
      <c r="BB680" s="119">
        <v>14.86</v>
      </c>
      <c r="BC680" s="119">
        <v>-2.09</v>
      </c>
    </row>
    <row r="681" spans="1:55" ht="80.25" x14ac:dyDescent="0.45">
      <c r="A681" s="260">
        <v>47</v>
      </c>
      <c r="B681" s="173" t="s">
        <v>186</v>
      </c>
      <c r="C681" s="120">
        <v>6.69</v>
      </c>
      <c r="D681" s="120">
        <v>7.33</v>
      </c>
      <c r="E681" s="120">
        <v>10.74</v>
      </c>
      <c r="F681" s="120">
        <v>11.65</v>
      </c>
      <c r="G681" s="120">
        <v>14</v>
      </c>
      <c r="H681" s="120">
        <v>19.97</v>
      </c>
      <c r="I681" s="120">
        <v>10.86</v>
      </c>
      <c r="J681" s="120">
        <v>3.31</v>
      </c>
      <c r="K681" s="120">
        <v>6.62</v>
      </c>
      <c r="L681" s="120">
        <v>10.26</v>
      </c>
      <c r="M681" s="120">
        <v>7.55</v>
      </c>
      <c r="N681" s="120">
        <v>19.13</v>
      </c>
      <c r="O681" s="120">
        <v>7.68</v>
      </c>
      <c r="P681" s="120">
        <v>5.88</v>
      </c>
      <c r="Q681" s="120">
        <v>9.23</v>
      </c>
      <c r="R681" s="120">
        <v>10.39</v>
      </c>
      <c r="S681" s="120">
        <v>4.8</v>
      </c>
      <c r="T681" s="120">
        <v>5.72</v>
      </c>
      <c r="U681" s="120">
        <v>7.09</v>
      </c>
      <c r="V681" s="120">
        <v>7.33</v>
      </c>
      <c r="W681" s="120">
        <v>15.95</v>
      </c>
      <c r="X681" s="120">
        <v>12.47</v>
      </c>
      <c r="Y681" s="120">
        <v>4.16</v>
      </c>
      <c r="Z681" s="120">
        <v>3.14</v>
      </c>
      <c r="AA681" s="120">
        <v>2.5299999999999998</v>
      </c>
      <c r="AB681" s="120">
        <v>13.7</v>
      </c>
      <c r="AC681" s="120">
        <v>6.2</v>
      </c>
      <c r="AD681" s="120">
        <v>0.97</v>
      </c>
      <c r="AE681" s="120">
        <v>9.01</v>
      </c>
      <c r="AF681" s="120">
        <v>9.35</v>
      </c>
      <c r="AG681" s="120">
        <v>2.3199999999999998</v>
      </c>
      <c r="AH681" s="120">
        <v>19.16</v>
      </c>
      <c r="AI681" s="120">
        <v>3.84</v>
      </c>
      <c r="AJ681" s="120">
        <v>-6.21</v>
      </c>
      <c r="AK681" s="120">
        <v>10.6</v>
      </c>
      <c r="AL681" s="120">
        <v>2.19</v>
      </c>
      <c r="AM681" s="120">
        <v>10.57</v>
      </c>
      <c r="AN681" s="120">
        <v>1.98</v>
      </c>
      <c r="AO681" s="120">
        <v>9.8800000000000008</v>
      </c>
      <c r="AP681" s="120">
        <v>3.01</v>
      </c>
      <c r="AQ681" s="120">
        <v>7.34</v>
      </c>
      <c r="AR681" s="120">
        <v>5.12</v>
      </c>
      <c r="AS681" s="120">
        <v>7.65</v>
      </c>
      <c r="AT681" s="120">
        <v>0.17</v>
      </c>
      <c r="AU681" s="120">
        <v>0.79</v>
      </c>
      <c r="AV681" s="120">
        <v>2.98</v>
      </c>
      <c r="AW681" s="120">
        <v>4.5599999999999996</v>
      </c>
      <c r="AX681" s="120">
        <v>-0.43</v>
      </c>
      <c r="AY681" s="120">
        <v>-2.14</v>
      </c>
      <c r="AZ681" s="120">
        <v>-5.95</v>
      </c>
      <c r="BA681" s="120">
        <v>-3.62</v>
      </c>
      <c r="BB681" s="120">
        <v>-0.64</v>
      </c>
      <c r="BC681" s="120">
        <v>-6.13</v>
      </c>
    </row>
    <row r="682" spans="1:55" ht="156.75" x14ac:dyDescent="0.45">
      <c r="A682" s="261">
        <v>48</v>
      </c>
      <c r="B682" s="174" t="s">
        <v>187</v>
      </c>
      <c r="C682" s="119">
        <v>-18.73</v>
      </c>
      <c r="D682" s="119">
        <v>12.74</v>
      </c>
      <c r="E682" s="119">
        <v>-15.74</v>
      </c>
      <c r="F682" s="119">
        <v>-4.0999999999999996</v>
      </c>
      <c r="G682" s="119">
        <v>-19.04</v>
      </c>
      <c r="H682" s="119">
        <v>-2.14</v>
      </c>
      <c r="I682" s="119">
        <v>-21.93</v>
      </c>
      <c r="J682" s="119">
        <v>-13.97</v>
      </c>
      <c r="K682" s="119">
        <v>13.03</v>
      </c>
      <c r="L682" s="119">
        <v>18.73</v>
      </c>
      <c r="M682" s="119">
        <v>26.06</v>
      </c>
      <c r="N682" s="119">
        <v>7.79</v>
      </c>
      <c r="O682" s="119">
        <v>3.67</v>
      </c>
      <c r="P682" s="119">
        <v>5.71</v>
      </c>
      <c r="Q682" s="119">
        <v>19.12</v>
      </c>
      <c r="R682" s="119">
        <v>28.48</v>
      </c>
      <c r="S682" s="119">
        <v>19.170000000000002</v>
      </c>
      <c r="T682" s="119">
        <v>-14.55</v>
      </c>
      <c r="U682" s="119">
        <v>27.32</v>
      </c>
      <c r="V682" s="119">
        <v>6.93</v>
      </c>
      <c r="W682" s="119">
        <v>18.64</v>
      </c>
      <c r="X682" s="119">
        <v>10.61</v>
      </c>
      <c r="Y682" s="119">
        <v>1.53</v>
      </c>
      <c r="Z682" s="119">
        <v>7</v>
      </c>
      <c r="AA682" s="119">
        <v>25.8</v>
      </c>
      <c r="AB682" s="119">
        <v>12.66</v>
      </c>
      <c r="AC682" s="119">
        <v>13.82</v>
      </c>
      <c r="AD682" s="119">
        <v>-10.94</v>
      </c>
      <c r="AE682" s="119">
        <v>16.260000000000002</v>
      </c>
      <c r="AF682" s="119">
        <v>67.72</v>
      </c>
      <c r="AG682" s="119">
        <v>9.6300000000000008</v>
      </c>
      <c r="AH682" s="119">
        <v>25.83</v>
      </c>
      <c r="AI682" s="119">
        <v>2.3199999999999998</v>
      </c>
      <c r="AJ682" s="119">
        <v>-13.55</v>
      </c>
      <c r="AK682" s="119">
        <v>-0.84</v>
      </c>
      <c r="AL682" s="119">
        <v>-8.6300000000000008</v>
      </c>
      <c r="AM682" s="119">
        <v>-0.83</v>
      </c>
      <c r="AN682" s="119">
        <v>-12.58</v>
      </c>
      <c r="AO682" s="119">
        <v>6.68</v>
      </c>
      <c r="AP682" s="119">
        <v>4.34</v>
      </c>
      <c r="AQ682" s="119">
        <v>-0.05</v>
      </c>
      <c r="AR682" s="119">
        <v>-12.26</v>
      </c>
      <c r="AS682" s="119">
        <v>-14.65</v>
      </c>
      <c r="AT682" s="119">
        <v>-6.83</v>
      </c>
      <c r="AU682" s="119">
        <v>11.18</v>
      </c>
      <c r="AV682" s="119">
        <v>13.39</v>
      </c>
      <c r="AW682" s="119">
        <v>18.809999999999999</v>
      </c>
      <c r="AX682" s="119">
        <v>-2.29</v>
      </c>
      <c r="AY682" s="119">
        <v>7.39</v>
      </c>
      <c r="AZ682" s="119">
        <v>6.91</v>
      </c>
      <c r="BA682" s="119">
        <v>-4.05</v>
      </c>
      <c r="BB682" s="119">
        <v>4.6399999999999997</v>
      </c>
      <c r="BC682" s="119">
        <v>9.98</v>
      </c>
    </row>
    <row r="683" spans="1:55" ht="80.25" x14ac:dyDescent="0.45">
      <c r="A683" s="260">
        <v>49</v>
      </c>
      <c r="B683" s="173" t="s">
        <v>188</v>
      </c>
      <c r="C683" s="120">
        <v>35.049999999999997</v>
      </c>
      <c r="D683" s="120">
        <v>16.850000000000001</v>
      </c>
      <c r="E683" s="120">
        <v>-43.55</v>
      </c>
      <c r="F683" s="120">
        <v>-3.88</v>
      </c>
      <c r="G683" s="120">
        <v>-7.51</v>
      </c>
      <c r="H683" s="120">
        <v>34.78</v>
      </c>
      <c r="I683" s="120">
        <v>88.66</v>
      </c>
      <c r="J683" s="120">
        <v>32.71</v>
      </c>
      <c r="K683" s="120">
        <v>83.18</v>
      </c>
      <c r="L683" s="120">
        <v>37.31</v>
      </c>
      <c r="M683" s="120">
        <v>90.09</v>
      </c>
      <c r="N683" s="120">
        <v>-38.47</v>
      </c>
      <c r="O683" s="120">
        <v>-7.52</v>
      </c>
      <c r="P683" s="120">
        <v>62.47</v>
      </c>
      <c r="Q683" s="120">
        <v>78.540000000000006</v>
      </c>
      <c r="R683" s="120">
        <v>38.130000000000003</v>
      </c>
      <c r="S683" s="120">
        <v>-42.6</v>
      </c>
      <c r="T683" s="120">
        <v>-34.18</v>
      </c>
      <c r="U683" s="120">
        <v>-34.03</v>
      </c>
      <c r="V683" s="120">
        <v>-19.88</v>
      </c>
      <c r="W683" s="120">
        <v>-17.77</v>
      </c>
      <c r="X683" s="120">
        <v>28.14</v>
      </c>
      <c r="Y683" s="120">
        <v>-7.28</v>
      </c>
      <c r="Z683" s="120">
        <v>56.75</v>
      </c>
      <c r="AA683" s="120">
        <v>14.97</v>
      </c>
      <c r="AB683" s="120">
        <v>-23.2</v>
      </c>
      <c r="AC683" s="120">
        <v>-11.59</v>
      </c>
      <c r="AD683" s="120">
        <v>34.770000000000003</v>
      </c>
      <c r="AE683" s="120">
        <v>62.84</v>
      </c>
      <c r="AF683" s="120">
        <v>33.659999999999997</v>
      </c>
      <c r="AG683" s="120">
        <v>22.33</v>
      </c>
      <c r="AH683" s="120">
        <v>14.36</v>
      </c>
      <c r="AI683" s="120">
        <v>-28.52</v>
      </c>
      <c r="AJ683" s="120">
        <v>-18.91</v>
      </c>
      <c r="AK683" s="120">
        <v>33.47</v>
      </c>
      <c r="AL683" s="120">
        <v>-35.15</v>
      </c>
      <c r="AM683" s="120">
        <v>-18.600000000000001</v>
      </c>
      <c r="AN683" s="120">
        <v>-17.34</v>
      </c>
      <c r="AO683" s="120">
        <v>12.87</v>
      </c>
      <c r="AP683" s="120">
        <v>65.92</v>
      </c>
      <c r="AQ683" s="120">
        <v>-26.04</v>
      </c>
      <c r="AR683" s="120">
        <v>-18.77</v>
      </c>
      <c r="AS683" s="120">
        <v>-27.41</v>
      </c>
      <c r="AT683" s="120">
        <v>-8.25</v>
      </c>
      <c r="AU683" s="120">
        <v>-5.73</v>
      </c>
      <c r="AV683" s="120">
        <v>-3.52</v>
      </c>
      <c r="AW683" s="120">
        <v>-11.88</v>
      </c>
      <c r="AX683" s="120">
        <v>45.1</v>
      </c>
      <c r="AY683" s="120">
        <v>96.33</v>
      </c>
      <c r="AZ683" s="120">
        <v>79.09</v>
      </c>
      <c r="BA683" s="120">
        <v>52.57</v>
      </c>
      <c r="BB683" s="120">
        <v>-20.21</v>
      </c>
      <c r="BC683" s="120">
        <v>66.13</v>
      </c>
    </row>
    <row r="684" spans="1:55" ht="93" x14ac:dyDescent="0.45">
      <c r="A684" s="261">
        <v>50</v>
      </c>
      <c r="B684" s="174" t="s">
        <v>189</v>
      </c>
      <c r="C684" s="119">
        <v>-21.32</v>
      </c>
      <c r="D684" s="119">
        <v>-12</v>
      </c>
      <c r="E684" s="119">
        <v>-11.24</v>
      </c>
      <c r="F684" s="119">
        <v>-18.61</v>
      </c>
      <c r="G684" s="119">
        <v>-20.329999999999998</v>
      </c>
      <c r="H684" s="119">
        <v>-15.16</v>
      </c>
      <c r="I684" s="119">
        <v>-11.33</v>
      </c>
      <c r="J684" s="119">
        <v>-16.14</v>
      </c>
      <c r="K684" s="119">
        <v>-21.61</v>
      </c>
      <c r="L684" s="119">
        <v>-18.48</v>
      </c>
      <c r="M684" s="119">
        <v>-29.24</v>
      </c>
      <c r="N684" s="119">
        <v>-10.54</v>
      </c>
      <c r="O684" s="119">
        <v>1.41</v>
      </c>
      <c r="P684" s="119">
        <v>-8.2200000000000006</v>
      </c>
      <c r="Q684" s="119">
        <v>1.54</v>
      </c>
      <c r="R684" s="119">
        <v>-17.329999999999998</v>
      </c>
      <c r="S684" s="119">
        <v>-18.72</v>
      </c>
      <c r="T684" s="119">
        <v>-26.21</v>
      </c>
      <c r="U684" s="119">
        <v>-23.79</v>
      </c>
      <c r="V684" s="119">
        <v>-31.83</v>
      </c>
      <c r="W684" s="119">
        <v>-20.57</v>
      </c>
      <c r="X684" s="119">
        <v>-22.88</v>
      </c>
      <c r="Y684" s="119">
        <v>-12.67</v>
      </c>
      <c r="Z684" s="119">
        <v>28.62</v>
      </c>
      <c r="AA684" s="119">
        <v>-19.829999999999998</v>
      </c>
      <c r="AB684" s="119">
        <v>-16.46</v>
      </c>
      <c r="AC684" s="119">
        <v>52.44</v>
      </c>
      <c r="AD684" s="119">
        <v>-6.87</v>
      </c>
      <c r="AE684" s="119">
        <v>7.84</v>
      </c>
      <c r="AF684" s="119">
        <v>22.93</v>
      </c>
      <c r="AG684" s="119">
        <v>15.92</v>
      </c>
      <c r="AH684" s="119">
        <v>41.4</v>
      </c>
      <c r="AI684" s="119">
        <v>15.97</v>
      </c>
      <c r="AJ684" s="119">
        <v>26.76</v>
      </c>
      <c r="AK684" s="119">
        <v>144.75</v>
      </c>
      <c r="AL684" s="119">
        <v>-26.8</v>
      </c>
      <c r="AM684" s="119">
        <v>13.94</v>
      </c>
      <c r="AN684" s="119">
        <v>10.050000000000001</v>
      </c>
      <c r="AO684" s="119">
        <v>-41</v>
      </c>
      <c r="AP684" s="119">
        <v>5.44</v>
      </c>
      <c r="AQ684" s="119">
        <v>9.43</v>
      </c>
      <c r="AR684" s="119">
        <v>-2.61</v>
      </c>
      <c r="AS684" s="119">
        <v>1.87</v>
      </c>
      <c r="AT684" s="119">
        <v>6.93</v>
      </c>
      <c r="AU684" s="119">
        <v>14.94</v>
      </c>
      <c r="AV684" s="119">
        <v>10.59</v>
      </c>
      <c r="AW684" s="119">
        <v>-44.78</v>
      </c>
      <c r="AX684" s="119">
        <v>9.5500000000000007</v>
      </c>
      <c r="AY684" s="119">
        <v>15.86</v>
      </c>
      <c r="AZ684" s="119">
        <v>13.94</v>
      </c>
      <c r="BA684" s="119">
        <v>-0.61</v>
      </c>
      <c r="BB684" s="119">
        <v>22.12</v>
      </c>
      <c r="BC684" s="119">
        <v>2.2799999999999998</v>
      </c>
    </row>
    <row r="685" spans="1:55" ht="29.25" x14ac:dyDescent="0.45">
      <c r="A685" s="260">
        <v>51</v>
      </c>
      <c r="B685" s="173" t="s">
        <v>190</v>
      </c>
      <c r="C685" s="120">
        <v>-0.94</v>
      </c>
      <c r="D685" s="120">
        <v>14.9</v>
      </c>
      <c r="E685" s="120">
        <v>16.45</v>
      </c>
      <c r="F685" s="120">
        <v>-5.43</v>
      </c>
      <c r="G685" s="120">
        <v>16.79</v>
      </c>
      <c r="H685" s="120">
        <v>-21.86</v>
      </c>
      <c r="I685" s="120">
        <v>-17.18</v>
      </c>
      <c r="J685" s="120">
        <v>-16.16</v>
      </c>
      <c r="K685" s="120">
        <v>-0.26</v>
      </c>
      <c r="L685" s="120">
        <v>30.09</v>
      </c>
      <c r="M685" s="120">
        <v>2.15</v>
      </c>
      <c r="N685" s="120">
        <v>0.59</v>
      </c>
      <c r="O685" s="120">
        <v>-6.83</v>
      </c>
      <c r="P685" s="120">
        <v>-20.260000000000002</v>
      </c>
      <c r="Q685" s="120">
        <v>-19.190000000000001</v>
      </c>
      <c r="R685" s="120">
        <v>17.37</v>
      </c>
      <c r="S685" s="120">
        <v>-30.48</v>
      </c>
      <c r="T685" s="120">
        <v>-3.38</v>
      </c>
      <c r="U685" s="120">
        <v>16.03</v>
      </c>
      <c r="V685" s="120">
        <v>-3.64</v>
      </c>
      <c r="W685" s="120">
        <v>-4.7300000000000004</v>
      </c>
      <c r="X685" s="120">
        <v>-21.61</v>
      </c>
      <c r="Y685" s="120">
        <v>3.77</v>
      </c>
      <c r="Z685" s="120">
        <v>-5.83</v>
      </c>
      <c r="AA685" s="120">
        <v>-11.2</v>
      </c>
      <c r="AB685" s="120">
        <v>-7.72</v>
      </c>
      <c r="AC685" s="120">
        <v>-19.46</v>
      </c>
      <c r="AD685" s="120">
        <v>-37.64</v>
      </c>
      <c r="AE685" s="120">
        <v>-12.98</v>
      </c>
      <c r="AF685" s="120">
        <v>-11.74</v>
      </c>
      <c r="AG685" s="120">
        <v>-32.06</v>
      </c>
      <c r="AH685" s="120">
        <v>-1.69</v>
      </c>
      <c r="AI685" s="120">
        <v>-22.53</v>
      </c>
      <c r="AJ685" s="120">
        <v>-30.63</v>
      </c>
      <c r="AK685" s="120">
        <v>-23.59</v>
      </c>
      <c r="AL685" s="120">
        <v>-15.81</v>
      </c>
      <c r="AM685" s="120">
        <v>-21.83</v>
      </c>
      <c r="AN685" s="120">
        <v>-15.55</v>
      </c>
      <c r="AO685" s="120">
        <v>-10.62</v>
      </c>
      <c r="AP685" s="120">
        <v>-6.77</v>
      </c>
      <c r="AQ685" s="120">
        <v>-23.52</v>
      </c>
      <c r="AR685" s="120">
        <v>-44.57</v>
      </c>
      <c r="AS685" s="120">
        <v>-31.93</v>
      </c>
      <c r="AT685" s="120">
        <v>-22.55</v>
      </c>
      <c r="AU685" s="120">
        <v>-15.18</v>
      </c>
      <c r="AV685" s="120">
        <v>14.24</v>
      </c>
      <c r="AW685" s="120">
        <v>1.34</v>
      </c>
      <c r="AX685" s="120">
        <v>2.9</v>
      </c>
      <c r="AY685" s="120">
        <v>32.85</v>
      </c>
      <c r="AZ685" s="120">
        <v>-14.87</v>
      </c>
      <c r="BA685" s="120">
        <v>10.029999999999999</v>
      </c>
      <c r="BB685" s="120">
        <v>11.96</v>
      </c>
      <c r="BC685" s="120">
        <v>41.59</v>
      </c>
    </row>
    <row r="686" spans="1:55" ht="29.25" x14ac:dyDescent="0.45">
      <c r="A686" s="261">
        <v>52</v>
      </c>
      <c r="B686" s="174" t="s">
        <v>191</v>
      </c>
      <c r="C686" s="119">
        <v>27.21</v>
      </c>
      <c r="D686" s="119">
        <v>-12.44</v>
      </c>
      <c r="E686" s="119">
        <v>50.1</v>
      </c>
      <c r="F686" s="119">
        <v>14.35</v>
      </c>
      <c r="G686" s="119">
        <v>63.12</v>
      </c>
      <c r="H686" s="119">
        <v>63.29</v>
      </c>
      <c r="I686" s="119">
        <v>-11.21</v>
      </c>
      <c r="J686" s="119">
        <v>-13.41</v>
      </c>
      <c r="K686" s="119">
        <v>46.72</v>
      </c>
      <c r="L686" s="119">
        <v>-23.37</v>
      </c>
      <c r="M686" s="119">
        <v>26.19</v>
      </c>
      <c r="N686" s="119">
        <v>113.89</v>
      </c>
      <c r="O686" s="119">
        <v>9.76</v>
      </c>
      <c r="P686" s="119">
        <v>-32.64</v>
      </c>
      <c r="Q686" s="119">
        <v>-19.98</v>
      </c>
      <c r="R686" s="119">
        <v>16.78</v>
      </c>
      <c r="S686" s="119">
        <v>-25.22</v>
      </c>
      <c r="T686" s="119">
        <v>-31.01</v>
      </c>
      <c r="U686" s="119">
        <v>16.68</v>
      </c>
      <c r="V686" s="119">
        <v>-15.15</v>
      </c>
      <c r="W686" s="119">
        <v>-54.04</v>
      </c>
      <c r="X686" s="119">
        <v>21.1</v>
      </c>
      <c r="Y686" s="119">
        <v>-7.55</v>
      </c>
      <c r="Z686" s="119">
        <v>-46.3</v>
      </c>
      <c r="AA686" s="119">
        <v>18.829999999999998</v>
      </c>
      <c r="AB686" s="119">
        <v>53.53</v>
      </c>
      <c r="AC686" s="119">
        <v>-24.45</v>
      </c>
      <c r="AD686" s="119">
        <v>-40.380000000000003</v>
      </c>
      <c r="AE686" s="119">
        <v>7.91</v>
      </c>
      <c r="AF686" s="119">
        <v>115.95</v>
      </c>
      <c r="AG686" s="119">
        <v>-34.75</v>
      </c>
      <c r="AH686" s="119">
        <v>-31.58</v>
      </c>
      <c r="AI686" s="119">
        <v>49.47</v>
      </c>
      <c r="AJ686" s="119">
        <v>-45.17</v>
      </c>
      <c r="AK686" s="119">
        <v>27.8</v>
      </c>
      <c r="AL686" s="119">
        <v>49.22</v>
      </c>
      <c r="AM686" s="119">
        <v>-5.98</v>
      </c>
      <c r="AN686" s="119">
        <v>4.25</v>
      </c>
      <c r="AO686" s="119">
        <v>41.07</v>
      </c>
      <c r="AP686" s="119">
        <v>29.9</v>
      </c>
      <c r="AQ686" s="119">
        <v>-39.43</v>
      </c>
      <c r="AR686" s="119">
        <v>-37.729999999999997</v>
      </c>
      <c r="AS686" s="119">
        <v>54.43</v>
      </c>
      <c r="AT686" s="119">
        <v>67.83</v>
      </c>
      <c r="AU686" s="119">
        <v>28.72</v>
      </c>
      <c r="AV686" s="119">
        <v>5.01</v>
      </c>
      <c r="AW686" s="119">
        <v>99.28</v>
      </c>
      <c r="AX686" s="119">
        <v>-15.37</v>
      </c>
      <c r="AY686" s="119">
        <v>-8.02</v>
      </c>
      <c r="AZ686" s="119">
        <v>-30.26</v>
      </c>
      <c r="BA686" s="119">
        <v>-7.51</v>
      </c>
      <c r="BB686" s="119">
        <v>-21.52</v>
      </c>
      <c r="BC686" s="119">
        <v>69.819999999999993</v>
      </c>
    </row>
    <row r="687" spans="1:55" ht="29.25" x14ac:dyDescent="0.45">
      <c r="A687" s="260">
        <v>53</v>
      </c>
      <c r="B687" s="173" t="s">
        <v>86</v>
      </c>
      <c r="C687" s="120">
        <v>14.97</v>
      </c>
      <c r="D687" s="120">
        <v>13.07</v>
      </c>
      <c r="E687" s="120">
        <v>0.52</v>
      </c>
      <c r="F687" s="120">
        <v>-6.28</v>
      </c>
      <c r="G687" s="120">
        <v>-16.29</v>
      </c>
      <c r="H687" s="120">
        <v>13.7</v>
      </c>
      <c r="I687" s="120">
        <v>-9.9499999999999993</v>
      </c>
      <c r="J687" s="120">
        <v>-8.74</v>
      </c>
      <c r="K687" s="120">
        <v>-8.0399999999999991</v>
      </c>
      <c r="L687" s="120">
        <v>-24.39</v>
      </c>
      <c r="M687" s="120">
        <v>-6.6</v>
      </c>
      <c r="N687" s="120">
        <v>-1.82</v>
      </c>
      <c r="O687" s="120">
        <v>-23.47</v>
      </c>
      <c r="P687" s="120">
        <v>-0.9</v>
      </c>
      <c r="Q687" s="120">
        <v>-15.48</v>
      </c>
      <c r="R687" s="120">
        <v>-19.68</v>
      </c>
      <c r="S687" s="120">
        <v>-22.33</v>
      </c>
      <c r="T687" s="120">
        <v>-19.04</v>
      </c>
      <c r="U687" s="120">
        <v>-6</v>
      </c>
      <c r="V687" s="120">
        <v>-4.95</v>
      </c>
      <c r="W687" s="120">
        <v>3.33</v>
      </c>
      <c r="X687" s="120">
        <v>-1.34</v>
      </c>
      <c r="Y687" s="120">
        <v>-17.79</v>
      </c>
      <c r="Z687" s="120">
        <v>-2.71</v>
      </c>
      <c r="AA687" s="120">
        <v>-3.41</v>
      </c>
      <c r="AB687" s="120">
        <v>-5.35</v>
      </c>
      <c r="AC687" s="120">
        <v>36.03</v>
      </c>
      <c r="AD687" s="120">
        <v>19.02</v>
      </c>
      <c r="AE687" s="120">
        <v>27.66</v>
      </c>
      <c r="AF687" s="120">
        <v>18.29</v>
      </c>
      <c r="AG687" s="120">
        <v>-15.22</v>
      </c>
      <c r="AH687" s="120">
        <v>-1.38</v>
      </c>
      <c r="AI687" s="120">
        <v>-3.61</v>
      </c>
      <c r="AJ687" s="120">
        <v>2.38</v>
      </c>
      <c r="AK687" s="120">
        <v>63.85</v>
      </c>
      <c r="AL687" s="120">
        <v>3.75</v>
      </c>
      <c r="AM687" s="120">
        <v>17.5</v>
      </c>
      <c r="AN687" s="120">
        <v>3.73</v>
      </c>
      <c r="AO687" s="120">
        <v>-2.2599999999999998</v>
      </c>
      <c r="AP687" s="120">
        <v>6.74</v>
      </c>
      <c r="AQ687" s="120">
        <v>5.3</v>
      </c>
      <c r="AR687" s="120">
        <v>14.9</v>
      </c>
      <c r="AS687" s="120">
        <v>42.2</v>
      </c>
      <c r="AT687" s="120">
        <v>16.91</v>
      </c>
      <c r="AU687" s="120">
        <v>13.79</v>
      </c>
      <c r="AV687" s="120">
        <v>20.11</v>
      </c>
      <c r="AW687" s="120">
        <v>18.02</v>
      </c>
      <c r="AX687" s="120">
        <v>13.8</v>
      </c>
      <c r="AY687" s="120">
        <v>23.83</v>
      </c>
      <c r="AZ687" s="120">
        <v>12.06</v>
      </c>
      <c r="BA687" s="120">
        <v>-2.0499999999999998</v>
      </c>
      <c r="BB687" s="120">
        <v>10.78</v>
      </c>
      <c r="BC687" s="120">
        <v>27.9</v>
      </c>
    </row>
    <row r="688" spans="1:55" ht="42" x14ac:dyDescent="0.45">
      <c r="A688" s="261">
        <v>54</v>
      </c>
      <c r="B688" s="174" t="s">
        <v>192</v>
      </c>
      <c r="C688" s="119">
        <v>14.23</v>
      </c>
      <c r="D688" s="119">
        <v>14.01</v>
      </c>
      <c r="E688" s="119">
        <v>11.62</v>
      </c>
      <c r="F688" s="119">
        <v>34.380000000000003</v>
      </c>
      <c r="G688" s="119">
        <v>21.54</v>
      </c>
      <c r="H688" s="119">
        <v>24.75</v>
      </c>
      <c r="I688" s="119">
        <v>6.52</v>
      </c>
      <c r="J688" s="119">
        <v>18.93</v>
      </c>
      <c r="K688" s="119">
        <v>0.06</v>
      </c>
      <c r="L688" s="119">
        <v>12.36</v>
      </c>
      <c r="M688" s="119">
        <v>4.41</v>
      </c>
      <c r="N688" s="119">
        <v>33.81</v>
      </c>
      <c r="O688" s="119">
        <v>-10.84</v>
      </c>
      <c r="P688" s="119">
        <v>11.21</v>
      </c>
      <c r="Q688" s="119">
        <v>-13.99</v>
      </c>
      <c r="R688" s="119">
        <v>-13.07</v>
      </c>
      <c r="S688" s="119">
        <v>-15.99</v>
      </c>
      <c r="T688" s="119">
        <v>3.32</v>
      </c>
      <c r="U688" s="119">
        <v>-26.61</v>
      </c>
      <c r="V688" s="119">
        <v>-23.63</v>
      </c>
      <c r="W688" s="119">
        <v>-13.27</v>
      </c>
      <c r="X688" s="119">
        <v>-37.9</v>
      </c>
      <c r="Y688" s="119">
        <v>-33.33</v>
      </c>
      <c r="Z688" s="119">
        <v>-29.65</v>
      </c>
      <c r="AA688" s="119">
        <v>-19.22</v>
      </c>
      <c r="AB688" s="119">
        <v>-23.82</v>
      </c>
      <c r="AC688" s="119">
        <v>-23.4</v>
      </c>
      <c r="AD688" s="119">
        <v>-27.48</v>
      </c>
      <c r="AE688" s="119">
        <v>13.42</v>
      </c>
      <c r="AF688" s="119">
        <v>-6.57</v>
      </c>
      <c r="AG688" s="119">
        <v>-21.67</v>
      </c>
      <c r="AH688" s="119">
        <v>-10.24</v>
      </c>
      <c r="AI688" s="119">
        <v>-19.600000000000001</v>
      </c>
      <c r="AJ688" s="119">
        <v>-2.41</v>
      </c>
      <c r="AK688" s="119">
        <v>30.68</v>
      </c>
      <c r="AL688" s="119">
        <v>-4.8899999999999997</v>
      </c>
      <c r="AM688" s="119">
        <v>33.97</v>
      </c>
      <c r="AN688" s="119">
        <v>22.13</v>
      </c>
      <c r="AO688" s="119">
        <v>37.159999999999997</v>
      </c>
      <c r="AP688" s="119">
        <v>41.3</v>
      </c>
      <c r="AQ688" s="119">
        <v>13.8</v>
      </c>
      <c r="AR688" s="119">
        <v>23.73</v>
      </c>
      <c r="AS688" s="119">
        <v>63.58</v>
      </c>
      <c r="AT688" s="119">
        <v>33.99</v>
      </c>
      <c r="AU688" s="119">
        <v>7.93</v>
      </c>
      <c r="AV688" s="119">
        <v>28.5</v>
      </c>
      <c r="AW688" s="119">
        <v>42.22</v>
      </c>
      <c r="AX688" s="119">
        <v>35.659999999999997</v>
      </c>
      <c r="AY688" s="119">
        <v>16.21</v>
      </c>
      <c r="AZ688" s="119">
        <v>-7.27</v>
      </c>
      <c r="BA688" s="119">
        <v>12.17</v>
      </c>
      <c r="BB688" s="119">
        <v>26.06</v>
      </c>
      <c r="BC688" s="119">
        <v>-2.13</v>
      </c>
    </row>
    <row r="689" spans="1:55" ht="29.25" x14ac:dyDescent="0.45">
      <c r="A689" s="260">
        <v>55</v>
      </c>
      <c r="B689" s="173" t="s">
        <v>193</v>
      </c>
      <c r="C689" s="120">
        <v>-1.39</v>
      </c>
      <c r="D689" s="120">
        <v>29.74</v>
      </c>
      <c r="E689" s="120">
        <v>30.16</v>
      </c>
      <c r="F689" s="120">
        <v>28.78</v>
      </c>
      <c r="G689" s="120">
        <v>17.05</v>
      </c>
      <c r="H689" s="120">
        <v>61.33</v>
      </c>
      <c r="I689" s="120">
        <v>48.56</v>
      </c>
      <c r="J689" s="120">
        <v>30.84</v>
      </c>
      <c r="K689" s="120">
        <v>66.86</v>
      </c>
      <c r="L689" s="120">
        <v>99.6</v>
      </c>
      <c r="M689" s="120">
        <v>9.23</v>
      </c>
      <c r="N689" s="120">
        <v>53.33</v>
      </c>
      <c r="O689" s="120">
        <v>-31.5</v>
      </c>
      <c r="P689" s="120">
        <v>7.99</v>
      </c>
      <c r="Q689" s="120">
        <v>-23.43</v>
      </c>
      <c r="R689" s="120">
        <v>5.2</v>
      </c>
      <c r="S689" s="120">
        <v>-10.42</v>
      </c>
      <c r="T689" s="120">
        <v>-39.54</v>
      </c>
      <c r="U689" s="120">
        <v>-42.24</v>
      </c>
      <c r="V689" s="120">
        <v>-38.799999999999997</v>
      </c>
      <c r="W689" s="120">
        <v>-27.46</v>
      </c>
      <c r="X689" s="120">
        <v>-28.03</v>
      </c>
      <c r="Y689" s="120">
        <v>-27.28</v>
      </c>
      <c r="Z689" s="120">
        <v>-45.01</v>
      </c>
      <c r="AA689" s="120">
        <v>12.62</v>
      </c>
      <c r="AB689" s="120">
        <v>-34.42</v>
      </c>
      <c r="AC689" s="120">
        <v>28.89</v>
      </c>
      <c r="AD689" s="120">
        <v>-21.67</v>
      </c>
      <c r="AE689" s="120">
        <v>-16.600000000000001</v>
      </c>
      <c r="AF689" s="120">
        <v>6.47</v>
      </c>
      <c r="AG689" s="120">
        <v>-41.07</v>
      </c>
      <c r="AH689" s="120">
        <v>-4.3099999999999996</v>
      </c>
      <c r="AI689" s="120">
        <v>13.82</v>
      </c>
      <c r="AJ689" s="120">
        <v>-29.07</v>
      </c>
      <c r="AK689" s="120">
        <v>14.4</v>
      </c>
      <c r="AL689" s="120">
        <v>33.51</v>
      </c>
      <c r="AM689" s="120">
        <v>-20.28</v>
      </c>
      <c r="AN689" s="120">
        <v>14.62</v>
      </c>
      <c r="AO689" s="120">
        <v>-24.06</v>
      </c>
      <c r="AP689" s="120">
        <v>3.78</v>
      </c>
      <c r="AQ689" s="120">
        <v>-13.39</v>
      </c>
      <c r="AR689" s="120">
        <v>48.06</v>
      </c>
      <c r="AS689" s="120">
        <v>79.38</v>
      </c>
      <c r="AT689" s="120">
        <v>48.34</v>
      </c>
      <c r="AU689" s="120">
        <v>-23.26</v>
      </c>
      <c r="AV689" s="120">
        <v>-20.78</v>
      </c>
      <c r="AW689" s="120">
        <v>72.930000000000007</v>
      </c>
      <c r="AX689" s="120">
        <v>-21.9</v>
      </c>
      <c r="AY689" s="120">
        <v>40.81</v>
      </c>
      <c r="AZ689" s="120">
        <v>20.94</v>
      </c>
      <c r="BA689" s="120">
        <v>5.21</v>
      </c>
      <c r="BB689" s="120">
        <v>-2.67</v>
      </c>
      <c r="BC689" s="120">
        <v>-43.32</v>
      </c>
    </row>
    <row r="690" spans="1:55" ht="54.75" x14ac:dyDescent="0.45">
      <c r="A690" s="261">
        <v>56</v>
      </c>
      <c r="B690" s="174" t="s">
        <v>194</v>
      </c>
      <c r="C690" s="119">
        <v>-18.73</v>
      </c>
      <c r="D690" s="119">
        <v>12.74</v>
      </c>
      <c r="E690" s="119">
        <v>-15.74</v>
      </c>
      <c r="F690" s="119">
        <v>-4.0999999999999996</v>
      </c>
      <c r="G690" s="119">
        <v>-19.04</v>
      </c>
      <c r="H690" s="119">
        <v>-2.13</v>
      </c>
      <c r="I690" s="119">
        <v>-21.93</v>
      </c>
      <c r="J690" s="119">
        <v>-13.97</v>
      </c>
      <c r="K690" s="119">
        <v>13.03</v>
      </c>
      <c r="L690" s="119">
        <v>18.73</v>
      </c>
      <c r="M690" s="119">
        <v>26.06</v>
      </c>
      <c r="N690" s="119">
        <v>7.79</v>
      </c>
      <c r="O690" s="119">
        <v>3.67</v>
      </c>
      <c r="P690" s="119">
        <v>5.71</v>
      </c>
      <c r="Q690" s="119">
        <v>19.12</v>
      </c>
      <c r="R690" s="119">
        <v>28.48</v>
      </c>
      <c r="S690" s="119">
        <v>19.170000000000002</v>
      </c>
      <c r="T690" s="119">
        <v>-14.56</v>
      </c>
      <c r="U690" s="119">
        <v>27.32</v>
      </c>
      <c r="V690" s="119">
        <v>6.93</v>
      </c>
      <c r="W690" s="119">
        <v>18.64</v>
      </c>
      <c r="X690" s="119">
        <v>10.61</v>
      </c>
      <c r="Y690" s="119">
        <v>1.53</v>
      </c>
      <c r="Z690" s="119">
        <v>7</v>
      </c>
      <c r="AA690" s="119">
        <v>25.83</v>
      </c>
      <c r="AB690" s="119">
        <v>12.66</v>
      </c>
      <c r="AC690" s="119">
        <v>13.82</v>
      </c>
      <c r="AD690" s="119">
        <v>-10.94</v>
      </c>
      <c r="AE690" s="119">
        <v>16.260000000000002</v>
      </c>
      <c r="AF690" s="119">
        <v>67.72</v>
      </c>
      <c r="AG690" s="119">
        <v>9.6300000000000008</v>
      </c>
      <c r="AH690" s="119">
        <v>25.83</v>
      </c>
      <c r="AI690" s="119">
        <v>2.3199999999999998</v>
      </c>
      <c r="AJ690" s="119">
        <v>-13.55</v>
      </c>
      <c r="AK690" s="119">
        <v>-0.84</v>
      </c>
      <c r="AL690" s="119">
        <v>-8.6300000000000008</v>
      </c>
      <c r="AM690" s="119">
        <v>-0.85</v>
      </c>
      <c r="AN690" s="119">
        <v>-12.58</v>
      </c>
      <c r="AO690" s="119">
        <v>6.68</v>
      </c>
      <c r="AP690" s="119">
        <v>4.34</v>
      </c>
      <c r="AQ690" s="119">
        <v>-0.05</v>
      </c>
      <c r="AR690" s="119">
        <v>-12.26</v>
      </c>
      <c r="AS690" s="119">
        <v>-14.65</v>
      </c>
      <c r="AT690" s="119">
        <v>-6.83</v>
      </c>
      <c r="AU690" s="119">
        <v>11.18</v>
      </c>
      <c r="AV690" s="119">
        <v>13.39</v>
      </c>
      <c r="AW690" s="119">
        <v>18.809999999999999</v>
      </c>
      <c r="AX690" s="119">
        <v>-2.29</v>
      </c>
      <c r="AY690" s="119">
        <v>7.39</v>
      </c>
      <c r="AZ690" s="119">
        <v>6.91</v>
      </c>
      <c r="BA690" s="119">
        <v>-4.05</v>
      </c>
      <c r="BB690" s="119">
        <v>4.6399999999999997</v>
      </c>
      <c r="BC690" s="119">
        <v>9.98</v>
      </c>
    </row>
    <row r="691" spans="1:55" ht="29.25" x14ac:dyDescent="0.45">
      <c r="A691" s="260">
        <v>57</v>
      </c>
      <c r="B691" s="173" t="s">
        <v>195</v>
      </c>
      <c r="C691" s="120">
        <v>-38.06</v>
      </c>
      <c r="D691" s="120">
        <v>-27.85</v>
      </c>
      <c r="E691" s="120">
        <v>-36.22</v>
      </c>
      <c r="F691" s="120">
        <v>-27.25</v>
      </c>
      <c r="G691" s="120">
        <v>-11.62</v>
      </c>
      <c r="H691" s="120">
        <v>-35.64</v>
      </c>
      <c r="I691" s="120">
        <v>6.14</v>
      </c>
      <c r="J691" s="120">
        <v>-7.71</v>
      </c>
      <c r="K691" s="120">
        <v>-34.33</v>
      </c>
      <c r="L691" s="120">
        <v>5.42</v>
      </c>
      <c r="M691" s="120">
        <v>-0.83</v>
      </c>
      <c r="N691" s="120">
        <v>16.97</v>
      </c>
      <c r="O691" s="120">
        <v>20.64</v>
      </c>
      <c r="P691" s="120">
        <v>52.89</v>
      </c>
      <c r="Q691" s="120">
        <v>26.78</v>
      </c>
      <c r="R691" s="120">
        <v>19.14</v>
      </c>
      <c r="S691" s="120">
        <v>-3.11</v>
      </c>
      <c r="T691" s="120">
        <v>39.479999999999997</v>
      </c>
      <c r="U691" s="120">
        <v>-15.2</v>
      </c>
      <c r="V691" s="120">
        <v>-13.53</v>
      </c>
      <c r="W691" s="120">
        <v>26.06</v>
      </c>
      <c r="X691" s="120">
        <v>-7.53</v>
      </c>
      <c r="Y691" s="120">
        <v>15.06</v>
      </c>
      <c r="Z691" s="120">
        <v>-12.85</v>
      </c>
      <c r="AA691" s="120">
        <v>-2.37</v>
      </c>
      <c r="AB691" s="120">
        <v>-22.27</v>
      </c>
      <c r="AC691" s="120">
        <v>14.04</v>
      </c>
      <c r="AD691" s="120">
        <v>-4.71</v>
      </c>
      <c r="AE691" s="120">
        <v>4.09</v>
      </c>
      <c r="AF691" s="120">
        <v>23.37</v>
      </c>
      <c r="AG691" s="120">
        <v>-5.16</v>
      </c>
      <c r="AH691" s="120">
        <v>32.020000000000003</v>
      </c>
      <c r="AI691" s="120">
        <v>8.41</v>
      </c>
      <c r="AJ691" s="120">
        <v>-27.29</v>
      </c>
      <c r="AK691" s="120">
        <v>-15.1</v>
      </c>
      <c r="AL691" s="120">
        <v>0.14000000000000001</v>
      </c>
      <c r="AM691" s="120">
        <v>-4.47</v>
      </c>
      <c r="AN691" s="120">
        <v>5.23</v>
      </c>
      <c r="AO691" s="120">
        <v>1.62</v>
      </c>
      <c r="AP691" s="120">
        <v>-4.6900000000000004</v>
      </c>
      <c r="AQ691" s="120">
        <v>13.45</v>
      </c>
      <c r="AR691" s="120">
        <v>-32.58</v>
      </c>
      <c r="AS691" s="120">
        <v>-2.2999999999999998</v>
      </c>
      <c r="AT691" s="120">
        <v>-16.440000000000001</v>
      </c>
      <c r="AU691" s="120">
        <v>-4.78</v>
      </c>
      <c r="AV691" s="120">
        <v>39.43</v>
      </c>
      <c r="AW691" s="120">
        <v>32.92</v>
      </c>
      <c r="AX691" s="120">
        <v>-17.32</v>
      </c>
      <c r="AY691" s="120">
        <v>35.68</v>
      </c>
      <c r="AZ691" s="120">
        <v>-6.32</v>
      </c>
      <c r="BA691" s="120">
        <v>-25.62</v>
      </c>
      <c r="BB691" s="120">
        <v>23.99</v>
      </c>
      <c r="BC691" s="120">
        <v>8.3699999999999992</v>
      </c>
    </row>
    <row r="692" spans="1:55" ht="29.25" x14ac:dyDescent="0.45">
      <c r="A692" s="261">
        <v>58</v>
      </c>
      <c r="B692" s="174" t="s">
        <v>196</v>
      </c>
      <c r="C692" s="119">
        <v>-24.35</v>
      </c>
      <c r="D692" s="119">
        <v>-21.61</v>
      </c>
      <c r="E692" s="119">
        <v>-7.63</v>
      </c>
      <c r="F692" s="119">
        <v>-9.76</v>
      </c>
      <c r="G692" s="119">
        <v>21.56</v>
      </c>
      <c r="H692" s="119">
        <v>6.92</v>
      </c>
      <c r="I692" s="119">
        <v>43.56</v>
      </c>
      <c r="J692" s="119">
        <v>4.6500000000000004</v>
      </c>
      <c r="K692" s="119">
        <v>17.7</v>
      </c>
      <c r="L692" s="119">
        <v>-0.54</v>
      </c>
      <c r="M692" s="119">
        <v>23.02</v>
      </c>
      <c r="N692" s="119">
        <v>-22.08</v>
      </c>
      <c r="O692" s="119">
        <v>1.06</v>
      </c>
      <c r="P692" s="119">
        <v>21.33</v>
      </c>
      <c r="Q692" s="119">
        <v>10.050000000000001</v>
      </c>
      <c r="R692" s="119">
        <v>-20.43</v>
      </c>
      <c r="S692" s="119">
        <v>8.8699999999999992</v>
      </c>
      <c r="T692" s="119">
        <v>-20.5</v>
      </c>
      <c r="U692" s="119">
        <v>-11.52</v>
      </c>
      <c r="V692" s="119">
        <v>-7.44</v>
      </c>
      <c r="W692" s="119">
        <v>-19.670000000000002</v>
      </c>
      <c r="X692" s="119">
        <v>-19.63</v>
      </c>
      <c r="Y692" s="119">
        <v>-29.75</v>
      </c>
      <c r="Z692" s="119">
        <v>33.15</v>
      </c>
      <c r="AA692" s="119">
        <v>-14.38</v>
      </c>
      <c r="AB692" s="119">
        <v>-8.2100000000000009</v>
      </c>
      <c r="AC692" s="119">
        <v>1.82</v>
      </c>
      <c r="AD692" s="119">
        <v>50.02</v>
      </c>
      <c r="AE692" s="119">
        <v>-2.57</v>
      </c>
      <c r="AF692" s="119">
        <v>57.18</v>
      </c>
      <c r="AG692" s="119">
        <v>14.86</v>
      </c>
      <c r="AH692" s="119">
        <v>-0.4</v>
      </c>
      <c r="AI692" s="119">
        <v>-7.57</v>
      </c>
      <c r="AJ692" s="119">
        <v>-19.38</v>
      </c>
      <c r="AK692" s="119">
        <v>51.34</v>
      </c>
      <c r="AL692" s="119">
        <v>5.74</v>
      </c>
      <c r="AM692" s="119">
        <v>24.73</v>
      </c>
      <c r="AN692" s="119">
        <v>-10.99</v>
      </c>
      <c r="AO692" s="119">
        <v>171.31</v>
      </c>
      <c r="AP692" s="119">
        <v>4.7300000000000004</v>
      </c>
      <c r="AQ692" s="119">
        <v>-3.68</v>
      </c>
      <c r="AR692" s="119">
        <v>-12.67</v>
      </c>
      <c r="AS692" s="119">
        <v>-21.11</v>
      </c>
      <c r="AT692" s="119">
        <v>33.17</v>
      </c>
      <c r="AU692" s="119">
        <v>-10.82</v>
      </c>
      <c r="AV692" s="119">
        <v>129.80000000000001</v>
      </c>
      <c r="AW692" s="119">
        <v>8.64</v>
      </c>
      <c r="AX692" s="119">
        <v>-16.899999999999999</v>
      </c>
      <c r="AY692" s="119">
        <v>42.2</v>
      </c>
      <c r="AZ692" s="119">
        <v>9.07</v>
      </c>
      <c r="BA692" s="119">
        <v>-63.7</v>
      </c>
      <c r="BB692" s="119">
        <v>-7.09</v>
      </c>
      <c r="BC692" s="119">
        <v>46.88</v>
      </c>
    </row>
    <row r="693" spans="1:55" ht="29.25" x14ac:dyDescent="0.45">
      <c r="A693" s="260">
        <v>59</v>
      </c>
      <c r="B693" s="173" t="s">
        <v>197</v>
      </c>
      <c r="C693" s="120">
        <v>-32.380000000000003</v>
      </c>
      <c r="D693" s="120">
        <v>-31.07</v>
      </c>
      <c r="E693" s="120">
        <v>-31.75</v>
      </c>
      <c r="F693" s="120">
        <v>25.35</v>
      </c>
      <c r="G693" s="120">
        <v>7.18</v>
      </c>
      <c r="H693" s="120">
        <v>22.32</v>
      </c>
      <c r="I693" s="120">
        <v>28.12</v>
      </c>
      <c r="J693" s="120">
        <v>-11.49</v>
      </c>
      <c r="K693" s="120">
        <v>46.12</v>
      </c>
      <c r="L693" s="120">
        <v>39.36</v>
      </c>
      <c r="M693" s="120">
        <v>-43.08</v>
      </c>
      <c r="N693" s="120">
        <v>3.11</v>
      </c>
      <c r="O693" s="120">
        <v>5.23</v>
      </c>
      <c r="P693" s="120">
        <v>80.28</v>
      </c>
      <c r="Q693" s="120">
        <v>65.78</v>
      </c>
      <c r="R693" s="120">
        <v>46.73</v>
      </c>
      <c r="S693" s="120">
        <v>42.83</v>
      </c>
      <c r="T693" s="120">
        <v>-26.28</v>
      </c>
      <c r="U693" s="120">
        <v>71.099999999999994</v>
      </c>
      <c r="V693" s="120">
        <v>97.01</v>
      </c>
      <c r="W693" s="120">
        <v>-25.62</v>
      </c>
      <c r="X693" s="120">
        <v>-10.83</v>
      </c>
      <c r="Y693" s="120">
        <v>24.22</v>
      </c>
      <c r="Z693" s="120">
        <v>31.74</v>
      </c>
      <c r="AA693" s="120">
        <v>20.89</v>
      </c>
      <c r="AB693" s="120">
        <v>11.41</v>
      </c>
      <c r="AC693" s="120">
        <v>-27.4</v>
      </c>
      <c r="AD693" s="120">
        <v>-48.38</v>
      </c>
      <c r="AE693" s="120">
        <v>20.76</v>
      </c>
      <c r="AF693" s="120">
        <v>40.340000000000003</v>
      </c>
      <c r="AG693" s="120">
        <v>-38.25</v>
      </c>
      <c r="AH693" s="120">
        <v>-33.770000000000003</v>
      </c>
      <c r="AI693" s="120">
        <v>-1.91</v>
      </c>
      <c r="AJ693" s="120">
        <v>-21.65</v>
      </c>
      <c r="AK693" s="120">
        <v>-16.68</v>
      </c>
      <c r="AL693" s="120">
        <v>-17.93</v>
      </c>
      <c r="AM693" s="120">
        <v>-10.82</v>
      </c>
      <c r="AN693" s="120">
        <v>-22.41</v>
      </c>
      <c r="AO693" s="120">
        <v>34.119999999999997</v>
      </c>
      <c r="AP693" s="120">
        <v>78.14</v>
      </c>
      <c r="AQ693" s="120">
        <v>-16.739999999999998</v>
      </c>
      <c r="AR693" s="120">
        <v>7.88</v>
      </c>
      <c r="AS693" s="120">
        <v>-25.63</v>
      </c>
      <c r="AT693" s="120">
        <v>11.04</v>
      </c>
      <c r="AU693" s="120">
        <v>15.31</v>
      </c>
      <c r="AV693" s="120">
        <v>-0.11</v>
      </c>
      <c r="AW693" s="120">
        <v>57.07</v>
      </c>
      <c r="AX693" s="120">
        <v>-14.2</v>
      </c>
      <c r="AY693" s="120">
        <v>34.71</v>
      </c>
      <c r="AZ693" s="120">
        <v>60.85</v>
      </c>
      <c r="BA693" s="120">
        <v>22.6</v>
      </c>
      <c r="BB693" s="120">
        <v>-15.86</v>
      </c>
      <c r="BC693" s="120">
        <v>-5.56</v>
      </c>
    </row>
    <row r="694" spans="1:55" ht="29.25" x14ac:dyDescent="0.45">
      <c r="A694" s="261">
        <v>60</v>
      </c>
      <c r="B694" s="174" t="s">
        <v>198</v>
      </c>
      <c r="C694" s="117"/>
      <c r="D694" s="119">
        <v>-100</v>
      </c>
      <c r="E694" s="117"/>
      <c r="F694" s="119">
        <v>-100</v>
      </c>
      <c r="G694" s="119">
        <v>200</v>
      </c>
      <c r="H694" s="119">
        <v>-52.11</v>
      </c>
      <c r="I694" s="117"/>
      <c r="J694" s="117"/>
      <c r="K694" s="117"/>
      <c r="L694" s="119">
        <v>-7.69</v>
      </c>
      <c r="M694" s="119">
        <v>-94.92</v>
      </c>
      <c r="N694" s="119">
        <v>-100</v>
      </c>
      <c r="O694" s="119">
        <v>-95.24</v>
      </c>
      <c r="P694" s="117"/>
      <c r="Q694" s="119">
        <v>16.670000000000002</v>
      </c>
      <c r="R694" s="117"/>
      <c r="S694" s="119">
        <v>13.33</v>
      </c>
      <c r="T694" s="119">
        <v>820.59</v>
      </c>
      <c r="U694" s="119">
        <v>50</v>
      </c>
      <c r="V694" s="119">
        <v>-98.76</v>
      </c>
      <c r="W694" s="119">
        <v>-100</v>
      </c>
      <c r="X694" s="121">
        <v>1108.33</v>
      </c>
      <c r="Y694" s="119">
        <v>146.15</v>
      </c>
      <c r="Z694" s="117"/>
      <c r="AA694" s="121">
        <v>6100</v>
      </c>
      <c r="AB694" s="119">
        <v>-18.75</v>
      </c>
      <c r="AC694" s="119">
        <v>-2.38</v>
      </c>
      <c r="AD694" s="117"/>
      <c r="AE694" s="119">
        <v>158.82</v>
      </c>
      <c r="AF694" s="119">
        <v>-99.36</v>
      </c>
      <c r="AG694" s="119">
        <v>-80.56</v>
      </c>
      <c r="AH694" s="119">
        <v>40</v>
      </c>
      <c r="AI694" s="117"/>
      <c r="AJ694" s="119">
        <v>-100</v>
      </c>
      <c r="AK694" s="119">
        <v>-100</v>
      </c>
      <c r="AL694" s="117"/>
      <c r="AM694" s="117"/>
      <c r="AN694" s="119">
        <v>-38.46</v>
      </c>
      <c r="AO694" s="119">
        <v>-92.68</v>
      </c>
      <c r="AP694" s="117"/>
      <c r="AQ694" s="119">
        <v>-100</v>
      </c>
      <c r="AR694" s="119">
        <v>-100</v>
      </c>
      <c r="AS694" s="119">
        <v>-100</v>
      </c>
      <c r="AT694" s="119">
        <v>-85.71</v>
      </c>
      <c r="AU694" s="119">
        <v>-55</v>
      </c>
      <c r="AV694" s="117"/>
      <c r="AW694" s="117"/>
      <c r="AX694" s="117"/>
      <c r="AY694" s="117"/>
      <c r="AZ694" s="119">
        <v>612.5</v>
      </c>
      <c r="BA694" s="121">
        <v>2566.67</v>
      </c>
      <c r="BB694" s="119">
        <v>43.86</v>
      </c>
      <c r="BC694" s="117"/>
    </row>
    <row r="695" spans="1:55" ht="42" x14ac:dyDescent="0.45">
      <c r="A695" s="260">
        <v>61</v>
      </c>
      <c r="B695" s="173" t="s">
        <v>81</v>
      </c>
      <c r="C695" s="120">
        <v>12.76</v>
      </c>
      <c r="D695" s="120">
        <v>3.56</v>
      </c>
      <c r="E695" s="120">
        <v>-1</v>
      </c>
      <c r="F695" s="120">
        <v>50.8</v>
      </c>
      <c r="G695" s="120">
        <v>18.899999999999999</v>
      </c>
      <c r="H695" s="120">
        <v>14.55</v>
      </c>
      <c r="I695" s="120">
        <v>12.8</v>
      </c>
      <c r="J695" s="120">
        <v>8.3699999999999992</v>
      </c>
      <c r="K695" s="120">
        <v>-5.34</v>
      </c>
      <c r="L695" s="120">
        <v>18.690000000000001</v>
      </c>
      <c r="M695" s="120">
        <v>6.18</v>
      </c>
      <c r="N695" s="120">
        <v>24.76</v>
      </c>
      <c r="O695" s="120">
        <v>2.37</v>
      </c>
      <c r="P695" s="120">
        <v>-7.67</v>
      </c>
      <c r="Q695" s="120">
        <v>-0.65</v>
      </c>
      <c r="R695" s="120">
        <v>-5.91</v>
      </c>
      <c r="S695" s="120">
        <v>-15.08</v>
      </c>
      <c r="T695" s="120">
        <v>-5.7</v>
      </c>
      <c r="U695" s="120">
        <v>5.01</v>
      </c>
      <c r="V695" s="120">
        <v>3.32</v>
      </c>
      <c r="W695" s="120">
        <v>10.72</v>
      </c>
      <c r="X695" s="120">
        <v>3.68</v>
      </c>
      <c r="Y695" s="120">
        <v>4.3</v>
      </c>
      <c r="Z695" s="120">
        <v>-3.33</v>
      </c>
      <c r="AA695" s="120">
        <v>2.81</v>
      </c>
      <c r="AB695" s="120">
        <v>-1.31</v>
      </c>
      <c r="AC695" s="120">
        <v>19.62</v>
      </c>
      <c r="AD695" s="120">
        <v>2.97</v>
      </c>
      <c r="AE695" s="120">
        <v>-0.14000000000000001</v>
      </c>
      <c r="AF695" s="120">
        <v>5.86</v>
      </c>
      <c r="AG695" s="120">
        <v>-19.09</v>
      </c>
      <c r="AH695" s="120">
        <v>-6.07</v>
      </c>
      <c r="AI695" s="120">
        <v>-7.51</v>
      </c>
      <c r="AJ695" s="120">
        <v>-27.13</v>
      </c>
      <c r="AK695" s="120">
        <v>-5.03</v>
      </c>
      <c r="AL695" s="120">
        <v>8.74</v>
      </c>
      <c r="AM695" s="120">
        <v>-12.72</v>
      </c>
      <c r="AN695" s="120">
        <v>-3.55</v>
      </c>
      <c r="AO695" s="120">
        <v>-20.95</v>
      </c>
      <c r="AP695" s="120">
        <v>-3.36</v>
      </c>
      <c r="AQ695" s="120">
        <v>14.95</v>
      </c>
      <c r="AR695" s="120">
        <v>6.67</v>
      </c>
      <c r="AS695" s="120">
        <v>2.1</v>
      </c>
      <c r="AT695" s="120">
        <v>-9.75</v>
      </c>
      <c r="AU695" s="120">
        <v>4.83</v>
      </c>
      <c r="AV695" s="120">
        <v>-13.24</v>
      </c>
      <c r="AW695" s="120">
        <v>-4.3499999999999996</v>
      </c>
      <c r="AX695" s="120">
        <v>-10.84</v>
      </c>
      <c r="AY695" s="120">
        <v>-2.38</v>
      </c>
      <c r="AZ695" s="120">
        <v>-11.51</v>
      </c>
      <c r="BA695" s="120">
        <v>9.7799999999999994</v>
      </c>
      <c r="BB695" s="120">
        <v>-28.12</v>
      </c>
      <c r="BC695" s="120">
        <v>-20.67</v>
      </c>
    </row>
    <row r="696" spans="1:55" ht="29.25" x14ac:dyDescent="0.45">
      <c r="A696" s="261">
        <v>62</v>
      </c>
      <c r="B696" s="174" t="s">
        <v>199</v>
      </c>
      <c r="C696" s="119">
        <v>-28.84</v>
      </c>
      <c r="D696" s="119">
        <v>-68.709999999999994</v>
      </c>
      <c r="E696" s="119">
        <v>-40.71</v>
      </c>
      <c r="F696" s="119">
        <v>-92.51</v>
      </c>
      <c r="G696" s="119">
        <v>-72.739999999999995</v>
      </c>
      <c r="H696" s="119">
        <v>-91.94</v>
      </c>
      <c r="I696" s="119">
        <v>-80.86</v>
      </c>
      <c r="J696" s="119">
        <v>-87.42</v>
      </c>
      <c r="K696" s="119">
        <v>64.5</v>
      </c>
      <c r="L696" s="119">
        <v>5.44</v>
      </c>
      <c r="M696" s="119">
        <v>34.74</v>
      </c>
      <c r="N696" s="119">
        <v>4.17</v>
      </c>
      <c r="O696" s="119">
        <v>-64.83</v>
      </c>
      <c r="P696" s="119">
        <v>123.1</v>
      </c>
      <c r="Q696" s="119">
        <v>-70.959999999999994</v>
      </c>
      <c r="R696" s="119">
        <v>-40.54</v>
      </c>
      <c r="S696" s="119">
        <v>-68.040000000000006</v>
      </c>
      <c r="T696" s="119">
        <v>-65.28</v>
      </c>
      <c r="U696" s="119">
        <v>9.19</v>
      </c>
      <c r="V696" s="119">
        <v>-30.3</v>
      </c>
      <c r="W696" s="119">
        <v>-33.61</v>
      </c>
      <c r="X696" s="119">
        <v>-67.61</v>
      </c>
      <c r="Y696" s="119">
        <v>-5.12</v>
      </c>
      <c r="Z696" s="119">
        <v>35.61</v>
      </c>
      <c r="AA696" s="119">
        <v>44.1</v>
      </c>
      <c r="AB696" s="119">
        <v>3.31</v>
      </c>
      <c r="AC696" s="119">
        <v>107.11</v>
      </c>
      <c r="AD696" s="119">
        <v>191.54</v>
      </c>
      <c r="AE696" s="119">
        <v>30.67</v>
      </c>
      <c r="AF696" s="119">
        <v>182.81</v>
      </c>
      <c r="AG696" s="119">
        <v>-8.32</v>
      </c>
      <c r="AH696" s="119">
        <v>7.67</v>
      </c>
      <c r="AI696" s="119">
        <v>25.6</v>
      </c>
      <c r="AJ696" s="119">
        <v>37.35</v>
      </c>
      <c r="AK696" s="119">
        <v>-37.369999999999997</v>
      </c>
      <c r="AL696" s="119">
        <v>-20.149999999999999</v>
      </c>
      <c r="AM696" s="119">
        <v>-49.71</v>
      </c>
      <c r="AN696" s="119">
        <v>-65.33</v>
      </c>
      <c r="AO696" s="119">
        <v>-70.22</v>
      </c>
      <c r="AP696" s="119">
        <v>-64</v>
      </c>
      <c r="AQ696" s="119">
        <v>-40.68</v>
      </c>
      <c r="AR696" s="119">
        <v>-72.8</v>
      </c>
      <c r="AS696" s="119">
        <v>-9.51</v>
      </c>
      <c r="AT696" s="119">
        <v>-63.91</v>
      </c>
      <c r="AU696" s="119">
        <v>-41.8</v>
      </c>
      <c r="AV696" s="119">
        <v>4.21</v>
      </c>
      <c r="AW696" s="119">
        <v>39.58</v>
      </c>
      <c r="AX696" s="119">
        <v>-42.52</v>
      </c>
      <c r="AY696" s="119">
        <v>-14.69</v>
      </c>
      <c r="AZ696" s="119">
        <v>-8.57</v>
      </c>
      <c r="BA696" s="119">
        <v>-44.07</v>
      </c>
      <c r="BB696" s="119">
        <v>63.8</v>
      </c>
      <c r="BC696" s="119">
        <v>-4.03</v>
      </c>
    </row>
    <row r="697" spans="1:55" ht="54.75" x14ac:dyDescent="0.45">
      <c r="A697" s="260">
        <v>63</v>
      </c>
      <c r="B697" s="173" t="s">
        <v>200</v>
      </c>
      <c r="C697" s="120">
        <v>440.94</v>
      </c>
      <c r="D697" s="120">
        <v>645.29999999999995</v>
      </c>
      <c r="E697" s="120">
        <v>677.59</v>
      </c>
      <c r="F697" s="120">
        <v>196.34</v>
      </c>
      <c r="G697" s="120">
        <v>447.16</v>
      </c>
      <c r="H697" s="120">
        <v>74.55</v>
      </c>
      <c r="I697" s="120">
        <v>14.96</v>
      </c>
      <c r="J697" s="118">
        <v>1064.94</v>
      </c>
      <c r="K697" s="120">
        <v>-42.16</v>
      </c>
      <c r="L697" s="120">
        <v>32.6</v>
      </c>
      <c r="M697" s="120">
        <v>-16.38</v>
      </c>
      <c r="N697" s="120">
        <v>179.37</v>
      </c>
      <c r="O697" s="120">
        <v>146.9</v>
      </c>
      <c r="P697" s="120">
        <v>-1.61</v>
      </c>
      <c r="Q697" s="120">
        <v>-6.76</v>
      </c>
      <c r="R697" s="120">
        <v>-65.98</v>
      </c>
      <c r="S697" s="120">
        <v>-45.12</v>
      </c>
      <c r="T697" s="120">
        <v>-68.67</v>
      </c>
      <c r="U697" s="118">
        <v>1230.1400000000001</v>
      </c>
      <c r="V697" s="120">
        <v>-3.45</v>
      </c>
      <c r="W697" s="120">
        <v>114.89</v>
      </c>
      <c r="X697" s="120">
        <v>68.569999999999993</v>
      </c>
      <c r="Y697" s="120">
        <v>45.03</v>
      </c>
      <c r="Z697" s="120">
        <v>-24.57</v>
      </c>
      <c r="AA697" s="120">
        <v>-33.119999999999997</v>
      </c>
      <c r="AB697" s="120">
        <v>51.98</v>
      </c>
      <c r="AC697" s="120">
        <v>-7.49</v>
      </c>
      <c r="AD697" s="120">
        <v>114.11</v>
      </c>
      <c r="AE697" s="120">
        <v>-34.549999999999997</v>
      </c>
      <c r="AF697" s="120">
        <v>682.51</v>
      </c>
      <c r="AG697" s="120">
        <v>-18.23</v>
      </c>
      <c r="AH697" s="120">
        <v>-66.58</v>
      </c>
      <c r="AI697" s="120">
        <v>-30.64</v>
      </c>
      <c r="AJ697" s="120">
        <v>7.32</v>
      </c>
      <c r="AK697" s="120">
        <v>51.81</v>
      </c>
      <c r="AL697" s="120">
        <v>156.5</v>
      </c>
      <c r="AM697" s="120">
        <v>-69.42</v>
      </c>
      <c r="AN697" s="120">
        <v>1.38</v>
      </c>
      <c r="AO697" s="120">
        <v>-6.04</v>
      </c>
      <c r="AP697" s="120">
        <v>6.03</v>
      </c>
      <c r="AQ697" s="120">
        <v>-2.19</v>
      </c>
      <c r="AR697" s="120">
        <v>-74.19</v>
      </c>
      <c r="AS697" s="120">
        <v>45.28</v>
      </c>
      <c r="AT697" s="120">
        <v>78.900000000000006</v>
      </c>
      <c r="AU697" s="120">
        <v>213.7</v>
      </c>
      <c r="AV697" s="120">
        <v>-47.19</v>
      </c>
      <c r="AW697" s="120">
        <v>1.79</v>
      </c>
      <c r="AX697" s="120">
        <v>-54.7</v>
      </c>
      <c r="AY697" s="120">
        <v>118.18</v>
      </c>
      <c r="AZ697" s="120">
        <v>-17.170000000000002</v>
      </c>
      <c r="BA697" s="120">
        <v>99.18</v>
      </c>
      <c r="BB697" s="120">
        <v>108.17</v>
      </c>
      <c r="BC697" s="120">
        <v>-8.44</v>
      </c>
    </row>
    <row r="698" spans="1:55" ht="29.25" x14ac:dyDescent="0.45">
      <c r="A698" s="261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9">
        <v>-100</v>
      </c>
      <c r="K698" s="119">
        <v>-100</v>
      </c>
      <c r="L698" s="117"/>
      <c r="M698" s="119">
        <v>-100</v>
      </c>
      <c r="N698" s="117"/>
      <c r="O698" s="117"/>
      <c r="P698" s="117"/>
      <c r="Q698" s="117"/>
      <c r="R698" s="117"/>
      <c r="S698" s="117"/>
      <c r="T698" s="117"/>
      <c r="U698" s="119">
        <v>-100</v>
      </c>
      <c r="V698" s="117"/>
      <c r="W698" s="117"/>
      <c r="X698" s="119">
        <v>490.91</v>
      </c>
      <c r="Y698" s="117"/>
      <c r="Z698" s="117"/>
      <c r="AA698" s="117"/>
      <c r="AB698" s="117"/>
      <c r="AC698" s="119">
        <v>-100</v>
      </c>
      <c r="AD698" s="117"/>
      <c r="AE698" s="121">
        <v>3525</v>
      </c>
      <c r="AF698" s="119">
        <v>-100</v>
      </c>
      <c r="AG698" s="117"/>
      <c r="AH698" s="117"/>
      <c r="AI698" s="119">
        <v>-100</v>
      </c>
      <c r="AJ698" s="119">
        <v>-100</v>
      </c>
      <c r="AK698" s="119">
        <v>-100</v>
      </c>
      <c r="AL698" s="117"/>
      <c r="AM698" s="117"/>
      <c r="AN698" s="117"/>
      <c r="AO698" s="117"/>
      <c r="AP698" s="119">
        <v>-100</v>
      </c>
      <c r="AQ698" s="119">
        <v>-99.31</v>
      </c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9">
        <v>100</v>
      </c>
    </row>
    <row r="699" spans="1:55" ht="29.25" x14ac:dyDescent="0.45">
      <c r="A699" s="260">
        <v>65</v>
      </c>
      <c r="B699" s="173" t="s">
        <v>202</v>
      </c>
      <c r="C699" s="120">
        <v>23.29</v>
      </c>
      <c r="D699" s="120">
        <v>53.45</v>
      </c>
      <c r="E699" s="120">
        <v>-73.5</v>
      </c>
      <c r="F699" s="120">
        <v>346.57</v>
      </c>
      <c r="G699" s="120">
        <v>-48.24</v>
      </c>
      <c r="H699" s="120">
        <v>-34.659999999999997</v>
      </c>
      <c r="I699" s="120">
        <v>38.659999999999997</v>
      </c>
      <c r="J699" s="120">
        <v>-33.22</v>
      </c>
      <c r="K699" s="120">
        <v>21.33</v>
      </c>
      <c r="L699" s="120">
        <v>-0.61</v>
      </c>
      <c r="M699" s="120">
        <v>66.88</v>
      </c>
      <c r="N699" s="120">
        <v>-30.78</v>
      </c>
      <c r="O699" s="120">
        <v>0.44</v>
      </c>
      <c r="P699" s="120">
        <v>25.49</v>
      </c>
      <c r="Q699" s="120">
        <v>144.18</v>
      </c>
      <c r="R699" s="120">
        <v>-34.630000000000003</v>
      </c>
      <c r="S699" s="120">
        <v>-54.39</v>
      </c>
      <c r="T699" s="120">
        <v>-68.37</v>
      </c>
      <c r="U699" s="120">
        <v>-30.01</v>
      </c>
      <c r="V699" s="120">
        <v>6.85</v>
      </c>
      <c r="W699" s="120">
        <v>-14.94</v>
      </c>
      <c r="X699" s="120">
        <v>-19.329999999999998</v>
      </c>
      <c r="Y699" s="120">
        <v>-21.63</v>
      </c>
      <c r="Z699" s="120">
        <v>19.14</v>
      </c>
      <c r="AA699" s="120">
        <v>-34.14</v>
      </c>
      <c r="AB699" s="120">
        <v>-13.88</v>
      </c>
      <c r="AC699" s="120">
        <v>-45.9</v>
      </c>
      <c r="AD699" s="120">
        <v>98.4</v>
      </c>
      <c r="AE699" s="120">
        <v>60.65</v>
      </c>
      <c r="AF699" s="120">
        <v>101.39</v>
      </c>
      <c r="AG699" s="120">
        <v>16.34</v>
      </c>
      <c r="AH699" s="120">
        <v>55.53</v>
      </c>
      <c r="AI699" s="120">
        <v>-38.99</v>
      </c>
      <c r="AJ699" s="120">
        <v>-9.7200000000000006</v>
      </c>
      <c r="AK699" s="120">
        <v>20.61</v>
      </c>
      <c r="AL699" s="120">
        <v>-53.72</v>
      </c>
      <c r="AM699" s="120">
        <v>-21.95</v>
      </c>
      <c r="AN699" s="120">
        <v>-53.36</v>
      </c>
      <c r="AO699" s="120">
        <v>109.68</v>
      </c>
      <c r="AP699" s="120">
        <v>27.25</v>
      </c>
      <c r="AQ699" s="120">
        <v>-7.65</v>
      </c>
      <c r="AR699" s="120">
        <v>-14.41</v>
      </c>
      <c r="AS699" s="120">
        <v>-42.76</v>
      </c>
      <c r="AT699" s="120">
        <v>-10.3</v>
      </c>
      <c r="AU699" s="120">
        <v>-14.89</v>
      </c>
      <c r="AV699" s="120">
        <v>-6.82</v>
      </c>
      <c r="AW699" s="120">
        <v>6.21</v>
      </c>
      <c r="AX699" s="120">
        <v>134.47</v>
      </c>
      <c r="AY699" s="120">
        <v>72.31</v>
      </c>
      <c r="AZ699" s="120">
        <v>94.73</v>
      </c>
      <c r="BA699" s="120">
        <v>9.52</v>
      </c>
      <c r="BB699" s="120">
        <v>-10.34</v>
      </c>
      <c r="BC699" s="120">
        <v>44.52</v>
      </c>
    </row>
    <row r="700" spans="1:55" ht="29.25" x14ac:dyDescent="0.45">
      <c r="A700" s="261">
        <v>66</v>
      </c>
      <c r="B700" s="174" t="s">
        <v>203</v>
      </c>
      <c r="C700" s="119">
        <v>-19.559999999999999</v>
      </c>
      <c r="D700" s="121">
        <v>1276.48</v>
      </c>
      <c r="E700" s="121">
        <v>3440.99</v>
      </c>
      <c r="F700" s="119">
        <v>882.77</v>
      </c>
      <c r="G700" s="119">
        <v>-41.43</v>
      </c>
      <c r="H700" s="119">
        <v>68.34</v>
      </c>
      <c r="I700" s="119">
        <v>505.21</v>
      </c>
      <c r="J700" s="119">
        <v>6.37</v>
      </c>
      <c r="K700" s="119">
        <v>246.45</v>
      </c>
      <c r="L700" s="119">
        <v>93.82</v>
      </c>
      <c r="M700" s="119">
        <v>263.20999999999998</v>
      </c>
      <c r="N700" s="119">
        <v>-52.79</v>
      </c>
      <c r="O700" s="119">
        <v>50.68</v>
      </c>
      <c r="P700" s="119">
        <v>-98.81</v>
      </c>
      <c r="Q700" s="119">
        <v>-98.57</v>
      </c>
      <c r="R700" s="119">
        <v>-96.04</v>
      </c>
      <c r="S700" s="119">
        <v>-50.17</v>
      </c>
      <c r="T700" s="119">
        <v>-68.81</v>
      </c>
      <c r="U700" s="119">
        <v>-91.14</v>
      </c>
      <c r="V700" s="119">
        <v>-85.91</v>
      </c>
      <c r="W700" s="119">
        <v>-50.17</v>
      </c>
      <c r="X700" s="119">
        <v>-97.17</v>
      </c>
      <c r="Y700" s="119">
        <v>-94.82</v>
      </c>
      <c r="Z700" s="119">
        <v>89.45</v>
      </c>
      <c r="AA700" s="119">
        <v>-23.68</v>
      </c>
      <c r="AB700" s="119">
        <v>344.77</v>
      </c>
      <c r="AC700" s="119">
        <v>-33.17</v>
      </c>
      <c r="AD700" s="119">
        <v>47.16</v>
      </c>
      <c r="AE700" s="119">
        <v>31.21</v>
      </c>
      <c r="AF700" s="119">
        <v>41.49</v>
      </c>
      <c r="AG700" s="119">
        <v>-12</v>
      </c>
      <c r="AH700" s="119">
        <v>145.08000000000001</v>
      </c>
      <c r="AI700" s="119">
        <v>-51.84</v>
      </c>
      <c r="AJ700" s="119">
        <v>286.94</v>
      </c>
      <c r="AK700" s="119">
        <v>793.87</v>
      </c>
      <c r="AL700" s="119">
        <v>-4.01</v>
      </c>
      <c r="AM700" s="119">
        <v>146.63999999999999</v>
      </c>
      <c r="AN700" s="119">
        <v>648.63</v>
      </c>
      <c r="AO700" s="121">
        <v>2464.29</v>
      </c>
      <c r="AP700" s="119">
        <v>780.72</v>
      </c>
      <c r="AQ700" s="121">
        <v>1422.51</v>
      </c>
      <c r="AR700" s="119">
        <v>148.37</v>
      </c>
      <c r="AS700" s="119">
        <v>685.71</v>
      </c>
      <c r="AT700" s="119">
        <v>80.97</v>
      </c>
      <c r="AU700" s="119">
        <v>118.68</v>
      </c>
      <c r="AV700" s="119">
        <v>-34.200000000000003</v>
      </c>
      <c r="AW700" s="119">
        <v>-43.99</v>
      </c>
      <c r="AX700" s="119">
        <v>283.99</v>
      </c>
      <c r="AY700" s="119">
        <v>-33.17</v>
      </c>
      <c r="AZ700" s="119">
        <v>-92.93</v>
      </c>
      <c r="BA700" s="119">
        <v>-89.11</v>
      </c>
      <c r="BB700" s="119">
        <v>-87.59</v>
      </c>
      <c r="BC700" s="119">
        <v>-91.16</v>
      </c>
    </row>
    <row r="701" spans="1:55" ht="54.75" x14ac:dyDescent="0.45">
      <c r="A701" s="260">
        <v>67</v>
      </c>
      <c r="B701" s="173" t="s">
        <v>204</v>
      </c>
      <c r="C701" s="120">
        <v>30.05</v>
      </c>
      <c r="D701" s="120">
        <v>-8.25</v>
      </c>
      <c r="E701" s="120">
        <v>-76.52</v>
      </c>
      <c r="F701" s="120">
        <v>27.14</v>
      </c>
      <c r="G701" s="120">
        <v>250.23</v>
      </c>
      <c r="H701" s="120">
        <v>-2.61</v>
      </c>
      <c r="I701" s="120">
        <v>-10.33</v>
      </c>
      <c r="J701" s="120">
        <v>-10.02</v>
      </c>
      <c r="K701" s="120">
        <v>49.07</v>
      </c>
      <c r="L701" s="120">
        <v>17.559999999999999</v>
      </c>
      <c r="M701" s="120">
        <v>196.72</v>
      </c>
      <c r="N701" s="120">
        <v>22.18</v>
      </c>
      <c r="O701" s="120">
        <v>17.96</v>
      </c>
      <c r="P701" s="120">
        <v>-38.159999999999997</v>
      </c>
      <c r="Q701" s="120">
        <v>4.53</v>
      </c>
      <c r="R701" s="120">
        <v>-16.37</v>
      </c>
      <c r="S701" s="120">
        <v>-32.25</v>
      </c>
      <c r="T701" s="120">
        <v>17.32</v>
      </c>
      <c r="U701" s="120">
        <v>37.82</v>
      </c>
      <c r="V701" s="120">
        <v>132.35</v>
      </c>
      <c r="W701" s="120">
        <v>112.73</v>
      </c>
      <c r="X701" s="120">
        <v>7.88</v>
      </c>
      <c r="Y701" s="120">
        <v>-58.39</v>
      </c>
      <c r="Z701" s="120">
        <v>8.24</v>
      </c>
      <c r="AA701" s="120">
        <v>-62.72</v>
      </c>
      <c r="AB701" s="120">
        <v>68.459999999999994</v>
      </c>
      <c r="AC701" s="120">
        <v>-33.200000000000003</v>
      </c>
      <c r="AD701" s="120">
        <v>-3.01</v>
      </c>
      <c r="AE701" s="120">
        <v>-26.82</v>
      </c>
      <c r="AF701" s="120">
        <v>-16.239999999999998</v>
      </c>
      <c r="AG701" s="120">
        <v>-9.4600000000000009</v>
      </c>
      <c r="AH701" s="120">
        <v>-21.52</v>
      </c>
      <c r="AI701" s="120">
        <v>-82.44</v>
      </c>
      <c r="AJ701" s="120">
        <v>-71.09</v>
      </c>
      <c r="AK701" s="120">
        <v>-72.11</v>
      </c>
      <c r="AL701" s="120">
        <v>-44.76</v>
      </c>
      <c r="AM701" s="120">
        <v>137.97</v>
      </c>
      <c r="AN701" s="120">
        <v>2.84</v>
      </c>
      <c r="AO701" s="120">
        <v>88.92</v>
      </c>
      <c r="AP701" s="120">
        <v>0.23</v>
      </c>
      <c r="AQ701" s="120">
        <v>-21.48</v>
      </c>
      <c r="AR701" s="120">
        <v>-54.65</v>
      </c>
      <c r="AS701" s="120">
        <v>-15.04</v>
      </c>
      <c r="AT701" s="120">
        <v>-39.9</v>
      </c>
      <c r="AU701" s="120">
        <v>-44.89</v>
      </c>
      <c r="AV701" s="120">
        <v>199.69</v>
      </c>
      <c r="AW701" s="120">
        <v>55.91</v>
      </c>
      <c r="AX701" s="120">
        <v>-6.84</v>
      </c>
      <c r="AY701" s="120">
        <v>-43.78</v>
      </c>
      <c r="AZ701" s="120">
        <v>-23.51</v>
      </c>
      <c r="BA701" s="120">
        <v>22.45</v>
      </c>
      <c r="BB701" s="120">
        <v>33.78</v>
      </c>
      <c r="BC701" s="120">
        <v>22.14</v>
      </c>
    </row>
    <row r="702" spans="1:55" x14ac:dyDescent="0.45">
      <c r="A702" s="261">
        <v>68</v>
      </c>
      <c r="B702" s="174" t="s">
        <v>205</v>
      </c>
      <c r="C702" s="119">
        <v>-8.76</v>
      </c>
      <c r="D702" s="119">
        <v>-10.92</v>
      </c>
      <c r="E702" s="119">
        <v>76.7</v>
      </c>
      <c r="F702" s="119">
        <v>-16.89</v>
      </c>
      <c r="G702" s="119">
        <v>37.520000000000003</v>
      </c>
      <c r="H702" s="119">
        <v>7</v>
      </c>
      <c r="I702" s="119">
        <v>26.79</v>
      </c>
      <c r="J702" s="119">
        <v>-9.56</v>
      </c>
      <c r="K702" s="119">
        <v>49.17</v>
      </c>
      <c r="L702" s="119">
        <v>56.52</v>
      </c>
      <c r="M702" s="119">
        <v>127.83</v>
      </c>
      <c r="N702" s="119">
        <v>101.72</v>
      </c>
      <c r="O702" s="119">
        <v>-20.18</v>
      </c>
      <c r="P702" s="119">
        <v>-10.63</v>
      </c>
      <c r="Q702" s="119">
        <v>-3.56</v>
      </c>
      <c r="R702" s="119">
        <v>-34.42</v>
      </c>
      <c r="S702" s="119">
        <v>-49.81</v>
      </c>
      <c r="T702" s="119">
        <v>-39.06</v>
      </c>
      <c r="U702" s="119">
        <v>2.61</v>
      </c>
      <c r="V702" s="119">
        <v>-47.63</v>
      </c>
      <c r="W702" s="119">
        <v>-57.78</v>
      </c>
      <c r="X702" s="119">
        <v>-7.21</v>
      </c>
      <c r="Y702" s="119">
        <v>-43.67</v>
      </c>
      <c r="Z702" s="119">
        <v>-59.49</v>
      </c>
      <c r="AA702" s="119">
        <v>-6.61</v>
      </c>
      <c r="AB702" s="119">
        <v>-56.4</v>
      </c>
      <c r="AC702" s="119">
        <v>-63.7</v>
      </c>
      <c r="AD702" s="119">
        <v>-41.88</v>
      </c>
      <c r="AE702" s="119">
        <v>11.67</v>
      </c>
      <c r="AF702" s="119">
        <v>109.34</v>
      </c>
      <c r="AG702" s="119">
        <v>-50.72</v>
      </c>
      <c r="AH702" s="119">
        <v>-4.55</v>
      </c>
      <c r="AI702" s="119">
        <v>-14.02</v>
      </c>
      <c r="AJ702" s="119">
        <v>-42.19</v>
      </c>
      <c r="AK702" s="119">
        <v>20.05</v>
      </c>
      <c r="AL702" s="119">
        <v>129.97</v>
      </c>
      <c r="AM702" s="119">
        <v>72.84</v>
      </c>
      <c r="AN702" s="119">
        <v>122.85</v>
      </c>
      <c r="AO702" s="119">
        <v>139.41</v>
      </c>
      <c r="AP702" s="119">
        <v>61.59</v>
      </c>
      <c r="AQ702" s="119">
        <v>-8.77</v>
      </c>
      <c r="AR702" s="119">
        <v>-53.86</v>
      </c>
      <c r="AS702" s="119">
        <v>96.2</v>
      </c>
      <c r="AT702" s="119">
        <v>27.9</v>
      </c>
      <c r="AU702" s="119">
        <v>124.98</v>
      </c>
      <c r="AV702" s="119">
        <v>-8.85</v>
      </c>
      <c r="AW702" s="119">
        <v>-35.81</v>
      </c>
      <c r="AX702" s="119">
        <v>-52.88</v>
      </c>
      <c r="AY702" s="119">
        <v>-61.94</v>
      </c>
      <c r="AZ702" s="119">
        <v>19.97</v>
      </c>
      <c r="BA702" s="119">
        <v>-19.29</v>
      </c>
      <c r="BB702" s="119">
        <v>8.8699999999999992</v>
      </c>
      <c r="BC702" s="119">
        <v>75.17</v>
      </c>
    </row>
    <row r="703" spans="1:55" ht="42" x14ac:dyDescent="0.45">
      <c r="A703" s="260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</row>
    <row r="704" spans="1:55" ht="29.25" x14ac:dyDescent="0.45">
      <c r="A704" s="261">
        <v>70</v>
      </c>
      <c r="B704" s="174" t="s">
        <v>98</v>
      </c>
      <c r="C704" s="119">
        <v>-25.02</v>
      </c>
      <c r="D704" s="119">
        <v>-25.25</v>
      </c>
      <c r="E704" s="119">
        <v>-17.63</v>
      </c>
      <c r="F704" s="119">
        <v>-35.76</v>
      </c>
      <c r="G704" s="119">
        <v>-25.04</v>
      </c>
      <c r="H704" s="119">
        <v>-32.58</v>
      </c>
      <c r="I704" s="119">
        <v>-35.35</v>
      </c>
      <c r="J704" s="119">
        <v>-24.58</v>
      </c>
      <c r="K704" s="119">
        <v>-20.73</v>
      </c>
      <c r="L704" s="119">
        <v>-27.36</v>
      </c>
      <c r="M704" s="119">
        <v>-49.3</v>
      </c>
      <c r="N704" s="119">
        <v>-29.47</v>
      </c>
      <c r="O704" s="119">
        <v>-15.04</v>
      </c>
      <c r="P704" s="119">
        <v>-3.38</v>
      </c>
      <c r="Q704" s="119">
        <v>19.260000000000002</v>
      </c>
      <c r="R704" s="119">
        <v>-14.94</v>
      </c>
      <c r="S704" s="119">
        <v>-11.23</v>
      </c>
      <c r="T704" s="119">
        <v>-20.309999999999999</v>
      </c>
      <c r="U704" s="119">
        <v>2.86</v>
      </c>
      <c r="V704" s="119">
        <v>-25.7</v>
      </c>
      <c r="W704" s="119">
        <v>3.16</v>
      </c>
      <c r="X704" s="119">
        <v>6.46</v>
      </c>
      <c r="Y704" s="119">
        <v>47.31</v>
      </c>
      <c r="Z704" s="119">
        <v>35.44</v>
      </c>
      <c r="AA704" s="119">
        <v>70.31</v>
      </c>
      <c r="AB704" s="119">
        <v>68.37</v>
      </c>
      <c r="AC704" s="119">
        <v>3.92</v>
      </c>
      <c r="AD704" s="119">
        <v>68.19</v>
      </c>
      <c r="AE704" s="119">
        <v>65.22</v>
      </c>
      <c r="AF704" s="119">
        <v>84.34</v>
      </c>
      <c r="AG704" s="119">
        <v>63.27</v>
      </c>
      <c r="AH704" s="119">
        <v>127.6</v>
      </c>
      <c r="AI704" s="119">
        <v>42.11</v>
      </c>
      <c r="AJ704" s="119">
        <v>44.66</v>
      </c>
      <c r="AK704" s="119">
        <v>39.92</v>
      </c>
      <c r="AL704" s="119">
        <v>10.84</v>
      </c>
      <c r="AM704" s="119">
        <v>-1.18</v>
      </c>
      <c r="AN704" s="119">
        <v>-9.14</v>
      </c>
      <c r="AO704" s="119">
        <v>23.13</v>
      </c>
      <c r="AP704" s="119">
        <v>0.14000000000000001</v>
      </c>
      <c r="AQ704" s="119">
        <v>13.89</v>
      </c>
      <c r="AR704" s="119">
        <v>-6.88</v>
      </c>
      <c r="AS704" s="119">
        <v>3.8</v>
      </c>
      <c r="AT704" s="119">
        <v>13.21</v>
      </c>
      <c r="AU704" s="119">
        <v>24.92</v>
      </c>
      <c r="AV704" s="119">
        <v>30.52</v>
      </c>
      <c r="AW704" s="119">
        <v>-2.78</v>
      </c>
      <c r="AX704" s="119">
        <v>14.14</v>
      </c>
      <c r="AY704" s="119">
        <v>18.59</v>
      </c>
      <c r="AZ704" s="119">
        <v>29.93</v>
      </c>
      <c r="BA704" s="119">
        <v>-2.16</v>
      </c>
      <c r="BB704" s="119">
        <v>33.78</v>
      </c>
      <c r="BC704" s="119">
        <v>2.0499999999999998</v>
      </c>
    </row>
    <row r="705" spans="1:55" ht="29.25" x14ac:dyDescent="0.45">
      <c r="A705" s="260">
        <v>71</v>
      </c>
      <c r="B705" s="173" t="s">
        <v>207</v>
      </c>
      <c r="C705" s="120">
        <v>-83.7</v>
      </c>
      <c r="D705" s="120">
        <v>875.68</v>
      </c>
      <c r="E705" s="120">
        <v>-87.28</v>
      </c>
      <c r="F705" s="118">
        <v>2182.35</v>
      </c>
      <c r="G705" s="120">
        <v>-31.93</v>
      </c>
      <c r="H705" s="120">
        <v>337.01</v>
      </c>
      <c r="I705" s="120">
        <v>542.54999999999995</v>
      </c>
      <c r="J705" s="120">
        <v>-75.709999999999994</v>
      </c>
      <c r="K705" s="120">
        <v>-68.53</v>
      </c>
      <c r="L705" s="120">
        <v>89.37</v>
      </c>
      <c r="M705" s="120">
        <v>90.4</v>
      </c>
      <c r="N705" s="118">
        <v>4752.5</v>
      </c>
      <c r="O705" s="120">
        <v>52.5</v>
      </c>
      <c r="P705" s="120">
        <v>-65.099999999999994</v>
      </c>
      <c r="Q705" s="118">
        <v>2985</v>
      </c>
      <c r="R705" s="120">
        <v>-38.92</v>
      </c>
      <c r="S705" s="120">
        <v>356.39</v>
      </c>
      <c r="T705" s="120">
        <v>65.510000000000005</v>
      </c>
      <c r="U705" s="120">
        <v>-45.45</v>
      </c>
      <c r="V705" s="120">
        <v>713.45</v>
      </c>
      <c r="W705" s="120">
        <v>761.29</v>
      </c>
      <c r="X705" s="120">
        <v>98.39</v>
      </c>
      <c r="Y705" s="120">
        <v>632.35</v>
      </c>
      <c r="Z705" s="120">
        <v>3.09</v>
      </c>
      <c r="AA705" s="118">
        <v>1095.08</v>
      </c>
      <c r="AB705" s="118">
        <v>1191.27</v>
      </c>
      <c r="AC705" s="120">
        <v>-47.13</v>
      </c>
      <c r="AD705" s="120">
        <v>-30.38</v>
      </c>
      <c r="AE705" s="120">
        <v>130.94</v>
      </c>
      <c r="AF705" s="120">
        <v>-22.16</v>
      </c>
      <c r="AG705" s="120">
        <v>658.73</v>
      </c>
      <c r="AH705" s="120">
        <v>133.57</v>
      </c>
      <c r="AI705" s="120">
        <v>-45.38</v>
      </c>
      <c r="AJ705" s="120">
        <v>-96.27</v>
      </c>
      <c r="AK705" s="120">
        <v>-87.32</v>
      </c>
      <c r="AL705" s="120">
        <v>-92.6</v>
      </c>
      <c r="AM705" s="116"/>
      <c r="AN705" s="120">
        <v>-92.93</v>
      </c>
      <c r="AO705" s="120">
        <v>-89.39</v>
      </c>
      <c r="AP705" s="120">
        <v>55.15</v>
      </c>
      <c r="AQ705" s="120">
        <v>-97.55</v>
      </c>
      <c r="AR705" s="120">
        <v>-93.57</v>
      </c>
      <c r="AS705" s="120">
        <v>-96.16</v>
      </c>
      <c r="AT705" s="120">
        <v>-93.2</v>
      </c>
      <c r="AU705" s="120">
        <v>-81.489999999999995</v>
      </c>
      <c r="AV705" s="120">
        <v>66.94</v>
      </c>
      <c r="AW705" s="120">
        <v>-8.6</v>
      </c>
      <c r="AX705" s="120">
        <v>-42.57</v>
      </c>
      <c r="AY705" s="116"/>
      <c r="AZ705" s="120">
        <v>-27.83</v>
      </c>
      <c r="BA705" s="120">
        <v>153.18</v>
      </c>
      <c r="BB705" s="120">
        <v>-80.209999999999994</v>
      </c>
      <c r="BC705" s="120">
        <v>164.96</v>
      </c>
    </row>
    <row r="706" spans="1:55" ht="29.25" x14ac:dyDescent="0.45">
      <c r="A706" s="261">
        <v>72</v>
      </c>
      <c r="B706" s="174" t="s">
        <v>104</v>
      </c>
      <c r="C706" s="119">
        <v>-19.850000000000001</v>
      </c>
      <c r="D706" s="119">
        <v>0.34</v>
      </c>
      <c r="E706" s="119">
        <v>-4.3099999999999996</v>
      </c>
      <c r="F706" s="119">
        <v>14.83</v>
      </c>
      <c r="G706" s="119">
        <v>6.12</v>
      </c>
      <c r="H706" s="119">
        <v>44.94</v>
      </c>
      <c r="I706" s="119">
        <v>27.96</v>
      </c>
      <c r="J706" s="119">
        <v>17.36</v>
      </c>
      <c r="K706" s="119">
        <v>2.46</v>
      </c>
      <c r="L706" s="119">
        <v>-2.83</v>
      </c>
      <c r="M706" s="119">
        <v>-10.71</v>
      </c>
      <c r="N706" s="119">
        <v>29.9</v>
      </c>
      <c r="O706" s="119">
        <v>1.9</v>
      </c>
      <c r="P706" s="119">
        <v>-7.32</v>
      </c>
      <c r="Q706" s="119">
        <v>42.3</v>
      </c>
      <c r="R706" s="119">
        <v>-6.9</v>
      </c>
      <c r="S706" s="119">
        <v>32.82</v>
      </c>
      <c r="T706" s="119">
        <v>-22.18</v>
      </c>
      <c r="U706" s="119">
        <v>7.5</v>
      </c>
      <c r="V706" s="119">
        <v>-4.38</v>
      </c>
      <c r="W706" s="119">
        <v>46.78</v>
      </c>
      <c r="X706" s="119">
        <v>17.38</v>
      </c>
      <c r="Y706" s="119">
        <v>14.79</v>
      </c>
      <c r="Z706" s="119">
        <v>-11.96</v>
      </c>
      <c r="AA706" s="119">
        <v>4.0999999999999996</v>
      </c>
      <c r="AB706" s="119">
        <v>6.52</v>
      </c>
      <c r="AC706" s="119">
        <v>-21.58</v>
      </c>
      <c r="AD706" s="119">
        <v>40.71</v>
      </c>
      <c r="AE706" s="119">
        <v>-28.67</v>
      </c>
      <c r="AF706" s="119">
        <v>11.01</v>
      </c>
      <c r="AG706" s="119">
        <v>-8.67</v>
      </c>
      <c r="AH706" s="119">
        <v>26.2</v>
      </c>
      <c r="AI706" s="119">
        <v>0.81</v>
      </c>
      <c r="AJ706" s="119">
        <v>-23.74</v>
      </c>
      <c r="AK706" s="119">
        <v>28.82</v>
      </c>
      <c r="AL706" s="119">
        <v>-3.67</v>
      </c>
      <c r="AM706" s="119">
        <v>-22.47</v>
      </c>
      <c r="AN706" s="119">
        <v>-8.9700000000000006</v>
      </c>
      <c r="AO706" s="119">
        <v>29.89</v>
      </c>
      <c r="AP706" s="119">
        <v>-13.94</v>
      </c>
      <c r="AQ706" s="119">
        <v>41.13</v>
      </c>
      <c r="AR706" s="119">
        <v>7.67</v>
      </c>
      <c r="AS706" s="119">
        <v>-16.41</v>
      </c>
      <c r="AT706" s="119">
        <v>-27.47</v>
      </c>
      <c r="AU706" s="119">
        <v>-7.37</v>
      </c>
      <c r="AV706" s="119">
        <v>5.79</v>
      </c>
      <c r="AW706" s="119">
        <v>-13.88</v>
      </c>
      <c r="AX706" s="119">
        <v>3.45</v>
      </c>
      <c r="AY706" s="119">
        <v>37.130000000000003</v>
      </c>
      <c r="AZ706" s="119">
        <v>63.91</v>
      </c>
      <c r="BA706" s="119">
        <v>-25.2</v>
      </c>
      <c r="BB706" s="119">
        <v>9.59</v>
      </c>
      <c r="BC706" s="119">
        <v>12.6</v>
      </c>
    </row>
    <row r="707" spans="1:55" ht="29.25" x14ac:dyDescent="0.45">
      <c r="A707" s="260">
        <v>73</v>
      </c>
      <c r="B707" s="173" t="s">
        <v>77</v>
      </c>
      <c r="C707" s="120">
        <v>-20.88</v>
      </c>
      <c r="D707" s="120">
        <v>8.5399999999999991</v>
      </c>
      <c r="E707" s="120">
        <v>-17.350000000000001</v>
      </c>
      <c r="F707" s="120">
        <v>-6.08</v>
      </c>
      <c r="G707" s="120">
        <v>-23.13</v>
      </c>
      <c r="H707" s="120">
        <v>-4.43</v>
      </c>
      <c r="I707" s="120">
        <v>-24.61</v>
      </c>
      <c r="J707" s="120">
        <v>-16.21</v>
      </c>
      <c r="K707" s="120">
        <v>10.61</v>
      </c>
      <c r="L707" s="120">
        <v>19.440000000000001</v>
      </c>
      <c r="M707" s="120">
        <v>28.96</v>
      </c>
      <c r="N707" s="120">
        <v>8.34</v>
      </c>
      <c r="O707" s="120">
        <v>5.04</v>
      </c>
      <c r="P707" s="120">
        <v>5</v>
      </c>
      <c r="Q707" s="120">
        <v>19.57</v>
      </c>
      <c r="R707" s="120">
        <v>32.6</v>
      </c>
      <c r="S707" s="120">
        <v>21.01</v>
      </c>
      <c r="T707" s="120">
        <v>-14.19</v>
      </c>
      <c r="U707" s="120">
        <v>25.78</v>
      </c>
      <c r="V707" s="120">
        <v>5.35</v>
      </c>
      <c r="W707" s="120">
        <v>20.5</v>
      </c>
      <c r="X707" s="120">
        <v>9.7899999999999991</v>
      </c>
      <c r="Y707" s="120">
        <v>-1.73</v>
      </c>
      <c r="Z707" s="120">
        <v>6.05</v>
      </c>
      <c r="AA707" s="120">
        <v>25.23</v>
      </c>
      <c r="AB707" s="120">
        <v>14.26</v>
      </c>
      <c r="AC707" s="120">
        <v>15.08</v>
      </c>
      <c r="AD707" s="120">
        <v>-14.68</v>
      </c>
      <c r="AE707" s="120">
        <v>21.46</v>
      </c>
      <c r="AF707" s="120">
        <v>66.39</v>
      </c>
      <c r="AG707" s="120">
        <v>12.27</v>
      </c>
      <c r="AH707" s="120">
        <v>25.24</v>
      </c>
      <c r="AI707" s="120">
        <v>-0.16</v>
      </c>
      <c r="AJ707" s="120">
        <v>-14.89</v>
      </c>
      <c r="AK707" s="120">
        <v>-2.2200000000000002</v>
      </c>
      <c r="AL707" s="120">
        <v>-12.04</v>
      </c>
      <c r="AM707" s="120">
        <v>-3.3</v>
      </c>
      <c r="AN707" s="120">
        <v>-14.99</v>
      </c>
      <c r="AO707" s="120">
        <v>4.7300000000000004</v>
      </c>
      <c r="AP707" s="120">
        <v>4.43</v>
      </c>
      <c r="AQ707" s="120">
        <v>-7.3</v>
      </c>
      <c r="AR707" s="120">
        <v>-13.07</v>
      </c>
      <c r="AS707" s="120">
        <v>-17.04</v>
      </c>
      <c r="AT707" s="120">
        <v>-7.67</v>
      </c>
      <c r="AU707" s="120">
        <v>13.11</v>
      </c>
      <c r="AV707" s="120">
        <v>11.09</v>
      </c>
      <c r="AW707" s="120">
        <v>20.66</v>
      </c>
      <c r="AX707" s="120">
        <v>-2.09</v>
      </c>
      <c r="AY707" s="120">
        <v>7.53</v>
      </c>
      <c r="AZ707" s="120">
        <v>7.13</v>
      </c>
      <c r="BA707" s="120">
        <v>-3.42</v>
      </c>
      <c r="BB707" s="120">
        <v>4.26</v>
      </c>
      <c r="BC707" s="120">
        <v>11.82</v>
      </c>
    </row>
    <row r="708" spans="1:55" x14ac:dyDescent="0.45">
      <c r="A708" s="261">
        <v>74</v>
      </c>
      <c r="B708" s="174" t="s">
        <v>208</v>
      </c>
      <c r="C708" s="119">
        <v>489.13</v>
      </c>
      <c r="D708" s="119">
        <v>-43.59</v>
      </c>
      <c r="E708" s="119">
        <v>-32.71</v>
      </c>
      <c r="F708" s="119">
        <v>121.25</v>
      </c>
      <c r="G708" s="119">
        <v>-8.59</v>
      </c>
      <c r="H708" s="119">
        <v>39.840000000000003</v>
      </c>
      <c r="I708" s="119">
        <v>160.24</v>
      </c>
      <c r="J708" s="119">
        <v>7.2</v>
      </c>
      <c r="K708" s="119">
        <v>83.11</v>
      </c>
      <c r="L708" s="119">
        <v>-49.01</v>
      </c>
      <c r="M708" s="119">
        <v>-71.36</v>
      </c>
      <c r="N708" s="119">
        <v>19.940000000000001</v>
      </c>
      <c r="O708" s="119">
        <v>-54.56</v>
      </c>
      <c r="P708" s="119">
        <v>91.98</v>
      </c>
      <c r="Q708" s="119">
        <v>109.88</v>
      </c>
      <c r="R708" s="119">
        <v>-67.900000000000006</v>
      </c>
      <c r="S708" s="119">
        <v>56.72</v>
      </c>
      <c r="T708" s="119">
        <v>-33.76</v>
      </c>
      <c r="U708" s="119">
        <v>-35.619999999999997</v>
      </c>
      <c r="V708" s="119">
        <v>7.6</v>
      </c>
      <c r="W708" s="119">
        <v>-33.840000000000003</v>
      </c>
      <c r="X708" s="119">
        <v>242.86</v>
      </c>
      <c r="Y708" s="119">
        <v>99.12</v>
      </c>
      <c r="Z708" s="119">
        <v>267.25</v>
      </c>
      <c r="AA708" s="119">
        <v>18.68</v>
      </c>
      <c r="AB708" s="119">
        <v>68.42</v>
      </c>
      <c r="AC708" s="119">
        <v>88.14</v>
      </c>
      <c r="AD708" s="119">
        <v>-63.25</v>
      </c>
      <c r="AE708" s="119">
        <v>128.31</v>
      </c>
      <c r="AF708" s="119">
        <v>91.33</v>
      </c>
      <c r="AG708" s="119">
        <v>9.66</v>
      </c>
      <c r="AH708" s="119">
        <v>64.12</v>
      </c>
      <c r="AI708" s="119">
        <v>0.51</v>
      </c>
      <c r="AJ708" s="119">
        <v>-36.36</v>
      </c>
      <c r="AK708" s="119">
        <v>73.02</v>
      </c>
      <c r="AL708" s="119">
        <v>-18.989999999999998</v>
      </c>
      <c r="AM708" s="119">
        <v>-0.98</v>
      </c>
      <c r="AN708" s="119">
        <v>-82.81</v>
      </c>
      <c r="AO708" s="119">
        <v>54.8</v>
      </c>
      <c r="AP708" s="119">
        <v>58.57</v>
      </c>
      <c r="AQ708" s="119">
        <v>-16.86</v>
      </c>
      <c r="AR708" s="119">
        <v>-40.75</v>
      </c>
      <c r="AS708" s="119">
        <v>-65.739999999999995</v>
      </c>
      <c r="AT708" s="119">
        <v>-11.36</v>
      </c>
      <c r="AU708" s="119">
        <v>-22.01</v>
      </c>
      <c r="AV708" s="119">
        <v>26.59</v>
      </c>
      <c r="AW708" s="119">
        <v>3.06</v>
      </c>
      <c r="AX708" s="119">
        <v>97.25</v>
      </c>
      <c r="AY708" s="119">
        <v>-61.01</v>
      </c>
      <c r="AZ708" s="119">
        <v>445.19</v>
      </c>
      <c r="BA708" s="119">
        <v>-52.96</v>
      </c>
      <c r="BB708" s="119">
        <v>29.28</v>
      </c>
      <c r="BC708" s="119">
        <v>-52.65</v>
      </c>
    </row>
    <row r="709" spans="1:55" ht="29.25" x14ac:dyDescent="0.45">
      <c r="A709" s="260">
        <v>75</v>
      </c>
      <c r="B709" s="173" t="s">
        <v>425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20">
        <v>-100</v>
      </c>
      <c r="BA709" s="116"/>
      <c r="BB709" s="120">
        <v>-100</v>
      </c>
      <c r="BC709" s="116"/>
    </row>
    <row r="710" spans="1:55" ht="29.25" x14ac:dyDescent="0.45">
      <c r="A710" s="261">
        <v>76</v>
      </c>
      <c r="B710" s="174" t="s">
        <v>209</v>
      </c>
      <c r="C710" s="119">
        <v>161.72</v>
      </c>
      <c r="D710" s="119">
        <v>45.3</v>
      </c>
      <c r="E710" s="119">
        <v>230.36</v>
      </c>
      <c r="F710" s="119">
        <v>110.62</v>
      </c>
      <c r="G710" s="119">
        <v>147.41999999999999</v>
      </c>
      <c r="H710" s="119">
        <v>292.17</v>
      </c>
      <c r="I710" s="119">
        <v>5.82</v>
      </c>
      <c r="J710" s="119">
        <v>151.41</v>
      </c>
      <c r="K710" s="119">
        <v>18.940000000000001</v>
      </c>
      <c r="L710" s="119">
        <v>258.20999999999998</v>
      </c>
      <c r="M710" s="119">
        <v>-40.04</v>
      </c>
      <c r="N710" s="119">
        <v>399.44</v>
      </c>
      <c r="O710" s="119">
        <v>24.37</v>
      </c>
      <c r="P710" s="119">
        <v>-51.02</v>
      </c>
      <c r="Q710" s="119">
        <v>-55.95</v>
      </c>
      <c r="R710" s="119">
        <v>-51.16</v>
      </c>
      <c r="S710" s="119">
        <v>-27.93</v>
      </c>
      <c r="T710" s="119">
        <v>-71.040000000000006</v>
      </c>
      <c r="U710" s="119">
        <v>145.30000000000001</v>
      </c>
      <c r="V710" s="119">
        <v>-33.49</v>
      </c>
      <c r="W710" s="119">
        <v>-42.16</v>
      </c>
      <c r="X710" s="119">
        <v>12.76</v>
      </c>
      <c r="Y710" s="119">
        <v>-18.309999999999999</v>
      </c>
      <c r="Z710" s="119">
        <v>-88.61</v>
      </c>
      <c r="AA710" s="119">
        <v>-96.01</v>
      </c>
      <c r="AB710" s="119">
        <v>-76.92</v>
      </c>
      <c r="AC710" s="119">
        <v>-86.37</v>
      </c>
      <c r="AD710" s="119">
        <v>-81.12</v>
      </c>
      <c r="AE710" s="119">
        <v>-83.33</v>
      </c>
      <c r="AF710" s="119">
        <v>-68.67</v>
      </c>
      <c r="AG710" s="119">
        <v>-51.98</v>
      </c>
      <c r="AH710" s="119">
        <v>305.62</v>
      </c>
      <c r="AI710" s="119">
        <v>234.88</v>
      </c>
      <c r="AJ710" s="119">
        <v>-70.88</v>
      </c>
      <c r="AK710" s="119">
        <v>-27.66</v>
      </c>
      <c r="AL710" s="119">
        <v>-40.729999999999997</v>
      </c>
      <c r="AM710" s="121">
        <v>1941.87</v>
      </c>
      <c r="AN710" s="119">
        <v>-17.97</v>
      </c>
      <c r="AO710" s="119">
        <v>770.36</v>
      </c>
      <c r="AP710" s="119">
        <v>152.87</v>
      </c>
      <c r="AQ710" s="119">
        <v>78.95</v>
      </c>
      <c r="AR710" s="119">
        <v>127.45</v>
      </c>
      <c r="AS710" s="119">
        <v>171.73</v>
      </c>
      <c r="AT710" s="119">
        <v>-84.45</v>
      </c>
      <c r="AU710" s="119">
        <v>-49.7</v>
      </c>
      <c r="AV710" s="119">
        <v>-56.32</v>
      </c>
      <c r="AW710" s="119">
        <v>-89.12</v>
      </c>
      <c r="AX710" s="119">
        <v>-22.46</v>
      </c>
      <c r="AY710" s="119">
        <v>-77.94</v>
      </c>
      <c r="AZ710" s="119">
        <v>119.17</v>
      </c>
      <c r="BA710" s="119">
        <v>-61.48</v>
      </c>
      <c r="BB710" s="119">
        <v>146.46</v>
      </c>
      <c r="BC710" s="119">
        <v>237.28</v>
      </c>
    </row>
    <row r="711" spans="1:55" ht="54.75" x14ac:dyDescent="0.45">
      <c r="A711" s="260">
        <v>77</v>
      </c>
      <c r="B711" s="173" t="s">
        <v>210</v>
      </c>
      <c r="C711" s="120">
        <v>23.5</v>
      </c>
      <c r="D711" s="120">
        <v>-7.78</v>
      </c>
      <c r="E711" s="120">
        <v>-31.87</v>
      </c>
      <c r="F711" s="120">
        <v>82.46</v>
      </c>
      <c r="G711" s="120">
        <v>-29.78</v>
      </c>
      <c r="H711" s="120">
        <v>243.87</v>
      </c>
      <c r="I711" s="120">
        <v>71.790000000000006</v>
      </c>
      <c r="J711" s="120">
        <v>100.72</v>
      </c>
      <c r="K711" s="118">
        <v>1689.47</v>
      </c>
      <c r="L711" s="120">
        <v>353.85</v>
      </c>
      <c r="M711" s="120">
        <v>281.85000000000002</v>
      </c>
      <c r="N711" s="120">
        <v>-39.5</v>
      </c>
      <c r="O711" s="120">
        <v>-34.61</v>
      </c>
      <c r="P711" s="120">
        <v>146.63999999999999</v>
      </c>
      <c r="Q711" s="120">
        <v>40.51</v>
      </c>
      <c r="R711" s="120">
        <v>18.96</v>
      </c>
      <c r="S711" s="120">
        <v>20.440000000000001</v>
      </c>
      <c r="T711" s="120">
        <v>-55.2</v>
      </c>
      <c r="U711" s="120">
        <v>29.89</v>
      </c>
      <c r="V711" s="120">
        <v>-44.23</v>
      </c>
      <c r="W711" s="120">
        <v>-73.459999999999994</v>
      </c>
      <c r="X711" s="120">
        <v>-55.61</v>
      </c>
      <c r="Y711" s="120">
        <v>13.47</v>
      </c>
      <c r="Z711" s="120">
        <v>88.67</v>
      </c>
      <c r="AA711" s="120">
        <v>104.58</v>
      </c>
      <c r="AB711" s="120">
        <v>-17.52</v>
      </c>
      <c r="AC711" s="120">
        <v>20.149999999999999</v>
      </c>
      <c r="AD711" s="120">
        <v>19.489999999999998</v>
      </c>
      <c r="AE711" s="120">
        <v>104.86</v>
      </c>
      <c r="AF711" s="120">
        <v>-3.48</v>
      </c>
      <c r="AG711" s="120">
        <v>39.51</v>
      </c>
      <c r="AH711" s="120">
        <v>12.22</v>
      </c>
      <c r="AI711" s="120">
        <v>54.68</v>
      </c>
      <c r="AJ711" s="120">
        <v>128.78</v>
      </c>
      <c r="AK711" s="120">
        <v>-65.31</v>
      </c>
      <c r="AL711" s="120">
        <v>7.62</v>
      </c>
      <c r="AM711" s="120">
        <v>-30.12</v>
      </c>
      <c r="AN711" s="120">
        <v>57.19</v>
      </c>
      <c r="AO711" s="120">
        <v>33.85</v>
      </c>
      <c r="AP711" s="120">
        <v>-10.18</v>
      </c>
      <c r="AQ711" s="120">
        <v>-59.09</v>
      </c>
      <c r="AR711" s="120">
        <v>-15.58</v>
      </c>
      <c r="AS711" s="120">
        <v>-92.39</v>
      </c>
      <c r="AT711" s="120">
        <v>-18.03</v>
      </c>
      <c r="AU711" s="120">
        <v>-12.82</v>
      </c>
      <c r="AV711" s="120">
        <v>10.98</v>
      </c>
      <c r="AW711" s="120">
        <v>129.69</v>
      </c>
      <c r="AX711" s="120">
        <v>-13.62</v>
      </c>
      <c r="AY711" s="120">
        <v>72.599999999999994</v>
      </c>
      <c r="AZ711" s="120">
        <v>-47.47</v>
      </c>
      <c r="BA711" s="120">
        <v>-25.25</v>
      </c>
      <c r="BB711" s="120">
        <v>24</v>
      </c>
      <c r="BC711" s="120">
        <v>46.64</v>
      </c>
    </row>
    <row r="712" spans="1:55" ht="29.25" x14ac:dyDescent="0.45">
      <c r="A712" s="261">
        <v>78</v>
      </c>
      <c r="B712" s="174" t="s">
        <v>211</v>
      </c>
      <c r="C712" s="119">
        <v>19.149999999999999</v>
      </c>
      <c r="D712" s="119">
        <v>8.7200000000000006</v>
      </c>
      <c r="E712" s="119">
        <v>54.46</v>
      </c>
      <c r="F712" s="119">
        <v>67.959999999999994</v>
      </c>
      <c r="G712" s="119">
        <v>56.77</v>
      </c>
      <c r="H712" s="119">
        <v>25.24</v>
      </c>
      <c r="I712" s="119">
        <v>29.17</v>
      </c>
      <c r="J712" s="119">
        <v>24.03</v>
      </c>
      <c r="K712" s="119">
        <v>33.06</v>
      </c>
      <c r="L712" s="119">
        <v>144.25</v>
      </c>
      <c r="M712" s="119">
        <v>-36.11</v>
      </c>
      <c r="N712" s="119">
        <v>80.42</v>
      </c>
      <c r="O712" s="119">
        <v>-7.82</v>
      </c>
      <c r="P712" s="119">
        <v>46.41</v>
      </c>
      <c r="Q712" s="119">
        <v>9.76</v>
      </c>
      <c r="R712" s="119">
        <v>90.3</v>
      </c>
      <c r="S712" s="119">
        <v>24.22</v>
      </c>
      <c r="T712" s="119">
        <v>23.47</v>
      </c>
      <c r="U712" s="119">
        <v>1.26</v>
      </c>
      <c r="V712" s="119">
        <v>71.52</v>
      </c>
      <c r="W712" s="119">
        <v>-24.59</v>
      </c>
      <c r="X712" s="119">
        <v>-26.47</v>
      </c>
      <c r="Y712" s="119">
        <v>53.16</v>
      </c>
      <c r="Z712" s="119">
        <v>-59.67</v>
      </c>
      <c r="AA712" s="119">
        <v>33.46</v>
      </c>
      <c r="AB712" s="119">
        <v>46.99</v>
      </c>
      <c r="AC712" s="119">
        <v>-13.14</v>
      </c>
      <c r="AD712" s="119">
        <v>-61.4</v>
      </c>
      <c r="AE712" s="119">
        <v>5.31</v>
      </c>
      <c r="AF712" s="119">
        <v>258.48</v>
      </c>
      <c r="AG712" s="119">
        <v>-42.18</v>
      </c>
      <c r="AH712" s="119">
        <v>41.39</v>
      </c>
      <c r="AI712" s="119">
        <v>-6.26</v>
      </c>
      <c r="AJ712" s="119">
        <v>19.09</v>
      </c>
      <c r="AK712" s="119">
        <v>99.95</v>
      </c>
      <c r="AL712" s="119">
        <v>107.17</v>
      </c>
      <c r="AM712" s="119">
        <v>21.54</v>
      </c>
      <c r="AN712" s="119">
        <v>41.36</v>
      </c>
      <c r="AO712" s="119">
        <v>29.57</v>
      </c>
      <c r="AP712" s="119">
        <v>73.739999999999995</v>
      </c>
      <c r="AQ712" s="119">
        <v>26.71</v>
      </c>
      <c r="AR712" s="119">
        <v>-62.02</v>
      </c>
      <c r="AS712" s="119">
        <v>157.97</v>
      </c>
      <c r="AT712" s="119">
        <v>23.38</v>
      </c>
      <c r="AU712" s="119">
        <v>50.68</v>
      </c>
      <c r="AV712" s="119">
        <v>81.8</v>
      </c>
      <c r="AW712" s="119">
        <v>-10.49</v>
      </c>
      <c r="AX712" s="119">
        <v>40.46</v>
      </c>
      <c r="AY712" s="119">
        <v>132.30000000000001</v>
      </c>
      <c r="AZ712" s="119">
        <v>-47.2</v>
      </c>
      <c r="BA712" s="119">
        <v>42.12</v>
      </c>
      <c r="BB712" s="119">
        <v>-1.78</v>
      </c>
      <c r="BC712" s="119">
        <v>-12.91</v>
      </c>
    </row>
    <row r="713" spans="1:55" ht="29.25" x14ac:dyDescent="0.45">
      <c r="A713" s="260">
        <v>79</v>
      </c>
      <c r="B713" s="173" t="s">
        <v>90</v>
      </c>
      <c r="C713" s="120">
        <v>-10.78</v>
      </c>
      <c r="D713" s="120">
        <v>27.88</v>
      </c>
      <c r="E713" s="120">
        <v>12.31</v>
      </c>
      <c r="F713" s="120">
        <v>-2.19</v>
      </c>
      <c r="G713" s="120">
        <v>23.42</v>
      </c>
      <c r="H713" s="120">
        <v>37.94</v>
      </c>
      <c r="I713" s="120">
        <v>3.61</v>
      </c>
      <c r="J713" s="120">
        <v>7.85</v>
      </c>
      <c r="K713" s="120">
        <v>-1.04</v>
      </c>
      <c r="L713" s="120">
        <v>-10.32</v>
      </c>
      <c r="M713" s="120">
        <v>6.44</v>
      </c>
      <c r="N713" s="120">
        <v>17.34</v>
      </c>
      <c r="O713" s="120">
        <v>-8.35</v>
      </c>
      <c r="P713" s="120">
        <v>-7.87</v>
      </c>
      <c r="Q713" s="120">
        <v>-8.6999999999999993</v>
      </c>
      <c r="R713" s="120">
        <v>14.86</v>
      </c>
      <c r="S713" s="120">
        <v>1.1299999999999999</v>
      </c>
      <c r="T713" s="120">
        <v>-12.2</v>
      </c>
      <c r="U713" s="120">
        <v>45.31</v>
      </c>
      <c r="V713" s="120">
        <v>-1.07</v>
      </c>
      <c r="W713" s="120">
        <v>24.95</v>
      </c>
      <c r="X713" s="120">
        <v>14.35</v>
      </c>
      <c r="Y713" s="120">
        <v>-10.7</v>
      </c>
      <c r="Z713" s="120">
        <v>7.73</v>
      </c>
      <c r="AA713" s="120">
        <v>21.21</v>
      </c>
      <c r="AB713" s="120">
        <v>13.27</v>
      </c>
      <c r="AC713" s="120">
        <v>31.81</v>
      </c>
      <c r="AD713" s="120">
        <v>13.58</v>
      </c>
      <c r="AE713" s="120">
        <v>12.91</v>
      </c>
      <c r="AF713" s="120">
        <v>18.02</v>
      </c>
      <c r="AG713" s="120">
        <v>-25.45</v>
      </c>
      <c r="AH713" s="120">
        <v>50.03</v>
      </c>
      <c r="AI713" s="120">
        <v>-2.37</v>
      </c>
      <c r="AJ713" s="120">
        <v>5.15</v>
      </c>
      <c r="AK713" s="120">
        <v>39.659999999999997</v>
      </c>
      <c r="AL713" s="120">
        <v>12.82</v>
      </c>
      <c r="AM713" s="120">
        <v>16.149999999999999</v>
      </c>
      <c r="AN713" s="120">
        <v>12.21</v>
      </c>
      <c r="AO713" s="120">
        <v>18.02</v>
      </c>
      <c r="AP713" s="120">
        <v>2.75</v>
      </c>
      <c r="AQ713" s="120">
        <v>6.13</v>
      </c>
      <c r="AR713" s="120">
        <v>9.32</v>
      </c>
      <c r="AS713" s="120">
        <v>26.88</v>
      </c>
      <c r="AT713" s="120">
        <v>29.12</v>
      </c>
      <c r="AU713" s="120">
        <v>36.17</v>
      </c>
      <c r="AV713" s="120">
        <v>20.65</v>
      </c>
      <c r="AW713" s="120">
        <v>97.27</v>
      </c>
      <c r="AX713" s="120">
        <v>57.46</v>
      </c>
      <c r="AY713" s="120">
        <v>26.81</v>
      </c>
      <c r="AZ713" s="120">
        <v>7.16</v>
      </c>
      <c r="BA713" s="120">
        <v>1.51</v>
      </c>
      <c r="BB713" s="120">
        <v>10.88</v>
      </c>
      <c r="BC713" s="120">
        <v>13.15</v>
      </c>
    </row>
    <row r="714" spans="1:55" x14ac:dyDescent="0.45">
      <c r="A714" s="261">
        <v>80</v>
      </c>
      <c r="B714" s="174" t="s">
        <v>85</v>
      </c>
      <c r="C714" s="119">
        <v>-16.04</v>
      </c>
      <c r="D714" s="119">
        <v>6.68</v>
      </c>
      <c r="E714" s="119">
        <v>9.25</v>
      </c>
      <c r="F714" s="119">
        <v>15.75</v>
      </c>
      <c r="G714" s="119">
        <v>28.09</v>
      </c>
      <c r="H714" s="119">
        <v>15.2</v>
      </c>
      <c r="I714" s="119">
        <v>2.98</v>
      </c>
      <c r="J714" s="119">
        <v>-9.24</v>
      </c>
      <c r="K714" s="119">
        <v>3.62</v>
      </c>
      <c r="L714" s="119">
        <v>38.51</v>
      </c>
      <c r="M714" s="119">
        <v>8.7899999999999991</v>
      </c>
      <c r="N714" s="119">
        <v>-1.91</v>
      </c>
      <c r="O714" s="119">
        <v>8.8800000000000008</v>
      </c>
      <c r="P714" s="119">
        <v>-6.81</v>
      </c>
      <c r="Q714" s="119">
        <v>-14.22</v>
      </c>
      <c r="R714" s="119">
        <v>-0.19</v>
      </c>
      <c r="S714" s="119">
        <v>-26.94</v>
      </c>
      <c r="T714" s="119">
        <v>-7.13</v>
      </c>
      <c r="U714" s="119">
        <v>16.63</v>
      </c>
      <c r="V714" s="119">
        <v>0.12</v>
      </c>
      <c r="W714" s="119">
        <v>-7.43</v>
      </c>
      <c r="X714" s="119">
        <v>-0.75</v>
      </c>
      <c r="Y714" s="119">
        <v>1.46</v>
      </c>
      <c r="Z714" s="119">
        <v>7.91</v>
      </c>
      <c r="AA714" s="119">
        <v>4.8499999999999996</v>
      </c>
      <c r="AB714" s="119">
        <v>9.01</v>
      </c>
      <c r="AC714" s="119">
        <v>-1.6</v>
      </c>
      <c r="AD714" s="119">
        <v>-5.7</v>
      </c>
      <c r="AE714" s="119">
        <v>1.79</v>
      </c>
      <c r="AF714" s="119">
        <v>11.96</v>
      </c>
      <c r="AG714" s="119">
        <v>-19.52</v>
      </c>
      <c r="AH714" s="119">
        <v>16.760000000000002</v>
      </c>
      <c r="AI714" s="119">
        <v>6.26</v>
      </c>
      <c r="AJ714" s="119">
        <v>-25.66</v>
      </c>
      <c r="AK714" s="119">
        <v>-16.18</v>
      </c>
      <c r="AL714" s="119">
        <v>3.16</v>
      </c>
      <c r="AM714" s="119">
        <v>-18.79</v>
      </c>
      <c r="AN714" s="119">
        <v>-4.13</v>
      </c>
      <c r="AO714" s="119">
        <v>5.74</v>
      </c>
      <c r="AP714" s="119">
        <v>5.39</v>
      </c>
      <c r="AQ714" s="119">
        <v>-1.91</v>
      </c>
      <c r="AR714" s="119">
        <v>-19.57</v>
      </c>
      <c r="AS714" s="119">
        <v>-8.1199999999999992</v>
      </c>
      <c r="AT714" s="119">
        <v>-23.09</v>
      </c>
      <c r="AU714" s="119">
        <v>-11.36</v>
      </c>
      <c r="AV714" s="119">
        <v>2.5</v>
      </c>
      <c r="AW714" s="119">
        <v>1.53</v>
      </c>
      <c r="AX714" s="119">
        <v>-15.69</v>
      </c>
      <c r="AY714" s="119">
        <v>-3.14</v>
      </c>
      <c r="AZ714" s="119">
        <v>-6.79</v>
      </c>
      <c r="BA714" s="119">
        <v>-2.86</v>
      </c>
      <c r="BB714" s="119">
        <v>-8.7200000000000006</v>
      </c>
      <c r="BC714" s="119">
        <v>5.9</v>
      </c>
    </row>
    <row r="715" spans="1:55" ht="29.25" x14ac:dyDescent="0.45">
      <c r="A715" s="260">
        <v>81</v>
      </c>
      <c r="B715" s="173" t="s">
        <v>212</v>
      </c>
      <c r="C715" s="120">
        <v>-61.16</v>
      </c>
      <c r="D715" s="120">
        <v>-65.760000000000005</v>
      </c>
      <c r="E715" s="120">
        <v>-34.840000000000003</v>
      </c>
      <c r="F715" s="120">
        <v>-60.78</v>
      </c>
      <c r="G715" s="120">
        <v>-60.54</v>
      </c>
      <c r="H715" s="120">
        <v>-68.88</v>
      </c>
      <c r="I715" s="120">
        <v>-56.25</v>
      </c>
      <c r="J715" s="120">
        <v>17.52</v>
      </c>
      <c r="K715" s="120">
        <v>-56.27</v>
      </c>
      <c r="L715" s="120">
        <v>-5.87</v>
      </c>
      <c r="M715" s="120">
        <v>-79.39</v>
      </c>
      <c r="N715" s="120">
        <v>36.19</v>
      </c>
      <c r="O715" s="120">
        <v>359.54</v>
      </c>
      <c r="P715" s="120">
        <v>155.25</v>
      </c>
      <c r="Q715" s="120">
        <v>-38.24</v>
      </c>
      <c r="R715" s="120">
        <v>-22.31</v>
      </c>
      <c r="S715" s="120">
        <v>261.93</v>
      </c>
      <c r="T715" s="120">
        <v>48.42</v>
      </c>
      <c r="U715" s="120">
        <v>234.67</v>
      </c>
      <c r="V715" s="120">
        <v>70.22</v>
      </c>
      <c r="W715" s="120">
        <v>155.77000000000001</v>
      </c>
      <c r="X715" s="120">
        <v>-35.11</v>
      </c>
      <c r="Y715" s="120">
        <v>3.77</v>
      </c>
      <c r="Z715" s="120">
        <v>-35.46</v>
      </c>
      <c r="AA715" s="120">
        <v>-64.569999999999993</v>
      </c>
      <c r="AB715" s="120">
        <v>36.56</v>
      </c>
      <c r="AC715" s="120">
        <v>118.56</v>
      </c>
      <c r="AD715" s="120">
        <v>223.26</v>
      </c>
      <c r="AE715" s="120">
        <v>-73.900000000000006</v>
      </c>
      <c r="AF715" s="120">
        <v>-36.92</v>
      </c>
      <c r="AG715" s="120">
        <v>-66.28</v>
      </c>
      <c r="AH715" s="120">
        <v>-27.13</v>
      </c>
      <c r="AI715" s="120">
        <v>-54.09</v>
      </c>
      <c r="AJ715" s="120">
        <v>-30.45</v>
      </c>
      <c r="AK715" s="120">
        <v>-20.95</v>
      </c>
      <c r="AL715" s="120">
        <v>862.96</v>
      </c>
      <c r="AM715" s="120">
        <v>67.34</v>
      </c>
      <c r="AN715" s="120">
        <v>-40.159999999999997</v>
      </c>
      <c r="AO715" s="120">
        <v>-2.11</v>
      </c>
      <c r="AP715" s="120">
        <v>257.43</v>
      </c>
      <c r="AQ715" s="120">
        <v>207.67</v>
      </c>
      <c r="AR715" s="118">
        <v>2577.91</v>
      </c>
      <c r="AS715" s="120">
        <v>-34.119999999999997</v>
      </c>
      <c r="AT715" s="120">
        <v>-40.770000000000003</v>
      </c>
      <c r="AU715" s="120">
        <v>968.17</v>
      </c>
      <c r="AV715" s="120">
        <v>47.01</v>
      </c>
      <c r="AW715" s="120">
        <v>26.95</v>
      </c>
      <c r="AX715" s="120">
        <v>-95.97</v>
      </c>
      <c r="AY715" s="120">
        <v>43.52</v>
      </c>
      <c r="AZ715" s="120">
        <v>673.67</v>
      </c>
      <c r="BA715" s="120">
        <v>78.89</v>
      </c>
      <c r="BB715" s="120">
        <v>-66.84</v>
      </c>
      <c r="BC715" s="120">
        <v>-46.85</v>
      </c>
    </row>
    <row r="716" spans="1:55" ht="29.25" x14ac:dyDescent="0.45">
      <c r="A716" s="261">
        <v>82</v>
      </c>
      <c r="B716" s="174" t="s">
        <v>213</v>
      </c>
      <c r="C716" s="119">
        <v>97.54</v>
      </c>
      <c r="D716" s="119">
        <v>23.7</v>
      </c>
      <c r="E716" s="119">
        <v>12.7</v>
      </c>
      <c r="F716" s="119">
        <v>191.94</v>
      </c>
      <c r="G716" s="119">
        <v>0.78</v>
      </c>
      <c r="H716" s="119">
        <v>-20.7</v>
      </c>
      <c r="I716" s="119">
        <v>-16.11</v>
      </c>
      <c r="J716" s="119">
        <v>5.05</v>
      </c>
      <c r="K716" s="119">
        <v>12.81</v>
      </c>
      <c r="L716" s="119">
        <v>12.85</v>
      </c>
      <c r="M716" s="119">
        <v>35.619999999999997</v>
      </c>
      <c r="N716" s="119">
        <v>47.32</v>
      </c>
      <c r="O716" s="119">
        <v>-12.24</v>
      </c>
      <c r="P716" s="119">
        <v>-19.350000000000001</v>
      </c>
      <c r="Q716" s="119">
        <v>-20.399999999999999</v>
      </c>
      <c r="R716" s="119">
        <v>-47.51</v>
      </c>
      <c r="S716" s="119">
        <v>-5.53</v>
      </c>
      <c r="T716" s="119">
        <v>62.77</v>
      </c>
      <c r="U716" s="119">
        <v>111.56</v>
      </c>
      <c r="V716" s="119">
        <v>54.77</v>
      </c>
      <c r="W716" s="119">
        <v>17.71</v>
      </c>
      <c r="X716" s="119">
        <v>34.369999999999997</v>
      </c>
      <c r="Y716" s="119">
        <v>17.420000000000002</v>
      </c>
      <c r="Z716" s="119">
        <v>16.04</v>
      </c>
      <c r="AA716" s="119">
        <v>16.420000000000002</v>
      </c>
      <c r="AB716" s="119">
        <v>26.68</v>
      </c>
      <c r="AC716" s="119">
        <v>90.68</v>
      </c>
      <c r="AD716" s="119">
        <v>53.61</v>
      </c>
      <c r="AE716" s="119">
        <v>41.52</v>
      </c>
      <c r="AF716" s="119">
        <v>14.89</v>
      </c>
      <c r="AG716" s="119">
        <v>7.47</v>
      </c>
      <c r="AH716" s="119">
        <v>-21.96</v>
      </c>
      <c r="AI716" s="119">
        <v>-16.82</v>
      </c>
      <c r="AJ716" s="119">
        <v>-33.4</v>
      </c>
      <c r="AK716" s="119">
        <v>-0.14000000000000001</v>
      </c>
      <c r="AL716" s="119">
        <v>-26.45</v>
      </c>
      <c r="AM716" s="119">
        <v>31.8</v>
      </c>
      <c r="AN716" s="119">
        <v>31.52</v>
      </c>
      <c r="AO716" s="119">
        <v>-1.94</v>
      </c>
      <c r="AP716" s="119">
        <v>50.74</v>
      </c>
      <c r="AQ716" s="119">
        <v>18.05</v>
      </c>
      <c r="AR716" s="119">
        <v>6.67</v>
      </c>
      <c r="AS716" s="119">
        <v>-6.4</v>
      </c>
      <c r="AT716" s="119">
        <v>35.43</v>
      </c>
      <c r="AU716" s="119">
        <v>37.99</v>
      </c>
      <c r="AV716" s="119">
        <v>33.020000000000003</v>
      </c>
      <c r="AW716" s="119">
        <v>46.85</v>
      </c>
      <c r="AX716" s="119">
        <v>73.010000000000005</v>
      </c>
      <c r="AY716" s="119">
        <v>19.16</v>
      </c>
      <c r="AZ716" s="119">
        <v>39.28</v>
      </c>
      <c r="BA716" s="119">
        <v>4.2</v>
      </c>
      <c r="BB716" s="119">
        <v>9.19</v>
      </c>
      <c r="BC716" s="119">
        <v>14.12</v>
      </c>
    </row>
    <row r="717" spans="1:55" x14ac:dyDescent="0.45">
      <c r="A717" s="260">
        <v>83</v>
      </c>
      <c r="B717" s="173" t="s">
        <v>214</v>
      </c>
      <c r="C717" s="120">
        <v>4.26</v>
      </c>
      <c r="D717" s="120">
        <v>14.65</v>
      </c>
      <c r="E717" s="120">
        <v>-6.26</v>
      </c>
      <c r="F717" s="120">
        <v>51.57</v>
      </c>
      <c r="G717" s="120">
        <v>33.75</v>
      </c>
      <c r="H717" s="120">
        <v>12.08</v>
      </c>
      <c r="I717" s="120">
        <v>41.08</v>
      </c>
      <c r="J717" s="120">
        <v>-9.01</v>
      </c>
      <c r="K717" s="120">
        <v>0.52</v>
      </c>
      <c r="L717" s="120">
        <v>2.19</v>
      </c>
      <c r="M717" s="120">
        <v>27.52</v>
      </c>
      <c r="N717" s="120">
        <v>29.96</v>
      </c>
      <c r="O717" s="120">
        <v>2.14</v>
      </c>
      <c r="P717" s="120">
        <v>-1.45</v>
      </c>
      <c r="Q717" s="120">
        <v>-5.27</v>
      </c>
      <c r="R717" s="120">
        <v>-13.13</v>
      </c>
      <c r="S717" s="120">
        <v>-25.15</v>
      </c>
      <c r="T717" s="120">
        <v>-36.17</v>
      </c>
      <c r="U717" s="120">
        <v>-12.03</v>
      </c>
      <c r="V717" s="120">
        <v>3.81</v>
      </c>
      <c r="W717" s="120">
        <v>21.5</v>
      </c>
      <c r="X717" s="120">
        <v>-1.35</v>
      </c>
      <c r="Y717" s="120">
        <v>2.46</v>
      </c>
      <c r="Z717" s="120">
        <v>6.14</v>
      </c>
      <c r="AA717" s="120">
        <v>14.83</v>
      </c>
      <c r="AB717" s="120">
        <v>66.209999999999994</v>
      </c>
      <c r="AC717" s="120">
        <v>12.26</v>
      </c>
      <c r="AD717" s="120">
        <v>-3.04</v>
      </c>
      <c r="AE717" s="120">
        <v>6.14</v>
      </c>
      <c r="AF717" s="120">
        <v>27.92</v>
      </c>
      <c r="AG717" s="120">
        <v>-20.75</v>
      </c>
      <c r="AH717" s="120">
        <v>-17.07</v>
      </c>
      <c r="AI717" s="120">
        <v>-52.08</v>
      </c>
      <c r="AJ717" s="120">
        <v>-34.47</v>
      </c>
      <c r="AK717" s="120">
        <v>-15.29</v>
      </c>
      <c r="AL717" s="120">
        <v>-43.45</v>
      </c>
      <c r="AM717" s="120">
        <v>-41.99</v>
      </c>
      <c r="AN717" s="120">
        <v>-51.08</v>
      </c>
      <c r="AO717" s="120">
        <v>-48.25</v>
      </c>
      <c r="AP717" s="120">
        <v>-9.98</v>
      </c>
      <c r="AQ717" s="120">
        <v>-1.24</v>
      </c>
      <c r="AR717" s="120">
        <v>-12.24</v>
      </c>
      <c r="AS717" s="120">
        <v>-34.26</v>
      </c>
      <c r="AT717" s="120">
        <v>18.190000000000001</v>
      </c>
      <c r="AU717" s="120">
        <v>-2.2400000000000002</v>
      </c>
      <c r="AV717" s="120">
        <v>-24.53</v>
      </c>
      <c r="AW717" s="120">
        <v>-15.93</v>
      </c>
      <c r="AX717" s="120">
        <v>0.8</v>
      </c>
      <c r="AY717" s="120">
        <v>-27.32</v>
      </c>
      <c r="AZ717" s="120">
        <v>-13.45</v>
      </c>
      <c r="BA717" s="120">
        <v>23.24</v>
      </c>
      <c r="BB717" s="120">
        <v>-38.42</v>
      </c>
      <c r="BC717" s="120">
        <v>-2.42</v>
      </c>
    </row>
    <row r="718" spans="1:55" ht="29.25" x14ac:dyDescent="0.45">
      <c r="A718" s="261">
        <v>84</v>
      </c>
      <c r="B718" s="174" t="s">
        <v>215</v>
      </c>
      <c r="C718" s="119">
        <v>228.57</v>
      </c>
      <c r="D718" s="119">
        <v>-87.4</v>
      </c>
      <c r="E718" s="119">
        <v>30.67</v>
      </c>
      <c r="F718" s="119">
        <v>-27.27</v>
      </c>
      <c r="G718" s="119">
        <v>62.5</v>
      </c>
      <c r="H718" s="119">
        <v>-79.27</v>
      </c>
      <c r="I718" s="121">
        <v>3733.33</v>
      </c>
      <c r="J718" s="119">
        <v>22.54</v>
      </c>
      <c r="K718" s="121">
        <v>2330</v>
      </c>
      <c r="L718" s="121">
        <v>3785.71</v>
      </c>
      <c r="M718" s="119">
        <v>-98.35</v>
      </c>
      <c r="N718" s="119">
        <v>-16.53</v>
      </c>
      <c r="O718" s="119">
        <v>141.30000000000001</v>
      </c>
      <c r="P718" s="119">
        <v>687.1</v>
      </c>
      <c r="Q718" s="119">
        <v>-91</v>
      </c>
      <c r="R718" s="119">
        <v>21.67</v>
      </c>
      <c r="S718" s="119">
        <v>-96.15</v>
      </c>
      <c r="T718" s="119">
        <v>11.76</v>
      </c>
      <c r="U718" s="119">
        <v>-84.67</v>
      </c>
      <c r="V718" s="119">
        <v>-31.87</v>
      </c>
      <c r="W718" s="119">
        <v>-57.41</v>
      </c>
      <c r="X718" s="119">
        <v>-39.71</v>
      </c>
      <c r="Y718" s="121">
        <v>2382.35</v>
      </c>
      <c r="Z718" s="119">
        <v>-97.44</v>
      </c>
      <c r="AA718" s="119">
        <v>-92.79</v>
      </c>
      <c r="AB718" s="119">
        <v>15.98</v>
      </c>
      <c r="AC718" s="119">
        <v>-67.86</v>
      </c>
      <c r="AD718" s="119">
        <v>-90.07</v>
      </c>
      <c r="AE718" s="121">
        <v>49000</v>
      </c>
      <c r="AF718" s="121">
        <v>1405.26</v>
      </c>
      <c r="AG718" s="119">
        <v>-95.74</v>
      </c>
      <c r="AH718" s="119">
        <v>-38.4</v>
      </c>
      <c r="AI718" s="119">
        <v>196.62</v>
      </c>
      <c r="AJ718" s="119">
        <v>-6.1</v>
      </c>
      <c r="AK718" s="119">
        <v>-2.84</v>
      </c>
      <c r="AL718" s="121">
        <v>2825</v>
      </c>
      <c r="AM718" s="119">
        <v>25</v>
      </c>
      <c r="AN718" s="119">
        <v>262.89999999999998</v>
      </c>
      <c r="AO718" s="121">
        <v>2977.78</v>
      </c>
      <c r="AP718" s="119">
        <v>265.52</v>
      </c>
      <c r="AQ718" s="119">
        <v>-100</v>
      </c>
      <c r="AR718" s="119">
        <v>72.03</v>
      </c>
      <c r="AS718" s="121">
        <v>11983.33</v>
      </c>
      <c r="AT718" s="119">
        <v>-22.22</v>
      </c>
      <c r="AU718" s="119">
        <v>-58.79</v>
      </c>
      <c r="AV718" s="119">
        <v>-97.4</v>
      </c>
      <c r="AW718" s="119">
        <v>70</v>
      </c>
      <c r="AX718" s="119">
        <v>107.26</v>
      </c>
      <c r="AY718" s="117"/>
      <c r="AZ718" s="119">
        <v>-50.83</v>
      </c>
      <c r="BA718" s="119">
        <v>316.61</v>
      </c>
      <c r="BB718" s="119">
        <v>183.96</v>
      </c>
      <c r="BC718" s="117"/>
    </row>
    <row r="719" spans="1:55" x14ac:dyDescent="0.45">
      <c r="A719" s="260">
        <v>85</v>
      </c>
      <c r="B719" s="173" t="s">
        <v>216</v>
      </c>
      <c r="C719" s="120">
        <v>-60.2</v>
      </c>
      <c r="D719" s="120">
        <v>64.400000000000006</v>
      </c>
      <c r="E719" s="120">
        <v>-25.7</v>
      </c>
      <c r="F719" s="120">
        <v>93.16</v>
      </c>
      <c r="G719" s="120">
        <v>55.95</v>
      </c>
      <c r="H719" s="120">
        <v>89.27</v>
      </c>
      <c r="I719" s="120">
        <v>45.26</v>
      </c>
      <c r="J719" s="120">
        <v>19.829999999999998</v>
      </c>
      <c r="K719" s="120">
        <v>8.11</v>
      </c>
      <c r="L719" s="120">
        <v>-57.17</v>
      </c>
      <c r="M719" s="120">
        <v>-40.450000000000003</v>
      </c>
      <c r="N719" s="120">
        <v>17.260000000000002</v>
      </c>
      <c r="O719" s="120">
        <v>-57.13</v>
      </c>
      <c r="P719" s="120">
        <v>-87.04</v>
      </c>
      <c r="Q719" s="120">
        <v>-56.12</v>
      </c>
      <c r="R719" s="120">
        <v>-88.17</v>
      </c>
      <c r="S719" s="120">
        <v>-47.58</v>
      </c>
      <c r="T719" s="120">
        <v>-70.73</v>
      </c>
      <c r="U719" s="120">
        <v>-58.25</v>
      </c>
      <c r="V719" s="120">
        <v>-38.79</v>
      </c>
      <c r="W719" s="120">
        <v>54.56</v>
      </c>
      <c r="X719" s="120">
        <v>88.65</v>
      </c>
      <c r="Y719" s="120">
        <v>10.81</v>
      </c>
      <c r="Z719" s="120">
        <v>23.49</v>
      </c>
      <c r="AA719" s="120">
        <v>677.75</v>
      </c>
      <c r="AB719" s="120">
        <v>756.81</v>
      </c>
      <c r="AC719" s="120">
        <v>145.85</v>
      </c>
      <c r="AD719" s="120">
        <v>710.77</v>
      </c>
      <c r="AE719" s="120">
        <v>33.51</v>
      </c>
      <c r="AF719" s="120">
        <v>59.68</v>
      </c>
      <c r="AG719" s="120">
        <v>-18.91</v>
      </c>
      <c r="AH719" s="120">
        <v>-30.63</v>
      </c>
      <c r="AI719" s="120">
        <v>39.47</v>
      </c>
      <c r="AJ719" s="120">
        <v>68.33</v>
      </c>
      <c r="AK719" s="120">
        <v>144.29</v>
      </c>
      <c r="AL719" s="120">
        <v>73.150000000000006</v>
      </c>
      <c r="AM719" s="120">
        <v>-48.48</v>
      </c>
      <c r="AN719" s="120">
        <v>87.7</v>
      </c>
      <c r="AO719" s="120">
        <v>35.409999999999997</v>
      </c>
      <c r="AP719" s="120">
        <v>39.71</v>
      </c>
      <c r="AQ719" s="120">
        <v>24.77</v>
      </c>
      <c r="AR719" s="120">
        <v>175.99</v>
      </c>
      <c r="AS719" s="120">
        <v>155.59</v>
      </c>
      <c r="AT719" s="120">
        <v>210.02</v>
      </c>
      <c r="AU719" s="120">
        <v>-27.59</v>
      </c>
      <c r="AV719" s="120">
        <v>-46.99</v>
      </c>
      <c r="AW719" s="120">
        <v>54.99</v>
      </c>
      <c r="AX719" s="120">
        <v>-2.39</v>
      </c>
      <c r="AY719" s="120">
        <v>298.64999999999998</v>
      </c>
      <c r="AZ719" s="120">
        <v>24.41</v>
      </c>
      <c r="BA719" s="120">
        <v>-0.82</v>
      </c>
      <c r="BB719" s="120">
        <v>-23.31</v>
      </c>
      <c r="BC719" s="120">
        <v>-93.46</v>
      </c>
    </row>
    <row r="720" spans="1:55" ht="42" x14ac:dyDescent="0.45">
      <c r="A720" s="261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-94.71</v>
      </c>
      <c r="O720" s="117"/>
      <c r="P720" s="117"/>
      <c r="Q720" s="119">
        <v>81.819999999999993</v>
      </c>
      <c r="R720" s="117"/>
      <c r="S720" s="117"/>
      <c r="T720" s="117"/>
      <c r="U720" s="117"/>
      <c r="V720" s="117"/>
      <c r="W720" s="117"/>
      <c r="X720" s="117"/>
      <c r="Y720" s="119">
        <v>-71.430000000000007</v>
      </c>
      <c r="Z720" s="119">
        <v>666.67</v>
      </c>
      <c r="AA720" s="117"/>
      <c r="AB720" s="117"/>
      <c r="AC720" s="119">
        <v>-100</v>
      </c>
      <c r="AD720" s="117"/>
      <c r="AE720" s="119">
        <v>-77.5</v>
      </c>
      <c r="AF720" s="119">
        <v>-100</v>
      </c>
      <c r="AG720" s="117"/>
      <c r="AH720" s="117"/>
      <c r="AI720" s="119">
        <v>-100</v>
      </c>
      <c r="AJ720" s="117"/>
      <c r="AK720" s="121">
        <v>1063.6400000000001</v>
      </c>
      <c r="AL720" s="119">
        <v>-100</v>
      </c>
      <c r="AM720" s="117"/>
      <c r="AN720" s="117"/>
      <c r="AO720" s="117"/>
      <c r="AP720" s="117"/>
      <c r="AQ720" s="119">
        <v>-100</v>
      </c>
      <c r="AR720" s="117"/>
      <c r="AS720" s="117"/>
      <c r="AT720" s="117"/>
      <c r="AU720" s="117"/>
      <c r="AV720" s="117"/>
      <c r="AW720" s="119">
        <v>-66.02</v>
      </c>
      <c r="AX720" s="117"/>
      <c r="AY720" s="117"/>
      <c r="AZ720" s="117"/>
      <c r="BA720" s="117"/>
      <c r="BB720" s="117"/>
      <c r="BC720" s="117"/>
    </row>
    <row r="721" spans="1:55" ht="29.25" x14ac:dyDescent="0.45">
      <c r="A721" s="260">
        <v>87</v>
      </c>
      <c r="B721" s="173" t="s">
        <v>217</v>
      </c>
      <c r="C721" s="120">
        <v>10.82</v>
      </c>
      <c r="D721" s="120">
        <v>189.25</v>
      </c>
      <c r="E721" s="120">
        <v>87.68</v>
      </c>
      <c r="F721" s="120">
        <v>-67.63</v>
      </c>
      <c r="G721" s="118">
        <v>1022.09</v>
      </c>
      <c r="H721" s="120">
        <v>0.5</v>
      </c>
      <c r="I721" s="120">
        <v>-58.1</v>
      </c>
      <c r="J721" s="120">
        <v>-33.380000000000003</v>
      </c>
      <c r="K721" s="120">
        <v>18.14</v>
      </c>
      <c r="L721" s="120">
        <v>-63.05</v>
      </c>
      <c r="M721" s="120">
        <v>122.32</v>
      </c>
      <c r="N721" s="120">
        <v>55.89</v>
      </c>
      <c r="O721" s="120">
        <v>14.48</v>
      </c>
      <c r="P721" s="120">
        <v>-14.38</v>
      </c>
      <c r="Q721" s="120">
        <v>92.87</v>
      </c>
      <c r="R721" s="120">
        <v>671.64</v>
      </c>
      <c r="S721" s="120">
        <v>22.07</v>
      </c>
      <c r="T721" s="120">
        <v>-2.5</v>
      </c>
      <c r="U721" s="120">
        <v>145.4</v>
      </c>
      <c r="V721" s="120">
        <v>220</v>
      </c>
      <c r="W721" s="120">
        <v>453.18</v>
      </c>
      <c r="X721" s="120">
        <v>174</v>
      </c>
      <c r="Y721" s="120">
        <v>44.18</v>
      </c>
      <c r="Z721" s="120">
        <v>17.04</v>
      </c>
      <c r="AA721" s="120">
        <v>-40.590000000000003</v>
      </c>
      <c r="AB721" s="120">
        <v>200.94</v>
      </c>
      <c r="AC721" s="120">
        <v>-14.49</v>
      </c>
      <c r="AD721" s="120">
        <v>66.92</v>
      </c>
      <c r="AE721" s="120">
        <v>37.78</v>
      </c>
      <c r="AF721" s="120">
        <v>306.14999999999998</v>
      </c>
      <c r="AG721" s="120">
        <v>-26.5</v>
      </c>
      <c r="AH721" s="120">
        <v>-44.83</v>
      </c>
      <c r="AI721" s="120">
        <v>-17.2</v>
      </c>
      <c r="AJ721" s="120">
        <v>-21.41</v>
      </c>
      <c r="AK721" s="120">
        <v>47.08</v>
      </c>
      <c r="AL721" s="120">
        <v>14.81</v>
      </c>
      <c r="AM721" s="120">
        <v>-44.06</v>
      </c>
      <c r="AN721" s="120">
        <v>-33.979999999999997</v>
      </c>
      <c r="AO721" s="120">
        <v>1.93</v>
      </c>
      <c r="AP721" s="120">
        <v>17.38</v>
      </c>
      <c r="AQ721" s="120">
        <v>1.79</v>
      </c>
      <c r="AR721" s="120">
        <v>-15.28</v>
      </c>
      <c r="AS721" s="120">
        <v>58.67</v>
      </c>
      <c r="AT721" s="120">
        <v>96.22</v>
      </c>
      <c r="AU721" s="120">
        <v>-5.81</v>
      </c>
      <c r="AV721" s="120">
        <v>-44.12</v>
      </c>
      <c r="AW721" s="120">
        <v>-65.34</v>
      </c>
      <c r="AX721" s="120">
        <v>-24.92</v>
      </c>
      <c r="AY721" s="120">
        <v>555.75</v>
      </c>
      <c r="AZ721" s="120">
        <v>-7.12</v>
      </c>
      <c r="BA721" s="120">
        <v>11.16</v>
      </c>
      <c r="BB721" s="120">
        <v>64.260000000000005</v>
      </c>
      <c r="BC721" s="120">
        <v>-16.04</v>
      </c>
    </row>
    <row r="722" spans="1:55" x14ac:dyDescent="0.45">
      <c r="A722" s="261">
        <v>88</v>
      </c>
      <c r="B722" s="174" t="s">
        <v>43</v>
      </c>
      <c r="C722" s="119">
        <v>21.66</v>
      </c>
      <c r="D722" s="119">
        <v>57.93</v>
      </c>
      <c r="E722" s="119">
        <v>4.55</v>
      </c>
      <c r="F722" s="119">
        <v>-31.9</v>
      </c>
      <c r="G722" s="119">
        <v>-14.86</v>
      </c>
      <c r="H722" s="119">
        <v>-19.8</v>
      </c>
      <c r="I722" s="119">
        <v>-27.06</v>
      </c>
      <c r="J722" s="119">
        <v>16.53</v>
      </c>
      <c r="K722" s="119">
        <v>-43.63</v>
      </c>
      <c r="L722" s="119">
        <v>0.81</v>
      </c>
      <c r="M722" s="119">
        <v>-17.489999999999998</v>
      </c>
      <c r="N722" s="119">
        <v>-8.76</v>
      </c>
      <c r="O722" s="119">
        <v>-15.76</v>
      </c>
      <c r="P722" s="119">
        <v>-53.81</v>
      </c>
      <c r="Q722" s="119">
        <v>-1.68</v>
      </c>
      <c r="R722" s="119">
        <v>-26.41</v>
      </c>
      <c r="S722" s="119">
        <v>-26.08</v>
      </c>
      <c r="T722" s="119">
        <v>-43.56</v>
      </c>
      <c r="U722" s="119">
        <v>-56.38</v>
      </c>
      <c r="V722" s="119">
        <v>-4.04</v>
      </c>
      <c r="W722" s="119">
        <v>58.14</v>
      </c>
      <c r="X722" s="119">
        <v>-24.36</v>
      </c>
      <c r="Y722" s="119">
        <v>-33.25</v>
      </c>
      <c r="Z722" s="119">
        <v>-1.97</v>
      </c>
      <c r="AA722" s="119">
        <v>-50.01</v>
      </c>
      <c r="AB722" s="119">
        <v>15.43</v>
      </c>
      <c r="AC722" s="119">
        <v>-46.71</v>
      </c>
      <c r="AD722" s="119">
        <v>-12.11</v>
      </c>
      <c r="AE722" s="119">
        <v>1.1000000000000001</v>
      </c>
      <c r="AF722" s="119">
        <v>-20.9</v>
      </c>
      <c r="AG722" s="119">
        <v>7.03</v>
      </c>
      <c r="AH722" s="119">
        <v>-52.36</v>
      </c>
      <c r="AI722" s="119">
        <v>4.51</v>
      </c>
      <c r="AJ722" s="119">
        <v>-13.31</v>
      </c>
      <c r="AK722" s="119">
        <v>6.29</v>
      </c>
      <c r="AL722" s="119">
        <v>-39.380000000000003</v>
      </c>
      <c r="AM722" s="119">
        <v>-8.17</v>
      </c>
      <c r="AN722" s="119">
        <v>4.82</v>
      </c>
      <c r="AO722" s="119">
        <v>18.420000000000002</v>
      </c>
      <c r="AP722" s="119">
        <v>7.17</v>
      </c>
      <c r="AQ722" s="119">
        <v>44.57</v>
      </c>
      <c r="AR722" s="119">
        <v>33.020000000000003</v>
      </c>
      <c r="AS722" s="119">
        <v>14.57</v>
      </c>
      <c r="AT722" s="119">
        <v>36.24</v>
      </c>
      <c r="AU722" s="119">
        <v>-56.89</v>
      </c>
      <c r="AV722" s="119">
        <v>-27.33</v>
      </c>
      <c r="AW722" s="119">
        <v>-25.55</v>
      </c>
      <c r="AX722" s="119">
        <v>9.0299999999999994</v>
      </c>
      <c r="AY722" s="119">
        <v>49.16</v>
      </c>
      <c r="AZ722" s="119">
        <v>17.440000000000001</v>
      </c>
      <c r="BA722" s="119">
        <v>66.27</v>
      </c>
      <c r="BB722" s="119">
        <v>19.14</v>
      </c>
      <c r="BC722" s="119">
        <v>-30.09</v>
      </c>
    </row>
    <row r="723" spans="1:55" ht="29.25" x14ac:dyDescent="0.45">
      <c r="A723" s="260">
        <v>89</v>
      </c>
      <c r="B723" s="173" t="s">
        <v>218</v>
      </c>
      <c r="C723" s="120">
        <v>132.44</v>
      </c>
      <c r="D723" s="118">
        <v>1679.61</v>
      </c>
      <c r="E723" s="120">
        <v>132.46</v>
      </c>
      <c r="F723" s="120">
        <v>333.39</v>
      </c>
      <c r="G723" s="120">
        <v>266.41000000000003</v>
      </c>
      <c r="H723" s="120">
        <v>43.4</v>
      </c>
      <c r="I723" s="120">
        <v>-0.79</v>
      </c>
      <c r="J723" s="120">
        <v>-0.87</v>
      </c>
      <c r="K723" s="120">
        <v>-55.37</v>
      </c>
      <c r="L723" s="120">
        <v>-31.45</v>
      </c>
      <c r="M723" s="120">
        <v>-28.54</v>
      </c>
      <c r="N723" s="120">
        <v>2.88</v>
      </c>
      <c r="O723" s="120">
        <v>-78.92</v>
      </c>
      <c r="P723" s="120">
        <v>11.7</v>
      </c>
      <c r="Q723" s="120">
        <v>-38.44</v>
      </c>
      <c r="R723" s="120">
        <v>-70.78</v>
      </c>
      <c r="S723" s="120">
        <v>-75.040000000000006</v>
      </c>
      <c r="T723" s="120">
        <v>-66.319999999999993</v>
      </c>
      <c r="U723" s="120">
        <v>149.63999999999999</v>
      </c>
      <c r="V723" s="120">
        <v>-44.49</v>
      </c>
      <c r="W723" s="120">
        <v>134.96</v>
      </c>
      <c r="X723" s="120">
        <v>31.78</v>
      </c>
      <c r="Y723" s="120">
        <v>112.87</v>
      </c>
      <c r="Z723" s="120">
        <v>-48.13</v>
      </c>
      <c r="AA723" s="120">
        <v>313.88</v>
      </c>
      <c r="AB723" s="120">
        <v>-27.91</v>
      </c>
      <c r="AC723" s="120">
        <v>-5.82</v>
      </c>
      <c r="AD723" s="120">
        <v>-12.15</v>
      </c>
      <c r="AE723" s="120">
        <v>360.3</v>
      </c>
      <c r="AF723" s="120">
        <v>143.18</v>
      </c>
      <c r="AG723" s="120">
        <v>-94.91</v>
      </c>
      <c r="AH723" s="120">
        <v>-41.4</v>
      </c>
      <c r="AI723" s="120">
        <v>-94.14</v>
      </c>
      <c r="AJ723" s="120">
        <v>-65.489999999999995</v>
      </c>
      <c r="AK723" s="120">
        <v>-74.5</v>
      </c>
      <c r="AL723" s="120">
        <v>11.48</v>
      </c>
      <c r="AM723" s="120">
        <v>-53.94</v>
      </c>
      <c r="AN723" s="120">
        <v>-53.92</v>
      </c>
      <c r="AO723" s="120">
        <v>-57.95</v>
      </c>
      <c r="AP723" s="120">
        <v>1.38</v>
      </c>
      <c r="AQ723" s="120">
        <v>-90.73</v>
      </c>
      <c r="AR723" s="120">
        <v>-49.03</v>
      </c>
      <c r="AS723" s="120">
        <v>60.85</v>
      </c>
      <c r="AT723" s="120">
        <v>81.239999999999995</v>
      </c>
      <c r="AU723" s="120">
        <v>294.76</v>
      </c>
      <c r="AV723" s="120">
        <v>132.08000000000001</v>
      </c>
      <c r="AW723" s="120">
        <v>63.28</v>
      </c>
      <c r="AX723" s="120">
        <v>-17.149999999999999</v>
      </c>
      <c r="AY723" s="120">
        <v>3.71</v>
      </c>
      <c r="AZ723" s="120">
        <v>-21.64</v>
      </c>
      <c r="BA723" s="120">
        <v>99.47</v>
      </c>
      <c r="BB723" s="120">
        <v>-71.22</v>
      </c>
      <c r="BC723" s="120">
        <v>106.27</v>
      </c>
    </row>
    <row r="724" spans="1:55" ht="93" x14ac:dyDescent="0.45">
      <c r="A724" s="261">
        <v>90</v>
      </c>
      <c r="B724" s="174" t="s">
        <v>382</v>
      </c>
      <c r="C724" s="117"/>
      <c r="D724" s="117"/>
      <c r="E724" s="119">
        <v>-100</v>
      </c>
      <c r="F724" s="119">
        <v>0</v>
      </c>
      <c r="G724" s="117"/>
      <c r="H724" s="117"/>
      <c r="I724" s="117"/>
      <c r="J724" s="119">
        <v>-100</v>
      </c>
      <c r="K724" s="117"/>
      <c r="L724" s="117"/>
      <c r="M724" s="117"/>
      <c r="N724" s="117"/>
      <c r="O724" s="119">
        <v>-10</v>
      </c>
      <c r="P724" s="119">
        <v>30</v>
      </c>
      <c r="Q724" s="117"/>
      <c r="R724" s="119">
        <v>-100</v>
      </c>
      <c r="S724" s="119">
        <v>-100</v>
      </c>
      <c r="T724" s="117"/>
      <c r="U724" s="119">
        <v>-100</v>
      </c>
      <c r="V724" s="117"/>
      <c r="W724" s="117"/>
      <c r="X724" s="117"/>
      <c r="Y724" s="119">
        <v>25</v>
      </c>
      <c r="Z724" s="117"/>
      <c r="AA724" s="119">
        <v>22.22</v>
      </c>
      <c r="AB724" s="119">
        <v>-53.85</v>
      </c>
      <c r="AC724" s="119">
        <v>-100</v>
      </c>
      <c r="AD724" s="117"/>
      <c r="AE724" s="117"/>
      <c r="AF724" s="117"/>
      <c r="AG724" s="117"/>
      <c r="AH724" s="117"/>
      <c r="AI724" s="117"/>
      <c r="AJ724" s="119">
        <v>-22.22</v>
      </c>
      <c r="AK724" s="119">
        <v>-100</v>
      </c>
      <c r="AL724" s="117"/>
      <c r="AM724" s="119">
        <v>-81.819999999999993</v>
      </c>
      <c r="AN724" s="119">
        <v>400</v>
      </c>
      <c r="AO724" s="117"/>
      <c r="AP724" s="117"/>
      <c r="AQ724" s="117"/>
      <c r="AR724" s="119">
        <v>-100</v>
      </c>
      <c r="AS724" s="117"/>
      <c r="AT724" s="119">
        <v>-100</v>
      </c>
      <c r="AU724" s="117"/>
      <c r="AV724" s="119">
        <v>-67.86</v>
      </c>
      <c r="AW724" s="117"/>
      <c r="AX724" s="119">
        <v>242.86</v>
      </c>
      <c r="AY724" s="117"/>
      <c r="AZ724" s="119">
        <v>-66.67</v>
      </c>
      <c r="BA724" s="117"/>
      <c r="BB724" s="117"/>
      <c r="BC724" s="117"/>
    </row>
    <row r="725" spans="1:55" x14ac:dyDescent="0.45">
      <c r="A725" s="260">
        <v>91</v>
      </c>
      <c r="B725" s="173" t="s">
        <v>87</v>
      </c>
      <c r="C725" s="120">
        <v>-17.12</v>
      </c>
      <c r="D725" s="120">
        <v>-6.81</v>
      </c>
      <c r="E725" s="120">
        <v>-2.74</v>
      </c>
      <c r="F725" s="120">
        <v>-4.3600000000000003</v>
      </c>
      <c r="G725" s="120">
        <v>-16.239999999999998</v>
      </c>
      <c r="H725" s="120">
        <v>-3.68</v>
      </c>
      <c r="I725" s="120">
        <v>5.21</v>
      </c>
      <c r="J725" s="120">
        <v>-11.04</v>
      </c>
      <c r="K725" s="120">
        <v>-14.77</v>
      </c>
      <c r="L725" s="120">
        <v>-13.43</v>
      </c>
      <c r="M725" s="120">
        <v>-22.08</v>
      </c>
      <c r="N725" s="120">
        <v>3.22</v>
      </c>
      <c r="O725" s="120">
        <v>4.66</v>
      </c>
      <c r="P725" s="120">
        <v>-7.81</v>
      </c>
      <c r="Q725" s="120">
        <v>-1.02</v>
      </c>
      <c r="R725" s="120">
        <v>-16.43</v>
      </c>
      <c r="S725" s="120">
        <v>-17.59</v>
      </c>
      <c r="T725" s="120">
        <v>-28.11</v>
      </c>
      <c r="U725" s="120">
        <v>-33.36</v>
      </c>
      <c r="V725" s="120">
        <v>-35.549999999999997</v>
      </c>
      <c r="W725" s="120">
        <v>-28.89</v>
      </c>
      <c r="X725" s="120">
        <v>-36.049999999999997</v>
      </c>
      <c r="Y725" s="120">
        <v>-35.24</v>
      </c>
      <c r="Z725" s="120">
        <v>29.96</v>
      </c>
      <c r="AA725" s="120">
        <v>-48.22</v>
      </c>
      <c r="AB725" s="120">
        <v>-45.22</v>
      </c>
      <c r="AC725" s="120">
        <v>78.7</v>
      </c>
      <c r="AD725" s="120">
        <v>-34.85</v>
      </c>
      <c r="AE725" s="120">
        <v>-18.05</v>
      </c>
      <c r="AF725" s="120">
        <v>-3.17</v>
      </c>
      <c r="AG725" s="120">
        <v>-4.93</v>
      </c>
      <c r="AH725" s="120">
        <v>17.059999999999999</v>
      </c>
      <c r="AI725" s="120">
        <v>3.98</v>
      </c>
      <c r="AJ725" s="120">
        <v>24.23</v>
      </c>
      <c r="AK725" s="120">
        <v>251.56</v>
      </c>
      <c r="AL725" s="120">
        <v>-41.86</v>
      </c>
      <c r="AM725" s="120">
        <v>27.2</v>
      </c>
      <c r="AN725" s="120">
        <v>26.9</v>
      </c>
      <c r="AO725" s="120">
        <v>-60.74</v>
      </c>
      <c r="AP725" s="120">
        <v>12.33</v>
      </c>
      <c r="AQ725" s="120">
        <v>9.61</v>
      </c>
      <c r="AR725" s="120">
        <v>2.37</v>
      </c>
      <c r="AS725" s="120">
        <v>-5</v>
      </c>
      <c r="AT725" s="120">
        <v>-2.39</v>
      </c>
      <c r="AU725" s="120">
        <v>4</v>
      </c>
      <c r="AV725" s="120">
        <v>-3.31</v>
      </c>
      <c r="AW725" s="120">
        <v>-56.85</v>
      </c>
      <c r="AX725" s="120">
        <v>5.75</v>
      </c>
      <c r="AY725" s="120">
        <v>19.100000000000001</v>
      </c>
      <c r="AZ725" s="120">
        <v>6.22</v>
      </c>
      <c r="BA725" s="120">
        <v>-1.04</v>
      </c>
      <c r="BB725" s="120">
        <v>12.18</v>
      </c>
      <c r="BC725" s="120">
        <v>3.62</v>
      </c>
    </row>
    <row r="726" spans="1:55" ht="29.25" x14ac:dyDescent="0.45">
      <c r="A726" s="261">
        <v>92</v>
      </c>
      <c r="B726" s="174" t="s">
        <v>219</v>
      </c>
      <c r="C726" s="119">
        <v>-63.5</v>
      </c>
      <c r="D726" s="119">
        <v>-8.48</v>
      </c>
      <c r="E726" s="119">
        <v>173.65</v>
      </c>
      <c r="F726" s="119">
        <v>87.63</v>
      </c>
      <c r="G726" s="119">
        <v>529.85</v>
      </c>
      <c r="H726" s="119">
        <v>142.97999999999999</v>
      </c>
      <c r="I726" s="119">
        <v>-47.05</v>
      </c>
      <c r="J726" s="119">
        <v>-7.69</v>
      </c>
      <c r="K726" s="119">
        <v>-32.130000000000003</v>
      </c>
      <c r="L726" s="119">
        <v>-6.93</v>
      </c>
      <c r="M726" s="119">
        <v>-66.78</v>
      </c>
      <c r="N726" s="119">
        <v>-44.16</v>
      </c>
      <c r="O726" s="119">
        <v>136.80000000000001</v>
      </c>
      <c r="P726" s="119">
        <v>214.79</v>
      </c>
      <c r="Q726" s="119">
        <v>64.260000000000005</v>
      </c>
      <c r="R726" s="119">
        <v>16.760000000000002</v>
      </c>
      <c r="S726" s="119">
        <v>2.66</v>
      </c>
      <c r="T726" s="119">
        <v>-68.099999999999994</v>
      </c>
      <c r="U726" s="119">
        <v>177.13</v>
      </c>
      <c r="V726" s="119">
        <v>4.4400000000000004</v>
      </c>
      <c r="W726" s="119">
        <v>34.229999999999997</v>
      </c>
      <c r="X726" s="119">
        <v>-68.77</v>
      </c>
      <c r="Y726" s="119">
        <v>15.58</v>
      </c>
      <c r="Z726" s="119">
        <v>-28.51</v>
      </c>
      <c r="AA726" s="119">
        <v>11.7</v>
      </c>
      <c r="AB726" s="119">
        <v>8.17</v>
      </c>
      <c r="AC726" s="119">
        <v>29.62</v>
      </c>
      <c r="AD726" s="119">
        <v>-65.92</v>
      </c>
      <c r="AE726" s="119">
        <v>-72.709999999999994</v>
      </c>
      <c r="AF726" s="119">
        <v>-38.630000000000003</v>
      </c>
      <c r="AG726" s="119">
        <v>-56.17</v>
      </c>
      <c r="AH726" s="119">
        <v>-34.630000000000003</v>
      </c>
      <c r="AI726" s="119">
        <v>46.5</v>
      </c>
      <c r="AJ726" s="119">
        <v>546.36</v>
      </c>
      <c r="AK726" s="119">
        <v>28.09</v>
      </c>
      <c r="AL726" s="119">
        <v>161.69999999999999</v>
      </c>
      <c r="AM726" s="119">
        <v>-57.77</v>
      </c>
      <c r="AN726" s="119">
        <v>-75.88</v>
      </c>
      <c r="AO726" s="119">
        <v>50.53</v>
      </c>
      <c r="AP726" s="119">
        <v>450.31</v>
      </c>
      <c r="AQ726" s="119">
        <v>109.38</v>
      </c>
      <c r="AR726" s="119">
        <v>253.01</v>
      </c>
      <c r="AS726" s="119">
        <v>238.83</v>
      </c>
      <c r="AT726" s="119">
        <v>121.27</v>
      </c>
      <c r="AU726" s="119">
        <v>-2.5099999999999998</v>
      </c>
      <c r="AV726" s="119">
        <v>90.47</v>
      </c>
      <c r="AW726" s="119">
        <v>155.88</v>
      </c>
      <c r="AX726" s="119">
        <v>-31.11</v>
      </c>
      <c r="AY726" s="119">
        <v>330.27</v>
      </c>
      <c r="AZ726" s="119">
        <v>-20.43</v>
      </c>
      <c r="BA726" s="119">
        <v>-64.27</v>
      </c>
      <c r="BB726" s="119">
        <v>-58.27</v>
      </c>
      <c r="BC726" s="119">
        <v>-14.5</v>
      </c>
    </row>
    <row r="727" spans="1:55" x14ac:dyDescent="0.45">
      <c r="A727" s="260">
        <v>93</v>
      </c>
      <c r="B727" s="173" t="s">
        <v>220</v>
      </c>
      <c r="C727" s="120">
        <v>-56.95</v>
      </c>
      <c r="D727" s="120">
        <v>-79.72</v>
      </c>
      <c r="E727" s="120">
        <v>-94.85</v>
      </c>
      <c r="F727" s="120">
        <v>-88.55</v>
      </c>
      <c r="G727" s="120">
        <v>-86.59</v>
      </c>
      <c r="H727" s="120">
        <v>-90.94</v>
      </c>
      <c r="I727" s="120">
        <v>-90.69</v>
      </c>
      <c r="J727" s="120">
        <v>-87.76</v>
      </c>
      <c r="K727" s="120">
        <v>-55.4</v>
      </c>
      <c r="L727" s="120">
        <v>-88.39</v>
      </c>
      <c r="M727" s="120">
        <v>-73.66</v>
      </c>
      <c r="N727" s="120">
        <v>-70.739999999999995</v>
      </c>
      <c r="O727" s="120">
        <v>17.68</v>
      </c>
      <c r="P727" s="120">
        <v>65.38</v>
      </c>
      <c r="Q727" s="120">
        <v>383.6</v>
      </c>
      <c r="R727" s="120">
        <v>355.68</v>
      </c>
      <c r="S727" s="120">
        <v>-25.84</v>
      </c>
      <c r="T727" s="120">
        <v>207.24</v>
      </c>
      <c r="U727" s="120">
        <v>88.47</v>
      </c>
      <c r="V727" s="120">
        <v>263.86</v>
      </c>
      <c r="W727" s="120">
        <v>687.41</v>
      </c>
      <c r="X727" s="120">
        <v>563.61</v>
      </c>
      <c r="Y727" s="120">
        <v>252.82</v>
      </c>
      <c r="Z727" s="120">
        <v>308.88</v>
      </c>
      <c r="AA727" s="120">
        <v>121.83</v>
      </c>
      <c r="AB727" s="120">
        <v>267.2</v>
      </c>
      <c r="AC727" s="120">
        <v>112.43</v>
      </c>
      <c r="AD727" s="120">
        <v>42.16</v>
      </c>
      <c r="AE727" s="120">
        <v>307.62</v>
      </c>
      <c r="AF727" s="120">
        <v>156.97</v>
      </c>
      <c r="AG727" s="120">
        <v>323.7</v>
      </c>
      <c r="AH727" s="120">
        <v>205.14</v>
      </c>
      <c r="AI727" s="120">
        <v>12.78</v>
      </c>
      <c r="AJ727" s="120">
        <v>121.67</v>
      </c>
      <c r="AK727" s="120">
        <v>10.49</v>
      </c>
      <c r="AL727" s="120">
        <v>172.17</v>
      </c>
      <c r="AM727" s="120">
        <v>66.23</v>
      </c>
      <c r="AN727" s="120">
        <v>171.61</v>
      </c>
      <c r="AO727" s="120">
        <v>206.76</v>
      </c>
      <c r="AP727" s="120">
        <v>36.61</v>
      </c>
      <c r="AQ727" s="120">
        <v>136.94999999999999</v>
      </c>
      <c r="AR727" s="120">
        <v>28.49</v>
      </c>
      <c r="AS727" s="120">
        <v>171.99</v>
      </c>
      <c r="AT727" s="120">
        <v>214.26</v>
      </c>
      <c r="AU727" s="120">
        <v>57.56</v>
      </c>
      <c r="AV727" s="120">
        <v>33.090000000000003</v>
      </c>
      <c r="AW727" s="120">
        <v>160.72</v>
      </c>
      <c r="AX727" s="120">
        <v>-8.15</v>
      </c>
      <c r="AY727" s="120">
        <v>47.25</v>
      </c>
      <c r="AZ727" s="120">
        <v>-10.27</v>
      </c>
      <c r="BA727" s="120">
        <v>-25.07</v>
      </c>
      <c r="BB727" s="120">
        <v>14.23</v>
      </c>
      <c r="BC727" s="120">
        <v>-15.8</v>
      </c>
    </row>
    <row r="728" spans="1:55" ht="29.25" x14ac:dyDescent="0.45">
      <c r="A728" s="261">
        <v>94</v>
      </c>
      <c r="B728" s="174" t="s">
        <v>221</v>
      </c>
      <c r="C728" s="119">
        <v>-26.47</v>
      </c>
      <c r="D728" s="119">
        <v>-90.14</v>
      </c>
      <c r="E728" s="119">
        <v>-59.23</v>
      </c>
      <c r="F728" s="119">
        <v>-88.93</v>
      </c>
      <c r="G728" s="119">
        <v>-94.77</v>
      </c>
      <c r="H728" s="119">
        <v>-97.06</v>
      </c>
      <c r="I728" s="119">
        <v>-64.28</v>
      </c>
      <c r="J728" s="119">
        <v>-69.38</v>
      </c>
      <c r="K728" s="119">
        <v>241.67</v>
      </c>
      <c r="L728" s="119">
        <v>100.41</v>
      </c>
      <c r="M728" s="119">
        <v>-68.52</v>
      </c>
      <c r="N728" s="119">
        <v>7.14</v>
      </c>
      <c r="O728" s="119">
        <v>-48</v>
      </c>
      <c r="P728" s="119">
        <v>52.15</v>
      </c>
      <c r="Q728" s="119">
        <v>-41.69</v>
      </c>
      <c r="R728" s="119">
        <v>323.33</v>
      </c>
      <c r="S728" s="119">
        <v>-65.17</v>
      </c>
      <c r="T728" s="119">
        <v>25.49</v>
      </c>
      <c r="U728" s="119">
        <v>-20.65</v>
      </c>
      <c r="V728" s="119">
        <v>268.18</v>
      </c>
      <c r="W728" s="119">
        <v>757.72</v>
      </c>
      <c r="X728" s="119">
        <v>10.220000000000001</v>
      </c>
      <c r="Y728" s="119">
        <v>376.47</v>
      </c>
      <c r="Z728" s="119">
        <v>-25.08</v>
      </c>
      <c r="AA728" s="121">
        <v>2192.31</v>
      </c>
      <c r="AB728" s="119">
        <v>-90.88</v>
      </c>
      <c r="AC728" s="119">
        <v>86.84</v>
      </c>
      <c r="AD728" s="119">
        <v>131.5</v>
      </c>
      <c r="AE728" s="119">
        <v>301.43</v>
      </c>
      <c r="AF728" s="121">
        <v>1963.28</v>
      </c>
      <c r="AG728" s="119">
        <v>-24.23</v>
      </c>
      <c r="AH728" s="119">
        <v>266.49</v>
      </c>
      <c r="AI728" s="119">
        <v>-48.82</v>
      </c>
      <c r="AJ728" s="119">
        <v>-40.26</v>
      </c>
      <c r="AK728" s="119">
        <v>-12.35</v>
      </c>
      <c r="AL728" s="119">
        <v>-80.08</v>
      </c>
      <c r="AM728" s="119">
        <v>-99.33</v>
      </c>
      <c r="AN728" s="121">
        <v>2424.14</v>
      </c>
      <c r="AO728" s="119">
        <v>46.24</v>
      </c>
      <c r="AP728" s="119">
        <v>-17.350000000000001</v>
      </c>
      <c r="AQ728" s="119">
        <v>21.35</v>
      </c>
      <c r="AR728" s="119">
        <v>-92.35</v>
      </c>
      <c r="AS728" s="119">
        <v>14.29</v>
      </c>
      <c r="AT728" s="119">
        <v>-83.83</v>
      </c>
      <c r="AU728" s="119">
        <v>-2.78</v>
      </c>
      <c r="AV728" s="119">
        <v>293.17</v>
      </c>
      <c r="AW728" s="119">
        <v>189.79</v>
      </c>
      <c r="AX728" s="121">
        <v>1265.96</v>
      </c>
      <c r="AY728" s="121">
        <v>4600</v>
      </c>
      <c r="AZ728" s="119">
        <v>-3.83</v>
      </c>
      <c r="BA728" s="119">
        <v>-84.43</v>
      </c>
      <c r="BB728" s="119">
        <v>590.12</v>
      </c>
      <c r="BC728" s="119">
        <v>-66.86</v>
      </c>
    </row>
    <row r="729" spans="1:55" x14ac:dyDescent="0.45">
      <c r="A729" s="260">
        <v>95</v>
      </c>
      <c r="B729" s="173" t="s">
        <v>222</v>
      </c>
      <c r="C729" s="120">
        <v>84.46</v>
      </c>
      <c r="D729" s="120">
        <v>-85.06</v>
      </c>
      <c r="E729" s="120">
        <v>317.69</v>
      </c>
      <c r="F729" s="120">
        <v>-39.69</v>
      </c>
      <c r="G729" s="120">
        <v>-47.16</v>
      </c>
      <c r="H729" s="120">
        <v>-88.51</v>
      </c>
      <c r="I729" s="120">
        <v>-68.62</v>
      </c>
      <c r="J729" s="120">
        <v>-77.22</v>
      </c>
      <c r="K729" s="120">
        <v>-60.44</v>
      </c>
      <c r="L729" s="120">
        <v>-52.39</v>
      </c>
      <c r="M729" s="120">
        <v>-84.72</v>
      </c>
      <c r="N729" s="120">
        <v>55.58</v>
      </c>
      <c r="O729" s="120">
        <v>-68.36</v>
      </c>
      <c r="P729" s="120">
        <v>-53.28</v>
      </c>
      <c r="Q729" s="120">
        <v>-96.54</v>
      </c>
      <c r="R729" s="120">
        <v>-83.58</v>
      </c>
      <c r="S729" s="120">
        <v>-64.16</v>
      </c>
      <c r="T729" s="120">
        <v>-43.59</v>
      </c>
      <c r="U729" s="120">
        <v>-13.53</v>
      </c>
      <c r="V729" s="120">
        <v>-38.78</v>
      </c>
      <c r="W729" s="120">
        <v>-82.57</v>
      </c>
      <c r="X729" s="120">
        <v>-76.010000000000005</v>
      </c>
      <c r="Y729" s="120">
        <v>-35.479999999999997</v>
      </c>
      <c r="Z729" s="120">
        <v>-96.43</v>
      </c>
      <c r="AA729" s="120">
        <v>-66.38</v>
      </c>
      <c r="AB729" s="120">
        <v>21.75</v>
      </c>
      <c r="AC729" s="120">
        <v>307.25</v>
      </c>
      <c r="AD729" s="120">
        <v>7.53</v>
      </c>
      <c r="AE729" s="120">
        <v>8.16</v>
      </c>
      <c r="AF729" s="120">
        <v>162.93</v>
      </c>
      <c r="AG729" s="120">
        <v>40.299999999999997</v>
      </c>
      <c r="AH729" s="120">
        <v>290.61</v>
      </c>
      <c r="AI729" s="120">
        <v>216.14</v>
      </c>
      <c r="AJ729" s="120">
        <v>60.69</v>
      </c>
      <c r="AK729" s="120">
        <v>-9.9700000000000006</v>
      </c>
      <c r="AL729" s="120">
        <v>741.86</v>
      </c>
      <c r="AM729" s="120">
        <v>-64.94</v>
      </c>
      <c r="AN729" s="120">
        <v>76.38</v>
      </c>
      <c r="AO729" s="120">
        <v>-28.43</v>
      </c>
      <c r="AP729" s="120">
        <v>206.3</v>
      </c>
      <c r="AQ729" s="120">
        <v>54.02</v>
      </c>
      <c r="AR729" s="120">
        <v>-35.03</v>
      </c>
      <c r="AS729" s="120">
        <v>50.05</v>
      </c>
      <c r="AT729" s="120">
        <v>13.15</v>
      </c>
      <c r="AU729" s="120">
        <v>-11.62</v>
      </c>
      <c r="AV729" s="120">
        <v>-30.64</v>
      </c>
      <c r="AW729" s="120">
        <v>44.38</v>
      </c>
      <c r="AX729" s="120">
        <v>-40.22</v>
      </c>
      <c r="AY729" s="120">
        <v>110.92</v>
      </c>
      <c r="AZ729" s="120">
        <v>23.92</v>
      </c>
      <c r="BA729" s="120">
        <v>14.85</v>
      </c>
      <c r="BB729" s="120">
        <v>-14.41</v>
      </c>
      <c r="BC729" s="120">
        <v>39.520000000000003</v>
      </c>
    </row>
    <row r="730" spans="1:55" x14ac:dyDescent="0.45">
      <c r="A730" s="261">
        <v>96</v>
      </c>
      <c r="B730" s="174" t="s">
        <v>223</v>
      </c>
      <c r="C730" s="119">
        <v>-45.69</v>
      </c>
      <c r="D730" s="119">
        <v>-78.400000000000006</v>
      </c>
      <c r="E730" s="119">
        <v>321.62</v>
      </c>
      <c r="F730" s="119">
        <v>4.8899999999999997</v>
      </c>
      <c r="G730" s="119">
        <v>-27.43</v>
      </c>
      <c r="H730" s="119">
        <v>-37.69</v>
      </c>
      <c r="I730" s="119">
        <v>-81.39</v>
      </c>
      <c r="J730" s="119">
        <v>-92.3</v>
      </c>
      <c r="K730" s="119">
        <v>59.96</v>
      </c>
      <c r="L730" s="119">
        <v>754.08</v>
      </c>
      <c r="M730" s="119">
        <v>-65.09</v>
      </c>
      <c r="N730" s="119">
        <v>32.74</v>
      </c>
      <c r="O730" s="119">
        <v>3.43</v>
      </c>
      <c r="P730" s="119">
        <v>337.07</v>
      </c>
      <c r="Q730" s="119">
        <v>96.88</v>
      </c>
      <c r="R730" s="119">
        <v>98.03</v>
      </c>
      <c r="S730" s="119">
        <v>404.27</v>
      </c>
      <c r="T730" s="119">
        <v>-36.979999999999997</v>
      </c>
      <c r="U730" s="119">
        <v>601.65</v>
      </c>
      <c r="V730" s="119">
        <v>544.79999999999995</v>
      </c>
      <c r="W730" s="119">
        <v>-17.68</v>
      </c>
      <c r="X730" s="119">
        <v>-67.5</v>
      </c>
      <c r="Y730" s="119">
        <v>53.47</v>
      </c>
      <c r="Z730" s="119">
        <v>-0.99</v>
      </c>
      <c r="AA730" s="119">
        <v>84.65</v>
      </c>
      <c r="AB730" s="119">
        <v>205.72</v>
      </c>
      <c r="AC730" s="119">
        <v>-66.540000000000006</v>
      </c>
      <c r="AD730" s="119">
        <v>-30.5</v>
      </c>
      <c r="AE730" s="119">
        <v>-57.5</v>
      </c>
      <c r="AF730" s="119">
        <v>39.520000000000003</v>
      </c>
      <c r="AG730" s="119">
        <v>-51.14</v>
      </c>
      <c r="AH730" s="119">
        <v>-55.96</v>
      </c>
      <c r="AI730" s="119">
        <v>-86</v>
      </c>
      <c r="AJ730" s="119">
        <v>-86.03</v>
      </c>
      <c r="AK730" s="119">
        <v>87.74</v>
      </c>
      <c r="AL730" s="119">
        <v>-66.709999999999994</v>
      </c>
      <c r="AM730" s="119">
        <v>-54.61</v>
      </c>
      <c r="AN730" s="119">
        <v>-68.900000000000006</v>
      </c>
      <c r="AO730" s="119">
        <v>-55.84</v>
      </c>
      <c r="AP730" s="119">
        <v>-85.81</v>
      </c>
      <c r="AQ730" s="119">
        <v>-48.93</v>
      </c>
      <c r="AR730" s="119">
        <v>-46.1</v>
      </c>
      <c r="AS730" s="119">
        <v>-36.380000000000003</v>
      </c>
      <c r="AT730" s="119">
        <v>-83.94</v>
      </c>
      <c r="AU730" s="119">
        <v>85.06</v>
      </c>
      <c r="AV730" s="119">
        <v>32.46</v>
      </c>
      <c r="AW730" s="119">
        <v>-94.96</v>
      </c>
      <c r="AX730" s="119">
        <v>-36.130000000000003</v>
      </c>
      <c r="AY730" s="119">
        <v>38.61</v>
      </c>
      <c r="AZ730" s="119">
        <v>-44.19</v>
      </c>
      <c r="BA730" s="119">
        <v>-13.77</v>
      </c>
      <c r="BB730" s="119">
        <v>205.5</v>
      </c>
      <c r="BC730" s="119">
        <v>80.5</v>
      </c>
    </row>
    <row r="731" spans="1:55" x14ac:dyDescent="0.45">
      <c r="A731" s="260">
        <v>97</v>
      </c>
      <c r="B731" s="173" t="s">
        <v>6</v>
      </c>
      <c r="C731" s="120">
        <v>-8.84</v>
      </c>
      <c r="D731" s="120">
        <v>-7.03</v>
      </c>
      <c r="E731" s="120">
        <v>-0.82</v>
      </c>
      <c r="F731" s="120">
        <v>2.68</v>
      </c>
      <c r="G731" s="120">
        <v>12.32</v>
      </c>
      <c r="H731" s="120">
        <v>23.47</v>
      </c>
      <c r="I731" s="120">
        <v>28.76</v>
      </c>
      <c r="J731" s="120">
        <v>-12.93</v>
      </c>
      <c r="K731" s="120">
        <v>10.84</v>
      </c>
      <c r="L731" s="120">
        <v>9.0299999999999994</v>
      </c>
      <c r="M731" s="120">
        <v>10.33</v>
      </c>
      <c r="N731" s="120">
        <v>10.28</v>
      </c>
      <c r="O731" s="120">
        <v>-0.52</v>
      </c>
      <c r="P731" s="120">
        <v>-7.23</v>
      </c>
      <c r="Q731" s="120">
        <v>5.96</v>
      </c>
      <c r="R731" s="120">
        <v>2.6</v>
      </c>
      <c r="S731" s="120">
        <v>2.93</v>
      </c>
      <c r="T731" s="120">
        <v>-1.34</v>
      </c>
      <c r="U731" s="120">
        <v>-19.93</v>
      </c>
      <c r="V731" s="120">
        <v>5.48</v>
      </c>
      <c r="W731" s="120">
        <v>-1.0900000000000001</v>
      </c>
      <c r="X731" s="120">
        <v>0.22</v>
      </c>
      <c r="Y731" s="120">
        <v>-3.99</v>
      </c>
      <c r="Z731" s="120">
        <v>-14.9</v>
      </c>
      <c r="AA731" s="120">
        <v>-6.55</v>
      </c>
      <c r="AB731" s="120">
        <v>34.57</v>
      </c>
      <c r="AC731" s="120">
        <v>-4.57</v>
      </c>
      <c r="AD731" s="120">
        <v>1.82</v>
      </c>
      <c r="AE731" s="120">
        <v>7.1</v>
      </c>
      <c r="AF731" s="120">
        <v>-1.19</v>
      </c>
      <c r="AG731" s="120">
        <v>-1.48</v>
      </c>
      <c r="AH731" s="120">
        <v>8.91</v>
      </c>
      <c r="AI731" s="120">
        <v>-1.95</v>
      </c>
      <c r="AJ731" s="120">
        <v>0.28000000000000003</v>
      </c>
      <c r="AK731" s="120">
        <v>-2.84</v>
      </c>
      <c r="AL731" s="120">
        <v>-0.24</v>
      </c>
      <c r="AM731" s="120">
        <v>10.63</v>
      </c>
      <c r="AN731" s="120">
        <v>-14.25</v>
      </c>
      <c r="AO731" s="120">
        <v>11.72</v>
      </c>
      <c r="AP731" s="120">
        <v>-3.18</v>
      </c>
      <c r="AQ731" s="120">
        <v>-6.29</v>
      </c>
      <c r="AR731" s="120">
        <v>-0.78</v>
      </c>
      <c r="AS731" s="120">
        <v>23.13</v>
      </c>
      <c r="AT731" s="120">
        <v>-0.9</v>
      </c>
      <c r="AU731" s="120">
        <v>2.78</v>
      </c>
      <c r="AV731" s="120">
        <v>-1.7</v>
      </c>
      <c r="AW731" s="120">
        <v>15.25</v>
      </c>
      <c r="AX731" s="120">
        <v>2.13</v>
      </c>
      <c r="AY731" s="120">
        <v>-1.41</v>
      </c>
      <c r="AZ731" s="120">
        <v>7.15</v>
      </c>
      <c r="BA731" s="120">
        <v>-14.98</v>
      </c>
      <c r="BB731" s="120">
        <v>18.57</v>
      </c>
      <c r="BC731" s="120">
        <v>9.42</v>
      </c>
    </row>
    <row r="732" spans="1:55" ht="29.25" x14ac:dyDescent="0.45">
      <c r="A732" s="261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204.55</v>
      </c>
      <c r="M732" s="117"/>
      <c r="N732" s="117"/>
      <c r="O732" s="117"/>
      <c r="P732" s="117"/>
      <c r="Q732" s="117"/>
      <c r="R732" s="117"/>
      <c r="S732" s="119">
        <v>-53.57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9">
        <v>-100</v>
      </c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9">
        <v>-100</v>
      </c>
    </row>
    <row r="733" spans="1:55" ht="80.25" x14ac:dyDescent="0.45">
      <c r="A733" s="260">
        <v>99</v>
      </c>
      <c r="B733" s="173" t="s">
        <v>383</v>
      </c>
      <c r="C733" s="120">
        <v>-97.54</v>
      </c>
      <c r="D733" s="118">
        <v>3782.26</v>
      </c>
      <c r="E733" s="120">
        <v>-21.13</v>
      </c>
      <c r="F733" s="118">
        <v>86200</v>
      </c>
      <c r="G733" s="118">
        <v>1035.92</v>
      </c>
      <c r="H733" s="118">
        <v>1497.9</v>
      </c>
      <c r="I733" s="120">
        <v>-23.17</v>
      </c>
      <c r="J733" s="120">
        <v>159.41</v>
      </c>
      <c r="K733" s="120">
        <v>224.55</v>
      </c>
      <c r="L733" s="118">
        <v>2857.14</v>
      </c>
      <c r="M733" s="118">
        <v>1068.8399999999999</v>
      </c>
      <c r="N733" s="120">
        <v>796.4</v>
      </c>
      <c r="O733" s="118">
        <v>1344.58</v>
      </c>
      <c r="P733" s="120">
        <v>61.99</v>
      </c>
      <c r="Q733" s="120">
        <v>158.03</v>
      </c>
      <c r="R733" s="120">
        <v>93.57</v>
      </c>
      <c r="S733" s="120">
        <v>-5.64</v>
      </c>
      <c r="T733" s="120">
        <v>-50.07</v>
      </c>
      <c r="U733" s="120">
        <v>284.45</v>
      </c>
      <c r="V733" s="120">
        <v>-49.63</v>
      </c>
      <c r="W733" s="120">
        <v>84.59</v>
      </c>
      <c r="X733" s="120">
        <v>66.760000000000005</v>
      </c>
      <c r="Y733" s="120">
        <v>-73.5</v>
      </c>
      <c r="Z733" s="120">
        <v>144.32</v>
      </c>
      <c r="AA733" s="120">
        <v>-16.93</v>
      </c>
      <c r="AB733" s="120">
        <v>-81</v>
      </c>
      <c r="AC733" s="120">
        <v>26.69</v>
      </c>
      <c r="AD733" s="120">
        <v>-83.63</v>
      </c>
      <c r="AE733" s="120">
        <v>-72.19</v>
      </c>
      <c r="AF733" s="120">
        <v>-64.650000000000006</v>
      </c>
      <c r="AG733" s="120">
        <v>-16.64</v>
      </c>
      <c r="AH733" s="120">
        <v>13.87</v>
      </c>
      <c r="AI733" s="120">
        <v>-79.319999999999993</v>
      </c>
      <c r="AJ733" s="120">
        <v>-66.34</v>
      </c>
      <c r="AK733" s="120">
        <v>541</v>
      </c>
      <c r="AL733" s="120">
        <v>-59.89</v>
      </c>
      <c r="AM733" s="118">
        <v>1443.57</v>
      </c>
      <c r="AN733" s="120">
        <v>30.77</v>
      </c>
      <c r="AO733" s="120">
        <v>-44.5</v>
      </c>
      <c r="AP733" s="120">
        <v>189.95</v>
      </c>
      <c r="AQ733" s="120">
        <v>559.28</v>
      </c>
      <c r="AR733" s="120">
        <v>380.36</v>
      </c>
      <c r="AS733" s="120">
        <v>-45.85</v>
      </c>
      <c r="AT733" s="120">
        <v>158.66999999999999</v>
      </c>
      <c r="AU733" s="120">
        <v>464.18</v>
      </c>
      <c r="AV733" s="120">
        <v>65.92</v>
      </c>
      <c r="AW733" s="120">
        <v>-68.680000000000007</v>
      </c>
      <c r="AX733" s="120">
        <v>121.74</v>
      </c>
      <c r="AY733" s="120">
        <v>-94.11</v>
      </c>
      <c r="AZ733" s="120">
        <v>491.54</v>
      </c>
      <c r="BA733" s="120">
        <v>39.229999999999997</v>
      </c>
      <c r="BB733" s="120">
        <v>48.23</v>
      </c>
      <c r="BC733" s="120">
        <v>-74.95</v>
      </c>
    </row>
    <row r="734" spans="1:55" ht="29.25" x14ac:dyDescent="0.45">
      <c r="A734" s="261">
        <v>100</v>
      </c>
      <c r="B734" s="174" t="s">
        <v>191</v>
      </c>
      <c r="C734" s="117"/>
      <c r="D734" s="117"/>
      <c r="E734" s="119">
        <v>-20.63</v>
      </c>
      <c r="F734" s="117"/>
      <c r="G734" s="119">
        <v>20</v>
      </c>
      <c r="H734" s="117"/>
      <c r="I734" s="117"/>
      <c r="J734" s="119">
        <v>-81.59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9">
        <v>-100</v>
      </c>
      <c r="T734" s="119">
        <v>-100</v>
      </c>
      <c r="U734" s="119">
        <v>-100</v>
      </c>
      <c r="V734" s="119">
        <v>27.78</v>
      </c>
      <c r="W734" s="119">
        <v>-73.75</v>
      </c>
      <c r="X734" s="121">
        <v>1492.22</v>
      </c>
      <c r="Y734" s="119">
        <v>-85.71</v>
      </c>
      <c r="Z734" s="119">
        <v>316.67</v>
      </c>
      <c r="AA734" s="119">
        <v>-25.3</v>
      </c>
      <c r="AB734" s="119">
        <v>-100</v>
      </c>
      <c r="AC734" s="117"/>
      <c r="AD734" s="117"/>
      <c r="AE734" s="117"/>
      <c r="AF734" s="117"/>
      <c r="AG734" s="117"/>
      <c r="AH734" s="119">
        <v>-93.48</v>
      </c>
      <c r="AI734" s="119">
        <v>-98.77</v>
      </c>
      <c r="AJ734" s="119">
        <v>-95.67</v>
      </c>
      <c r="AK734" s="121">
        <v>1390.14</v>
      </c>
      <c r="AL734" s="119">
        <v>-76</v>
      </c>
      <c r="AM734" s="119">
        <v>101.59</v>
      </c>
      <c r="AN734" s="117"/>
      <c r="AO734" s="119">
        <v>-99.52</v>
      </c>
      <c r="AP734" s="119">
        <v>-72.41</v>
      </c>
      <c r="AQ734" s="119">
        <v>-100</v>
      </c>
      <c r="AR734" s="119">
        <v>-39.28</v>
      </c>
      <c r="AS734" s="119">
        <v>323.33</v>
      </c>
      <c r="AT734" s="121">
        <v>10450</v>
      </c>
      <c r="AU734" s="121">
        <v>49250</v>
      </c>
      <c r="AV734" s="121">
        <v>1988.71</v>
      </c>
      <c r="AW734" s="119">
        <v>-100</v>
      </c>
      <c r="AX734" s="121">
        <v>3083.33</v>
      </c>
      <c r="AY734" s="119">
        <v>-94.75</v>
      </c>
      <c r="AZ734" s="119">
        <v>-100</v>
      </c>
      <c r="BA734" s="119">
        <v>-100</v>
      </c>
      <c r="BB734" s="119">
        <v>-100</v>
      </c>
      <c r="BC734" s="117"/>
    </row>
    <row r="735" spans="1:55" x14ac:dyDescent="0.45">
      <c r="A735" s="260">
        <v>101</v>
      </c>
      <c r="B735" s="173" t="s">
        <v>225</v>
      </c>
      <c r="C735" s="120">
        <v>-18.22</v>
      </c>
      <c r="D735" s="120">
        <v>-62.02</v>
      </c>
      <c r="E735" s="120">
        <v>-16.34</v>
      </c>
      <c r="F735" s="120">
        <v>-22.05</v>
      </c>
      <c r="G735" s="120">
        <v>260.87</v>
      </c>
      <c r="H735" s="120">
        <v>-11.18</v>
      </c>
      <c r="I735" s="120">
        <v>-53.59</v>
      </c>
      <c r="J735" s="120">
        <v>42.43</v>
      </c>
      <c r="K735" s="120">
        <v>-7.23</v>
      </c>
      <c r="L735" s="120">
        <v>-58.68</v>
      </c>
      <c r="M735" s="120">
        <v>-71.5</v>
      </c>
      <c r="N735" s="120">
        <v>42.95</v>
      </c>
      <c r="O735" s="120">
        <v>52.68</v>
      </c>
      <c r="P735" s="120">
        <v>72.13</v>
      </c>
      <c r="Q735" s="120">
        <v>22.67</v>
      </c>
      <c r="R735" s="120">
        <v>66.94</v>
      </c>
      <c r="S735" s="120">
        <v>-33.67</v>
      </c>
      <c r="T735" s="120">
        <v>13.17</v>
      </c>
      <c r="U735" s="120">
        <v>42.89</v>
      </c>
      <c r="V735" s="120">
        <v>0.89</v>
      </c>
      <c r="W735" s="120">
        <v>-39.869999999999997</v>
      </c>
      <c r="X735" s="120">
        <v>-54.05</v>
      </c>
      <c r="Y735" s="120">
        <v>-26.53</v>
      </c>
      <c r="Z735" s="120">
        <v>-55.72</v>
      </c>
      <c r="AA735" s="120">
        <v>56.73</v>
      </c>
      <c r="AB735" s="120">
        <v>-66.180000000000007</v>
      </c>
      <c r="AC735" s="120">
        <v>-62.83</v>
      </c>
      <c r="AD735" s="120">
        <v>-34.119999999999997</v>
      </c>
      <c r="AE735" s="120">
        <v>106.66</v>
      </c>
      <c r="AF735" s="120">
        <v>98.21</v>
      </c>
      <c r="AG735" s="120">
        <v>38.46</v>
      </c>
      <c r="AH735" s="120">
        <v>-36.93</v>
      </c>
      <c r="AI735" s="120">
        <v>41.14</v>
      </c>
      <c r="AJ735" s="120">
        <v>-68</v>
      </c>
      <c r="AK735" s="120">
        <v>268.69</v>
      </c>
      <c r="AL735" s="120">
        <v>2.7</v>
      </c>
      <c r="AM735" s="120">
        <v>-35.06</v>
      </c>
      <c r="AN735" s="120">
        <v>276.52999999999997</v>
      </c>
      <c r="AO735" s="120">
        <v>61.8</v>
      </c>
      <c r="AP735" s="120">
        <v>3.62</v>
      </c>
      <c r="AQ735" s="120">
        <v>-90.2</v>
      </c>
      <c r="AR735" s="120">
        <v>14.17</v>
      </c>
      <c r="AS735" s="120">
        <v>-77.599999999999994</v>
      </c>
      <c r="AT735" s="120">
        <v>15.34</v>
      </c>
      <c r="AU735" s="120">
        <v>-73.040000000000006</v>
      </c>
      <c r="AV735" s="120">
        <v>511.44</v>
      </c>
      <c r="AW735" s="120">
        <v>2.19</v>
      </c>
      <c r="AX735" s="120">
        <v>8.16</v>
      </c>
      <c r="AY735" s="120">
        <v>13.33</v>
      </c>
      <c r="AZ735" s="120">
        <v>-35.729999999999997</v>
      </c>
      <c r="BA735" s="120">
        <v>-80.86</v>
      </c>
      <c r="BB735" s="120">
        <v>-5.51</v>
      </c>
      <c r="BC735" s="120">
        <v>258.31</v>
      </c>
    </row>
    <row r="736" spans="1:55" ht="29.25" x14ac:dyDescent="0.45">
      <c r="A736" s="261">
        <v>102</v>
      </c>
      <c r="B736" s="174" t="s">
        <v>50</v>
      </c>
      <c r="C736" s="119">
        <v>323.66000000000003</v>
      </c>
      <c r="D736" s="119">
        <v>527.95000000000005</v>
      </c>
      <c r="E736" s="119">
        <v>296.57</v>
      </c>
      <c r="F736" s="119">
        <v>-50.37</v>
      </c>
      <c r="G736" s="119">
        <v>28.97</v>
      </c>
      <c r="H736" s="119">
        <v>56.84</v>
      </c>
      <c r="I736" s="119">
        <v>111.68</v>
      </c>
      <c r="J736" s="119">
        <v>-76.989999999999995</v>
      </c>
      <c r="K736" s="119">
        <v>-48.29</v>
      </c>
      <c r="L736" s="119">
        <v>-66.41</v>
      </c>
      <c r="M736" s="119">
        <v>155.01</v>
      </c>
      <c r="N736" s="119">
        <v>172.15</v>
      </c>
      <c r="O736" s="119">
        <v>21.18</v>
      </c>
      <c r="P736" s="119">
        <v>-72.849999999999994</v>
      </c>
      <c r="Q736" s="119">
        <v>-40.869999999999997</v>
      </c>
      <c r="R736" s="119">
        <v>196.74</v>
      </c>
      <c r="S736" s="119">
        <v>323.44</v>
      </c>
      <c r="T736" s="119">
        <v>-33.229999999999997</v>
      </c>
      <c r="U736" s="119">
        <v>-53.03</v>
      </c>
      <c r="V736" s="119">
        <v>421.11</v>
      </c>
      <c r="W736" s="119">
        <v>375.26</v>
      </c>
      <c r="X736" s="119">
        <v>385.41</v>
      </c>
      <c r="Y736" s="119">
        <v>-63.75</v>
      </c>
      <c r="Z736" s="119">
        <v>-59.17</v>
      </c>
      <c r="AA736" s="119">
        <v>-41.46</v>
      </c>
      <c r="AB736" s="121">
        <v>1134.28</v>
      </c>
      <c r="AC736" s="119">
        <v>311</v>
      </c>
      <c r="AD736" s="119">
        <v>57.19</v>
      </c>
      <c r="AE736" s="119">
        <v>66.37</v>
      </c>
      <c r="AF736" s="119">
        <v>531.35</v>
      </c>
      <c r="AG736" s="119">
        <v>939.46</v>
      </c>
      <c r="AH736" s="119">
        <v>-9.92</v>
      </c>
      <c r="AI736" s="119">
        <v>-6.01</v>
      </c>
      <c r="AJ736" s="119">
        <v>-77.87</v>
      </c>
      <c r="AK736" s="119">
        <v>422.32</v>
      </c>
      <c r="AL736" s="119">
        <v>-15.98</v>
      </c>
      <c r="AM736" s="119">
        <v>-40.35</v>
      </c>
      <c r="AN736" s="119">
        <v>-53.8</v>
      </c>
      <c r="AO736" s="119">
        <v>-20.53</v>
      </c>
      <c r="AP736" s="119">
        <v>25.24</v>
      </c>
      <c r="AQ736" s="119">
        <v>-71.17</v>
      </c>
      <c r="AR736" s="119">
        <v>-50.3</v>
      </c>
      <c r="AS736" s="119">
        <v>-82.59</v>
      </c>
      <c r="AT736" s="119">
        <v>144.9</v>
      </c>
      <c r="AU736" s="119">
        <v>201</v>
      </c>
      <c r="AV736" s="119">
        <v>-15.08</v>
      </c>
      <c r="AW736" s="119">
        <v>-74.459999999999994</v>
      </c>
      <c r="AX736" s="119">
        <v>23.36</v>
      </c>
      <c r="AY736" s="119">
        <v>315.36</v>
      </c>
      <c r="AZ736" s="119">
        <v>-80.760000000000005</v>
      </c>
      <c r="BA736" s="119">
        <v>-36.26</v>
      </c>
      <c r="BB736" s="119">
        <v>-6.96</v>
      </c>
      <c r="BC736" s="119">
        <v>36.979999999999997</v>
      </c>
    </row>
    <row r="737" spans="1:55" x14ac:dyDescent="0.45">
      <c r="A737" s="260">
        <v>103</v>
      </c>
      <c r="B737" s="173" t="s">
        <v>226</v>
      </c>
      <c r="C737" s="120">
        <v>-1.73</v>
      </c>
      <c r="D737" s="120">
        <v>97.87</v>
      </c>
      <c r="E737" s="120">
        <v>41.58</v>
      </c>
      <c r="F737" s="120">
        <v>-8.26</v>
      </c>
      <c r="G737" s="120">
        <v>-21.45</v>
      </c>
      <c r="H737" s="120">
        <v>-52.17</v>
      </c>
      <c r="I737" s="120">
        <v>3.14</v>
      </c>
      <c r="J737" s="120">
        <v>13.05</v>
      </c>
      <c r="K737" s="120">
        <v>134.83000000000001</v>
      </c>
      <c r="L737" s="120">
        <v>434.08</v>
      </c>
      <c r="M737" s="120">
        <v>-8.18</v>
      </c>
      <c r="N737" s="120">
        <v>119.53</v>
      </c>
      <c r="O737" s="120">
        <v>-41.84</v>
      </c>
      <c r="P737" s="120">
        <v>-22.27</v>
      </c>
      <c r="Q737" s="120">
        <v>9.9700000000000006</v>
      </c>
      <c r="R737" s="120">
        <v>-8.15</v>
      </c>
      <c r="S737" s="120">
        <v>-3.16</v>
      </c>
      <c r="T737" s="120">
        <v>-30.35</v>
      </c>
      <c r="U737" s="120">
        <v>-7.64</v>
      </c>
      <c r="V737" s="120">
        <v>-4.37</v>
      </c>
      <c r="W737" s="120">
        <v>-59.48</v>
      </c>
      <c r="X737" s="120">
        <v>-48.09</v>
      </c>
      <c r="Y737" s="120">
        <v>-40.520000000000003</v>
      </c>
      <c r="Z737" s="120">
        <v>-20.13</v>
      </c>
      <c r="AA737" s="120">
        <v>3.77</v>
      </c>
      <c r="AB737" s="120">
        <v>24.83</v>
      </c>
      <c r="AC737" s="120">
        <v>139.30000000000001</v>
      </c>
      <c r="AD737" s="120">
        <v>-21.17</v>
      </c>
      <c r="AE737" s="120">
        <v>82.64</v>
      </c>
      <c r="AF737" s="120">
        <v>283.60000000000002</v>
      </c>
      <c r="AG737" s="120">
        <v>-55.25</v>
      </c>
      <c r="AH737" s="120">
        <v>38.49</v>
      </c>
      <c r="AI737" s="120">
        <v>269.94</v>
      </c>
      <c r="AJ737" s="120">
        <v>-59.12</v>
      </c>
      <c r="AK737" s="120">
        <v>-41.36</v>
      </c>
      <c r="AL737" s="120">
        <v>5.57</v>
      </c>
      <c r="AM737" s="120">
        <v>-4.42</v>
      </c>
      <c r="AN737" s="120">
        <v>63.14</v>
      </c>
      <c r="AO737" s="120">
        <v>-59.86</v>
      </c>
      <c r="AP737" s="120">
        <v>-25.5</v>
      </c>
      <c r="AQ737" s="120">
        <v>-57.95</v>
      </c>
      <c r="AR737" s="120">
        <v>-12.37</v>
      </c>
      <c r="AS737" s="120">
        <v>63.8</v>
      </c>
      <c r="AT737" s="120">
        <v>-24.02</v>
      </c>
      <c r="AU737" s="120">
        <v>-67.66</v>
      </c>
      <c r="AV737" s="120">
        <v>57.78</v>
      </c>
      <c r="AW737" s="120">
        <v>359.6</v>
      </c>
      <c r="AX737" s="120">
        <v>-37.65</v>
      </c>
      <c r="AY737" s="120">
        <v>-60.31</v>
      </c>
      <c r="AZ737" s="120">
        <v>-51.36</v>
      </c>
      <c r="BA737" s="120">
        <v>-65.73</v>
      </c>
      <c r="BB737" s="120">
        <v>165.8</v>
      </c>
      <c r="BC737" s="120">
        <v>15.44</v>
      </c>
    </row>
    <row r="738" spans="1:55" ht="29.25" x14ac:dyDescent="0.45">
      <c r="A738" s="261">
        <v>104</v>
      </c>
      <c r="B738" s="174" t="s">
        <v>227</v>
      </c>
      <c r="C738" s="119">
        <v>-62.5</v>
      </c>
      <c r="D738" s="119">
        <v>73.930000000000007</v>
      </c>
      <c r="E738" s="119">
        <v>-56.08</v>
      </c>
      <c r="F738" s="119">
        <v>130.69999999999999</v>
      </c>
      <c r="G738" s="119">
        <v>141</v>
      </c>
      <c r="H738" s="119">
        <v>100.86</v>
      </c>
      <c r="I738" s="119">
        <v>-12.56</v>
      </c>
      <c r="J738" s="119">
        <v>26.26</v>
      </c>
      <c r="K738" s="119">
        <v>-20.05</v>
      </c>
      <c r="L738" s="119">
        <v>-39.93</v>
      </c>
      <c r="M738" s="119">
        <v>-1.47</v>
      </c>
      <c r="N738" s="119">
        <v>-19.16</v>
      </c>
      <c r="O738" s="119">
        <v>373.68</v>
      </c>
      <c r="P738" s="119">
        <v>38.520000000000003</v>
      </c>
      <c r="Q738" s="119">
        <v>178.66</v>
      </c>
      <c r="R738" s="119">
        <v>-58.1</v>
      </c>
      <c r="S738" s="119">
        <v>17.63</v>
      </c>
      <c r="T738" s="119">
        <v>-33.33</v>
      </c>
      <c r="U738" s="119">
        <v>31.03</v>
      </c>
      <c r="V738" s="119">
        <v>-1.07</v>
      </c>
      <c r="W738" s="119">
        <v>52.06</v>
      </c>
      <c r="X738" s="119">
        <v>73.84</v>
      </c>
      <c r="Y738" s="119">
        <v>43.75</v>
      </c>
      <c r="Z738" s="119">
        <v>71.78</v>
      </c>
      <c r="AA738" s="119">
        <v>46.3</v>
      </c>
      <c r="AB738" s="119">
        <v>21.92</v>
      </c>
      <c r="AC738" s="119">
        <v>-3.31</v>
      </c>
      <c r="AD738" s="119">
        <v>-22.33</v>
      </c>
      <c r="AE738" s="119">
        <v>-19.93</v>
      </c>
      <c r="AF738" s="119">
        <v>93.59</v>
      </c>
      <c r="AG738" s="119">
        <v>-31.51</v>
      </c>
      <c r="AH738" s="119">
        <v>-68.73</v>
      </c>
      <c r="AI738" s="119">
        <v>-31.53</v>
      </c>
      <c r="AJ738" s="119">
        <v>-15.99</v>
      </c>
      <c r="AK738" s="119">
        <v>-21.95</v>
      </c>
      <c r="AL738" s="119">
        <v>-88.3</v>
      </c>
      <c r="AM738" s="119">
        <v>-7.85</v>
      </c>
      <c r="AN738" s="119">
        <v>-61.91</v>
      </c>
      <c r="AO738" s="119">
        <v>-45.51</v>
      </c>
      <c r="AP738" s="119">
        <v>96.76</v>
      </c>
      <c r="AQ738" s="119">
        <v>-17.84</v>
      </c>
      <c r="AR738" s="119">
        <v>3.48</v>
      </c>
      <c r="AS738" s="119">
        <v>-18</v>
      </c>
      <c r="AT738" s="119">
        <v>637.92999999999995</v>
      </c>
      <c r="AU738" s="119">
        <v>40.26</v>
      </c>
      <c r="AV738" s="119">
        <v>-47.57</v>
      </c>
      <c r="AW738" s="119">
        <v>66.31</v>
      </c>
      <c r="AX738" s="119">
        <v>356.18</v>
      </c>
      <c r="AY738" s="119">
        <v>-46.15</v>
      </c>
      <c r="AZ738" s="119">
        <v>73.16</v>
      </c>
      <c r="BA738" s="119">
        <v>9.11</v>
      </c>
      <c r="BB738" s="119">
        <v>-29.42</v>
      </c>
      <c r="BC738" s="119">
        <v>27.35</v>
      </c>
    </row>
    <row r="739" spans="1:55" x14ac:dyDescent="0.45">
      <c r="A739" s="260">
        <v>105</v>
      </c>
      <c r="B739" s="173" t="s">
        <v>101</v>
      </c>
      <c r="C739" s="120">
        <v>4</v>
      </c>
      <c r="D739" s="120">
        <v>159.53</v>
      </c>
      <c r="E739" s="120">
        <v>27.99</v>
      </c>
      <c r="F739" s="120">
        <v>21.8</v>
      </c>
      <c r="G739" s="120">
        <v>54.29</v>
      </c>
      <c r="H739" s="120">
        <v>-13.42</v>
      </c>
      <c r="I739" s="120">
        <v>122.25</v>
      </c>
      <c r="J739" s="120">
        <v>-52.89</v>
      </c>
      <c r="K739" s="120">
        <v>-34.65</v>
      </c>
      <c r="L739" s="120">
        <v>-14</v>
      </c>
      <c r="M739" s="120">
        <v>1.86</v>
      </c>
      <c r="N739" s="120">
        <v>7.58</v>
      </c>
      <c r="O739" s="120">
        <v>102.68</v>
      </c>
      <c r="P739" s="120">
        <v>-31.76</v>
      </c>
      <c r="Q739" s="120">
        <v>-18.649999999999999</v>
      </c>
      <c r="R739" s="120">
        <v>-16.809999999999999</v>
      </c>
      <c r="S739" s="120">
        <v>-40.57</v>
      </c>
      <c r="T739" s="120">
        <v>-23.72</v>
      </c>
      <c r="U739" s="120">
        <v>20.51</v>
      </c>
      <c r="V739" s="120">
        <v>11.35</v>
      </c>
      <c r="W739" s="120">
        <v>20.51</v>
      </c>
      <c r="X739" s="120">
        <v>-24.75</v>
      </c>
      <c r="Y739" s="120">
        <v>52.41</v>
      </c>
      <c r="Z739" s="120">
        <v>0.23</v>
      </c>
      <c r="AA739" s="120">
        <v>-51.92</v>
      </c>
      <c r="AB739" s="120">
        <v>-8.3800000000000008</v>
      </c>
      <c r="AC739" s="120">
        <v>-14.08</v>
      </c>
      <c r="AD739" s="120">
        <v>-45.46</v>
      </c>
      <c r="AE739" s="120">
        <v>47.27</v>
      </c>
      <c r="AF739" s="120">
        <v>58.85</v>
      </c>
      <c r="AG739" s="120">
        <v>-44.87</v>
      </c>
      <c r="AH739" s="120">
        <v>56.91</v>
      </c>
      <c r="AI739" s="120">
        <v>8.49</v>
      </c>
      <c r="AJ739" s="120">
        <v>-7.68</v>
      </c>
      <c r="AK739" s="120">
        <v>-26.19</v>
      </c>
      <c r="AL739" s="120">
        <v>42.92</v>
      </c>
      <c r="AM739" s="120">
        <v>26.97</v>
      </c>
      <c r="AN739" s="120">
        <v>25.86</v>
      </c>
      <c r="AO739" s="120">
        <v>117.78</v>
      </c>
      <c r="AP739" s="120">
        <v>94.95</v>
      </c>
      <c r="AQ739" s="120">
        <v>46.56</v>
      </c>
      <c r="AR739" s="120">
        <v>-11.75</v>
      </c>
      <c r="AS739" s="120">
        <v>20.34</v>
      </c>
      <c r="AT739" s="120">
        <v>12.3</v>
      </c>
      <c r="AU739" s="120">
        <v>-0.53</v>
      </c>
      <c r="AV739" s="120">
        <v>111.93</v>
      </c>
      <c r="AW739" s="120">
        <v>46.37</v>
      </c>
      <c r="AX739" s="120">
        <v>13.21</v>
      </c>
      <c r="AY739" s="120">
        <v>71.22</v>
      </c>
      <c r="AZ739" s="120">
        <v>16.420000000000002</v>
      </c>
      <c r="BA739" s="120">
        <v>-33.5</v>
      </c>
      <c r="BB739" s="120">
        <v>-15.65</v>
      </c>
      <c r="BC739" s="120">
        <v>30.63</v>
      </c>
    </row>
    <row r="740" spans="1:55" ht="29.25" x14ac:dyDescent="0.45">
      <c r="A740" s="261">
        <v>106</v>
      </c>
      <c r="B740" s="174" t="s">
        <v>228</v>
      </c>
      <c r="C740" s="119">
        <v>243.74</v>
      </c>
      <c r="D740" s="119">
        <v>73.650000000000006</v>
      </c>
      <c r="E740" s="119">
        <v>94.66</v>
      </c>
      <c r="F740" s="119">
        <v>149.38999999999999</v>
      </c>
      <c r="G740" s="119">
        <v>94.86</v>
      </c>
      <c r="H740" s="119">
        <v>711.59</v>
      </c>
      <c r="I740" s="119">
        <v>-19.309999999999999</v>
      </c>
      <c r="J740" s="119">
        <v>-31.13</v>
      </c>
      <c r="K740" s="119">
        <v>90.67</v>
      </c>
      <c r="L740" s="119">
        <v>-58.13</v>
      </c>
      <c r="M740" s="119">
        <v>271.69</v>
      </c>
      <c r="N740" s="119">
        <v>243.61</v>
      </c>
      <c r="O740" s="119">
        <v>32.58</v>
      </c>
      <c r="P740" s="119">
        <v>-91.22</v>
      </c>
      <c r="Q740" s="119">
        <v>-59.35</v>
      </c>
      <c r="R740" s="119">
        <v>49.91</v>
      </c>
      <c r="S740" s="119">
        <v>-10.37</v>
      </c>
      <c r="T740" s="119">
        <v>-33.64</v>
      </c>
      <c r="U740" s="119">
        <v>0.31</v>
      </c>
      <c r="V740" s="119">
        <v>-0.74</v>
      </c>
      <c r="W740" s="119">
        <v>-64.25</v>
      </c>
      <c r="X740" s="119">
        <v>69.819999999999993</v>
      </c>
      <c r="Y740" s="119">
        <v>68.52</v>
      </c>
      <c r="Z740" s="119">
        <v>-43.74</v>
      </c>
      <c r="AA740" s="119">
        <v>60.73</v>
      </c>
      <c r="AB740" s="121">
        <v>1700.81</v>
      </c>
      <c r="AC740" s="119">
        <v>-3.42</v>
      </c>
      <c r="AD740" s="119">
        <v>-40.119999999999997</v>
      </c>
      <c r="AE740" s="119">
        <v>-34.53</v>
      </c>
      <c r="AF740" s="119">
        <v>45.59</v>
      </c>
      <c r="AG740" s="119">
        <v>-62.38</v>
      </c>
      <c r="AH740" s="119">
        <v>-78.400000000000006</v>
      </c>
      <c r="AI740" s="119">
        <v>141.06</v>
      </c>
      <c r="AJ740" s="119">
        <v>-45.5</v>
      </c>
      <c r="AK740" s="119">
        <v>15.3</v>
      </c>
      <c r="AL740" s="119">
        <v>18.989999999999998</v>
      </c>
      <c r="AM740" s="119">
        <v>-39.409999999999997</v>
      </c>
      <c r="AN740" s="119">
        <v>-49.93</v>
      </c>
      <c r="AO740" s="119">
        <v>174.68</v>
      </c>
      <c r="AP740" s="119">
        <v>24.62</v>
      </c>
      <c r="AQ740" s="119">
        <v>4.49</v>
      </c>
      <c r="AR740" s="119">
        <v>-9.35</v>
      </c>
      <c r="AS740" s="119">
        <v>319.63</v>
      </c>
      <c r="AT740" s="119">
        <v>464.4</v>
      </c>
      <c r="AU740" s="119">
        <v>40.65</v>
      </c>
      <c r="AV740" s="119">
        <v>-2.5299999999999998</v>
      </c>
      <c r="AW740" s="119">
        <v>323.08</v>
      </c>
      <c r="AX740" s="119">
        <v>50.37</v>
      </c>
      <c r="AY740" s="119">
        <v>47.36</v>
      </c>
      <c r="AZ740" s="119">
        <v>-71.739999999999995</v>
      </c>
      <c r="BA740" s="119">
        <v>36.08</v>
      </c>
      <c r="BB740" s="119">
        <v>-56.75</v>
      </c>
      <c r="BC740" s="119">
        <v>68.05</v>
      </c>
    </row>
    <row r="741" spans="1:55" x14ac:dyDescent="0.45">
      <c r="A741" s="260">
        <v>107</v>
      </c>
      <c r="B741" s="173" t="s">
        <v>3</v>
      </c>
      <c r="C741" s="120">
        <v>5.45</v>
      </c>
      <c r="D741" s="120">
        <v>9.5299999999999994</v>
      </c>
      <c r="E741" s="120">
        <v>-3.35</v>
      </c>
      <c r="F741" s="120">
        <v>-0.22</v>
      </c>
      <c r="G741" s="120">
        <v>5.8</v>
      </c>
      <c r="H741" s="120">
        <v>12.65</v>
      </c>
      <c r="I741" s="120">
        <v>3.35</v>
      </c>
      <c r="J741" s="120">
        <v>-11.78</v>
      </c>
      <c r="K741" s="120">
        <v>-0.79</v>
      </c>
      <c r="L741" s="120">
        <v>-5.15</v>
      </c>
      <c r="M741" s="120">
        <v>-15.43</v>
      </c>
      <c r="N741" s="120">
        <v>-15.82</v>
      </c>
      <c r="O741" s="120">
        <v>-18.760000000000002</v>
      </c>
      <c r="P741" s="120">
        <v>-15.69</v>
      </c>
      <c r="Q741" s="120">
        <v>-8</v>
      </c>
      <c r="R741" s="120">
        <v>2.39</v>
      </c>
      <c r="S741" s="120">
        <v>3.69</v>
      </c>
      <c r="T741" s="120">
        <v>2.13</v>
      </c>
      <c r="U741" s="120">
        <v>2.13</v>
      </c>
      <c r="V741" s="120">
        <v>8.26</v>
      </c>
      <c r="W741" s="120">
        <v>9.75</v>
      </c>
      <c r="X741" s="120">
        <v>7.2</v>
      </c>
      <c r="Y741" s="120">
        <v>2.67</v>
      </c>
      <c r="Z741" s="120">
        <v>-1.42</v>
      </c>
      <c r="AA741" s="120">
        <v>3.29</v>
      </c>
      <c r="AB741" s="120">
        <v>3.2</v>
      </c>
      <c r="AC741" s="120">
        <v>3.52</v>
      </c>
      <c r="AD741" s="120">
        <v>1.01</v>
      </c>
      <c r="AE741" s="120">
        <v>-5.72</v>
      </c>
      <c r="AF741" s="120">
        <v>-6.32</v>
      </c>
      <c r="AG741" s="120">
        <v>-8.5299999999999994</v>
      </c>
      <c r="AH741" s="120">
        <v>5.29</v>
      </c>
      <c r="AI741" s="120">
        <v>4.7699999999999996</v>
      </c>
      <c r="AJ741" s="120">
        <v>-0.43</v>
      </c>
      <c r="AK741" s="120">
        <v>21.14</v>
      </c>
      <c r="AL741" s="120">
        <v>26.55</v>
      </c>
      <c r="AM741" s="120">
        <v>30.04</v>
      </c>
      <c r="AN741" s="120">
        <v>27.25</v>
      </c>
      <c r="AO741" s="120">
        <v>45.87</v>
      </c>
      <c r="AP741" s="120">
        <v>19.809999999999999</v>
      </c>
      <c r="AQ741" s="120">
        <v>26.57</v>
      </c>
      <c r="AR741" s="120">
        <v>25.91</v>
      </c>
      <c r="AS741" s="120">
        <v>24.69</v>
      </c>
      <c r="AT741" s="120">
        <v>20.52</v>
      </c>
      <c r="AU741" s="120">
        <v>8.3800000000000008</v>
      </c>
      <c r="AV741" s="120">
        <v>11.37</v>
      </c>
      <c r="AW741" s="120">
        <v>10.89</v>
      </c>
      <c r="AX741" s="120">
        <v>-0.16</v>
      </c>
      <c r="AY741" s="120">
        <v>1.45</v>
      </c>
      <c r="AZ741" s="120">
        <v>-8.67</v>
      </c>
      <c r="BA741" s="120">
        <v>-18.64</v>
      </c>
      <c r="BB741" s="120">
        <v>6.85</v>
      </c>
      <c r="BC741" s="120">
        <v>4.32</v>
      </c>
    </row>
    <row r="742" spans="1:55" ht="29.25" x14ac:dyDescent="0.45">
      <c r="A742" s="261">
        <v>108</v>
      </c>
      <c r="B742" s="174" t="s">
        <v>229</v>
      </c>
      <c r="C742" s="119">
        <v>-13.85</v>
      </c>
      <c r="D742" s="119">
        <v>17.34</v>
      </c>
      <c r="E742" s="119">
        <v>-30.46</v>
      </c>
      <c r="F742" s="119">
        <v>2.62</v>
      </c>
      <c r="G742" s="119">
        <v>46.38</v>
      </c>
      <c r="H742" s="119">
        <v>78.02</v>
      </c>
      <c r="I742" s="119">
        <v>-12.76</v>
      </c>
      <c r="J742" s="119">
        <v>17.09</v>
      </c>
      <c r="K742" s="119">
        <v>1.31</v>
      </c>
      <c r="L742" s="119">
        <v>6.07</v>
      </c>
      <c r="M742" s="119">
        <v>10.64</v>
      </c>
      <c r="N742" s="119">
        <v>-2.4500000000000002</v>
      </c>
      <c r="O742" s="119">
        <v>-23.11</v>
      </c>
      <c r="P742" s="119">
        <v>-11.45</v>
      </c>
      <c r="Q742" s="119">
        <v>19.11</v>
      </c>
      <c r="R742" s="119">
        <v>2.2400000000000002</v>
      </c>
      <c r="S742" s="119">
        <v>-10.43</v>
      </c>
      <c r="T742" s="119">
        <v>-29.4</v>
      </c>
      <c r="U742" s="119">
        <v>32.58</v>
      </c>
      <c r="V742" s="119">
        <v>-1.62</v>
      </c>
      <c r="W742" s="119">
        <v>4.74</v>
      </c>
      <c r="X742" s="119">
        <v>-11.94</v>
      </c>
      <c r="Y742" s="119">
        <v>-6.38</v>
      </c>
      <c r="Z742" s="119">
        <v>-1.01</v>
      </c>
      <c r="AA742" s="119">
        <v>-18.52</v>
      </c>
      <c r="AB742" s="119">
        <v>2.73</v>
      </c>
      <c r="AC742" s="119">
        <v>-0.76</v>
      </c>
      <c r="AD742" s="119">
        <v>-6.16</v>
      </c>
      <c r="AE742" s="119">
        <v>-8.41</v>
      </c>
      <c r="AF742" s="119">
        <v>6.14</v>
      </c>
      <c r="AG742" s="119">
        <v>-32.08</v>
      </c>
      <c r="AH742" s="119">
        <v>21.21</v>
      </c>
      <c r="AI742" s="119">
        <v>-23.13</v>
      </c>
      <c r="AJ742" s="119">
        <v>-16.059999999999999</v>
      </c>
      <c r="AK742" s="119">
        <v>-28.83</v>
      </c>
      <c r="AL742" s="119">
        <v>-14.97</v>
      </c>
      <c r="AM742" s="119">
        <v>32.119999999999997</v>
      </c>
      <c r="AN742" s="119">
        <v>-5.93</v>
      </c>
      <c r="AO742" s="119">
        <v>7.01</v>
      </c>
      <c r="AP742" s="119">
        <v>-3.88</v>
      </c>
      <c r="AQ742" s="119">
        <v>6.56</v>
      </c>
      <c r="AR742" s="119">
        <v>9.77</v>
      </c>
      <c r="AS742" s="119">
        <v>15.36</v>
      </c>
      <c r="AT742" s="119">
        <v>-42.43</v>
      </c>
      <c r="AU742" s="119">
        <v>2.1800000000000002</v>
      </c>
      <c r="AV742" s="119">
        <v>40.17</v>
      </c>
      <c r="AW742" s="119">
        <v>44.84</v>
      </c>
      <c r="AX742" s="119">
        <v>1.55</v>
      </c>
      <c r="AY742" s="119">
        <v>-10.5</v>
      </c>
      <c r="AZ742" s="119">
        <v>2.57</v>
      </c>
      <c r="BA742" s="119">
        <v>-23.03</v>
      </c>
      <c r="BB742" s="119">
        <v>-8.56</v>
      </c>
      <c r="BC742" s="119">
        <v>-14.02</v>
      </c>
    </row>
    <row r="743" spans="1:55" ht="29.25" x14ac:dyDescent="0.45">
      <c r="A743" s="260">
        <v>109</v>
      </c>
      <c r="B743" s="173" t="s">
        <v>230</v>
      </c>
      <c r="C743" s="120">
        <v>18.41</v>
      </c>
      <c r="D743" s="120">
        <v>77.69</v>
      </c>
      <c r="E743" s="120">
        <v>110.03</v>
      </c>
      <c r="F743" s="120">
        <v>-20.399999999999999</v>
      </c>
      <c r="G743" s="120">
        <v>21.43</v>
      </c>
      <c r="H743" s="120">
        <v>-14.09</v>
      </c>
      <c r="I743" s="120">
        <v>26.46</v>
      </c>
      <c r="J743" s="120">
        <v>-22.24</v>
      </c>
      <c r="K743" s="120">
        <v>-15.87</v>
      </c>
      <c r="L743" s="120">
        <v>-44.58</v>
      </c>
      <c r="M743" s="120">
        <v>-22.91</v>
      </c>
      <c r="N743" s="120">
        <v>-10.77</v>
      </c>
      <c r="O743" s="120">
        <v>-35.06</v>
      </c>
      <c r="P743" s="120">
        <v>30.76</v>
      </c>
      <c r="Q743" s="120">
        <v>22.2</v>
      </c>
      <c r="R743" s="120">
        <v>34.99</v>
      </c>
      <c r="S743" s="120">
        <v>2.36</v>
      </c>
      <c r="T743" s="120">
        <v>17.5</v>
      </c>
      <c r="U743" s="120">
        <v>50.72</v>
      </c>
      <c r="V743" s="120">
        <v>40.83</v>
      </c>
      <c r="W743" s="120">
        <v>23.24</v>
      </c>
      <c r="X743" s="120">
        <v>69.12</v>
      </c>
      <c r="Y743" s="120">
        <v>16.93</v>
      </c>
      <c r="Z743" s="120">
        <v>74.260000000000005</v>
      </c>
      <c r="AA743" s="120">
        <v>18.86</v>
      </c>
      <c r="AB743" s="120">
        <v>59.72</v>
      </c>
      <c r="AC743" s="120">
        <v>-16.72</v>
      </c>
      <c r="AD743" s="120">
        <v>13.96</v>
      </c>
      <c r="AE743" s="120">
        <v>21.94</v>
      </c>
      <c r="AF743" s="120">
        <v>64.56</v>
      </c>
      <c r="AG743" s="120">
        <v>-33.020000000000003</v>
      </c>
      <c r="AH743" s="120">
        <v>115.27</v>
      </c>
      <c r="AI743" s="120">
        <v>53.88</v>
      </c>
      <c r="AJ743" s="120">
        <v>50.37</v>
      </c>
      <c r="AK743" s="120">
        <v>-43.05</v>
      </c>
      <c r="AL743" s="120">
        <v>-72.849999999999994</v>
      </c>
      <c r="AM743" s="120">
        <v>-57.86</v>
      </c>
      <c r="AN743" s="120">
        <v>-49.77</v>
      </c>
      <c r="AO743" s="120">
        <v>29.38</v>
      </c>
      <c r="AP743" s="120">
        <v>-45.79</v>
      </c>
      <c r="AQ743" s="120">
        <v>-5.91</v>
      </c>
      <c r="AR743" s="120">
        <v>-49.05</v>
      </c>
      <c r="AS743" s="120">
        <v>-8.2799999999999994</v>
      </c>
      <c r="AT743" s="120">
        <v>-65.37</v>
      </c>
      <c r="AU743" s="120">
        <v>-56.41</v>
      </c>
      <c r="AV743" s="120">
        <v>-62.38</v>
      </c>
      <c r="AW743" s="120">
        <v>29.82</v>
      </c>
      <c r="AX743" s="120">
        <v>104.25</v>
      </c>
      <c r="AY743" s="120">
        <v>19.66</v>
      </c>
      <c r="AZ743" s="120">
        <v>-27.38</v>
      </c>
      <c r="BA743" s="120">
        <v>-25.3</v>
      </c>
      <c r="BB743" s="120">
        <v>41.57</v>
      </c>
      <c r="BC743" s="120">
        <v>-49.16</v>
      </c>
    </row>
    <row r="744" spans="1:55" ht="42" x14ac:dyDescent="0.45">
      <c r="A744" s="261">
        <v>110</v>
      </c>
      <c r="B744" s="174" t="s">
        <v>231</v>
      </c>
      <c r="C744" s="119">
        <v>-82.35</v>
      </c>
      <c r="D744" s="119">
        <v>-53.91</v>
      </c>
      <c r="E744" s="119">
        <v>-60.68</v>
      </c>
      <c r="F744" s="119">
        <v>-84.26</v>
      </c>
      <c r="G744" s="119">
        <v>-49.67</v>
      </c>
      <c r="H744" s="119">
        <v>-69.87</v>
      </c>
      <c r="I744" s="119">
        <v>553.49</v>
      </c>
      <c r="J744" s="119">
        <v>-76.099999999999994</v>
      </c>
      <c r="K744" s="119">
        <v>-67.010000000000005</v>
      </c>
      <c r="L744" s="119">
        <v>-51.59</v>
      </c>
      <c r="M744" s="119">
        <v>-44.19</v>
      </c>
      <c r="N744" s="119">
        <v>-49.14</v>
      </c>
      <c r="O744" s="119">
        <v>163.32</v>
      </c>
      <c r="P744" s="119">
        <v>130.9</v>
      </c>
      <c r="Q744" s="119">
        <v>314.63</v>
      </c>
      <c r="R744" s="119">
        <v>-14.86</v>
      </c>
      <c r="S744" s="119">
        <v>-100</v>
      </c>
      <c r="T744" s="119">
        <v>112.4</v>
      </c>
      <c r="U744" s="119">
        <v>-29.81</v>
      </c>
      <c r="V744" s="119">
        <v>159.28</v>
      </c>
      <c r="W744" s="119">
        <v>638.61</v>
      </c>
      <c r="X744" s="119">
        <v>3.22</v>
      </c>
      <c r="Y744" s="119">
        <v>-81.010000000000005</v>
      </c>
      <c r="Z744" s="119">
        <v>-94.17</v>
      </c>
      <c r="AA744" s="117"/>
      <c r="AB744" s="117"/>
      <c r="AC744" s="117"/>
      <c r="AD744" s="117"/>
      <c r="AE744" s="117"/>
      <c r="AF744" s="119">
        <v>-100</v>
      </c>
      <c r="AG744" s="119">
        <v>-91.44</v>
      </c>
      <c r="AH744" s="119">
        <v>-100</v>
      </c>
      <c r="AI744" s="119">
        <v>-100</v>
      </c>
      <c r="AJ744" s="119">
        <v>-91.04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</row>
    <row r="745" spans="1:55" ht="29.25" x14ac:dyDescent="0.45">
      <c r="A745" s="260">
        <v>111</v>
      </c>
      <c r="B745" s="173" t="s">
        <v>232</v>
      </c>
      <c r="C745" s="120">
        <v>302.66000000000003</v>
      </c>
      <c r="D745" s="120">
        <v>348.53</v>
      </c>
      <c r="E745" s="120">
        <v>169.41</v>
      </c>
      <c r="F745" s="120">
        <v>141.18</v>
      </c>
      <c r="G745" s="118">
        <v>1940.91</v>
      </c>
      <c r="H745" s="120">
        <v>16.97</v>
      </c>
      <c r="I745" s="120">
        <v>518.97</v>
      </c>
      <c r="J745" s="120">
        <v>434.76</v>
      </c>
      <c r="K745" s="120">
        <v>-10.52</v>
      </c>
      <c r="L745" s="120">
        <v>14.31</v>
      </c>
      <c r="M745" s="120">
        <v>97.27</v>
      </c>
      <c r="N745" s="120">
        <v>598.49</v>
      </c>
      <c r="O745" s="120">
        <v>72.89</v>
      </c>
      <c r="P745" s="120">
        <v>55.41</v>
      </c>
      <c r="Q745" s="120">
        <v>-74.44</v>
      </c>
      <c r="R745" s="120">
        <v>29.05</v>
      </c>
      <c r="S745" s="120">
        <v>28.58</v>
      </c>
      <c r="T745" s="120">
        <v>-60.34</v>
      </c>
      <c r="U745" s="120">
        <v>-98.18</v>
      </c>
      <c r="V745" s="120">
        <v>107.98</v>
      </c>
      <c r="W745" s="120">
        <v>28.36</v>
      </c>
      <c r="X745" s="120">
        <v>20.13</v>
      </c>
      <c r="Y745" s="120">
        <v>484.79</v>
      </c>
      <c r="Z745" s="120">
        <v>56.04</v>
      </c>
      <c r="AA745" s="120">
        <v>-3.4</v>
      </c>
      <c r="AB745" s="120">
        <v>98.1</v>
      </c>
      <c r="AC745" s="120">
        <v>222.86</v>
      </c>
      <c r="AD745" s="120">
        <v>-26.54</v>
      </c>
      <c r="AE745" s="120">
        <v>15.24</v>
      </c>
      <c r="AF745" s="120">
        <v>311.63</v>
      </c>
      <c r="AG745" s="120">
        <v>727.27</v>
      </c>
      <c r="AH745" s="120">
        <v>-57.57</v>
      </c>
      <c r="AI745" s="120">
        <v>-4.6500000000000004</v>
      </c>
      <c r="AJ745" s="120">
        <v>-24.42</v>
      </c>
      <c r="AK745" s="120">
        <v>14.34</v>
      </c>
      <c r="AL745" s="120">
        <v>-33.56</v>
      </c>
      <c r="AM745" s="120">
        <v>-76.95</v>
      </c>
      <c r="AN745" s="120">
        <v>19.91</v>
      </c>
      <c r="AO745" s="120">
        <v>13.92</v>
      </c>
      <c r="AP745" s="120">
        <v>-47.57</v>
      </c>
      <c r="AQ745" s="120">
        <v>31.46</v>
      </c>
      <c r="AR745" s="120">
        <v>-9.7100000000000009</v>
      </c>
      <c r="AS745" s="118">
        <v>1651.1</v>
      </c>
      <c r="AT745" s="120">
        <v>-92.7</v>
      </c>
      <c r="AU745" s="120">
        <v>245.05</v>
      </c>
      <c r="AV745" s="120">
        <v>271.24</v>
      </c>
      <c r="AW745" s="120">
        <v>282.29000000000002</v>
      </c>
      <c r="AX745" s="120">
        <v>149.27000000000001</v>
      </c>
      <c r="AY745" s="120">
        <v>215.65</v>
      </c>
      <c r="AZ745" s="120">
        <v>95.6</v>
      </c>
      <c r="BA745" s="120">
        <v>-50.35</v>
      </c>
      <c r="BB745" s="120">
        <v>199.31</v>
      </c>
      <c r="BC745" s="120">
        <v>51.33</v>
      </c>
    </row>
    <row r="746" spans="1:55" ht="42" x14ac:dyDescent="0.45">
      <c r="A746" s="261">
        <v>112</v>
      </c>
      <c r="B746" s="174" t="s">
        <v>233</v>
      </c>
      <c r="C746" s="119">
        <v>153.06</v>
      </c>
      <c r="D746" s="119">
        <v>64.58</v>
      </c>
      <c r="E746" s="119">
        <v>23.61</v>
      </c>
      <c r="F746" s="119">
        <v>-82.18</v>
      </c>
      <c r="G746" s="119">
        <v>100.43</v>
      </c>
      <c r="H746" s="119">
        <v>-65.25</v>
      </c>
      <c r="I746" s="119">
        <v>13.52</v>
      </c>
      <c r="J746" s="119">
        <v>42.98</v>
      </c>
      <c r="K746" s="119">
        <v>11.62</v>
      </c>
      <c r="L746" s="119">
        <v>-80.849999999999994</v>
      </c>
      <c r="M746" s="119">
        <v>-72.06</v>
      </c>
      <c r="N746" s="119">
        <v>-22.02</v>
      </c>
      <c r="O746" s="119">
        <v>12.1</v>
      </c>
      <c r="P746" s="119">
        <v>-87.99</v>
      </c>
      <c r="Q746" s="119">
        <v>72.900000000000006</v>
      </c>
      <c r="R746" s="119">
        <v>452.08</v>
      </c>
      <c r="S746" s="119">
        <v>-47.27</v>
      </c>
      <c r="T746" s="119">
        <v>-45.06</v>
      </c>
      <c r="U746" s="119">
        <v>576.53</v>
      </c>
      <c r="V746" s="119">
        <v>-46.26</v>
      </c>
      <c r="W746" s="119">
        <v>-43.98</v>
      </c>
      <c r="X746" s="119">
        <v>63.46</v>
      </c>
      <c r="Y746" s="121">
        <v>1055.08</v>
      </c>
      <c r="Z746" s="119">
        <v>-57.78</v>
      </c>
      <c r="AA746" s="117"/>
      <c r="AB746" s="119">
        <v>36.94</v>
      </c>
      <c r="AC746" s="119">
        <v>3.11</v>
      </c>
      <c r="AD746" s="119">
        <v>-68.87</v>
      </c>
      <c r="AE746" s="119">
        <v>106.6</v>
      </c>
      <c r="AF746" s="119">
        <v>115.19</v>
      </c>
      <c r="AG746" s="119">
        <v>-96.88</v>
      </c>
      <c r="AH746" s="119">
        <v>-88.31</v>
      </c>
      <c r="AI746" s="119">
        <v>-47.35</v>
      </c>
      <c r="AJ746" s="119">
        <v>33.9</v>
      </c>
      <c r="AK746" s="119">
        <v>-90</v>
      </c>
      <c r="AL746" s="119">
        <v>890.08</v>
      </c>
      <c r="AM746" s="117"/>
      <c r="AN746" s="119">
        <v>102.58</v>
      </c>
      <c r="AO746" s="119">
        <v>-65.89</v>
      </c>
      <c r="AP746" s="119">
        <v>80.61</v>
      </c>
      <c r="AQ746" s="119">
        <v>-74.89</v>
      </c>
      <c r="AR746" s="119">
        <v>9.66</v>
      </c>
      <c r="AS746" s="119">
        <v>65.150000000000006</v>
      </c>
      <c r="AT746" s="119">
        <v>707.28</v>
      </c>
      <c r="AU746" s="119">
        <v>29.43</v>
      </c>
      <c r="AV746" s="119">
        <v>134.4</v>
      </c>
      <c r="AW746" s="119">
        <v>38.630000000000003</v>
      </c>
      <c r="AX746" s="119">
        <v>-94.25</v>
      </c>
      <c r="AY746" s="119">
        <v>82.61</v>
      </c>
      <c r="AZ746" s="119">
        <v>-70.180000000000007</v>
      </c>
      <c r="BA746" s="119">
        <v>-8.93</v>
      </c>
      <c r="BB746" s="119">
        <v>164.48</v>
      </c>
      <c r="BC746" s="119">
        <v>-68.099999999999994</v>
      </c>
    </row>
    <row r="747" spans="1:55" ht="29.25" x14ac:dyDescent="0.45">
      <c r="A747" s="260">
        <v>113</v>
      </c>
      <c r="B747" s="173" t="s">
        <v>384</v>
      </c>
      <c r="C747" s="116"/>
      <c r="D747" s="120">
        <v>-11.39</v>
      </c>
      <c r="E747" s="118">
        <v>3820</v>
      </c>
      <c r="F747" s="116"/>
      <c r="G747" s="120">
        <v>76.03</v>
      </c>
      <c r="H747" s="118">
        <v>45050</v>
      </c>
      <c r="I747" s="118">
        <v>1052.24</v>
      </c>
      <c r="J747" s="118">
        <v>1695.16</v>
      </c>
      <c r="K747" s="120">
        <v>355.52</v>
      </c>
      <c r="L747" s="120">
        <v>-49.18</v>
      </c>
      <c r="M747" s="120">
        <v>-46.67</v>
      </c>
      <c r="N747" s="120">
        <v>253.59</v>
      </c>
      <c r="O747" s="116"/>
      <c r="P747" s="120">
        <v>59.78</v>
      </c>
      <c r="Q747" s="120">
        <v>69.39</v>
      </c>
      <c r="R747" s="120">
        <v>-52.23</v>
      </c>
      <c r="S747" s="120">
        <v>-2.4500000000000002</v>
      </c>
      <c r="T747" s="120">
        <v>-89.7</v>
      </c>
      <c r="U747" s="120">
        <v>-58.94</v>
      </c>
      <c r="V747" s="120">
        <v>-47.17</v>
      </c>
      <c r="W747" s="120">
        <v>-79.36</v>
      </c>
      <c r="X747" s="120">
        <v>-82.5</v>
      </c>
      <c r="Y747" s="120">
        <v>338.46</v>
      </c>
      <c r="Z747" s="120">
        <v>204.25</v>
      </c>
      <c r="AA747" s="120">
        <v>709.4</v>
      </c>
      <c r="AB747" s="120">
        <v>516.08000000000004</v>
      </c>
      <c r="AC747" s="120">
        <v>298.49</v>
      </c>
      <c r="AD747" s="120">
        <v>91.06</v>
      </c>
      <c r="AE747" s="120">
        <v>-6.42</v>
      </c>
      <c r="AF747" s="118">
        <v>1427.96</v>
      </c>
      <c r="AG747" s="120">
        <v>75.39</v>
      </c>
      <c r="AH747" s="120">
        <v>265.48</v>
      </c>
      <c r="AI747" s="120">
        <v>813.02</v>
      </c>
      <c r="AJ747" s="118">
        <v>2133.67</v>
      </c>
      <c r="AK747" s="120">
        <v>22.08</v>
      </c>
      <c r="AL747" s="120">
        <v>-31.9</v>
      </c>
      <c r="AM747" s="120">
        <v>-21.86</v>
      </c>
      <c r="AN747" s="120">
        <v>-63.79</v>
      </c>
      <c r="AO747" s="120">
        <v>-19.73</v>
      </c>
      <c r="AP747" s="120">
        <v>88.3</v>
      </c>
      <c r="AQ747" s="120">
        <v>66.53</v>
      </c>
      <c r="AR747" s="120">
        <v>-48.63</v>
      </c>
      <c r="AS747" s="120">
        <v>190.29</v>
      </c>
      <c r="AT747" s="120">
        <v>-21.41</v>
      </c>
      <c r="AU747" s="120">
        <v>-63.28</v>
      </c>
      <c r="AV747" s="120">
        <v>-53.36</v>
      </c>
      <c r="AW747" s="120">
        <v>-34.01</v>
      </c>
      <c r="AX747" s="120">
        <v>31.67</v>
      </c>
      <c r="AY747" s="120">
        <v>-41.76</v>
      </c>
      <c r="AZ747" s="120">
        <v>-17.079999999999998</v>
      </c>
      <c r="BA747" s="120">
        <v>2.92</v>
      </c>
      <c r="BB747" s="120">
        <v>47.01</v>
      </c>
      <c r="BC747" s="120">
        <v>-49.96</v>
      </c>
    </row>
    <row r="748" spans="1:55" ht="42" x14ac:dyDescent="0.45">
      <c r="A748" s="261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9">
        <v>-100</v>
      </c>
      <c r="BC748" s="117"/>
    </row>
    <row r="749" spans="1:55" x14ac:dyDescent="0.45">
      <c r="A749" s="260">
        <v>115</v>
      </c>
      <c r="B749" s="173" t="s">
        <v>235</v>
      </c>
      <c r="C749" s="120">
        <v>-15.34</v>
      </c>
      <c r="D749" s="120">
        <v>-18.39</v>
      </c>
      <c r="E749" s="120">
        <v>77.290000000000006</v>
      </c>
      <c r="F749" s="120">
        <v>-11.28</v>
      </c>
      <c r="G749" s="120">
        <v>28.48</v>
      </c>
      <c r="H749" s="120">
        <v>29.6</v>
      </c>
      <c r="I749" s="120">
        <v>-9.4</v>
      </c>
      <c r="J749" s="120">
        <v>22.14</v>
      </c>
      <c r="K749" s="120">
        <v>-22.21</v>
      </c>
      <c r="L749" s="120">
        <v>2.67</v>
      </c>
      <c r="M749" s="120">
        <v>-9.85</v>
      </c>
      <c r="N749" s="120">
        <v>-11.85</v>
      </c>
      <c r="O749" s="120">
        <v>-19.489999999999998</v>
      </c>
      <c r="P749" s="120">
        <v>-20.28</v>
      </c>
      <c r="Q749" s="120">
        <v>-33.130000000000003</v>
      </c>
      <c r="R749" s="120">
        <v>12.91</v>
      </c>
      <c r="S749" s="120">
        <v>-37.26</v>
      </c>
      <c r="T749" s="120">
        <v>-49.48</v>
      </c>
      <c r="U749" s="120">
        <v>26.89</v>
      </c>
      <c r="V749" s="120">
        <v>-10.29</v>
      </c>
      <c r="W749" s="120">
        <v>-20.8</v>
      </c>
      <c r="X749" s="120">
        <v>-9.99</v>
      </c>
      <c r="Y749" s="120">
        <v>8.1199999999999992</v>
      </c>
      <c r="Z749" s="120">
        <v>39.94</v>
      </c>
      <c r="AA749" s="120">
        <v>29.56</v>
      </c>
      <c r="AB749" s="120">
        <v>-5.77</v>
      </c>
      <c r="AC749" s="120">
        <v>25.86</v>
      </c>
      <c r="AD749" s="120">
        <v>85</v>
      </c>
      <c r="AE749" s="120">
        <v>-7.46</v>
      </c>
      <c r="AF749" s="120">
        <v>70.3</v>
      </c>
      <c r="AG749" s="120">
        <v>-32.090000000000003</v>
      </c>
      <c r="AH749" s="120">
        <v>-9.4700000000000006</v>
      </c>
      <c r="AI749" s="120">
        <v>34.08</v>
      </c>
      <c r="AJ749" s="120">
        <v>-17.04</v>
      </c>
      <c r="AK749" s="120">
        <v>7.19</v>
      </c>
      <c r="AL749" s="120">
        <v>-26.05</v>
      </c>
      <c r="AM749" s="120">
        <v>75.8</v>
      </c>
      <c r="AN749" s="120">
        <v>62.68</v>
      </c>
      <c r="AO749" s="120">
        <v>-30.65</v>
      </c>
      <c r="AP749" s="120">
        <v>-34.19</v>
      </c>
      <c r="AQ749" s="120">
        <v>75.27</v>
      </c>
      <c r="AR749" s="120">
        <v>-12.65</v>
      </c>
      <c r="AS749" s="120">
        <v>28.53</v>
      </c>
      <c r="AT749" s="120">
        <v>26.7</v>
      </c>
      <c r="AU749" s="120">
        <v>6.22</v>
      </c>
      <c r="AV749" s="120">
        <v>54.43</v>
      </c>
      <c r="AW749" s="120">
        <v>-27.26</v>
      </c>
      <c r="AX749" s="120">
        <v>33.4</v>
      </c>
      <c r="AY749" s="120">
        <v>-37.72</v>
      </c>
      <c r="AZ749" s="120">
        <v>-27.97</v>
      </c>
      <c r="BA749" s="120">
        <v>39.450000000000003</v>
      </c>
      <c r="BB749" s="120">
        <v>-24.96</v>
      </c>
      <c r="BC749" s="120">
        <v>-1</v>
      </c>
    </row>
    <row r="750" spans="1:55" ht="29.25" x14ac:dyDescent="0.45">
      <c r="A750" s="261">
        <v>116</v>
      </c>
      <c r="B750" s="174" t="s">
        <v>88</v>
      </c>
      <c r="C750" s="119">
        <v>-2.44</v>
      </c>
      <c r="D750" s="119">
        <v>-1.04</v>
      </c>
      <c r="E750" s="119">
        <v>21.44</v>
      </c>
      <c r="F750" s="119">
        <v>42.46</v>
      </c>
      <c r="G750" s="119">
        <v>21.35</v>
      </c>
      <c r="H750" s="119">
        <v>16.579999999999998</v>
      </c>
      <c r="I750" s="119">
        <v>7.01</v>
      </c>
      <c r="J750" s="119">
        <v>-6.67</v>
      </c>
      <c r="K750" s="119">
        <v>18.46</v>
      </c>
      <c r="L750" s="119">
        <v>7.4</v>
      </c>
      <c r="M750" s="119">
        <v>16.84</v>
      </c>
      <c r="N750" s="119">
        <v>16.73</v>
      </c>
      <c r="O750" s="119">
        <v>15.32</v>
      </c>
      <c r="P750" s="119">
        <v>-2.0699999999999998</v>
      </c>
      <c r="Q750" s="119">
        <v>-17.079999999999998</v>
      </c>
      <c r="R750" s="119">
        <v>-22.37</v>
      </c>
      <c r="S750" s="119">
        <v>0.25</v>
      </c>
      <c r="T750" s="119">
        <v>-9.6199999999999992</v>
      </c>
      <c r="U750" s="119">
        <v>31.85</v>
      </c>
      <c r="V750" s="119">
        <v>18.62</v>
      </c>
      <c r="W750" s="119">
        <v>14.43</v>
      </c>
      <c r="X750" s="119">
        <v>18.239999999999998</v>
      </c>
      <c r="Y750" s="119">
        <v>-4.58</v>
      </c>
      <c r="Z750" s="119">
        <v>-1.65</v>
      </c>
      <c r="AA750" s="119">
        <v>13.14</v>
      </c>
      <c r="AB750" s="119">
        <v>22.39</v>
      </c>
      <c r="AC750" s="119">
        <v>17.77</v>
      </c>
      <c r="AD750" s="119">
        <v>-2.44</v>
      </c>
      <c r="AE750" s="119">
        <v>-12.86</v>
      </c>
      <c r="AF750" s="119">
        <v>7.76</v>
      </c>
      <c r="AG750" s="119">
        <v>-27.14</v>
      </c>
      <c r="AH750" s="119">
        <v>-5.43</v>
      </c>
      <c r="AI750" s="119">
        <v>-5.63</v>
      </c>
      <c r="AJ750" s="119">
        <v>-22.23</v>
      </c>
      <c r="AK750" s="119">
        <v>12.01</v>
      </c>
      <c r="AL750" s="119">
        <v>9.5500000000000007</v>
      </c>
      <c r="AM750" s="119">
        <v>-16.37</v>
      </c>
      <c r="AN750" s="119">
        <v>-15.18</v>
      </c>
      <c r="AO750" s="119">
        <v>11.58</v>
      </c>
      <c r="AP750" s="119">
        <v>-1.95</v>
      </c>
      <c r="AQ750" s="119">
        <v>-3.21</v>
      </c>
      <c r="AR750" s="119">
        <v>13.67</v>
      </c>
      <c r="AS750" s="119">
        <v>-5.78</v>
      </c>
      <c r="AT750" s="119">
        <v>-13.97</v>
      </c>
      <c r="AU750" s="119">
        <v>-11.88</v>
      </c>
      <c r="AV750" s="119">
        <v>-11.63</v>
      </c>
      <c r="AW750" s="119">
        <v>5.87</v>
      </c>
      <c r="AX750" s="119">
        <v>-13.14</v>
      </c>
      <c r="AY750" s="119">
        <v>1.34</v>
      </c>
      <c r="AZ750" s="119">
        <v>3.8</v>
      </c>
      <c r="BA750" s="119">
        <v>-4.99</v>
      </c>
      <c r="BB750" s="119">
        <v>3.75</v>
      </c>
      <c r="BC750" s="119">
        <v>-5.47</v>
      </c>
    </row>
    <row r="751" spans="1:55" x14ac:dyDescent="0.45">
      <c r="A751" s="260">
        <v>117</v>
      </c>
      <c r="B751" s="173" t="s">
        <v>80</v>
      </c>
      <c r="C751" s="120">
        <v>27.65</v>
      </c>
      <c r="D751" s="120">
        <v>17.95</v>
      </c>
      <c r="E751" s="120">
        <v>12.54</v>
      </c>
      <c r="F751" s="120">
        <v>22.4</v>
      </c>
      <c r="G751" s="120">
        <v>51.17</v>
      </c>
      <c r="H751" s="120">
        <v>37.979999999999997</v>
      </c>
      <c r="I751" s="120">
        <v>24.98</v>
      </c>
      <c r="J751" s="120">
        <v>-8.4700000000000006</v>
      </c>
      <c r="K751" s="120">
        <v>9.8699999999999992</v>
      </c>
      <c r="L751" s="120">
        <v>31.58</v>
      </c>
      <c r="M751" s="120">
        <v>0.27</v>
      </c>
      <c r="N751" s="120">
        <v>5</v>
      </c>
      <c r="O751" s="120">
        <v>-4.82</v>
      </c>
      <c r="P751" s="120">
        <v>3.03</v>
      </c>
      <c r="Q751" s="120">
        <v>2.72</v>
      </c>
      <c r="R751" s="120">
        <v>-2.97</v>
      </c>
      <c r="S751" s="120">
        <v>-12.82</v>
      </c>
      <c r="T751" s="120">
        <v>-12.79</v>
      </c>
      <c r="U751" s="120">
        <v>0.42</v>
      </c>
      <c r="V751" s="120">
        <v>7.72</v>
      </c>
      <c r="W751" s="120">
        <v>-2.11</v>
      </c>
      <c r="X751" s="120">
        <v>-9.64</v>
      </c>
      <c r="Y751" s="120">
        <v>9.2899999999999991</v>
      </c>
      <c r="Z751" s="120">
        <v>21.5</v>
      </c>
      <c r="AA751" s="120">
        <v>12.1</v>
      </c>
      <c r="AB751" s="120">
        <v>26.38</v>
      </c>
      <c r="AC751" s="120">
        <v>11.49</v>
      </c>
      <c r="AD751" s="120">
        <v>9.0500000000000007</v>
      </c>
      <c r="AE751" s="120">
        <v>-2.64</v>
      </c>
      <c r="AF751" s="120">
        <v>11.53</v>
      </c>
      <c r="AG751" s="120">
        <v>0.77</v>
      </c>
      <c r="AH751" s="120">
        <v>30.94</v>
      </c>
      <c r="AI751" s="120">
        <v>13.53</v>
      </c>
      <c r="AJ751" s="120">
        <v>-9.23</v>
      </c>
      <c r="AK751" s="120">
        <v>9.5399999999999991</v>
      </c>
      <c r="AL751" s="120">
        <v>-6.09</v>
      </c>
      <c r="AM751" s="120">
        <v>8.49</v>
      </c>
      <c r="AN751" s="120">
        <v>-4.0599999999999996</v>
      </c>
      <c r="AO751" s="120">
        <v>6.39</v>
      </c>
      <c r="AP751" s="120">
        <v>0.08</v>
      </c>
      <c r="AQ751" s="120">
        <v>15.72</v>
      </c>
      <c r="AR751" s="120">
        <v>3.69</v>
      </c>
      <c r="AS751" s="120">
        <v>1.53</v>
      </c>
      <c r="AT751" s="120">
        <v>36.770000000000003</v>
      </c>
      <c r="AU751" s="120">
        <v>-1.48</v>
      </c>
      <c r="AV751" s="120">
        <v>12.04</v>
      </c>
      <c r="AW751" s="120">
        <v>9.56</v>
      </c>
      <c r="AX751" s="120">
        <v>11.59</v>
      </c>
      <c r="AY751" s="120">
        <v>5.29</v>
      </c>
      <c r="AZ751" s="120">
        <v>1.08</v>
      </c>
      <c r="BA751" s="120">
        <v>-7.22</v>
      </c>
      <c r="BB751" s="120">
        <v>2.17</v>
      </c>
      <c r="BC751" s="120">
        <v>8.75</v>
      </c>
    </row>
    <row r="752" spans="1:55" x14ac:dyDescent="0.45">
      <c r="A752" s="261">
        <v>118</v>
      </c>
      <c r="B752" s="174" t="s">
        <v>236</v>
      </c>
      <c r="C752" s="119">
        <v>166.09</v>
      </c>
      <c r="D752" s="119">
        <v>-41.78</v>
      </c>
      <c r="E752" s="119">
        <v>38.340000000000003</v>
      </c>
      <c r="F752" s="119">
        <v>13.83</v>
      </c>
      <c r="G752" s="119">
        <v>-39.93</v>
      </c>
      <c r="H752" s="119">
        <v>17.09</v>
      </c>
      <c r="I752" s="119">
        <v>50.93</v>
      </c>
      <c r="J752" s="119">
        <v>-55.35</v>
      </c>
      <c r="K752" s="119">
        <v>-70.86</v>
      </c>
      <c r="L752" s="119">
        <v>-27.46</v>
      </c>
      <c r="M752" s="119">
        <v>-58.39</v>
      </c>
      <c r="N752" s="119">
        <v>-31.12</v>
      </c>
      <c r="O752" s="119">
        <v>-45.38</v>
      </c>
      <c r="P752" s="119">
        <v>69.34</v>
      </c>
      <c r="Q752" s="119">
        <v>62.15</v>
      </c>
      <c r="R752" s="119">
        <v>-32.97</v>
      </c>
      <c r="S752" s="119">
        <v>27.94</v>
      </c>
      <c r="T752" s="119">
        <v>-4.58</v>
      </c>
      <c r="U752" s="119">
        <v>-87.78</v>
      </c>
      <c r="V752" s="119">
        <v>0.57999999999999996</v>
      </c>
      <c r="W752" s="119">
        <v>142.91</v>
      </c>
      <c r="X752" s="119">
        <v>15.86</v>
      </c>
      <c r="Y752" s="119">
        <v>-52.51</v>
      </c>
      <c r="Z752" s="119">
        <v>67.599999999999994</v>
      </c>
      <c r="AA752" s="119">
        <v>27.39</v>
      </c>
      <c r="AB752" s="119">
        <v>74.430000000000007</v>
      </c>
      <c r="AC752" s="119">
        <v>22.03</v>
      </c>
      <c r="AD752" s="119">
        <v>15.19</v>
      </c>
      <c r="AE752" s="119">
        <v>-3.41</v>
      </c>
      <c r="AF752" s="119">
        <v>39.81</v>
      </c>
      <c r="AG752" s="119">
        <v>-42.59</v>
      </c>
      <c r="AH752" s="119">
        <v>-12.42</v>
      </c>
      <c r="AI752" s="119">
        <v>-40.24</v>
      </c>
      <c r="AJ752" s="119">
        <v>22.39</v>
      </c>
      <c r="AK752" s="119">
        <v>34.74</v>
      </c>
      <c r="AL752" s="119">
        <v>-17.77</v>
      </c>
      <c r="AM752" s="119">
        <v>-15.56</v>
      </c>
      <c r="AN752" s="119">
        <v>-8.9</v>
      </c>
      <c r="AO752" s="119">
        <v>-25.46</v>
      </c>
      <c r="AP752" s="119">
        <v>141.68</v>
      </c>
      <c r="AQ752" s="119">
        <v>175.5</v>
      </c>
      <c r="AR752" s="119">
        <v>98.89</v>
      </c>
      <c r="AS752" s="119">
        <v>260.52999999999997</v>
      </c>
      <c r="AT752" s="119">
        <v>33.54</v>
      </c>
      <c r="AU752" s="119">
        <v>50.45</v>
      </c>
      <c r="AV752" s="119">
        <v>234.36</v>
      </c>
      <c r="AW752" s="119">
        <v>369.84</v>
      </c>
      <c r="AX752" s="119">
        <v>11.65</v>
      </c>
      <c r="AY752" s="119">
        <v>95.06</v>
      </c>
      <c r="AZ752" s="119">
        <v>-52.96</v>
      </c>
      <c r="BA752" s="119">
        <v>57.35</v>
      </c>
      <c r="BB752" s="119">
        <v>-54.55</v>
      </c>
      <c r="BC752" s="119">
        <v>-8.81</v>
      </c>
    </row>
    <row r="753" spans="1:55" x14ac:dyDescent="0.45">
      <c r="A753" s="260">
        <v>119</v>
      </c>
      <c r="B753" s="173" t="s">
        <v>96</v>
      </c>
      <c r="C753" s="120">
        <v>-11.93</v>
      </c>
      <c r="D753" s="120">
        <v>14.47</v>
      </c>
      <c r="E753" s="120">
        <v>7.24</v>
      </c>
      <c r="F753" s="120">
        <v>-8.1</v>
      </c>
      <c r="G753" s="120">
        <v>-30.1</v>
      </c>
      <c r="H753" s="120">
        <v>25.1</v>
      </c>
      <c r="I753" s="120">
        <v>15.24</v>
      </c>
      <c r="J753" s="120">
        <v>11.68</v>
      </c>
      <c r="K753" s="120">
        <v>75.22</v>
      </c>
      <c r="L753" s="120">
        <v>28.5</v>
      </c>
      <c r="M753" s="120">
        <v>6.11</v>
      </c>
      <c r="N753" s="120">
        <v>32.36</v>
      </c>
      <c r="O753" s="120">
        <v>9.5399999999999991</v>
      </c>
      <c r="P753" s="120">
        <v>4.3600000000000003</v>
      </c>
      <c r="Q753" s="120">
        <v>13.94</v>
      </c>
      <c r="R753" s="120">
        <v>37.86</v>
      </c>
      <c r="S753" s="120">
        <v>17.18</v>
      </c>
      <c r="T753" s="120">
        <v>-4.67</v>
      </c>
      <c r="U753" s="120">
        <v>11.75</v>
      </c>
      <c r="V753" s="120">
        <v>12.78</v>
      </c>
      <c r="W753" s="120">
        <v>-14.85</v>
      </c>
      <c r="X753" s="120">
        <v>-20.88</v>
      </c>
      <c r="Y753" s="120">
        <v>-2.25</v>
      </c>
      <c r="Z753" s="120">
        <v>26.89</v>
      </c>
      <c r="AA753" s="120">
        <v>8.7200000000000006</v>
      </c>
      <c r="AB753" s="120">
        <v>-1.78</v>
      </c>
      <c r="AC753" s="120">
        <v>-5.76</v>
      </c>
      <c r="AD753" s="120">
        <v>-6</v>
      </c>
      <c r="AE753" s="120">
        <v>-30.73</v>
      </c>
      <c r="AF753" s="120">
        <v>-0.99</v>
      </c>
      <c r="AG753" s="120">
        <v>-19.29</v>
      </c>
      <c r="AH753" s="120">
        <v>3.31</v>
      </c>
      <c r="AI753" s="120">
        <v>-11.73</v>
      </c>
      <c r="AJ753" s="120">
        <v>-3.91</v>
      </c>
      <c r="AK753" s="120">
        <v>18.420000000000002</v>
      </c>
      <c r="AL753" s="120">
        <v>-38.5</v>
      </c>
      <c r="AM753" s="120">
        <v>-13.56</v>
      </c>
      <c r="AN753" s="120">
        <v>3.23</v>
      </c>
      <c r="AO753" s="120">
        <v>10.85</v>
      </c>
      <c r="AP753" s="120">
        <v>-27.65</v>
      </c>
      <c r="AQ753" s="120">
        <v>23.29</v>
      </c>
      <c r="AR753" s="120">
        <v>1.78</v>
      </c>
      <c r="AS753" s="120">
        <v>-4.55</v>
      </c>
      <c r="AT753" s="120">
        <v>-5.76</v>
      </c>
      <c r="AU753" s="120">
        <v>8.18</v>
      </c>
      <c r="AV753" s="120">
        <v>-3.26</v>
      </c>
      <c r="AW753" s="120">
        <v>-14.81</v>
      </c>
      <c r="AX753" s="120">
        <v>4.05</v>
      </c>
      <c r="AY753" s="120">
        <v>4.78</v>
      </c>
      <c r="AZ753" s="120">
        <v>-2.11</v>
      </c>
      <c r="BA753" s="120">
        <v>-27.44</v>
      </c>
      <c r="BB753" s="120">
        <v>-2.72</v>
      </c>
      <c r="BC753" s="120">
        <v>-8.08</v>
      </c>
    </row>
    <row r="754" spans="1:55" ht="29.25" x14ac:dyDescent="0.45">
      <c r="A754" s="261">
        <v>120</v>
      </c>
      <c r="B754" s="174" t="s">
        <v>237</v>
      </c>
      <c r="C754" s="119">
        <v>-42.09</v>
      </c>
      <c r="D754" s="119">
        <v>131.99</v>
      </c>
      <c r="E754" s="119">
        <v>77.58</v>
      </c>
      <c r="F754" s="119">
        <v>98.28</v>
      </c>
      <c r="G754" s="119">
        <v>-10.83</v>
      </c>
      <c r="H754" s="119">
        <v>17.329999999999998</v>
      </c>
      <c r="I754" s="121">
        <v>1095.71</v>
      </c>
      <c r="J754" s="119">
        <v>83.1</v>
      </c>
      <c r="K754" s="119">
        <v>154.63999999999999</v>
      </c>
      <c r="L754" s="119">
        <v>-5.56</v>
      </c>
      <c r="M754" s="119">
        <v>67.290000000000006</v>
      </c>
      <c r="N754" s="119">
        <v>-84.66</v>
      </c>
      <c r="O754" s="119">
        <v>-90.16</v>
      </c>
      <c r="P754" s="119">
        <v>13.65</v>
      </c>
      <c r="Q754" s="119">
        <v>44.69</v>
      </c>
      <c r="R754" s="119">
        <v>67.39</v>
      </c>
      <c r="S754" s="119">
        <v>-56.77</v>
      </c>
      <c r="T754" s="119">
        <v>910.98</v>
      </c>
      <c r="U754" s="119">
        <v>565.83000000000004</v>
      </c>
      <c r="V754" s="119">
        <v>715.13</v>
      </c>
      <c r="W754" s="121">
        <v>1874.49</v>
      </c>
      <c r="X754" s="121">
        <v>1427.27</v>
      </c>
      <c r="Y754" s="119">
        <v>144.13</v>
      </c>
      <c r="Z754" s="119">
        <v>608.92999999999995</v>
      </c>
      <c r="AA754" s="121">
        <v>4227.78</v>
      </c>
      <c r="AB754" s="119">
        <v>934.86</v>
      </c>
      <c r="AC754" s="119">
        <v>402.49</v>
      </c>
      <c r="AD754" s="119">
        <v>2.21</v>
      </c>
      <c r="AE754" s="119">
        <v>489.86</v>
      </c>
      <c r="AF754" s="119">
        <v>-51.74</v>
      </c>
      <c r="AG754" s="119">
        <v>-99.96</v>
      </c>
      <c r="AH754" s="119">
        <v>-69.42</v>
      </c>
      <c r="AI754" s="119">
        <v>-95.55</v>
      </c>
      <c r="AJ754" s="119">
        <v>-99.31</v>
      </c>
      <c r="AK754" s="119">
        <v>33.18</v>
      </c>
      <c r="AL754" s="119">
        <v>102.02</v>
      </c>
      <c r="AM754" s="119">
        <v>-72.790000000000006</v>
      </c>
      <c r="AN754" s="119">
        <v>-98.42</v>
      </c>
      <c r="AO754" s="119">
        <v>-56.75</v>
      </c>
      <c r="AP754" s="119">
        <v>-37.229999999999997</v>
      </c>
      <c r="AQ754" s="119">
        <v>-29.14</v>
      </c>
      <c r="AR754" s="119">
        <v>-78.73</v>
      </c>
      <c r="AS754" s="121">
        <v>31250</v>
      </c>
      <c r="AT754" s="119">
        <v>-44.65</v>
      </c>
      <c r="AU754" s="119">
        <v>164.98</v>
      </c>
      <c r="AV754" s="119">
        <v>941.46</v>
      </c>
      <c r="AW754" s="119">
        <v>-58.51</v>
      </c>
      <c r="AX754" s="119">
        <v>-68.58</v>
      </c>
      <c r="AY754" s="119">
        <v>177.59</v>
      </c>
      <c r="AZ754" s="119">
        <v>519.41999999999996</v>
      </c>
      <c r="BA754" s="119">
        <v>-33.590000000000003</v>
      </c>
      <c r="BB754" s="119">
        <v>26.11</v>
      </c>
      <c r="BC754" s="119">
        <v>-57</v>
      </c>
    </row>
    <row r="755" spans="1:55" ht="42" x14ac:dyDescent="0.45">
      <c r="A755" s="260">
        <v>121</v>
      </c>
      <c r="B755" s="173" t="s">
        <v>238</v>
      </c>
      <c r="C755" s="120">
        <v>4.9000000000000004</v>
      </c>
      <c r="D755" s="120">
        <v>59.85</v>
      </c>
      <c r="E755" s="120">
        <v>29.69</v>
      </c>
      <c r="F755" s="120">
        <v>55</v>
      </c>
      <c r="G755" s="120">
        <v>38.33</v>
      </c>
      <c r="H755" s="120">
        <v>122.19</v>
      </c>
      <c r="I755" s="120">
        <v>51.67</v>
      </c>
      <c r="J755" s="120">
        <v>18.940000000000001</v>
      </c>
      <c r="K755" s="120">
        <v>19.37</v>
      </c>
      <c r="L755" s="120">
        <v>127.47</v>
      </c>
      <c r="M755" s="120">
        <v>-1.1000000000000001</v>
      </c>
      <c r="N755" s="120">
        <v>172.04</v>
      </c>
      <c r="O755" s="120">
        <v>19.25</v>
      </c>
      <c r="P755" s="120">
        <v>46</v>
      </c>
      <c r="Q755" s="120">
        <v>25.85</v>
      </c>
      <c r="R755" s="120">
        <v>7.85</v>
      </c>
      <c r="S755" s="120">
        <v>-19.16</v>
      </c>
      <c r="T755" s="120">
        <v>9.7799999999999994</v>
      </c>
      <c r="U755" s="120">
        <v>-11.45</v>
      </c>
      <c r="V755" s="120">
        <v>5.37</v>
      </c>
      <c r="W755" s="120">
        <v>48.35</v>
      </c>
      <c r="X755" s="120">
        <v>-3.23</v>
      </c>
      <c r="Y755" s="120">
        <v>62.42</v>
      </c>
      <c r="Z755" s="120">
        <v>-31.09</v>
      </c>
      <c r="AA755" s="120">
        <v>-10.66</v>
      </c>
      <c r="AB755" s="120">
        <v>7.34</v>
      </c>
      <c r="AC755" s="120">
        <v>-28.13</v>
      </c>
      <c r="AD755" s="120">
        <v>-54.22</v>
      </c>
      <c r="AE755" s="120">
        <v>-35.44</v>
      </c>
      <c r="AF755" s="120">
        <v>-15.28</v>
      </c>
      <c r="AG755" s="120">
        <v>-20.36</v>
      </c>
      <c r="AH755" s="120">
        <v>41.86</v>
      </c>
      <c r="AI755" s="120">
        <v>-34.72</v>
      </c>
      <c r="AJ755" s="120">
        <v>-21.66</v>
      </c>
      <c r="AK755" s="120">
        <v>-23.79</v>
      </c>
      <c r="AL755" s="120">
        <v>6.68</v>
      </c>
      <c r="AM755" s="120">
        <v>-42.5</v>
      </c>
      <c r="AN755" s="120">
        <v>-47.22</v>
      </c>
      <c r="AO755" s="120">
        <v>-7.09</v>
      </c>
      <c r="AP755" s="120">
        <v>-33.82</v>
      </c>
      <c r="AQ755" s="120">
        <v>120.18</v>
      </c>
      <c r="AR755" s="120">
        <v>8.02</v>
      </c>
      <c r="AS755" s="120">
        <v>-8.99</v>
      </c>
      <c r="AT755" s="120">
        <v>-48.16</v>
      </c>
      <c r="AU755" s="120">
        <v>-58.59</v>
      </c>
      <c r="AV755" s="120">
        <v>-47.29</v>
      </c>
      <c r="AW755" s="120">
        <v>-12.11</v>
      </c>
      <c r="AX755" s="120">
        <v>-21.55</v>
      </c>
      <c r="AY755" s="120">
        <v>-2.57</v>
      </c>
      <c r="AZ755" s="120">
        <v>17.71</v>
      </c>
      <c r="BA755" s="120">
        <v>23.72</v>
      </c>
      <c r="BB755" s="120">
        <v>224.69</v>
      </c>
      <c r="BC755" s="120">
        <v>-1.48</v>
      </c>
    </row>
    <row r="756" spans="1:55" x14ac:dyDescent="0.45">
      <c r="A756" s="261">
        <v>122</v>
      </c>
      <c r="B756" s="174" t="s">
        <v>239</v>
      </c>
      <c r="C756" s="119">
        <v>-16.93</v>
      </c>
      <c r="D756" s="119">
        <v>-25.67</v>
      </c>
      <c r="E756" s="119">
        <v>-37.78</v>
      </c>
      <c r="F756" s="119">
        <v>-17.12</v>
      </c>
      <c r="G756" s="119">
        <v>-2.98</v>
      </c>
      <c r="H756" s="119">
        <v>-1.08</v>
      </c>
      <c r="I756" s="119">
        <v>-14.78</v>
      </c>
      <c r="J756" s="119">
        <v>-38.26</v>
      </c>
      <c r="K756" s="119">
        <v>-37.83</v>
      </c>
      <c r="L756" s="119">
        <v>76.569999999999993</v>
      </c>
      <c r="M756" s="119">
        <v>35.65</v>
      </c>
      <c r="N756" s="119">
        <v>-30.2</v>
      </c>
      <c r="O756" s="119">
        <v>29.09</v>
      </c>
      <c r="P756" s="119">
        <v>-15.46</v>
      </c>
      <c r="Q756" s="119">
        <v>-21.92</v>
      </c>
      <c r="R756" s="119">
        <v>-46.33</v>
      </c>
      <c r="S756" s="119">
        <v>-61.76</v>
      </c>
      <c r="T756" s="119">
        <v>-64.55</v>
      </c>
      <c r="U756" s="119">
        <v>-56.21</v>
      </c>
      <c r="V756" s="119">
        <v>-52.98</v>
      </c>
      <c r="W756" s="119">
        <v>-64.819999999999993</v>
      </c>
      <c r="X756" s="119">
        <v>-83.26</v>
      </c>
      <c r="Y756" s="119">
        <v>-67.900000000000006</v>
      </c>
      <c r="Z756" s="119">
        <v>-41.73</v>
      </c>
      <c r="AA756" s="119">
        <v>-64.23</v>
      </c>
      <c r="AB756" s="119">
        <v>-49.11</v>
      </c>
      <c r="AC756" s="119">
        <v>-45.1</v>
      </c>
      <c r="AD756" s="119">
        <v>-32.61</v>
      </c>
      <c r="AE756" s="119">
        <v>15.68</v>
      </c>
      <c r="AF756" s="119">
        <v>38.64</v>
      </c>
      <c r="AG756" s="119">
        <v>108.78</v>
      </c>
      <c r="AH756" s="119">
        <v>10.5</v>
      </c>
      <c r="AI756" s="119">
        <v>7.17</v>
      </c>
      <c r="AJ756" s="119">
        <v>142.72999999999999</v>
      </c>
      <c r="AK756" s="119">
        <v>63.01</v>
      </c>
      <c r="AL756" s="119">
        <v>17.79</v>
      </c>
      <c r="AM756" s="119">
        <v>24.51</v>
      </c>
      <c r="AN756" s="119">
        <v>2.76</v>
      </c>
      <c r="AO756" s="119">
        <v>34.200000000000003</v>
      </c>
      <c r="AP756" s="119">
        <v>212.29</v>
      </c>
      <c r="AQ756" s="119">
        <v>-19.97</v>
      </c>
      <c r="AR756" s="119">
        <v>-35.24</v>
      </c>
      <c r="AS756" s="119">
        <v>-72.3</v>
      </c>
      <c r="AT756" s="119">
        <v>15.14</v>
      </c>
      <c r="AU756" s="119">
        <v>-25.57</v>
      </c>
      <c r="AV756" s="119">
        <v>-39.33</v>
      </c>
      <c r="AW756" s="119">
        <v>-41.18</v>
      </c>
      <c r="AX756" s="119">
        <v>-41.67</v>
      </c>
      <c r="AY756" s="119">
        <v>5.65</v>
      </c>
      <c r="AZ756" s="119">
        <v>-48.08</v>
      </c>
      <c r="BA756" s="119">
        <v>-12.57</v>
      </c>
      <c r="BB756" s="119">
        <v>-82.82</v>
      </c>
      <c r="BC756" s="119">
        <v>6.9</v>
      </c>
    </row>
    <row r="757" spans="1:55" ht="29.25" x14ac:dyDescent="0.45">
      <c r="A757" s="260">
        <v>123</v>
      </c>
      <c r="B757" s="173" t="s">
        <v>240</v>
      </c>
      <c r="C757" s="120">
        <v>24.52</v>
      </c>
      <c r="D757" s="120">
        <v>60.94</v>
      </c>
      <c r="E757" s="120">
        <v>94.37</v>
      </c>
      <c r="F757" s="120">
        <v>31.12</v>
      </c>
      <c r="G757" s="120">
        <v>13.36</v>
      </c>
      <c r="H757" s="120">
        <v>24.93</v>
      </c>
      <c r="I757" s="120">
        <v>54.67</v>
      </c>
      <c r="J757" s="120">
        <v>48.61</v>
      </c>
      <c r="K757" s="120">
        <v>54.15</v>
      </c>
      <c r="L757" s="120">
        <v>15.89</v>
      </c>
      <c r="M757" s="120">
        <v>10.43</v>
      </c>
      <c r="N757" s="120">
        <v>8.2799999999999994</v>
      </c>
      <c r="O757" s="120">
        <v>11.61</v>
      </c>
      <c r="P757" s="120">
        <v>1.99</v>
      </c>
      <c r="Q757" s="120">
        <v>-50.74</v>
      </c>
      <c r="R757" s="120">
        <v>-51.45</v>
      </c>
      <c r="S757" s="120">
        <v>-41.18</v>
      </c>
      <c r="T757" s="120">
        <v>-38.520000000000003</v>
      </c>
      <c r="U757" s="120">
        <v>-36.9</v>
      </c>
      <c r="V757" s="120">
        <v>-39.1</v>
      </c>
      <c r="W757" s="120">
        <v>-63.94</v>
      </c>
      <c r="X757" s="120">
        <v>-67.569999999999993</v>
      </c>
      <c r="Y757" s="120">
        <v>-60.99</v>
      </c>
      <c r="Z757" s="120">
        <v>-44.32</v>
      </c>
      <c r="AA757" s="120">
        <v>-79.31</v>
      </c>
      <c r="AB757" s="120">
        <v>-62.25</v>
      </c>
      <c r="AC757" s="120">
        <v>-0.6</v>
      </c>
      <c r="AD757" s="120">
        <v>-27.68</v>
      </c>
      <c r="AE757" s="120">
        <v>-54.25</v>
      </c>
      <c r="AF757" s="120">
        <v>-71.03</v>
      </c>
      <c r="AG757" s="120">
        <v>-70.88</v>
      </c>
      <c r="AH757" s="120">
        <v>-47.48</v>
      </c>
      <c r="AI757" s="120">
        <v>-5.03</v>
      </c>
      <c r="AJ757" s="120">
        <v>49.47</v>
      </c>
      <c r="AK757" s="120">
        <v>51.04</v>
      </c>
      <c r="AL757" s="120">
        <v>26.04</v>
      </c>
      <c r="AM757" s="120">
        <v>35.31</v>
      </c>
      <c r="AN757" s="120">
        <v>15.06</v>
      </c>
      <c r="AO757" s="120">
        <v>38.520000000000003</v>
      </c>
      <c r="AP757" s="120">
        <v>32.049999999999997</v>
      </c>
      <c r="AQ757" s="120">
        <v>169.44</v>
      </c>
      <c r="AR757" s="120">
        <v>215.96</v>
      </c>
      <c r="AS757" s="120">
        <v>182.26</v>
      </c>
      <c r="AT757" s="120">
        <v>131.34</v>
      </c>
      <c r="AU757" s="120">
        <v>152.63999999999999</v>
      </c>
      <c r="AV757" s="120">
        <v>69.790000000000006</v>
      </c>
      <c r="AW757" s="120">
        <v>61.46</v>
      </c>
      <c r="AX757" s="120">
        <v>54.44</v>
      </c>
      <c r="AY757" s="120">
        <v>136.97999999999999</v>
      </c>
      <c r="AZ757" s="120">
        <v>74.33</v>
      </c>
      <c r="BA757" s="120">
        <v>-8.76</v>
      </c>
      <c r="BB757" s="120">
        <v>-9.9600000000000009</v>
      </c>
      <c r="BC757" s="120">
        <v>-2.0299999999999998</v>
      </c>
    </row>
    <row r="758" spans="1:55" ht="29.25" x14ac:dyDescent="0.45">
      <c r="A758" s="261">
        <v>124</v>
      </c>
      <c r="B758" s="174" t="s">
        <v>54</v>
      </c>
      <c r="C758" s="119">
        <v>60.84</v>
      </c>
      <c r="D758" s="119">
        <v>0.16</v>
      </c>
      <c r="E758" s="119">
        <v>22.46</v>
      </c>
      <c r="F758" s="119">
        <v>-2.82</v>
      </c>
      <c r="G758" s="119">
        <v>51.52</v>
      </c>
      <c r="H758" s="119">
        <v>83.43</v>
      </c>
      <c r="I758" s="119">
        <v>42.73</v>
      </c>
      <c r="J758" s="119">
        <v>55.33</v>
      </c>
      <c r="K758" s="119">
        <v>-35.840000000000003</v>
      </c>
      <c r="L758" s="119">
        <v>17.98</v>
      </c>
      <c r="M758" s="119">
        <v>6.84</v>
      </c>
      <c r="N758" s="119">
        <v>-29.84</v>
      </c>
      <c r="O758" s="119">
        <v>-39.380000000000003</v>
      </c>
      <c r="P758" s="119">
        <v>-17.38</v>
      </c>
      <c r="Q758" s="119">
        <v>-17.239999999999998</v>
      </c>
      <c r="R758" s="119">
        <v>-0.41</v>
      </c>
      <c r="S758" s="119">
        <v>-30.22</v>
      </c>
      <c r="T758" s="119">
        <v>-33.159999999999997</v>
      </c>
      <c r="U758" s="119">
        <v>-39.68</v>
      </c>
      <c r="V758" s="119">
        <v>-48.98</v>
      </c>
      <c r="W758" s="119">
        <v>-17.79</v>
      </c>
      <c r="X758" s="119">
        <v>-51.31</v>
      </c>
      <c r="Y758" s="119">
        <v>-54.62</v>
      </c>
      <c r="Z758" s="119">
        <v>-17.47</v>
      </c>
      <c r="AA758" s="119">
        <v>-30.69</v>
      </c>
      <c r="AB758" s="119">
        <v>8.81</v>
      </c>
      <c r="AC758" s="119">
        <v>-7.37</v>
      </c>
      <c r="AD758" s="119">
        <v>-35.75</v>
      </c>
      <c r="AE758" s="119">
        <v>22.57</v>
      </c>
      <c r="AF758" s="119">
        <v>-12.56</v>
      </c>
      <c r="AG758" s="119">
        <v>-23.32</v>
      </c>
      <c r="AH758" s="119">
        <v>79.72</v>
      </c>
      <c r="AI758" s="119">
        <v>-17.989999999999998</v>
      </c>
      <c r="AJ758" s="119">
        <v>-9.35</v>
      </c>
      <c r="AK758" s="119">
        <v>11.47</v>
      </c>
      <c r="AL758" s="119">
        <v>25.07</v>
      </c>
      <c r="AM758" s="119">
        <v>-6.71</v>
      </c>
      <c r="AN758" s="119">
        <v>-10.69</v>
      </c>
      <c r="AO758" s="119">
        <v>74.849999999999994</v>
      </c>
      <c r="AP758" s="119">
        <v>-4.37</v>
      </c>
      <c r="AQ758" s="119">
        <v>22.14</v>
      </c>
      <c r="AR758" s="119">
        <v>12.72</v>
      </c>
      <c r="AS758" s="119">
        <v>31.78</v>
      </c>
      <c r="AT758" s="119">
        <v>-53.84</v>
      </c>
      <c r="AU758" s="119">
        <v>0.38</v>
      </c>
      <c r="AV758" s="119">
        <v>11.34</v>
      </c>
      <c r="AW758" s="119">
        <v>1.44</v>
      </c>
      <c r="AX758" s="119">
        <v>-11.8</v>
      </c>
      <c r="AY758" s="119">
        <v>40.479999999999997</v>
      </c>
      <c r="AZ758" s="119">
        <v>-11.46</v>
      </c>
      <c r="BA758" s="119">
        <v>-48.54</v>
      </c>
      <c r="BB758" s="119">
        <v>-48.91</v>
      </c>
      <c r="BC758" s="119">
        <v>-9.34</v>
      </c>
    </row>
    <row r="759" spans="1:55" x14ac:dyDescent="0.45">
      <c r="A759" s="260">
        <v>125</v>
      </c>
      <c r="B759" s="173" t="s">
        <v>92</v>
      </c>
      <c r="C759" s="120">
        <v>2.42</v>
      </c>
      <c r="D759" s="120">
        <v>20.81</v>
      </c>
      <c r="E759" s="120">
        <v>25.43</v>
      </c>
      <c r="F759" s="120">
        <v>18.940000000000001</v>
      </c>
      <c r="G759" s="120">
        <v>33.81</v>
      </c>
      <c r="H759" s="120">
        <v>8.06</v>
      </c>
      <c r="I759" s="120">
        <v>56.16</v>
      </c>
      <c r="J759" s="120">
        <v>49.25</v>
      </c>
      <c r="K759" s="120">
        <v>37.32</v>
      </c>
      <c r="L759" s="120">
        <v>28.33</v>
      </c>
      <c r="M759" s="120">
        <v>19.54</v>
      </c>
      <c r="N759" s="120">
        <v>21.97</v>
      </c>
      <c r="O759" s="120">
        <v>4.95</v>
      </c>
      <c r="P759" s="120">
        <v>0.48</v>
      </c>
      <c r="Q759" s="120">
        <v>5.07</v>
      </c>
      <c r="R759" s="120">
        <v>10.8</v>
      </c>
      <c r="S759" s="120">
        <v>-7.13</v>
      </c>
      <c r="T759" s="120">
        <v>12.51</v>
      </c>
      <c r="U759" s="120">
        <v>5.29</v>
      </c>
      <c r="V759" s="120">
        <v>-12.63</v>
      </c>
      <c r="W759" s="120">
        <v>-20.59</v>
      </c>
      <c r="X759" s="120">
        <v>-15.75</v>
      </c>
      <c r="Y759" s="120">
        <v>2.37</v>
      </c>
      <c r="Z759" s="120">
        <v>2.5099999999999998</v>
      </c>
      <c r="AA759" s="120">
        <v>-1.73</v>
      </c>
      <c r="AB759" s="120">
        <v>-4.54</v>
      </c>
      <c r="AC759" s="120">
        <v>-17.8</v>
      </c>
      <c r="AD759" s="120">
        <v>-29.98</v>
      </c>
      <c r="AE759" s="120">
        <v>-17.84</v>
      </c>
      <c r="AF759" s="120">
        <v>-18.12</v>
      </c>
      <c r="AG759" s="120">
        <v>-35.130000000000003</v>
      </c>
      <c r="AH759" s="120">
        <v>-11.25</v>
      </c>
      <c r="AI759" s="120">
        <v>-6.5</v>
      </c>
      <c r="AJ759" s="120">
        <v>-46.15</v>
      </c>
      <c r="AK759" s="120">
        <v>-25.46</v>
      </c>
      <c r="AL759" s="120">
        <v>-26.05</v>
      </c>
      <c r="AM759" s="120">
        <v>-22.01</v>
      </c>
      <c r="AN759" s="120">
        <v>-20.83</v>
      </c>
      <c r="AO759" s="120">
        <v>-17.059999999999999</v>
      </c>
      <c r="AP759" s="120">
        <v>-25.51</v>
      </c>
      <c r="AQ759" s="120">
        <v>-35.83</v>
      </c>
      <c r="AR759" s="120">
        <v>-37.67</v>
      </c>
      <c r="AS759" s="120">
        <v>-14.17</v>
      </c>
      <c r="AT759" s="120">
        <v>-13.97</v>
      </c>
      <c r="AU759" s="120">
        <v>-22.61</v>
      </c>
      <c r="AV759" s="120">
        <v>41.21</v>
      </c>
      <c r="AW759" s="120">
        <v>-1.1000000000000001</v>
      </c>
      <c r="AX759" s="120">
        <v>9.59</v>
      </c>
      <c r="AY759" s="120">
        <v>16.100000000000001</v>
      </c>
      <c r="AZ759" s="120">
        <v>-5.83</v>
      </c>
      <c r="BA759" s="120">
        <v>21.14</v>
      </c>
      <c r="BB759" s="120">
        <v>52.47</v>
      </c>
      <c r="BC759" s="120">
        <v>61.37</v>
      </c>
    </row>
    <row r="760" spans="1:55" ht="29.25" x14ac:dyDescent="0.45">
      <c r="A760" s="261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</row>
    <row r="761" spans="1:55" ht="29.25" x14ac:dyDescent="0.45">
      <c r="A761" s="260">
        <v>127</v>
      </c>
      <c r="B761" s="173" t="s">
        <v>242</v>
      </c>
      <c r="C761" s="116"/>
      <c r="D761" s="116"/>
      <c r="E761" s="116"/>
      <c r="F761" s="116"/>
      <c r="G761" s="118">
        <v>10472.52</v>
      </c>
      <c r="H761" s="120">
        <v>-99.67</v>
      </c>
      <c r="I761" s="116"/>
      <c r="J761" s="116"/>
      <c r="K761" s="120">
        <v>-100</v>
      </c>
      <c r="L761" s="116"/>
      <c r="M761" s="116"/>
      <c r="N761" s="120">
        <v>-99.13</v>
      </c>
      <c r="O761" s="116"/>
      <c r="P761" s="120">
        <v>-100</v>
      </c>
      <c r="Q761" s="118">
        <v>1952.63</v>
      </c>
      <c r="R761" s="118">
        <v>33854.550000000003</v>
      </c>
      <c r="S761" s="120">
        <v>-100</v>
      </c>
      <c r="T761" s="120">
        <v>136.36000000000001</v>
      </c>
      <c r="U761" s="120">
        <v>-36.97</v>
      </c>
      <c r="V761" s="120">
        <v>35.18</v>
      </c>
      <c r="W761" s="116"/>
      <c r="X761" s="120">
        <v>-96.2</v>
      </c>
      <c r="Y761" s="120">
        <v>-100</v>
      </c>
      <c r="Z761" s="120">
        <v>-100</v>
      </c>
      <c r="AA761" s="120">
        <v>-90.63</v>
      </c>
      <c r="AB761" s="116"/>
      <c r="AC761" s="120">
        <v>-44.1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20">
        <v>-23.39</v>
      </c>
      <c r="AN761" s="120">
        <v>-100</v>
      </c>
      <c r="AO761" s="120">
        <v>173.85</v>
      </c>
      <c r="AP761" s="116"/>
      <c r="AQ761" s="116"/>
      <c r="AR761" s="116"/>
      <c r="AS761" s="116"/>
      <c r="AT761" s="116"/>
      <c r="AU761" s="116"/>
      <c r="AV761" s="116"/>
      <c r="AW761" s="118">
        <v>13305.26</v>
      </c>
      <c r="AX761" s="120">
        <v>506.25</v>
      </c>
      <c r="AY761" s="118">
        <v>17803.16</v>
      </c>
      <c r="AZ761" s="116"/>
      <c r="BA761" s="120">
        <v>111.73</v>
      </c>
      <c r="BB761" s="116"/>
      <c r="BC761" s="120">
        <v>-86.17</v>
      </c>
    </row>
    <row r="762" spans="1:55" x14ac:dyDescent="0.45">
      <c r="A762" s="261">
        <v>128</v>
      </c>
      <c r="B762" s="174" t="s">
        <v>89</v>
      </c>
      <c r="C762" s="119">
        <v>11.62</v>
      </c>
      <c r="D762" s="119">
        <v>10.3</v>
      </c>
      <c r="E762" s="119">
        <v>0.53</v>
      </c>
      <c r="F762" s="119">
        <v>25.32</v>
      </c>
      <c r="G762" s="119">
        <v>11.09</v>
      </c>
      <c r="H762" s="119">
        <v>16.829999999999998</v>
      </c>
      <c r="I762" s="119">
        <v>15.2</v>
      </c>
      <c r="J762" s="119">
        <v>-2.58</v>
      </c>
      <c r="K762" s="119">
        <v>4.8899999999999997</v>
      </c>
      <c r="L762" s="119">
        <v>6.38</v>
      </c>
      <c r="M762" s="119">
        <v>-22.25</v>
      </c>
      <c r="N762" s="119">
        <v>-23.53</v>
      </c>
      <c r="O762" s="119">
        <v>29.47</v>
      </c>
      <c r="P762" s="119">
        <v>-13.82</v>
      </c>
      <c r="Q762" s="119">
        <v>10.35</v>
      </c>
      <c r="R762" s="119">
        <v>-23.96</v>
      </c>
      <c r="S762" s="119">
        <v>-5.35</v>
      </c>
      <c r="T762" s="119">
        <v>-17.5</v>
      </c>
      <c r="U762" s="119">
        <v>6.49</v>
      </c>
      <c r="V762" s="119">
        <v>1.52</v>
      </c>
      <c r="W762" s="119">
        <v>16.46</v>
      </c>
      <c r="X762" s="119">
        <v>31.76</v>
      </c>
      <c r="Y762" s="119">
        <v>43.79</v>
      </c>
      <c r="Z762" s="119">
        <v>75.19</v>
      </c>
      <c r="AA762" s="119">
        <v>-5.32</v>
      </c>
      <c r="AB762" s="119">
        <v>65.95</v>
      </c>
      <c r="AC762" s="119">
        <v>39.85</v>
      </c>
      <c r="AD762" s="119">
        <v>49.74</v>
      </c>
      <c r="AE762" s="119">
        <v>53.01</v>
      </c>
      <c r="AF762" s="119">
        <v>60.84</v>
      </c>
      <c r="AG762" s="119">
        <v>17.350000000000001</v>
      </c>
      <c r="AH762" s="119">
        <v>48.28</v>
      </c>
      <c r="AI762" s="119">
        <v>6.36</v>
      </c>
      <c r="AJ762" s="119">
        <v>-21.24</v>
      </c>
      <c r="AK762" s="119">
        <v>3.82</v>
      </c>
      <c r="AL762" s="119">
        <v>-25.46</v>
      </c>
      <c r="AM762" s="119">
        <v>-1.57</v>
      </c>
      <c r="AN762" s="119">
        <v>-11.63</v>
      </c>
      <c r="AO762" s="119">
        <v>4.04</v>
      </c>
      <c r="AP762" s="119">
        <v>2.17</v>
      </c>
      <c r="AQ762" s="119">
        <v>3.9</v>
      </c>
      <c r="AR762" s="119">
        <v>-12.37</v>
      </c>
      <c r="AS762" s="119">
        <v>-2.67</v>
      </c>
      <c r="AT762" s="119">
        <v>-0.15</v>
      </c>
      <c r="AU762" s="119">
        <v>-2.85</v>
      </c>
      <c r="AV762" s="119">
        <v>24.8</v>
      </c>
      <c r="AW762" s="119">
        <v>-13.77</v>
      </c>
      <c r="AX762" s="119">
        <v>9.25</v>
      </c>
      <c r="AY762" s="119">
        <v>7.4</v>
      </c>
      <c r="AZ762" s="119">
        <v>1.53</v>
      </c>
      <c r="BA762" s="119">
        <v>1.43</v>
      </c>
      <c r="BB762" s="119">
        <v>0.46</v>
      </c>
      <c r="BC762" s="119">
        <v>-0.01</v>
      </c>
    </row>
    <row r="763" spans="1:55" ht="29.25" x14ac:dyDescent="0.45">
      <c r="A763" s="260">
        <v>129</v>
      </c>
      <c r="B763" s="173" t="s">
        <v>243</v>
      </c>
      <c r="C763" s="120">
        <v>105.34</v>
      </c>
      <c r="D763" s="120">
        <v>37.78</v>
      </c>
      <c r="E763" s="120">
        <v>9.3800000000000008</v>
      </c>
      <c r="F763" s="120">
        <v>-45.49</v>
      </c>
      <c r="G763" s="120">
        <v>-6.13</v>
      </c>
      <c r="H763" s="120">
        <v>0.26</v>
      </c>
      <c r="I763" s="120">
        <v>-26.67</v>
      </c>
      <c r="J763" s="120">
        <v>13.35</v>
      </c>
      <c r="K763" s="120">
        <v>2.71</v>
      </c>
      <c r="L763" s="120">
        <v>13.57</v>
      </c>
      <c r="M763" s="120">
        <v>37.159999999999997</v>
      </c>
      <c r="N763" s="120">
        <v>20.93</v>
      </c>
      <c r="O763" s="120">
        <v>-26.67</v>
      </c>
      <c r="P763" s="120">
        <v>-16.3</v>
      </c>
      <c r="Q763" s="120">
        <v>-39.01</v>
      </c>
      <c r="R763" s="120">
        <v>72.459999999999994</v>
      </c>
      <c r="S763" s="120">
        <v>20.89</v>
      </c>
      <c r="T763" s="120">
        <v>26.83</v>
      </c>
      <c r="U763" s="120">
        <v>66.12</v>
      </c>
      <c r="V763" s="120">
        <v>33</v>
      </c>
      <c r="W763" s="120">
        <v>-23.27</v>
      </c>
      <c r="X763" s="120">
        <v>-78.5</v>
      </c>
      <c r="Y763" s="120">
        <v>-31.48</v>
      </c>
      <c r="Z763" s="120">
        <v>-7.17</v>
      </c>
      <c r="AA763" s="120">
        <v>-3.18</v>
      </c>
      <c r="AB763" s="120">
        <v>169.42</v>
      </c>
      <c r="AC763" s="120">
        <v>48.32</v>
      </c>
      <c r="AD763" s="120">
        <v>-7.95</v>
      </c>
      <c r="AE763" s="120">
        <v>-13.11</v>
      </c>
      <c r="AF763" s="120">
        <v>-22.72</v>
      </c>
      <c r="AG763" s="120">
        <v>-40.049999999999997</v>
      </c>
      <c r="AH763" s="120">
        <v>-54.82</v>
      </c>
      <c r="AI763" s="120">
        <v>33.47</v>
      </c>
      <c r="AJ763" s="120">
        <v>64.05</v>
      </c>
      <c r="AK763" s="120">
        <v>41.11</v>
      </c>
      <c r="AL763" s="120">
        <v>-28.88</v>
      </c>
      <c r="AM763" s="120">
        <v>-21.32</v>
      </c>
      <c r="AN763" s="120">
        <v>-62.08</v>
      </c>
      <c r="AO763" s="120">
        <v>-41.94</v>
      </c>
      <c r="AP763" s="120">
        <v>4.1100000000000003</v>
      </c>
      <c r="AQ763" s="120">
        <v>23.23</v>
      </c>
      <c r="AR763" s="120">
        <v>-1.29</v>
      </c>
      <c r="AS763" s="120">
        <v>1.04</v>
      </c>
      <c r="AT763" s="120">
        <v>105.69</v>
      </c>
      <c r="AU763" s="120">
        <v>-16.23</v>
      </c>
      <c r="AV763" s="120">
        <v>102.21</v>
      </c>
      <c r="AW763" s="120">
        <v>-7.89</v>
      </c>
      <c r="AX763" s="120">
        <v>15.41</v>
      </c>
      <c r="AY763" s="120">
        <v>0.43</v>
      </c>
      <c r="AZ763" s="120">
        <v>42.16</v>
      </c>
      <c r="BA763" s="120">
        <v>-7.48</v>
      </c>
      <c r="BB763" s="120">
        <v>-35.090000000000003</v>
      </c>
      <c r="BC763" s="120">
        <v>-45.03</v>
      </c>
    </row>
    <row r="764" spans="1:55" x14ac:dyDescent="0.45">
      <c r="A764" s="261">
        <v>130</v>
      </c>
      <c r="B764" s="174" t="s">
        <v>244</v>
      </c>
      <c r="C764" s="119">
        <v>-5.64</v>
      </c>
      <c r="D764" s="119">
        <v>5.79</v>
      </c>
      <c r="E764" s="119">
        <v>13.26</v>
      </c>
      <c r="F764" s="119">
        <v>-2.76</v>
      </c>
      <c r="G764" s="119">
        <v>11.79</v>
      </c>
      <c r="H764" s="119">
        <v>-6.56</v>
      </c>
      <c r="I764" s="119">
        <v>19.38</v>
      </c>
      <c r="J764" s="119">
        <v>-10.46</v>
      </c>
      <c r="K764" s="119">
        <v>-0.16</v>
      </c>
      <c r="L764" s="119">
        <v>4.62</v>
      </c>
      <c r="M764" s="119">
        <v>-10.74</v>
      </c>
      <c r="N764" s="119">
        <v>0.38</v>
      </c>
      <c r="O764" s="119">
        <v>-27.38</v>
      </c>
      <c r="P764" s="119">
        <v>-38.130000000000003</v>
      </c>
      <c r="Q764" s="119">
        <v>-41.64</v>
      </c>
      <c r="R764" s="119">
        <v>-10.43</v>
      </c>
      <c r="S764" s="119">
        <v>-16.43</v>
      </c>
      <c r="T764" s="119">
        <v>-40.56</v>
      </c>
      <c r="U764" s="119">
        <v>-17.91</v>
      </c>
      <c r="V764" s="119">
        <v>-18.829999999999998</v>
      </c>
      <c r="W764" s="119">
        <v>-21.36</v>
      </c>
      <c r="X764" s="119">
        <v>-8.31</v>
      </c>
      <c r="Y764" s="119">
        <v>-24.99</v>
      </c>
      <c r="Z764" s="119">
        <v>-32.21</v>
      </c>
      <c r="AA764" s="119">
        <v>-31.54</v>
      </c>
      <c r="AB764" s="119">
        <v>-38.44</v>
      </c>
      <c r="AC764" s="119">
        <v>-39.47</v>
      </c>
      <c r="AD764" s="119">
        <v>-20.440000000000001</v>
      </c>
      <c r="AE764" s="119">
        <v>-25.78</v>
      </c>
      <c r="AF764" s="119">
        <v>13.01</v>
      </c>
      <c r="AG764" s="119">
        <v>-29.88</v>
      </c>
      <c r="AH764" s="119">
        <v>-6.11</v>
      </c>
      <c r="AI764" s="119">
        <v>-14.1</v>
      </c>
      <c r="AJ764" s="119">
        <v>-9.9600000000000009</v>
      </c>
      <c r="AK764" s="119">
        <v>-11.81</v>
      </c>
      <c r="AL764" s="119">
        <v>-20.58</v>
      </c>
      <c r="AM764" s="119">
        <v>73.22</v>
      </c>
      <c r="AN764" s="119">
        <v>49.17</v>
      </c>
      <c r="AO764" s="119">
        <v>93.74</v>
      </c>
      <c r="AP764" s="119">
        <v>-9.0299999999999994</v>
      </c>
      <c r="AQ764" s="119">
        <v>14.15</v>
      </c>
      <c r="AR764" s="119">
        <v>15.02</v>
      </c>
      <c r="AS764" s="119">
        <v>6.11</v>
      </c>
      <c r="AT764" s="119">
        <v>-4.32</v>
      </c>
      <c r="AU764" s="119">
        <v>-4.17</v>
      </c>
      <c r="AV764" s="119">
        <v>-22.8</v>
      </c>
      <c r="AW764" s="119">
        <v>2.96</v>
      </c>
      <c r="AX764" s="119">
        <v>2.6</v>
      </c>
      <c r="AY764" s="119">
        <v>-37.07</v>
      </c>
      <c r="AZ764" s="119">
        <v>2.29</v>
      </c>
      <c r="BA764" s="119">
        <v>-10.42</v>
      </c>
      <c r="BB764" s="119">
        <v>12.53</v>
      </c>
      <c r="BC764" s="119">
        <v>-17.53</v>
      </c>
    </row>
    <row r="765" spans="1:55" x14ac:dyDescent="0.45">
      <c r="A765" s="260">
        <v>131</v>
      </c>
      <c r="B765" s="173" t="s">
        <v>245</v>
      </c>
      <c r="C765" s="120">
        <v>-38.71</v>
      </c>
      <c r="D765" s="120">
        <v>-22.9</v>
      </c>
      <c r="E765" s="120">
        <v>-25.91</v>
      </c>
      <c r="F765" s="120">
        <v>-22.23</v>
      </c>
      <c r="G765" s="120">
        <v>-12.31</v>
      </c>
      <c r="H765" s="120">
        <v>-36.659999999999997</v>
      </c>
      <c r="I765" s="120">
        <v>23.69</v>
      </c>
      <c r="J765" s="120">
        <v>0.48</v>
      </c>
      <c r="K765" s="120">
        <v>-24.06</v>
      </c>
      <c r="L765" s="120">
        <v>14.17</v>
      </c>
      <c r="M765" s="120">
        <v>42.67</v>
      </c>
      <c r="N765" s="120">
        <v>21.11</v>
      </c>
      <c r="O765" s="120">
        <v>55.43</v>
      </c>
      <c r="P765" s="120">
        <v>51.63</v>
      </c>
      <c r="Q765" s="120">
        <v>44.1</v>
      </c>
      <c r="R765" s="120">
        <v>-25.76</v>
      </c>
      <c r="S765" s="120">
        <v>-15.5</v>
      </c>
      <c r="T765" s="120">
        <v>11.23</v>
      </c>
      <c r="U765" s="120">
        <v>-42.4</v>
      </c>
      <c r="V765" s="120">
        <v>-35.299999999999997</v>
      </c>
      <c r="W765" s="120">
        <v>21.24</v>
      </c>
      <c r="X765" s="120">
        <v>12.25</v>
      </c>
      <c r="Y765" s="120">
        <v>1.65</v>
      </c>
      <c r="Z765" s="120">
        <v>-9.5399999999999991</v>
      </c>
      <c r="AA765" s="120">
        <v>5.62</v>
      </c>
      <c r="AB765" s="120">
        <v>-28.92</v>
      </c>
      <c r="AC765" s="120">
        <v>12.95</v>
      </c>
      <c r="AD765" s="120">
        <v>75.19</v>
      </c>
      <c r="AE765" s="120">
        <v>15.91</v>
      </c>
      <c r="AF765" s="120">
        <v>57.95</v>
      </c>
      <c r="AG765" s="120">
        <v>-12.11</v>
      </c>
      <c r="AH765" s="120">
        <v>87.69</v>
      </c>
      <c r="AI765" s="120">
        <v>0.91</v>
      </c>
      <c r="AJ765" s="120">
        <v>-24.07</v>
      </c>
      <c r="AK765" s="120">
        <v>9.3800000000000008</v>
      </c>
      <c r="AL765" s="120">
        <v>30.36</v>
      </c>
      <c r="AM765" s="120">
        <v>0.19</v>
      </c>
      <c r="AN765" s="120">
        <v>-8.4600000000000009</v>
      </c>
      <c r="AO765" s="120">
        <v>9.07</v>
      </c>
      <c r="AP765" s="120">
        <v>-31.65</v>
      </c>
      <c r="AQ765" s="120">
        <v>0.96</v>
      </c>
      <c r="AR765" s="120">
        <v>-38.54</v>
      </c>
      <c r="AS765" s="120">
        <v>-3.65</v>
      </c>
      <c r="AT765" s="120">
        <v>-5.9</v>
      </c>
      <c r="AU765" s="120">
        <v>-6.02</v>
      </c>
      <c r="AV765" s="120">
        <v>6.7</v>
      </c>
      <c r="AW765" s="120">
        <v>28.43</v>
      </c>
      <c r="AX765" s="120">
        <v>2.84</v>
      </c>
      <c r="AY765" s="120">
        <v>120.38</v>
      </c>
      <c r="AZ765" s="120">
        <v>101.92</v>
      </c>
      <c r="BA765" s="120">
        <v>-1.03</v>
      </c>
      <c r="BB765" s="120">
        <v>-6.13</v>
      </c>
      <c r="BC765" s="120">
        <v>-7.29</v>
      </c>
    </row>
    <row r="766" spans="1:55" ht="42" x14ac:dyDescent="0.45">
      <c r="A766" s="261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-21.05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9">
        <v>-100</v>
      </c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</row>
    <row r="767" spans="1:55" ht="29.25" x14ac:dyDescent="0.45">
      <c r="A767" s="260">
        <v>133</v>
      </c>
      <c r="B767" s="173" t="s">
        <v>247</v>
      </c>
      <c r="C767" s="120">
        <v>29.73</v>
      </c>
      <c r="D767" s="120">
        <v>-39.619999999999997</v>
      </c>
      <c r="E767" s="120">
        <v>-35.700000000000003</v>
      </c>
      <c r="F767" s="120">
        <v>-33.21</v>
      </c>
      <c r="G767" s="120">
        <v>-18.87</v>
      </c>
      <c r="H767" s="120">
        <v>12.33</v>
      </c>
      <c r="I767" s="120">
        <v>-13.72</v>
      </c>
      <c r="J767" s="120">
        <v>102.45</v>
      </c>
      <c r="K767" s="120">
        <v>-10.130000000000001</v>
      </c>
      <c r="L767" s="120">
        <v>17.63</v>
      </c>
      <c r="M767" s="120">
        <v>129.72999999999999</v>
      </c>
      <c r="N767" s="120">
        <v>21.29</v>
      </c>
      <c r="O767" s="120">
        <v>-45.62</v>
      </c>
      <c r="P767" s="120">
        <v>-35.56</v>
      </c>
      <c r="Q767" s="120">
        <v>7.86</v>
      </c>
      <c r="R767" s="120">
        <v>-32.909999999999997</v>
      </c>
      <c r="S767" s="120">
        <v>47.7</v>
      </c>
      <c r="T767" s="120">
        <v>-21.4</v>
      </c>
      <c r="U767" s="120">
        <v>46.51</v>
      </c>
      <c r="V767" s="120">
        <v>4.54</v>
      </c>
      <c r="W767" s="120">
        <v>-38.22</v>
      </c>
      <c r="X767" s="120">
        <v>-16.59</v>
      </c>
      <c r="Y767" s="120">
        <v>-15.29</v>
      </c>
      <c r="Z767" s="120">
        <v>2.19</v>
      </c>
      <c r="AA767" s="120">
        <v>4.7699999999999996</v>
      </c>
      <c r="AB767" s="120">
        <v>99.39</v>
      </c>
      <c r="AC767" s="120">
        <v>-30.41</v>
      </c>
      <c r="AD767" s="120">
        <v>99.18</v>
      </c>
      <c r="AE767" s="120">
        <v>-39.479999999999997</v>
      </c>
      <c r="AF767" s="120">
        <v>106.91</v>
      </c>
      <c r="AG767" s="120">
        <v>-25.66</v>
      </c>
      <c r="AH767" s="120">
        <v>-30.28</v>
      </c>
      <c r="AI767" s="120">
        <v>6.3</v>
      </c>
      <c r="AJ767" s="120">
        <v>-52.73</v>
      </c>
      <c r="AK767" s="120">
        <v>40.03</v>
      </c>
      <c r="AL767" s="120">
        <v>43.25</v>
      </c>
      <c r="AM767" s="120">
        <v>26.57</v>
      </c>
      <c r="AN767" s="120">
        <v>21.87</v>
      </c>
      <c r="AO767" s="120">
        <v>189.36</v>
      </c>
      <c r="AP767" s="120">
        <v>62.93</v>
      </c>
      <c r="AQ767" s="120">
        <v>16.07</v>
      </c>
      <c r="AR767" s="120">
        <v>-78.12</v>
      </c>
      <c r="AS767" s="120">
        <v>12.41</v>
      </c>
      <c r="AT767" s="120">
        <v>37.9</v>
      </c>
      <c r="AU767" s="120">
        <v>-21.12</v>
      </c>
      <c r="AV767" s="120">
        <v>48.64</v>
      </c>
      <c r="AW767" s="120">
        <v>10.55</v>
      </c>
      <c r="AX767" s="120">
        <v>-9.74</v>
      </c>
      <c r="AY767" s="120">
        <v>74.959999999999994</v>
      </c>
      <c r="AZ767" s="120">
        <v>-26.22</v>
      </c>
      <c r="BA767" s="120">
        <v>5.54</v>
      </c>
      <c r="BB767" s="120">
        <v>-85.81</v>
      </c>
      <c r="BC767" s="120">
        <v>-1.86</v>
      </c>
    </row>
    <row r="768" spans="1:55" ht="54.75" x14ac:dyDescent="0.45">
      <c r="A768" s="261">
        <v>134</v>
      </c>
      <c r="B768" s="174" t="s">
        <v>248</v>
      </c>
      <c r="C768" s="117"/>
      <c r="D768" s="117"/>
      <c r="E768" s="117"/>
      <c r="F768" s="117"/>
      <c r="G768" s="117"/>
      <c r="H768" s="119">
        <v>150</v>
      </c>
      <c r="I768" s="117"/>
      <c r="J768" s="117"/>
      <c r="K768" s="117"/>
      <c r="L768" s="117"/>
      <c r="M768" s="117"/>
      <c r="N768" s="117"/>
      <c r="O768" s="117"/>
      <c r="P768" s="117"/>
      <c r="Q768" s="117"/>
      <c r="R768" s="119">
        <v>-100</v>
      </c>
      <c r="S768" s="117"/>
      <c r="T768" s="119">
        <v>-100</v>
      </c>
      <c r="U768" s="117"/>
      <c r="V768" s="117"/>
      <c r="W768" s="119">
        <v>-100</v>
      </c>
      <c r="X768" s="117"/>
      <c r="Y768" s="117"/>
      <c r="Z768" s="119">
        <v>-100</v>
      </c>
      <c r="AA768" s="119">
        <v>-83.33</v>
      </c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-2.71</v>
      </c>
      <c r="AO768" s="117"/>
      <c r="AP768" s="117"/>
      <c r="AQ768" s="119">
        <v>-1.88</v>
      </c>
      <c r="AR768" s="119">
        <v>-3.49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  <c r="AZ768" s="117"/>
      <c r="BA768" s="119">
        <v>-10.3</v>
      </c>
      <c r="BB768" s="119">
        <v>-100</v>
      </c>
      <c r="BC768" s="119">
        <v>-99.24</v>
      </c>
    </row>
    <row r="769" spans="1:55" x14ac:dyDescent="0.45">
      <c r="A769" s="260">
        <v>135</v>
      </c>
      <c r="B769" s="173" t="s">
        <v>84</v>
      </c>
      <c r="C769" s="120">
        <v>4.88</v>
      </c>
      <c r="D769" s="120">
        <v>21.57</v>
      </c>
      <c r="E769" s="120">
        <v>11</v>
      </c>
      <c r="F769" s="120">
        <v>25.56</v>
      </c>
      <c r="G769" s="120">
        <v>3.29</v>
      </c>
      <c r="H769" s="120">
        <v>21.32</v>
      </c>
      <c r="I769" s="120">
        <v>8.1199999999999992</v>
      </c>
      <c r="J769" s="120">
        <v>-7.14</v>
      </c>
      <c r="K769" s="120">
        <v>-6.96</v>
      </c>
      <c r="L769" s="120">
        <v>-4.95</v>
      </c>
      <c r="M769" s="120">
        <v>-14.93</v>
      </c>
      <c r="N769" s="120">
        <v>5.34</v>
      </c>
      <c r="O769" s="120">
        <v>4.5199999999999996</v>
      </c>
      <c r="P769" s="120">
        <v>-2.65</v>
      </c>
      <c r="Q769" s="120">
        <v>-3.14</v>
      </c>
      <c r="R769" s="120">
        <v>-13.33</v>
      </c>
      <c r="S769" s="120">
        <v>-13.76</v>
      </c>
      <c r="T769" s="120">
        <v>-6.35</v>
      </c>
      <c r="U769" s="120">
        <v>-1.63</v>
      </c>
      <c r="V769" s="120">
        <v>0.92</v>
      </c>
      <c r="W769" s="120">
        <v>19.13</v>
      </c>
      <c r="X769" s="120">
        <v>22.7</v>
      </c>
      <c r="Y769" s="120">
        <v>12.51</v>
      </c>
      <c r="Z769" s="120">
        <v>11.05</v>
      </c>
      <c r="AA769" s="120">
        <v>4.4000000000000004</v>
      </c>
      <c r="AB769" s="120">
        <v>7.19</v>
      </c>
      <c r="AC769" s="120">
        <v>11.75</v>
      </c>
      <c r="AD769" s="120">
        <v>3.72</v>
      </c>
      <c r="AE769" s="120">
        <v>21.89</v>
      </c>
      <c r="AF769" s="120">
        <v>2.11</v>
      </c>
      <c r="AG769" s="120">
        <v>-5.48</v>
      </c>
      <c r="AH769" s="120">
        <v>10.4</v>
      </c>
      <c r="AI769" s="120">
        <v>-6.86</v>
      </c>
      <c r="AJ769" s="120">
        <v>-22.26</v>
      </c>
      <c r="AK769" s="120">
        <v>1.5</v>
      </c>
      <c r="AL769" s="120">
        <v>-9.0299999999999994</v>
      </c>
      <c r="AM769" s="120">
        <v>-7.85</v>
      </c>
      <c r="AN769" s="120">
        <v>-7.57</v>
      </c>
      <c r="AO769" s="120">
        <v>-8.64</v>
      </c>
      <c r="AP769" s="120">
        <v>4.04</v>
      </c>
      <c r="AQ769" s="120">
        <v>1.6</v>
      </c>
      <c r="AR769" s="120">
        <v>4.67</v>
      </c>
      <c r="AS769" s="120">
        <v>8.1300000000000008</v>
      </c>
      <c r="AT769" s="120">
        <v>9.85</v>
      </c>
      <c r="AU769" s="120">
        <v>17.510000000000002</v>
      </c>
      <c r="AV769" s="120">
        <v>108.84</v>
      </c>
      <c r="AW769" s="120">
        <v>8.5</v>
      </c>
      <c r="AX769" s="120">
        <v>0.97</v>
      </c>
      <c r="AY769" s="120">
        <v>13.85</v>
      </c>
      <c r="AZ769" s="120">
        <v>7.91</v>
      </c>
      <c r="BA769" s="120">
        <v>18.489999999999998</v>
      </c>
      <c r="BB769" s="120">
        <v>6.53</v>
      </c>
      <c r="BC769" s="120">
        <v>10.98</v>
      </c>
    </row>
    <row r="770" spans="1:55" ht="42" x14ac:dyDescent="0.45">
      <c r="A770" s="261">
        <v>136</v>
      </c>
      <c r="B770" s="174" t="s">
        <v>249</v>
      </c>
      <c r="C770" s="119">
        <v>-18.71</v>
      </c>
      <c r="D770" s="119">
        <v>36.93</v>
      </c>
      <c r="E770" s="119">
        <v>7.73</v>
      </c>
      <c r="F770" s="119">
        <v>-67.430000000000007</v>
      </c>
      <c r="G770" s="119">
        <v>51.37</v>
      </c>
      <c r="H770" s="119">
        <v>23.82</v>
      </c>
      <c r="I770" s="119">
        <v>35.25</v>
      </c>
      <c r="J770" s="119">
        <v>-59.29</v>
      </c>
      <c r="K770" s="119">
        <v>365.05</v>
      </c>
      <c r="L770" s="119">
        <v>-5.57</v>
      </c>
      <c r="M770" s="119">
        <v>14.32</v>
      </c>
      <c r="N770" s="119">
        <v>-100</v>
      </c>
      <c r="O770" s="119">
        <v>-83</v>
      </c>
      <c r="P770" s="119">
        <v>-80.489999999999995</v>
      </c>
      <c r="Q770" s="119">
        <v>-65.89</v>
      </c>
      <c r="R770" s="119">
        <v>-100</v>
      </c>
      <c r="S770" s="119">
        <v>-99.34</v>
      </c>
      <c r="T770" s="119">
        <v>-100</v>
      </c>
      <c r="U770" s="119">
        <v>-99.25</v>
      </c>
      <c r="V770" s="119">
        <v>-98.3</v>
      </c>
      <c r="W770" s="119">
        <v>-99.31</v>
      </c>
      <c r="X770" s="119">
        <v>-100</v>
      </c>
      <c r="Y770" s="119">
        <v>-100</v>
      </c>
      <c r="Z770" s="117"/>
      <c r="AA770" s="117"/>
      <c r="AB770" s="117"/>
      <c r="AC770" s="119">
        <v>-97.99</v>
      </c>
      <c r="AD770" s="117"/>
      <c r="AE770" s="119">
        <v>-44.44</v>
      </c>
      <c r="AF770" s="117"/>
      <c r="AG770" s="119">
        <v>-2.78</v>
      </c>
      <c r="AH770" s="119">
        <v>-68.75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</row>
    <row r="771" spans="1:55" x14ac:dyDescent="0.45">
      <c r="A771" s="260">
        <v>137</v>
      </c>
      <c r="B771" s="173" t="s">
        <v>250</v>
      </c>
      <c r="C771" s="120">
        <v>60.13</v>
      </c>
      <c r="D771" s="120">
        <v>-76.03</v>
      </c>
      <c r="E771" s="120">
        <v>83.43</v>
      </c>
      <c r="F771" s="120">
        <v>-11.06</v>
      </c>
      <c r="G771" s="120">
        <v>-27.27</v>
      </c>
      <c r="H771" s="120">
        <v>-39.770000000000003</v>
      </c>
      <c r="I771" s="120">
        <v>-25.74</v>
      </c>
      <c r="J771" s="120">
        <v>-8.4499999999999993</v>
      </c>
      <c r="K771" s="120">
        <v>13.72</v>
      </c>
      <c r="L771" s="120">
        <v>197.54</v>
      </c>
      <c r="M771" s="120">
        <v>-61.92</v>
      </c>
      <c r="N771" s="120">
        <v>-12.78</v>
      </c>
      <c r="O771" s="120">
        <v>32.35</v>
      </c>
      <c r="P771" s="120">
        <v>153.19999999999999</v>
      </c>
      <c r="Q771" s="120">
        <v>-70.540000000000006</v>
      </c>
      <c r="R771" s="120">
        <v>68.59</v>
      </c>
      <c r="S771" s="120">
        <v>81.28</v>
      </c>
      <c r="T771" s="120">
        <v>0.57999999999999996</v>
      </c>
      <c r="U771" s="120">
        <v>121.14</v>
      </c>
      <c r="V771" s="120">
        <v>17.43</v>
      </c>
      <c r="W771" s="120">
        <v>-3.24</v>
      </c>
      <c r="X771" s="120">
        <v>105.96</v>
      </c>
      <c r="Y771" s="120">
        <v>247.56</v>
      </c>
      <c r="Z771" s="120">
        <v>45.19</v>
      </c>
      <c r="AA771" s="120">
        <v>-47.93</v>
      </c>
      <c r="AB771" s="120">
        <v>-4.1399999999999997</v>
      </c>
      <c r="AC771" s="120">
        <v>790.55</v>
      </c>
      <c r="AD771" s="120">
        <v>-51.81</v>
      </c>
      <c r="AE771" s="120">
        <v>15.8</v>
      </c>
      <c r="AF771" s="120">
        <v>525.30999999999995</v>
      </c>
      <c r="AG771" s="120">
        <v>-28.81</v>
      </c>
      <c r="AH771" s="120">
        <v>56.18</v>
      </c>
      <c r="AI771" s="120">
        <v>86.98</v>
      </c>
      <c r="AJ771" s="120">
        <v>-25.84</v>
      </c>
      <c r="AK771" s="120">
        <v>-49.92</v>
      </c>
      <c r="AL771" s="120">
        <v>18.25</v>
      </c>
      <c r="AM771" s="120">
        <v>-8.5299999999999994</v>
      </c>
      <c r="AN771" s="120">
        <v>25.18</v>
      </c>
      <c r="AO771" s="120">
        <v>-77.430000000000007</v>
      </c>
      <c r="AP771" s="120">
        <v>33.119999999999997</v>
      </c>
      <c r="AQ771" s="120">
        <v>-56.29</v>
      </c>
      <c r="AR771" s="120">
        <v>-89.38</v>
      </c>
      <c r="AS771" s="120">
        <v>-8.68</v>
      </c>
      <c r="AT771" s="120">
        <v>-15.12</v>
      </c>
      <c r="AU771" s="120">
        <v>-60.77</v>
      </c>
      <c r="AV771" s="120">
        <v>-31.41</v>
      </c>
      <c r="AW771" s="120">
        <v>-3.68</v>
      </c>
      <c r="AX771" s="120">
        <v>-69.61</v>
      </c>
      <c r="AY771" s="120">
        <v>54.72</v>
      </c>
      <c r="AZ771" s="120">
        <v>-52.02</v>
      </c>
      <c r="BA771" s="120">
        <v>-24.3</v>
      </c>
      <c r="BB771" s="120">
        <v>11.89</v>
      </c>
      <c r="BC771" s="120">
        <v>-11.31</v>
      </c>
    </row>
    <row r="772" spans="1:55" ht="42" x14ac:dyDescent="0.45">
      <c r="A772" s="261">
        <v>138</v>
      </c>
      <c r="B772" s="174" t="s">
        <v>79</v>
      </c>
      <c r="C772" s="119">
        <v>19.68</v>
      </c>
      <c r="D772" s="119">
        <v>26.71</v>
      </c>
      <c r="E772" s="119">
        <v>10.68</v>
      </c>
      <c r="F772" s="119">
        <v>23.01</v>
      </c>
      <c r="G772" s="119">
        <v>42.15</v>
      </c>
      <c r="H772" s="119">
        <v>36.14</v>
      </c>
      <c r="I772" s="119">
        <v>8.8800000000000008</v>
      </c>
      <c r="J772" s="119">
        <v>-5.89</v>
      </c>
      <c r="K772" s="119">
        <v>7.06</v>
      </c>
      <c r="L772" s="119">
        <v>-8.83</v>
      </c>
      <c r="M772" s="119">
        <v>-5.72</v>
      </c>
      <c r="N772" s="119">
        <v>14.13</v>
      </c>
      <c r="O772" s="119">
        <v>-4.97</v>
      </c>
      <c r="P772" s="119">
        <v>-7.45</v>
      </c>
      <c r="Q772" s="119">
        <v>6.93</v>
      </c>
      <c r="R772" s="119">
        <v>0.44</v>
      </c>
      <c r="S772" s="119">
        <v>-17.75</v>
      </c>
      <c r="T772" s="119">
        <v>5.45</v>
      </c>
      <c r="U772" s="119">
        <v>8.9600000000000009</v>
      </c>
      <c r="V772" s="119">
        <v>12.62</v>
      </c>
      <c r="W772" s="119">
        <v>-1.52</v>
      </c>
      <c r="X772" s="119">
        <v>-3.84</v>
      </c>
      <c r="Y772" s="119">
        <v>-4.83</v>
      </c>
      <c r="Z772" s="119">
        <v>6.84</v>
      </c>
      <c r="AA772" s="119">
        <v>-4.66</v>
      </c>
      <c r="AB772" s="119">
        <v>0.9</v>
      </c>
      <c r="AC772" s="119">
        <v>-5.73</v>
      </c>
      <c r="AD772" s="119">
        <v>6.1</v>
      </c>
      <c r="AE772" s="119">
        <v>16</v>
      </c>
      <c r="AF772" s="119">
        <v>1.82</v>
      </c>
      <c r="AG772" s="119">
        <v>-19.14</v>
      </c>
      <c r="AH772" s="119">
        <v>11.27</v>
      </c>
      <c r="AI772" s="119">
        <v>1.22</v>
      </c>
      <c r="AJ772" s="119">
        <v>-7.54</v>
      </c>
      <c r="AK772" s="119">
        <v>33.53</v>
      </c>
      <c r="AL772" s="119">
        <v>32.840000000000003</v>
      </c>
      <c r="AM772" s="119">
        <v>59.35</v>
      </c>
      <c r="AN772" s="119">
        <v>12.63</v>
      </c>
      <c r="AO772" s="119">
        <v>11.23</v>
      </c>
      <c r="AP772" s="119">
        <v>-13.31</v>
      </c>
      <c r="AQ772" s="119">
        <v>6.49</v>
      </c>
      <c r="AR772" s="119">
        <v>-3.74</v>
      </c>
      <c r="AS772" s="119">
        <v>4.3600000000000003</v>
      </c>
      <c r="AT772" s="119">
        <v>-13.26</v>
      </c>
      <c r="AU772" s="119">
        <v>-1.7</v>
      </c>
      <c r="AV772" s="119">
        <v>6.83</v>
      </c>
      <c r="AW772" s="119">
        <v>-2.4900000000000002</v>
      </c>
      <c r="AX772" s="119">
        <v>-18.95</v>
      </c>
      <c r="AY772" s="119">
        <v>-30.83</v>
      </c>
      <c r="AZ772" s="119">
        <v>-3.99</v>
      </c>
      <c r="BA772" s="119">
        <v>-3.1</v>
      </c>
      <c r="BB772" s="119">
        <v>8.6300000000000008</v>
      </c>
      <c r="BC772" s="119">
        <v>-11.73</v>
      </c>
    </row>
    <row r="773" spans="1:55" ht="29.25" x14ac:dyDescent="0.45">
      <c r="A773" s="260">
        <v>139</v>
      </c>
      <c r="B773" s="173" t="s">
        <v>251</v>
      </c>
      <c r="C773" s="120">
        <v>-17.399999999999999</v>
      </c>
      <c r="D773" s="120">
        <v>-53.04</v>
      </c>
      <c r="E773" s="120">
        <v>217.61</v>
      </c>
      <c r="F773" s="120">
        <v>695.33</v>
      </c>
      <c r="G773" s="120">
        <v>53.97</v>
      </c>
      <c r="H773" s="120">
        <v>515.96</v>
      </c>
      <c r="I773" s="120">
        <v>881.58</v>
      </c>
      <c r="J773" s="120">
        <v>3.19</v>
      </c>
      <c r="K773" s="120">
        <v>4.0199999999999996</v>
      </c>
      <c r="L773" s="120">
        <v>12.07</v>
      </c>
      <c r="M773" s="120">
        <v>-87.31</v>
      </c>
      <c r="N773" s="120">
        <v>68.349999999999994</v>
      </c>
      <c r="O773" s="120">
        <v>69.73</v>
      </c>
      <c r="P773" s="120">
        <v>235.75</v>
      </c>
      <c r="Q773" s="120">
        <v>-23.21</v>
      </c>
      <c r="R773" s="120">
        <v>56.05</v>
      </c>
      <c r="S773" s="120">
        <v>-58.91</v>
      </c>
      <c r="T773" s="120">
        <v>-78.930000000000007</v>
      </c>
      <c r="U773" s="120">
        <v>17.43</v>
      </c>
      <c r="V773" s="120">
        <v>24.47</v>
      </c>
      <c r="W773" s="120">
        <v>141.80000000000001</v>
      </c>
      <c r="X773" s="120">
        <v>132.31</v>
      </c>
      <c r="Y773" s="120">
        <v>440.85</v>
      </c>
      <c r="Z773" s="120">
        <v>133.08000000000001</v>
      </c>
      <c r="AA773" s="120">
        <v>106.13</v>
      </c>
      <c r="AB773" s="120">
        <v>11.88</v>
      </c>
      <c r="AC773" s="120">
        <v>52.26</v>
      </c>
      <c r="AD773" s="120">
        <v>3.69</v>
      </c>
      <c r="AE773" s="120">
        <v>80.19</v>
      </c>
      <c r="AF773" s="118">
        <v>1223.77</v>
      </c>
      <c r="AG773" s="120">
        <v>-59.06</v>
      </c>
      <c r="AH773" s="120">
        <v>120.68</v>
      </c>
      <c r="AI773" s="120">
        <v>29.02</v>
      </c>
      <c r="AJ773" s="120">
        <v>-3.31</v>
      </c>
      <c r="AK773" s="120">
        <v>-53.91</v>
      </c>
      <c r="AL773" s="120">
        <v>74.19</v>
      </c>
      <c r="AM773" s="120">
        <v>-81.59</v>
      </c>
      <c r="AN773" s="120">
        <v>86.48</v>
      </c>
      <c r="AO773" s="120">
        <v>-54.5</v>
      </c>
      <c r="AP773" s="120">
        <v>-86.78</v>
      </c>
      <c r="AQ773" s="120">
        <v>-0.26</v>
      </c>
      <c r="AR773" s="120">
        <v>-63.47</v>
      </c>
      <c r="AS773" s="120">
        <v>163.19999999999999</v>
      </c>
      <c r="AT773" s="120">
        <v>-34.36</v>
      </c>
      <c r="AU773" s="120">
        <v>-59.5</v>
      </c>
      <c r="AV773" s="120">
        <v>47.26</v>
      </c>
      <c r="AW773" s="120">
        <v>291.24</v>
      </c>
      <c r="AX773" s="120">
        <v>-86.76</v>
      </c>
      <c r="AY773" s="120">
        <v>483.83</v>
      </c>
      <c r="AZ773" s="120">
        <v>-27.07</v>
      </c>
      <c r="BA773" s="120">
        <v>91.17</v>
      </c>
      <c r="BB773" s="120">
        <v>559.89</v>
      </c>
      <c r="BC773" s="120">
        <v>56.85</v>
      </c>
    </row>
    <row r="774" spans="1:55" x14ac:dyDescent="0.45">
      <c r="A774" s="261">
        <v>140</v>
      </c>
      <c r="B774" s="174" t="s">
        <v>62</v>
      </c>
      <c r="C774" s="119">
        <v>74.760000000000005</v>
      </c>
      <c r="D774" s="119">
        <v>119.04</v>
      </c>
      <c r="E774" s="119">
        <v>-12.56</v>
      </c>
      <c r="F774" s="119">
        <v>45.16</v>
      </c>
      <c r="G774" s="119">
        <v>20.96</v>
      </c>
      <c r="H774" s="119">
        <v>9.09</v>
      </c>
      <c r="I774" s="119">
        <v>-33.18</v>
      </c>
      <c r="J774" s="119">
        <v>-36.630000000000003</v>
      </c>
      <c r="K774" s="119">
        <v>-6.25</v>
      </c>
      <c r="L774" s="119">
        <v>-32.46</v>
      </c>
      <c r="M774" s="119">
        <v>-65.069999999999993</v>
      </c>
      <c r="N774" s="119">
        <v>-20.48</v>
      </c>
      <c r="O774" s="119">
        <v>-35.15</v>
      </c>
      <c r="P774" s="119">
        <v>-38.57</v>
      </c>
      <c r="Q774" s="119">
        <v>-21.53</v>
      </c>
      <c r="R774" s="119">
        <v>-37.6</v>
      </c>
      <c r="S774" s="119">
        <v>-42.73</v>
      </c>
      <c r="T774" s="119">
        <v>-50.33</v>
      </c>
      <c r="U774" s="119">
        <v>-52.35</v>
      </c>
      <c r="V774" s="119">
        <v>16.850000000000001</v>
      </c>
      <c r="W774" s="119">
        <v>-17.72</v>
      </c>
      <c r="X774" s="119">
        <v>-49.6</v>
      </c>
      <c r="Y774" s="119">
        <v>-16.96</v>
      </c>
      <c r="Z774" s="119">
        <v>-22.98</v>
      </c>
      <c r="AA774" s="119">
        <v>-74.44</v>
      </c>
      <c r="AB774" s="119">
        <v>-53.27</v>
      </c>
      <c r="AC774" s="119">
        <v>-22.62</v>
      </c>
      <c r="AD774" s="119">
        <v>48.82</v>
      </c>
      <c r="AE774" s="119">
        <v>27.64</v>
      </c>
      <c r="AF774" s="119">
        <v>68.53</v>
      </c>
      <c r="AG774" s="119">
        <v>190.59</v>
      </c>
      <c r="AH774" s="119">
        <v>3.03</v>
      </c>
      <c r="AI774" s="119">
        <v>81.8</v>
      </c>
      <c r="AJ774" s="119">
        <v>117.88</v>
      </c>
      <c r="AK774" s="119">
        <v>22.49</v>
      </c>
      <c r="AL774" s="119">
        <v>-5.04</v>
      </c>
      <c r="AM774" s="119">
        <v>116.67</v>
      </c>
      <c r="AN774" s="119">
        <v>33.5</v>
      </c>
      <c r="AO774" s="119">
        <v>70.87</v>
      </c>
      <c r="AP774" s="119">
        <v>1.72</v>
      </c>
      <c r="AQ774" s="119">
        <v>48.5</v>
      </c>
      <c r="AR774" s="119">
        <v>19.579999999999998</v>
      </c>
      <c r="AS774" s="119">
        <v>12.08</v>
      </c>
      <c r="AT774" s="119">
        <v>-0.35</v>
      </c>
      <c r="AU774" s="119">
        <v>-40.299999999999997</v>
      </c>
      <c r="AV774" s="119">
        <v>68.989999999999995</v>
      </c>
      <c r="AW774" s="119">
        <v>-21.61</v>
      </c>
      <c r="AX774" s="119">
        <v>69.56</v>
      </c>
      <c r="AY774" s="119">
        <v>94.2</v>
      </c>
      <c r="AZ774" s="119">
        <v>79.94</v>
      </c>
      <c r="BA774" s="119">
        <v>-6.18</v>
      </c>
      <c r="BB774" s="119">
        <v>-8.34</v>
      </c>
      <c r="BC774" s="119">
        <v>-24.75</v>
      </c>
    </row>
    <row r="775" spans="1:55" ht="29.25" x14ac:dyDescent="0.45">
      <c r="A775" s="260">
        <v>141</v>
      </c>
      <c r="B775" s="173" t="s">
        <v>252</v>
      </c>
      <c r="C775" s="120">
        <v>-44.04</v>
      </c>
      <c r="D775" s="120">
        <v>120.52</v>
      </c>
      <c r="E775" s="120">
        <v>125.7</v>
      </c>
      <c r="F775" s="120">
        <v>-53.96</v>
      </c>
      <c r="G775" s="120">
        <v>-8.14</v>
      </c>
      <c r="H775" s="120">
        <v>-15</v>
      </c>
      <c r="I775" s="120">
        <v>14.5</v>
      </c>
      <c r="J775" s="120">
        <v>-75.72</v>
      </c>
      <c r="K775" s="120">
        <v>461.63</v>
      </c>
      <c r="L775" s="120">
        <v>-67.69</v>
      </c>
      <c r="M775" s="120">
        <v>-55.45</v>
      </c>
      <c r="N775" s="120">
        <v>-71.27</v>
      </c>
      <c r="O775" s="120">
        <v>0</v>
      </c>
      <c r="P775" s="120">
        <v>-69.739999999999995</v>
      </c>
      <c r="Q775" s="120">
        <v>-17.57</v>
      </c>
      <c r="R775" s="120">
        <v>-89.06</v>
      </c>
      <c r="S775" s="120">
        <v>-9.25</v>
      </c>
      <c r="T775" s="120">
        <v>-50</v>
      </c>
      <c r="U775" s="120">
        <v>-37.99</v>
      </c>
      <c r="V775" s="120">
        <v>65.67</v>
      </c>
      <c r="W775" s="120">
        <v>-26.92</v>
      </c>
      <c r="X775" s="120">
        <v>15.08</v>
      </c>
      <c r="Y775" s="120">
        <v>28.27</v>
      </c>
      <c r="Z775" s="120">
        <v>43.2</v>
      </c>
      <c r="AA775" s="120">
        <v>38.700000000000003</v>
      </c>
      <c r="AB775" s="120">
        <v>17.48</v>
      </c>
      <c r="AC775" s="120">
        <v>181.38</v>
      </c>
      <c r="AD775" s="118">
        <v>3628.57</v>
      </c>
      <c r="AE775" s="120">
        <v>-70.5</v>
      </c>
      <c r="AF775" s="120">
        <v>155.15</v>
      </c>
      <c r="AG775" s="120">
        <v>-2.82</v>
      </c>
      <c r="AH775" s="120">
        <v>-13.06</v>
      </c>
      <c r="AI775" s="120">
        <v>-7.65</v>
      </c>
      <c r="AJ775" s="120">
        <v>64.19</v>
      </c>
      <c r="AK775" s="120">
        <v>55.26</v>
      </c>
      <c r="AL775" s="120">
        <v>-29.15</v>
      </c>
      <c r="AM775" s="120">
        <v>35.11</v>
      </c>
      <c r="AN775" s="120">
        <v>-45.45</v>
      </c>
      <c r="AO775" s="120">
        <v>-73.11</v>
      </c>
      <c r="AP775" s="120">
        <v>-78.930000000000007</v>
      </c>
      <c r="AQ775" s="120">
        <v>321.32</v>
      </c>
      <c r="AR775" s="120">
        <v>-52.45</v>
      </c>
      <c r="AS775" s="120">
        <v>-56.88</v>
      </c>
      <c r="AT775" s="120">
        <v>119.17</v>
      </c>
      <c r="AU775" s="120">
        <v>80.98</v>
      </c>
      <c r="AV775" s="120">
        <v>-2.93</v>
      </c>
      <c r="AW775" s="120">
        <v>-50.42</v>
      </c>
      <c r="AX775" s="120">
        <v>88.04</v>
      </c>
      <c r="AY775" s="120">
        <v>-35.96</v>
      </c>
      <c r="AZ775" s="120">
        <v>285.35000000000002</v>
      </c>
      <c r="BA775" s="120">
        <v>30.16</v>
      </c>
      <c r="BB775" s="120">
        <v>758.18</v>
      </c>
      <c r="BC775" s="120">
        <v>-46.77</v>
      </c>
    </row>
    <row r="776" spans="1:55" ht="29.25" x14ac:dyDescent="0.45">
      <c r="A776" s="261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-80.52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9">
        <v>-100</v>
      </c>
      <c r="X776" s="117"/>
      <c r="Y776" s="117"/>
      <c r="Z776" s="117"/>
      <c r="AA776" s="117"/>
      <c r="AB776" s="117"/>
      <c r="AC776" s="117"/>
      <c r="AD776" s="119">
        <v>-94.3</v>
      </c>
      <c r="AE776" s="119">
        <v>-100</v>
      </c>
      <c r="AF776" s="117"/>
      <c r="AG776" s="119">
        <v>-89.66</v>
      </c>
      <c r="AH776" s="117"/>
      <c r="AI776" s="117"/>
      <c r="AJ776" s="117"/>
      <c r="AK776" s="119">
        <v>-100</v>
      </c>
      <c r="AL776" s="117"/>
      <c r="AM776" s="117"/>
      <c r="AN776" s="117"/>
      <c r="AO776" s="117"/>
      <c r="AP776" s="119">
        <v>-100</v>
      </c>
      <c r="AQ776" s="117"/>
      <c r="AR776" s="117"/>
      <c r="AS776" s="119">
        <v>-100</v>
      </c>
      <c r="AT776" s="119">
        <v>-44.25</v>
      </c>
      <c r="AU776" s="117"/>
      <c r="AV776" s="117"/>
      <c r="AW776" s="117"/>
      <c r="AX776" s="117"/>
      <c r="AY776" s="117"/>
      <c r="AZ776" s="117"/>
      <c r="BA776" s="119">
        <v>-100</v>
      </c>
      <c r="BB776" s="117"/>
      <c r="BC776" s="117"/>
    </row>
    <row r="777" spans="1:55" x14ac:dyDescent="0.45">
      <c r="A777" s="260">
        <v>143</v>
      </c>
      <c r="B777" s="173" t="s">
        <v>103</v>
      </c>
      <c r="C777" s="120">
        <v>-30.32</v>
      </c>
      <c r="D777" s="120">
        <v>-33.26</v>
      </c>
      <c r="E777" s="120">
        <v>-13.44</v>
      </c>
      <c r="F777" s="120">
        <v>32.18</v>
      </c>
      <c r="G777" s="120">
        <v>-18.91</v>
      </c>
      <c r="H777" s="120">
        <v>-1.94</v>
      </c>
      <c r="I777" s="120">
        <v>-51.6</v>
      </c>
      <c r="J777" s="120">
        <v>-51.36</v>
      </c>
      <c r="K777" s="120">
        <v>57.01</v>
      </c>
      <c r="L777" s="120">
        <v>124.18</v>
      </c>
      <c r="M777" s="120">
        <v>-1.77</v>
      </c>
      <c r="N777" s="120">
        <v>129.07</v>
      </c>
      <c r="O777" s="120">
        <v>4.78</v>
      </c>
      <c r="P777" s="120">
        <v>-34.17</v>
      </c>
      <c r="Q777" s="120">
        <v>-12.98</v>
      </c>
      <c r="R777" s="120">
        <v>-46.9</v>
      </c>
      <c r="S777" s="120">
        <v>-33.92</v>
      </c>
      <c r="T777" s="120">
        <v>-28.04</v>
      </c>
      <c r="U777" s="120">
        <v>52.85</v>
      </c>
      <c r="V777" s="120">
        <v>5.0199999999999996</v>
      </c>
      <c r="W777" s="120">
        <v>-38.25</v>
      </c>
      <c r="X777" s="120">
        <v>-63.1</v>
      </c>
      <c r="Y777" s="120">
        <v>-33.340000000000003</v>
      </c>
      <c r="Z777" s="120">
        <v>-54.48</v>
      </c>
      <c r="AA777" s="120">
        <v>7.81</v>
      </c>
      <c r="AB777" s="120">
        <v>22.94</v>
      </c>
      <c r="AC777" s="120">
        <v>-10.53</v>
      </c>
      <c r="AD777" s="120">
        <v>64.849999999999994</v>
      </c>
      <c r="AE777" s="120">
        <v>39.5</v>
      </c>
      <c r="AF777" s="120">
        <v>23.28</v>
      </c>
      <c r="AG777" s="120">
        <v>-36.229999999999997</v>
      </c>
      <c r="AH777" s="120">
        <v>47.81</v>
      </c>
      <c r="AI777" s="120">
        <v>19.3</v>
      </c>
      <c r="AJ777" s="120">
        <v>-10.89</v>
      </c>
      <c r="AK777" s="120">
        <v>4.8099999999999996</v>
      </c>
      <c r="AL777" s="120">
        <v>7.02</v>
      </c>
      <c r="AM777" s="120">
        <v>-9.6199999999999992</v>
      </c>
      <c r="AN777" s="120">
        <v>-13.07</v>
      </c>
      <c r="AO777" s="120">
        <v>-23.38</v>
      </c>
      <c r="AP777" s="120">
        <v>-65.290000000000006</v>
      </c>
      <c r="AQ777" s="120">
        <v>-17.8</v>
      </c>
      <c r="AR777" s="120">
        <v>-8.57</v>
      </c>
      <c r="AS777" s="120">
        <v>50.54</v>
      </c>
      <c r="AT777" s="120">
        <v>-26.96</v>
      </c>
      <c r="AU777" s="120">
        <v>-14.77</v>
      </c>
      <c r="AV777" s="120">
        <v>-16.670000000000002</v>
      </c>
      <c r="AW777" s="120">
        <v>83.57</v>
      </c>
      <c r="AX777" s="120">
        <v>-10.06</v>
      </c>
      <c r="AY777" s="120">
        <v>-21.62</v>
      </c>
      <c r="AZ777" s="120">
        <v>11.92</v>
      </c>
      <c r="BA777" s="120">
        <v>13</v>
      </c>
      <c r="BB777" s="120">
        <v>30.36</v>
      </c>
      <c r="BC777" s="120">
        <v>-5.09</v>
      </c>
    </row>
    <row r="778" spans="1:55" ht="29.25" x14ac:dyDescent="0.45">
      <c r="A778" s="261">
        <v>144</v>
      </c>
      <c r="B778" s="174" t="s">
        <v>253</v>
      </c>
      <c r="C778" s="117"/>
      <c r="D778" s="119">
        <v>-86.64</v>
      </c>
      <c r="E778" s="119">
        <v>262.26</v>
      </c>
      <c r="F778" s="121">
        <v>1042.8599999999999</v>
      </c>
      <c r="G778" s="119">
        <v>-95.24</v>
      </c>
      <c r="H778" s="117"/>
      <c r="I778" s="119">
        <v>-100</v>
      </c>
      <c r="J778" s="119">
        <v>-100</v>
      </c>
      <c r="K778" s="119">
        <v>-100</v>
      </c>
      <c r="L778" s="119">
        <v>0.74</v>
      </c>
      <c r="M778" s="121">
        <v>2235</v>
      </c>
      <c r="N778" s="119">
        <v>0</v>
      </c>
      <c r="O778" s="117"/>
      <c r="P778" s="119">
        <v>-97.44</v>
      </c>
      <c r="Q778" s="119">
        <v>-94.79</v>
      </c>
      <c r="R778" s="119">
        <v>-80</v>
      </c>
      <c r="S778" s="119">
        <v>-100</v>
      </c>
      <c r="T778" s="117"/>
      <c r="U778" s="117"/>
      <c r="V778" s="117"/>
      <c r="W778" s="117"/>
      <c r="X778" s="119">
        <v>-91.18</v>
      </c>
      <c r="Y778" s="119">
        <v>-97.22</v>
      </c>
      <c r="Z778" s="119">
        <v>-100</v>
      </c>
      <c r="AA778" s="121">
        <v>4128.57</v>
      </c>
      <c r="AB778" s="119">
        <v>-100</v>
      </c>
      <c r="AC778" s="119">
        <v>20</v>
      </c>
      <c r="AD778" s="121">
        <v>1212.5</v>
      </c>
      <c r="AE778" s="117"/>
      <c r="AF778" s="119">
        <v>-96.77</v>
      </c>
      <c r="AG778" s="119">
        <v>-100</v>
      </c>
      <c r="AH778" s="117"/>
      <c r="AI778" s="117"/>
      <c r="AJ778" s="119">
        <v>41.67</v>
      </c>
      <c r="AK778" s="119">
        <v>23.08</v>
      </c>
      <c r="AL778" s="117"/>
      <c r="AM778" s="119">
        <v>-78.040000000000006</v>
      </c>
      <c r="AN778" s="117"/>
      <c r="AO778" s="119">
        <v>-100</v>
      </c>
      <c r="AP778" s="119">
        <v>-95.71</v>
      </c>
      <c r="AQ778" s="119">
        <v>186.96</v>
      </c>
      <c r="AR778" s="119">
        <v>16.670000000000002</v>
      </c>
      <c r="AS778" s="117"/>
      <c r="AT778" s="119">
        <v>-62.97</v>
      </c>
      <c r="AU778" s="121">
        <v>13000</v>
      </c>
      <c r="AV778" s="119">
        <v>-73.53</v>
      </c>
      <c r="AW778" s="121">
        <v>1800</v>
      </c>
      <c r="AX778" s="117"/>
      <c r="AY778" s="117"/>
      <c r="AZ778" s="121">
        <v>14840</v>
      </c>
      <c r="BA778" s="117"/>
      <c r="BB778" s="119">
        <v>-100</v>
      </c>
      <c r="BC778" s="119">
        <v>131.82</v>
      </c>
    </row>
    <row r="779" spans="1:55" ht="54.75" x14ac:dyDescent="0.45">
      <c r="A779" s="260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-99.13</v>
      </c>
      <c r="K779" s="116"/>
      <c r="L779" s="120">
        <v>405.56</v>
      </c>
      <c r="M779" s="116"/>
      <c r="N779" s="116"/>
      <c r="O779" s="116"/>
      <c r="P779" s="116"/>
      <c r="Q779" s="116"/>
      <c r="R779" s="116"/>
      <c r="S779" s="120">
        <v>50</v>
      </c>
      <c r="T779" s="116"/>
      <c r="U779" s="116"/>
      <c r="V779" s="120">
        <v>-100</v>
      </c>
      <c r="W779" s="120">
        <v>-100</v>
      </c>
      <c r="X779" s="120">
        <v>-100</v>
      </c>
      <c r="Y779" s="116"/>
      <c r="Z779" s="120">
        <v>-100</v>
      </c>
      <c r="AA779" s="116"/>
      <c r="AB779" s="116"/>
      <c r="AC779" s="116"/>
      <c r="AD779" s="116"/>
      <c r="AE779" s="120">
        <v>-100</v>
      </c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  <c r="AZ779" s="116"/>
      <c r="BA779" s="116"/>
      <c r="BB779" s="116"/>
      <c r="BC779" s="120">
        <v>100</v>
      </c>
    </row>
    <row r="780" spans="1:55" x14ac:dyDescent="0.45">
      <c r="A780" s="261">
        <v>146</v>
      </c>
      <c r="B780" s="174" t="s">
        <v>255</v>
      </c>
      <c r="C780" s="119">
        <v>26.55</v>
      </c>
      <c r="D780" s="119">
        <v>-3.18</v>
      </c>
      <c r="E780" s="119">
        <v>30.7</v>
      </c>
      <c r="F780" s="119">
        <v>-14.68</v>
      </c>
      <c r="G780" s="119">
        <v>192.35</v>
      </c>
      <c r="H780" s="119">
        <v>47.16</v>
      </c>
      <c r="I780" s="119">
        <v>57.72</v>
      </c>
      <c r="J780" s="119">
        <v>24.74</v>
      </c>
      <c r="K780" s="119">
        <v>29.68</v>
      </c>
      <c r="L780" s="119">
        <v>20.04</v>
      </c>
      <c r="M780" s="119">
        <v>134.01</v>
      </c>
      <c r="N780" s="119">
        <v>11.93</v>
      </c>
      <c r="O780" s="119">
        <v>-19.77</v>
      </c>
      <c r="P780" s="119">
        <v>100.9</v>
      </c>
      <c r="Q780" s="119">
        <v>44.09</v>
      </c>
      <c r="R780" s="119">
        <v>37.770000000000003</v>
      </c>
      <c r="S780" s="119">
        <v>-13.82</v>
      </c>
      <c r="T780" s="119">
        <v>-49.05</v>
      </c>
      <c r="U780" s="119">
        <v>-9.77</v>
      </c>
      <c r="V780" s="119">
        <v>-39.729999999999997</v>
      </c>
      <c r="W780" s="119">
        <v>13.03</v>
      </c>
      <c r="X780" s="119">
        <v>5.85</v>
      </c>
      <c r="Y780" s="119">
        <v>-31.33</v>
      </c>
      <c r="Z780" s="119">
        <v>-22.78</v>
      </c>
      <c r="AA780" s="119">
        <v>-2.63</v>
      </c>
      <c r="AB780" s="119">
        <v>-19.14</v>
      </c>
      <c r="AC780" s="119">
        <v>-11.41</v>
      </c>
      <c r="AD780" s="119">
        <v>-75.72</v>
      </c>
      <c r="AE780" s="119">
        <v>-75.510000000000005</v>
      </c>
      <c r="AF780" s="119">
        <v>46.96</v>
      </c>
      <c r="AG780" s="119">
        <v>-43.8</v>
      </c>
      <c r="AH780" s="119">
        <v>84.65</v>
      </c>
      <c r="AI780" s="119">
        <v>-7.33</v>
      </c>
      <c r="AJ780" s="119">
        <v>-24.58</v>
      </c>
      <c r="AK780" s="119">
        <v>11.75</v>
      </c>
      <c r="AL780" s="119">
        <v>-42.9</v>
      </c>
      <c r="AM780" s="119">
        <v>11.92</v>
      </c>
      <c r="AN780" s="119">
        <v>-32.979999999999997</v>
      </c>
      <c r="AO780" s="119">
        <v>-20.56</v>
      </c>
      <c r="AP780" s="119">
        <v>160.26</v>
      </c>
      <c r="AQ780" s="119">
        <v>81.75</v>
      </c>
      <c r="AR780" s="119">
        <v>55.98</v>
      </c>
      <c r="AS780" s="119">
        <v>105.25</v>
      </c>
      <c r="AT780" s="119">
        <v>-11.84</v>
      </c>
      <c r="AU780" s="119">
        <v>-22.94</v>
      </c>
      <c r="AV780" s="119">
        <v>13.21</v>
      </c>
      <c r="AW780" s="119">
        <v>5.28</v>
      </c>
      <c r="AX780" s="119">
        <v>72.48</v>
      </c>
      <c r="AY780" s="119">
        <v>13.77</v>
      </c>
      <c r="AZ780" s="119">
        <v>-29.71</v>
      </c>
      <c r="BA780" s="119">
        <v>23.01</v>
      </c>
      <c r="BB780" s="119">
        <v>15.42</v>
      </c>
      <c r="BC780" s="119">
        <v>-45.23</v>
      </c>
    </row>
    <row r="781" spans="1:55" ht="29.25" x14ac:dyDescent="0.45">
      <c r="A781" s="260">
        <v>147</v>
      </c>
      <c r="B781" s="173" t="s">
        <v>256</v>
      </c>
      <c r="C781" s="120">
        <v>370.92</v>
      </c>
      <c r="D781" s="120">
        <v>13.37</v>
      </c>
      <c r="E781" s="120">
        <v>957.3</v>
      </c>
      <c r="F781" s="120">
        <v>561.20000000000005</v>
      </c>
      <c r="G781" s="120">
        <v>352.3</v>
      </c>
      <c r="H781" s="120">
        <v>468.86</v>
      </c>
      <c r="I781" s="118">
        <v>2686.86</v>
      </c>
      <c r="J781" s="120">
        <v>31.88</v>
      </c>
      <c r="K781" s="120">
        <v>161.19</v>
      </c>
      <c r="L781" s="120">
        <v>5.3</v>
      </c>
      <c r="M781" s="120">
        <v>48.74</v>
      </c>
      <c r="N781" s="120">
        <v>-31.44</v>
      </c>
      <c r="O781" s="120">
        <v>-69.260000000000005</v>
      </c>
      <c r="P781" s="120">
        <v>59.53</v>
      </c>
      <c r="Q781" s="120">
        <v>-82.8</v>
      </c>
      <c r="R781" s="120">
        <v>-83.43</v>
      </c>
      <c r="S781" s="120">
        <v>-84.96</v>
      </c>
      <c r="T781" s="120">
        <v>-68.62</v>
      </c>
      <c r="U781" s="120">
        <v>-88.33</v>
      </c>
      <c r="V781" s="120">
        <v>59.64</v>
      </c>
      <c r="W781" s="120">
        <v>-42.66</v>
      </c>
      <c r="X781" s="120">
        <v>-29.67</v>
      </c>
      <c r="Y781" s="120">
        <v>271.26</v>
      </c>
      <c r="Z781" s="120">
        <v>-13.9</v>
      </c>
      <c r="AA781" s="120">
        <v>235.45</v>
      </c>
      <c r="AB781" s="120">
        <v>-27.93</v>
      </c>
      <c r="AC781" s="120">
        <v>364.39</v>
      </c>
      <c r="AD781" s="120">
        <v>2.2400000000000002</v>
      </c>
      <c r="AE781" s="120">
        <v>57.09</v>
      </c>
      <c r="AF781" s="120">
        <v>-14.35</v>
      </c>
      <c r="AG781" s="120">
        <v>90.34</v>
      </c>
      <c r="AH781" s="120">
        <v>265.14</v>
      </c>
      <c r="AI781" s="120">
        <v>304.06</v>
      </c>
      <c r="AJ781" s="120">
        <v>794.71</v>
      </c>
      <c r="AK781" s="120">
        <v>-82.66</v>
      </c>
      <c r="AL781" s="120">
        <v>0.48</v>
      </c>
      <c r="AM781" s="120">
        <v>-59.33</v>
      </c>
      <c r="AN781" s="120">
        <v>16.09</v>
      </c>
      <c r="AO781" s="120">
        <v>-86.71</v>
      </c>
      <c r="AP781" s="120">
        <v>-25.57</v>
      </c>
      <c r="AQ781" s="120">
        <v>50.79</v>
      </c>
      <c r="AR781" s="120">
        <v>13.68</v>
      </c>
      <c r="AS781" s="120">
        <v>-46.99</v>
      </c>
      <c r="AT781" s="120">
        <v>-79.66</v>
      </c>
      <c r="AU781" s="120">
        <v>-79.64</v>
      </c>
      <c r="AV781" s="120">
        <v>-89.93</v>
      </c>
      <c r="AW781" s="120">
        <v>-0.5</v>
      </c>
      <c r="AX781" s="120">
        <v>-16.760000000000002</v>
      </c>
      <c r="AY781" s="120">
        <v>-19.36</v>
      </c>
      <c r="AZ781" s="120">
        <v>-17.72</v>
      </c>
      <c r="BA781" s="120">
        <v>-11.74</v>
      </c>
      <c r="BB781" s="120">
        <v>-30.08</v>
      </c>
      <c r="BC781" s="120">
        <v>-74.91</v>
      </c>
    </row>
    <row r="782" spans="1:55" ht="29.25" x14ac:dyDescent="0.45">
      <c r="A782" s="261">
        <v>148</v>
      </c>
      <c r="B782" s="174" t="s">
        <v>257</v>
      </c>
      <c r="C782" s="119">
        <v>-17.89</v>
      </c>
      <c r="D782" s="119">
        <v>64.52</v>
      </c>
      <c r="E782" s="119">
        <v>51.69</v>
      </c>
      <c r="F782" s="119">
        <v>42.07</v>
      </c>
      <c r="G782" s="119">
        <v>79.03</v>
      </c>
      <c r="H782" s="119">
        <v>19.66</v>
      </c>
      <c r="I782" s="119">
        <v>403.9</v>
      </c>
      <c r="J782" s="119">
        <v>176.79</v>
      </c>
      <c r="K782" s="119">
        <v>-35.06</v>
      </c>
      <c r="L782" s="119">
        <v>9.39</v>
      </c>
      <c r="M782" s="119">
        <v>75.8</v>
      </c>
      <c r="N782" s="119">
        <v>19.649999999999999</v>
      </c>
      <c r="O782" s="119">
        <v>-41.53</v>
      </c>
      <c r="P782" s="119">
        <v>-40.11</v>
      </c>
      <c r="Q782" s="119">
        <v>22.72</v>
      </c>
      <c r="R782" s="119">
        <v>167.12</v>
      </c>
      <c r="S782" s="119">
        <v>39.03</v>
      </c>
      <c r="T782" s="119">
        <v>2.86</v>
      </c>
      <c r="U782" s="119">
        <v>-1.29</v>
      </c>
      <c r="V782" s="119">
        <v>41.42</v>
      </c>
      <c r="W782" s="119">
        <v>-33.65</v>
      </c>
      <c r="X782" s="119">
        <v>-35.57</v>
      </c>
      <c r="Y782" s="119">
        <v>-84.9</v>
      </c>
      <c r="Z782" s="119">
        <v>-42.37</v>
      </c>
      <c r="AA782" s="119">
        <v>-51.68</v>
      </c>
      <c r="AB782" s="119">
        <v>-24.4</v>
      </c>
      <c r="AC782" s="119">
        <v>-55.37</v>
      </c>
      <c r="AD782" s="119">
        <v>-89.4</v>
      </c>
      <c r="AE782" s="119">
        <v>-73.61</v>
      </c>
      <c r="AF782" s="119">
        <v>-51.59</v>
      </c>
      <c r="AG782" s="119">
        <v>-75.459999999999994</v>
      </c>
      <c r="AH782" s="119">
        <v>-81.38</v>
      </c>
      <c r="AI782" s="119">
        <v>5.0599999999999996</v>
      </c>
      <c r="AJ782" s="119">
        <v>-37.049999999999997</v>
      </c>
      <c r="AK782" s="119">
        <v>66.78</v>
      </c>
      <c r="AL782" s="119">
        <v>-33.06</v>
      </c>
      <c r="AM782" s="119">
        <v>-33.08</v>
      </c>
      <c r="AN782" s="119">
        <v>12.6</v>
      </c>
      <c r="AO782" s="119">
        <v>29.07</v>
      </c>
      <c r="AP782" s="119">
        <v>125.72</v>
      </c>
      <c r="AQ782" s="119">
        <v>-11.03</v>
      </c>
      <c r="AR782" s="119">
        <v>-22.13</v>
      </c>
      <c r="AS782" s="119">
        <v>1.77</v>
      </c>
      <c r="AT782" s="119">
        <v>-3.42</v>
      </c>
      <c r="AU782" s="119">
        <v>-38.93</v>
      </c>
      <c r="AV782" s="119">
        <v>-23.46</v>
      </c>
      <c r="AW782" s="119">
        <v>-11.23</v>
      </c>
      <c r="AX782" s="119">
        <v>-29.72</v>
      </c>
      <c r="AY782" s="119">
        <v>126.39</v>
      </c>
      <c r="AZ782" s="119">
        <v>12.24</v>
      </c>
      <c r="BA782" s="119">
        <v>23.39</v>
      </c>
      <c r="BB782" s="119">
        <v>-16.399999999999999</v>
      </c>
      <c r="BC782" s="119">
        <v>48.48</v>
      </c>
    </row>
    <row r="783" spans="1:55" ht="29.25" x14ac:dyDescent="0.45">
      <c r="A783" s="260">
        <v>149</v>
      </c>
      <c r="B783" s="173" t="s">
        <v>258</v>
      </c>
      <c r="C783" s="120">
        <v>87.55</v>
      </c>
      <c r="D783" s="120">
        <v>533.17999999999995</v>
      </c>
      <c r="E783" s="120">
        <v>90.06</v>
      </c>
      <c r="F783" s="120">
        <v>263.91000000000003</v>
      </c>
      <c r="G783" s="120">
        <v>-67.8</v>
      </c>
      <c r="H783" s="120">
        <v>27.67</v>
      </c>
      <c r="I783" s="120">
        <v>-21.32</v>
      </c>
      <c r="J783" s="120">
        <v>71.459999999999994</v>
      </c>
      <c r="K783" s="120">
        <v>-44.9</v>
      </c>
      <c r="L783" s="120">
        <v>52.23</v>
      </c>
      <c r="M783" s="120">
        <v>-68.19</v>
      </c>
      <c r="N783" s="120">
        <v>806.53</v>
      </c>
      <c r="O783" s="120">
        <v>94.02</v>
      </c>
      <c r="P783" s="120">
        <v>-77.81</v>
      </c>
      <c r="Q783" s="120">
        <v>-72.67</v>
      </c>
      <c r="R783" s="120">
        <v>65.47</v>
      </c>
      <c r="S783" s="120">
        <v>753.28</v>
      </c>
      <c r="T783" s="120">
        <v>-49.03</v>
      </c>
      <c r="U783" s="120">
        <v>-34.520000000000003</v>
      </c>
      <c r="V783" s="120">
        <v>-37.86</v>
      </c>
      <c r="W783" s="120">
        <v>36.299999999999997</v>
      </c>
      <c r="X783" s="120">
        <v>2.34</v>
      </c>
      <c r="Y783" s="120">
        <v>117.03</v>
      </c>
      <c r="Z783" s="120">
        <v>-82.34</v>
      </c>
      <c r="AA783" s="120">
        <v>-70.34</v>
      </c>
      <c r="AB783" s="120">
        <v>349.63</v>
      </c>
      <c r="AC783" s="120">
        <v>959.57</v>
      </c>
      <c r="AD783" s="120">
        <v>-54.66</v>
      </c>
      <c r="AE783" s="120">
        <v>-74.83</v>
      </c>
      <c r="AF783" s="120">
        <v>360.7</v>
      </c>
      <c r="AG783" s="120">
        <v>685.71</v>
      </c>
      <c r="AH783" s="120">
        <v>-33.58</v>
      </c>
      <c r="AI783" s="120">
        <v>-34.06</v>
      </c>
      <c r="AJ783" s="120">
        <v>-90.67</v>
      </c>
      <c r="AK783" s="120">
        <v>67.900000000000006</v>
      </c>
      <c r="AL783" s="120">
        <v>329.29</v>
      </c>
      <c r="AM783" s="120">
        <v>-11.91</v>
      </c>
      <c r="AN783" s="120">
        <v>-0.02</v>
      </c>
      <c r="AO783" s="120">
        <v>-88.92</v>
      </c>
      <c r="AP783" s="120">
        <v>97.13</v>
      </c>
      <c r="AQ783" s="120">
        <v>-35.159999999999997</v>
      </c>
      <c r="AR783" s="120">
        <v>152.36000000000001</v>
      </c>
      <c r="AS783" s="120">
        <v>-86.97</v>
      </c>
      <c r="AT783" s="120">
        <v>57.73</v>
      </c>
      <c r="AU783" s="120">
        <v>-37.14</v>
      </c>
      <c r="AV783" s="120">
        <v>66.180000000000007</v>
      </c>
      <c r="AW783" s="120">
        <v>282.63</v>
      </c>
      <c r="AX783" s="120">
        <v>-85.56</v>
      </c>
      <c r="AY783" s="120">
        <v>740.43</v>
      </c>
      <c r="AZ783" s="120">
        <v>-74.03</v>
      </c>
      <c r="BA783" s="120">
        <v>-41.73</v>
      </c>
      <c r="BB783" s="120">
        <v>504.93</v>
      </c>
      <c r="BC783" s="120">
        <v>53.27</v>
      </c>
    </row>
    <row r="784" spans="1:55" x14ac:dyDescent="0.45">
      <c r="A784" s="261">
        <v>150</v>
      </c>
      <c r="B784" s="174" t="s">
        <v>259</v>
      </c>
      <c r="C784" s="119">
        <v>39.69</v>
      </c>
      <c r="D784" s="119">
        <v>-9.89</v>
      </c>
      <c r="E784" s="119">
        <v>14.8</v>
      </c>
      <c r="F784" s="119">
        <v>26.79</v>
      </c>
      <c r="G784" s="119">
        <v>20.21</v>
      </c>
      <c r="H784" s="119">
        <v>9.44</v>
      </c>
      <c r="I784" s="119">
        <v>14.87</v>
      </c>
      <c r="J784" s="119">
        <v>-11.15</v>
      </c>
      <c r="K784" s="119">
        <v>5.39</v>
      </c>
      <c r="L784" s="119">
        <v>14.66</v>
      </c>
      <c r="M784" s="119">
        <v>-15.22</v>
      </c>
      <c r="N784" s="119">
        <v>23.02</v>
      </c>
      <c r="O784" s="119">
        <v>-33</v>
      </c>
      <c r="P784" s="119">
        <v>-16.91</v>
      </c>
      <c r="Q784" s="119">
        <v>-17.96</v>
      </c>
      <c r="R784" s="119">
        <v>58.87</v>
      </c>
      <c r="S784" s="119">
        <v>1.65</v>
      </c>
      <c r="T784" s="119">
        <v>-8.44</v>
      </c>
      <c r="U784" s="119">
        <v>-24.37</v>
      </c>
      <c r="V784" s="119">
        <v>-32.86</v>
      </c>
      <c r="W784" s="119">
        <v>-27.42</v>
      </c>
      <c r="X784" s="119">
        <v>21.98</v>
      </c>
      <c r="Y784" s="119">
        <v>32.18</v>
      </c>
      <c r="Z784" s="119">
        <v>23.81</v>
      </c>
      <c r="AA784" s="119">
        <v>99.14</v>
      </c>
      <c r="AB784" s="119">
        <v>48.49</v>
      </c>
      <c r="AC784" s="119">
        <v>20.51</v>
      </c>
      <c r="AD784" s="119">
        <v>-23.82</v>
      </c>
      <c r="AE784" s="119">
        <v>-28.13</v>
      </c>
      <c r="AF784" s="119">
        <v>23.88</v>
      </c>
      <c r="AG784" s="119">
        <v>37.729999999999997</v>
      </c>
      <c r="AH784" s="119">
        <v>75.81</v>
      </c>
      <c r="AI784" s="119">
        <v>37.409999999999997</v>
      </c>
      <c r="AJ784" s="119">
        <v>-38.39</v>
      </c>
      <c r="AK784" s="119">
        <v>-37.270000000000003</v>
      </c>
      <c r="AL784" s="119">
        <v>-34.67</v>
      </c>
      <c r="AM784" s="119">
        <v>-39.229999999999997</v>
      </c>
      <c r="AN784" s="119">
        <v>-20.59</v>
      </c>
      <c r="AO784" s="119">
        <v>-7.14</v>
      </c>
      <c r="AP784" s="119">
        <v>-25.96</v>
      </c>
      <c r="AQ784" s="119">
        <v>37.06</v>
      </c>
      <c r="AR784" s="119">
        <v>-1.2</v>
      </c>
      <c r="AS784" s="119">
        <v>-6.67</v>
      </c>
      <c r="AT784" s="119">
        <v>-1.48</v>
      </c>
      <c r="AU784" s="119">
        <v>-8.01</v>
      </c>
      <c r="AV784" s="119">
        <v>29.29</v>
      </c>
      <c r="AW784" s="119">
        <v>16.77</v>
      </c>
      <c r="AX784" s="119">
        <v>-5.94</v>
      </c>
      <c r="AY784" s="119">
        <v>17.420000000000002</v>
      </c>
      <c r="AZ784" s="119">
        <v>11.79</v>
      </c>
      <c r="BA784" s="119">
        <v>-3.71</v>
      </c>
      <c r="BB784" s="119">
        <v>34.28</v>
      </c>
      <c r="BC784" s="119">
        <v>7.79</v>
      </c>
    </row>
    <row r="785" spans="1:55" x14ac:dyDescent="0.45">
      <c r="A785" s="260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</row>
    <row r="786" spans="1:55" ht="29.25" x14ac:dyDescent="0.45">
      <c r="A786" s="261">
        <v>152</v>
      </c>
      <c r="B786" s="174" t="s">
        <v>261</v>
      </c>
      <c r="C786" s="119">
        <v>37.65</v>
      </c>
      <c r="D786" s="119">
        <v>84.61</v>
      </c>
      <c r="E786" s="119">
        <v>91.73</v>
      </c>
      <c r="F786" s="119">
        <v>12.32</v>
      </c>
      <c r="G786" s="119">
        <v>89.01</v>
      </c>
      <c r="H786" s="119">
        <v>44.58</v>
      </c>
      <c r="I786" s="119">
        <v>28.79</v>
      </c>
      <c r="J786" s="119">
        <v>-18.649999999999999</v>
      </c>
      <c r="K786" s="119">
        <v>-17.95</v>
      </c>
      <c r="L786" s="119">
        <v>-18.45</v>
      </c>
      <c r="M786" s="119">
        <v>-25.26</v>
      </c>
      <c r="N786" s="119">
        <v>18.96</v>
      </c>
      <c r="O786" s="119">
        <v>30.74</v>
      </c>
      <c r="P786" s="119">
        <v>-16.53</v>
      </c>
      <c r="Q786" s="119">
        <v>-57.72</v>
      </c>
      <c r="R786" s="119">
        <v>31.53</v>
      </c>
      <c r="S786" s="119">
        <v>-45.27</v>
      </c>
      <c r="T786" s="119">
        <v>54.35</v>
      </c>
      <c r="U786" s="119">
        <v>126.41</v>
      </c>
      <c r="V786" s="119">
        <v>41.54</v>
      </c>
      <c r="W786" s="119">
        <v>38.950000000000003</v>
      </c>
      <c r="X786" s="119">
        <v>5.93</v>
      </c>
      <c r="Y786" s="119">
        <v>30.22</v>
      </c>
      <c r="Z786" s="119">
        <v>-19.940000000000001</v>
      </c>
      <c r="AA786" s="119">
        <v>-49.42</v>
      </c>
      <c r="AB786" s="119">
        <v>9.2899999999999991</v>
      </c>
      <c r="AC786" s="119">
        <v>63.87</v>
      </c>
      <c r="AD786" s="119">
        <v>-20.12</v>
      </c>
      <c r="AE786" s="119">
        <v>64.75</v>
      </c>
      <c r="AF786" s="119">
        <v>-14.18</v>
      </c>
      <c r="AG786" s="119">
        <v>-54.94</v>
      </c>
      <c r="AH786" s="119">
        <v>46.05</v>
      </c>
      <c r="AI786" s="119">
        <v>-25.42</v>
      </c>
      <c r="AJ786" s="119">
        <v>-13.5</v>
      </c>
      <c r="AK786" s="119">
        <v>-2.5499999999999998</v>
      </c>
      <c r="AL786" s="119">
        <v>13.26</v>
      </c>
      <c r="AM786" s="119">
        <v>15.56</v>
      </c>
      <c r="AN786" s="119">
        <v>-29.4</v>
      </c>
      <c r="AO786" s="119">
        <v>-6.05</v>
      </c>
      <c r="AP786" s="119">
        <v>-53.36</v>
      </c>
      <c r="AQ786" s="119">
        <v>-30.06</v>
      </c>
      <c r="AR786" s="119">
        <v>-44.6</v>
      </c>
      <c r="AS786" s="119">
        <v>-30.45</v>
      </c>
      <c r="AT786" s="119">
        <v>-48.32</v>
      </c>
      <c r="AU786" s="119">
        <v>-58.65</v>
      </c>
      <c r="AV786" s="119">
        <v>-40.74</v>
      </c>
      <c r="AW786" s="119">
        <v>-61.79</v>
      </c>
      <c r="AX786" s="119">
        <v>-40.79</v>
      </c>
      <c r="AY786" s="119">
        <v>31.51</v>
      </c>
      <c r="AZ786" s="119">
        <v>9.15</v>
      </c>
      <c r="BA786" s="119">
        <v>-6.5</v>
      </c>
      <c r="BB786" s="119">
        <v>32.549999999999997</v>
      </c>
      <c r="BC786" s="119">
        <v>80.08</v>
      </c>
    </row>
    <row r="787" spans="1:55" x14ac:dyDescent="0.45">
      <c r="A787" s="260">
        <v>153</v>
      </c>
      <c r="B787" s="173" t="s">
        <v>262</v>
      </c>
      <c r="C787" s="120">
        <v>-15.65</v>
      </c>
      <c r="D787" s="120">
        <v>-37.450000000000003</v>
      </c>
      <c r="E787" s="120">
        <v>-8</v>
      </c>
      <c r="F787" s="120">
        <v>-38.76</v>
      </c>
      <c r="G787" s="120">
        <v>41.42</v>
      </c>
      <c r="H787" s="120">
        <v>19.940000000000001</v>
      </c>
      <c r="I787" s="120">
        <v>33.950000000000003</v>
      </c>
      <c r="J787" s="120">
        <v>-28.26</v>
      </c>
      <c r="K787" s="120">
        <v>13.59</v>
      </c>
      <c r="L787" s="120">
        <v>-37.380000000000003</v>
      </c>
      <c r="M787" s="120">
        <v>20.149999999999999</v>
      </c>
      <c r="N787" s="120">
        <v>-29.95</v>
      </c>
      <c r="O787" s="120">
        <v>2.63</v>
      </c>
      <c r="P787" s="120">
        <v>18.809999999999999</v>
      </c>
      <c r="Q787" s="120">
        <v>38.479999999999997</v>
      </c>
      <c r="R787" s="120">
        <v>9.1300000000000008</v>
      </c>
      <c r="S787" s="120">
        <v>29.25</v>
      </c>
      <c r="T787" s="120">
        <v>-26.5</v>
      </c>
      <c r="U787" s="120">
        <v>10.86</v>
      </c>
      <c r="V787" s="120">
        <v>7.52</v>
      </c>
      <c r="W787" s="120">
        <v>-4.67</v>
      </c>
      <c r="X787" s="120">
        <v>33.880000000000003</v>
      </c>
      <c r="Y787" s="120">
        <v>-11.66</v>
      </c>
      <c r="Z787" s="120">
        <v>36.75</v>
      </c>
      <c r="AA787" s="120">
        <v>-18.54</v>
      </c>
      <c r="AB787" s="120">
        <v>6.05</v>
      </c>
      <c r="AC787" s="120">
        <v>-3.75</v>
      </c>
      <c r="AD787" s="120">
        <v>23.47</v>
      </c>
      <c r="AE787" s="120">
        <v>-41.69</v>
      </c>
      <c r="AF787" s="120">
        <v>21.47</v>
      </c>
      <c r="AG787" s="120">
        <v>-2.36</v>
      </c>
      <c r="AH787" s="120">
        <v>-3.11</v>
      </c>
      <c r="AI787" s="120">
        <v>-26.63</v>
      </c>
      <c r="AJ787" s="120">
        <v>-9.2200000000000006</v>
      </c>
      <c r="AK787" s="120">
        <v>38.67</v>
      </c>
      <c r="AL787" s="120">
        <v>-21.2</v>
      </c>
      <c r="AM787" s="120">
        <v>17.72</v>
      </c>
      <c r="AN787" s="120">
        <v>-21.27</v>
      </c>
      <c r="AO787" s="120">
        <v>237.14</v>
      </c>
      <c r="AP787" s="120">
        <v>-22.81</v>
      </c>
      <c r="AQ787" s="120">
        <v>17.14</v>
      </c>
      <c r="AR787" s="120">
        <v>-1.75</v>
      </c>
      <c r="AS787" s="120">
        <v>-34.75</v>
      </c>
      <c r="AT787" s="120">
        <v>24.97</v>
      </c>
      <c r="AU787" s="120">
        <v>-4.08</v>
      </c>
      <c r="AV787" s="120">
        <v>-10.9</v>
      </c>
      <c r="AW787" s="120">
        <v>7.0000000000000007E-2</v>
      </c>
      <c r="AX787" s="120">
        <v>-4.1500000000000004</v>
      </c>
      <c r="AY787" s="120">
        <v>32.36</v>
      </c>
      <c r="AZ787" s="120">
        <v>34.369999999999997</v>
      </c>
      <c r="BA787" s="120">
        <v>-81.36</v>
      </c>
      <c r="BB787" s="120">
        <v>6.5</v>
      </c>
      <c r="BC787" s="120">
        <v>77.94</v>
      </c>
    </row>
    <row r="788" spans="1:55" ht="29.25" x14ac:dyDescent="0.45">
      <c r="A788" s="261">
        <v>154</v>
      </c>
      <c r="B788" s="174" t="s">
        <v>263</v>
      </c>
      <c r="C788" s="119">
        <v>451.52</v>
      </c>
      <c r="D788" s="119">
        <v>210.26</v>
      </c>
      <c r="E788" s="119">
        <v>700</v>
      </c>
      <c r="F788" s="119">
        <v>-31.49</v>
      </c>
      <c r="G788" s="119">
        <v>64.88</v>
      </c>
      <c r="H788" s="117"/>
      <c r="I788" s="117"/>
      <c r="J788" s="119">
        <v>691.3</v>
      </c>
      <c r="K788" s="119">
        <v>-100</v>
      </c>
      <c r="L788" s="121">
        <v>6200</v>
      </c>
      <c r="M788" s="121">
        <v>3700</v>
      </c>
      <c r="N788" s="117"/>
      <c r="O788" s="119">
        <v>-94.51</v>
      </c>
      <c r="P788" s="119">
        <v>-99.59</v>
      </c>
      <c r="Q788" s="119">
        <v>137.5</v>
      </c>
      <c r="R788" s="119">
        <v>-69.05</v>
      </c>
      <c r="S788" s="119">
        <v>-87.02</v>
      </c>
      <c r="T788" s="119">
        <v>-94.32</v>
      </c>
      <c r="U788" s="119">
        <v>-71.150000000000006</v>
      </c>
      <c r="V788" s="119">
        <v>102.2</v>
      </c>
      <c r="W788" s="117"/>
      <c r="X788" s="121">
        <v>4768.25</v>
      </c>
      <c r="Y788" s="119">
        <v>-45.07</v>
      </c>
      <c r="Z788" s="119">
        <v>0</v>
      </c>
      <c r="AA788" s="121">
        <v>5710</v>
      </c>
      <c r="AB788" s="121">
        <v>33900</v>
      </c>
      <c r="AC788" s="119">
        <v>-16.84</v>
      </c>
      <c r="AD788" s="119">
        <v>302.24</v>
      </c>
      <c r="AE788" s="119">
        <v>-100</v>
      </c>
      <c r="AF788" s="119">
        <v>237.66</v>
      </c>
      <c r="AG788" s="119">
        <v>26.03</v>
      </c>
      <c r="AH788" s="119">
        <v>-73.91</v>
      </c>
      <c r="AI788" s="117"/>
      <c r="AJ788" s="119">
        <v>-98.49</v>
      </c>
      <c r="AK788" s="119">
        <v>-30.54</v>
      </c>
      <c r="AL788" s="119">
        <v>-100</v>
      </c>
      <c r="AM788" s="117"/>
      <c r="AN788" s="117"/>
      <c r="AO788" s="119">
        <v>-21.52</v>
      </c>
      <c r="AP788" s="119">
        <v>14.66</v>
      </c>
      <c r="AQ788" s="117"/>
      <c r="AR788" s="119">
        <v>153.46</v>
      </c>
      <c r="AS788" s="119">
        <v>-14.13</v>
      </c>
      <c r="AT788" s="119">
        <v>-100</v>
      </c>
      <c r="AU788" s="117"/>
      <c r="AV788" s="119">
        <v>-15.68</v>
      </c>
      <c r="AW788" s="119">
        <v>-10.34</v>
      </c>
      <c r="AX788" s="117"/>
      <c r="AY788" s="117"/>
      <c r="AZ788" s="117"/>
      <c r="BA788" s="119">
        <v>-100</v>
      </c>
      <c r="BB788" s="119">
        <v>-44.98</v>
      </c>
      <c r="BC788" s="119">
        <v>-32.880000000000003</v>
      </c>
    </row>
    <row r="789" spans="1:55" ht="29.25" x14ac:dyDescent="0.45">
      <c r="A789" s="260">
        <v>155</v>
      </c>
      <c r="B789" s="173" t="s">
        <v>264</v>
      </c>
      <c r="C789" s="120">
        <v>224.66</v>
      </c>
      <c r="D789" s="120">
        <v>147.4</v>
      </c>
      <c r="E789" s="120">
        <v>-40.01</v>
      </c>
      <c r="F789" s="120">
        <v>-87.55</v>
      </c>
      <c r="G789" s="120">
        <v>-33.94</v>
      </c>
      <c r="H789" s="120">
        <v>-56.76</v>
      </c>
      <c r="I789" s="120">
        <v>27.89</v>
      </c>
      <c r="J789" s="120">
        <v>39.46</v>
      </c>
      <c r="K789" s="120">
        <v>-9.8800000000000008</v>
      </c>
      <c r="L789" s="120">
        <v>-71.78</v>
      </c>
      <c r="M789" s="120">
        <v>-49.95</v>
      </c>
      <c r="N789" s="120">
        <v>-32.58</v>
      </c>
      <c r="O789" s="120">
        <v>-74.599999999999994</v>
      </c>
      <c r="P789" s="120">
        <v>47.15</v>
      </c>
      <c r="Q789" s="120">
        <v>-2.5099999999999998</v>
      </c>
      <c r="R789" s="120">
        <v>66.72</v>
      </c>
      <c r="S789" s="120">
        <v>4.78</v>
      </c>
      <c r="T789" s="120">
        <v>179.53</v>
      </c>
      <c r="U789" s="120">
        <v>-1.67</v>
      </c>
      <c r="V789" s="120">
        <v>-74.2</v>
      </c>
      <c r="W789" s="120">
        <v>76.41</v>
      </c>
      <c r="X789" s="120">
        <v>67.62</v>
      </c>
      <c r="Y789" s="120">
        <v>-8.23</v>
      </c>
      <c r="Z789" s="120">
        <v>155.72999999999999</v>
      </c>
      <c r="AA789" s="120">
        <v>95.73</v>
      </c>
      <c r="AB789" s="120">
        <v>-39.79</v>
      </c>
      <c r="AC789" s="120">
        <v>48.53</v>
      </c>
      <c r="AD789" s="120">
        <v>4.71</v>
      </c>
      <c r="AE789" s="120">
        <v>-0.4</v>
      </c>
      <c r="AF789" s="120">
        <v>-1.65</v>
      </c>
      <c r="AG789" s="120">
        <v>12.17</v>
      </c>
      <c r="AH789" s="120">
        <v>275.99</v>
      </c>
      <c r="AI789" s="120">
        <v>-48.85</v>
      </c>
      <c r="AJ789" s="120">
        <v>-64.3</v>
      </c>
      <c r="AK789" s="120">
        <v>168.12</v>
      </c>
      <c r="AL789" s="120">
        <v>8.1300000000000008</v>
      </c>
      <c r="AM789" s="120">
        <v>-46.49</v>
      </c>
      <c r="AN789" s="120">
        <v>-21.91</v>
      </c>
      <c r="AO789" s="120">
        <v>-34.31</v>
      </c>
      <c r="AP789" s="120">
        <v>11.02</v>
      </c>
      <c r="AQ789" s="120">
        <v>59.94</v>
      </c>
      <c r="AR789" s="120">
        <v>-25.57</v>
      </c>
      <c r="AS789" s="120">
        <v>1.93</v>
      </c>
      <c r="AT789" s="120">
        <v>36.270000000000003</v>
      </c>
      <c r="AU789" s="120">
        <v>96.54</v>
      </c>
      <c r="AV789" s="120">
        <v>119.46</v>
      </c>
      <c r="AW789" s="120">
        <v>-44.74</v>
      </c>
      <c r="AX789" s="120">
        <v>-16.63</v>
      </c>
      <c r="AY789" s="120">
        <v>137.22999999999999</v>
      </c>
      <c r="AZ789" s="120">
        <v>89.61</v>
      </c>
      <c r="BA789" s="120">
        <v>101.96</v>
      </c>
      <c r="BB789" s="120">
        <v>25.8</v>
      </c>
      <c r="BC789" s="120">
        <v>-50.02</v>
      </c>
    </row>
    <row r="790" spans="1:55" x14ac:dyDescent="0.45">
      <c r="A790" s="261">
        <v>156</v>
      </c>
      <c r="B790" s="174" t="s">
        <v>2</v>
      </c>
      <c r="C790" s="119">
        <v>-8.64</v>
      </c>
      <c r="D790" s="119">
        <v>20.079999999999998</v>
      </c>
      <c r="E790" s="119">
        <v>8.9499999999999993</v>
      </c>
      <c r="F790" s="119">
        <v>2.0099999999999998</v>
      </c>
      <c r="G790" s="119">
        <v>17.18</v>
      </c>
      <c r="H790" s="119">
        <v>16.190000000000001</v>
      </c>
      <c r="I790" s="119">
        <v>-8.7899999999999991</v>
      </c>
      <c r="J790" s="119">
        <v>-19.45</v>
      </c>
      <c r="K790" s="119">
        <v>-5.92</v>
      </c>
      <c r="L790" s="119">
        <v>5.94</v>
      </c>
      <c r="M790" s="119">
        <v>5.89</v>
      </c>
      <c r="N790" s="119">
        <v>-6.1</v>
      </c>
      <c r="O790" s="119">
        <v>9.52</v>
      </c>
      <c r="P790" s="119">
        <v>-1.91</v>
      </c>
      <c r="Q790" s="119">
        <v>-32.29</v>
      </c>
      <c r="R790" s="119">
        <v>5.3</v>
      </c>
      <c r="S790" s="119">
        <v>-5.6</v>
      </c>
      <c r="T790" s="119">
        <v>-16.850000000000001</v>
      </c>
      <c r="U790" s="119">
        <v>2.27</v>
      </c>
      <c r="V790" s="119">
        <v>0.1</v>
      </c>
      <c r="W790" s="119">
        <v>12.98</v>
      </c>
      <c r="X790" s="119">
        <v>13.89</v>
      </c>
      <c r="Y790" s="119">
        <v>1.91</v>
      </c>
      <c r="Z790" s="119">
        <v>8.39</v>
      </c>
      <c r="AA790" s="119">
        <v>-5.36</v>
      </c>
      <c r="AB790" s="119">
        <v>29.83</v>
      </c>
      <c r="AC790" s="119">
        <v>6.56</v>
      </c>
      <c r="AD790" s="119">
        <v>-8.0399999999999991</v>
      </c>
      <c r="AE790" s="119">
        <v>-8.01</v>
      </c>
      <c r="AF790" s="119">
        <v>8.99</v>
      </c>
      <c r="AG790" s="119">
        <v>-1.17</v>
      </c>
      <c r="AH790" s="119">
        <v>-2.81</v>
      </c>
      <c r="AI790" s="119">
        <v>-6.59</v>
      </c>
      <c r="AJ790" s="119">
        <v>-9.41</v>
      </c>
      <c r="AK790" s="119">
        <v>2.8</v>
      </c>
      <c r="AL790" s="119">
        <v>0.93</v>
      </c>
      <c r="AM790" s="119">
        <v>-4.2300000000000004</v>
      </c>
      <c r="AN790" s="119">
        <v>6.77</v>
      </c>
      <c r="AO790" s="119">
        <v>7.86</v>
      </c>
      <c r="AP790" s="119">
        <v>0.01</v>
      </c>
      <c r="AQ790" s="119">
        <v>27.93</v>
      </c>
      <c r="AR790" s="119">
        <v>5.9</v>
      </c>
      <c r="AS790" s="119">
        <v>-7.58</v>
      </c>
      <c r="AT790" s="119">
        <v>4.79</v>
      </c>
      <c r="AU790" s="119">
        <v>9.41</v>
      </c>
      <c r="AV790" s="119">
        <v>-3.06</v>
      </c>
      <c r="AW790" s="119">
        <v>3.42</v>
      </c>
      <c r="AX790" s="119">
        <v>-10.41</v>
      </c>
      <c r="AY790" s="119">
        <v>5.31</v>
      </c>
      <c r="AZ790" s="119">
        <v>-13.06</v>
      </c>
      <c r="BA790" s="119">
        <v>-12.52</v>
      </c>
      <c r="BB790" s="119">
        <v>1.96</v>
      </c>
      <c r="BC790" s="119">
        <v>-7.11</v>
      </c>
    </row>
    <row r="791" spans="1:55" ht="67.5" x14ac:dyDescent="0.45">
      <c r="A791" s="260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</row>
    <row r="792" spans="1:55" x14ac:dyDescent="0.45">
      <c r="A792" s="261">
        <v>158</v>
      </c>
      <c r="B792" s="174" t="s">
        <v>266</v>
      </c>
      <c r="C792" s="119">
        <v>-14.69</v>
      </c>
      <c r="D792" s="119">
        <v>-43.7</v>
      </c>
      <c r="E792" s="119">
        <v>-39.31</v>
      </c>
      <c r="F792" s="119">
        <v>-30.89</v>
      </c>
      <c r="G792" s="119">
        <v>-23.68</v>
      </c>
      <c r="H792" s="119">
        <v>46.11</v>
      </c>
      <c r="I792" s="119">
        <v>106.2</v>
      </c>
      <c r="J792" s="119">
        <v>27.64</v>
      </c>
      <c r="K792" s="119">
        <v>50.82</v>
      </c>
      <c r="L792" s="119">
        <v>31.83</v>
      </c>
      <c r="M792" s="119">
        <v>-29.4</v>
      </c>
      <c r="N792" s="119">
        <v>-30.09</v>
      </c>
      <c r="O792" s="119">
        <v>-36.75</v>
      </c>
      <c r="P792" s="119">
        <v>29.51</v>
      </c>
      <c r="Q792" s="119">
        <v>-11.96</v>
      </c>
      <c r="R792" s="119">
        <v>-1.86</v>
      </c>
      <c r="S792" s="119">
        <v>-54.41</v>
      </c>
      <c r="T792" s="119">
        <v>30.22</v>
      </c>
      <c r="U792" s="119">
        <v>88.4</v>
      </c>
      <c r="V792" s="119">
        <v>-1.23</v>
      </c>
      <c r="W792" s="119">
        <v>27.21</v>
      </c>
      <c r="X792" s="119">
        <v>24.53</v>
      </c>
      <c r="Y792" s="119">
        <v>84.36</v>
      </c>
      <c r="Z792" s="119">
        <v>11.33</v>
      </c>
      <c r="AA792" s="119">
        <v>127.56</v>
      </c>
      <c r="AB792" s="119">
        <v>55.43</v>
      </c>
      <c r="AC792" s="119">
        <v>131.53</v>
      </c>
      <c r="AD792" s="119">
        <v>23.88</v>
      </c>
      <c r="AE792" s="119">
        <v>251.25</v>
      </c>
      <c r="AF792" s="119">
        <v>29.47</v>
      </c>
      <c r="AG792" s="119">
        <v>-63.62</v>
      </c>
      <c r="AH792" s="119">
        <v>2.12</v>
      </c>
      <c r="AI792" s="119">
        <v>-42.97</v>
      </c>
      <c r="AJ792" s="119">
        <v>-26.86</v>
      </c>
      <c r="AK792" s="119">
        <v>-36.94</v>
      </c>
      <c r="AL792" s="119">
        <v>-31.79</v>
      </c>
      <c r="AM792" s="119">
        <v>-52.76</v>
      </c>
      <c r="AN792" s="119">
        <v>-41.76</v>
      </c>
      <c r="AO792" s="119">
        <v>-17.02</v>
      </c>
      <c r="AP792" s="119">
        <v>-59.19</v>
      </c>
      <c r="AQ792" s="119">
        <v>-39.58</v>
      </c>
      <c r="AR792" s="119">
        <v>-65.959999999999994</v>
      </c>
      <c r="AS792" s="119">
        <v>11.04</v>
      </c>
      <c r="AT792" s="119">
        <v>-47.03</v>
      </c>
      <c r="AU792" s="119">
        <v>-16.73</v>
      </c>
      <c r="AV792" s="119">
        <v>4.1399999999999997</v>
      </c>
      <c r="AW792" s="119">
        <v>34.950000000000003</v>
      </c>
      <c r="AX792" s="119">
        <v>-18.850000000000001</v>
      </c>
      <c r="AY792" s="119">
        <v>3</v>
      </c>
      <c r="AZ792" s="119">
        <v>-1.67</v>
      </c>
      <c r="BA792" s="119">
        <v>-24.48</v>
      </c>
      <c r="BB792" s="119">
        <v>40.590000000000003</v>
      </c>
      <c r="BC792" s="119">
        <v>3.08</v>
      </c>
    </row>
    <row r="793" spans="1:55" ht="29.25" x14ac:dyDescent="0.45">
      <c r="A793" s="260">
        <v>159</v>
      </c>
      <c r="B793" s="173" t="s">
        <v>267</v>
      </c>
      <c r="C793" s="120">
        <v>117.21</v>
      </c>
      <c r="D793" s="120">
        <v>-7.33</v>
      </c>
      <c r="E793" s="120">
        <v>-2.2400000000000002</v>
      </c>
      <c r="F793" s="120">
        <v>-16.86</v>
      </c>
      <c r="G793" s="120">
        <v>45.8</v>
      </c>
      <c r="H793" s="120">
        <v>68.14</v>
      </c>
      <c r="I793" s="120">
        <v>20.92</v>
      </c>
      <c r="J793" s="120">
        <v>18.46</v>
      </c>
      <c r="K793" s="120">
        <v>-21.6</v>
      </c>
      <c r="L793" s="120">
        <v>-33.090000000000003</v>
      </c>
      <c r="M793" s="120">
        <v>19.559999999999999</v>
      </c>
      <c r="N793" s="120">
        <v>-49.92</v>
      </c>
      <c r="O793" s="120">
        <v>-70.55</v>
      </c>
      <c r="P793" s="120">
        <v>-32.64</v>
      </c>
      <c r="Q793" s="120">
        <v>-61.26</v>
      </c>
      <c r="R793" s="120">
        <v>-32.590000000000003</v>
      </c>
      <c r="S793" s="120">
        <v>-14.75</v>
      </c>
      <c r="T793" s="120">
        <v>-21.64</v>
      </c>
      <c r="U793" s="120">
        <v>-20.8</v>
      </c>
      <c r="V793" s="120">
        <v>7.79</v>
      </c>
      <c r="W793" s="120">
        <v>-21.37</v>
      </c>
      <c r="X793" s="120">
        <v>27.77</v>
      </c>
      <c r="Y793" s="120">
        <v>-16.16</v>
      </c>
      <c r="Z793" s="120">
        <v>57.44</v>
      </c>
      <c r="AA793" s="120">
        <v>110.13</v>
      </c>
      <c r="AB793" s="120">
        <v>20.61</v>
      </c>
      <c r="AC793" s="120">
        <v>110.54</v>
      </c>
      <c r="AD793" s="120">
        <v>58.97</v>
      </c>
      <c r="AE793" s="120">
        <v>-17.66</v>
      </c>
      <c r="AF793" s="120">
        <v>-12.14</v>
      </c>
      <c r="AG793" s="120">
        <v>17.600000000000001</v>
      </c>
      <c r="AH793" s="120">
        <v>12.45</v>
      </c>
      <c r="AI793" s="120">
        <v>3.33</v>
      </c>
      <c r="AJ793" s="120">
        <v>17.91</v>
      </c>
      <c r="AK793" s="120">
        <v>-10.96</v>
      </c>
      <c r="AL793" s="120">
        <v>-51.84</v>
      </c>
      <c r="AM793" s="120">
        <v>3.69</v>
      </c>
      <c r="AN793" s="120">
        <v>0.71</v>
      </c>
      <c r="AO793" s="120">
        <v>-12.49</v>
      </c>
      <c r="AP793" s="120">
        <v>6.52</v>
      </c>
      <c r="AQ793" s="120">
        <v>200.07</v>
      </c>
      <c r="AR793" s="120">
        <v>134.4</v>
      </c>
      <c r="AS793" s="120">
        <v>72.73</v>
      </c>
      <c r="AT793" s="120">
        <v>77.81</v>
      </c>
      <c r="AU793" s="120">
        <v>53.62</v>
      </c>
      <c r="AV793" s="120">
        <v>11.65</v>
      </c>
      <c r="AW793" s="120">
        <v>50.08</v>
      </c>
      <c r="AX793" s="120">
        <v>38.4</v>
      </c>
      <c r="AY793" s="120">
        <v>6.69</v>
      </c>
      <c r="AZ793" s="120">
        <v>-24.16</v>
      </c>
      <c r="BA793" s="120">
        <v>42.64</v>
      </c>
      <c r="BB793" s="120">
        <v>-45.84</v>
      </c>
      <c r="BC793" s="120">
        <v>-59.97</v>
      </c>
    </row>
    <row r="794" spans="1:55" x14ac:dyDescent="0.45">
      <c r="A794" s="261">
        <v>160</v>
      </c>
      <c r="B794" s="174" t="s">
        <v>268</v>
      </c>
      <c r="C794" s="119">
        <v>-3.53</v>
      </c>
      <c r="D794" s="119">
        <v>34.36</v>
      </c>
      <c r="E794" s="119">
        <v>78.03</v>
      </c>
      <c r="F794" s="119">
        <v>198.61</v>
      </c>
      <c r="G794" s="119">
        <v>117.25</v>
      </c>
      <c r="H794" s="119">
        <v>19.75</v>
      </c>
      <c r="I794" s="119">
        <v>23.19</v>
      </c>
      <c r="J794" s="119">
        <v>57.53</v>
      </c>
      <c r="K794" s="119">
        <v>42.21</v>
      </c>
      <c r="L794" s="119">
        <v>46.05</v>
      </c>
      <c r="M794" s="119">
        <v>-30.52</v>
      </c>
      <c r="N794" s="119">
        <v>180.21</v>
      </c>
      <c r="O794" s="119">
        <v>29.77</v>
      </c>
      <c r="P794" s="119">
        <v>-23.78</v>
      </c>
      <c r="Q794" s="119">
        <v>-4.3899999999999997</v>
      </c>
      <c r="R794" s="119">
        <v>-24.22</v>
      </c>
      <c r="S794" s="119">
        <v>18.96</v>
      </c>
      <c r="T794" s="119">
        <v>-61.21</v>
      </c>
      <c r="U794" s="119">
        <v>-4.3899999999999997</v>
      </c>
      <c r="V794" s="119">
        <v>10.63</v>
      </c>
      <c r="W794" s="119">
        <v>-1.93</v>
      </c>
      <c r="X794" s="119">
        <v>-24.86</v>
      </c>
      <c r="Y794" s="119">
        <v>11.82</v>
      </c>
      <c r="Z794" s="119">
        <v>-63.88</v>
      </c>
      <c r="AA794" s="119">
        <v>17.43</v>
      </c>
      <c r="AB794" s="119">
        <v>146.36000000000001</v>
      </c>
      <c r="AC794" s="119">
        <v>31.39</v>
      </c>
      <c r="AD794" s="119">
        <v>-32.090000000000003</v>
      </c>
      <c r="AE794" s="119">
        <v>-22.55</v>
      </c>
      <c r="AF794" s="119">
        <v>392.59</v>
      </c>
      <c r="AG794" s="119">
        <v>-76.709999999999994</v>
      </c>
      <c r="AH794" s="119">
        <v>18.27</v>
      </c>
      <c r="AI794" s="119">
        <v>-79.12</v>
      </c>
      <c r="AJ794" s="119">
        <v>-8.61</v>
      </c>
      <c r="AK794" s="119">
        <v>-8.11</v>
      </c>
      <c r="AL794" s="119">
        <v>36.729999999999997</v>
      </c>
      <c r="AM794" s="119">
        <v>-65.14</v>
      </c>
      <c r="AN794" s="119">
        <v>-80.8</v>
      </c>
      <c r="AO794" s="119">
        <v>-35.14</v>
      </c>
      <c r="AP794" s="119">
        <v>-68.03</v>
      </c>
      <c r="AQ794" s="119">
        <v>14.08</v>
      </c>
      <c r="AR794" s="119">
        <v>-57.77</v>
      </c>
      <c r="AS794" s="119">
        <v>117.34</v>
      </c>
      <c r="AT794" s="119">
        <v>-41.7</v>
      </c>
      <c r="AU794" s="119">
        <v>113.42</v>
      </c>
      <c r="AV794" s="119">
        <v>35.53</v>
      </c>
      <c r="AW794" s="119">
        <v>17.32</v>
      </c>
      <c r="AX794" s="119">
        <v>5.35</v>
      </c>
      <c r="AY794" s="119">
        <v>86.6</v>
      </c>
      <c r="AZ794" s="119">
        <v>221.55</v>
      </c>
      <c r="BA794" s="119">
        <v>10.66</v>
      </c>
      <c r="BB794" s="119">
        <v>204.26</v>
      </c>
      <c r="BC794" s="119">
        <v>0.56000000000000005</v>
      </c>
    </row>
    <row r="795" spans="1:55" x14ac:dyDescent="0.45">
      <c r="A795" s="260">
        <v>161</v>
      </c>
      <c r="B795" s="173" t="s">
        <v>100</v>
      </c>
      <c r="C795" s="120">
        <v>43.18</v>
      </c>
      <c r="D795" s="120">
        <v>59.62</v>
      </c>
      <c r="E795" s="120">
        <v>39.090000000000003</v>
      </c>
      <c r="F795" s="120">
        <v>59.38</v>
      </c>
      <c r="G795" s="120">
        <v>33.630000000000003</v>
      </c>
      <c r="H795" s="120">
        <v>16.34</v>
      </c>
      <c r="I795" s="120">
        <v>35.450000000000003</v>
      </c>
      <c r="J795" s="120">
        <v>-24.8</v>
      </c>
      <c r="K795" s="120">
        <v>-11.31</v>
      </c>
      <c r="L795" s="120">
        <v>10.23</v>
      </c>
      <c r="M795" s="120">
        <v>-3.57</v>
      </c>
      <c r="N795" s="120">
        <v>16.68</v>
      </c>
      <c r="O795" s="120">
        <v>-17.170000000000002</v>
      </c>
      <c r="P795" s="120">
        <v>-16.79</v>
      </c>
      <c r="Q795" s="120">
        <v>-11.44</v>
      </c>
      <c r="R795" s="120">
        <v>-12.12</v>
      </c>
      <c r="S795" s="120">
        <v>-21.73</v>
      </c>
      <c r="T795" s="120">
        <v>13.79</v>
      </c>
      <c r="U795" s="120">
        <v>-8.4700000000000006</v>
      </c>
      <c r="V795" s="120">
        <v>36.75</v>
      </c>
      <c r="W795" s="120">
        <v>25.05</v>
      </c>
      <c r="X795" s="120">
        <v>3.63</v>
      </c>
      <c r="Y795" s="120">
        <v>0.3</v>
      </c>
      <c r="Z795" s="120">
        <v>-8.6999999999999993</v>
      </c>
      <c r="AA795" s="120">
        <v>13.53</v>
      </c>
      <c r="AB795" s="120">
        <v>18.510000000000002</v>
      </c>
      <c r="AC795" s="120">
        <v>15.53</v>
      </c>
      <c r="AD795" s="120">
        <v>-8.57</v>
      </c>
      <c r="AE795" s="120">
        <v>3.23</v>
      </c>
      <c r="AF795" s="120">
        <v>-20.91</v>
      </c>
      <c r="AG795" s="120">
        <v>-18.8</v>
      </c>
      <c r="AH795" s="120">
        <v>-5.86</v>
      </c>
      <c r="AI795" s="120">
        <v>-16.420000000000002</v>
      </c>
      <c r="AJ795" s="120">
        <v>-14.23</v>
      </c>
      <c r="AK795" s="120">
        <v>-9.27</v>
      </c>
      <c r="AL795" s="120">
        <v>-9.23</v>
      </c>
      <c r="AM795" s="120">
        <v>-4.59</v>
      </c>
      <c r="AN795" s="120">
        <v>-11.51</v>
      </c>
      <c r="AO795" s="120">
        <v>-0.77</v>
      </c>
      <c r="AP795" s="120">
        <v>-11.96</v>
      </c>
      <c r="AQ795" s="120">
        <v>0.1</v>
      </c>
      <c r="AR795" s="120">
        <v>5.84</v>
      </c>
      <c r="AS795" s="120">
        <v>1.37</v>
      </c>
      <c r="AT795" s="120">
        <v>-8.64</v>
      </c>
      <c r="AU795" s="120">
        <v>-3.44</v>
      </c>
      <c r="AV795" s="120">
        <v>5.49</v>
      </c>
      <c r="AW795" s="120">
        <v>-1.1299999999999999</v>
      </c>
      <c r="AX795" s="120">
        <v>19.63</v>
      </c>
      <c r="AY795" s="120">
        <v>-0.67</v>
      </c>
      <c r="AZ795" s="120">
        <v>-7.61</v>
      </c>
      <c r="BA795" s="120">
        <v>-14.2</v>
      </c>
      <c r="BB795" s="120">
        <v>-11.32</v>
      </c>
      <c r="BC795" s="120">
        <v>-1.57</v>
      </c>
    </row>
    <row r="796" spans="1:55" ht="29.25" x14ac:dyDescent="0.45">
      <c r="A796" s="261">
        <v>162</v>
      </c>
      <c r="B796" s="174" t="s">
        <v>46</v>
      </c>
      <c r="C796" s="119">
        <v>-15.25</v>
      </c>
      <c r="D796" s="119">
        <v>-9.14</v>
      </c>
      <c r="E796" s="119">
        <v>-14.15</v>
      </c>
      <c r="F796" s="119">
        <v>-17.07</v>
      </c>
      <c r="G796" s="119">
        <v>-8.99</v>
      </c>
      <c r="H796" s="119">
        <v>-2.2799999999999998</v>
      </c>
      <c r="I796" s="119">
        <v>-10.26</v>
      </c>
      <c r="J796" s="119">
        <v>-10.49</v>
      </c>
      <c r="K796" s="119">
        <v>-3.26</v>
      </c>
      <c r="L796" s="119">
        <v>3.25</v>
      </c>
      <c r="M796" s="119">
        <v>9.23</v>
      </c>
      <c r="N796" s="119">
        <v>9.52</v>
      </c>
      <c r="O796" s="119">
        <v>-10.199999999999999</v>
      </c>
      <c r="P796" s="119">
        <v>-20.100000000000001</v>
      </c>
      <c r="Q796" s="119">
        <v>-15.32</v>
      </c>
      <c r="R796" s="119">
        <v>-10.029999999999999</v>
      </c>
      <c r="S796" s="119">
        <v>-17.07</v>
      </c>
      <c r="T796" s="119">
        <v>-29.19</v>
      </c>
      <c r="U796" s="119">
        <v>-16.170000000000002</v>
      </c>
      <c r="V796" s="119">
        <v>-15.4</v>
      </c>
      <c r="W796" s="119">
        <v>-13.03</v>
      </c>
      <c r="X796" s="119">
        <v>-16.28</v>
      </c>
      <c r="Y796" s="119">
        <v>-6.22</v>
      </c>
      <c r="Z796" s="119">
        <v>13.57</v>
      </c>
      <c r="AA796" s="119">
        <v>9.8000000000000007</v>
      </c>
      <c r="AB796" s="119">
        <v>26.59</v>
      </c>
      <c r="AC796" s="119">
        <v>29.92</v>
      </c>
      <c r="AD796" s="119">
        <v>16.98</v>
      </c>
      <c r="AE796" s="119">
        <v>1.82</v>
      </c>
      <c r="AF796" s="119">
        <v>-11.11</v>
      </c>
      <c r="AG796" s="119">
        <v>15.46</v>
      </c>
      <c r="AH796" s="119">
        <v>28.63</v>
      </c>
      <c r="AI796" s="119">
        <v>4.8</v>
      </c>
      <c r="AJ796" s="119">
        <v>7.28</v>
      </c>
      <c r="AK796" s="119">
        <v>-2.5099999999999998</v>
      </c>
      <c r="AL796" s="119">
        <v>-19.190000000000001</v>
      </c>
      <c r="AM796" s="119">
        <v>-3.96</v>
      </c>
      <c r="AN796" s="119">
        <v>-14.66</v>
      </c>
      <c r="AO796" s="119">
        <v>-8.48</v>
      </c>
      <c r="AP796" s="119">
        <v>4.75</v>
      </c>
      <c r="AQ796" s="119">
        <v>16.28</v>
      </c>
      <c r="AR796" s="119">
        <v>41.45</v>
      </c>
      <c r="AS796" s="119">
        <v>-0.53</v>
      </c>
      <c r="AT796" s="119">
        <v>-5.86</v>
      </c>
      <c r="AU796" s="119">
        <v>3.08</v>
      </c>
      <c r="AV796" s="119">
        <v>4.6100000000000003</v>
      </c>
      <c r="AW796" s="119">
        <v>28.2</v>
      </c>
      <c r="AX796" s="119">
        <v>6.73</v>
      </c>
      <c r="AY796" s="119">
        <v>8.89</v>
      </c>
      <c r="AZ796" s="119">
        <v>10.11</v>
      </c>
      <c r="BA796" s="119">
        <v>2.38</v>
      </c>
      <c r="BB796" s="119">
        <v>-5.2</v>
      </c>
      <c r="BC796" s="119">
        <v>-1.57</v>
      </c>
    </row>
    <row r="797" spans="1:55" ht="29.25" x14ac:dyDescent="0.45">
      <c r="A797" s="260">
        <v>163</v>
      </c>
      <c r="B797" s="173" t="s">
        <v>269</v>
      </c>
      <c r="C797" s="120">
        <v>32.85</v>
      </c>
      <c r="D797" s="120">
        <v>44.96</v>
      </c>
      <c r="E797" s="120">
        <v>1.92</v>
      </c>
      <c r="F797" s="120">
        <v>-9.01</v>
      </c>
      <c r="G797" s="120">
        <v>-4.1100000000000003</v>
      </c>
      <c r="H797" s="120">
        <v>17.100000000000001</v>
      </c>
      <c r="I797" s="120">
        <v>-6.8</v>
      </c>
      <c r="J797" s="120">
        <v>9.5299999999999994</v>
      </c>
      <c r="K797" s="120">
        <v>-4.7300000000000004</v>
      </c>
      <c r="L797" s="120">
        <v>-8.58</v>
      </c>
      <c r="M797" s="120">
        <v>33.450000000000003</v>
      </c>
      <c r="N797" s="120">
        <v>41.71</v>
      </c>
      <c r="O797" s="120">
        <v>-10.54</v>
      </c>
      <c r="P797" s="120">
        <v>-9.99</v>
      </c>
      <c r="Q797" s="120">
        <v>2.86</v>
      </c>
      <c r="R797" s="120">
        <v>26.21</v>
      </c>
      <c r="S797" s="120">
        <v>25.19</v>
      </c>
      <c r="T797" s="120">
        <v>93.36</v>
      </c>
      <c r="U797" s="120">
        <v>53.62</v>
      </c>
      <c r="V797" s="120">
        <v>54.2</v>
      </c>
      <c r="W797" s="120">
        <v>-7.6</v>
      </c>
      <c r="X797" s="120">
        <v>23.34</v>
      </c>
      <c r="Y797" s="120">
        <v>-7.33</v>
      </c>
      <c r="Z797" s="120">
        <v>-3.09</v>
      </c>
      <c r="AA797" s="120">
        <v>-19.52</v>
      </c>
      <c r="AB797" s="120">
        <v>47.61</v>
      </c>
      <c r="AC797" s="120">
        <v>16.97</v>
      </c>
      <c r="AD797" s="120">
        <v>-21.12</v>
      </c>
      <c r="AE797" s="120">
        <v>2.4500000000000002</v>
      </c>
      <c r="AF797" s="120">
        <v>-46.13</v>
      </c>
      <c r="AG797" s="120">
        <v>-31.11</v>
      </c>
      <c r="AH797" s="120">
        <v>-11.23</v>
      </c>
      <c r="AI797" s="120">
        <v>13.55</v>
      </c>
      <c r="AJ797" s="120">
        <v>-29.69</v>
      </c>
      <c r="AK797" s="120">
        <v>46.61</v>
      </c>
      <c r="AL797" s="120">
        <v>-8.08</v>
      </c>
      <c r="AM797" s="120">
        <v>8.6300000000000008</v>
      </c>
      <c r="AN797" s="120">
        <v>-48.07</v>
      </c>
      <c r="AO797" s="120">
        <v>-14.42</v>
      </c>
      <c r="AP797" s="120">
        <v>11.38</v>
      </c>
      <c r="AQ797" s="120">
        <v>-21.16</v>
      </c>
      <c r="AR797" s="120">
        <v>-8.8699999999999992</v>
      </c>
      <c r="AS797" s="120">
        <v>-27.56</v>
      </c>
      <c r="AT797" s="120">
        <v>-27.75</v>
      </c>
      <c r="AU797" s="120">
        <v>-37.21</v>
      </c>
      <c r="AV797" s="120">
        <v>-6.53</v>
      </c>
      <c r="AW797" s="120">
        <v>-51.58</v>
      </c>
      <c r="AX797" s="120">
        <v>-20.84</v>
      </c>
      <c r="AY797" s="120">
        <v>1.49</v>
      </c>
      <c r="AZ797" s="120">
        <v>3.07</v>
      </c>
      <c r="BA797" s="120">
        <v>-22.83</v>
      </c>
      <c r="BB797" s="120">
        <v>-5.99</v>
      </c>
      <c r="BC797" s="120">
        <v>-11.74</v>
      </c>
    </row>
    <row r="798" spans="1:55" x14ac:dyDescent="0.45">
      <c r="A798" s="261">
        <v>164</v>
      </c>
      <c r="B798" s="174" t="s">
        <v>95</v>
      </c>
      <c r="C798" s="119">
        <v>4.24</v>
      </c>
      <c r="D798" s="119">
        <v>67.239999999999995</v>
      </c>
      <c r="E798" s="119">
        <v>32.47</v>
      </c>
      <c r="F798" s="119">
        <v>17.309999999999999</v>
      </c>
      <c r="G798" s="119">
        <v>3.7</v>
      </c>
      <c r="H798" s="119">
        <v>36.01</v>
      </c>
      <c r="I798" s="119">
        <v>1.32</v>
      </c>
      <c r="J798" s="119">
        <v>16.260000000000002</v>
      </c>
      <c r="K798" s="119">
        <v>-7.42</v>
      </c>
      <c r="L798" s="119">
        <v>28.99</v>
      </c>
      <c r="M798" s="119">
        <v>-0.68</v>
      </c>
      <c r="N798" s="119">
        <v>27.04</v>
      </c>
      <c r="O798" s="119">
        <v>-17.670000000000002</v>
      </c>
      <c r="P798" s="119">
        <v>-36.42</v>
      </c>
      <c r="Q798" s="119">
        <v>-37.880000000000003</v>
      </c>
      <c r="R798" s="119">
        <v>-16.829999999999998</v>
      </c>
      <c r="S798" s="119">
        <v>2.5299999999999998</v>
      </c>
      <c r="T798" s="119">
        <v>14.43</v>
      </c>
      <c r="U798" s="119">
        <v>48.12</v>
      </c>
      <c r="V798" s="119">
        <v>3.33</v>
      </c>
      <c r="W798" s="119">
        <v>26.2</v>
      </c>
      <c r="X798" s="119">
        <v>-27.44</v>
      </c>
      <c r="Y798" s="119">
        <v>27.48</v>
      </c>
      <c r="Z798" s="119">
        <v>5.49</v>
      </c>
      <c r="AA798" s="119">
        <v>8.4700000000000006</v>
      </c>
      <c r="AB798" s="119">
        <v>51.76</v>
      </c>
      <c r="AC798" s="119">
        <v>62.43</v>
      </c>
      <c r="AD798" s="119">
        <v>4.95</v>
      </c>
      <c r="AE798" s="119">
        <v>17.96</v>
      </c>
      <c r="AF798" s="119">
        <v>-22.74</v>
      </c>
      <c r="AG798" s="119">
        <v>-34.08</v>
      </c>
      <c r="AH798" s="119">
        <v>0.86</v>
      </c>
      <c r="AI798" s="119">
        <v>-16.28</v>
      </c>
      <c r="AJ798" s="119">
        <v>14.28</v>
      </c>
      <c r="AK798" s="119">
        <v>7.49</v>
      </c>
      <c r="AL798" s="119">
        <v>-33.950000000000003</v>
      </c>
      <c r="AM798" s="119">
        <v>20.75</v>
      </c>
      <c r="AN798" s="119">
        <v>-5.76</v>
      </c>
      <c r="AO798" s="119">
        <v>-2.11</v>
      </c>
      <c r="AP798" s="119">
        <v>2.91</v>
      </c>
      <c r="AQ798" s="119">
        <v>-11.86</v>
      </c>
      <c r="AR798" s="119">
        <v>-5.79</v>
      </c>
      <c r="AS798" s="119">
        <v>13.19</v>
      </c>
      <c r="AT798" s="119">
        <v>-15.71</v>
      </c>
      <c r="AU798" s="119">
        <v>14.54</v>
      </c>
      <c r="AV798" s="119">
        <v>6.87</v>
      </c>
      <c r="AW798" s="119">
        <v>-12.41</v>
      </c>
      <c r="AX798" s="119">
        <v>2.69</v>
      </c>
      <c r="AY798" s="119">
        <v>-2.76</v>
      </c>
      <c r="AZ798" s="119">
        <v>-7.21</v>
      </c>
      <c r="BA798" s="119">
        <v>-19.47</v>
      </c>
      <c r="BB798" s="119">
        <v>-17.059999999999999</v>
      </c>
      <c r="BC798" s="119">
        <v>-12.92</v>
      </c>
    </row>
    <row r="799" spans="1:55" ht="29.25" x14ac:dyDescent="0.45">
      <c r="A799" s="260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20">
        <v>-100</v>
      </c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</row>
    <row r="800" spans="1:55" x14ac:dyDescent="0.45">
      <c r="A800" s="261">
        <v>166</v>
      </c>
      <c r="B800" s="174" t="s">
        <v>40</v>
      </c>
      <c r="C800" s="119">
        <v>-6.03</v>
      </c>
      <c r="D800" s="119">
        <v>-0.12</v>
      </c>
      <c r="E800" s="119">
        <v>16.100000000000001</v>
      </c>
      <c r="F800" s="119">
        <v>27.86</v>
      </c>
      <c r="G800" s="119">
        <v>34.03</v>
      </c>
      <c r="H800" s="119">
        <v>36.31</v>
      </c>
      <c r="I800" s="119">
        <v>8.18</v>
      </c>
      <c r="J800" s="119">
        <v>1.81</v>
      </c>
      <c r="K800" s="119">
        <v>23.88</v>
      </c>
      <c r="L800" s="119">
        <v>26.96</v>
      </c>
      <c r="M800" s="119">
        <v>3.87</v>
      </c>
      <c r="N800" s="119">
        <v>20.079999999999998</v>
      </c>
      <c r="O800" s="119">
        <v>3.36</v>
      </c>
      <c r="P800" s="119">
        <v>7.62</v>
      </c>
      <c r="Q800" s="119">
        <v>7.72</v>
      </c>
      <c r="R800" s="119">
        <v>7.04</v>
      </c>
      <c r="S800" s="119">
        <v>-9.6999999999999993</v>
      </c>
      <c r="T800" s="119">
        <v>-4.78</v>
      </c>
      <c r="U800" s="119">
        <v>-4.57</v>
      </c>
      <c r="V800" s="119">
        <v>-7.14</v>
      </c>
      <c r="W800" s="119">
        <v>-2.2799999999999998</v>
      </c>
      <c r="X800" s="119">
        <v>-8.61</v>
      </c>
      <c r="Y800" s="119">
        <v>6.09</v>
      </c>
      <c r="Z800" s="119">
        <v>-5.66</v>
      </c>
      <c r="AA800" s="119">
        <v>3.62</v>
      </c>
      <c r="AB800" s="119">
        <v>-9.31</v>
      </c>
      <c r="AC800" s="119">
        <v>5.45</v>
      </c>
      <c r="AD800" s="119">
        <v>-0.73</v>
      </c>
      <c r="AE800" s="119">
        <v>8.0500000000000007</v>
      </c>
      <c r="AF800" s="119">
        <v>6.48</v>
      </c>
      <c r="AG800" s="119">
        <v>-2.65</v>
      </c>
      <c r="AH800" s="119">
        <v>2.69</v>
      </c>
      <c r="AI800" s="119">
        <v>-2.6</v>
      </c>
      <c r="AJ800" s="119">
        <v>-3.99</v>
      </c>
      <c r="AK800" s="119">
        <v>4.42</v>
      </c>
      <c r="AL800" s="119">
        <v>6.89</v>
      </c>
      <c r="AM800" s="119">
        <v>15.99</v>
      </c>
      <c r="AN800" s="119">
        <v>19.62</v>
      </c>
      <c r="AO800" s="119">
        <v>12.54</v>
      </c>
      <c r="AP800" s="119">
        <v>8.15</v>
      </c>
      <c r="AQ800" s="119">
        <v>17.62</v>
      </c>
      <c r="AR800" s="119">
        <v>6.45</v>
      </c>
      <c r="AS800" s="119">
        <v>13.92</v>
      </c>
      <c r="AT800" s="119">
        <v>28.8</v>
      </c>
      <c r="AU800" s="119">
        <v>24.31</v>
      </c>
      <c r="AV800" s="119">
        <v>32.619999999999997</v>
      </c>
      <c r="AW800" s="119">
        <v>28.37</v>
      </c>
      <c r="AX800" s="119">
        <v>50.78</v>
      </c>
      <c r="AY800" s="119">
        <v>19.78</v>
      </c>
      <c r="AZ800" s="119">
        <v>28.96</v>
      </c>
      <c r="BA800" s="119">
        <v>9.58</v>
      </c>
      <c r="BB800" s="119">
        <v>15.49</v>
      </c>
      <c r="BC800" s="119">
        <v>19.28</v>
      </c>
    </row>
    <row r="801" spans="1:55" ht="42" x14ac:dyDescent="0.45">
      <c r="A801" s="260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20">
        <v>133.33000000000001</v>
      </c>
      <c r="W801" s="116"/>
      <c r="X801" s="120">
        <v>-100</v>
      </c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20">
        <v>-100</v>
      </c>
      <c r="BB801" s="116"/>
      <c r="BC801" s="116"/>
    </row>
    <row r="802" spans="1:55" x14ac:dyDescent="0.45">
      <c r="A802" s="261">
        <v>168</v>
      </c>
      <c r="B802" s="174" t="s">
        <v>271</v>
      </c>
      <c r="C802" s="119">
        <v>-67.7</v>
      </c>
      <c r="D802" s="119">
        <v>-52.3</v>
      </c>
      <c r="E802" s="119">
        <v>-54.9</v>
      </c>
      <c r="F802" s="119">
        <v>-12</v>
      </c>
      <c r="G802" s="119">
        <v>-39.08</v>
      </c>
      <c r="H802" s="119">
        <v>-50.58</v>
      </c>
      <c r="I802" s="119">
        <v>-69.98</v>
      </c>
      <c r="J802" s="119">
        <v>-37.54</v>
      </c>
      <c r="K802" s="119">
        <v>-87.31</v>
      </c>
      <c r="L802" s="119">
        <v>-63.29</v>
      </c>
      <c r="M802" s="119">
        <v>-65.900000000000006</v>
      </c>
      <c r="N802" s="119">
        <v>98.98</v>
      </c>
      <c r="O802" s="119">
        <v>-61.68</v>
      </c>
      <c r="P802" s="119">
        <v>9</v>
      </c>
      <c r="Q802" s="119">
        <v>-15.65</v>
      </c>
      <c r="R802" s="119">
        <v>-66.67</v>
      </c>
      <c r="S802" s="119">
        <v>-80.64</v>
      </c>
      <c r="T802" s="119">
        <v>-74.48</v>
      </c>
      <c r="U802" s="119">
        <v>-56.97</v>
      </c>
      <c r="V802" s="119">
        <v>-47.18</v>
      </c>
      <c r="W802" s="119">
        <v>120.92</v>
      </c>
      <c r="X802" s="119">
        <v>-3.59</v>
      </c>
      <c r="Y802" s="119">
        <v>146.41999999999999</v>
      </c>
      <c r="Z802" s="119">
        <v>-75.22</v>
      </c>
      <c r="AA802" s="119">
        <v>7.32</v>
      </c>
      <c r="AB802" s="119">
        <v>-73.63</v>
      </c>
      <c r="AC802" s="119">
        <v>-59.84</v>
      </c>
      <c r="AD802" s="119">
        <v>-25.91</v>
      </c>
      <c r="AE802" s="119">
        <v>10.67</v>
      </c>
      <c r="AF802" s="119">
        <v>23.77</v>
      </c>
      <c r="AG802" s="119">
        <v>-29.39</v>
      </c>
      <c r="AH802" s="119">
        <v>-41.09</v>
      </c>
      <c r="AI802" s="119">
        <v>-51.61</v>
      </c>
      <c r="AJ802" s="119">
        <v>-24.41</v>
      </c>
      <c r="AK802" s="119">
        <v>-34.21</v>
      </c>
      <c r="AL802" s="119">
        <v>-1.26</v>
      </c>
      <c r="AM802" s="119">
        <v>8.73</v>
      </c>
      <c r="AN802" s="119">
        <v>134.41</v>
      </c>
      <c r="AO802" s="119">
        <v>62.68</v>
      </c>
      <c r="AP802" s="119">
        <v>201</v>
      </c>
      <c r="AQ802" s="119">
        <v>197.76</v>
      </c>
      <c r="AR802" s="119">
        <v>104.91</v>
      </c>
      <c r="AS802" s="119">
        <v>54.11</v>
      </c>
      <c r="AT802" s="119">
        <v>42.82</v>
      </c>
      <c r="AU802" s="119">
        <v>83.98</v>
      </c>
      <c r="AV802" s="119">
        <v>73.8</v>
      </c>
      <c r="AW802" s="119">
        <v>40.85</v>
      </c>
      <c r="AX802" s="119">
        <v>50.85</v>
      </c>
      <c r="AY802" s="119">
        <v>20.99</v>
      </c>
      <c r="AZ802" s="119">
        <v>-27.38</v>
      </c>
      <c r="BA802" s="119">
        <v>-8.16</v>
      </c>
      <c r="BB802" s="119">
        <v>-25.26</v>
      </c>
      <c r="BC802" s="119">
        <v>-34.64</v>
      </c>
    </row>
    <row r="803" spans="1:55" x14ac:dyDescent="0.45">
      <c r="A803" s="260">
        <v>169</v>
      </c>
      <c r="B803" s="173" t="s">
        <v>102</v>
      </c>
      <c r="C803" s="120">
        <v>4.38</v>
      </c>
      <c r="D803" s="120">
        <v>70.86</v>
      </c>
      <c r="E803" s="120">
        <v>-21.88</v>
      </c>
      <c r="F803" s="120">
        <v>-9.35</v>
      </c>
      <c r="G803" s="120">
        <v>6.31</v>
      </c>
      <c r="H803" s="120">
        <v>124.2</v>
      </c>
      <c r="I803" s="120">
        <v>-34.6</v>
      </c>
      <c r="J803" s="120">
        <v>-8.93</v>
      </c>
      <c r="K803" s="120">
        <v>129.94999999999999</v>
      </c>
      <c r="L803" s="120">
        <v>-16.46</v>
      </c>
      <c r="M803" s="120">
        <v>29.54</v>
      </c>
      <c r="N803" s="120">
        <v>-22.66</v>
      </c>
      <c r="O803" s="120">
        <v>26.98</v>
      </c>
      <c r="P803" s="120">
        <v>-15.46</v>
      </c>
      <c r="Q803" s="120">
        <v>-22.14</v>
      </c>
      <c r="R803" s="120">
        <v>-36.49</v>
      </c>
      <c r="S803" s="120">
        <v>-45.81</v>
      </c>
      <c r="T803" s="120">
        <v>-33.880000000000003</v>
      </c>
      <c r="U803" s="120">
        <v>-44.92</v>
      </c>
      <c r="V803" s="120">
        <v>-31.18</v>
      </c>
      <c r="W803" s="120">
        <v>-44.81</v>
      </c>
      <c r="X803" s="120">
        <v>-33.799999999999997</v>
      </c>
      <c r="Y803" s="120">
        <v>-10.31</v>
      </c>
      <c r="Z803" s="120">
        <v>-39.32</v>
      </c>
      <c r="AA803" s="120">
        <v>-24.86</v>
      </c>
      <c r="AB803" s="120">
        <v>-49.13</v>
      </c>
      <c r="AC803" s="120">
        <v>13</v>
      </c>
      <c r="AD803" s="120">
        <v>42.2</v>
      </c>
      <c r="AE803" s="120">
        <v>-4.8600000000000003</v>
      </c>
      <c r="AF803" s="120">
        <v>41.69</v>
      </c>
      <c r="AG803" s="120">
        <v>74.05</v>
      </c>
      <c r="AH803" s="120">
        <v>117.76</v>
      </c>
      <c r="AI803" s="120">
        <v>53.42</v>
      </c>
      <c r="AJ803" s="120">
        <v>72.42</v>
      </c>
      <c r="AK803" s="120">
        <v>41.24</v>
      </c>
      <c r="AL803" s="120">
        <v>37.85</v>
      </c>
      <c r="AM803" s="120">
        <v>15.48</v>
      </c>
      <c r="AN803" s="120">
        <v>145.86000000000001</v>
      </c>
      <c r="AO803" s="120">
        <v>22.01</v>
      </c>
      <c r="AP803" s="120">
        <v>23.43</v>
      </c>
      <c r="AQ803" s="120">
        <v>190.4</v>
      </c>
      <c r="AR803" s="120">
        <v>149.15</v>
      </c>
      <c r="AS803" s="120">
        <v>274.45</v>
      </c>
      <c r="AT803" s="120">
        <v>-27.9</v>
      </c>
      <c r="AU803" s="120">
        <v>-12.73</v>
      </c>
      <c r="AV803" s="120">
        <v>-1.94</v>
      </c>
      <c r="AW803" s="120">
        <v>16.989999999999998</v>
      </c>
      <c r="AX803" s="120">
        <v>-3.68</v>
      </c>
      <c r="AY803" s="120">
        <v>10.54</v>
      </c>
      <c r="AZ803" s="120">
        <v>0.83</v>
      </c>
      <c r="BA803" s="120">
        <v>-19.84</v>
      </c>
      <c r="BB803" s="120">
        <v>-32.71</v>
      </c>
      <c r="BC803" s="120">
        <v>-44.33</v>
      </c>
    </row>
    <row r="804" spans="1:55" ht="29.25" x14ac:dyDescent="0.45">
      <c r="A804" s="261">
        <v>170</v>
      </c>
      <c r="B804" s="174" t="s">
        <v>272</v>
      </c>
      <c r="C804" s="119">
        <v>141.25</v>
      </c>
      <c r="D804" s="119">
        <v>0.21</v>
      </c>
      <c r="E804" s="119">
        <v>-21.18</v>
      </c>
      <c r="F804" s="119">
        <v>107.69</v>
      </c>
      <c r="G804" s="119">
        <v>6.3</v>
      </c>
      <c r="H804" s="119">
        <v>3</v>
      </c>
      <c r="I804" s="119">
        <v>12.42</v>
      </c>
      <c r="J804" s="119">
        <v>-53.63</v>
      </c>
      <c r="K804" s="119">
        <v>40.31</v>
      </c>
      <c r="L804" s="119">
        <v>-44.01</v>
      </c>
      <c r="M804" s="119">
        <v>38.06</v>
      </c>
      <c r="N804" s="119">
        <v>-1.06</v>
      </c>
      <c r="O804" s="119">
        <v>-72.14</v>
      </c>
      <c r="P804" s="119">
        <v>-0.91</v>
      </c>
      <c r="Q804" s="119">
        <v>-17.47</v>
      </c>
      <c r="R804" s="119">
        <v>-39.549999999999997</v>
      </c>
      <c r="S804" s="119">
        <v>-43.43</v>
      </c>
      <c r="T804" s="119">
        <v>47.35</v>
      </c>
      <c r="U804" s="119">
        <v>-9.01</v>
      </c>
      <c r="V804" s="119">
        <v>45.85</v>
      </c>
      <c r="W804" s="119">
        <v>67.11</v>
      </c>
      <c r="X804" s="119">
        <v>52.46</v>
      </c>
      <c r="Y804" s="119">
        <v>25.22</v>
      </c>
      <c r="Z804" s="119">
        <v>12.67</v>
      </c>
      <c r="AA804" s="119">
        <v>86.31</v>
      </c>
      <c r="AB804" s="119">
        <v>0.21</v>
      </c>
      <c r="AC804" s="119">
        <v>105.92</v>
      </c>
      <c r="AD804" s="119">
        <v>5.99</v>
      </c>
      <c r="AE804" s="119">
        <v>41.92</v>
      </c>
      <c r="AF804" s="119">
        <v>-15.79</v>
      </c>
      <c r="AG804" s="119">
        <v>-50.59</v>
      </c>
      <c r="AH804" s="119">
        <v>-41.95</v>
      </c>
      <c r="AI804" s="119">
        <v>-31.54</v>
      </c>
      <c r="AJ804" s="119">
        <v>6.21</v>
      </c>
      <c r="AK804" s="119">
        <v>-16.87</v>
      </c>
      <c r="AL804" s="119">
        <v>-20.45</v>
      </c>
      <c r="AM804" s="119">
        <v>18.37</v>
      </c>
      <c r="AN804" s="119">
        <v>4.07</v>
      </c>
      <c r="AO804" s="119">
        <v>8.84</v>
      </c>
      <c r="AP804" s="119">
        <v>325.75</v>
      </c>
      <c r="AQ804" s="119">
        <v>80.61</v>
      </c>
      <c r="AR804" s="119">
        <v>-22.16</v>
      </c>
      <c r="AS804" s="119">
        <v>19.59</v>
      </c>
      <c r="AT804" s="119">
        <v>89.93</v>
      </c>
      <c r="AU804" s="119">
        <v>-53.02</v>
      </c>
      <c r="AV804" s="119">
        <v>21.29</v>
      </c>
      <c r="AW804" s="119">
        <v>-2.25</v>
      </c>
      <c r="AX804" s="119">
        <v>459.98</v>
      </c>
      <c r="AY804" s="119">
        <v>117.79</v>
      </c>
      <c r="AZ804" s="119">
        <v>-44.03</v>
      </c>
      <c r="BA804" s="119">
        <v>1.72</v>
      </c>
      <c r="BB804" s="119">
        <v>-84.1</v>
      </c>
      <c r="BC804" s="119">
        <v>-5.35</v>
      </c>
    </row>
    <row r="805" spans="1:55" x14ac:dyDescent="0.45">
      <c r="A805" s="260">
        <v>171</v>
      </c>
      <c r="B805" s="173" t="s">
        <v>83</v>
      </c>
      <c r="C805" s="120">
        <v>6.73</v>
      </c>
      <c r="D805" s="120">
        <v>18.12</v>
      </c>
      <c r="E805" s="120">
        <v>21.4</v>
      </c>
      <c r="F805" s="120">
        <v>21.01</v>
      </c>
      <c r="G805" s="120">
        <v>16.079999999999998</v>
      </c>
      <c r="H805" s="120">
        <v>32.11</v>
      </c>
      <c r="I805" s="120">
        <v>34.35</v>
      </c>
      <c r="J805" s="120">
        <v>2.13</v>
      </c>
      <c r="K805" s="120">
        <v>10.33</v>
      </c>
      <c r="L805" s="120">
        <v>30.44</v>
      </c>
      <c r="M805" s="120">
        <v>-19.78</v>
      </c>
      <c r="N805" s="120">
        <v>-20.67</v>
      </c>
      <c r="O805" s="120">
        <v>-11.99</v>
      </c>
      <c r="P805" s="120">
        <v>-13.34</v>
      </c>
      <c r="Q805" s="120">
        <v>-18.45</v>
      </c>
      <c r="R805" s="120">
        <v>-11.46</v>
      </c>
      <c r="S805" s="120">
        <v>-23.76</v>
      </c>
      <c r="T805" s="120">
        <v>-9.61</v>
      </c>
      <c r="U805" s="120">
        <v>-1.68</v>
      </c>
      <c r="V805" s="120">
        <v>23.04</v>
      </c>
      <c r="W805" s="120">
        <v>-4.9800000000000004</v>
      </c>
      <c r="X805" s="120">
        <v>-24.02</v>
      </c>
      <c r="Y805" s="120">
        <v>9.7200000000000006</v>
      </c>
      <c r="Z805" s="120">
        <v>9.99</v>
      </c>
      <c r="AA805" s="120">
        <v>11.33</v>
      </c>
      <c r="AB805" s="120">
        <v>25.42</v>
      </c>
      <c r="AC805" s="120">
        <v>29.91</v>
      </c>
      <c r="AD805" s="120">
        <v>38.81</v>
      </c>
      <c r="AE805" s="120">
        <v>24.94</v>
      </c>
      <c r="AF805" s="120">
        <v>9.86</v>
      </c>
      <c r="AG805" s="120">
        <v>5.99</v>
      </c>
      <c r="AH805" s="120">
        <v>35.5</v>
      </c>
      <c r="AI805" s="120">
        <v>12.17</v>
      </c>
      <c r="AJ805" s="120">
        <v>0.43</v>
      </c>
      <c r="AK805" s="120">
        <v>36.130000000000003</v>
      </c>
      <c r="AL805" s="120">
        <v>24.9</v>
      </c>
      <c r="AM805" s="120">
        <v>18.989999999999998</v>
      </c>
      <c r="AN805" s="120">
        <v>7.2</v>
      </c>
      <c r="AO805" s="120">
        <v>17.2</v>
      </c>
      <c r="AP805" s="120">
        <v>-12.89</v>
      </c>
      <c r="AQ805" s="120">
        <v>17.91</v>
      </c>
      <c r="AR805" s="120">
        <v>30.59</v>
      </c>
      <c r="AS805" s="120">
        <v>-1.27</v>
      </c>
      <c r="AT805" s="120">
        <v>-35.99</v>
      </c>
      <c r="AU805" s="120">
        <v>-10.81</v>
      </c>
      <c r="AV805" s="120">
        <v>52.22</v>
      </c>
      <c r="AW805" s="120">
        <v>-3.84</v>
      </c>
      <c r="AX805" s="120">
        <v>-17.21</v>
      </c>
      <c r="AY805" s="120">
        <v>-1.94</v>
      </c>
      <c r="AZ805" s="120">
        <v>-2.2400000000000002</v>
      </c>
      <c r="BA805" s="120">
        <v>-18.5</v>
      </c>
      <c r="BB805" s="120">
        <v>-1.61</v>
      </c>
      <c r="BC805" s="120">
        <v>-1</v>
      </c>
    </row>
    <row r="806" spans="1:55" x14ac:dyDescent="0.45">
      <c r="A806" s="261">
        <v>172</v>
      </c>
      <c r="B806" s="174" t="s">
        <v>387</v>
      </c>
      <c r="C806" s="117"/>
      <c r="D806" s="117"/>
      <c r="E806" s="117"/>
      <c r="F806" s="117"/>
      <c r="G806" s="119">
        <v>-13.45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</row>
    <row r="807" spans="1:55" x14ac:dyDescent="0.45">
      <c r="A807" s="260">
        <v>173</v>
      </c>
      <c r="B807" s="173" t="s">
        <v>273</v>
      </c>
      <c r="C807" s="120">
        <v>24.29</v>
      </c>
      <c r="D807" s="120">
        <v>16.100000000000001</v>
      </c>
      <c r="E807" s="120">
        <v>-26.89</v>
      </c>
      <c r="F807" s="120">
        <v>17.690000000000001</v>
      </c>
      <c r="G807" s="120">
        <v>-19.13</v>
      </c>
      <c r="H807" s="120">
        <v>-6.65</v>
      </c>
      <c r="I807" s="120">
        <v>7.35</v>
      </c>
      <c r="J807" s="120">
        <v>-14.51</v>
      </c>
      <c r="K807" s="120">
        <v>33.35</v>
      </c>
      <c r="L807" s="120">
        <v>18.12</v>
      </c>
      <c r="M807" s="120">
        <v>-16.45</v>
      </c>
      <c r="N807" s="120">
        <v>45.61</v>
      </c>
      <c r="O807" s="120">
        <v>-21.27</v>
      </c>
      <c r="P807" s="120">
        <v>-38.630000000000003</v>
      </c>
      <c r="Q807" s="120">
        <v>8.9</v>
      </c>
      <c r="R807" s="120">
        <v>1.02</v>
      </c>
      <c r="S807" s="120">
        <v>37.78</v>
      </c>
      <c r="T807" s="120">
        <v>19.420000000000002</v>
      </c>
      <c r="U807" s="120">
        <v>38.79</v>
      </c>
      <c r="V807" s="120">
        <v>53</v>
      </c>
      <c r="W807" s="120">
        <v>88.14</v>
      </c>
      <c r="X807" s="120">
        <v>40.35</v>
      </c>
      <c r="Y807" s="120">
        <v>123.46</v>
      </c>
      <c r="Z807" s="120">
        <v>7.68</v>
      </c>
      <c r="AA807" s="120">
        <v>67.64</v>
      </c>
      <c r="AB807" s="120">
        <v>134.91999999999999</v>
      </c>
      <c r="AC807" s="120">
        <v>55.08</v>
      </c>
      <c r="AD807" s="120">
        <v>25.4</v>
      </c>
      <c r="AE807" s="120">
        <v>37.51</v>
      </c>
      <c r="AF807" s="120">
        <v>141.69999999999999</v>
      </c>
      <c r="AG807" s="120">
        <v>10.67</v>
      </c>
      <c r="AH807" s="120">
        <v>14.35</v>
      </c>
      <c r="AI807" s="120">
        <v>9.52</v>
      </c>
      <c r="AJ807" s="120">
        <v>4.12</v>
      </c>
      <c r="AK807" s="120">
        <v>-40.46</v>
      </c>
      <c r="AL807" s="120">
        <v>71.510000000000005</v>
      </c>
      <c r="AM807" s="120">
        <v>-5.66</v>
      </c>
      <c r="AN807" s="120">
        <v>-8.66</v>
      </c>
      <c r="AO807" s="120">
        <v>19.48</v>
      </c>
      <c r="AP807" s="120">
        <v>-5.13</v>
      </c>
      <c r="AQ807" s="120">
        <v>0.2</v>
      </c>
      <c r="AR807" s="120">
        <v>-36.03</v>
      </c>
      <c r="AS807" s="120">
        <v>46.1</v>
      </c>
      <c r="AT807" s="120">
        <v>69.97</v>
      </c>
      <c r="AU807" s="120">
        <v>-31.12</v>
      </c>
      <c r="AV807" s="120">
        <v>-12.81</v>
      </c>
      <c r="AW807" s="120">
        <v>60.71</v>
      </c>
      <c r="AX807" s="120">
        <v>6.49</v>
      </c>
      <c r="AY807" s="120">
        <v>94.83</v>
      </c>
      <c r="AZ807" s="120">
        <v>-2.5099999999999998</v>
      </c>
      <c r="BA807" s="120">
        <v>18.670000000000002</v>
      </c>
      <c r="BB807" s="120">
        <v>76</v>
      </c>
      <c r="BC807" s="120">
        <v>-33.549999999999997</v>
      </c>
    </row>
    <row r="808" spans="1:55" x14ac:dyDescent="0.45">
      <c r="A808" s="261">
        <v>174</v>
      </c>
      <c r="B808" s="174" t="s">
        <v>274</v>
      </c>
      <c r="C808" s="119">
        <v>15.46</v>
      </c>
      <c r="D808" s="119">
        <v>-30.63</v>
      </c>
      <c r="E808" s="119">
        <v>-21.85</v>
      </c>
      <c r="F808" s="119">
        <v>22.45</v>
      </c>
      <c r="G808" s="119">
        <v>117.41</v>
      </c>
      <c r="H808" s="119">
        <v>-10.19</v>
      </c>
      <c r="I808" s="119">
        <v>9.5</v>
      </c>
      <c r="J808" s="119">
        <v>-13.52</v>
      </c>
      <c r="K808" s="119">
        <v>27.01</v>
      </c>
      <c r="L808" s="119">
        <v>41.91</v>
      </c>
      <c r="M808" s="119">
        <v>194.85</v>
      </c>
      <c r="N808" s="119">
        <v>-13.47</v>
      </c>
      <c r="O808" s="119">
        <v>1.4</v>
      </c>
      <c r="P808" s="119">
        <v>-32.82</v>
      </c>
      <c r="Q808" s="119">
        <v>-3.91</v>
      </c>
      <c r="R808" s="119">
        <v>-32.549999999999997</v>
      </c>
      <c r="S808" s="119">
        <v>-72.63</v>
      </c>
      <c r="T808" s="119">
        <v>1.1000000000000001</v>
      </c>
      <c r="U808" s="119">
        <v>-46.09</v>
      </c>
      <c r="V808" s="119">
        <v>-9.0299999999999994</v>
      </c>
      <c r="W808" s="119">
        <v>-19.71</v>
      </c>
      <c r="X808" s="119">
        <v>-5.07</v>
      </c>
      <c r="Y808" s="119">
        <v>-26.6</v>
      </c>
      <c r="Z808" s="119">
        <v>69.7</v>
      </c>
      <c r="AA808" s="119">
        <v>30.27</v>
      </c>
      <c r="AB808" s="119">
        <v>7.33</v>
      </c>
      <c r="AC808" s="119">
        <v>17.989999999999998</v>
      </c>
      <c r="AD808" s="119">
        <v>-47.01</v>
      </c>
      <c r="AE808" s="119">
        <v>10.86</v>
      </c>
      <c r="AF808" s="119">
        <v>-17.05</v>
      </c>
      <c r="AG808" s="119">
        <v>-0.73</v>
      </c>
      <c r="AH808" s="119">
        <v>-4.12</v>
      </c>
      <c r="AI808" s="119">
        <v>-45.28</v>
      </c>
      <c r="AJ808" s="119">
        <v>-46.6</v>
      </c>
      <c r="AK808" s="119">
        <v>-58.41</v>
      </c>
      <c r="AL808" s="119">
        <v>-60.87</v>
      </c>
      <c r="AM808" s="119">
        <v>-57.55</v>
      </c>
      <c r="AN808" s="119">
        <v>-4.7</v>
      </c>
      <c r="AO808" s="119">
        <v>-40.93</v>
      </c>
      <c r="AP808" s="119">
        <v>33.53</v>
      </c>
      <c r="AQ808" s="119">
        <v>31.99</v>
      </c>
      <c r="AR808" s="119">
        <v>-40.71</v>
      </c>
      <c r="AS808" s="119">
        <v>-24.91</v>
      </c>
      <c r="AT808" s="119">
        <v>-41.7</v>
      </c>
      <c r="AU808" s="119">
        <v>2.65</v>
      </c>
      <c r="AV808" s="119">
        <v>-34.44</v>
      </c>
      <c r="AW808" s="119">
        <v>-17.22</v>
      </c>
      <c r="AX808" s="119">
        <v>51.21</v>
      </c>
      <c r="AY808" s="119">
        <v>26.56</v>
      </c>
      <c r="AZ808" s="119">
        <v>12.15</v>
      </c>
      <c r="BA808" s="119">
        <v>-1.29</v>
      </c>
      <c r="BB808" s="119">
        <v>-0.33</v>
      </c>
      <c r="BC808" s="119">
        <v>-23.35</v>
      </c>
    </row>
    <row r="809" spans="1:55" x14ac:dyDescent="0.45">
      <c r="A809" s="260">
        <v>175</v>
      </c>
      <c r="B809" s="173" t="s">
        <v>1</v>
      </c>
      <c r="C809" s="120">
        <v>5.81</v>
      </c>
      <c r="D809" s="120">
        <v>13.15</v>
      </c>
      <c r="E809" s="120">
        <v>8.0500000000000007</v>
      </c>
      <c r="F809" s="120">
        <v>4.9400000000000004</v>
      </c>
      <c r="G809" s="120">
        <v>0.45</v>
      </c>
      <c r="H809" s="120">
        <v>4.66</v>
      </c>
      <c r="I809" s="120">
        <v>8.39</v>
      </c>
      <c r="J809" s="120">
        <v>-5.12</v>
      </c>
      <c r="K809" s="120">
        <v>1.98</v>
      </c>
      <c r="L809" s="120">
        <v>6.95</v>
      </c>
      <c r="M809" s="120">
        <v>-7.95</v>
      </c>
      <c r="N809" s="120">
        <v>6.55</v>
      </c>
      <c r="O809" s="120">
        <v>-6.48</v>
      </c>
      <c r="P809" s="120">
        <v>-12.19</v>
      </c>
      <c r="Q809" s="120">
        <v>-7.53</v>
      </c>
      <c r="R809" s="120">
        <v>-2.12</v>
      </c>
      <c r="S809" s="120">
        <v>-3.13</v>
      </c>
      <c r="T809" s="120">
        <v>-1.4</v>
      </c>
      <c r="U809" s="120">
        <v>-7.06</v>
      </c>
      <c r="V809" s="120">
        <v>0.67</v>
      </c>
      <c r="W809" s="120">
        <v>4.4000000000000004</v>
      </c>
      <c r="X809" s="120">
        <v>-4.1900000000000004</v>
      </c>
      <c r="Y809" s="120">
        <v>4.1399999999999997</v>
      </c>
      <c r="Z809" s="120">
        <v>-1.0900000000000001</v>
      </c>
      <c r="AA809" s="120">
        <v>-2.41</v>
      </c>
      <c r="AB809" s="120">
        <v>49.9</v>
      </c>
      <c r="AC809" s="120">
        <v>3.08</v>
      </c>
      <c r="AD809" s="120">
        <v>-5.83</v>
      </c>
      <c r="AE809" s="120">
        <v>-1.76</v>
      </c>
      <c r="AF809" s="120">
        <v>1.65</v>
      </c>
      <c r="AG809" s="120">
        <v>-4.29</v>
      </c>
      <c r="AH809" s="120">
        <v>7.34</v>
      </c>
      <c r="AI809" s="120">
        <v>1.84</v>
      </c>
      <c r="AJ809" s="120">
        <v>5.64</v>
      </c>
      <c r="AK809" s="120">
        <v>20.99</v>
      </c>
      <c r="AL809" s="120">
        <v>1.64</v>
      </c>
      <c r="AM809" s="120">
        <v>7.1</v>
      </c>
      <c r="AN809" s="120">
        <v>-26.1</v>
      </c>
      <c r="AO809" s="120">
        <v>10.86</v>
      </c>
      <c r="AP809" s="120">
        <v>3.41</v>
      </c>
      <c r="AQ809" s="120">
        <v>23.42</v>
      </c>
      <c r="AR809" s="120">
        <v>13.99</v>
      </c>
      <c r="AS809" s="120">
        <v>5.31</v>
      </c>
      <c r="AT809" s="120">
        <v>7.1</v>
      </c>
      <c r="AU809" s="120">
        <v>5.91</v>
      </c>
      <c r="AV809" s="120">
        <v>0.99</v>
      </c>
      <c r="AW809" s="120">
        <v>3.55</v>
      </c>
      <c r="AX809" s="120">
        <v>3.33</v>
      </c>
      <c r="AY809" s="120">
        <v>14.98</v>
      </c>
      <c r="AZ809" s="120">
        <v>29.73</v>
      </c>
      <c r="BA809" s="120">
        <v>-3.83</v>
      </c>
      <c r="BB809" s="120">
        <v>4.1100000000000003</v>
      </c>
      <c r="BC809" s="120">
        <v>1.48</v>
      </c>
    </row>
    <row r="810" spans="1:55" x14ac:dyDescent="0.45">
      <c r="A810" s="261">
        <v>176</v>
      </c>
      <c r="B810" s="174" t="s">
        <v>105</v>
      </c>
      <c r="C810" s="119">
        <v>-18.03</v>
      </c>
      <c r="D810" s="119">
        <v>-1.01</v>
      </c>
      <c r="E810" s="119">
        <v>-0.82</v>
      </c>
      <c r="F810" s="119">
        <v>3.57</v>
      </c>
      <c r="G810" s="119">
        <v>-10.37</v>
      </c>
      <c r="H810" s="119">
        <v>4.9000000000000004</v>
      </c>
      <c r="I810" s="119">
        <v>10.23</v>
      </c>
      <c r="J810" s="119">
        <v>-2.48</v>
      </c>
      <c r="K810" s="119">
        <v>11.27</v>
      </c>
      <c r="L810" s="119">
        <v>-12.72</v>
      </c>
      <c r="M810" s="119">
        <v>1.34</v>
      </c>
      <c r="N810" s="119">
        <v>40.26</v>
      </c>
      <c r="O810" s="119">
        <v>-0.5</v>
      </c>
      <c r="P810" s="119">
        <v>-16.96</v>
      </c>
      <c r="Q810" s="119">
        <v>-17.12</v>
      </c>
      <c r="R810" s="119">
        <v>-38.71</v>
      </c>
      <c r="S810" s="119">
        <v>-5.48</v>
      </c>
      <c r="T810" s="119">
        <v>-2.17</v>
      </c>
      <c r="U810" s="119">
        <v>-15.62</v>
      </c>
      <c r="V810" s="119">
        <v>-11.83</v>
      </c>
      <c r="W810" s="119">
        <v>-25.77</v>
      </c>
      <c r="X810" s="119">
        <v>-19.62</v>
      </c>
      <c r="Y810" s="119">
        <v>-8.7799999999999994</v>
      </c>
      <c r="Z810" s="119">
        <v>-35.68</v>
      </c>
      <c r="AA810" s="119">
        <v>2.71</v>
      </c>
      <c r="AB810" s="119">
        <v>-21.87</v>
      </c>
      <c r="AC810" s="119">
        <v>-15.63</v>
      </c>
      <c r="AD810" s="119">
        <v>17.29</v>
      </c>
      <c r="AE810" s="119">
        <v>24.5</v>
      </c>
      <c r="AF810" s="119">
        <v>14.01</v>
      </c>
      <c r="AG810" s="119">
        <v>-10.47</v>
      </c>
      <c r="AH810" s="119">
        <v>-2.85</v>
      </c>
      <c r="AI810" s="119">
        <v>-9.17</v>
      </c>
      <c r="AJ810" s="119">
        <v>-27.17</v>
      </c>
      <c r="AK810" s="119">
        <v>12.56</v>
      </c>
      <c r="AL810" s="119">
        <v>7.89</v>
      </c>
      <c r="AM810" s="119">
        <v>34.229999999999997</v>
      </c>
      <c r="AN810" s="119">
        <v>129.27000000000001</v>
      </c>
      <c r="AO810" s="119">
        <v>63.51</v>
      </c>
      <c r="AP810" s="119">
        <v>21.04</v>
      </c>
      <c r="AQ810" s="119">
        <v>48.19</v>
      </c>
      <c r="AR810" s="119">
        <v>67.19</v>
      </c>
      <c r="AS810" s="119">
        <v>74.89</v>
      </c>
      <c r="AT810" s="119">
        <v>122.26</v>
      </c>
      <c r="AU810" s="119">
        <v>-6.77</v>
      </c>
      <c r="AV810" s="119">
        <v>29.64</v>
      </c>
      <c r="AW810" s="119">
        <v>-9.8000000000000007</v>
      </c>
      <c r="AX810" s="119">
        <v>7.69</v>
      </c>
      <c r="AY810" s="119">
        <v>-22.04</v>
      </c>
      <c r="AZ810" s="119">
        <v>-25.72</v>
      </c>
      <c r="BA810" s="119">
        <v>14.51</v>
      </c>
      <c r="BB810" s="119">
        <v>25.55</v>
      </c>
      <c r="BC810" s="119">
        <v>5.76</v>
      </c>
    </row>
    <row r="811" spans="1:55" ht="29.25" x14ac:dyDescent="0.45">
      <c r="A811" s="260">
        <v>177</v>
      </c>
      <c r="B811" s="173" t="s">
        <v>275</v>
      </c>
      <c r="C811" s="120">
        <v>12.22</v>
      </c>
      <c r="D811" s="120">
        <v>123.89</v>
      </c>
      <c r="E811" s="120">
        <v>2.1</v>
      </c>
      <c r="F811" s="120">
        <v>-86.65</v>
      </c>
      <c r="G811" s="120">
        <v>-22.85</v>
      </c>
      <c r="H811" s="120">
        <v>40.94</v>
      </c>
      <c r="I811" s="120">
        <v>7.87</v>
      </c>
      <c r="J811" s="120">
        <v>90.87</v>
      </c>
      <c r="K811" s="120">
        <v>159.27000000000001</v>
      </c>
      <c r="L811" s="120">
        <v>76.98</v>
      </c>
      <c r="M811" s="120">
        <v>-17.8</v>
      </c>
      <c r="N811" s="120">
        <v>-7.45</v>
      </c>
      <c r="O811" s="120">
        <v>-27.95</v>
      </c>
      <c r="P811" s="120">
        <v>-67.569999999999993</v>
      </c>
      <c r="Q811" s="120">
        <v>-100</v>
      </c>
      <c r="R811" s="120">
        <v>-98.58</v>
      </c>
      <c r="S811" s="120">
        <v>7.75</v>
      </c>
      <c r="T811" s="120">
        <v>-44.65</v>
      </c>
      <c r="U811" s="120">
        <v>-56.94</v>
      </c>
      <c r="V811" s="120">
        <v>188.76</v>
      </c>
      <c r="W811" s="120">
        <v>-99.69</v>
      </c>
      <c r="X811" s="120">
        <v>-72.58</v>
      </c>
      <c r="Y811" s="120">
        <v>7.09</v>
      </c>
      <c r="Z811" s="120">
        <v>-86.67</v>
      </c>
      <c r="AA811" s="116"/>
      <c r="AB811" s="120">
        <v>48.68</v>
      </c>
      <c r="AC811" s="116"/>
      <c r="AD811" s="118">
        <v>5600</v>
      </c>
      <c r="AE811" s="120">
        <v>-55.9</v>
      </c>
      <c r="AF811" s="120">
        <v>-16.190000000000001</v>
      </c>
      <c r="AG811" s="120">
        <v>97.52</v>
      </c>
      <c r="AH811" s="120">
        <v>-95.48</v>
      </c>
      <c r="AI811" s="120">
        <v>800</v>
      </c>
      <c r="AJ811" s="120">
        <v>20.93</v>
      </c>
      <c r="AK811" s="120">
        <v>-37.130000000000003</v>
      </c>
      <c r="AL811" s="120">
        <v>21.55</v>
      </c>
      <c r="AM811" s="116"/>
      <c r="AN811" s="120">
        <v>-31.56</v>
      </c>
      <c r="AO811" s="116"/>
      <c r="AP811" s="120">
        <v>-26.32</v>
      </c>
      <c r="AQ811" s="120">
        <v>64.849999999999994</v>
      </c>
      <c r="AR811" s="120">
        <v>-16.510000000000002</v>
      </c>
      <c r="AS811" s="120">
        <v>-32.22</v>
      </c>
      <c r="AT811" s="120">
        <v>66.06</v>
      </c>
      <c r="AU811" s="120">
        <v>391.67</v>
      </c>
      <c r="AV811" s="120">
        <v>-91.54</v>
      </c>
      <c r="AW811" s="120">
        <v>205.85</v>
      </c>
      <c r="AX811" s="120">
        <v>34.04</v>
      </c>
      <c r="AY811" s="120">
        <v>-86.22</v>
      </c>
      <c r="AZ811" s="120">
        <v>123.28</v>
      </c>
      <c r="BA811" s="120">
        <v>19.05</v>
      </c>
      <c r="BB811" s="120">
        <v>338.1</v>
      </c>
      <c r="BC811" s="120">
        <v>-23.6</v>
      </c>
    </row>
    <row r="812" spans="1:55" x14ac:dyDescent="0.45">
      <c r="A812" s="261">
        <v>178</v>
      </c>
      <c r="B812" s="174" t="s">
        <v>58</v>
      </c>
      <c r="C812" s="119">
        <v>22.85</v>
      </c>
      <c r="D812" s="119">
        <v>32.78</v>
      </c>
      <c r="E812" s="119">
        <v>18.38</v>
      </c>
      <c r="F812" s="119">
        <v>24.73</v>
      </c>
      <c r="G812" s="119">
        <v>24.84</v>
      </c>
      <c r="H812" s="119">
        <v>-2.76</v>
      </c>
      <c r="I812" s="119">
        <v>-5.03</v>
      </c>
      <c r="J812" s="119">
        <v>12.21</v>
      </c>
      <c r="K812" s="119">
        <v>9.15</v>
      </c>
      <c r="L812" s="119">
        <v>19.61</v>
      </c>
      <c r="M812" s="119">
        <v>20.91</v>
      </c>
      <c r="N812" s="119">
        <v>-9.43</v>
      </c>
      <c r="O812" s="119">
        <v>-12.48</v>
      </c>
      <c r="P812" s="119">
        <v>31.82</v>
      </c>
      <c r="Q812" s="119">
        <v>33.270000000000003</v>
      </c>
      <c r="R812" s="119">
        <v>1.94</v>
      </c>
      <c r="S812" s="119">
        <v>-21.49</v>
      </c>
      <c r="T812" s="119">
        <v>22.82</v>
      </c>
      <c r="U812" s="119">
        <v>39.799999999999997</v>
      </c>
      <c r="V812" s="119">
        <v>31.33</v>
      </c>
      <c r="W812" s="119">
        <v>17.32</v>
      </c>
      <c r="X812" s="119">
        <v>-3.45</v>
      </c>
      <c r="Y812" s="119">
        <v>30.94</v>
      </c>
      <c r="Z812" s="119">
        <v>23.9</v>
      </c>
      <c r="AA812" s="119">
        <v>16.13</v>
      </c>
      <c r="AB812" s="119">
        <v>-18.02</v>
      </c>
      <c r="AC812" s="119">
        <v>-19.829999999999998</v>
      </c>
      <c r="AD812" s="119">
        <v>-21.59</v>
      </c>
      <c r="AE812" s="119">
        <v>12.77</v>
      </c>
      <c r="AF812" s="119">
        <v>-13.3</v>
      </c>
      <c r="AG812" s="119">
        <v>-16.07</v>
      </c>
      <c r="AH812" s="119">
        <v>-15.62</v>
      </c>
      <c r="AI812" s="119">
        <v>-2.91</v>
      </c>
      <c r="AJ812" s="119">
        <v>31.2</v>
      </c>
      <c r="AK812" s="119">
        <v>-0.66</v>
      </c>
      <c r="AL812" s="119">
        <v>32.26</v>
      </c>
      <c r="AM812" s="119">
        <v>21.29</v>
      </c>
      <c r="AN812" s="119">
        <v>20.16</v>
      </c>
      <c r="AO812" s="119">
        <v>25.35</v>
      </c>
      <c r="AP812" s="119">
        <v>5.79</v>
      </c>
      <c r="AQ812" s="119">
        <v>14.76</v>
      </c>
      <c r="AR812" s="119">
        <v>10.220000000000001</v>
      </c>
      <c r="AS812" s="119">
        <v>20.93</v>
      </c>
      <c r="AT812" s="119">
        <v>12.93</v>
      </c>
      <c r="AU812" s="119">
        <v>3.41</v>
      </c>
      <c r="AV812" s="119">
        <v>-0.24</v>
      </c>
      <c r="AW812" s="119">
        <v>-4.84</v>
      </c>
      <c r="AX812" s="119">
        <v>-3.4</v>
      </c>
      <c r="AY812" s="119">
        <v>-14.53</v>
      </c>
      <c r="AZ812" s="119">
        <v>31.83</v>
      </c>
      <c r="BA812" s="119">
        <v>15.07</v>
      </c>
      <c r="BB812" s="119">
        <v>33.75</v>
      </c>
      <c r="BC812" s="119">
        <v>39.68</v>
      </c>
    </row>
    <row r="813" spans="1:55" x14ac:dyDescent="0.45">
      <c r="A813" s="260">
        <v>179</v>
      </c>
      <c r="B813" s="173" t="s">
        <v>276</v>
      </c>
      <c r="C813" s="120">
        <v>-77.84</v>
      </c>
      <c r="D813" s="120">
        <v>0.63</v>
      </c>
      <c r="E813" s="120">
        <v>-18.54</v>
      </c>
      <c r="F813" s="120">
        <v>158.69</v>
      </c>
      <c r="G813" s="120">
        <v>-14.77</v>
      </c>
      <c r="H813" s="120">
        <v>3.87</v>
      </c>
      <c r="I813" s="120">
        <v>778.57</v>
      </c>
      <c r="J813" s="120">
        <v>93.48</v>
      </c>
      <c r="K813" s="120">
        <v>80.91</v>
      </c>
      <c r="L813" s="120">
        <v>63.08</v>
      </c>
      <c r="M813" s="120">
        <v>80.56</v>
      </c>
      <c r="N813" s="120">
        <v>-13.5</v>
      </c>
      <c r="O813" s="120">
        <v>7.12</v>
      </c>
      <c r="P813" s="120">
        <v>97.09</v>
      </c>
      <c r="Q813" s="120">
        <v>-53.59</v>
      </c>
      <c r="R813" s="120">
        <v>-54.72</v>
      </c>
      <c r="S813" s="120">
        <v>-59.84</v>
      </c>
      <c r="T813" s="120">
        <v>-21.72</v>
      </c>
      <c r="U813" s="120">
        <v>-84.76</v>
      </c>
      <c r="V813" s="120">
        <v>-63.32</v>
      </c>
      <c r="W813" s="120">
        <v>-45.52</v>
      </c>
      <c r="X813" s="120">
        <v>-69.010000000000005</v>
      </c>
      <c r="Y813" s="120">
        <v>-79.69</v>
      </c>
      <c r="Z813" s="120">
        <v>-60.25</v>
      </c>
      <c r="AA813" s="120">
        <v>-60.84</v>
      </c>
      <c r="AB813" s="120">
        <v>-53.16</v>
      </c>
      <c r="AC813" s="120">
        <v>-16.350000000000001</v>
      </c>
      <c r="AD813" s="120">
        <v>-8.82</v>
      </c>
      <c r="AE813" s="120">
        <v>490.98</v>
      </c>
      <c r="AF813" s="120">
        <v>103.28</v>
      </c>
      <c r="AG813" s="120">
        <v>401.33</v>
      </c>
      <c r="AH813" s="120">
        <v>103.55</v>
      </c>
      <c r="AI813" s="120">
        <v>8.2899999999999991</v>
      </c>
      <c r="AJ813" s="120">
        <v>4.88</v>
      </c>
      <c r="AK813" s="120">
        <v>145.44999999999999</v>
      </c>
      <c r="AL813" s="120">
        <v>10.96</v>
      </c>
      <c r="AM813" s="120">
        <v>491.96</v>
      </c>
      <c r="AN813" s="120">
        <v>63.06</v>
      </c>
      <c r="AO813" s="120">
        <v>528.19000000000005</v>
      </c>
      <c r="AP813" s="120">
        <v>89.86</v>
      </c>
      <c r="AQ813" s="120">
        <v>-21.83</v>
      </c>
      <c r="AR813" s="120">
        <v>-7.03</v>
      </c>
      <c r="AS813" s="120">
        <v>-15.16</v>
      </c>
      <c r="AT813" s="120">
        <v>-8.31</v>
      </c>
      <c r="AU813" s="120">
        <v>21.72</v>
      </c>
      <c r="AV813" s="120">
        <v>-12.85</v>
      </c>
      <c r="AW813" s="120">
        <v>-31.11</v>
      </c>
      <c r="AX813" s="120">
        <v>103.29</v>
      </c>
      <c r="AY813" s="120">
        <v>21.72</v>
      </c>
      <c r="AZ813" s="120">
        <v>-17.68</v>
      </c>
      <c r="BA813" s="120">
        <v>-86.64</v>
      </c>
      <c r="BB813" s="120">
        <v>-13.04</v>
      </c>
      <c r="BC813" s="120">
        <v>-32.090000000000003</v>
      </c>
    </row>
    <row r="814" spans="1:55" ht="29.25" x14ac:dyDescent="0.45">
      <c r="A814" s="261">
        <v>180</v>
      </c>
      <c r="B814" s="174" t="s">
        <v>277</v>
      </c>
      <c r="C814" s="117"/>
      <c r="D814" s="121">
        <v>1378.05</v>
      </c>
      <c r="E814" s="119">
        <v>448.06</v>
      </c>
      <c r="F814" s="119">
        <v>165.67</v>
      </c>
      <c r="G814" s="119">
        <v>438.97</v>
      </c>
      <c r="H814" s="119">
        <v>102.38</v>
      </c>
      <c r="I814" s="117"/>
      <c r="J814" s="119">
        <v>491.84</v>
      </c>
      <c r="K814" s="119">
        <v>-100</v>
      </c>
      <c r="L814" s="119">
        <v>-1.27</v>
      </c>
      <c r="M814" s="119">
        <v>238.16</v>
      </c>
      <c r="N814" s="119">
        <v>-100</v>
      </c>
      <c r="O814" s="117"/>
      <c r="P814" s="119">
        <v>-34.65</v>
      </c>
      <c r="Q814" s="119">
        <v>-67.47</v>
      </c>
      <c r="R814" s="119">
        <v>242.7</v>
      </c>
      <c r="S814" s="119">
        <v>-73.790000000000006</v>
      </c>
      <c r="T814" s="119">
        <v>409.41</v>
      </c>
      <c r="U814" s="119">
        <v>68.03</v>
      </c>
      <c r="V814" s="119">
        <v>-3.45</v>
      </c>
      <c r="W814" s="117"/>
      <c r="X814" s="119">
        <v>-25.46</v>
      </c>
      <c r="Y814" s="119">
        <v>11.67</v>
      </c>
      <c r="Z814" s="117"/>
      <c r="AA814" s="119">
        <v>54.94</v>
      </c>
      <c r="AB814" s="119">
        <v>67.42</v>
      </c>
      <c r="AC814" s="119">
        <v>438.7</v>
      </c>
      <c r="AD814" s="119">
        <v>12.3</v>
      </c>
      <c r="AE814" s="119">
        <v>-78.22</v>
      </c>
      <c r="AF814" s="119">
        <v>104.39</v>
      </c>
      <c r="AG814" s="119">
        <v>-46.05</v>
      </c>
      <c r="AH814" s="119">
        <v>-100</v>
      </c>
      <c r="AI814" s="119">
        <v>59.7</v>
      </c>
      <c r="AJ814" s="119">
        <v>-48.16</v>
      </c>
      <c r="AK814" s="119">
        <v>46.69</v>
      </c>
      <c r="AL814" s="119">
        <v>537.70000000000005</v>
      </c>
      <c r="AM814" s="119">
        <v>23.6</v>
      </c>
      <c r="AN814" s="119">
        <v>146.30000000000001</v>
      </c>
      <c r="AO814" s="119">
        <v>138.34</v>
      </c>
      <c r="AP814" s="119">
        <v>138.83000000000001</v>
      </c>
      <c r="AQ814" s="121">
        <v>1260</v>
      </c>
      <c r="AR814" s="119">
        <v>-71.53</v>
      </c>
      <c r="AS814" s="119">
        <v>124.77</v>
      </c>
      <c r="AT814" s="117"/>
      <c r="AU814" s="119">
        <v>94.29</v>
      </c>
      <c r="AV814" s="119">
        <v>58.77</v>
      </c>
      <c r="AW814" s="119">
        <v>-48.22</v>
      </c>
      <c r="AX814" s="119">
        <v>-94.09</v>
      </c>
      <c r="AY814" s="119">
        <v>-50.68</v>
      </c>
      <c r="AZ814" s="119">
        <v>-37.840000000000003</v>
      </c>
      <c r="BA814" s="119">
        <v>-60.04</v>
      </c>
      <c r="BB814" s="119">
        <v>-48.84</v>
      </c>
      <c r="BC814" s="119">
        <v>-52.27</v>
      </c>
    </row>
    <row r="815" spans="1:55" ht="42" x14ac:dyDescent="0.45">
      <c r="A815" s="260">
        <v>181</v>
      </c>
      <c r="B815" s="173" t="s">
        <v>278</v>
      </c>
      <c r="C815" s="120">
        <v>408.25</v>
      </c>
      <c r="D815" s="120">
        <v>63.48</v>
      </c>
      <c r="E815" s="120">
        <v>399.7</v>
      </c>
      <c r="F815" s="120">
        <v>329.79</v>
      </c>
      <c r="G815" s="120">
        <v>32.49</v>
      </c>
      <c r="H815" s="120">
        <v>2.29</v>
      </c>
      <c r="I815" s="120">
        <v>125.83</v>
      </c>
      <c r="J815" s="118">
        <v>3122.73</v>
      </c>
      <c r="K815" s="120">
        <v>-10.79</v>
      </c>
      <c r="L815" s="120">
        <v>-90.92</v>
      </c>
      <c r="M815" s="120">
        <v>200</v>
      </c>
      <c r="N815" s="120">
        <v>28.06</v>
      </c>
      <c r="O815" s="120">
        <v>83.57</v>
      </c>
      <c r="P815" s="120">
        <v>89.89</v>
      </c>
      <c r="Q815" s="120">
        <v>-67.88</v>
      </c>
      <c r="R815" s="120">
        <v>11.55</v>
      </c>
      <c r="S815" s="120">
        <v>-17.829999999999998</v>
      </c>
      <c r="T815" s="120">
        <v>-84.53</v>
      </c>
      <c r="U815" s="120">
        <v>13.84</v>
      </c>
      <c r="V815" s="120">
        <v>9.59</v>
      </c>
      <c r="W815" s="120">
        <v>65.69</v>
      </c>
      <c r="X815" s="118">
        <v>1455.84</v>
      </c>
      <c r="Y815" s="120">
        <v>-23.14</v>
      </c>
      <c r="Z815" s="120">
        <v>-50.63</v>
      </c>
      <c r="AA815" s="120">
        <v>-36.130000000000003</v>
      </c>
      <c r="AB815" s="120">
        <v>34.729999999999997</v>
      </c>
      <c r="AC815" s="120">
        <v>155.78</v>
      </c>
      <c r="AD815" s="120">
        <v>-99.7</v>
      </c>
      <c r="AE815" s="120">
        <v>293.41000000000003</v>
      </c>
      <c r="AF815" s="118">
        <v>1481.16</v>
      </c>
      <c r="AG815" s="120">
        <v>-50.41</v>
      </c>
      <c r="AH815" s="120">
        <v>11.58</v>
      </c>
      <c r="AI815" s="120">
        <v>-24.26</v>
      </c>
      <c r="AJ815" s="120">
        <v>-38.4</v>
      </c>
      <c r="AK815" s="120">
        <v>-81.88</v>
      </c>
      <c r="AL815" s="120">
        <v>499.49</v>
      </c>
      <c r="AM815" s="120">
        <v>-78.55</v>
      </c>
      <c r="AN815" s="120">
        <v>92.72</v>
      </c>
      <c r="AO815" s="120">
        <v>-83.44</v>
      </c>
      <c r="AP815" s="118">
        <v>20650</v>
      </c>
      <c r="AQ815" s="120">
        <v>-49.85</v>
      </c>
      <c r="AR815" s="120">
        <v>-69.39</v>
      </c>
      <c r="AS815" s="120">
        <v>276.14</v>
      </c>
      <c r="AT815" s="120">
        <v>-6</v>
      </c>
      <c r="AU815" s="120">
        <v>124.09</v>
      </c>
      <c r="AV815" s="120">
        <v>100.41</v>
      </c>
      <c r="AW815" s="120">
        <v>114.17</v>
      </c>
      <c r="AX815" s="120">
        <v>-41.02</v>
      </c>
      <c r="AY815" s="120">
        <v>146.77000000000001</v>
      </c>
      <c r="AZ815" s="120">
        <v>-86.62</v>
      </c>
      <c r="BA815" s="120">
        <v>-4.8499999999999996</v>
      </c>
      <c r="BB815" s="120">
        <v>98.31</v>
      </c>
      <c r="BC815" s="120">
        <v>289.98</v>
      </c>
    </row>
    <row r="816" spans="1:55" ht="29.25" x14ac:dyDescent="0.45">
      <c r="A816" s="261">
        <v>182</v>
      </c>
      <c r="B816" s="174" t="s">
        <v>51</v>
      </c>
      <c r="C816" s="119">
        <v>63.58</v>
      </c>
      <c r="D816" s="119">
        <v>19.84</v>
      </c>
      <c r="E816" s="119">
        <v>32.43</v>
      </c>
      <c r="F816" s="119">
        <v>-55.5</v>
      </c>
      <c r="G816" s="119">
        <v>0.51</v>
      </c>
      <c r="H816" s="119">
        <v>11.7</v>
      </c>
      <c r="I816" s="119">
        <v>17.739999999999998</v>
      </c>
      <c r="J816" s="119">
        <v>-20.329999999999998</v>
      </c>
      <c r="K816" s="119">
        <v>47.52</v>
      </c>
      <c r="L816" s="119">
        <v>68.62</v>
      </c>
      <c r="M816" s="119">
        <v>47.31</v>
      </c>
      <c r="N816" s="119">
        <v>-14.25</v>
      </c>
      <c r="O816" s="119">
        <v>-41.02</v>
      </c>
      <c r="P816" s="119">
        <v>-65.3</v>
      </c>
      <c r="Q816" s="119">
        <v>-29.12</v>
      </c>
      <c r="R816" s="119">
        <v>8.2200000000000006</v>
      </c>
      <c r="S816" s="119">
        <v>-30.05</v>
      </c>
      <c r="T816" s="119">
        <v>13.4</v>
      </c>
      <c r="U816" s="119">
        <v>17.72</v>
      </c>
      <c r="V816" s="119">
        <v>-13.75</v>
      </c>
      <c r="W816" s="119">
        <v>-41.38</v>
      </c>
      <c r="X816" s="119">
        <v>-39.75</v>
      </c>
      <c r="Y816" s="119">
        <v>-12.88</v>
      </c>
      <c r="Z816" s="119">
        <v>-35.19</v>
      </c>
      <c r="AA816" s="119">
        <v>-53.5</v>
      </c>
      <c r="AB816" s="119">
        <v>-46.81</v>
      </c>
      <c r="AC816" s="119">
        <v>-70.16</v>
      </c>
      <c r="AD816" s="119">
        <v>-31.5</v>
      </c>
      <c r="AE816" s="119">
        <v>-63.94</v>
      </c>
      <c r="AF816" s="119">
        <v>-60.3</v>
      </c>
      <c r="AG816" s="119">
        <v>-65.56</v>
      </c>
      <c r="AH816" s="119">
        <v>-41.59</v>
      </c>
      <c r="AI816" s="119">
        <v>-23.39</v>
      </c>
      <c r="AJ816" s="119">
        <v>-89.79</v>
      </c>
      <c r="AK816" s="119">
        <v>-96.38</v>
      </c>
      <c r="AL816" s="119">
        <v>-86.35</v>
      </c>
      <c r="AM816" s="119">
        <v>-98.58</v>
      </c>
      <c r="AN816" s="119">
        <v>-98.79</v>
      </c>
      <c r="AO816" s="119">
        <v>-93.91</v>
      </c>
      <c r="AP816" s="119">
        <v>-97.93</v>
      </c>
      <c r="AQ816" s="119">
        <v>-84.86</v>
      </c>
      <c r="AR816" s="119">
        <v>-99.01</v>
      </c>
      <c r="AS816" s="119">
        <v>-82.73</v>
      </c>
      <c r="AT816" s="119">
        <v>-99.11</v>
      </c>
      <c r="AU816" s="119">
        <v>-98.81</v>
      </c>
      <c r="AV816" s="119">
        <v>-75.73</v>
      </c>
      <c r="AW816" s="119">
        <v>109.93</v>
      </c>
      <c r="AX816" s="119">
        <v>-96.22</v>
      </c>
      <c r="AY816" s="119">
        <v>111.29</v>
      </c>
      <c r="AZ816" s="119">
        <v>317.14</v>
      </c>
      <c r="BA816" s="119">
        <v>142.88999999999999</v>
      </c>
      <c r="BB816" s="119">
        <v>-88.02</v>
      </c>
      <c r="BC816" s="119">
        <v>-100</v>
      </c>
    </row>
    <row r="817" spans="1:55" x14ac:dyDescent="0.45">
      <c r="A817" s="260">
        <v>183</v>
      </c>
      <c r="B817" s="173" t="s">
        <v>5</v>
      </c>
      <c r="C817" s="120">
        <v>5.98</v>
      </c>
      <c r="D817" s="120">
        <v>-12.96</v>
      </c>
      <c r="E817" s="120">
        <v>-10.41</v>
      </c>
      <c r="F817" s="120">
        <v>9.6999999999999993</v>
      </c>
      <c r="G817" s="120">
        <v>-2.63</v>
      </c>
      <c r="H817" s="120">
        <v>12.73</v>
      </c>
      <c r="I817" s="120">
        <v>12.98</v>
      </c>
      <c r="J817" s="120">
        <v>11.32</v>
      </c>
      <c r="K817" s="120">
        <v>21.4</v>
      </c>
      <c r="L817" s="120">
        <v>-5.42</v>
      </c>
      <c r="M817" s="120">
        <v>-2.1800000000000002</v>
      </c>
      <c r="N817" s="120">
        <v>25.68</v>
      </c>
      <c r="O817" s="120">
        <v>-13.5</v>
      </c>
      <c r="P817" s="120">
        <v>15.52</v>
      </c>
      <c r="Q817" s="120">
        <v>3.62</v>
      </c>
      <c r="R817" s="120">
        <v>-14.09</v>
      </c>
      <c r="S817" s="120">
        <v>-15.53</v>
      </c>
      <c r="T817" s="120">
        <v>-15.7</v>
      </c>
      <c r="U817" s="120">
        <v>-6.13</v>
      </c>
      <c r="V817" s="120">
        <v>7.47</v>
      </c>
      <c r="W817" s="120">
        <v>-11.63</v>
      </c>
      <c r="X817" s="120">
        <v>12.9</v>
      </c>
      <c r="Y817" s="120">
        <v>8.1300000000000008</v>
      </c>
      <c r="Z817" s="120">
        <v>-16.170000000000002</v>
      </c>
      <c r="AA817" s="120">
        <v>1.05</v>
      </c>
      <c r="AB817" s="120">
        <v>-0.88</v>
      </c>
      <c r="AC817" s="120">
        <v>2.0699999999999998</v>
      </c>
      <c r="AD817" s="120">
        <v>-5.83</v>
      </c>
      <c r="AE817" s="120">
        <v>3.43</v>
      </c>
      <c r="AF817" s="120">
        <v>1.72</v>
      </c>
      <c r="AG817" s="120">
        <v>-5.17</v>
      </c>
      <c r="AH817" s="120">
        <v>0.42</v>
      </c>
      <c r="AI817" s="120">
        <v>11.76</v>
      </c>
      <c r="AJ817" s="120">
        <v>-6.41</v>
      </c>
      <c r="AK817" s="120">
        <v>16.77</v>
      </c>
      <c r="AL817" s="120">
        <v>22.44</v>
      </c>
      <c r="AM817" s="120">
        <v>25.59</v>
      </c>
      <c r="AN817" s="120">
        <v>19.989999999999998</v>
      </c>
      <c r="AO817" s="120">
        <v>18.43</v>
      </c>
      <c r="AP817" s="120">
        <v>21.78</v>
      </c>
      <c r="AQ817" s="120">
        <v>17.649999999999999</v>
      </c>
      <c r="AR817" s="120">
        <v>25.25</v>
      </c>
      <c r="AS817" s="120">
        <v>12.52</v>
      </c>
      <c r="AT817" s="120">
        <v>11.8</v>
      </c>
      <c r="AU817" s="120">
        <v>-0.95</v>
      </c>
      <c r="AV817" s="120">
        <v>-2.69</v>
      </c>
      <c r="AW817" s="120">
        <v>-1.96</v>
      </c>
      <c r="AX817" s="120">
        <v>-11.16</v>
      </c>
      <c r="AY817" s="120">
        <v>-9.15</v>
      </c>
      <c r="AZ817" s="120">
        <v>-5.74</v>
      </c>
      <c r="BA817" s="120">
        <v>-1.29</v>
      </c>
      <c r="BB817" s="120">
        <v>-1.1499999999999999</v>
      </c>
      <c r="BC817" s="120">
        <v>6.23</v>
      </c>
    </row>
    <row r="818" spans="1:55" x14ac:dyDescent="0.45">
      <c r="A818" s="261">
        <v>184</v>
      </c>
      <c r="B818" s="174" t="s">
        <v>279</v>
      </c>
      <c r="C818" s="119">
        <v>30.7</v>
      </c>
      <c r="D818" s="119">
        <v>47.72</v>
      </c>
      <c r="E818" s="119">
        <v>62.1</v>
      </c>
      <c r="F818" s="119">
        <v>53.02</v>
      </c>
      <c r="G818" s="119">
        <v>40.86</v>
      </c>
      <c r="H818" s="119">
        <v>33.83</v>
      </c>
      <c r="I818" s="119">
        <v>10.029999999999999</v>
      </c>
      <c r="J818" s="119">
        <v>-21.83</v>
      </c>
      <c r="K818" s="119">
        <v>-8.1300000000000008</v>
      </c>
      <c r="L818" s="119">
        <v>-7.94</v>
      </c>
      <c r="M818" s="119">
        <v>-18.510000000000002</v>
      </c>
      <c r="N818" s="119">
        <v>-3.54</v>
      </c>
      <c r="O818" s="119">
        <v>-1.1100000000000001</v>
      </c>
      <c r="P818" s="119">
        <v>18.66</v>
      </c>
      <c r="Q818" s="119">
        <v>-27.93</v>
      </c>
      <c r="R818" s="119">
        <v>-16.41</v>
      </c>
      <c r="S818" s="119">
        <v>-45</v>
      </c>
      <c r="T818" s="119">
        <v>-51.28</v>
      </c>
      <c r="U818" s="119">
        <v>-21.54</v>
      </c>
      <c r="V818" s="119">
        <v>4.78</v>
      </c>
      <c r="W818" s="119">
        <v>32.979999999999997</v>
      </c>
      <c r="X818" s="119">
        <v>23.81</v>
      </c>
      <c r="Y818" s="119">
        <v>31.35</v>
      </c>
      <c r="Z818" s="119">
        <v>5.09</v>
      </c>
      <c r="AA818" s="119">
        <v>-7.6</v>
      </c>
      <c r="AB818" s="119">
        <v>-12.85</v>
      </c>
      <c r="AC818" s="119">
        <v>10.050000000000001</v>
      </c>
      <c r="AD818" s="119">
        <v>-10.64</v>
      </c>
      <c r="AE818" s="119">
        <v>18.61</v>
      </c>
      <c r="AF818" s="119">
        <v>38.11</v>
      </c>
      <c r="AG818" s="119">
        <v>-8.68</v>
      </c>
      <c r="AH818" s="119">
        <v>10.220000000000001</v>
      </c>
      <c r="AI818" s="119">
        <v>-29.69</v>
      </c>
      <c r="AJ818" s="119">
        <v>-53.78</v>
      </c>
      <c r="AK818" s="119">
        <v>-40.36</v>
      </c>
      <c r="AL818" s="119">
        <v>-36.299999999999997</v>
      </c>
      <c r="AM818" s="119">
        <v>-15.31</v>
      </c>
      <c r="AN818" s="119">
        <v>-27.79</v>
      </c>
      <c r="AO818" s="119">
        <v>-48.25</v>
      </c>
      <c r="AP818" s="119">
        <v>-29.69</v>
      </c>
      <c r="AQ818" s="119">
        <v>-15.81</v>
      </c>
      <c r="AR818" s="119">
        <v>13.82</v>
      </c>
      <c r="AS818" s="119">
        <v>-8.06</v>
      </c>
      <c r="AT818" s="119">
        <v>-37.44</v>
      </c>
      <c r="AU818" s="119">
        <v>9.02</v>
      </c>
      <c r="AV818" s="119">
        <v>51.48</v>
      </c>
      <c r="AW818" s="119">
        <v>-17.010000000000002</v>
      </c>
      <c r="AX818" s="119">
        <v>3.58</v>
      </c>
      <c r="AY818" s="119">
        <v>-10.29</v>
      </c>
      <c r="AZ818" s="119">
        <v>37.39</v>
      </c>
      <c r="BA818" s="119">
        <v>21.91</v>
      </c>
      <c r="BB818" s="119">
        <v>13</v>
      </c>
      <c r="BC818" s="119">
        <v>-16.47</v>
      </c>
    </row>
    <row r="819" spans="1:55" ht="42" x14ac:dyDescent="0.45">
      <c r="A819" s="260">
        <v>185</v>
      </c>
      <c r="B819" s="173" t="s">
        <v>280</v>
      </c>
      <c r="C819" s="120">
        <v>5.79</v>
      </c>
      <c r="D819" s="120">
        <v>-99.03</v>
      </c>
      <c r="E819" s="120">
        <v>-23.51</v>
      </c>
      <c r="F819" s="120">
        <v>91.51</v>
      </c>
      <c r="G819" s="120">
        <v>177.27</v>
      </c>
      <c r="H819" s="120">
        <v>-62.09</v>
      </c>
      <c r="I819" s="120">
        <v>33.93</v>
      </c>
      <c r="J819" s="120">
        <v>-61.58</v>
      </c>
      <c r="K819" s="120">
        <v>265.31</v>
      </c>
      <c r="L819" s="120">
        <v>225.14</v>
      </c>
      <c r="M819" s="120">
        <v>191.89</v>
      </c>
      <c r="N819" s="120">
        <v>133.59</v>
      </c>
      <c r="O819" s="120">
        <v>407.03</v>
      </c>
      <c r="P819" s="118">
        <v>26700</v>
      </c>
      <c r="Q819" s="120">
        <v>108.74</v>
      </c>
      <c r="R819" s="120">
        <v>21.67</v>
      </c>
      <c r="S819" s="120">
        <v>34.75</v>
      </c>
      <c r="T819" s="120">
        <v>-67.3</v>
      </c>
      <c r="U819" s="120">
        <v>47.67</v>
      </c>
      <c r="V819" s="120">
        <v>13.24</v>
      </c>
      <c r="W819" s="120">
        <v>267.60000000000002</v>
      </c>
      <c r="X819" s="120">
        <v>8.74</v>
      </c>
      <c r="Y819" s="120">
        <v>371.3</v>
      </c>
      <c r="Z819" s="120">
        <v>233.78</v>
      </c>
      <c r="AA819" s="120">
        <v>-16.02</v>
      </c>
      <c r="AB819" s="120">
        <v>141.97999999999999</v>
      </c>
      <c r="AC819" s="120">
        <v>10.85</v>
      </c>
      <c r="AD819" s="120">
        <v>30.36</v>
      </c>
      <c r="AE819" s="120">
        <v>64.23</v>
      </c>
      <c r="AF819" s="120">
        <v>258.25</v>
      </c>
      <c r="AG819" s="120">
        <v>-56.88</v>
      </c>
      <c r="AH819" s="120">
        <v>674.03</v>
      </c>
      <c r="AI819" s="120">
        <v>-48.63</v>
      </c>
      <c r="AJ819" s="120">
        <v>-14.53</v>
      </c>
      <c r="AK819" s="120">
        <v>4.22</v>
      </c>
      <c r="AL819" s="120">
        <v>-21.94</v>
      </c>
      <c r="AM819" s="120">
        <v>-6.42</v>
      </c>
      <c r="AN819" s="120">
        <v>-41.17</v>
      </c>
      <c r="AO819" s="120">
        <v>-10.91</v>
      </c>
      <c r="AP819" s="120">
        <v>-26.4</v>
      </c>
      <c r="AQ819" s="120">
        <v>-5.48</v>
      </c>
      <c r="AR819" s="120">
        <v>116.26</v>
      </c>
      <c r="AS819" s="120">
        <v>212.57</v>
      </c>
      <c r="AT819" s="120">
        <v>484.23</v>
      </c>
      <c r="AU819" s="120">
        <v>347.63</v>
      </c>
      <c r="AV819" s="120">
        <v>83.91</v>
      </c>
      <c r="AW819" s="120">
        <v>-86.9</v>
      </c>
      <c r="AX819" s="120">
        <v>29.01</v>
      </c>
      <c r="AY819" s="120">
        <v>-18.82</v>
      </c>
      <c r="AZ819" s="120">
        <v>-15.47</v>
      </c>
      <c r="BA819" s="120">
        <v>3.92</v>
      </c>
      <c r="BB819" s="120">
        <v>-47.89</v>
      </c>
      <c r="BC819" s="120">
        <v>51.88</v>
      </c>
    </row>
    <row r="820" spans="1:55" ht="29.25" x14ac:dyDescent="0.45">
      <c r="A820" s="261">
        <v>186</v>
      </c>
      <c r="B820" s="174" t="s">
        <v>61</v>
      </c>
      <c r="C820" s="119">
        <v>-51.89</v>
      </c>
      <c r="D820" s="119">
        <v>188.25</v>
      </c>
      <c r="E820" s="119">
        <v>0.35</v>
      </c>
      <c r="F820" s="119">
        <v>-5.53</v>
      </c>
      <c r="G820" s="119">
        <v>-43.48</v>
      </c>
      <c r="H820" s="119">
        <v>28.15</v>
      </c>
      <c r="I820" s="119">
        <v>11.23</v>
      </c>
      <c r="J820" s="119">
        <v>18.38</v>
      </c>
      <c r="K820" s="119">
        <v>-19.22</v>
      </c>
      <c r="L820" s="119">
        <v>-40.43</v>
      </c>
      <c r="M820" s="119">
        <v>4.53</v>
      </c>
      <c r="N820" s="119">
        <v>61.45</v>
      </c>
      <c r="O820" s="119">
        <v>259.99</v>
      </c>
      <c r="P820" s="119">
        <v>-64.53</v>
      </c>
      <c r="Q820" s="119">
        <v>-49.38</v>
      </c>
      <c r="R820" s="119">
        <v>4.5599999999999996</v>
      </c>
      <c r="S820" s="119">
        <v>-56.86</v>
      </c>
      <c r="T820" s="119">
        <v>-35.9</v>
      </c>
      <c r="U820" s="119">
        <v>-25.45</v>
      </c>
      <c r="V820" s="119">
        <v>-57.54</v>
      </c>
      <c r="W820" s="119">
        <v>-60.45</v>
      </c>
      <c r="X820" s="119">
        <v>15.03</v>
      </c>
      <c r="Y820" s="119">
        <v>-6.72</v>
      </c>
      <c r="Z820" s="119">
        <v>-50.49</v>
      </c>
      <c r="AA820" s="119">
        <v>-84.33</v>
      </c>
      <c r="AB820" s="119">
        <v>-27.38</v>
      </c>
      <c r="AC820" s="119">
        <v>-42.72</v>
      </c>
      <c r="AD820" s="119">
        <v>-16.95</v>
      </c>
      <c r="AE820" s="119">
        <v>136.41999999999999</v>
      </c>
      <c r="AF820" s="119">
        <v>39.89</v>
      </c>
      <c r="AG820" s="119">
        <v>-16.440000000000001</v>
      </c>
      <c r="AH820" s="119">
        <v>-8.2200000000000006</v>
      </c>
      <c r="AI820" s="119">
        <v>166.55</v>
      </c>
      <c r="AJ820" s="119">
        <v>14.54</v>
      </c>
      <c r="AK820" s="119">
        <v>-54.85</v>
      </c>
      <c r="AL820" s="119">
        <v>249.65</v>
      </c>
      <c r="AM820" s="119">
        <v>816.83</v>
      </c>
      <c r="AN820" s="119">
        <v>-11.99</v>
      </c>
      <c r="AO820" s="119">
        <v>62.94</v>
      </c>
      <c r="AP820" s="119">
        <v>39.979999999999997</v>
      </c>
      <c r="AQ820" s="119">
        <v>134.13</v>
      </c>
      <c r="AR820" s="119">
        <v>37.57</v>
      </c>
      <c r="AS820" s="119">
        <v>79.290000000000006</v>
      </c>
      <c r="AT820" s="119">
        <v>14.2</v>
      </c>
      <c r="AU820" s="119">
        <v>-37.82</v>
      </c>
      <c r="AV820" s="119">
        <v>0.37</v>
      </c>
      <c r="AW820" s="119">
        <v>113.77</v>
      </c>
      <c r="AX820" s="119">
        <v>-43.44</v>
      </c>
      <c r="AY820" s="119">
        <v>-20.91</v>
      </c>
      <c r="AZ820" s="119">
        <v>114.4</v>
      </c>
      <c r="BA820" s="119">
        <v>140.12</v>
      </c>
      <c r="BB820" s="119">
        <v>-35.43</v>
      </c>
      <c r="BC820" s="119">
        <v>-66.430000000000007</v>
      </c>
    </row>
    <row r="821" spans="1:55" x14ac:dyDescent="0.45">
      <c r="A821" s="260">
        <v>187</v>
      </c>
      <c r="B821" s="173" t="s">
        <v>59</v>
      </c>
      <c r="C821" s="120">
        <v>9.56</v>
      </c>
      <c r="D821" s="120">
        <v>11.36</v>
      </c>
      <c r="E821" s="120">
        <v>10.18</v>
      </c>
      <c r="F821" s="120">
        <v>18.510000000000002</v>
      </c>
      <c r="G821" s="120">
        <v>16.309999999999999</v>
      </c>
      <c r="H821" s="120">
        <v>25.29</v>
      </c>
      <c r="I821" s="120">
        <v>21.55</v>
      </c>
      <c r="J821" s="120">
        <v>-5.17</v>
      </c>
      <c r="K821" s="120">
        <v>24.7</v>
      </c>
      <c r="L821" s="120">
        <v>20.45</v>
      </c>
      <c r="M821" s="120">
        <v>11.71</v>
      </c>
      <c r="N821" s="120">
        <v>11.14</v>
      </c>
      <c r="O821" s="120">
        <v>-1.44</v>
      </c>
      <c r="P821" s="120">
        <v>-4.66</v>
      </c>
      <c r="Q821" s="120">
        <v>10.050000000000001</v>
      </c>
      <c r="R821" s="120">
        <v>0.4</v>
      </c>
      <c r="S821" s="120">
        <v>14.33</v>
      </c>
      <c r="T821" s="120">
        <v>2.29</v>
      </c>
      <c r="U821" s="120">
        <v>8.57</v>
      </c>
      <c r="V821" s="120">
        <v>22.26</v>
      </c>
      <c r="W821" s="120">
        <v>17.29</v>
      </c>
      <c r="X821" s="120">
        <v>7.16</v>
      </c>
      <c r="Y821" s="120">
        <v>24.89</v>
      </c>
      <c r="Z821" s="120">
        <v>21.75</v>
      </c>
      <c r="AA821" s="120">
        <v>15.15</v>
      </c>
      <c r="AB821" s="120">
        <v>9.3699999999999992</v>
      </c>
      <c r="AC821" s="120">
        <v>4.53</v>
      </c>
      <c r="AD821" s="120">
        <v>5.54</v>
      </c>
      <c r="AE821" s="120">
        <v>-3.56</v>
      </c>
      <c r="AF821" s="120">
        <v>1.32</v>
      </c>
      <c r="AG821" s="120">
        <v>-11.79</v>
      </c>
      <c r="AH821" s="120">
        <v>-3.11</v>
      </c>
      <c r="AI821" s="120">
        <v>-15.69</v>
      </c>
      <c r="AJ821" s="120">
        <v>-4.3</v>
      </c>
      <c r="AK821" s="120">
        <v>-7.37</v>
      </c>
      <c r="AL821" s="120">
        <v>-7.88</v>
      </c>
      <c r="AM821" s="120">
        <v>-13.02</v>
      </c>
      <c r="AN821" s="120">
        <v>2.0299999999999998</v>
      </c>
      <c r="AO821" s="120">
        <v>-3.15</v>
      </c>
      <c r="AP821" s="120">
        <v>-7.3</v>
      </c>
      <c r="AQ821" s="120">
        <v>-6.15</v>
      </c>
      <c r="AR821" s="120">
        <v>-5.03</v>
      </c>
      <c r="AS821" s="120">
        <v>-5.76</v>
      </c>
      <c r="AT821" s="120">
        <v>-3.33</v>
      </c>
      <c r="AU821" s="120">
        <v>2.1</v>
      </c>
      <c r="AV821" s="120">
        <v>-7.81</v>
      </c>
      <c r="AW821" s="120">
        <v>1.38</v>
      </c>
      <c r="AX821" s="120">
        <v>-7.03</v>
      </c>
      <c r="AY821" s="120">
        <v>6.75</v>
      </c>
      <c r="AZ821" s="120">
        <v>-3.3</v>
      </c>
      <c r="BA821" s="120">
        <v>0.72</v>
      </c>
      <c r="BB821" s="120">
        <v>-2.64</v>
      </c>
      <c r="BC821" s="120">
        <v>3.96</v>
      </c>
    </row>
    <row r="822" spans="1:55" ht="29.25" x14ac:dyDescent="0.45">
      <c r="A822" s="261">
        <v>188</v>
      </c>
      <c r="B822" s="174" t="s">
        <v>281</v>
      </c>
      <c r="C822" s="119">
        <v>10.53</v>
      </c>
      <c r="D822" s="119">
        <v>17.28</v>
      </c>
      <c r="E822" s="119">
        <v>17.3</v>
      </c>
      <c r="F822" s="119">
        <v>-8.06</v>
      </c>
      <c r="G822" s="119">
        <v>0.3</v>
      </c>
      <c r="H822" s="119">
        <v>-10.74</v>
      </c>
      <c r="I822" s="119">
        <v>24.41</v>
      </c>
      <c r="J822" s="119">
        <v>6.3</v>
      </c>
      <c r="K822" s="119">
        <v>2.61</v>
      </c>
      <c r="L822" s="119">
        <v>-0.56000000000000005</v>
      </c>
      <c r="M822" s="119">
        <v>-9.0399999999999991</v>
      </c>
      <c r="N822" s="119">
        <v>-1.59</v>
      </c>
      <c r="O822" s="119">
        <v>-10.18</v>
      </c>
      <c r="P822" s="119">
        <v>-0.24</v>
      </c>
      <c r="Q822" s="119">
        <v>-3.05</v>
      </c>
      <c r="R822" s="119">
        <v>17.02</v>
      </c>
      <c r="S822" s="119">
        <v>10.18</v>
      </c>
      <c r="T822" s="119">
        <v>21.48</v>
      </c>
      <c r="U822" s="119">
        <v>2.56</v>
      </c>
      <c r="V822" s="119">
        <v>-12.56</v>
      </c>
      <c r="W822" s="119">
        <v>22.85</v>
      </c>
      <c r="X822" s="119">
        <v>60.29</v>
      </c>
      <c r="Y822" s="119">
        <v>70.69</v>
      </c>
      <c r="Z822" s="119">
        <v>17.34</v>
      </c>
      <c r="AA822" s="119">
        <v>3.28</v>
      </c>
      <c r="AB822" s="119">
        <v>13.95</v>
      </c>
      <c r="AC822" s="119">
        <v>-7.75</v>
      </c>
      <c r="AD822" s="119">
        <v>-5.37</v>
      </c>
      <c r="AE822" s="119">
        <v>-22.67</v>
      </c>
      <c r="AF822" s="119">
        <v>-23.58</v>
      </c>
      <c r="AG822" s="119">
        <v>-15</v>
      </c>
      <c r="AH822" s="119">
        <v>-16.079999999999998</v>
      </c>
      <c r="AI822" s="119">
        <v>-41.51</v>
      </c>
      <c r="AJ822" s="119">
        <v>-53.22</v>
      </c>
      <c r="AK822" s="119">
        <v>-46.82</v>
      </c>
      <c r="AL822" s="119">
        <v>-26.12</v>
      </c>
      <c r="AM822" s="119">
        <v>10.18</v>
      </c>
      <c r="AN822" s="119">
        <v>-10.02</v>
      </c>
      <c r="AO822" s="119">
        <v>-32.299999999999997</v>
      </c>
      <c r="AP822" s="119">
        <v>-22.85</v>
      </c>
      <c r="AQ822" s="119">
        <v>0.91</v>
      </c>
      <c r="AR822" s="119">
        <v>9.7899999999999991</v>
      </c>
      <c r="AS822" s="119">
        <v>-3.82</v>
      </c>
      <c r="AT822" s="119">
        <v>11.55</v>
      </c>
      <c r="AU822" s="119">
        <v>-31.11</v>
      </c>
      <c r="AV822" s="119">
        <v>54.48</v>
      </c>
      <c r="AW822" s="119">
        <v>-7.41</v>
      </c>
      <c r="AX822" s="119">
        <v>-11.49</v>
      </c>
      <c r="AY822" s="119">
        <v>-20.92</v>
      </c>
      <c r="AZ822" s="119">
        <v>-37.979999999999997</v>
      </c>
      <c r="BA822" s="119">
        <v>4.75</v>
      </c>
      <c r="BB822" s="119">
        <v>-1.72</v>
      </c>
      <c r="BC822" s="119">
        <v>-8.51</v>
      </c>
    </row>
    <row r="823" spans="1:55" ht="29.25" x14ac:dyDescent="0.45">
      <c r="A823" s="260">
        <v>189</v>
      </c>
      <c r="B823" s="173" t="s">
        <v>282</v>
      </c>
      <c r="C823" s="120">
        <v>-41.64</v>
      </c>
      <c r="D823" s="120">
        <v>-50.11</v>
      </c>
      <c r="E823" s="120">
        <v>94.92</v>
      </c>
      <c r="F823" s="120">
        <v>56.57</v>
      </c>
      <c r="G823" s="120">
        <v>5.51</v>
      </c>
      <c r="H823" s="120">
        <v>13.26</v>
      </c>
      <c r="I823" s="120">
        <v>33.01</v>
      </c>
      <c r="J823" s="120">
        <v>24</v>
      </c>
      <c r="K823" s="120">
        <v>-49.68</v>
      </c>
      <c r="L823" s="120">
        <v>448.98</v>
      </c>
      <c r="M823" s="120">
        <v>-61.08</v>
      </c>
      <c r="N823" s="120">
        <v>-11.85</v>
      </c>
      <c r="O823" s="120">
        <v>38.68</v>
      </c>
      <c r="P823" s="120">
        <v>139.21</v>
      </c>
      <c r="Q823" s="120">
        <v>12.74</v>
      </c>
      <c r="R823" s="120">
        <v>17.62</v>
      </c>
      <c r="S823" s="120">
        <v>-29.43</v>
      </c>
      <c r="T823" s="120">
        <v>32.94</v>
      </c>
      <c r="U823" s="120">
        <v>-7.45</v>
      </c>
      <c r="V823" s="120">
        <v>130.4</v>
      </c>
      <c r="W823" s="120">
        <v>69.81</v>
      </c>
      <c r="X823" s="120">
        <v>9.94</v>
      </c>
      <c r="Y823" s="120">
        <v>310.12</v>
      </c>
      <c r="Z823" s="120">
        <v>93.28</v>
      </c>
      <c r="AA823" s="120">
        <v>31.38</v>
      </c>
      <c r="AB823" s="120">
        <v>7.43</v>
      </c>
      <c r="AC823" s="120">
        <v>42.88</v>
      </c>
      <c r="AD823" s="120">
        <v>-9.86</v>
      </c>
      <c r="AE823" s="120">
        <v>-4.78</v>
      </c>
      <c r="AF823" s="120">
        <v>110.44</v>
      </c>
      <c r="AG823" s="120">
        <v>-30.13</v>
      </c>
      <c r="AH823" s="120">
        <v>22.56</v>
      </c>
      <c r="AI823" s="120">
        <v>-52.65</v>
      </c>
      <c r="AJ823" s="120">
        <v>26.04</v>
      </c>
      <c r="AK823" s="120">
        <v>-24.21</v>
      </c>
      <c r="AL823" s="120">
        <v>43.73</v>
      </c>
      <c r="AM823" s="120">
        <v>7.57</v>
      </c>
      <c r="AN823" s="120">
        <v>-25.14</v>
      </c>
      <c r="AO823" s="120">
        <v>28.66</v>
      </c>
      <c r="AP823" s="120">
        <v>3.2</v>
      </c>
      <c r="AQ823" s="120">
        <v>90.62</v>
      </c>
      <c r="AR823" s="120">
        <v>-8.6</v>
      </c>
      <c r="AS823" s="120">
        <v>66.150000000000006</v>
      </c>
      <c r="AT823" s="120">
        <v>-0.18</v>
      </c>
      <c r="AU823" s="120">
        <v>265.77999999999997</v>
      </c>
      <c r="AV823" s="120">
        <v>87.66</v>
      </c>
      <c r="AW823" s="120">
        <v>105.07</v>
      </c>
      <c r="AX823" s="120">
        <v>-18.45</v>
      </c>
      <c r="AY823" s="120">
        <v>37.42</v>
      </c>
      <c r="AZ823" s="120">
        <v>-14.44</v>
      </c>
      <c r="BA823" s="120">
        <v>-43.09</v>
      </c>
      <c r="BB823" s="120">
        <v>3.98</v>
      </c>
      <c r="BC823" s="120">
        <v>54.2</v>
      </c>
    </row>
    <row r="824" spans="1:55" ht="42" x14ac:dyDescent="0.45">
      <c r="A824" s="261">
        <v>190</v>
      </c>
      <c r="B824" s="174" t="s">
        <v>53</v>
      </c>
      <c r="C824" s="119">
        <v>14.85</v>
      </c>
      <c r="D824" s="119">
        <v>14.87</v>
      </c>
      <c r="E824" s="119">
        <v>47.94</v>
      </c>
      <c r="F824" s="119">
        <v>22.49</v>
      </c>
      <c r="G824" s="119">
        <v>84.36</v>
      </c>
      <c r="H824" s="119">
        <v>53.57</v>
      </c>
      <c r="I824" s="119">
        <v>16.73</v>
      </c>
      <c r="J824" s="119">
        <v>28.01</v>
      </c>
      <c r="K824" s="119">
        <v>56.43</v>
      </c>
      <c r="L824" s="119">
        <v>28.08</v>
      </c>
      <c r="M824" s="119">
        <v>60.25</v>
      </c>
      <c r="N824" s="119">
        <v>37.79</v>
      </c>
      <c r="O824" s="119">
        <v>33.74</v>
      </c>
      <c r="P824" s="119">
        <v>26.68</v>
      </c>
      <c r="Q824" s="119">
        <v>42.59</v>
      </c>
      <c r="R824" s="119">
        <v>3.69</v>
      </c>
      <c r="S824" s="119">
        <v>-21.22</v>
      </c>
      <c r="T824" s="119">
        <v>4.8499999999999996</v>
      </c>
      <c r="U824" s="119">
        <v>14.39</v>
      </c>
      <c r="V824" s="119">
        <v>6.66</v>
      </c>
      <c r="W824" s="119">
        <v>-29.55</v>
      </c>
      <c r="X824" s="119">
        <v>-28.27</v>
      </c>
      <c r="Y824" s="119">
        <v>-24.59</v>
      </c>
      <c r="Z824" s="119">
        <v>-33.880000000000003</v>
      </c>
      <c r="AA824" s="119">
        <v>-47.29</v>
      </c>
      <c r="AB824" s="119">
        <v>-29.86</v>
      </c>
      <c r="AC824" s="119">
        <v>-46.87</v>
      </c>
      <c r="AD824" s="119">
        <v>-42.49</v>
      </c>
      <c r="AE824" s="119">
        <v>-5.09</v>
      </c>
      <c r="AF824" s="119">
        <v>41.84</v>
      </c>
      <c r="AG824" s="119">
        <v>24.38</v>
      </c>
      <c r="AH824" s="119">
        <v>19.3</v>
      </c>
      <c r="AI824" s="119">
        <v>84.7</v>
      </c>
      <c r="AJ824" s="119">
        <v>52.82</v>
      </c>
      <c r="AK824" s="119">
        <v>10.53</v>
      </c>
      <c r="AL824" s="119">
        <v>54.31</v>
      </c>
      <c r="AM824" s="119">
        <v>14.3</v>
      </c>
      <c r="AN824" s="119">
        <v>26.77</v>
      </c>
      <c r="AO824" s="119">
        <v>44.94</v>
      </c>
      <c r="AP824" s="119">
        <v>81.12</v>
      </c>
      <c r="AQ824" s="119">
        <v>-11.68</v>
      </c>
      <c r="AR824" s="119">
        <v>-28.73</v>
      </c>
      <c r="AS824" s="119">
        <v>-26.86</v>
      </c>
      <c r="AT824" s="119">
        <v>-33.39</v>
      </c>
      <c r="AU824" s="119">
        <v>-40.72</v>
      </c>
      <c r="AV824" s="119">
        <v>-27.65</v>
      </c>
      <c r="AW824" s="119">
        <v>26.38</v>
      </c>
      <c r="AX824" s="119">
        <v>1.02</v>
      </c>
      <c r="AY824" s="119">
        <v>54.99</v>
      </c>
      <c r="AZ824" s="119">
        <v>18</v>
      </c>
      <c r="BA824" s="119">
        <v>-3.84</v>
      </c>
      <c r="BB824" s="119">
        <v>11.68</v>
      </c>
      <c r="BC824" s="119">
        <v>39.06</v>
      </c>
    </row>
    <row r="825" spans="1:55" x14ac:dyDescent="0.45">
      <c r="A825" s="260">
        <v>191</v>
      </c>
      <c r="B825" s="173" t="s">
        <v>283</v>
      </c>
      <c r="C825" s="120">
        <v>15.48</v>
      </c>
      <c r="D825" s="120">
        <v>-4.8</v>
      </c>
      <c r="E825" s="120">
        <v>-2.94</v>
      </c>
      <c r="F825" s="120">
        <v>48.54</v>
      </c>
      <c r="G825" s="120">
        <v>49.12</v>
      </c>
      <c r="H825" s="120">
        <v>19.760000000000002</v>
      </c>
      <c r="I825" s="120">
        <v>12.15</v>
      </c>
      <c r="J825" s="120">
        <v>5.4</v>
      </c>
      <c r="K825" s="120">
        <v>37.17</v>
      </c>
      <c r="L825" s="120">
        <v>36.229999999999997</v>
      </c>
      <c r="M825" s="120">
        <v>5.89</v>
      </c>
      <c r="N825" s="120">
        <v>-13.01</v>
      </c>
      <c r="O825" s="120">
        <v>18.420000000000002</v>
      </c>
      <c r="P825" s="120">
        <v>18.79</v>
      </c>
      <c r="Q825" s="120">
        <v>16.86</v>
      </c>
      <c r="R825" s="120">
        <v>3.88</v>
      </c>
      <c r="S825" s="120">
        <v>-27.88</v>
      </c>
      <c r="T825" s="120">
        <v>-11.62</v>
      </c>
      <c r="U825" s="120">
        <v>6.94</v>
      </c>
      <c r="V825" s="120">
        <v>30.48</v>
      </c>
      <c r="W825" s="120">
        <v>7.33</v>
      </c>
      <c r="X825" s="120">
        <v>9.81</v>
      </c>
      <c r="Y825" s="120">
        <v>6.37</v>
      </c>
      <c r="Z825" s="120">
        <v>-36.82</v>
      </c>
      <c r="AA825" s="120">
        <v>-6.91</v>
      </c>
      <c r="AB825" s="120">
        <v>20.81</v>
      </c>
      <c r="AC825" s="120">
        <v>-1.42</v>
      </c>
      <c r="AD825" s="120">
        <v>-7.7</v>
      </c>
      <c r="AE825" s="120">
        <v>4.25</v>
      </c>
      <c r="AF825" s="120">
        <v>13.64</v>
      </c>
      <c r="AG825" s="120">
        <v>-0.9</v>
      </c>
      <c r="AH825" s="120">
        <v>1.43</v>
      </c>
      <c r="AI825" s="120">
        <v>2.92</v>
      </c>
      <c r="AJ825" s="120">
        <v>5.38</v>
      </c>
      <c r="AK825" s="120">
        <v>4.2</v>
      </c>
      <c r="AL825" s="120">
        <v>6.54</v>
      </c>
      <c r="AM825" s="120">
        <v>0.36</v>
      </c>
      <c r="AN825" s="120">
        <v>-3.06</v>
      </c>
      <c r="AO825" s="120">
        <v>11.02</v>
      </c>
      <c r="AP825" s="120">
        <v>13.87</v>
      </c>
      <c r="AQ825" s="120">
        <v>28.82</v>
      </c>
      <c r="AR825" s="120">
        <v>-7.18</v>
      </c>
      <c r="AS825" s="120">
        <v>15.75</v>
      </c>
      <c r="AT825" s="120">
        <v>-12.06</v>
      </c>
      <c r="AU825" s="120">
        <v>-14.28</v>
      </c>
      <c r="AV825" s="120">
        <v>-12.69</v>
      </c>
      <c r="AW825" s="120">
        <v>-9.92</v>
      </c>
      <c r="AX825" s="120">
        <v>-8.59</v>
      </c>
      <c r="AY825" s="120">
        <v>12.23</v>
      </c>
      <c r="AZ825" s="120">
        <v>1.69</v>
      </c>
      <c r="BA825" s="120">
        <v>3.95</v>
      </c>
      <c r="BB825" s="120">
        <v>-2.48</v>
      </c>
      <c r="BC825" s="120">
        <v>-24.79</v>
      </c>
    </row>
    <row r="826" spans="1:55" x14ac:dyDescent="0.45">
      <c r="A826" s="261">
        <v>192</v>
      </c>
      <c r="B826" s="174" t="s">
        <v>284</v>
      </c>
      <c r="C826" s="119">
        <v>-8.14</v>
      </c>
      <c r="D826" s="119">
        <v>-57.47</v>
      </c>
      <c r="E826" s="119">
        <v>-20.62</v>
      </c>
      <c r="F826" s="119">
        <v>37.53</v>
      </c>
      <c r="G826" s="119">
        <v>-62.22</v>
      </c>
      <c r="H826" s="119">
        <v>-22.21</v>
      </c>
      <c r="I826" s="119">
        <v>-24.49</v>
      </c>
      <c r="J826" s="119">
        <v>-77.239999999999995</v>
      </c>
      <c r="K826" s="119">
        <v>-27.68</v>
      </c>
      <c r="L826" s="119">
        <v>-11.58</v>
      </c>
      <c r="M826" s="119">
        <v>-50.02</v>
      </c>
      <c r="N826" s="119">
        <v>272.27999999999997</v>
      </c>
      <c r="O826" s="119">
        <v>24.8</v>
      </c>
      <c r="P826" s="119">
        <v>155</v>
      </c>
      <c r="Q826" s="119">
        <v>-13.92</v>
      </c>
      <c r="R826" s="119">
        <v>14.54</v>
      </c>
      <c r="S826" s="119">
        <v>129.22</v>
      </c>
      <c r="T826" s="119">
        <v>11.04</v>
      </c>
      <c r="U826" s="119">
        <v>-6.16</v>
      </c>
      <c r="V826" s="119">
        <v>410.9</v>
      </c>
      <c r="W826" s="119">
        <v>57.97</v>
      </c>
      <c r="X826" s="119">
        <v>-12.2</v>
      </c>
      <c r="Y826" s="119">
        <v>53.88</v>
      </c>
      <c r="Z826" s="119">
        <v>-92.17</v>
      </c>
      <c r="AA826" s="119">
        <v>-52.77</v>
      </c>
      <c r="AB826" s="119">
        <v>-50.23</v>
      </c>
      <c r="AC826" s="119">
        <v>38.19</v>
      </c>
      <c r="AD826" s="119">
        <v>-78.47</v>
      </c>
      <c r="AE826" s="119">
        <v>-52.14</v>
      </c>
      <c r="AF826" s="119">
        <v>-54.03</v>
      </c>
      <c r="AG826" s="119">
        <v>-68.75</v>
      </c>
      <c r="AH826" s="119">
        <v>-93.99</v>
      </c>
      <c r="AI826" s="119">
        <v>-78.680000000000007</v>
      </c>
      <c r="AJ826" s="119">
        <v>-66.37</v>
      </c>
      <c r="AK826" s="119">
        <v>27.93</v>
      </c>
      <c r="AL826" s="119">
        <v>78.489999999999995</v>
      </c>
      <c r="AM826" s="119">
        <v>74.86</v>
      </c>
      <c r="AN826" s="119">
        <v>27.41</v>
      </c>
      <c r="AO826" s="119">
        <v>-68.03</v>
      </c>
      <c r="AP826" s="119">
        <v>223.53</v>
      </c>
      <c r="AQ826" s="119">
        <v>90.62</v>
      </c>
      <c r="AR826" s="119">
        <v>61.58</v>
      </c>
      <c r="AS826" s="119">
        <v>105.77</v>
      </c>
      <c r="AT826" s="119">
        <v>535.04999999999995</v>
      </c>
      <c r="AU826" s="119">
        <v>15.63</v>
      </c>
      <c r="AV826" s="119">
        <v>-41.32</v>
      </c>
      <c r="AW826" s="119">
        <v>-52.61</v>
      </c>
      <c r="AX826" s="119">
        <v>67.02</v>
      </c>
      <c r="AY826" s="119">
        <v>9.4499999999999993</v>
      </c>
      <c r="AZ826" s="119">
        <v>-6.32</v>
      </c>
      <c r="BA826" s="119">
        <v>132.84</v>
      </c>
      <c r="BB826" s="119">
        <v>-54.07</v>
      </c>
      <c r="BC826" s="119">
        <v>-19.78</v>
      </c>
    </row>
    <row r="827" spans="1:55" ht="29.25" x14ac:dyDescent="0.45">
      <c r="A827" s="260">
        <v>193</v>
      </c>
      <c r="B827" s="173" t="s">
        <v>285</v>
      </c>
      <c r="C827" s="116"/>
      <c r="D827" s="116"/>
      <c r="E827" s="118">
        <v>5500</v>
      </c>
      <c r="F827" s="116"/>
      <c r="G827" s="116"/>
      <c r="H827" s="118">
        <v>3990.91</v>
      </c>
      <c r="I827" s="120">
        <v>-17.420000000000002</v>
      </c>
      <c r="J827" s="120">
        <v>6.77</v>
      </c>
      <c r="K827" s="120">
        <v>-86.53</v>
      </c>
      <c r="L827" s="120">
        <v>75.73</v>
      </c>
      <c r="M827" s="120">
        <v>1.9</v>
      </c>
      <c r="N827" s="120">
        <v>309.72000000000003</v>
      </c>
      <c r="O827" s="120">
        <v>-50</v>
      </c>
      <c r="P827" s="120">
        <v>-99.69</v>
      </c>
      <c r="Q827" s="120">
        <v>196.43</v>
      </c>
      <c r="R827" s="120">
        <v>-97.01</v>
      </c>
      <c r="S827" s="120">
        <v>-69.45</v>
      </c>
      <c r="T827" s="120">
        <v>-100</v>
      </c>
      <c r="U827" s="120">
        <v>-99.31</v>
      </c>
      <c r="V827" s="120">
        <v>-94.78</v>
      </c>
      <c r="W827" s="120">
        <v>-7.08</v>
      </c>
      <c r="X827" s="120">
        <v>-97.61</v>
      </c>
      <c r="Y827" s="120">
        <v>-64.599999999999994</v>
      </c>
      <c r="Z827" s="120">
        <v>-100</v>
      </c>
      <c r="AA827" s="116"/>
      <c r="AB827" s="118">
        <v>15800</v>
      </c>
      <c r="AC827" s="120">
        <v>-74.7</v>
      </c>
      <c r="AD827" s="120">
        <v>681.82</v>
      </c>
      <c r="AE827" s="120">
        <v>-100</v>
      </c>
      <c r="AF827" s="116"/>
      <c r="AG827" s="120">
        <v>75</v>
      </c>
      <c r="AH827" s="120">
        <v>-100</v>
      </c>
      <c r="AI827" s="120">
        <v>98.1</v>
      </c>
      <c r="AJ827" s="120">
        <v>-38.46</v>
      </c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20">
        <v>-100</v>
      </c>
      <c r="AT827" s="116"/>
      <c r="AU827" s="120">
        <v>-100</v>
      </c>
      <c r="AV827" s="120">
        <v>-100</v>
      </c>
      <c r="AW827" s="116"/>
      <c r="AX827" s="116"/>
      <c r="AY827" s="116"/>
      <c r="AZ827" s="116"/>
      <c r="BA827" s="116"/>
      <c r="BB827" s="116"/>
      <c r="BC827" s="120">
        <v>-100</v>
      </c>
    </row>
    <row r="828" spans="1:55" x14ac:dyDescent="0.45">
      <c r="A828" s="261">
        <v>194</v>
      </c>
      <c r="B828" s="174" t="s">
        <v>63</v>
      </c>
      <c r="C828" s="119">
        <v>165.83</v>
      </c>
      <c r="D828" s="119">
        <v>68.760000000000005</v>
      </c>
      <c r="E828" s="119">
        <v>52.3</v>
      </c>
      <c r="F828" s="119">
        <v>48.92</v>
      </c>
      <c r="G828" s="119">
        <v>108.1</v>
      </c>
      <c r="H828" s="119">
        <v>210.85</v>
      </c>
      <c r="I828" s="119">
        <v>64.790000000000006</v>
      </c>
      <c r="J828" s="119">
        <v>32.17</v>
      </c>
      <c r="K828" s="119">
        <v>-15.05</v>
      </c>
      <c r="L828" s="119">
        <v>7.75</v>
      </c>
      <c r="M828" s="119">
        <v>-41.84</v>
      </c>
      <c r="N828" s="119">
        <v>-43.97</v>
      </c>
      <c r="O828" s="119">
        <v>-63.76</v>
      </c>
      <c r="P828" s="119">
        <v>-70.81</v>
      </c>
      <c r="Q828" s="119">
        <v>-73.650000000000006</v>
      </c>
      <c r="R828" s="119">
        <v>-3.03</v>
      </c>
      <c r="S828" s="119">
        <v>-49.3</v>
      </c>
      <c r="T828" s="119">
        <v>-65.12</v>
      </c>
      <c r="U828" s="119">
        <v>-65.03</v>
      </c>
      <c r="V828" s="119">
        <v>-68.150000000000006</v>
      </c>
      <c r="W828" s="119">
        <v>-4.3600000000000003</v>
      </c>
      <c r="X828" s="119">
        <v>-42.74</v>
      </c>
      <c r="Y828" s="119">
        <v>30.87</v>
      </c>
      <c r="Z828" s="119">
        <v>19.91</v>
      </c>
      <c r="AA828" s="119">
        <v>8.16</v>
      </c>
      <c r="AB828" s="119">
        <v>73.400000000000006</v>
      </c>
      <c r="AC828" s="119">
        <v>82.66</v>
      </c>
      <c r="AD828" s="119">
        <v>-17.87</v>
      </c>
      <c r="AE828" s="119">
        <v>-25.69</v>
      </c>
      <c r="AF828" s="119">
        <v>32.53</v>
      </c>
      <c r="AG828" s="119">
        <v>-11.37</v>
      </c>
      <c r="AH828" s="119">
        <v>30.91</v>
      </c>
      <c r="AI828" s="119">
        <v>-34.22</v>
      </c>
      <c r="AJ828" s="119">
        <v>-48.76</v>
      </c>
      <c r="AK828" s="119">
        <v>-46.88</v>
      </c>
      <c r="AL828" s="119">
        <v>-8.73</v>
      </c>
      <c r="AM828" s="119">
        <v>-51.89</v>
      </c>
      <c r="AN828" s="119">
        <v>-32.119999999999997</v>
      </c>
      <c r="AO828" s="119">
        <v>2.92</v>
      </c>
      <c r="AP828" s="119">
        <v>-17.149999999999999</v>
      </c>
      <c r="AQ828" s="119">
        <v>16.75</v>
      </c>
      <c r="AR828" s="119">
        <v>-16.53</v>
      </c>
      <c r="AS828" s="119">
        <v>-0.22</v>
      </c>
      <c r="AT828" s="119">
        <v>-3.68</v>
      </c>
      <c r="AU828" s="119">
        <v>8.58</v>
      </c>
      <c r="AV828" s="119">
        <v>130.75</v>
      </c>
      <c r="AW828" s="119">
        <v>84.73</v>
      </c>
      <c r="AX828" s="119">
        <v>-26.33</v>
      </c>
      <c r="AY828" s="119">
        <v>47.66</v>
      </c>
      <c r="AZ828" s="119">
        <v>23.09</v>
      </c>
      <c r="BA828" s="119">
        <v>5.29</v>
      </c>
      <c r="BB828" s="119">
        <v>61.72</v>
      </c>
      <c r="BC828" s="119">
        <v>-10.050000000000001</v>
      </c>
    </row>
    <row r="829" spans="1:55" ht="29.25" x14ac:dyDescent="0.45">
      <c r="A829" s="260">
        <v>195</v>
      </c>
      <c r="B829" s="173" t="s">
        <v>286</v>
      </c>
      <c r="C829" s="120">
        <v>160.03</v>
      </c>
      <c r="D829" s="120">
        <v>6.05</v>
      </c>
      <c r="E829" s="120">
        <v>-38.89</v>
      </c>
      <c r="F829" s="120">
        <v>-26.15</v>
      </c>
      <c r="G829" s="120">
        <v>79.650000000000006</v>
      </c>
      <c r="H829" s="120">
        <v>-11.75</v>
      </c>
      <c r="I829" s="120">
        <v>153.88999999999999</v>
      </c>
      <c r="J829" s="120">
        <v>-7.8</v>
      </c>
      <c r="K829" s="120">
        <v>-28.12</v>
      </c>
      <c r="L829" s="120">
        <v>-20.079999999999998</v>
      </c>
      <c r="M829" s="120">
        <v>109.13</v>
      </c>
      <c r="N829" s="120">
        <v>52</v>
      </c>
      <c r="O829" s="120">
        <v>28.98</v>
      </c>
      <c r="P829" s="120">
        <v>21.78</v>
      </c>
      <c r="Q829" s="120">
        <v>87.42</v>
      </c>
      <c r="R829" s="120">
        <v>62.24</v>
      </c>
      <c r="S829" s="120">
        <v>-55.87</v>
      </c>
      <c r="T829" s="120">
        <v>212.48</v>
      </c>
      <c r="U829" s="120">
        <v>-36.96</v>
      </c>
      <c r="V829" s="120">
        <v>-30.81</v>
      </c>
      <c r="W829" s="120">
        <v>-7.17</v>
      </c>
      <c r="X829" s="120">
        <v>42.8</v>
      </c>
      <c r="Y829" s="120">
        <v>-13.91</v>
      </c>
      <c r="Z829" s="120">
        <v>-55.91</v>
      </c>
      <c r="AA829" s="120">
        <v>-19.010000000000002</v>
      </c>
      <c r="AB829" s="120">
        <v>54.6</v>
      </c>
      <c r="AC829" s="120">
        <v>100.5</v>
      </c>
      <c r="AD829" s="120">
        <v>-25.13</v>
      </c>
      <c r="AE829" s="120">
        <v>109.5</v>
      </c>
      <c r="AF829" s="120">
        <v>-56.12</v>
      </c>
      <c r="AG829" s="120">
        <v>-36.86</v>
      </c>
      <c r="AH829" s="120">
        <v>66.58</v>
      </c>
      <c r="AI829" s="120">
        <v>-5.35</v>
      </c>
      <c r="AJ829" s="120">
        <v>7.31</v>
      </c>
      <c r="AK829" s="120">
        <v>246.86</v>
      </c>
      <c r="AL829" s="120">
        <v>-35.270000000000003</v>
      </c>
      <c r="AM829" s="120">
        <v>-81.17</v>
      </c>
      <c r="AN829" s="120">
        <v>9.1199999999999992</v>
      </c>
      <c r="AO829" s="120">
        <v>-20.27</v>
      </c>
      <c r="AP829" s="120">
        <v>3.37</v>
      </c>
      <c r="AQ829" s="120">
        <v>60.75</v>
      </c>
      <c r="AR829" s="120">
        <v>644.16999999999996</v>
      </c>
      <c r="AS829" s="120">
        <v>107.92</v>
      </c>
      <c r="AT829" s="120">
        <v>-31.55</v>
      </c>
      <c r="AU829" s="120">
        <v>-28.99</v>
      </c>
      <c r="AV829" s="120">
        <v>-72.41</v>
      </c>
      <c r="AW829" s="120">
        <v>-52.5</v>
      </c>
      <c r="AX829" s="120">
        <v>54.61</v>
      </c>
      <c r="AY829" s="120">
        <v>42.58</v>
      </c>
      <c r="AZ829" s="120">
        <v>-62.74</v>
      </c>
      <c r="BA829" s="120">
        <v>-85.22</v>
      </c>
      <c r="BB829" s="120">
        <v>-41.29</v>
      </c>
      <c r="BC829" s="120">
        <v>-29.4</v>
      </c>
    </row>
    <row r="830" spans="1:55" x14ac:dyDescent="0.45">
      <c r="A830" s="261">
        <v>196</v>
      </c>
      <c r="B830" s="174" t="s">
        <v>65</v>
      </c>
      <c r="C830" s="119">
        <v>-18.62</v>
      </c>
      <c r="D830" s="119">
        <v>36.03</v>
      </c>
      <c r="E830" s="119">
        <v>-0.6</v>
      </c>
      <c r="F830" s="119">
        <v>33.42</v>
      </c>
      <c r="G830" s="119">
        <v>-13.53</v>
      </c>
      <c r="H830" s="119">
        <v>145.30000000000001</v>
      </c>
      <c r="I830" s="119">
        <v>36.130000000000003</v>
      </c>
      <c r="J830" s="119">
        <v>33.51</v>
      </c>
      <c r="K830" s="119">
        <v>42.63</v>
      </c>
      <c r="L830" s="119">
        <v>41.19</v>
      </c>
      <c r="M830" s="119">
        <v>49.74</v>
      </c>
      <c r="N830" s="119">
        <v>2.4</v>
      </c>
      <c r="O830" s="119">
        <v>29.89</v>
      </c>
      <c r="P830" s="119">
        <v>-11.51</v>
      </c>
      <c r="Q830" s="119">
        <v>24.58</v>
      </c>
      <c r="R830" s="119">
        <v>-40.33</v>
      </c>
      <c r="S830" s="119">
        <v>-5.28</v>
      </c>
      <c r="T830" s="119">
        <v>-24.23</v>
      </c>
      <c r="U830" s="119">
        <v>26.08</v>
      </c>
      <c r="V830" s="119">
        <v>-9.76</v>
      </c>
      <c r="W830" s="119">
        <v>6.16</v>
      </c>
      <c r="X830" s="119">
        <v>25.84</v>
      </c>
      <c r="Y830" s="119">
        <v>12.49</v>
      </c>
      <c r="Z830" s="119">
        <v>31.11</v>
      </c>
      <c r="AA830" s="119">
        <v>-28.81</v>
      </c>
      <c r="AB830" s="119">
        <v>-1.22</v>
      </c>
      <c r="AC830" s="119">
        <v>-6.37</v>
      </c>
      <c r="AD830" s="119">
        <v>67.77</v>
      </c>
      <c r="AE830" s="119">
        <v>43.92</v>
      </c>
      <c r="AF830" s="119">
        <v>8.5399999999999991</v>
      </c>
      <c r="AG830" s="119">
        <v>12.69</v>
      </c>
      <c r="AH830" s="119">
        <v>61.74</v>
      </c>
      <c r="AI830" s="119">
        <v>29.09</v>
      </c>
      <c r="AJ830" s="119">
        <v>-45.76</v>
      </c>
      <c r="AK830" s="119">
        <v>2.84</v>
      </c>
      <c r="AL830" s="119">
        <v>-17.170000000000002</v>
      </c>
      <c r="AM830" s="119">
        <v>42.53</v>
      </c>
      <c r="AN830" s="119">
        <v>70.510000000000005</v>
      </c>
      <c r="AO830" s="119">
        <v>92.51</v>
      </c>
      <c r="AP830" s="119">
        <v>48.89</v>
      </c>
      <c r="AQ830" s="119">
        <v>9.94</v>
      </c>
      <c r="AR830" s="119">
        <v>27.15</v>
      </c>
      <c r="AS830" s="119">
        <v>-2.73</v>
      </c>
      <c r="AT830" s="119">
        <v>-33.81</v>
      </c>
      <c r="AU830" s="119">
        <v>-11.31</v>
      </c>
      <c r="AV830" s="119">
        <v>92.14</v>
      </c>
      <c r="AW830" s="119">
        <v>48.4</v>
      </c>
      <c r="AX830" s="119">
        <v>-10.51</v>
      </c>
      <c r="AY830" s="119">
        <v>0.27</v>
      </c>
      <c r="AZ830" s="119">
        <v>-18.29</v>
      </c>
      <c r="BA830" s="119">
        <v>-52.2</v>
      </c>
      <c r="BB830" s="119">
        <v>-9.64</v>
      </c>
      <c r="BC830" s="119">
        <v>-0.81</v>
      </c>
    </row>
    <row r="831" spans="1:55" x14ac:dyDescent="0.45">
      <c r="A831" s="260">
        <v>197</v>
      </c>
      <c r="B831" s="173" t="s">
        <v>287</v>
      </c>
      <c r="C831" s="120">
        <v>9.89</v>
      </c>
      <c r="D831" s="120">
        <v>24.03</v>
      </c>
      <c r="E831" s="120">
        <v>-13.39</v>
      </c>
      <c r="F831" s="120">
        <v>-40.229999999999997</v>
      </c>
      <c r="G831" s="120">
        <v>-30.72</v>
      </c>
      <c r="H831" s="120">
        <v>-63.69</v>
      </c>
      <c r="I831" s="120">
        <v>-53.09</v>
      </c>
      <c r="J831" s="120">
        <v>-89.41</v>
      </c>
      <c r="K831" s="120">
        <v>-58.8</v>
      </c>
      <c r="L831" s="120">
        <v>-66.41</v>
      </c>
      <c r="M831" s="120">
        <v>-50.93</v>
      </c>
      <c r="N831" s="120">
        <v>-36.36</v>
      </c>
      <c r="O831" s="120">
        <v>-52.53</v>
      </c>
      <c r="P831" s="120">
        <v>-72.98</v>
      </c>
      <c r="Q831" s="120">
        <v>-72.56</v>
      </c>
      <c r="R831" s="120">
        <v>-37.049999999999997</v>
      </c>
      <c r="S831" s="120">
        <v>-50.52</v>
      </c>
      <c r="T831" s="120">
        <v>-53.88</v>
      </c>
      <c r="U831" s="120">
        <v>-56.67</v>
      </c>
      <c r="V831" s="120">
        <v>54.06</v>
      </c>
      <c r="W831" s="120">
        <v>-40.78</v>
      </c>
      <c r="X831" s="120">
        <v>-50.98</v>
      </c>
      <c r="Y831" s="120">
        <v>-25.4</v>
      </c>
      <c r="Z831" s="120">
        <v>-7.18</v>
      </c>
      <c r="AA831" s="120">
        <v>-61.68</v>
      </c>
      <c r="AB831" s="120">
        <v>-19.29</v>
      </c>
      <c r="AC831" s="120">
        <v>-33.96</v>
      </c>
      <c r="AD831" s="120">
        <v>-57.64</v>
      </c>
      <c r="AE831" s="120">
        <v>-0.32</v>
      </c>
      <c r="AF831" s="120">
        <v>31.68</v>
      </c>
      <c r="AG831" s="120">
        <v>210.23</v>
      </c>
      <c r="AH831" s="120">
        <v>185.58</v>
      </c>
      <c r="AI831" s="120">
        <v>173.78</v>
      </c>
      <c r="AJ831" s="120">
        <v>326.89</v>
      </c>
      <c r="AK831" s="120">
        <v>7.69</v>
      </c>
      <c r="AL831" s="120">
        <v>-34.78</v>
      </c>
      <c r="AM831" s="120">
        <v>-46.33</v>
      </c>
      <c r="AN831" s="120">
        <v>128.93</v>
      </c>
      <c r="AO831" s="120">
        <v>46.93</v>
      </c>
      <c r="AP831" s="120">
        <v>18.29</v>
      </c>
      <c r="AQ831" s="120">
        <v>28.92</v>
      </c>
      <c r="AR831" s="120">
        <v>-74.17</v>
      </c>
      <c r="AS831" s="120">
        <v>-39.75</v>
      </c>
      <c r="AT831" s="120">
        <v>-14.46</v>
      </c>
      <c r="AU831" s="120">
        <v>-15.1</v>
      </c>
      <c r="AV831" s="120">
        <v>-34.85</v>
      </c>
      <c r="AW831" s="120">
        <v>-27.63</v>
      </c>
      <c r="AX831" s="120">
        <v>54.04</v>
      </c>
      <c r="AY831" s="120">
        <v>191.1</v>
      </c>
      <c r="AZ831" s="120">
        <v>-80.5</v>
      </c>
      <c r="BA831" s="120">
        <v>-10.18</v>
      </c>
      <c r="BB831" s="120">
        <v>53.53</v>
      </c>
      <c r="BC831" s="120">
        <v>-22.33</v>
      </c>
    </row>
    <row r="832" spans="1:55" ht="29.25" x14ac:dyDescent="0.45">
      <c r="A832" s="261">
        <v>198</v>
      </c>
      <c r="B832" s="174" t="s">
        <v>288</v>
      </c>
      <c r="C832" s="119">
        <v>-18.03</v>
      </c>
      <c r="D832" s="119">
        <v>-17.690000000000001</v>
      </c>
      <c r="E832" s="119">
        <v>76</v>
      </c>
      <c r="F832" s="119">
        <v>-38.619999999999997</v>
      </c>
      <c r="G832" s="119">
        <v>12.53</v>
      </c>
      <c r="H832" s="119">
        <v>-15.95</v>
      </c>
      <c r="I832" s="119">
        <v>-50.41</v>
      </c>
      <c r="J832" s="119">
        <v>-57.13</v>
      </c>
      <c r="K832" s="119">
        <v>-72.790000000000006</v>
      </c>
      <c r="L832" s="119">
        <v>-6.9</v>
      </c>
      <c r="M832" s="119">
        <v>21.19</v>
      </c>
      <c r="N832" s="119">
        <v>-28.99</v>
      </c>
      <c r="O832" s="119">
        <v>-6.23</v>
      </c>
      <c r="P832" s="119">
        <v>-47.86</v>
      </c>
      <c r="Q832" s="119">
        <v>-60.2</v>
      </c>
      <c r="R832" s="119">
        <v>35.74</v>
      </c>
      <c r="S832" s="119">
        <v>-27.85</v>
      </c>
      <c r="T832" s="119">
        <v>-40.29</v>
      </c>
      <c r="U832" s="119">
        <v>36.54</v>
      </c>
      <c r="V832" s="119">
        <v>53.99</v>
      </c>
      <c r="W832" s="119">
        <v>126.43</v>
      </c>
      <c r="X832" s="119">
        <v>50.98</v>
      </c>
      <c r="Y832" s="119">
        <v>8.2200000000000006</v>
      </c>
      <c r="Z832" s="119">
        <v>-4.22</v>
      </c>
      <c r="AA832" s="119">
        <v>-27.49</v>
      </c>
      <c r="AB832" s="119">
        <v>63.56</v>
      </c>
      <c r="AC832" s="119">
        <v>69.55</v>
      </c>
      <c r="AD832" s="119">
        <v>7.58</v>
      </c>
      <c r="AE832" s="119">
        <v>-11.78</v>
      </c>
      <c r="AF832" s="119">
        <v>76.45</v>
      </c>
      <c r="AG832" s="119">
        <v>2.86</v>
      </c>
      <c r="AH832" s="119">
        <v>94.26</v>
      </c>
      <c r="AI832" s="119">
        <v>-19.54</v>
      </c>
      <c r="AJ832" s="119">
        <v>-33.380000000000003</v>
      </c>
      <c r="AK832" s="119">
        <v>-44.03</v>
      </c>
      <c r="AL832" s="119">
        <v>65.53</v>
      </c>
      <c r="AM832" s="119">
        <v>-4.03</v>
      </c>
      <c r="AN832" s="119">
        <v>-48.72</v>
      </c>
      <c r="AO832" s="119">
        <v>20.010000000000002</v>
      </c>
      <c r="AP832" s="119">
        <v>-31.5</v>
      </c>
      <c r="AQ832" s="119">
        <v>33.83</v>
      </c>
      <c r="AR832" s="119">
        <v>-25.78</v>
      </c>
      <c r="AS832" s="119">
        <v>-49.34</v>
      </c>
      <c r="AT832" s="119">
        <v>-70.28</v>
      </c>
      <c r="AU832" s="119">
        <v>3.43</v>
      </c>
      <c r="AV832" s="119">
        <v>47.08</v>
      </c>
      <c r="AW832" s="119">
        <v>129.79</v>
      </c>
      <c r="AX832" s="119">
        <v>2.65</v>
      </c>
      <c r="AY832" s="119">
        <v>58.99</v>
      </c>
      <c r="AZ832" s="119">
        <v>80.45</v>
      </c>
      <c r="BA832" s="119">
        <v>-41.6</v>
      </c>
      <c r="BB832" s="119">
        <v>-23.85</v>
      </c>
      <c r="BC832" s="119">
        <v>15.36</v>
      </c>
    </row>
    <row r="833" spans="1:55" x14ac:dyDescent="0.45">
      <c r="A833" s="260">
        <v>199</v>
      </c>
      <c r="B833" s="173" t="s">
        <v>289</v>
      </c>
      <c r="C833" s="120">
        <v>-22.47</v>
      </c>
      <c r="D833" s="120">
        <v>-43.04</v>
      </c>
      <c r="E833" s="120">
        <v>-39.65</v>
      </c>
      <c r="F833" s="120">
        <v>83.28</v>
      </c>
      <c r="G833" s="120">
        <v>-32.65</v>
      </c>
      <c r="H833" s="120">
        <v>12.95</v>
      </c>
      <c r="I833" s="120">
        <v>24.21</v>
      </c>
      <c r="J833" s="120">
        <v>34.76</v>
      </c>
      <c r="K833" s="120">
        <v>196.91</v>
      </c>
      <c r="L833" s="120">
        <v>165.97</v>
      </c>
      <c r="M833" s="120">
        <v>31.64</v>
      </c>
      <c r="N833" s="120">
        <v>-21.96</v>
      </c>
      <c r="O833" s="120">
        <v>-20.82</v>
      </c>
      <c r="P833" s="120">
        <v>87.15</v>
      </c>
      <c r="Q833" s="120">
        <v>-46.7</v>
      </c>
      <c r="R833" s="120">
        <v>-68.98</v>
      </c>
      <c r="S833" s="120">
        <v>-19.45</v>
      </c>
      <c r="T833" s="120">
        <v>-56.79</v>
      </c>
      <c r="U833" s="120">
        <v>-41.41</v>
      </c>
      <c r="V833" s="120">
        <v>-45.82</v>
      </c>
      <c r="W833" s="120">
        <v>-60.88</v>
      </c>
      <c r="X833" s="120">
        <v>-54.93</v>
      </c>
      <c r="Y833" s="120">
        <v>-14.27</v>
      </c>
      <c r="Z833" s="120">
        <v>110.7</v>
      </c>
      <c r="AA833" s="120">
        <v>9.2799999999999994</v>
      </c>
      <c r="AB833" s="120">
        <v>-22.61</v>
      </c>
      <c r="AC833" s="120">
        <v>49.85</v>
      </c>
      <c r="AD833" s="120">
        <v>116.76</v>
      </c>
      <c r="AE833" s="120">
        <v>106.79</v>
      </c>
      <c r="AF833" s="120">
        <v>47.56</v>
      </c>
      <c r="AG833" s="120">
        <v>-31.1</v>
      </c>
      <c r="AH833" s="120">
        <v>41.76</v>
      </c>
      <c r="AI833" s="120">
        <v>64.209999999999994</v>
      </c>
      <c r="AJ833" s="120">
        <v>-33.78</v>
      </c>
      <c r="AK833" s="120">
        <v>43.54</v>
      </c>
      <c r="AL833" s="120">
        <v>-38.630000000000003</v>
      </c>
      <c r="AM833" s="120">
        <v>4.95</v>
      </c>
      <c r="AN833" s="120">
        <v>23.38</v>
      </c>
      <c r="AO833" s="120">
        <v>-5.24</v>
      </c>
      <c r="AP833" s="120">
        <v>-51.7</v>
      </c>
      <c r="AQ833" s="120">
        <v>-60.31</v>
      </c>
      <c r="AR833" s="120">
        <v>-59.5</v>
      </c>
      <c r="AS833" s="120">
        <v>10.57</v>
      </c>
      <c r="AT833" s="120">
        <v>12.38</v>
      </c>
      <c r="AU833" s="120">
        <v>-31.63</v>
      </c>
      <c r="AV833" s="120">
        <v>-50.3</v>
      </c>
      <c r="AW833" s="120">
        <v>-46.6</v>
      </c>
      <c r="AX833" s="120">
        <v>-10.61</v>
      </c>
      <c r="AY833" s="120">
        <v>-20.45</v>
      </c>
      <c r="AZ833" s="120">
        <v>-2.11</v>
      </c>
      <c r="BA833" s="120">
        <v>44.47</v>
      </c>
      <c r="BB833" s="120">
        <v>-10.67</v>
      </c>
      <c r="BC833" s="120">
        <v>-6.9</v>
      </c>
    </row>
    <row r="834" spans="1:55" ht="29.25" x14ac:dyDescent="0.45">
      <c r="A834" s="261">
        <v>200</v>
      </c>
      <c r="B834" s="174" t="s">
        <v>290</v>
      </c>
      <c r="C834" s="119">
        <v>-100</v>
      </c>
      <c r="D834" s="119">
        <v>185.71</v>
      </c>
      <c r="E834" s="119">
        <v>-31.8</v>
      </c>
      <c r="F834" s="119">
        <v>-11.54</v>
      </c>
      <c r="G834" s="119">
        <v>273.43</v>
      </c>
      <c r="H834" s="119">
        <v>-70.25</v>
      </c>
      <c r="I834" s="121">
        <v>18800</v>
      </c>
      <c r="J834" s="119">
        <v>-51.11</v>
      </c>
      <c r="K834" s="119">
        <v>163.37</v>
      </c>
      <c r="L834" s="119">
        <v>-84.41</v>
      </c>
      <c r="M834" s="119">
        <v>397.96</v>
      </c>
      <c r="N834" s="119">
        <v>-77.09</v>
      </c>
      <c r="O834" s="117"/>
      <c r="P834" s="119">
        <v>29.5</v>
      </c>
      <c r="Q834" s="119">
        <v>35.14</v>
      </c>
      <c r="R834" s="119">
        <v>13.04</v>
      </c>
      <c r="S834" s="119">
        <v>-100</v>
      </c>
      <c r="T834" s="119">
        <v>261.11</v>
      </c>
      <c r="U834" s="119">
        <v>-100</v>
      </c>
      <c r="V834" s="119">
        <v>383.33</v>
      </c>
      <c r="W834" s="119">
        <v>-100</v>
      </c>
      <c r="X834" s="119">
        <v>-100</v>
      </c>
      <c r="Y834" s="119">
        <v>-92.62</v>
      </c>
      <c r="Z834" s="119">
        <v>-100</v>
      </c>
      <c r="AA834" s="119">
        <v>-97.12</v>
      </c>
      <c r="AB834" s="119">
        <v>-97.49</v>
      </c>
      <c r="AC834" s="119">
        <v>-32.5</v>
      </c>
      <c r="AD834" s="119">
        <v>134.62</v>
      </c>
      <c r="AE834" s="117"/>
      <c r="AF834" s="119">
        <v>-99.23</v>
      </c>
      <c r="AG834" s="117"/>
      <c r="AH834" s="119">
        <v>-98.12</v>
      </c>
      <c r="AI834" s="117"/>
      <c r="AJ834" s="117"/>
      <c r="AK834" s="121">
        <v>3222.22</v>
      </c>
      <c r="AL834" s="117"/>
      <c r="AM834" s="119">
        <v>400</v>
      </c>
      <c r="AN834" s="119">
        <v>538.46</v>
      </c>
      <c r="AO834" s="119">
        <v>44.44</v>
      </c>
      <c r="AP834" s="119">
        <v>69.67</v>
      </c>
      <c r="AQ834" s="119">
        <v>-16.670000000000002</v>
      </c>
      <c r="AR834" s="119">
        <v>-100</v>
      </c>
      <c r="AS834" s="119">
        <v>297.37</v>
      </c>
      <c r="AT834" s="119">
        <v>-100</v>
      </c>
      <c r="AU834" s="119">
        <v>-92.52</v>
      </c>
      <c r="AV834" s="117"/>
      <c r="AW834" s="119">
        <v>-88.13</v>
      </c>
      <c r="AX834" s="121">
        <v>4950</v>
      </c>
      <c r="AY834" s="119">
        <v>66.67</v>
      </c>
      <c r="AZ834" s="121">
        <v>1133.73</v>
      </c>
      <c r="BA834" s="119">
        <v>-34.869999999999997</v>
      </c>
      <c r="BB834" s="119">
        <v>-68.599999999999994</v>
      </c>
      <c r="BC834" s="119">
        <v>54.29</v>
      </c>
    </row>
    <row r="835" spans="1:55" ht="29.25" x14ac:dyDescent="0.45">
      <c r="A835" s="260">
        <v>201</v>
      </c>
      <c r="B835" s="173" t="s">
        <v>291</v>
      </c>
      <c r="C835" s="120">
        <v>132.53</v>
      </c>
      <c r="D835" s="120">
        <v>-52.96</v>
      </c>
      <c r="E835" s="120">
        <v>469.4</v>
      </c>
      <c r="F835" s="120">
        <v>-86.38</v>
      </c>
      <c r="G835" s="120">
        <v>182.95</v>
      </c>
      <c r="H835" s="120">
        <v>126.8</v>
      </c>
      <c r="I835" s="120">
        <v>124.65</v>
      </c>
      <c r="J835" s="120">
        <v>87.94</v>
      </c>
      <c r="K835" s="120">
        <v>-49.39</v>
      </c>
      <c r="L835" s="120">
        <v>13.79</v>
      </c>
      <c r="M835" s="120">
        <v>19.12</v>
      </c>
      <c r="N835" s="120">
        <v>-76.400000000000006</v>
      </c>
      <c r="O835" s="120">
        <v>-55.21</v>
      </c>
      <c r="P835" s="120">
        <v>33.22</v>
      </c>
      <c r="Q835" s="120">
        <v>-39.71</v>
      </c>
      <c r="R835" s="120">
        <v>12.64</v>
      </c>
      <c r="S835" s="120">
        <v>-83.81</v>
      </c>
      <c r="T835" s="120">
        <v>-79.099999999999994</v>
      </c>
      <c r="U835" s="120">
        <v>-46.36</v>
      </c>
      <c r="V835" s="120">
        <v>37.090000000000003</v>
      </c>
      <c r="W835" s="120">
        <v>229.57</v>
      </c>
      <c r="X835" s="120">
        <v>245.17</v>
      </c>
      <c r="Y835" s="120">
        <v>-74.38</v>
      </c>
      <c r="Z835" s="120">
        <v>137.06</v>
      </c>
      <c r="AA835" s="120">
        <v>16.940000000000001</v>
      </c>
      <c r="AB835" s="120">
        <v>-61.15</v>
      </c>
      <c r="AC835" s="120">
        <v>-26.52</v>
      </c>
      <c r="AD835" s="120">
        <v>493.88</v>
      </c>
      <c r="AE835" s="120">
        <v>74.44</v>
      </c>
      <c r="AF835" s="120">
        <v>539.79</v>
      </c>
      <c r="AG835" s="120">
        <v>-49.92</v>
      </c>
      <c r="AH835" s="120">
        <v>-68.040000000000006</v>
      </c>
      <c r="AI835" s="120">
        <v>-57.59</v>
      </c>
      <c r="AJ835" s="120">
        <v>-48.96</v>
      </c>
      <c r="AK835" s="120">
        <v>818.07</v>
      </c>
      <c r="AL835" s="120">
        <v>-28.61</v>
      </c>
      <c r="AM835" s="120">
        <v>-48.58</v>
      </c>
      <c r="AN835" s="120">
        <v>9.1199999999999992</v>
      </c>
      <c r="AO835" s="120">
        <v>56.21</v>
      </c>
      <c r="AP835" s="120">
        <v>205.15</v>
      </c>
      <c r="AQ835" s="120">
        <v>43.95</v>
      </c>
      <c r="AR835" s="120">
        <v>-92.96</v>
      </c>
      <c r="AS835" s="120">
        <v>175.82</v>
      </c>
      <c r="AT835" s="120">
        <v>138.21</v>
      </c>
      <c r="AU835" s="120">
        <v>83.51</v>
      </c>
      <c r="AV835" s="120">
        <v>-100</v>
      </c>
      <c r="AW835" s="120">
        <v>-48.1</v>
      </c>
      <c r="AX835" s="120">
        <v>56.2</v>
      </c>
      <c r="AY835" s="120">
        <v>818.23</v>
      </c>
      <c r="AZ835" s="120">
        <v>-31.27</v>
      </c>
      <c r="BA835" s="120">
        <v>95.27</v>
      </c>
      <c r="BB835" s="120">
        <v>-55.07</v>
      </c>
      <c r="BC835" s="120">
        <v>107.52</v>
      </c>
    </row>
    <row r="836" spans="1:55" ht="67.5" x14ac:dyDescent="0.45">
      <c r="A836" s="261">
        <v>202</v>
      </c>
      <c r="B836" s="174" t="s">
        <v>388</v>
      </c>
      <c r="C836" s="117"/>
      <c r="D836" s="117"/>
      <c r="E836" s="119">
        <v>111.59</v>
      </c>
      <c r="F836" s="121">
        <v>2050</v>
      </c>
      <c r="G836" s="117"/>
      <c r="H836" s="119">
        <v>86.49</v>
      </c>
      <c r="I836" s="119">
        <v>-44.35</v>
      </c>
      <c r="J836" s="121">
        <v>6700</v>
      </c>
      <c r="K836" s="119">
        <v>325</v>
      </c>
      <c r="L836" s="119">
        <v>-65.930000000000007</v>
      </c>
      <c r="M836" s="119">
        <v>-47.73</v>
      </c>
      <c r="N836" s="119">
        <v>-65.88</v>
      </c>
      <c r="O836" s="117"/>
      <c r="P836" s="119">
        <v>-49.32</v>
      </c>
      <c r="Q836" s="119">
        <v>-89.73</v>
      </c>
      <c r="R836" s="119">
        <v>16.28</v>
      </c>
      <c r="S836" s="119">
        <v>-99</v>
      </c>
      <c r="T836" s="119">
        <v>-97.1</v>
      </c>
      <c r="U836" s="119">
        <v>-1.45</v>
      </c>
      <c r="V836" s="119">
        <v>-86.03</v>
      </c>
      <c r="W836" s="119">
        <v>-26.47</v>
      </c>
      <c r="X836" s="119">
        <v>1.61</v>
      </c>
      <c r="Y836" s="119">
        <v>276.81</v>
      </c>
      <c r="Z836" s="119">
        <v>437.93</v>
      </c>
      <c r="AA836" s="117"/>
      <c r="AB836" s="119">
        <v>667.57</v>
      </c>
      <c r="AC836" s="121">
        <v>1773.33</v>
      </c>
      <c r="AD836" s="119">
        <v>88.67</v>
      </c>
      <c r="AE836" s="121">
        <v>7550</v>
      </c>
      <c r="AF836" s="121">
        <v>7025</v>
      </c>
      <c r="AG836" s="119">
        <v>-100</v>
      </c>
      <c r="AH836" s="121">
        <v>1773.68</v>
      </c>
      <c r="AI836" s="119">
        <v>-33</v>
      </c>
      <c r="AJ836" s="119">
        <v>233.33</v>
      </c>
      <c r="AK836" s="119">
        <v>33.85</v>
      </c>
      <c r="AL836" s="119">
        <v>65.38</v>
      </c>
      <c r="AM836" s="117"/>
      <c r="AN836" s="119">
        <v>-67.25</v>
      </c>
      <c r="AO836" s="119">
        <v>-86.12</v>
      </c>
      <c r="AP836" s="119">
        <v>-77.39</v>
      </c>
      <c r="AQ836" s="119">
        <v>-69.930000000000007</v>
      </c>
      <c r="AR836" s="119">
        <v>-84.56</v>
      </c>
      <c r="AS836" s="117"/>
      <c r="AT836" s="119">
        <v>-83.43</v>
      </c>
      <c r="AU836" s="119">
        <v>5.97</v>
      </c>
      <c r="AV836" s="119">
        <v>241.43</v>
      </c>
      <c r="AW836" s="119">
        <v>-37.93</v>
      </c>
      <c r="AX836" s="119">
        <v>-95.35</v>
      </c>
      <c r="AY836" s="121">
        <v>2592.31</v>
      </c>
      <c r="AZ836" s="119">
        <v>945.16</v>
      </c>
      <c r="BA836" s="121">
        <v>2682.05</v>
      </c>
      <c r="BB836" s="119">
        <v>331.25</v>
      </c>
      <c r="BC836" s="121">
        <v>1821.74</v>
      </c>
    </row>
    <row r="837" spans="1:55" ht="29.25" x14ac:dyDescent="0.45">
      <c r="A837" s="260">
        <v>203</v>
      </c>
      <c r="B837" s="173" t="s">
        <v>292</v>
      </c>
      <c r="C837" s="120">
        <v>-38.54</v>
      </c>
      <c r="D837" s="120">
        <v>2.86</v>
      </c>
      <c r="E837" s="120">
        <v>41.26</v>
      </c>
      <c r="F837" s="120">
        <v>52.2</v>
      </c>
      <c r="G837" s="120">
        <v>18.309999999999999</v>
      </c>
      <c r="H837" s="120">
        <v>25.75</v>
      </c>
      <c r="I837" s="120">
        <v>42.95</v>
      </c>
      <c r="J837" s="120">
        <v>195.61</v>
      </c>
      <c r="K837" s="120">
        <v>75.63</v>
      </c>
      <c r="L837" s="120">
        <v>32.46</v>
      </c>
      <c r="M837" s="120">
        <v>10.16</v>
      </c>
      <c r="N837" s="120">
        <v>-34.770000000000003</v>
      </c>
      <c r="O837" s="120">
        <v>-9.26</v>
      </c>
      <c r="P837" s="120">
        <v>-61.22</v>
      </c>
      <c r="Q837" s="120">
        <v>-58.59</v>
      </c>
      <c r="R837" s="120">
        <v>-44.15</v>
      </c>
      <c r="S837" s="120">
        <v>-38.18</v>
      </c>
      <c r="T837" s="120">
        <v>-1.53</v>
      </c>
      <c r="U837" s="120">
        <v>-25.58</v>
      </c>
      <c r="V837" s="120">
        <v>-56.18</v>
      </c>
      <c r="W837" s="120">
        <v>-55.81</v>
      </c>
      <c r="X837" s="120">
        <v>-32.18</v>
      </c>
      <c r="Y837" s="120">
        <v>-29.32</v>
      </c>
      <c r="Z837" s="120">
        <v>36.47</v>
      </c>
      <c r="AA837" s="120">
        <v>-71.36</v>
      </c>
      <c r="AB837" s="120">
        <v>-37.24</v>
      </c>
      <c r="AC837" s="120">
        <v>7.69</v>
      </c>
      <c r="AD837" s="120">
        <v>-49.45</v>
      </c>
      <c r="AE837" s="120">
        <v>-50.44</v>
      </c>
      <c r="AF837" s="120">
        <v>-78.069999999999993</v>
      </c>
      <c r="AG837" s="120">
        <v>-45.71</v>
      </c>
      <c r="AH837" s="120">
        <v>29.14</v>
      </c>
      <c r="AI837" s="120">
        <v>-5.0199999999999996</v>
      </c>
      <c r="AJ837" s="120">
        <v>15.2</v>
      </c>
      <c r="AK837" s="120">
        <v>24.38</v>
      </c>
      <c r="AL837" s="120">
        <v>10.08</v>
      </c>
      <c r="AM837" s="120">
        <v>63.9</v>
      </c>
      <c r="AN837" s="120">
        <v>82.82</v>
      </c>
      <c r="AO837" s="120">
        <v>-5.64</v>
      </c>
      <c r="AP837" s="120">
        <v>71.290000000000006</v>
      </c>
      <c r="AQ837" s="120">
        <v>77.28</v>
      </c>
      <c r="AR837" s="120">
        <v>314.8</v>
      </c>
      <c r="AS837" s="120">
        <v>285.17</v>
      </c>
      <c r="AT837" s="120">
        <v>-16.39</v>
      </c>
      <c r="AU837" s="120">
        <v>42.65</v>
      </c>
      <c r="AV837" s="120">
        <v>2.5099999999999998</v>
      </c>
      <c r="AW837" s="120">
        <v>54.63</v>
      </c>
      <c r="AX837" s="120">
        <v>22.64</v>
      </c>
      <c r="AY837" s="120">
        <v>45.07</v>
      </c>
      <c r="AZ837" s="120">
        <v>-40.43</v>
      </c>
      <c r="BA837" s="120">
        <v>-1.25</v>
      </c>
      <c r="BB837" s="120">
        <v>1.9</v>
      </c>
      <c r="BC837" s="120">
        <v>-11.94</v>
      </c>
    </row>
    <row r="838" spans="1:55" ht="29.25" x14ac:dyDescent="0.45">
      <c r="A838" s="261">
        <v>204</v>
      </c>
      <c r="B838" s="174" t="s">
        <v>293</v>
      </c>
      <c r="C838" s="119">
        <v>-38.97</v>
      </c>
      <c r="D838" s="119">
        <v>44.54</v>
      </c>
      <c r="E838" s="121">
        <v>1450</v>
      </c>
      <c r="F838" s="119">
        <v>405</v>
      </c>
      <c r="G838" s="119">
        <v>285.41000000000003</v>
      </c>
      <c r="H838" s="119">
        <v>73.53</v>
      </c>
      <c r="I838" s="119">
        <v>-24.03</v>
      </c>
      <c r="J838" s="119">
        <v>-63.48</v>
      </c>
      <c r="K838" s="119">
        <v>173.09</v>
      </c>
      <c r="L838" s="119">
        <v>-15.81</v>
      </c>
      <c r="M838" s="119">
        <v>93.59</v>
      </c>
      <c r="N838" s="119">
        <v>-43.64</v>
      </c>
      <c r="O838" s="119">
        <v>130.12</v>
      </c>
      <c r="P838" s="119">
        <v>-0.8</v>
      </c>
      <c r="Q838" s="119">
        <v>29.53</v>
      </c>
      <c r="R838" s="119">
        <v>-46.78</v>
      </c>
      <c r="S838" s="119">
        <v>-53.16</v>
      </c>
      <c r="T838" s="119">
        <v>241.53</v>
      </c>
      <c r="U838" s="119">
        <v>23.98</v>
      </c>
      <c r="V838" s="119">
        <v>60.4</v>
      </c>
      <c r="W838" s="119">
        <v>-39.24</v>
      </c>
      <c r="X838" s="119">
        <v>28.37</v>
      </c>
      <c r="Y838" s="119">
        <v>-43.38</v>
      </c>
      <c r="Z838" s="119">
        <v>445.16</v>
      </c>
      <c r="AA838" s="119">
        <v>16.489999999999998</v>
      </c>
      <c r="AB838" s="119">
        <v>90.98</v>
      </c>
      <c r="AC838" s="119">
        <v>151.34</v>
      </c>
      <c r="AD838" s="119">
        <v>360</v>
      </c>
      <c r="AE838" s="119">
        <v>49.1</v>
      </c>
      <c r="AF838" s="119">
        <v>146.4</v>
      </c>
      <c r="AG838" s="119">
        <v>-8.5</v>
      </c>
      <c r="AH838" s="119">
        <v>57.32</v>
      </c>
      <c r="AI838" s="119">
        <v>38.11</v>
      </c>
      <c r="AJ838" s="119">
        <v>-44.83</v>
      </c>
      <c r="AK838" s="119">
        <v>160.82</v>
      </c>
      <c r="AL838" s="119">
        <v>106.11</v>
      </c>
      <c r="AM838" s="119">
        <v>-23.15</v>
      </c>
      <c r="AN838" s="119">
        <v>-66</v>
      </c>
      <c r="AO838" s="119">
        <v>-58.31</v>
      </c>
      <c r="AP838" s="119">
        <v>-29.12</v>
      </c>
      <c r="AQ838" s="119">
        <v>-1.41</v>
      </c>
      <c r="AR838" s="119">
        <v>-11.98</v>
      </c>
      <c r="AS838" s="119">
        <v>-9.15</v>
      </c>
      <c r="AT838" s="119">
        <v>143.09</v>
      </c>
      <c r="AU838" s="119">
        <v>-45.79</v>
      </c>
      <c r="AV838" s="121">
        <v>1452.74</v>
      </c>
      <c r="AW838" s="119">
        <v>28.03</v>
      </c>
      <c r="AX838" s="119">
        <v>-79.709999999999994</v>
      </c>
      <c r="AY838" s="119">
        <v>101.75</v>
      </c>
      <c r="AZ838" s="119">
        <v>-1.85</v>
      </c>
      <c r="BA838" s="119">
        <v>7.68</v>
      </c>
      <c r="BB838" s="119">
        <v>-10.130000000000001</v>
      </c>
      <c r="BC838" s="119">
        <v>132.99</v>
      </c>
    </row>
    <row r="839" spans="1:55" ht="29.25" x14ac:dyDescent="0.45">
      <c r="A839" s="260">
        <v>205</v>
      </c>
      <c r="B839" s="173" t="s">
        <v>294</v>
      </c>
      <c r="C839" s="120">
        <v>30.8</v>
      </c>
      <c r="D839" s="120">
        <v>-48.68</v>
      </c>
      <c r="E839" s="120">
        <v>15.39</v>
      </c>
      <c r="F839" s="120">
        <v>94.04</v>
      </c>
      <c r="G839" s="120">
        <v>49.44</v>
      </c>
      <c r="H839" s="120">
        <v>3</v>
      </c>
      <c r="I839" s="120">
        <v>318.39</v>
      </c>
      <c r="J839" s="120">
        <v>101.7</v>
      </c>
      <c r="K839" s="120">
        <v>-31.53</v>
      </c>
      <c r="L839" s="120">
        <v>24.7</v>
      </c>
      <c r="M839" s="120">
        <v>36.770000000000003</v>
      </c>
      <c r="N839" s="120">
        <v>-51.53</v>
      </c>
      <c r="O839" s="120">
        <v>-21.2</v>
      </c>
      <c r="P839" s="120">
        <v>264.17</v>
      </c>
      <c r="Q839" s="120">
        <v>46.9</v>
      </c>
      <c r="R839" s="120">
        <v>13.08</v>
      </c>
      <c r="S839" s="120">
        <v>-25.62</v>
      </c>
      <c r="T839" s="120">
        <v>7.22</v>
      </c>
      <c r="U839" s="120">
        <v>-65.86</v>
      </c>
      <c r="V839" s="120">
        <v>-17.55</v>
      </c>
      <c r="W839" s="120">
        <v>40.049999999999997</v>
      </c>
      <c r="X839" s="120">
        <v>8.6999999999999993</v>
      </c>
      <c r="Y839" s="120">
        <v>-7.06</v>
      </c>
      <c r="Z839" s="120">
        <v>78.64</v>
      </c>
      <c r="AA839" s="120">
        <v>38.700000000000003</v>
      </c>
      <c r="AB839" s="120">
        <v>0.71</v>
      </c>
      <c r="AC839" s="120">
        <v>-22.56</v>
      </c>
      <c r="AD839" s="120">
        <v>7.01</v>
      </c>
      <c r="AE839" s="120">
        <v>45.4</v>
      </c>
      <c r="AF839" s="120">
        <v>52.12</v>
      </c>
      <c r="AG839" s="120">
        <v>-28.95</v>
      </c>
      <c r="AH839" s="120">
        <v>-11.5</v>
      </c>
      <c r="AI839" s="120">
        <v>-43.26</v>
      </c>
      <c r="AJ839" s="120">
        <v>-23.46</v>
      </c>
      <c r="AK839" s="120">
        <v>-30.72</v>
      </c>
      <c r="AL839" s="120">
        <v>-57.43</v>
      </c>
      <c r="AM839" s="120">
        <v>-38.47</v>
      </c>
      <c r="AN839" s="120">
        <v>-70.95</v>
      </c>
      <c r="AO839" s="120">
        <v>-43.24</v>
      </c>
      <c r="AP839" s="120">
        <v>0.56999999999999995</v>
      </c>
      <c r="AQ839" s="120">
        <v>-51.7</v>
      </c>
      <c r="AR839" s="120">
        <v>33.83</v>
      </c>
      <c r="AS839" s="120">
        <v>-55.56</v>
      </c>
      <c r="AT839" s="120">
        <v>-69.87</v>
      </c>
      <c r="AU839" s="120">
        <v>-18.3</v>
      </c>
      <c r="AV839" s="120">
        <v>-44.15</v>
      </c>
      <c r="AW839" s="120">
        <v>-50.12</v>
      </c>
      <c r="AX839" s="120">
        <v>13.83</v>
      </c>
      <c r="AY839" s="120">
        <v>84.88</v>
      </c>
      <c r="AZ839" s="120">
        <v>60</v>
      </c>
      <c r="BA839" s="120">
        <v>55.53</v>
      </c>
      <c r="BB839" s="120">
        <v>-71.739999999999995</v>
      </c>
      <c r="BC839" s="120">
        <v>6.07</v>
      </c>
    </row>
    <row r="840" spans="1:55" ht="29.25" x14ac:dyDescent="0.45">
      <c r="A840" s="261">
        <v>206</v>
      </c>
      <c r="B840" s="174" t="s">
        <v>295</v>
      </c>
      <c r="C840" s="119">
        <v>208.88</v>
      </c>
      <c r="D840" s="119">
        <v>760</v>
      </c>
      <c r="E840" s="119">
        <v>-32.590000000000003</v>
      </c>
      <c r="F840" s="119">
        <v>-58.78</v>
      </c>
      <c r="G840" s="119">
        <v>392.08</v>
      </c>
      <c r="H840" s="119">
        <v>65.31</v>
      </c>
      <c r="I840" s="119">
        <v>19.170000000000002</v>
      </c>
      <c r="J840" s="119">
        <v>-59.66</v>
      </c>
      <c r="K840" s="119">
        <v>-37.14</v>
      </c>
      <c r="L840" s="119">
        <v>-85</v>
      </c>
      <c r="M840" s="119">
        <v>-93.11</v>
      </c>
      <c r="N840" s="121">
        <v>1907.69</v>
      </c>
      <c r="O840" s="119">
        <v>8.5299999999999994</v>
      </c>
      <c r="P840" s="121">
        <v>2076.7399999999998</v>
      </c>
      <c r="Q840" s="119">
        <v>-42.81</v>
      </c>
      <c r="R840" s="119">
        <v>137.34</v>
      </c>
      <c r="S840" s="119">
        <v>73.040000000000006</v>
      </c>
      <c r="T840" s="119">
        <v>-4.5599999999999996</v>
      </c>
      <c r="U840" s="119">
        <v>87.79</v>
      </c>
      <c r="V840" s="119">
        <v>-71.819999999999993</v>
      </c>
      <c r="W840" s="119">
        <v>-86.7</v>
      </c>
      <c r="X840" s="121">
        <v>1485.17</v>
      </c>
      <c r="Y840" s="121">
        <v>3387.23</v>
      </c>
      <c r="Z840" s="119">
        <v>492.34</v>
      </c>
      <c r="AA840" s="119">
        <v>-35.130000000000003</v>
      </c>
      <c r="AB840" s="119">
        <v>104.7</v>
      </c>
      <c r="AC840" s="119">
        <v>69.040000000000006</v>
      </c>
      <c r="AD840" s="119">
        <v>110.43</v>
      </c>
      <c r="AE840" s="119">
        <v>118.37</v>
      </c>
      <c r="AF840" s="119">
        <v>509.78</v>
      </c>
      <c r="AG840" s="119">
        <v>7.88</v>
      </c>
      <c r="AH840" s="119">
        <v>-18.8</v>
      </c>
      <c r="AI840" s="121">
        <v>1920.19</v>
      </c>
      <c r="AJ840" s="119">
        <v>-95.08</v>
      </c>
      <c r="AK840" s="119">
        <v>-28.86</v>
      </c>
      <c r="AL840" s="119">
        <v>45.6</v>
      </c>
      <c r="AM840" s="119">
        <v>-99.08</v>
      </c>
      <c r="AN840" s="119">
        <v>107.2</v>
      </c>
      <c r="AO840" s="119">
        <v>-15.68</v>
      </c>
      <c r="AP840" s="119">
        <v>-21.22</v>
      </c>
      <c r="AQ840" s="119">
        <v>56.18</v>
      </c>
      <c r="AR840" s="119">
        <v>-75.11</v>
      </c>
      <c r="AS840" s="119">
        <v>73.680000000000007</v>
      </c>
      <c r="AT840" s="119">
        <v>226.05</v>
      </c>
      <c r="AU840" s="119">
        <v>-26.13</v>
      </c>
      <c r="AV840" s="121">
        <v>1537.42</v>
      </c>
      <c r="AW840" s="119">
        <v>303</v>
      </c>
      <c r="AX840" s="119">
        <v>-53.98</v>
      </c>
      <c r="AY840" s="121">
        <v>24671.43</v>
      </c>
      <c r="AZ840" s="119">
        <v>-3.05</v>
      </c>
      <c r="BA840" s="119">
        <v>-55.69</v>
      </c>
      <c r="BB840" s="119">
        <v>51.84</v>
      </c>
      <c r="BC840" s="119">
        <v>-44.49</v>
      </c>
    </row>
    <row r="841" spans="1:55" x14ac:dyDescent="0.45">
      <c r="A841" s="260">
        <v>207</v>
      </c>
      <c r="B841" s="173" t="s">
        <v>427</v>
      </c>
      <c r="C841" s="120">
        <v>24.59</v>
      </c>
      <c r="D841" s="120">
        <v>36.119999999999997</v>
      </c>
      <c r="E841" s="120">
        <v>-1.0900000000000001</v>
      </c>
      <c r="F841" s="120">
        <v>27.64</v>
      </c>
      <c r="G841" s="120">
        <v>31.3</v>
      </c>
      <c r="H841" s="120">
        <v>23.12</v>
      </c>
      <c r="I841" s="120">
        <v>27.42</v>
      </c>
      <c r="J841" s="120">
        <v>25.65</v>
      </c>
      <c r="K841" s="120">
        <v>22.04</v>
      </c>
      <c r="L841" s="120">
        <v>9.32</v>
      </c>
      <c r="M841" s="120">
        <v>-0.26</v>
      </c>
      <c r="N841" s="120">
        <v>17.809999999999999</v>
      </c>
      <c r="O841" s="120">
        <v>4.07</v>
      </c>
      <c r="P841" s="120">
        <v>2.42</v>
      </c>
      <c r="Q841" s="120">
        <v>0.97</v>
      </c>
      <c r="R841" s="120">
        <v>-4.07</v>
      </c>
      <c r="S841" s="120">
        <v>-5.56</v>
      </c>
      <c r="T841" s="120">
        <v>1.96</v>
      </c>
      <c r="U841" s="120">
        <v>-7.39</v>
      </c>
      <c r="V841" s="120">
        <v>-2.12</v>
      </c>
      <c r="W841" s="120">
        <v>8</v>
      </c>
      <c r="X841" s="120">
        <v>14.46</v>
      </c>
      <c r="Y841" s="120">
        <v>14.99</v>
      </c>
      <c r="Z841" s="120">
        <v>11.06</v>
      </c>
      <c r="AA841" s="120">
        <v>8.3800000000000008</v>
      </c>
      <c r="AB841" s="120">
        <v>8.1</v>
      </c>
      <c r="AC841" s="120">
        <v>5.0999999999999996</v>
      </c>
      <c r="AD841" s="120">
        <v>12.7</v>
      </c>
      <c r="AE841" s="120">
        <v>11.25</v>
      </c>
      <c r="AF841" s="120">
        <v>14.87</v>
      </c>
      <c r="AG841" s="120">
        <v>16.760000000000002</v>
      </c>
      <c r="AH841" s="120">
        <v>7.9</v>
      </c>
      <c r="AI841" s="120">
        <v>-11.02</v>
      </c>
      <c r="AJ841" s="120">
        <v>-15.32</v>
      </c>
      <c r="AK841" s="120">
        <v>-0.61</v>
      </c>
      <c r="AL841" s="120">
        <v>0.16</v>
      </c>
      <c r="AM841" s="120">
        <v>-0.31</v>
      </c>
      <c r="AN841" s="120">
        <v>11.97</v>
      </c>
      <c r="AO841" s="120">
        <v>12.71</v>
      </c>
      <c r="AP841" s="120">
        <v>-7.74</v>
      </c>
      <c r="AQ841" s="120">
        <v>-3.57</v>
      </c>
      <c r="AR841" s="120">
        <v>-4.95</v>
      </c>
      <c r="AS841" s="120">
        <v>-6.27</v>
      </c>
      <c r="AT841" s="120">
        <v>0.87</v>
      </c>
      <c r="AU841" s="120">
        <v>9.39</v>
      </c>
      <c r="AV841" s="120">
        <v>-0.51</v>
      </c>
      <c r="AW841" s="120">
        <v>-1.61</v>
      </c>
      <c r="AX841" s="120">
        <v>-12.85</v>
      </c>
      <c r="AY841" s="120">
        <v>-8.7200000000000006</v>
      </c>
      <c r="AZ841" s="120">
        <v>-15.52</v>
      </c>
      <c r="BA841" s="120">
        <v>-9.76</v>
      </c>
      <c r="BB841" s="120">
        <v>7.17</v>
      </c>
      <c r="BC841" s="120">
        <v>7.31</v>
      </c>
    </row>
    <row r="842" spans="1:55" ht="29.25" x14ac:dyDescent="0.45">
      <c r="A842" s="261">
        <v>208</v>
      </c>
      <c r="B842" s="174" t="s">
        <v>296</v>
      </c>
      <c r="C842" s="119">
        <v>-21.67</v>
      </c>
      <c r="D842" s="119">
        <v>38.090000000000003</v>
      </c>
      <c r="E842" s="119">
        <v>-9.06</v>
      </c>
      <c r="F842" s="119">
        <v>119.23</v>
      </c>
      <c r="G842" s="119">
        <v>21.04</v>
      </c>
      <c r="H842" s="119">
        <v>15.87</v>
      </c>
      <c r="I842" s="119">
        <v>-54.7</v>
      </c>
      <c r="J842" s="119">
        <v>-21.26</v>
      </c>
      <c r="K842" s="119">
        <v>-53.29</v>
      </c>
      <c r="L842" s="119">
        <v>-34.19</v>
      </c>
      <c r="M842" s="119">
        <v>-15.61</v>
      </c>
      <c r="N842" s="119">
        <v>6.58</v>
      </c>
      <c r="O842" s="119">
        <v>-19.14</v>
      </c>
      <c r="P842" s="119">
        <v>-34.15</v>
      </c>
      <c r="Q842" s="119">
        <v>-34.15</v>
      </c>
      <c r="R842" s="119">
        <v>-42.01</v>
      </c>
      <c r="S842" s="119">
        <v>-8.8000000000000007</v>
      </c>
      <c r="T842" s="119">
        <v>9.01</v>
      </c>
      <c r="U842" s="119">
        <v>14.52</v>
      </c>
      <c r="V842" s="119">
        <v>-6.85</v>
      </c>
      <c r="W842" s="119">
        <v>231.51</v>
      </c>
      <c r="X842" s="119">
        <v>65.05</v>
      </c>
      <c r="Y842" s="119">
        <v>-0.8</v>
      </c>
      <c r="Z842" s="119">
        <v>-23.62</v>
      </c>
      <c r="AA842" s="119">
        <v>28.91</v>
      </c>
      <c r="AB842" s="119">
        <v>-44.36</v>
      </c>
      <c r="AC842" s="119">
        <v>46.21</v>
      </c>
      <c r="AD842" s="119">
        <v>-15.54</v>
      </c>
      <c r="AE842" s="119">
        <v>1.39</v>
      </c>
      <c r="AF842" s="119">
        <v>7.25</v>
      </c>
      <c r="AG842" s="119">
        <v>53.98</v>
      </c>
      <c r="AH842" s="119">
        <v>20.309999999999999</v>
      </c>
      <c r="AI842" s="119">
        <v>-53.86</v>
      </c>
      <c r="AJ842" s="119">
        <v>0.77</v>
      </c>
      <c r="AK842" s="119">
        <v>108.17</v>
      </c>
      <c r="AL842" s="119">
        <v>5.46</v>
      </c>
      <c r="AM842" s="119">
        <v>16.38</v>
      </c>
      <c r="AN842" s="119">
        <v>83.8</v>
      </c>
      <c r="AO842" s="119">
        <v>-17.98</v>
      </c>
      <c r="AP842" s="119">
        <v>46.84</v>
      </c>
      <c r="AQ842" s="119">
        <v>3.94</v>
      </c>
      <c r="AR842" s="119">
        <v>-39.81</v>
      </c>
      <c r="AS842" s="119">
        <v>-41.83</v>
      </c>
      <c r="AT842" s="119">
        <v>-25.68</v>
      </c>
      <c r="AU842" s="119">
        <v>-49.76</v>
      </c>
      <c r="AV842" s="119">
        <v>-17.149999999999999</v>
      </c>
      <c r="AW842" s="119">
        <v>-73.16</v>
      </c>
      <c r="AX842" s="119">
        <v>36.58</v>
      </c>
      <c r="AY842" s="119">
        <v>-41.05</v>
      </c>
      <c r="AZ842" s="119">
        <v>0.9</v>
      </c>
      <c r="BA842" s="119">
        <v>-22.26</v>
      </c>
      <c r="BB842" s="119">
        <v>-17.57</v>
      </c>
      <c r="BC842" s="119">
        <v>-5.49</v>
      </c>
    </row>
    <row r="843" spans="1:55" x14ac:dyDescent="0.45">
      <c r="A843" s="260">
        <v>209</v>
      </c>
      <c r="B843" s="173" t="s">
        <v>297</v>
      </c>
      <c r="C843" s="120">
        <v>21.22</v>
      </c>
      <c r="D843" s="120">
        <v>45.76</v>
      </c>
      <c r="E843" s="120">
        <v>61.23</v>
      </c>
      <c r="F843" s="120">
        <v>-16.72</v>
      </c>
      <c r="G843" s="120">
        <v>-12.38</v>
      </c>
      <c r="H843" s="120">
        <v>32.659999999999997</v>
      </c>
      <c r="I843" s="120">
        <v>12.82</v>
      </c>
      <c r="J843" s="120">
        <v>-26.22</v>
      </c>
      <c r="K843" s="120">
        <v>-41.2</v>
      </c>
      <c r="L843" s="120">
        <v>19.309999999999999</v>
      </c>
      <c r="M843" s="120">
        <v>-30.86</v>
      </c>
      <c r="N843" s="120">
        <v>-11.89</v>
      </c>
      <c r="O843" s="120">
        <v>64.42</v>
      </c>
      <c r="P843" s="120">
        <v>-4.41</v>
      </c>
      <c r="Q843" s="120">
        <v>40.729999999999997</v>
      </c>
      <c r="R843" s="120">
        <v>49.47</v>
      </c>
      <c r="S843" s="120">
        <v>26.2</v>
      </c>
      <c r="T843" s="120">
        <v>-16.14</v>
      </c>
      <c r="U843" s="120">
        <v>101.54</v>
      </c>
      <c r="V843" s="120">
        <v>51.51</v>
      </c>
      <c r="W843" s="120">
        <v>-10.33</v>
      </c>
      <c r="X843" s="120">
        <v>-32.65</v>
      </c>
      <c r="Y843" s="120">
        <v>19.600000000000001</v>
      </c>
      <c r="Z843" s="120">
        <v>4.8899999999999997</v>
      </c>
      <c r="AA843" s="120">
        <v>-4.7699999999999996</v>
      </c>
      <c r="AB843" s="120">
        <v>2.56</v>
      </c>
      <c r="AC843" s="120">
        <v>-18.309999999999999</v>
      </c>
      <c r="AD843" s="120">
        <v>-49.51</v>
      </c>
      <c r="AE843" s="120">
        <v>13.4</v>
      </c>
      <c r="AF843" s="120">
        <v>32.39</v>
      </c>
      <c r="AG843" s="120">
        <v>-50.31</v>
      </c>
      <c r="AH843" s="120">
        <v>-18.239999999999998</v>
      </c>
      <c r="AI843" s="120">
        <v>118.56</v>
      </c>
      <c r="AJ843" s="120">
        <v>-9.17</v>
      </c>
      <c r="AK843" s="120">
        <v>-22.97</v>
      </c>
      <c r="AL843" s="120">
        <v>20.74</v>
      </c>
      <c r="AM843" s="120">
        <v>-16.440000000000001</v>
      </c>
      <c r="AN843" s="120">
        <v>32.43</v>
      </c>
      <c r="AO843" s="120">
        <v>17.66</v>
      </c>
      <c r="AP843" s="120">
        <v>21.79</v>
      </c>
      <c r="AQ843" s="120">
        <v>-27.2</v>
      </c>
      <c r="AR843" s="120">
        <v>-27.75</v>
      </c>
      <c r="AS843" s="120">
        <v>-35.31</v>
      </c>
      <c r="AT843" s="120">
        <v>-18.47</v>
      </c>
      <c r="AU843" s="120">
        <v>-26.85</v>
      </c>
      <c r="AV843" s="120">
        <v>-6.2</v>
      </c>
      <c r="AW843" s="120">
        <v>-1.99</v>
      </c>
      <c r="AX843" s="120">
        <v>-13.08</v>
      </c>
      <c r="AY843" s="120">
        <v>27.39</v>
      </c>
      <c r="AZ843" s="120">
        <v>-44.56</v>
      </c>
      <c r="BA843" s="120">
        <v>-15.88</v>
      </c>
      <c r="BB843" s="120">
        <v>-12.64</v>
      </c>
      <c r="BC843" s="120">
        <v>2.16</v>
      </c>
    </row>
    <row r="844" spans="1:55" ht="42" x14ac:dyDescent="0.45">
      <c r="A844" s="261">
        <v>210</v>
      </c>
      <c r="B844" s="174" t="s">
        <v>298</v>
      </c>
      <c r="C844" s="119">
        <v>3.33</v>
      </c>
      <c r="D844" s="119">
        <v>10.94</v>
      </c>
      <c r="E844" s="119">
        <v>-8.25</v>
      </c>
      <c r="F844" s="119">
        <v>-41.18</v>
      </c>
      <c r="G844" s="119">
        <v>-39.950000000000003</v>
      </c>
      <c r="H844" s="119">
        <v>186.96</v>
      </c>
      <c r="I844" s="119">
        <v>-59.42</v>
      </c>
      <c r="J844" s="117"/>
      <c r="K844" s="119">
        <v>-100</v>
      </c>
      <c r="L844" s="119">
        <v>73.33</v>
      </c>
      <c r="M844" s="119">
        <v>-94</v>
      </c>
      <c r="N844" s="121">
        <v>19300</v>
      </c>
      <c r="O844" s="119">
        <v>-60.89</v>
      </c>
      <c r="P844" s="119">
        <v>106.1</v>
      </c>
      <c r="Q844" s="119">
        <v>23.02</v>
      </c>
      <c r="R844" s="119">
        <v>51.18</v>
      </c>
      <c r="S844" s="119">
        <v>-99.56</v>
      </c>
      <c r="T844" s="119">
        <v>18.18</v>
      </c>
      <c r="U844" s="119">
        <v>20.09</v>
      </c>
      <c r="V844" s="119">
        <v>-46.75</v>
      </c>
      <c r="W844" s="117"/>
      <c r="X844" s="119">
        <v>-72.92</v>
      </c>
      <c r="Y844" s="119">
        <v>90</v>
      </c>
      <c r="Z844" s="119">
        <v>-29.38</v>
      </c>
      <c r="AA844" s="119">
        <v>310.31</v>
      </c>
      <c r="AB844" s="119">
        <v>-90.89</v>
      </c>
      <c r="AC844" s="119">
        <v>-59.65</v>
      </c>
      <c r="AD844" s="119">
        <v>7</v>
      </c>
      <c r="AE844" s="121">
        <v>17500</v>
      </c>
      <c r="AF844" s="119">
        <v>538.46</v>
      </c>
      <c r="AG844" s="119">
        <v>-64.680000000000007</v>
      </c>
      <c r="AH844" s="119">
        <v>-14.5</v>
      </c>
      <c r="AI844" s="119">
        <v>33.6</v>
      </c>
      <c r="AJ844" s="119">
        <v>88.76</v>
      </c>
      <c r="AK844" s="119">
        <v>108.42</v>
      </c>
      <c r="AL844" s="119">
        <v>5.84</v>
      </c>
      <c r="AM844" s="119">
        <v>-37.69</v>
      </c>
      <c r="AN844" s="119">
        <v>378.75</v>
      </c>
      <c r="AO844" s="119">
        <v>104.35</v>
      </c>
      <c r="AP844" s="119">
        <v>72.73</v>
      </c>
      <c r="AQ844" s="119">
        <v>-36.93</v>
      </c>
      <c r="AR844" s="119">
        <v>33.94</v>
      </c>
      <c r="AS844" s="119">
        <v>169.47</v>
      </c>
      <c r="AT844" s="119">
        <v>185.71</v>
      </c>
      <c r="AU844" s="119">
        <v>-62.77</v>
      </c>
      <c r="AV844" s="119">
        <v>-16.3</v>
      </c>
      <c r="AW844" s="119">
        <v>218.18</v>
      </c>
      <c r="AX844" s="119">
        <v>105.52</v>
      </c>
      <c r="AY844" s="119">
        <v>39.520000000000003</v>
      </c>
      <c r="AZ844" s="119">
        <v>7.31</v>
      </c>
      <c r="BA844" s="119">
        <v>78.010000000000005</v>
      </c>
      <c r="BB844" s="119">
        <v>-28.21</v>
      </c>
      <c r="BC844" s="119">
        <v>420.72</v>
      </c>
    </row>
    <row r="845" spans="1:55" x14ac:dyDescent="0.45">
      <c r="A845" s="260">
        <v>211</v>
      </c>
      <c r="B845" s="173" t="s">
        <v>299</v>
      </c>
      <c r="C845" s="120">
        <v>-29.45</v>
      </c>
      <c r="D845" s="120">
        <v>-33.33</v>
      </c>
      <c r="E845" s="120">
        <v>-24.3</v>
      </c>
      <c r="F845" s="120">
        <v>21.55</v>
      </c>
      <c r="G845" s="120">
        <v>-46.62</v>
      </c>
      <c r="H845" s="120">
        <v>21.64</v>
      </c>
      <c r="I845" s="120">
        <v>10.88</v>
      </c>
      <c r="J845" s="120">
        <v>54.06</v>
      </c>
      <c r="K845" s="120">
        <v>60.98</v>
      </c>
      <c r="L845" s="120">
        <v>-21.43</v>
      </c>
      <c r="M845" s="120">
        <v>49.9</v>
      </c>
      <c r="N845" s="120">
        <v>99.38</v>
      </c>
      <c r="O845" s="120">
        <v>30.93</v>
      </c>
      <c r="P845" s="120">
        <v>199.26</v>
      </c>
      <c r="Q845" s="120">
        <v>154.94</v>
      </c>
      <c r="R845" s="120">
        <v>168.41</v>
      </c>
      <c r="S845" s="120">
        <v>-5.96</v>
      </c>
      <c r="T845" s="120">
        <v>-45.57</v>
      </c>
      <c r="U845" s="120">
        <v>-27.59</v>
      </c>
      <c r="V845" s="120">
        <v>-13.07</v>
      </c>
      <c r="W845" s="120">
        <v>-31.74</v>
      </c>
      <c r="X845" s="120">
        <v>-1.22</v>
      </c>
      <c r="Y845" s="120">
        <v>-46.3</v>
      </c>
      <c r="Z845" s="120">
        <v>-72.11</v>
      </c>
      <c r="AA845" s="120">
        <v>-61.5</v>
      </c>
      <c r="AB845" s="120">
        <v>-89.36</v>
      </c>
      <c r="AC845" s="120">
        <v>-77.94</v>
      </c>
      <c r="AD845" s="120">
        <v>-79.650000000000006</v>
      </c>
      <c r="AE845" s="120">
        <v>-32.1</v>
      </c>
      <c r="AF845" s="120">
        <v>20.93</v>
      </c>
      <c r="AG845" s="120">
        <v>-14.29</v>
      </c>
      <c r="AH845" s="120">
        <v>-69.849999999999994</v>
      </c>
      <c r="AI845" s="120">
        <v>21.26</v>
      </c>
      <c r="AJ845" s="120">
        <v>-13.8</v>
      </c>
      <c r="AK845" s="120">
        <v>-37.020000000000003</v>
      </c>
      <c r="AL845" s="120">
        <v>62.97</v>
      </c>
      <c r="AM845" s="120">
        <v>-7.16</v>
      </c>
      <c r="AN845" s="120">
        <v>16.28</v>
      </c>
      <c r="AO845" s="120">
        <v>27.84</v>
      </c>
      <c r="AP845" s="120">
        <v>-12.75</v>
      </c>
      <c r="AQ845" s="120">
        <v>-24.86</v>
      </c>
      <c r="AR845" s="120">
        <v>-41.8</v>
      </c>
      <c r="AS845" s="120">
        <v>-12.84</v>
      </c>
      <c r="AT845" s="120">
        <v>-8.5399999999999991</v>
      </c>
      <c r="AU845" s="120">
        <v>-7.61</v>
      </c>
      <c r="AV845" s="120">
        <v>-43.75</v>
      </c>
      <c r="AW845" s="120">
        <v>9.57</v>
      </c>
      <c r="AX845" s="120">
        <v>-6.12</v>
      </c>
      <c r="AY845" s="120">
        <v>88.55</v>
      </c>
      <c r="AZ845" s="120">
        <v>186</v>
      </c>
      <c r="BA845" s="120">
        <v>33.56</v>
      </c>
      <c r="BB845" s="120">
        <v>32.229999999999997</v>
      </c>
      <c r="BC845" s="120">
        <v>25.24</v>
      </c>
    </row>
    <row r="846" spans="1:55" ht="29.25" x14ac:dyDescent="0.45">
      <c r="A846" s="261">
        <v>212</v>
      </c>
      <c r="B846" s="174" t="s">
        <v>300</v>
      </c>
      <c r="C846" s="119">
        <v>292.56</v>
      </c>
      <c r="D846" s="119">
        <v>29.94</v>
      </c>
      <c r="E846" s="119">
        <v>185.86</v>
      </c>
      <c r="F846" s="119">
        <v>59.68</v>
      </c>
      <c r="G846" s="119">
        <v>-79.930000000000007</v>
      </c>
      <c r="H846" s="119">
        <v>70.58</v>
      </c>
      <c r="I846" s="119">
        <v>152.87</v>
      </c>
      <c r="J846" s="119">
        <v>312.54000000000002</v>
      </c>
      <c r="K846" s="119">
        <v>161.96</v>
      </c>
      <c r="L846" s="119">
        <v>20.77</v>
      </c>
      <c r="M846" s="119">
        <v>11.6</v>
      </c>
      <c r="N846" s="119">
        <v>-59.47</v>
      </c>
      <c r="O846" s="119">
        <v>-86.58</v>
      </c>
      <c r="P846" s="119">
        <v>-75.709999999999994</v>
      </c>
      <c r="Q846" s="119">
        <v>-78.59</v>
      </c>
      <c r="R846" s="119">
        <v>37.69</v>
      </c>
      <c r="S846" s="119">
        <v>98.58</v>
      </c>
      <c r="T846" s="119">
        <v>-38.36</v>
      </c>
      <c r="U846" s="119">
        <v>-78.930000000000007</v>
      </c>
      <c r="V846" s="119">
        <v>-84.5</v>
      </c>
      <c r="W846" s="119">
        <v>-43.87</v>
      </c>
      <c r="X846" s="119">
        <v>-42.95</v>
      </c>
      <c r="Y846" s="119">
        <v>-29.88</v>
      </c>
      <c r="Z846" s="119">
        <v>-69.319999999999993</v>
      </c>
      <c r="AA846" s="119">
        <v>-30.53</v>
      </c>
      <c r="AB846" s="119">
        <v>218.35</v>
      </c>
      <c r="AC846" s="119">
        <v>209.83</v>
      </c>
      <c r="AD846" s="119">
        <v>-5.26</v>
      </c>
      <c r="AE846" s="119">
        <v>-59.74</v>
      </c>
      <c r="AF846" s="119">
        <v>44.39</v>
      </c>
      <c r="AG846" s="119">
        <v>157.91999999999999</v>
      </c>
      <c r="AH846" s="119">
        <v>260.05</v>
      </c>
      <c r="AI846" s="119">
        <v>73.33</v>
      </c>
      <c r="AJ846" s="119">
        <v>80.48</v>
      </c>
      <c r="AK846" s="119">
        <v>-22.31</v>
      </c>
      <c r="AL846" s="119">
        <v>88.18</v>
      </c>
      <c r="AM846" s="119">
        <v>238.83</v>
      </c>
      <c r="AN846" s="119">
        <v>-57.49</v>
      </c>
      <c r="AO846" s="119">
        <v>-58.61</v>
      </c>
      <c r="AP846" s="119">
        <v>-81.89</v>
      </c>
      <c r="AQ846" s="119">
        <v>-29.15</v>
      </c>
      <c r="AR846" s="119">
        <v>-23.57</v>
      </c>
      <c r="AS846" s="119">
        <v>-56.47</v>
      </c>
      <c r="AT846" s="119">
        <v>-14.17</v>
      </c>
      <c r="AU846" s="119">
        <v>7.66</v>
      </c>
      <c r="AV846" s="119">
        <v>80.58</v>
      </c>
      <c r="AW846" s="119">
        <v>177.62</v>
      </c>
      <c r="AX846" s="119">
        <v>117.73</v>
      </c>
      <c r="AY846" s="119">
        <v>-22.25</v>
      </c>
      <c r="AZ846" s="119">
        <v>462.29</v>
      </c>
      <c r="BA846" s="119">
        <v>-29.57</v>
      </c>
      <c r="BB846" s="119">
        <v>174.62</v>
      </c>
      <c r="BC846" s="119">
        <v>-17.739999999999998</v>
      </c>
    </row>
    <row r="847" spans="1:55" ht="29.25" x14ac:dyDescent="0.45">
      <c r="A847" s="260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5.6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-4.55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  <c r="AZ847" s="116"/>
      <c r="BA847" s="120">
        <v>-54.76</v>
      </c>
      <c r="BB847" s="116"/>
      <c r="BC847" s="116"/>
    </row>
    <row r="848" spans="1:55" x14ac:dyDescent="0.45">
      <c r="A848" s="261">
        <v>214</v>
      </c>
      <c r="B848" s="174" t="s">
        <v>64</v>
      </c>
      <c r="C848" s="119">
        <v>-24.61</v>
      </c>
      <c r="D848" s="119">
        <v>-0.7</v>
      </c>
      <c r="E848" s="119">
        <v>-4.93</v>
      </c>
      <c r="F848" s="119">
        <v>65.290000000000006</v>
      </c>
      <c r="G848" s="119">
        <v>65.64</v>
      </c>
      <c r="H848" s="119">
        <v>-6.13</v>
      </c>
      <c r="I848" s="119">
        <v>-6.62</v>
      </c>
      <c r="J848" s="119">
        <v>231.57</v>
      </c>
      <c r="K848" s="119">
        <v>8.39</v>
      </c>
      <c r="L848" s="119">
        <v>-48.3</v>
      </c>
      <c r="M848" s="119">
        <v>4.72</v>
      </c>
      <c r="N848" s="119">
        <v>-43.79</v>
      </c>
      <c r="O848" s="119">
        <v>-33.81</v>
      </c>
      <c r="P848" s="119">
        <v>-10.99</v>
      </c>
      <c r="Q848" s="119">
        <v>-37.270000000000003</v>
      </c>
      <c r="R848" s="119">
        <v>-14.33</v>
      </c>
      <c r="S848" s="119">
        <v>33.36</v>
      </c>
      <c r="T848" s="119">
        <v>15.49</v>
      </c>
      <c r="U848" s="119">
        <v>0.97</v>
      </c>
      <c r="V848" s="119">
        <v>-1.94</v>
      </c>
      <c r="W848" s="119">
        <v>43.36</v>
      </c>
      <c r="X848" s="119">
        <v>133.03</v>
      </c>
      <c r="Y848" s="119">
        <v>63.15</v>
      </c>
      <c r="Z848" s="119">
        <v>25.25</v>
      </c>
      <c r="AA848" s="119">
        <v>40.380000000000003</v>
      </c>
      <c r="AB848" s="119">
        <v>-0.84</v>
      </c>
      <c r="AC848" s="119">
        <v>10.98</v>
      </c>
      <c r="AD848" s="119">
        <v>4.88</v>
      </c>
      <c r="AE848" s="119">
        <v>70.78</v>
      </c>
      <c r="AF848" s="119">
        <v>42.82</v>
      </c>
      <c r="AG848" s="119">
        <v>3.4</v>
      </c>
      <c r="AH848" s="119">
        <v>-28.06</v>
      </c>
      <c r="AI848" s="119">
        <v>87.61</v>
      </c>
      <c r="AJ848" s="119">
        <v>98.39</v>
      </c>
      <c r="AK848" s="119">
        <v>-25.29</v>
      </c>
      <c r="AL848" s="119">
        <v>9.98</v>
      </c>
      <c r="AM848" s="119">
        <v>16.63</v>
      </c>
      <c r="AN848" s="119">
        <v>56.11</v>
      </c>
      <c r="AO848" s="119">
        <v>41.88</v>
      </c>
      <c r="AP848" s="119">
        <v>-30.17</v>
      </c>
      <c r="AQ848" s="119">
        <v>-56.4</v>
      </c>
      <c r="AR848" s="119">
        <v>27.4</v>
      </c>
      <c r="AS848" s="119">
        <v>21.52</v>
      </c>
      <c r="AT848" s="119">
        <v>-5.77</v>
      </c>
      <c r="AU848" s="119">
        <v>-33.64</v>
      </c>
      <c r="AV848" s="119">
        <v>8.11</v>
      </c>
      <c r="AW848" s="119">
        <v>56.86</v>
      </c>
      <c r="AX848" s="119">
        <v>54.78</v>
      </c>
      <c r="AY848" s="119">
        <v>-5.19</v>
      </c>
      <c r="AZ848" s="119">
        <v>19.37</v>
      </c>
      <c r="BA848" s="119">
        <v>1.93</v>
      </c>
      <c r="BB848" s="119">
        <v>0.7</v>
      </c>
      <c r="BC848" s="119">
        <v>18.309999999999999</v>
      </c>
    </row>
    <row r="849" spans="1:55" ht="29.25" x14ac:dyDescent="0.45">
      <c r="A849" s="260">
        <v>215</v>
      </c>
      <c r="B849" s="173" t="s">
        <v>302</v>
      </c>
      <c r="C849" s="120">
        <v>-4.38</v>
      </c>
      <c r="D849" s="120">
        <v>10.54</v>
      </c>
      <c r="E849" s="120">
        <v>40.409999999999997</v>
      </c>
      <c r="F849" s="120">
        <v>-8.61</v>
      </c>
      <c r="G849" s="120">
        <v>15.64</v>
      </c>
      <c r="H849" s="120">
        <v>37.69</v>
      </c>
      <c r="I849" s="120">
        <v>12.9</v>
      </c>
      <c r="J849" s="120">
        <v>12.71</v>
      </c>
      <c r="K849" s="120">
        <v>-8.42</v>
      </c>
      <c r="L849" s="120">
        <v>26.81</v>
      </c>
      <c r="M849" s="120">
        <v>0.28000000000000003</v>
      </c>
      <c r="N849" s="120">
        <v>-13.06</v>
      </c>
      <c r="O849" s="120">
        <v>13.68</v>
      </c>
      <c r="P849" s="120">
        <v>-4.49</v>
      </c>
      <c r="Q849" s="120">
        <v>-12.12</v>
      </c>
      <c r="R849" s="120">
        <v>-5.17</v>
      </c>
      <c r="S849" s="120">
        <v>-27.76</v>
      </c>
      <c r="T849" s="120">
        <v>-24.86</v>
      </c>
      <c r="U849" s="120">
        <v>-32.64</v>
      </c>
      <c r="V849" s="120">
        <v>-15.99</v>
      </c>
      <c r="W849" s="120">
        <v>-12.24</v>
      </c>
      <c r="X849" s="120">
        <v>-26.03</v>
      </c>
      <c r="Y849" s="120">
        <v>-20.059999999999999</v>
      </c>
      <c r="Z849" s="120">
        <v>61.62</v>
      </c>
      <c r="AA849" s="120">
        <v>-25.67</v>
      </c>
      <c r="AB849" s="120">
        <v>-24.81</v>
      </c>
      <c r="AC849" s="120">
        <v>1.05</v>
      </c>
      <c r="AD849" s="120">
        <v>-13.85</v>
      </c>
      <c r="AE849" s="120">
        <v>-6.17</v>
      </c>
      <c r="AF849" s="120">
        <v>-27.01</v>
      </c>
      <c r="AG849" s="120">
        <v>-5.43</v>
      </c>
      <c r="AH849" s="120">
        <v>2.52</v>
      </c>
      <c r="AI849" s="120">
        <v>-16.88</v>
      </c>
      <c r="AJ849" s="120">
        <v>-17.010000000000002</v>
      </c>
      <c r="AK849" s="120">
        <v>4.92</v>
      </c>
      <c r="AL849" s="120">
        <v>-58.26</v>
      </c>
      <c r="AM849" s="120">
        <v>5.76</v>
      </c>
      <c r="AN849" s="120">
        <v>36.159999999999997</v>
      </c>
      <c r="AO849" s="120">
        <v>-10.29</v>
      </c>
      <c r="AP849" s="120">
        <v>-21.9</v>
      </c>
      <c r="AQ849" s="120">
        <v>10.97</v>
      </c>
      <c r="AR849" s="120">
        <v>41.58</v>
      </c>
      <c r="AS849" s="120">
        <v>-7.78</v>
      </c>
      <c r="AT849" s="120">
        <v>-29.13</v>
      </c>
      <c r="AU849" s="120">
        <v>4.8099999999999996</v>
      </c>
      <c r="AV849" s="120">
        <v>9.3699999999999992</v>
      </c>
      <c r="AW849" s="120">
        <v>1.68</v>
      </c>
      <c r="AX849" s="120">
        <v>41.93</v>
      </c>
      <c r="AY849" s="120">
        <v>-9.74</v>
      </c>
      <c r="AZ849" s="120">
        <v>-0.47</v>
      </c>
      <c r="BA849" s="120">
        <v>5.84</v>
      </c>
      <c r="BB849" s="120">
        <v>88.18</v>
      </c>
      <c r="BC849" s="120">
        <v>26.49</v>
      </c>
    </row>
    <row r="850" spans="1:55" x14ac:dyDescent="0.45">
      <c r="A850" s="261">
        <v>216</v>
      </c>
      <c r="B850" s="174" t="s">
        <v>303</v>
      </c>
      <c r="C850" s="119">
        <v>-12</v>
      </c>
      <c r="D850" s="119">
        <v>39.659999999999997</v>
      </c>
      <c r="E850" s="119">
        <v>21.79</v>
      </c>
      <c r="F850" s="119">
        <v>-22.02</v>
      </c>
      <c r="G850" s="119">
        <v>6.17</v>
      </c>
      <c r="H850" s="119">
        <v>26.43</v>
      </c>
      <c r="I850" s="119">
        <v>22.23</v>
      </c>
      <c r="J850" s="119">
        <v>10.210000000000001</v>
      </c>
      <c r="K850" s="119">
        <v>14.43</v>
      </c>
      <c r="L850" s="119">
        <v>16.77</v>
      </c>
      <c r="M850" s="119">
        <v>19.3</v>
      </c>
      <c r="N850" s="119">
        <v>29.27</v>
      </c>
      <c r="O850" s="119">
        <v>-14.32</v>
      </c>
      <c r="P850" s="119">
        <v>-21.79</v>
      </c>
      <c r="Q850" s="119">
        <v>-13.48</v>
      </c>
      <c r="R850" s="119">
        <v>21.12</v>
      </c>
      <c r="S850" s="119">
        <v>-17.62</v>
      </c>
      <c r="T850" s="119">
        <v>-8.84</v>
      </c>
      <c r="U850" s="119">
        <v>-7.13</v>
      </c>
      <c r="V850" s="119">
        <v>14.91</v>
      </c>
      <c r="W850" s="119">
        <v>7.27</v>
      </c>
      <c r="X850" s="119">
        <v>27.65</v>
      </c>
      <c r="Y850" s="119">
        <v>17.809999999999999</v>
      </c>
      <c r="Z850" s="119">
        <v>13.47</v>
      </c>
      <c r="AA850" s="119">
        <v>27.13</v>
      </c>
      <c r="AB850" s="119">
        <v>65.16</v>
      </c>
      <c r="AC850" s="119">
        <v>83.15</v>
      </c>
      <c r="AD850" s="119">
        <v>22.33</v>
      </c>
      <c r="AE850" s="119">
        <v>31.81</v>
      </c>
      <c r="AF850" s="119">
        <v>57.98</v>
      </c>
      <c r="AG850" s="119">
        <v>-13</v>
      </c>
      <c r="AH850" s="119">
        <v>64.75</v>
      </c>
      <c r="AI850" s="119">
        <v>-13.79</v>
      </c>
      <c r="AJ850" s="119">
        <v>10</v>
      </c>
      <c r="AK850" s="119">
        <v>23.94</v>
      </c>
      <c r="AL850" s="119">
        <v>6.41</v>
      </c>
      <c r="AM850" s="119">
        <v>32.08</v>
      </c>
      <c r="AN850" s="119">
        <v>-28.08</v>
      </c>
      <c r="AO850" s="119">
        <v>-14.67</v>
      </c>
      <c r="AP850" s="119">
        <v>4.6100000000000003</v>
      </c>
      <c r="AQ850" s="119">
        <v>9.3800000000000008</v>
      </c>
      <c r="AR850" s="119">
        <v>-16.54</v>
      </c>
      <c r="AS850" s="119">
        <v>47</v>
      </c>
      <c r="AT850" s="119">
        <v>-1.1399999999999999</v>
      </c>
      <c r="AU850" s="119">
        <v>1</v>
      </c>
      <c r="AV850" s="119">
        <v>13.41</v>
      </c>
      <c r="AW850" s="119">
        <v>0.57999999999999996</v>
      </c>
      <c r="AX850" s="119">
        <v>1.19</v>
      </c>
      <c r="AY850" s="119">
        <v>23.3</v>
      </c>
      <c r="AZ850" s="119">
        <v>14.79</v>
      </c>
      <c r="BA850" s="119">
        <v>22.33</v>
      </c>
      <c r="BB850" s="119">
        <v>21.78</v>
      </c>
      <c r="BC850" s="119">
        <v>-6.38</v>
      </c>
    </row>
    <row r="851" spans="1:55" ht="29.25" x14ac:dyDescent="0.45">
      <c r="A851" s="260">
        <v>217</v>
      </c>
      <c r="B851" s="173" t="s">
        <v>304</v>
      </c>
      <c r="C851" s="120">
        <v>53.99</v>
      </c>
      <c r="D851" s="120">
        <v>-61.89</v>
      </c>
      <c r="E851" s="120">
        <v>2.54</v>
      </c>
      <c r="F851" s="120">
        <v>-22.01</v>
      </c>
      <c r="G851" s="120">
        <v>-2.4900000000000002</v>
      </c>
      <c r="H851" s="120">
        <v>80.569999999999993</v>
      </c>
      <c r="I851" s="120">
        <v>-5.83</v>
      </c>
      <c r="J851" s="120">
        <v>-68.349999999999994</v>
      </c>
      <c r="K851" s="120">
        <v>384.22</v>
      </c>
      <c r="L851" s="120">
        <v>108.8</v>
      </c>
      <c r="M851" s="120">
        <v>392.71</v>
      </c>
      <c r="N851" s="120">
        <v>-0.51</v>
      </c>
      <c r="O851" s="120">
        <v>-22.49</v>
      </c>
      <c r="P851" s="120">
        <v>-51.63</v>
      </c>
      <c r="Q851" s="120">
        <v>-17.82</v>
      </c>
      <c r="R851" s="120">
        <v>276.61</v>
      </c>
      <c r="S851" s="120">
        <v>-95.92</v>
      </c>
      <c r="T851" s="120">
        <v>167.84</v>
      </c>
      <c r="U851" s="120">
        <v>-46.16</v>
      </c>
      <c r="V851" s="120">
        <v>-72.13</v>
      </c>
      <c r="W851" s="120">
        <v>-92.45</v>
      </c>
      <c r="X851" s="120">
        <v>-48.05</v>
      </c>
      <c r="Y851" s="120">
        <v>-89.75</v>
      </c>
      <c r="Z851" s="120">
        <v>-48.13</v>
      </c>
      <c r="AA851" s="120">
        <v>-83.59</v>
      </c>
      <c r="AB851" s="120">
        <v>262.83999999999997</v>
      </c>
      <c r="AC851" s="120">
        <v>95.18</v>
      </c>
      <c r="AD851" s="120">
        <v>145.18</v>
      </c>
      <c r="AE851" s="118">
        <v>5287.5</v>
      </c>
      <c r="AF851" s="120">
        <v>-6.51</v>
      </c>
      <c r="AG851" s="120">
        <v>-1.1299999999999999</v>
      </c>
      <c r="AH851" s="120">
        <v>375.81</v>
      </c>
      <c r="AI851" s="120">
        <v>-42.27</v>
      </c>
      <c r="AJ851" s="120">
        <v>-52.51</v>
      </c>
      <c r="AK851" s="120">
        <v>-22.02</v>
      </c>
      <c r="AL851" s="120">
        <v>636.39</v>
      </c>
      <c r="AM851" s="120">
        <v>-45.35</v>
      </c>
      <c r="AN851" s="120">
        <v>174.86</v>
      </c>
      <c r="AO851" s="120">
        <v>42.28</v>
      </c>
      <c r="AP851" s="120">
        <v>-71.27</v>
      </c>
      <c r="AQ851" s="120">
        <v>-62.88</v>
      </c>
      <c r="AR851" s="120">
        <v>-69.56</v>
      </c>
      <c r="AS851" s="120">
        <v>-77.62</v>
      </c>
      <c r="AT851" s="120">
        <v>142.88</v>
      </c>
      <c r="AU851" s="120">
        <v>191.32</v>
      </c>
      <c r="AV851" s="120">
        <v>406.21</v>
      </c>
      <c r="AW851" s="120">
        <v>383.1</v>
      </c>
      <c r="AX851" s="120">
        <v>-15.36</v>
      </c>
      <c r="AY851" s="118">
        <v>3761.7</v>
      </c>
      <c r="AZ851" s="120">
        <v>-43.22</v>
      </c>
      <c r="BA851" s="120">
        <v>343.38</v>
      </c>
      <c r="BB851" s="120">
        <v>19.149999999999999</v>
      </c>
      <c r="BC851" s="120">
        <v>221.88</v>
      </c>
    </row>
    <row r="852" spans="1:55" x14ac:dyDescent="0.45">
      <c r="A852" s="261">
        <v>218</v>
      </c>
      <c r="B852" s="174" t="s">
        <v>21</v>
      </c>
      <c r="C852" s="119">
        <v>24.89</v>
      </c>
      <c r="D852" s="119">
        <v>12.51</v>
      </c>
      <c r="E852" s="119">
        <v>-3.85</v>
      </c>
      <c r="F852" s="119">
        <v>29.33</v>
      </c>
      <c r="G852" s="119">
        <v>0.14000000000000001</v>
      </c>
      <c r="H852" s="119">
        <v>2.11</v>
      </c>
      <c r="I852" s="119">
        <v>10.1</v>
      </c>
      <c r="J852" s="119">
        <v>23.96</v>
      </c>
      <c r="K852" s="119">
        <v>-2.31</v>
      </c>
      <c r="L852" s="119">
        <v>21.26</v>
      </c>
      <c r="M852" s="119">
        <v>15.83</v>
      </c>
      <c r="N852" s="119">
        <v>49.16</v>
      </c>
      <c r="O852" s="119">
        <v>21.22</v>
      </c>
      <c r="P852" s="119">
        <v>34.54</v>
      </c>
      <c r="Q852" s="119">
        <v>59.48</v>
      </c>
      <c r="R852" s="119">
        <v>23.06</v>
      </c>
      <c r="S852" s="119">
        <v>58.18</v>
      </c>
      <c r="T852" s="119">
        <v>49.29</v>
      </c>
      <c r="U852" s="119">
        <v>49.38</v>
      </c>
      <c r="V852" s="119">
        <v>24.4</v>
      </c>
      <c r="W852" s="119">
        <v>63.43</v>
      </c>
      <c r="X852" s="119">
        <v>52.2</v>
      </c>
      <c r="Y852" s="119">
        <v>32.979999999999997</v>
      </c>
      <c r="Z852" s="119">
        <v>30.8</v>
      </c>
      <c r="AA852" s="119">
        <v>32.99</v>
      </c>
      <c r="AB852" s="119">
        <v>25.65</v>
      </c>
      <c r="AC852" s="119">
        <v>-2.66</v>
      </c>
      <c r="AD852" s="119">
        <v>13.04</v>
      </c>
      <c r="AE852" s="119">
        <v>-13.37</v>
      </c>
      <c r="AF852" s="119">
        <v>-5.0599999999999996</v>
      </c>
      <c r="AG852" s="119">
        <v>-14.11</v>
      </c>
      <c r="AH852" s="119">
        <v>47.99</v>
      </c>
      <c r="AI852" s="119">
        <v>8.08</v>
      </c>
      <c r="AJ852" s="119">
        <v>1.67</v>
      </c>
      <c r="AK852" s="119">
        <v>29.57</v>
      </c>
      <c r="AL852" s="119">
        <v>1.64</v>
      </c>
      <c r="AM852" s="119">
        <v>25.78</v>
      </c>
      <c r="AN852" s="119">
        <v>0.06</v>
      </c>
      <c r="AO852" s="119">
        <v>54.93</v>
      </c>
      <c r="AP852" s="119">
        <v>6.37</v>
      </c>
      <c r="AQ852" s="119">
        <v>18.149999999999999</v>
      </c>
      <c r="AR852" s="119">
        <v>14.84</v>
      </c>
      <c r="AS852" s="119">
        <v>0.4</v>
      </c>
      <c r="AT852" s="119">
        <v>-20.66</v>
      </c>
      <c r="AU852" s="119">
        <v>-6.35</v>
      </c>
      <c r="AV852" s="119">
        <v>-14.62</v>
      </c>
      <c r="AW852" s="119">
        <v>-1.01</v>
      </c>
      <c r="AX852" s="119">
        <v>-19.27</v>
      </c>
      <c r="AY852" s="119">
        <v>-29.58</v>
      </c>
      <c r="AZ852" s="119">
        <v>-16.05</v>
      </c>
      <c r="BA852" s="119">
        <v>-20.11</v>
      </c>
      <c r="BB852" s="119">
        <v>1.65</v>
      </c>
      <c r="BC852" s="119">
        <v>-19.489999999999998</v>
      </c>
    </row>
    <row r="853" spans="1:55" x14ac:dyDescent="0.45">
      <c r="A853" s="260">
        <v>219</v>
      </c>
      <c r="B853" s="173" t="s">
        <v>45</v>
      </c>
      <c r="C853" s="120">
        <v>2.1</v>
      </c>
      <c r="D853" s="120">
        <v>18.04</v>
      </c>
      <c r="E853" s="120">
        <v>6.12</v>
      </c>
      <c r="F853" s="120">
        <v>21.6</v>
      </c>
      <c r="G853" s="120">
        <v>1.04</v>
      </c>
      <c r="H853" s="120">
        <v>6.56</v>
      </c>
      <c r="I853" s="120">
        <v>5.23</v>
      </c>
      <c r="J853" s="120">
        <v>-0.73</v>
      </c>
      <c r="K853" s="120">
        <v>-10.34</v>
      </c>
      <c r="L853" s="120">
        <v>-4.4400000000000004</v>
      </c>
      <c r="M853" s="120">
        <v>16.2</v>
      </c>
      <c r="N853" s="120">
        <v>-4.37</v>
      </c>
      <c r="O853" s="120">
        <v>-11.53</v>
      </c>
      <c r="P853" s="120">
        <v>-20.22</v>
      </c>
      <c r="Q853" s="120">
        <v>-11.93</v>
      </c>
      <c r="R853" s="120">
        <v>-23.72</v>
      </c>
      <c r="S853" s="120">
        <v>-12.22</v>
      </c>
      <c r="T853" s="120">
        <v>-15.36</v>
      </c>
      <c r="U853" s="120">
        <v>-13.68</v>
      </c>
      <c r="V853" s="120">
        <v>-13.93</v>
      </c>
      <c r="W853" s="120">
        <v>-9.61</v>
      </c>
      <c r="X853" s="120">
        <v>-7.7</v>
      </c>
      <c r="Y853" s="120">
        <v>-32.119999999999997</v>
      </c>
      <c r="Z853" s="120">
        <v>-21.57</v>
      </c>
      <c r="AA853" s="120">
        <v>-10.45</v>
      </c>
      <c r="AB853" s="120">
        <v>10.77</v>
      </c>
      <c r="AC853" s="120">
        <v>16.12</v>
      </c>
      <c r="AD853" s="120">
        <v>-2.82</v>
      </c>
      <c r="AE853" s="120">
        <v>-8.8000000000000007</v>
      </c>
      <c r="AF853" s="120">
        <v>-7</v>
      </c>
      <c r="AG853" s="120">
        <v>-10.94</v>
      </c>
      <c r="AH853" s="120">
        <v>-5.03</v>
      </c>
      <c r="AI853" s="120">
        <v>-0.28000000000000003</v>
      </c>
      <c r="AJ853" s="120">
        <v>-5.92</v>
      </c>
      <c r="AK853" s="120">
        <v>3.4</v>
      </c>
      <c r="AL853" s="120">
        <v>3.82</v>
      </c>
      <c r="AM853" s="120">
        <v>5.01</v>
      </c>
      <c r="AN853" s="120">
        <v>-7.07</v>
      </c>
      <c r="AO853" s="120">
        <v>-11.01</v>
      </c>
      <c r="AP853" s="120">
        <v>3.71</v>
      </c>
      <c r="AQ853" s="120">
        <v>-1.78</v>
      </c>
      <c r="AR853" s="120">
        <v>14.7</v>
      </c>
      <c r="AS853" s="120">
        <v>0.5</v>
      </c>
      <c r="AT853" s="120">
        <v>14.49</v>
      </c>
      <c r="AU853" s="120">
        <v>2.64</v>
      </c>
      <c r="AV853" s="120">
        <v>10.79</v>
      </c>
      <c r="AW853" s="120">
        <v>13.33</v>
      </c>
      <c r="AX853" s="120">
        <v>4.41</v>
      </c>
      <c r="AY853" s="120">
        <v>15.5</v>
      </c>
      <c r="AZ853" s="120">
        <v>-3.22</v>
      </c>
      <c r="BA853" s="120">
        <v>1.42</v>
      </c>
      <c r="BB853" s="120">
        <v>-1.55</v>
      </c>
      <c r="BC853" s="120">
        <v>11.17</v>
      </c>
    </row>
    <row r="854" spans="1:55" x14ac:dyDescent="0.45">
      <c r="A854" s="261">
        <v>220</v>
      </c>
      <c r="B854" s="174" t="s">
        <v>305</v>
      </c>
      <c r="C854" s="119">
        <v>92.02</v>
      </c>
      <c r="D854" s="119">
        <v>59.75</v>
      </c>
      <c r="E854" s="119">
        <v>113.02</v>
      </c>
      <c r="F854" s="119">
        <v>224.47</v>
      </c>
      <c r="G854" s="119">
        <v>-7.8</v>
      </c>
      <c r="H854" s="119">
        <v>105.94</v>
      </c>
      <c r="I854" s="119">
        <v>-55.9</v>
      </c>
      <c r="J854" s="119">
        <v>38.090000000000003</v>
      </c>
      <c r="K854" s="119">
        <v>-30.41</v>
      </c>
      <c r="L854" s="119">
        <v>25.65</v>
      </c>
      <c r="M854" s="119">
        <v>102.17</v>
      </c>
      <c r="N854" s="119">
        <v>125.42</v>
      </c>
      <c r="O854" s="119">
        <v>-44.07</v>
      </c>
      <c r="P854" s="119">
        <v>60.06</v>
      </c>
      <c r="Q854" s="119">
        <v>-22.36</v>
      </c>
      <c r="R854" s="119">
        <v>-36.74</v>
      </c>
      <c r="S854" s="119">
        <v>37.619999999999997</v>
      </c>
      <c r="T854" s="119">
        <v>54.79</v>
      </c>
      <c r="U854" s="119">
        <v>67.41</v>
      </c>
      <c r="V854" s="119">
        <v>-11.01</v>
      </c>
      <c r="W854" s="119">
        <v>81.44</v>
      </c>
      <c r="X854" s="119">
        <v>-29.57</v>
      </c>
      <c r="Y854" s="119">
        <v>-52.76</v>
      </c>
      <c r="Z854" s="119">
        <v>-65.760000000000005</v>
      </c>
      <c r="AA854" s="119">
        <v>-9.2100000000000009</v>
      </c>
      <c r="AB854" s="119">
        <v>-38.19</v>
      </c>
      <c r="AC854" s="119">
        <v>-61.27</v>
      </c>
      <c r="AD854" s="119">
        <v>-11.91</v>
      </c>
      <c r="AE854" s="119">
        <v>13.44</v>
      </c>
      <c r="AF854" s="119">
        <v>-21.83</v>
      </c>
      <c r="AG854" s="119">
        <v>-23.55</v>
      </c>
      <c r="AH854" s="119">
        <v>-24.79</v>
      </c>
      <c r="AI854" s="119">
        <v>-39.049999999999997</v>
      </c>
      <c r="AJ854" s="119">
        <v>16.78</v>
      </c>
      <c r="AK854" s="119">
        <v>116.06</v>
      </c>
      <c r="AL854" s="119">
        <v>49.1</v>
      </c>
      <c r="AM854" s="119">
        <v>180.05</v>
      </c>
      <c r="AN854" s="119">
        <v>6.04</v>
      </c>
      <c r="AO854" s="119">
        <v>131.63</v>
      </c>
      <c r="AP854" s="119">
        <v>87.86</v>
      </c>
      <c r="AQ854" s="119">
        <v>-34.72</v>
      </c>
      <c r="AR854" s="119">
        <v>-9.09</v>
      </c>
      <c r="AS854" s="119">
        <v>130.81</v>
      </c>
      <c r="AT854" s="119">
        <v>10.16</v>
      </c>
      <c r="AU854" s="119">
        <v>-0.38</v>
      </c>
      <c r="AV854" s="119">
        <v>5.84</v>
      </c>
      <c r="AW854" s="119">
        <v>42.7</v>
      </c>
      <c r="AX854" s="119">
        <v>44.86</v>
      </c>
      <c r="AY854" s="119">
        <v>18.260000000000002</v>
      </c>
      <c r="AZ854" s="119">
        <v>6.74</v>
      </c>
      <c r="BA854" s="119">
        <v>-40.04</v>
      </c>
      <c r="BB854" s="119">
        <v>25.45</v>
      </c>
      <c r="BC854" s="119">
        <v>14.74</v>
      </c>
    </row>
    <row r="855" spans="1:55" x14ac:dyDescent="0.45">
      <c r="A855" s="260">
        <v>221</v>
      </c>
      <c r="B855" s="173" t="s">
        <v>306</v>
      </c>
      <c r="C855" s="120">
        <v>23.27</v>
      </c>
      <c r="D855" s="120">
        <v>-79.42</v>
      </c>
      <c r="E855" s="120">
        <v>-19.940000000000001</v>
      </c>
      <c r="F855" s="120">
        <v>-48.29</v>
      </c>
      <c r="G855" s="120">
        <v>-42.3</v>
      </c>
      <c r="H855" s="120">
        <v>-39.520000000000003</v>
      </c>
      <c r="I855" s="120">
        <v>135.44</v>
      </c>
      <c r="J855" s="120">
        <v>-16.11</v>
      </c>
      <c r="K855" s="120">
        <v>-18.87</v>
      </c>
      <c r="L855" s="120">
        <v>-52.04</v>
      </c>
      <c r="M855" s="120">
        <v>-50.57</v>
      </c>
      <c r="N855" s="120">
        <v>-57.09</v>
      </c>
      <c r="O855" s="120">
        <v>-68.05</v>
      </c>
      <c r="P855" s="120">
        <v>91.29</v>
      </c>
      <c r="Q855" s="120">
        <v>-81.400000000000006</v>
      </c>
      <c r="R855" s="120">
        <v>-41</v>
      </c>
      <c r="S855" s="120">
        <v>-9.8000000000000007</v>
      </c>
      <c r="T855" s="120">
        <v>-32.75</v>
      </c>
      <c r="U855" s="120">
        <v>-77.489999999999995</v>
      </c>
      <c r="V855" s="120">
        <v>-82.13</v>
      </c>
      <c r="W855" s="120">
        <v>-84.71</v>
      </c>
      <c r="X855" s="120">
        <v>-35.909999999999997</v>
      </c>
      <c r="Y855" s="120">
        <v>-91.05</v>
      </c>
      <c r="Z855" s="120">
        <v>-6.58</v>
      </c>
      <c r="AA855" s="120">
        <v>-58.45</v>
      </c>
      <c r="AB855" s="120">
        <v>54.1</v>
      </c>
      <c r="AC855" s="120">
        <v>958.65</v>
      </c>
      <c r="AD855" s="120">
        <v>-68.930000000000007</v>
      </c>
      <c r="AE855" s="120">
        <v>-45.82</v>
      </c>
      <c r="AF855" s="120">
        <v>44.26</v>
      </c>
      <c r="AG855" s="120">
        <v>-73.16</v>
      </c>
      <c r="AH855" s="120">
        <v>134.80000000000001</v>
      </c>
      <c r="AI855" s="120">
        <v>-37.67</v>
      </c>
      <c r="AJ855" s="120">
        <v>-74.89</v>
      </c>
      <c r="AK855" s="120">
        <v>663.81</v>
      </c>
      <c r="AL855" s="120">
        <v>3.97</v>
      </c>
      <c r="AM855" s="120">
        <v>30.04</v>
      </c>
      <c r="AN855" s="120">
        <v>-67.72</v>
      </c>
      <c r="AO855" s="120">
        <v>-84.29</v>
      </c>
      <c r="AP855" s="120">
        <v>-12</v>
      </c>
      <c r="AQ855" s="120">
        <v>2.2999999999999998</v>
      </c>
      <c r="AR855" s="120">
        <v>-83.73</v>
      </c>
      <c r="AS855" s="120">
        <v>79.53</v>
      </c>
      <c r="AT855" s="120">
        <v>-95.68</v>
      </c>
      <c r="AU855" s="120">
        <v>619.08000000000004</v>
      </c>
      <c r="AV855" s="120">
        <v>396.62</v>
      </c>
      <c r="AW855" s="120">
        <v>397.76</v>
      </c>
      <c r="AX855" s="120">
        <v>30.17</v>
      </c>
      <c r="AY855" s="120">
        <v>154.38999999999999</v>
      </c>
      <c r="AZ855" s="120">
        <v>191.63</v>
      </c>
      <c r="BA855" s="120">
        <v>47.4</v>
      </c>
      <c r="BB855" s="120">
        <v>441.32</v>
      </c>
      <c r="BC855" s="120">
        <v>130.41</v>
      </c>
    </row>
    <row r="856" spans="1:55" ht="29.25" x14ac:dyDescent="0.45">
      <c r="A856" s="261">
        <v>222</v>
      </c>
      <c r="B856" s="174" t="s">
        <v>307</v>
      </c>
      <c r="C856" s="119">
        <v>36.82</v>
      </c>
      <c r="D856" s="119">
        <v>-18.28</v>
      </c>
      <c r="E856" s="119">
        <v>-25.96</v>
      </c>
      <c r="F856" s="119">
        <v>-42.24</v>
      </c>
      <c r="G856" s="119">
        <v>8.77</v>
      </c>
      <c r="H856" s="119">
        <v>-62.53</v>
      </c>
      <c r="I856" s="119">
        <v>0.63</v>
      </c>
      <c r="J856" s="119">
        <v>50.5</v>
      </c>
      <c r="K856" s="119">
        <v>-51.99</v>
      </c>
      <c r="L856" s="119">
        <v>-27.28</v>
      </c>
      <c r="M856" s="119">
        <v>-12.42</v>
      </c>
      <c r="N856" s="119">
        <v>47.67</v>
      </c>
      <c r="O856" s="119">
        <v>-33.79</v>
      </c>
      <c r="P856" s="119">
        <v>65.09</v>
      </c>
      <c r="Q856" s="119">
        <v>114.56</v>
      </c>
      <c r="R856" s="119">
        <v>104.57</v>
      </c>
      <c r="S856" s="119">
        <v>-35.700000000000003</v>
      </c>
      <c r="T856" s="119">
        <v>103.59</v>
      </c>
      <c r="U856" s="119">
        <v>-5.65</v>
      </c>
      <c r="V856" s="119">
        <v>-57.07</v>
      </c>
      <c r="W856" s="119">
        <v>47.44</v>
      </c>
      <c r="X856" s="119">
        <v>0.89</v>
      </c>
      <c r="Y856" s="119">
        <v>-18.940000000000001</v>
      </c>
      <c r="Z856" s="119">
        <v>-49.94</v>
      </c>
      <c r="AA856" s="119">
        <v>21.85</v>
      </c>
      <c r="AB856" s="119">
        <v>-55.37</v>
      </c>
      <c r="AC856" s="119">
        <v>-32.46</v>
      </c>
      <c r="AD856" s="119">
        <v>-50.74</v>
      </c>
      <c r="AE856" s="119">
        <v>-19.149999999999999</v>
      </c>
      <c r="AF856" s="119">
        <v>68.38</v>
      </c>
      <c r="AG856" s="119">
        <v>-60.43</v>
      </c>
      <c r="AH856" s="119">
        <v>62.84</v>
      </c>
      <c r="AI856" s="119">
        <v>-33.700000000000003</v>
      </c>
      <c r="AJ856" s="119">
        <v>-48.06</v>
      </c>
      <c r="AK856" s="119">
        <v>-19.149999999999999</v>
      </c>
      <c r="AL856" s="119">
        <v>-1.42</v>
      </c>
      <c r="AM856" s="119">
        <v>-30.89</v>
      </c>
      <c r="AN856" s="119">
        <v>39.94</v>
      </c>
      <c r="AO856" s="119">
        <v>42.42</v>
      </c>
      <c r="AP856" s="119">
        <v>13.38</v>
      </c>
      <c r="AQ856" s="119">
        <v>54.14</v>
      </c>
      <c r="AR856" s="119">
        <v>-57.01</v>
      </c>
      <c r="AS856" s="119">
        <v>150.71</v>
      </c>
      <c r="AT856" s="119">
        <v>-26.62</v>
      </c>
      <c r="AU856" s="119">
        <v>-12.67</v>
      </c>
      <c r="AV856" s="119">
        <v>20.48</v>
      </c>
      <c r="AW856" s="119">
        <v>110.18</v>
      </c>
      <c r="AX856" s="119">
        <v>-26.71</v>
      </c>
      <c r="AY856" s="119">
        <v>38.119999999999997</v>
      </c>
      <c r="AZ856" s="119">
        <v>-29.56</v>
      </c>
      <c r="BA856" s="119">
        <v>-46.93</v>
      </c>
      <c r="BB856" s="119">
        <v>43.74</v>
      </c>
      <c r="BC856" s="119">
        <v>-23.83</v>
      </c>
    </row>
    <row r="857" spans="1:55" ht="29.25" x14ac:dyDescent="0.45">
      <c r="A857" s="260">
        <v>223</v>
      </c>
      <c r="B857" s="173" t="s">
        <v>308</v>
      </c>
      <c r="C857" s="120">
        <v>23.22</v>
      </c>
      <c r="D857" s="120">
        <v>42.09</v>
      </c>
      <c r="E857" s="120">
        <v>-47.64</v>
      </c>
      <c r="F857" s="120">
        <v>-48.02</v>
      </c>
      <c r="G857" s="120">
        <v>-32.79</v>
      </c>
      <c r="H857" s="120">
        <v>127.96</v>
      </c>
      <c r="I857" s="120">
        <v>-5.45</v>
      </c>
      <c r="J857" s="120">
        <v>-49.51</v>
      </c>
      <c r="K857" s="120">
        <v>-81.05</v>
      </c>
      <c r="L857" s="120">
        <v>-58.9</v>
      </c>
      <c r="M857" s="120">
        <v>-48.46</v>
      </c>
      <c r="N857" s="120">
        <v>-25.6</v>
      </c>
      <c r="O857" s="120">
        <v>-93.27</v>
      </c>
      <c r="P857" s="120">
        <v>-77.33</v>
      </c>
      <c r="Q857" s="120">
        <v>205.14</v>
      </c>
      <c r="R857" s="120">
        <v>-44.85</v>
      </c>
      <c r="S857" s="120">
        <v>-63</v>
      </c>
      <c r="T857" s="120">
        <v>-57.6</v>
      </c>
      <c r="U857" s="120">
        <v>-13.67</v>
      </c>
      <c r="V857" s="120">
        <v>123.75</v>
      </c>
      <c r="W857" s="120">
        <v>55.42</v>
      </c>
      <c r="X857" s="120">
        <v>58.68</v>
      </c>
      <c r="Y857" s="120">
        <v>133.99</v>
      </c>
      <c r="Z857" s="120">
        <v>68.53</v>
      </c>
      <c r="AA857" s="120">
        <v>955.24</v>
      </c>
      <c r="AB857" s="120">
        <v>12.19</v>
      </c>
      <c r="AC857" s="120">
        <v>-65.84</v>
      </c>
      <c r="AD857" s="120">
        <v>-75.14</v>
      </c>
      <c r="AE857" s="120">
        <v>-3.59</v>
      </c>
      <c r="AF857" s="120">
        <v>-65.06</v>
      </c>
      <c r="AG857" s="120">
        <v>-63.64</v>
      </c>
      <c r="AH857" s="120">
        <v>-64.78</v>
      </c>
      <c r="AI857" s="120">
        <v>27</v>
      </c>
      <c r="AJ857" s="120">
        <v>-36.520000000000003</v>
      </c>
      <c r="AK857" s="120">
        <v>90.71</v>
      </c>
      <c r="AL857" s="120">
        <v>-63.89</v>
      </c>
      <c r="AM857" s="120">
        <v>-93.91</v>
      </c>
      <c r="AN857" s="120">
        <v>-98.3</v>
      </c>
      <c r="AO857" s="120">
        <v>125.54</v>
      </c>
      <c r="AP857" s="118">
        <v>1166.28</v>
      </c>
      <c r="AQ857" s="120">
        <v>-42.09</v>
      </c>
      <c r="AR857" s="120">
        <v>275.02</v>
      </c>
      <c r="AS857" s="120">
        <v>189.02</v>
      </c>
      <c r="AT857" s="120">
        <v>116.36</v>
      </c>
      <c r="AU857" s="120">
        <v>-16.09</v>
      </c>
      <c r="AV857" s="120">
        <v>-92.32</v>
      </c>
      <c r="AW857" s="120">
        <v>-10.199999999999999</v>
      </c>
      <c r="AX857" s="120">
        <v>126.76</v>
      </c>
      <c r="AY857" s="120">
        <v>733.62</v>
      </c>
      <c r="AZ857" s="118">
        <v>31344.44</v>
      </c>
      <c r="BA857" s="120">
        <v>-86.77</v>
      </c>
      <c r="BB857" s="120">
        <v>-97.24</v>
      </c>
      <c r="BC857" s="120">
        <v>-89.3</v>
      </c>
    </row>
    <row r="858" spans="1:55" ht="42" x14ac:dyDescent="0.45">
      <c r="A858" s="261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9">
        <v>-100</v>
      </c>
      <c r="AA858" s="117"/>
      <c r="AB858" s="119">
        <v>-100</v>
      </c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</row>
    <row r="859" spans="1:55" x14ac:dyDescent="0.45">
      <c r="A859" s="260">
        <v>225</v>
      </c>
      <c r="B859" s="173" t="s">
        <v>97</v>
      </c>
      <c r="C859" s="120">
        <v>90.2</v>
      </c>
      <c r="D859" s="120">
        <v>69.11</v>
      </c>
      <c r="E859" s="120">
        <v>-0.53</v>
      </c>
      <c r="F859" s="120">
        <v>23.9</v>
      </c>
      <c r="G859" s="120">
        <v>69.709999999999994</v>
      </c>
      <c r="H859" s="120">
        <v>87.27</v>
      </c>
      <c r="I859" s="120">
        <v>120.82</v>
      </c>
      <c r="J859" s="120">
        <v>155.97</v>
      </c>
      <c r="K859" s="120">
        <v>140.1</v>
      </c>
      <c r="L859" s="120">
        <v>519.96</v>
      </c>
      <c r="M859" s="120">
        <v>154.22999999999999</v>
      </c>
      <c r="N859" s="120">
        <v>42.63</v>
      </c>
      <c r="O859" s="120">
        <v>-5.66</v>
      </c>
      <c r="P859" s="120">
        <v>81.180000000000007</v>
      </c>
      <c r="Q859" s="120">
        <v>68.69</v>
      </c>
      <c r="R859" s="120">
        <v>268.5</v>
      </c>
      <c r="S859" s="120">
        <v>2.79</v>
      </c>
      <c r="T859" s="120">
        <v>15.24</v>
      </c>
      <c r="U859" s="120">
        <v>-63.44</v>
      </c>
      <c r="V859" s="120">
        <v>-68.42</v>
      </c>
      <c r="W859" s="120">
        <v>-51.12</v>
      </c>
      <c r="X859" s="120">
        <v>-67.430000000000007</v>
      </c>
      <c r="Y859" s="120">
        <v>-50.43</v>
      </c>
      <c r="Z859" s="120">
        <v>-77.53</v>
      </c>
      <c r="AA859" s="120">
        <v>-73.7</v>
      </c>
      <c r="AB859" s="120">
        <v>-80.239999999999995</v>
      </c>
      <c r="AC859" s="120">
        <v>-53.82</v>
      </c>
      <c r="AD859" s="120">
        <v>-85.82</v>
      </c>
      <c r="AE859" s="120">
        <v>-35.92</v>
      </c>
      <c r="AF859" s="120">
        <v>-60.31</v>
      </c>
      <c r="AG859" s="120">
        <v>-35.24</v>
      </c>
      <c r="AH859" s="120">
        <v>-42.54</v>
      </c>
      <c r="AI859" s="120">
        <v>-70.739999999999995</v>
      </c>
      <c r="AJ859" s="120">
        <v>-69.25</v>
      </c>
      <c r="AK859" s="120">
        <v>-52.9</v>
      </c>
      <c r="AL859" s="120">
        <v>-53.78</v>
      </c>
      <c r="AM859" s="120">
        <v>8.67</v>
      </c>
      <c r="AN859" s="120">
        <v>-32.49</v>
      </c>
      <c r="AO859" s="120">
        <v>-24.35</v>
      </c>
      <c r="AP859" s="120">
        <v>-18.579999999999998</v>
      </c>
      <c r="AQ859" s="120">
        <v>-47.21</v>
      </c>
      <c r="AR859" s="120">
        <v>-10.32</v>
      </c>
      <c r="AS859" s="120">
        <v>-5.77</v>
      </c>
      <c r="AT859" s="120">
        <v>6.97</v>
      </c>
      <c r="AU859" s="120">
        <v>11.51</v>
      </c>
      <c r="AV859" s="120">
        <v>-9.34</v>
      </c>
      <c r="AW859" s="120">
        <v>30.62</v>
      </c>
      <c r="AX859" s="120">
        <v>-3.51</v>
      </c>
      <c r="AY859" s="120">
        <v>-23.06</v>
      </c>
      <c r="AZ859" s="120">
        <v>-17.73</v>
      </c>
      <c r="BA859" s="120">
        <v>37.770000000000003</v>
      </c>
      <c r="BB859" s="120">
        <v>16.14</v>
      </c>
      <c r="BC859" s="120">
        <v>5.69</v>
      </c>
    </row>
    <row r="860" spans="1:55" x14ac:dyDescent="0.45">
      <c r="A860" s="261">
        <v>226</v>
      </c>
      <c r="B860" s="174" t="s">
        <v>310</v>
      </c>
      <c r="C860" s="119">
        <v>-17.940000000000001</v>
      </c>
      <c r="D860" s="119">
        <v>59.35</v>
      </c>
      <c r="E860" s="119">
        <v>38.43</v>
      </c>
      <c r="F860" s="119">
        <v>15.9</v>
      </c>
      <c r="G860" s="119">
        <v>41.68</v>
      </c>
      <c r="H860" s="119">
        <v>-36.96</v>
      </c>
      <c r="I860" s="119">
        <v>55.24</v>
      </c>
      <c r="J860" s="119">
        <v>-5.75</v>
      </c>
      <c r="K860" s="119">
        <v>0.59</v>
      </c>
      <c r="L860" s="119">
        <v>53.07</v>
      </c>
      <c r="M860" s="119">
        <v>9.59</v>
      </c>
      <c r="N860" s="119">
        <v>46.79</v>
      </c>
      <c r="O860" s="119">
        <v>28.82</v>
      </c>
      <c r="P860" s="119">
        <v>53.72</v>
      </c>
      <c r="Q860" s="119">
        <v>9.23</v>
      </c>
      <c r="R860" s="119">
        <v>113.08</v>
      </c>
      <c r="S860" s="119">
        <v>-24.91</v>
      </c>
      <c r="T860" s="119">
        <v>29.34</v>
      </c>
      <c r="U860" s="119">
        <v>72.099999999999994</v>
      </c>
      <c r="V860" s="119">
        <v>16.149999999999999</v>
      </c>
      <c r="W860" s="119">
        <v>81.83</v>
      </c>
      <c r="X860" s="119">
        <v>63.86</v>
      </c>
      <c r="Y860" s="119">
        <v>90.25</v>
      </c>
      <c r="Z860" s="119">
        <v>45.26</v>
      </c>
      <c r="AA860" s="119">
        <v>33.6</v>
      </c>
      <c r="AB860" s="119">
        <v>94.18</v>
      </c>
      <c r="AC860" s="119">
        <v>93.9</v>
      </c>
      <c r="AD860" s="119">
        <v>-18.899999999999999</v>
      </c>
      <c r="AE860" s="119">
        <v>138.49</v>
      </c>
      <c r="AF860" s="119">
        <v>105.07</v>
      </c>
      <c r="AG860" s="119">
        <v>-43.19</v>
      </c>
      <c r="AH860" s="119">
        <v>43.77</v>
      </c>
      <c r="AI860" s="119">
        <v>1.43</v>
      </c>
      <c r="AJ860" s="119">
        <v>2.81</v>
      </c>
      <c r="AK860" s="119">
        <v>-36.39</v>
      </c>
      <c r="AL860" s="119">
        <v>-73.36</v>
      </c>
      <c r="AM860" s="119">
        <v>-78.7</v>
      </c>
      <c r="AN860" s="119">
        <v>-78.239999999999995</v>
      </c>
      <c r="AO860" s="119">
        <v>-85.62</v>
      </c>
      <c r="AP860" s="119">
        <v>-70.849999999999994</v>
      </c>
      <c r="AQ860" s="119">
        <v>-77.94</v>
      </c>
      <c r="AR860" s="119">
        <v>-81.62</v>
      </c>
      <c r="AS860" s="119">
        <v>-68.92</v>
      </c>
      <c r="AT860" s="119">
        <v>-75.510000000000005</v>
      </c>
      <c r="AU860" s="119">
        <v>-78.930000000000007</v>
      </c>
      <c r="AV860" s="119">
        <v>-73.13</v>
      </c>
      <c r="AW860" s="119">
        <v>-45.87</v>
      </c>
      <c r="AX860" s="119">
        <v>-41.93</v>
      </c>
      <c r="AY860" s="119">
        <v>44.54</v>
      </c>
      <c r="AZ860" s="119">
        <v>-40.29</v>
      </c>
      <c r="BA860" s="119">
        <v>49.5</v>
      </c>
      <c r="BB860" s="119">
        <v>27.14</v>
      </c>
      <c r="BC860" s="119">
        <v>-4.18</v>
      </c>
    </row>
    <row r="861" spans="1:55" ht="29.25" x14ac:dyDescent="0.45">
      <c r="A861" s="260">
        <v>227</v>
      </c>
      <c r="B861" s="173" t="s">
        <v>78</v>
      </c>
      <c r="C861" s="120">
        <v>8.7100000000000009</v>
      </c>
      <c r="D861" s="120">
        <v>11.87</v>
      </c>
      <c r="E861" s="120">
        <v>10.77</v>
      </c>
      <c r="F861" s="120">
        <v>4.57</v>
      </c>
      <c r="G861" s="120">
        <v>23.65</v>
      </c>
      <c r="H861" s="120">
        <v>21.84</v>
      </c>
      <c r="I861" s="120">
        <v>8.4700000000000006</v>
      </c>
      <c r="J861" s="120">
        <v>5.38</v>
      </c>
      <c r="K861" s="120">
        <v>0.41</v>
      </c>
      <c r="L861" s="120">
        <v>10.51</v>
      </c>
      <c r="M861" s="120">
        <v>11.86</v>
      </c>
      <c r="N861" s="120">
        <v>10.029999999999999</v>
      </c>
      <c r="O861" s="120">
        <v>-10.11</v>
      </c>
      <c r="P861" s="120">
        <v>-1.35</v>
      </c>
      <c r="Q861" s="120">
        <v>-1.05</v>
      </c>
      <c r="R861" s="120">
        <v>0.64</v>
      </c>
      <c r="S861" s="120">
        <v>-11.13</v>
      </c>
      <c r="T861" s="120">
        <v>-7.81</v>
      </c>
      <c r="U861" s="120">
        <v>-4.7699999999999996</v>
      </c>
      <c r="V861" s="120">
        <v>-0.74</v>
      </c>
      <c r="W861" s="120">
        <v>7.83</v>
      </c>
      <c r="X861" s="120">
        <v>0.12</v>
      </c>
      <c r="Y861" s="120">
        <v>-7.8</v>
      </c>
      <c r="Z861" s="120">
        <v>4.78</v>
      </c>
      <c r="AA861" s="120">
        <v>18.260000000000002</v>
      </c>
      <c r="AB861" s="120">
        <v>11.65</v>
      </c>
      <c r="AC861" s="120">
        <v>2.5299999999999998</v>
      </c>
      <c r="AD861" s="120">
        <v>1.75</v>
      </c>
      <c r="AE861" s="120">
        <v>-4.83</v>
      </c>
      <c r="AF861" s="120">
        <v>18.260000000000002</v>
      </c>
      <c r="AG861" s="120">
        <v>-2.67</v>
      </c>
      <c r="AH861" s="120">
        <v>-11.97</v>
      </c>
      <c r="AI861" s="120">
        <v>7.84</v>
      </c>
      <c r="AJ861" s="120">
        <v>-13.18</v>
      </c>
      <c r="AK861" s="120">
        <v>9.36</v>
      </c>
      <c r="AL861" s="120">
        <v>1.25</v>
      </c>
      <c r="AM861" s="120">
        <v>-3.61</v>
      </c>
      <c r="AN861" s="120">
        <v>14.63</v>
      </c>
      <c r="AO861" s="120">
        <v>12.69</v>
      </c>
      <c r="AP861" s="120">
        <v>2.44</v>
      </c>
      <c r="AQ861" s="120">
        <v>18.86</v>
      </c>
      <c r="AR861" s="120">
        <v>6.79</v>
      </c>
      <c r="AS861" s="120">
        <v>17.57</v>
      </c>
      <c r="AT861" s="120">
        <v>27.12</v>
      </c>
      <c r="AU861" s="120">
        <v>-3.49</v>
      </c>
      <c r="AV861" s="120">
        <v>22.22</v>
      </c>
      <c r="AW861" s="120">
        <v>1.74</v>
      </c>
      <c r="AX861" s="120">
        <v>-2.86</v>
      </c>
      <c r="AY861" s="120">
        <v>26.39</v>
      </c>
      <c r="AZ861" s="120">
        <v>10.36</v>
      </c>
      <c r="BA861" s="120">
        <v>8.92</v>
      </c>
      <c r="BB861" s="120">
        <v>21.15</v>
      </c>
      <c r="BC861" s="120">
        <v>0.11</v>
      </c>
    </row>
    <row r="862" spans="1:55" ht="29.25" x14ac:dyDescent="0.45">
      <c r="A862" s="261">
        <v>228</v>
      </c>
      <c r="B862" s="174" t="s">
        <v>52</v>
      </c>
      <c r="C862" s="119">
        <v>37.49</v>
      </c>
      <c r="D862" s="119">
        <v>46.45</v>
      </c>
      <c r="E862" s="119">
        <v>-11.53</v>
      </c>
      <c r="F862" s="121">
        <v>1067.83</v>
      </c>
      <c r="G862" s="119">
        <v>23.78</v>
      </c>
      <c r="H862" s="119">
        <v>32.9</v>
      </c>
      <c r="I862" s="119">
        <v>29.1</v>
      </c>
      <c r="J862" s="119">
        <v>47.78</v>
      </c>
      <c r="K862" s="119">
        <v>29.45</v>
      </c>
      <c r="L862" s="119">
        <v>34.03</v>
      </c>
      <c r="M862" s="119">
        <v>5.5</v>
      </c>
      <c r="N862" s="119">
        <v>8.27</v>
      </c>
      <c r="O862" s="119">
        <v>-4.41</v>
      </c>
      <c r="P862" s="119">
        <v>-21.55</v>
      </c>
      <c r="Q862" s="119">
        <v>26.94</v>
      </c>
      <c r="R862" s="119">
        <v>-91.73</v>
      </c>
      <c r="S862" s="119">
        <v>8.3699999999999992</v>
      </c>
      <c r="T862" s="119">
        <v>-10.37</v>
      </c>
      <c r="U862" s="119">
        <v>-8.81</v>
      </c>
      <c r="V862" s="119">
        <v>-18.71</v>
      </c>
      <c r="W862" s="119">
        <v>-16.29</v>
      </c>
      <c r="X862" s="119">
        <v>-22.99</v>
      </c>
      <c r="Y862" s="119">
        <v>-8.82</v>
      </c>
      <c r="Z862" s="119">
        <v>-33.950000000000003</v>
      </c>
      <c r="AA862" s="119">
        <v>-23.32</v>
      </c>
      <c r="AB862" s="119">
        <v>-15.5</v>
      </c>
      <c r="AC862" s="119">
        <v>-22.34</v>
      </c>
      <c r="AD862" s="119">
        <v>-19.149999999999999</v>
      </c>
      <c r="AE862" s="119">
        <v>-6.93</v>
      </c>
      <c r="AF862" s="119">
        <v>11.93</v>
      </c>
      <c r="AG862" s="119">
        <v>24.34</v>
      </c>
      <c r="AH862" s="119">
        <v>13.66</v>
      </c>
      <c r="AI862" s="119">
        <v>3.71</v>
      </c>
      <c r="AJ862" s="119">
        <v>-3.78</v>
      </c>
      <c r="AK862" s="119">
        <v>-10.38</v>
      </c>
      <c r="AL862" s="119">
        <v>26.69</v>
      </c>
      <c r="AM862" s="119">
        <v>22.97</v>
      </c>
      <c r="AN862" s="119">
        <v>83.95</v>
      </c>
      <c r="AO862" s="119">
        <v>70.069999999999993</v>
      </c>
      <c r="AP862" s="119">
        <v>18.63</v>
      </c>
      <c r="AQ862" s="119">
        <v>-16.010000000000002</v>
      </c>
      <c r="AR862" s="119">
        <v>29.76</v>
      </c>
      <c r="AS862" s="121">
        <v>1350.1</v>
      </c>
      <c r="AT862" s="119">
        <v>34.770000000000003</v>
      </c>
      <c r="AU862" s="119">
        <v>13.87</v>
      </c>
      <c r="AV862" s="119">
        <v>27.47</v>
      </c>
      <c r="AW862" s="119">
        <v>-5.96</v>
      </c>
      <c r="AX862" s="119">
        <v>-23.71</v>
      </c>
      <c r="AY862" s="119">
        <v>-28.69</v>
      </c>
      <c r="AZ862" s="119">
        <v>-34.46</v>
      </c>
      <c r="BA862" s="119">
        <v>-34.479999999999997</v>
      </c>
      <c r="BB862" s="119">
        <v>-14.55</v>
      </c>
      <c r="BC862" s="119">
        <v>-7.13</v>
      </c>
    </row>
    <row r="863" spans="1:55" x14ac:dyDescent="0.45">
      <c r="A863" s="260">
        <v>229</v>
      </c>
      <c r="B863" s="173" t="s">
        <v>311</v>
      </c>
      <c r="C863" s="120">
        <v>-10.75</v>
      </c>
      <c r="D863" s="120">
        <v>1.26</v>
      </c>
      <c r="E863" s="120">
        <v>20.55</v>
      </c>
      <c r="F863" s="120">
        <v>18.66</v>
      </c>
      <c r="G863" s="120">
        <v>36.97</v>
      </c>
      <c r="H863" s="120">
        <v>62.9</v>
      </c>
      <c r="I863" s="120">
        <v>15.56</v>
      </c>
      <c r="J863" s="120">
        <v>-14.28</v>
      </c>
      <c r="K863" s="120">
        <v>23.19</v>
      </c>
      <c r="L863" s="120">
        <v>-40.83</v>
      </c>
      <c r="M863" s="120">
        <v>33.86</v>
      </c>
      <c r="N863" s="120">
        <v>-7.9</v>
      </c>
      <c r="O863" s="120">
        <v>55.4</v>
      </c>
      <c r="P863" s="120">
        <v>18.53</v>
      </c>
      <c r="Q863" s="120">
        <v>12.16</v>
      </c>
      <c r="R863" s="120">
        <v>-8.77</v>
      </c>
      <c r="S863" s="120">
        <v>-36</v>
      </c>
      <c r="T863" s="120">
        <v>-7.76</v>
      </c>
      <c r="U863" s="120">
        <v>-12.98</v>
      </c>
      <c r="V863" s="120">
        <v>21.49</v>
      </c>
      <c r="W863" s="120">
        <v>-3.69</v>
      </c>
      <c r="X863" s="120">
        <v>-16.510000000000002</v>
      </c>
      <c r="Y863" s="120">
        <v>-15.39</v>
      </c>
      <c r="Z863" s="120">
        <v>18.23</v>
      </c>
      <c r="AA863" s="120">
        <v>32.92</v>
      </c>
      <c r="AB863" s="120">
        <v>15</v>
      </c>
      <c r="AC863" s="120">
        <v>48.93</v>
      </c>
      <c r="AD863" s="120">
        <v>42.23</v>
      </c>
      <c r="AE863" s="120">
        <v>50.16</v>
      </c>
      <c r="AF863" s="120">
        <v>-19.489999999999998</v>
      </c>
      <c r="AG863" s="120">
        <v>-20.16</v>
      </c>
      <c r="AH863" s="120">
        <v>35.26</v>
      </c>
      <c r="AI863" s="120">
        <v>46.97</v>
      </c>
      <c r="AJ863" s="120">
        <v>48.85</v>
      </c>
      <c r="AK863" s="120">
        <v>28.68</v>
      </c>
      <c r="AL863" s="120">
        <v>64.349999999999994</v>
      </c>
      <c r="AM863" s="120">
        <v>-4.87</v>
      </c>
      <c r="AN863" s="120">
        <v>15.54</v>
      </c>
      <c r="AO863" s="120">
        <v>-27.43</v>
      </c>
      <c r="AP863" s="120">
        <v>-32.33</v>
      </c>
      <c r="AQ863" s="120">
        <v>12.44</v>
      </c>
      <c r="AR863" s="120">
        <v>0.9</v>
      </c>
      <c r="AS863" s="120">
        <v>2.54</v>
      </c>
      <c r="AT863" s="120">
        <v>-19.03</v>
      </c>
      <c r="AU863" s="120">
        <v>-13.85</v>
      </c>
      <c r="AV863" s="120">
        <v>70.900000000000006</v>
      </c>
      <c r="AW863" s="120">
        <v>41.39</v>
      </c>
      <c r="AX863" s="120">
        <v>-27.8</v>
      </c>
      <c r="AY863" s="120">
        <v>-36.08</v>
      </c>
      <c r="AZ863" s="120">
        <v>12.66</v>
      </c>
      <c r="BA863" s="120">
        <v>35.31</v>
      </c>
      <c r="BB863" s="120">
        <v>14.27</v>
      </c>
      <c r="BC863" s="120">
        <v>3.06</v>
      </c>
    </row>
    <row r="864" spans="1:55" ht="29.25" x14ac:dyDescent="0.45">
      <c r="A864" s="261">
        <v>230</v>
      </c>
      <c r="B864" s="174" t="s">
        <v>312</v>
      </c>
      <c r="C864" s="117"/>
      <c r="D864" s="117"/>
      <c r="E864" s="119">
        <v>0</v>
      </c>
      <c r="F864" s="119">
        <v>-100</v>
      </c>
      <c r="G864" s="117"/>
      <c r="H864" s="117"/>
      <c r="I864" s="117"/>
      <c r="J864" s="117"/>
      <c r="K864" s="119">
        <v>-78.959999999999994</v>
      </c>
      <c r="L864" s="117"/>
      <c r="M864" s="119">
        <v>-8.33</v>
      </c>
      <c r="N864" s="117"/>
      <c r="O864" s="117"/>
      <c r="P864" s="117"/>
      <c r="Q864" s="121">
        <v>3500</v>
      </c>
      <c r="R864" s="117"/>
      <c r="S864" s="119">
        <v>692.5</v>
      </c>
      <c r="T864" s="117"/>
      <c r="U864" s="119">
        <v>-97.44</v>
      </c>
      <c r="V864" s="117"/>
      <c r="W864" s="119">
        <v>-100</v>
      </c>
      <c r="X864" s="119">
        <v>-100</v>
      </c>
      <c r="Y864" s="119">
        <v>118.18</v>
      </c>
      <c r="Z864" s="117"/>
      <c r="AA864" s="117"/>
      <c r="AB864" s="117"/>
      <c r="AC864" s="119">
        <v>297.22000000000003</v>
      </c>
      <c r="AD864" s="117"/>
      <c r="AE864" s="119">
        <v>-82.65</v>
      </c>
      <c r="AF864" s="117"/>
      <c r="AG864" s="121">
        <v>13900</v>
      </c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-31.47</v>
      </c>
      <c r="AP864" s="119">
        <v>-100</v>
      </c>
      <c r="AQ864" s="119">
        <v>30.91</v>
      </c>
      <c r="AR864" s="119">
        <v>-100</v>
      </c>
      <c r="AS864" s="119">
        <v>-70</v>
      </c>
      <c r="AT864" s="117"/>
      <c r="AU864" s="117"/>
      <c r="AV864" s="117"/>
      <c r="AW864" s="117"/>
      <c r="AX864" s="117"/>
      <c r="AY864" s="117"/>
      <c r="AZ864" s="117"/>
      <c r="BA864" s="119">
        <v>85.71</v>
      </c>
      <c r="BB864" s="117"/>
      <c r="BC864" s="119">
        <v>-100</v>
      </c>
    </row>
    <row r="865" spans="1:55" x14ac:dyDescent="0.45">
      <c r="A865" s="260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</row>
    <row r="866" spans="1:55" ht="29.25" x14ac:dyDescent="0.45">
      <c r="A866" s="261">
        <v>232</v>
      </c>
      <c r="B866" s="174" t="s">
        <v>93</v>
      </c>
      <c r="C866" s="119">
        <v>2.76</v>
      </c>
      <c r="D866" s="119">
        <v>61.42</v>
      </c>
      <c r="E866" s="119">
        <v>-4.1399999999999997</v>
      </c>
      <c r="F866" s="119">
        <v>10.88</v>
      </c>
      <c r="G866" s="119">
        <v>21.23</v>
      </c>
      <c r="H866" s="119">
        <v>18.12</v>
      </c>
      <c r="I866" s="119">
        <v>4.53</v>
      </c>
      <c r="J866" s="119">
        <v>10.210000000000001</v>
      </c>
      <c r="K866" s="119">
        <v>33.479999999999997</v>
      </c>
      <c r="L866" s="119">
        <v>13.15</v>
      </c>
      <c r="M866" s="119">
        <v>2.6</v>
      </c>
      <c r="N866" s="119">
        <v>3.37</v>
      </c>
      <c r="O866" s="119">
        <v>-6.82</v>
      </c>
      <c r="P866" s="119">
        <v>11.22</v>
      </c>
      <c r="Q866" s="119">
        <v>16.329999999999998</v>
      </c>
      <c r="R866" s="119">
        <v>2.17</v>
      </c>
      <c r="S866" s="119">
        <v>7.73</v>
      </c>
      <c r="T866" s="119">
        <v>-17.11</v>
      </c>
      <c r="U866" s="119">
        <v>38.299999999999997</v>
      </c>
      <c r="V866" s="119">
        <v>19.82</v>
      </c>
      <c r="W866" s="119">
        <v>5.65</v>
      </c>
      <c r="X866" s="119">
        <v>17.399999999999999</v>
      </c>
      <c r="Y866" s="119">
        <v>34.65</v>
      </c>
      <c r="Z866" s="119">
        <v>15.08</v>
      </c>
      <c r="AA866" s="119">
        <v>30.74</v>
      </c>
      <c r="AB866" s="119">
        <v>0.85</v>
      </c>
      <c r="AC866" s="119">
        <v>5.79</v>
      </c>
      <c r="AD866" s="119">
        <v>20</v>
      </c>
      <c r="AE866" s="119">
        <v>-20.079999999999998</v>
      </c>
      <c r="AF866" s="119">
        <v>77.59</v>
      </c>
      <c r="AG866" s="119">
        <v>-7.51</v>
      </c>
      <c r="AH866" s="119">
        <v>30.12</v>
      </c>
      <c r="AI866" s="119">
        <v>22.08</v>
      </c>
      <c r="AJ866" s="119">
        <v>-3.12</v>
      </c>
      <c r="AK866" s="119">
        <v>9.42</v>
      </c>
      <c r="AL866" s="119">
        <v>18.13</v>
      </c>
      <c r="AM866" s="119">
        <v>19.77</v>
      </c>
      <c r="AN866" s="119">
        <v>7.47</v>
      </c>
      <c r="AO866" s="119">
        <v>20.239999999999998</v>
      </c>
      <c r="AP866" s="119">
        <v>3.81</v>
      </c>
      <c r="AQ866" s="119">
        <v>77.010000000000005</v>
      </c>
      <c r="AR866" s="119">
        <v>-6.61</v>
      </c>
      <c r="AS866" s="119">
        <v>4.2300000000000004</v>
      </c>
      <c r="AT866" s="119">
        <v>-1</v>
      </c>
      <c r="AU866" s="119">
        <v>-1.38</v>
      </c>
      <c r="AV866" s="119">
        <v>29.1</v>
      </c>
      <c r="AW866" s="119">
        <v>6.56</v>
      </c>
      <c r="AX866" s="119">
        <v>-3.46</v>
      </c>
      <c r="AY866" s="119">
        <v>6.41</v>
      </c>
      <c r="AZ866" s="119">
        <v>5.42</v>
      </c>
      <c r="BA866" s="119">
        <v>-7.87</v>
      </c>
      <c r="BB866" s="119">
        <v>6.88</v>
      </c>
      <c r="BC866" s="119">
        <v>-0.28999999999999998</v>
      </c>
    </row>
    <row r="867" spans="1:55" x14ac:dyDescent="0.45">
      <c r="A867" s="260">
        <v>233</v>
      </c>
      <c r="B867" s="173" t="s">
        <v>314</v>
      </c>
      <c r="C867" s="120">
        <v>-3.06</v>
      </c>
      <c r="D867" s="120">
        <v>35.81</v>
      </c>
      <c r="E867" s="120">
        <v>24.4</v>
      </c>
      <c r="F867" s="120">
        <v>17.71</v>
      </c>
      <c r="G867" s="120">
        <v>-6.5</v>
      </c>
      <c r="H867" s="120">
        <v>27.13</v>
      </c>
      <c r="I867" s="120">
        <v>-2.91</v>
      </c>
      <c r="J867" s="120">
        <v>-36.130000000000003</v>
      </c>
      <c r="K867" s="120">
        <v>-14.59</v>
      </c>
      <c r="L867" s="120">
        <v>-17.739999999999998</v>
      </c>
      <c r="M867" s="120">
        <v>-38.29</v>
      </c>
      <c r="N867" s="120">
        <v>-36.03</v>
      </c>
      <c r="O867" s="120">
        <v>-15.42</v>
      </c>
      <c r="P867" s="120">
        <v>7.93</v>
      </c>
      <c r="Q867" s="120">
        <v>2.54</v>
      </c>
      <c r="R867" s="120">
        <v>-8.6999999999999993</v>
      </c>
      <c r="S867" s="120">
        <v>-42.58</v>
      </c>
      <c r="T867" s="120">
        <v>-58.57</v>
      </c>
      <c r="U867" s="120">
        <v>-23.51</v>
      </c>
      <c r="V867" s="120">
        <v>1.7</v>
      </c>
      <c r="W867" s="120">
        <v>31.63</v>
      </c>
      <c r="X867" s="120">
        <v>32.200000000000003</v>
      </c>
      <c r="Y867" s="120">
        <v>88.61</v>
      </c>
      <c r="Z867" s="120">
        <v>39.24</v>
      </c>
      <c r="AA867" s="120">
        <v>9.24</v>
      </c>
      <c r="AB867" s="120">
        <v>4.12</v>
      </c>
      <c r="AC867" s="120">
        <v>3.3</v>
      </c>
      <c r="AD867" s="120">
        <v>4.18</v>
      </c>
      <c r="AE867" s="120">
        <v>61.37</v>
      </c>
      <c r="AF867" s="120">
        <v>46</v>
      </c>
      <c r="AG867" s="120">
        <v>-0.55000000000000004</v>
      </c>
      <c r="AH867" s="120">
        <v>30.11</v>
      </c>
      <c r="AI867" s="120">
        <v>-22.45</v>
      </c>
      <c r="AJ867" s="120">
        <v>-42.97</v>
      </c>
      <c r="AK867" s="120">
        <v>-48.57</v>
      </c>
      <c r="AL867" s="120">
        <v>-4.04</v>
      </c>
      <c r="AM867" s="120">
        <v>-13.29</v>
      </c>
      <c r="AN867" s="120">
        <v>-31.88</v>
      </c>
      <c r="AO867" s="120">
        <v>-23.87</v>
      </c>
      <c r="AP867" s="120">
        <v>-37.83</v>
      </c>
      <c r="AQ867" s="120">
        <v>9.49</v>
      </c>
      <c r="AR867" s="120">
        <v>17.399999999999999</v>
      </c>
      <c r="AS867" s="120">
        <v>16.62</v>
      </c>
      <c r="AT867" s="120">
        <v>-43.82</v>
      </c>
      <c r="AU867" s="120">
        <v>-27.25</v>
      </c>
      <c r="AV867" s="120">
        <v>27.16</v>
      </c>
      <c r="AW867" s="120">
        <v>23.1</v>
      </c>
      <c r="AX867" s="120">
        <v>-25.46</v>
      </c>
      <c r="AY867" s="120">
        <v>-10.63</v>
      </c>
      <c r="AZ867" s="120">
        <v>0.1</v>
      </c>
      <c r="BA867" s="120">
        <v>-5.27</v>
      </c>
      <c r="BB867" s="120">
        <v>16.91</v>
      </c>
      <c r="BC867" s="120">
        <v>-24.94</v>
      </c>
    </row>
    <row r="868" spans="1:55" ht="29.25" x14ac:dyDescent="0.45">
      <c r="A868" s="261">
        <v>234</v>
      </c>
      <c r="B868" s="174" t="s">
        <v>164</v>
      </c>
      <c r="C868" s="119">
        <v>-4.63</v>
      </c>
      <c r="D868" s="119">
        <v>58.08</v>
      </c>
      <c r="E868" s="119">
        <v>40.82</v>
      </c>
      <c r="F868" s="119">
        <v>14.9</v>
      </c>
      <c r="G868" s="119">
        <v>-56.43</v>
      </c>
      <c r="H868" s="119">
        <v>104.67</v>
      </c>
      <c r="I868" s="119">
        <v>383.05</v>
      </c>
      <c r="J868" s="119">
        <v>72.13</v>
      </c>
      <c r="K868" s="119">
        <v>-41.22</v>
      </c>
      <c r="L868" s="119">
        <v>165.58</v>
      </c>
      <c r="M868" s="119">
        <v>95.02</v>
      </c>
      <c r="N868" s="119">
        <v>279.58</v>
      </c>
      <c r="O868" s="119">
        <v>67.02</v>
      </c>
      <c r="P868" s="119">
        <v>-17.91</v>
      </c>
      <c r="Q868" s="119">
        <v>-26.1</v>
      </c>
      <c r="R868" s="119">
        <v>157.83000000000001</v>
      </c>
      <c r="S868" s="119">
        <v>158.77000000000001</v>
      </c>
      <c r="T868" s="119">
        <v>0.71</v>
      </c>
      <c r="U868" s="119">
        <v>-35.840000000000003</v>
      </c>
      <c r="V868" s="119">
        <v>-45.1</v>
      </c>
      <c r="W868" s="119">
        <v>24.54</v>
      </c>
      <c r="X868" s="119">
        <v>-26.72</v>
      </c>
      <c r="Y868" s="119">
        <v>-22.65</v>
      </c>
      <c r="Z868" s="119">
        <v>-70.62</v>
      </c>
      <c r="AA868" s="119">
        <v>-39.92</v>
      </c>
      <c r="AB868" s="119">
        <v>-52.13</v>
      </c>
      <c r="AC868" s="119">
        <v>23.42</v>
      </c>
      <c r="AD868" s="119">
        <v>-55.78</v>
      </c>
      <c r="AE868" s="119">
        <v>-41.78</v>
      </c>
      <c r="AF868" s="119">
        <v>-68.040000000000006</v>
      </c>
      <c r="AG868" s="119">
        <v>-85.44</v>
      </c>
      <c r="AH868" s="119">
        <v>96.88</v>
      </c>
      <c r="AI868" s="119">
        <v>-18.649999999999999</v>
      </c>
      <c r="AJ868" s="119">
        <v>-82.53</v>
      </c>
      <c r="AK868" s="119">
        <v>-51.57</v>
      </c>
      <c r="AL868" s="119">
        <v>-9.19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</row>
    <row r="869" spans="1:55" x14ac:dyDescent="0.45">
      <c r="A869" s="260">
        <v>235</v>
      </c>
      <c r="B869" s="173" t="s">
        <v>315</v>
      </c>
      <c r="C869" s="120">
        <v>87.52</v>
      </c>
      <c r="D869" s="120">
        <v>-15.11</v>
      </c>
      <c r="E869" s="120">
        <v>-5.89</v>
      </c>
      <c r="F869" s="120">
        <v>-15.96</v>
      </c>
      <c r="G869" s="120">
        <v>42.59</v>
      </c>
      <c r="H869" s="120">
        <v>30.22</v>
      </c>
      <c r="I869" s="120">
        <v>55.55</v>
      </c>
      <c r="J869" s="120">
        <v>-3.7</v>
      </c>
      <c r="K869" s="120">
        <v>37.5</v>
      </c>
      <c r="L869" s="120">
        <v>16.510000000000002</v>
      </c>
      <c r="M869" s="120">
        <v>-10.63</v>
      </c>
      <c r="N869" s="120">
        <v>13.9</v>
      </c>
      <c r="O869" s="120">
        <v>-23.59</v>
      </c>
      <c r="P869" s="120">
        <v>74.17</v>
      </c>
      <c r="Q869" s="120">
        <v>74.75</v>
      </c>
      <c r="R869" s="120">
        <v>54.9</v>
      </c>
      <c r="S869" s="120">
        <v>-15.54</v>
      </c>
      <c r="T869" s="120">
        <v>61.17</v>
      </c>
      <c r="U869" s="120">
        <v>-9.5500000000000007</v>
      </c>
      <c r="V869" s="120">
        <v>-28.58</v>
      </c>
      <c r="W869" s="120">
        <v>-13.24</v>
      </c>
      <c r="X869" s="120">
        <v>-13.8</v>
      </c>
      <c r="Y869" s="120">
        <v>-20.97</v>
      </c>
      <c r="Z869" s="120">
        <v>-25.73</v>
      </c>
      <c r="AA869" s="120">
        <v>27.83</v>
      </c>
      <c r="AB869" s="120">
        <v>-12.97</v>
      </c>
      <c r="AC869" s="120">
        <v>-18.809999999999999</v>
      </c>
      <c r="AD869" s="120">
        <v>-1.72</v>
      </c>
      <c r="AE869" s="120">
        <v>9.8000000000000007</v>
      </c>
      <c r="AF869" s="120">
        <v>-31.46</v>
      </c>
      <c r="AG869" s="120">
        <v>-5.33</v>
      </c>
      <c r="AH869" s="120">
        <v>82.89</v>
      </c>
      <c r="AI869" s="120">
        <v>35.33</v>
      </c>
      <c r="AJ869" s="120">
        <v>-6.92</v>
      </c>
      <c r="AK869" s="120">
        <v>10.82</v>
      </c>
      <c r="AL869" s="120">
        <v>-10.52</v>
      </c>
      <c r="AM869" s="120">
        <v>-30.65</v>
      </c>
      <c r="AN869" s="120">
        <v>-9.64</v>
      </c>
      <c r="AO869" s="120">
        <v>-1.2</v>
      </c>
      <c r="AP869" s="120">
        <v>-55.98</v>
      </c>
      <c r="AQ869" s="120">
        <v>-13.03</v>
      </c>
      <c r="AR869" s="120">
        <v>-35.659999999999997</v>
      </c>
      <c r="AS869" s="120">
        <v>-41.77</v>
      </c>
      <c r="AT869" s="120">
        <v>-57.25</v>
      </c>
      <c r="AU869" s="120">
        <v>-51.2</v>
      </c>
      <c r="AV869" s="120">
        <v>-44.94</v>
      </c>
      <c r="AW869" s="120">
        <v>-13.08</v>
      </c>
      <c r="AX869" s="120">
        <v>3.08</v>
      </c>
      <c r="AY869" s="120">
        <v>0.24</v>
      </c>
      <c r="AZ869" s="120">
        <v>-9.86</v>
      </c>
      <c r="BA869" s="120">
        <v>-2.17</v>
      </c>
      <c r="BB869" s="120">
        <v>5.76</v>
      </c>
      <c r="BC869" s="120">
        <v>-12.16</v>
      </c>
    </row>
    <row r="870" spans="1:55" x14ac:dyDescent="0.45">
      <c r="A870" s="261">
        <v>236</v>
      </c>
      <c r="B870" s="174" t="s">
        <v>316</v>
      </c>
      <c r="C870" s="119">
        <v>60.87</v>
      </c>
      <c r="D870" s="119">
        <v>11.66</v>
      </c>
      <c r="E870" s="119">
        <v>-15.21</v>
      </c>
      <c r="F870" s="119">
        <v>-24.08</v>
      </c>
      <c r="G870" s="119">
        <v>9.36</v>
      </c>
      <c r="H870" s="119">
        <v>-27.56</v>
      </c>
      <c r="I870" s="119">
        <v>82.18</v>
      </c>
      <c r="J870" s="119">
        <v>-37.56</v>
      </c>
      <c r="K870" s="119">
        <v>5.23</v>
      </c>
      <c r="L870" s="119">
        <v>9.8800000000000008</v>
      </c>
      <c r="M870" s="119">
        <v>-23.54</v>
      </c>
      <c r="N870" s="119">
        <v>56.9</v>
      </c>
      <c r="O870" s="119">
        <v>9.4600000000000009</v>
      </c>
      <c r="P870" s="119">
        <v>21.5</v>
      </c>
      <c r="Q870" s="119">
        <v>28.2</v>
      </c>
      <c r="R870" s="119">
        <v>38.71</v>
      </c>
      <c r="S870" s="119">
        <v>-20.05</v>
      </c>
      <c r="T870" s="119">
        <v>-3.59</v>
      </c>
      <c r="U870" s="119">
        <v>38.159999999999997</v>
      </c>
      <c r="V870" s="119">
        <v>5.26</v>
      </c>
      <c r="W870" s="119">
        <v>-13.25</v>
      </c>
      <c r="X870" s="119">
        <v>-16.93</v>
      </c>
      <c r="Y870" s="119">
        <v>-24.13</v>
      </c>
      <c r="Z870" s="119">
        <v>-31.08</v>
      </c>
      <c r="AA870" s="119">
        <v>-49.5</v>
      </c>
      <c r="AB870" s="119">
        <v>-2.0299999999999998</v>
      </c>
      <c r="AC870" s="119">
        <v>-3.46</v>
      </c>
      <c r="AD870" s="119">
        <v>-46.92</v>
      </c>
      <c r="AE870" s="119">
        <v>24.15</v>
      </c>
      <c r="AF870" s="119">
        <v>61.61</v>
      </c>
      <c r="AG870" s="119">
        <v>-60.91</v>
      </c>
      <c r="AH870" s="119">
        <v>12.06</v>
      </c>
      <c r="AI870" s="119">
        <v>-12.31</v>
      </c>
      <c r="AJ870" s="119">
        <v>-20.03</v>
      </c>
      <c r="AK870" s="119">
        <v>8.31</v>
      </c>
      <c r="AL870" s="119">
        <v>9.49</v>
      </c>
      <c r="AM870" s="119">
        <v>1.66</v>
      </c>
      <c r="AN870" s="119">
        <v>-25.88</v>
      </c>
      <c r="AO870" s="119">
        <v>-14.19</v>
      </c>
      <c r="AP870" s="119">
        <v>-10.84</v>
      </c>
      <c r="AQ870" s="119">
        <v>-12.03</v>
      </c>
      <c r="AR870" s="119">
        <v>-28.12</v>
      </c>
      <c r="AS870" s="119">
        <v>-6.03</v>
      </c>
      <c r="AT870" s="119">
        <v>-13.22</v>
      </c>
      <c r="AU870" s="119">
        <v>-7.55</v>
      </c>
      <c r="AV870" s="119">
        <v>11.26</v>
      </c>
      <c r="AW870" s="119">
        <v>1.86</v>
      </c>
      <c r="AX870" s="119">
        <v>11.62</v>
      </c>
      <c r="AY870" s="119">
        <v>-12.03</v>
      </c>
      <c r="AZ870" s="119">
        <v>-22.06</v>
      </c>
      <c r="BA870" s="119">
        <v>-30.95</v>
      </c>
      <c r="BB870" s="119">
        <v>17.309999999999999</v>
      </c>
      <c r="BC870" s="119">
        <v>15.81</v>
      </c>
    </row>
    <row r="871" spans="1:55" ht="42" x14ac:dyDescent="0.45">
      <c r="A871" s="260">
        <v>237</v>
      </c>
      <c r="B871" s="173" t="s">
        <v>317</v>
      </c>
      <c r="C871" s="120">
        <v>-29.7</v>
      </c>
      <c r="D871" s="120">
        <v>-26.79</v>
      </c>
      <c r="E871" s="120">
        <v>-23.5</v>
      </c>
      <c r="F871" s="120">
        <v>4.68</v>
      </c>
      <c r="G871" s="120">
        <v>23.84</v>
      </c>
      <c r="H871" s="120">
        <v>17.7</v>
      </c>
      <c r="I871" s="120">
        <v>28.87</v>
      </c>
      <c r="J871" s="120">
        <v>-24.03</v>
      </c>
      <c r="K871" s="120">
        <v>109.4</v>
      </c>
      <c r="L871" s="120">
        <v>24.86</v>
      </c>
      <c r="M871" s="120">
        <v>-52.23</v>
      </c>
      <c r="N871" s="120">
        <v>-28.83</v>
      </c>
      <c r="O871" s="120">
        <v>-4.2699999999999996</v>
      </c>
      <c r="P871" s="120">
        <v>73.44</v>
      </c>
      <c r="Q871" s="120">
        <v>24.28</v>
      </c>
      <c r="R871" s="120">
        <v>102.16</v>
      </c>
      <c r="S871" s="120">
        <v>6.26</v>
      </c>
      <c r="T871" s="120">
        <v>-53.01</v>
      </c>
      <c r="U871" s="120">
        <v>2.0499999999999998</v>
      </c>
      <c r="V871" s="120">
        <v>-8.99</v>
      </c>
      <c r="W871" s="120">
        <v>-44.82</v>
      </c>
      <c r="X871" s="120">
        <v>-39.5</v>
      </c>
      <c r="Y871" s="120">
        <v>-21.31</v>
      </c>
      <c r="Z871" s="120">
        <v>40.340000000000003</v>
      </c>
      <c r="AA871" s="120">
        <v>-33.57</v>
      </c>
      <c r="AB871" s="120">
        <v>-9.65</v>
      </c>
      <c r="AC871" s="120">
        <v>-46.16</v>
      </c>
      <c r="AD871" s="120">
        <v>-61.44</v>
      </c>
      <c r="AE871" s="120">
        <v>-11.68</v>
      </c>
      <c r="AF871" s="120">
        <v>59.95</v>
      </c>
      <c r="AG871" s="120">
        <v>-41.04</v>
      </c>
      <c r="AH871" s="120">
        <v>5.33</v>
      </c>
      <c r="AI871" s="120">
        <v>-17.54</v>
      </c>
      <c r="AJ871" s="120">
        <v>51.82</v>
      </c>
      <c r="AK871" s="120">
        <v>10.72</v>
      </c>
      <c r="AL871" s="120">
        <v>34.81</v>
      </c>
      <c r="AM871" s="120">
        <v>85.27</v>
      </c>
      <c r="AN871" s="120">
        <v>-10.73</v>
      </c>
      <c r="AO871" s="120">
        <v>142.94</v>
      </c>
      <c r="AP871" s="120">
        <v>133.97999999999999</v>
      </c>
      <c r="AQ871" s="120">
        <v>86.44</v>
      </c>
      <c r="AR871" s="120">
        <v>94.23</v>
      </c>
      <c r="AS871" s="120">
        <v>52.69</v>
      </c>
      <c r="AT871" s="120">
        <v>87.81</v>
      </c>
      <c r="AU871" s="120">
        <v>53.37</v>
      </c>
      <c r="AV871" s="120">
        <v>5.52</v>
      </c>
      <c r="AW871" s="120">
        <v>122.73</v>
      </c>
      <c r="AX871" s="120">
        <v>-9.52</v>
      </c>
      <c r="AY871" s="120">
        <v>42.16</v>
      </c>
      <c r="AZ871" s="120">
        <v>87.09</v>
      </c>
      <c r="BA871" s="120">
        <v>44.79</v>
      </c>
      <c r="BB871" s="120">
        <v>-3.91</v>
      </c>
      <c r="BC871" s="120">
        <v>-18.170000000000002</v>
      </c>
    </row>
    <row r="872" spans="1:55" ht="29.25" x14ac:dyDescent="0.45">
      <c r="A872" s="261">
        <v>238</v>
      </c>
      <c r="B872" s="174" t="s">
        <v>318</v>
      </c>
      <c r="C872" s="119">
        <v>-51.13</v>
      </c>
      <c r="D872" s="119">
        <v>-37.64</v>
      </c>
      <c r="E872" s="119">
        <v>-44.45</v>
      </c>
      <c r="F872" s="119">
        <v>-29.49</v>
      </c>
      <c r="G872" s="119">
        <v>-21.62</v>
      </c>
      <c r="H872" s="119">
        <v>-29.93</v>
      </c>
      <c r="I872" s="119">
        <v>7.81</v>
      </c>
      <c r="J872" s="119">
        <v>-31.14</v>
      </c>
      <c r="K872" s="119">
        <v>-31.08</v>
      </c>
      <c r="L872" s="119">
        <v>31.21</v>
      </c>
      <c r="M872" s="119">
        <v>-10.57</v>
      </c>
      <c r="N872" s="119">
        <v>6.27</v>
      </c>
      <c r="O872" s="119">
        <v>30.26</v>
      </c>
      <c r="P872" s="119">
        <v>61.61</v>
      </c>
      <c r="Q872" s="119">
        <v>3.68</v>
      </c>
      <c r="R872" s="119">
        <v>17.850000000000001</v>
      </c>
      <c r="S872" s="119">
        <v>18.91</v>
      </c>
      <c r="T872" s="119">
        <v>39.119999999999997</v>
      </c>
      <c r="U872" s="119">
        <v>-12.67</v>
      </c>
      <c r="V872" s="119">
        <v>26.34</v>
      </c>
      <c r="W872" s="119">
        <v>14.1</v>
      </c>
      <c r="X872" s="119">
        <v>-26.84</v>
      </c>
      <c r="Y872" s="119">
        <v>36.299999999999997</v>
      </c>
      <c r="Z872" s="119">
        <v>11.25</v>
      </c>
      <c r="AA872" s="119">
        <v>-8.23</v>
      </c>
      <c r="AB872" s="119">
        <v>-7.86</v>
      </c>
      <c r="AC872" s="119">
        <v>36.07</v>
      </c>
      <c r="AD872" s="119">
        <v>-5.55</v>
      </c>
      <c r="AE872" s="119">
        <v>12.21</v>
      </c>
      <c r="AF872" s="119">
        <v>1.01</v>
      </c>
      <c r="AG872" s="119">
        <v>23.05</v>
      </c>
      <c r="AH872" s="119">
        <v>9.83</v>
      </c>
      <c r="AI872" s="119">
        <v>29.75</v>
      </c>
      <c r="AJ872" s="119">
        <v>-13.03</v>
      </c>
      <c r="AK872" s="119">
        <v>-18.670000000000002</v>
      </c>
      <c r="AL872" s="119">
        <v>-13.78</v>
      </c>
      <c r="AM872" s="119">
        <v>2.21</v>
      </c>
      <c r="AN872" s="119">
        <v>2.5499999999999998</v>
      </c>
      <c r="AO872" s="119">
        <v>-9.92</v>
      </c>
      <c r="AP872" s="119">
        <v>10.23</v>
      </c>
      <c r="AQ872" s="119">
        <v>-3.58</v>
      </c>
      <c r="AR872" s="119">
        <v>-19.43</v>
      </c>
      <c r="AS872" s="119">
        <v>-22.19</v>
      </c>
      <c r="AT872" s="119">
        <v>-19.07</v>
      </c>
      <c r="AU872" s="119">
        <v>-3.29</v>
      </c>
      <c r="AV872" s="119">
        <v>51.21</v>
      </c>
      <c r="AW872" s="119">
        <v>13.56</v>
      </c>
      <c r="AX872" s="119">
        <v>-24.51</v>
      </c>
      <c r="AY872" s="119">
        <v>0.08</v>
      </c>
      <c r="AZ872" s="119">
        <v>-38.229999999999997</v>
      </c>
      <c r="BA872" s="119">
        <v>-31.33</v>
      </c>
      <c r="BB872" s="119">
        <v>22.87</v>
      </c>
      <c r="BC872" s="119">
        <v>38.520000000000003</v>
      </c>
    </row>
    <row r="873" spans="1:55" x14ac:dyDescent="0.45">
      <c r="A873" s="260">
        <v>239</v>
      </c>
      <c r="B873" s="173" t="s">
        <v>47</v>
      </c>
      <c r="C873" s="120">
        <v>17.510000000000002</v>
      </c>
      <c r="D873" s="120">
        <v>29.24</v>
      </c>
      <c r="E873" s="120">
        <v>21.37</v>
      </c>
      <c r="F873" s="120">
        <v>22.01</v>
      </c>
      <c r="G873" s="120">
        <v>20.420000000000002</v>
      </c>
      <c r="H873" s="120">
        <v>37.56</v>
      </c>
      <c r="I873" s="120">
        <v>19.02</v>
      </c>
      <c r="J873" s="120">
        <v>34.159999999999997</v>
      </c>
      <c r="K873" s="120">
        <v>11.54</v>
      </c>
      <c r="L873" s="120">
        <v>32.83</v>
      </c>
      <c r="M873" s="120">
        <v>27.24</v>
      </c>
      <c r="N873" s="120">
        <v>12.33</v>
      </c>
      <c r="O873" s="120">
        <v>9.1</v>
      </c>
      <c r="P873" s="120">
        <v>0.98</v>
      </c>
      <c r="Q873" s="120">
        <v>12.98</v>
      </c>
      <c r="R873" s="120">
        <v>1.1100000000000001</v>
      </c>
      <c r="S873" s="120">
        <v>6.45</v>
      </c>
      <c r="T873" s="120">
        <v>-11.24</v>
      </c>
      <c r="U873" s="120">
        <v>5.33</v>
      </c>
      <c r="V873" s="120">
        <v>-5.4</v>
      </c>
      <c r="W873" s="120">
        <v>3.92</v>
      </c>
      <c r="X873" s="120">
        <v>28.84</v>
      </c>
      <c r="Y873" s="120">
        <v>20.02</v>
      </c>
      <c r="Z873" s="120">
        <v>15.02</v>
      </c>
      <c r="AA873" s="120">
        <v>18.579999999999998</v>
      </c>
      <c r="AB873" s="120">
        <v>31.6</v>
      </c>
      <c r="AC873" s="120">
        <v>29.97</v>
      </c>
      <c r="AD873" s="120">
        <v>25.85</v>
      </c>
      <c r="AE873" s="120">
        <v>15.73</v>
      </c>
      <c r="AF873" s="120">
        <v>29.59</v>
      </c>
      <c r="AG873" s="120">
        <v>4.07</v>
      </c>
      <c r="AH873" s="120">
        <v>20.350000000000001</v>
      </c>
      <c r="AI873" s="120">
        <v>4.67</v>
      </c>
      <c r="AJ873" s="120">
        <v>-24.32</v>
      </c>
      <c r="AK873" s="120">
        <v>-5.56</v>
      </c>
      <c r="AL873" s="120">
        <v>8.35</v>
      </c>
      <c r="AM873" s="120">
        <v>9.14</v>
      </c>
      <c r="AN873" s="120">
        <v>-5.51</v>
      </c>
      <c r="AO873" s="120">
        <v>-5.27</v>
      </c>
      <c r="AP873" s="120">
        <v>1.01</v>
      </c>
      <c r="AQ873" s="120">
        <v>5.59</v>
      </c>
      <c r="AR873" s="120">
        <v>5.4</v>
      </c>
      <c r="AS873" s="120">
        <v>13.49</v>
      </c>
      <c r="AT873" s="120">
        <v>2.38</v>
      </c>
      <c r="AU873" s="120">
        <v>-0.68</v>
      </c>
      <c r="AV873" s="120">
        <v>11.07</v>
      </c>
      <c r="AW873" s="120">
        <v>34.799999999999997</v>
      </c>
      <c r="AX873" s="120">
        <v>-10.82</v>
      </c>
      <c r="AY873" s="120">
        <v>9.83</v>
      </c>
      <c r="AZ873" s="120">
        <v>5.76</v>
      </c>
      <c r="BA873" s="120">
        <v>-5.86</v>
      </c>
      <c r="BB873" s="120">
        <v>1.28</v>
      </c>
      <c r="BC873" s="120">
        <v>21.25</v>
      </c>
    </row>
    <row r="874" spans="1:55" ht="29.25" x14ac:dyDescent="0.45">
      <c r="A874" s="261">
        <v>240</v>
      </c>
      <c r="B874" s="174" t="s">
        <v>319</v>
      </c>
      <c r="C874" s="119">
        <v>-14.83</v>
      </c>
      <c r="D874" s="119">
        <v>1.49</v>
      </c>
      <c r="E874" s="119">
        <v>-19.850000000000001</v>
      </c>
      <c r="F874" s="119">
        <v>-4.51</v>
      </c>
      <c r="G874" s="119">
        <v>-14.92</v>
      </c>
      <c r="H874" s="119">
        <v>9.34</v>
      </c>
      <c r="I874" s="119">
        <v>-5.14</v>
      </c>
      <c r="J874" s="119">
        <v>16.39</v>
      </c>
      <c r="K874" s="119">
        <v>15</v>
      </c>
      <c r="L874" s="119">
        <v>21.24</v>
      </c>
      <c r="M874" s="119">
        <v>0.52</v>
      </c>
      <c r="N874" s="119">
        <v>-5.35</v>
      </c>
      <c r="O874" s="119">
        <v>-2.68</v>
      </c>
      <c r="P874" s="119">
        <v>8.9700000000000006</v>
      </c>
      <c r="Q874" s="119">
        <v>29.23</v>
      </c>
      <c r="R874" s="119">
        <v>14.23</v>
      </c>
      <c r="S874" s="119">
        <v>21.81</v>
      </c>
      <c r="T874" s="119">
        <v>13.55</v>
      </c>
      <c r="U874" s="119">
        <v>12.51</v>
      </c>
      <c r="V874" s="119">
        <v>-7.61</v>
      </c>
      <c r="W874" s="119">
        <v>-4.79</v>
      </c>
      <c r="X874" s="119">
        <v>-3.66</v>
      </c>
      <c r="Y874" s="119">
        <v>23</v>
      </c>
      <c r="Z874" s="119">
        <v>13.99</v>
      </c>
      <c r="AA874" s="119">
        <v>8.3800000000000008</v>
      </c>
      <c r="AB874" s="119">
        <v>8.4499999999999993</v>
      </c>
      <c r="AC874" s="119">
        <v>10.92</v>
      </c>
      <c r="AD874" s="119">
        <v>10.82</v>
      </c>
      <c r="AE874" s="119">
        <v>22.02</v>
      </c>
      <c r="AF874" s="119">
        <v>19.55</v>
      </c>
      <c r="AG874" s="119">
        <v>10.86</v>
      </c>
      <c r="AH874" s="119">
        <v>4.75</v>
      </c>
      <c r="AI874" s="119">
        <v>13.91</v>
      </c>
      <c r="AJ874" s="119">
        <v>23.05</v>
      </c>
      <c r="AK874" s="119">
        <v>18</v>
      </c>
      <c r="AL874" s="119">
        <v>37.229999999999997</v>
      </c>
      <c r="AM874" s="119">
        <v>74.38</v>
      </c>
      <c r="AN874" s="119">
        <v>70.67</v>
      </c>
      <c r="AO874" s="119">
        <v>50.82</v>
      </c>
      <c r="AP874" s="119">
        <v>28.61</v>
      </c>
      <c r="AQ874" s="119">
        <v>13.05</v>
      </c>
      <c r="AR874" s="119">
        <v>20.46</v>
      </c>
      <c r="AS874" s="119">
        <v>15.52</v>
      </c>
      <c r="AT874" s="119">
        <v>33.270000000000003</v>
      </c>
      <c r="AU874" s="119">
        <v>80.040000000000006</v>
      </c>
      <c r="AV874" s="119">
        <v>17.48</v>
      </c>
      <c r="AW874" s="119">
        <v>17.89</v>
      </c>
      <c r="AX874" s="119">
        <v>8.27</v>
      </c>
      <c r="AY874" s="119">
        <v>-1.84</v>
      </c>
      <c r="AZ874" s="119">
        <v>-12.36</v>
      </c>
      <c r="BA874" s="119">
        <v>-10.45</v>
      </c>
      <c r="BB874" s="119">
        <v>-0.04</v>
      </c>
      <c r="BC874" s="119">
        <v>2.8</v>
      </c>
    </row>
    <row r="875" spans="1:55" x14ac:dyDescent="0.45">
      <c r="A875" s="260">
        <v>241</v>
      </c>
      <c r="B875" s="173" t="s">
        <v>94</v>
      </c>
      <c r="C875" s="120">
        <v>-16.8</v>
      </c>
      <c r="D875" s="120">
        <v>-18.11</v>
      </c>
      <c r="E875" s="120">
        <v>-27.31</v>
      </c>
      <c r="F875" s="120">
        <v>-36.729999999999997</v>
      </c>
      <c r="G875" s="120">
        <v>-38.1</v>
      </c>
      <c r="H875" s="120">
        <v>-25.57</v>
      </c>
      <c r="I875" s="120">
        <v>-21.83</v>
      </c>
      <c r="J875" s="120">
        <v>-16.940000000000001</v>
      </c>
      <c r="K875" s="120">
        <v>-18.04</v>
      </c>
      <c r="L875" s="120">
        <v>10.89</v>
      </c>
      <c r="M875" s="120">
        <v>-27.02</v>
      </c>
      <c r="N875" s="120">
        <v>1.32</v>
      </c>
      <c r="O875" s="120">
        <v>-22.53</v>
      </c>
      <c r="P875" s="120">
        <v>-14.04</v>
      </c>
      <c r="Q875" s="120">
        <v>-28.68</v>
      </c>
      <c r="R875" s="120">
        <v>-21.34</v>
      </c>
      <c r="S875" s="120">
        <v>-21.87</v>
      </c>
      <c r="T875" s="120">
        <v>-7.51</v>
      </c>
      <c r="U875" s="120">
        <v>13.5</v>
      </c>
      <c r="V875" s="120">
        <v>-6.2</v>
      </c>
      <c r="W875" s="120">
        <v>20.61</v>
      </c>
      <c r="X875" s="120">
        <v>-2.86</v>
      </c>
      <c r="Y875" s="120">
        <v>13.26</v>
      </c>
      <c r="Z875" s="120">
        <v>-1.47</v>
      </c>
      <c r="AA875" s="120">
        <v>12.01</v>
      </c>
      <c r="AB875" s="120">
        <v>23.8</v>
      </c>
      <c r="AC875" s="120">
        <v>24.31</v>
      </c>
      <c r="AD875" s="120">
        <v>18.670000000000002</v>
      </c>
      <c r="AE875" s="120">
        <v>10.49</v>
      </c>
      <c r="AF875" s="120">
        <v>36.369999999999997</v>
      </c>
      <c r="AG875" s="120">
        <v>-20.28</v>
      </c>
      <c r="AH875" s="120">
        <v>-8.3000000000000007</v>
      </c>
      <c r="AI875" s="120">
        <v>-9.44</v>
      </c>
      <c r="AJ875" s="120">
        <v>-29.67</v>
      </c>
      <c r="AK875" s="120">
        <v>-6.32</v>
      </c>
      <c r="AL875" s="120">
        <v>15.94</v>
      </c>
      <c r="AM875" s="120">
        <v>20.72</v>
      </c>
      <c r="AN875" s="120">
        <v>15.36</v>
      </c>
      <c r="AO875" s="120">
        <v>15.42</v>
      </c>
      <c r="AP875" s="120">
        <v>10.75</v>
      </c>
      <c r="AQ875" s="120">
        <v>20.420000000000002</v>
      </c>
      <c r="AR875" s="120">
        <v>-7.02</v>
      </c>
      <c r="AS875" s="120">
        <v>18.5</v>
      </c>
      <c r="AT875" s="120">
        <v>31.76</v>
      </c>
      <c r="AU875" s="120">
        <v>21.93</v>
      </c>
      <c r="AV875" s="120">
        <v>16.670000000000002</v>
      </c>
      <c r="AW875" s="120">
        <v>8.9600000000000009</v>
      </c>
      <c r="AX875" s="120">
        <v>-12.1</v>
      </c>
      <c r="AY875" s="120">
        <v>-18.41</v>
      </c>
      <c r="AZ875" s="120">
        <v>-18.07</v>
      </c>
      <c r="BA875" s="120">
        <v>14.21</v>
      </c>
      <c r="BB875" s="120">
        <v>-1.86</v>
      </c>
      <c r="BC875" s="120">
        <v>-12.16</v>
      </c>
    </row>
    <row r="876" spans="1:55" ht="54.75" x14ac:dyDescent="0.45">
      <c r="A876" s="261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9">
        <v>-100</v>
      </c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</row>
    <row r="877" spans="1:55" ht="29.25" x14ac:dyDescent="0.45">
      <c r="A877" s="260">
        <v>243</v>
      </c>
      <c r="B877" s="173" t="s">
        <v>321</v>
      </c>
      <c r="C877" s="120">
        <v>135.99</v>
      </c>
      <c r="D877" s="118">
        <v>1115.52</v>
      </c>
      <c r="E877" s="120">
        <v>251.16</v>
      </c>
      <c r="F877" s="120">
        <v>104.74</v>
      </c>
      <c r="G877" s="120">
        <v>-32.75</v>
      </c>
      <c r="H877" s="120">
        <v>231.5</v>
      </c>
      <c r="I877" s="120">
        <v>297.52999999999997</v>
      </c>
      <c r="J877" s="120">
        <v>-42.81</v>
      </c>
      <c r="K877" s="120">
        <v>-14.29</v>
      </c>
      <c r="L877" s="120">
        <v>-70.319999999999993</v>
      </c>
      <c r="M877" s="120">
        <v>-40.619999999999997</v>
      </c>
      <c r="N877" s="120">
        <v>181.46</v>
      </c>
      <c r="O877" s="120">
        <v>-36</v>
      </c>
      <c r="P877" s="120">
        <v>-77.69</v>
      </c>
      <c r="Q877" s="120">
        <v>-67.27</v>
      </c>
      <c r="R877" s="120">
        <v>-55.91</v>
      </c>
      <c r="S877" s="120">
        <v>161.97</v>
      </c>
      <c r="T877" s="120">
        <v>-56.64</v>
      </c>
      <c r="U877" s="120">
        <v>-10.79</v>
      </c>
      <c r="V877" s="120">
        <v>-63.07</v>
      </c>
      <c r="W877" s="120">
        <v>-66.62</v>
      </c>
      <c r="X877" s="120">
        <v>42.35</v>
      </c>
      <c r="Y877" s="120">
        <v>-31.97</v>
      </c>
      <c r="Z877" s="120">
        <v>-49.52</v>
      </c>
      <c r="AA877" s="120">
        <v>16.64</v>
      </c>
      <c r="AB877" s="120">
        <v>-40.99</v>
      </c>
      <c r="AC877" s="120">
        <v>73.22</v>
      </c>
      <c r="AD877" s="120">
        <v>-11.62</v>
      </c>
      <c r="AE877" s="120">
        <v>-34.11</v>
      </c>
      <c r="AF877" s="120">
        <v>106.25</v>
      </c>
      <c r="AG877" s="120">
        <v>-2.16</v>
      </c>
      <c r="AH877" s="120">
        <v>142.81</v>
      </c>
      <c r="AI877" s="120">
        <v>112.85</v>
      </c>
      <c r="AJ877" s="120">
        <v>206.12</v>
      </c>
      <c r="AK877" s="120">
        <v>227.94</v>
      </c>
      <c r="AL877" s="120">
        <v>205.39</v>
      </c>
      <c r="AM877" s="120">
        <v>119.79</v>
      </c>
      <c r="AN877" s="120">
        <v>142.28</v>
      </c>
      <c r="AO877" s="120">
        <v>43.23</v>
      </c>
      <c r="AP877" s="120">
        <v>-12.49</v>
      </c>
      <c r="AQ877" s="120">
        <v>63.68</v>
      </c>
      <c r="AR877" s="120">
        <v>-24.35</v>
      </c>
      <c r="AS877" s="120">
        <v>-18.48</v>
      </c>
      <c r="AT877" s="120">
        <v>-16.28</v>
      </c>
      <c r="AU877" s="120">
        <v>68.38</v>
      </c>
      <c r="AV877" s="120">
        <v>-60.54</v>
      </c>
      <c r="AW877" s="120">
        <v>-28.73</v>
      </c>
      <c r="AX877" s="120">
        <v>-28.5</v>
      </c>
      <c r="AY877" s="120">
        <v>6.68</v>
      </c>
      <c r="AZ877" s="120">
        <v>-13.08</v>
      </c>
      <c r="BA877" s="120">
        <v>57.76</v>
      </c>
      <c r="BB877" s="120">
        <v>325.43</v>
      </c>
      <c r="BC877" s="120">
        <v>83.35</v>
      </c>
    </row>
    <row r="878" spans="1:55" ht="80.25" x14ac:dyDescent="0.45">
      <c r="A878" s="261">
        <v>244</v>
      </c>
      <c r="B878" s="174" t="s">
        <v>389</v>
      </c>
      <c r="C878" s="117"/>
      <c r="D878" s="121">
        <v>1236.9000000000001</v>
      </c>
      <c r="E878" s="121">
        <v>5473.99</v>
      </c>
      <c r="F878" s="119">
        <v>-100</v>
      </c>
      <c r="G878" s="119">
        <v>-100</v>
      </c>
      <c r="H878" s="117"/>
      <c r="I878" s="117"/>
      <c r="J878" s="117"/>
      <c r="K878" s="119">
        <v>-0.88</v>
      </c>
      <c r="L878" s="119">
        <v>-32.340000000000003</v>
      </c>
      <c r="M878" s="119">
        <v>-100</v>
      </c>
      <c r="N878" s="119">
        <v>-37.450000000000003</v>
      </c>
      <c r="O878" s="117"/>
      <c r="P878" s="119">
        <v>16.559999999999999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-99.96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413.11</v>
      </c>
      <c r="AG878" s="117"/>
      <c r="AH878" s="117"/>
      <c r="AI878" s="119">
        <v>-100</v>
      </c>
      <c r="AJ878" s="117"/>
      <c r="AK878" s="117"/>
      <c r="AL878" s="117"/>
      <c r="AM878" s="117"/>
      <c r="AN878" s="117"/>
      <c r="AO878" s="117"/>
      <c r="AP878" s="119">
        <v>860.85</v>
      </c>
      <c r="AQ878" s="119">
        <v>-97.58</v>
      </c>
      <c r="AR878" s="119">
        <v>-100</v>
      </c>
      <c r="AS878" s="117"/>
      <c r="AT878" s="119">
        <v>-77.709999999999994</v>
      </c>
      <c r="AU878" s="117"/>
      <c r="AV878" s="119">
        <v>-100</v>
      </c>
      <c r="AW878" s="117"/>
      <c r="AX878" s="117"/>
      <c r="AY878" s="119">
        <v>-19.28</v>
      </c>
      <c r="AZ878" s="119">
        <v>-72.3</v>
      </c>
      <c r="BA878" s="117"/>
      <c r="BB878" s="119">
        <v>-83.43</v>
      </c>
      <c r="BC878" s="119">
        <v>64.23</v>
      </c>
    </row>
    <row r="879" spans="1:55" x14ac:dyDescent="0.45">
      <c r="A879" s="260">
        <v>245</v>
      </c>
      <c r="B879" s="173" t="s">
        <v>322</v>
      </c>
      <c r="C879" s="120">
        <v>41.3</v>
      </c>
      <c r="D879" s="120">
        <v>63.81</v>
      </c>
      <c r="E879" s="120">
        <v>45.14</v>
      </c>
      <c r="F879" s="120">
        <v>29.66</v>
      </c>
      <c r="G879" s="120">
        <v>-16.86</v>
      </c>
      <c r="H879" s="120">
        <v>-1.2</v>
      </c>
      <c r="I879" s="120">
        <v>49.74</v>
      </c>
      <c r="J879" s="120">
        <v>6.32</v>
      </c>
      <c r="K879" s="120">
        <v>-22.34</v>
      </c>
      <c r="L879" s="120">
        <v>29.57</v>
      </c>
      <c r="M879" s="120">
        <v>-31.04</v>
      </c>
      <c r="N879" s="120">
        <v>0.61</v>
      </c>
      <c r="O879" s="120">
        <v>-3.74</v>
      </c>
      <c r="P879" s="120">
        <v>-28.81</v>
      </c>
      <c r="Q879" s="120">
        <v>-2.66</v>
      </c>
      <c r="R879" s="120">
        <v>-0.37</v>
      </c>
      <c r="S879" s="120">
        <v>-23.88</v>
      </c>
      <c r="T879" s="120">
        <v>-10.65</v>
      </c>
      <c r="U879" s="120">
        <v>-1.93</v>
      </c>
      <c r="V879" s="120">
        <v>-19.09</v>
      </c>
      <c r="W879" s="120">
        <v>-9.02</v>
      </c>
      <c r="X879" s="120">
        <v>18.2</v>
      </c>
      <c r="Y879" s="120">
        <v>46.67</v>
      </c>
      <c r="Z879" s="120">
        <v>57.76</v>
      </c>
      <c r="AA879" s="120">
        <v>15.78</v>
      </c>
      <c r="AB879" s="120">
        <v>31.16</v>
      </c>
      <c r="AC879" s="120">
        <v>31.73</v>
      </c>
      <c r="AD879" s="120">
        <v>103.69</v>
      </c>
      <c r="AE879" s="120">
        <v>55.84</v>
      </c>
      <c r="AF879" s="120">
        <v>2.4</v>
      </c>
      <c r="AG879" s="120">
        <v>-33.99</v>
      </c>
      <c r="AH879" s="120">
        <v>34.979999999999997</v>
      </c>
      <c r="AI879" s="120">
        <v>35.57</v>
      </c>
      <c r="AJ879" s="120">
        <v>-28.26</v>
      </c>
      <c r="AK879" s="120">
        <v>-33.61</v>
      </c>
      <c r="AL879" s="120">
        <v>21.95</v>
      </c>
      <c r="AM879" s="120">
        <v>-13.7</v>
      </c>
      <c r="AN879" s="120">
        <v>12.14</v>
      </c>
      <c r="AO879" s="120">
        <v>12.28</v>
      </c>
      <c r="AP879" s="120">
        <v>-44.51</v>
      </c>
      <c r="AQ879" s="120">
        <v>5.95</v>
      </c>
      <c r="AR879" s="120">
        <v>13.39</v>
      </c>
      <c r="AS879" s="120">
        <v>39.6</v>
      </c>
      <c r="AT879" s="120">
        <v>-4.2300000000000004</v>
      </c>
      <c r="AU879" s="120">
        <v>-3.72</v>
      </c>
      <c r="AV879" s="120">
        <v>104.54</v>
      </c>
      <c r="AW879" s="120">
        <v>46.5</v>
      </c>
      <c r="AX879" s="120">
        <v>-26.61</v>
      </c>
      <c r="AY879" s="120">
        <v>-21.16</v>
      </c>
      <c r="AZ879" s="120">
        <v>-2.29</v>
      </c>
      <c r="BA879" s="120">
        <v>-23.06</v>
      </c>
      <c r="BB879" s="120">
        <v>-8.7100000000000009</v>
      </c>
      <c r="BC879" s="120">
        <v>29.98</v>
      </c>
    </row>
    <row r="880" spans="1:55" ht="29.25" x14ac:dyDescent="0.45">
      <c r="A880" s="261">
        <v>246</v>
      </c>
      <c r="B880" s="174" t="s">
        <v>323</v>
      </c>
      <c r="C880" s="119">
        <v>55.56</v>
      </c>
      <c r="D880" s="119">
        <v>15.54</v>
      </c>
      <c r="E880" s="119">
        <v>141.75</v>
      </c>
      <c r="F880" s="119">
        <v>21.71</v>
      </c>
      <c r="G880" s="119">
        <v>209.52</v>
      </c>
      <c r="H880" s="119">
        <v>-72.510000000000005</v>
      </c>
      <c r="I880" s="117"/>
      <c r="J880" s="119">
        <v>-47.32</v>
      </c>
      <c r="K880" s="119">
        <v>129.69999999999999</v>
      </c>
      <c r="L880" s="119">
        <v>-65.98</v>
      </c>
      <c r="M880" s="119">
        <v>0</v>
      </c>
      <c r="N880" s="119">
        <v>-79.95</v>
      </c>
      <c r="O880" s="119">
        <v>196.43</v>
      </c>
      <c r="P880" s="119">
        <v>-58.28</v>
      </c>
      <c r="Q880" s="119">
        <v>26.91</v>
      </c>
      <c r="R880" s="119">
        <v>-49.68</v>
      </c>
      <c r="S880" s="119">
        <v>-19.23</v>
      </c>
      <c r="T880" s="119">
        <v>-23.28</v>
      </c>
      <c r="U880" s="119">
        <v>-2.78</v>
      </c>
      <c r="V880" s="119">
        <v>413.56</v>
      </c>
      <c r="W880" s="119">
        <v>-50</v>
      </c>
      <c r="X880" s="119">
        <v>101.74</v>
      </c>
      <c r="Y880" s="119">
        <v>182.72</v>
      </c>
      <c r="Z880" s="119">
        <v>541.89</v>
      </c>
      <c r="AA880" s="119">
        <v>-87.55</v>
      </c>
      <c r="AB880" s="119">
        <v>-2.48</v>
      </c>
      <c r="AC880" s="119">
        <v>-35.44</v>
      </c>
      <c r="AD880" s="119">
        <v>-25.32</v>
      </c>
      <c r="AE880" s="119">
        <v>434.29</v>
      </c>
      <c r="AF880" s="119">
        <v>12.36</v>
      </c>
      <c r="AG880" s="119">
        <v>171.43</v>
      </c>
      <c r="AH880" s="119">
        <v>-69.64</v>
      </c>
      <c r="AI880" s="119">
        <v>10.34</v>
      </c>
      <c r="AJ880" s="119">
        <v>-57.76</v>
      </c>
      <c r="AK880" s="119">
        <v>15.28</v>
      </c>
      <c r="AL880" s="119">
        <v>0.63</v>
      </c>
      <c r="AM880" s="119">
        <v>153.22999999999999</v>
      </c>
      <c r="AN880" s="119">
        <v>-100</v>
      </c>
      <c r="AO880" s="119">
        <v>-14.71</v>
      </c>
      <c r="AP880" s="119">
        <v>-50.85</v>
      </c>
      <c r="AQ880" s="119">
        <v>-51.16</v>
      </c>
      <c r="AR880" s="119">
        <v>93</v>
      </c>
      <c r="AS880" s="119">
        <v>-22.11</v>
      </c>
      <c r="AT880" s="119">
        <v>2.17</v>
      </c>
      <c r="AU880" s="119">
        <v>-3.13</v>
      </c>
      <c r="AV880" s="119">
        <v>346.94</v>
      </c>
      <c r="AW880" s="119">
        <v>28.03</v>
      </c>
      <c r="AX880" s="119">
        <v>-57.11</v>
      </c>
      <c r="AY880" s="119">
        <v>-53.5</v>
      </c>
      <c r="AZ880" s="117"/>
      <c r="BA880" s="119">
        <v>98.28</v>
      </c>
      <c r="BB880" s="121">
        <v>2951.72</v>
      </c>
      <c r="BC880" s="119">
        <v>32.479999999999997</v>
      </c>
    </row>
    <row r="881" spans="1:55" x14ac:dyDescent="0.45">
      <c r="A881" s="260">
        <v>247</v>
      </c>
      <c r="B881" s="173" t="s">
        <v>324</v>
      </c>
      <c r="C881" s="120">
        <v>-43.49</v>
      </c>
      <c r="D881" s="120">
        <v>-19.7</v>
      </c>
      <c r="E881" s="120">
        <v>-19.59</v>
      </c>
      <c r="F881" s="120">
        <v>-27.15</v>
      </c>
      <c r="G881" s="120">
        <v>-75.62</v>
      </c>
      <c r="H881" s="120">
        <v>-7.02</v>
      </c>
      <c r="I881" s="120">
        <v>-54.5</v>
      </c>
      <c r="J881" s="120">
        <v>-12.92</v>
      </c>
      <c r="K881" s="120">
        <v>-60.24</v>
      </c>
      <c r="L881" s="120">
        <v>-65.33</v>
      </c>
      <c r="M881" s="120">
        <v>-57.19</v>
      </c>
      <c r="N881" s="120">
        <v>-74.930000000000007</v>
      </c>
      <c r="O881" s="120">
        <v>143.82</v>
      </c>
      <c r="P881" s="120">
        <v>-31.52</v>
      </c>
      <c r="Q881" s="120">
        <v>-48.54</v>
      </c>
      <c r="R881" s="120">
        <v>-62.29</v>
      </c>
      <c r="S881" s="120">
        <v>249.99</v>
      </c>
      <c r="T881" s="120">
        <v>-48.26</v>
      </c>
      <c r="U881" s="120">
        <v>78.510000000000005</v>
      </c>
      <c r="V881" s="120">
        <v>-9.11</v>
      </c>
      <c r="W881" s="120">
        <v>0.77</v>
      </c>
      <c r="X881" s="120">
        <v>-43.38</v>
      </c>
      <c r="Y881" s="120">
        <v>127.4</v>
      </c>
      <c r="Z881" s="120">
        <v>20.03</v>
      </c>
      <c r="AA881" s="120">
        <v>-67.03</v>
      </c>
      <c r="AB881" s="120">
        <v>-29.25</v>
      </c>
      <c r="AC881" s="120">
        <v>-10.88</v>
      </c>
      <c r="AD881" s="120">
        <v>15.78</v>
      </c>
      <c r="AE881" s="120">
        <v>-48.82</v>
      </c>
      <c r="AF881" s="120">
        <v>109.85</v>
      </c>
      <c r="AG881" s="120">
        <v>-56.68</v>
      </c>
      <c r="AH881" s="120">
        <v>-39.96</v>
      </c>
      <c r="AI881" s="120">
        <v>-7.25</v>
      </c>
      <c r="AJ881" s="120">
        <v>15.96</v>
      </c>
      <c r="AK881" s="120">
        <v>-61.55</v>
      </c>
      <c r="AL881" s="120">
        <v>17.45</v>
      </c>
      <c r="AM881" s="120">
        <v>57.27</v>
      </c>
      <c r="AN881" s="120">
        <v>86.83</v>
      </c>
      <c r="AO881" s="120">
        <v>116.52</v>
      </c>
      <c r="AP881" s="120">
        <v>44.47</v>
      </c>
      <c r="AQ881" s="120">
        <v>56.48</v>
      </c>
      <c r="AR881" s="120">
        <v>-22.56</v>
      </c>
      <c r="AS881" s="120">
        <v>98.42</v>
      </c>
      <c r="AT881" s="120">
        <v>61.48</v>
      </c>
      <c r="AU881" s="120">
        <v>33.71</v>
      </c>
      <c r="AV881" s="120">
        <v>162.75</v>
      </c>
      <c r="AW881" s="120">
        <v>107.28</v>
      </c>
      <c r="AX881" s="120">
        <v>62.7</v>
      </c>
      <c r="AY881" s="120">
        <v>35.6</v>
      </c>
      <c r="AZ881" s="120">
        <v>-31.39</v>
      </c>
      <c r="BA881" s="120">
        <v>35.4</v>
      </c>
      <c r="BB881" s="120">
        <v>-27.15</v>
      </c>
      <c r="BC881" s="120">
        <v>-2.42</v>
      </c>
    </row>
    <row r="882" spans="1:55" x14ac:dyDescent="0.45">
      <c r="A882" s="261">
        <v>248</v>
      </c>
      <c r="B882" s="174" t="s">
        <v>325</v>
      </c>
      <c r="C882" s="119">
        <v>202.15</v>
      </c>
      <c r="D882" s="119">
        <v>-28.46</v>
      </c>
      <c r="E882" s="119">
        <v>-26.66</v>
      </c>
      <c r="F882" s="119">
        <v>39.090000000000003</v>
      </c>
      <c r="G882" s="119">
        <v>-3.32</v>
      </c>
      <c r="H882" s="119">
        <v>-0.28000000000000003</v>
      </c>
      <c r="I882" s="119">
        <v>76.47</v>
      </c>
      <c r="J882" s="119">
        <v>-4.8099999999999996</v>
      </c>
      <c r="K882" s="119">
        <v>73.11</v>
      </c>
      <c r="L882" s="119">
        <v>19.41</v>
      </c>
      <c r="M882" s="119">
        <v>-32.200000000000003</v>
      </c>
      <c r="N882" s="119">
        <v>54.4</v>
      </c>
      <c r="O882" s="119">
        <v>-65.849999999999994</v>
      </c>
      <c r="P882" s="119">
        <v>43.71</v>
      </c>
      <c r="Q882" s="119">
        <v>47.98</v>
      </c>
      <c r="R882" s="119">
        <v>-3.52</v>
      </c>
      <c r="S882" s="119">
        <v>6.21</v>
      </c>
      <c r="T882" s="119">
        <v>-26.33</v>
      </c>
      <c r="U882" s="119">
        <v>-51.77</v>
      </c>
      <c r="V882" s="119">
        <v>-2.73</v>
      </c>
      <c r="W882" s="119">
        <v>-33.19</v>
      </c>
      <c r="X882" s="119">
        <v>-9.64</v>
      </c>
      <c r="Y882" s="119">
        <v>40.6</v>
      </c>
      <c r="Z882" s="119">
        <v>5.26</v>
      </c>
      <c r="AA882" s="119">
        <v>-12.81</v>
      </c>
      <c r="AB882" s="119">
        <v>23.81</v>
      </c>
      <c r="AC882" s="119">
        <v>-9.68</v>
      </c>
      <c r="AD882" s="119">
        <v>-28.95</v>
      </c>
      <c r="AE882" s="119">
        <v>-23.78</v>
      </c>
      <c r="AF882" s="119">
        <v>-2.0699999999999998</v>
      </c>
      <c r="AG882" s="119">
        <v>-43.02</v>
      </c>
      <c r="AH882" s="119">
        <v>-2.12</v>
      </c>
      <c r="AI882" s="119">
        <v>-35.31</v>
      </c>
      <c r="AJ882" s="119">
        <v>-28.42</v>
      </c>
      <c r="AK882" s="119">
        <v>-27.87</v>
      </c>
      <c r="AL882" s="119">
        <v>-22.62</v>
      </c>
      <c r="AM882" s="119">
        <v>-27.18</v>
      </c>
      <c r="AN882" s="119">
        <v>-20.309999999999999</v>
      </c>
      <c r="AO882" s="119">
        <v>-31.31</v>
      </c>
      <c r="AP882" s="119">
        <v>-10.08</v>
      </c>
      <c r="AQ882" s="119">
        <v>36.26</v>
      </c>
      <c r="AR882" s="119">
        <v>-10.06</v>
      </c>
      <c r="AS882" s="119">
        <v>107.09</v>
      </c>
      <c r="AT882" s="119">
        <v>13.67</v>
      </c>
      <c r="AU882" s="119">
        <v>23.76</v>
      </c>
      <c r="AV882" s="119">
        <v>31.6</v>
      </c>
      <c r="AW882" s="119">
        <v>8.65</v>
      </c>
      <c r="AX882" s="119">
        <v>18.68</v>
      </c>
      <c r="AY882" s="119">
        <v>58.83</v>
      </c>
      <c r="AZ882" s="119">
        <v>49.53</v>
      </c>
      <c r="BA882" s="119">
        <v>58.53</v>
      </c>
      <c r="BB882" s="119">
        <v>51.65</v>
      </c>
      <c r="BC882" s="119">
        <v>-7.4</v>
      </c>
    </row>
    <row r="883" spans="1:55" x14ac:dyDescent="0.45">
      <c r="A883" s="260">
        <v>249</v>
      </c>
      <c r="B883" s="173" t="s">
        <v>326</v>
      </c>
      <c r="C883" s="120">
        <v>14.34</v>
      </c>
      <c r="D883" s="120">
        <v>3.47</v>
      </c>
      <c r="E883" s="120">
        <v>-56.51</v>
      </c>
      <c r="F883" s="120">
        <v>-10.63</v>
      </c>
      <c r="G883" s="120">
        <v>-20.8</v>
      </c>
      <c r="H883" s="120">
        <v>-8.5500000000000007</v>
      </c>
      <c r="I883" s="120">
        <v>-52.95</v>
      </c>
      <c r="J883" s="120">
        <v>-5.8</v>
      </c>
      <c r="K883" s="120">
        <v>-20.27</v>
      </c>
      <c r="L883" s="120">
        <v>12.06</v>
      </c>
      <c r="M883" s="120">
        <v>-46.54</v>
      </c>
      <c r="N883" s="120">
        <v>-27.44</v>
      </c>
      <c r="O883" s="120">
        <v>-46.89</v>
      </c>
      <c r="P883" s="120">
        <v>158.21</v>
      </c>
      <c r="Q883" s="120">
        <v>2.54</v>
      </c>
      <c r="R883" s="120">
        <v>-51.91</v>
      </c>
      <c r="S883" s="120">
        <v>-21.1</v>
      </c>
      <c r="T883" s="120">
        <v>-13.81</v>
      </c>
      <c r="U883" s="120">
        <v>57.57</v>
      </c>
      <c r="V883" s="120">
        <v>-29.15</v>
      </c>
      <c r="W883" s="120">
        <v>-6.07</v>
      </c>
      <c r="X883" s="120">
        <v>-36.57</v>
      </c>
      <c r="Y883" s="120">
        <v>-21.02</v>
      </c>
      <c r="Z883" s="120">
        <v>1.24</v>
      </c>
      <c r="AA883" s="120">
        <v>-16.39</v>
      </c>
      <c r="AB883" s="120">
        <v>-80.16</v>
      </c>
      <c r="AC883" s="120">
        <v>-39.4</v>
      </c>
      <c r="AD883" s="120">
        <v>28.5</v>
      </c>
      <c r="AE883" s="120">
        <v>-15.23</v>
      </c>
      <c r="AF883" s="120">
        <v>-5.45</v>
      </c>
      <c r="AG883" s="120">
        <v>-44.7</v>
      </c>
      <c r="AH883" s="120">
        <v>40.89</v>
      </c>
      <c r="AI883" s="120">
        <v>-42.08</v>
      </c>
      <c r="AJ883" s="120">
        <v>6.4</v>
      </c>
      <c r="AK883" s="120">
        <v>-15.51</v>
      </c>
      <c r="AL883" s="120">
        <v>-17.03</v>
      </c>
      <c r="AM883" s="120">
        <v>1.45</v>
      </c>
      <c r="AN883" s="120">
        <v>37.93</v>
      </c>
      <c r="AO883" s="120">
        <v>34.43</v>
      </c>
      <c r="AP883" s="120">
        <v>-28.69</v>
      </c>
      <c r="AQ883" s="120">
        <v>-3.98</v>
      </c>
      <c r="AR883" s="120">
        <v>-11.7</v>
      </c>
      <c r="AS883" s="120">
        <v>20.85</v>
      </c>
      <c r="AT883" s="120">
        <v>-16.71</v>
      </c>
      <c r="AU883" s="120">
        <v>54.48</v>
      </c>
      <c r="AV883" s="120">
        <v>-25.16</v>
      </c>
      <c r="AW883" s="120">
        <v>41.51</v>
      </c>
      <c r="AX883" s="120">
        <v>7.54</v>
      </c>
      <c r="AY883" s="120">
        <v>52.46</v>
      </c>
      <c r="AZ883" s="120">
        <v>6.77</v>
      </c>
      <c r="BA883" s="120">
        <v>-18.649999999999999</v>
      </c>
      <c r="BB883" s="120">
        <v>99.13</v>
      </c>
      <c r="BC883" s="120">
        <v>18.2</v>
      </c>
    </row>
    <row r="884" spans="1:55" x14ac:dyDescent="0.45">
      <c r="A884" s="261">
        <v>250</v>
      </c>
      <c r="B884" s="174" t="s">
        <v>327</v>
      </c>
      <c r="C884" s="119">
        <v>13.13</v>
      </c>
      <c r="D884" s="119">
        <v>56.87</v>
      </c>
      <c r="E884" s="119">
        <v>71.67</v>
      </c>
      <c r="F884" s="119">
        <v>7.14</v>
      </c>
      <c r="G884" s="119">
        <v>4.93</v>
      </c>
      <c r="H884" s="119">
        <v>23.33</v>
      </c>
      <c r="I884" s="119">
        <v>-8.51</v>
      </c>
      <c r="J884" s="119">
        <v>-15.82</v>
      </c>
      <c r="K884" s="119">
        <v>-11.09</v>
      </c>
      <c r="L884" s="119">
        <v>4.13</v>
      </c>
      <c r="M884" s="119">
        <v>-19.510000000000002</v>
      </c>
      <c r="N884" s="119">
        <v>-6.19</v>
      </c>
      <c r="O884" s="119">
        <v>-21.88</v>
      </c>
      <c r="P884" s="119">
        <v>-24.2</v>
      </c>
      <c r="Q884" s="119">
        <v>-27.4</v>
      </c>
      <c r="R884" s="119">
        <v>-5.78</v>
      </c>
      <c r="S884" s="119">
        <v>-13.69</v>
      </c>
      <c r="T884" s="119">
        <v>2.21</v>
      </c>
      <c r="U884" s="119">
        <v>5.97</v>
      </c>
      <c r="V884" s="119">
        <v>12.65</v>
      </c>
      <c r="W884" s="119">
        <v>-4.71</v>
      </c>
      <c r="X884" s="119">
        <v>16.13</v>
      </c>
      <c r="Y884" s="119">
        <v>63.58</v>
      </c>
      <c r="Z884" s="119">
        <v>27.17</v>
      </c>
      <c r="AA884" s="119">
        <v>0.62</v>
      </c>
      <c r="AB884" s="119">
        <v>28.5</v>
      </c>
      <c r="AC884" s="119">
        <v>-7.15</v>
      </c>
      <c r="AD884" s="119">
        <v>9.85</v>
      </c>
      <c r="AE884" s="119">
        <v>-3.51</v>
      </c>
      <c r="AF884" s="119">
        <v>-11.11</v>
      </c>
      <c r="AG884" s="119">
        <v>-9.19</v>
      </c>
      <c r="AH884" s="119">
        <v>3.34</v>
      </c>
      <c r="AI884" s="119">
        <v>14.38</v>
      </c>
      <c r="AJ884" s="119">
        <v>-12.09</v>
      </c>
      <c r="AK884" s="119">
        <v>-22.61</v>
      </c>
      <c r="AL884" s="119">
        <v>8.36</v>
      </c>
      <c r="AM884" s="119">
        <v>-1.85</v>
      </c>
      <c r="AN884" s="119">
        <v>-23.41</v>
      </c>
      <c r="AO884" s="119">
        <v>36.020000000000003</v>
      </c>
      <c r="AP884" s="119">
        <v>1.17</v>
      </c>
      <c r="AQ884" s="119">
        <v>26.8</v>
      </c>
      <c r="AR884" s="119">
        <v>0.38</v>
      </c>
      <c r="AS884" s="119">
        <v>-14.96</v>
      </c>
      <c r="AT884" s="119">
        <v>4.8099999999999996</v>
      </c>
      <c r="AU884" s="119">
        <v>33.909999999999997</v>
      </c>
      <c r="AV884" s="119">
        <v>30.61</v>
      </c>
      <c r="AW884" s="119">
        <v>21.06</v>
      </c>
      <c r="AX884" s="119">
        <v>-4.7</v>
      </c>
      <c r="AY884" s="119">
        <v>65.709999999999994</v>
      </c>
      <c r="AZ884" s="119">
        <v>33.11</v>
      </c>
      <c r="BA884" s="119">
        <v>16.649999999999999</v>
      </c>
      <c r="BB884" s="119">
        <v>40.85</v>
      </c>
      <c r="BC884" s="119">
        <v>33.72</v>
      </c>
    </row>
    <row r="885" spans="1:55" x14ac:dyDescent="0.45">
      <c r="A885" s="260">
        <v>251</v>
      </c>
      <c r="B885" s="173" t="s">
        <v>328</v>
      </c>
      <c r="C885" s="120">
        <v>50.26</v>
      </c>
      <c r="D885" s="120">
        <v>112.3</v>
      </c>
      <c r="E885" s="120">
        <v>-53.25</v>
      </c>
      <c r="F885" s="120">
        <v>-86.02</v>
      </c>
      <c r="G885" s="120">
        <v>60.79</v>
      </c>
      <c r="H885" s="120">
        <v>92.79</v>
      </c>
      <c r="I885" s="120">
        <v>33.06</v>
      </c>
      <c r="J885" s="120">
        <v>12.45</v>
      </c>
      <c r="K885" s="120">
        <v>184.06</v>
      </c>
      <c r="L885" s="120">
        <v>136.65</v>
      </c>
      <c r="M885" s="120">
        <v>85.4</v>
      </c>
      <c r="N885" s="120">
        <v>-30.26</v>
      </c>
      <c r="O885" s="120">
        <v>24.84</v>
      </c>
      <c r="P885" s="120">
        <v>45.08</v>
      </c>
      <c r="Q885" s="120">
        <v>171.51</v>
      </c>
      <c r="R885" s="120">
        <v>593.01</v>
      </c>
      <c r="S885" s="120">
        <v>-37.409999999999997</v>
      </c>
      <c r="T885" s="120">
        <v>28.42</v>
      </c>
      <c r="U885" s="120">
        <v>-18.899999999999999</v>
      </c>
      <c r="V885" s="120">
        <v>-31.71</v>
      </c>
      <c r="W885" s="120">
        <v>-10.94</v>
      </c>
      <c r="X885" s="120">
        <v>135.27000000000001</v>
      </c>
      <c r="Y885" s="120">
        <v>24.5</v>
      </c>
      <c r="Z885" s="120">
        <v>62.42</v>
      </c>
      <c r="AA885" s="120">
        <v>25.72</v>
      </c>
      <c r="AB885" s="120">
        <v>-23.49</v>
      </c>
      <c r="AC885" s="120">
        <v>12.95</v>
      </c>
      <c r="AD885" s="120">
        <v>2.2400000000000002</v>
      </c>
      <c r="AE885" s="120">
        <v>45.51</v>
      </c>
      <c r="AF885" s="120">
        <v>10.54</v>
      </c>
      <c r="AG885" s="120">
        <v>61.58</v>
      </c>
      <c r="AH885" s="120">
        <v>69.319999999999993</v>
      </c>
      <c r="AI885" s="120">
        <v>-25.49</v>
      </c>
      <c r="AJ885" s="120">
        <v>-33.25</v>
      </c>
      <c r="AK885" s="120">
        <v>104.34</v>
      </c>
      <c r="AL885" s="120">
        <v>-37.25</v>
      </c>
      <c r="AM885" s="120">
        <v>3.6</v>
      </c>
      <c r="AN885" s="120">
        <v>9.9600000000000009</v>
      </c>
      <c r="AO885" s="120">
        <v>-25.23</v>
      </c>
      <c r="AP885" s="120">
        <v>156.11000000000001</v>
      </c>
      <c r="AQ885" s="120">
        <v>-6.69</v>
      </c>
      <c r="AR885" s="120">
        <v>-17.579999999999998</v>
      </c>
      <c r="AS885" s="120">
        <v>10.41</v>
      </c>
      <c r="AT885" s="120">
        <v>11.83</v>
      </c>
      <c r="AU885" s="120">
        <v>-12.71</v>
      </c>
      <c r="AV885" s="120">
        <v>33.869999999999997</v>
      </c>
      <c r="AW885" s="120">
        <v>-14.88</v>
      </c>
      <c r="AX885" s="120">
        <v>53.23</v>
      </c>
      <c r="AY885" s="120">
        <v>73.56</v>
      </c>
      <c r="AZ885" s="120">
        <v>155.97</v>
      </c>
      <c r="BA885" s="120">
        <v>182.07</v>
      </c>
      <c r="BB885" s="120">
        <v>-13.05</v>
      </c>
      <c r="BC885" s="120">
        <v>100.46</v>
      </c>
    </row>
    <row r="886" spans="1:55" x14ac:dyDescent="0.45">
      <c r="A886" s="261">
        <v>252</v>
      </c>
      <c r="B886" s="174" t="s">
        <v>99</v>
      </c>
      <c r="C886" s="119">
        <v>11.35</v>
      </c>
      <c r="D886" s="119">
        <v>16.02</v>
      </c>
      <c r="E886" s="119">
        <v>19.64</v>
      </c>
      <c r="F886" s="119">
        <v>10.82</v>
      </c>
      <c r="G886" s="119">
        <v>0.33</v>
      </c>
      <c r="H886" s="119">
        <v>16.39</v>
      </c>
      <c r="I886" s="119">
        <v>26.17</v>
      </c>
      <c r="J886" s="119">
        <v>-2.4900000000000002</v>
      </c>
      <c r="K886" s="119">
        <v>10.97</v>
      </c>
      <c r="L886" s="119">
        <v>5.89</v>
      </c>
      <c r="M886" s="119">
        <v>5.32</v>
      </c>
      <c r="N886" s="119">
        <v>2.15</v>
      </c>
      <c r="O886" s="119">
        <v>-36.85</v>
      </c>
      <c r="P886" s="119">
        <v>-63.51</v>
      </c>
      <c r="Q886" s="119">
        <v>-60.52</v>
      </c>
      <c r="R886" s="119">
        <v>-39.520000000000003</v>
      </c>
      <c r="S886" s="119">
        <v>-40.380000000000003</v>
      </c>
      <c r="T886" s="119">
        <v>-20.05</v>
      </c>
      <c r="U886" s="119">
        <v>-27.92</v>
      </c>
      <c r="V886" s="119">
        <v>-39.42</v>
      </c>
      <c r="W886" s="119">
        <v>-28.44</v>
      </c>
      <c r="X886" s="119">
        <v>-23.39</v>
      </c>
      <c r="Y886" s="119">
        <v>-30.94</v>
      </c>
      <c r="Z886" s="119">
        <v>-35.92</v>
      </c>
      <c r="AA886" s="119">
        <v>-16.05</v>
      </c>
      <c r="AB886" s="119">
        <v>27.72</v>
      </c>
      <c r="AC886" s="119">
        <v>3.09</v>
      </c>
      <c r="AD886" s="119">
        <v>-31.72</v>
      </c>
      <c r="AE886" s="119">
        <v>-10.35</v>
      </c>
      <c r="AF886" s="119">
        <v>-35.270000000000003</v>
      </c>
      <c r="AG886" s="119">
        <v>-35.04</v>
      </c>
      <c r="AH886" s="119">
        <v>-6.07</v>
      </c>
      <c r="AI886" s="119">
        <v>-21.03</v>
      </c>
      <c r="AJ886" s="119">
        <v>-19.12</v>
      </c>
      <c r="AK886" s="119">
        <v>-8.8000000000000007</v>
      </c>
      <c r="AL886" s="119">
        <v>-6.47</v>
      </c>
      <c r="AM886" s="119">
        <v>3.75</v>
      </c>
      <c r="AN886" s="119">
        <v>11.3</v>
      </c>
      <c r="AO886" s="119">
        <v>117.05</v>
      </c>
      <c r="AP886" s="119">
        <v>51.12</v>
      </c>
      <c r="AQ886" s="119">
        <v>50.17</v>
      </c>
      <c r="AR886" s="119">
        <v>81.09</v>
      </c>
      <c r="AS886" s="119">
        <v>89.88</v>
      </c>
      <c r="AT886" s="119">
        <v>8.36</v>
      </c>
      <c r="AU886" s="119">
        <v>143.43</v>
      </c>
      <c r="AV886" s="119">
        <v>143.35</v>
      </c>
      <c r="AW886" s="119">
        <v>69.92</v>
      </c>
      <c r="AX886" s="119">
        <v>65.42</v>
      </c>
      <c r="AY886" s="119">
        <v>76.75</v>
      </c>
      <c r="AZ886" s="119">
        <v>87.63</v>
      </c>
      <c r="BA886" s="119">
        <v>-7.67</v>
      </c>
      <c r="BB886" s="119">
        <v>28.03</v>
      </c>
      <c r="BC886" s="119">
        <v>11.97</v>
      </c>
    </row>
    <row r="887" spans="1:55" ht="29.25" x14ac:dyDescent="0.45">
      <c r="A887" s="260">
        <v>253</v>
      </c>
      <c r="B887" s="173" t="s">
        <v>329</v>
      </c>
      <c r="C887" s="120">
        <v>62.61</v>
      </c>
      <c r="D887" s="120">
        <v>208.59</v>
      </c>
      <c r="E887" s="120">
        <v>534.52</v>
      </c>
      <c r="F887" s="120">
        <v>520.32000000000005</v>
      </c>
      <c r="G887" s="120">
        <v>5.42</v>
      </c>
      <c r="H887" s="118">
        <v>1502.23</v>
      </c>
      <c r="I887" s="120">
        <v>444.09</v>
      </c>
      <c r="J887" s="120">
        <v>138.33000000000001</v>
      </c>
      <c r="K887" s="120">
        <v>152.41999999999999</v>
      </c>
      <c r="L887" s="120">
        <v>58.81</v>
      </c>
      <c r="M887" s="120">
        <v>-81.61</v>
      </c>
      <c r="N887" s="120">
        <v>10.39</v>
      </c>
      <c r="O887" s="120">
        <v>734.76</v>
      </c>
      <c r="P887" s="120">
        <v>-35.659999999999997</v>
      </c>
      <c r="Q887" s="120">
        <v>-28</v>
      </c>
      <c r="R887" s="120">
        <v>-96.49</v>
      </c>
      <c r="S887" s="120">
        <v>-25.39</v>
      </c>
      <c r="T887" s="120">
        <v>-19.62</v>
      </c>
      <c r="U887" s="120">
        <v>-17.98</v>
      </c>
      <c r="V887" s="120">
        <v>14.69</v>
      </c>
      <c r="W887" s="120">
        <v>-22.64</v>
      </c>
      <c r="X887" s="120">
        <v>-82.95</v>
      </c>
      <c r="Y887" s="120">
        <v>147.57</v>
      </c>
      <c r="Z887" s="120">
        <v>-37.950000000000003</v>
      </c>
      <c r="AA887" s="120">
        <v>-80.2</v>
      </c>
      <c r="AB887" s="120">
        <v>-27.95</v>
      </c>
      <c r="AC887" s="120">
        <v>-76.14</v>
      </c>
      <c r="AD887" s="120">
        <v>495.04</v>
      </c>
      <c r="AE887" s="120">
        <v>52.64</v>
      </c>
      <c r="AF887" s="120">
        <v>-91.23</v>
      </c>
      <c r="AG887" s="120">
        <v>-93.49</v>
      </c>
      <c r="AH887" s="120">
        <v>167.58</v>
      </c>
      <c r="AI887" s="120">
        <v>-25.89</v>
      </c>
      <c r="AJ887" s="120">
        <v>225</v>
      </c>
      <c r="AK887" s="120">
        <v>-38.119999999999997</v>
      </c>
      <c r="AL887" s="120">
        <v>133.33000000000001</v>
      </c>
      <c r="AM887" s="120">
        <v>77.989999999999995</v>
      </c>
      <c r="AN887" s="120">
        <v>92.9</v>
      </c>
      <c r="AO887" s="120">
        <v>223.24</v>
      </c>
      <c r="AP887" s="120">
        <v>91.67</v>
      </c>
      <c r="AQ887" s="120">
        <v>-22.89</v>
      </c>
      <c r="AR887" s="120">
        <v>354.15</v>
      </c>
      <c r="AS887" s="120">
        <v>11.95</v>
      </c>
      <c r="AT887" s="120">
        <v>-77.06</v>
      </c>
      <c r="AU887" s="120">
        <v>-56.32</v>
      </c>
      <c r="AV887" s="120">
        <v>-37.99</v>
      </c>
      <c r="AW887" s="120">
        <v>43.47</v>
      </c>
      <c r="AX887" s="120">
        <v>-43.15</v>
      </c>
      <c r="AY887" s="120">
        <v>-9.4499999999999993</v>
      </c>
      <c r="AZ887" s="120">
        <v>-70.33</v>
      </c>
      <c r="BA887" s="120">
        <v>-29.66</v>
      </c>
      <c r="BB887" s="120">
        <v>16.739999999999998</v>
      </c>
      <c r="BC887" s="120">
        <v>17.29</v>
      </c>
    </row>
    <row r="888" spans="1:55" ht="29.25" x14ac:dyDescent="0.45">
      <c r="A888" s="261">
        <v>254</v>
      </c>
      <c r="B888" s="174" t="s">
        <v>82</v>
      </c>
      <c r="C888" s="119">
        <v>24.49</v>
      </c>
      <c r="D888" s="119">
        <v>29.86</v>
      </c>
      <c r="E888" s="119">
        <v>39.979999999999997</v>
      </c>
      <c r="F888" s="119">
        <v>86.39</v>
      </c>
      <c r="G888" s="119">
        <v>22.54</v>
      </c>
      <c r="H888" s="119">
        <v>23.56</v>
      </c>
      <c r="I888" s="119">
        <v>43.14</v>
      </c>
      <c r="J888" s="119">
        <v>-7.69</v>
      </c>
      <c r="K888" s="119">
        <v>-32.49</v>
      </c>
      <c r="L888" s="119">
        <v>-22.8</v>
      </c>
      <c r="M888" s="119">
        <v>-17.059999999999999</v>
      </c>
      <c r="N888" s="119">
        <v>0.95</v>
      </c>
      <c r="O888" s="119">
        <v>-3.15</v>
      </c>
      <c r="P888" s="119">
        <v>12.39</v>
      </c>
      <c r="Q888" s="119">
        <v>-11.87</v>
      </c>
      <c r="R888" s="119">
        <v>-23.63</v>
      </c>
      <c r="S888" s="119">
        <v>-23.3</v>
      </c>
      <c r="T888" s="119">
        <v>-26.64</v>
      </c>
      <c r="U888" s="119">
        <v>-18.77</v>
      </c>
      <c r="V888" s="119">
        <v>15.91</v>
      </c>
      <c r="W888" s="119">
        <v>37.89</v>
      </c>
      <c r="X888" s="119">
        <v>17.45</v>
      </c>
      <c r="Y888" s="119">
        <v>40.22</v>
      </c>
      <c r="Z888" s="119">
        <v>1.6</v>
      </c>
      <c r="AA888" s="119">
        <v>-7.36</v>
      </c>
      <c r="AB888" s="119">
        <v>-4.4400000000000004</v>
      </c>
      <c r="AC888" s="119">
        <v>-12.57</v>
      </c>
      <c r="AD888" s="119">
        <v>-22.97</v>
      </c>
      <c r="AE888" s="119">
        <v>21.5</v>
      </c>
      <c r="AF888" s="119">
        <v>1.74</v>
      </c>
      <c r="AG888" s="119">
        <v>-20.6</v>
      </c>
      <c r="AH888" s="119">
        <v>-18.97</v>
      </c>
      <c r="AI888" s="119">
        <v>-43.77</v>
      </c>
      <c r="AJ888" s="119">
        <v>-41.3</v>
      </c>
      <c r="AK888" s="119">
        <v>-41.12</v>
      </c>
      <c r="AL888" s="119">
        <v>-53.98</v>
      </c>
      <c r="AM888" s="119">
        <v>-55.86</v>
      </c>
      <c r="AN888" s="119">
        <v>-55.67</v>
      </c>
      <c r="AO888" s="119">
        <v>-42.18</v>
      </c>
      <c r="AP888" s="119">
        <v>-20.8</v>
      </c>
      <c r="AQ888" s="119">
        <v>-18.510000000000002</v>
      </c>
      <c r="AR888" s="119">
        <v>-18.940000000000001</v>
      </c>
      <c r="AS888" s="119">
        <v>-21.6</v>
      </c>
      <c r="AT888" s="119">
        <v>-12.44</v>
      </c>
      <c r="AU888" s="119">
        <v>-2.5299999999999998</v>
      </c>
      <c r="AV888" s="119">
        <v>0.5</v>
      </c>
      <c r="AW888" s="119">
        <v>-8.8699999999999992</v>
      </c>
      <c r="AX888" s="119">
        <v>22.26</v>
      </c>
      <c r="AY888" s="119">
        <v>14.59</v>
      </c>
      <c r="AZ888" s="119">
        <v>-2.65</v>
      </c>
      <c r="BA888" s="119">
        <v>-14.73</v>
      </c>
      <c r="BB888" s="119">
        <v>-28.35</v>
      </c>
      <c r="BC888" s="119">
        <v>-36.25</v>
      </c>
    </row>
    <row r="889" spans="1:55" ht="29.25" x14ac:dyDescent="0.45">
      <c r="A889" s="260">
        <v>255</v>
      </c>
      <c r="B889" s="173" t="s">
        <v>330</v>
      </c>
      <c r="C889" s="120">
        <v>-52.36</v>
      </c>
      <c r="D889" s="120">
        <v>6.66</v>
      </c>
      <c r="E889" s="120">
        <v>3.11</v>
      </c>
      <c r="F889" s="120">
        <v>57.05</v>
      </c>
      <c r="G889" s="120">
        <v>13.02</v>
      </c>
      <c r="H889" s="120">
        <v>5.88</v>
      </c>
      <c r="I889" s="120">
        <v>-61.93</v>
      </c>
      <c r="J889" s="120">
        <v>-21.33</v>
      </c>
      <c r="K889" s="120">
        <v>-38.22</v>
      </c>
      <c r="L889" s="120">
        <v>-25.99</v>
      </c>
      <c r="M889" s="120">
        <v>65.319999999999993</v>
      </c>
      <c r="N889" s="120">
        <v>-7.74</v>
      </c>
      <c r="O889" s="120">
        <v>308.43</v>
      </c>
      <c r="P889" s="120">
        <v>-38.79</v>
      </c>
      <c r="Q889" s="120">
        <v>-42.29</v>
      </c>
      <c r="R889" s="120">
        <v>-15.35</v>
      </c>
      <c r="S889" s="120">
        <v>19.62</v>
      </c>
      <c r="T889" s="120">
        <v>102.04</v>
      </c>
      <c r="U889" s="120">
        <v>162.54</v>
      </c>
      <c r="V889" s="120">
        <v>34.880000000000003</v>
      </c>
      <c r="W889" s="120">
        <v>95.08</v>
      </c>
      <c r="X889" s="120">
        <v>33.65</v>
      </c>
      <c r="Y889" s="120">
        <v>14.02</v>
      </c>
      <c r="Z889" s="120">
        <v>-31.07</v>
      </c>
      <c r="AA889" s="120">
        <v>-66.760000000000005</v>
      </c>
      <c r="AB889" s="120">
        <v>26.99</v>
      </c>
      <c r="AC889" s="120">
        <v>156.54</v>
      </c>
      <c r="AD889" s="120">
        <v>10.220000000000001</v>
      </c>
      <c r="AE889" s="120">
        <v>-19.03</v>
      </c>
      <c r="AF889" s="120">
        <v>-21.16</v>
      </c>
      <c r="AG889" s="120">
        <v>-31.42</v>
      </c>
      <c r="AH889" s="120">
        <v>33.270000000000003</v>
      </c>
      <c r="AI889" s="120">
        <v>-1.56</v>
      </c>
      <c r="AJ889" s="120">
        <v>-39.630000000000003</v>
      </c>
      <c r="AK889" s="120">
        <v>-51.04</v>
      </c>
      <c r="AL889" s="120">
        <v>8.5</v>
      </c>
      <c r="AM889" s="120">
        <v>34.229999999999997</v>
      </c>
      <c r="AN889" s="120">
        <v>0.99</v>
      </c>
      <c r="AO889" s="120">
        <v>-36.96</v>
      </c>
      <c r="AP889" s="120">
        <v>-27.45</v>
      </c>
      <c r="AQ889" s="120">
        <v>102.76</v>
      </c>
      <c r="AR889" s="120">
        <v>-33.630000000000003</v>
      </c>
      <c r="AS889" s="120">
        <v>25.62</v>
      </c>
      <c r="AT889" s="120">
        <v>-36.79</v>
      </c>
      <c r="AU889" s="120">
        <v>5.29</v>
      </c>
      <c r="AV889" s="120">
        <v>44.47</v>
      </c>
      <c r="AW889" s="120">
        <v>63.4</v>
      </c>
      <c r="AX889" s="120">
        <v>-29.1</v>
      </c>
      <c r="AY889" s="120">
        <v>-27.5</v>
      </c>
      <c r="AZ889" s="120">
        <v>67.819999999999993</v>
      </c>
      <c r="BA889" s="120">
        <v>27.46</v>
      </c>
      <c r="BB889" s="120">
        <v>125.92</v>
      </c>
      <c r="BC889" s="120">
        <v>-40.89</v>
      </c>
    </row>
    <row r="890" spans="1:55" x14ac:dyDescent="0.45">
      <c r="A890" s="261">
        <v>256</v>
      </c>
      <c r="B890" s="174" t="s">
        <v>331</v>
      </c>
      <c r="C890" s="119">
        <v>-38.4</v>
      </c>
      <c r="D890" s="119">
        <v>5.95</v>
      </c>
      <c r="E890" s="119">
        <v>84.69</v>
      </c>
      <c r="F890" s="119">
        <v>-18.68</v>
      </c>
      <c r="G890" s="119">
        <v>107.06</v>
      </c>
      <c r="H890" s="119">
        <v>126.03</v>
      </c>
      <c r="I890" s="119">
        <v>49.98</v>
      </c>
      <c r="J890" s="119">
        <v>35.47</v>
      </c>
      <c r="K890" s="119">
        <v>51.98</v>
      </c>
      <c r="L890" s="119">
        <v>126.68</v>
      </c>
      <c r="M890" s="119">
        <v>84.62</v>
      </c>
      <c r="N890" s="119">
        <v>40.83</v>
      </c>
      <c r="O890" s="119">
        <v>1.07</v>
      </c>
      <c r="P890" s="119">
        <v>-3.96</v>
      </c>
      <c r="Q890" s="119">
        <v>31.45</v>
      </c>
      <c r="R890" s="119">
        <v>-24.53</v>
      </c>
      <c r="S890" s="119">
        <v>-38.14</v>
      </c>
      <c r="T890" s="119">
        <v>-53.45</v>
      </c>
      <c r="U890" s="119">
        <v>-45.76</v>
      </c>
      <c r="V890" s="119">
        <v>-39.03</v>
      </c>
      <c r="W890" s="119">
        <v>-43.87</v>
      </c>
      <c r="X890" s="119">
        <v>-57.12</v>
      </c>
      <c r="Y890" s="119">
        <v>-19.739999999999998</v>
      </c>
      <c r="Z890" s="119">
        <v>-37.22</v>
      </c>
      <c r="AA890" s="119">
        <v>-46.21</v>
      </c>
      <c r="AB890" s="119">
        <v>160.55000000000001</v>
      </c>
      <c r="AC890" s="119">
        <v>52.65</v>
      </c>
      <c r="AD890" s="119">
        <v>111.07</v>
      </c>
      <c r="AE890" s="119">
        <v>169.95</v>
      </c>
      <c r="AF890" s="119">
        <v>113.9</v>
      </c>
      <c r="AG890" s="119">
        <v>107.36</v>
      </c>
      <c r="AH890" s="119">
        <v>115.57</v>
      </c>
      <c r="AI890" s="119">
        <v>28.33</v>
      </c>
      <c r="AJ890" s="119">
        <v>60.2</v>
      </c>
      <c r="AK890" s="119">
        <v>9.59</v>
      </c>
      <c r="AL890" s="119">
        <v>82.38</v>
      </c>
      <c r="AM890" s="119">
        <v>167.51</v>
      </c>
      <c r="AN890" s="119">
        <v>-30.24</v>
      </c>
      <c r="AO890" s="119">
        <v>-45.17</v>
      </c>
      <c r="AP890" s="119">
        <v>-31.98</v>
      </c>
      <c r="AQ890" s="119">
        <v>36.61</v>
      </c>
      <c r="AR890" s="119">
        <v>-28.01</v>
      </c>
      <c r="AS890" s="119">
        <v>-49.04</v>
      </c>
      <c r="AT890" s="119">
        <v>-27.61</v>
      </c>
      <c r="AU890" s="119">
        <v>-15.84</v>
      </c>
      <c r="AV890" s="119">
        <v>31.77</v>
      </c>
      <c r="AW890" s="119">
        <v>182.19</v>
      </c>
      <c r="AX890" s="119">
        <v>434.89</v>
      </c>
      <c r="AY890" s="119">
        <v>-6.84</v>
      </c>
      <c r="AZ890" s="119">
        <v>-34.64</v>
      </c>
      <c r="BA890" s="119">
        <v>-19.11</v>
      </c>
      <c r="BB890" s="119">
        <v>81.790000000000006</v>
      </c>
      <c r="BC890" s="119">
        <v>-51.26</v>
      </c>
    </row>
    <row r="891" spans="1:55" x14ac:dyDescent="0.45">
      <c r="A891" s="260">
        <v>257</v>
      </c>
      <c r="B891" s="173" t="s">
        <v>332</v>
      </c>
      <c r="C891" s="120">
        <v>-35.08</v>
      </c>
      <c r="D891" s="120">
        <v>254.23</v>
      </c>
      <c r="E891" s="120">
        <v>258.51</v>
      </c>
      <c r="F891" s="120">
        <v>-28.39</v>
      </c>
      <c r="G891" s="120">
        <v>12.78</v>
      </c>
      <c r="H891" s="120">
        <v>-57.85</v>
      </c>
      <c r="I891" s="120">
        <v>-75.66</v>
      </c>
      <c r="J891" s="120">
        <v>-37.770000000000003</v>
      </c>
      <c r="K891" s="120">
        <v>121.3</v>
      </c>
      <c r="L891" s="120">
        <v>634.32000000000005</v>
      </c>
      <c r="M891" s="120">
        <v>30.62</v>
      </c>
      <c r="N891" s="120">
        <v>77.459999999999994</v>
      </c>
      <c r="O891" s="120">
        <v>19.53</v>
      </c>
      <c r="P891" s="120">
        <v>41.39</v>
      </c>
      <c r="Q891" s="120">
        <v>28.82</v>
      </c>
      <c r="R891" s="120">
        <v>696.51</v>
      </c>
      <c r="S891" s="120">
        <v>-19.16</v>
      </c>
      <c r="T891" s="120">
        <v>62.11</v>
      </c>
      <c r="U891" s="120">
        <v>263.43</v>
      </c>
      <c r="V891" s="120">
        <v>83.48</v>
      </c>
      <c r="W891" s="120">
        <v>136.84</v>
      </c>
      <c r="X891" s="120">
        <v>-9.44</v>
      </c>
      <c r="Y891" s="120">
        <v>310.49</v>
      </c>
      <c r="Z891" s="120">
        <v>-37.44</v>
      </c>
      <c r="AA891" s="120">
        <v>94.57</v>
      </c>
      <c r="AB891" s="120">
        <v>-63.7</v>
      </c>
      <c r="AC891" s="120">
        <v>-77.23</v>
      </c>
      <c r="AD891" s="120">
        <v>-85.42</v>
      </c>
      <c r="AE891" s="120">
        <v>-49.95</v>
      </c>
      <c r="AF891" s="120">
        <v>-75.400000000000006</v>
      </c>
      <c r="AG891" s="120">
        <v>-92.44</v>
      </c>
      <c r="AH891" s="120">
        <v>-66.39</v>
      </c>
      <c r="AI891" s="120">
        <v>-91.88</v>
      </c>
      <c r="AJ891" s="120">
        <v>-86.16</v>
      </c>
      <c r="AK891" s="120">
        <v>-89.93</v>
      </c>
      <c r="AL891" s="120">
        <v>-13.06</v>
      </c>
      <c r="AM891" s="120">
        <v>-31.14</v>
      </c>
      <c r="AN891" s="120">
        <v>-28.18</v>
      </c>
      <c r="AO891" s="120">
        <v>-25.16</v>
      </c>
      <c r="AP891" s="120">
        <v>-21.64</v>
      </c>
      <c r="AQ891" s="120">
        <v>40.840000000000003</v>
      </c>
      <c r="AR891" s="120">
        <v>-34.06</v>
      </c>
      <c r="AS891" s="120">
        <v>56.24</v>
      </c>
      <c r="AT891" s="120">
        <v>-14.89</v>
      </c>
      <c r="AU891" s="120">
        <v>50</v>
      </c>
      <c r="AV891" s="120">
        <v>254.6</v>
      </c>
      <c r="AW891" s="120">
        <v>202.06</v>
      </c>
      <c r="AX891" s="120">
        <v>33.409999999999997</v>
      </c>
      <c r="AY891" s="120">
        <v>74.52</v>
      </c>
      <c r="AZ891" s="120">
        <v>-17.23</v>
      </c>
      <c r="BA891" s="120">
        <v>98.87</v>
      </c>
      <c r="BB891" s="120">
        <v>120.5</v>
      </c>
      <c r="BC891" s="120">
        <v>9.9600000000000009</v>
      </c>
    </row>
    <row r="892" spans="1:55" x14ac:dyDescent="0.45">
      <c r="A892" s="261">
        <v>258</v>
      </c>
      <c r="B892" s="174" t="s">
        <v>333</v>
      </c>
      <c r="C892" s="119">
        <v>18.53</v>
      </c>
      <c r="D892" s="119">
        <v>52.51</v>
      </c>
      <c r="E892" s="119">
        <v>42.66</v>
      </c>
      <c r="F892" s="119">
        <v>16.22</v>
      </c>
      <c r="G892" s="119">
        <v>0.81</v>
      </c>
      <c r="H892" s="119">
        <v>-11.87</v>
      </c>
      <c r="I892" s="119">
        <v>-10.73</v>
      </c>
      <c r="J892" s="119">
        <v>11.13</v>
      </c>
      <c r="K892" s="119">
        <v>14.59</v>
      </c>
      <c r="L892" s="119">
        <v>7.7</v>
      </c>
      <c r="M892" s="119">
        <v>-2.57</v>
      </c>
      <c r="N892" s="119">
        <v>3.62</v>
      </c>
      <c r="O892" s="119">
        <v>-13.99</v>
      </c>
      <c r="P892" s="119">
        <v>-21.59</v>
      </c>
      <c r="Q892" s="119">
        <v>-17.02</v>
      </c>
      <c r="R892" s="119">
        <v>-1.1100000000000001</v>
      </c>
      <c r="S892" s="119">
        <v>2.31</v>
      </c>
      <c r="T892" s="119">
        <v>23.41</v>
      </c>
      <c r="U892" s="119">
        <v>-10.98</v>
      </c>
      <c r="V892" s="119">
        <v>-24.12</v>
      </c>
      <c r="W892" s="119">
        <v>-8.9700000000000006</v>
      </c>
      <c r="X892" s="119">
        <v>-19.149999999999999</v>
      </c>
      <c r="Y892" s="119">
        <v>-9.3699999999999992</v>
      </c>
      <c r="Z892" s="119">
        <v>-2.81</v>
      </c>
      <c r="AA892" s="119">
        <v>-13.57</v>
      </c>
      <c r="AB892" s="119">
        <v>-13.34</v>
      </c>
      <c r="AC892" s="119">
        <v>-6.15</v>
      </c>
      <c r="AD892" s="119">
        <v>-2.33</v>
      </c>
      <c r="AE892" s="119">
        <v>-16.010000000000002</v>
      </c>
      <c r="AF892" s="119">
        <v>-27.86</v>
      </c>
      <c r="AG892" s="119">
        <v>-13.58</v>
      </c>
      <c r="AH892" s="119">
        <v>24.57</v>
      </c>
      <c r="AI892" s="119">
        <v>-7.63</v>
      </c>
      <c r="AJ892" s="119">
        <v>27.11</v>
      </c>
      <c r="AK892" s="119">
        <v>25.51</v>
      </c>
      <c r="AL892" s="119">
        <v>-1.57</v>
      </c>
      <c r="AM892" s="119">
        <v>18.440000000000001</v>
      </c>
      <c r="AN892" s="119">
        <v>3.91</v>
      </c>
      <c r="AO892" s="119">
        <v>9.0399999999999991</v>
      </c>
      <c r="AP892" s="119">
        <v>-6.87</v>
      </c>
      <c r="AQ892" s="119">
        <v>34.33</v>
      </c>
      <c r="AR892" s="119">
        <v>17.95</v>
      </c>
      <c r="AS892" s="119">
        <v>13.33</v>
      </c>
      <c r="AT892" s="119">
        <v>-6.43</v>
      </c>
      <c r="AU892" s="119">
        <v>39.14</v>
      </c>
      <c r="AV892" s="119">
        <v>-4.76</v>
      </c>
      <c r="AW892" s="119">
        <v>-10.53</v>
      </c>
      <c r="AX892" s="119">
        <v>-13.86</v>
      </c>
      <c r="AY892" s="119">
        <v>-13.32</v>
      </c>
      <c r="AZ892" s="119">
        <v>7.98</v>
      </c>
      <c r="BA892" s="119">
        <v>0.28000000000000003</v>
      </c>
      <c r="BB892" s="119">
        <v>-8.51</v>
      </c>
      <c r="BC892" s="119">
        <v>-27.4</v>
      </c>
    </row>
    <row r="893" spans="1:55" x14ac:dyDescent="0.45">
      <c r="A893" s="260">
        <v>259</v>
      </c>
      <c r="B893" s="173" t="s">
        <v>44</v>
      </c>
      <c r="C893" s="120">
        <v>-13.29</v>
      </c>
      <c r="D893" s="120">
        <v>-4.79</v>
      </c>
      <c r="E893" s="120">
        <v>-30.42</v>
      </c>
      <c r="F893" s="120">
        <v>-11.13</v>
      </c>
      <c r="G893" s="120">
        <v>36.14</v>
      </c>
      <c r="H893" s="120">
        <v>8.2899999999999991</v>
      </c>
      <c r="I893" s="120">
        <v>-25.65</v>
      </c>
      <c r="J893" s="120">
        <v>-8.6199999999999992</v>
      </c>
      <c r="K893" s="120">
        <v>33.590000000000003</v>
      </c>
      <c r="L893" s="120">
        <v>19.95</v>
      </c>
      <c r="M893" s="120">
        <v>5.86</v>
      </c>
      <c r="N893" s="120">
        <v>-5.44</v>
      </c>
      <c r="O893" s="120">
        <v>6.3</v>
      </c>
      <c r="P893" s="120">
        <v>-20.329999999999998</v>
      </c>
      <c r="Q893" s="120">
        <v>-1.77</v>
      </c>
      <c r="R893" s="120">
        <v>3.6</v>
      </c>
      <c r="S893" s="120">
        <v>-14.09</v>
      </c>
      <c r="T893" s="120">
        <v>16.7</v>
      </c>
      <c r="U893" s="120">
        <v>-6.24</v>
      </c>
      <c r="V893" s="120">
        <v>-30.79</v>
      </c>
      <c r="W893" s="120">
        <v>-18.88</v>
      </c>
      <c r="X893" s="120">
        <v>-27.59</v>
      </c>
      <c r="Y893" s="120">
        <v>-24.09</v>
      </c>
      <c r="Z893" s="120">
        <v>-19.14</v>
      </c>
      <c r="AA893" s="120">
        <v>-28.94</v>
      </c>
      <c r="AB893" s="120">
        <v>132.38999999999999</v>
      </c>
      <c r="AC893" s="120">
        <v>27.27</v>
      </c>
      <c r="AD893" s="120">
        <v>-17.47</v>
      </c>
      <c r="AE893" s="120">
        <v>-20.16</v>
      </c>
      <c r="AF893" s="120">
        <v>-46.08</v>
      </c>
      <c r="AG893" s="120">
        <v>-4.3899999999999997</v>
      </c>
      <c r="AH893" s="120">
        <v>-15.87</v>
      </c>
      <c r="AI893" s="120">
        <v>-3.15</v>
      </c>
      <c r="AJ893" s="120">
        <v>4.17</v>
      </c>
      <c r="AK893" s="120">
        <v>1.88</v>
      </c>
      <c r="AL893" s="120">
        <v>19.36</v>
      </c>
      <c r="AM893" s="120">
        <v>48.93</v>
      </c>
      <c r="AN893" s="120">
        <v>-53.8</v>
      </c>
      <c r="AO893" s="120">
        <v>-17.559999999999999</v>
      </c>
      <c r="AP893" s="120">
        <v>59.99</v>
      </c>
      <c r="AQ893" s="120">
        <v>20.23</v>
      </c>
      <c r="AR893" s="120">
        <v>19.829999999999998</v>
      </c>
      <c r="AS893" s="120">
        <v>9.6300000000000008</v>
      </c>
      <c r="AT893" s="120">
        <v>-2.66</v>
      </c>
      <c r="AU893" s="120">
        <v>-16.329999999999998</v>
      </c>
      <c r="AV893" s="120">
        <v>-18.28</v>
      </c>
      <c r="AW893" s="120">
        <v>9.82</v>
      </c>
      <c r="AX893" s="120">
        <v>-11.79</v>
      </c>
      <c r="AY893" s="120">
        <v>-17.649999999999999</v>
      </c>
      <c r="AZ893" s="120">
        <v>-12.89</v>
      </c>
      <c r="BA893" s="120">
        <v>34.020000000000003</v>
      </c>
      <c r="BB893" s="120">
        <v>-37.49</v>
      </c>
      <c r="BC893" s="120">
        <v>-14.45</v>
      </c>
    </row>
    <row r="894" spans="1:55" ht="29.25" x14ac:dyDescent="0.45">
      <c r="A894" s="261">
        <v>260</v>
      </c>
      <c r="B894" s="174" t="s">
        <v>334</v>
      </c>
      <c r="C894" s="119">
        <v>-92.68</v>
      </c>
      <c r="D894" s="119">
        <v>-100</v>
      </c>
      <c r="E894" s="117"/>
      <c r="F894" s="117"/>
      <c r="G894" s="119">
        <v>-100</v>
      </c>
      <c r="H894" s="117"/>
      <c r="I894" s="119">
        <v>-100</v>
      </c>
      <c r="J894" s="119">
        <v>-100</v>
      </c>
      <c r="K894" s="117"/>
      <c r="L894" s="119">
        <v>-64.099999999999994</v>
      </c>
      <c r="M894" s="117"/>
      <c r="N894" s="119">
        <v>-100</v>
      </c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-33.33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</row>
    <row r="895" spans="1:55" x14ac:dyDescent="0.45">
      <c r="A895" s="260">
        <v>261</v>
      </c>
      <c r="B895" s="173" t="s">
        <v>335</v>
      </c>
      <c r="C895" s="120">
        <v>-1.58</v>
      </c>
      <c r="D895" s="120">
        <v>66.61</v>
      </c>
      <c r="E895" s="120">
        <v>48.06</v>
      </c>
      <c r="F895" s="120">
        <v>28.64</v>
      </c>
      <c r="G895" s="120">
        <v>67.260000000000005</v>
      </c>
      <c r="H895" s="120">
        <v>86.2</v>
      </c>
      <c r="I895" s="120">
        <v>190.8</v>
      </c>
      <c r="J895" s="120">
        <v>164.88</v>
      </c>
      <c r="K895" s="120">
        <v>38.56</v>
      </c>
      <c r="L895" s="120">
        <v>-6.12</v>
      </c>
      <c r="M895" s="120">
        <v>36.18</v>
      </c>
      <c r="N895" s="120">
        <v>7.6</v>
      </c>
      <c r="O895" s="120">
        <v>-7.1</v>
      </c>
      <c r="P895" s="120">
        <v>7.95</v>
      </c>
      <c r="Q895" s="120">
        <v>-16.21</v>
      </c>
      <c r="R895" s="120">
        <v>-22.5</v>
      </c>
      <c r="S895" s="120">
        <v>-12.63</v>
      </c>
      <c r="T895" s="120">
        <v>30.06</v>
      </c>
      <c r="U895" s="120">
        <v>-7.8</v>
      </c>
      <c r="V895" s="120">
        <v>4.68</v>
      </c>
      <c r="W895" s="120">
        <v>47.78</v>
      </c>
      <c r="X895" s="120">
        <v>38.090000000000003</v>
      </c>
      <c r="Y895" s="120">
        <v>-17.93</v>
      </c>
      <c r="Z895" s="120">
        <v>12.77</v>
      </c>
      <c r="AA895" s="120">
        <v>82.92</v>
      </c>
      <c r="AB895" s="120">
        <v>29.58</v>
      </c>
      <c r="AC895" s="120">
        <v>100.14</v>
      </c>
      <c r="AD895" s="120">
        <v>46.1</v>
      </c>
      <c r="AE895" s="120">
        <v>22.82</v>
      </c>
      <c r="AF895" s="120">
        <v>3.44</v>
      </c>
      <c r="AG895" s="120">
        <v>-24.18</v>
      </c>
      <c r="AH895" s="120">
        <v>0.62</v>
      </c>
      <c r="AI895" s="120">
        <v>-34.76</v>
      </c>
      <c r="AJ895" s="120">
        <v>-47.26</v>
      </c>
      <c r="AK895" s="120">
        <v>2.86</v>
      </c>
      <c r="AL895" s="120">
        <v>10.85</v>
      </c>
      <c r="AM895" s="120">
        <v>11.47</v>
      </c>
      <c r="AN895" s="120">
        <v>42.04</v>
      </c>
      <c r="AO895" s="120">
        <v>24.81</v>
      </c>
      <c r="AP895" s="120">
        <v>69.69</v>
      </c>
      <c r="AQ895" s="120">
        <v>57.6</v>
      </c>
      <c r="AR895" s="120">
        <v>20.65</v>
      </c>
      <c r="AS895" s="120">
        <v>72.650000000000006</v>
      </c>
      <c r="AT895" s="120">
        <v>15.42</v>
      </c>
      <c r="AU895" s="120">
        <v>37.450000000000003</v>
      </c>
      <c r="AV895" s="120">
        <v>123.32</v>
      </c>
      <c r="AW895" s="120">
        <v>27.94</v>
      </c>
      <c r="AX895" s="120">
        <v>-6.11</v>
      </c>
      <c r="AY895" s="120">
        <v>-16.809999999999999</v>
      </c>
      <c r="AZ895" s="120">
        <v>-29.12</v>
      </c>
      <c r="BA895" s="120">
        <v>-30.15</v>
      </c>
      <c r="BB895" s="120">
        <v>-61.67</v>
      </c>
      <c r="BC895" s="120">
        <v>-39.04</v>
      </c>
    </row>
    <row r="896" spans="1:55" x14ac:dyDescent="0.45">
      <c r="A896" s="261">
        <v>262</v>
      </c>
      <c r="B896" s="174" t="s">
        <v>336</v>
      </c>
      <c r="C896" s="119">
        <v>59.39</v>
      </c>
      <c r="D896" s="119">
        <v>40.5</v>
      </c>
      <c r="E896" s="119">
        <v>15.73</v>
      </c>
      <c r="F896" s="119">
        <v>-13.76</v>
      </c>
      <c r="G896" s="119">
        <v>-24.31</v>
      </c>
      <c r="H896" s="119">
        <v>-16.46</v>
      </c>
      <c r="I896" s="119">
        <v>-13.53</v>
      </c>
      <c r="J896" s="119">
        <v>18.18</v>
      </c>
      <c r="K896" s="119">
        <v>16.559999999999999</v>
      </c>
      <c r="L896" s="119">
        <v>8.66</v>
      </c>
      <c r="M896" s="119">
        <v>13.74</v>
      </c>
      <c r="N896" s="119">
        <v>29.06</v>
      </c>
      <c r="O896" s="119">
        <v>-9.99</v>
      </c>
      <c r="P896" s="119">
        <v>-21.98</v>
      </c>
      <c r="Q896" s="119">
        <v>-12.42</v>
      </c>
      <c r="R896" s="119">
        <v>0.67</v>
      </c>
      <c r="S896" s="119">
        <v>-6.33</v>
      </c>
      <c r="T896" s="119">
        <v>-13.49</v>
      </c>
      <c r="U896" s="119">
        <v>1.1399999999999999</v>
      </c>
      <c r="V896" s="119">
        <v>1.97</v>
      </c>
      <c r="W896" s="119">
        <v>-5.6</v>
      </c>
      <c r="X896" s="119">
        <v>-17.149999999999999</v>
      </c>
      <c r="Y896" s="119">
        <v>-16.27</v>
      </c>
      <c r="Z896" s="119">
        <v>-27.24</v>
      </c>
      <c r="AA896" s="119">
        <v>-0.53</v>
      </c>
      <c r="AB896" s="119">
        <v>29.91</v>
      </c>
      <c r="AC896" s="119">
        <v>35.68</v>
      </c>
      <c r="AD896" s="119">
        <v>19.14</v>
      </c>
      <c r="AE896" s="119">
        <v>-21.95</v>
      </c>
      <c r="AF896" s="119">
        <v>-1.85</v>
      </c>
      <c r="AG896" s="119">
        <v>-18.149999999999999</v>
      </c>
      <c r="AH896" s="119">
        <v>-30.66</v>
      </c>
      <c r="AI896" s="119">
        <v>-18.93</v>
      </c>
      <c r="AJ896" s="119">
        <v>-36.78</v>
      </c>
      <c r="AK896" s="119">
        <v>-24.11</v>
      </c>
      <c r="AL896" s="119">
        <v>-16.89</v>
      </c>
      <c r="AM896" s="119">
        <v>-12.58</v>
      </c>
      <c r="AN896" s="119">
        <v>-12.85</v>
      </c>
      <c r="AO896" s="119">
        <v>-27.59</v>
      </c>
      <c r="AP896" s="119">
        <v>-32.11</v>
      </c>
      <c r="AQ896" s="119">
        <v>1.52</v>
      </c>
      <c r="AR896" s="119">
        <v>15.65</v>
      </c>
      <c r="AS896" s="119">
        <v>8.56</v>
      </c>
      <c r="AT896" s="119">
        <v>12.09</v>
      </c>
      <c r="AU896" s="119">
        <v>20.11</v>
      </c>
      <c r="AV896" s="119">
        <v>26.36</v>
      </c>
      <c r="AW896" s="119">
        <v>20.29</v>
      </c>
      <c r="AX896" s="119">
        <v>15.44</v>
      </c>
      <c r="AY896" s="119">
        <v>0.61</v>
      </c>
      <c r="AZ896" s="119">
        <v>8.08</v>
      </c>
      <c r="BA896" s="119">
        <v>13.31</v>
      </c>
      <c r="BB896" s="119">
        <v>21.74</v>
      </c>
      <c r="BC896" s="119">
        <v>19.12</v>
      </c>
    </row>
    <row r="897" spans="1:55" ht="29.25" x14ac:dyDescent="0.45">
      <c r="A897" s="260">
        <v>263</v>
      </c>
      <c r="B897" s="173" t="s">
        <v>337</v>
      </c>
      <c r="C897" s="120">
        <v>678.16</v>
      </c>
      <c r="D897" s="120">
        <v>17.18</v>
      </c>
      <c r="E897" s="120">
        <v>-33.25</v>
      </c>
      <c r="F897" s="120">
        <v>-8.68</v>
      </c>
      <c r="G897" s="120">
        <v>799.23</v>
      </c>
      <c r="H897" s="120">
        <v>-11.02</v>
      </c>
      <c r="I897" s="120">
        <v>-27.22</v>
      </c>
      <c r="J897" s="120">
        <v>1.75</v>
      </c>
      <c r="K897" s="120">
        <v>-72.12</v>
      </c>
      <c r="L897" s="120">
        <v>178.24</v>
      </c>
      <c r="M897" s="120">
        <v>11.52</v>
      </c>
      <c r="N897" s="120">
        <v>481.18</v>
      </c>
      <c r="O897" s="120">
        <v>-67.66</v>
      </c>
      <c r="P897" s="120">
        <v>74.98</v>
      </c>
      <c r="Q897" s="120">
        <v>111.88</v>
      </c>
      <c r="R897" s="120">
        <v>23.23</v>
      </c>
      <c r="S897" s="120">
        <v>75.959999999999994</v>
      </c>
      <c r="T897" s="120">
        <v>69.42</v>
      </c>
      <c r="U897" s="120">
        <v>85.28</v>
      </c>
      <c r="V897" s="120">
        <v>-47.16</v>
      </c>
      <c r="W897" s="120">
        <v>645.69000000000005</v>
      </c>
      <c r="X897" s="120">
        <v>-30.77</v>
      </c>
      <c r="Y897" s="120">
        <v>-57.01</v>
      </c>
      <c r="Z897" s="120">
        <v>-74.81</v>
      </c>
      <c r="AA897" s="120">
        <v>-23.75</v>
      </c>
      <c r="AB897" s="120">
        <v>-29.27</v>
      </c>
      <c r="AC897" s="120">
        <v>-41.39</v>
      </c>
      <c r="AD897" s="120">
        <v>-17.399999999999999</v>
      </c>
      <c r="AE897" s="120">
        <v>-89.44</v>
      </c>
      <c r="AF897" s="120">
        <v>191.35</v>
      </c>
      <c r="AG897" s="120">
        <v>-78.03</v>
      </c>
      <c r="AH897" s="120">
        <v>-21.91</v>
      </c>
      <c r="AI897" s="120">
        <v>-47.96</v>
      </c>
      <c r="AJ897" s="120">
        <v>-25.71</v>
      </c>
      <c r="AK897" s="120">
        <v>58.55</v>
      </c>
      <c r="AL897" s="120">
        <v>-30.56</v>
      </c>
      <c r="AM897" s="120">
        <v>84.4</v>
      </c>
      <c r="AN897" s="120">
        <v>-4.97</v>
      </c>
      <c r="AO897" s="120">
        <v>67.97</v>
      </c>
      <c r="AP897" s="120">
        <v>351.49</v>
      </c>
      <c r="AQ897" s="120">
        <v>38.25</v>
      </c>
      <c r="AR897" s="120">
        <v>-74.52</v>
      </c>
      <c r="AS897" s="120">
        <v>102.08</v>
      </c>
      <c r="AT897" s="120">
        <v>46.71</v>
      </c>
      <c r="AU897" s="120">
        <v>48.51</v>
      </c>
      <c r="AV897" s="120">
        <v>11.2</v>
      </c>
      <c r="AW897" s="120">
        <v>-19.63</v>
      </c>
      <c r="AX897" s="120">
        <v>4.49</v>
      </c>
      <c r="AY897" s="120">
        <v>-69.209999999999994</v>
      </c>
      <c r="AZ897" s="120">
        <v>146.83000000000001</v>
      </c>
      <c r="BA897" s="120">
        <v>-27.64</v>
      </c>
      <c r="BB897" s="120">
        <v>-75.430000000000007</v>
      </c>
      <c r="BC897" s="120">
        <v>-41.58</v>
      </c>
    </row>
    <row r="898" spans="1:55" ht="29.25" x14ac:dyDescent="0.45">
      <c r="A898" s="261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9">
        <v>-100</v>
      </c>
      <c r="I898" s="117"/>
      <c r="J898" s="117"/>
      <c r="K898" s="117"/>
      <c r="L898" s="117"/>
      <c r="M898" s="121">
        <v>4400</v>
      </c>
      <c r="N898" s="119">
        <v>-100</v>
      </c>
      <c r="O898" s="117"/>
      <c r="P898" s="117"/>
      <c r="Q898" s="119">
        <v>800</v>
      </c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9">
        <v>200</v>
      </c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9">
        <v>-100</v>
      </c>
      <c r="AW898" s="119">
        <v>-100</v>
      </c>
      <c r="AX898" s="117"/>
      <c r="AY898" s="117"/>
      <c r="AZ898" s="117"/>
      <c r="BA898" s="117"/>
      <c r="BB898" s="117"/>
      <c r="BC898" s="117"/>
    </row>
    <row r="899" spans="1:55" x14ac:dyDescent="0.45">
      <c r="A899" s="260">
        <v>265</v>
      </c>
      <c r="B899" s="173" t="s">
        <v>339</v>
      </c>
      <c r="C899" s="120">
        <v>-77.88</v>
      </c>
      <c r="D899" s="120">
        <v>21.05</v>
      </c>
      <c r="E899" s="120">
        <v>214.49</v>
      </c>
      <c r="F899" s="120">
        <v>87.47</v>
      </c>
      <c r="G899" s="120">
        <v>-81.11</v>
      </c>
      <c r="H899" s="120">
        <v>422.03</v>
      </c>
      <c r="I899" s="120">
        <v>257.97000000000003</v>
      </c>
      <c r="J899" s="120">
        <v>40.82</v>
      </c>
      <c r="K899" s="120">
        <v>185.59</v>
      </c>
      <c r="L899" s="120">
        <v>-70.540000000000006</v>
      </c>
      <c r="M899" s="120">
        <v>-22.74</v>
      </c>
      <c r="N899" s="120">
        <v>11.02</v>
      </c>
      <c r="O899" s="120">
        <v>-48.94</v>
      </c>
      <c r="P899" s="120">
        <v>-8.69</v>
      </c>
      <c r="Q899" s="120">
        <v>-44.87</v>
      </c>
      <c r="R899" s="120">
        <v>-43.57</v>
      </c>
      <c r="S899" s="120">
        <v>533.36</v>
      </c>
      <c r="T899" s="120">
        <v>-59.09</v>
      </c>
      <c r="U899" s="120">
        <v>-71.8</v>
      </c>
      <c r="V899" s="120">
        <v>-79.56</v>
      </c>
      <c r="W899" s="120">
        <v>-64.08</v>
      </c>
      <c r="X899" s="120">
        <v>893.71</v>
      </c>
      <c r="Y899" s="120">
        <v>-4.05</v>
      </c>
      <c r="Z899" s="120">
        <v>-3.87</v>
      </c>
      <c r="AA899" s="120">
        <v>258.95</v>
      </c>
      <c r="AB899" s="120">
        <v>-11.57</v>
      </c>
      <c r="AC899" s="120">
        <v>-27.63</v>
      </c>
      <c r="AD899" s="120">
        <v>175.14</v>
      </c>
      <c r="AE899" s="120">
        <v>-67.7</v>
      </c>
      <c r="AF899" s="120">
        <v>-4.99</v>
      </c>
      <c r="AG899" s="120">
        <v>-5.33</v>
      </c>
      <c r="AH899" s="120">
        <v>324.86</v>
      </c>
      <c r="AI899" s="120">
        <v>112.16</v>
      </c>
      <c r="AJ899" s="120">
        <v>-79.239999999999995</v>
      </c>
      <c r="AK899" s="120">
        <v>35.85</v>
      </c>
      <c r="AL899" s="120">
        <v>176.33</v>
      </c>
      <c r="AM899" s="120">
        <v>20.72</v>
      </c>
      <c r="AN899" s="120">
        <v>-51.99</v>
      </c>
      <c r="AO899" s="120">
        <v>125</v>
      </c>
      <c r="AP899" s="120">
        <v>31.7</v>
      </c>
      <c r="AQ899" s="120">
        <v>72.319999999999993</v>
      </c>
      <c r="AR899" s="120">
        <v>26.07</v>
      </c>
      <c r="AS899" s="120">
        <v>89.58</v>
      </c>
      <c r="AT899" s="120">
        <v>81.819999999999993</v>
      </c>
      <c r="AU899" s="120">
        <v>-3</v>
      </c>
      <c r="AV899" s="120">
        <v>70.48</v>
      </c>
      <c r="AW899" s="120">
        <v>168.5</v>
      </c>
      <c r="AX899" s="120">
        <v>-56.24</v>
      </c>
      <c r="AY899" s="120">
        <v>-69.349999999999994</v>
      </c>
      <c r="AZ899" s="120">
        <v>17.21</v>
      </c>
      <c r="BA899" s="120">
        <v>123.75</v>
      </c>
      <c r="BB899" s="120">
        <v>-51.96</v>
      </c>
      <c r="BC899" s="120">
        <v>-42.42</v>
      </c>
    </row>
    <row r="900" spans="1:55" x14ac:dyDescent="0.45">
      <c r="A900" s="261">
        <v>266</v>
      </c>
      <c r="B900" s="174" t="s">
        <v>340</v>
      </c>
      <c r="C900" s="119">
        <v>465.85</v>
      </c>
      <c r="D900" s="119">
        <v>386.54</v>
      </c>
      <c r="E900" s="119">
        <v>-79.09</v>
      </c>
      <c r="F900" s="119">
        <v>155.19999999999999</v>
      </c>
      <c r="G900" s="119">
        <v>273.79000000000002</v>
      </c>
      <c r="H900" s="119">
        <v>-5.23</v>
      </c>
      <c r="I900" s="119">
        <v>-9.74</v>
      </c>
      <c r="J900" s="119">
        <v>393.44</v>
      </c>
      <c r="K900" s="119">
        <v>138.63</v>
      </c>
      <c r="L900" s="119">
        <v>-91.49</v>
      </c>
      <c r="M900" s="119">
        <v>-10.9</v>
      </c>
      <c r="N900" s="119">
        <v>-44.75</v>
      </c>
      <c r="O900" s="119">
        <v>-13.93</v>
      </c>
      <c r="P900" s="119">
        <v>38.76</v>
      </c>
      <c r="Q900" s="119">
        <v>533.64</v>
      </c>
      <c r="R900" s="119">
        <v>-42.34</v>
      </c>
      <c r="S900" s="119">
        <v>-38.630000000000003</v>
      </c>
      <c r="T900" s="119">
        <v>85.77</v>
      </c>
      <c r="U900" s="119">
        <v>334.56</v>
      </c>
      <c r="V900" s="119">
        <v>-59.76</v>
      </c>
      <c r="W900" s="119">
        <v>-88.55</v>
      </c>
      <c r="X900" s="119">
        <v>67.709999999999994</v>
      </c>
      <c r="Y900" s="119">
        <v>-58.82</v>
      </c>
      <c r="Z900" s="119">
        <v>19.78</v>
      </c>
      <c r="AA900" s="119">
        <v>22.39</v>
      </c>
      <c r="AB900" s="119">
        <v>-28</v>
      </c>
      <c r="AC900" s="119">
        <v>-69.37</v>
      </c>
      <c r="AD900" s="119">
        <v>-0.86</v>
      </c>
      <c r="AE900" s="119">
        <v>114.85</v>
      </c>
      <c r="AF900" s="119">
        <v>93.5</v>
      </c>
      <c r="AG900" s="119">
        <v>-42.57</v>
      </c>
      <c r="AH900" s="119">
        <v>18.649999999999999</v>
      </c>
      <c r="AI900" s="119">
        <v>33.909999999999997</v>
      </c>
      <c r="AJ900" s="119">
        <v>-52.39</v>
      </c>
      <c r="AK900" s="119">
        <v>17.13</v>
      </c>
      <c r="AL900" s="119">
        <v>-65.14</v>
      </c>
      <c r="AM900" s="119">
        <v>-75.8</v>
      </c>
      <c r="AN900" s="119">
        <v>-41.71</v>
      </c>
      <c r="AO900" s="119">
        <v>52.56</v>
      </c>
      <c r="AP900" s="119">
        <v>-37.840000000000003</v>
      </c>
      <c r="AQ900" s="119">
        <v>-47.14</v>
      </c>
      <c r="AR900" s="119">
        <v>20.83</v>
      </c>
      <c r="AS900" s="119">
        <v>43.1</v>
      </c>
      <c r="AT900" s="119">
        <v>288.63</v>
      </c>
      <c r="AU900" s="119">
        <v>-47.86</v>
      </c>
      <c r="AV900" s="119">
        <v>227.45</v>
      </c>
      <c r="AW900" s="119">
        <v>177.61</v>
      </c>
      <c r="AX900" s="119">
        <v>441.79</v>
      </c>
      <c r="AY900" s="119">
        <v>119.27</v>
      </c>
      <c r="AZ900" s="119">
        <v>61.99</v>
      </c>
      <c r="BA900" s="119">
        <v>13.72</v>
      </c>
      <c r="BB900" s="119">
        <v>34.32</v>
      </c>
      <c r="BC900" s="119">
        <v>-62.57</v>
      </c>
    </row>
    <row r="901" spans="1:55" x14ac:dyDescent="0.45">
      <c r="A901" s="260">
        <v>267</v>
      </c>
      <c r="B901" s="173" t="s">
        <v>341</v>
      </c>
      <c r="C901" s="120">
        <v>67.09</v>
      </c>
      <c r="D901" s="120">
        <v>-33.76</v>
      </c>
      <c r="E901" s="120">
        <v>-19.7</v>
      </c>
      <c r="F901" s="120">
        <v>-13.73</v>
      </c>
      <c r="G901" s="120">
        <v>60.93</v>
      </c>
      <c r="H901" s="120">
        <v>-19.52</v>
      </c>
      <c r="I901" s="120">
        <v>72.12</v>
      </c>
      <c r="J901" s="120">
        <v>-50.9</v>
      </c>
      <c r="K901" s="120">
        <v>-43.24</v>
      </c>
      <c r="L901" s="120">
        <v>109.63</v>
      </c>
      <c r="M901" s="120">
        <v>-53.61</v>
      </c>
      <c r="N901" s="120">
        <v>77.7</v>
      </c>
      <c r="O901" s="120">
        <v>29.47</v>
      </c>
      <c r="P901" s="120">
        <v>15.36</v>
      </c>
      <c r="Q901" s="120">
        <v>-3.52</v>
      </c>
      <c r="R901" s="120">
        <v>-38.42</v>
      </c>
      <c r="S901" s="120">
        <v>-49</v>
      </c>
      <c r="T901" s="120">
        <v>0.25</v>
      </c>
      <c r="U901" s="120">
        <v>-49.16</v>
      </c>
      <c r="V901" s="120">
        <v>-6.18</v>
      </c>
      <c r="W901" s="120">
        <v>-9.3699999999999992</v>
      </c>
      <c r="X901" s="120">
        <v>-35.07</v>
      </c>
      <c r="Y901" s="120">
        <v>15.65</v>
      </c>
      <c r="Z901" s="120">
        <v>-45.96</v>
      </c>
      <c r="AA901" s="120">
        <v>-55.58</v>
      </c>
      <c r="AB901" s="120">
        <v>-48.08</v>
      </c>
      <c r="AC901" s="120">
        <v>-33.200000000000003</v>
      </c>
      <c r="AD901" s="120">
        <v>-49.12</v>
      </c>
      <c r="AE901" s="120">
        <v>-26.08</v>
      </c>
      <c r="AF901" s="120">
        <v>-35.74</v>
      </c>
      <c r="AG901" s="120">
        <v>-36.880000000000003</v>
      </c>
      <c r="AH901" s="120">
        <v>-51.68</v>
      </c>
      <c r="AI901" s="120">
        <v>-34.26</v>
      </c>
      <c r="AJ901" s="120">
        <v>-35.979999999999997</v>
      </c>
      <c r="AK901" s="120">
        <v>71.459999999999994</v>
      </c>
      <c r="AL901" s="120">
        <v>79.75</v>
      </c>
      <c r="AM901" s="120">
        <v>-24.39</v>
      </c>
      <c r="AN901" s="120">
        <v>42.21</v>
      </c>
      <c r="AO901" s="120">
        <v>88.85</v>
      </c>
      <c r="AP901" s="120">
        <v>118.87</v>
      </c>
      <c r="AQ901" s="120">
        <v>71.44</v>
      </c>
      <c r="AR901" s="120">
        <v>-5.63</v>
      </c>
      <c r="AS901" s="120">
        <v>35.659999999999997</v>
      </c>
      <c r="AT901" s="120">
        <v>108.17</v>
      </c>
      <c r="AU901" s="120">
        <v>114.08</v>
      </c>
      <c r="AV901" s="120">
        <v>-42.66</v>
      </c>
      <c r="AW901" s="120">
        <v>-68.739999999999995</v>
      </c>
      <c r="AX901" s="120">
        <v>-66.91</v>
      </c>
      <c r="AY901" s="120">
        <v>14.04</v>
      </c>
      <c r="AZ901" s="120">
        <v>33.21</v>
      </c>
      <c r="BA901" s="120">
        <v>64.02</v>
      </c>
      <c r="BB901" s="120">
        <v>80.819999999999993</v>
      </c>
      <c r="BC901" s="120">
        <v>27.86</v>
      </c>
    </row>
    <row r="902" spans="1:55" ht="29.25" x14ac:dyDescent="0.45">
      <c r="A902" s="261">
        <v>268</v>
      </c>
      <c r="B902" s="174" t="s">
        <v>390</v>
      </c>
      <c r="C902" s="117"/>
      <c r="D902" s="119">
        <v>-49.15</v>
      </c>
      <c r="E902" s="119">
        <v>-23.08</v>
      </c>
      <c r="F902" s="117"/>
      <c r="G902" s="121">
        <v>14981.82</v>
      </c>
      <c r="H902" s="119">
        <v>-100</v>
      </c>
      <c r="I902" s="119">
        <v>700</v>
      </c>
      <c r="J902" s="119">
        <v>-86.59</v>
      </c>
      <c r="K902" s="119">
        <v>426.67</v>
      </c>
      <c r="L902" s="121">
        <v>50750</v>
      </c>
      <c r="M902" s="119">
        <v>-60</v>
      </c>
      <c r="N902" s="119">
        <v>454.17</v>
      </c>
      <c r="O902" s="117"/>
      <c r="P902" s="121">
        <v>1716.27</v>
      </c>
      <c r="Q902" s="119">
        <v>-25.88</v>
      </c>
      <c r="R902" s="121">
        <v>5320</v>
      </c>
      <c r="S902" s="119">
        <v>-95.12</v>
      </c>
      <c r="T902" s="117"/>
      <c r="U902" s="121">
        <v>4025</v>
      </c>
      <c r="V902" s="119">
        <v>815.91</v>
      </c>
      <c r="W902" s="119">
        <v>-68.349999999999994</v>
      </c>
      <c r="X902" s="119">
        <v>-67.45</v>
      </c>
      <c r="Y902" s="119">
        <v>-37.5</v>
      </c>
      <c r="Z902" s="119">
        <v>-100</v>
      </c>
      <c r="AA902" s="119">
        <v>-97.05</v>
      </c>
      <c r="AB902" s="119">
        <v>-97.71</v>
      </c>
      <c r="AC902" s="119">
        <v>-99.21</v>
      </c>
      <c r="AD902" s="119">
        <v>30.63</v>
      </c>
      <c r="AE902" s="119">
        <v>-98.77</v>
      </c>
      <c r="AF902" s="119">
        <v>-11.97</v>
      </c>
      <c r="AG902" s="119">
        <v>-100</v>
      </c>
      <c r="AH902" s="119">
        <v>-95.78</v>
      </c>
      <c r="AI902" s="119">
        <v>-100</v>
      </c>
      <c r="AJ902" s="119">
        <v>-94.26</v>
      </c>
      <c r="AK902" s="121">
        <v>14630</v>
      </c>
      <c r="AL902" s="117"/>
      <c r="AM902" s="119">
        <v>134.55000000000001</v>
      </c>
      <c r="AN902" s="119">
        <v>379.31</v>
      </c>
      <c r="AO902" s="121">
        <v>56900</v>
      </c>
      <c r="AP902" s="119">
        <v>-99.15</v>
      </c>
      <c r="AQ902" s="121">
        <v>1300</v>
      </c>
      <c r="AR902" s="119">
        <v>728.07</v>
      </c>
      <c r="AS902" s="117"/>
      <c r="AT902" s="119">
        <v>647.05999999999995</v>
      </c>
      <c r="AU902" s="117"/>
      <c r="AV902" s="121">
        <v>11026.32</v>
      </c>
      <c r="AW902" s="119">
        <v>18.190000000000001</v>
      </c>
      <c r="AX902" s="119">
        <v>-91.6</v>
      </c>
      <c r="AY902" s="121">
        <v>2124.81</v>
      </c>
      <c r="AZ902" s="119">
        <v>13.67</v>
      </c>
      <c r="BA902" s="119">
        <v>33.33</v>
      </c>
      <c r="BB902" s="119">
        <v>-100</v>
      </c>
      <c r="BC902" s="119">
        <v>100</v>
      </c>
    </row>
    <row r="903" spans="1:55" ht="42" x14ac:dyDescent="0.45">
      <c r="A903" s="260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304.86</v>
      </c>
      <c r="M903" s="116"/>
      <c r="N903" s="116"/>
      <c r="O903" s="116"/>
      <c r="P903" s="120">
        <v>-100</v>
      </c>
      <c r="Q903" s="120">
        <v>-100</v>
      </c>
      <c r="R903" s="118">
        <v>1068.18</v>
      </c>
      <c r="S903" s="120">
        <v>-73.16</v>
      </c>
      <c r="T903" s="120">
        <v>-100</v>
      </c>
      <c r="U903" s="120">
        <v>6.51</v>
      </c>
      <c r="V903" s="120">
        <v>-100</v>
      </c>
      <c r="W903" s="120">
        <v>-75.36</v>
      </c>
      <c r="X903" s="120">
        <v>-52</v>
      </c>
      <c r="Y903" s="120">
        <v>-64.349999999999994</v>
      </c>
      <c r="Z903" s="120">
        <v>-100</v>
      </c>
      <c r="AA903" s="120">
        <v>-40.68</v>
      </c>
      <c r="AB903" s="116"/>
      <c r="AC903" s="116"/>
      <c r="AD903" s="120">
        <v>-71.790000000000006</v>
      </c>
      <c r="AE903" s="120">
        <v>116.13</v>
      </c>
      <c r="AF903" s="116"/>
      <c r="AG903" s="120">
        <v>-100</v>
      </c>
      <c r="AH903" s="116"/>
      <c r="AI903" s="120">
        <v>198.54</v>
      </c>
      <c r="AJ903" s="120">
        <v>-100</v>
      </c>
      <c r="AK903" s="120">
        <v>-16.260000000000002</v>
      </c>
      <c r="AL903" s="116"/>
      <c r="AM903" s="120">
        <v>-72.14</v>
      </c>
      <c r="AN903" s="120">
        <v>-100</v>
      </c>
      <c r="AO903" s="120">
        <v>-77.84</v>
      </c>
      <c r="AP903" s="120">
        <v>-100</v>
      </c>
      <c r="AQ903" s="120">
        <v>137.31</v>
      </c>
      <c r="AR903" s="116"/>
      <c r="AS903" s="116"/>
      <c r="AT903" s="116"/>
      <c r="AU903" s="120">
        <v>-100</v>
      </c>
      <c r="AV903" s="116"/>
      <c r="AW903" s="120">
        <v>-88.35</v>
      </c>
      <c r="AX903" s="120">
        <v>-100</v>
      </c>
      <c r="AY903" s="116"/>
      <c r="AZ903" s="116"/>
      <c r="BA903" s="120">
        <v>-100</v>
      </c>
      <c r="BB903" s="116"/>
      <c r="BC903" s="120">
        <v>-100</v>
      </c>
    </row>
    <row r="904" spans="1:55" ht="29.25" x14ac:dyDescent="0.45">
      <c r="A904" s="261">
        <v>270</v>
      </c>
      <c r="B904" s="174" t="s">
        <v>343</v>
      </c>
      <c r="C904" s="119">
        <v>-24.47</v>
      </c>
      <c r="D904" s="119">
        <v>-4.79</v>
      </c>
      <c r="E904" s="119">
        <v>-0.72</v>
      </c>
      <c r="F904" s="119">
        <v>6.1</v>
      </c>
      <c r="G904" s="119">
        <v>-26.01</v>
      </c>
      <c r="H904" s="119">
        <v>-29.51</v>
      </c>
      <c r="I904" s="119">
        <v>49.9</v>
      </c>
      <c r="J904" s="119">
        <v>-1.86</v>
      </c>
      <c r="K904" s="119">
        <v>-9.6199999999999992</v>
      </c>
      <c r="L904" s="119">
        <v>-39.36</v>
      </c>
      <c r="M904" s="119">
        <v>-7.56</v>
      </c>
      <c r="N904" s="119">
        <v>-8.0399999999999991</v>
      </c>
      <c r="O904" s="119">
        <v>29.2</v>
      </c>
      <c r="P904" s="119">
        <v>38.840000000000003</v>
      </c>
      <c r="Q904" s="119">
        <v>-10.67</v>
      </c>
      <c r="R904" s="119">
        <v>-21.1</v>
      </c>
      <c r="S904" s="119">
        <v>-30.11</v>
      </c>
      <c r="T904" s="119">
        <v>-18.48</v>
      </c>
      <c r="U904" s="119">
        <v>32.590000000000003</v>
      </c>
      <c r="V904" s="119">
        <v>19.5</v>
      </c>
      <c r="W904" s="119">
        <v>49.66</v>
      </c>
      <c r="X904" s="119">
        <v>66.650000000000006</v>
      </c>
      <c r="Y904" s="119">
        <v>46.39</v>
      </c>
      <c r="Z904" s="119">
        <v>-38.57</v>
      </c>
      <c r="AA904" s="119">
        <v>9.08</v>
      </c>
      <c r="AB904" s="119">
        <v>9.82</v>
      </c>
      <c r="AC904" s="119">
        <v>63.15</v>
      </c>
      <c r="AD904" s="119">
        <v>-6.25</v>
      </c>
      <c r="AE904" s="119">
        <v>105.72</v>
      </c>
      <c r="AF904" s="119">
        <v>20.48</v>
      </c>
      <c r="AG904" s="119">
        <v>-41.02</v>
      </c>
      <c r="AH904" s="119">
        <v>20.9</v>
      </c>
      <c r="AI904" s="119">
        <v>-11.47</v>
      </c>
      <c r="AJ904" s="119">
        <v>0.49</v>
      </c>
      <c r="AK904" s="119">
        <v>-39.619999999999997</v>
      </c>
      <c r="AL904" s="119">
        <v>12.88</v>
      </c>
      <c r="AM904" s="119">
        <v>-48.72</v>
      </c>
      <c r="AN904" s="119">
        <v>-33.43</v>
      </c>
      <c r="AO904" s="119">
        <v>-18.68</v>
      </c>
      <c r="AP904" s="119">
        <v>-34.26</v>
      </c>
      <c r="AQ904" s="119">
        <v>-25.01</v>
      </c>
      <c r="AR904" s="119">
        <v>-25.29</v>
      </c>
      <c r="AS904" s="119">
        <v>17.21</v>
      </c>
      <c r="AT904" s="119">
        <v>-59.72</v>
      </c>
      <c r="AU904" s="119">
        <v>-38.409999999999997</v>
      </c>
      <c r="AV904" s="119">
        <v>-22.14</v>
      </c>
      <c r="AW904" s="119">
        <v>15.97</v>
      </c>
      <c r="AX904" s="119">
        <v>-20.49</v>
      </c>
      <c r="AY904" s="119">
        <v>-6.65</v>
      </c>
      <c r="AZ904" s="119">
        <v>-17.72</v>
      </c>
      <c r="BA904" s="119">
        <v>-32.35</v>
      </c>
      <c r="BB904" s="119">
        <v>5.33</v>
      </c>
      <c r="BC904" s="119">
        <v>29.17</v>
      </c>
    </row>
    <row r="905" spans="1:55" ht="42" x14ac:dyDescent="0.45">
      <c r="A905" s="260">
        <v>271</v>
      </c>
      <c r="B905" s="173" t="s">
        <v>393</v>
      </c>
      <c r="C905" s="116"/>
      <c r="D905" s="116"/>
      <c r="E905" s="116"/>
      <c r="F905" s="120">
        <v>330.61</v>
      </c>
      <c r="G905" s="116"/>
      <c r="H905" s="120">
        <v>76.92</v>
      </c>
      <c r="I905" s="116"/>
      <c r="J905" s="116"/>
      <c r="K905" s="116"/>
      <c r="L905" s="116"/>
      <c r="M905" s="116"/>
      <c r="N905" s="116"/>
      <c r="O905" s="116"/>
      <c r="P905" s="120">
        <v>50</v>
      </c>
      <c r="Q905" s="120">
        <v>-22.22</v>
      </c>
      <c r="R905" s="120">
        <v>-99.05</v>
      </c>
      <c r="S905" s="118">
        <v>9600</v>
      </c>
      <c r="T905" s="120">
        <v>-91.3</v>
      </c>
      <c r="U905" s="116"/>
      <c r="V905" s="120">
        <v>-97.62</v>
      </c>
      <c r="W905" s="120">
        <v>-66.67</v>
      </c>
      <c r="X905" s="118">
        <v>1078.43</v>
      </c>
      <c r="Y905" s="120">
        <v>-100</v>
      </c>
      <c r="Z905" s="120">
        <v>525</v>
      </c>
      <c r="AA905" s="120">
        <v>133.33000000000001</v>
      </c>
      <c r="AB905" s="120">
        <v>546.66999999999996</v>
      </c>
      <c r="AC905" s="120">
        <v>-71.430000000000007</v>
      </c>
      <c r="AD905" s="118">
        <v>4750</v>
      </c>
      <c r="AE905" s="120">
        <v>129.9</v>
      </c>
      <c r="AF905" s="118">
        <v>2125</v>
      </c>
      <c r="AG905" s="120">
        <v>-30</v>
      </c>
      <c r="AH905" s="118">
        <v>6350</v>
      </c>
      <c r="AI905" s="118">
        <v>12900</v>
      </c>
      <c r="AJ905" s="120">
        <v>-96.84</v>
      </c>
      <c r="AK905" s="116"/>
      <c r="AL905" s="120">
        <v>-72</v>
      </c>
      <c r="AM905" s="120">
        <v>285.70999999999998</v>
      </c>
      <c r="AN905" s="120">
        <v>-4.12</v>
      </c>
      <c r="AO905" s="118">
        <v>7450</v>
      </c>
      <c r="AP905" s="120">
        <v>163.92</v>
      </c>
      <c r="AQ905" s="120">
        <v>-25.11</v>
      </c>
      <c r="AR905" s="120">
        <v>217.98</v>
      </c>
      <c r="AS905" s="118">
        <v>12000</v>
      </c>
      <c r="AT905" s="118">
        <v>1718.6</v>
      </c>
      <c r="AU905" s="120">
        <v>-100</v>
      </c>
      <c r="AV905" s="118">
        <v>1794.74</v>
      </c>
      <c r="AW905" s="116"/>
      <c r="AX905" s="118">
        <v>1742.86</v>
      </c>
      <c r="AY905" s="120">
        <v>207.41</v>
      </c>
      <c r="AZ905" s="120">
        <v>-80.650000000000006</v>
      </c>
      <c r="BA905" s="120">
        <v>-29.14</v>
      </c>
      <c r="BB905" s="120">
        <v>142.19</v>
      </c>
      <c r="BC905" s="120">
        <v>-42.51</v>
      </c>
    </row>
    <row r="906" spans="1:55" x14ac:dyDescent="0.45">
      <c r="A906" s="261">
        <v>272</v>
      </c>
      <c r="B906" s="174" t="s">
        <v>344</v>
      </c>
      <c r="C906" s="119">
        <v>9.36</v>
      </c>
      <c r="D906" s="119">
        <v>63.07</v>
      </c>
      <c r="E906" s="119">
        <v>-18.670000000000002</v>
      </c>
      <c r="F906" s="119">
        <v>28.81</v>
      </c>
      <c r="G906" s="119">
        <v>-0.98</v>
      </c>
      <c r="H906" s="119">
        <v>107.87</v>
      </c>
      <c r="I906" s="119">
        <v>126.88</v>
      </c>
      <c r="J906" s="119">
        <v>90.09</v>
      </c>
      <c r="K906" s="119">
        <v>273.24</v>
      </c>
      <c r="L906" s="119">
        <v>201.92</v>
      </c>
      <c r="M906" s="119">
        <v>23.59</v>
      </c>
      <c r="N906" s="119">
        <v>-21.76</v>
      </c>
      <c r="O906" s="119">
        <v>-29.1</v>
      </c>
      <c r="P906" s="119">
        <v>-65.5</v>
      </c>
      <c r="Q906" s="119">
        <v>-65.89</v>
      </c>
      <c r="R906" s="119">
        <v>-59.52</v>
      </c>
      <c r="S906" s="119">
        <v>-46.43</v>
      </c>
      <c r="T906" s="119">
        <v>-30.17</v>
      </c>
      <c r="U906" s="119">
        <v>101.37</v>
      </c>
      <c r="V906" s="119">
        <v>-70.31</v>
      </c>
      <c r="W906" s="119">
        <v>-9.6300000000000008</v>
      </c>
      <c r="X906" s="119">
        <v>-79.900000000000006</v>
      </c>
      <c r="Y906" s="119">
        <v>-47.99</v>
      </c>
      <c r="Z906" s="119">
        <v>-14.46</v>
      </c>
      <c r="AA906" s="119">
        <v>-24.33</v>
      </c>
      <c r="AB906" s="119">
        <v>5.38</v>
      </c>
      <c r="AC906" s="119">
        <v>-3.37</v>
      </c>
      <c r="AD906" s="119">
        <v>-53.6</v>
      </c>
      <c r="AE906" s="119">
        <v>-54.18</v>
      </c>
      <c r="AF906" s="119">
        <v>23.32</v>
      </c>
      <c r="AG906" s="119">
        <v>-84.53</v>
      </c>
      <c r="AH906" s="119">
        <v>-17.46</v>
      </c>
      <c r="AI906" s="119">
        <v>-46.34</v>
      </c>
      <c r="AJ906" s="119">
        <v>159.35</v>
      </c>
      <c r="AK906" s="119">
        <v>30.8</v>
      </c>
      <c r="AL906" s="119">
        <v>18.95</v>
      </c>
      <c r="AM906" s="119">
        <v>-4.87</v>
      </c>
      <c r="AN906" s="119">
        <v>-4.1399999999999997</v>
      </c>
      <c r="AO906" s="119">
        <v>71.290000000000006</v>
      </c>
      <c r="AP906" s="119">
        <v>17.86</v>
      </c>
      <c r="AQ906" s="119">
        <v>494</v>
      </c>
      <c r="AR906" s="119">
        <v>-39.36</v>
      </c>
      <c r="AS906" s="119">
        <v>-18.03</v>
      </c>
      <c r="AT906" s="119">
        <v>87.31</v>
      </c>
      <c r="AU906" s="119">
        <v>120.04</v>
      </c>
      <c r="AV906" s="119">
        <v>-35.97</v>
      </c>
      <c r="AW906" s="119">
        <v>5.23</v>
      </c>
      <c r="AX906" s="119">
        <v>-68.77</v>
      </c>
      <c r="AY906" s="119">
        <v>-1.77</v>
      </c>
      <c r="AZ906" s="119">
        <v>79.069999999999993</v>
      </c>
      <c r="BA906" s="119">
        <v>47.62</v>
      </c>
      <c r="BB906" s="119">
        <v>90.2</v>
      </c>
      <c r="BC906" s="119">
        <v>-30.03</v>
      </c>
    </row>
    <row r="907" spans="1:55" ht="29.25" x14ac:dyDescent="0.45">
      <c r="A907" s="260">
        <v>273</v>
      </c>
      <c r="B907" s="173" t="s">
        <v>345</v>
      </c>
      <c r="C907" s="120">
        <v>-96.88</v>
      </c>
      <c r="D907" s="118">
        <v>3021.07</v>
      </c>
      <c r="E907" s="120">
        <v>6.78</v>
      </c>
      <c r="F907" s="120">
        <v>15.39</v>
      </c>
      <c r="G907" s="120">
        <v>-16.010000000000002</v>
      </c>
      <c r="H907" s="120">
        <v>-67.44</v>
      </c>
      <c r="I907" s="120">
        <v>-49.9</v>
      </c>
      <c r="J907" s="120">
        <v>-57.85</v>
      </c>
      <c r="K907" s="120">
        <v>1.25</v>
      </c>
      <c r="L907" s="120">
        <v>-23.93</v>
      </c>
      <c r="M907" s="120">
        <v>-70.5</v>
      </c>
      <c r="N907" s="120">
        <v>118.71</v>
      </c>
      <c r="O907" s="120">
        <v>-74.89</v>
      </c>
      <c r="P907" s="120">
        <v>-95.75</v>
      </c>
      <c r="Q907" s="120">
        <v>-62.24</v>
      </c>
      <c r="R907" s="120">
        <v>-91.55</v>
      </c>
      <c r="S907" s="120">
        <v>11.4</v>
      </c>
      <c r="T907" s="120">
        <v>-48.43</v>
      </c>
      <c r="U907" s="120">
        <v>-14.75</v>
      </c>
      <c r="V907" s="118">
        <v>1735.95</v>
      </c>
      <c r="W907" s="120">
        <v>-90.79</v>
      </c>
      <c r="X907" s="120">
        <v>-82.54</v>
      </c>
      <c r="Y907" s="120">
        <v>-40.270000000000003</v>
      </c>
      <c r="Z907" s="120">
        <v>-74.95</v>
      </c>
      <c r="AA907" s="120">
        <v>44.64</v>
      </c>
      <c r="AB907" s="120">
        <v>-41.78</v>
      </c>
      <c r="AC907" s="120">
        <v>-60.55</v>
      </c>
      <c r="AD907" s="120">
        <v>600</v>
      </c>
      <c r="AE907" s="120">
        <v>33.19</v>
      </c>
      <c r="AF907" s="120">
        <v>225.2</v>
      </c>
      <c r="AG907" s="120">
        <v>-75.06</v>
      </c>
      <c r="AH907" s="120">
        <v>-99.11</v>
      </c>
      <c r="AI907" s="120">
        <v>125.21</v>
      </c>
      <c r="AJ907" s="120">
        <v>-36.159999999999997</v>
      </c>
      <c r="AK907" s="118">
        <v>1131.46</v>
      </c>
      <c r="AL907" s="118">
        <v>1110.1600000000001</v>
      </c>
      <c r="AM907" s="120">
        <v>47.53</v>
      </c>
      <c r="AN907" s="120">
        <v>-24.23</v>
      </c>
      <c r="AO907" s="120">
        <v>48.06</v>
      </c>
      <c r="AP907" s="120">
        <v>-1.6</v>
      </c>
      <c r="AQ907" s="120">
        <v>-57.08</v>
      </c>
      <c r="AR907" s="120">
        <v>-54.57</v>
      </c>
      <c r="AS907" s="120">
        <v>-46.85</v>
      </c>
      <c r="AT907" s="120">
        <v>16</v>
      </c>
      <c r="AU907" s="120">
        <v>176.49</v>
      </c>
      <c r="AV907" s="118">
        <v>1646.9</v>
      </c>
      <c r="AW907" s="120">
        <v>-59.95</v>
      </c>
      <c r="AX907" s="120">
        <v>-88.38</v>
      </c>
      <c r="AY907" s="120">
        <v>-47.91</v>
      </c>
      <c r="AZ907" s="120">
        <v>-63.43</v>
      </c>
      <c r="BA907" s="120">
        <v>43.46</v>
      </c>
      <c r="BB907" s="120">
        <v>-59.82</v>
      </c>
      <c r="BC907" s="120">
        <v>11.76</v>
      </c>
    </row>
    <row r="908" spans="1:55" ht="54.75" x14ac:dyDescent="0.45">
      <c r="A908" s="261">
        <v>274</v>
      </c>
      <c r="B908" s="174" t="s">
        <v>346</v>
      </c>
      <c r="C908" s="119">
        <v>52.94</v>
      </c>
      <c r="D908" s="117"/>
      <c r="E908" s="117"/>
      <c r="F908" s="117"/>
      <c r="G908" s="119">
        <v>8.9600000000000009</v>
      </c>
      <c r="H908" s="117"/>
      <c r="I908" s="119">
        <v>-100</v>
      </c>
      <c r="J908" s="117"/>
      <c r="K908" s="117"/>
      <c r="L908" s="117"/>
      <c r="M908" s="117"/>
      <c r="N908" s="119">
        <v>-83.65</v>
      </c>
      <c r="O908" s="117"/>
      <c r="P908" s="117"/>
      <c r="Q908" s="117"/>
      <c r="R908" s="117"/>
      <c r="S908" s="119">
        <v>260.27</v>
      </c>
      <c r="T908" s="121">
        <v>3450</v>
      </c>
      <c r="U908" s="117"/>
      <c r="V908" s="117"/>
      <c r="W908" s="117"/>
      <c r="X908" s="119">
        <v>-100</v>
      </c>
      <c r="Y908" s="121">
        <v>5166.67</v>
      </c>
      <c r="Z908" s="119">
        <v>-100</v>
      </c>
      <c r="AA908" s="117"/>
      <c r="AB908" s="117"/>
      <c r="AC908" s="117"/>
      <c r="AD908" s="119">
        <v>360</v>
      </c>
      <c r="AE908" s="119">
        <v>-100</v>
      </c>
      <c r="AF908" s="119">
        <v>-92.96</v>
      </c>
      <c r="AG908" s="119">
        <v>191.67</v>
      </c>
      <c r="AH908" s="117"/>
      <c r="AI908" s="119">
        <v>-72.05</v>
      </c>
      <c r="AJ908" s="117"/>
      <c r="AK908" s="119">
        <v>-100</v>
      </c>
      <c r="AL908" s="117"/>
      <c r="AM908" s="117"/>
      <c r="AN908" s="117"/>
      <c r="AO908" s="117"/>
      <c r="AP908" s="119">
        <v>242.75</v>
      </c>
      <c r="AQ908" s="117"/>
      <c r="AR908" s="121">
        <v>10040</v>
      </c>
      <c r="AS908" s="119">
        <v>105.71</v>
      </c>
      <c r="AT908" s="119">
        <v>-29.63</v>
      </c>
      <c r="AU908" s="119">
        <v>-100</v>
      </c>
      <c r="AV908" s="119">
        <v>193.71</v>
      </c>
      <c r="AW908" s="117"/>
      <c r="AX908" s="117"/>
      <c r="AY908" s="117"/>
      <c r="AZ908" s="119">
        <v>-100</v>
      </c>
      <c r="BA908" s="119">
        <v>107.6</v>
      </c>
      <c r="BB908" s="119">
        <v>-34.880000000000003</v>
      </c>
      <c r="BC908" s="117"/>
    </row>
    <row r="909" spans="1:55" ht="29.25" x14ac:dyDescent="0.45">
      <c r="A909" s="260">
        <v>275</v>
      </c>
      <c r="B909" s="173" t="s">
        <v>347</v>
      </c>
      <c r="C909" s="120">
        <v>38.32</v>
      </c>
      <c r="D909" s="118">
        <v>2663.64</v>
      </c>
      <c r="E909" s="118">
        <v>9325</v>
      </c>
      <c r="F909" s="116"/>
      <c r="G909" s="118">
        <v>5198.8999999999996</v>
      </c>
      <c r="H909" s="120">
        <v>-65.66</v>
      </c>
      <c r="I909" s="120">
        <v>101.75</v>
      </c>
      <c r="J909" s="120">
        <v>372.46</v>
      </c>
      <c r="K909" s="116"/>
      <c r="L909" s="120">
        <v>-57.02</v>
      </c>
      <c r="M909" s="120">
        <v>-39.86</v>
      </c>
      <c r="N909" s="120">
        <v>-90.97</v>
      </c>
      <c r="O909" s="120">
        <v>145.27000000000001</v>
      </c>
      <c r="P909" s="120">
        <v>-75.489999999999995</v>
      </c>
      <c r="Q909" s="120">
        <v>128.12</v>
      </c>
      <c r="R909" s="120">
        <v>-46.22</v>
      </c>
      <c r="S909" s="120">
        <v>-90.98</v>
      </c>
      <c r="T909" s="120">
        <v>200</v>
      </c>
      <c r="U909" s="120">
        <v>-93.04</v>
      </c>
      <c r="V909" s="120">
        <v>-100</v>
      </c>
      <c r="W909" s="120">
        <v>353.62</v>
      </c>
      <c r="X909" s="118">
        <v>2248.5100000000002</v>
      </c>
      <c r="Y909" s="120">
        <v>-100</v>
      </c>
      <c r="Z909" s="118">
        <v>2681.03</v>
      </c>
      <c r="AA909" s="116"/>
      <c r="AB909" s="120">
        <v>-93.96</v>
      </c>
      <c r="AC909" s="120">
        <v>-43.95</v>
      </c>
      <c r="AD909" s="120">
        <v>-100</v>
      </c>
      <c r="AE909" s="120">
        <v>-33.1</v>
      </c>
      <c r="AF909" s="120">
        <v>138.66999999999999</v>
      </c>
      <c r="AG909" s="118">
        <v>9362.5</v>
      </c>
      <c r="AH909" s="116"/>
      <c r="AI909" s="120">
        <v>-86.65</v>
      </c>
      <c r="AJ909" s="120">
        <v>-100</v>
      </c>
      <c r="AK909" s="116"/>
      <c r="AL909" s="120">
        <v>-100</v>
      </c>
      <c r="AM909" s="116"/>
      <c r="AN909" s="118">
        <v>1122.22</v>
      </c>
      <c r="AO909" s="120">
        <v>-100</v>
      </c>
      <c r="AP909" s="116"/>
      <c r="AQ909" s="120">
        <v>17.53</v>
      </c>
      <c r="AR909" s="120">
        <v>272.39999999999998</v>
      </c>
      <c r="AS909" s="120">
        <v>-34.35</v>
      </c>
      <c r="AT909" s="120">
        <v>-65.290000000000006</v>
      </c>
      <c r="AU909" s="120">
        <v>242.58</v>
      </c>
      <c r="AV909" s="116"/>
      <c r="AW909" s="120">
        <v>-93.55</v>
      </c>
      <c r="AX909" s="116"/>
      <c r="AY909" s="116"/>
      <c r="AZ909" s="118">
        <v>6144.55</v>
      </c>
      <c r="BA909" s="116"/>
      <c r="BB909" s="120">
        <v>-77.84</v>
      </c>
      <c r="BC909" s="120">
        <v>-95.61</v>
      </c>
    </row>
    <row r="910" spans="1:55" ht="29.25" x14ac:dyDescent="0.45">
      <c r="A910" s="261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9">
        <v>-100</v>
      </c>
      <c r="L910" s="117"/>
      <c r="M910" s="119">
        <v>-100</v>
      </c>
      <c r="N910" s="119">
        <v>-100</v>
      </c>
      <c r="O910" s="117"/>
      <c r="P910" s="119">
        <v>-100</v>
      </c>
      <c r="Q910" s="117"/>
      <c r="R910" s="117"/>
      <c r="S910" s="119">
        <v>-98.25</v>
      </c>
      <c r="T910" s="117"/>
      <c r="U910" s="117"/>
      <c r="V910" s="117"/>
      <c r="W910" s="117"/>
      <c r="X910" s="119">
        <v>-100</v>
      </c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9">
        <v>-37.5</v>
      </c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21">
        <v>3155.56</v>
      </c>
      <c r="AU910" s="119">
        <v>110</v>
      </c>
      <c r="AV910" s="119">
        <v>-100</v>
      </c>
      <c r="AW910" s="117"/>
      <c r="AX910" s="117"/>
      <c r="AY910" s="117"/>
      <c r="AZ910" s="117"/>
      <c r="BA910" s="117"/>
      <c r="BB910" s="117"/>
      <c r="BC910" s="117"/>
    </row>
    <row r="911" spans="1:55" x14ac:dyDescent="0.45">
      <c r="A911" s="260">
        <v>277</v>
      </c>
      <c r="B911" s="173" t="s">
        <v>349</v>
      </c>
      <c r="C911" s="120">
        <v>62.95</v>
      </c>
      <c r="D911" s="120">
        <v>11.12</v>
      </c>
      <c r="E911" s="120">
        <v>368.49</v>
      </c>
      <c r="F911" s="120">
        <v>-34.6</v>
      </c>
      <c r="G911" s="120">
        <v>142.72</v>
      </c>
      <c r="H911" s="120">
        <v>57.59</v>
      </c>
      <c r="I911" s="120">
        <v>58.81</v>
      </c>
      <c r="J911" s="120">
        <v>7.71</v>
      </c>
      <c r="K911" s="120">
        <v>2.0299999999999998</v>
      </c>
      <c r="L911" s="120">
        <v>-24.7</v>
      </c>
      <c r="M911" s="120">
        <v>-12.27</v>
      </c>
      <c r="N911" s="120">
        <v>166.16</v>
      </c>
      <c r="O911" s="120">
        <v>-61.4</v>
      </c>
      <c r="P911" s="120">
        <v>63.31</v>
      </c>
      <c r="Q911" s="120">
        <v>-65.150000000000006</v>
      </c>
      <c r="R911" s="120">
        <v>-10.4</v>
      </c>
      <c r="S911" s="120">
        <v>-39.15</v>
      </c>
      <c r="T911" s="120">
        <v>-42.1</v>
      </c>
      <c r="U911" s="120">
        <v>-13.5</v>
      </c>
      <c r="V911" s="120">
        <v>77.849999999999994</v>
      </c>
      <c r="W911" s="120">
        <v>11.6</v>
      </c>
      <c r="X911" s="120">
        <v>294.42</v>
      </c>
      <c r="Y911" s="120">
        <v>-39.950000000000003</v>
      </c>
      <c r="Z911" s="120">
        <v>-69.260000000000005</v>
      </c>
      <c r="AA911" s="120">
        <v>31.63</v>
      </c>
      <c r="AB911" s="120">
        <v>-67.819999999999993</v>
      </c>
      <c r="AC911" s="120">
        <v>-62.01</v>
      </c>
      <c r="AD911" s="120">
        <v>-9.0399999999999991</v>
      </c>
      <c r="AE911" s="120">
        <v>-57.53</v>
      </c>
      <c r="AF911" s="120">
        <v>20.329999999999998</v>
      </c>
      <c r="AG911" s="120">
        <v>-75.48</v>
      </c>
      <c r="AH911" s="120">
        <v>-65.08</v>
      </c>
      <c r="AI911" s="120">
        <v>-32.840000000000003</v>
      </c>
      <c r="AJ911" s="120">
        <v>-87.96</v>
      </c>
      <c r="AK911" s="120">
        <v>56.65</v>
      </c>
      <c r="AL911" s="120">
        <v>-13.41</v>
      </c>
      <c r="AM911" s="120">
        <v>-46.43</v>
      </c>
      <c r="AN911" s="120">
        <v>13.58</v>
      </c>
      <c r="AO911" s="120">
        <v>20.52</v>
      </c>
      <c r="AP911" s="120">
        <v>-23.45</v>
      </c>
      <c r="AQ911" s="120">
        <v>-14.98</v>
      </c>
      <c r="AR911" s="120">
        <v>14.16</v>
      </c>
      <c r="AS911" s="120">
        <v>127.87</v>
      </c>
      <c r="AT911" s="120">
        <v>91.86</v>
      </c>
      <c r="AU911" s="120">
        <v>63.04</v>
      </c>
      <c r="AV911" s="120">
        <v>238.34</v>
      </c>
      <c r="AW911" s="120">
        <v>7.04</v>
      </c>
      <c r="AX911" s="120">
        <v>72.63</v>
      </c>
      <c r="AY911" s="120">
        <v>38.64</v>
      </c>
      <c r="AZ911" s="120">
        <v>227.66</v>
      </c>
      <c r="BA911" s="120">
        <v>173.37</v>
      </c>
      <c r="BB911" s="120">
        <v>35.43</v>
      </c>
      <c r="BC911" s="120">
        <v>52.14</v>
      </c>
    </row>
    <row r="912" spans="1:55" ht="29.25" x14ac:dyDescent="0.45">
      <c r="A912" s="261">
        <v>278</v>
      </c>
      <c r="B912" s="174" t="s">
        <v>350</v>
      </c>
      <c r="C912" s="117"/>
      <c r="D912" s="119">
        <v>-96.76</v>
      </c>
      <c r="E912" s="119">
        <v>332.36</v>
      </c>
      <c r="F912" s="119">
        <v>-100</v>
      </c>
      <c r="G912" s="119">
        <v>-95.91</v>
      </c>
      <c r="H912" s="119">
        <v>275.08</v>
      </c>
      <c r="I912" s="119">
        <v>54.6</v>
      </c>
      <c r="J912" s="119">
        <v>50.56</v>
      </c>
      <c r="K912" s="119">
        <v>-15.17</v>
      </c>
      <c r="L912" s="119">
        <v>48.28</v>
      </c>
      <c r="M912" s="119">
        <v>-24.86</v>
      </c>
      <c r="N912" s="119">
        <v>-51.12</v>
      </c>
      <c r="O912" s="121">
        <v>2908.33</v>
      </c>
      <c r="P912" s="119">
        <v>513.73</v>
      </c>
      <c r="Q912" s="119">
        <v>-99.03</v>
      </c>
      <c r="R912" s="117"/>
      <c r="S912" s="121">
        <v>2484.62</v>
      </c>
      <c r="T912" s="119">
        <v>-70.5</v>
      </c>
      <c r="U912" s="119">
        <v>-58.73</v>
      </c>
      <c r="V912" s="119">
        <v>-65.87</v>
      </c>
      <c r="W912" s="119">
        <v>138.41</v>
      </c>
      <c r="X912" s="119">
        <v>-80.900000000000006</v>
      </c>
      <c r="Y912" s="119">
        <v>203.42</v>
      </c>
      <c r="Z912" s="119">
        <v>-59.77</v>
      </c>
      <c r="AA912" s="119">
        <v>-25.76</v>
      </c>
      <c r="AB912" s="119">
        <v>-6.39</v>
      </c>
      <c r="AC912" s="119">
        <v>-100</v>
      </c>
      <c r="AD912" s="117"/>
      <c r="AE912" s="119">
        <v>-79.459999999999994</v>
      </c>
      <c r="AF912" s="119">
        <v>45.33</v>
      </c>
      <c r="AG912" s="119">
        <v>-80.06</v>
      </c>
      <c r="AH912" s="119">
        <v>81.62</v>
      </c>
      <c r="AI912" s="119">
        <v>35</v>
      </c>
      <c r="AJ912" s="119">
        <v>-100</v>
      </c>
      <c r="AK912" s="119">
        <v>-83.83</v>
      </c>
      <c r="AL912" s="119">
        <v>334.29</v>
      </c>
      <c r="AM912" s="117"/>
      <c r="AN912" s="119">
        <v>91.47</v>
      </c>
      <c r="AO912" s="117"/>
      <c r="AP912" s="119">
        <v>-100</v>
      </c>
      <c r="AQ912" s="119">
        <v>544.92999999999995</v>
      </c>
      <c r="AR912" s="119">
        <v>-100</v>
      </c>
      <c r="AS912" s="121">
        <v>4936.92</v>
      </c>
      <c r="AT912" s="119">
        <v>317.26</v>
      </c>
      <c r="AU912" s="119">
        <v>5.56</v>
      </c>
      <c r="AV912" s="117"/>
      <c r="AW912" s="119">
        <v>15.5</v>
      </c>
      <c r="AX912" s="119">
        <v>-8.5500000000000007</v>
      </c>
      <c r="AY912" s="117"/>
      <c r="AZ912" s="119">
        <v>-99.64</v>
      </c>
      <c r="BA912" s="119">
        <v>-24.26</v>
      </c>
      <c r="BB912" s="117"/>
      <c r="BC912" s="119">
        <v>-100</v>
      </c>
    </row>
    <row r="913" spans="1:55" x14ac:dyDescent="0.45">
      <c r="A913" s="260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</row>
    <row r="914" spans="1:55" ht="29.25" x14ac:dyDescent="0.45">
      <c r="A914" s="261">
        <v>280</v>
      </c>
      <c r="B914" s="174" t="s">
        <v>391</v>
      </c>
      <c r="C914" s="117"/>
      <c r="D914" s="121">
        <v>6591.89</v>
      </c>
      <c r="E914" s="119">
        <v>-96.21</v>
      </c>
      <c r="F914" s="121">
        <v>2617.08</v>
      </c>
      <c r="G914" s="119">
        <v>251.48</v>
      </c>
      <c r="H914" s="119">
        <v>54.88</v>
      </c>
      <c r="I914" s="121">
        <v>19677.66</v>
      </c>
      <c r="J914" s="119">
        <v>19.149999999999999</v>
      </c>
      <c r="K914" s="121">
        <v>3623.6</v>
      </c>
      <c r="L914" s="121">
        <v>1009.35</v>
      </c>
      <c r="M914" s="121">
        <v>2925.18</v>
      </c>
      <c r="N914" s="119">
        <v>202.88</v>
      </c>
      <c r="O914" s="119">
        <v>-20.36</v>
      </c>
      <c r="P914" s="119">
        <v>339.22</v>
      </c>
      <c r="Q914" s="121">
        <v>25291.67</v>
      </c>
      <c r="R914" s="119">
        <v>-86.74</v>
      </c>
      <c r="S914" s="119">
        <v>-60.27</v>
      </c>
      <c r="T914" s="119">
        <v>-70.59</v>
      </c>
      <c r="U914" s="119">
        <v>-55.45</v>
      </c>
      <c r="V914" s="119">
        <v>-67.06</v>
      </c>
      <c r="W914" s="119">
        <v>-98.76</v>
      </c>
      <c r="X914" s="119">
        <v>-89.8</v>
      </c>
      <c r="Y914" s="119">
        <v>-91.19</v>
      </c>
      <c r="Z914" s="119">
        <v>-57.43</v>
      </c>
      <c r="AA914" s="119">
        <v>-89.52</v>
      </c>
      <c r="AB914" s="119">
        <v>-96.18</v>
      </c>
      <c r="AC914" s="119">
        <v>-89.6</v>
      </c>
      <c r="AD914" s="119">
        <v>-9.07</v>
      </c>
      <c r="AE914" s="119">
        <v>-96.1</v>
      </c>
      <c r="AF914" s="119">
        <v>18.11</v>
      </c>
      <c r="AG914" s="119">
        <v>-89.56</v>
      </c>
      <c r="AH914" s="119">
        <v>773.29</v>
      </c>
      <c r="AI914" s="119">
        <v>266.99</v>
      </c>
      <c r="AJ914" s="119">
        <v>352.74</v>
      </c>
      <c r="AK914" s="119">
        <v>91.95</v>
      </c>
      <c r="AL914" s="119">
        <v>188.44</v>
      </c>
      <c r="AM914" s="119">
        <v>654.58000000000004</v>
      </c>
      <c r="AN914" s="121">
        <v>1657.59</v>
      </c>
      <c r="AO914" s="119">
        <v>227.68</v>
      </c>
      <c r="AP914" s="119">
        <v>266.83999999999997</v>
      </c>
      <c r="AQ914" s="121">
        <v>2439.58</v>
      </c>
      <c r="AR914" s="119">
        <v>225.22</v>
      </c>
      <c r="AS914" s="119">
        <v>194.22</v>
      </c>
      <c r="AT914" s="119">
        <v>-23.84</v>
      </c>
      <c r="AU914" s="119">
        <v>203.74</v>
      </c>
      <c r="AV914" s="119">
        <v>-77.95</v>
      </c>
      <c r="AW914" s="119">
        <v>61.78</v>
      </c>
      <c r="AX914" s="119">
        <v>58.12</v>
      </c>
      <c r="AY914" s="119">
        <v>-91.38</v>
      </c>
      <c r="AZ914" s="119">
        <v>124.25</v>
      </c>
      <c r="BA914" s="119">
        <v>180.48</v>
      </c>
      <c r="BB914" s="119">
        <v>-41.05</v>
      </c>
      <c r="BC914" s="119">
        <v>40.28</v>
      </c>
    </row>
    <row r="915" spans="1:55" ht="29.25" x14ac:dyDescent="0.45">
      <c r="A915" s="260">
        <v>281</v>
      </c>
      <c r="B915" s="173" t="s">
        <v>352</v>
      </c>
      <c r="C915" s="120">
        <v>264.39</v>
      </c>
      <c r="D915" s="120">
        <v>168.33</v>
      </c>
      <c r="E915" s="120">
        <v>4.79</v>
      </c>
      <c r="F915" s="120">
        <v>802.28</v>
      </c>
      <c r="G915" s="120">
        <v>-66.84</v>
      </c>
      <c r="H915" s="120">
        <v>-21.24</v>
      </c>
      <c r="I915" s="120">
        <v>-96.25</v>
      </c>
      <c r="J915" s="120">
        <v>-32.700000000000003</v>
      </c>
      <c r="K915" s="120">
        <v>-71.180000000000007</v>
      </c>
      <c r="L915" s="120">
        <v>2.64</v>
      </c>
      <c r="M915" s="120">
        <v>-21.05</v>
      </c>
      <c r="N915" s="120">
        <v>241.08</v>
      </c>
      <c r="O915" s="120">
        <v>-86.58</v>
      </c>
      <c r="P915" s="120">
        <v>42.83</v>
      </c>
      <c r="Q915" s="120">
        <v>19.66</v>
      </c>
      <c r="R915" s="120">
        <v>-84.72</v>
      </c>
      <c r="S915" s="120">
        <v>101.58</v>
      </c>
      <c r="T915" s="120">
        <v>66.88</v>
      </c>
      <c r="U915" s="118">
        <v>1708.16</v>
      </c>
      <c r="V915" s="120">
        <v>-20.260000000000002</v>
      </c>
      <c r="W915" s="120">
        <v>467.9</v>
      </c>
      <c r="X915" s="120">
        <v>-99.07</v>
      </c>
      <c r="Y915" s="120">
        <v>-45.84</v>
      </c>
      <c r="Z915" s="120">
        <v>-43.55</v>
      </c>
      <c r="AA915" s="120">
        <v>375.45</v>
      </c>
      <c r="AB915" s="120">
        <v>-85.96</v>
      </c>
      <c r="AC915" s="120">
        <v>34.82</v>
      </c>
      <c r="AD915" s="120">
        <v>-0.75</v>
      </c>
      <c r="AE915" s="120">
        <v>107.98</v>
      </c>
      <c r="AF915" s="120">
        <v>208.79</v>
      </c>
      <c r="AG915" s="120">
        <v>224.94</v>
      </c>
      <c r="AH915" s="120">
        <v>48.73</v>
      </c>
      <c r="AI915" s="120">
        <v>-83.5</v>
      </c>
      <c r="AJ915" s="118">
        <v>14053.85</v>
      </c>
      <c r="AK915" s="120">
        <v>156.41</v>
      </c>
      <c r="AL915" s="120">
        <v>-24.62</v>
      </c>
      <c r="AM915" s="120">
        <v>-76.06</v>
      </c>
      <c r="AN915" s="120">
        <v>274.70999999999998</v>
      </c>
      <c r="AO915" s="120">
        <v>28.29</v>
      </c>
      <c r="AP915" s="120">
        <v>107.87</v>
      </c>
      <c r="AQ915" s="120">
        <v>64.22</v>
      </c>
      <c r="AR915" s="120">
        <v>-84.62</v>
      </c>
      <c r="AS915" s="120">
        <v>-76.36</v>
      </c>
      <c r="AT915" s="120">
        <v>-53.76</v>
      </c>
      <c r="AU915" s="120">
        <v>461.44</v>
      </c>
      <c r="AV915" s="120">
        <v>-92.61</v>
      </c>
      <c r="AW915" s="120">
        <v>-75.59</v>
      </c>
      <c r="AX915" s="120">
        <v>-18.04</v>
      </c>
      <c r="AY915" s="120">
        <v>-89.83</v>
      </c>
      <c r="AZ915" s="120">
        <v>-86.27</v>
      </c>
      <c r="BA915" s="120">
        <v>-85.47</v>
      </c>
      <c r="BB915" s="120">
        <v>-72.56</v>
      </c>
      <c r="BC915" s="120">
        <v>-98.02</v>
      </c>
    </row>
    <row r="916" spans="1:55" x14ac:dyDescent="0.45">
      <c r="A916" s="261">
        <v>282</v>
      </c>
      <c r="B916" s="174" t="s">
        <v>353</v>
      </c>
      <c r="C916" s="119">
        <v>27.63</v>
      </c>
      <c r="D916" s="119">
        <v>30.14</v>
      </c>
      <c r="E916" s="119">
        <v>46.45</v>
      </c>
      <c r="F916" s="119">
        <v>34.729999999999997</v>
      </c>
      <c r="G916" s="119">
        <v>73.88</v>
      </c>
      <c r="H916" s="119">
        <v>2.9</v>
      </c>
      <c r="I916" s="119">
        <v>28.18</v>
      </c>
      <c r="J916" s="119">
        <v>7.72</v>
      </c>
      <c r="K916" s="119">
        <v>-1.24</v>
      </c>
      <c r="L916" s="119">
        <v>16.3</v>
      </c>
      <c r="M916" s="119">
        <v>-56.68</v>
      </c>
      <c r="N916" s="119">
        <v>-12.5</v>
      </c>
      <c r="O916" s="119">
        <v>-36.19</v>
      </c>
      <c r="P916" s="119">
        <v>-52.98</v>
      </c>
      <c r="Q916" s="119">
        <v>-53.07</v>
      </c>
      <c r="R916" s="119">
        <v>-52.16</v>
      </c>
      <c r="S916" s="119">
        <v>-59.96</v>
      </c>
      <c r="T916" s="119">
        <v>41.6</v>
      </c>
      <c r="U916" s="119">
        <v>7.4</v>
      </c>
      <c r="V916" s="119">
        <v>47.44</v>
      </c>
      <c r="W916" s="119">
        <v>56.42</v>
      </c>
      <c r="X916" s="119">
        <v>55.08</v>
      </c>
      <c r="Y916" s="119">
        <v>68.459999999999994</v>
      </c>
      <c r="Z916" s="119">
        <v>30.65</v>
      </c>
      <c r="AA916" s="119">
        <v>120.07</v>
      </c>
      <c r="AB916" s="119">
        <v>201.7</v>
      </c>
      <c r="AC916" s="119">
        <v>245.81</v>
      </c>
      <c r="AD916" s="119">
        <v>116.54</v>
      </c>
      <c r="AE916" s="119">
        <v>9.7100000000000009</v>
      </c>
      <c r="AF916" s="119">
        <v>29.59</v>
      </c>
      <c r="AG916" s="119">
        <v>-8.4</v>
      </c>
      <c r="AH916" s="119">
        <v>9.2200000000000006</v>
      </c>
      <c r="AI916" s="119">
        <v>-41.09</v>
      </c>
      <c r="AJ916" s="119">
        <v>13.07</v>
      </c>
      <c r="AK916" s="119">
        <v>114.99</v>
      </c>
      <c r="AL916" s="119">
        <v>20.38</v>
      </c>
      <c r="AM916" s="119">
        <v>-41.45</v>
      </c>
      <c r="AN916" s="119">
        <v>-38.880000000000003</v>
      </c>
      <c r="AO916" s="119">
        <v>-40.24</v>
      </c>
      <c r="AP916" s="119">
        <v>-20.12</v>
      </c>
      <c r="AQ916" s="119">
        <v>-62.81</v>
      </c>
      <c r="AR916" s="119">
        <v>-76.03</v>
      </c>
      <c r="AS916" s="119">
        <v>-63.87</v>
      </c>
      <c r="AT916" s="119">
        <v>-65.33</v>
      </c>
      <c r="AU916" s="119">
        <v>30.62</v>
      </c>
      <c r="AV916" s="119">
        <v>-53.62</v>
      </c>
      <c r="AW916" s="119">
        <v>-11.96</v>
      </c>
      <c r="AX916" s="119">
        <v>-42.09</v>
      </c>
      <c r="AY916" s="119">
        <v>89.25</v>
      </c>
      <c r="AZ916" s="119">
        <v>22.66</v>
      </c>
      <c r="BA916" s="119">
        <v>15.84</v>
      </c>
      <c r="BB916" s="119">
        <v>0.98</v>
      </c>
      <c r="BC916" s="119">
        <v>210.89</v>
      </c>
    </row>
    <row r="917" spans="1:55" x14ac:dyDescent="0.45">
      <c r="A917" s="260">
        <v>283</v>
      </c>
      <c r="B917" s="173" t="s">
        <v>354</v>
      </c>
      <c r="C917" s="120">
        <v>287.5</v>
      </c>
      <c r="D917" s="120">
        <v>-57.11</v>
      </c>
      <c r="E917" s="120">
        <v>188.52</v>
      </c>
      <c r="F917" s="120">
        <v>59.86</v>
      </c>
      <c r="G917" s="120">
        <v>214.37</v>
      </c>
      <c r="H917" s="120">
        <v>-23.65</v>
      </c>
      <c r="I917" s="120">
        <v>-41.58</v>
      </c>
      <c r="J917" s="120">
        <v>46.48</v>
      </c>
      <c r="K917" s="120">
        <v>79.239999999999995</v>
      </c>
      <c r="L917" s="120">
        <v>16.77</v>
      </c>
      <c r="M917" s="120">
        <v>-70</v>
      </c>
      <c r="N917" s="120">
        <v>-64.569999999999993</v>
      </c>
      <c r="O917" s="120">
        <v>-12.14</v>
      </c>
      <c r="P917" s="120">
        <v>521.95000000000005</v>
      </c>
      <c r="Q917" s="120">
        <v>21.21</v>
      </c>
      <c r="R917" s="120">
        <v>84.36</v>
      </c>
      <c r="S917" s="120">
        <v>-40.950000000000003</v>
      </c>
      <c r="T917" s="120">
        <v>109.45</v>
      </c>
      <c r="U917" s="120">
        <v>68.239999999999995</v>
      </c>
      <c r="V917" s="120">
        <v>-72.39</v>
      </c>
      <c r="W917" s="120">
        <v>-61.12</v>
      </c>
      <c r="X917" s="120">
        <v>37.94</v>
      </c>
      <c r="Y917" s="120">
        <v>97.67</v>
      </c>
      <c r="Z917" s="120">
        <v>238.89</v>
      </c>
      <c r="AA917" s="120">
        <v>-37.409999999999997</v>
      </c>
      <c r="AB917" s="120">
        <v>-64.709999999999994</v>
      </c>
      <c r="AC917" s="120">
        <v>10</v>
      </c>
      <c r="AD917" s="120">
        <v>-36.799999999999997</v>
      </c>
      <c r="AE917" s="120">
        <v>46.13</v>
      </c>
      <c r="AF917" s="120">
        <v>-25.31</v>
      </c>
      <c r="AG917" s="120">
        <v>-7.76</v>
      </c>
      <c r="AH917" s="120">
        <v>208.71</v>
      </c>
      <c r="AI917" s="120">
        <v>8.91</v>
      </c>
      <c r="AJ917" s="120">
        <v>-34.380000000000003</v>
      </c>
      <c r="AK917" s="120">
        <v>203.14</v>
      </c>
      <c r="AL917" s="120">
        <v>-15.08</v>
      </c>
      <c r="AM917" s="120">
        <v>-18.440000000000001</v>
      </c>
      <c r="AN917" s="120">
        <v>-16.670000000000002</v>
      </c>
      <c r="AO917" s="120">
        <v>168.18</v>
      </c>
      <c r="AP917" s="120">
        <v>-1.89</v>
      </c>
      <c r="AQ917" s="120">
        <v>-21.85</v>
      </c>
      <c r="AR917" s="120">
        <v>70.13</v>
      </c>
      <c r="AS917" s="120">
        <v>-53.41</v>
      </c>
      <c r="AT917" s="120">
        <v>-32.26</v>
      </c>
      <c r="AU917" s="120">
        <v>105.99</v>
      </c>
      <c r="AV917" s="120">
        <v>7.49</v>
      </c>
      <c r="AW917" s="120">
        <v>-29.75</v>
      </c>
      <c r="AX917" s="120">
        <v>42.08</v>
      </c>
      <c r="AY917" s="120">
        <v>15.75</v>
      </c>
      <c r="AZ917" s="120">
        <v>-47.73</v>
      </c>
      <c r="BA917" s="120">
        <v>-48.52</v>
      </c>
      <c r="BB917" s="120">
        <v>51.06</v>
      </c>
      <c r="BC917" s="120">
        <v>-39.409999999999997</v>
      </c>
    </row>
    <row r="918" spans="1:55" ht="29.25" x14ac:dyDescent="0.45">
      <c r="A918" s="261">
        <v>284</v>
      </c>
      <c r="B918" s="174" t="s">
        <v>355</v>
      </c>
      <c r="C918" s="119">
        <v>72.12</v>
      </c>
      <c r="D918" s="119">
        <v>218.57</v>
      </c>
      <c r="E918" s="119">
        <v>1.08</v>
      </c>
      <c r="F918" s="119">
        <v>161.16999999999999</v>
      </c>
      <c r="G918" s="119">
        <v>54.42</v>
      </c>
      <c r="H918" s="121">
        <v>2049.62</v>
      </c>
      <c r="I918" s="119">
        <v>325.27</v>
      </c>
      <c r="J918" s="119">
        <v>272.17</v>
      </c>
      <c r="K918" s="119">
        <v>281.93</v>
      </c>
      <c r="L918" s="119">
        <v>341.27</v>
      </c>
      <c r="M918" s="119">
        <v>58.59</v>
      </c>
      <c r="N918" s="119">
        <v>256.36</v>
      </c>
      <c r="O918" s="119">
        <v>-93.41</v>
      </c>
      <c r="P918" s="119">
        <v>-77.260000000000005</v>
      </c>
      <c r="Q918" s="119">
        <v>305.19</v>
      </c>
      <c r="R918" s="119">
        <v>-21.51</v>
      </c>
      <c r="S918" s="119">
        <v>188.17</v>
      </c>
      <c r="T918" s="119">
        <v>-93.17</v>
      </c>
      <c r="U918" s="119">
        <v>-48.58</v>
      </c>
      <c r="V918" s="119">
        <v>-70.19</v>
      </c>
      <c r="W918" s="119">
        <v>-88.3</v>
      </c>
      <c r="X918" s="119">
        <v>-21.77</v>
      </c>
      <c r="Y918" s="119">
        <v>2.2400000000000002</v>
      </c>
      <c r="Z918" s="119">
        <v>-64.38</v>
      </c>
      <c r="AA918" s="119">
        <v>517.26</v>
      </c>
      <c r="AB918" s="119">
        <v>190.05</v>
      </c>
      <c r="AC918" s="119">
        <v>-32.869999999999997</v>
      </c>
      <c r="AD918" s="119">
        <v>-15.39</v>
      </c>
      <c r="AE918" s="119">
        <v>-64.31</v>
      </c>
      <c r="AF918" s="119">
        <v>225.67</v>
      </c>
      <c r="AG918" s="119">
        <v>-54.17</v>
      </c>
      <c r="AH918" s="119">
        <v>36.69</v>
      </c>
      <c r="AI918" s="119">
        <v>3.27</v>
      </c>
      <c r="AJ918" s="119">
        <v>-98.71</v>
      </c>
      <c r="AK918" s="119">
        <v>-57.19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</row>
    <row r="919" spans="1:55" x14ac:dyDescent="0.45">
      <c r="A919" s="260">
        <v>285</v>
      </c>
      <c r="B919" s="173" t="s">
        <v>91</v>
      </c>
      <c r="C919" s="120">
        <v>-16.16</v>
      </c>
      <c r="D919" s="120">
        <v>10.8</v>
      </c>
      <c r="E919" s="120">
        <v>7.03</v>
      </c>
      <c r="F919" s="120">
        <v>-3.87</v>
      </c>
      <c r="G919" s="120">
        <v>12.73</v>
      </c>
      <c r="H919" s="120">
        <v>1.56</v>
      </c>
      <c r="I919" s="120">
        <v>14.31</v>
      </c>
      <c r="J919" s="120">
        <v>-14.52</v>
      </c>
      <c r="K919" s="120">
        <v>-25.93</v>
      </c>
      <c r="L919" s="120">
        <v>21.28</v>
      </c>
      <c r="M919" s="120">
        <v>17.7</v>
      </c>
      <c r="N919" s="120">
        <v>45.6</v>
      </c>
      <c r="O919" s="120">
        <v>25.32</v>
      </c>
      <c r="P919" s="120">
        <v>-4.32</v>
      </c>
      <c r="Q919" s="120">
        <v>-17.100000000000001</v>
      </c>
      <c r="R919" s="120">
        <v>-14.79</v>
      </c>
      <c r="S919" s="120">
        <v>-29.17</v>
      </c>
      <c r="T919" s="120">
        <v>-30.22</v>
      </c>
      <c r="U919" s="120">
        <v>-15.58</v>
      </c>
      <c r="V919" s="120">
        <v>11.01</v>
      </c>
      <c r="W919" s="120">
        <v>24.82</v>
      </c>
      <c r="X919" s="120">
        <v>0.03</v>
      </c>
      <c r="Y919" s="120">
        <v>0.99</v>
      </c>
      <c r="Z919" s="120">
        <v>6.72</v>
      </c>
      <c r="AA919" s="120">
        <v>-1.36</v>
      </c>
      <c r="AB919" s="120">
        <v>9.24</v>
      </c>
      <c r="AC919" s="120">
        <v>11.36</v>
      </c>
      <c r="AD919" s="120">
        <v>32.909999999999997</v>
      </c>
      <c r="AE919" s="120">
        <v>33.19</v>
      </c>
      <c r="AF919" s="120">
        <v>40.04</v>
      </c>
      <c r="AG919" s="120">
        <v>11.54</v>
      </c>
      <c r="AH919" s="120">
        <v>25.37</v>
      </c>
      <c r="AI919" s="120">
        <v>17.600000000000001</v>
      </c>
      <c r="AJ919" s="120">
        <v>7.06</v>
      </c>
      <c r="AK919" s="120">
        <v>-6.62</v>
      </c>
      <c r="AL919" s="120">
        <v>2.04</v>
      </c>
      <c r="AM919" s="120">
        <v>13.05</v>
      </c>
      <c r="AN919" s="120">
        <v>4.1399999999999997</v>
      </c>
      <c r="AO919" s="120">
        <v>7.12</v>
      </c>
      <c r="AP919" s="120">
        <v>-4.2699999999999996</v>
      </c>
      <c r="AQ919" s="120">
        <v>19.18</v>
      </c>
      <c r="AR919" s="120">
        <v>29.53</v>
      </c>
      <c r="AS919" s="120">
        <v>35.21</v>
      </c>
      <c r="AT919" s="120">
        <v>6.98</v>
      </c>
      <c r="AU919" s="120">
        <v>6.04</v>
      </c>
      <c r="AV919" s="120">
        <v>25.41</v>
      </c>
      <c r="AW919" s="120">
        <v>12.24</v>
      </c>
      <c r="AX919" s="120">
        <v>5.09</v>
      </c>
      <c r="AY919" s="120">
        <v>7.17</v>
      </c>
      <c r="AZ919" s="120">
        <v>3.06</v>
      </c>
      <c r="BA919" s="120">
        <v>-9.98</v>
      </c>
      <c r="BB919" s="120">
        <v>-3.37</v>
      </c>
      <c r="BC919" s="120">
        <v>-3.69</v>
      </c>
    </row>
    <row r="920" spans="1:55" ht="42" x14ac:dyDescent="0.45">
      <c r="A920" s="261">
        <v>286</v>
      </c>
      <c r="B920" s="174" t="s">
        <v>356</v>
      </c>
      <c r="C920" s="119">
        <v>63.13</v>
      </c>
      <c r="D920" s="119">
        <v>28.05</v>
      </c>
      <c r="E920" s="119">
        <v>39.869999999999997</v>
      </c>
      <c r="F920" s="119">
        <v>95.94</v>
      </c>
      <c r="G920" s="119">
        <v>33.79</v>
      </c>
      <c r="H920" s="119">
        <v>34.119999999999997</v>
      </c>
      <c r="I920" s="119">
        <v>55.72</v>
      </c>
      <c r="J920" s="119">
        <v>27.69</v>
      </c>
      <c r="K920" s="119">
        <v>-28.93</v>
      </c>
      <c r="L920" s="119">
        <v>-29.78</v>
      </c>
      <c r="M920" s="119">
        <v>-34.17</v>
      </c>
      <c r="N920" s="119">
        <v>-14.02</v>
      </c>
      <c r="O920" s="119">
        <v>29.14</v>
      </c>
      <c r="P920" s="119">
        <v>33.97</v>
      </c>
      <c r="Q920" s="119">
        <v>-14.08</v>
      </c>
      <c r="R920" s="119">
        <v>-25.94</v>
      </c>
      <c r="S920" s="119">
        <v>-28.31</v>
      </c>
      <c r="T920" s="119">
        <v>-8.3000000000000007</v>
      </c>
      <c r="U920" s="119">
        <v>33.840000000000003</v>
      </c>
      <c r="V920" s="119">
        <v>-26.3</v>
      </c>
      <c r="W920" s="119">
        <v>22.68</v>
      </c>
      <c r="X920" s="119">
        <v>13.86</v>
      </c>
      <c r="Y920" s="119">
        <v>69.900000000000006</v>
      </c>
      <c r="Z920" s="119">
        <v>-27.1</v>
      </c>
      <c r="AA920" s="119">
        <v>21.1</v>
      </c>
      <c r="AB920" s="119">
        <v>-3.48</v>
      </c>
      <c r="AC920" s="119">
        <v>-29.83</v>
      </c>
      <c r="AD920" s="119">
        <v>-49.64</v>
      </c>
      <c r="AE920" s="119">
        <v>11.69</v>
      </c>
      <c r="AF920" s="119">
        <v>-27.87</v>
      </c>
      <c r="AG920" s="119">
        <v>-57.96</v>
      </c>
      <c r="AH920" s="119">
        <v>-40.82</v>
      </c>
      <c r="AI920" s="119">
        <v>-22.64</v>
      </c>
      <c r="AJ920" s="119">
        <v>21.39</v>
      </c>
      <c r="AK920" s="119">
        <v>-38.74</v>
      </c>
      <c r="AL920" s="119">
        <v>3.64</v>
      </c>
      <c r="AM920" s="119">
        <v>-72.09</v>
      </c>
      <c r="AN920" s="119">
        <v>-67.92</v>
      </c>
      <c r="AO920" s="119">
        <v>-20.02</v>
      </c>
      <c r="AP920" s="119">
        <v>45.82</v>
      </c>
      <c r="AQ920" s="119">
        <v>7.32</v>
      </c>
      <c r="AR920" s="119">
        <v>-33.619999999999997</v>
      </c>
      <c r="AS920" s="119">
        <v>33.090000000000003</v>
      </c>
      <c r="AT920" s="119">
        <v>94.4</v>
      </c>
      <c r="AU920" s="119">
        <v>11.28</v>
      </c>
      <c r="AV920" s="119">
        <v>3.84</v>
      </c>
      <c r="AW920" s="119">
        <v>97.82</v>
      </c>
      <c r="AX920" s="119">
        <v>16.2</v>
      </c>
      <c r="AY920" s="119">
        <v>175.8</v>
      </c>
      <c r="AZ920" s="119">
        <v>53.65</v>
      </c>
      <c r="BA920" s="119">
        <v>5.48</v>
      </c>
      <c r="BB920" s="119">
        <v>-11.14</v>
      </c>
      <c r="BC920" s="119">
        <v>-40.03</v>
      </c>
    </row>
    <row r="921" spans="1:55" x14ac:dyDescent="0.45">
      <c r="A921" s="260">
        <v>287</v>
      </c>
      <c r="B921" s="173" t="s">
        <v>357</v>
      </c>
      <c r="C921" s="120">
        <v>-46.48</v>
      </c>
      <c r="D921" s="116"/>
      <c r="E921" s="120">
        <v>65</v>
      </c>
      <c r="F921" s="120">
        <v>55.81</v>
      </c>
      <c r="G921" s="120">
        <v>153.13</v>
      </c>
      <c r="H921" s="120">
        <v>-100</v>
      </c>
      <c r="I921" s="116"/>
      <c r="J921" s="116"/>
      <c r="K921" s="116"/>
      <c r="L921" s="116"/>
      <c r="M921" s="116"/>
      <c r="N921" s="120">
        <v>-22.55</v>
      </c>
      <c r="O921" s="120">
        <v>-7.89</v>
      </c>
      <c r="P921" s="120">
        <v>-100</v>
      </c>
      <c r="Q921" s="120">
        <v>103.03</v>
      </c>
      <c r="R921" s="120">
        <v>20.9</v>
      </c>
      <c r="S921" s="120">
        <v>-1.23</v>
      </c>
      <c r="T921" s="116"/>
      <c r="U921" s="120">
        <v>-100</v>
      </c>
      <c r="V921" s="116"/>
      <c r="W921" s="120">
        <v>-92.77</v>
      </c>
      <c r="X921" s="116"/>
      <c r="Y921" s="116"/>
      <c r="Z921" s="120">
        <v>-100</v>
      </c>
      <c r="AA921" s="120">
        <v>-11.43</v>
      </c>
      <c r="AB921" s="116"/>
      <c r="AC921" s="120">
        <v>-100</v>
      </c>
      <c r="AD921" s="120">
        <v>-53.09</v>
      </c>
      <c r="AE921" s="120">
        <v>-30</v>
      </c>
      <c r="AF921" s="120">
        <v>-71.3</v>
      </c>
      <c r="AG921" s="116"/>
      <c r="AH921" s="120">
        <v>-84.42</v>
      </c>
      <c r="AI921" s="120">
        <v>179.17</v>
      </c>
      <c r="AJ921" s="120">
        <v>21.88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-44.78</v>
      </c>
      <c r="AV921" s="120">
        <v>-100</v>
      </c>
      <c r="AW921" s="116"/>
      <c r="AX921" s="120">
        <v>11.88</v>
      </c>
      <c r="AY921" s="116"/>
      <c r="AZ921" s="116"/>
      <c r="BA921" s="116"/>
      <c r="BB921" s="116"/>
      <c r="BC921" s="116"/>
    </row>
    <row r="922" spans="1:55" x14ac:dyDescent="0.45">
      <c r="A922" s="261">
        <v>288</v>
      </c>
      <c r="B922" s="174" t="s">
        <v>4</v>
      </c>
      <c r="C922" s="119">
        <v>17.43</v>
      </c>
      <c r="D922" s="119">
        <v>27.11</v>
      </c>
      <c r="E922" s="119">
        <v>26.23</v>
      </c>
      <c r="F922" s="119">
        <v>31.83</v>
      </c>
      <c r="G922" s="119">
        <v>33.64</v>
      </c>
      <c r="H922" s="119">
        <v>20.440000000000001</v>
      </c>
      <c r="I922" s="119">
        <v>33.42</v>
      </c>
      <c r="J922" s="119">
        <v>36.229999999999997</v>
      </c>
      <c r="K922" s="119">
        <v>18.29</v>
      </c>
      <c r="L922" s="119">
        <v>23.96</v>
      </c>
      <c r="M922" s="119">
        <v>20.03</v>
      </c>
      <c r="N922" s="119">
        <v>30.37</v>
      </c>
      <c r="O922" s="119">
        <v>35.46</v>
      </c>
      <c r="P922" s="119">
        <v>-1.63</v>
      </c>
      <c r="Q922" s="119">
        <v>-13.53</v>
      </c>
      <c r="R922" s="119">
        <v>-5.04</v>
      </c>
      <c r="S922" s="119">
        <v>-14.21</v>
      </c>
      <c r="T922" s="119">
        <v>-10.72</v>
      </c>
      <c r="U922" s="119">
        <v>1.69</v>
      </c>
      <c r="V922" s="119">
        <v>-19.78</v>
      </c>
      <c r="W922" s="119">
        <v>-8.7799999999999994</v>
      </c>
      <c r="X922" s="119">
        <v>-15.32</v>
      </c>
      <c r="Y922" s="119">
        <v>-8.89</v>
      </c>
      <c r="Z922" s="119">
        <v>-21.17</v>
      </c>
      <c r="AA922" s="119">
        <v>-24.38</v>
      </c>
      <c r="AB922" s="119">
        <v>-5.56</v>
      </c>
      <c r="AC922" s="119">
        <v>4.99</v>
      </c>
      <c r="AD922" s="119">
        <v>4.71</v>
      </c>
      <c r="AE922" s="119">
        <v>6.82</v>
      </c>
      <c r="AF922" s="119">
        <v>8.4</v>
      </c>
      <c r="AG922" s="119">
        <v>-15.83</v>
      </c>
      <c r="AH922" s="119">
        <v>7.33</v>
      </c>
      <c r="AI922" s="119">
        <v>7.13</v>
      </c>
      <c r="AJ922" s="119">
        <v>-2.38</v>
      </c>
      <c r="AK922" s="119">
        <v>4.6900000000000004</v>
      </c>
      <c r="AL922" s="119">
        <v>5.96</v>
      </c>
      <c r="AM922" s="119">
        <v>3.89</v>
      </c>
      <c r="AN922" s="119">
        <v>13.59</v>
      </c>
      <c r="AO922" s="119">
        <v>24.42</v>
      </c>
      <c r="AP922" s="119">
        <v>11.38</v>
      </c>
      <c r="AQ922" s="119">
        <v>30.04</v>
      </c>
      <c r="AR922" s="119">
        <v>19.190000000000001</v>
      </c>
      <c r="AS922" s="119">
        <v>17.850000000000001</v>
      </c>
      <c r="AT922" s="119">
        <v>23.31</v>
      </c>
      <c r="AU922" s="119">
        <v>19.11</v>
      </c>
      <c r="AV922" s="119">
        <v>15.9</v>
      </c>
      <c r="AW922" s="119">
        <v>2.65</v>
      </c>
      <c r="AX922" s="119">
        <v>-1.96</v>
      </c>
      <c r="AY922" s="119">
        <v>7.21</v>
      </c>
      <c r="AZ922" s="119">
        <v>-2.78</v>
      </c>
      <c r="BA922" s="119">
        <v>-2.57</v>
      </c>
      <c r="BB922" s="119">
        <v>-14.05</v>
      </c>
      <c r="BC922" s="119">
        <v>-12.49</v>
      </c>
    </row>
    <row r="923" spans="1:55" ht="29.25" x14ac:dyDescent="0.45">
      <c r="A923" s="260">
        <v>289</v>
      </c>
      <c r="B923" s="173" t="s">
        <v>358</v>
      </c>
      <c r="C923" s="120">
        <v>4.5</v>
      </c>
      <c r="D923" s="120">
        <v>-26.37</v>
      </c>
      <c r="E923" s="120">
        <v>-34.74</v>
      </c>
      <c r="F923" s="120">
        <v>64.87</v>
      </c>
      <c r="G923" s="120">
        <v>37.08</v>
      </c>
      <c r="H923" s="120">
        <v>68.63</v>
      </c>
      <c r="I923" s="120">
        <v>31.05</v>
      </c>
      <c r="J923" s="120">
        <v>67.78</v>
      </c>
      <c r="K923" s="120">
        <v>9.57</v>
      </c>
      <c r="L923" s="120">
        <v>31.25</v>
      </c>
      <c r="M923" s="120">
        <v>9.52</v>
      </c>
      <c r="N923" s="120">
        <v>49.87</v>
      </c>
      <c r="O923" s="120">
        <v>13.52</v>
      </c>
      <c r="P923" s="120">
        <v>26.76</v>
      </c>
      <c r="Q923" s="120">
        <v>13.18</v>
      </c>
      <c r="R923" s="120">
        <v>-16.41</v>
      </c>
      <c r="S923" s="120">
        <v>0.3</v>
      </c>
      <c r="T923" s="120">
        <v>-32.97</v>
      </c>
      <c r="U923" s="120">
        <v>-30.3</v>
      </c>
      <c r="V923" s="120">
        <v>-61.64</v>
      </c>
      <c r="W923" s="120">
        <v>-36.49</v>
      </c>
      <c r="X923" s="120">
        <v>-43.49</v>
      </c>
      <c r="Y923" s="120">
        <v>-39.58</v>
      </c>
      <c r="Z923" s="120">
        <v>-33.229999999999997</v>
      </c>
      <c r="AA923" s="120">
        <v>-37.32</v>
      </c>
      <c r="AB923" s="120">
        <v>-36.32</v>
      </c>
      <c r="AC923" s="120">
        <v>-30.5</v>
      </c>
      <c r="AD923" s="120">
        <v>-49.22</v>
      </c>
      <c r="AE923" s="120">
        <v>21.2</v>
      </c>
      <c r="AF923" s="120">
        <v>33.44</v>
      </c>
      <c r="AG923" s="120">
        <v>28.22</v>
      </c>
      <c r="AH923" s="120">
        <v>10.33</v>
      </c>
      <c r="AI923" s="120">
        <v>-3.44</v>
      </c>
      <c r="AJ923" s="120">
        <v>-5.19</v>
      </c>
      <c r="AK923" s="120">
        <v>3.13</v>
      </c>
      <c r="AL923" s="120">
        <v>7.82</v>
      </c>
      <c r="AM923" s="120">
        <v>43.56</v>
      </c>
      <c r="AN923" s="120">
        <v>13.33</v>
      </c>
      <c r="AO923" s="120">
        <v>22.49</v>
      </c>
      <c r="AP923" s="120">
        <v>91.66</v>
      </c>
      <c r="AQ923" s="120">
        <v>13.99</v>
      </c>
      <c r="AR923" s="120">
        <v>-9.15</v>
      </c>
      <c r="AS923" s="120">
        <v>-33.68</v>
      </c>
      <c r="AT923" s="120">
        <v>-12.17</v>
      </c>
      <c r="AU923" s="120">
        <v>-0.67</v>
      </c>
      <c r="AV923" s="120">
        <v>18.579999999999998</v>
      </c>
      <c r="AW923" s="120">
        <v>55.61</v>
      </c>
      <c r="AX923" s="120">
        <v>5.25</v>
      </c>
      <c r="AY923" s="120">
        <v>-26.51</v>
      </c>
      <c r="AZ923" s="120">
        <v>9.24</v>
      </c>
      <c r="BA923" s="120">
        <v>89.93</v>
      </c>
      <c r="BB923" s="120">
        <v>41.38</v>
      </c>
      <c r="BC923" s="120">
        <v>-18.53</v>
      </c>
    </row>
    <row r="924" spans="1:55" x14ac:dyDescent="0.45">
      <c r="A924" s="261">
        <v>290</v>
      </c>
      <c r="B924" s="174" t="s">
        <v>106</v>
      </c>
      <c r="C924" s="119">
        <v>11.87</v>
      </c>
      <c r="D924" s="119">
        <v>59.47</v>
      </c>
      <c r="E924" s="119">
        <v>-24.77</v>
      </c>
      <c r="F924" s="119">
        <v>-34.28</v>
      </c>
      <c r="G924" s="119">
        <v>-52.42</v>
      </c>
      <c r="H924" s="119">
        <v>-49.42</v>
      </c>
      <c r="I924" s="119">
        <v>-55.34</v>
      </c>
      <c r="J924" s="119">
        <v>-35.79</v>
      </c>
      <c r="K924" s="119">
        <v>-71.739999999999995</v>
      </c>
      <c r="L924" s="119">
        <v>23.29</v>
      </c>
      <c r="M924" s="119">
        <v>-43.83</v>
      </c>
      <c r="N924" s="119">
        <v>-46.11</v>
      </c>
      <c r="O924" s="119">
        <v>-48.69</v>
      </c>
      <c r="P924" s="119">
        <v>-65.52</v>
      </c>
      <c r="Q924" s="119">
        <v>-65.56</v>
      </c>
      <c r="R924" s="119">
        <v>-70.02</v>
      </c>
      <c r="S924" s="119">
        <v>-50.48</v>
      </c>
      <c r="T924" s="119">
        <v>-30.92</v>
      </c>
      <c r="U924" s="119">
        <v>-24.66</v>
      </c>
      <c r="V924" s="119">
        <v>-37.69</v>
      </c>
      <c r="W924" s="119">
        <v>69.680000000000007</v>
      </c>
      <c r="X924" s="119">
        <v>-38.049999999999997</v>
      </c>
      <c r="Y924" s="119">
        <v>54.34</v>
      </c>
      <c r="Z924" s="119">
        <v>24.68</v>
      </c>
      <c r="AA924" s="119">
        <v>-3.79</v>
      </c>
      <c r="AB924" s="119">
        <v>74.87</v>
      </c>
      <c r="AC924" s="119">
        <v>219.44</v>
      </c>
      <c r="AD924" s="119">
        <v>220.65</v>
      </c>
      <c r="AE924" s="119">
        <v>165.07</v>
      </c>
      <c r="AF924" s="119">
        <v>88.22</v>
      </c>
      <c r="AG924" s="119">
        <v>88.13</v>
      </c>
      <c r="AH924" s="119">
        <v>524.35</v>
      </c>
      <c r="AI924" s="119">
        <v>46.89</v>
      </c>
      <c r="AJ924" s="119">
        <v>-4.46</v>
      </c>
      <c r="AK924" s="119">
        <v>29.88</v>
      </c>
      <c r="AL924" s="119">
        <v>-8.11</v>
      </c>
      <c r="AM924" s="119">
        <v>62.54</v>
      </c>
      <c r="AN924" s="119">
        <v>-7.28</v>
      </c>
      <c r="AO924" s="119">
        <v>40.85</v>
      </c>
      <c r="AP924" s="119">
        <v>14.25</v>
      </c>
      <c r="AQ924" s="119">
        <v>52.51</v>
      </c>
      <c r="AR924" s="119">
        <v>69.17</v>
      </c>
      <c r="AS924" s="119">
        <v>34.54</v>
      </c>
      <c r="AT924" s="119">
        <v>-75.94</v>
      </c>
      <c r="AU924" s="119">
        <v>-10.029999999999999</v>
      </c>
      <c r="AV924" s="119">
        <v>170.99</v>
      </c>
      <c r="AW924" s="119">
        <v>17.89</v>
      </c>
      <c r="AX924" s="119">
        <v>-3.88</v>
      </c>
      <c r="AY924" s="119">
        <v>3.78</v>
      </c>
      <c r="AZ924" s="119">
        <v>-22.69</v>
      </c>
      <c r="BA924" s="119">
        <v>-15.44</v>
      </c>
      <c r="BB924" s="119">
        <v>-23.68</v>
      </c>
      <c r="BC924" s="119">
        <v>-42.99</v>
      </c>
    </row>
    <row r="925" spans="1:55" x14ac:dyDescent="0.45">
      <c r="A925" s="260">
        <v>291</v>
      </c>
      <c r="B925" s="173" t="s">
        <v>359</v>
      </c>
      <c r="C925" s="120">
        <v>13.67</v>
      </c>
      <c r="D925" s="120">
        <v>107.42</v>
      </c>
      <c r="E925" s="120">
        <v>-40.33</v>
      </c>
      <c r="F925" s="120">
        <v>166.67</v>
      </c>
      <c r="G925" s="120">
        <v>-6.13</v>
      </c>
      <c r="H925" s="120">
        <v>272.86</v>
      </c>
      <c r="I925" s="120">
        <v>82.74</v>
      </c>
      <c r="J925" s="120">
        <v>-3.27</v>
      </c>
      <c r="K925" s="120">
        <v>-23.54</v>
      </c>
      <c r="L925" s="120">
        <v>119.02</v>
      </c>
      <c r="M925" s="120">
        <v>-39.729999999999997</v>
      </c>
      <c r="N925" s="120">
        <v>186.33</v>
      </c>
      <c r="O925" s="120">
        <v>-9.25</v>
      </c>
      <c r="P925" s="120">
        <v>-61.24</v>
      </c>
      <c r="Q925" s="120">
        <v>69.430000000000007</v>
      </c>
      <c r="R925" s="120">
        <v>-36.450000000000003</v>
      </c>
      <c r="S925" s="120">
        <v>-2.41</v>
      </c>
      <c r="T925" s="120">
        <v>-9.1999999999999993</v>
      </c>
      <c r="U925" s="120">
        <v>3.57</v>
      </c>
      <c r="V925" s="120">
        <v>14.52</v>
      </c>
      <c r="W925" s="120">
        <v>-31.45</v>
      </c>
      <c r="X925" s="120">
        <v>-61.5</v>
      </c>
      <c r="Y925" s="120">
        <v>9.85</v>
      </c>
      <c r="Z925" s="120">
        <v>-13.61</v>
      </c>
      <c r="AA925" s="120">
        <v>35.67</v>
      </c>
      <c r="AB925" s="120">
        <v>13.73</v>
      </c>
      <c r="AC925" s="120">
        <v>-77.09</v>
      </c>
      <c r="AD925" s="120">
        <v>-71.22</v>
      </c>
      <c r="AE925" s="120">
        <v>5.27</v>
      </c>
      <c r="AF925" s="120">
        <v>-29.58</v>
      </c>
      <c r="AG925" s="120">
        <v>-87.54</v>
      </c>
      <c r="AH925" s="120">
        <v>-49.28</v>
      </c>
      <c r="AI925" s="120">
        <v>-35.729999999999997</v>
      </c>
      <c r="AJ925" s="120">
        <v>53.75</v>
      </c>
      <c r="AK925" s="120">
        <v>37.549999999999997</v>
      </c>
      <c r="AL925" s="120">
        <v>-57.76</v>
      </c>
      <c r="AM925" s="120">
        <v>-23.79</v>
      </c>
      <c r="AN925" s="120">
        <v>-46.45</v>
      </c>
      <c r="AO925" s="120">
        <v>385.22</v>
      </c>
      <c r="AP925" s="120">
        <v>440.57</v>
      </c>
      <c r="AQ925" s="120">
        <v>-39.71</v>
      </c>
      <c r="AR925" s="120">
        <v>-6.88</v>
      </c>
      <c r="AS925" s="120">
        <v>89.54</v>
      </c>
      <c r="AT925" s="120">
        <v>31.88</v>
      </c>
      <c r="AU925" s="120">
        <v>189.82</v>
      </c>
      <c r="AV925" s="120">
        <v>-67.64</v>
      </c>
      <c r="AW925" s="120">
        <v>5.84</v>
      </c>
      <c r="AX925" s="120">
        <v>221.86</v>
      </c>
      <c r="AY925" s="120">
        <v>95.01</v>
      </c>
      <c r="AZ925" s="120">
        <v>23.24</v>
      </c>
      <c r="BA925" s="120">
        <v>-32.42</v>
      </c>
      <c r="BB925" s="120">
        <v>4.22</v>
      </c>
      <c r="BC925" s="120">
        <v>119.4</v>
      </c>
    </row>
    <row r="926" spans="1:55" ht="29.25" x14ac:dyDescent="0.45">
      <c r="A926" s="261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9">
        <v>-100</v>
      </c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9">
        <v>0</v>
      </c>
      <c r="AC926" s="117"/>
      <c r="AD926" s="117"/>
      <c r="AE926" s="117"/>
      <c r="AF926" s="117"/>
      <c r="AG926" s="117"/>
      <c r="AH926" s="117"/>
      <c r="AI926" s="117"/>
      <c r="AJ926" s="119">
        <v>-100</v>
      </c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  <c r="AZ926" s="117"/>
      <c r="BA926" s="117"/>
      <c r="BB926" s="119">
        <v>-100</v>
      </c>
      <c r="BC926" s="117"/>
    </row>
    <row r="927" spans="1:55" ht="29.25" x14ac:dyDescent="0.45">
      <c r="A927" s="260">
        <v>293</v>
      </c>
      <c r="B927" s="173" t="s">
        <v>0</v>
      </c>
      <c r="C927" s="120">
        <v>6.66</v>
      </c>
      <c r="D927" s="120">
        <v>7.9</v>
      </c>
      <c r="E927" s="120">
        <v>12.77</v>
      </c>
      <c r="F927" s="120">
        <v>10.93</v>
      </c>
      <c r="G927" s="120">
        <v>15.32</v>
      </c>
      <c r="H927" s="120">
        <v>21.41</v>
      </c>
      <c r="I927" s="120">
        <v>9.86</v>
      </c>
      <c r="J927" s="120">
        <v>2.78</v>
      </c>
      <c r="K927" s="120">
        <v>7.22</v>
      </c>
      <c r="L927" s="120">
        <v>9.4499999999999993</v>
      </c>
      <c r="M927" s="120">
        <v>6.78</v>
      </c>
      <c r="N927" s="120">
        <v>17.399999999999999</v>
      </c>
      <c r="O927" s="120">
        <v>7.18</v>
      </c>
      <c r="P927" s="120">
        <v>4.42</v>
      </c>
      <c r="Q927" s="120">
        <v>5.95</v>
      </c>
      <c r="R927" s="120">
        <v>9.77</v>
      </c>
      <c r="S927" s="120">
        <v>0.85</v>
      </c>
      <c r="T927" s="120">
        <v>2.76</v>
      </c>
      <c r="U927" s="120">
        <v>5.19</v>
      </c>
      <c r="V927" s="120">
        <v>5.78</v>
      </c>
      <c r="W927" s="120">
        <v>12.87</v>
      </c>
      <c r="X927" s="120">
        <v>9.6999999999999993</v>
      </c>
      <c r="Y927" s="120">
        <v>2.37</v>
      </c>
      <c r="Z927" s="120">
        <v>1.57</v>
      </c>
      <c r="AA927" s="120">
        <v>0.49</v>
      </c>
      <c r="AB927" s="120">
        <v>11.46</v>
      </c>
      <c r="AC927" s="120">
        <v>7.81</v>
      </c>
      <c r="AD927" s="120">
        <v>-0.21</v>
      </c>
      <c r="AE927" s="120">
        <v>11.79</v>
      </c>
      <c r="AF927" s="120">
        <v>11.64</v>
      </c>
      <c r="AG927" s="120">
        <v>4.5999999999999996</v>
      </c>
      <c r="AH927" s="120">
        <v>16.48</v>
      </c>
      <c r="AI927" s="120">
        <v>3.62</v>
      </c>
      <c r="AJ927" s="120">
        <v>-7.56</v>
      </c>
      <c r="AK927" s="120">
        <v>9.41</v>
      </c>
      <c r="AL927" s="120">
        <v>2.39</v>
      </c>
      <c r="AM927" s="120">
        <v>8.8800000000000008</v>
      </c>
      <c r="AN927" s="120">
        <v>3.18</v>
      </c>
      <c r="AO927" s="120">
        <v>5.54</v>
      </c>
      <c r="AP927" s="120">
        <v>2.99</v>
      </c>
      <c r="AQ927" s="120">
        <v>7.11</v>
      </c>
      <c r="AR927" s="120">
        <v>4.49</v>
      </c>
      <c r="AS927" s="120">
        <v>7.63</v>
      </c>
      <c r="AT927" s="120">
        <v>3.25</v>
      </c>
      <c r="AU927" s="120">
        <v>1.63</v>
      </c>
      <c r="AV927" s="120">
        <v>5.66</v>
      </c>
      <c r="AW927" s="120">
        <v>4.7</v>
      </c>
      <c r="AX927" s="120">
        <v>1.81</v>
      </c>
      <c r="AY927" s="120">
        <v>1.34</v>
      </c>
      <c r="AZ927" s="120">
        <v>-5.51</v>
      </c>
      <c r="BA927" s="120">
        <v>-0.67</v>
      </c>
      <c r="BB927" s="120">
        <v>-1.86</v>
      </c>
      <c r="BC927" s="120">
        <v>-5.54</v>
      </c>
    </row>
    <row r="928" spans="1:55" x14ac:dyDescent="0.45">
      <c r="A928" s="261">
        <v>294</v>
      </c>
      <c r="B928" s="174" t="s">
        <v>361</v>
      </c>
      <c r="C928" s="119">
        <v>-30.49</v>
      </c>
      <c r="D928" s="119">
        <v>24.56</v>
      </c>
      <c r="E928" s="119">
        <v>-5.72</v>
      </c>
      <c r="F928" s="119">
        <v>5.96</v>
      </c>
      <c r="G928" s="119">
        <v>33.32</v>
      </c>
      <c r="H928" s="119">
        <v>4.25</v>
      </c>
      <c r="I928" s="119">
        <v>6.74</v>
      </c>
      <c r="J928" s="119">
        <v>-4.6399999999999997</v>
      </c>
      <c r="K928" s="119">
        <v>-57</v>
      </c>
      <c r="L928" s="119">
        <v>7.19</v>
      </c>
      <c r="M928" s="119">
        <v>68.8</v>
      </c>
      <c r="N928" s="119">
        <v>2.14</v>
      </c>
      <c r="O928" s="119">
        <v>44.75</v>
      </c>
      <c r="P928" s="119">
        <v>0.33</v>
      </c>
      <c r="Q928" s="119">
        <v>-22.93</v>
      </c>
      <c r="R928" s="119">
        <v>-31.38</v>
      </c>
      <c r="S928" s="119">
        <v>-50.65</v>
      </c>
      <c r="T928" s="119">
        <v>-17.02</v>
      </c>
      <c r="U928" s="119">
        <v>-18.03</v>
      </c>
      <c r="V928" s="119">
        <v>-34.82</v>
      </c>
      <c r="W928" s="119">
        <v>5.44</v>
      </c>
      <c r="X928" s="119">
        <v>4.6900000000000004</v>
      </c>
      <c r="Y928" s="119">
        <v>1.62</v>
      </c>
      <c r="Z928" s="119">
        <v>-39.229999999999997</v>
      </c>
      <c r="AA928" s="119">
        <v>-37.46</v>
      </c>
      <c r="AB928" s="119">
        <v>-34.54</v>
      </c>
      <c r="AC928" s="119">
        <v>16.88</v>
      </c>
      <c r="AD928" s="119">
        <v>-2.85</v>
      </c>
      <c r="AE928" s="119">
        <v>-18.12</v>
      </c>
      <c r="AF928" s="119">
        <v>-7.66</v>
      </c>
      <c r="AG928" s="119">
        <v>-44.03</v>
      </c>
      <c r="AH928" s="119">
        <v>11.15</v>
      </c>
      <c r="AI928" s="119">
        <v>4.1399999999999997</v>
      </c>
      <c r="AJ928" s="119">
        <v>-35.17</v>
      </c>
      <c r="AK928" s="119">
        <v>-25.48</v>
      </c>
      <c r="AL928" s="119">
        <v>21.97</v>
      </c>
      <c r="AM928" s="119">
        <v>-45.4</v>
      </c>
      <c r="AN928" s="119">
        <v>-13.63</v>
      </c>
      <c r="AO928" s="119">
        <v>-52.14</v>
      </c>
      <c r="AP928" s="119">
        <v>-19.91</v>
      </c>
      <c r="AQ928" s="119">
        <v>-3.9</v>
      </c>
      <c r="AR928" s="119">
        <v>-12.23</v>
      </c>
      <c r="AS928" s="119">
        <v>49.59</v>
      </c>
      <c r="AT928" s="119">
        <v>25.36</v>
      </c>
      <c r="AU928" s="119">
        <v>-29.99</v>
      </c>
      <c r="AV928" s="119">
        <v>-0.09</v>
      </c>
      <c r="AW928" s="119">
        <v>12.21</v>
      </c>
      <c r="AX928" s="119">
        <v>-26.94</v>
      </c>
      <c r="AY928" s="119">
        <v>2.54</v>
      </c>
      <c r="AZ928" s="119">
        <v>-14.94</v>
      </c>
      <c r="BA928" s="119">
        <v>10.5</v>
      </c>
      <c r="BB928" s="119">
        <v>60.37</v>
      </c>
      <c r="BC928" s="119">
        <v>-37.380000000000003</v>
      </c>
    </row>
    <row r="929" spans="1:55" ht="42" x14ac:dyDescent="0.45">
      <c r="A929" s="260">
        <v>295</v>
      </c>
      <c r="B929" s="173" t="s">
        <v>362</v>
      </c>
      <c r="C929" s="120">
        <v>-22.43</v>
      </c>
      <c r="D929" s="120">
        <v>195.73</v>
      </c>
      <c r="E929" s="120">
        <v>-0.56000000000000005</v>
      </c>
      <c r="F929" s="120">
        <v>61.8</v>
      </c>
      <c r="G929" s="120">
        <v>74.52</v>
      </c>
      <c r="H929" s="120">
        <v>-14.08</v>
      </c>
      <c r="I929" s="120">
        <v>-70.14</v>
      </c>
      <c r="J929" s="120">
        <v>211.16</v>
      </c>
      <c r="K929" s="120">
        <v>67.010000000000005</v>
      </c>
      <c r="L929" s="120">
        <v>25.88</v>
      </c>
      <c r="M929" s="120">
        <v>-92.13</v>
      </c>
      <c r="N929" s="120">
        <v>188.64</v>
      </c>
      <c r="O929" s="120">
        <v>20.16</v>
      </c>
      <c r="P929" s="120">
        <v>-69.48</v>
      </c>
      <c r="Q929" s="120">
        <v>-68.67</v>
      </c>
      <c r="R929" s="120">
        <v>-20.9</v>
      </c>
      <c r="S929" s="120">
        <v>7.65</v>
      </c>
      <c r="T929" s="120">
        <v>-56.77</v>
      </c>
      <c r="U929" s="120">
        <v>91.19</v>
      </c>
      <c r="V929" s="120">
        <v>-48.13</v>
      </c>
      <c r="W929" s="120">
        <v>-71.91</v>
      </c>
      <c r="X929" s="120">
        <v>15.04</v>
      </c>
      <c r="Y929" s="120">
        <v>-36.69</v>
      </c>
      <c r="Z929" s="120">
        <v>-97.52</v>
      </c>
      <c r="AA929" s="120">
        <v>-38.51</v>
      </c>
      <c r="AB929" s="120">
        <v>-11.14</v>
      </c>
      <c r="AC929" s="120">
        <v>-34.89</v>
      </c>
      <c r="AD929" s="120">
        <v>-60.47</v>
      </c>
      <c r="AE929" s="120">
        <v>-68.64</v>
      </c>
      <c r="AF929" s="120">
        <v>-7.27</v>
      </c>
      <c r="AG929" s="120">
        <v>-78.37</v>
      </c>
      <c r="AH929" s="120">
        <v>269.88</v>
      </c>
      <c r="AI929" s="120">
        <v>12.3</v>
      </c>
      <c r="AJ929" s="120">
        <v>-71.19</v>
      </c>
      <c r="AK929" s="120">
        <v>47.75</v>
      </c>
      <c r="AL929" s="120">
        <v>292.91000000000003</v>
      </c>
      <c r="AM929" s="120">
        <v>-52.48</v>
      </c>
      <c r="AN929" s="120">
        <v>-7.43</v>
      </c>
      <c r="AO929" s="120">
        <v>13.19</v>
      </c>
      <c r="AP929" s="120">
        <v>11.29</v>
      </c>
      <c r="AQ929" s="120">
        <v>-3.84</v>
      </c>
      <c r="AR929" s="120">
        <v>64.5</v>
      </c>
      <c r="AS929" s="120">
        <v>39.65</v>
      </c>
      <c r="AT929" s="120">
        <v>-79.98</v>
      </c>
      <c r="AU929" s="120">
        <v>94.69</v>
      </c>
      <c r="AV929" s="120">
        <v>195.16</v>
      </c>
      <c r="AW929" s="120">
        <v>58.05</v>
      </c>
      <c r="AX929" s="120">
        <v>193.5</v>
      </c>
      <c r="AY929" s="120">
        <v>219.72</v>
      </c>
      <c r="AZ929" s="120">
        <v>248.66</v>
      </c>
      <c r="BA929" s="120">
        <v>241.82</v>
      </c>
      <c r="BB929" s="120">
        <v>58.69</v>
      </c>
      <c r="BC929" s="120">
        <v>256.55</v>
      </c>
    </row>
    <row r="930" spans="1:55" ht="29.25" x14ac:dyDescent="0.45">
      <c r="A930" s="261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164.52</v>
      </c>
      <c r="J930" s="119">
        <v>-100</v>
      </c>
      <c r="K930" s="119">
        <v>-100</v>
      </c>
      <c r="L930" s="119">
        <v>-100</v>
      </c>
      <c r="M930" s="119">
        <v>-100</v>
      </c>
      <c r="N930" s="117"/>
      <c r="O930" s="117"/>
      <c r="P930" s="121">
        <v>4200</v>
      </c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140.91</v>
      </c>
      <c r="AB930" s="119">
        <v>-100</v>
      </c>
      <c r="AC930" s="119">
        <v>-51.4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590.20000000000005</v>
      </c>
      <c r="AL930" s="119">
        <v>-100</v>
      </c>
      <c r="AM930" s="117"/>
      <c r="AN930" s="117"/>
      <c r="AO930" s="119">
        <v>-39.08</v>
      </c>
      <c r="AP930" s="117"/>
      <c r="AQ930" s="119">
        <v>-59.57</v>
      </c>
      <c r="AR930" s="117"/>
      <c r="AS930" s="117"/>
      <c r="AT930" s="117"/>
      <c r="AU930" s="117"/>
      <c r="AV930" s="117"/>
      <c r="AW930" s="119">
        <v>-88.92</v>
      </c>
      <c r="AX930" s="117"/>
      <c r="AY930" s="117"/>
      <c r="AZ930" s="119">
        <v>-100</v>
      </c>
      <c r="BA930" s="119">
        <v>-100</v>
      </c>
      <c r="BB930" s="119">
        <v>-50</v>
      </c>
      <c r="BC930" s="119">
        <v>124.56</v>
      </c>
    </row>
    <row r="931" spans="1:55" ht="29.25" x14ac:dyDescent="0.45">
      <c r="A931" s="260">
        <v>297</v>
      </c>
      <c r="B931" s="173" t="s">
        <v>364</v>
      </c>
      <c r="C931" s="118">
        <v>1944.44</v>
      </c>
      <c r="D931" s="120">
        <v>-53.33</v>
      </c>
      <c r="E931" s="120">
        <v>27.59</v>
      </c>
      <c r="F931" s="118">
        <v>1600</v>
      </c>
      <c r="G931" s="120">
        <v>-67.03</v>
      </c>
      <c r="H931" s="120">
        <v>22.64</v>
      </c>
      <c r="I931" s="120">
        <v>73.13</v>
      </c>
      <c r="J931" s="120">
        <v>140.82</v>
      </c>
      <c r="K931" s="116"/>
      <c r="L931" s="118">
        <v>8271.43</v>
      </c>
      <c r="M931" s="120">
        <v>-76.650000000000006</v>
      </c>
      <c r="N931" s="120">
        <v>134</v>
      </c>
      <c r="O931" s="120">
        <v>-80.430000000000007</v>
      </c>
      <c r="P931" s="120">
        <v>-42.86</v>
      </c>
      <c r="Q931" s="120">
        <v>228.65</v>
      </c>
      <c r="R931" s="120">
        <v>-92.44</v>
      </c>
      <c r="S931" s="120">
        <v>938.33</v>
      </c>
      <c r="T931" s="120">
        <v>-49.23</v>
      </c>
      <c r="U931" s="120">
        <v>-34.35</v>
      </c>
      <c r="V931" s="120">
        <v>-100</v>
      </c>
      <c r="W931" s="120">
        <v>-72.08</v>
      </c>
      <c r="X931" s="120">
        <v>-67.41</v>
      </c>
      <c r="Y931" s="120">
        <v>35.9</v>
      </c>
      <c r="Z931" s="120">
        <v>126.5</v>
      </c>
      <c r="AA931" s="120">
        <v>663.89</v>
      </c>
      <c r="AB931" s="120">
        <v>235</v>
      </c>
      <c r="AC931" s="120">
        <v>-88.82</v>
      </c>
      <c r="AD931" s="118">
        <v>2655.56</v>
      </c>
      <c r="AE931" s="120">
        <v>-10.59</v>
      </c>
      <c r="AF931" s="120">
        <v>675.76</v>
      </c>
      <c r="AG931" s="120">
        <v>-100</v>
      </c>
      <c r="AH931" s="116"/>
      <c r="AI931" s="120">
        <v>-100</v>
      </c>
      <c r="AJ931" s="120">
        <v>274.35000000000002</v>
      </c>
      <c r="AK931" s="120">
        <v>-92.45</v>
      </c>
      <c r="AL931" s="120">
        <v>120</v>
      </c>
      <c r="AM931" s="120">
        <v>-91.09</v>
      </c>
      <c r="AN931" s="120">
        <v>128.36000000000001</v>
      </c>
      <c r="AO931" s="120">
        <v>-17.649999999999999</v>
      </c>
      <c r="AP931" s="120">
        <v>-81.849999999999994</v>
      </c>
      <c r="AQ931" s="120">
        <v>-70.739999999999995</v>
      </c>
      <c r="AR931" s="120">
        <v>-19.14</v>
      </c>
      <c r="AS931" s="116"/>
      <c r="AT931" s="120">
        <v>-83.24</v>
      </c>
      <c r="AU931" s="116"/>
      <c r="AV931" s="120">
        <v>-71.33</v>
      </c>
      <c r="AW931" s="118">
        <v>4725</v>
      </c>
      <c r="AX931" s="120">
        <v>-30.7</v>
      </c>
      <c r="AY931" s="120">
        <v>459.18</v>
      </c>
      <c r="AZ931" s="120">
        <v>234.64</v>
      </c>
      <c r="BA931" s="120">
        <v>121.43</v>
      </c>
      <c r="BB931" s="120">
        <v>524.44000000000005</v>
      </c>
      <c r="BC931" s="120">
        <v>84.05</v>
      </c>
    </row>
    <row r="932" spans="1:55" ht="29.25" x14ac:dyDescent="0.45">
      <c r="A932" s="261">
        <v>298</v>
      </c>
      <c r="B932" s="174" t="s">
        <v>365</v>
      </c>
      <c r="C932" s="119">
        <v>-58.96</v>
      </c>
      <c r="D932" s="119">
        <v>-10.3</v>
      </c>
      <c r="E932" s="119">
        <v>-64.069999999999993</v>
      </c>
      <c r="F932" s="119">
        <v>-87.91</v>
      </c>
      <c r="G932" s="119">
        <v>-38.96</v>
      </c>
      <c r="H932" s="119">
        <v>-90.42</v>
      </c>
      <c r="I932" s="119">
        <v>-83.39</v>
      </c>
      <c r="J932" s="119">
        <v>-52.65</v>
      </c>
      <c r="K932" s="119">
        <v>-58.8</v>
      </c>
      <c r="L932" s="119">
        <v>-8.06</v>
      </c>
      <c r="M932" s="119">
        <v>19.48</v>
      </c>
      <c r="N932" s="119">
        <v>-28.65</v>
      </c>
      <c r="O932" s="119">
        <v>36.36</v>
      </c>
      <c r="P932" s="119">
        <v>-57.31</v>
      </c>
      <c r="Q932" s="119">
        <v>-81.459999999999994</v>
      </c>
      <c r="R932" s="119">
        <v>-56.37</v>
      </c>
      <c r="S932" s="119">
        <v>-92.59</v>
      </c>
      <c r="T932" s="119">
        <v>-17.010000000000002</v>
      </c>
      <c r="U932" s="119">
        <v>12.81</v>
      </c>
      <c r="V932" s="119">
        <v>7.85</v>
      </c>
      <c r="W932" s="119">
        <v>-54.02</v>
      </c>
      <c r="X932" s="119">
        <v>-2.84</v>
      </c>
      <c r="Y932" s="119">
        <v>-7.68</v>
      </c>
      <c r="Z932" s="119">
        <v>-38.44</v>
      </c>
      <c r="AA932" s="119">
        <v>-77.86</v>
      </c>
      <c r="AB932" s="119">
        <v>-91.16</v>
      </c>
      <c r="AC932" s="119">
        <v>52.84</v>
      </c>
      <c r="AD932" s="119">
        <v>183.38</v>
      </c>
      <c r="AE932" s="119">
        <v>622.1</v>
      </c>
      <c r="AF932" s="119">
        <v>710</v>
      </c>
      <c r="AG932" s="119">
        <v>162.63</v>
      </c>
      <c r="AH932" s="119">
        <v>-22.54</v>
      </c>
      <c r="AI932" s="119">
        <v>-37.93</v>
      </c>
      <c r="AJ932" s="119">
        <v>-31.65</v>
      </c>
      <c r="AK932" s="119">
        <v>61.47</v>
      </c>
      <c r="AL932" s="119">
        <v>-59.82</v>
      </c>
      <c r="AM932" s="119">
        <v>538.4</v>
      </c>
      <c r="AN932" s="121">
        <v>1334.85</v>
      </c>
      <c r="AO932" s="119">
        <v>-69.13</v>
      </c>
      <c r="AP932" s="119">
        <v>-79.17</v>
      </c>
      <c r="AQ932" s="119">
        <v>-77.849999999999994</v>
      </c>
      <c r="AR932" s="119">
        <v>-27.9</v>
      </c>
      <c r="AS932" s="119">
        <v>82.88</v>
      </c>
      <c r="AT932" s="119">
        <v>101.86</v>
      </c>
      <c r="AU932" s="119">
        <v>194.12</v>
      </c>
      <c r="AV932" s="119">
        <v>-49.92</v>
      </c>
      <c r="AW932" s="119">
        <v>-92.58</v>
      </c>
      <c r="AX932" s="119">
        <v>32.18</v>
      </c>
      <c r="AY932" s="119">
        <v>-85.75</v>
      </c>
      <c r="AZ932" s="119">
        <v>-83.35</v>
      </c>
      <c r="BA932" s="119">
        <v>78.739999999999995</v>
      </c>
      <c r="BB932" s="119">
        <v>190.14</v>
      </c>
      <c r="BC932" s="119">
        <v>-16.41</v>
      </c>
    </row>
    <row r="933" spans="1:55" ht="42" x14ac:dyDescent="0.45">
      <c r="A933" s="260">
        <v>299</v>
      </c>
      <c r="B933" s="173" t="s">
        <v>366</v>
      </c>
      <c r="C933" s="120">
        <v>-62.22</v>
      </c>
      <c r="D933" s="116"/>
      <c r="E933" s="118">
        <v>29066.67</v>
      </c>
      <c r="F933" s="120">
        <v>146.51</v>
      </c>
      <c r="G933" s="120">
        <v>37.51</v>
      </c>
      <c r="H933" s="120">
        <v>-97.14</v>
      </c>
      <c r="I933" s="120">
        <v>-64.040000000000006</v>
      </c>
      <c r="J933" s="120">
        <v>74.680000000000007</v>
      </c>
      <c r="K933" s="118">
        <v>107825</v>
      </c>
      <c r="L933" s="120">
        <v>2.2000000000000002</v>
      </c>
      <c r="M933" s="120">
        <v>-37.619999999999997</v>
      </c>
      <c r="N933" s="120">
        <v>-75.959999999999994</v>
      </c>
      <c r="O933" s="120">
        <v>-98.65</v>
      </c>
      <c r="P933" s="120">
        <v>755.86</v>
      </c>
      <c r="Q933" s="120">
        <v>-81.599999999999994</v>
      </c>
      <c r="R933" s="120">
        <v>-99.25</v>
      </c>
      <c r="S933" s="120">
        <v>-80.989999999999995</v>
      </c>
      <c r="T933" s="118">
        <v>1200</v>
      </c>
      <c r="U933" s="120">
        <v>-55.76</v>
      </c>
      <c r="V933" s="120">
        <v>-99.63</v>
      </c>
      <c r="W933" s="120">
        <v>-82.26</v>
      </c>
      <c r="X933" s="120">
        <v>85.78</v>
      </c>
      <c r="Y933" s="120">
        <v>-75.05</v>
      </c>
      <c r="Z933" s="120">
        <v>-36.36</v>
      </c>
      <c r="AA933" s="118">
        <v>10357.14</v>
      </c>
      <c r="AB933" s="120">
        <v>-89.08</v>
      </c>
      <c r="AC933" s="120">
        <v>-65.84</v>
      </c>
      <c r="AD933" s="118">
        <v>13300</v>
      </c>
      <c r="AE933" s="120">
        <v>-55.48</v>
      </c>
      <c r="AF933" s="118">
        <v>6823.08</v>
      </c>
      <c r="AG933" s="120">
        <v>38.630000000000003</v>
      </c>
      <c r="AH933" s="118">
        <v>34200</v>
      </c>
      <c r="AI933" s="120">
        <v>-45.56</v>
      </c>
      <c r="AJ933" s="120">
        <v>-74.59</v>
      </c>
      <c r="AK933" s="120">
        <v>171.97</v>
      </c>
      <c r="AL933" s="120">
        <v>273.81</v>
      </c>
      <c r="AM933" s="120">
        <v>7.24</v>
      </c>
      <c r="AN933" s="120">
        <v>11.44</v>
      </c>
      <c r="AO933" s="120">
        <v>207.27</v>
      </c>
      <c r="AP933" s="120">
        <v>-77.430000000000007</v>
      </c>
      <c r="AQ933" s="120">
        <v>200.88</v>
      </c>
      <c r="AR933" s="120">
        <v>-69.44</v>
      </c>
      <c r="AS933" s="120">
        <v>-59.49</v>
      </c>
      <c r="AT933" s="120">
        <v>-86.44</v>
      </c>
      <c r="AU933" s="120">
        <v>21.82</v>
      </c>
      <c r="AV933" s="120">
        <v>-12.79</v>
      </c>
      <c r="AW933" s="120">
        <v>144.01</v>
      </c>
      <c r="AX933" s="120">
        <v>-99.01</v>
      </c>
      <c r="AY933" s="120">
        <v>-47.52</v>
      </c>
      <c r="AZ933" s="120">
        <v>249.34</v>
      </c>
      <c r="BA933" s="120">
        <v>-31.95</v>
      </c>
      <c r="BB933" s="118">
        <v>1457.85</v>
      </c>
      <c r="BC933" s="120">
        <v>64.42</v>
      </c>
    </row>
    <row r="934" spans="1:55" ht="42" x14ac:dyDescent="0.45">
      <c r="A934" s="261">
        <v>300</v>
      </c>
      <c r="B934" s="174" t="s">
        <v>367</v>
      </c>
      <c r="C934" s="119">
        <v>-97.41</v>
      </c>
      <c r="D934" s="119">
        <v>-91.34</v>
      </c>
      <c r="E934" s="119">
        <v>-99.76</v>
      </c>
      <c r="F934" s="119">
        <v>-98.49</v>
      </c>
      <c r="G934" s="119">
        <v>25</v>
      </c>
      <c r="H934" s="119">
        <v>-94.74</v>
      </c>
      <c r="I934" s="119">
        <v>-86.34</v>
      </c>
      <c r="J934" s="119">
        <v>-100</v>
      </c>
      <c r="K934" s="117"/>
      <c r="L934" s="119">
        <v>-31.91</v>
      </c>
      <c r="M934" s="119">
        <v>-100</v>
      </c>
      <c r="N934" s="119">
        <v>378.57</v>
      </c>
      <c r="O934" s="121">
        <v>1040</v>
      </c>
      <c r="P934" s="119">
        <v>318.18</v>
      </c>
      <c r="Q934" s="119">
        <v>-100</v>
      </c>
      <c r="R934" s="119">
        <v>363.64</v>
      </c>
      <c r="S934" s="119">
        <v>-20</v>
      </c>
      <c r="T934" s="121">
        <v>4500</v>
      </c>
      <c r="U934" s="119">
        <v>-100</v>
      </c>
      <c r="V934" s="117"/>
      <c r="W934" s="117"/>
      <c r="X934" s="119">
        <v>-95.31</v>
      </c>
      <c r="Y934" s="117"/>
      <c r="Z934" s="119">
        <v>-97.31</v>
      </c>
      <c r="AA934" s="119">
        <v>61.4</v>
      </c>
      <c r="AB934" s="119">
        <v>-100</v>
      </c>
      <c r="AC934" s="117"/>
      <c r="AD934" s="119">
        <v>107.84</v>
      </c>
      <c r="AE934" s="119">
        <v>144.44</v>
      </c>
      <c r="AF934" s="119">
        <v>-85.51</v>
      </c>
      <c r="AG934" s="117"/>
      <c r="AH934" s="119">
        <v>-38.46</v>
      </c>
      <c r="AI934" s="119">
        <v>65.17</v>
      </c>
      <c r="AJ934" s="121">
        <v>3111.11</v>
      </c>
      <c r="AK934" s="119">
        <v>-100</v>
      </c>
      <c r="AL934" s="119">
        <v>-44.44</v>
      </c>
      <c r="AM934" s="119">
        <v>-15.22</v>
      </c>
      <c r="AN934" s="117"/>
      <c r="AO934" s="119">
        <v>-81.63</v>
      </c>
      <c r="AP934" s="119">
        <v>-83.02</v>
      </c>
      <c r="AQ934" s="119">
        <v>95.45</v>
      </c>
      <c r="AR934" s="119">
        <v>150</v>
      </c>
      <c r="AS934" s="117"/>
      <c r="AT934" s="119">
        <v>-100</v>
      </c>
      <c r="AU934" s="119">
        <v>-24.15</v>
      </c>
      <c r="AV934" s="119">
        <v>-37.369999999999997</v>
      </c>
      <c r="AW934" s="117"/>
      <c r="AX934" s="119">
        <v>260</v>
      </c>
      <c r="AY934" s="119">
        <v>-87.18</v>
      </c>
      <c r="AZ934" s="119">
        <v>-100</v>
      </c>
      <c r="BA934" s="119">
        <v>-100</v>
      </c>
      <c r="BB934" s="119">
        <v>-100</v>
      </c>
      <c r="BC934" s="119">
        <v>-100</v>
      </c>
    </row>
    <row r="935" spans="1:55" x14ac:dyDescent="0.45">
      <c r="A935" s="260">
        <v>301</v>
      </c>
      <c r="B935" s="173" t="s">
        <v>60</v>
      </c>
      <c r="C935" s="120">
        <v>6.17</v>
      </c>
      <c r="D935" s="120">
        <v>24.51</v>
      </c>
      <c r="E935" s="120">
        <v>11.89</v>
      </c>
      <c r="F935" s="120">
        <v>21.76</v>
      </c>
      <c r="G935" s="120">
        <v>14.43</v>
      </c>
      <c r="H935" s="120">
        <v>24.2</v>
      </c>
      <c r="I935" s="120">
        <v>17.440000000000001</v>
      </c>
      <c r="J935" s="120">
        <v>25.12</v>
      </c>
      <c r="K935" s="120">
        <v>23.01</v>
      </c>
      <c r="L935" s="120">
        <v>6.05</v>
      </c>
      <c r="M935" s="120">
        <v>16.149999999999999</v>
      </c>
      <c r="N935" s="120">
        <v>10.52</v>
      </c>
      <c r="O935" s="120">
        <v>35.24</v>
      </c>
      <c r="P935" s="120">
        <v>-0.67</v>
      </c>
      <c r="Q935" s="120">
        <v>21.63</v>
      </c>
      <c r="R935" s="120">
        <v>14.17</v>
      </c>
      <c r="S935" s="120">
        <v>19.690000000000001</v>
      </c>
      <c r="T935" s="120">
        <v>21.37</v>
      </c>
      <c r="U935" s="120">
        <v>19.59</v>
      </c>
      <c r="V935" s="120">
        <v>9.7899999999999991</v>
      </c>
      <c r="W935" s="120">
        <v>21.04</v>
      </c>
      <c r="X935" s="120">
        <v>21.48</v>
      </c>
      <c r="Y935" s="120">
        <v>29.15</v>
      </c>
      <c r="Z935" s="120">
        <v>15.16</v>
      </c>
      <c r="AA935" s="120">
        <v>7.73</v>
      </c>
      <c r="AB935" s="120">
        <v>19.04</v>
      </c>
      <c r="AC935" s="120">
        <v>15.02</v>
      </c>
      <c r="AD935" s="120">
        <v>9.43</v>
      </c>
      <c r="AE935" s="120">
        <v>13.82</v>
      </c>
      <c r="AF935" s="120">
        <v>-0.45</v>
      </c>
      <c r="AG935" s="120">
        <v>-1.62</v>
      </c>
      <c r="AH935" s="120">
        <v>11.83</v>
      </c>
      <c r="AI935" s="120">
        <v>10.88</v>
      </c>
      <c r="AJ935" s="120">
        <v>-2.6</v>
      </c>
      <c r="AK935" s="120">
        <v>10.48</v>
      </c>
      <c r="AL935" s="120">
        <v>27.03</v>
      </c>
      <c r="AM935" s="120">
        <v>10.029999999999999</v>
      </c>
      <c r="AN935" s="120">
        <v>31.48</v>
      </c>
      <c r="AO935" s="120">
        <v>22.62</v>
      </c>
      <c r="AP935" s="120">
        <v>19.829999999999998</v>
      </c>
      <c r="AQ935" s="120">
        <v>26.67</v>
      </c>
      <c r="AR935" s="120">
        <v>22.54</v>
      </c>
      <c r="AS935" s="120">
        <v>26.64</v>
      </c>
      <c r="AT935" s="120">
        <v>23.66</v>
      </c>
      <c r="AU935" s="120">
        <v>14.07</v>
      </c>
      <c r="AV935" s="120">
        <v>10.039999999999999</v>
      </c>
      <c r="AW935" s="120">
        <v>9.74</v>
      </c>
      <c r="AX935" s="120">
        <v>12</v>
      </c>
      <c r="AY935" s="120">
        <v>31.6</v>
      </c>
      <c r="AZ935" s="120">
        <v>-7.27</v>
      </c>
      <c r="BA935" s="120">
        <v>1.1399999999999999</v>
      </c>
      <c r="BB935" s="120">
        <v>0.06</v>
      </c>
      <c r="BC935" s="120">
        <v>-6.9</v>
      </c>
    </row>
    <row r="936" spans="1:55" x14ac:dyDescent="0.45">
      <c r="A936" s="261">
        <v>302</v>
      </c>
      <c r="B936" s="174" t="s">
        <v>368</v>
      </c>
      <c r="C936" s="119">
        <v>-22.7</v>
      </c>
      <c r="D936" s="119">
        <v>8.68</v>
      </c>
      <c r="E936" s="119">
        <v>12.84</v>
      </c>
      <c r="F936" s="119">
        <v>38.07</v>
      </c>
      <c r="G936" s="119">
        <v>-17.61</v>
      </c>
      <c r="H936" s="119">
        <v>24.4</v>
      </c>
      <c r="I936" s="119">
        <v>-4.3099999999999996</v>
      </c>
      <c r="J936" s="119">
        <v>28.51</v>
      </c>
      <c r="K936" s="119">
        <v>6.64</v>
      </c>
      <c r="L936" s="119">
        <v>-19.29</v>
      </c>
      <c r="M936" s="119">
        <v>-17.07</v>
      </c>
      <c r="N936" s="119">
        <v>-5.47</v>
      </c>
      <c r="O936" s="119">
        <v>-38.47</v>
      </c>
      <c r="P936" s="119">
        <v>-2.3199999999999998</v>
      </c>
      <c r="Q936" s="119">
        <v>18.11</v>
      </c>
      <c r="R936" s="119">
        <v>-33.130000000000003</v>
      </c>
      <c r="S936" s="119">
        <v>41.36</v>
      </c>
      <c r="T936" s="119">
        <v>-26.03</v>
      </c>
      <c r="U936" s="119">
        <v>22.44</v>
      </c>
      <c r="V936" s="119">
        <v>4.33</v>
      </c>
      <c r="W936" s="119">
        <v>54.73</v>
      </c>
      <c r="X936" s="119">
        <v>113.1</v>
      </c>
      <c r="Y936" s="119">
        <v>9.89</v>
      </c>
      <c r="Z936" s="119">
        <v>-16.18</v>
      </c>
      <c r="AA936" s="119">
        <v>117.34</v>
      </c>
      <c r="AB936" s="119">
        <v>53.95</v>
      </c>
      <c r="AC936" s="119">
        <v>-3.13</v>
      </c>
      <c r="AD936" s="119">
        <v>71</v>
      </c>
      <c r="AE936" s="119">
        <v>-25.66</v>
      </c>
      <c r="AF936" s="119">
        <v>89.74</v>
      </c>
      <c r="AG936" s="119">
        <v>-20.92</v>
      </c>
      <c r="AH936" s="119">
        <v>-4.88</v>
      </c>
      <c r="AI936" s="119">
        <v>27.32</v>
      </c>
      <c r="AJ936" s="119">
        <v>-48.61</v>
      </c>
      <c r="AK936" s="119">
        <v>-27.13</v>
      </c>
      <c r="AL936" s="119">
        <v>44.89</v>
      </c>
      <c r="AM936" s="119">
        <v>-22.27</v>
      </c>
      <c r="AN936" s="119">
        <v>-7.81</v>
      </c>
      <c r="AO936" s="119">
        <v>11.63</v>
      </c>
      <c r="AP936" s="119">
        <v>-22.53</v>
      </c>
      <c r="AQ936" s="119">
        <v>111.45</v>
      </c>
      <c r="AR936" s="119">
        <v>-10.47</v>
      </c>
      <c r="AS936" s="119">
        <v>-9.48</v>
      </c>
      <c r="AT936" s="119">
        <v>38.58</v>
      </c>
      <c r="AU936" s="119">
        <v>-5.4</v>
      </c>
      <c r="AV936" s="119">
        <v>159.16</v>
      </c>
      <c r="AW936" s="119">
        <v>43.15</v>
      </c>
      <c r="AX936" s="119">
        <v>-15.58</v>
      </c>
      <c r="AY936" s="119">
        <v>88.41</v>
      </c>
      <c r="AZ936" s="119">
        <v>20.92</v>
      </c>
      <c r="BA936" s="119">
        <v>-9.48</v>
      </c>
      <c r="BB936" s="119">
        <v>29.86</v>
      </c>
      <c r="BC936" s="119">
        <v>-16.7</v>
      </c>
    </row>
    <row r="937" spans="1:55" ht="54.75" x14ac:dyDescent="0.45">
      <c r="A937" s="260">
        <v>303</v>
      </c>
      <c r="B937" s="173" t="s">
        <v>369</v>
      </c>
      <c r="C937" s="120">
        <v>-12.11</v>
      </c>
      <c r="D937" s="120">
        <v>92.67</v>
      </c>
      <c r="E937" s="120">
        <v>-45.42</v>
      </c>
      <c r="F937" s="120">
        <v>9.42</v>
      </c>
      <c r="G937" s="116"/>
      <c r="H937" s="120">
        <v>14.11</v>
      </c>
      <c r="I937" s="120">
        <v>46.89</v>
      </c>
      <c r="J937" s="120">
        <v>7.63</v>
      </c>
      <c r="K937" s="120">
        <v>-100</v>
      </c>
      <c r="L937" s="120">
        <v>-41.54</v>
      </c>
      <c r="M937" s="120">
        <v>-89.8</v>
      </c>
      <c r="N937" s="120">
        <v>-100</v>
      </c>
      <c r="O937" s="116"/>
      <c r="P937" s="120">
        <v>-98.62</v>
      </c>
      <c r="Q937" s="120">
        <v>-59.92</v>
      </c>
      <c r="R937" s="120">
        <v>-100</v>
      </c>
      <c r="S937" s="118">
        <v>6050</v>
      </c>
      <c r="T937" s="120">
        <v>-76.36</v>
      </c>
      <c r="U937" s="120">
        <v>78.5</v>
      </c>
      <c r="V937" s="120">
        <v>46.27</v>
      </c>
      <c r="W937" s="116"/>
      <c r="X937" s="120">
        <v>174.04</v>
      </c>
      <c r="Y937" s="120">
        <v>724.59</v>
      </c>
      <c r="Z937" s="116"/>
      <c r="AA937" s="116"/>
      <c r="AB937" s="118">
        <v>5625</v>
      </c>
      <c r="AC937" s="120">
        <v>334.29</v>
      </c>
      <c r="AD937" s="116"/>
      <c r="AE937" s="120">
        <v>77.239999999999995</v>
      </c>
      <c r="AF937" s="120">
        <v>86.15</v>
      </c>
      <c r="AG937" s="120">
        <v>-100</v>
      </c>
      <c r="AH937" s="120">
        <v>31.63</v>
      </c>
      <c r="AI937" s="120">
        <v>-100</v>
      </c>
      <c r="AJ937" s="120">
        <v>-90.37</v>
      </c>
      <c r="AK937" s="120">
        <v>-100</v>
      </c>
      <c r="AL937" s="120">
        <v>-65.569999999999993</v>
      </c>
      <c r="AM937" s="120">
        <v>-93.44</v>
      </c>
      <c r="AN937" s="120">
        <v>-100</v>
      </c>
      <c r="AO937" s="120">
        <v>-99.78</v>
      </c>
      <c r="AP937" s="120">
        <v>159.77000000000001</v>
      </c>
      <c r="AQ937" s="120">
        <v>-30.73</v>
      </c>
      <c r="AR937" s="120">
        <v>285.95</v>
      </c>
      <c r="AS937" s="116"/>
      <c r="AT937" s="120">
        <v>-31.98</v>
      </c>
      <c r="AU937" s="116"/>
      <c r="AV937" s="120">
        <v>-9.68</v>
      </c>
      <c r="AW937" s="116"/>
      <c r="AX937" s="120">
        <v>0</v>
      </c>
      <c r="AY937" s="118">
        <v>1031.03</v>
      </c>
      <c r="AZ937" s="116"/>
      <c r="BA937" s="118">
        <v>6700</v>
      </c>
      <c r="BB937" s="120">
        <v>-90.27</v>
      </c>
      <c r="BC937" s="120">
        <v>-70.86</v>
      </c>
    </row>
    <row r="938" spans="1:55" ht="29.25" x14ac:dyDescent="0.45">
      <c r="A938" s="261">
        <v>304</v>
      </c>
      <c r="B938" s="174" t="s">
        <v>370</v>
      </c>
      <c r="C938" s="119">
        <v>-36.83</v>
      </c>
      <c r="D938" s="119">
        <v>-65.599999999999994</v>
      </c>
      <c r="E938" s="119">
        <v>-43.01</v>
      </c>
      <c r="F938" s="119">
        <v>-6.71</v>
      </c>
      <c r="G938" s="119">
        <v>-50.29</v>
      </c>
      <c r="H938" s="119">
        <v>-9.5299999999999994</v>
      </c>
      <c r="I938" s="119">
        <v>13.17</v>
      </c>
      <c r="J938" s="119">
        <v>13.91</v>
      </c>
      <c r="K938" s="119">
        <v>-23.58</v>
      </c>
      <c r="L938" s="119">
        <v>79.31</v>
      </c>
      <c r="M938" s="119">
        <v>-10.44</v>
      </c>
      <c r="N938" s="119">
        <v>7.81</v>
      </c>
      <c r="O938" s="119">
        <v>39.090000000000003</v>
      </c>
      <c r="P938" s="119">
        <v>148.82</v>
      </c>
      <c r="Q938" s="119">
        <v>36.74</v>
      </c>
      <c r="R938" s="119">
        <v>32.770000000000003</v>
      </c>
      <c r="S938" s="119">
        <v>120.66</v>
      </c>
      <c r="T938" s="119">
        <v>-43.13</v>
      </c>
      <c r="U938" s="119">
        <v>316.63</v>
      </c>
      <c r="V938" s="119">
        <v>273.82</v>
      </c>
      <c r="W938" s="119">
        <v>4.3899999999999997</v>
      </c>
      <c r="X938" s="119">
        <v>-26.24</v>
      </c>
      <c r="Y938" s="119">
        <v>24.63</v>
      </c>
      <c r="Z938" s="119">
        <v>38.67</v>
      </c>
      <c r="AA938" s="119">
        <v>5.82</v>
      </c>
      <c r="AB938" s="119">
        <v>39.32</v>
      </c>
      <c r="AC938" s="119">
        <v>15.04</v>
      </c>
      <c r="AD938" s="119">
        <v>-26.95</v>
      </c>
      <c r="AE938" s="119">
        <v>33.979999999999997</v>
      </c>
      <c r="AF938" s="119">
        <v>158.52000000000001</v>
      </c>
      <c r="AG938" s="119">
        <v>-73.95</v>
      </c>
      <c r="AH938" s="119">
        <v>-69.98</v>
      </c>
      <c r="AI938" s="119">
        <v>63.41</v>
      </c>
      <c r="AJ938" s="119">
        <v>-23.41</v>
      </c>
      <c r="AK938" s="119">
        <v>-12.17</v>
      </c>
      <c r="AL938" s="119">
        <v>-27.67</v>
      </c>
      <c r="AM938" s="119">
        <v>-6.53</v>
      </c>
      <c r="AN938" s="119">
        <v>4.0999999999999996</v>
      </c>
      <c r="AO938" s="119">
        <v>-11.91</v>
      </c>
      <c r="AP938" s="119">
        <v>-1.1100000000000001</v>
      </c>
      <c r="AQ938" s="119">
        <v>-55.49</v>
      </c>
      <c r="AR938" s="119">
        <v>-49.8</v>
      </c>
      <c r="AS938" s="119">
        <v>-38.49</v>
      </c>
      <c r="AT938" s="119">
        <v>-3.29</v>
      </c>
      <c r="AU938" s="119">
        <v>-21.66</v>
      </c>
      <c r="AV938" s="119">
        <v>-5.28</v>
      </c>
      <c r="AW938" s="119">
        <v>-14.38</v>
      </c>
      <c r="AX938" s="119">
        <v>-36.57</v>
      </c>
      <c r="AY938" s="119">
        <v>6.88</v>
      </c>
      <c r="AZ938" s="119">
        <v>10.96</v>
      </c>
      <c r="BA938" s="119">
        <v>-5.31</v>
      </c>
      <c r="BB938" s="119">
        <v>-26.98</v>
      </c>
      <c r="BC938" s="119">
        <v>66.92</v>
      </c>
    </row>
    <row r="939" spans="1:55" x14ac:dyDescent="0.45">
      <c r="A939" s="260">
        <v>305</v>
      </c>
      <c r="B939" s="173" t="s">
        <v>371</v>
      </c>
      <c r="C939" s="120">
        <v>43.29</v>
      </c>
      <c r="D939" s="120">
        <v>4.33</v>
      </c>
      <c r="E939" s="120">
        <v>1.67</v>
      </c>
      <c r="F939" s="120">
        <v>-14.38</v>
      </c>
      <c r="G939" s="120">
        <v>-0.33</v>
      </c>
      <c r="H939" s="120">
        <v>-10.42</v>
      </c>
      <c r="I939" s="120">
        <v>-4.01</v>
      </c>
      <c r="J939" s="120">
        <v>-1.79</v>
      </c>
      <c r="K939" s="120">
        <v>110.85</v>
      </c>
      <c r="L939" s="120">
        <v>7.55</v>
      </c>
      <c r="M939" s="120">
        <v>-15.64</v>
      </c>
      <c r="N939" s="120">
        <v>-17.18</v>
      </c>
      <c r="O939" s="120">
        <v>20.82</v>
      </c>
      <c r="P939" s="120">
        <v>8.3699999999999992</v>
      </c>
      <c r="Q939" s="120">
        <v>7.19</v>
      </c>
      <c r="R939" s="120">
        <v>-83.45</v>
      </c>
      <c r="S939" s="120">
        <v>-65.72</v>
      </c>
      <c r="T939" s="120">
        <v>-9.64</v>
      </c>
      <c r="U939" s="120">
        <v>-4.12</v>
      </c>
      <c r="V939" s="120">
        <v>-78.459999999999994</v>
      </c>
      <c r="W939" s="120">
        <v>-74.66</v>
      </c>
      <c r="X939" s="120">
        <v>-78.08</v>
      </c>
      <c r="Y939" s="120">
        <v>-67.069999999999993</v>
      </c>
      <c r="Z939" s="120">
        <v>88.78</v>
      </c>
      <c r="AA939" s="120">
        <v>-70.03</v>
      </c>
      <c r="AB939" s="120">
        <v>-69.64</v>
      </c>
      <c r="AC939" s="120">
        <v>-51.3</v>
      </c>
      <c r="AD939" s="120">
        <v>80.569999999999993</v>
      </c>
      <c r="AE939" s="120">
        <v>63.94</v>
      </c>
      <c r="AF939" s="120">
        <v>-51.83</v>
      </c>
      <c r="AG939" s="120">
        <v>-27.24</v>
      </c>
      <c r="AH939" s="120">
        <v>76.239999999999995</v>
      </c>
      <c r="AI939" s="120">
        <v>29</v>
      </c>
      <c r="AJ939" s="120">
        <v>99.29</v>
      </c>
      <c r="AK939" s="120">
        <v>80.040000000000006</v>
      </c>
      <c r="AL939" s="120">
        <v>-68.72</v>
      </c>
      <c r="AM939" s="120">
        <v>8.7200000000000006</v>
      </c>
      <c r="AN939" s="120">
        <v>122.09</v>
      </c>
      <c r="AO939" s="120">
        <v>18.329999999999998</v>
      </c>
      <c r="AP939" s="120">
        <v>12.48</v>
      </c>
      <c r="AQ939" s="120">
        <v>65.709999999999994</v>
      </c>
      <c r="AR939" s="120">
        <v>19.79</v>
      </c>
      <c r="AS939" s="120">
        <v>-24.35</v>
      </c>
      <c r="AT939" s="120">
        <v>46.56</v>
      </c>
      <c r="AU939" s="120">
        <v>-7.65</v>
      </c>
      <c r="AV939" s="120">
        <v>-23.14</v>
      </c>
      <c r="AW939" s="120">
        <v>78.52</v>
      </c>
      <c r="AX939" s="120">
        <v>26.58</v>
      </c>
      <c r="AY939" s="120">
        <v>10.01</v>
      </c>
      <c r="AZ939" s="120">
        <v>-23.35</v>
      </c>
      <c r="BA939" s="120">
        <v>14.84</v>
      </c>
      <c r="BB939" s="120">
        <v>149.43</v>
      </c>
      <c r="BC939" s="120">
        <v>-4.43</v>
      </c>
    </row>
    <row r="940" spans="1:55" x14ac:dyDescent="0.45">
      <c r="A940" s="261">
        <v>306</v>
      </c>
      <c r="B940" s="174" t="s">
        <v>372</v>
      </c>
      <c r="C940" s="119">
        <v>3.93</v>
      </c>
      <c r="D940" s="119">
        <v>83.23</v>
      </c>
      <c r="E940" s="119">
        <v>58.64</v>
      </c>
      <c r="F940" s="119">
        <v>141.74</v>
      </c>
      <c r="G940" s="119">
        <v>-21.83</v>
      </c>
      <c r="H940" s="119">
        <v>74.58</v>
      </c>
      <c r="I940" s="119">
        <v>12.79</v>
      </c>
      <c r="J940" s="119">
        <v>-2.5</v>
      </c>
      <c r="K940" s="119">
        <v>10.84</v>
      </c>
      <c r="L940" s="119">
        <v>-12.57</v>
      </c>
      <c r="M940" s="119">
        <v>-13.25</v>
      </c>
      <c r="N940" s="119">
        <v>-50.73</v>
      </c>
      <c r="O940" s="119">
        <v>-8.3800000000000008</v>
      </c>
      <c r="P940" s="119">
        <v>-22.21</v>
      </c>
      <c r="Q940" s="119">
        <v>-2.88</v>
      </c>
      <c r="R940" s="119">
        <v>-3.98</v>
      </c>
      <c r="S940" s="119">
        <v>-32.76</v>
      </c>
      <c r="T940" s="119">
        <v>-1.53</v>
      </c>
      <c r="U940" s="119">
        <v>-23.55</v>
      </c>
      <c r="V940" s="119">
        <v>9.51</v>
      </c>
      <c r="W940" s="119">
        <v>8.42</v>
      </c>
      <c r="X940" s="119">
        <v>4.8</v>
      </c>
      <c r="Y940" s="119">
        <v>-33.869999999999997</v>
      </c>
      <c r="Z940" s="119">
        <v>71.2</v>
      </c>
      <c r="AA940" s="119">
        <v>-7.81</v>
      </c>
      <c r="AB940" s="119">
        <v>9.8000000000000007</v>
      </c>
      <c r="AC940" s="119">
        <v>29.29</v>
      </c>
      <c r="AD940" s="119">
        <v>-27.27</v>
      </c>
      <c r="AE940" s="119">
        <v>23.54</v>
      </c>
      <c r="AF940" s="119">
        <v>0.82</v>
      </c>
      <c r="AG940" s="119">
        <v>-27.87</v>
      </c>
      <c r="AH940" s="119">
        <v>-9.74</v>
      </c>
      <c r="AI940" s="119">
        <v>-26.55</v>
      </c>
      <c r="AJ940" s="119">
        <v>-11.39</v>
      </c>
      <c r="AK940" s="119">
        <v>35.28</v>
      </c>
      <c r="AL940" s="119">
        <v>1.78</v>
      </c>
      <c r="AM940" s="119">
        <v>-30.15</v>
      </c>
      <c r="AN940" s="119">
        <v>-5.8</v>
      </c>
      <c r="AO940" s="119">
        <v>11.67</v>
      </c>
      <c r="AP940" s="119">
        <v>-7.09</v>
      </c>
      <c r="AQ940" s="119">
        <v>-11.58</v>
      </c>
      <c r="AR940" s="119">
        <v>-33.270000000000003</v>
      </c>
      <c r="AS940" s="119">
        <v>4.37</v>
      </c>
      <c r="AT940" s="119">
        <v>4.6100000000000003</v>
      </c>
      <c r="AU940" s="119">
        <v>34.35</v>
      </c>
      <c r="AV940" s="119">
        <v>20.02</v>
      </c>
      <c r="AW940" s="119">
        <v>45.46</v>
      </c>
      <c r="AX940" s="119">
        <v>-24.71</v>
      </c>
      <c r="AY940" s="119">
        <v>31.62</v>
      </c>
      <c r="AZ940" s="119">
        <v>1.1200000000000001</v>
      </c>
      <c r="BA940" s="119">
        <v>31.3</v>
      </c>
      <c r="BB940" s="119">
        <v>2.6</v>
      </c>
      <c r="BC940" s="119">
        <v>95.91</v>
      </c>
    </row>
    <row r="941" spans="1:55" ht="29.25" x14ac:dyDescent="0.45">
      <c r="A941" s="260">
        <v>307</v>
      </c>
      <c r="B941" s="173" t="s">
        <v>373</v>
      </c>
      <c r="C941" s="116"/>
      <c r="D941" s="120">
        <v>-5.56</v>
      </c>
      <c r="E941" s="120">
        <v>-95</v>
      </c>
      <c r="F941" s="118">
        <v>2300</v>
      </c>
      <c r="G941" s="120">
        <v>-100</v>
      </c>
      <c r="H941" s="120">
        <v>585.71</v>
      </c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20">
        <v>800</v>
      </c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</row>
    <row r="942" spans="1:55" ht="67.5" x14ac:dyDescent="0.45">
      <c r="A942" s="261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606.80999999999995</v>
      </c>
      <c r="R942" s="119">
        <v>454.9</v>
      </c>
      <c r="S942" s="117"/>
      <c r="T942" s="117"/>
      <c r="U942" s="117"/>
      <c r="V942" s="117"/>
      <c r="W942" s="119">
        <v>-14.48</v>
      </c>
      <c r="X942" s="119">
        <v>-36.06</v>
      </c>
      <c r="Y942" s="121">
        <v>1995500</v>
      </c>
      <c r="Z942" s="117"/>
      <c r="AA942" s="117"/>
      <c r="AB942" s="117"/>
      <c r="AC942" s="119">
        <v>-98.02</v>
      </c>
      <c r="AD942" s="119">
        <v>-99.67</v>
      </c>
      <c r="AE942" s="119">
        <v>-98.93</v>
      </c>
      <c r="AF942" s="119">
        <v>-60.13</v>
      </c>
      <c r="AG942" s="119">
        <v>36.81</v>
      </c>
      <c r="AH942" s="119">
        <v>-99.11</v>
      </c>
      <c r="AI942" s="119">
        <v>-99.43</v>
      </c>
      <c r="AJ942" s="119">
        <v>-99.29</v>
      </c>
      <c r="AK942" s="119">
        <v>-99.53</v>
      </c>
      <c r="AL942" s="119">
        <v>-98.58</v>
      </c>
      <c r="AM942" s="119">
        <v>-99.64</v>
      </c>
      <c r="AN942" s="119">
        <v>-66.63</v>
      </c>
      <c r="AO942" s="119">
        <v>-61</v>
      </c>
      <c r="AP942" s="119">
        <v>-41.27</v>
      </c>
      <c r="AQ942" s="121">
        <v>7015.25</v>
      </c>
      <c r="AR942" s="119">
        <v>5.45</v>
      </c>
      <c r="AS942" s="119">
        <v>-99.67</v>
      </c>
      <c r="AT942" s="121">
        <v>47151.83</v>
      </c>
      <c r="AU942" s="121">
        <v>34555.5</v>
      </c>
      <c r="AV942" s="119">
        <v>-19.91</v>
      </c>
      <c r="AW942" s="121">
        <v>11189.68</v>
      </c>
      <c r="AX942" s="119">
        <v>7.04</v>
      </c>
      <c r="AY942" s="119">
        <v>56.81</v>
      </c>
      <c r="AZ942" s="119">
        <v>16.489999999999998</v>
      </c>
      <c r="BA942" s="119">
        <v>30.84</v>
      </c>
      <c r="BB942" s="121">
        <v>16348.16</v>
      </c>
      <c r="BC942" s="119">
        <v>137.69</v>
      </c>
    </row>
    <row r="943" spans="1:55" ht="29.25" x14ac:dyDescent="0.45">
      <c r="A943" s="260">
        <v>309</v>
      </c>
      <c r="B943" s="173" t="s">
        <v>86</v>
      </c>
      <c r="C943" s="120">
        <v>20.45</v>
      </c>
      <c r="D943" s="120">
        <v>8.93</v>
      </c>
      <c r="E943" s="120">
        <v>0.68</v>
      </c>
      <c r="F943" s="120">
        <v>-6.16</v>
      </c>
      <c r="G943" s="120">
        <v>-15.9</v>
      </c>
      <c r="H943" s="120">
        <v>14.82</v>
      </c>
      <c r="I943" s="120">
        <v>-10.02</v>
      </c>
      <c r="J943" s="120">
        <v>-8.61</v>
      </c>
      <c r="K943" s="120">
        <v>-7.93</v>
      </c>
      <c r="L943" s="120">
        <v>-24.36</v>
      </c>
      <c r="M943" s="120">
        <v>-6.26</v>
      </c>
      <c r="N943" s="120">
        <v>-1.48</v>
      </c>
      <c r="O943" s="120">
        <v>-23.25</v>
      </c>
      <c r="P943" s="120">
        <v>3.62</v>
      </c>
      <c r="Q943" s="120">
        <v>-15.19</v>
      </c>
      <c r="R943" s="120">
        <v>-19.45</v>
      </c>
      <c r="S943" s="120">
        <v>-22.33</v>
      </c>
      <c r="T943" s="120">
        <v>-18.920000000000002</v>
      </c>
      <c r="U943" s="120">
        <v>-5.61</v>
      </c>
      <c r="V943" s="120">
        <v>-5.97</v>
      </c>
      <c r="W943" s="120">
        <v>3.77</v>
      </c>
      <c r="X943" s="120">
        <v>-1.03</v>
      </c>
      <c r="Y943" s="120">
        <v>-17.62</v>
      </c>
      <c r="Z943" s="120">
        <v>-2.52</v>
      </c>
      <c r="AA943" s="120">
        <v>-3.37</v>
      </c>
      <c r="AB943" s="120">
        <v>-5.4</v>
      </c>
      <c r="AC943" s="120">
        <v>35.39</v>
      </c>
      <c r="AD943" s="120">
        <v>19</v>
      </c>
      <c r="AE943" s="120">
        <v>27.77</v>
      </c>
      <c r="AF943" s="120">
        <v>17.66</v>
      </c>
      <c r="AG943" s="120">
        <v>-15.12</v>
      </c>
      <c r="AH943" s="120">
        <v>-0.38</v>
      </c>
      <c r="AI943" s="120">
        <v>-3.55</v>
      </c>
      <c r="AJ943" s="120">
        <v>2.56</v>
      </c>
      <c r="AK943" s="120">
        <v>63.48</v>
      </c>
      <c r="AL943" s="120">
        <v>3.32</v>
      </c>
      <c r="AM943" s="120">
        <v>17.329999999999998</v>
      </c>
      <c r="AN943" s="120">
        <v>3.96</v>
      </c>
      <c r="AO943" s="120">
        <v>-1.8</v>
      </c>
      <c r="AP943" s="120">
        <v>6.79</v>
      </c>
      <c r="AQ943" s="120">
        <v>5.35</v>
      </c>
      <c r="AR943" s="120">
        <v>15.71</v>
      </c>
      <c r="AS943" s="120">
        <v>42.22</v>
      </c>
      <c r="AT943" s="120">
        <v>17.37</v>
      </c>
      <c r="AU943" s="120">
        <v>13.51</v>
      </c>
      <c r="AV943" s="120">
        <v>19.510000000000002</v>
      </c>
      <c r="AW943" s="120">
        <v>17.510000000000002</v>
      </c>
      <c r="AX943" s="120">
        <v>14.14</v>
      </c>
      <c r="AY943" s="120">
        <v>24.03</v>
      </c>
      <c r="AZ943" s="120">
        <v>11.79</v>
      </c>
      <c r="BA943" s="120">
        <v>-2.04</v>
      </c>
      <c r="BB943" s="120">
        <v>10.47</v>
      </c>
      <c r="BC943" s="120">
        <v>27.93</v>
      </c>
    </row>
    <row r="944" spans="1:55" ht="29.25" x14ac:dyDescent="0.45">
      <c r="A944" s="261">
        <v>310</v>
      </c>
      <c r="B944" s="174" t="s">
        <v>375</v>
      </c>
      <c r="C944" s="119">
        <v>167.48</v>
      </c>
      <c r="D944" s="119">
        <v>455.99</v>
      </c>
      <c r="E944" s="119">
        <v>364.14</v>
      </c>
      <c r="F944" s="119">
        <v>-79.680000000000007</v>
      </c>
      <c r="G944" s="119">
        <v>385.52</v>
      </c>
      <c r="H944" s="119">
        <v>247.09</v>
      </c>
      <c r="I944" s="119">
        <v>-5.19</v>
      </c>
      <c r="J944" s="119">
        <v>45.94</v>
      </c>
      <c r="K944" s="119">
        <v>187.23</v>
      </c>
      <c r="L944" s="119">
        <v>84.54</v>
      </c>
      <c r="M944" s="119">
        <v>-51.53</v>
      </c>
      <c r="N944" s="119">
        <v>-35.76</v>
      </c>
      <c r="O944" s="119">
        <v>-13.06</v>
      </c>
      <c r="P944" s="119">
        <v>-44.96</v>
      </c>
      <c r="Q944" s="119">
        <v>-49.88</v>
      </c>
      <c r="R944" s="121">
        <v>1514.79</v>
      </c>
      <c r="S944" s="119">
        <v>-76.27</v>
      </c>
      <c r="T944" s="119">
        <v>-20.41</v>
      </c>
      <c r="U944" s="119">
        <v>76.53</v>
      </c>
      <c r="V944" s="119">
        <v>-50.76</v>
      </c>
      <c r="W944" s="119">
        <v>-50.17</v>
      </c>
      <c r="X944" s="119">
        <v>-14.08</v>
      </c>
      <c r="Y944" s="119">
        <v>-4.6399999999999997</v>
      </c>
      <c r="Z944" s="119">
        <v>-78.400000000000006</v>
      </c>
      <c r="AA944" s="119">
        <v>-84.29</v>
      </c>
      <c r="AB944" s="119">
        <v>-27</v>
      </c>
      <c r="AC944" s="119">
        <v>21.9</v>
      </c>
      <c r="AD944" s="119">
        <v>-95.91</v>
      </c>
      <c r="AE944" s="119">
        <v>-44.13</v>
      </c>
      <c r="AF944" s="119">
        <v>-0.93</v>
      </c>
      <c r="AG944" s="119">
        <v>-83.99</v>
      </c>
      <c r="AH944" s="119">
        <v>-91.27</v>
      </c>
      <c r="AI944" s="119">
        <v>-87.66</v>
      </c>
      <c r="AJ944" s="119">
        <v>-94.46</v>
      </c>
      <c r="AK944" s="119">
        <v>-82.09</v>
      </c>
      <c r="AL944" s="119">
        <v>245.25</v>
      </c>
      <c r="AM944" s="119">
        <v>-24.19</v>
      </c>
      <c r="AN944" s="119">
        <v>-87.31</v>
      </c>
      <c r="AO944" s="119">
        <v>-14.8</v>
      </c>
      <c r="AP944" s="119">
        <v>-74.69</v>
      </c>
      <c r="AQ944" s="119">
        <v>44.16</v>
      </c>
      <c r="AR944" s="119">
        <v>-26.85</v>
      </c>
      <c r="AS944" s="119">
        <v>36.94</v>
      </c>
      <c r="AT944" s="121">
        <v>1171.3499999999999</v>
      </c>
      <c r="AU944" s="121">
        <v>1259.55</v>
      </c>
      <c r="AV944" s="119">
        <v>664.77</v>
      </c>
      <c r="AW944" s="119">
        <v>718.54</v>
      </c>
      <c r="AX944" s="119">
        <v>65.39</v>
      </c>
      <c r="AY944" s="121">
        <v>1096.95</v>
      </c>
      <c r="AZ944" s="119">
        <v>624.44000000000005</v>
      </c>
      <c r="BA944" s="119">
        <v>274.18</v>
      </c>
      <c r="BB944" s="121">
        <v>3637.58</v>
      </c>
      <c r="BC944" s="119">
        <v>135.21</v>
      </c>
    </row>
    <row r="945" spans="1:55" x14ac:dyDescent="0.45">
      <c r="A945" s="260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</row>
    <row r="946" spans="1:55" ht="29.25" x14ac:dyDescent="0.45">
      <c r="A946" s="261">
        <v>312</v>
      </c>
      <c r="B946" s="174" t="s">
        <v>377</v>
      </c>
      <c r="C946" s="119">
        <v>38.85</v>
      </c>
      <c r="D946" s="119">
        <v>8.86</v>
      </c>
      <c r="E946" s="119">
        <v>-18.170000000000002</v>
      </c>
      <c r="F946" s="119">
        <v>65.290000000000006</v>
      </c>
      <c r="G946" s="119">
        <v>369.75</v>
      </c>
      <c r="H946" s="119">
        <v>-65.78</v>
      </c>
      <c r="I946" s="119">
        <v>-33.53</v>
      </c>
      <c r="J946" s="119">
        <v>221.2</v>
      </c>
      <c r="K946" s="119">
        <v>89.58</v>
      </c>
      <c r="L946" s="119">
        <v>149.31</v>
      </c>
      <c r="M946" s="119">
        <v>94.77</v>
      </c>
      <c r="N946" s="119">
        <v>31.81</v>
      </c>
      <c r="O946" s="119">
        <v>-11.7</v>
      </c>
      <c r="P946" s="119">
        <v>203.53</v>
      </c>
      <c r="Q946" s="119">
        <v>-73.599999999999994</v>
      </c>
      <c r="R946" s="119">
        <v>38.520000000000003</v>
      </c>
      <c r="S946" s="119">
        <v>-59.01</v>
      </c>
      <c r="T946" s="119">
        <v>133.27000000000001</v>
      </c>
      <c r="U946" s="119">
        <v>-7</v>
      </c>
      <c r="V946" s="119">
        <v>-23.76</v>
      </c>
      <c r="W946" s="119">
        <v>-35.26</v>
      </c>
      <c r="X946" s="119">
        <v>-28.37</v>
      </c>
      <c r="Y946" s="119">
        <v>-61.38</v>
      </c>
      <c r="Z946" s="119">
        <v>-3.18</v>
      </c>
      <c r="AA946" s="119">
        <v>77.709999999999994</v>
      </c>
      <c r="AB946" s="119">
        <v>-41.14</v>
      </c>
      <c r="AC946" s="119">
        <v>49.66</v>
      </c>
      <c r="AD946" s="119">
        <v>-60.8</v>
      </c>
      <c r="AE946" s="119">
        <v>-12.14</v>
      </c>
      <c r="AF946" s="119">
        <v>5.48</v>
      </c>
      <c r="AG946" s="119">
        <v>-41.46</v>
      </c>
      <c r="AH946" s="119">
        <v>-27.93</v>
      </c>
      <c r="AI946" s="119">
        <v>204.2</v>
      </c>
      <c r="AJ946" s="119">
        <v>-56.73</v>
      </c>
      <c r="AK946" s="119">
        <v>475.26</v>
      </c>
      <c r="AL946" s="119">
        <v>-67.319999999999993</v>
      </c>
      <c r="AM946" s="119">
        <v>292.14</v>
      </c>
      <c r="AN946" s="119">
        <v>203.78</v>
      </c>
      <c r="AO946" s="121">
        <v>1285.5</v>
      </c>
      <c r="AP946" s="119">
        <v>55.98</v>
      </c>
      <c r="AQ946" s="119">
        <v>-78.239999999999995</v>
      </c>
      <c r="AR946" s="119">
        <v>-82.78</v>
      </c>
      <c r="AS946" s="119">
        <v>488.16</v>
      </c>
      <c r="AT946" s="119">
        <v>84.03</v>
      </c>
      <c r="AU946" s="119">
        <v>53.74</v>
      </c>
      <c r="AV946" s="119">
        <v>97.68</v>
      </c>
      <c r="AW946" s="119">
        <v>-47.45</v>
      </c>
      <c r="AX946" s="119">
        <v>-48.8</v>
      </c>
      <c r="AY946" s="119">
        <v>2.14</v>
      </c>
      <c r="AZ946" s="119">
        <v>-8.86</v>
      </c>
      <c r="BA946" s="119">
        <v>-48.25</v>
      </c>
      <c r="BB946" s="119">
        <v>150.62</v>
      </c>
      <c r="BC946" s="121">
        <v>1097.8399999999999</v>
      </c>
    </row>
    <row r="947" spans="1:55" ht="54.75" x14ac:dyDescent="0.45">
      <c r="A947" s="260">
        <v>313</v>
      </c>
      <c r="B947" s="173" t="s">
        <v>378</v>
      </c>
      <c r="C947" s="120">
        <v>-15.84</v>
      </c>
      <c r="D947" s="120">
        <v>-30.05</v>
      </c>
      <c r="E947" s="120">
        <v>-19.010000000000002</v>
      </c>
      <c r="F947" s="120">
        <v>-24.82</v>
      </c>
      <c r="G947" s="120">
        <v>-29.02</v>
      </c>
      <c r="H947" s="120">
        <v>-44.82</v>
      </c>
      <c r="I947" s="120">
        <v>-18.809999999999999</v>
      </c>
      <c r="J947" s="120">
        <v>-30.61</v>
      </c>
      <c r="K947" s="120">
        <v>-20.37</v>
      </c>
      <c r="L947" s="120">
        <v>1.43</v>
      </c>
      <c r="M947" s="120">
        <v>-41.55</v>
      </c>
      <c r="N947" s="120">
        <v>-4.99</v>
      </c>
      <c r="O947" s="120">
        <v>13.53</v>
      </c>
      <c r="P947" s="120">
        <v>-14.46</v>
      </c>
      <c r="Q947" s="120">
        <v>-9.3800000000000008</v>
      </c>
      <c r="R947" s="120">
        <v>51.64</v>
      </c>
      <c r="S947" s="120">
        <v>3.05</v>
      </c>
      <c r="T947" s="120">
        <v>14.2</v>
      </c>
      <c r="U947" s="120">
        <v>-42.85</v>
      </c>
      <c r="V947" s="120">
        <v>-14.13</v>
      </c>
      <c r="W947" s="120">
        <v>-17.48</v>
      </c>
      <c r="X947" s="120">
        <v>-47</v>
      </c>
      <c r="Y947" s="120">
        <v>9.27</v>
      </c>
      <c r="Z947" s="120">
        <v>-48.14</v>
      </c>
      <c r="AA947" s="120">
        <v>-40.83</v>
      </c>
      <c r="AB947" s="120">
        <v>0.24</v>
      </c>
      <c r="AC947" s="120">
        <v>-15.49</v>
      </c>
      <c r="AD947" s="120">
        <v>-42.97</v>
      </c>
      <c r="AE947" s="120">
        <v>-51.65</v>
      </c>
      <c r="AF947" s="120">
        <v>-10.17</v>
      </c>
      <c r="AG947" s="120">
        <v>33.549999999999997</v>
      </c>
      <c r="AH947" s="120">
        <v>5.79</v>
      </c>
      <c r="AI947" s="120">
        <v>-0.44</v>
      </c>
      <c r="AJ947" s="120">
        <v>36.68</v>
      </c>
      <c r="AK947" s="120">
        <v>-24.74</v>
      </c>
      <c r="AL947" s="120">
        <v>-4.8099999999999996</v>
      </c>
      <c r="AM947" s="120">
        <v>25.57</v>
      </c>
      <c r="AN947" s="120">
        <v>-0.13</v>
      </c>
      <c r="AO947" s="120">
        <v>6.34</v>
      </c>
      <c r="AP947" s="120">
        <v>-25.57</v>
      </c>
      <c r="AQ947" s="120">
        <v>42.66</v>
      </c>
      <c r="AR947" s="120">
        <v>-19.329999999999998</v>
      </c>
      <c r="AS947" s="120">
        <v>28.85</v>
      </c>
      <c r="AT947" s="120">
        <v>-24.8</v>
      </c>
      <c r="AU947" s="120">
        <v>-12</v>
      </c>
      <c r="AV947" s="120">
        <v>-4.33</v>
      </c>
      <c r="AW947" s="120">
        <v>-7.13</v>
      </c>
      <c r="AX947" s="120">
        <v>11.52</v>
      </c>
      <c r="AY947" s="120">
        <v>-35.76</v>
      </c>
      <c r="AZ947" s="120">
        <v>16.07</v>
      </c>
      <c r="BA947" s="120">
        <v>-29.16</v>
      </c>
      <c r="BB947" s="120">
        <v>15.71</v>
      </c>
      <c r="BC947" s="120">
        <v>5.48</v>
      </c>
    </row>
    <row r="948" spans="1:55" x14ac:dyDescent="0.45">
      <c r="A948" s="325" t="s">
        <v>13</v>
      </c>
      <c r="B948" s="326"/>
      <c r="C948" s="320" t="s">
        <v>392</v>
      </c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2"/>
      <c r="O948" s="320" t="s">
        <v>402</v>
      </c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2"/>
      <c r="AA948" s="320" t="s">
        <v>409</v>
      </c>
      <c r="AB948" s="321"/>
      <c r="AC948" s="321"/>
      <c r="AD948" s="321"/>
      <c r="AE948" s="321"/>
      <c r="AF948" s="321"/>
      <c r="AG948" s="321"/>
      <c r="AH948" s="321"/>
      <c r="AI948" s="321"/>
      <c r="AJ948" s="321"/>
      <c r="AK948" s="321"/>
      <c r="AL948" s="322"/>
      <c r="AM948" s="320" t="s">
        <v>416</v>
      </c>
      <c r="AN948" s="321"/>
      <c r="AO948" s="321"/>
      <c r="AP948" s="321"/>
      <c r="AQ948" s="321"/>
      <c r="AR948" s="321"/>
      <c r="AS948" s="321"/>
      <c r="AT948" s="321"/>
      <c r="AU948" s="321"/>
      <c r="AV948" s="321"/>
      <c r="AW948" s="321"/>
      <c r="AX948" s="322"/>
      <c r="AY948" s="320" t="s">
        <v>426</v>
      </c>
      <c r="AZ948" s="321"/>
      <c r="BA948" s="321"/>
      <c r="BB948" s="321"/>
      <c r="BC948" s="322"/>
    </row>
    <row r="949" spans="1:55" ht="29.25" x14ac:dyDescent="0.45">
      <c r="A949" s="327"/>
      <c r="B949" s="328"/>
      <c r="C949" s="259" t="s">
        <v>142</v>
      </c>
      <c r="D949" s="259" t="s">
        <v>143</v>
      </c>
      <c r="E949" s="259" t="s">
        <v>144</v>
      </c>
      <c r="F949" s="259" t="s">
        <v>145</v>
      </c>
      <c r="G949" s="259" t="s">
        <v>146</v>
      </c>
      <c r="H949" s="259" t="s">
        <v>147</v>
      </c>
      <c r="I949" s="259" t="s">
        <v>148</v>
      </c>
      <c r="J949" s="259" t="s">
        <v>149</v>
      </c>
      <c r="K949" s="259" t="s">
        <v>150</v>
      </c>
      <c r="L949" s="259" t="s">
        <v>151</v>
      </c>
      <c r="M949" s="259" t="s">
        <v>152</v>
      </c>
      <c r="N949" s="259" t="s">
        <v>153</v>
      </c>
      <c r="O949" s="259" t="s">
        <v>142</v>
      </c>
      <c r="P949" s="259" t="s">
        <v>143</v>
      </c>
      <c r="Q949" s="259" t="s">
        <v>144</v>
      </c>
      <c r="R949" s="259" t="s">
        <v>145</v>
      </c>
      <c r="S949" s="259" t="s">
        <v>146</v>
      </c>
      <c r="T949" s="259" t="s">
        <v>147</v>
      </c>
      <c r="U949" s="259" t="s">
        <v>148</v>
      </c>
      <c r="V949" s="259" t="s">
        <v>149</v>
      </c>
      <c r="W949" s="259" t="s">
        <v>150</v>
      </c>
      <c r="X949" s="259" t="s">
        <v>151</v>
      </c>
      <c r="Y949" s="259" t="s">
        <v>152</v>
      </c>
      <c r="Z949" s="259" t="s">
        <v>153</v>
      </c>
      <c r="AA949" s="259" t="s">
        <v>142</v>
      </c>
      <c r="AB949" s="259" t="s">
        <v>143</v>
      </c>
      <c r="AC949" s="259" t="s">
        <v>144</v>
      </c>
      <c r="AD949" s="259" t="s">
        <v>145</v>
      </c>
      <c r="AE949" s="259" t="s">
        <v>146</v>
      </c>
      <c r="AF949" s="259" t="s">
        <v>147</v>
      </c>
      <c r="AG949" s="259" t="s">
        <v>148</v>
      </c>
      <c r="AH949" s="259" t="s">
        <v>149</v>
      </c>
      <c r="AI949" s="259" t="s">
        <v>150</v>
      </c>
      <c r="AJ949" s="259" t="s">
        <v>151</v>
      </c>
      <c r="AK949" s="259" t="s">
        <v>152</v>
      </c>
      <c r="AL949" s="259" t="s">
        <v>153</v>
      </c>
      <c r="AM949" s="259" t="s">
        <v>142</v>
      </c>
      <c r="AN949" s="259" t="s">
        <v>143</v>
      </c>
      <c r="AO949" s="259" t="s">
        <v>144</v>
      </c>
      <c r="AP949" s="259" t="s">
        <v>145</v>
      </c>
      <c r="AQ949" s="259" t="s">
        <v>146</v>
      </c>
      <c r="AR949" s="259" t="s">
        <v>147</v>
      </c>
      <c r="AS949" s="259" t="s">
        <v>148</v>
      </c>
      <c r="AT949" s="259" t="s">
        <v>149</v>
      </c>
      <c r="AU949" s="259" t="s">
        <v>150</v>
      </c>
      <c r="AV949" s="259" t="s">
        <v>151</v>
      </c>
      <c r="AW949" s="259" t="s">
        <v>152</v>
      </c>
      <c r="AX949" s="259" t="s">
        <v>153</v>
      </c>
      <c r="AY949" s="259" t="s">
        <v>142</v>
      </c>
      <c r="AZ949" s="259" t="s">
        <v>143</v>
      </c>
      <c r="BA949" s="259" t="s">
        <v>144</v>
      </c>
      <c r="BB949" s="259" t="s">
        <v>145</v>
      </c>
      <c r="BC949" s="259" t="s">
        <v>146</v>
      </c>
    </row>
    <row r="950" spans="1:55" x14ac:dyDescent="0.45">
      <c r="A950" s="261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  <c r="AZ950" s="119">
        <v>100</v>
      </c>
      <c r="BA950" s="119">
        <v>100</v>
      </c>
      <c r="BB950" s="119">
        <v>100</v>
      </c>
      <c r="BC950" s="119">
        <v>100</v>
      </c>
    </row>
    <row r="951" spans="1:55" ht="29.25" x14ac:dyDescent="0.45">
      <c r="A951" s="260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0.02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  <c r="AZ951" s="120">
        <v>0.03</v>
      </c>
      <c r="BA951" s="120">
        <v>0.04</v>
      </c>
      <c r="BB951" s="120">
        <v>0.02</v>
      </c>
      <c r="BC951" s="120">
        <v>0.02</v>
      </c>
    </row>
    <row r="952" spans="1:55" x14ac:dyDescent="0.45">
      <c r="A952" s="261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4.13</v>
      </c>
      <c r="AN952" s="119">
        <v>3.98</v>
      </c>
      <c r="AO952" s="119">
        <v>4.17</v>
      </c>
      <c r="AP952" s="119">
        <v>4.2</v>
      </c>
      <c r="AQ952" s="119">
        <v>4.0999999999999996</v>
      </c>
      <c r="AR952" s="119">
        <v>3.85</v>
      </c>
      <c r="AS952" s="119">
        <v>3.97</v>
      </c>
      <c r="AT952" s="119">
        <v>4.05</v>
      </c>
      <c r="AU952" s="119">
        <v>4.1100000000000003</v>
      </c>
      <c r="AV952" s="119">
        <v>3.96</v>
      </c>
      <c r="AW952" s="119">
        <v>4.24</v>
      </c>
      <c r="AX952" s="119">
        <v>5.01</v>
      </c>
      <c r="AY952" s="119">
        <v>4.5</v>
      </c>
      <c r="AZ952" s="119">
        <v>4.6900000000000004</v>
      </c>
      <c r="BA952" s="119">
        <v>4.57</v>
      </c>
      <c r="BB952" s="119">
        <v>4.66</v>
      </c>
      <c r="BC952" s="119">
        <v>4.59</v>
      </c>
    </row>
    <row r="953" spans="1:55" ht="42" x14ac:dyDescent="0.45">
      <c r="A953" s="260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26.4</v>
      </c>
      <c r="AN953" s="120">
        <v>24.27</v>
      </c>
      <c r="AO953" s="120">
        <v>24.84</v>
      </c>
      <c r="AP953" s="120">
        <v>27.17</v>
      </c>
      <c r="AQ953" s="120">
        <v>25.88</v>
      </c>
      <c r="AR953" s="120">
        <v>24.68</v>
      </c>
      <c r="AS953" s="120">
        <v>25.26</v>
      </c>
      <c r="AT953" s="120">
        <v>23.67</v>
      </c>
      <c r="AU953" s="120">
        <v>23.23</v>
      </c>
      <c r="AV953" s="120">
        <v>25.44</v>
      </c>
      <c r="AW953" s="120">
        <v>26.09</v>
      </c>
      <c r="AX953" s="120">
        <v>26.2</v>
      </c>
      <c r="AY953" s="120">
        <v>25.96</v>
      </c>
      <c r="AZ953" s="120">
        <v>24.38</v>
      </c>
      <c r="BA953" s="120">
        <v>27.25</v>
      </c>
      <c r="BB953" s="120">
        <v>25.59</v>
      </c>
      <c r="BC953" s="120">
        <v>26.66</v>
      </c>
    </row>
    <row r="954" spans="1:55" ht="29.25" x14ac:dyDescent="0.45">
      <c r="A954" s="261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3.34</v>
      </c>
      <c r="AN954" s="119">
        <v>3.78</v>
      </c>
      <c r="AO954" s="119">
        <v>3.69</v>
      </c>
      <c r="AP954" s="119">
        <v>3.73</v>
      </c>
      <c r="AQ954" s="119">
        <v>4.09</v>
      </c>
      <c r="AR954" s="119">
        <v>3.85</v>
      </c>
      <c r="AS954" s="119">
        <v>3.52</v>
      </c>
      <c r="AT954" s="119">
        <v>3.26</v>
      </c>
      <c r="AU954" s="119">
        <v>3.6</v>
      </c>
      <c r="AV954" s="119">
        <v>3.48</v>
      </c>
      <c r="AW954" s="119">
        <v>3.53</v>
      </c>
      <c r="AX954" s="119">
        <v>3.58</v>
      </c>
      <c r="AY954" s="119">
        <v>3.21</v>
      </c>
      <c r="AZ954" s="119">
        <v>3.73</v>
      </c>
      <c r="BA954" s="119">
        <v>3.81</v>
      </c>
      <c r="BB954" s="119">
        <v>3.18</v>
      </c>
      <c r="BC954" s="119">
        <v>3.2</v>
      </c>
    </row>
    <row r="955" spans="1:55" ht="29.25" x14ac:dyDescent="0.45">
      <c r="A955" s="260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64.53</v>
      </c>
      <c r="AO955" s="120">
        <v>63.72</v>
      </c>
      <c r="AP955" s="120">
        <v>65.12</v>
      </c>
      <c r="AQ955" s="120">
        <v>64.930000000000007</v>
      </c>
      <c r="AR955" s="120">
        <v>63.49</v>
      </c>
      <c r="AS955" s="120">
        <v>62.63</v>
      </c>
      <c r="AT955" s="120">
        <v>60.59</v>
      </c>
      <c r="AU955" s="120">
        <v>62.15</v>
      </c>
      <c r="AV955" s="120">
        <v>63.45</v>
      </c>
      <c r="AW955" s="120">
        <v>65.97</v>
      </c>
      <c r="AX955" s="120">
        <v>65.83</v>
      </c>
      <c r="AY955" s="120">
        <v>63.77</v>
      </c>
      <c r="AZ955" s="120">
        <v>65.95</v>
      </c>
      <c r="BA955" s="120">
        <v>64.34</v>
      </c>
      <c r="BB955" s="120">
        <v>64.150000000000006</v>
      </c>
      <c r="BC955" s="120">
        <v>64.98</v>
      </c>
    </row>
    <row r="956" spans="1:55" ht="29.25" x14ac:dyDescent="0.45">
      <c r="A956" s="261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12.27</v>
      </c>
      <c r="AN956" s="119">
        <v>13.17</v>
      </c>
      <c r="AO956" s="119">
        <v>13.06</v>
      </c>
      <c r="AP956" s="119">
        <v>12.38</v>
      </c>
      <c r="AQ956" s="119">
        <v>11.46</v>
      </c>
      <c r="AR956" s="119">
        <v>12.3</v>
      </c>
      <c r="AS956" s="119">
        <v>12.53</v>
      </c>
      <c r="AT956" s="119">
        <v>15.54</v>
      </c>
      <c r="AU956" s="119">
        <v>14.16</v>
      </c>
      <c r="AV956" s="119">
        <v>12.11</v>
      </c>
      <c r="AW956" s="119">
        <v>10.35</v>
      </c>
      <c r="AX956" s="119">
        <v>11.09</v>
      </c>
      <c r="AY956" s="119">
        <v>13.28</v>
      </c>
      <c r="AZ956" s="119">
        <v>11.77</v>
      </c>
      <c r="BA956" s="119">
        <v>12.41</v>
      </c>
      <c r="BB956" s="119">
        <v>12.72</v>
      </c>
      <c r="BC956" s="119">
        <v>11.58</v>
      </c>
    </row>
    <row r="957" spans="1:55" ht="42" x14ac:dyDescent="0.45">
      <c r="A957" s="260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13.7</v>
      </c>
      <c r="AN957" s="120">
        <v>12.68</v>
      </c>
      <c r="AO957" s="120">
        <v>13.08</v>
      </c>
      <c r="AP957" s="120">
        <v>13.14</v>
      </c>
      <c r="AQ957" s="120">
        <v>13.92</v>
      </c>
      <c r="AR957" s="120">
        <v>13.72</v>
      </c>
      <c r="AS957" s="120">
        <v>14.45</v>
      </c>
      <c r="AT957" s="120">
        <v>13.49</v>
      </c>
      <c r="AU957" s="120">
        <v>13.1</v>
      </c>
      <c r="AV957" s="120">
        <v>13.88</v>
      </c>
      <c r="AW957" s="120">
        <v>13.23</v>
      </c>
      <c r="AX957" s="120">
        <v>13.22</v>
      </c>
      <c r="AY957" s="120">
        <v>12.63</v>
      </c>
      <c r="AZ957" s="120">
        <v>11.99</v>
      </c>
      <c r="BA957" s="120">
        <v>13.14</v>
      </c>
      <c r="BB957" s="120">
        <v>13.08</v>
      </c>
      <c r="BC957" s="120">
        <v>12.91</v>
      </c>
    </row>
    <row r="958" spans="1:55" ht="42" x14ac:dyDescent="0.45">
      <c r="A958" s="261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1.75</v>
      </c>
      <c r="AS958" s="119">
        <v>1.91</v>
      </c>
      <c r="AT958" s="119">
        <v>1.78</v>
      </c>
      <c r="AU958" s="119">
        <v>1.81</v>
      </c>
      <c r="AV958" s="119">
        <v>1.85</v>
      </c>
      <c r="AW958" s="119">
        <v>1.52</v>
      </c>
      <c r="AX958" s="119">
        <v>1.92</v>
      </c>
      <c r="AY958" s="119">
        <v>1.94</v>
      </c>
      <c r="AZ958" s="119">
        <v>1.83</v>
      </c>
      <c r="BA958" s="119">
        <v>1.73</v>
      </c>
      <c r="BB958" s="119">
        <v>1.7</v>
      </c>
      <c r="BC958" s="119">
        <v>1.81</v>
      </c>
    </row>
    <row r="959" spans="1:55" ht="29.25" x14ac:dyDescent="0.45">
      <c r="A959" s="260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2.82</v>
      </c>
      <c r="AO959" s="120">
        <v>2.74</v>
      </c>
      <c r="AP959" s="120">
        <v>2.96</v>
      </c>
      <c r="AQ959" s="120">
        <v>2.5299999999999998</v>
      </c>
      <c r="AR959" s="120">
        <v>3.01</v>
      </c>
      <c r="AS959" s="120">
        <v>3.13</v>
      </c>
      <c r="AT959" s="120">
        <v>3.07</v>
      </c>
      <c r="AU959" s="120">
        <v>2.69</v>
      </c>
      <c r="AV959" s="120">
        <v>2.9</v>
      </c>
      <c r="AW959" s="120">
        <v>3.19</v>
      </c>
      <c r="AX959" s="120">
        <v>3.13</v>
      </c>
      <c r="AY959" s="120">
        <v>3.03</v>
      </c>
      <c r="AZ959" s="120">
        <v>2.88</v>
      </c>
      <c r="BA959" s="120">
        <v>2.95</v>
      </c>
      <c r="BB959" s="120">
        <v>3.15</v>
      </c>
      <c r="BC959" s="120">
        <v>2.76</v>
      </c>
    </row>
    <row r="960" spans="1:55" ht="42" x14ac:dyDescent="0.45">
      <c r="A960" s="261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5.26</v>
      </c>
      <c r="AR960" s="119">
        <v>5.5</v>
      </c>
      <c r="AS960" s="119">
        <v>5.16</v>
      </c>
      <c r="AT960" s="119">
        <v>5.24</v>
      </c>
      <c r="AU960" s="119">
        <v>5.85</v>
      </c>
      <c r="AV960" s="119">
        <v>5.65</v>
      </c>
      <c r="AW960" s="119">
        <v>5.55</v>
      </c>
      <c r="AX960" s="119">
        <v>4.6399999999999997</v>
      </c>
      <c r="AY960" s="119">
        <v>5.22</v>
      </c>
      <c r="AZ960" s="119">
        <v>5.37</v>
      </c>
      <c r="BA960" s="119">
        <v>5.31</v>
      </c>
      <c r="BB960" s="119">
        <v>4.91</v>
      </c>
      <c r="BC960" s="119">
        <v>5.71</v>
      </c>
    </row>
    <row r="961" spans="1:55" ht="29.25" x14ac:dyDescent="0.45">
      <c r="A961" s="260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0.19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  <c r="AZ961" s="120">
        <v>0.18</v>
      </c>
      <c r="BA961" s="120">
        <v>0.1</v>
      </c>
      <c r="BB961" s="120">
        <v>0.28000000000000003</v>
      </c>
      <c r="BC961" s="120">
        <v>0.24</v>
      </c>
    </row>
    <row r="962" spans="1:55" ht="29.25" x14ac:dyDescent="0.45">
      <c r="A962" s="261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2.5099999999999998</v>
      </c>
      <c r="AO962" s="119">
        <v>2.5099999999999998</v>
      </c>
      <c r="AP962" s="119">
        <v>2.23</v>
      </c>
      <c r="AQ962" s="119">
        <v>2.63</v>
      </c>
      <c r="AR962" s="119">
        <v>2.44</v>
      </c>
      <c r="AS962" s="119">
        <v>3.79</v>
      </c>
      <c r="AT962" s="119">
        <v>2.27</v>
      </c>
      <c r="AU962" s="119">
        <v>2.2400000000000002</v>
      </c>
      <c r="AV962" s="119">
        <v>2.4300000000000002</v>
      </c>
      <c r="AW962" s="119">
        <v>2.35</v>
      </c>
      <c r="AX962" s="119">
        <v>2.61</v>
      </c>
      <c r="AY962" s="119">
        <v>2.2799999999999998</v>
      </c>
      <c r="AZ962" s="119">
        <v>2.42</v>
      </c>
      <c r="BA962" s="119">
        <v>2.39</v>
      </c>
      <c r="BB962" s="119">
        <v>2.29</v>
      </c>
      <c r="BC962" s="119">
        <v>2.2599999999999998</v>
      </c>
    </row>
    <row r="963" spans="1:55" x14ac:dyDescent="0.45">
      <c r="A963" s="260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1.35</v>
      </c>
      <c r="AO963" s="120">
        <v>1.53</v>
      </c>
      <c r="AP963" s="120">
        <v>1.42</v>
      </c>
      <c r="AQ963" s="120">
        <v>1.48</v>
      </c>
      <c r="AR963" s="120">
        <v>1.32</v>
      </c>
      <c r="AS963" s="120">
        <v>1.22</v>
      </c>
      <c r="AT963" s="120">
        <v>1.1200000000000001</v>
      </c>
      <c r="AU963" s="120">
        <v>1.04</v>
      </c>
      <c r="AV963" s="120">
        <v>1.5</v>
      </c>
      <c r="AW963" s="120">
        <v>1.1000000000000001</v>
      </c>
      <c r="AX963" s="120">
        <v>1.21</v>
      </c>
      <c r="AY963" s="120">
        <v>1.42</v>
      </c>
      <c r="AZ963" s="120">
        <v>1.34</v>
      </c>
      <c r="BA963" s="120">
        <v>1.41</v>
      </c>
      <c r="BB963" s="120">
        <v>1.37</v>
      </c>
      <c r="BC963" s="120">
        <v>1.45</v>
      </c>
    </row>
    <row r="964" spans="1:55" ht="29.25" x14ac:dyDescent="0.45">
      <c r="A964" s="261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6.28</v>
      </c>
      <c r="AN964" s="119">
        <v>8.17</v>
      </c>
      <c r="AO964" s="119">
        <v>7.66</v>
      </c>
      <c r="AP964" s="119">
        <v>7.57</v>
      </c>
      <c r="AQ964" s="119">
        <v>6.18</v>
      </c>
      <c r="AR964" s="119">
        <v>7.28</v>
      </c>
      <c r="AS964" s="119">
        <v>6.22</v>
      </c>
      <c r="AT964" s="119">
        <v>11.09</v>
      </c>
      <c r="AU964" s="119">
        <v>9.3800000000000008</v>
      </c>
      <c r="AV964" s="119">
        <v>6.53</v>
      </c>
      <c r="AW964" s="119">
        <v>5.63</v>
      </c>
      <c r="AX964" s="119">
        <v>6</v>
      </c>
      <c r="AY964" s="119">
        <v>8.2799999999999994</v>
      </c>
      <c r="AZ964" s="119">
        <v>6.63</v>
      </c>
      <c r="BA964" s="119">
        <v>7.22</v>
      </c>
      <c r="BB964" s="119">
        <v>7.82</v>
      </c>
      <c r="BC964" s="119">
        <v>6.7</v>
      </c>
    </row>
    <row r="965" spans="1:55" ht="29.25" x14ac:dyDescent="0.45">
      <c r="A965" s="260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11.91</v>
      </c>
      <c r="AN965" s="120">
        <v>11.17</v>
      </c>
      <c r="AO965" s="120">
        <v>11.17</v>
      </c>
      <c r="AP965" s="120">
        <v>11.67</v>
      </c>
      <c r="AQ965" s="120">
        <v>12.31</v>
      </c>
      <c r="AR965" s="120">
        <v>12.15</v>
      </c>
      <c r="AS965" s="120">
        <v>12.86</v>
      </c>
      <c r="AT965" s="120">
        <v>11.89</v>
      </c>
      <c r="AU965" s="120">
        <v>11.41</v>
      </c>
      <c r="AV965" s="120">
        <v>12.23</v>
      </c>
      <c r="AW965" s="120">
        <v>11.56</v>
      </c>
      <c r="AX965" s="120">
        <v>11.75</v>
      </c>
      <c r="AY965" s="120">
        <v>11.26</v>
      </c>
      <c r="AZ965" s="120">
        <v>10.66</v>
      </c>
      <c r="BA965" s="120">
        <v>11.46</v>
      </c>
      <c r="BB965" s="120">
        <v>11.47</v>
      </c>
      <c r="BC965" s="120">
        <v>11.57</v>
      </c>
    </row>
    <row r="966" spans="1:55" ht="42" x14ac:dyDescent="0.45">
      <c r="A966" s="261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10.27</v>
      </c>
      <c r="AN966" s="119">
        <v>9.39</v>
      </c>
      <c r="AO966" s="119">
        <v>9.16</v>
      </c>
      <c r="AP966" s="119">
        <v>8.84</v>
      </c>
      <c r="AQ966" s="119">
        <v>9.24</v>
      </c>
      <c r="AR966" s="119">
        <v>8.9600000000000009</v>
      </c>
      <c r="AS966" s="119">
        <v>8.89</v>
      </c>
      <c r="AT966" s="119">
        <v>9.44</v>
      </c>
      <c r="AU966" s="119">
        <v>8.24</v>
      </c>
      <c r="AV966" s="119">
        <v>9.86</v>
      </c>
      <c r="AW966" s="119">
        <v>8.4700000000000006</v>
      </c>
      <c r="AX966" s="119">
        <v>9.2100000000000009</v>
      </c>
      <c r="AY966" s="119">
        <v>9.5299999999999994</v>
      </c>
      <c r="AZ966" s="119">
        <v>9.68</v>
      </c>
      <c r="BA966" s="119">
        <v>9.3000000000000007</v>
      </c>
      <c r="BB966" s="119">
        <v>9.32</v>
      </c>
      <c r="BC966" s="119">
        <v>9.1199999999999992</v>
      </c>
    </row>
    <row r="967" spans="1:55" ht="42" x14ac:dyDescent="0.45">
      <c r="A967" s="260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5.2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3.44</v>
      </c>
      <c r="AN967" s="120">
        <v>3.9</v>
      </c>
      <c r="AO967" s="120">
        <v>3.8</v>
      </c>
      <c r="AP967" s="120">
        <v>3.86</v>
      </c>
      <c r="AQ967" s="120">
        <v>4.28</v>
      </c>
      <c r="AR967" s="120">
        <v>4.0999999999999996</v>
      </c>
      <c r="AS967" s="120">
        <v>4.03</v>
      </c>
      <c r="AT967" s="120">
        <v>3.35</v>
      </c>
      <c r="AU967" s="120">
        <v>3.69</v>
      </c>
      <c r="AV967" s="120">
        <v>3.58</v>
      </c>
      <c r="AW967" s="120">
        <v>3.67</v>
      </c>
      <c r="AX967" s="120">
        <v>3.7</v>
      </c>
      <c r="AY967" s="120">
        <v>3.31</v>
      </c>
      <c r="AZ967" s="120">
        <v>3.86</v>
      </c>
      <c r="BA967" s="120">
        <v>3.92</v>
      </c>
      <c r="BB967" s="120">
        <v>3.26</v>
      </c>
      <c r="BC967" s="120">
        <v>3.3</v>
      </c>
    </row>
    <row r="968" spans="1:55" ht="42" x14ac:dyDescent="0.45">
      <c r="A968" s="261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12.54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13.01</v>
      </c>
      <c r="AN968" s="119">
        <v>12.67</v>
      </c>
      <c r="AO968" s="119">
        <v>13.02</v>
      </c>
      <c r="AP968" s="119">
        <v>12.84</v>
      </c>
      <c r="AQ968" s="119">
        <v>13.93</v>
      </c>
      <c r="AR968" s="119">
        <v>13.83</v>
      </c>
      <c r="AS968" s="119">
        <v>12.83</v>
      </c>
      <c r="AT968" s="119">
        <v>12.41</v>
      </c>
      <c r="AU968" s="119">
        <v>12.3</v>
      </c>
      <c r="AV968" s="119">
        <v>12.79</v>
      </c>
      <c r="AW968" s="119">
        <v>13.59</v>
      </c>
      <c r="AX968" s="119">
        <v>12.67</v>
      </c>
      <c r="AY968" s="119">
        <v>13.38</v>
      </c>
      <c r="AZ968" s="119">
        <v>15.27</v>
      </c>
      <c r="BA968" s="119">
        <v>13.12</v>
      </c>
      <c r="BB968" s="119">
        <v>12.79</v>
      </c>
      <c r="BC968" s="119">
        <v>13.78</v>
      </c>
    </row>
    <row r="969" spans="1:55" ht="29.25" x14ac:dyDescent="0.45">
      <c r="A969" s="260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26.4</v>
      </c>
      <c r="AN969" s="120">
        <v>24.27</v>
      </c>
      <c r="AO969" s="120">
        <v>24.84</v>
      </c>
      <c r="AP969" s="120">
        <v>27.17</v>
      </c>
      <c r="AQ969" s="120">
        <v>25.88</v>
      </c>
      <c r="AR969" s="120">
        <v>24.68</v>
      </c>
      <c r="AS969" s="120">
        <v>25.26</v>
      </c>
      <c r="AT969" s="120">
        <v>23.67</v>
      </c>
      <c r="AU969" s="120">
        <v>23.23</v>
      </c>
      <c r="AV969" s="120">
        <v>25.44</v>
      </c>
      <c r="AW969" s="120">
        <v>26.09</v>
      </c>
      <c r="AX969" s="120">
        <v>26.2</v>
      </c>
      <c r="AY969" s="120">
        <v>25.96</v>
      </c>
      <c r="AZ969" s="120">
        <v>24.38</v>
      </c>
      <c r="BA969" s="120">
        <v>27.25</v>
      </c>
      <c r="BB969" s="120">
        <v>25.59</v>
      </c>
      <c r="BC969" s="120">
        <v>26.66</v>
      </c>
    </row>
    <row r="970" spans="1:55" ht="29.25" x14ac:dyDescent="0.45">
      <c r="A970" s="261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15.68</v>
      </c>
      <c r="AN970" s="119">
        <v>13.68</v>
      </c>
      <c r="AO970" s="119">
        <v>14.21</v>
      </c>
      <c r="AP970" s="119">
        <v>16.829999999999998</v>
      </c>
      <c r="AQ970" s="119">
        <v>15.05</v>
      </c>
      <c r="AR970" s="119">
        <v>14.87</v>
      </c>
      <c r="AS970" s="119">
        <v>14.71</v>
      </c>
      <c r="AT970" s="119">
        <v>13.89</v>
      </c>
      <c r="AU970" s="119">
        <v>13.39</v>
      </c>
      <c r="AV970" s="119">
        <v>14.74</v>
      </c>
      <c r="AW970" s="119">
        <v>15.15</v>
      </c>
      <c r="AX970" s="119">
        <v>13.34</v>
      </c>
      <c r="AY970" s="119">
        <v>15.16</v>
      </c>
      <c r="AZ970" s="119">
        <v>13.74</v>
      </c>
      <c r="BA970" s="119">
        <v>15.96</v>
      </c>
      <c r="BB970" s="119">
        <v>14.63</v>
      </c>
      <c r="BC970" s="119">
        <v>15.25</v>
      </c>
    </row>
    <row r="971" spans="1:55" ht="29.25" x14ac:dyDescent="0.45">
      <c r="A971" s="260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10.59</v>
      </c>
      <c r="AO971" s="120">
        <v>10.63</v>
      </c>
      <c r="AP971" s="120">
        <v>10.34</v>
      </c>
      <c r="AQ971" s="120">
        <v>10.84</v>
      </c>
      <c r="AR971" s="120">
        <v>9.81</v>
      </c>
      <c r="AS971" s="120">
        <v>10.55</v>
      </c>
      <c r="AT971" s="120">
        <v>9.7899999999999991</v>
      </c>
      <c r="AU971" s="120">
        <v>9.84</v>
      </c>
      <c r="AV971" s="120">
        <v>10.7</v>
      </c>
      <c r="AW971" s="120">
        <v>10.94</v>
      </c>
      <c r="AX971" s="120">
        <v>12.86</v>
      </c>
      <c r="AY971" s="120">
        <v>10.8</v>
      </c>
      <c r="AZ971" s="120">
        <v>10.64</v>
      </c>
      <c r="BA971" s="120">
        <v>11.29</v>
      </c>
      <c r="BB971" s="120">
        <v>10.97</v>
      </c>
      <c r="BC971" s="120">
        <v>11.41</v>
      </c>
    </row>
    <row r="972" spans="1:55" ht="29.25" x14ac:dyDescent="0.45">
      <c r="A972" s="261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17.3</v>
      </c>
      <c r="AN972" s="119">
        <v>19.649999999999999</v>
      </c>
      <c r="AO972" s="119">
        <v>17.829999999999998</v>
      </c>
      <c r="AP972" s="119">
        <v>16.98</v>
      </c>
      <c r="AQ972" s="119">
        <v>16.649999999999999</v>
      </c>
      <c r="AR972" s="119">
        <v>16.98</v>
      </c>
      <c r="AS972" s="119">
        <v>16.46</v>
      </c>
      <c r="AT972" s="119">
        <v>17.059999999999999</v>
      </c>
      <c r="AU972" s="119">
        <v>18.77</v>
      </c>
      <c r="AV972" s="119">
        <v>17.61</v>
      </c>
      <c r="AW972" s="119">
        <v>18.34</v>
      </c>
      <c r="AX972" s="119">
        <v>18.190000000000001</v>
      </c>
      <c r="AY972" s="119">
        <v>16.559999999999999</v>
      </c>
      <c r="AZ972" s="119">
        <v>17.7</v>
      </c>
      <c r="BA972" s="119">
        <v>15.41</v>
      </c>
      <c r="BB972" s="119">
        <v>17.79</v>
      </c>
      <c r="BC972" s="119">
        <v>16.600000000000001</v>
      </c>
    </row>
    <row r="973" spans="1:55" x14ac:dyDescent="0.45">
      <c r="A973" s="260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2.75</v>
      </c>
      <c r="AN973" s="120">
        <v>2.5299999999999998</v>
      </c>
      <c r="AO973" s="120">
        <v>2.72</v>
      </c>
      <c r="AP973" s="120">
        <v>2.77</v>
      </c>
      <c r="AQ973" s="120">
        <v>2.77</v>
      </c>
      <c r="AR973" s="120">
        <v>2.58</v>
      </c>
      <c r="AS973" s="120">
        <v>2.64</v>
      </c>
      <c r="AT973" s="120">
        <v>2.7</v>
      </c>
      <c r="AU973" s="120">
        <v>2.67</v>
      </c>
      <c r="AV973" s="120">
        <v>2.67</v>
      </c>
      <c r="AW973" s="120">
        <v>2.63</v>
      </c>
      <c r="AX973" s="120">
        <v>3.43</v>
      </c>
      <c r="AY973" s="120">
        <v>3.08</v>
      </c>
      <c r="AZ973" s="120">
        <v>3.28</v>
      </c>
      <c r="BA973" s="120">
        <v>3.1</v>
      </c>
      <c r="BB973" s="120">
        <v>3.17</v>
      </c>
      <c r="BC973" s="120">
        <v>3.26</v>
      </c>
    </row>
    <row r="974" spans="1:55" ht="42" x14ac:dyDescent="0.45">
      <c r="A974" s="261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5.2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3.44</v>
      </c>
      <c r="AN974" s="119">
        <v>3.9</v>
      </c>
      <c r="AO974" s="119">
        <v>3.8</v>
      </c>
      <c r="AP974" s="119">
        <v>3.86</v>
      </c>
      <c r="AQ974" s="119">
        <v>4.28</v>
      </c>
      <c r="AR974" s="119">
        <v>4.0999999999999996</v>
      </c>
      <c r="AS974" s="119">
        <v>4.03</v>
      </c>
      <c r="AT974" s="119">
        <v>3.35</v>
      </c>
      <c r="AU974" s="119">
        <v>3.69</v>
      </c>
      <c r="AV974" s="119">
        <v>3.58</v>
      </c>
      <c r="AW974" s="119">
        <v>3.67</v>
      </c>
      <c r="AX974" s="119">
        <v>3.7</v>
      </c>
      <c r="AY974" s="119">
        <v>3.31</v>
      </c>
      <c r="AZ974" s="119">
        <v>3.86</v>
      </c>
      <c r="BA974" s="119">
        <v>3.92</v>
      </c>
      <c r="BB974" s="119">
        <v>3.26</v>
      </c>
      <c r="BC974" s="119">
        <v>3.3</v>
      </c>
    </row>
    <row r="975" spans="1:55" ht="29.25" x14ac:dyDescent="0.45">
      <c r="A975" s="260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3.46</v>
      </c>
      <c r="AN975" s="120">
        <v>3.14</v>
      </c>
      <c r="AO975" s="120">
        <v>3.81</v>
      </c>
      <c r="AP975" s="120">
        <v>3.01</v>
      </c>
      <c r="AQ975" s="120">
        <v>3.31</v>
      </c>
      <c r="AR975" s="120">
        <v>3.31</v>
      </c>
      <c r="AS975" s="120">
        <v>3.5</v>
      </c>
      <c r="AT975" s="120">
        <v>3.38</v>
      </c>
      <c r="AU975" s="120">
        <v>3.5</v>
      </c>
      <c r="AV975" s="120">
        <v>3.5</v>
      </c>
      <c r="AW975" s="120">
        <v>3.19</v>
      </c>
      <c r="AX975" s="120">
        <v>3.4</v>
      </c>
      <c r="AY975" s="120">
        <v>3.31</v>
      </c>
      <c r="AZ975" s="120">
        <v>3.15</v>
      </c>
      <c r="BA975" s="120">
        <v>3.41</v>
      </c>
      <c r="BB975" s="120">
        <v>3.3</v>
      </c>
      <c r="BC975" s="120">
        <v>3.15</v>
      </c>
    </row>
    <row r="976" spans="1:55" ht="29.25" x14ac:dyDescent="0.45">
      <c r="A976" s="261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1.42</v>
      </c>
      <c r="AS976" s="119">
        <v>1.41</v>
      </c>
      <c r="AT976" s="119">
        <v>1.44</v>
      </c>
      <c r="AU976" s="119">
        <v>1.51</v>
      </c>
      <c r="AV976" s="119">
        <v>1.48</v>
      </c>
      <c r="AW976" s="119">
        <v>1.47</v>
      </c>
      <c r="AX976" s="119">
        <v>1.3</v>
      </c>
      <c r="AY976" s="119">
        <v>1.17</v>
      </c>
      <c r="AZ976" s="119">
        <v>1.18</v>
      </c>
      <c r="BA976" s="119">
        <v>1.48</v>
      </c>
      <c r="BB976" s="119">
        <v>1.41</v>
      </c>
      <c r="BC976" s="119">
        <v>1.17</v>
      </c>
    </row>
    <row r="977" spans="1:55" x14ac:dyDescent="0.45">
      <c r="A977" s="260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0.13</v>
      </c>
      <c r="AN977" s="120">
        <v>0.13</v>
      </c>
      <c r="AO977" s="120">
        <v>0.16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  <c r="AZ977" s="120">
        <v>0.15</v>
      </c>
      <c r="BA977" s="120">
        <v>0.19</v>
      </c>
      <c r="BB977" s="120">
        <v>0.19</v>
      </c>
      <c r="BC977" s="120">
        <v>0.17</v>
      </c>
    </row>
    <row r="978" spans="1:55" ht="42" x14ac:dyDescent="0.45">
      <c r="A978" s="261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1.2</v>
      </c>
      <c r="AO978" s="119">
        <v>1.43</v>
      </c>
      <c r="AP978" s="119">
        <v>1.22</v>
      </c>
      <c r="AQ978" s="119">
        <v>1.26</v>
      </c>
      <c r="AR978" s="119">
        <v>1.32</v>
      </c>
      <c r="AS978" s="119">
        <v>1.38</v>
      </c>
      <c r="AT978" s="119">
        <v>1.1200000000000001</v>
      </c>
      <c r="AU978" s="119">
        <v>1.55</v>
      </c>
      <c r="AV978" s="119">
        <v>1.7</v>
      </c>
      <c r="AW978" s="119">
        <v>1.3</v>
      </c>
      <c r="AX978" s="119">
        <v>1.31</v>
      </c>
      <c r="AY978" s="119">
        <v>1.35</v>
      </c>
      <c r="AZ978" s="119">
        <v>1.42</v>
      </c>
      <c r="BA978" s="119">
        <v>1.43</v>
      </c>
      <c r="BB978" s="119">
        <v>1.27</v>
      </c>
      <c r="BC978" s="119">
        <v>1.22</v>
      </c>
    </row>
    <row r="979" spans="1:55" ht="29.25" x14ac:dyDescent="0.45">
      <c r="A979" s="260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0.02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  <c r="AZ979" s="120">
        <v>0.03</v>
      </c>
      <c r="BA979" s="120">
        <v>0.04</v>
      </c>
      <c r="BB979" s="120">
        <v>0.02</v>
      </c>
      <c r="BC979" s="120">
        <v>0.02</v>
      </c>
    </row>
    <row r="980" spans="1:55" ht="105.75" x14ac:dyDescent="0.45">
      <c r="A980" s="261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58.26</v>
      </c>
      <c r="AN980" s="119">
        <v>55.18</v>
      </c>
      <c r="AO980" s="119">
        <v>57.16</v>
      </c>
      <c r="AP980" s="119">
        <v>58.03</v>
      </c>
      <c r="AQ980" s="119">
        <v>57.58</v>
      </c>
      <c r="AR980" s="119">
        <v>55.73</v>
      </c>
      <c r="AS980" s="119">
        <v>56.18</v>
      </c>
      <c r="AT980" s="119">
        <v>54.83</v>
      </c>
      <c r="AU980" s="119">
        <v>53.8</v>
      </c>
      <c r="AV980" s="119">
        <v>57.7</v>
      </c>
      <c r="AW980" s="119">
        <v>59.47</v>
      </c>
      <c r="AX980" s="119">
        <v>58.61</v>
      </c>
      <c r="AY980" s="119">
        <v>57.87</v>
      </c>
      <c r="AZ980" s="119">
        <v>58</v>
      </c>
      <c r="BA980" s="119">
        <v>58.03</v>
      </c>
      <c r="BB980" s="119">
        <v>58.03</v>
      </c>
      <c r="BC980" s="119">
        <v>59.75</v>
      </c>
    </row>
    <row r="981" spans="1:55" ht="144" x14ac:dyDescent="0.45">
      <c r="A981" s="260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41.07</v>
      </c>
      <c r="AN981" s="120">
        <v>38.44</v>
      </c>
      <c r="AO981" s="120">
        <v>39.83</v>
      </c>
      <c r="AP981" s="120">
        <v>40.9</v>
      </c>
      <c r="AQ981" s="120">
        <v>42.28</v>
      </c>
      <c r="AR981" s="120">
        <v>41.97</v>
      </c>
      <c r="AS981" s="120">
        <v>41.78</v>
      </c>
      <c r="AT981" s="120">
        <v>39.729999999999997</v>
      </c>
      <c r="AU981" s="120">
        <v>39.880000000000003</v>
      </c>
      <c r="AV981" s="120">
        <v>41.75</v>
      </c>
      <c r="AW981" s="120">
        <v>41.74</v>
      </c>
      <c r="AX981" s="120">
        <v>40.56</v>
      </c>
      <c r="AY981" s="120">
        <v>41.04</v>
      </c>
      <c r="AZ981" s="120">
        <v>40.07</v>
      </c>
      <c r="BA981" s="120">
        <v>41.5</v>
      </c>
      <c r="BB981" s="120">
        <v>39.159999999999997</v>
      </c>
      <c r="BC981" s="120">
        <v>41.23</v>
      </c>
    </row>
    <row r="982" spans="1:55" ht="182.25" x14ac:dyDescent="0.45">
      <c r="A982" s="261">
        <v>33</v>
      </c>
      <c r="B982" s="174" t="s">
        <v>428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29.77</v>
      </c>
      <c r="AN982" s="119">
        <v>27.81</v>
      </c>
      <c r="AO982" s="119">
        <v>29.29</v>
      </c>
      <c r="AP982" s="119">
        <v>29.8</v>
      </c>
      <c r="AQ982" s="119">
        <v>30.54</v>
      </c>
      <c r="AR982" s="119">
        <v>30.41</v>
      </c>
      <c r="AS982" s="119">
        <v>29.61</v>
      </c>
      <c r="AT982" s="119">
        <v>28.44</v>
      </c>
      <c r="AU982" s="119">
        <v>29.05</v>
      </c>
      <c r="AV982" s="119">
        <v>30.18</v>
      </c>
      <c r="AW982" s="119">
        <v>30.8</v>
      </c>
      <c r="AX982" s="119">
        <v>29.4</v>
      </c>
      <c r="AY982" s="119">
        <v>30.35</v>
      </c>
      <c r="AZ982" s="119">
        <v>29.99</v>
      </c>
      <c r="BA982" s="119">
        <v>30.59</v>
      </c>
      <c r="BB982" s="119">
        <v>28.35</v>
      </c>
      <c r="BC982" s="119">
        <v>30.28</v>
      </c>
    </row>
    <row r="983" spans="1:55" ht="118.5" x14ac:dyDescent="0.45">
      <c r="A983" s="260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69.25</v>
      </c>
      <c r="AN983" s="120">
        <v>68.47</v>
      </c>
      <c r="AO983" s="120">
        <v>68.55</v>
      </c>
      <c r="AP983" s="120">
        <v>69.709999999999994</v>
      </c>
      <c r="AQ983" s="120">
        <v>70.17</v>
      </c>
      <c r="AR983" s="120">
        <v>70.13</v>
      </c>
      <c r="AS983" s="120">
        <v>69.11</v>
      </c>
      <c r="AT983" s="120">
        <v>67.209999999999994</v>
      </c>
      <c r="AU983" s="120">
        <v>68.97</v>
      </c>
      <c r="AV983" s="120">
        <v>70.55</v>
      </c>
      <c r="AW983" s="120">
        <v>71.36</v>
      </c>
      <c r="AX983" s="120">
        <v>68.430000000000007</v>
      </c>
      <c r="AY983" s="120">
        <v>68.489999999999995</v>
      </c>
      <c r="AZ983" s="120">
        <v>68.78</v>
      </c>
      <c r="BA983" s="120">
        <v>68.040000000000006</v>
      </c>
      <c r="BB983" s="120">
        <v>68.290000000000006</v>
      </c>
      <c r="BC983" s="120">
        <v>69.37</v>
      </c>
    </row>
    <row r="984" spans="1:55" ht="80.25" x14ac:dyDescent="0.45">
      <c r="A984" s="261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65.11</v>
      </c>
      <c r="AN984" s="119">
        <v>61.32</v>
      </c>
      <c r="AO984" s="119">
        <v>62.79</v>
      </c>
      <c r="AP984" s="119">
        <v>63.84</v>
      </c>
      <c r="AQ984" s="119">
        <v>63.17</v>
      </c>
      <c r="AR984" s="119">
        <v>60.81</v>
      </c>
      <c r="AS984" s="119">
        <v>61.47</v>
      </c>
      <c r="AT984" s="119">
        <v>60.53</v>
      </c>
      <c r="AU984" s="119">
        <v>57.95</v>
      </c>
      <c r="AV984" s="119">
        <v>63.51</v>
      </c>
      <c r="AW984" s="119">
        <v>63.93</v>
      </c>
      <c r="AX984" s="119">
        <v>64.78</v>
      </c>
      <c r="AY984" s="119">
        <v>63.84</v>
      </c>
      <c r="AZ984" s="119">
        <v>63.96</v>
      </c>
      <c r="BA984" s="119">
        <v>63.75</v>
      </c>
      <c r="BB984" s="119">
        <v>64.12</v>
      </c>
      <c r="BC984" s="119">
        <v>64.739999999999995</v>
      </c>
    </row>
    <row r="985" spans="1:55" ht="67.5" x14ac:dyDescent="0.45">
      <c r="A985" s="260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8.11</v>
      </c>
      <c r="AN985" s="120">
        <v>7.72</v>
      </c>
      <c r="AO985" s="120">
        <v>8.16</v>
      </c>
      <c r="AP985" s="120">
        <v>9.02</v>
      </c>
      <c r="AQ985" s="120">
        <v>8.34</v>
      </c>
      <c r="AR985" s="120">
        <v>8.25</v>
      </c>
      <c r="AS985" s="120">
        <v>7.93</v>
      </c>
      <c r="AT985" s="120">
        <v>8.01</v>
      </c>
      <c r="AU985" s="120">
        <v>7.53</v>
      </c>
      <c r="AV985" s="120">
        <v>8.34</v>
      </c>
      <c r="AW985" s="120">
        <v>8.41</v>
      </c>
      <c r="AX985" s="120">
        <v>7.62</v>
      </c>
      <c r="AY985" s="120">
        <v>8.51</v>
      </c>
      <c r="AZ985" s="120">
        <v>7.98</v>
      </c>
      <c r="BA985" s="120">
        <v>8.66</v>
      </c>
      <c r="BB985" s="120">
        <v>8.65</v>
      </c>
      <c r="BC985" s="120">
        <v>8.6300000000000008</v>
      </c>
    </row>
    <row r="986" spans="1:55" ht="54.75" x14ac:dyDescent="0.45">
      <c r="A986" s="261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23.31</v>
      </c>
      <c r="AN986" s="119">
        <v>22.98</v>
      </c>
      <c r="AO986" s="119">
        <v>23.76</v>
      </c>
      <c r="AP986" s="119">
        <v>22.95</v>
      </c>
      <c r="AQ986" s="119">
        <v>22.66</v>
      </c>
      <c r="AR986" s="119">
        <v>20.88</v>
      </c>
      <c r="AS986" s="119">
        <v>22.76</v>
      </c>
      <c r="AT986" s="119">
        <v>22.38</v>
      </c>
      <c r="AU986" s="119">
        <v>21.44</v>
      </c>
      <c r="AV986" s="119">
        <v>23.66</v>
      </c>
      <c r="AW986" s="119">
        <v>24.23</v>
      </c>
      <c r="AX986" s="119">
        <v>26.25</v>
      </c>
      <c r="AY986" s="119">
        <v>22.73</v>
      </c>
      <c r="AZ986" s="119">
        <v>21.99</v>
      </c>
      <c r="BA986" s="119">
        <v>22.42</v>
      </c>
      <c r="BB986" s="119">
        <v>24.34</v>
      </c>
      <c r="BC986" s="119">
        <v>23.58</v>
      </c>
    </row>
    <row r="987" spans="1:55" ht="220.5" x14ac:dyDescent="0.45">
      <c r="A987" s="260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5.51</v>
      </c>
      <c r="AN987" s="120">
        <v>5.42</v>
      </c>
      <c r="AO987" s="120">
        <v>5.54</v>
      </c>
      <c r="AP987" s="120">
        <v>5.36</v>
      </c>
      <c r="AQ987" s="120">
        <v>5.33</v>
      </c>
      <c r="AR987" s="120">
        <v>4.87</v>
      </c>
      <c r="AS987" s="120">
        <v>5.09</v>
      </c>
      <c r="AT987" s="120">
        <v>5.1100000000000003</v>
      </c>
      <c r="AU987" s="120">
        <v>5.08</v>
      </c>
      <c r="AV987" s="120">
        <v>5.03</v>
      </c>
      <c r="AW987" s="120">
        <v>5.39</v>
      </c>
      <c r="AX987" s="120">
        <v>6.24</v>
      </c>
      <c r="AY987" s="120">
        <v>5.62</v>
      </c>
      <c r="AZ987" s="120">
        <v>5.87</v>
      </c>
      <c r="BA987" s="120">
        <v>5.86</v>
      </c>
      <c r="BB987" s="120">
        <v>5.92</v>
      </c>
      <c r="BC987" s="120">
        <v>5.93</v>
      </c>
    </row>
    <row r="988" spans="1:55" ht="42" x14ac:dyDescent="0.45">
      <c r="A988" s="261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0.82</v>
      </c>
      <c r="AS988" s="119">
        <v>0.81</v>
      </c>
      <c r="AT988" s="119">
        <v>0.78</v>
      </c>
      <c r="AU988" s="119">
        <v>0.82</v>
      </c>
      <c r="AV988" s="119">
        <v>0.82</v>
      </c>
      <c r="AW988" s="119">
        <v>0.82</v>
      </c>
      <c r="AX988" s="119">
        <v>0.84</v>
      </c>
      <c r="AY988" s="119">
        <v>0.81</v>
      </c>
      <c r="AZ988" s="119">
        <v>0.81</v>
      </c>
      <c r="BA988" s="119">
        <v>0.87</v>
      </c>
      <c r="BB988" s="119">
        <v>0.76</v>
      </c>
      <c r="BC988" s="119">
        <v>0.75</v>
      </c>
    </row>
    <row r="989" spans="1:55" ht="42" x14ac:dyDescent="0.45">
      <c r="A989" s="260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11.18</v>
      </c>
      <c r="AN989" s="120">
        <v>10.26</v>
      </c>
      <c r="AO989" s="120">
        <v>10.039999999999999</v>
      </c>
      <c r="AP989" s="120">
        <v>9.65</v>
      </c>
      <c r="AQ989" s="120">
        <v>10.050000000000001</v>
      </c>
      <c r="AR989" s="120">
        <v>9.7799999999999994</v>
      </c>
      <c r="AS989" s="120">
        <v>9.69</v>
      </c>
      <c r="AT989" s="120">
        <v>10.220000000000001</v>
      </c>
      <c r="AU989" s="120">
        <v>9.06</v>
      </c>
      <c r="AV989" s="120">
        <v>10.67</v>
      </c>
      <c r="AW989" s="120">
        <v>9.2899999999999991</v>
      </c>
      <c r="AX989" s="120">
        <v>10.050000000000001</v>
      </c>
      <c r="AY989" s="120">
        <v>10.34</v>
      </c>
      <c r="AZ989" s="120">
        <v>10.5</v>
      </c>
      <c r="BA989" s="120">
        <v>10.17</v>
      </c>
      <c r="BB989" s="120">
        <v>10.08</v>
      </c>
      <c r="BC989" s="120">
        <v>9.8699999999999992</v>
      </c>
    </row>
    <row r="990" spans="1:55" ht="42" x14ac:dyDescent="0.45">
      <c r="A990" s="261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11.25</v>
      </c>
      <c r="AN990" s="119">
        <v>10.32</v>
      </c>
      <c r="AO990" s="119">
        <v>10.119999999999999</v>
      </c>
      <c r="AP990" s="119">
        <v>9.74</v>
      </c>
      <c r="AQ990" s="119">
        <v>10.130000000000001</v>
      </c>
      <c r="AR990" s="119">
        <v>9.85</v>
      </c>
      <c r="AS990" s="119">
        <v>9.76</v>
      </c>
      <c r="AT990" s="119">
        <v>10.3</v>
      </c>
      <c r="AU990" s="119">
        <v>9.15</v>
      </c>
      <c r="AV990" s="119">
        <v>10.76</v>
      </c>
      <c r="AW990" s="119">
        <v>9.3699999999999992</v>
      </c>
      <c r="AX990" s="119">
        <v>10.130000000000001</v>
      </c>
      <c r="AY990" s="119">
        <v>10.44</v>
      </c>
      <c r="AZ990" s="119">
        <v>10.58</v>
      </c>
      <c r="BA990" s="119">
        <v>10.27</v>
      </c>
      <c r="BB990" s="119">
        <v>10.199999999999999</v>
      </c>
      <c r="BC990" s="119">
        <v>9.9600000000000009</v>
      </c>
    </row>
    <row r="991" spans="1:55" ht="93" x14ac:dyDescent="0.45">
      <c r="A991" s="260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23.05</v>
      </c>
      <c r="AN991" s="120">
        <v>21.18</v>
      </c>
      <c r="AO991" s="120">
        <v>22.08</v>
      </c>
      <c r="AP991" s="120">
        <v>24.35</v>
      </c>
      <c r="AQ991" s="120">
        <v>23.17</v>
      </c>
      <c r="AR991" s="120">
        <v>23.14</v>
      </c>
      <c r="AS991" s="120">
        <v>23.03</v>
      </c>
      <c r="AT991" s="120">
        <v>21.55</v>
      </c>
      <c r="AU991" s="120">
        <v>21.81</v>
      </c>
      <c r="AV991" s="120">
        <v>22.11</v>
      </c>
      <c r="AW991" s="120">
        <v>22.74</v>
      </c>
      <c r="AX991" s="120">
        <v>22.04</v>
      </c>
      <c r="AY991" s="120">
        <v>22.87</v>
      </c>
      <c r="AZ991" s="120">
        <v>22.1</v>
      </c>
      <c r="BA991" s="120">
        <v>24.53</v>
      </c>
      <c r="BB991" s="120">
        <v>22.58</v>
      </c>
      <c r="BC991" s="120">
        <v>23.6</v>
      </c>
    </row>
    <row r="992" spans="1:55" ht="67.5" x14ac:dyDescent="0.45">
      <c r="A992" s="261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4.12</v>
      </c>
      <c r="AN992" s="119">
        <v>3.97</v>
      </c>
      <c r="AO992" s="119">
        <v>4.16</v>
      </c>
      <c r="AP992" s="119">
        <v>4.1900000000000004</v>
      </c>
      <c r="AQ992" s="119">
        <v>4.09</v>
      </c>
      <c r="AR992" s="119">
        <v>3.85</v>
      </c>
      <c r="AS992" s="119">
        <v>3.96</v>
      </c>
      <c r="AT992" s="119">
        <v>4.05</v>
      </c>
      <c r="AU992" s="119">
        <v>4.1100000000000003</v>
      </c>
      <c r="AV992" s="119">
        <v>3.96</v>
      </c>
      <c r="AW992" s="119">
        <v>4.2300000000000004</v>
      </c>
      <c r="AX992" s="119">
        <v>5</v>
      </c>
      <c r="AY992" s="119">
        <v>4.49</v>
      </c>
      <c r="AZ992" s="119">
        <v>4.68</v>
      </c>
      <c r="BA992" s="119">
        <v>4.5599999999999996</v>
      </c>
      <c r="BB992" s="119">
        <v>4.6500000000000004</v>
      </c>
      <c r="BC992" s="119">
        <v>4.59</v>
      </c>
    </row>
    <row r="993" spans="1:55" ht="105.75" x14ac:dyDescent="0.45">
      <c r="A993" s="260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2.5499999999999998</v>
      </c>
      <c r="AO993" s="120">
        <v>2.4500000000000002</v>
      </c>
      <c r="AP993" s="120">
        <v>2.52</v>
      </c>
      <c r="AQ993" s="120">
        <v>2.81</v>
      </c>
      <c r="AR993" s="120">
        <v>2.65</v>
      </c>
      <c r="AS993" s="120">
        <v>2.35</v>
      </c>
      <c r="AT993" s="120">
        <v>2.23</v>
      </c>
      <c r="AU993" s="120">
        <v>2.5099999999999998</v>
      </c>
      <c r="AV993" s="120">
        <v>2.3199999999999998</v>
      </c>
      <c r="AW993" s="120">
        <v>2.52</v>
      </c>
      <c r="AX993" s="120">
        <v>2.48</v>
      </c>
      <c r="AY993" s="120">
        <v>2.15</v>
      </c>
      <c r="AZ993" s="120">
        <v>2.57</v>
      </c>
      <c r="BA993" s="120">
        <v>2.64</v>
      </c>
      <c r="BB993" s="120">
        <v>2</v>
      </c>
      <c r="BC993" s="120">
        <v>2.08</v>
      </c>
    </row>
    <row r="994" spans="1:55" ht="67.5" x14ac:dyDescent="0.45">
      <c r="A994" s="261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3.98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2.5099999999999998</v>
      </c>
      <c r="AO994" s="119">
        <v>2.39</v>
      </c>
      <c r="AP994" s="119">
        <v>2.2400000000000002</v>
      </c>
      <c r="AQ994" s="119">
        <v>0.89</v>
      </c>
      <c r="AR994" s="119">
        <v>1.94</v>
      </c>
      <c r="AS994" s="119">
        <v>2.19</v>
      </c>
      <c r="AT994" s="119">
        <v>4.92</v>
      </c>
      <c r="AU994" s="119">
        <v>4.32</v>
      </c>
      <c r="AV994" s="119">
        <v>0.46</v>
      </c>
      <c r="AW994" s="119">
        <v>0.51</v>
      </c>
      <c r="AX994" s="119">
        <v>0.5</v>
      </c>
      <c r="AY994" s="119">
        <v>2.33</v>
      </c>
      <c r="AZ994" s="119">
        <v>0.59</v>
      </c>
      <c r="BA994" s="119">
        <v>1.61</v>
      </c>
      <c r="BB994" s="119">
        <v>2.0699999999999998</v>
      </c>
      <c r="BC994" s="119">
        <v>1.17</v>
      </c>
    </row>
    <row r="995" spans="1:55" ht="54.75" x14ac:dyDescent="0.45">
      <c r="A995" s="260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0.54</v>
      </c>
      <c r="AS995" s="120">
        <v>0.62</v>
      </c>
      <c r="AT995" s="120">
        <v>0.35</v>
      </c>
      <c r="AU995" s="120">
        <v>0.73</v>
      </c>
      <c r="AV995" s="120">
        <v>0.92</v>
      </c>
      <c r="AW995" s="120">
        <v>0.48</v>
      </c>
      <c r="AX995" s="120">
        <v>0.49</v>
      </c>
      <c r="AY995" s="120">
        <v>0.54</v>
      </c>
      <c r="AZ995" s="120">
        <v>0.62</v>
      </c>
      <c r="BA995" s="120">
        <v>0.56999999999999995</v>
      </c>
      <c r="BB995" s="120">
        <v>0.49</v>
      </c>
      <c r="BC995" s="120">
        <v>0.46</v>
      </c>
    </row>
    <row r="996" spans="1:55" ht="80.25" x14ac:dyDescent="0.45">
      <c r="A996" s="261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13.36</v>
      </c>
      <c r="AN996" s="119">
        <v>12.32</v>
      </c>
      <c r="AO996" s="119">
        <v>12.62</v>
      </c>
      <c r="AP996" s="119">
        <v>12.89</v>
      </c>
      <c r="AQ996" s="119">
        <v>13.51</v>
      </c>
      <c r="AR996" s="119">
        <v>13.38</v>
      </c>
      <c r="AS996" s="119">
        <v>14.04</v>
      </c>
      <c r="AT996" s="119">
        <v>13.15</v>
      </c>
      <c r="AU996" s="119">
        <v>12.73</v>
      </c>
      <c r="AV996" s="119">
        <v>13.5</v>
      </c>
      <c r="AW996" s="119">
        <v>12.83</v>
      </c>
      <c r="AX996" s="119">
        <v>12.86</v>
      </c>
      <c r="AY996" s="119">
        <v>12.21</v>
      </c>
      <c r="AZ996" s="119">
        <v>11.63</v>
      </c>
      <c r="BA996" s="119">
        <v>12.67</v>
      </c>
      <c r="BB996" s="119">
        <v>12.7</v>
      </c>
      <c r="BC996" s="119">
        <v>12.52</v>
      </c>
    </row>
    <row r="997" spans="1:55" ht="156.75" x14ac:dyDescent="0.45">
      <c r="A997" s="260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5.38</v>
      </c>
      <c r="AS997" s="120">
        <v>5.0199999999999996</v>
      </c>
      <c r="AT997" s="120">
        <v>5.0999999999999996</v>
      </c>
      <c r="AU997" s="120">
        <v>5.7</v>
      </c>
      <c r="AV997" s="120">
        <v>5.49</v>
      </c>
      <c r="AW997" s="120">
        <v>5.4</v>
      </c>
      <c r="AX997" s="120">
        <v>4.53</v>
      </c>
      <c r="AY997" s="120">
        <v>5.05</v>
      </c>
      <c r="AZ997" s="120">
        <v>5.23</v>
      </c>
      <c r="BA997" s="120">
        <v>5.16</v>
      </c>
      <c r="BB997" s="120">
        <v>4.75</v>
      </c>
      <c r="BC997" s="120">
        <v>5.56</v>
      </c>
    </row>
    <row r="998" spans="1:55" ht="80.25" x14ac:dyDescent="0.45">
      <c r="A998" s="261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  <c r="AZ998" s="119">
        <v>0.02</v>
      </c>
      <c r="BA998" s="119">
        <v>0.02</v>
      </c>
      <c r="BB998" s="119">
        <v>0.02</v>
      </c>
      <c r="BC998" s="119">
        <v>0.02</v>
      </c>
    </row>
    <row r="999" spans="1:55" ht="93" x14ac:dyDescent="0.45">
      <c r="A999" s="260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0.95</v>
      </c>
      <c r="AO999" s="120">
        <v>1.03</v>
      </c>
      <c r="AP999" s="120">
        <v>0.99</v>
      </c>
      <c r="AQ999" s="120">
        <v>1.04</v>
      </c>
      <c r="AR999" s="120">
        <v>1.03</v>
      </c>
      <c r="AS999" s="120">
        <v>1.26</v>
      </c>
      <c r="AT999" s="120">
        <v>1.1399999999999999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  <c r="AZ999" s="120">
        <v>1.08</v>
      </c>
      <c r="BA999" s="120">
        <v>1.07</v>
      </c>
      <c r="BB999" s="120">
        <v>1.2</v>
      </c>
      <c r="BC999" s="120">
        <v>1.05</v>
      </c>
    </row>
    <row r="1000" spans="1:55" ht="29.25" x14ac:dyDescent="0.45">
      <c r="A1000" s="261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0.55000000000000004</v>
      </c>
      <c r="AO1000" s="119">
        <v>0.55000000000000004</v>
      </c>
      <c r="AP1000" s="119">
        <v>0.54</v>
      </c>
      <c r="AQ1000" s="119">
        <v>0.42</v>
      </c>
      <c r="AR1000" s="119">
        <v>0.36</v>
      </c>
      <c r="AS1000" s="119">
        <v>0.45</v>
      </c>
      <c r="AT1000" s="119">
        <v>0.46</v>
      </c>
      <c r="AU1000" s="119">
        <v>0.48</v>
      </c>
      <c r="AV1000" s="119">
        <v>0.57999999999999996</v>
      </c>
      <c r="AW1000" s="119">
        <v>0.52</v>
      </c>
      <c r="AX1000" s="119">
        <v>0.57999999999999996</v>
      </c>
      <c r="AY1000" s="119">
        <v>0.56000000000000005</v>
      </c>
      <c r="AZ1000" s="119">
        <v>0.47</v>
      </c>
      <c r="BA1000" s="119">
        <v>0.63</v>
      </c>
      <c r="BB1000" s="119">
        <v>0.6</v>
      </c>
      <c r="BC1000" s="119">
        <v>0.57999999999999996</v>
      </c>
    </row>
    <row r="1001" spans="1:55" ht="29.25" x14ac:dyDescent="0.45">
      <c r="A1001" s="260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  <c r="AZ1001" s="120">
        <v>0.2</v>
      </c>
      <c r="BA1001" s="120">
        <v>0.22</v>
      </c>
      <c r="BB1001" s="120">
        <v>0.17</v>
      </c>
      <c r="BC1001" s="120">
        <v>0.2</v>
      </c>
    </row>
    <row r="1002" spans="1:55" ht="29.25" x14ac:dyDescent="0.45">
      <c r="A1002" s="261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1.1100000000000001</v>
      </c>
      <c r="AS1002" s="119">
        <v>1.23</v>
      </c>
      <c r="AT1002" s="119">
        <v>1.04</v>
      </c>
      <c r="AU1002" s="119">
        <v>1.04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  <c r="AZ1002" s="119">
        <v>1.1100000000000001</v>
      </c>
      <c r="BA1002" s="119">
        <v>1.02</v>
      </c>
      <c r="BB1002" s="119">
        <v>1.22</v>
      </c>
      <c r="BC1002" s="119">
        <v>1.26</v>
      </c>
    </row>
    <row r="1003" spans="1:55" ht="42" x14ac:dyDescent="0.45">
      <c r="A1003" s="260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0.38</v>
      </c>
      <c r="AU1003" s="120">
        <v>0.28999999999999998</v>
      </c>
      <c r="AV1003" s="120">
        <v>0.37</v>
      </c>
      <c r="AW1003" s="120">
        <v>0.4</v>
      </c>
      <c r="AX1003" s="120">
        <v>0.37</v>
      </c>
      <c r="AY1003" s="120">
        <v>0.33</v>
      </c>
      <c r="AZ1003" s="120">
        <v>0.36</v>
      </c>
      <c r="BA1003" s="120">
        <v>0.39</v>
      </c>
      <c r="BB1003" s="120">
        <v>0.46</v>
      </c>
      <c r="BC1003" s="120">
        <v>0.38</v>
      </c>
    </row>
    <row r="1004" spans="1:55" ht="29.25" x14ac:dyDescent="0.45">
      <c r="A1004" s="261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0.56999999999999995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0.92</v>
      </c>
      <c r="AS1004" s="119">
        <v>0.78</v>
      </c>
      <c r="AT1004" s="119">
        <v>0.97</v>
      </c>
      <c r="AU1004" s="119">
        <v>0.61</v>
      </c>
      <c r="AV1004" s="119">
        <v>0.67</v>
      </c>
      <c r="AW1004" s="119">
        <v>0.85</v>
      </c>
      <c r="AX1004" s="119">
        <v>0.79</v>
      </c>
      <c r="AY1004" s="119">
        <v>0.74</v>
      </c>
      <c r="AZ1004" s="119">
        <v>0.75</v>
      </c>
      <c r="BA1004" s="119">
        <v>0.69</v>
      </c>
      <c r="BB1004" s="119">
        <v>0.7</v>
      </c>
      <c r="BC1004" s="119">
        <v>0.34</v>
      </c>
    </row>
    <row r="1005" spans="1:55" ht="54.75" x14ac:dyDescent="0.45">
      <c r="A1005" s="260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5.38</v>
      </c>
      <c r="AS1005" s="120">
        <v>5.0199999999999996</v>
      </c>
      <c r="AT1005" s="120">
        <v>5.0999999999999996</v>
      </c>
      <c r="AU1005" s="120">
        <v>5.7</v>
      </c>
      <c r="AV1005" s="120">
        <v>5.49</v>
      </c>
      <c r="AW1005" s="120">
        <v>5.4</v>
      </c>
      <c r="AX1005" s="120">
        <v>4.53</v>
      </c>
      <c r="AY1005" s="120">
        <v>5.05</v>
      </c>
      <c r="AZ1005" s="120">
        <v>5.23</v>
      </c>
      <c r="BA1005" s="120">
        <v>5.16</v>
      </c>
      <c r="BB1005" s="120">
        <v>4.75</v>
      </c>
      <c r="BC1005" s="120">
        <v>5.56</v>
      </c>
    </row>
    <row r="1006" spans="1:55" ht="29.25" x14ac:dyDescent="0.45">
      <c r="A1006" s="261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0.15</v>
      </c>
      <c r="AP1006" s="119">
        <v>0.11</v>
      </c>
      <c r="AQ1006" s="119">
        <v>0.11</v>
      </c>
      <c r="AR1006" s="119">
        <v>0.1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  <c r="AZ1006" s="119">
        <v>0.1</v>
      </c>
      <c r="BA1006" s="119">
        <v>0.11</v>
      </c>
      <c r="BB1006" s="119">
        <v>0.13</v>
      </c>
      <c r="BC1006" s="119">
        <v>0.12</v>
      </c>
    </row>
    <row r="1007" spans="1:55" ht="29.25" x14ac:dyDescent="0.45">
      <c r="A1007" s="260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  <c r="AZ1007" s="120">
        <v>0.01</v>
      </c>
      <c r="BA1007" s="120">
        <v>0.01</v>
      </c>
      <c r="BB1007" s="120">
        <v>0.01</v>
      </c>
      <c r="BC1007" s="120">
        <v>0.01</v>
      </c>
    </row>
    <row r="1008" spans="1:55" ht="29.25" x14ac:dyDescent="0.45">
      <c r="A1008" s="261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  <c r="AZ1008" s="119">
        <v>0.03</v>
      </c>
      <c r="BA1008" s="119">
        <v>0.02</v>
      </c>
      <c r="BB1008" s="119">
        <v>0.02</v>
      </c>
      <c r="BC1008" s="119">
        <v>0.02</v>
      </c>
    </row>
    <row r="1009" spans="1:55" ht="29.25" x14ac:dyDescent="0.45">
      <c r="A1009" s="260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</row>
    <row r="1010" spans="1:55" ht="42" x14ac:dyDescent="0.45">
      <c r="A1010" s="261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1.28</v>
      </c>
      <c r="AR1010" s="119">
        <v>1.34</v>
      </c>
      <c r="AS1010" s="119">
        <v>1.1399999999999999</v>
      </c>
      <c r="AT1010" s="119">
        <v>1.04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  <c r="AZ1010" s="119">
        <v>1.1000000000000001</v>
      </c>
      <c r="BA1010" s="119">
        <v>1.34</v>
      </c>
      <c r="BB1010" s="119">
        <v>0.93</v>
      </c>
      <c r="BC1010" s="119">
        <v>1</v>
      </c>
    </row>
    <row r="1011" spans="1:55" ht="29.25" x14ac:dyDescent="0.45">
      <c r="A1011" s="260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0.01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</v>
      </c>
      <c r="BB1011" s="120">
        <v>0.01</v>
      </c>
      <c r="BC1011" s="120">
        <v>0.01</v>
      </c>
    </row>
    <row r="1012" spans="1:55" ht="54.75" x14ac:dyDescent="0.45">
      <c r="A1012" s="261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</row>
    <row r="1013" spans="1:55" ht="29.25" x14ac:dyDescent="0.45">
      <c r="A1013" s="260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  <c r="AZ1013" s="116"/>
      <c r="BA1013" s="116"/>
      <c r="BB1013" s="116"/>
      <c r="BC1013" s="120">
        <v>0</v>
      </c>
    </row>
    <row r="1014" spans="1:55" ht="29.25" x14ac:dyDescent="0.45">
      <c r="A1014" s="261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0.01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0.01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0.01</v>
      </c>
    </row>
    <row r="1015" spans="1:55" ht="29.25" x14ac:dyDescent="0.45">
      <c r="A1015" s="260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</row>
    <row r="1016" spans="1:55" ht="54.75" x14ac:dyDescent="0.45">
      <c r="A1016" s="261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</row>
    <row r="1017" spans="1:55" x14ac:dyDescent="0.45">
      <c r="A1017" s="260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  <c r="AZ1017" s="120">
        <v>0.1</v>
      </c>
      <c r="BA1017" s="120">
        <v>0.08</v>
      </c>
      <c r="BB1017" s="120">
        <v>7.0000000000000007E-2</v>
      </c>
      <c r="BC1017" s="120">
        <v>0.09</v>
      </c>
    </row>
    <row r="1018" spans="1:55" ht="42" x14ac:dyDescent="0.45">
      <c r="A1018" s="261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  <c r="AZ1018" s="117"/>
      <c r="BA1018" s="117"/>
      <c r="BB1018" s="117"/>
      <c r="BC1018" s="117"/>
    </row>
    <row r="1019" spans="1:55" ht="29.25" x14ac:dyDescent="0.45">
      <c r="A1019" s="260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0.38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  <c r="AZ1019" s="120">
        <v>0.52</v>
      </c>
      <c r="BA1019" s="120">
        <v>0.49</v>
      </c>
      <c r="BB1019" s="120">
        <v>0.57999999999999996</v>
      </c>
      <c r="BC1019" s="120">
        <v>0.48</v>
      </c>
    </row>
    <row r="1020" spans="1:55" ht="29.25" x14ac:dyDescent="0.45">
      <c r="A1020" s="261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</row>
    <row r="1021" spans="1:55" ht="29.25" x14ac:dyDescent="0.45">
      <c r="A1021" s="260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0.08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  <c r="AZ1021" s="120">
        <v>0.14000000000000001</v>
      </c>
      <c r="BA1021" s="120">
        <v>0.1</v>
      </c>
      <c r="BB1021" s="120">
        <v>0.11</v>
      </c>
      <c r="BC1021" s="120">
        <v>0.13</v>
      </c>
    </row>
    <row r="1022" spans="1:55" ht="29.25" x14ac:dyDescent="0.45">
      <c r="A1022" s="261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4.66</v>
      </c>
      <c r="AS1022" s="119">
        <v>4.33</v>
      </c>
      <c r="AT1022" s="119">
        <v>4.42</v>
      </c>
      <c r="AU1022" s="119">
        <v>5.03</v>
      </c>
      <c r="AV1022" s="119">
        <v>4.6900000000000004</v>
      </c>
      <c r="AW1022" s="119">
        <v>4.76</v>
      </c>
      <c r="AX1022" s="119">
        <v>3.88</v>
      </c>
      <c r="AY1022" s="119">
        <v>4.4000000000000004</v>
      </c>
      <c r="AZ1022" s="119">
        <v>4.55</v>
      </c>
      <c r="BA1022" s="119">
        <v>4.46</v>
      </c>
      <c r="BB1022" s="119">
        <v>4.05</v>
      </c>
      <c r="BC1022" s="119">
        <v>4.8</v>
      </c>
    </row>
    <row r="1023" spans="1:55" x14ac:dyDescent="0.45">
      <c r="A1023" s="260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</row>
    <row r="1024" spans="1:55" ht="29.25" x14ac:dyDescent="0.45">
      <c r="A1024" s="261">
        <v>75</v>
      </c>
      <c r="B1024" s="174" t="s">
        <v>425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</row>
    <row r="1025" spans="1:55" ht="29.25" x14ac:dyDescent="0.45">
      <c r="A1025" s="260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0.01</v>
      </c>
      <c r="BC1025" s="120">
        <v>0.01</v>
      </c>
    </row>
    <row r="1026" spans="1:55" ht="54.75" x14ac:dyDescent="0.45">
      <c r="A1026" s="261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</row>
    <row r="1027" spans="1:55" ht="29.25" x14ac:dyDescent="0.45">
      <c r="A1027" s="260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0.01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  <c r="AZ1027" s="120">
        <v>0.01</v>
      </c>
      <c r="BA1027" s="120">
        <v>0.01</v>
      </c>
      <c r="BB1027" s="120">
        <v>0.01</v>
      </c>
      <c r="BC1027" s="120">
        <v>0.01</v>
      </c>
    </row>
    <row r="1028" spans="1:55" ht="29.25" x14ac:dyDescent="0.45">
      <c r="A1028" s="261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0.46</v>
      </c>
      <c r="AO1028" s="119">
        <v>0.5</v>
      </c>
      <c r="AP1028" s="119">
        <v>0.49</v>
      </c>
      <c r="AQ1028" s="119">
        <v>0.44</v>
      </c>
      <c r="AR1028" s="119">
        <v>0.43</v>
      </c>
      <c r="AS1028" s="119">
        <v>0.47</v>
      </c>
      <c r="AT1028" s="119">
        <v>0.56000000000000005</v>
      </c>
      <c r="AU1028" s="119">
        <v>0.49</v>
      </c>
      <c r="AV1028" s="119">
        <v>0.45</v>
      </c>
      <c r="AW1028" s="119">
        <v>0.85</v>
      </c>
      <c r="AX1028" s="119">
        <v>0.73</v>
      </c>
      <c r="AY1028" s="119">
        <v>0.53</v>
      </c>
      <c r="AZ1028" s="119">
        <v>0.49</v>
      </c>
      <c r="BA1028" s="119">
        <v>0.53</v>
      </c>
      <c r="BB1028" s="119">
        <v>0.54</v>
      </c>
      <c r="BC1028" s="119">
        <v>0.49</v>
      </c>
    </row>
    <row r="1029" spans="1:55" x14ac:dyDescent="0.45">
      <c r="A1029" s="260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  <c r="AZ1029" s="120">
        <v>0.61</v>
      </c>
      <c r="BA1029" s="120">
        <v>0.64</v>
      </c>
      <c r="BB1029" s="120">
        <v>0.63</v>
      </c>
      <c r="BC1029" s="120">
        <v>0.61</v>
      </c>
    </row>
    <row r="1030" spans="1:55" ht="29.25" x14ac:dyDescent="0.45">
      <c r="A1030" s="261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  <c r="AZ1030" s="119">
        <v>0.02</v>
      </c>
      <c r="BA1030" s="119">
        <v>0.01</v>
      </c>
      <c r="BB1030" s="119">
        <v>0.01</v>
      </c>
      <c r="BC1030" s="119">
        <v>0</v>
      </c>
    </row>
    <row r="1031" spans="1:55" ht="29.25" x14ac:dyDescent="0.45">
      <c r="A1031" s="260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0.02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  <c r="AZ1031" s="120">
        <v>0.03</v>
      </c>
      <c r="BA1031" s="120">
        <v>0.03</v>
      </c>
      <c r="BB1031" s="120">
        <v>0.03</v>
      </c>
      <c r="BC1031" s="120">
        <v>0.02</v>
      </c>
    </row>
    <row r="1032" spans="1:55" x14ac:dyDescent="0.45">
      <c r="A1032" s="261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0.05</v>
      </c>
      <c r="AW1032" s="119">
        <v>0.17</v>
      </c>
      <c r="AX1032" s="119">
        <v>0.06</v>
      </c>
      <c r="AY1032" s="119">
        <v>0.03</v>
      </c>
      <c r="AZ1032" s="119">
        <v>0.05</v>
      </c>
      <c r="BA1032" s="119">
        <v>0.06</v>
      </c>
      <c r="BB1032" s="119">
        <v>0.04</v>
      </c>
      <c r="BC1032" s="119">
        <v>0.06</v>
      </c>
    </row>
    <row r="1033" spans="1:55" x14ac:dyDescent="0.45">
      <c r="A1033" s="260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  <c r="AZ1033" s="120">
        <v>0</v>
      </c>
      <c r="BA1033" s="120">
        <v>0</v>
      </c>
      <c r="BB1033" s="120">
        <v>0</v>
      </c>
      <c r="BC1033" s="120">
        <v>0</v>
      </c>
    </row>
    <row r="1034" spans="1:55" x14ac:dyDescent="0.45">
      <c r="A1034" s="261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0.24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  <c r="AZ1034" s="119">
        <v>0.3</v>
      </c>
      <c r="BA1034" s="119">
        <v>0.24</v>
      </c>
      <c r="BB1034" s="119">
        <v>0.23</v>
      </c>
      <c r="BC1034" s="119">
        <v>0.02</v>
      </c>
    </row>
    <row r="1035" spans="1:55" ht="42" x14ac:dyDescent="0.45">
      <c r="A1035" s="260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  <c r="AZ1035" s="116"/>
      <c r="BA1035" s="116"/>
      <c r="BB1035" s="116"/>
      <c r="BC1035" s="116"/>
    </row>
    <row r="1036" spans="1:55" ht="29.25" x14ac:dyDescent="0.45">
      <c r="A1036" s="261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</row>
    <row r="1037" spans="1:55" x14ac:dyDescent="0.45">
      <c r="A1037" s="260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  <c r="AZ1037" s="120">
        <v>0.05</v>
      </c>
      <c r="BA1037" s="120">
        <v>0.06</v>
      </c>
      <c r="BB1037" s="120">
        <v>0.05</v>
      </c>
      <c r="BC1037" s="120">
        <v>0.03</v>
      </c>
    </row>
    <row r="1038" spans="1:55" x14ac:dyDescent="0.45">
      <c r="A1038" s="261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  <c r="AZ1038" s="119">
        <v>0.01</v>
      </c>
      <c r="BA1038" s="119">
        <v>0.02</v>
      </c>
      <c r="BB1038" s="119">
        <v>0</v>
      </c>
      <c r="BC1038" s="119">
        <v>0.01</v>
      </c>
    </row>
    <row r="1039" spans="1:55" ht="93" x14ac:dyDescent="0.45">
      <c r="A1039" s="260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20">
        <v>0</v>
      </c>
      <c r="BA1039" s="120">
        <v>0</v>
      </c>
      <c r="BB1039" s="120">
        <v>0</v>
      </c>
      <c r="BC1039" s="120">
        <v>0</v>
      </c>
    </row>
    <row r="1040" spans="1:55" x14ac:dyDescent="0.45">
      <c r="A1040" s="261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0.61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  <c r="AZ1040" s="119">
        <v>0.54</v>
      </c>
      <c r="BA1040" s="119">
        <v>0.53</v>
      </c>
      <c r="BB1040" s="119">
        <v>0.59</v>
      </c>
      <c r="BC1040" s="119">
        <v>0.55000000000000004</v>
      </c>
    </row>
    <row r="1041" spans="1:55" ht="29.25" x14ac:dyDescent="0.45">
      <c r="A1041" s="260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0.01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0.01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  <c r="AZ1041" s="120">
        <v>0</v>
      </c>
      <c r="BA1041" s="120">
        <v>0</v>
      </c>
      <c r="BB1041" s="120">
        <v>0</v>
      </c>
      <c r="BC1041" s="120">
        <v>0</v>
      </c>
    </row>
    <row r="1042" spans="1:55" x14ac:dyDescent="0.45">
      <c r="A1042" s="261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  <c r="AZ1042" s="119">
        <v>0.02</v>
      </c>
      <c r="BA1042" s="119">
        <v>0.02</v>
      </c>
      <c r="BB1042" s="119">
        <v>0.01</v>
      </c>
      <c r="BC1042" s="119">
        <v>0.01</v>
      </c>
    </row>
    <row r="1043" spans="1:55" ht="29.25" x14ac:dyDescent="0.45">
      <c r="A1043" s="260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</row>
    <row r="1044" spans="1:55" x14ac:dyDescent="0.45">
      <c r="A1044" s="261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</row>
    <row r="1045" spans="1:55" x14ac:dyDescent="0.45">
      <c r="A1045" s="260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</row>
    <row r="1046" spans="1:55" x14ac:dyDescent="0.45">
      <c r="A1046" s="261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0.56000000000000005</v>
      </c>
      <c r="AQ1046" s="119">
        <v>0.57999999999999996</v>
      </c>
      <c r="AR1046" s="119">
        <v>0.6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  <c r="AZ1046" s="119">
        <v>0.57999999999999996</v>
      </c>
      <c r="BA1046" s="119">
        <v>0.56000000000000005</v>
      </c>
      <c r="BB1046" s="119">
        <v>0.66</v>
      </c>
      <c r="BC1046" s="119">
        <v>0.62</v>
      </c>
    </row>
    <row r="1047" spans="1:55" ht="29.25" x14ac:dyDescent="0.45">
      <c r="A1047" s="260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  <c r="AZ1047" s="116"/>
      <c r="BA1047" s="116"/>
      <c r="BB1047" s="120">
        <v>0</v>
      </c>
      <c r="BC1047" s="120">
        <v>0</v>
      </c>
    </row>
    <row r="1048" spans="1:55" ht="80.25" x14ac:dyDescent="0.45">
      <c r="A1048" s="261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0.01</v>
      </c>
      <c r="BA1048" s="119">
        <v>0</v>
      </c>
      <c r="BB1048" s="119">
        <v>0</v>
      </c>
      <c r="BC1048" s="119">
        <v>0</v>
      </c>
    </row>
    <row r="1049" spans="1:55" ht="29.25" x14ac:dyDescent="0.45">
      <c r="A1049" s="260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</row>
    <row r="1050" spans="1:55" x14ac:dyDescent="0.45">
      <c r="A1050" s="261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  <c r="AZ1050" s="119">
        <v>0.05</v>
      </c>
      <c r="BA1050" s="119">
        <v>0.01</v>
      </c>
      <c r="BB1050" s="119">
        <v>0.03</v>
      </c>
      <c r="BC1050" s="119">
        <v>0.02</v>
      </c>
    </row>
    <row r="1051" spans="1:55" ht="29.25" x14ac:dyDescent="0.45">
      <c r="A1051" s="260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1.76</v>
      </c>
      <c r="AS1051" s="120">
        <v>0.59</v>
      </c>
      <c r="AT1051" s="120">
        <v>4.74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  <c r="AZ1051" s="120">
        <v>0.45</v>
      </c>
      <c r="BA1051" s="120">
        <v>1.48</v>
      </c>
      <c r="BB1051" s="120">
        <v>1.94</v>
      </c>
      <c r="BC1051" s="120">
        <v>1.04</v>
      </c>
    </row>
    <row r="1052" spans="1:55" x14ac:dyDescent="0.45">
      <c r="A1052" s="261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  <c r="AZ1052" s="119">
        <v>7.0000000000000007E-2</v>
      </c>
      <c r="BA1052" s="119">
        <v>0.05</v>
      </c>
      <c r="BB1052" s="119">
        <v>0.19</v>
      </c>
      <c r="BC1052" s="119">
        <v>7.0000000000000007E-2</v>
      </c>
    </row>
    <row r="1053" spans="1:55" ht="29.25" x14ac:dyDescent="0.45">
      <c r="A1053" s="260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</row>
    <row r="1054" spans="1:55" x14ac:dyDescent="0.45">
      <c r="A1054" s="261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0.33</v>
      </c>
      <c r="AS1054" s="119">
        <v>0.3</v>
      </c>
      <c r="AT1054" s="119">
        <v>0.3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  <c r="AZ1054" s="119">
        <v>0.38</v>
      </c>
      <c r="BA1054" s="119">
        <v>0.32</v>
      </c>
      <c r="BB1054" s="119">
        <v>0.21</v>
      </c>
      <c r="BC1054" s="119">
        <v>0.4</v>
      </c>
    </row>
    <row r="1055" spans="1:55" ht="29.25" x14ac:dyDescent="0.45">
      <c r="A1055" s="260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  <c r="AZ1055" s="120">
        <v>0.03</v>
      </c>
      <c r="BA1055" s="120">
        <v>0.11</v>
      </c>
      <c r="BB1055" s="120">
        <v>0.05</v>
      </c>
      <c r="BC1055" s="120">
        <v>7.0000000000000007E-2</v>
      </c>
    </row>
    <row r="1056" spans="1:55" x14ac:dyDescent="0.45">
      <c r="A1056" s="261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12.59</v>
      </c>
      <c r="AN1056" s="119">
        <v>12.39</v>
      </c>
      <c r="AO1056" s="119">
        <v>13.13</v>
      </c>
      <c r="AP1056" s="119">
        <v>12.62</v>
      </c>
      <c r="AQ1056" s="119">
        <v>11.82</v>
      </c>
      <c r="AR1056" s="119">
        <v>11.07</v>
      </c>
      <c r="AS1056" s="119">
        <v>12.2</v>
      </c>
      <c r="AT1056" s="119">
        <v>12.59</v>
      </c>
      <c r="AU1056" s="119">
        <v>11.6</v>
      </c>
      <c r="AV1056" s="119">
        <v>12.96</v>
      </c>
      <c r="AW1056" s="119">
        <v>13.29</v>
      </c>
      <c r="AX1056" s="119">
        <v>13.39</v>
      </c>
      <c r="AY1056" s="119">
        <v>11.93</v>
      </c>
      <c r="AZ1056" s="119">
        <v>11.36</v>
      </c>
      <c r="BA1056" s="119">
        <v>11.13</v>
      </c>
      <c r="BB1056" s="119">
        <v>13.37</v>
      </c>
      <c r="BC1056" s="119">
        <v>12.17</v>
      </c>
    </row>
    <row r="1057" spans="1:55" ht="29.25" x14ac:dyDescent="0.45">
      <c r="A1057" s="260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  <c r="AZ1057" s="120">
        <v>0.09</v>
      </c>
      <c r="BA1057" s="120">
        <v>0.08</v>
      </c>
      <c r="BB1057" s="120">
        <v>0.08</v>
      </c>
      <c r="BC1057" s="120">
        <v>7.0000000000000007E-2</v>
      </c>
    </row>
    <row r="1058" spans="1:55" ht="29.25" x14ac:dyDescent="0.45">
      <c r="A1058" s="261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  <c r="AZ1058" s="119">
        <v>0.04</v>
      </c>
      <c r="BA1058" s="119">
        <v>0.08</v>
      </c>
      <c r="BB1058" s="119">
        <v>0.05</v>
      </c>
      <c r="BC1058" s="119">
        <v>0.03</v>
      </c>
    </row>
    <row r="1059" spans="1:55" ht="42" x14ac:dyDescent="0.45">
      <c r="A1059" s="260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  <c r="AZ1059" s="116"/>
      <c r="BA1059" s="116"/>
      <c r="BB1059" s="116"/>
      <c r="BC1059" s="116"/>
    </row>
    <row r="1060" spans="1:55" x14ac:dyDescent="0.45">
      <c r="A1060" s="261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0.01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  <c r="AZ1060" s="119">
        <v>0.01</v>
      </c>
      <c r="BA1060" s="119">
        <v>0</v>
      </c>
      <c r="BB1060" s="119">
        <v>0.01</v>
      </c>
      <c r="BC1060" s="119">
        <v>0.01</v>
      </c>
    </row>
    <row r="1061" spans="1:55" ht="42" x14ac:dyDescent="0.45">
      <c r="A1061" s="260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  <c r="AZ1061" s="120">
        <v>0</v>
      </c>
      <c r="BA1061" s="120">
        <v>0</v>
      </c>
      <c r="BB1061" s="120">
        <v>0.01</v>
      </c>
      <c r="BC1061" s="120">
        <v>0</v>
      </c>
    </row>
    <row r="1062" spans="1:55" ht="29.25" x14ac:dyDescent="0.45">
      <c r="A1062" s="261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</row>
    <row r="1063" spans="1:55" ht="42" x14ac:dyDescent="0.45">
      <c r="A1063" s="260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  <c r="AZ1063" s="116"/>
      <c r="BA1063" s="120">
        <v>0</v>
      </c>
      <c r="BB1063" s="120">
        <v>0</v>
      </c>
      <c r="BC1063" s="120">
        <v>0</v>
      </c>
    </row>
    <row r="1064" spans="1:55" x14ac:dyDescent="0.45">
      <c r="A1064" s="261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  <c r="AZ1064" s="119">
        <v>0.01</v>
      </c>
      <c r="BA1064" s="119">
        <v>0.01</v>
      </c>
      <c r="BB1064" s="119">
        <v>0.01</v>
      </c>
      <c r="BC1064" s="119">
        <v>0.01</v>
      </c>
    </row>
    <row r="1065" spans="1:55" ht="29.25" x14ac:dyDescent="0.45">
      <c r="A1065" s="260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0.3</v>
      </c>
      <c r="AS1065" s="120">
        <v>0.26</v>
      </c>
      <c r="AT1065" s="120">
        <v>0.26</v>
      </c>
      <c r="AU1065" s="120">
        <v>0.3</v>
      </c>
      <c r="AV1065" s="120">
        <v>0.27</v>
      </c>
      <c r="AW1065" s="120">
        <v>0.34</v>
      </c>
      <c r="AX1065" s="120">
        <v>0.31</v>
      </c>
      <c r="AY1065" s="120">
        <v>0.31</v>
      </c>
      <c r="AZ1065" s="120">
        <v>0.3</v>
      </c>
      <c r="BA1065" s="120">
        <v>0.33</v>
      </c>
      <c r="BB1065" s="120">
        <v>0.28999999999999998</v>
      </c>
      <c r="BC1065" s="120">
        <v>0.26</v>
      </c>
    </row>
    <row r="1066" spans="1:55" x14ac:dyDescent="0.45">
      <c r="A1066" s="261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1.96</v>
      </c>
      <c r="AS1066" s="119">
        <v>2.02</v>
      </c>
      <c r="AT1066" s="119">
        <v>3.04</v>
      </c>
      <c r="AU1066" s="119">
        <v>1.98</v>
      </c>
      <c r="AV1066" s="119">
        <v>2.0299999999999998</v>
      </c>
      <c r="AW1066" s="119">
        <v>1.98</v>
      </c>
      <c r="AX1066" s="119">
        <v>2.21</v>
      </c>
      <c r="AY1066" s="119">
        <v>2.11</v>
      </c>
      <c r="AZ1066" s="119">
        <v>2.15</v>
      </c>
      <c r="BA1066" s="119">
        <v>2.0099999999999998</v>
      </c>
      <c r="BB1066" s="119">
        <v>1.98</v>
      </c>
      <c r="BC1066" s="119">
        <v>2.14</v>
      </c>
    </row>
    <row r="1067" spans="1:55" x14ac:dyDescent="0.45">
      <c r="A1067" s="260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0.02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  <c r="AZ1067" s="120">
        <v>0.01</v>
      </c>
      <c r="BA1067" s="120">
        <v>0.02</v>
      </c>
      <c r="BB1067" s="120">
        <v>0.01</v>
      </c>
      <c r="BC1067" s="120">
        <v>0.03</v>
      </c>
    </row>
    <row r="1068" spans="1:55" x14ac:dyDescent="0.45">
      <c r="A1068" s="261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0.16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0.17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  <c r="AZ1068" s="119">
        <v>0.16</v>
      </c>
      <c r="BA1068" s="119">
        <v>0.13</v>
      </c>
      <c r="BB1068" s="119">
        <v>0.14000000000000001</v>
      </c>
      <c r="BC1068" s="119">
        <v>0.17</v>
      </c>
    </row>
    <row r="1069" spans="1:55" x14ac:dyDescent="0.45">
      <c r="A1069" s="260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</row>
    <row r="1070" spans="1:55" ht="42" x14ac:dyDescent="0.45">
      <c r="A1070" s="261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  <c r="AZ1070" s="119">
        <v>0.03</v>
      </c>
      <c r="BA1070" s="119">
        <v>0.04</v>
      </c>
      <c r="BB1070" s="119">
        <v>0.04</v>
      </c>
      <c r="BC1070" s="119">
        <v>0.04</v>
      </c>
    </row>
    <row r="1071" spans="1:55" x14ac:dyDescent="0.45">
      <c r="A1071" s="260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0.05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  <c r="AZ1071" s="120">
        <v>0.03</v>
      </c>
      <c r="BA1071" s="120">
        <v>0.05</v>
      </c>
      <c r="BB1071" s="120">
        <v>0.02</v>
      </c>
      <c r="BC1071" s="120">
        <v>0.05</v>
      </c>
    </row>
    <row r="1072" spans="1:55" ht="29.25" x14ac:dyDescent="0.45">
      <c r="A1072" s="261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  <c r="AZ1072" s="119">
        <v>0.11</v>
      </c>
      <c r="BA1072" s="119">
        <v>0.1</v>
      </c>
      <c r="BB1072" s="119">
        <v>7.0000000000000007E-2</v>
      </c>
      <c r="BC1072" s="119">
        <v>0.1</v>
      </c>
    </row>
    <row r="1073" spans="1:55" ht="29.25" x14ac:dyDescent="0.45">
      <c r="A1073" s="260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  <c r="AZ1073" s="120">
        <v>0.02</v>
      </c>
      <c r="BA1073" s="120">
        <v>0.02</v>
      </c>
      <c r="BB1073" s="120">
        <v>0.01</v>
      </c>
      <c r="BC1073" s="120">
        <v>0.02</v>
      </c>
    </row>
    <row r="1074" spans="1:55" x14ac:dyDescent="0.45">
      <c r="A1074" s="261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0.3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0.31</v>
      </c>
      <c r="AX1074" s="119">
        <v>0.37</v>
      </c>
      <c r="AY1074" s="119">
        <v>0.32</v>
      </c>
      <c r="AZ1074" s="119">
        <v>0.28999999999999998</v>
      </c>
      <c r="BA1074" s="119">
        <v>0.38</v>
      </c>
      <c r="BB1074" s="119">
        <v>0.37</v>
      </c>
      <c r="BC1074" s="119">
        <v>0.32</v>
      </c>
    </row>
    <row r="1075" spans="1:55" ht="29.25" x14ac:dyDescent="0.45">
      <c r="A1075" s="260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  <c r="BB1075" s="116"/>
      <c r="BC1075" s="116"/>
    </row>
    <row r="1076" spans="1:55" x14ac:dyDescent="0.45">
      <c r="A1076" s="261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  <c r="AZ1076" s="119">
        <v>0</v>
      </c>
      <c r="BA1076" s="119">
        <v>0</v>
      </c>
      <c r="BB1076" s="119">
        <v>0</v>
      </c>
      <c r="BC1076" s="119">
        <v>0</v>
      </c>
    </row>
    <row r="1077" spans="1:55" x14ac:dyDescent="0.45">
      <c r="A1077" s="260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</v>
      </c>
      <c r="AU1077" s="120">
        <v>0.34</v>
      </c>
      <c r="AV1077" s="120">
        <v>0.43</v>
      </c>
      <c r="AW1077" s="120">
        <v>0.33</v>
      </c>
      <c r="AX1077" s="120">
        <v>0.41</v>
      </c>
      <c r="AY1077" s="120">
        <v>0.44</v>
      </c>
      <c r="AZ1077" s="120">
        <v>0.42</v>
      </c>
      <c r="BA1077" s="120">
        <v>0.49</v>
      </c>
      <c r="BB1077" s="120">
        <v>0.48</v>
      </c>
      <c r="BC1077" s="120">
        <v>0.47</v>
      </c>
    </row>
    <row r="1078" spans="1:55" ht="29.25" x14ac:dyDescent="0.45">
      <c r="A1078" s="261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0.01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  <c r="AZ1078" s="119">
        <v>0.02</v>
      </c>
      <c r="BA1078" s="119">
        <v>0.01</v>
      </c>
      <c r="BB1078" s="119">
        <v>0.02</v>
      </c>
      <c r="BC1078" s="119">
        <v>0.02</v>
      </c>
    </row>
    <row r="1079" spans="1:55" x14ac:dyDescent="0.45">
      <c r="A1079" s="260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0.09</v>
      </c>
      <c r="AW1079" s="120">
        <v>0.09</v>
      </c>
      <c r="AX1079" s="120">
        <v>7.0000000000000007E-2</v>
      </c>
      <c r="AY1079" s="120">
        <v>0.06</v>
      </c>
      <c r="AZ1079" s="120">
        <v>0.08</v>
      </c>
      <c r="BA1079" s="120">
        <v>0.09</v>
      </c>
      <c r="BB1079" s="120">
        <v>0.08</v>
      </c>
      <c r="BC1079" s="120">
        <v>0.06</v>
      </c>
    </row>
    <row r="1080" spans="1:55" x14ac:dyDescent="0.45">
      <c r="A1080" s="261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  <c r="AZ1080" s="119">
        <v>0.04</v>
      </c>
      <c r="BA1080" s="119">
        <v>0.03</v>
      </c>
      <c r="BB1080" s="119">
        <v>0.02</v>
      </c>
      <c r="BC1080" s="119">
        <v>0.02</v>
      </c>
    </row>
    <row r="1081" spans="1:55" ht="42" x14ac:dyDescent="0.45">
      <c r="A1081" s="260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  <c r="AZ1081" s="116"/>
      <c r="BA1081" s="116"/>
      <c r="BB1081" s="120">
        <v>0</v>
      </c>
      <c r="BC1081" s="120">
        <v>0</v>
      </c>
    </row>
    <row r="1082" spans="1:55" ht="29.25" x14ac:dyDescent="0.45">
      <c r="A1082" s="261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</row>
    <row r="1083" spans="1:55" ht="54.75" x14ac:dyDescent="0.45">
      <c r="A1083" s="260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  <c r="AZ1083" s="116"/>
      <c r="BA1083" s="120">
        <v>0</v>
      </c>
      <c r="BB1083" s="120">
        <v>0</v>
      </c>
      <c r="BC1083" s="120">
        <v>0</v>
      </c>
    </row>
    <row r="1084" spans="1:55" x14ac:dyDescent="0.45">
      <c r="A1084" s="261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0.79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0.68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  <c r="AZ1084" s="119">
        <v>0.77</v>
      </c>
      <c r="BA1084" s="119">
        <v>0.84</v>
      </c>
      <c r="BB1084" s="119">
        <v>0.79</v>
      </c>
      <c r="BC1084" s="119">
        <v>0.8</v>
      </c>
    </row>
    <row r="1085" spans="1:55" ht="42" x14ac:dyDescent="0.45">
      <c r="A1085" s="260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  <c r="BB1085" s="116"/>
      <c r="BC1085" s="116"/>
    </row>
    <row r="1086" spans="1:55" x14ac:dyDescent="0.45">
      <c r="A1086" s="261">
        <v>137</v>
      </c>
      <c r="B1086" s="174" t="s">
        <v>250</v>
      </c>
      <c r="C1086" s="119">
        <v>0.03</v>
      </c>
      <c r="D1086" s="119">
        <v>0.01</v>
      </c>
      <c r="E1086" s="119">
        <v>0.02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  <c r="AZ1086" s="119">
        <v>0.01</v>
      </c>
      <c r="BA1086" s="119">
        <v>0.01</v>
      </c>
      <c r="BB1086" s="119">
        <v>0.01</v>
      </c>
      <c r="BC1086" s="119">
        <v>0.01</v>
      </c>
    </row>
    <row r="1087" spans="1:55" ht="42" x14ac:dyDescent="0.45">
      <c r="A1087" s="260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1.76</v>
      </c>
      <c r="AO1087" s="120">
        <v>1.68</v>
      </c>
      <c r="AP1087" s="120">
        <v>1.51</v>
      </c>
      <c r="AQ1087" s="120">
        <v>1.87</v>
      </c>
      <c r="AR1087" s="120">
        <v>1.62</v>
      </c>
      <c r="AS1087" s="120">
        <v>1.61</v>
      </c>
      <c r="AT1087" s="120">
        <v>1.5</v>
      </c>
      <c r="AU1087" s="120">
        <v>1.48</v>
      </c>
      <c r="AV1087" s="120">
        <v>1.65</v>
      </c>
      <c r="AW1087" s="120">
        <v>1.67</v>
      </c>
      <c r="AX1087" s="120">
        <v>1.92</v>
      </c>
      <c r="AY1087" s="120">
        <v>1.65</v>
      </c>
      <c r="AZ1087" s="120">
        <v>1.7</v>
      </c>
      <c r="BA1087" s="120">
        <v>1.7</v>
      </c>
      <c r="BB1087" s="120">
        <v>1.62</v>
      </c>
      <c r="BC1087" s="120">
        <v>1.63</v>
      </c>
    </row>
    <row r="1088" spans="1:55" x14ac:dyDescent="0.45">
      <c r="A1088" s="261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</row>
    <row r="1089" spans="1:55" x14ac:dyDescent="0.45">
      <c r="A1089" s="260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  <c r="AZ1089" s="120">
        <v>0.02</v>
      </c>
      <c r="BA1089" s="120">
        <v>0.02</v>
      </c>
      <c r="BB1089" s="120">
        <v>0.02</v>
      </c>
      <c r="BC1089" s="120">
        <v>0.01</v>
      </c>
    </row>
    <row r="1090" spans="1:55" ht="29.25" x14ac:dyDescent="0.45">
      <c r="A1090" s="261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</row>
    <row r="1091" spans="1:55" ht="29.25" x14ac:dyDescent="0.45">
      <c r="A1091" s="260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</row>
    <row r="1092" spans="1:55" x14ac:dyDescent="0.45">
      <c r="A1092" s="261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0.09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  <c r="AZ1092" s="119">
        <v>0.08</v>
      </c>
      <c r="BA1092" s="119">
        <v>0.08</v>
      </c>
      <c r="BB1092" s="119">
        <v>0.06</v>
      </c>
      <c r="BC1092" s="119">
        <v>7.0000000000000007E-2</v>
      </c>
    </row>
    <row r="1093" spans="1:55" ht="29.25" x14ac:dyDescent="0.45">
      <c r="A1093" s="260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  <c r="AZ1093" s="120">
        <v>0</v>
      </c>
      <c r="BA1093" s="120">
        <v>0</v>
      </c>
      <c r="BB1093" s="120">
        <v>0</v>
      </c>
      <c r="BC1093" s="120">
        <v>0</v>
      </c>
    </row>
    <row r="1094" spans="1:55" ht="54.75" x14ac:dyDescent="0.45">
      <c r="A1094" s="261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  <c r="AZ1094" s="117"/>
      <c r="BA1094" s="119">
        <v>0</v>
      </c>
      <c r="BB1094" s="119">
        <v>0</v>
      </c>
      <c r="BC1094" s="119">
        <v>0</v>
      </c>
    </row>
    <row r="1095" spans="1:55" x14ac:dyDescent="0.45">
      <c r="A1095" s="260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  <c r="AZ1095" s="120">
        <v>0.01</v>
      </c>
      <c r="BA1095" s="120">
        <v>0.01</v>
      </c>
      <c r="BB1095" s="120">
        <v>0.01</v>
      </c>
      <c r="BC1095" s="120">
        <v>0.01</v>
      </c>
    </row>
    <row r="1096" spans="1:55" x14ac:dyDescent="0.45">
      <c r="A1096" s="261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  <c r="AZ1096" s="119">
        <v>0.01</v>
      </c>
      <c r="BA1096" s="119">
        <v>0.01</v>
      </c>
      <c r="BB1096" s="119">
        <v>0</v>
      </c>
      <c r="BC1096" s="119">
        <v>0</v>
      </c>
    </row>
    <row r="1097" spans="1:55" ht="29.25" x14ac:dyDescent="0.45">
      <c r="A1097" s="260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</row>
    <row r="1098" spans="1:55" ht="29.25" x14ac:dyDescent="0.45">
      <c r="A1098" s="261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  <c r="AZ1098" s="119">
        <v>0</v>
      </c>
      <c r="BA1098" s="119">
        <v>0</v>
      </c>
      <c r="BB1098" s="119">
        <v>0.01</v>
      </c>
      <c r="BC1098" s="119">
        <v>0</v>
      </c>
    </row>
    <row r="1099" spans="1:55" x14ac:dyDescent="0.45">
      <c r="A1099" s="260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  <c r="AZ1099" s="120">
        <v>0.06</v>
      </c>
      <c r="BA1099" s="120">
        <v>0.06</v>
      </c>
      <c r="BB1099" s="120">
        <v>7.0000000000000007E-2</v>
      </c>
      <c r="BC1099" s="120">
        <v>7.0000000000000007E-2</v>
      </c>
    </row>
    <row r="1100" spans="1:55" x14ac:dyDescent="0.45">
      <c r="A1100" s="261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  <c r="AZ1100" s="117"/>
      <c r="BA1100" s="117"/>
      <c r="BB1100" s="117"/>
      <c r="BC1100" s="117"/>
    </row>
    <row r="1101" spans="1:55" ht="29.25" x14ac:dyDescent="0.45">
      <c r="A1101" s="260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  <c r="AZ1101" s="120">
        <v>0.05</v>
      </c>
      <c r="BA1101" s="120">
        <v>0.05</v>
      </c>
      <c r="BB1101" s="120">
        <v>0.03</v>
      </c>
      <c r="BC1101" s="120">
        <v>0.06</v>
      </c>
    </row>
    <row r="1102" spans="1:55" x14ac:dyDescent="0.45">
      <c r="A1102" s="261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0.01</v>
      </c>
    </row>
    <row r="1103" spans="1:55" ht="29.25" x14ac:dyDescent="0.45">
      <c r="A1103" s="260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</row>
    <row r="1104" spans="1:55" ht="29.25" x14ac:dyDescent="0.45">
      <c r="A1104" s="261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</row>
    <row r="1105" spans="1:55" x14ac:dyDescent="0.45">
      <c r="A1105" s="260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4.71</v>
      </c>
      <c r="AN1105" s="120">
        <v>7.26</v>
      </c>
      <c r="AO1105" s="120">
        <v>4.7</v>
      </c>
      <c r="AP1105" s="120">
        <v>4.37</v>
      </c>
      <c r="AQ1105" s="120">
        <v>4.83</v>
      </c>
      <c r="AR1105" s="120">
        <v>5.9</v>
      </c>
      <c r="AS1105" s="120">
        <v>4.25</v>
      </c>
      <c r="AT1105" s="120">
        <v>4.47</v>
      </c>
      <c r="AU1105" s="120">
        <v>7.17</v>
      </c>
      <c r="AV1105" s="120">
        <v>4.6500000000000004</v>
      </c>
      <c r="AW1105" s="120">
        <v>5.05</v>
      </c>
      <c r="AX1105" s="120">
        <v>4.8099999999999996</v>
      </c>
      <c r="AY1105" s="120">
        <v>4.63</v>
      </c>
      <c r="AZ1105" s="120">
        <v>6.34</v>
      </c>
      <c r="BA1105" s="120">
        <v>4.28</v>
      </c>
      <c r="BB1105" s="120">
        <v>4.42</v>
      </c>
      <c r="BC1105" s="120">
        <v>4.43</v>
      </c>
    </row>
    <row r="1106" spans="1:55" ht="67.5" x14ac:dyDescent="0.45">
      <c r="A1106" s="261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9">
        <v>0</v>
      </c>
      <c r="BC1106" s="119">
        <v>0</v>
      </c>
    </row>
    <row r="1107" spans="1:55" x14ac:dyDescent="0.45">
      <c r="A1107" s="260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  <c r="AZ1107" s="120">
        <v>0.02</v>
      </c>
      <c r="BA1107" s="120">
        <v>0.03</v>
      </c>
      <c r="BB1107" s="120">
        <v>0.02</v>
      </c>
      <c r="BC1107" s="120">
        <v>0.02</v>
      </c>
    </row>
    <row r="1108" spans="1:55" ht="29.25" x14ac:dyDescent="0.45">
      <c r="A1108" s="261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  <c r="AZ1108" s="119">
        <v>0.01</v>
      </c>
      <c r="BA1108" s="119">
        <v>0.02</v>
      </c>
      <c r="BB1108" s="119">
        <v>0.01</v>
      </c>
      <c r="BC1108" s="119">
        <v>0.01</v>
      </c>
    </row>
    <row r="1109" spans="1:55" x14ac:dyDescent="0.45">
      <c r="A1109" s="260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  <c r="AZ1109" s="120">
        <v>0.01</v>
      </c>
      <c r="BA1109" s="120">
        <v>0.01</v>
      </c>
      <c r="BB1109" s="120">
        <v>0.01</v>
      </c>
      <c r="BC1109" s="120">
        <v>0.01</v>
      </c>
    </row>
    <row r="1110" spans="1:55" x14ac:dyDescent="0.45">
      <c r="A1110" s="261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  <c r="AZ1110" s="119">
        <v>0.18</v>
      </c>
      <c r="BA1110" s="119">
        <v>0.17</v>
      </c>
      <c r="BB1110" s="119">
        <v>0.15</v>
      </c>
      <c r="BC1110" s="119">
        <v>0.17</v>
      </c>
    </row>
    <row r="1111" spans="1:55" ht="29.25" x14ac:dyDescent="0.45">
      <c r="A1111" s="260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3.74</v>
      </c>
      <c r="AN1111" s="120">
        <v>3.58</v>
      </c>
      <c r="AO1111" s="120">
        <v>3.77</v>
      </c>
      <c r="AP1111" s="120">
        <v>4.4000000000000004</v>
      </c>
      <c r="AQ1111" s="120">
        <v>4.17</v>
      </c>
      <c r="AR1111" s="120">
        <v>3.88</v>
      </c>
      <c r="AS1111" s="120">
        <v>3.65</v>
      </c>
      <c r="AT1111" s="120">
        <v>3.69</v>
      </c>
      <c r="AU1111" s="120">
        <v>3.38</v>
      </c>
      <c r="AV1111" s="120">
        <v>3.64</v>
      </c>
      <c r="AW1111" s="120">
        <v>3.85</v>
      </c>
      <c r="AX1111" s="120">
        <v>3.2</v>
      </c>
      <c r="AY1111" s="120">
        <v>3.81</v>
      </c>
      <c r="AZ1111" s="120">
        <v>3.95</v>
      </c>
      <c r="BA1111" s="120">
        <v>4.0199999999999996</v>
      </c>
      <c r="BB1111" s="120">
        <v>4.1399999999999997</v>
      </c>
      <c r="BC1111" s="120">
        <v>4.05</v>
      </c>
    </row>
    <row r="1112" spans="1:55" ht="29.25" x14ac:dyDescent="0.45">
      <c r="A1112" s="261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  <c r="AZ1112" s="119">
        <v>0.16</v>
      </c>
      <c r="BA1112" s="119">
        <v>0.14000000000000001</v>
      </c>
      <c r="BB1112" s="119">
        <v>0.16</v>
      </c>
      <c r="BC1112" s="119">
        <v>0.13</v>
      </c>
    </row>
    <row r="1113" spans="1:55" x14ac:dyDescent="0.45">
      <c r="A1113" s="260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0.33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  <c r="AZ1113" s="120">
        <v>0.3</v>
      </c>
      <c r="BA1113" s="120">
        <v>0.28000000000000003</v>
      </c>
      <c r="BB1113" s="120">
        <v>0.23</v>
      </c>
      <c r="BC1113" s="120">
        <v>0.27</v>
      </c>
    </row>
    <row r="1114" spans="1:55" ht="29.25" x14ac:dyDescent="0.45">
      <c r="A1114" s="261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9">
        <v>0</v>
      </c>
      <c r="BC1114" s="119">
        <v>0</v>
      </c>
    </row>
    <row r="1115" spans="1:55" x14ac:dyDescent="0.45">
      <c r="A1115" s="260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2.75</v>
      </c>
      <c r="AN1115" s="120">
        <v>2.5299999999999998</v>
      </c>
      <c r="AO1115" s="120">
        <v>2.72</v>
      </c>
      <c r="AP1115" s="120">
        <v>2.77</v>
      </c>
      <c r="AQ1115" s="120">
        <v>2.77</v>
      </c>
      <c r="AR1115" s="120">
        <v>2.58</v>
      </c>
      <c r="AS1115" s="120">
        <v>2.64</v>
      </c>
      <c r="AT1115" s="120">
        <v>2.7</v>
      </c>
      <c r="AU1115" s="120">
        <v>2.67</v>
      </c>
      <c r="AV1115" s="120">
        <v>2.67</v>
      </c>
      <c r="AW1115" s="120">
        <v>2.63</v>
      </c>
      <c r="AX1115" s="120">
        <v>3.43</v>
      </c>
      <c r="AY1115" s="120">
        <v>3.08</v>
      </c>
      <c r="AZ1115" s="120">
        <v>3.28</v>
      </c>
      <c r="BA1115" s="120">
        <v>3.1</v>
      </c>
      <c r="BB1115" s="120">
        <v>3.17</v>
      </c>
      <c r="BC1115" s="120">
        <v>3.26</v>
      </c>
    </row>
    <row r="1116" spans="1:55" ht="42" x14ac:dyDescent="0.45">
      <c r="A1116" s="261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  <c r="AZ1116" s="119">
        <v>0</v>
      </c>
      <c r="BA1116" s="119">
        <v>0</v>
      </c>
      <c r="BB1116" s="119">
        <v>0</v>
      </c>
      <c r="BC1116" s="119">
        <v>0</v>
      </c>
    </row>
    <row r="1117" spans="1:55" x14ac:dyDescent="0.45">
      <c r="A1117" s="260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  <c r="AZ1117" s="120">
        <v>7.0000000000000007E-2</v>
      </c>
      <c r="BA1117" s="120">
        <v>0.08</v>
      </c>
      <c r="BB1117" s="120">
        <v>0.08</v>
      </c>
      <c r="BC1117" s="120">
        <v>7.0000000000000007E-2</v>
      </c>
    </row>
    <row r="1118" spans="1:55" x14ac:dyDescent="0.45">
      <c r="A1118" s="261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0.15</v>
      </c>
      <c r="AP1118" s="119">
        <v>0.16</v>
      </c>
      <c r="AQ1118" s="119">
        <v>0.22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  <c r="AZ1118" s="119">
        <v>0.15</v>
      </c>
      <c r="BA1118" s="119">
        <v>0.12</v>
      </c>
      <c r="BB1118" s="119">
        <v>0.11</v>
      </c>
      <c r="BC1118" s="119">
        <v>0.12</v>
      </c>
    </row>
    <row r="1119" spans="1:55" ht="29.25" x14ac:dyDescent="0.45">
      <c r="A1119" s="260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  <c r="AZ1119" s="120">
        <v>0</v>
      </c>
      <c r="BA1119" s="120">
        <v>0</v>
      </c>
      <c r="BB1119" s="120">
        <v>0</v>
      </c>
      <c r="BC1119" s="120">
        <v>0</v>
      </c>
    </row>
    <row r="1120" spans="1:55" x14ac:dyDescent="0.45">
      <c r="A1120" s="261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0.75</v>
      </c>
      <c r="AM1120" s="119">
        <v>0.89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0.53</v>
      </c>
      <c r="AU1120" s="119">
        <v>0.54</v>
      </c>
      <c r="AV1120" s="119">
        <v>0.85</v>
      </c>
      <c r="AW1120" s="119">
        <v>0.61</v>
      </c>
      <c r="AX1120" s="119">
        <v>0.62</v>
      </c>
      <c r="AY1120" s="119">
        <v>0.81</v>
      </c>
      <c r="AZ1120" s="119">
        <v>0.74</v>
      </c>
      <c r="BA1120" s="119">
        <v>0.72</v>
      </c>
      <c r="BB1120" s="119">
        <v>0.7</v>
      </c>
      <c r="BC1120" s="119">
        <v>0.74</v>
      </c>
    </row>
    <row r="1121" spans="1:55" x14ac:dyDescent="0.45">
      <c r="A1121" s="260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  <c r="AZ1121" s="116"/>
      <c r="BA1121" s="116"/>
      <c r="BB1121" s="116"/>
      <c r="BC1121" s="116"/>
    </row>
    <row r="1122" spans="1:55" x14ac:dyDescent="0.45">
      <c r="A1122" s="261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  <c r="AZ1122" s="119">
        <v>0.02</v>
      </c>
      <c r="BA1122" s="119">
        <v>0.03</v>
      </c>
      <c r="BB1122" s="119">
        <v>0.03</v>
      </c>
      <c r="BC1122" s="119">
        <v>0.02</v>
      </c>
    </row>
    <row r="1123" spans="1:55" x14ac:dyDescent="0.45">
      <c r="A1123" s="260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  <c r="AZ1123" s="120">
        <v>0.09</v>
      </c>
      <c r="BA1123" s="120">
        <v>7.0000000000000007E-2</v>
      </c>
      <c r="BB1123" s="120">
        <v>7.0000000000000007E-2</v>
      </c>
      <c r="BC1123" s="120">
        <v>0.05</v>
      </c>
    </row>
    <row r="1124" spans="1:55" x14ac:dyDescent="0.45">
      <c r="A1124" s="261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9.35</v>
      </c>
      <c r="AN1124" s="119">
        <v>9.08</v>
      </c>
      <c r="AO1124" s="119">
        <v>9.26</v>
      </c>
      <c r="AP1124" s="119">
        <v>8.68</v>
      </c>
      <c r="AQ1124" s="119">
        <v>10</v>
      </c>
      <c r="AR1124" s="119">
        <v>9.86</v>
      </c>
      <c r="AS1124" s="119">
        <v>9.0399999999999991</v>
      </c>
      <c r="AT1124" s="119">
        <v>8.85</v>
      </c>
      <c r="AU1124" s="119">
        <v>8.83</v>
      </c>
      <c r="AV1124" s="119">
        <v>9.4</v>
      </c>
      <c r="AW1124" s="119">
        <v>10.220000000000001</v>
      </c>
      <c r="AX1124" s="119">
        <v>9.1999999999999993</v>
      </c>
      <c r="AY1124" s="119">
        <v>10.039999999999999</v>
      </c>
      <c r="AZ1124" s="119">
        <v>11.83</v>
      </c>
      <c r="BA1124" s="119">
        <v>9.2799999999999994</v>
      </c>
      <c r="BB1124" s="119">
        <v>8.9700000000000006</v>
      </c>
      <c r="BC1124" s="119">
        <v>10.02</v>
      </c>
    </row>
    <row r="1125" spans="1:55" x14ac:dyDescent="0.45">
      <c r="A1125" s="260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  <c r="AZ1125" s="120">
        <v>0.09</v>
      </c>
      <c r="BA1125" s="120">
        <v>0.11</v>
      </c>
      <c r="BB1125" s="120">
        <v>0.11</v>
      </c>
      <c r="BC1125" s="120">
        <v>0.12</v>
      </c>
    </row>
    <row r="1126" spans="1:55" ht="29.25" x14ac:dyDescent="0.45">
      <c r="A1126" s="261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</row>
    <row r="1127" spans="1:55" x14ac:dyDescent="0.45">
      <c r="A1127" s="260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2.09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2.73</v>
      </c>
      <c r="AN1127" s="120">
        <v>2.2599999999999998</v>
      </c>
      <c r="AO1127" s="120">
        <v>2.31</v>
      </c>
      <c r="AP1127" s="120">
        <v>1.86</v>
      </c>
      <c r="AQ1127" s="120">
        <v>2.1800000000000002</v>
      </c>
      <c r="AR1127" s="120">
        <v>1.88</v>
      </c>
      <c r="AS1127" s="120">
        <v>2.2599999999999998</v>
      </c>
      <c r="AT1127" s="120">
        <v>1.85</v>
      </c>
      <c r="AU1127" s="120">
        <v>1.76</v>
      </c>
      <c r="AV1127" s="120">
        <v>2.4</v>
      </c>
      <c r="AW1127" s="120">
        <v>2.2999999999999998</v>
      </c>
      <c r="AX1127" s="120">
        <v>3.15</v>
      </c>
      <c r="AY1127" s="120">
        <v>2.1800000000000002</v>
      </c>
      <c r="AZ1127" s="120">
        <v>2.99</v>
      </c>
      <c r="BA1127" s="120">
        <v>2.77</v>
      </c>
      <c r="BB1127" s="120">
        <v>2.4700000000000002</v>
      </c>
      <c r="BC1127" s="120">
        <v>3.01</v>
      </c>
    </row>
    <row r="1128" spans="1:55" x14ac:dyDescent="0.45">
      <c r="A1128" s="261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</row>
    <row r="1129" spans="1:55" ht="29.25" x14ac:dyDescent="0.45">
      <c r="A1129" s="260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</row>
    <row r="1130" spans="1:55" ht="42" x14ac:dyDescent="0.45">
      <c r="A1130" s="261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</row>
    <row r="1131" spans="1:55" ht="29.25" x14ac:dyDescent="0.45">
      <c r="A1131" s="260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</row>
    <row r="1132" spans="1:55" x14ac:dyDescent="0.45">
      <c r="A1132" s="261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2.0499999999999998</v>
      </c>
      <c r="AP1132" s="119">
        <v>2.21</v>
      </c>
      <c r="AQ1132" s="119">
        <v>1.98</v>
      </c>
      <c r="AR1132" s="119">
        <v>2.1800000000000002</v>
      </c>
      <c r="AS1132" s="119">
        <v>2.02</v>
      </c>
      <c r="AT1132" s="119">
        <v>1.92</v>
      </c>
      <c r="AU1132" s="119">
        <v>1.77</v>
      </c>
      <c r="AV1132" s="119">
        <v>1.73</v>
      </c>
      <c r="AW1132" s="119">
        <v>1.85</v>
      </c>
      <c r="AX1132" s="119">
        <v>1.85</v>
      </c>
      <c r="AY1132" s="119">
        <v>1.81</v>
      </c>
      <c r="AZ1132" s="119">
        <v>1.93</v>
      </c>
      <c r="BA1132" s="119">
        <v>2.11</v>
      </c>
      <c r="BB1132" s="119">
        <v>2.17</v>
      </c>
      <c r="BC1132" s="119">
        <v>2.08</v>
      </c>
    </row>
    <row r="1133" spans="1:55" x14ac:dyDescent="0.45">
      <c r="A1133" s="260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  <c r="AZ1133" s="120">
        <v>0.18</v>
      </c>
      <c r="BA1133" s="120">
        <v>0.15</v>
      </c>
      <c r="BB1133" s="120">
        <v>0.15</v>
      </c>
      <c r="BC1133" s="120">
        <v>0.1</v>
      </c>
    </row>
    <row r="1134" spans="1:55" ht="42" x14ac:dyDescent="0.45">
      <c r="A1134" s="261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</row>
    <row r="1135" spans="1:55" ht="29.25" x14ac:dyDescent="0.45">
      <c r="A1135" s="260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  <c r="AZ1135" s="120">
        <v>0.02</v>
      </c>
      <c r="BA1135" s="120">
        <v>0.03</v>
      </c>
      <c r="BB1135" s="120">
        <v>0.01</v>
      </c>
      <c r="BC1135" s="120">
        <v>0.01</v>
      </c>
    </row>
    <row r="1136" spans="1:55" x14ac:dyDescent="0.45">
      <c r="A1136" s="261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1.74</v>
      </c>
      <c r="AO1136" s="119">
        <v>1.72</v>
      </c>
      <c r="AP1136" s="119">
        <v>1.76</v>
      </c>
      <c r="AQ1136" s="119">
        <v>1.74</v>
      </c>
      <c r="AR1136" s="119">
        <v>1.56</v>
      </c>
      <c r="AS1136" s="119">
        <v>1.51</v>
      </c>
      <c r="AT1136" s="119">
        <v>1.49</v>
      </c>
      <c r="AU1136" s="119">
        <v>1.42</v>
      </c>
      <c r="AV1136" s="119">
        <v>1.58</v>
      </c>
      <c r="AW1136" s="119">
        <v>1.78</v>
      </c>
      <c r="AX1136" s="119">
        <v>1.98</v>
      </c>
      <c r="AY1136" s="119">
        <v>1.8</v>
      </c>
      <c r="AZ1136" s="119">
        <v>1.69</v>
      </c>
      <c r="BA1136" s="119">
        <v>1.81</v>
      </c>
      <c r="BB1136" s="119">
        <v>1.7</v>
      </c>
      <c r="BC1136" s="119">
        <v>1.79</v>
      </c>
    </row>
    <row r="1137" spans="1:55" ht="29.25" x14ac:dyDescent="0.45">
      <c r="A1137" s="260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7.0000000000000007E-2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  <c r="AZ1137" s="120">
        <v>0.06</v>
      </c>
      <c r="BA1137" s="120">
        <v>7.0000000000000007E-2</v>
      </c>
      <c r="BB1137" s="120">
        <v>0.08</v>
      </c>
      <c r="BC1137" s="120">
        <v>7.0000000000000007E-2</v>
      </c>
    </row>
    <row r="1138" spans="1:55" ht="29.25" x14ac:dyDescent="0.45">
      <c r="A1138" s="261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</row>
    <row r="1139" spans="1:55" ht="42" x14ac:dyDescent="0.45">
      <c r="A1139" s="260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  <c r="AZ1139" s="120">
        <v>7.0000000000000007E-2</v>
      </c>
      <c r="BA1139" s="120">
        <v>0.05</v>
      </c>
      <c r="BB1139" s="120">
        <v>0.06</v>
      </c>
      <c r="BC1139" s="120">
        <v>0.06</v>
      </c>
    </row>
    <row r="1140" spans="1:55" x14ac:dyDescent="0.45">
      <c r="A1140" s="261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0.21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  <c r="AZ1140" s="119">
        <v>0.21</v>
      </c>
      <c r="BA1140" s="119">
        <v>0.21</v>
      </c>
      <c r="BB1140" s="119">
        <v>0.19</v>
      </c>
      <c r="BC1140" s="119">
        <v>0.15</v>
      </c>
    </row>
    <row r="1141" spans="1:55" x14ac:dyDescent="0.45">
      <c r="A1141" s="260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</row>
    <row r="1142" spans="1:55" x14ac:dyDescent="0.45">
      <c r="A1142" s="261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  <c r="AZ1142" s="119">
        <v>0</v>
      </c>
      <c r="BA1142" s="119">
        <v>0</v>
      </c>
      <c r="BB1142" s="119">
        <v>0</v>
      </c>
      <c r="BC1142" s="119">
        <v>0</v>
      </c>
    </row>
    <row r="1143" spans="1:55" x14ac:dyDescent="0.45">
      <c r="A1143" s="260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  <c r="AZ1143" s="120">
        <v>0.01</v>
      </c>
      <c r="BA1143" s="120">
        <v>0.01</v>
      </c>
      <c r="BB1143" s="120">
        <v>0.01</v>
      </c>
      <c r="BC1143" s="120">
        <v>0.01</v>
      </c>
    </row>
    <row r="1144" spans="1:55" ht="29.25" x14ac:dyDescent="0.45">
      <c r="A1144" s="261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  <c r="BB1144" s="119">
        <v>0</v>
      </c>
      <c r="BC1144" s="119">
        <v>0</v>
      </c>
    </row>
    <row r="1145" spans="1:55" x14ac:dyDescent="0.45">
      <c r="A1145" s="260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  <c r="AZ1145" s="120">
        <v>0.02</v>
      </c>
      <c r="BA1145" s="120">
        <v>0.01</v>
      </c>
      <c r="BB1145" s="120">
        <v>0.02</v>
      </c>
      <c r="BC1145" s="120">
        <v>0.02</v>
      </c>
    </row>
    <row r="1146" spans="1:55" x14ac:dyDescent="0.45">
      <c r="A1146" s="261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0.06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0.09</v>
      </c>
      <c r="AO1146" s="119">
        <v>0.05</v>
      </c>
      <c r="AP1146" s="119">
        <v>0.03</v>
      </c>
      <c r="AQ1146" s="119">
        <v>0.06</v>
      </c>
      <c r="AR1146" s="119">
        <v>0.01</v>
      </c>
      <c r="AS1146" s="119">
        <v>0.06</v>
      </c>
      <c r="AT1146" s="119">
        <v>7.0000000000000007E-2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  <c r="AZ1146" s="119">
        <v>0.02</v>
      </c>
      <c r="BA1146" s="119">
        <v>0.05</v>
      </c>
      <c r="BB1146" s="119">
        <v>0.05</v>
      </c>
      <c r="BC1146" s="119">
        <v>0.05</v>
      </c>
    </row>
    <row r="1147" spans="1:55" ht="29.25" x14ac:dyDescent="0.45">
      <c r="A1147" s="260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0.05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  <c r="AZ1147" s="120">
        <v>0.05</v>
      </c>
      <c r="BA1147" s="120">
        <v>0.04</v>
      </c>
      <c r="BB1147" s="120">
        <v>0.04</v>
      </c>
      <c r="BC1147" s="120">
        <v>0.06</v>
      </c>
    </row>
    <row r="1148" spans="1:55" x14ac:dyDescent="0.45">
      <c r="A1148" s="261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</row>
    <row r="1149" spans="1:55" ht="29.25" x14ac:dyDescent="0.45">
      <c r="A1149" s="260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</row>
    <row r="1150" spans="1:55" ht="29.25" x14ac:dyDescent="0.45">
      <c r="A1150" s="261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  <c r="AZ1150" s="119">
        <v>0</v>
      </c>
      <c r="BA1150" s="119">
        <v>0</v>
      </c>
      <c r="BB1150" s="119">
        <v>0</v>
      </c>
      <c r="BC1150" s="119">
        <v>0</v>
      </c>
    </row>
    <row r="1151" spans="1:55" ht="67.5" x14ac:dyDescent="0.45">
      <c r="A1151" s="260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  <c r="AZ1151" s="120">
        <v>0</v>
      </c>
      <c r="BA1151" s="120">
        <v>0</v>
      </c>
      <c r="BB1151" s="120">
        <v>0</v>
      </c>
      <c r="BC1151" s="120">
        <v>0</v>
      </c>
    </row>
    <row r="1152" spans="1:55" ht="29.25" x14ac:dyDescent="0.45">
      <c r="A1152" s="261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0.02</v>
      </c>
      <c r="AV1152" s="119">
        <v>0.02</v>
      </c>
      <c r="AW1152" s="119">
        <v>0.02</v>
      </c>
      <c r="AX1152" s="119">
        <v>0.01</v>
      </c>
      <c r="AY1152" s="119">
        <v>0.01</v>
      </c>
      <c r="AZ1152" s="119">
        <v>0.01</v>
      </c>
      <c r="BA1152" s="119">
        <v>0.01</v>
      </c>
      <c r="BB1152" s="119">
        <v>0.01</v>
      </c>
      <c r="BC1152" s="119">
        <v>0.01</v>
      </c>
    </row>
    <row r="1153" spans="1:55" ht="29.25" x14ac:dyDescent="0.45">
      <c r="A1153" s="260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</row>
    <row r="1154" spans="1:55" ht="29.25" x14ac:dyDescent="0.45">
      <c r="A1154" s="261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</row>
    <row r="1155" spans="1:55" x14ac:dyDescent="0.45">
      <c r="A1155" s="260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  <c r="AZ1155" s="120">
        <v>0.01</v>
      </c>
      <c r="BA1155" s="120">
        <v>0</v>
      </c>
      <c r="BB1155" s="120">
        <v>0.01</v>
      </c>
      <c r="BC1155" s="120">
        <v>0</v>
      </c>
    </row>
    <row r="1156" spans="1:55" x14ac:dyDescent="0.45">
      <c r="A1156" s="261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2.06</v>
      </c>
      <c r="AN1156" s="119">
        <v>2.17</v>
      </c>
      <c r="AO1156" s="119">
        <v>2.08</v>
      </c>
      <c r="AP1156" s="119">
        <v>1.86</v>
      </c>
      <c r="AQ1156" s="119">
        <v>1.86</v>
      </c>
      <c r="AR1156" s="119">
        <v>1.66</v>
      </c>
      <c r="AS1156" s="119">
        <v>1.71</v>
      </c>
      <c r="AT1156" s="119">
        <v>1.61</v>
      </c>
      <c r="AU1156" s="119">
        <v>1.7</v>
      </c>
      <c r="AV1156" s="119">
        <v>1.66</v>
      </c>
      <c r="AW1156" s="119">
        <v>1.7</v>
      </c>
      <c r="AX1156" s="119">
        <v>1.85</v>
      </c>
      <c r="AY1156" s="119">
        <v>1.76</v>
      </c>
      <c r="AZ1156" s="119">
        <v>1.84</v>
      </c>
      <c r="BA1156" s="119">
        <v>1.96</v>
      </c>
      <c r="BB1156" s="119">
        <v>1.98</v>
      </c>
      <c r="BC1156" s="119">
        <v>1.98</v>
      </c>
    </row>
    <row r="1157" spans="1:55" ht="29.25" x14ac:dyDescent="0.45">
      <c r="A1157" s="260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0.01</v>
      </c>
    </row>
    <row r="1158" spans="1:55" x14ac:dyDescent="0.45">
      <c r="A1158" s="261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  <c r="AZ1158" s="119">
        <v>0.01</v>
      </c>
      <c r="BA1158" s="119">
        <v>0.01</v>
      </c>
      <c r="BB1158" s="119">
        <v>0.01</v>
      </c>
      <c r="BC1158" s="119">
        <v>0.01</v>
      </c>
    </row>
    <row r="1159" spans="1:55" ht="42" x14ac:dyDescent="0.45">
      <c r="A1159" s="260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</row>
    <row r="1160" spans="1:55" x14ac:dyDescent="0.45">
      <c r="A1160" s="261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</row>
    <row r="1161" spans="1:55" ht="29.25" x14ac:dyDescent="0.45">
      <c r="A1161" s="260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  <c r="AZ1161" s="120">
        <v>0.03</v>
      </c>
      <c r="BA1161" s="120">
        <v>0</v>
      </c>
      <c r="BB1161" s="120">
        <v>0.01</v>
      </c>
      <c r="BC1161" s="120">
        <v>0.01</v>
      </c>
    </row>
    <row r="1162" spans="1:55" ht="29.25" x14ac:dyDescent="0.45">
      <c r="A1162" s="261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  <c r="AZ1162" s="117"/>
      <c r="BA1162" s="119">
        <v>0</v>
      </c>
      <c r="BB1162" s="119">
        <v>0</v>
      </c>
      <c r="BC1162" s="119">
        <v>0</v>
      </c>
    </row>
    <row r="1163" spans="1:55" x14ac:dyDescent="0.45">
      <c r="A1163" s="260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  <c r="AZ1163" s="120">
        <v>0.01</v>
      </c>
      <c r="BA1163" s="120">
        <v>0.01</v>
      </c>
      <c r="BB1163" s="120">
        <v>0.01</v>
      </c>
      <c r="BC1163" s="120">
        <v>0.01</v>
      </c>
    </row>
    <row r="1164" spans="1:55" ht="29.25" x14ac:dyDescent="0.45">
      <c r="A1164" s="261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  <c r="AZ1164" s="119">
        <v>0.04</v>
      </c>
      <c r="BA1164" s="119">
        <v>0.03</v>
      </c>
      <c r="BB1164" s="119">
        <v>0.04</v>
      </c>
      <c r="BC1164" s="119">
        <v>0.03</v>
      </c>
    </row>
    <row r="1165" spans="1:55" x14ac:dyDescent="0.45">
      <c r="A1165" s="260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0.04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  <c r="AZ1165" s="120">
        <v>0.04</v>
      </c>
      <c r="BA1165" s="120">
        <v>0.06</v>
      </c>
      <c r="BB1165" s="120">
        <v>0.06</v>
      </c>
      <c r="BC1165" s="120">
        <v>0.05</v>
      </c>
    </row>
    <row r="1166" spans="1:55" x14ac:dyDescent="0.45">
      <c r="A1166" s="261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</row>
    <row r="1167" spans="1:55" x14ac:dyDescent="0.45">
      <c r="A1167" s="260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0.98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1.1599999999999999</v>
      </c>
      <c r="AO1167" s="120">
        <v>1.46</v>
      </c>
      <c r="AP1167" s="120">
        <v>1.22</v>
      </c>
      <c r="AQ1167" s="120">
        <v>1.2</v>
      </c>
      <c r="AR1167" s="120">
        <v>1.23</v>
      </c>
      <c r="AS1167" s="120">
        <v>1.18</v>
      </c>
      <c r="AT1167" s="120">
        <v>1.26</v>
      </c>
      <c r="AU1167" s="120">
        <v>1.32</v>
      </c>
      <c r="AV1167" s="120">
        <v>1.27</v>
      </c>
      <c r="AW1167" s="120">
        <v>1.27</v>
      </c>
      <c r="AX1167" s="120">
        <v>1.1200000000000001</v>
      </c>
      <c r="AY1167" s="120">
        <v>0.95</v>
      </c>
      <c r="AZ1167" s="120">
        <v>0.97</v>
      </c>
      <c r="BA1167" s="120">
        <v>1.21</v>
      </c>
      <c r="BB1167" s="120">
        <v>1.23</v>
      </c>
      <c r="BC1167" s="120">
        <v>0.95</v>
      </c>
    </row>
    <row r="1168" spans="1:55" x14ac:dyDescent="0.45">
      <c r="A1168" s="261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4.17</v>
      </c>
      <c r="AR1168" s="119">
        <v>4.3600000000000003</v>
      </c>
      <c r="AS1168" s="119">
        <v>4.28</v>
      </c>
      <c r="AT1168" s="119">
        <v>4.32</v>
      </c>
      <c r="AU1168" s="119">
        <v>4.1500000000000004</v>
      </c>
      <c r="AV1168" s="119">
        <v>4.7</v>
      </c>
      <c r="AW1168" s="119">
        <v>4.5599999999999996</v>
      </c>
      <c r="AX1168" s="119">
        <v>4.42</v>
      </c>
      <c r="AY1168" s="119">
        <v>4.71</v>
      </c>
      <c r="AZ1168" s="119">
        <v>4.0199999999999996</v>
      </c>
      <c r="BA1168" s="119">
        <v>4.6399999999999997</v>
      </c>
      <c r="BB1168" s="119">
        <v>4.5</v>
      </c>
      <c r="BC1168" s="119">
        <v>4.58</v>
      </c>
    </row>
    <row r="1169" spans="1:55" x14ac:dyDescent="0.45">
      <c r="A1169" s="260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</v>
      </c>
      <c r="AY1169" s="120">
        <v>7.0000000000000007E-2</v>
      </c>
      <c r="AZ1169" s="120">
        <v>0.1</v>
      </c>
      <c r="BA1169" s="120">
        <v>0.04</v>
      </c>
      <c r="BB1169" s="120">
        <v>0.12</v>
      </c>
      <c r="BC1169" s="120">
        <v>0.06</v>
      </c>
    </row>
    <row r="1170" spans="1:55" x14ac:dyDescent="0.45">
      <c r="A1170" s="261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</row>
    <row r="1171" spans="1:55" ht="29.25" x14ac:dyDescent="0.45">
      <c r="A1171" s="260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  <c r="AZ1171" s="120">
        <v>0.02</v>
      </c>
      <c r="BA1171" s="120">
        <v>0.02</v>
      </c>
      <c r="BB1171" s="120">
        <v>0.03</v>
      </c>
      <c r="BC1171" s="120">
        <v>0.02</v>
      </c>
    </row>
    <row r="1172" spans="1:55" x14ac:dyDescent="0.45">
      <c r="A1172" s="261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  <c r="AZ1172" s="119">
        <v>0.03</v>
      </c>
      <c r="BA1172" s="119">
        <v>0</v>
      </c>
      <c r="BB1172" s="119">
        <v>0</v>
      </c>
      <c r="BC1172" s="119">
        <v>0</v>
      </c>
    </row>
    <row r="1173" spans="1:55" ht="42" x14ac:dyDescent="0.45">
      <c r="A1173" s="260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  <c r="BB1173" s="116"/>
      <c r="BC1173" s="116"/>
    </row>
    <row r="1174" spans="1:55" x14ac:dyDescent="0.45">
      <c r="A1174" s="261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0.09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0.06</v>
      </c>
      <c r="AY1174" s="119">
        <v>0.06</v>
      </c>
      <c r="AZ1174" s="119">
        <v>0.05</v>
      </c>
      <c r="BA1174" s="119">
        <v>0.09</v>
      </c>
      <c r="BB1174" s="119">
        <v>7.0000000000000007E-2</v>
      </c>
      <c r="BC1174" s="119">
        <v>0.09</v>
      </c>
    </row>
    <row r="1175" spans="1:55" x14ac:dyDescent="0.45">
      <c r="A1175" s="260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  <c r="AZ1175" s="120">
        <v>0.01</v>
      </c>
      <c r="BA1175" s="120">
        <v>0.02</v>
      </c>
      <c r="BB1175" s="120">
        <v>0.01</v>
      </c>
      <c r="BC1175" s="120">
        <v>0.01</v>
      </c>
    </row>
    <row r="1176" spans="1:55" ht="29.25" x14ac:dyDescent="0.45">
      <c r="A1176" s="261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2.11</v>
      </c>
      <c r="AN1176" s="119">
        <v>2.21</v>
      </c>
      <c r="AO1176" s="119">
        <v>1.85</v>
      </c>
      <c r="AP1176" s="119">
        <v>1.91</v>
      </c>
      <c r="AQ1176" s="119">
        <v>1.94</v>
      </c>
      <c r="AR1176" s="119">
        <v>2.1</v>
      </c>
      <c r="AS1176" s="119">
        <v>2.16</v>
      </c>
      <c r="AT1176" s="119">
        <v>1.97</v>
      </c>
      <c r="AU1176" s="119">
        <v>1.83</v>
      </c>
      <c r="AV1176" s="119">
        <v>2.21</v>
      </c>
      <c r="AW1176" s="119">
        <v>1.89</v>
      </c>
      <c r="AX1176" s="119">
        <v>2.0499999999999998</v>
      </c>
      <c r="AY1176" s="119">
        <v>2.4900000000000002</v>
      </c>
      <c r="AZ1176" s="119">
        <v>2.4500000000000002</v>
      </c>
      <c r="BA1176" s="119">
        <v>2.1</v>
      </c>
      <c r="BB1176" s="119">
        <v>2.2999999999999998</v>
      </c>
      <c r="BC1176" s="119">
        <v>1.91</v>
      </c>
    </row>
    <row r="1177" spans="1:55" x14ac:dyDescent="0.45">
      <c r="A1177" s="260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  <c r="AZ1177" s="120">
        <v>7.0000000000000007E-2</v>
      </c>
      <c r="BA1177" s="120">
        <v>7.0000000000000007E-2</v>
      </c>
      <c r="BB1177" s="120">
        <v>7.0000000000000007E-2</v>
      </c>
      <c r="BC1177" s="120">
        <v>0.06</v>
      </c>
    </row>
    <row r="1178" spans="1:55" x14ac:dyDescent="0.45">
      <c r="A1178" s="261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  <c r="AZ1178" s="119">
        <v>0.04</v>
      </c>
      <c r="BA1178" s="119">
        <v>0.04</v>
      </c>
      <c r="BB1178" s="119">
        <v>0.03</v>
      </c>
      <c r="BC1178" s="119">
        <v>0.03</v>
      </c>
    </row>
    <row r="1179" spans="1:55" x14ac:dyDescent="0.45">
      <c r="A1179" s="260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</row>
    <row r="1180" spans="1:55" x14ac:dyDescent="0.45">
      <c r="A1180" s="261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9">
        <v>0</v>
      </c>
      <c r="BA1180" s="119">
        <v>0</v>
      </c>
      <c r="BB1180" s="119">
        <v>0</v>
      </c>
      <c r="BC1180" s="119">
        <v>0</v>
      </c>
    </row>
    <row r="1181" spans="1:55" ht="29.25" x14ac:dyDescent="0.45">
      <c r="A1181" s="260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0.72</v>
      </c>
      <c r="AS1181" s="120">
        <v>0.69</v>
      </c>
      <c r="AT1181" s="120">
        <v>0.68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  <c r="AZ1181" s="120">
        <v>0.68</v>
      </c>
      <c r="BA1181" s="120">
        <v>0.7</v>
      </c>
      <c r="BB1181" s="120">
        <v>0.7</v>
      </c>
      <c r="BC1181" s="120">
        <v>0.77</v>
      </c>
    </row>
    <row r="1182" spans="1:55" x14ac:dyDescent="0.45">
      <c r="A1182" s="261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  <c r="AZ1182" s="119">
        <v>0.24</v>
      </c>
      <c r="BA1182" s="119">
        <v>0.23</v>
      </c>
      <c r="BB1182" s="119">
        <v>0.22</v>
      </c>
      <c r="BC1182" s="119">
        <v>0.21</v>
      </c>
    </row>
    <row r="1183" spans="1:55" ht="29.25" x14ac:dyDescent="0.45">
      <c r="A1183" s="260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  <c r="BB1183" s="116"/>
      <c r="BC1183" s="116"/>
    </row>
    <row r="1184" spans="1:55" x14ac:dyDescent="0.45">
      <c r="A1184" s="261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0.14000000000000001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  <c r="AZ1184" s="119">
        <v>7.0000000000000007E-2</v>
      </c>
      <c r="BA1184" s="119">
        <v>0.08</v>
      </c>
      <c r="BB1184" s="119">
        <v>0.06</v>
      </c>
      <c r="BC1184" s="119">
        <v>7.0000000000000007E-2</v>
      </c>
    </row>
    <row r="1185" spans="1:55" x14ac:dyDescent="0.45">
      <c r="A1185" s="260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  <c r="AZ1185" s="120">
        <v>0.14000000000000001</v>
      </c>
      <c r="BA1185" s="120">
        <v>0.13</v>
      </c>
      <c r="BB1185" s="120">
        <v>0.13</v>
      </c>
      <c r="BC1185" s="120">
        <v>0.17</v>
      </c>
    </row>
    <row r="1186" spans="1:55" ht="42" x14ac:dyDescent="0.45">
      <c r="A1186" s="261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  <c r="AZ1186" s="119">
        <v>0.02</v>
      </c>
      <c r="BA1186" s="119">
        <v>0.02</v>
      </c>
      <c r="BB1186" s="119">
        <v>0.01</v>
      </c>
      <c r="BC1186" s="119">
        <v>0.01</v>
      </c>
    </row>
    <row r="1187" spans="1:55" ht="29.25" x14ac:dyDescent="0.45">
      <c r="A1187" s="260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  <c r="AZ1187" s="120">
        <v>0.04</v>
      </c>
      <c r="BA1187" s="120">
        <v>0.05</v>
      </c>
      <c r="BB1187" s="120">
        <v>7.0000000000000007E-2</v>
      </c>
      <c r="BC1187" s="120">
        <v>7.0000000000000007E-2</v>
      </c>
    </row>
    <row r="1188" spans="1:55" x14ac:dyDescent="0.45">
      <c r="A1188" s="261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2.84</v>
      </c>
      <c r="AS1188" s="119">
        <v>2.87</v>
      </c>
      <c r="AT1188" s="119">
        <v>2.84</v>
      </c>
      <c r="AU1188" s="119">
        <v>2.77</v>
      </c>
      <c r="AV1188" s="119">
        <v>3.3</v>
      </c>
      <c r="AW1188" s="119">
        <v>3.58</v>
      </c>
      <c r="AX1188" s="119">
        <v>2.5499999999999998</v>
      </c>
      <c r="AY1188" s="119">
        <v>3.23</v>
      </c>
      <c r="AZ1188" s="119">
        <v>3.05</v>
      </c>
      <c r="BA1188" s="119">
        <v>2.76</v>
      </c>
      <c r="BB1188" s="119">
        <v>2.91</v>
      </c>
      <c r="BC1188" s="119">
        <v>3.27</v>
      </c>
    </row>
    <row r="1189" spans="1:55" ht="29.25" x14ac:dyDescent="0.45">
      <c r="A1189" s="260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0.6</v>
      </c>
      <c r="AS1189" s="120">
        <v>0.54</v>
      </c>
      <c r="AT1189" s="120">
        <v>0.49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  <c r="AZ1189" s="120">
        <v>0.61</v>
      </c>
      <c r="BA1189" s="120">
        <v>0.61</v>
      </c>
      <c r="BB1189" s="120">
        <v>0.64</v>
      </c>
      <c r="BC1189" s="120">
        <v>0.59</v>
      </c>
    </row>
    <row r="1190" spans="1:55" x14ac:dyDescent="0.45">
      <c r="A1190" s="261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  <c r="AZ1190" s="119">
        <v>0.19</v>
      </c>
      <c r="BA1190" s="119">
        <v>0.21</v>
      </c>
      <c r="BB1190" s="119">
        <v>0.18</v>
      </c>
      <c r="BC1190" s="119">
        <v>0.16</v>
      </c>
    </row>
    <row r="1191" spans="1:55" ht="54.75" x14ac:dyDescent="0.45">
      <c r="A1191" s="260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  <c r="AZ1191" s="116"/>
      <c r="BA1191" s="116"/>
      <c r="BB1191" s="116"/>
      <c r="BC1191" s="116"/>
    </row>
    <row r="1192" spans="1:55" ht="29.25" x14ac:dyDescent="0.45">
      <c r="A1192" s="261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  <c r="AZ1192" s="119">
        <v>0.02</v>
      </c>
      <c r="BA1192" s="119">
        <v>0.05</v>
      </c>
      <c r="BB1192" s="119">
        <v>0.05</v>
      </c>
      <c r="BC1192" s="119">
        <v>0.04</v>
      </c>
    </row>
    <row r="1193" spans="1:55" ht="80.25" x14ac:dyDescent="0.45">
      <c r="A1193" s="260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</row>
    <row r="1194" spans="1:55" x14ac:dyDescent="0.45">
      <c r="A1194" s="261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7.0000000000000007E-2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  <c r="AZ1194" s="119">
        <v>7.0000000000000007E-2</v>
      </c>
      <c r="BA1194" s="119">
        <v>0.06</v>
      </c>
      <c r="BB1194" s="119">
        <v>0.06</v>
      </c>
      <c r="BC1194" s="119">
        <v>0.09</v>
      </c>
    </row>
    <row r="1195" spans="1:55" x14ac:dyDescent="0.45">
      <c r="A1195" s="260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</row>
    <row r="1196" spans="1:55" x14ac:dyDescent="0.45">
      <c r="A1196" s="261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  <c r="AZ1196" s="119">
        <v>0.01</v>
      </c>
      <c r="BA1196" s="119">
        <v>0.03</v>
      </c>
      <c r="BB1196" s="119">
        <v>0.01</v>
      </c>
      <c r="BC1196" s="119">
        <v>0.02</v>
      </c>
    </row>
    <row r="1197" spans="1:55" x14ac:dyDescent="0.45">
      <c r="A1197" s="260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  <c r="AZ1197" s="120">
        <v>0.4</v>
      </c>
      <c r="BA1197" s="120">
        <v>0.18</v>
      </c>
      <c r="BB1197" s="120">
        <v>0.13</v>
      </c>
      <c r="BC1197" s="120">
        <v>0.11</v>
      </c>
    </row>
    <row r="1198" spans="1:55" x14ac:dyDescent="0.45">
      <c r="A1198" s="261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  <c r="AZ1198" s="119">
        <v>0.01</v>
      </c>
      <c r="BA1198" s="119">
        <v>0.01</v>
      </c>
      <c r="BB1198" s="119">
        <v>0.01</v>
      </c>
      <c r="BC1198" s="119">
        <v>0.01</v>
      </c>
    </row>
    <row r="1199" spans="1:55" x14ac:dyDescent="0.45">
      <c r="A1199" s="260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  <c r="AZ1199" s="120">
        <v>0.06</v>
      </c>
      <c r="BA1199" s="120">
        <v>7.0000000000000007E-2</v>
      </c>
      <c r="BB1199" s="120">
        <v>0.09</v>
      </c>
      <c r="BC1199" s="120">
        <v>0.08</v>
      </c>
    </row>
    <row r="1200" spans="1:55" x14ac:dyDescent="0.45">
      <c r="A1200" s="261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0.01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  <c r="AZ1200" s="119">
        <v>0.01</v>
      </c>
      <c r="BA1200" s="119">
        <v>0.01</v>
      </c>
      <c r="BB1200" s="119">
        <v>0.01</v>
      </c>
      <c r="BC1200" s="119">
        <v>0.01</v>
      </c>
    </row>
    <row r="1201" spans="1:55" x14ac:dyDescent="0.45">
      <c r="A1201" s="260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0.25</v>
      </c>
      <c r="AM1201" s="120">
        <v>0.27</v>
      </c>
      <c r="AN1201" s="120">
        <v>0.28999999999999998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0.64</v>
      </c>
      <c r="AV1201" s="120">
        <v>0.8</v>
      </c>
      <c r="AW1201" s="120">
        <v>0.42</v>
      </c>
      <c r="AX1201" s="120">
        <v>0.42</v>
      </c>
      <c r="AY1201" s="120">
        <v>0.45</v>
      </c>
      <c r="AZ1201" s="120">
        <v>0.54</v>
      </c>
      <c r="BA1201" s="120">
        <v>0.46</v>
      </c>
      <c r="BB1201" s="120">
        <v>0.4</v>
      </c>
      <c r="BC1201" s="120">
        <v>0.39</v>
      </c>
    </row>
    <row r="1202" spans="1:55" x14ac:dyDescent="0.45">
      <c r="A1202" s="261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</row>
    <row r="1203" spans="1:55" ht="29.25" x14ac:dyDescent="0.45">
      <c r="A1203" s="260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0.72</v>
      </c>
      <c r="AU1203" s="120">
        <v>0.73</v>
      </c>
      <c r="AV1203" s="120">
        <v>0.81</v>
      </c>
      <c r="AW1203" s="120">
        <v>0.76</v>
      </c>
      <c r="AX1203" s="120">
        <v>0.67</v>
      </c>
      <c r="AY1203" s="120">
        <v>0.61</v>
      </c>
      <c r="AZ1203" s="120">
        <v>0.61</v>
      </c>
      <c r="BA1203" s="120">
        <v>0.68</v>
      </c>
      <c r="BB1203" s="120">
        <v>0.53</v>
      </c>
      <c r="BC1203" s="120">
        <v>0.59</v>
      </c>
    </row>
    <row r="1204" spans="1:55" ht="29.25" x14ac:dyDescent="0.45">
      <c r="A1204" s="261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  <c r="AZ1204" s="119">
        <v>0.01</v>
      </c>
      <c r="BA1204" s="119">
        <v>0.01</v>
      </c>
      <c r="BB1204" s="119">
        <v>0.01</v>
      </c>
      <c r="BC1204" s="119">
        <v>0</v>
      </c>
    </row>
    <row r="1205" spans="1:55" x14ac:dyDescent="0.45">
      <c r="A1205" s="260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  <c r="AZ1205" s="120">
        <v>0</v>
      </c>
      <c r="BA1205" s="120">
        <v>0</v>
      </c>
      <c r="BB1205" s="120">
        <v>0.01</v>
      </c>
      <c r="BC1205" s="120">
        <v>0</v>
      </c>
    </row>
    <row r="1206" spans="1:55" x14ac:dyDescent="0.45">
      <c r="A1206" s="261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0.11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  <c r="AZ1206" s="119">
        <v>0.02</v>
      </c>
      <c r="BA1206" s="119">
        <v>0.05</v>
      </c>
      <c r="BB1206" s="119">
        <v>0.06</v>
      </c>
      <c r="BC1206" s="119">
        <v>0.03</v>
      </c>
    </row>
    <row r="1207" spans="1:55" x14ac:dyDescent="0.45">
      <c r="A1207" s="260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0.21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  <c r="AZ1207" s="120">
        <v>0.21</v>
      </c>
      <c r="BA1207" s="120">
        <v>0.21</v>
      </c>
      <c r="BB1207" s="120">
        <v>0.19</v>
      </c>
      <c r="BC1207" s="120">
        <v>0.15</v>
      </c>
    </row>
    <row r="1208" spans="1:55" x14ac:dyDescent="0.45">
      <c r="A1208" s="261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4.4000000000000004</v>
      </c>
      <c r="AN1208" s="119">
        <v>3.05</v>
      </c>
      <c r="AO1208" s="119">
        <v>3.21</v>
      </c>
      <c r="AP1208" s="119">
        <v>4.88</v>
      </c>
      <c r="AQ1208" s="119">
        <v>3.93</v>
      </c>
      <c r="AR1208" s="119">
        <v>3.73</v>
      </c>
      <c r="AS1208" s="119">
        <v>3.87</v>
      </c>
      <c r="AT1208" s="119">
        <v>3</v>
      </c>
      <c r="AU1208" s="119">
        <v>3.06</v>
      </c>
      <c r="AV1208" s="119">
        <v>3.08</v>
      </c>
      <c r="AW1208" s="119">
        <v>3.13</v>
      </c>
      <c r="AX1208" s="119">
        <v>3.14</v>
      </c>
      <c r="AY1208" s="119">
        <v>3.38</v>
      </c>
      <c r="AZ1208" s="119">
        <v>2.67</v>
      </c>
      <c r="BA1208" s="119">
        <v>4.4800000000000004</v>
      </c>
      <c r="BB1208" s="119">
        <v>3.03</v>
      </c>
      <c r="BC1208" s="119">
        <v>3.32</v>
      </c>
    </row>
    <row r="1209" spans="1:55" ht="29.25" x14ac:dyDescent="0.45">
      <c r="A1209" s="260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  <c r="BB1209" s="116"/>
      <c r="BC1209" s="116"/>
    </row>
    <row r="1210" spans="1:55" x14ac:dyDescent="0.45">
      <c r="A1210" s="261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  <c r="AZ1210" s="119">
        <v>0.02</v>
      </c>
      <c r="BA1210" s="119">
        <v>0.03</v>
      </c>
      <c r="BB1210" s="119">
        <v>0.02</v>
      </c>
      <c r="BC1210" s="119">
        <v>0.03</v>
      </c>
    </row>
    <row r="1211" spans="1:55" x14ac:dyDescent="0.45">
      <c r="A1211" s="260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  <c r="AZ1211" s="120">
        <v>0.05</v>
      </c>
      <c r="BA1211" s="120">
        <v>0.06</v>
      </c>
      <c r="BB1211" s="120">
        <v>0.06</v>
      </c>
      <c r="BC1211" s="120">
        <v>0.05</v>
      </c>
    </row>
    <row r="1212" spans="1:55" ht="29.25" x14ac:dyDescent="0.45">
      <c r="A1212" s="261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0.01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  <c r="AZ1212" s="119">
        <v>0.02</v>
      </c>
      <c r="BA1212" s="119">
        <v>0.01</v>
      </c>
      <c r="BB1212" s="119">
        <v>0.01</v>
      </c>
      <c r="BC1212" s="119">
        <v>0</v>
      </c>
    </row>
    <row r="1213" spans="1:55" ht="29.25" x14ac:dyDescent="0.45">
      <c r="A1213" s="260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  <c r="AZ1213" s="116"/>
      <c r="BA1213" s="116"/>
      <c r="BB1213" s="116"/>
      <c r="BC1213" s="120">
        <v>0</v>
      </c>
    </row>
    <row r="1214" spans="1:55" x14ac:dyDescent="0.45">
      <c r="A1214" s="261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0.14000000000000001</v>
      </c>
      <c r="AU1214" s="119">
        <v>0.05</v>
      </c>
      <c r="AV1214" s="119">
        <v>0.06</v>
      </c>
      <c r="AW1214" s="119">
        <v>0.1</v>
      </c>
      <c r="AX1214" s="119">
        <v>0.09</v>
      </c>
      <c r="AY1214" s="119">
        <v>0.02</v>
      </c>
      <c r="AZ1214" s="119">
        <v>0.04</v>
      </c>
      <c r="BA1214" s="119">
        <v>0.12</v>
      </c>
      <c r="BB1214" s="119">
        <v>0.06</v>
      </c>
      <c r="BC1214" s="119">
        <v>0.04</v>
      </c>
    </row>
    <row r="1215" spans="1:55" x14ac:dyDescent="0.45">
      <c r="A1215" s="260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  <c r="AZ1215" s="120">
        <v>0.01</v>
      </c>
      <c r="BA1215" s="120">
        <v>0.01</v>
      </c>
      <c r="BB1215" s="120">
        <v>0</v>
      </c>
      <c r="BC1215" s="120">
        <v>0</v>
      </c>
    </row>
    <row r="1216" spans="1:55" x14ac:dyDescent="0.45">
      <c r="A1216" s="261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0.01</v>
      </c>
      <c r="BA1216" s="119">
        <v>0.02</v>
      </c>
      <c r="BB1216" s="119">
        <v>0.01</v>
      </c>
      <c r="BC1216" s="119">
        <v>0.01</v>
      </c>
    </row>
    <row r="1217" spans="1:55" ht="29.25" x14ac:dyDescent="0.45">
      <c r="A1217" s="260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  <c r="AZ1217" s="120">
        <v>0</v>
      </c>
      <c r="BA1217" s="120">
        <v>0</v>
      </c>
      <c r="BB1217" s="120">
        <v>0</v>
      </c>
      <c r="BC1217" s="120">
        <v>0</v>
      </c>
    </row>
    <row r="1218" spans="1:55" ht="42" x14ac:dyDescent="0.45">
      <c r="A1218" s="261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  <c r="AZ1218" s="119">
        <v>0</v>
      </c>
      <c r="BA1218" s="119">
        <v>0</v>
      </c>
      <c r="BB1218" s="119">
        <v>0</v>
      </c>
      <c r="BC1218" s="119">
        <v>0</v>
      </c>
    </row>
    <row r="1219" spans="1:55" ht="29.25" x14ac:dyDescent="0.45">
      <c r="A1219" s="260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  <c r="AZ1219" s="120">
        <v>0.02</v>
      </c>
      <c r="BA1219" s="120">
        <v>0.02</v>
      </c>
      <c r="BB1219" s="120">
        <v>0.01</v>
      </c>
      <c r="BC1219" s="120">
        <v>0.02</v>
      </c>
    </row>
    <row r="1220" spans="1:55" ht="42" x14ac:dyDescent="0.45">
      <c r="A1220" s="261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</row>
    <row r="1221" spans="1:55" x14ac:dyDescent="0.45">
      <c r="A1221" s="260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  <c r="AZ1221" s="120">
        <v>0.03</v>
      </c>
      <c r="BA1221" s="120">
        <v>0.03</v>
      </c>
      <c r="BB1221" s="120">
        <v>0.02</v>
      </c>
      <c r="BC1221" s="120">
        <v>0.02</v>
      </c>
    </row>
    <row r="1222" spans="1:55" ht="29.25" x14ac:dyDescent="0.45">
      <c r="A1222" s="261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</row>
    <row r="1223" spans="1:55" ht="54.75" x14ac:dyDescent="0.45">
      <c r="A1223" s="260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</row>
    <row r="1224" spans="1:55" x14ac:dyDescent="0.45">
      <c r="A1224" s="261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0.01</v>
      </c>
      <c r="BA1224" s="119">
        <v>0.01</v>
      </c>
      <c r="BB1224" s="119">
        <v>0</v>
      </c>
      <c r="BC1224" s="119">
        <v>0</v>
      </c>
    </row>
    <row r="1225" spans="1:55" ht="29.25" x14ac:dyDescent="0.45">
      <c r="A1225" s="260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  <c r="AZ1225" s="120">
        <v>0</v>
      </c>
      <c r="BA1225" s="120">
        <v>0</v>
      </c>
      <c r="BB1225" s="120">
        <v>0</v>
      </c>
      <c r="BC1225" s="120">
        <v>0</v>
      </c>
    </row>
    <row r="1226" spans="1:55" x14ac:dyDescent="0.45">
      <c r="A1226" s="261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0.05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  <c r="AZ1226" s="119">
        <v>0.09</v>
      </c>
      <c r="BA1226" s="119">
        <v>0.08</v>
      </c>
      <c r="BB1226" s="119">
        <v>0.04</v>
      </c>
      <c r="BC1226" s="119">
        <v>0.03</v>
      </c>
    </row>
    <row r="1227" spans="1:55" ht="29.25" x14ac:dyDescent="0.45">
      <c r="A1227" s="260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</row>
    <row r="1228" spans="1:55" x14ac:dyDescent="0.45">
      <c r="A1228" s="261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9">
        <v>0</v>
      </c>
      <c r="BA1228" s="119">
        <v>0</v>
      </c>
      <c r="BB1228" s="119">
        <v>0</v>
      </c>
      <c r="BC1228" s="119">
        <v>0</v>
      </c>
    </row>
    <row r="1229" spans="1:55" ht="29.25" x14ac:dyDescent="0.45">
      <c r="A1229" s="260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  <c r="AZ1229" s="120">
        <v>0.03</v>
      </c>
      <c r="BA1229" s="120">
        <v>0.02</v>
      </c>
      <c r="BB1229" s="120">
        <v>0</v>
      </c>
      <c r="BC1229" s="120">
        <v>0.01</v>
      </c>
    </row>
    <row r="1230" spans="1:55" ht="29.25" x14ac:dyDescent="0.45">
      <c r="A1230" s="261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</row>
    <row r="1231" spans="1:55" x14ac:dyDescent="0.45">
      <c r="A1231" s="260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  <c r="AZ1231" s="120">
        <v>7.0000000000000007E-2</v>
      </c>
      <c r="BA1231" s="120">
        <v>0.06</v>
      </c>
      <c r="BB1231" s="120">
        <v>7.0000000000000007E-2</v>
      </c>
      <c r="BC1231" s="120">
        <v>7.0000000000000007E-2</v>
      </c>
    </row>
    <row r="1232" spans="1:55" x14ac:dyDescent="0.45">
      <c r="A1232" s="261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</row>
    <row r="1233" spans="1:55" ht="29.25" x14ac:dyDescent="0.45">
      <c r="A1233" s="260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  <c r="BB1233" s="116"/>
      <c r="BC1233" s="116"/>
    </row>
    <row r="1234" spans="1:55" x14ac:dyDescent="0.45">
      <c r="A1234" s="261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0.51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0.59</v>
      </c>
      <c r="AS1234" s="119">
        <v>0.56999999999999995</v>
      </c>
      <c r="AT1234" s="119">
        <v>0.52</v>
      </c>
      <c r="AU1234" s="119">
        <v>0.54</v>
      </c>
      <c r="AV1234" s="119">
        <v>0.56999999999999995</v>
      </c>
      <c r="AW1234" s="119">
        <v>0.44</v>
      </c>
      <c r="AX1234" s="119">
        <v>0.46</v>
      </c>
      <c r="AY1234" s="119">
        <v>0.51</v>
      </c>
      <c r="AZ1234" s="119">
        <v>0.52</v>
      </c>
      <c r="BA1234" s="119">
        <v>0.53</v>
      </c>
      <c r="BB1234" s="119">
        <v>0.53</v>
      </c>
      <c r="BC1234" s="119">
        <v>0.52</v>
      </c>
    </row>
    <row r="1235" spans="1:55" ht="42" x14ac:dyDescent="0.45">
      <c r="A1235" s="260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  <c r="AZ1235" s="120">
        <v>0.04</v>
      </c>
      <c r="BA1235" s="120">
        <v>0.04</v>
      </c>
      <c r="BB1235" s="120">
        <v>0.03</v>
      </c>
      <c r="BC1235" s="120">
        <v>0.03</v>
      </c>
    </row>
    <row r="1236" spans="1:55" x14ac:dyDescent="0.45">
      <c r="A1236" s="261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  <c r="AZ1236" s="119">
        <v>0</v>
      </c>
      <c r="BA1236" s="119">
        <v>0</v>
      </c>
      <c r="BB1236" s="119">
        <v>0</v>
      </c>
      <c r="BC1236" s="119">
        <v>0</v>
      </c>
    </row>
    <row r="1237" spans="1:55" x14ac:dyDescent="0.45">
      <c r="A1237" s="260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1.53</v>
      </c>
      <c r="AN1237" s="120">
        <v>1.55</v>
      </c>
      <c r="AO1237" s="120">
        <v>1.7</v>
      </c>
      <c r="AP1237" s="120">
        <v>1.95</v>
      </c>
      <c r="AQ1237" s="120">
        <v>1.95</v>
      </c>
      <c r="AR1237" s="120">
        <v>1.8</v>
      </c>
      <c r="AS1237" s="120">
        <v>1.77</v>
      </c>
      <c r="AT1237" s="120">
        <v>1.64</v>
      </c>
      <c r="AU1237" s="120">
        <v>1.69</v>
      </c>
      <c r="AV1237" s="120">
        <v>1.66</v>
      </c>
      <c r="AW1237" s="120">
        <v>1.53</v>
      </c>
      <c r="AX1237" s="120">
        <v>1.62</v>
      </c>
      <c r="AY1237" s="120">
        <v>1.53</v>
      </c>
      <c r="AZ1237" s="120">
        <v>1.51</v>
      </c>
      <c r="BA1237" s="120">
        <v>1.73</v>
      </c>
      <c r="BB1237" s="120">
        <v>1.66</v>
      </c>
      <c r="BC1237" s="120">
        <v>1.68</v>
      </c>
    </row>
    <row r="1238" spans="1:55" ht="29.25" x14ac:dyDescent="0.45">
      <c r="A1238" s="261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  <c r="AZ1238" s="119">
        <v>0.05</v>
      </c>
      <c r="BA1238" s="119">
        <v>0.1</v>
      </c>
      <c r="BB1238" s="119">
        <v>0.08</v>
      </c>
      <c r="BC1238" s="119">
        <v>0.06</v>
      </c>
    </row>
    <row r="1239" spans="1:55" x14ac:dyDescent="0.45">
      <c r="A1239" s="260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  <c r="AZ1239" s="120">
        <v>0.03</v>
      </c>
      <c r="BA1239" s="120">
        <v>0.05</v>
      </c>
      <c r="BB1239" s="120">
        <v>0.03</v>
      </c>
      <c r="BC1239" s="120">
        <v>0.03</v>
      </c>
    </row>
    <row r="1240" spans="1:55" x14ac:dyDescent="0.45">
      <c r="A1240" s="261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  <c r="AZ1240" s="119">
        <v>0</v>
      </c>
      <c r="BA1240" s="119">
        <v>0.01</v>
      </c>
      <c r="BB1240" s="119">
        <v>0.01</v>
      </c>
      <c r="BC1240" s="119">
        <v>0.01</v>
      </c>
    </row>
    <row r="1241" spans="1:55" ht="29.25" x14ac:dyDescent="0.45">
      <c r="A1241" s="260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  <c r="AZ1241" s="120">
        <v>0</v>
      </c>
      <c r="BA1241" s="120">
        <v>0</v>
      </c>
      <c r="BB1241" s="120">
        <v>0</v>
      </c>
      <c r="BC1241" s="120">
        <v>0</v>
      </c>
    </row>
    <row r="1242" spans="1:55" ht="29.25" x14ac:dyDescent="0.45">
      <c r="A1242" s="261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11.3</v>
      </c>
      <c r="AN1242" s="119">
        <v>10.63</v>
      </c>
      <c r="AO1242" s="119">
        <v>10.54</v>
      </c>
      <c r="AP1242" s="119">
        <v>11.11</v>
      </c>
      <c r="AQ1242" s="119">
        <v>11.74</v>
      </c>
      <c r="AR1242" s="119">
        <v>11.55</v>
      </c>
      <c r="AS1242" s="119">
        <v>12.17</v>
      </c>
      <c r="AT1242" s="119">
        <v>11.29</v>
      </c>
      <c r="AU1242" s="119">
        <v>10.83</v>
      </c>
      <c r="AV1242" s="119">
        <v>11.57</v>
      </c>
      <c r="AW1242" s="119">
        <v>10.94</v>
      </c>
      <c r="AX1242" s="119">
        <v>11.16</v>
      </c>
      <c r="AY1242" s="119">
        <v>10.69</v>
      </c>
      <c r="AZ1242" s="119">
        <v>10.08</v>
      </c>
      <c r="BA1242" s="119">
        <v>10.91</v>
      </c>
      <c r="BB1242" s="119">
        <v>10.81</v>
      </c>
      <c r="BC1242" s="119">
        <v>10.94</v>
      </c>
    </row>
    <row r="1243" spans="1:55" x14ac:dyDescent="0.45">
      <c r="A1243" s="260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  <c r="AZ1243" s="120">
        <v>0.01</v>
      </c>
      <c r="BA1243" s="120">
        <v>0.01</v>
      </c>
      <c r="BB1243" s="120">
        <v>0.02</v>
      </c>
      <c r="BC1243" s="120">
        <v>0.01</v>
      </c>
    </row>
    <row r="1244" spans="1:55" ht="42" x14ac:dyDescent="0.45">
      <c r="A1244" s="261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0.01</v>
      </c>
      <c r="BA1244" s="119">
        <v>0</v>
      </c>
      <c r="BB1244" s="119">
        <v>0</v>
      </c>
      <c r="BC1244" s="119">
        <v>0.01</v>
      </c>
    </row>
    <row r="1245" spans="1:55" ht="29.25" x14ac:dyDescent="0.45">
      <c r="A1245" s="260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</row>
    <row r="1246" spans="1:55" ht="29.25" x14ac:dyDescent="0.45">
      <c r="A1246" s="261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</row>
    <row r="1247" spans="1:55" ht="29.25" x14ac:dyDescent="0.45">
      <c r="A1247" s="260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  <c r="AZ1247" s="120">
        <v>0</v>
      </c>
      <c r="BA1247" s="120">
        <v>0</v>
      </c>
      <c r="BB1247" s="120">
        <v>0.01</v>
      </c>
      <c r="BC1247" s="120">
        <v>0</v>
      </c>
    </row>
    <row r="1248" spans="1:55" ht="42" x14ac:dyDescent="0.45">
      <c r="A1248" s="261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</row>
    <row r="1249" spans="1:55" ht="42" x14ac:dyDescent="0.45">
      <c r="A1249" s="260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</row>
    <row r="1250" spans="1:55" x14ac:dyDescent="0.45">
      <c r="A1250" s="261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4.43</v>
      </c>
      <c r="AO1250" s="119">
        <v>4.51</v>
      </c>
      <c r="AP1250" s="119">
        <v>4.8600000000000003</v>
      </c>
      <c r="AQ1250" s="119">
        <v>5.05</v>
      </c>
      <c r="AR1250" s="119">
        <v>4.71</v>
      </c>
      <c r="AS1250" s="119">
        <v>5.0599999999999996</v>
      </c>
      <c r="AT1250" s="119">
        <v>4.83</v>
      </c>
      <c r="AU1250" s="119">
        <v>4.96</v>
      </c>
      <c r="AV1250" s="119">
        <v>5.07</v>
      </c>
      <c r="AW1250" s="119">
        <v>5.16</v>
      </c>
      <c r="AX1250" s="119">
        <v>5.87</v>
      </c>
      <c r="AY1250" s="119">
        <v>5.0599999999999996</v>
      </c>
      <c r="AZ1250" s="119">
        <v>4.12</v>
      </c>
      <c r="BA1250" s="119">
        <v>4.75</v>
      </c>
      <c r="BB1250" s="119">
        <v>4.82</v>
      </c>
      <c r="BC1250" s="119">
        <v>4.6399999999999997</v>
      </c>
    </row>
    <row r="1251" spans="1:55" x14ac:dyDescent="0.45">
      <c r="A1251" s="260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  <c r="AZ1251" s="120">
        <v>0.01</v>
      </c>
      <c r="BA1251" s="120">
        <v>0.01</v>
      </c>
      <c r="BB1251" s="120">
        <v>0.01</v>
      </c>
      <c r="BC1251" s="120">
        <v>0.01</v>
      </c>
    </row>
    <row r="1252" spans="1:55" ht="54.75" x14ac:dyDescent="0.45">
      <c r="A1252" s="261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</row>
    <row r="1253" spans="1:55" ht="29.25" x14ac:dyDescent="0.45">
      <c r="A1253" s="260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0.01</v>
      </c>
      <c r="BA1253" s="120">
        <v>0</v>
      </c>
      <c r="BB1253" s="120">
        <v>0</v>
      </c>
      <c r="BC1253" s="120">
        <v>0</v>
      </c>
    </row>
    <row r="1254" spans="1:55" x14ac:dyDescent="0.45">
      <c r="A1254" s="261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0.08</v>
      </c>
      <c r="AX1254" s="119">
        <v>0.06</v>
      </c>
      <c r="AY1254" s="119">
        <v>0.04</v>
      </c>
      <c r="AZ1254" s="119">
        <v>0.06</v>
      </c>
      <c r="BA1254" s="119">
        <v>0.09</v>
      </c>
      <c r="BB1254" s="119">
        <v>0.13</v>
      </c>
      <c r="BC1254" s="119">
        <v>0.08</v>
      </c>
    </row>
    <row r="1255" spans="1:55" x14ac:dyDescent="0.45">
      <c r="A1255" s="260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</row>
    <row r="1256" spans="1:55" ht="29.25" x14ac:dyDescent="0.45">
      <c r="A1256" s="261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17"/>
      <c r="BC1256" s="117"/>
    </row>
    <row r="1257" spans="1:55" ht="67.5" x14ac:dyDescent="0.45">
      <c r="A1257" s="260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0.04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0.13</v>
      </c>
      <c r="BC1257" s="120">
        <v>0.08</v>
      </c>
    </row>
    <row r="1258" spans="1:55" ht="29.25" x14ac:dyDescent="0.45">
      <c r="A1258" s="261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1.1100000000000001</v>
      </c>
      <c r="AS1258" s="119">
        <v>1.22</v>
      </c>
      <c r="AT1258" s="119">
        <v>1.04</v>
      </c>
      <c r="AU1258" s="119">
        <v>1.03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  <c r="AZ1258" s="119">
        <v>1.1000000000000001</v>
      </c>
      <c r="BA1258" s="119">
        <v>1.02</v>
      </c>
      <c r="BB1258" s="119">
        <v>1.21</v>
      </c>
      <c r="BC1258" s="119">
        <v>1.26</v>
      </c>
    </row>
    <row r="1259" spans="1:55" x14ac:dyDescent="0.45">
      <c r="A1259" s="260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  <c r="AZ1259" s="120">
        <v>0</v>
      </c>
      <c r="BA1259" s="120">
        <v>0.01</v>
      </c>
      <c r="BB1259" s="120">
        <v>0.01</v>
      </c>
      <c r="BC1259" s="120">
        <v>0.01</v>
      </c>
    </row>
    <row r="1260" spans="1:55" x14ac:dyDescent="0.45">
      <c r="A1260" s="261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</row>
    <row r="1261" spans="1:55" x14ac:dyDescent="0.45">
      <c r="A1261" s="260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  <c r="AZ1261" s="120">
        <v>0.01</v>
      </c>
      <c r="BA1261" s="120">
        <v>0.01</v>
      </c>
      <c r="BB1261" s="120">
        <v>0.01</v>
      </c>
      <c r="BC1261" s="120">
        <v>0.01</v>
      </c>
    </row>
    <row r="1262" spans="1:55" ht="54.75" x14ac:dyDescent="0.45">
      <c r="A1262" s="261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  <c r="AZ1262" s="119">
        <v>0.18</v>
      </c>
      <c r="BA1262" s="119">
        <v>0.1</v>
      </c>
      <c r="BB1262" s="119">
        <v>0.15</v>
      </c>
      <c r="BC1262" s="119">
        <v>0.16</v>
      </c>
    </row>
  </sheetData>
  <mergeCells count="25">
    <mergeCell ref="AM318:AX318"/>
    <mergeCell ref="A633:B634"/>
    <mergeCell ref="C633:N633"/>
    <mergeCell ref="O633:Z633"/>
    <mergeCell ref="A948:B949"/>
    <mergeCell ref="C948:N948"/>
    <mergeCell ref="O948:Z948"/>
    <mergeCell ref="AA948:AL948"/>
    <mergeCell ref="AM948:AX948"/>
    <mergeCell ref="A1:BC1"/>
    <mergeCell ref="AY3:BC3"/>
    <mergeCell ref="AY318:BC318"/>
    <mergeCell ref="AY633:BC633"/>
    <mergeCell ref="AY948:BC948"/>
    <mergeCell ref="AA633:AL633"/>
    <mergeCell ref="AM633:AX633"/>
    <mergeCell ref="A3:B4"/>
    <mergeCell ref="C3:N3"/>
    <mergeCell ref="O3:Z3"/>
    <mergeCell ref="AA3:AL3"/>
    <mergeCell ref="AM3:AX3"/>
    <mergeCell ref="A318:B319"/>
    <mergeCell ref="C318:N318"/>
    <mergeCell ref="O318:Z318"/>
    <mergeCell ref="AA318:AL3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topLeftCell="B1" zoomScaleNormal="100" workbookViewId="0">
      <selection activeCell="L9" sqref="L9"/>
    </sheetView>
  </sheetViews>
  <sheetFormatPr defaultColWidth="6.6640625" defaultRowHeight="21" x14ac:dyDescent="0.45"/>
  <cols>
    <col min="1" max="1" width="3.1640625" style="6" customWidth="1"/>
    <col min="2" max="2" width="4.1640625" style="6" customWidth="1"/>
    <col min="3" max="3" width="12.5" style="6" customWidth="1"/>
    <col min="4" max="4" width="8.1640625" style="6" customWidth="1"/>
    <col min="5" max="5" width="6" style="6" customWidth="1"/>
    <col min="6" max="10" width="8.33203125" style="6" customWidth="1"/>
    <col min="11" max="11" width="7.33203125" style="6" customWidth="1"/>
    <col min="12" max="12" width="1.6640625" style="6" customWidth="1"/>
    <col min="13" max="14" width="6.33203125" style="6" customWidth="1"/>
    <col min="15" max="16" width="6.6640625" style="6" customWidth="1"/>
    <col min="17" max="17" width="1.5" style="6" customWidth="1"/>
    <col min="18" max="18" width="6.5" style="6" customWidth="1"/>
    <col min="19" max="19" width="6.33203125" style="6" customWidth="1"/>
    <col min="20" max="16384" width="6.6640625" style="6"/>
  </cols>
  <sheetData>
    <row r="1" spans="1:22" ht="23.25" x14ac:dyDescent="0.5">
      <c r="A1" s="309" t="s">
        <v>76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M1" s="309" t="s">
        <v>10</v>
      </c>
      <c r="N1" s="309"/>
      <c r="O1" s="309"/>
      <c r="P1" s="309"/>
      <c r="Q1" s="5"/>
      <c r="R1" s="308" t="s">
        <v>13</v>
      </c>
      <c r="S1" s="308"/>
      <c r="T1" s="308"/>
      <c r="U1" s="308"/>
      <c r="V1" s="308"/>
    </row>
    <row r="2" spans="1:22" ht="16.5" customHeight="1" x14ac:dyDescent="0.45">
      <c r="F2" s="7"/>
      <c r="G2" s="7"/>
      <c r="K2" s="1" t="s">
        <v>8</v>
      </c>
      <c r="L2" s="1"/>
      <c r="M2" s="1"/>
      <c r="N2" s="8"/>
      <c r="O2" s="8"/>
      <c r="P2" s="8" t="s">
        <v>9</v>
      </c>
      <c r="Q2" s="8"/>
      <c r="R2" s="8"/>
      <c r="S2" s="8"/>
      <c r="T2" s="8"/>
      <c r="V2" s="8" t="s">
        <v>9</v>
      </c>
    </row>
    <row r="3" spans="1:22" ht="18" customHeight="1" x14ac:dyDescent="0.45">
      <c r="A3" s="10"/>
      <c r="B3" s="11"/>
      <c r="C3" s="11"/>
      <c r="D3" s="11"/>
      <c r="E3" s="50" t="s">
        <v>108</v>
      </c>
      <c r="F3" s="12">
        <v>2549</v>
      </c>
      <c r="G3" s="3">
        <v>2550</v>
      </c>
      <c r="H3" s="2">
        <v>2551</v>
      </c>
      <c r="I3" s="50">
        <v>2552</v>
      </c>
      <c r="J3" s="2">
        <v>2552</v>
      </c>
      <c r="K3" s="2">
        <v>2553</v>
      </c>
      <c r="L3" s="13"/>
      <c r="M3" s="3">
        <v>2550</v>
      </c>
      <c r="N3" s="2">
        <v>2551</v>
      </c>
      <c r="O3" s="50">
        <v>2552</v>
      </c>
      <c r="P3" s="2">
        <v>2553</v>
      </c>
      <c r="Q3" s="13"/>
      <c r="R3" s="12">
        <v>2549</v>
      </c>
      <c r="S3" s="3">
        <v>2550</v>
      </c>
      <c r="T3" s="2">
        <v>2551</v>
      </c>
      <c r="U3" s="50">
        <v>2552</v>
      </c>
      <c r="V3" s="2">
        <v>2553</v>
      </c>
    </row>
    <row r="4" spans="1:22" ht="18" customHeight="1" x14ac:dyDescent="0.45">
      <c r="A4" s="14"/>
      <c r="B4" s="15"/>
      <c r="C4" s="15"/>
      <c r="D4" s="15"/>
      <c r="E4" s="69"/>
      <c r="F4" s="17" t="s">
        <v>19</v>
      </c>
      <c r="G4" s="47" t="s">
        <v>19</v>
      </c>
      <c r="H4" s="4" t="s">
        <v>19</v>
      </c>
      <c r="I4" s="16" t="s">
        <v>19</v>
      </c>
      <c r="J4" s="4" t="s">
        <v>29</v>
      </c>
      <c r="K4" s="4" t="s">
        <v>29</v>
      </c>
      <c r="L4" s="13"/>
      <c r="M4" s="47" t="s">
        <v>19</v>
      </c>
      <c r="N4" s="4" t="s">
        <v>19</v>
      </c>
      <c r="O4" s="16" t="s">
        <v>19</v>
      </c>
      <c r="P4" s="4" t="s">
        <v>29</v>
      </c>
      <c r="Q4" s="13"/>
      <c r="R4" s="17" t="s">
        <v>19</v>
      </c>
      <c r="S4" s="47" t="s">
        <v>19</v>
      </c>
      <c r="T4" s="4" t="s">
        <v>19</v>
      </c>
      <c r="U4" s="16" t="s">
        <v>19</v>
      </c>
      <c r="V4" s="4" t="s">
        <v>29</v>
      </c>
    </row>
    <row r="5" spans="1:22" ht="18" customHeight="1" x14ac:dyDescent="0.45">
      <c r="A5" s="19"/>
      <c r="B5" s="20" t="s">
        <v>12</v>
      </c>
      <c r="C5" s="21"/>
      <c r="D5" s="52"/>
      <c r="E5" s="64">
        <f>+E7+E28</f>
        <v>61</v>
      </c>
      <c r="F5" s="48" t="e">
        <f>+#REF!</f>
        <v>#REF!</v>
      </c>
      <c r="G5" s="48" t="e">
        <f>+#REF!</f>
        <v>#REF!</v>
      </c>
      <c r="H5" s="48" t="e">
        <f>+#REF!</f>
        <v>#REF!</v>
      </c>
      <c r="I5" s="48" t="e">
        <f>+#REF!</f>
        <v>#REF!</v>
      </c>
      <c r="J5" s="48" t="e">
        <f>+#REF!</f>
        <v>#REF!</v>
      </c>
      <c r="K5" s="48" t="e">
        <f>+#REF!</f>
        <v>#REF!</v>
      </c>
      <c r="L5" s="23"/>
      <c r="M5" s="25" t="e">
        <f>((G5/F5)-1)*100</f>
        <v>#REF!</v>
      </c>
      <c r="N5" s="25" t="e">
        <f>((H5/G5)-1)*100</f>
        <v>#REF!</v>
      </c>
      <c r="O5" s="25" t="e">
        <f>((I5/H5)-1)*100</f>
        <v>#REF!</v>
      </c>
      <c r="P5" s="25" t="e">
        <f>((K5/J5)-1)*100</f>
        <v>#REF!</v>
      </c>
      <c r="Q5" s="23"/>
      <c r="R5" s="26" t="e">
        <f>(F5/F$5)*100</f>
        <v>#REF!</v>
      </c>
      <c r="S5" s="26" t="e">
        <f>(G5/G$5)*100</f>
        <v>#REF!</v>
      </c>
      <c r="T5" s="26" t="e">
        <f>(H5/H$5)*100</f>
        <v>#REF!</v>
      </c>
      <c r="U5" s="26" t="e">
        <f>(I5/I$5)*100</f>
        <v>#REF!</v>
      </c>
      <c r="V5" s="26" t="e">
        <f>(K5/K$5)*100</f>
        <v>#REF!</v>
      </c>
    </row>
    <row r="6" spans="1:22" ht="3.75" customHeight="1" x14ac:dyDescent="0.45">
      <c r="A6" s="19"/>
      <c r="B6" s="19"/>
      <c r="C6" s="19"/>
      <c r="D6" s="53"/>
      <c r="E6" s="67"/>
      <c r="F6" s="49"/>
      <c r="G6" s="49"/>
      <c r="H6" s="49"/>
      <c r="I6" s="49"/>
      <c r="J6" s="49"/>
      <c r="K6" s="49"/>
      <c r="L6" s="19"/>
      <c r="M6" s="30"/>
      <c r="N6" s="30"/>
      <c r="O6" s="30"/>
      <c r="P6" s="30"/>
      <c r="Q6" s="19"/>
      <c r="R6" s="32"/>
      <c r="S6" s="32"/>
      <c r="T6" s="32"/>
      <c r="U6" s="32"/>
      <c r="V6" s="32"/>
    </row>
    <row r="7" spans="1:22" ht="18" customHeight="1" x14ac:dyDescent="0.45">
      <c r="A7" s="23">
        <v>1</v>
      </c>
      <c r="B7" s="33" t="s">
        <v>42</v>
      </c>
      <c r="C7" s="23"/>
      <c r="D7" s="54"/>
      <c r="E7" s="64">
        <f>+E8+E9+E10+E21</f>
        <v>21</v>
      </c>
      <c r="F7" s="48" t="e">
        <f>+#REF!</f>
        <v>#REF!</v>
      </c>
      <c r="G7" s="48" t="e">
        <f>+#REF!</f>
        <v>#REF!</v>
      </c>
      <c r="H7" s="48" t="e">
        <f>+#REF!</f>
        <v>#REF!</v>
      </c>
      <c r="I7" s="48" t="e">
        <f>+#REF!</f>
        <v>#REF!</v>
      </c>
      <c r="J7" s="48" t="e">
        <f>+#REF!</f>
        <v>#REF!</v>
      </c>
      <c r="K7" s="48" t="e">
        <f>+#REF!</f>
        <v>#REF!</v>
      </c>
      <c r="L7" s="23"/>
      <c r="M7" s="25" t="e">
        <f t="shared" ref="M7:O10" si="0">((G7/F7)-1)*100</f>
        <v>#REF!</v>
      </c>
      <c r="N7" s="25" t="e">
        <f t="shared" si="0"/>
        <v>#REF!</v>
      </c>
      <c r="O7" s="25" t="e">
        <f t="shared" si="0"/>
        <v>#REF!</v>
      </c>
      <c r="P7" s="25" t="e">
        <f t="shared" ref="P7:P26" si="1">((K7/J7)-1)*100</f>
        <v>#REF!</v>
      </c>
      <c r="Q7" s="23"/>
      <c r="R7" s="26" t="e">
        <f t="shared" ref="R7:R26" si="2">(F7/F$5)*100</f>
        <v>#REF!</v>
      </c>
      <c r="S7" s="26" t="e">
        <f t="shared" ref="S7:S26" si="3">(G7/G$5)*100</f>
        <v>#REF!</v>
      </c>
      <c r="T7" s="26" t="e">
        <f t="shared" ref="T7:U10" si="4">(H7/H$5)*100</f>
        <v>#REF!</v>
      </c>
      <c r="U7" s="26" t="e">
        <f t="shared" si="4"/>
        <v>#REF!</v>
      </c>
      <c r="V7" s="26" t="e">
        <f>(K7/K$5)*100</f>
        <v>#REF!</v>
      </c>
    </row>
    <row r="8" spans="1:22" ht="18" customHeight="1" x14ac:dyDescent="0.45">
      <c r="A8" s="9"/>
      <c r="B8" s="9">
        <v>1</v>
      </c>
      <c r="C8" s="34" t="s">
        <v>0</v>
      </c>
      <c r="D8" s="55"/>
      <c r="E8" s="65">
        <v>4</v>
      </c>
      <c r="F8" s="49" t="e">
        <f>+#REF!</f>
        <v>#REF!</v>
      </c>
      <c r="G8" s="49" t="e">
        <f>+#REF!</f>
        <v>#REF!</v>
      </c>
      <c r="H8" s="49" t="e">
        <f>+#REF!</f>
        <v>#REF!</v>
      </c>
      <c r="I8" s="49" t="e">
        <f>+#REF!</f>
        <v>#REF!</v>
      </c>
      <c r="J8" s="49" t="e">
        <f>+#REF!</f>
        <v>#REF!</v>
      </c>
      <c r="K8" s="49" t="e">
        <f>+#REF!</f>
        <v>#REF!</v>
      </c>
      <c r="L8" s="19"/>
      <c r="M8" s="36" t="e">
        <f t="shared" si="0"/>
        <v>#REF!</v>
      </c>
      <c r="N8" s="36" t="e">
        <f t="shared" si="0"/>
        <v>#REF!</v>
      </c>
      <c r="O8" s="36" t="e">
        <f t="shared" si="0"/>
        <v>#REF!</v>
      </c>
      <c r="P8" s="36" t="e">
        <f t="shared" si="1"/>
        <v>#REF!</v>
      </c>
      <c r="Q8" s="19"/>
      <c r="R8" s="32" t="e">
        <f t="shared" si="2"/>
        <v>#REF!</v>
      </c>
      <c r="S8" s="32" t="e">
        <f t="shared" si="3"/>
        <v>#REF!</v>
      </c>
      <c r="T8" s="32" t="e">
        <f t="shared" si="4"/>
        <v>#REF!</v>
      </c>
      <c r="U8" s="32" t="e">
        <f t="shared" si="4"/>
        <v>#REF!</v>
      </c>
      <c r="V8" s="32" t="e">
        <f>(K8/K$5)*100</f>
        <v>#REF!</v>
      </c>
    </row>
    <row r="9" spans="1:22" ht="18" customHeight="1" x14ac:dyDescent="0.45">
      <c r="A9" s="9"/>
      <c r="B9" s="9">
        <v>2</v>
      </c>
      <c r="C9" s="34" t="s">
        <v>1</v>
      </c>
      <c r="D9" s="55"/>
      <c r="E9" s="65">
        <v>3</v>
      </c>
      <c r="F9" s="49" t="e">
        <f>+#REF!</f>
        <v>#REF!</v>
      </c>
      <c r="G9" s="49" t="e">
        <f>+#REF!</f>
        <v>#REF!</v>
      </c>
      <c r="H9" s="49" t="e">
        <f>+#REF!</f>
        <v>#REF!</v>
      </c>
      <c r="I9" s="49" t="e">
        <f>+#REF!</f>
        <v>#REF!</v>
      </c>
      <c r="J9" s="49" t="e">
        <f>+#REF!</f>
        <v>#REF!</v>
      </c>
      <c r="K9" s="49" t="e">
        <f>+#REF!</f>
        <v>#REF!</v>
      </c>
      <c r="L9" s="19"/>
      <c r="M9" s="36" t="e">
        <f t="shared" si="0"/>
        <v>#REF!</v>
      </c>
      <c r="N9" s="36" t="e">
        <f t="shared" si="0"/>
        <v>#REF!</v>
      </c>
      <c r="O9" s="36" t="e">
        <f t="shared" si="0"/>
        <v>#REF!</v>
      </c>
      <c r="P9" s="36" t="e">
        <f t="shared" si="1"/>
        <v>#REF!</v>
      </c>
      <c r="Q9" s="19"/>
      <c r="R9" s="32" t="e">
        <f t="shared" si="2"/>
        <v>#REF!</v>
      </c>
      <c r="S9" s="32" t="e">
        <f t="shared" si="3"/>
        <v>#REF!</v>
      </c>
      <c r="T9" s="32" t="e">
        <f t="shared" si="4"/>
        <v>#REF!</v>
      </c>
      <c r="U9" s="32" t="e">
        <f t="shared" si="4"/>
        <v>#REF!</v>
      </c>
      <c r="V9" s="32" t="e">
        <f>(K9/K$5)*100</f>
        <v>#REF!</v>
      </c>
    </row>
    <row r="10" spans="1:22" ht="18" customHeight="1" x14ac:dyDescent="0.45">
      <c r="A10" s="9"/>
      <c r="B10" s="9">
        <v>3</v>
      </c>
      <c r="C10" s="34" t="s">
        <v>20</v>
      </c>
      <c r="D10" s="55"/>
      <c r="E10" s="65">
        <f>SUM(E11:E19)</f>
        <v>10</v>
      </c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 t="e">
        <f>+#REF!</f>
        <v>#REF!</v>
      </c>
      <c r="J10" s="49" t="e">
        <f>+#REF!</f>
        <v>#REF!</v>
      </c>
      <c r="K10" s="49" t="e">
        <f>+#REF!</f>
        <v>#REF!</v>
      </c>
      <c r="L10" s="19"/>
      <c r="M10" s="36" t="e">
        <f t="shared" si="0"/>
        <v>#REF!</v>
      </c>
      <c r="N10" s="36" t="e">
        <f t="shared" si="0"/>
        <v>#REF!</v>
      </c>
      <c r="O10" s="36" t="e">
        <f t="shared" si="0"/>
        <v>#REF!</v>
      </c>
      <c r="P10" s="36" t="e">
        <f t="shared" si="1"/>
        <v>#REF!</v>
      </c>
      <c r="Q10" s="19"/>
      <c r="R10" s="32" t="e">
        <f t="shared" si="2"/>
        <v>#REF!</v>
      </c>
      <c r="S10" s="32" t="e">
        <f t="shared" si="3"/>
        <v>#REF!</v>
      </c>
      <c r="T10" s="32" t="e">
        <f t="shared" si="4"/>
        <v>#REF!</v>
      </c>
      <c r="U10" s="32" t="e">
        <f t="shared" si="4"/>
        <v>#REF!</v>
      </c>
      <c r="V10" s="32" t="e">
        <f>(K10/K$5)*100</f>
        <v>#REF!</v>
      </c>
    </row>
    <row r="11" spans="1:22" ht="18" customHeight="1" x14ac:dyDescent="0.45">
      <c r="A11" s="9"/>
      <c r="B11" s="9"/>
      <c r="C11" s="34" t="s">
        <v>78</v>
      </c>
      <c r="D11" s="62"/>
      <c r="E11" s="66">
        <v>1</v>
      </c>
      <c r="F11" s="49">
        <v>3237.45</v>
      </c>
      <c r="G11" s="49">
        <v>3860.05</v>
      </c>
      <c r="H11" s="49">
        <v>4175.8</v>
      </c>
      <c r="I11" s="49">
        <v>3123.78</v>
      </c>
      <c r="J11" s="49">
        <f>+'sum (4)'!K10</f>
        <v>704.24</v>
      </c>
      <c r="K11" s="49">
        <f>+'sum (4)'!L10</f>
        <v>866.66</v>
      </c>
      <c r="L11" s="19"/>
      <c r="M11" s="36">
        <f t="shared" ref="M11:M19" si="5">((G11/F11)-1)*100</f>
        <v>19.231185037606767</v>
      </c>
      <c r="N11" s="36">
        <f t="shared" ref="N11:N19" si="6">((H11/G11)-1)*100</f>
        <v>8.1799458556236271</v>
      </c>
      <c r="O11" s="36">
        <f t="shared" ref="O11:O19" si="7">((I11/H11)-1)*100</f>
        <v>-25.193256382010631</v>
      </c>
      <c r="P11" s="36">
        <f t="shared" si="1"/>
        <v>23.063160286266047</v>
      </c>
      <c r="Q11" s="19"/>
      <c r="R11" s="32" t="e">
        <f t="shared" ref="R11:R19" si="8">(F11/F$5)*100</f>
        <v>#REF!</v>
      </c>
      <c r="S11" s="32" t="e">
        <f t="shared" ref="S11:S19" si="9">(G11/G$5)*100</f>
        <v>#REF!</v>
      </c>
      <c r="T11" s="32" t="e">
        <f t="shared" ref="T11:T19" si="10">(H11/H$5)*100</f>
        <v>#REF!</v>
      </c>
      <c r="U11" s="32" t="e">
        <f t="shared" ref="U11:U19" si="11">(I11/I$5)*100</f>
        <v>#REF!</v>
      </c>
      <c r="V11" s="32" t="e">
        <f t="shared" ref="V11:V19" si="12">(K11/K$5)*100</f>
        <v>#REF!</v>
      </c>
    </row>
    <row r="12" spans="1:22" ht="18" customHeight="1" x14ac:dyDescent="0.45">
      <c r="A12" s="9"/>
      <c r="B12" s="9"/>
      <c r="C12" s="34" t="s">
        <v>79</v>
      </c>
      <c r="D12" s="62"/>
      <c r="E12" s="66">
        <v>1</v>
      </c>
      <c r="F12" s="49">
        <v>3399.6</v>
      </c>
      <c r="G12" s="49">
        <v>3623.04</v>
      </c>
      <c r="H12" s="49">
        <v>3969.81</v>
      </c>
      <c r="I12" s="49">
        <v>3237.1</v>
      </c>
      <c r="J12" s="49">
        <f>+'sum (4)'!K11</f>
        <v>662</v>
      </c>
      <c r="K12" s="49">
        <f>+'sum (4)'!L11</f>
        <v>831.54</v>
      </c>
      <c r="L12" s="19"/>
      <c r="M12" s="36">
        <f t="shared" si="5"/>
        <v>6.5725379456406552</v>
      </c>
      <c r="N12" s="36">
        <f t="shared" si="6"/>
        <v>9.5712440381558128</v>
      </c>
      <c r="O12" s="36">
        <f t="shared" si="7"/>
        <v>-18.457054619742507</v>
      </c>
      <c r="P12" s="36">
        <f t="shared" si="1"/>
        <v>25.610271903323255</v>
      </c>
      <c r="Q12" s="19"/>
      <c r="R12" s="32" t="e">
        <f t="shared" si="8"/>
        <v>#REF!</v>
      </c>
      <c r="S12" s="32" t="e">
        <f t="shared" si="9"/>
        <v>#REF!</v>
      </c>
      <c r="T12" s="32" t="e">
        <f t="shared" si="10"/>
        <v>#REF!</v>
      </c>
      <c r="U12" s="32" t="e">
        <f t="shared" si="11"/>
        <v>#REF!</v>
      </c>
      <c r="V12" s="32" t="e">
        <f t="shared" si="12"/>
        <v>#REF!</v>
      </c>
    </row>
    <row r="13" spans="1:22" ht="18" customHeight="1" x14ac:dyDescent="0.45">
      <c r="A13" s="9"/>
      <c r="B13" s="9"/>
      <c r="C13" s="34" t="s">
        <v>80</v>
      </c>
      <c r="D13" s="62"/>
      <c r="E13" s="66">
        <v>2</v>
      </c>
      <c r="F13" s="49">
        <v>2326.9499999999998</v>
      </c>
      <c r="G13" s="49">
        <v>2921.59</v>
      </c>
      <c r="H13" s="49">
        <v>3198.45</v>
      </c>
      <c r="I13" s="49">
        <v>2626.89</v>
      </c>
      <c r="J13" s="49">
        <f>+'sum (4)'!K12</f>
        <v>600.13</v>
      </c>
      <c r="K13" s="49">
        <f>+'sum (4)'!L12</f>
        <v>774.45</v>
      </c>
      <c r="L13" s="19"/>
      <c r="M13" s="36">
        <f t="shared" si="5"/>
        <v>25.554481187820976</v>
      </c>
      <c r="N13" s="36">
        <f t="shared" si="6"/>
        <v>9.4763467837718487</v>
      </c>
      <c r="O13" s="36">
        <f t="shared" si="7"/>
        <v>-17.869905735590674</v>
      </c>
      <c r="P13" s="36">
        <f t="shared" si="1"/>
        <v>29.047039808041596</v>
      </c>
      <c r="Q13" s="19"/>
      <c r="R13" s="32" t="e">
        <f t="shared" si="8"/>
        <v>#REF!</v>
      </c>
      <c r="S13" s="32" t="e">
        <f t="shared" si="9"/>
        <v>#REF!</v>
      </c>
      <c r="T13" s="32" t="e">
        <f t="shared" si="10"/>
        <v>#REF!</v>
      </c>
      <c r="U13" s="32" t="e">
        <f t="shared" si="11"/>
        <v>#REF!</v>
      </c>
      <c r="V13" s="32" t="e">
        <f t="shared" si="12"/>
        <v>#REF!</v>
      </c>
    </row>
    <row r="14" spans="1:22" ht="18" customHeight="1" x14ac:dyDescent="0.45">
      <c r="A14" s="9"/>
      <c r="B14" s="9"/>
      <c r="C14" s="34" t="s">
        <v>83</v>
      </c>
      <c r="D14" s="62"/>
      <c r="E14" s="66">
        <v>2</v>
      </c>
      <c r="F14" s="49">
        <v>1491.61</v>
      </c>
      <c r="G14" s="49">
        <v>1863.49</v>
      </c>
      <c r="H14" s="49">
        <v>1979.38</v>
      </c>
      <c r="I14" s="49">
        <v>1314.61</v>
      </c>
      <c r="J14" s="49">
        <f>+'sum (4)'!K13</f>
        <v>331.6</v>
      </c>
      <c r="K14" s="49">
        <f>+'sum (4)'!L13</f>
        <v>451.02</v>
      </c>
      <c r="L14" s="19"/>
      <c r="M14" s="36">
        <f t="shared" si="5"/>
        <v>24.931449909828984</v>
      </c>
      <c r="N14" s="36">
        <f t="shared" si="6"/>
        <v>6.2189762220349998</v>
      </c>
      <c r="O14" s="36">
        <f t="shared" si="7"/>
        <v>-33.584758863886677</v>
      </c>
      <c r="P14" s="36">
        <f t="shared" si="1"/>
        <v>36.013268998793713</v>
      </c>
      <c r="Q14" s="19"/>
      <c r="R14" s="32" t="e">
        <f t="shared" si="8"/>
        <v>#REF!</v>
      </c>
      <c r="S14" s="32" t="e">
        <f t="shared" si="9"/>
        <v>#REF!</v>
      </c>
      <c r="T14" s="32" t="e">
        <f t="shared" si="10"/>
        <v>#REF!</v>
      </c>
      <c r="U14" s="32" t="e">
        <f t="shared" si="11"/>
        <v>#REF!</v>
      </c>
      <c r="V14" s="32" t="e">
        <f t="shared" si="12"/>
        <v>#REF!</v>
      </c>
    </row>
    <row r="15" spans="1:22" ht="18" customHeight="1" x14ac:dyDescent="0.45">
      <c r="A15" s="9"/>
      <c r="B15" s="9"/>
      <c r="C15" s="34" t="s">
        <v>84</v>
      </c>
      <c r="D15" s="62"/>
      <c r="E15" s="66">
        <v>1</v>
      </c>
      <c r="F15" s="49">
        <v>1423.72</v>
      </c>
      <c r="G15" s="49">
        <v>1676.8</v>
      </c>
      <c r="H15" s="49">
        <v>1886.97</v>
      </c>
      <c r="I15" s="49">
        <v>1546.47</v>
      </c>
      <c r="J15" s="49">
        <f>+'sum (4)'!K14</f>
        <v>392.82</v>
      </c>
      <c r="K15" s="49">
        <f>+'sum (4)'!L14</f>
        <v>426.02</v>
      </c>
      <c r="L15" s="19"/>
      <c r="M15" s="36">
        <f t="shared" si="5"/>
        <v>17.775967184558759</v>
      </c>
      <c r="N15" s="36">
        <f t="shared" si="6"/>
        <v>12.533993320610692</v>
      </c>
      <c r="O15" s="36">
        <f t="shared" si="7"/>
        <v>-18.044801984133297</v>
      </c>
      <c r="P15" s="36">
        <f t="shared" si="1"/>
        <v>8.4517081614988943</v>
      </c>
      <c r="Q15" s="19"/>
      <c r="R15" s="32" t="e">
        <f t="shared" si="8"/>
        <v>#REF!</v>
      </c>
      <c r="S15" s="32" t="e">
        <f t="shared" si="9"/>
        <v>#REF!</v>
      </c>
      <c r="T15" s="32" t="e">
        <f t="shared" si="10"/>
        <v>#REF!</v>
      </c>
      <c r="U15" s="32" t="e">
        <f t="shared" si="11"/>
        <v>#REF!</v>
      </c>
      <c r="V15" s="32" t="e">
        <f t="shared" si="12"/>
        <v>#REF!</v>
      </c>
    </row>
    <row r="16" spans="1:22" ht="18" customHeight="1" x14ac:dyDescent="0.45">
      <c r="A16" s="9"/>
      <c r="B16" s="9"/>
      <c r="C16" s="34" t="s">
        <v>85</v>
      </c>
      <c r="D16" s="62"/>
      <c r="E16" s="66"/>
      <c r="F16" s="49">
        <v>1435.58</v>
      </c>
      <c r="G16" s="49">
        <v>1686.72</v>
      </c>
      <c r="H16" s="49">
        <v>1696.24</v>
      </c>
      <c r="I16" s="49">
        <v>1349.12</v>
      </c>
      <c r="J16" s="49">
        <f>+'sum (4)'!K15</f>
        <v>322.45999999999998</v>
      </c>
      <c r="K16" s="49">
        <f>+'sum (4)'!L15</f>
        <v>355.11</v>
      </c>
      <c r="L16" s="19"/>
      <c r="M16" s="36">
        <f t="shared" si="5"/>
        <v>17.493974560804702</v>
      </c>
      <c r="N16" s="36">
        <f t="shared" si="6"/>
        <v>0.56440903054448821</v>
      </c>
      <c r="O16" s="36">
        <f t="shared" si="7"/>
        <v>-20.464085270952225</v>
      </c>
      <c r="P16" s="36">
        <f t="shared" si="1"/>
        <v>10.125286857284642</v>
      </c>
      <c r="Q16" s="19"/>
      <c r="R16" s="32" t="e">
        <f t="shared" si="8"/>
        <v>#REF!</v>
      </c>
      <c r="S16" s="32" t="e">
        <f t="shared" si="9"/>
        <v>#REF!</v>
      </c>
      <c r="T16" s="32" t="e">
        <f t="shared" si="10"/>
        <v>#REF!</v>
      </c>
      <c r="U16" s="32" t="e">
        <f t="shared" si="11"/>
        <v>#REF!</v>
      </c>
      <c r="V16" s="32" t="e">
        <f t="shared" si="12"/>
        <v>#REF!</v>
      </c>
    </row>
    <row r="17" spans="1:22" ht="18" customHeight="1" x14ac:dyDescent="0.45">
      <c r="A17" s="9"/>
      <c r="B17" s="9"/>
      <c r="C17" s="34" t="s">
        <v>89</v>
      </c>
      <c r="D17" s="62"/>
      <c r="E17" s="66">
        <v>1</v>
      </c>
      <c r="F17" s="49">
        <v>1080.7</v>
      </c>
      <c r="G17" s="49">
        <v>1320.51</v>
      </c>
      <c r="H17" s="49">
        <v>1343.01</v>
      </c>
      <c r="I17" s="49">
        <v>795.01</v>
      </c>
      <c r="J17" s="49">
        <f>+'sum (4)'!K16</f>
        <v>180.67</v>
      </c>
      <c r="K17" s="49">
        <f>+'sum (4)'!L16</f>
        <v>254.37</v>
      </c>
      <c r="L17" s="19"/>
      <c r="M17" s="36">
        <f t="shared" si="5"/>
        <v>22.190247062089384</v>
      </c>
      <c r="N17" s="36">
        <f t="shared" si="6"/>
        <v>1.7038871345162132</v>
      </c>
      <c r="O17" s="36">
        <f t="shared" si="7"/>
        <v>-40.803865942919259</v>
      </c>
      <c r="P17" s="36">
        <f t="shared" si="1"/>
        <v>40.792605302485207</v>
      </c>
      <c r="Q17" s="19"/>
      <c r="R17" s="32" t="e">
        <f t="shared" si="8"/>
        <v>#REF!</v>
      </c>
      <c r="S17" s="32" t="e">
        <f t="shared" si="9"/>
        <v>#REF!</v>
      </c>
      <c r="T17" s="32" t="e">
        <f t="shared" si="10"/>
        <v>#REF!</v>
      </c>
      <c r="U17" s="32" t="e">
        <f t="shared" si="11"/>
        <v>#REF!</v>
      </c>
      <c r="V17" s="32" t="e">
        <f t="shared" si="12"/>
        <v>#REF!</v>
      </c>
    </row>
    <row r="18" spans="1:22" ht="18" customHeight="1" x14ac:dyDescent="0.45">
      <c r="A18" s="9"/>
      <c r="B18" s="9"/>
      <c r="C18" s="34" t="s">
        <v>96</v>
      </c>
      <c r="D18" s="62"/>
      <c r="E18" s="66">
        <v>1</v>
      </c>
      <c r="F18" s="49">
        <v>348.81</v>
      </c>
      <c r="G18" s="49">
        <v>425.76</v>
      </c>
      <c r="H18" s="49">
        <v>556.26</v>
      </c>
      <c r="I18" s="49">
        <v>518.82000000000005</v>
      </c>
      <c r="J18" s="49">
        <f>+'sum (4)'!K17</f>
        <v>112.71</v>
      </c>
      <c r="K18" s="49">
        <f>+'sum (4)'!L17</f>
        <v>141</v>
      </c>
      <c r="L18" s="19"/>
      <c r="M18" s="36">
        <f t="shared" si="5"/>
        <v>22.060720736217434</v>
      </c>
      <c r="N18" s="36">
        <f t="shared" si="6"/>
        <v>30.651071025930101</v>
      </c>
      <c r="O18" s="36">
        <f t="shared" si="7"/>
        <v>-6.7306655161255442</v>
      </c>
      <c r="P18" s="36">
        <f t="shared" si="1"/>
        <v>25.09981368112857</v>
      </c>
      <c r="Q18" s="19"/>
      <c r="R18" s="32" t="e">
        <f t="shared" si="8"/>
        <v>#REF!</v>
      </c>
      <c r="S18" s="32" t="e">
        <f t="shared" si="9"/>
        <v>#REF!</v>
      </c>
      <c r="T18" s="32" t="e">
        <f t="shared" si="10"/>
        <v>#REF!</v>
      </c>
      <c r="U18" s="32" t="e">
        <f t="shared" si="11"/>
        <v>#REF!</v>
      </c>
      <c r="V18" s="32" t="e">
        <f t="shared" si="12"/>
        <v>#REF!</v>
      </c>
    </row>
    <row r="19" spans="1:22" ht="18" customHeight="1" x14ac:dyDescent="0.45">
      <c r="A19" s="9"/>
      <c r="B19" s="9"/>
      <c r="C19" s="34" t="s">
        <v>104</v>
      </c>
      <c r="D19" s="62"/>
      <c r="E19" s="66">
        <v>1</v>
      </c>
      <c r="F19" s="49">
        <v>296.51</v>
      </c>
      <c r="G19" s="49">
        <v>352.7</v>
      </c>
      <c r="H19" s="49">
        <v>306.17</v>
      </c>
      <c r="I19" s="49">
        <v>176</v>
      </c>
      <c r="J19" s="49">
        <f>+'sum (4)'!K18</f>
        <v>47.74</v>
      </c>
      <c r="K19" s="49">
        <f>+'sum (4)'!L18</f>
        <v>41.84</v>
      </c>
      <c r="L19" s="19"/>
      <c r="M19" s="36">
        <f t="shared" si="5"/>
        <v>18.950456982901077</v>
      </c>
      <c r="N19" s="36">
        <f t="shared" si="6"/>
        <v>-13.192514885171525</v>
      </c>
      <c r="O19" s="36">
        <f t="shared" si="7"/>
        <v>-42.515595910768532</v>
      </c>
      <c r="P19" s="36">
        <f t="shared" si="1"/>
        <v>-12.358609132802679</v>
      </c>
      <c r="Q19" s="19"/>
      <c r="R19" s="32" t="e">
        <f t="shared" si="8"/>
        <v>#REF!</v>
      </c>
      <c r="S19" s="32" t="e">
        <f t="shared" si="9"/>
        <v>#REF!</v>
      </c>
      <c r="T19" s="32" t="e">
        <f t="shared" si="10"/>
        <v>#REF!</v>
      </c>
      <c r="U19" s="32" t="e">
        <f t="shared" si="11"/>
        <v>#REF!</v>
      </c>
      <c r="V19" s="32" t="e">
        <f t="shared" si="12"/>
        <v>#REF!</v>
      </c>
    </row>
    <row r="20" spans="1:22" ht="18" customHeight="1" x14ac:dyDescent="0.45">
      <c r="A20" s="9"/>
      <c r="B20" s="9"/>
      <c r="C20" s="63" t="s">
        <v>107</v>
      </c>
      <c r="D20" s="62"/>
      <c r="E20" s="66"/>
      <c r="F20" s="49" t="e">
        <f t="shared" ref="F20:K20" si="13">+F10-F11-F12-F13-F14-F15-F16-F17-F18-F19</f>
        <v>#REF!</v>
      </c>
      <c r="G20" s="49" t="e">
        <f t="shared" si="13"/>
        <v>#REF!</v>
      </c>
      <c r="H20" s="49" t="e">
        <f t="shared" si="13"/>
        <v>#REF!</v>
      </c>
      <c r="I20" s="49" t="e">
        <f t="shared" si="13"/>
        <v>#REF!</v>
      </c>
      <c r="J20" s="49" t="e">
        <f t="shared" si="13"/>
        <v>#REF!</v>
      </c>
      <c r="K20" s="49" t="e">
        <f t="shared" si="13"/>
        <v>#REF!</v>
      </c>
      <c r="L20" s="19"/>
      <c r="M20" s="36" t="e">
        <f t="shared" ref="M20:O26" si="14">((G20/F20)-1)*100</f>
        <v>#REF!</v>
      </c>
      <c r="N20" s="36" t="e">
        <f t="shared" si="14"/>
        <v>#REF!</v>
      </c>
      <c r="O20" s="36" t="e">
        <f t="shared" si="14"/>
        <v>#REF!</v>
      </c>
      <c r="P20" s="36" t="e">
        <f t="shared" si="1"/>
        <v>#REF!</v>
      </c>
      <c r="Q20" s="19"/>
      <c r="R20" s="32" t="e">
        <f>(F20/F$5)*100</f>
        <v>#REF!</v>
      </c>
      <c r="S20" s="32" t="e">
        <f>(G20/G$5)*100</f>
        <v>#REF!</v>
      </c>
      <c r="T20" s="32" t="e">
        <f>(H20/H$5)*100</f>
        <v>#REF!</v>
      </c>
      <c r="U20" s="32" t="e">
        <f>(I20/I$5)*100</f>
        <v>#REF!</v>
      </c>
      <c r="V20" s="32" t="e">
        <f t="shared" ref="V20:V26" si="15">(K20/K$5)*100</f>
        <v>#REF!</v>
      </c>
    </row>
    <row r="21" spans="1:22" ht="18" customHeight="1" x14ac:dyDescent="0.45">
      <c r="A21" s="9"/>
      <c r="B21" s="9">
        <v>4</v>
      </c>
      <c r="C21" s="34" t="s">
        <v>39</v>
      </c>
      <c r="D21" s="27"/>
      <c r="E21" s="66">
        <f>+E22+E23+E24+E25</f>
        <v>4</v>
      </c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 t="e">
        <f>+#REF!</f>
        <v>#REF!</v>
      </c>
      <c r="J21" s="49" t="e">
        <f>+#REF!</f>
        <v>#REF!</v>
      </c>
      <c r="K21" s="49" t="e">
        <f>+#REF!</f>
        <v>#REF!</v>
      </c>
      <c r="L21" s="19"/>
      <c r="M21" s="36" t="e">
        <f t="shared" si="14"/>
        <v>#REF!</v>
      </c>
      <c r="N21" s="36" t="e">
        <f t="shared" si="14"/>
        <v>#REF!</v>
      </c>
      <c r="O21" s="36" t="e">
        <f t="shared" si="14"/>
        <v>#REF!</v>
      </c>
      <c r="P21" s="36" t="e">
        <f t="shared" si="1"/>
        <v>#REF!</v>
      </c>
      <c r="Q21" s="19"/>
      <c r="R21" s="32" t="e">
        <f t="shared" si="2"/>
        <v>#REF!</v>
      </c>
      <c r="S21" s="32" t="e">
        <f t="shared" si="3"/>
        <v>#REF!</v>
      </c>
      <c r="T21" s="32" t="e">
        <f>(H21/H$5)*100</f>
        <v>#REF!</v>
      </c>
      <c r="U21" s="32" t="e">
        <f>(I21/I$5)*100</f>
        <v>#REF!</v>
      </c>
      <c r="V21" s="32" t="e">
        <f t="shared" si="15"/>
        <v>#REF!</v>
      </c>
    </row>
    <row r="22" spans="1:22" ht="18" customHeight="1" x14ac:dyDescent="0.45">
      <c r="A22" s="9"/>
      <c r="B22" s="9"/>
      <c r="C22" s="34" t="s">
        <v>44</v>
      </c>
      <c r="D22" s="27"/>
      <c r="E22" s="66">
        <v>1</v>
      </c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 t="e">
        <f>+#REF!</f>
        <v>#REF!</v>
      </c>
      <c r="J22" s="49" t="e">
        <f>+#REF!</f>
        <v>#REF!</v>
      </c>
      <c r="K22" s="49" t="e">
        <f>+#REF!</f>
        <v>#REF!</v>
      </c>
      <c r="L22" s="19"/>
      <c r="M22" s="36" t="e">
        <f t="shared" si="14"/>
        <v>#REF!</v>
      </c>
      <c r="N22" s="36" t="e">
        <f t="shared" si="14"/>
        <v>#REF!</v>
      </c>
      <c r="O22" s="36" t="e">
        <f t="shared" si="14"/>
        <v>#REF!</v>
      </c>
      <c r="P22" s="36" t="e">
        <f t="shared" si="1"/>
        <v>#REF!</v>
      </c>
      <c r="Q22" s="19"/>
      <c r="R22" s="32" t="e">
        <f t="shared" si="2"/>
        <v>#REF!</v>
      </c>
      <c r="S22" s="32" t="e">
        <f t="shared" si="3"/>
        <v>#REF!</v>
      </c>
      <c r="T22" s="32" t="e">
        <f t="shared" ref="T22:U26" si="16">(H22/H$5)*100</f>
        <v>#REF!</v>
      </c>
      <c r="U22" s="32" t="e">
        <f t="shared" si="16"/>
        <v>#REF!</v>
      </c>
      <c r="V22" s="32" t="e">
        <f t="shared" si="15"/>
        <v>#REF!</v>
      </c>
    </row>
    <row r="23" spans="1:22" ht="18" customHeight="1" x14ac:dyDescent="0.45">
      <c r="A23" s="9"/>
      <c r="B23" s="9"/>
      <c r="C23" s="34" t="s">
        <v>45</v>
      </c>
      <c r="D23" s="27"/>
      <c r="E23" s="66">
        <v>1</v>
      </c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 t="e">
        <f>+#REF!</f>
        <v>#REF!</v>
      </c>
      <c r="J23" s="49" t="e">
        <f>+#REF!</f>
        <v>#REF!</v>
      </c>
      <c r="K23" s="49" t="e">
        <f>+#REF!</f>
        <v>#REF!</v>
      </c>
      <c r="L23" s="19"/>
      <c r="M23" s="36" t="e">
        <f t="shared" si="14"/>
        <v>#REF!</v>
      </c>
      <c r="N23" s="36" t="e">
        <f t="shared" si="14"/>
        <v>#REF!</v>
      </c>
      <c r="O23" s="36" t="e">
        <f t="shared" si="14"/>
        <v>#REF!</v>
      </c>
      <c r="P23" s="36" t="e">
        <f t="shared" si="1"/>
        <v>#REF!</v>
      </c>
      <c r="Q23" s="19"/>
      <c r="R23" s="32" t="e">
        <f t="shared" si="2"/>
        <v>#REF!</v>
      </c>
      <c r="S23" s="32" t="e">
        <f t="shared" si="3"/>
        <v>#REF!</v>
      </c>
      <c r="T23" s="32" t="e">
        <f t="shared" si="16"/>
        <v>#REF!</v>
      </c>
      <c r="U23" s="32" t="e">
        <f t="shared" si="16"/>
        <v>#REF!</v>
      </c>
      <c r="V23" s="32" t="e">
        <f t="shared" si="15"/>
        <v>#REF!</v>
      </c>
    </row>
    <row r="24" spans="1:22" ht="18" customHeight="1" x14ac:dyDescent="0.45">
      <c r="A24" s="9"/>
      <c r="B24" s="9"/>
      <c r="C24" s="34" t="s">
        <v>46</v>
      </c>
      <c r="D24" s="27"/>
      <c r="E24" s="66">
        <v>1</v>
      </c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 t="e">
        <f>+#REF!</f>
        <v>#REF!</v>
      </c>
      <c r="J24" s="49" t="e">
        <f>+#REF!</f>
        <v>#REF!</v>
      </c>
      <c r="K24" s="49" t="e">
        <f>+#REF!</f>
        <v>#REF!</v>
      </c>
      <c r="L24" s="19"/>
      <c r="M24" s="36" t="e">
        <f t="shared" si="14"/>
        <v>#REF!</v>
      </c>
      <c r="N24" s="36" t="e">
        <f t="shared" si="14"/>
        <v>#REF!</v>
      </c>
      <c r="O24" s="36" t="e">
        <f t="shared" si="14"/>
        <v>#REF!</v>
      </c>
      <c r="P24" s="36" t="e">
        <f t="shared" si="1"/>
        <v>#REF!</v>
      </c>
      <c r="Q24" s="19"/>
      <c r="R24" s="32" t="e">
        <f t="shared" si="2"/>
        <v>#REF!</v>
      </c>
      <c r="S24" s="32" t="e">
        <f t="shared" si="3"/>
        <v>#REF!</v>
      </c>
      <c r="T24" s="32" t="e">
        <f t="shared" si="16"/>
        <v>#REF!</v>
      </c>
      <c r="U24" s="32" t="e">
        <f t="shared" si="16"/>
        <v>#REF!</v>
      </c>
      <c r="V24" s="32" t="e">
        <f t="shared" si="15"/>
        <v>#REF!</v>
      </c>
    </row>
    <row r="25" spans="1:22" ht="18" customHeight="1" x14ac:dyDescent="0.45">
      <c r="A25" s="9"/>
      <c r="B25" s="9"/>
      <c r="C25" s="34" t="s">
        <v>47</v>
      </c>
      <c r="D25" s="27"/>
      <c r="E25" s="66">
        <v>1</v>
      </c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 t="e">
        <f>+#REF!</f>
        <v>#REF!</v>
      </c>
      <c r="J25" s="49" t="e">
        <f>+#REF!</f>
        <v>#REF!</v>
      </c>
      <c r="K25" s="49" t="e">
        <f>+#REF!</f>
        <v>#REF!</v>
      </c>
      <c r="L25" s="19"/>
      <c r="M25" s="36" t="e">
        <f t="shared" si="14"/>
        <v>#REF!</v>
      </c>
      <c r="N25" s="36" t="e">
        <f t="shared" si="14"/>
        <v>#REF!</v>
      </c>
      <c r="O25" s="36" t="e">
        <f t="shared" si="14"/>
        <v>#REF!</v>
      </c>
      <c r="P25" s="36" t="e">
        <f t="shared" si="1"/>
        <v>#REF!</v>
      </c>
      <c r="Q25" s="19"/>
      <c r="R25" s="32" t="e">
        <f t="shared" si="2"/>
        <v>#REF!</v>
      </c>
      <c r="S25" s="32" t="e">
        <f t="shared" si="3"/>
        <v>#REF!</v>
      </c>
      <c r="T25" s="32" t="e">
        <f t="shared" si="16"/>
        <v>#REF!</v>
      </c>
      <c r="U25" s="32" t="e">
        <f t="shared" si="16"/>
        <v>#REF!</v>
      </c>
      <c r="V25" s="32" t="e">
        <f t="shared" si="15"/>
        <v>#REF!</v>
      </c>
    </row>
    <row r="26" spans="1:22" ht="18" customHeight="1" x14ac:dyDescent="0.45">
      <c r="A26" s="9"/>
      <c r="B26" s="9"/>
      <c r="C26" s="34" t="s">
        <v>43</v>
      </c>
      <c r="D26" s="27"/>
      <c r="E26" s="66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 t="e">
        <f>+#REF!</f>
        <v>#REF!</v>
      </c>
      <c r="J26" s="49" t="e">
        <f>+#REF!</f>
        <v>#REF!</v>
      </c>
      <c r="K26" s="49" t="e">
        <f>+#REF!</f>
        <v>#REF!</v>
      </c>
      <c r="L26" s="19"/>
      <c r="M26" s="36" t="e">
        <f t="shared" si="14"/>
        <v>#REF!</v>
      </c>
      <c r="N26" s="36" t="e">
        <f t="shared" si="14"/>
        <v>#REF!</v>
      </c>
      <c r="O26" s="36" t="e">
        <f t="shared" si="14"/>
        <v>#REF!</v>
      </c>
      <c r="P26" s="36" t="e">
        <f t="shared" si="1"/>
        <v>#REF!</v>
      </c>
      <c r="Q26" s="19"/>
      <c r="R26" s="32" t="e">
        <f t="shared" si="2"/>
        <v>#REF!</v>
      </c>
      <c r="S26" s="32" t="e">
        <f t="shared" si="3"/>
        <v>#REF!</v>
      </c>
      <c r="T26" s="32" t="e">
        <f t="shared" si="16"/>
        <v>#REF!</v>
      </c>
      <c r="U26" s="32" t="e">
        <f t="shared" si="16"/>
        <v>#REF!</v>
      </c>
      <c r="V26" s="32" t="e">
        <f t="shared" si="15"/>
        <v>#REF!</v>
      </c>
    </row>
    <row r="27" spans="1:22" ht="4.5" customHeight="1" x14ac:dyDescent="0.45">
      <c r="A27" s="9"/>
      <c r="B27" s="38"/>
      <c r="C27" s="34"/>
      <c r="D27" s="53"/>
      <c r="E27" s="66"/>
      <c r="F27" s="49"/>
      <c r="G27" s="49"/>
      <c r="H27" s="49"/>
      <c r="I27" s="49"/>
      <c r="J27" s="49"/>
      <c r="K27" s="49"/>
      <c r="L27" s="19"/>
      <c r="M27" s="36"/>
      <c r="N27" s="36"/>
      <c r="O27" s="36"/>
      <c r="P27" s="36"/>
      <c r="Q27" s="19"/>
      <c r="R27" s="32"/>
      <c r="S27" s="32"/>
      <c r="T27" s="32"/>
      <c r="U27" s="32"/>
      <c r="V27" s="32"/>
    </row>
    <row r="28" spans="1:22" ht="18" customHeight="1" x14ac:dyDescent="0.45">
      <c r="A28" s="9"/>
      <c r="B28" s="39" t="s">
        <v>48</v>
      </c>
      <c r="C28" s="34"/>
      <c r="D28" s="22"/>
      <c r="E28" s="66">
        <f>+E29+E38</f>
        <v>40</v>
      </c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 t="e">
        <f>+#REF!</f>
        <v>#REF!</v>
      </c>
      <c r="J28" s="48" t="e">
        <f>+#REF!</f>
        <v>#REF!</v>
      </c>
      <c r="K28" s="48" t="e">
        <f>+#REF!</f>
        <v>#REF!</v>
      </c>
      <c r="L28" s="23"/>
      <c r="M28" s="25" t="e">
        <f t="shared" ref="M28:M36" si="17">((G28/F28)-1)*100</f>
        <v>#REF!</v>
      </c>
      <c r="N28" s="25" t="e">
        <f t="shared" ref="N28:N36" si="18">((H28/G28)-1)*100</f>
        <v>#REF!</v>
      </c>
      <c r="O28" s="25" t="e">
        <f t="shared" ref="O28:O36" si="19">((I28/H28)-1)*100</f>
        <v>#REF!</v>
      </c>
      <c r="P28" s="25" t="e">
        <f>((K28/J28)-1)*100</f>
        <v>#REF!</v>
      </c>
      <c r="Q28" s="23"/>
      <c r="R28" s="26" t="e">
        <f t="shared" ref="R28:R36" si="20">(F28/F$5)*100</f>
        <v>#REF!</v>
      </c>
      <c r="S28" s="26" t="e">
        <f t="shared" ref="S28:S36" si="21">(G28/G$5)*100</f>
        <v>#REF!</v>
      </c>
      <c r="T28" s="26" t="e">
        <f t="shared" ref="T28:U33" si="22">(H28/H$5)*100</f>
        <v>#REF!</v>
      </c>
      <c r="U28" s="26" t="e">
        <f t="shared" si="22"/>
        <v>#REF!</v>
      </c>
      <c r="V28" s="26" t="e">
        <f t="shared" ref="V28:V35" si="23">(K28/K$5)*100</f>
        <v>#REF!</v>
      </c>
    </row>
    <row r="29" spans="1:22" ht="18" customHeight="1" x14ac:dyDescent="0.45">
      <c r="A29" s="8">
        <v>2</v>
      </c>
      <c r="B29" s="33" t="s">
        <v>41</v>
      </c>
      <c r="C29" s="34"/>
      <c r="D29" s="22"/>
      <c r="E29" s="66">
        <f>+E30+E31+E32+E33+E36</f>
        <v>6</v>
      </c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 t="e">
        <f>+#REF!</f>
        <v>#REF!</v>
      </c>
      <c r="J29" s="48" t="e">
        <f>+#REF!</f>
        <v>#REF!</v>
      </c>
      <c r="K29" s="48" t="e">
        <f>+#REF!</f>
        <v>#REF!</v>
      </c>
      <c r="L29" s="23"/>
      <c r="M29" s="25" t="e">
        <f t="shared" si="17"/>
        <v>#REF!</v>
      </c>
      <c r="N29" s="25" t="e">
        <f t="shared" si="18"/>
        <v>#REF!</v>
      </c>
      <c r="O29" s="25" t="e">
        <f t="shared" si="19"/>
        <v>#REF!</v>
      </c>
      <c r="P29" s="25" t="e">
        <f>((K29/J29)-1)*100</f>
        <v>#REF!</v>
      </c>
      <c r="Q29" s="23"/>
      <c r="R29" s="26" t="e">
        <f t="shared" si="20"/>
        <v>#REF!</v>
      </c>
      <c r="S29" s="26" t="e">
        <f t="shared" si="21"/>
        <v>#REF!</v>
      </c>
      <c r="T29" s="26" t="e">
        <f t="shared" si="22"/>
        <v>#REF!</v>
      </c>
      <c r="U29" s="26" t="e">
        <f t="shared" si="22"/>
        <v>#REF!</v>
      </c>
      <c r="V29" s="26" t="e">
        <f t="shared" si="23"/>
        <v>#REF!</v>
      </c>
    </row>
    <row r="30" spans="1:22" ht="18" customHeight="1" x14ac:dyDescent="0.45">
      <c r="A30" s="9"/>
      <c r="B30" s="9">
        <v>1</v>
      </c>
      <c r="C30" s="34" t="s">
        <v>2</v>
      </c>
      <c r="D30" s="27"/>
      <c r="E30" s="66">
        <v>1</v>
      </c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 t="e">
        <f>+#REF!</f>
        <v>#REF!</v>
      </c>
      <c r="J30" s="49" t="e">
        <f>+#REF!</f>
        <v>#REF!</v>
      </c>
      <c r="K30" s="49" t="e">
        <f>+#REF!</f>
        <v>#REF!</v>
      </c>
      <c r="L30" s="19"/>
      <c r="M30" s="36" t="e">
        <f t="shared" si="17"/>
        <v>#REF!</v>
      </c>
      <c r="N30" s="36" t="e">
        <f t="shared" si="18"/>
        <v>#REF!</v>
      </c>
      <c r="O30" s="36" t="e">
        <f t="shared" si="19"/>
        <v>#REF!</v>
      </c>
      <c r="P30" s="36" t="e">
        <f>((K30/J30)-1)*100</f>
        <v>#REF!</v>
      </c>
      <c r="Q30" s="19"/>
      <c r="R30" s="32" t="e">
        <f t="shared" si="20"/>
        <v>#REF!</v>
      </c>
      <c r="S30" s="32" t="e">
        <f t="shared" si="21"/>
        <v>#REF!</v>
      </c>
      <c r="T30" s="32" t="e">
        <f t="shared" si="22"/>
        <v>#REF!</v>
      </c>
      <c r="U30" s="32" t="e">
        <f t="shared" si="22"/>
        <v>#REF!</v>
      </c>
      <c r="V30" s="32" t="e">
        <f t="shared" si="23"/>
        <v>#REF!</v>
      </c>
    </row>
    <row r="31" spans="1:22" ht="18" customHeight="1" x14ac:dyDescent="0.45">
      <c r="A31" s="9"/>
      <c r="B31" s="9">
        <v>2</v>
      </c>
      <c r="C31" s="34" t="s">
        <v>4</v>
      </c>
      <c r="D31" s="27"/>
      <c r="E31" s="66">
        <v>1</v>
      </c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 t="e">
        <f>+#REF!</f>
        <v>#REF!</v>
      </c>
      <c r="J31" s="49" t="e">
        <f>+#REF!</f>
        <v>#REF!</v>
      </c>
      <c r="K31" s="49" t="e">
        <f>+#REF!</f>
        <v>#REF!</v>
      </c>
      <c r="L31" s="19"/>
      <c r="M31" s="36" t="e">
        <f t="shared" si="17"/>
        <v>#REF!</v>
      </c>
      <c r="N31" s="36" t="e">
        <f t="shared" si="18"/>
        <v>#REF!</v>
      </c>
      <c r="O31" s="36" t="e">
        <f t="shared" si="19"/>
        <v>#REF!</v>
      </c>
      <c r="P31" s="36" t="e">
        <f>((K31/J31)-1)*100</f>
        <v>#REF!</v>
      </c>
      <c r="Q31" s="19"/>
      <c r="R31" s="32" t="e">
        <f t="shared" si="20"/>
        <v>#REF!</v>
      </c>
      <c r="S31" s="32" t="e">
        <f t="shared" si="21"/>
        <v>#REF!</v>
      </c>
      <c r="T31" s="32" t="e">
        <f t="shared" si="22"/>
        <v>#REF!</v>
      </c>
      <c r="U31" s="32" t="e">
        <f t="shared" si="22"/>
        <v>#REF!</v>
      </c>
      <c r="V31" s="32" t="e">
        <f t="shared" si="23"/>
        <v>#REF!</v>
      </c>
    </row>
    <row r="32" spans="1:22" ht="18" customHeight="1" x14ac:dyDescent="0.45">
      <c r="A32" s="9"/>
      <c r="B32" s="9">
        <v>3</v>
      </c>
      <c r="C32" s="34" t="s">
        <v>5</v>
      </c>
      <c r="D32" s="27"/>
      <c r="E32" s="66">
        <v>1</v>
      </c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 t="e">
        <f>+#REF!</f>
        <v>#REF!</v>
      </c>
      <c r="J32" s="49" t="e">
        <f>+#REF!</f>
        <v>#REF!</v>
      </c>
      <c r="K32" s="49" t="e">
        <f>+#REF!</f>
        <v>#REF!</v>
      </c>
      <c r="L32" s="19"/>
      <c r="M32" s="36" t="e">
        <f t="shared" si="17"/>
        <v>#REF!</v>
      </c>
      <c r="N32" s="36" t="e">
        <f t="shared" si="18"/>
        <v>#REF!</v>
      </c>
      <c r="O32" s="36" t="e">
        <f t="shared" si="19"/>
        <v>#REF!</v>
      </c>
      <c r="P32" s="36" t="e">
        <f t="shared" ref="P32:P76" si="24">((K32/J32)-1)*100</f>
        <v>#REF!</v>
      </c>
      <c r="Q32" s="19"/>
      <c r="R32" s="32" t="e">
        <f t="shared" si="20"/>
        <v>#REF!</v>
      </c>
      <c r="S32" s="32" t="e">
        <f t="shared" si="21"/>
        <v>#REF!</v>
      </c>
      <c r="T32" s="32" t="e">
        <f t="shared" si="22"/>
        <v>#REF!</v>
      </c>
      <c r="U32" s="32" t="e">
        <f t="shared" si="22"/>
        <v>#REF!</v>
      </c>
      <c r="V32" s="32" t="e">
        <f t="shared" si="23"/>
        <v>#REF!</v>
      </c>
    </row>
    <row r="33" spans="1:22" ht="18" customHeight="1" x14ac:dyDescent="0.45">
      <c r="A33" s="9"/>
      <c r="B33" s="9">
        <v>4</v>
      </c>
      <c r="C33" s="34" t="s">
        <v>22</v>
      </c>
      <c r="D33" s="27"/>
      <c r="E33" s="66">
        <f>+E34+E35</f>
        <v>1</v>
      </c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 t="e">
        <f>+#REF!</f>
        <v>#REF!</v>
      </c>
      <c r="J33" s="49" t="e">
        <f>+#REF!</f>
        <v>#REF!</v>
      </c>
      <c r="K33" s="49" t="e">
        <f>+#REF!</f>
        <v>#REF!</v>
      </c>
      <c r="L33" s="19"/>
      <c r="M33" s="36" t="e">
        <f t="shared" si="17"/>
        <v>#REF!</v>
      </c>
      <c r="N33" s="36" t="e">
        <f t="shared" si="18"/>
        <v>#REF!</v>
      </c>
      <c r="O33" s="36" t="e">
        <f t="shared" si="19"/>
        <v>#REF!</v>
      </c>
      <c r="P33" s="36" t="e">
        <f t="shared" si="24"/>
        <v>#REF!</v>
      </c>
      <c r="Q33" s="19"/>
      <c r="R33" s="32" t="e">
        <f t="shared" si="20"/>
        <v>#REF!</v>
      </c>
      <c r="S33" s="32" t="e">
        <f t="shared" si="21"/>
        <v>#REF!</v>
      </c>
      <c r="T33" s="32" t="e">
        <f t="shared" si="22"/>
        <v>#REF!</v>
      </c>
      <c r="U33" s="32" t="e">
        <f t="shared" si="22"/>
        <v>#REF!</v>
      </c>
      <c r="V33" s="32" t="e">
        <f t="shared" si="23"/>
        <v>#REF!</v>
      </c>
    </row>
    <row r="34" spans="1:22" ht="18" customHeight="1" x14ac:dyDescent="0.45">
      <c r="A34" s="9"/>
      <c r="B34" s="9"/>
      <c r="C34" s="34" t="s">
        <v>77</v>
      </c>
      <c r="D34" s="27"/>
      <c r="E34" s="66">
        <v>1</v>
      </c>
      <c r="F34" s="49">
        <v>4349.6000000000004</v>
      </c>
      <c r="G34" s="49">
        <v>5937.42</v>
      </c>
      <c r="H34" s="49">
        <v>7982.49</v>
      </c>
      <c r="I34" s="49">
        <v>8579.14</v>
      </c>
      <c r="J34" s="49">
        <f>+'sum (4)'!K46</f>
        <v>2122.7800000000002</v>
      </c>
      <c r="K34" s="49">
        <f>+'sum (4)'!L46</f>
        <v>2196.14</v>
      </c>
      <c r="L34" s="19"/>
      <c r="M34" s="36">
        <f t="shared" si="17"/>
        <v>36.504965973882641</v>
      </c>
      <c r="N34" s="36">
        <f t="shared" si="18"/>
        <v>34.443748294713863</v>
      </c>
      <c r="O34" s="36">
        <f t="shared" si="19"/>
        <v>7.4744847785590762</v>
      </c>
      <c r="P34" s="36">
        <f t="shared" si="24"/>
        <v>3.4558456363824597</v>
      </c>
      <c r="Q34" s="19"/>
      <c r="R34" s="32" t="e">
        <f t="shared" ref="R34:U35" si="25">(F34/F$5)*100</f>
        <v>#REF!</v>
      </c>
      <c r="S34" s="32" t="e">
        <f t="shared" si="25"/>
        <v>#REF!</v>
      </c>
      <c r="T34" s="32" t="e">
        <f t="shared" si="25"/>
        <v>#REF!</v>
      </c>
      <c r="U34" s="32" t="e">
        <f t="shared" si="25"/>
        <v>#REF!</v>
      </c>
      <c r="V34" s="32" t="e">
        <f t="shared" si="23"/>
        <v>#REF!</v>
      </c>
    </row>
    <row r="35" spans="1:22" ht="18" customHeight="1" x14ac:dyDescent="0.45">
      <c r="A35" s="9"/>
      <c r="B35" s="9"/>
      <c r="C35" s="34" t="s">
        <v>93</v>
      </c>
      <c r="D35" s="62"/>
      <c r="E35" s="66"/>
      <c r="F35" s="49">
        <v>525.65</v>
      </c>
      <c r="G35" s="49">
        <v>639.59</v>
      </c>
      <c r="H35" s="49">
        <v>742.7</v>
      </c>
      <c r="I35" s="49">
        <v>541.78</v>
      </c>
      <c r="J35" s="49">
        <f>+'sum (4)'!K47</f>
        <v>115.15</v>
      </c>
      <c r="K35" s="49">
        <f>+'sum (4)'!L47</f>
        <v>171.5</v>
      </c>
      <c r="L35" s="19"/>
      <c r="M35" s="36">
        <f t="shared" si="17"/>
        <v>21.676020165509378</v>
      </c>
      <c r="N35" s="36">
        <f t="shared" si="18"/>
        <v>16.121265185509472</v>
      </c>
      <c r="O35" s="36">
        <f t="shared" si="19"/>
        <v>-27.052645751986006</v>
      </c>
      <c r="P35" s="36">
        <f t="shared" si="24"/>
        <v>48.936170212765951</v>
      </c>
      <c r="Q35" s="19"/>
      <c r="R35" s="32" t="e">
        <f t="shared" si="25"/>
        <v>#REF!</v>
      </c>
      <c r="S35" s="32" t="e">
        <f t="shared" si="25"/>
        <v>#REF!</v>
      </c>
      <c r="T35" s="32" t="e">
        <f t="shared" si="25"/>
        <v>#REF!</v>
      </c>
      <c r="U35" s="32" t="e">
        <f t="shared" si="25"/>
        <v>#REF!</v>
      </c>
      <c r="V35" s="32" t="e">
        <f t="shared" si="23"/>
        <v>#REF!</v>
      </c>
    </row>
    <row r="36" spans="1:22" ht="17.100000000000001" customHeight="1" x14ac:dyDescent="0.45">
      <c r="A36" s="9"/>
      <c r="B36" s="9">
        <v>5</v>
      </c>
      <c r="C36" s="34" t="s">
        <v>6</v>
      </c>
      <c r="D36" s="27"/>
      <c r="E36" s="66">
        <v>2</v>
      </c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 t="e">
        <f>+#REF!</f>
        <v>#REF!</v>
      </c>
      <c r="J36" s="49" t="e">
        <f>+#REF!</f>
        <v>#REF!</v>
      </c>
      <c r="K36" s="49" t="e">
        <f>+#REF!</f>
        <v>#REF!</v>
      </c>
      <c r="L36" s="19"/>
      <c r="M36" s="36" t="e">
        <f t="shared" si="17"/>
        <v>#REF!</v>
      </c>
      <c r="N36" s="36" t="e">
        <f t="shared" si="18"/>
        <v>#REF!</v>
      </c>
      <c r="O36" s="36" t="e">
        <f t="shared" si="19"/>
        <v>#REF!</v>
      </c>
      <c r="P36" s="36" t="e">
        <f t="shared" si="24"/>
        <v>#REF!</v>
      </c>
      <c r="Q36" s="19"/>
      <c r="R36" s="32" t="e">
        <f t="shared" si="20"/>
        <v>#REF!</v>
      </c>
      <c r="S36" s="32" t="e">
        <f t="shared" si="21"/>
        <v>#REF!</v>
      </c>
      <c r="T36" s="32" t="e">
        <f>(H36/H$5)*100</f>
        <v>#REF!</v>
      </c>
      <c r="U36" s="32" t="e">
        <f>(I36/I$5)*100</f>
        <v>#REF!</v>
      </c>
      <c r="V36" s="32" t="e">
        <f>(K36/K$5)*100</f>
        <v>#REF!</v>
      </c>
    </row>
    <row r="37" spans="1:22" ht="3.75" customHeight="1" x14ac:dyDescent="0.45">
      <c r="A37" s="8"/>
      <c r="B37" s="23"/>
      <c r="C37" s="34"/>
      <c r="D37" s="22"/>
      <c r="E37" s="66"/>
      <c r="F37" s="49"/>
      <c r="G37" s="49"/>
      <c r="H37" s="49"/>
      <c r="I37" s="49"/>
      <c r="J37" s="49"/>
      <c r="K37" s="49"/>
      <c r="L37" s="23"/>
      <c r="M37" s="36"/>
      <c r="N37" s="36"/>
      <c r="O37" s="36"/>
      <c r="P37" s="25"/>
      <c r="Q37" s="23"/>
      <c r="R37" s="32"/>
      <c r="S37" s="32"/>
      <c r="T37" s="32"/>
      <c r="U37" s="32"/>
      <c r="V37" s="32"/>
    </row>
    <row r="38" spans="1:22" ht="18" customHeight="1" x14ac:dyDescent="0.45">
      <c r="A38" s="8">
        <v>3</v>
      </c>
      <c r="B38" s="33" t="s">
        <v>24</v>
      </c>
      <c r="C38" s="34"/>
      <c r="D38" s="22"/>
      <c r="E38" s="66">
        <f>+E39+E44+E51+E58+E64+E70+E74</f>
        <v>34</v>
      </c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 t="e">
        <f>+#REF!</f>
        <v>#REF!</v>
      </c>
      <c r="J38" s="48" t="e">
        <f>+#REF!</f>
        <v>#REF!</v>
      </c>
      <c r="K38" s="48" t="e">
        <f>+#REF!</f>
        <v>#REF!</v>
      </c>
      <c r="L38" s="23"/>
      <c r="M38" s="25" t="e">
        <f t="shared" ref="M38:O39" si="26">((G38/F38)-1)*100</f>
        <v>#REF!</v>
      </c>
      <c r="N38" s="25" t="e">
        <f t="shared" si="26"/>
        <v>#REF!</v>
      </c>
      <c r="O38" s="25" t="e">
        <f t="shared" si="26"/>
        <v>#REF!</v>
      </c>
      <c r="P38" s="25" t="e">
        <f t="shared" si="24"/>
        <v>#REF!</v>
      </c>
      <c r="Q38" s="23"/>
      <c r="R38" s="26" t="e">
        <f t="shared" ref="R38:U39" si="27">(F38/F$5)*100</f>
        <v>#REF!</v>
      </c>
      <c r="S38" s="26" t="e">
        <f t="shared" si="27"/>
        <v>#REF!</v>
      </c>
      <c r="T38" s="26" t="e">
        <f t="shared" si="27"/>
        <v>#REF!</v>
      </c>
      <c r="U38" s="26" t="e">
        <f t="shared" si="27"/>
        <v>#REF!</v>
      </c>
      <c r="V38" s="26" t="e">
        <f t="shared" ref="V38:V74" si="28">(K38/K$5)*100</f>
        <v>#REF!</v>
      </c>
    </row>
    <row r="39" spans="1:22" ht="17.100000000000001" customHeight="1" x14ac:dyDescent="0.45">
      <c r="A39" s="9"/>
      <c r="B39" s="9">
        <v>1</v>
      </c>
      <c r="C39" s="34" t="s">
        <v>14</v>
      </c>
      <c r="D39" s="27"/>
      <c r="E39" s="66">
        <f>+E40+E41+E42+E43</f>
        <v>5</v>
      </c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 t="e">
        <f>+#REF!</f>
        <v>#REF!</v>
      </c>
      <c r="J39" s="49" t="e">
        <f>+#REF!</f>
        <v>#REF!</v>
      </c>
      <c r="K39" s="49" t="e">
        <f>+#REF!</f>
        <v>#REF!</v>
      </c>
      <c r="L39" s="19"/>
      <c r="M39" s="36" t="e">
        <f t="shared" si="26"/>
        <v>#REF!</v>
      </c>
      <c r="N39" s="36" t="e">
        <f t="shared" si="26"/>
        <v>#REF!</v>
      </c>
      <c r="O39" s="36" t="e">
        <f t="shared" si="26"/>
        <v>#REF!</v>
      </c>
      <c r="P39" s="36" t="e">
        <f t="shared" si="24"/>
        <v>#REF!</v>
      </c>
      <c r="Q39" s="19"/>
      <c r="R39" s="32" t="e">
        <f t="shared" si="27"/>
        <v>#REF!</v>
      </c>
      <c r="S39" s="32" t="e">
        <f t="shared" si="27"/>
        <v>#REF!</v>
      </c>
      <c r="T39" s="32" t="e">
        <f t="shared" si="27"/>
        <v>#REF!</v>
      </c>
      <c r="U39" s="32" t="e">
        <f t="shared" si="27"/>
        <v>#REF!</v>
      </c>
      <c r="V39" s="32" t="e">
        <f t="shared" si="28"/>
        <v>#REF!</v>
      </c>
    </row>
    <row r="40" spans="1:22" ht="17.100000000000001" customHeight="1" x14ac:dyDescent="0.45">
      <c r="A40" s="9"/>
      <c r="B40" s="9"/>
      <c r="C40" s="34" t="s">
        <v>60</v>
      </c>
      <c r="D40" s="62"/>
      <c r="E40" s="66">
        <v>2</v>
      </c>
      <c r="F40" s="49">
        <v>3074.97</v>
      </c>
      <c r="G40" s="49">
        <v>3804.11</v>
      </c>
      <c r="H40" s="49">
        <v>5017.7700000000004</v>
      </c>
      <c r="I40" s="49">
        <v>4678.46</v>
      </c>
      <c r="J40" s="49">
        <f>+'sum (4)'!K33</f>
        <v>817.06</v>
      </c>
      <c r="K40" s="49">
        <f>+'sum (4)'!L33</f>
        <v>1272.71</v>
      </c>
      <c r="L40" s="19"/>
      <c r="M40" s="36">
        <f t="shared" ref="M40:M74" si="29">((G40/F40)-1)*100</f>
        <v>23.712101256272433</v>
      </c>
      <c r="N40" s="36">
        <f t="shared" ref="N40:N74" si="30">((H40/G40)-1)*100</f>
        <v>31.903914450423354</v>
      </c>
      <c r="O40" s="36">
        <f t="shared" ref="O40:O74" si="31">((I40/H40)-1)*100</f>
        <v>-6.7621672575666203</v>
      </c>
      <c r="P40" s="36">
        <f>((K40/J40)-1)*100</f>
        <v>55.767018334026886</v>
      </c>
      <c r="Q40" s="19"/>
      <c r="R40" s="32" t="e">
        <f t="shared" ref="R40:R74" si="32">(F40/F$5)*100</f>
        <v>#REF!</v>
      </c>
      <c r="S40" s="32" t="e">
        <f t="shared" ref="S40:S74" si="33">(G40/G$5)*100</f>
        <v>#REF!</v>
      </c>
      <c r="T40" s="32" t="e">
        <f t="shared" ref="T40:T74" si="34">(H40/H$5)*100</f>
        <v>#REF!</v>
      </c>
      <c r="U40" s="32" t="e">
        <f t="shared" ref="U40:U74" si="35">(I40/I$5)*100</f>
        <v>#REF!</v>
      </c>
      <c r="V40" s="32" t="e">
        <f t="shared" si="28"/>
        <v>#REF!</v>
      </c>
    </row>
    <row r="41" spans="1:22" ht="17.100000000000001" customHeight="1" x14ac:dyDescent="0.45">
      <c r="A41" s="9"/>
      <c r="B41" s="9"/>
      <c r="C41" s="34" t="s">
        <v>59</v>
      </c>
      <c r="D41" s="62"/>
      <c r="E41" s="66">
        <v>1</v>
      </c>
      <c r="F41" s="49">
        <v>1016.55</v>
      </c>
      <c r="G41" s="49">
        <v>1311.09</v>
      </c>
      <c r="H41" s="49">
        <v>1776.16</v>
      </c>
      <c r="I41" s="49">
        <v>1642.63</v>
      </c>
      <c r="J41" s="49">
        <f>+'sum (4)'!K34</f>
        <v>397.18</v>
      </c>
      <c r="K41" s="49">
        <f>+'sum (4)'!L34</f>
        <v>574.78</v>
      </c>
      <c r="L41" s="19"/>
      <c r="M41" s="36">
        <f t="shared" si="29"/>
        <v>28.974472480448576</v>
      </c>
      <c r="N41" s="36">
        <f t="shared" si="30"/>
        <v>35.472011837478746</v>
      </c>
      <c r="O41" s="36">
        <f t="shared" si="31"/>
        <v>-7.5179037924511309</v>
      </c>
      <c r="P41" s="36">
        <f>((K41/J41)-1)*100</f>
        <v>44.715242459338334</v>
      </c>
      <c r="Q41" s="19"/>
      <c r="R41" s="32" t="e">
        <f t="shared" si="32"/>
        <v>#REF!</v>
      </c>
      <c r="S41" s="32" t="e">
        <f t="shared" si="33"/>
        <v>#REF!</v>
      </c>
      <c r="T41" s="32" t="e">
        <f t="shared" si="34"/>
        <v>#REF!</v>
      </c>
      <c r="U41" s="32" t="e">
        <f t="shared" si="35"/>
        <v>#REF!</v>
      </c>
      <c r="V41" s="32" t="e">
        <f t="shared" si="28"/>
        <v>#REF!</v>
      </c>
    </row>
    <row r="42" spans="1:22" ht="17.100000000000001" customHeight="1" x14ac:dyDescent="0.45">
      <c r="A42" s="9"/>
      <c r="B42" s="9"/>
      <c r="C42" s="34" t="s">
        <v>7</v>
      </c>
      <c r="D42" s="62"/>
      <c r="E42" s="66">
        <v>1</v>
      </c>
      <c r="F42" s="49">
        <v>756.34</v>
      </c>
      <c r="G42" s="49">
        <v>957.86</v>
      </c>
      <c r="H42" s="49">
        <v>1331.32</v>
      </c>
      <c r="I42" s="49">
        <v>1544.7</v>
      </c>
      <c r="J42" s="49">
        <f>+'sum (4)'!K35</f>
        <v>339.64</v>
      </c>
      <c r="K42" s="49">
        <f>+'sum (4)'!L35</f>
        <v>528.92999999999995</v>
      </c>
      <c r="L42" s="19"/>
      <c r="M42" s="36">
        <f t="shared" si="29"/>
        <v>26.644101858952318</v>
      </c>
      <c r="N42" s="36">
        <f t="shared" si="30"/>
        <v>38.988996304261583</v>
      </c>
      <c r="O42" s="36">
        <f t="shared" si="31"/>
        <v>16.02770182976294</v>
      </c>
      <c r="P42" s="36">
        <f>((K42/J42)-1)*100</f>
        <v>55.732540336827221</v>
      </c>
      <c r="Q42" s="19"/>
      <c r="R42" s="32" t="e">
        <f t="shared" si="32"/>
        <v>#REF!</v>
      </c>
      <c r="S42" s="32" t="e">
        <f t="shared" si="33"/>
        <v>#REF!</v>
      </c>
      <c r="T42" s="32" t="e">
        <f t="shared" si="34"/>
        <v>#REF!</v>
      </c>
      <c r="U42" s="32" t="e">
        <f t="shared" si="35"/>
        <v>#REF!</v>
      </c>
      <c r="V42" s="32" t="e">
        <f t="shared" si="28"/>
        <v>#REF!</v>
      </c>
    </row>
    <row r="43" spans="1:22" ht="17.100000000000001" customHeight="1" x14ac:dyDescent="0.45">
      <c r="A43" s="9"/>
      <c r="B43" s="9"/>
      <c r="C43" s="34" t="s">
        <v>58</v>
      </c>
      <c r="D43" s="62"/>
      <c r="E43" s="66">
        <v>1</v>
      </c>
      <c r="F43" s="49">
        <v>1235.47</v>
      </c>
      <c r="G43" s="49">
        <v>1355.38</v>
      </c>
      <c r="H43" s="49">
        <v>2040.08</v>
      </c>
      <c r="I43" s="49">
        <v>1580.61</v>
      </c>
      <c r="J43" s="49">
        <f>+'sum (4)'!K36</f>
        <v>370.59</v>
      </c>
      <c r="K43" s="49">
        <f>+'sum (4)'!L36</f>
        <v>504.47</v>
      </c>
      <c r="L43" s="19"/>
      <c r="M43" s="36">
        <f t="shared" si="29"/>
        <v>9.7056181048507995</v>
      </c>
      <c r="N43" s="36">
        <f t="shared" si="30"/>
        <v>50.517198128937999</v>
      </c>
      <c r="O43" s="36">
        <f t="shared" si="31"/>
        <v>-22.522155993882599</v>
      </c>
      <c r="P43" s="36">
        <f>((K43/J43)-1)*100</f>
        <v>36.126177176934092</v>
      </c>
      <c r="Q43" s="19"/>
      <c r="R43" s="32" t="e">
        <f t="shared" si="32"/>
        <v>#REF!</v>
      </c>
      <c r="S43" s="32" t="e">
        <f t="shared" si="33"/>
        <v>#REF!</v>
      </c>
      <c r="T43" s="32" t="e">
        <f t="shared" si="34"/>
        <v>#REF!</v>
      </c>
      <c r="U43" s="32" t="e">
        <f t="shared" si="35"/>
        <v>#REF!</v>
      </c>
      <c r="V43" s="32" t="e">
        <f t="shared" si="28"/>
        <v>#REF!</v>
      </c>
    </row>
    <row r="44" spans="1:22" ht="17.100000000000001" customHeight="1" x14ac:dyDescent="0.45">
      <c r="A44" s="9"/>
      <c r="B44" s="9">
        <v>2</v>
      </c>
      <c r="C44" s="34" t="s">
        <v>16</v>
      </c>
      <c r="D44" s="27"/>
      <c r="E44" s="66">
        <f>+E45+E46+E47+E48+E49</f>
        <v>5</v>
      </c>
      <c r="F44" s="49" t="e">
        <f>+#REF!</f>
        <v>#REF!</v>
      </c>
      <c r="G44" s="49" t="e">
        <f>+#REF!</f>
        <v>#REF!</v>
      </c>
      <c r="H44" s="49" t="e">
        <f>+#REF!</f>
        <v>#REF!</v>
      </c>
      <c r="I44" s="49" t="e">
        <f>+#REF!</f>
        <v>#REF!</v>
      </c>
      <c r="J44" s="49" t="e">
        <f>+#REF!</f>
        <v>#REF!</v>
      </c>
      <c r="K44" s="49" t="e">
        <f>+#REF!</f>
        <v>#REF!</v>
      </c>
      <c r="L44" s="19"/>
      <c r="M44" s="36" t="e">
        <f t="shared" si="29"/>
        <v>#REF!</v>
      </c>
      <c r="N44" s="36" t="e">
        <f t="shared" si="30"/>
        <v>#REF!</v>
      </c>
      <c r="O44" s="36" t="e">
        <f t="shared" si="31"/>
        <v>#REF!</v>
      </c>
      <c r="P44" s="36" t="e">
        <f t="shared" si="24"/>
        <v>#REF!</v>
      </c>
      <c r="Q44" s="19"/>
      <c r="R44" s="32" t="e">
        <f t="shared" si="32"/>
        <v>#REF!</v>
      </c>
      <c r="S44" s="32" t="e">
        <f t="shared" si="33"/>
        <v>#REF!</v>
      </c>
      <c r="T44" s="32" t="e">
        <f t="shared" si="34"/>
        <v>#REF!</v>
      </c>
      <c r="U44" s="32" t="e">
        <f t="shared" si="35"/>
        <v>#REF!</v>
      </c>
      <c r="V44" s="32" t="e">
        <f t="shared" si="28"/>
        <v>#REF!</v>
      </c>
    </row>
    <row r="45" spans="1:22" ht="17.100000000000001" customHeight="1" x14ac:dyDescent="0.45">
      <c r="A45" s="9"/>
      <c r="B45" s="9"/>
      <c r="C45" s="34" t="s">
        <v>81</v>
      </c>
      <c r="D45" s="62"/>
      <c r="E45" s="66">
        <v>1</v>
      </c>
      <c r="F45" s="49">
        <v>1476.28</v>
      </c>
      <c r="G45" s="49">
        <v>2209.73</v>
      </c>
      <c r="H45" s="49">
        <v>2793.31</v>
      </c>
      <c r="I45" s="49">
        <v>2459.5300000000002</v>
      </c>
      <c r="J45" s="49">
        <f>+'sum (4)'!K50</f>
        <v>577.54</v>
      </c>
      <c r="K45" s="49">
        <f>+'sum (4)'!L50</f>
        <v>717.65</v>
      </c>
      <c r="L45" s="19"/>
      <c r="M45" s="36">
        <f t="shared" si="29"/>
        <v>49.682309588966866</v>
      </c>
      <c r="N45" s="36">
        <f t="shared" si="30"/>
        <v>26.40956134912409</v>
      </c>
      <c r="O45" s="36">
        <f t="shared" si="31"/>
        <v>-11.949264492662815</v>
      </c>
      <c r="P45" s="36">
        <f t="shared" si="24"/>
        <v>24.259791529591034</v>
      </c>
      <c r="Q45" s="19"/>
      <c r="R45" s="32" t="e">
        <f t="shared" si="32"/>
        <v>#REF!</v>
      </c>
      <c r="S45" s="32" t="e">
        <f t="shared" si="33"/>
        <v>#REF!</v>
      </c>
      <c r="T45" s="32" t="e">
        <f t="shared" si="34"/>
        <v>#REF!</v>
      </c>
      <c r="U45" s="32" t="e">
        <f t="shared" si="35"/>
        <v>#REF!</v>
      </c>
      <c r="V45" s="32" t="e">
        <f t="shared" si="28"/>
        <v>#REF!</v>
      </c>
    </row>
    <row r="46" spans="1:22" ht="17.100000000000001" customHeight="1" x14ac:dyDescent="0.45">
      <c r="A46" s="9"/>
      <c r="B46" s="9"/>
      <c r="C46" s="34" t="s">
        <v>82</v>
      </c>
      <c r="D46" s="62"/>
      <c r="E46" s="66">
        <v>1</v>
      </c>
      <c r="F46" s="49">
        <v>1245.47</v>
      </c>
      <c r="G46" s="49">
        <v>1381.46</v>
      </c>
      <c r="H46" s="49">
        <v>1942.66</v>
      </c>
      <c r="I46" s="49">
        <v>1819.68</v>
      </c>
      <c r="J46" s="49">
        <f>+'sum (4)'!K51</f>
        <v>439.06</v>
      </c>
      <c r="K46" s="49">
        <f>+'sum (4)'!L51</f>
        <v>541.25</v>
      </c>
      <c r="L46" s="19"/>
      <c r="M46" s="36">
        <f t="shared" si="29"/>
        <v>10.918769621106893</v>
      </c>
      <c r="N46" s="36">
        <f t="shared" si="30"/>
        <v>40.62368798227962</v>
      </c>
      <c r="O46" s="36">
        <f t="shared" si="31"/>
        <v>-6.3304953002584092</v>
      </c>
      <c r="P46" s="36">
        <f t="shared" si="24"/>
        <v>23.274723272445684</v>
      </c>
      <c r="Q46" s="19"/>
      <c r="R46" s="32" t="e">
        <f t="shared" si="32"/>
        <v>#REF!</v>
      </c>
      <c r="S46" s="32" t="e">
        <f t="shared" si="33"/>
        <v>#REF!</v>
      </c>
      <c r="T46" s="32" t="e">
        <f t="shared" si="34"/>
        <v>#REF!</v>
      </c>
      <c r="U46" s="32" t="e">
        <f t="shared" si="35"/>
        <v>#REF!</v>
      </c>
      <c r="V46" s="32" t="e">
        <f t="shared" si="28"/>
        <v>#REF!</v>
      </c>
    </row>
    <row r="47" spans="1:22" ht="17.100000000000001" customHeight="1" x14ac:dyDescent="0.45">
      <c r="A47" s="9"/>
      <c r="B47" s="9"/>
      <c r="C47" s="34" t="s">
        <v>91</v>
      </c>
      <c r="D47" s="62"/>
      <c r="E47" s="66">
        <v>1</v>
      </c>
      <c r="F47" s="49">
        <v>733.51</v>
      </c>
      <c r="G47" s="49">
        <v>983.83</v>
      </c>
      <c r="H47" s="49">
        <v>1121.07</v>
      </c>
      <c r="I47" s="49">
        <v>690.63</v>
      </c>
      <c r="J47" s="49">
        <f>+'sum (4)'!K52</f>
        <v>143.22</v>
      </c>
      <c r="K47" s="49">
        <f>+'sum (4)'!L52</f>
        <v>225.72</v>
      </c>
      <c r="L47" s="19"/>
      <c r="M47" s="36">
        <f t="shared" si="29"/>
        <v>34.126324112827369</v>
      </c>
      <c r="N47" s="36">
        <f t="shared" si="30"/>
        <v>13.949564457274111</v>
      </c>
      <c r="O47" s="36">
        <f t="shared" si="31"/>
        <v>-38.395461478765824</v>
      </c>
      <c r="P47" s="36">
        <f t="shared" si="24"/>
        <v>57.603686635944705</v>
      </c>
      <c r="Q47" s="19"/>
      <c r="R47" s="32" t="e">
        <f t="shared" si="32"/>
        <v>#REF!</v>
      </c>
      <c r="S47" s="32" t="e">
        <f t="shared" si="33"/>
        <v>#REF!</v>
      </c>
      <c r="T47" s="32" t="e">
        <f t="shared" si="34"/>
        <v>#REF!</v>
      </c>
      <c r="U47" s="32" t="e">
        <f t="shared" si="35"/>
        <v>#REF!</v>
      </c>
      <c r="V47" s="32" t="e">
        <f t="shared" si="28"/>
        <v>#REF!</v>
      </c>
    </row>
    <row r="48" spans="1:22" ht="17.100000000000001" customHeight="1" x14ac:dyDescent="0.45">
      <c r="A48" s="9"/>
      <c r="B48" s="9"/>
      <c r="C48" s="34" t="s">
        <v>95</v>
      </c>
      <c r="D48" s="62"/>
      <c r="E48" s="66">
        <v>1</v>
      </c>
      <c r="F48" s="49">
        <v>583.25</v>
      </c>
      <c r="G48" s="49">
        <v>713.31</v>
      </c>
      <c r="H48" s="49">
        <v>728.9</v>
      </c>
      <c r="I48" s="49">
        <v>492.7</v>
      </c>
      <c r="J48" s="49">
        <f>+'sum (4)'!K53</f>
        <v>102.55</v>
      </c>
      <c r="K48" s="49">
        <f>+'sum (4)'!L53</f>
        <v>148.54</v>
      </c>
      <c r="L48" s="19"/>
      <c r="M48" s="36">
        <f t="shared" si="29"/>
        <v>22.29918559794255</v>
      </c>
      <c r="N48" s="36">
        <f t="shared" si="30"/>
        <v>2.1855855098064092</v>
      </c>
      <c r="O48" s="36">
        <f t="shared" si="31"/>
        <v>-32.404993826313621</v>
      </c>
      <c r="P48" s="36">
        <f t="shared" si="24"/>
        <v>44.846416382252549</v>
      </c>
      <c r="Q48" s="19"/>
      <c r="R48" s="32" t="e">
        <f t="shared" si="32"/>
        <v>#REF!</v>
      </c>
      <c r="S48" s="32" t="e">
        <f t="shared" si="33"/>
        <v>#REF!</v>
      </c>
      <c r="T48" s="32" t="e">
        <f t="shared" si="34"/>
        <v>#REF!</v>
      </c>
      <c r="U48" s="32" t="e">
        <f t="shared" si="35"/>
        <v>#REF!</v>
      </c>
      <c r="V48" s="32" t="e">
        <f t="shared" si="28"/>
        <v>#REF!</v>
      </c>
    </row>
    <row r="49" spans="1:22" ht="17.100000000000001" customHeight="1" x14ac:dyDescent="0.45">
      <c r="A49" s="9"/>
      <c r="B49" s="9"/>
      <c r="C49" s="34" t="s">
        <v>102</v>
      </c>
      <c r="D49" s="62"/>
      <c r="E49" s="66">
        <v>1</v>
      </c>
      <c r="F49" s="49">
        <v>562.66</v>
      </c>
      <c r="G49" s="49">
        <v>775.08</v>
      </c>
      <c r="H49" s="49">
        <v>588.91999999999996</v>
      </c>
      <c r="I49" s="49">
        <v>854.08</v>
      </c>
      <c r="J49" s="49">
        <f>+'sum (4)'!K54</f>
        <v>119.4</v>
      </c>
      <c r="K49" s="49">
        <f>+'sum (4)'!L54</f>
        <v>106.68</v>
      </c>
      <c r="L49" s="19"/>
      <c r="M49" s="36">
        <f t="shared" si="29"/>
        <v>37.752816976504477</v>
      </c>
      <c r="N49" s="36">
        <f t="shared" si="30"/>
        <v>-24.018165866749253</v>
      </c>
      <c r="O49" s="36">
        <f t="shared" si="31"/>
        <v>45.024791143109447</v>
      </c>
      <c r="P49" s="36">
        <f t="shared" si="24"/>
        <v>-10.653266331658296</v>
      </c>
      <c r="Q49" s="19"/>
      <c r="R49" s="32" t="e">
        <f t="shared" si="32"/>
        <v>#REF!</v>
      </c>
      <c r="S49" s="32" t="e">
        <f t="shared" si="33"/>
        <v>#REF!</v>
      </c>
      <c r="T49" s="32" t="e">
        <f t="shared" si="34"/>
        <v>#REF!</v>
      </c>
      <c r="U49" s="32" t="e">
        <f t="shared" si="35"/>
        <v>#REF!</v>
      </c>
      <c r="V49" s="32" t="e">
        <f t="shared" si="28"/>
        <v>#REF!</v>
      </c>
    </row>
    <row r="50" spans="1:22" ht="17.100000000000001" customHeight="1" x14ac:dyDescent="0.45">
      <c r="A50" s="9"/>
      <c r="B50" s="9"/>
      <c r="C50" s="63" t="s">
        <v>107</v>
      </c>
      <c r="D50" s="62"/>
      <c r="E50" s="66"/>
      <c r="F50" s="49" t="e">
        <f t="shared" ref="F50:K50" si="36">+F44-F45-F46-F47-F48-F49</f>
        <v>#REF!</v>
      </c>
      <c r="G50" s="49" t="e">
        <f t="shared" si="36"/>
        <v>#REF!</v>
      </c>
      <c r="H50" s="49" t="e">
        <f t="shared" si="36"/>
        <v>#REF!</v>
      </c>
      <c r="I50" s="49" t="e">
        <f t="shared" si="36"/>
        <v>#REF!</v>
      </c>
      <c r="J50" s="49" t="e">
        <f t="shared" si="36"/>
        <v>#REF!</v>
      </c>
      <c r="K50" s="49" t="e">
        <f t="shared" si="36"/>
        <v>#REF!</v>
      </c>
      <c r="L50" s="19"/>
      <c r="M50" s="36" t="e">
        <f t="shared" si="29"/>
        <v>#REF!</v>
      </c>
      <c r="N50" s="36" t="e">
        <f t="shared" si="30"/>
        <v>#REF!</v>
      </c>
      <c r="O50" s="36" t="e">
        <f t="shared" si="31"/>
        <v>#REF!</v>
      </c>
      <c r="P50" s="36" t="e">
        <f t="shared" si="24"/>
        <v>#REF!</v>
      </c>
      <c r="Q50" s="19"/>
      <c r="R50" s="32" t="e">
        <f t="shared" si="32"/>
        <v>#REF!</v>
      </c>
      <c r="S50" s="32" t="e">
        <f t="shared" si="33"/>
        <v>#REF!</v>
      </c>
      <c r="T50" s="32" t="e">
        <f t="shared" si="34"/>
        <v>#REF!</v>
      </c>
      <c r="U50" s="32" t="e">
        <f t="shared" si="35"/>
        <v>#REF!</v>
      </c>
      <c r="V50" s="32" t="e">
        <f t="shared" si="28"/>
        <v>#REF!</v>
      </c>
    </row>
    <row r="51" spans="1:22" ht="17.100000000000001" customHeight="1" x14ac:dyDescent="0.45">
      <c r="A51" s="9"/>
      <c r="B51" s="9">
        <v>3</v>
      </c>
      <c r="C51" s="34" t="s">
        <v>17</v>
      </c>
      <c r="D51" s="27"/>
      <c r="E51" s="66">
        <f>+E52+E53+E54+E55+E56</f>
        <v>5</v>
      </c>
      <c r="F51" s="49" t="e">
        <f>+#REF!</f>
        <v>#REF!</v>
      </c>
      <c r="G51" s="49" t="e">
        <f>+#REF!</f>
        <v>#REF!</v>
      </c>
      <c r="H51" s="49" t="e">
        <f>+#REF!</f>
        <v>#REF!</v>
      </c>
      <c r="I51" s="49" t="e">
        <f>+#REF!</f>
        <v>#REF!</v>
      </c>
      <c r="J51" s="49" t="e">
        <f>+#REF!</f>
        <v>#REF!</v>
      </c>
      <c r="K51" s="49" t="e">
        <f>+#REF!</f>
        <v>#REF!</v>
      </c>
      <c r="L51" s="19"/>
      <c r="M51" s="36" t="e">
        <f t="shared" si="29"/>
        <v>#REF!</v>
      </c>
      <c r="N51" s="36" t="e">
        <f t="shared" si="30"/>
        <v>#REF!</v>
      </c>
      <c r="O51" s="36" t="e">
        <f t="shared" si="31"/>
        <v>#REF!</v>
      </c>
      <c r="P51" s="36" t="e">
        <f t="shared" si="24"/>
        <v>#REF!</v>
      </c>
      <c r="Q51" s="19"/>
      <c r="R51" s="32" t="e">
        <f t="shared" si="32"/>
        <v>#REF!</v>
      </c>
      <c r="S51" s="32" t="e">
        <f t="shared" si="33"/>
        <v>#REF!</v>
      </c>
      <c r="T51" s="32" t="e">
        <f t="shared" si="34"/>
        <v>#REF!</v>
      </c>
      <c r="U51" s="32" t="e">
        <f t="shared" si="35"/>
        <v>#REF!</v>
      </c>
      <c r="V51" s="32" t="e">
        <f t="shared" si="28"/>
        <v>#REF!</v>
      </c>
    </row>
    <row r="52" spans="1:22" ht="17.100000000000001" customHeight="1" x14ac:dyDescent="0.45">
      <c r="A52" s="9"/>
      <c r="B52" s="9"/>
      <c r="C52" s="34" t="s">
        <v>86</v>
      </c>
      <c r="D52" s="62"/>
      <c r="E52" s="66">
        <v>1</v>
      </c>
      <c r="F52" s="49">
        <v>1094.2</v>
      </c>
      <c r="G52" s="49">
        <v>1326.53</v>
      </c>
      <c r="H52" s="49">
        <v>1693.62</v>
      </c>
      <c r="I52" s="49">
        <v>1445.05</v>
      </c>
      <c r="J52" s="49">
        <f>+'sum (4)'!K57</f>
        <v>288.68</v>
      </c>
      <c r="K52" s="49">
        <f>+'sum (4)'!L57</f>
        <v>357.84</v>
      </c>
      <c r="L52" s="19"/>
      <c r="M52" s="36">
        <f t="shared" si="29"/>
        <v>21.232864193017733</v>
      </c>
      <c r="N52" s="36">
        <f t="shared" si="30"/>
        <v>27.672951233669796</v>
      </c>
      <c r="O52" s="36">
        <f t="shared" si="31"/>
        <v>-14.67684604574816</v>
      </c>
      <c r="P52" s="36">
        <f t="shared" si="24"/>
        <v>23.95732298739086</v>
      </c>
      <c r="Q52" s="19"/>
      <c r="R52" s="32" t="e">
        <f t="shared" si="32"/>
        <v>#REF!</v>
      </c>
      <c r="S52" s="32" t="e">
        <f t="shared" si="33"/>
        <v>#REF!</v>
      </c>
      <c r="T52" s="32" t="e">
        <f t="shared" si="34"/>
        <v>#REF!</v>
      </c>
      <c r="U52" s="32" t="e">
        <f t="shared" si="35"/>
        <v>#REF!</v>
      </c>
      <c r="V52" s="32" t="e">
        <f t="shared" si="28"/>
        <v>#REF!</v>
      </c>
    </row>
    <row r="53" spans="1:22" ht="17.100000000000001" customHeight="1" x14ac:dyDescent="0.45">
      <c r="A53" s="9"/>
      <c r="B53" s="9"/>
      <c r="C53" s="34" t="s">
        <v>92</v>
      </c>
      <c r="D53" s="62"/>
      <c r="E53" s="66">
        <v>1</v>
      </c>
      <c r="F53" s="49">
        <v>377.37</v>
      </c>
      <c r="G53" s="49">
        <v>480.22</v>
      </c>
      <c r="H53" s="49">
        <v>635.09</v>
      </c>
      <c r="I53" s="49">
        <v>587.17999999999995</v>
      </c>
      <c r="J53" s="49">
        <f>+'sum (4)'!K58</f>
        <v>128.91999999999999</v>
      </c>
      <c r="K53" s="49">
        <f>+'sum (4)'!L58</f>
        <v>190.34</v>
      </c>
      <c r="L53" s="19"/>
      <c r="M53" s="36">
        <f t="shared" si="29"/>
        <v>27.254418740228424</v>
      </c>
      <c r="N53" s="36">
        <f t="shared" si="30"/>
        <v>32.24980217400357</v>
      </c>
      <c r="O53" s="36">
        <f t="shared" si="31"/>
        <v>-7.5438126879655005</v>
      </c>
      <c r="P53" s="36">
        <f t="shared" si="24"/>
        <v>47.641948495190832</v>
      </c>
      <c r="Q53" s="19"/>
      <c r="R53" s="32" t="e">
        <f t="shared" si="32"/>
        <v>#REF!</v>
      </c>
      <c r="S53" s="32" t="e">
        <f t="shared" si="33"/>
        <v>#REF!</v>
      </c>
      <c r="T53" s="32" t="e">
        <f t="shared" si="34"/>
        <v>#REF!</v>
      </c>
      <c r="U53" s="32" t="e">
        <f t="shared" si="35"/>
        <v>#REF!</v>
      </c>
      <c r="V53" s="32" t="e">
        <f t="shared" si="28"/>
        <v>#REF!</v>
      </c>
    </row>
    <row r="54" spans="1:22" ht="17.100000000000001" customHeight="1" x14ac:dyDescent="0.45">
      <c r="A54" s="9"/>
      <c r="B54" s="9"/>
      <c r="C54" s="34" t="s">
        <v>97</v>
      </c>
      <c r="D54" s="62"/>
      <c r="E54" s="66">
        <v>1</v>
      </c>
      <c r="F54" s="49">
        <v>269.26</v>
      </c>
      <c r="G54" s="49">
        <v>357.36</v>
      </c>
      <c r="H54" s="49">
        <v>890.53</v>
      </c>
      <c r="I54" s="49">
        <v>795.61</v>
      </c>
      <c r="J54" s="49">
        <f>+'sum (4)'!K59</f>
        <v>166.61</v>
      </c>
      <c r="K54" s="49">
        <f>+'sum (4)'!L59</f>
        <v>127.41</v>
      </c>
      <c r="L54" s="19"/>
      <c r="M54" s="36">
        <f t="shared" si="29"/>
        <v>32.719304761197357</v>
      </c>
      <c r="N54" s="36">
        <f t="shared" si="30"/>
        <v>149.19688829191847</v>
      </c>
      <c r="O54" s="36">
        <f t="shared" si="31"/>
        <v>-10.658821151449139</v>
      </c>
      <c r="P54" s="36">
        <f t="shared" si="24"/>
        <v>-23.527999519836751</v>
      </c>
      <c r="Q54" s="19"/>
      <c r="R54" s="32" t="e">
        <f t="shared" si="32"/>
        <v>#REF!</v>
      </c>
      <c r="S54" s="32" t="e">
        <f t="shared" si="33"/>
        <v>#REF!</v>
      </c>
      <c r="T54" s="32" t="e">
        <f t="shared" si="34"/>
        <v>#REF!</v>
      </c>
      <c r="U54" s="32" t="e">
        <f t="shared" si="35"/>
        <v>#REF!</v>
      </c>
      <c r="V54" s="32" t="e">
        <f t="shared" si="28"/>
        <v>#REF!</v>
      </c>
    </row>
    <row r="55" spans="1:22" ht="17.100000000000001" customHeight="1" x14ac:dyDescent="0.45">
      <c r="A55" s="9"/>
      <c r="B55" s="9"/>
      <c r="C55" s="34" t="s">
        <v>103</v>
      </c>
      <c r="D55" s="62"/>
      <c r="E55" s="66">
        <v>1</v>
      </c>
      <c r="F55" s="49">
        <v>95.39</v>
      </c>
      <c r="G55" s="49">
        <v>168.1</v>
      </c>
      <c r="H55" s="49">
        <v>231.66</v>
      </c>
      <c r="I55" s="49">
        <v>201.3</v>
      </c>
      <c r="J55" s="49">
        <f>+'sum (4)'!K60</f>
        <v>53.69</v>
      </c>
      <c r="K55" s="49">
        <f>+'sum (4)'!L60</f>
        <v>43.14</v>
      </c>
      <c r="L55" s="19"/>
      <c r="M55" s="36">
        <f t="shared" si="29"/>
        <v>76.223922843065296</v>
      </c>
      <c r="N55" s="36">
        <f t="shared" si="30"/>
        <v>37.810826888756701</v>
      </c>
      <c r="O55" s="36">
        <f t="shared" si="31"/>
        <v>-13.105413105413099</v>
      </c>
      <c r="P55" s="36">
        <f t="shared" si="24"/>
        <v>-19.649841683739989</v>
      </c>
      <c r="Q55" s="19"/>
      <c r="R55" s="32" t="e">
        <f t="shared" si="32"/>
        <v>#REF!</v>
      </c>
      <c r="S55" s="32" t="e">
        <f t="shared" si="33"/>
        <v>#REF!</v>
      </c>
      <c r="T55" s="32" t="e">
        <f t="shared" si="34"/>
        <v>#REF!</v>
      </c>
      <c r="U55" s="32" t="e">
        <f t="shared" si="35"/>
        <v>#REF!</v>
      </c>
      <c r="V55" s="32" t="e">
        <f t="shared" si="28"/>
        <v>#REF!</v>
      </c>
    </row>
    <row r="56" spans="1:22" ht="17.100000000000001" customHeight="1" x14ac:dyDescent="0.45">
      <c r="A56" s="9"/>
      <c r="B56" s="9"/>
      <c r="C56" s="34" t="s">
        <v>105</v>
      </c>
      <c r="D56" s="62"/>
      <c r="E56" s="66">
        <v>1</v>
      </c>
      <c r="F56" s="49">
        <v>71.75</v>
      </c>
      <c r="G56" s="49">
        <v>105.65</v>
      </c>
      <c r="H56" s="49">
        <v>130.41</v>
      </c>
      <c r="I56" s="49">
        <v>122.75</v>
      </c>
      <c r="J56" s="49">
        <f>+'sum (4)'!K61</f>
        <v>24.97</v>
      </c>
      <c r="K56" s="49">
        <f>+'sum (4)'!L61</f>
        <v>30.59</v>
      </c>
      <c r="L56" s="19"/>
      <c r="M56" s="36">
        <f t="shared" si="29"/>
        <v>47.247386759581886</v>
      </c>
      <c r="N56" s="36">
        <f t="shared" si="30"/>
        <v>23.435873166114529</v>
      </c>
      <c r="O56" s="36">
        <f t="shared" si="31"/>
        <v>-5.8737826853768826</v>
      </c>
      <c r="P56" s="36">
        <f t="shared" si="24"/>
        <v>22.507008410092123</v>
      </c>
      <c r="Q56" s="19"/>
      <c r="R56" s="32" t="e">
        <f t="shared" si="32"/>
        <v>#REF!</v>
      </c>
      <c r="S56" s="32" t="e">
        <f t="shared" si="33"/>
        <v>#REF!</v>
      </c>
      <c r="T56" s="32" t="e">
        <f t="shared" si="34"/>
        <v>#REF!</v>
      </c>
      <c r="U56" s="32" t="e">
        <f t="shared" si="35"/>
        <v>#REF!</v>
      </c>
      <c r="V56" s="32" t="e">
        <f t="shared" si="28"/>
        <v>#REF!</v>
      </c>
    </row>
    <row r="57" spans="1:22" ht="17.100000000000001" customHeight="1" x14ac:dyDescent="0.45">
      <c r="A57" s="9"/>
      <c r="B57" s="9"/>
      <c r="C57" s="63" t="s">
        <v>107</v>
      </c>
      <c r="D57" s="62"/>
      <c r="E57" s="66"/>
      <c r="F57" s="49" t="e">
        <f t="shared" ref="F57:K57" si="37">+F51-F52-F53-F54-F55-F56</f>
        <v>#REF!</v>
      </c>
      <c r="G57" s="49" t="e">
        <f t="shared" si="37"/>
        <v>#REF!</v>
      </c>
      <c r="H57" s="49" t="e">
        <f t="shared" si="37"/>
        <v>#REF!</v>
      </c>
      <c r="I57" s="49" t="e">
        <f t="shared" si="37"/>
        <v>#REF!</v>
      </c>
      <c r="J57" s="49" t="e">
        <f t="shared" si="37"/>
        <v>#REF!</v>
      </c>
      <c r="K57" s="49" t="e">
        <f t="shared" si="37"/>
        <v>#REF!</v>
      </c>
      <c r="L57" s="19"/>
      <c r="M57" s="36" t="e">
        <f t="shared" si="29"/>
        <v>#REF!</v>
      </c>
      <c r="N57" s="36" t="e">
        <f t="shared" si="30"/>
        <v>#REF!</v>
      </c>
      <c r="O57" s="36" t="e">
        <f t="shared" si="31"/>
        <v>#REF!</v>
      </c>
      <c r="P57" s="36" t="e">
        <f t="shared" si="24"/>
        <v>#REF!</v>
      </c>
      <c r="Q57" s="19"/>
      <c r="R57" s="32" t="e">
        <f t="shared" si="32"/>
        <v>#REF!</v>
      </c>
      <c r="S57" s="32" t="e">
        <f t="shared" si="33"/>
        <v>#REF!</v>
      </c>
      <c r="T57" s="32" t="e">
        <f t="shared" si="34"/>
        <v>#REF!</v>
      </c>
      <c r="U57" s="32" t="e">
        <f t="shared" si="35"/>
        <v>#REF!</v>
      </c>
      <c r="V57" s="32" t="e">
        <f t="shared" si="28"/>
        <v>#REF!</v>
      </c>
    </row>
    <row r="58" spans="1:22" ht="17.100000000000001" customHeight="1" x14ac:dyDescent="0.45">
      <c r="A58" s="9"/>
      <c r="B58" s="9">
        <v>4</v>
      </c>
      <c r="C58" s="34" t="s">
        <v>15</v>
      </c>
      <c r="D58" s="27"/>
      <c r="E58" s="66">
        <f>+E59+E60+E61+E62</f>
        <v>4</v>
      </c>
      <c r="F58" s="49" t="e">
        <f>+#REF!</f>
        <v>#REF!</v>
      </c>
      <c r="G58" s="49" t="e">
        <f>+#REF!</f>
        <v>#REF!</v>
      </c>
      <c r="H58" s="49" t="e">
        <f>+#REF!</f>
        <v>#REF!</v>
      </c>
      <c r="I58" s="49" t="e">
        <f>+#REF!</f>
        <v>#REF!</v>
      </c>
      <c r="J58" s="49" t="e">
        <f>+#REF!</f>
        <v>#REF!</v>
      </c>
      <c r="K58" s="49" t="e">
        <f>+#REF!</f>
        <v>#REF!</v>
      </c>
      <c r="L58" s="19"/>
      <c r="M58" s="36" t="e">
        <f t="shared" si="29"/>
        <v>#REF!</v>
      </c>
      <c r="N58" s="36" t="e">
        <f t="shared" si="30"/>
        <v>#REF!</v>
      </c>
      <c r="O58" s="36" t="e">
        <f t="shared" si="31"/>
        <v>#REF!</v>
      </c>
      <c r="P58" s="36" t="e">
        <f t="shared" si="24"/>
        <v>#REF!</v>
      </c>
      <c r="Q58" s="19"/>
      <c r="R58" s="32" t="e">
        <f t="shared" si="32"/>
        <v>#REF!</v>
      </c>
      <c r="S58" s="32" t="e">
        <f t="shared" si="33"/>
        <v>#REF!</v>
      </c>
      <c r="T58" s="32" t="e">
        <f t="shared" si="34"/>
        <v>#REF!</v>
      </c>
      <c r="U58" s="32" t="e">
        <f t="shared" si="35"/>
        <v>#REF!</v>
      </c>
      <c r="V58" s="32" t="e">
        <f t="shared" si="28"/>
        <v>#REF!</v>
      </c>
    </row>
    <row r="59" spans="1:22" ht="17.100000000000001" customHeight="1" x14ac:dyDescent="0.45">
      <c r="A59" s="9"/>
      <c r="B59" s="9"/>
      <c r="C59" s="34" t="s">
        <v>87</v>
      </c>
      <c r="D59" s="62"/>
      <c r="E59" s="66">
        <v>1</v>
      </c>
      <c r="F59" s="49">
        <v>628.04</v>
      </c>
      <c r="G59" s="49">
        <v>938.3</v>
      </c>
      <c r="H59" s="49">
        <v>1229.01</v>
      </c>
      <c r="I59" s="49">
        <v>1000.35</v>
      </c>
      <c r="J59" s="49">
        <f>+'sum (4)'!K64</f>
        <v>154.11000000000001</v>
      </c>
      <c r="K59" s="49">
        <f>+'sum (4)'!L64</f>
        <v>340.23</v>
      </c>
      <c r="L59" s="19"/>
      <c r="M59" s="36">
        <f t="shared" si="29"/>
        <v>49.401312018342793</v>
      </c>
      <c r="N59" s="36">
        <f t="shared" si="30"/>
        <v>30.982628157305768</v>
      </c>
      <c r="O59" s="36">
        <f t="shared" si="31"/>
        <v>-18.60521883467181</v>
      </c>
      <c r="P59" s="36">
        <f>((K59/J59)-1)*100</f>
        <v>120.77087794432546</v>
      </c>
      <c r="Q59" s="19"/>
      <c r="R59" s="32" t="e">
        <f t="shared" si="32"/>
        <v>#REF!</v>
      </c>
      <c r="S59" s="32" t="e">
        <f t="shared" si="33"/>
        <v>#REF!</v>
      </c>
      <c r="T59" s="32" t="e">
        <f t="shared" si="34"/>
        <v>#REF!</v>
      </c>
      <c r="U59" s="32" t="e">
        <f t="shared" si="35"/>
        <v>#REF!</v>
      </c>
      <c r="V59" s="32" t="e">
        <f t="shared" si="28"/>
        <v>#REF!</v>
      </c>
    </row>
    <row r="60" spans="1:22" ht="17.100000000000001" customHeight="1" x14ac:dyDescent="0.45">
      <c r="A60" s="9"/>
      <c r="B60" s="9"/>
      <c r="C60" s="34" t="s">
        <v>21</v>
      </c>
      <c r="D60" s="62"/>
      <c r="E60" s="66">
        <v>1</v>
      </c>
      <c r="F60" s="49">
        <v>637.14</v>
      </c>
      <c r="G60" s="49">
        <v>851.2</v>
      </c>
      <c r="H60" s="49">
        <v>886.51</v>
      </c>
      <c r="I60" s="49">
        <v>728.53</v>
      </c>
      <c r="J60" s="49">
        <f>+'sum (4)'!K65</f>
        <v>146.53</v>
      </c>
      <c r="K60" s="49">
        <f>+'sum (4)'!L65</f>
        <v>203.78</v>
      </c>
      <c r="L60" s="19"/>
      <c r="M60" s="36">
        <f t="shared" si="29"/>
        <v>33.597011645792143</v>
      </c>
      <c r="N60" s="36">
        <f t="shared" si="30"/>
        <v>4.1482612781954753</v>
      </c>
      <c r="O60" s="36">
        <f t="shared" si="31"/>
        <v>-17.820441957789534</v>
      </c>
      <c r="P60" s="36">
        <f>((K60/J60)-1)*100</f>
        <v>39.070497509042525</v>
      </c>
      <c r="Q60" s="19"/>
      <c r="R60" s="32" t="e">
        <f t="shared" si="32"/>
        <v>#REF!</v>
      </c>
      <c r="S60" s="32" t="e">
        <f t="shared" si="33"/>
        <v>#REF!</v>
      </c>
      <c r="T60" s="32" t="e">
        <f t="shared" si="34"/>
        <v>#REF!</v>
      </c>
      <c r="U60" s="32" t="e">
        <f t="shared" si="35"/>
        <v>#REF!</v>
      </c>
      <c r="V60" s="32" t="e">
        <f t="shared" si="28"/>
        <v>#REF!</v>
      </c>
    </row>
    <row r="61" spans="1:22" ht="17.100000000000001" customHeight="1" x14ac:dyDescent="0.45">
      <c r="A61" s="9"/>
      <c r="B61" s="9"/>
      <c r="C61" s="34" t="s">
        <v>98</v>
      </c>
      <c r="D61" s="62"/>
      <c r="E61" s="66">
        <v>1</v>
      </c>
      <c r="F61" s="49">
        <v>351.11</v>
      </c>
      <c r="G61" s="49">
        <v>381.65</v>
      </c>
      <c r="H61" s="49">
        <v>380.06</v>
      </c>
      <c r="I61" s="49">
        <v>383.49</v>
      </c>
      <c r="J61" s="49">
        <f>+'sum (4)'!K66</f>
        <v>85.72</v>
      </c>
      <c r="K61" s="49">
        <f>+'sum (4)'!L66</f>
        <v>132.88999999999999</v>
      </c>
      <c r="L61" s="19"/>
      <c r="M61" s="36">
        <f t="shared" si="29"/>
        <v>8.6981287915467895</v>
      </c>
      <c r="N61" s="36">
        <f t="shared" si="30"/>
        <v>-0.41661207913008536</v>
      </c>
      <c r="O61" s="36">
        <f t="shared" si="31"/>
        <v>0.90248908067147582</v>
      </c>
      <c r="P61" s="36">
        <f>((K61/J61)-1)*100</f>
        <v>55.027998133457757</v>
      </c>
      <c r="Q61" s="19"/>
      <c r="R61" s="32" t="e">
        <f t="shared" si="32"/>
        <v>#REF!</v>
      </c>
      <c r="S61" s="32" t="e">
        <f t="shared" si="33"/>
        <v>#REF!</v>
      </c>
      <c r="T61" s="32" t="e">
        <f t="shared" si="34"/>
        <v>#REF!</v>
      </c>
      <c r="U61" s="32" t="e">
        <f t="shared" si="35"/>
        <v>#REF!</v>
      </c>
      <c r="V61" s="32" t="e">
        <f t="shared" si="28"/>
        <v>#REF!</v>
      </c>
    </row>
    <row r="62" spans="1:22" ht="17.100000000000001" customHeight="1" x14ac:dyDescent="0.45">
      <c r="A62" s="9"/>
      <c r="B62" s="9"/>
      <c r="C62" s="34" t="s">
        <v>101</v>
      </c>
      <c r="D62" s="62"/>
      <c r="E62" s="66">
        <v>1</v>
      </c>
      <c r="F62" s="49">
        <v>262.94</v>
      </c>
      <c r="G62" s="49">
        <v>343.3</v>
      </c>
      <c r="H62" s="49">
        <v>328.02</v>
      </c>
      <c r="I62" s="49">
        <v>139.91999999999999</v>
      </c>
      <c r="J62" s="49">
        <f>+'sum (4)'!K67</f>
        <v>27.9</v>
      </c>
      <c r="K62" s="49">
        <f>+'sum (4)'!L67</f>
        <v>111.63</v>
      </c>
      <c r="L62" s="19"/>
      <c r="M62" s="36">
        <f t="shared" si="29"/>
        <v>30.562105423290497</v>
      </c>
      <c r="N62" s="36">
        <f t="shared" si="30"/>
        <v>-4.4509175648121291</v>
      </c>
      <c r="O62" s="36">
        <f t="shared" si="31"/>
        <v>-57.344064386317918</v>
      </c>
      <c r="P62" s="36">
        <f>((K62/J62)-1)*100</f>
        <v>300.10752688172045</v>
      </c>
      <c r="Q62" s="19"/>
      <c r="R62" s="32" t="e">
        <f t="shared" si="32"/>
        <v>#REF!</v>
      </c>
      <c r="S62" s="32" t="e">
        <f t="shared" si="33"/>
        <v>#REF!</v>
      </c>
      <c r="T62" s="32" t="e">
        <f t="shared" si="34"/>
        <v>#REF!</v>
      </c>
      <c r="U62" s="32" t="e">
        <f t="shared" si="35"/>
        <v>#REF!</v>
      </c>
      <c r="V62" s="32" t="e">
        <f t="shared" si="28"/>
        <v>#REF!</v>
      </c>
    </row>
    <row r="63" spans="1:22" ht="17.100000000000001" customHeight="1" x14ac:dyDescent="0.45">
      <c r="A63" s="9"/>
      <c r="B63" s="9"/>
      <c r="C63" s="63" t="s">
        <v>107</v>
      </c>
      <c r="D63" s="62"/>
      <c r="E63" s="66"/>
      <c r="F63" s="49" t="e">
        <f t="shared" ref="F63:K63" si="38">+F58-F59-F60-F61-F62</f>
        <v>#REF!</v>
      </c>
      <c r="G63" s="49" t="e">
        <f t="shared" si="38"/>
        <v>#REF!</v>
      </c>
      <c r="H63" s="49" t="e">
        <f t="shared" si="38"/>
        <v>#REF!</v>
      </c>
      <c r="I63" s="49" t="e">
        <f t="shared" si="38"/>
        <v>#REF!</v>
      </c>
      <c r="J63" s="49" t="e">
        <f t="shared" si="38"/>
        <v>#REF!</v>
      </c>
      <c r="K63" s="49" t="e">
        <f t="shared" si="38"/>
        <v>#REF!</v>
      </c>
      <c r="L63" s="19"/>
      <c r="M63" s="36" t="e">
        <f t="shared" si="29"/>
        <v>#REF!</v>
      </c>
      <c r="N63" s="36" t="e">
        <f t="shared" si="30"/>
        <v>#REF!</v>
      </c>
      <c r="O63" s="36" t="e">
        <f t="shared" si="31"/>
        <v>#REF!</v>
      </c>
      <c r="P63" s="36" t="e">
        <f t="shared" si="24"/>
        <v>#REF!</v>
      </c>
      <c r="Q63" s="19"/>
      <c r="R63" s="32" t="e">
        <f t="shared" si="32"/>
        <v>#REF!</v>
      </c>
      <c r="S63" s="32" t="e">
        <f t="shared" si="33"/>
        <v>#REF!</v>
      </c>
      <c r="T63" s="32" t="e">
        <f t="shared" si="34"/>
        <v>#REF!</v>
      </c>
      <c r="U63" s="32" t="e">
        <f t="shared" si="35"/>
        <v>#REF!</v>
      </c>
      <c r="V63" s="32" t="e">
        <f t="shared" si="28"/>
        <v>#REF!</v>
      </c>
    </row>
    <row r="64" spans="1:22" ht="17.100000000000001" customHeight="1" x14ac:dyDescent="0.45">
      <c r="A64" s="9"/>
      <c r="B64" s="9">
        <v>5</v>
      </c>
      <c r="C64" s="34" t="s">
        <v>23</v>
      </c>
      <c r="D64" s="27"/>
      <c r="E64" s="66">
        <f>+E65+E66+E67+E68</f>
        <v>4</v>
      </c>
      <c r="F64" s="49" t="e">
        <f>+#REF!</f>
        <v>#REF!</v>
      </c>
      <c r="G64" s="49" t="e">
        <f>+#REF!</f>
        <v>#REF!</v>
      </c>
      <c r="H64" s="49" t="e">
        <f>+#REF!</f>
        <v>#REF!</v>
      </c>
      <c r="I64" s="49" t="e">
        <f>+#REF!</f>
        <v>#REF!</v>
      </c>
      <c r="J64" s="49" t="e">
        <f>+#REF!</f>
        <v>#REF!</v>
      </c>
      <c r="K64" s="49" t="e">
        <f>+#REF!</f>
        <v>#REF!</v>
      </c>
      <c r="L64" s="19"/>
      <c r="M64" s="36" t="e">
        <f t="shared" si="29"/>
        <v>#REF!</v>
      </c>
      <c r="N64" s="36" t="e">
        <f t="shared" si="30"/>
        <v>#REF!</v>
      </c>
      <c r="O64" s="36" t="e">
        <f t="shared" si="31"/>
        <v>#REF!</v>
      </c>
      <c r="P64" s="36" t="e">
        <f t="shared" si="24"/>
        <v>#REF!</v>
      </c>
      <c r="Q64" s="19"/>
      <c r="R64" s="32" t="e">
        <f t="shared" si="32"/>
        <v>#REF!</v>
      </c>
      <c r="S64" s="32" t="e">
        <f t="shared" si="33"/>
        <v>#REF!</v>
      </c>
      <c r="T64" s="32" t="e">
        <f t="shared" si="34"/>
        <v>#REF!</v>
      </c>
      <c r="U64" s="32" t="e">
        <f t="shared" si="35"/>
        <v>#REF!</v>
      </c>
      <c r="V64" s="32" t="e">
        <f t="shared" si="28"/>
        <v>#REF!</v>
      </c>
    </row>
    <row r="65" spans="1:22" ht="17.100000000000001" customHeight="1" x14ac:dyDescent="0.45">
      <c r="A65" s="9"/>
      <c r="B65" s="9"/>
      <c r="C65" s="34" t="s">
        <v>88</v>
      </c>
      <c r="D65" s="62"/>
      <c r="E65" s="66">
        <v>1</v>
      </c>
      <c r="F65" s="49">
        <v>352.3</v>
      </c>
      <c r="G65" s="49">
        <v>527.04</v>
      </c>
      <c r="H65" s="49">
        <v>606.15</v>
      </c>
      <c r="I65" s="49">
        <v>857.43</v>
      </c>
      <c r="J65" s="49">
        <f>+'sum (4)'!K71</f>
        <v>182.99</v>
      </c>
      <c r="K65" s="49">
        <f>+'sum (4)'!L71</f>
        <v>295.24</v>
      </c>
      <c r="L65" s="19"/>
      <c r="M65" s="36">
        <f t="shared" si="29"/>
        <v>49.599772920806103</v>
      </c>
      <c r="N65" s="36">
        <f t="shared" si="30"/>
        <v>15.010245901639351</v>
      </c>
      <c r="O65" s="36">
        <f t="shared" si="31"/>
        <v>41.455085374907206</v>
      </c>
      <c r="P65" s="36">
        <f>((K65/J65)-1)*100</f>
        <v>61.34214984425379</v>
      </c>
      <c r="Q65" s="19"/>
      <c r="R65" s="32" t="e">
        <f t="shared" si="32"/>
        <v>#REF!</v>
      </c>
      <c r="S65" s="32" t="e">
        <f t="shared" si="33"/>
        <v>#REF!</v>
      </c>
      <c r="T65" s="32" t="e">
        <f t="shared" si="34"/>
        <v>#REF!</v>
      </c>
      <c r="U65" s="32" t="e">
        <f t="shared" si="35"/>
        <v>#REF!</v>
      </c>
      <c r="V65" s="32" t="e">
        <f t="shared" si="28"/>
        <v>#REF!</v>
      </c>
    </row>
    <row r="66" spans="1:22" ht="17.100000000000001" customHeight="1" x14ac:dyDescent="0.45">
      <c r="A66" s="9"/>
      <c r="B66" s="9"/>
      <c r="C66" s="34" t="s">
        <v>94</v>
      </c>
      <c r="D66" s="62"/>
      <c r="E66" s="66">
        <v>1</v>
      </c>
      <c r="F66" s="49">
        <v>231.87</v>
      </c>
      <c r="G66" s="49">
        <v>425.32</v>
      </c>
      <c r="H66" s="49">
        <v>494.68</v>
      </c>
      <c r="I66" s="49">
        <v>452.95</v>
      </c>
      <c r="J66" s="49">
        <f>+'sum (4)'!K72</f>
        <v>93.46</v>
      </c>
      <c r="K66" s="49">
        <f>+'sum (4)'!L72</f>
        <v>144.47999999999999</v>
      </c>
      <c r="L66" s="19"/>
      <c r="M66" s="36">
        <f t="shared" si="29"/>
        <v>83.43037046620951</v>
      </c>
      <c r="N66" s="36">
        <f t="shared" si="30"/>
        <v>16.307721245180097</v>
      </c>
      <c r="O66" s="36">
        <f t="shared" si="31"/>
        <v>-8.435756448613251</v>
      </c>
      <c r="P66" s="36">
        <f>((K66/J66)-1)*100</f>
        <v>54.590199015621657</v>
      </c>
      <c r="Q66" s="19"/>
      <c r="R66" s="32" t="e">
        <f t="shared" si="32"/>
        <v>#REF!</v>
      </c>
      <c r="S66" s="32" t="e">
        <f t="shared" si="33"/>
        <v>#REF!</v>
      </c>
      <c r="T66" s="32" t="e">
        <f t="shared" si="34"/>
        <v>#REF!</v>
      </c>
      <c r="U66" s="32" t="e">
        <f t="shared" si="35"/>
        <v>#REF!</v>
      </c>
      <c r="V66" s="32" t="e">
        <f t="shared" si="28"/>
        <v>#REF!</v>
      </c>
    </row>
    <row r="67" spans="1:22" ht="17.100000000000001" customHeight="1" x14ac:dyDescent="0.45">
      <c r="A67" s="9"/>
      <c r="B67" s="9"/>
      <c r="C67" s="34" t="s">
        <v>99</v>
      </c>
      <c r="D67" s="62"/>
      <c r="E67" s="66">
        <v>1</v>
      </c>
      <c r="F67" s="49">
        <v>385.12</v>
      </c>
      <c r="G67" s="49">
        <v>616.23</v>
      </c>
      <c r="H67" s="49">
        <v>959.11</v>
      </c>
      <c r="I67" s="49">
        <v>405.69</v>
      </c>
      <c r="J67" s="49">
        <f>+'sum (4)'!K76</f>
        <v>97.48</v>
      </c>
      <c r="K67" s="49">
        <f>+'sum (4)'!L76</f>
        <v>132.26</v>
      </c>
      <c r="L67" s="19"/>
      <c r="M67" s="36">
        <f t="shared" si="29"/>
        <v>60.009867054424589</v>
      </c>
      <c r="N67" s="36">
        <f t="shared" si="30"/>
        <v>55.641562403647995</v>
      </c>
      <c r="O67" s="36">
        <f t="shared" si="31"/>
        <v>-57.70141068282053</v>
      </c>
      <c r="P67" s="36">
        <f>((K67/J67)-1)*100</f>
        <v>35.679113664341379</v>
      </c>
      <c r="Q67" s="19"/>
      <c r="R67" s="32" t="e">
        <f t="shared" si="32"/>
        <v>#REF!</v>
      </c>
      <c r="S67" s="32" t="e">
        <f t="shared" si="33"/>
        <v>#REF!</v>
      </c>
      <c r="T67" s="32" t="e">
        <f t="shared" si="34"/>
        <v>#REF!</v>
      </c>
      <c r="U67" s="32" t="e">
        <f t="shared" si="35"/>
        <v>#REF!</v>
      </c>
      <c r="V67" s="32" t="e">
        <f t="shared" si="28"/>
        <v>#REF!</v>
      </c>
    </row>
    <row r="68" spans="1:22" ht="17.100000000000001" customHeight="1" x14ac:dyDescent="0.45">
      <c r="A68" s="9"/>
      <c r="B68" s="9"/>
      <c r="C68" s="34" t="s">
        <v>100</v>
      </c>
      <c r="D68" s="62"/>
      <c r="E68" s="66">
        <v>1</v>
      </c>
      <c r="F68" s="49">
        <v>267.60000000000002</v>
      </c>
      <c r="G68" s="49">
        <v>391.12</v>
      </c>
      <c r="H68" s="49">
        <v>391.23</v>
      </c>
      <c r="I68" s="49">
        <v>306.89</v>
      </c>
      <c r="J68" s="49">
        <f>+'sum (4)'!K73</f>
        <v>76.739999999999995</v>
      </c>
      <c r="K68" s="49">
        <f>+'sum (4)'!L73</f>
        <v>97.05</v>
      </c>
      <c r="L68" s="19"/>
      <c r="M68" s="36">
        <f t="shared" si="29"/>
        <v>46.15844544095664</v>
      </c>
      <c r="N68" s="36">
        <f t="shared" si="30"/>
        <v>2.8124360809989035E-2</v>
      </c>
      <c r="O68" s="36">
        <f t="shared" si="31"/>
        <v>-21.557651509342335</v>
      </c>
      <c r="P68" s="36">
        <f>((K68/J68)-1)*100</f>
        <v>26.465989053948391</v>
      </c>
      <c r="Q68" s="19"/>
      <c r="R68" s="32" t="e">
        <f t="shared" si="32"/>
        <v>#REF!</v>
      </c>
      <c r="S68" s="32" t="e">
        <f t="shared" si="33"/>
        <v>#REF!</v>
      </c>
      <c r="T68" s="32" t="e">
        <f t="shared" si="34"/>
        <v>#REF!</v>
      </c>
      <c r="U68" s="32" t="e">
        <f t="shared" si="35"/>
        <v>#REF!</v>
      </c>
      <c r="V68" s="32" t="e">
        <f t="shared" si="28"/>
        <v>#REF!</v>
      </c>
    </row>
    <row r="69" spans="1:22" ht="17.100000000000001" customHeight="1" x14ac:dyDescent="0.45">
      <c r="A69" s="9"/>
      <c r="B69" s="9"/>
      <c r="C69" s="63" t="s">
        <v>107</v>
      </c>
      <c r="D69" s="62"/>
      <c r="E69" s="66"/>
      <c r="F69" s="49" t="e">
        <f t="shared" ref="F69:K69" si="39">+F64-F65-F66-F67-F68</f>
        <v>#REF!</v>
      </c>
      <c r="G69" s="49" t="e">
        <f t="shared" si="39"/>
        <v>#REF!</v>
      </c>
      <c r="H69" s="49" t="e">
        <f t="shared" si="39"/>
        <v>#REF!</v>
      </c>
      <c r="I69" s="49" t="e">
        <f t="shared" si="39"/>
        <v>#REF!</v>
      </c>
      <c r="J69" s="49" t="e">
        <f t="shared" si="39"/>
        <v>#REF!</v>
      </c>
      <c r="K69" s="49" t="e">
        <f t="shared" si="39"/>
        <v>#REF!</v>
      </c>
      <c r="L69" s="19"/>
      <c r="M69" s="36" t="e">
        <f t="shared" si="29"/>
        <v>#REF!</v>
      </c>
      <c r="N69" s="36" t="e">
        <f t="shared" si="30"/>
        <v>#REF!</v>
      </c>
      <c r="O69" s="36" t="e">
        <f t="shared" si="31"/>
        <v>#REF!</v>
      </c>
      <c r="P69" s="36" t="e">
        <f t="shared" si="24"/>
        <v>#REF!</v>
      </c>
      <c r="Q69" s="19"/>
      <c r="R69" s="32" t="e">
        <f t="shared" si="32"/>
        <v>#REF!</v>
      </c>
      <c r="S69" s="32" t="e">
        <f t="shared" si="33"/>
        <v>#REF!</v>
      </c>
      <c r="T69" s="32" t="e">
        <f t="shared" si="34"/>
        <v>#REF!</v>
      </c>
      <c r="U69" s="32" t="e">
        <f t="shared" si="35"/>
        <v>#REF!</v>
      </c>
      <c r="V69" s="32" t="e">
        <f t="shared" si="28"/>
        <v>#REF!</v>
      </c>
    </row>
    <row r="70" spans="1:22" ht="17.100000000000001" customHeight="1" x14ac:dyDescent="0.45">
      <c r="A70" s="9"/>
      <c r="B70" s="9">
        <v>6</v>
      </c>
      <c r="C70" s="34" t="s">
        <v>18</v>
      </c>
      <c r="D70" s="27"/>
      <c r="E70" s="66">
        <f>+E71+E72</f>
        <v>4</v>
      </c>
      <c r="F70" s="49" t="e">
        <f>+#REF!</f>
        <v>#REF!</v>
      </c>
      <c r="G70" s="49" t="e">
        <f>+#REF!</f>
        <v>#REF!</v>
      </c>
      <c r="H70" s="49" t="e">
        <f>+#REF!</f>
        <v>#REF!</v>
      </c>
      <c r="I70" s="49" t="e">
        <f>+#REF!</f>
        <v>#REF!</v>
      </c>
      <c r="J70" s="49" t="e">
        <f>+#REF!</f>
        <v>#REF!</v>
      </c>
      <c r="K70" s="49" t="e">
        <f>+#REF!</f>
        <v>#REF!</v>
      </c>
      <c r="L70" s="19"/>
      <c r="M70" s="36" t="e">
        <f t="shared" si="29"/>
        <v>#REF!</v>
      </c>
      <c r="N70" s="36" t="e">
        <f t="shared" si="30"/>
        <v>#REF!</v>
      </c>
      <c r="O70" s="36" t="e">
        <f t="shared" si="31"/>
        <v>#REF!</v>
      </c>
      <c r="P70" s="36" t="e">
        <f t="shared" si="24"/>
        <v>#REF!</v>
      </c>
      <c r="Q70" s="19"/>
      <c r="R70" s="32" t="e">
        <f t="shared" si="32"/>
        <v>#REF!</v>
      </c>
      <c r="S70" s="32" t="e">
        <f t="shared" si="33"/>
        <v>#REF!</v>
      </c>
      <c r="T70" s="32" t="e">
        <f t="shared" si="34"/>
        <v>#REF!</v>
      </c>
      <c r="U70" s="32" t="e">
        <f t="shared" si="35"/>
        <v>#REF!</v>
      </c>
      <c r="V70" s="32" t="e">
        <f t="shared" si="28"/>
        <v>#REF!</v>
      </c>
    </row>
    <row r="71" spans="1:22" ht="17.100000000000001" customHeight="1" x14ac:dyDescent="0.45">
      <c r="A71" s="9"/>
      <c r="B71" s="9"/>
      <c r="C71" s="34" t="s">
        <v>40</v>
      </c>
      <c r="D71" s="27"/>
      <c r="E71" s="66">
        <v>3</v>
      </c>
      <c r="F71" s="49" t="e">
        <f>+#REF!</f>
        <v>#REF!</v>
      </c>
      <c r="G71" s="49" t="e">
        <f>+#REF!</f>
        <v>#REF!</v>
      </c>
      <c r="H71" s="49" t="e">
        <f>+#REF!</f>
        <v>#REF!</v>
      </c>
      <c r="I71" s="49" t="e">
        <f>+#REF!</f>
        <v>#REF!</v>
      </c>
      <c r="J71" s="49" t="e">
        <f>+#REF!</f>
        <v>#REF!</v>
      </c>
      <c r="K71" s="49" t="e">
        <f>+#REF!</f>
        <v>#REF!</v>
      </c>
      <c r="L71" s="19"/>
      <c r="M71" s="36" t="e">
        <f t="shared" si="29"/>
        <v>#REF!</v>
      </c>
      <c r="N71" s="36" t="e">
        <f t="shared" si="30"/>
        <v>#REF!</v>
      </c>
      <c r="O71" s="36" t="e">
        <f t="shared" si="31"/>
        <v>#REF!</v>
      </c>
      <c r="P71" s="36" t="e">
        <f t="shared" si="24"/>
        <v>#REF!</v>
      </c>
      <c r="Q71" s="19"/>
      <c r="R71" s="32" t="e">
        <f t="shared" si="32"/>
        <v>#REF!</v>
      </c>
      <c r="S71" s="32" t="e">
        <f t="shared" si="33"/>
        <v>#REF!</v>
      </c>
      <c r="T71" s="32" t="e">
        <f t="shared" si="34"/>
        <v>#REF!</v>
      </c>
      <c r="U71" s="32" t="e">
        <f t="shared" si="35"/>
        <v>#REF!</v>
      </c>
      <c r="V71" s="32" t="e">
        <f t="shared" si="28"/>
        <v>#REF!</v>
      </c>
    </row>
    <row r="72" spans="1:22" ht="17.100000000000001" customHeight="1" x14ac:dyDescent="0.45">
      <c r="A72" s="9"/>
      <c r="B72" s="9"/>
      <c r="C72" s="34" t="s">
        <v>90</v>
      </c>
      <c r="D72" s="62"/>
      <c r="E72" s="66">
        <v>1</v>
      </c>
      <c r="F72" s="49">
        <v>466.63</v>
      </c>
      <c r="G72" s="49">
        <v>510.43</v>
      </c>
      <c r="H72" s="49">
        <v>574.38</v>
      </c>
      <c r="I72" s="49">
        <v>621.6</v>
      </c>
      <c r="J72" s="49">
        <f>+'sum (4)'!K42</f>
        <v>135.35</v>
      </c>
      <c r="K72" s="49">
        <f>+'sum (4)'!L42</f>
        <v>218.34</v>
      </c>
      <c r="L72" s="19"/>
      <c r="M72" s="36">
        <f t="shared" si="29"/>
        <v>9.3864517926408588</v>
      </c>
      <c r="N72" s="36">
        <f t="shared" si="30"/>
        <v>12.528652312755906</v>
      </c>
      <c r="O72" s="36">
        <f t="shared" si="31"/>
        <v>8.2210383369894622</v>
      </c>
      <c r="P72" s="36">
        <f t="shared" si="24"/>
        <v>61.315108976727004</v>
      </c>
      <c r="Q72" s="19"/>
      <c r="R72" s="32" t="e">
        <f t="shared" si="32"/>
        <v>#REF!</v>
      </c>
      <c r="S72" s="32" t="e">
        <f t="shared" si="33"/>
        <v>#REF!</v>
      </c>
      <c r="T72" s="32" t="e">
        <f t="shared" si="34"/>
        <v>#REF!</v>
      </c>
      <c r="U72" s="32" t="e">
        <f t="shared" si="35"/>
        <v>#REF!</v>
      </c>
      <c r="V72" s="32" t="e">
        <f t="shared" si="28"/>
        <v>#REF!</v>
      </c>
    </row>
    <row r="73" spans="1:22" ht="17.100000000000001" customHeight="1" x14ac:dyDescent="0.45">
      <c r="A73" s="9"/>
      <c r="B73" s="9"/>
      <c r="C73" s="63" t="s">
        <v>107</v>
      </c>
      <c r="D73" s="62"/>
      <c r="E73" s="66"/>
      <c r="F73" s="49" t="e">
        <f t="shared" ref="F73:K73" si="40">+F70-F71-F72</f>
        <v>#REF!</v>
      </c>
      <c r="G73" s="49" t="e">
        <f t="shared" si="40"/>
        <v>#REF!</v>
      </c>
      <c r="H73" s="49" t="e">
        <f t="shared" si="40"/>
        <v>#REF!</v>
      </c>
      <c r="I73" s="49" t="e">
        <f t="shared" si="40"/>
        <v>#REF!</v>
      </c>
      <c r="J73" s="49" t="e">
        <f t="shared" si="40"/>
        <v>#REF!</v>
      </c>
      <c r="K73" s="49" t="e">
        <f t="shared" si="40"/>
        <v>#REF!</v>
      </c>
      <c r="L73" s="19"/>
      <c r="M73" s="36" t="e">
        <f t="shared" si="29"/>
        <v>#REF!</v>
      </c>
      <c r="N73" s="36" t="e">
        <f t="shared" si="30"/>
        <v>#REF!</v>
      </c>
      <c r="O73" s="36" t="e">
        <f t="shared" si="31"/>
        <v>#REF!</v>
      </c>
      <c r="P73" s="36" t="e">
        <f t="shared" si="24"/>
        <v>#REF!</v>
      </c>
      <c r="Q73" s="19"/>
      <c r="R73" s="32" t="e">
        <f t="shared" si="32"/>
        <v>#REF!</v>
      </c>
      <c r="S73" s="32" t="e">
        <f t="shared" si="33"/>
        <v>#REF!</v>
      </c>
      <c r="T73" s="32" t="e">
        <f t="shared" si="34"/>
        <v>#REF!</v>
      </c>
      <c r="U73" s="32" t="e">
        <f t="shared" si="35"/>
        <v>#REF!</v>
      </c>
      <c r="V73" s="32" t="e">
        <f t="shared" si="28"/>
        <v>#REF!</v>
      </c>
    </row>
    <row r="74" spans="1:22" ht="17.100000000000001" customHeight="1" x14ac:dyDescent="0.45">
      <c r="A74" s="9"/>
      <c r="B74" s="9">
        <v>7</v>
      </c>
      <c r="C74" s="34" t="s">
        <v>3</v>
      </c>
      <c r="D74" s="27"/>
      <c r="E74" s="66">
        <v>7</v>
      </c>
      <c r="F74" s="49" t="e">
        <f>+#REF!</f>
        <v>#REF!</v>
      </c>
      <c r="G74" s="49" t="e">
        <f>+#REF!</f>
        <v>#REF!</v>
      </c>
      <c r="H74" s="49" t="e">
        <f>+#REF!</f>
        <v>#REF!</v>
      </c>
      <c r="I74" s="49" t="e">
        <f>+#REF!</f>
        <v>#REF!</v>
      </c>
      <c r="J74" s="49" t="e">
        <f>+#REF!</f>
        <v>#REF!</v>
      </c>
      <c r="K74" s="49" t="e">
        <f>+#REF!</f>
        <v>#REF!</v>
      </c>
      <c r="L74" s="19"/>
      <c r="M74" s="36" t="e">
        <f t="shared" si="29"/>
        <v>#REF!</v>
      </c>
      <c r="N74" s="36" t="e">
        <f t="shared" si="30"/>
        <v>#REF!</v>
      </c>
      <c r="O74" s="36" t="e">
        <f t="shared" si="31"/>
        <v>#REF!</v>
      </c>
      <c r="P74" s="36" t="e">
        <f t="shared" si="24"/>
        <v>#REF!</v>
      </c>
      <c r="Q74" s="19"/>
      <c r="R74" s="32" t="e">
        <f t="shared" si="32"/>
        <v>#REF!</v>
      </c>
      <c r="S74" s="32" t="e">
        <f t="shared" si="33"/>
        <v>#REF!</v>
      </c>
      <c r="T74" s="32" t="e">
        <f t="shared" si="34"/>
        <v>#REF!</v>
      </c>
      <c r="U74" s="32" t="e">
        <f t="shared" si="35"/>
        <v>#REF!</v>
      </c>
      <c r="V74" s="32" t="e">
        <f t="shared" si="28"/>
        <v>#REF!</v>
      </c>
    </row>
    <row r="75" spans="1:22" ht="3.75" customHeight="1" x14ac:dyDescent="0.45">
      <c r="A75" s="9"/>
      <c r="B75" s="38"/>
      <c r="C75" s="9"/>
      <c r="D75" s="53"/>
      <c r="E75" s="66"/>
      <c r="F75" s="49"/>
      <c r="G75" s="49"/>
      <c r="H75" s="49"/>
      <c r="I75" s="49"/>
      <c r="J75" s="49"/>
      <c r="K75" s="49"/>
      <c r="L75" s="19"/>
      <c r="M75" s="36"/>
      <c r="N75" s="36"/>
      <c r="O75" s="36"/>
      <c r="P75" s="25"/>
      <c r="Q75" s="19"/>
      <c r="R75" s="32"/>
      <c r="S75" s="32"/>
      <c r="T75" s="32"/>
      <c r="U75" s="32"/>
      <c r="V75" s="32"/>
    </row>
    <row r="76" spans="1:22" ht="17.100000000000001" customHeight="1" x14ac:dyDescent="0.45">
      <c r="A76" s="8">
        <v>4</v>
      </c>
      <c r="B76" s="40" t="s">
        <v>25</v>
      </c>
      <c r="C76" s="9"/>
      <c r="D76" s="22"/>
      <c r="E76" s="66"/>
      <c r="F76" s="48" t="e">
        <f>+#REF!</f>
        <v>#REF!</v>
      </c>
      <c r="G76" s="48" t="e">
        <f>+#REF!</f>
        <v>#REF!</v>
      </c>
      <c r="H76" s="48" t="e">
        <f>+#REF!</f>
        <v>#REF!</v>
      </c>
      <c r="I76" s="48" t="e">
        <f>+#REF!</f>
        <v>#REF!</v>
      </c>
      <c r="J76" s="48" t="e">
        <f>+#REF!</f>
        <v>#REF!</v>
      </c>
      <c r="K76" s="48" t="e">
        <f>+#REF!</f>
        <v>#REF!</v>
      </c>
      <c r="L76" s="23"/>
      <c r="M76" s="25" t="e">
        <f>((G76/F76)-1)*100</f>
        <v>#REF!</v>
      </c>
      <c r="N76" s="25" t="e">
        <f>((H76/G76)-1)*100</f>
        <v>#REF!</v>
      </c>
      <c r="O76" s="25" t="e">
        <f>((I76/H76)-1)*100</f>
        <v>#REF!</v>
      </c>
      <c r="P76" s="25" t="e">
        <f t="shared" si="24"/>
        <v>#REF!</v>
      </c>
      <c r="Q76" s="23"/>
      <c r="R76" s="26" t="e">
        <f>(F76/F$5)*100</f>
        <v>#REF!</v>
      </c>
      <c r="S76" s="26" t="e">
        <f>(G76/G$5)*100</f>
        <v>#REF!</v>
      </c>
      <c r="T76" s="26" t="e">
        <f>(H76/H$5)*100</f>
        <v>#REF!</v>
      </c>
      <c r="U76" s="26" t="e">
        <f>(I76/I$5)*100</f>
        <v>#REF!</v>
      </c>
      <c r="V76" s="26" t="e">
        <f>(K76/K$5)*100</f>
        <v>#REF!</v>
      </c>
    </row>
    <row r="77" spans="1:22" ht="17.100000000000001" customHeight="1" x14ac:dyDescent="0.45">
      <c r="A77" s="8"/>
      <c r="B77" s="40"/>
      <c r="C77" s="34" t="s">
        <v>50</v>
      </c>
      <c r="D77" s="62"/>
      <c r="E77" s="66"/>
      <c r="F77" s="49">
        <v>918.72</v>
      </c>
      <c r="G77" s="49">
        <v>1423.86</v>
      </c>
      <c r="H77" s="49">
        <v>1979.57</v>
      </c>
      <c r="I77" s="49">
        <v>3143.41</v>
      </c>
      <c r="J77" s="49">
        <f>+'sum (4)'!K81</f>
        <v>1602.79</v>
      </c>
      <c r="K77" s="49">
        <f>+'sum (4)'!L81</f>
        <v>377.4</v>
      </c>
      <c r="L77" s="23"/>
      <c r="M77" s="36">
        <f t="shared" ref="M77:O78" si="41">((G77/F77)-1)*100</f>
        <v>54.9830198537095</v>
      </c>
      <c r="N77" s="36">
        <f t="shared" si="41"/>
        <v>39.028415715028174</v>
      </c>
      <c r="O77" s="36">
        <f t="shared" si="41"/>
        <v>58.792566062326657</v>
      </c>
      <c r="P77" s="36">
        <f>((K77/J77)-1)*100</f>
        <v>-76.453559106308376</v>
      </c>
      <c r="Q77" s="19"/>
      <c r="R77" s="32" t="e">
        <f t="shared" ref="R77:U78" si="42">(F77/F$5)*100</f>
        <v>#REF!</v>
      </c>
      <c r="S77" s="32" t="e">
        <f t="shared" si="42"/>
        <v>#REF!</v>
      </c>
      <c r="T77" s="32" t="e">
        <f t="shared" si="42"/>
        <v>#REF!</v>
      </c>
      <c r="U77" s="32" t="e">
        <f t="shared" si="42"/>
        <v>#REF!</v>
      </c>
      <c r="V77" s="32" t="e">
        <f>(K77/K$5)*100</f>
        <v>#REF!</v>
      </c>
    </row>
    <row r="78" spans="1:22" ht="17.100000000000001" customHeight="1" x14ac:dyDescent="0.45">
      <c r="A78" s="8"/>
      <c r="B78" s="40"/>
      <c r="C78" s="63" t="s">
        <v>107</v>
      </c>
      <c r="D78" s="62"/>
      <c r="E78" s="68"/>
      <c r="F78" s="56" t="e">
        <f t="shared" ref="F78:K78" si="43">+F76-F77</f>
        <v>#REF!</v>
      </c>
      <c r="G78" s="56" t="e">
        <f t="shared" si="43"/>
        <v>#REF!</v>
      </c>
      <c r="H78" s="56" t="e">
        <f t="shared" si="43"/>
        <v>#REF!</v>
      </c>
      <c r="I78" s="56" t="e">
        <f t="shared" si="43"/>
        <v>#REF!</v>
      </c>
      <c r="J78" s="56" t="e">
        <f t="shared" si="43"/>
        <v>#REF!</v>
      </c>
      <c r="K78" s="56" t="e">
        <f t="shared" si="43"/>
        <v>#REF!</v>
      </c>
      <c r="L78" s="23"/>
      <c r="M78" s="58" t="e">
        <f t="shared" si="41"/>
        <v>#REF!</v>
      </c>
      <c r="N78" s="58" t="e">
        <f t="shared" si="41"/>
        <v>#REF!</v>
      </c>
      <c r="O78" s="58" t="e">
        <f t="shared" si="41"/>
        <v>#REF!</v>
      </c>
      <c r="P78" s="58" t="e">
        <f>((K78/J78)-1)*100</f>
        <v>#REF!</v>
      </c>
      <c r="Q78" s="19"/>
      <c r="R78" s="59" t="e">
        <f t="shared" si="42"/>
        <v>#REF!</v>
      </c>
      <c r="S78" s="59" t="e">
        <f t="shared" si="42"/>
        <v>#REF!</v>
      </c>
      <c r="T78" s="59" t="e">
        <f t="shared" si="42"/>
        <v>#REF!</v>
      </c>
      <c r="U78" s="59" t="e">
        <f t="shared" si="42"/>
        <v>#REF!</v>
      </c>
      <c r="V78" s="59" t="e">
        <f>(K78/K$5)*100</f>
        <v>#REF!</v>
      </c>
    </row>
    <row r="79" spans="1:22" ht="15" customHeight="1" x14ac:dyDescent="0.45">
      <c r="A79" s="41" t="s">
        <v>49</v>
      </c>
      <c r="B79" s="42"/>
      <c r="C79" s="11"/>
      <c r="D79" s="11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9"/>
      <c r="R79" s="19"/>
      <c r="S79" s="19"/>
      <c r="T79" s="19"/>
      <c r="U79" s="19"/>
      <c r="V79" s="19"/>
    </row>
    <row r="80" spans="1:22" ht="15" customHeight="1" x14ac:dyDescent="0.45">
      <c r="A80" s="43" t="s">
        <v>66</v>
      </c>
      <c r="B80" s="9"/>
      <c r="C80" s="9"/>
      <c r="D80" s="9"/>
      <c r="E80" s="9"/>
      <c r="F80" s="44"/>
      <c r="G80" s="44"/>
      <c r="H80" s="44"/>
      <c r="I80" s="44"/>
      <c r="J80" s="44"/>
      <c r="K80" s="44"/>
      <c r="L80" s="9"/>
      <c r="M80" s="19"/>
      <c r="N80" s="19"/>
      <c r="O80" s="19"/>
      <c r="P80" s="19"/>
      <c r="Q80" s="19"/>
    </row>
    <row r="81" spans="6:6" x14ac:dyDescent="0.45">
      <c r="F81" s="46"/>
    </row>
  </sheetData>
  <mergeCells count="3">
    <mergeCell ref="R1:V1"/>
    <mergeCell ref="A1:K1"/>
    <mergeCell ref="M1:P1"/>
  </mergeCells>
  <phoneticPr fontId="17" type="noConversion"/>
  <printOptions horizontalCentered="1"/>
  <pageMargins left="0" right="0" top="0.5" bottom="0.5" header="0" footer="0"/>
  <pageSetup paperSize="9" orientation="landscape" horizontalDpi="4294967292" verticalDpi="300" r:id="rId1"/>
  <headerFooter alignWithMargins="0">
    <oddHeader>&amp;R&amp;"DilleniaUPC,Bold"&amp;18                        &amp;ESTAT  C</oddHeader>
    <oddFooter>&amp;C&amp;F&amp;Rสผอ/สอ/พณ 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Y48"/>
  <sheetViews>
    <sheetView view="pageBreakPreview" zoomScale="60" zoomScaleNormal="100" workbookViewId="0">
      <selection activeCell="EF23" sqref="EF23"/>
    </sheetView>
  </sheetViews>
  <sheetFormatPr defaultColWidth="6.6640625" defaultRowHeight="23.25" x14ac:dyDescent="0.5"/>
  <cols>
    <col min="1" max="1" width="1.83203125" style="122" customWidth="1"/>
    <col min="2" max="3" width="2.5" style="122" customWidth="1"/>
    <col min="4" max="4" width="14.1640625" style="122" bestFit="1" customWidth="1"/>
    <col min="5" max="5" width="1.5" style="122" customWidth="1"/>
    <col min="6" max="6" width="14.6640625" style="122" hidden="1" customWidth="1"/>
    <col min="7" max="8" width="9.5" style="122" hidden="1" customWidth="1"/>
    <col min="9" max="9" width="9.6640625" style="122" hidden="1" customWidth="1"/>
    <col min="10" max="11" width="9.5" style="122" hidden="1" customWidth="1"/>
    <col min="12" max="12" width="9.6640625" style="122" hidden="1" customWidth="1"/>
    <col min="13" max="14" width="9.5" style="122" hidden="1" customWidth="1"/>
    <col min="15" max="15" width="14.6640625" style="122" hidden="1" customWidth="1"/>
    <col min="16" max="16" width="9.33203125" style="122" hidden="1" customWidth="1"/>
    <col min="17" max="21" width="9.5" style="122" hidden="1" customWidth="1"/>
    <col min="22" max="22" width="9.33203125" style="122" hidden="1" customWidth="1"/>
    <col min="23" max="23" width="9.5" style="122" hidden="1" customWidth="1"/>
    <col min="24" max="24" width="9.6640625" style="122" hidden="1" customWidth="1"/>
    <col min="25" max="25" width="9.5" style="122" hidden="1" customWidth="1"/>
    <col min="26" max="26" width="9.33203125" style="122" hidden="1" customWidth="1"/>
    <col min="27" max="27" width="9.6640625" style="122" hidden="1" customWidth="1"/>
    <col min="28" max="28" width="9.5" style="122" hidden="1" customWidth="1"/>
    <col min="29" max="29" width="9.6640625" style="122" hidden="1" customWidth="1"/>
    <col min="30" max="30" width="11.6640625" style="122" hidden="1" customWidth="1"/>
    <col min="31" max="31" width="9.5" style="122" hidden="1" customWidth="1"/>
    <col min="32" max="34" width="14.6640625" style="122" hidden="1" customWidth="1"/>
    <col min="35" max="35" width="9.6640625" style="122" hidden="1" customWidth="1"/>
    <col min="36" max="41" width="9.5" style="122" hidden="1" customWidth="1"/>
    <col min="42" max="42" width="9.6640625" style="122" hidden="1" customWidth="1"/>
    <col min="43" max="43" width="11.1640625" style="122" hidden="1" customWidth="1"/>
    <col min="44" max="45" width="9.83203125" style="122" hidden="1" customWidth="1"/>
    <col min="46" max="48" width="9.5" style="122" hidden="1" customWidth="1"/>
    <col min="49" max="49" width="10.83203125" style="122" hidden="1" customWidth="1"/>
    <col min="50" max="50" width="9.5" style="122" hidden="1" customWidth="1"/>
    <col min="51" max="51" width="9.33203125" style="122" hidden="1" customWidth="1"/>
    <col min="52" max="55" width="9.5" style="122" hidden="1" customWidth="1"/>
    <col min="56" max="56" width="11.1640625" style="122" hidden="1" customWidth="1"/>
    <col min="57" max="57" width="12.5" style="122" customWidth="1"/>
    <col min="58" max="59" width="11.1640625" style="122" hidden="1" customWidth="1"/>
    <col min="60" max="60" width="10.33203125" style="122" hidden="1" customWidth="1"/>
    <col min="61" max="61" width="11.1640625" style="122" customWidth="1"/>
    <col min="62" max="62" width="12.5" style="122" customWidth="1"/>
    <col min="63" max="63" width="12.33203125" style="122" customWidth="1"/>
    <col min="64" max="64" width="2" style="122" customWidth="1"/>
    <col min="65" max="65" width="8.5" style="122" hidden="1" customWidth="1"/>
    <col min="66" max="66" width="8.6640625" style="122" hidden="1" customWidth="1"/>
    <col min="67" max="68" width="8.5" style="122" hidden="1" customWidth="1"/>
    <col min="69" max="69" width="7.33203125" style="122" hidden="1" customWidth="1"/>
    <col min="70" max="76" width="8.5" style="122" hidden="1" customWidth="1"/>
    <col min="77" max="77" width="7" style="122" hidden="1" customWidth="1"/>
    <col min="78" max="79" width="6.5" style="122" hidden="1" customWidth="1"/>
    <col min="80" max="80" width="7" style="122" hidden="1" customWidth="1"/>
    <col min="81" max="81" width="5.83203125" style="122" hidden="1" customWidth="1"/>
    <col min="82" max="83" width="6.5" style="122" hidden="1" customWidth="1"/>
    <col min="84" max="86" width="7" style="122" hidden="1" customWidth="1"/>
    <col min="87" max="89" width="6.6640625" style="122" hidden="1" customWidth="1"/>
    <col min="90" max="90" width="7.33203125" style="122" customWidth="1"/>
    <col min="91" max="93" width="7.5" style="122" hidden="1" customWidth="1"/>
    <col min="94" max="95" width="8" style="122" customWidth="1"/>
    <col min="96" max="96" width="7.5" style="122" customWidth="1"/>
    <col min="97" max="97" width="1.6640625" style="122" customWidth="1"/>
    <col min="98" max="117" width="7" style="6" hidden="1" customWidth="1"/>
    <col min="118" max="118" width="7.5" style="6" hidden="1" customWidth="1"/>
    <col min="119" max="120" width="7" style="6" hidden="1" customWidth="1"/>
    <col min="121" max="121" width="7.1640625" style="6" hidden="1" customWidth="1"/>
    <col min="122" max="122" width="7" style="6" hidden="1" customWidth="1"/>
    <col min="123" max="123" width="7.33203125" style="6" customWidth="1"/>
    <col min="124" max="124" width="8.1640625" style="6" hidden="1" customWidth="1"/>
    <col min="125" max="125" width="7.1640625" style="6" hidden="1" customWidth="1"/>
    <col min="126" max="126" width="7.33203125" style="6" hidden="1" customWidth="1"/>
    <col min="127" max="127" width="7.33203125" style="6" customWidth="1"/>
    <col min="128" max="128" width="7.1640625" style="6" customWidth="1"/>
    <col min="129" max="129" width="7.5" style="6" customWidth="1"/>
    <col min="130" max="16384" width="6.6640625" style="6"/>
  </cols>
  <sheetData>
    <row r="1" spans="1:129" ht="18.75" customHeight="1" x14ac:dyDescent="0.45">
      <c r="A1" s="312" t="s">
        <v>431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223"/>
      <c r="BM1" s="312" t="s">
        <v>10</v>
      </c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254"/>
      <c r="CT1" s="310" t="s">
        <v>13</v>
      </c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</row>
    <row r="2" spans="1:129" ht="18" customHeight="1" x14ac:dyDescent="0.5">
      <c r="A2" s="223"/>
      <c r="B2" s="223"/>
      <c r="C2" s="223"/>
      <c r="D2" s="223"/>
      <c r="E2" s="225"/>
      <c r="F2" s="226" t="s">
        <v>395</v>
      </c>
      <c r="G2" s="226"/>
      <c r="H2" s="226"/>
      <c r="I2" s="226"/>
      <c r="J2" s="226"/>
      <c r="K2" s="226"/>
      <c r="L2" s="227"/>
      <c r="M2" s="226"/>
      <c r="N2" s="226"/>
      <c r="O2" s="225" t="s">
        <v>395</v>
      </c>
      <c r="P2" s="226"/>
      <c r="Q2" s="226"/>
      <c r="R2" s="228"/>
      <c r="S2" s="226"/>
      <c r="T2" s="226"/>
      <c r="U2" s="226"/>
      <c r="V2" s="226"/>
      <c r="W2" s="227"/>
      <c r="X2" s="223"/>
      <c r="Y2" s="227"/>
      <c r="Z2" s="226"/>
      <c r="AA2" s="226"/>
      <c r="AB2" s="226"/>
      <c r="AC2" s="226"/>
      <c r="AD2" s="226"/>
      <c r="AE2" s="226"/>
      <c r="AF2" s="226" t="s">
        <v>395</v>
      </c>
      <c r="AG2" s="226" t="s">
        <v>395</v>
      </c>
      <c r="AH2" s="226" t="s">
        <v>395</v>
      </c>
      <c r="AI2" s="226"/>
      <c r="AK2" s="226"/>
      <c r="AL2" s="314"/>
      <c r="AM2" s="314"/>
      <c r="AN2" s="314"/>
      <c r="AO2" s="314"/>
      <c r="AP2" s="314"/>
      <c r="AQ2" s="296"/>
      <c r="AR2" s="314"/>
      <c r="AS2" s="314"/>
      <c r="AT2" s="314"/>
      <c r="AU2" s="314"/>
      <c r="AV2" s="314"/>
      <c r="AW2" s="314"/>
      <c r="AX2" s="314"/>
      <c r="AY2" s="314"/>
      <c r="AZ2" s="311" t="s">
        <v>395</v>
      </c>
      <c r="BA2" s="311"/>
      <c r="BB2" s="311"/>
      <c r="BC2" s="311"/>
      <c r="BD2" s="311"/>
      <c r="BE2" s="311" t="s">
        <v>395</v>
      </c>
      <c r="BF2" s="311"/>
      <c r="BG2" s="311"/>
      <c r="BH2" s="311"/>
      <c r="BI2" s="311"/>
      <c r="BJ2" s="311"/>
      <c r="BK2" s="311"/>
      <c r="BL2" s="226"/>
      <c r="BM2" s="313" t="s">
        <v>9</v>
      </c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5" t="s">
        <v>9</v>
      </c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</row>
    <row r="3" spans="1:129" ht="18" customHeight="1" x14ac:dyDescent="0.45">
      <c r="A3" s="229"/>
      <c r="B3" s="230"/>
      <c r="C3" s="230"/>
      <c r="D3" s="230"/>
      <c r="E3" s="230"/>
      <c r="F3" s="231">
        <v>2557</v>
      </c>
      <c r="G3" s="231">
        <v>2557</v>
      </c>
      <c r="H3" s="231">
        <v>2557</v>
      </c>
      <c r="I3" s="231">
        <v>2557</v>
      </c>
      <c r="J3" s="231">
        <v>2557</v>
      </c>
      <c r="K3" s="231">
        <v>2557</v>
      </c>
      <c r="L3" s="231">
        <v>2557</v>
      </c>
      <c r="M3" s="231">
        <v>2557</v>
      </c>
      <c r="N3" s="231">
        <v>2557</v>
      </c>
      <c r="O3" s="231">
        <v>2557</v>
      </c>
      <c r="P3" s="231">
        <v>2557</v>
      </c>
      <c r="Q3" s="231">
        <v>2557</v>
      </c>
      <c r="R3" s="231">
        <v>2558</v>
      </c>
      <c r="S3" s="231">
        <v>2558</v>
      </c>
      <c r="T3" s="231">
        <v>2558</v>
      </c>
      <c r="U3" s="231">
        <v>2558</v>
      </c>
      <c r="V3" s="231">
        <v>2558</v>
      </c>
      <c r="W3" s="231">
        <v>2558</v>
      </c>
      <c r="X3" s="231">
        <v>2558</v>
      </c>
      <c r="Y3" s="231">
        <v>2558</v>
      </c>
      <c r="Z3" s="231">
        <v>2558</v>
      </c>
      <c r="AA3" s="231">
        <v>2558</v>
      </c>
      <c r="AB3" s="231">
        <v>2558</v>
      </c>
      <c r="AC3" s="231">
        <v>2558</v>
      </c>
      <c r="AD3" s="231">
        <v>2558</v>
      </c>
      <c r="AE3" s="231">
        <v>2559</v>
      </c>
      <c r="AF3" s="231">
        <v>2559</v>
      </c>
      <c r="AG3" s="231">
        <v>2559</v>
      </c>
      <c r="AH3" s="231">
        <v>2559</v>
      </c>
      <c r="AI3" s="231">
        <v>2559</v>
      </c>
      <c r="AJ3" s="231">
        <v>2559</v>
      </c>
      <c r="AK3" s="231">
        <v>2559</v>
      </c>
      <c r="AL3" s="231">
        <v>2559</v>
      </c>
      <c r="AM3" s="231">
        <v>2559</v>
      </c>
      <c r="AN3" s="231">
        <v>2559</v>
      </c>
      <c r="AO3" s="231">
        <v>2559</v>
      </c>
      <c r="AP3" s="231">
        <v>2559</v>
      </c>
      <c r="AQ3" s="231">
        <v>2559</v>
      </c>
      <c r="AR3" s="231">
        <v>2560</v>
      </c>
      <c r="AS3" s="231">
        <v>2560</v>
      </c>
      <c r="AT3" s="231">
        <v>2560</v>
      </c>
      <c r="AU3" s="231">
        <v>2560</v>
      </c>
      <c r="AV3" s="231">
        <v>2560</v>
      </c>
      <c r="AW3" s="231">
        <v>2560</v>
      </c>
      <c r="AX3" s="231">
        <v>2560</v>
      </c>
      <c r="AY3" s="231">
        <v>2560</v>
      </c>
      <c r="AZ3" s="231">
        <v>2560</v>
      </c>
      <c r="BA3" s="231">
        <v>2560</v>
      </c>
      <c r="BB3" s="231">
        <v>2560</v>
      </c>
      <c r="BC3" s="231">
        <v>2560</v>
      </c>
      <c r="BD3" s="231">
        <v>2560</v>
      </c>
      <c r="BE3" s="231">
        <v>2560</v>
      </c>
      <c r="BF3" s="231">
        <v>2561</v>
      </c>
      <c r="BG3" s="231">
        <v>2561</v>
      </c>
      <c r="BH3" s="231">
        <v>2561</v>
      </c>
      <c r="BI3" s="231">
        <v>2561</v>
      </c>
      <c r="BJ3" s="231">
        <v>2561</v>
      </c>
      <c r="BK3" s="231">
        <v>2561</v>
      </c>
      <c r="BL3" s="232"/>
      <c r="BM3" s="231">
        <v>2559</v>
      </c>
      <c r="BN3" s="231">
        <v>2559</v>
      </c>
      <c r="BO3" s="231">
        <v>2559</v>
      </c>
      <c r="BP3" s="231">
        <v>2559</v>
      </c>
      <c r="BQ3" s="231">
        <v>2559</v>
      </c>
      <c r="BR3" s="231">
        <v>2559</v>
      </c>
      <c r="BS3" s="231">
        <v>2559</v>
      </c>
      <c r="BT3" s="231">
        <v>2559</v>
      </c>
      <c r="BU3" s="231">
        <v>2559</v>
      </c>
      <c r="BV3" s="231">
        <v>2559</v>
      </c>
      <c r="BW3" s="231">
        <v>2559</v>
      </c>
      <c r="BX3" s="231">
        <v>2559</v>
      </c>
      <c r="BY3" s="231">
        <v>2559</v>
      </c>
      <c r="BZ3" s="231">
        <v>2560</v>
      </c>
      <c r="CA3" s="231">
        <v>2560</v>
      </c>
      <c r="CB3" s="231">
        <v>2560</v>
      </c>
      <c r="CC3" s="231">
        <v>2560</v>
      </c>
      <c r="CD3" s="231">
        <v>2560</v>
      </c>
      <c r="CE3" s="231">
        <v>2560</v>
      </c>
      <c r="CF3" s="231">
        <v>2560</v>
      </c>
      <c r="CG3" s="231">
        <v>2560</v>
      </c>
      <c r="CH3" s="231">
        <v>2560</v>
      </c>
      <c r="CI3" s="231">
        <v>2560</v>
      </c>
      <c r="CJ3" s="231">
        <v>2560</v>
      </c>
      <c r="CK3" s="231">
        <v>2560</v>
      </c>
      <c r="CL3" s="231">
        <v>2560</v>
      </c>
      <c r="CM3" s="231">
        <v>2561</v>
      </c>
      <c r="CN3" s="231">
        <v>2561</v>
      </c>
      <c r="CO3" s="231">
        <v>2561</v>
      </c>
      <c r="CP3" s="231">
        <v>2561</v>
      </c>
      <c r="CQ3" s="231">
        <v>2561</v>
      </c>
      <c r="CR3" s="231">
        <v>2561</v>
      </c>
      <c r="CS3" s="233"/>
      <c r="CT3" s="231">
        <v>2559</v>
      </c>
      <c r="CU3" s="231">
        <v>2559</v>
      </c>
      <c r="CV3" s="231">
        <v>2559</v>
      </c>
      <c r="CW3" s="231">
        <v>2559</v>
      </c>
      <c r="CX3" s="231">
        <v>2559</v>
      </c>
      <c r="CY3" s="234">
        <v>2559</v>
      </c>
      <c r="CZ3" s="231">
        <v>2559</v>
      </c>
      <c r="DA3" s="231">
        <v>2559</v>
      </c>
      <c r="DB3" s="231">
        <v>2559</v>
      </c>
      <c r="DC3" s="231">
        <v>2559</v>
      </c>
      <c r="DD3" s="231">
        <v>2559</v>
      </c>
      <c r="DE3" s="231">
        <v>2559</v>
      </c>
      <c r="DF3" s="231">
        <v>2559</v>
      </c>
      <c r="DG3" s="231">
        <v>2559</v>
      </c>
      <c r="DH3" s="231">
        <v>2559</v>
      </c>
      <c r="DI3" s="231">
        <v>2559</v>
      </c>
      <c r="DJ3" s="231">
        <v>2560</v>
      </c>
      <c r="DK3" s="231">
        <v>2560</v>
      </c>
      <c r="DL3" s="231">
        <v>2560</v>
      </c>
      <c r="DM3" s="231">
        <v>2560</v>
      </c>
      <c r="DN3" s="231">
        <v>2560</v>
      </c>
      <c r="DO3" s="231">
        <v>2560</v>
      </c>
      <c r="DP3" s="231">
        <v>2560</v>
      </c>
      <c r="DQ3" s="231">
        <v>2560</v>
      </c>
      <c r="DR3" s="231">
        <v>2560</v>
      </c>
      <c r="DS3" s="231">
        <v>2560</v>
      </c>
      <c r="DT3" s="231">
        <v>2561</v>
      </c>
      <c r="DU3" s="231">
        <v>2561</v>
      </c>
      <c r="DV3" s="231">
        <v>2561</v>
      </c>
      <c r="DW3" s="231">
        <v>2561</v>
      </c>
      <c r="DX3" s="231">
        <v>2561</v>
      </c>
      <c r="DY3" s="231">
        <v>2561</v>
      </c>
    </row>
    <row r="4" spans="1:129" ht="18" customHeight="1" x14ac:dyDescent="0.45">
      <c r="A4" s="235"/>
      <c r="B4" s="236"/>
      <c r="C4" s="236"/>
      <c r="D4" s="236"/>
      <c r="E4" s="236"/>
      <c r="F4" s="237" t="s">
        <v>26</v>
      </c>
      <c r="G4" s="237" t="s">
        <v>27</v>
      </c>
      <c r="H4" s="237" t="s">
        <v>28</v>
      </c>
      <c r="I4" s="237" t="s">
        <v>30</v>
      </c>
      <c r="J4" s="237" t="s">
        <v>31</v>
      </c>
      <c r="K4" s="237" t="s">
        <v>32</v>
      </c>
      <c r="L4" s="237" t="s">
        <v>33</v>
      </c>
      <c r="M4" s="237" t="s">
        <v>34</v>
      </c>
      <c r="N4" s="237" t="s">
        <v>35</v>
      </c>
      <c r="O4" s="237" t="s">
        <v>36</v>
      </c>
      <c r="P4" s="237" t="s">
        <v>37</v>
      </c>
      <c r="Q4" s="237" t="s">
        <v>38</v>
      </c>
      <c r="R4" s="237" t="s">
        <v>26</v>
      </c>
      <c r="S4" s="237" t="s">
        <v>27</v>
      </c>
      <c r="T4" s="237" t="s">
        <v>28</v>
      </c>
      <c r="U4" s="237" t="s">
        <v>30</v>
      </c>
      <c r="V4" s="237" t="s">
        <v>31</v>
      </c>
      <c r="W4" s="237" t="s">
        <v>32</v>
      </c>
      <c r="X4" s="237" t="s">
        <v>33</v>
      </c>
      <c r="Y4" s="237" t="s">
        <v>34</v>
      </c>
      <c r="Z4" s="237" t="s">
        <v>35</v>
      </c>
      <c r="AA4" s="237" t="s">
        <v>36</v>
      </c>
      <c r="AB4" s="237" t="s">
        <v>37</v>
      </c>
      <c r="AC4" s="237" t="s">
        <v>38</v>
      </c>
      <c r="AD4" s="237" t="s">
        <v>19</v>
      </c>
      <c r="AE4" s="237" t="s">
        <v>26</v>
      </c>
      <c r="AF4" s="237" t="s">
        <v>27</v>
      </c>
      <c r="AG4" s="237" t="s">
        <v>28</v>
      </c>
      <c r="AH4" s="237" t="s">
        <v>30</v>
      </c>
      <c r="AI4" s="237" t="s">
        <v>31</v>
      </c>
      <c r="AJ4" s="237" t="s">
        <v>32</v>
      </c>
      <c r="AK4" s="237" t="s">
        <v>33</v>
      </c>
      <c r="AL4" s="237" t="s">
        <v>34</v>
      </c>
      <c r="AM4" s="237" t="s">
        <v>35</v>
      </c>
      <c r="AN4" s="237" t="s">
        <v>36</v>
      </c>
      <c r="AO4" s="237" t="s">
        <v>37</v>
      </c>
      <c r="AP4" s="237" t="s">
        <v>38</v>
      </c>
      <c r="AQ4" s="237" t="s">
        <v>19</v>
      </c>
      <c r="AR4" s="237" t="s">
        <v>26</v>
      </c>
      <c r="AS4" s="237" t="s">
        <v>27</v>
      </c>
      <c r="AT4" s="237" t="s">
        <v>28</v>
      </c>
      <c r="AU4" s="237" t="s">
        <v>30</v>
      </c>
      <c r="AV4" s="237" t="s">
        <v>31</v>
      </c>
      <c r="AW4" s="237" t="s">
        <v>429</v>
      </c>
      <c r="AX4" s="237" t="s">
        <v>32</v>
      </c>
      <c r="AY4" s="237" t="s">
        <v>33</v>
      </c>
      <c r="AZ4" s="237" t="s">
        <v>34</v>
      </c>
      <c r="BA4" s="237" t="s">
        <v>35</v>
      </c>
      <c r="BB4" s="237" t="s">
        <v>36</v>
      </c>
      <c r="BC4" s="237" t="s">
        <v>37</v>
      </c>
      <c r="BD4" s="237" t="s">
        <v>38</v>
      </c>
      <c r="BE4" s="237" t="s">
        <v>19</v>
      </c>
      <c r="BF4" s="237" t="s">
        <v>26</v>
      </c>
      <c r="BG4" s="237" t="s">
        <v>27</v>
      </c>
      <c r="BH4" s="237" t="s">
        <v>28</v>
      </c>
      <c r="BI4" s="237" t="s">
        <v>30</v>
      </c>
      <c r="BJ4" s="237" t="s">
        <v>31</v>
      </c>
      <c r="BK4" s="237" t="s">
        <v>429</v>
      </c>
      <c r="BL4" s="238"/>
      <c r="BM4" s="237" t="s">
        <v>26</v>
      </c>
      <c r="BN4" s="237" t="s">
        <v>27</v>
      </c>
      <c r="BO4" s="237" t="s">
        <v>28</v>
      </c>
      <c r="BP4" s="237" t="s">
        <v>30</v>
      </c>
      <c r="BQ4" s="237" t="s">
        <v>31</v>
      </c>
      <c r="BR4" s="237" t="s">
        <v>32</v>
      </c>
      <c r="BS4" s="237" t="s">
        <v>33</v>
      </c>
      <c r="BT4" s="237" t="s">
        <v>34</v>
      </c>
      <c r="BU4" s="237" t="s">
        <v>35</v>
      </c>
      <c r="BV4" s="237" t="s">
        <v>36</v>
      </c>
      <c r="BW4" s="237" t="s">
        <v>37</v>
      </c>
      <c r="BX4" s="237" t="s">
        <v>38</v>
      </c>
      <c r="BY4" s="237" t="s">
        <v>19</v>
      </c>
      <c r="BZ4" s="237" t="s">
        <v>26</v>
      </c>
      <c r="CA4" s="237" t="s">
        <v>27</v>
      </c>
      <c r="CB4" s="237" t="s">
        <v>28</v>
      </c>
      <c r="CC4" s="237" t="s">
        <v>30</v>
      </c>
      <c r="CD4" s="237" t="s">
        <v>31</v>
      </c>
      <c r="CE4" s="237" t="s">
        <v>32</v>
      </c>
      <c r="CF4" s="237" t="s">
        <v>33</v>
      </c>
      <c r="CG4" s="237" t="s">
        <v>34</v>
      </c>
      <c r="CH4" s="237" t="s">
        <v>35</v>
      </c>
      <c r="CI4" s="237" t="s">
        <v>36</v>
      </c>
      <c r="CJ4" s="237" t="s">
        <v>37</v>
      </c>
      <c r="CK4" s="237" t="s">
        <v>38</v>
      </c>
      <c r="CL4" s="237" t="s">
        <v>19</v>
      </c>
      <c r="CM4" s="237" t="s">
        <v>26</v>
      </c>
      <c r="CN4" s="237" t="s">
        <v>27</v>
      </c>
      <c r="CO4" s="237" t="s">
        <v>28</v>
      </c>
      <c r="CP4" s="237" t="s">
        <v>30</v>
      </c>
      <c r="CQ4" s="237" t="s">
        <v>31</v>
      </c>
      <c r="CR4" s="237" t="s">
        <v>429</v>
      </c>
      <c r="CS4" s="238"/>
      <c r="CT4" s="237" t="s">
        <v>26</v>
      </c>
      <c r="CU4" s="237" t="s">
        <v>27</v>
      </c>
      <c r="CV4" s="237" t="s">
        <v>28</v>
      </c>
      <c r="CW4" s="237" t="s">
        <v>30</v>
      </c>
      <c r="CX4" s="237" t="s">
        <v>31</v>
      </c>
      <c r="CY4" s="239" t="s">
        <v>32</v>
      </c>
      <c r="CZ4" s="237" t="s">
        <v>33</v>
      </c>
      <c r="DA4" s="237" t="s">
        <v>34</v>
      </c>
      <c r="DB4" s="237" t="s">
        <v>35</v>
      </c>
      <c r="DC4" s="237" t="s">
        <v>36</v>
      </c>
      <c r="DD4" s="237" t="s">
        <v>37</v>
      </c>
      <c r="DE4" s="237" t="s">
        <v>38</v>
      </c>
      <c r="DF4" s="237" t="s">
        <v>19</v>
      </c>
      <c r="DG4" s="237" t="s">
        <v>26</v>
      </c>
      <c r="DH4" s="237" t="s">
        <v>27</v>
      </c>
      <c r="DI4" s="237" t="s">
        <v>28</v>
      </c>
      <c r="DJ4" s="237" t="s">
        <v>30</v>
      </c>
      <c r="DK4" s="237" t="s">
        <v>31</v>
      </c>
      <c r="DL4" s="237" t="s">
        <v>32</v>
      </c>
      <c r="DM4" s="237" t="s">
        <v>33</v>
      </c>
      <c r="DN4" s="237" t="s">
        <v>34</v>
      </c>
      <c r="DO4" s="237" t="s">
        <v>35</v>
      </c>
      <c r="DP4" s="237" t="s">
        <v>36</v>
      </c>
      <c r="DQ4" s="237" t="s">
        <v>37</v>
      </c>
      <c r="DR4" s="237" t="s">
        <v>38</v>
      </c>
      <c r="DS4" s="237" t="s">
        <v>19</v>
      </c>
      <c r="DT4" s="237" t="s">
        <v>26</v>
      </c>
      <c r="DU4" s="237" t="s">
        <v>27</v>
      </c>
      <c r="DV4" s="237" t="s">
        <v>28</v>
      </c>
      <c r="DW4" s="237" t="s">
        <v>30</v>
      </c>
      <c r="DX4" s="237" t="s">
        <v>31</v>
      </c>
      <c r="DY4" s="237" t="s">
        <v>429</v>
      </c>
    </row>
    <row r="5" spans="1:129" ht="18" customHeight="1" x14ac:dyDescent="0.45">
      <c r="A5" s="197"/>
      <c r="B5" s="197" t="s">
        <v>12</v>
      </c>
      <c r="C5" s="196"/>
      <c r="D5" s="304"/>
      <c r="E5" s="241"/>
      <c r="F5" s="198">
        <f>+ebaht1!C5</f>
        <v>576610.39</v>
      </c>
      <c r="G5" s="198">
        <f>+ebaht1!D5</f>
        <v>598716.93000000005</v>
      </c>
      <c r="H5" s="198">
        <f>+ebaht1!E5</f>
        <v>636968.32999999996</v>
      </c>
      <c r="I5" s="198">
        <f>+ebaht1!F5</f>
        <v>551207.4</v>
      </c>
      <c r="J5" s="198">
        <f>+ebaht1!G5</f>
        <v>620511.1</v>
      </c>
      <c r="K5" s="198">
        <f>+ebaht1!H5</f>
        <v>635718.31000000006</v>
      </c>
      <c r="L5" s="198">
        <f>+ebaht1!I5</f>
        <v>608534.07999999996</v>
      </c>
      <c r="M5" s="198">
        <f>+ebaht1!J5</f>
        <v>600481.18999999994</v>
      </c>
      <c r="N5" s="198">
        <f>+ebaht1!K5</f>
        <v>630500.68999999994</v>
      </c>
      <c r="O5" s="198">
        <f>+ebaht1!L5</f>
        <v>646692.89</v>
      </c>
      <c r="P5" s="198">
        <f>+ebaht1!M5</f>
        <v>595149.18999999994</v>
      </c>
      <c r="Q5" s="198">
        <f>+ebaht1!N5</f>
        <v>609998.51</v>
      </c>
      <c r="R5" s="198">
        <f>+ebaht1!O5</f>
        <v>563090.32999999996</v>
      </c>
      <c r="S5" s="198">
        <f>+ebaht1!P5</f>
        <v>557940.19999999995</v>
      </c>
      <c r="T5" s="198">
        <f>+ebaht1!Q5</f>
        <v>610463.32999999996</v>
      </c>
      <c r="U5" s="198">
        <f>+ebaht1!R5</f>
        <v>548206.41</v>
      </c>
      <c r="V5" s="198">
        <f>+ebaht1!S5</f>
        <v>592417.18000000005</v>
      </c>
      <c r="W5" s="198">
        <f>+ebaht1!T5</f>
        <v>603058.47</v>
      </c>
      <c r="X5" s="198">
        <f>+ebaht1!U5</f>
        <v>608588.57999999996</v>
      </c>
      <c r="Y5" s="198">
        <f>+ebaht1!V5</f>
        <v>604318.86</v>
      </c>
      <c r="Z5" s="198">
        <f>+ebaht1!W5</f>
        <v>665537.06000000006</v>
      </c>
      <c r="AA5" s="198">
        <f>+ebaht1!X5</f>
        <v>661143.01</v>
      </c>
      <c r="AB5" s="198">
        <f>+ebaht1!Y5</f>
        <v>602017.82999999996</v>
      </c>
      <c r="AC5" s="198">
        <f>+ebaht1!Z5</f>
        <v>608941.54</v>
      </c>
      <c r="AD5" s="198">
        <f>SUM(R5:AC5)</f>
        <v>7225722.7999999998</v>
      </c>
      <c r="AE5" s="198">
        <f>+ebaht1!AA5</f>
        <v>562748.36</v>
      </c>
      <c r="AF5" s="198">
        <f>+ebaht1!AB5</f>
        <v>683420.33</v>
      </c>
      <c r="AG5" s="198">
        <f>+ebaht1!AC5</f>
        <v>678143.66</v>
      </c>
      <c r="AH5" s="198">
        <f>+ebaht1!AD5</f>
        <v>542074.06000000006</v>
      </c>
      <c r="AI5" s="198">
        <f>+ebaht1!AE5</f>
        <v>614455.05000000005</v>
      </c>
      <c r="AJ5" s="198">
        <f>+ebaht1!AF5</f>
        <v>642598.63</v>
      </c>
      <c r="AK5" s="198">
        <f>+ebaht1!AG5</f>
        <v>596638.71999999997</v>
      </c>
      <c r="AL5" s="198">
        <f>+ebaht1!AH5</f>
        <v>651390.56000000006</v>
      </c>
      <c r="AM5" s="198">
        <f>+ebaht1!AI5</f>
        <v>668163.24</v>
      </c>
      <c r="AN5" s="198">
        <f>+ebaht1!AJ5</f>
        <v>613246.27</v>
      </c>
      <c r="AO5" s="198">
        <f>+ebaht1!AK5</f>
        <v>657540.93999999994</v>
      </c>
      <c r="AP5" s="198">
        <f>+ebaht1!AL5</f>
        <v>640284.25</v>
      </c>
      <c r="AQ5" s="198">
        <f>AP5+AO5+AN5+AM5+AL5+AK5+AJ5+AI5+AH5+AG5+AF5+AE5</f>
        <v>7550704.0700000012</v>
      </c>
      <c r="AR5" s="198">
        <f>+ebaht1!AM5</f>
        <v>609358.96</v>
      </c>
      <c r="AS5" s="198">
        <f>+ebaht1!AN5</f>
        <v>646217.19999999995</v>
      </c>
      <c r="AT5" s="198">
        <f>+ebaht1!AO5</f>
        <v>726298.58</v>
      </c>
      <c r="AU5" s="198">
        <f>+ebaht1!AP5</f>
        <v>581621.65</v>
      </c>
      <c r="AV5" s="198">
        <f>+ebaht1!AQ5</f>
        <v>681050.72</v>
      </c>
      <c r="AW5" s="198">
        <f>SUM(AR5:AV5)</f>
        <v>3244547.1099999994</v>
      </c>
      <c r="AX5" s="198">
        <f>+ebaht1!AR5</f>
        <v>688303.79</v>
      </c>
      <c r="AY5" s="198">
        <f>+ebaht1!AS5</f>
        <v>636156.68999999994</v>
      </c>
      <c r="AZ5" s="198">
        <f>+ebaht1!AT5</f>
        <v>711994.88</v>
      </c>
      <c r="BA5" s="198">
        <f>+ebaht1!AU5</f>
        <v>720913.94</v>
      </c>
      <c r="BB5" s="198">
        <f>+ebaht1!AV5</f>
        <v>657303.93999999994</v>
      </c>
      <c r="BC5" s="198">
        <f>+ebaht1!AW5</f>
        <v>705102.11</v>
      </c>
      <c r="BD5" s="198">
        <f>+ebaht1!AX5</f>
        <v>641942.71</v>
      </c>
      <c r="BE5" s="198">
        <f>BD5+BC5+BB5+BA5+AZ5+AY5+AX5+AV5+AU5+AT5+AS5+AR5</f>
        <v>8006265.1699999999</v>
      </c>
      <c r="BF5" s="198">
        <f>+ebaht1!AY5</f>
        <v>652511.49</v>
      </c>
      <c r="BG5" s="198">
        <f>+ebaht1!AZ5</f>
        <v>643705.76</v>
      </c>
      <c r="BH5" s="198">
        <f>+ebaht1!BA5</f>
        <v>697074.14</v>
      </c>
      <c r="BI5" s="198">
        <f>+ebaht1!BB5</f>
        <v>586314.19999999995</v>
      </c>
      <c r="BJ5" s="198">
        <f>+ebaht1!BC5</f>
        <v>689984.77</v>
      </c>
      <c r="BK5" s="198">
        <f>SUM(BF5:BJ5)</f>
        <v>3269590.36</v>
      </c>
      <c r="BL5" s="199"/>
      <c r="BM5" s="199">
        <f>((AE5/R5)-1)*100</f>
        <v>-6.0730931039065794E-2</v>
      </c>
      <c r="BN5" s="199">
        <f t="shared" ref="BN5" si="0">((AF5/S5)-1)*100</f>
        <v>22.48988870133395</v>
      </c>
      <c r="BO5" s="199">
        <f t="shared" ref="BO5" si="1">((AG5/T5)-1)*100</f>
        <v>11.086715069355613</v>
      </c>
      <c r="BP5" s="199">
        <f t="shared" ref="BP5" si="2">((AH5/U5)-1)*100</f>
        <v>-1.11862063050302</v>
      </c>
      <c r="BQ5" s="199">
        <f t="shared" ref="BQ5" si="3">((AI5/V5)-1)*100</f>
        <v>3.7199917125968485</v>
      </c>
      <c r="BR5" s="199">
        <f t="shared" ref="BR5" si="4">((AJ5/W5)-1)*100</f>
        <v>6.5566047020283236</v>
      </c>
      <c r="BS5" s="199">
        <f t="shared" ref="BS5" si="5">((AK5/X5)-1)*100</f>
        <v>-1.9635366802314924</v>
      </c>
      <c r="BT5" s="199">
        <f t="shared" ref="BT5" si="6">((AL5/Y5)-1)*100</f>
        <v>7.7892157792328387</v>
      </c>
      <c r="BU5" s="199">
        <f t="shared" ref="BU5" si="7">((AM5/Z5)-1)*100</f>
        <v>0.39459560674202088</v>
      </c>
      <c r="BV5" s="199">
        <f t="shared" ref="BV5" si="8">((AN5/AA5)-1)*100</f>
        <v>-7.2445354901354841</v>
      </c>
      <c r="BW5" s="199">
        <f t="shared" ref="BW5:CB5" si="9">((AO5/AB5)-1)*100</f>
        <v>9.2228348120519943</v>
      </c>
      <c r="BX5" s="199">
        <f t="shared" si="9"/>
        <v>5.1470802927978898</v>
      </c>
      <c r="BY5" s="199">
        <f t="shared" si="9"/>
        <v>4.4975607146180874</v>
      </c>
      <c r="BZ5" s="199">
        <f t="shared" si="9"/>
        <v>8.2826718499899208</v>
      </c>
      <c r="CA5" s="199">
        <f t="shared" si="9"/>
        <v>-5.4436674425532576</v>
      </c>
      <c r="CB5" s="199">
        <f t="shared" si="9"/>
        <v>7.1009909611187583</v>
      </c>
      <c r="CC5" s="199">
        <f>((AU5/AH5)-1)*100</f>
        <v>7.2956064342942328</v>
      </c>
      <c r="CD5" s="199">
        <f>((AV5/AI5)-1)*100</f>
        <v>10.838167901785489</v>
      </c>
      <c r="CE5" s="199">
        <f t="shared" ref="CE5:CR5" si="10">((AX5/AJ5)-1)*100</f>
        <v>7.1125517338871402</v>
      </c>
      <c r="CF5" s="199">
        <f t="shared" si="10"/>
        <v>6.6234336920004022</v>
      </c>
      <c r="CG5" s="199">
        <f t="shared" si="10"/>
        <v>9.3038376239287235</v>
      </c>
      <c r="CH5" s="199">
        <f t="shared" si="10"/>
        <v>7.8948820949802601</v>
      </c>
      <c r="CI5" s="199">
        <f t="shared" si="10"/>
        <v>7.1843355851149093</v>
      </c>
      <c r="CJ5" s="199">
        <f t="shared" si="10"/>
        <v>7.2331876399969852</v>
      </c>
      <c r="CK5" s="199">
        <f t="shared" si="10"/>
        <v>0.25901933399110622</v>
      </c>
      <c r="CL5" s="199">
        <f t="shared" si="10"/>
        <v>6.033359217586165</v>
      </c>
      <c r="CM5" s="199">
        <f t="shared" si="10"/>
        <v>7.081627223467768</v>
      </c>
      <c r="CN5" s="199">
        <f t="shared" si="10"/>
        <v>-0.38863713314964965</v>
      </c>
      <c r="CO5" s="303">
        <f t="shared" si="10"/>
        <v>-4.0237501221604965</v>
      </c>
      <c r="CP5" s="303">
        <f t="shared" si="10"/>
        <v>0.80680456100628017</v>
      </c>
      <c r="CQ5" s="303">
        <f t="shared" si="10"/>
        <v>1.3118039138112936</v>
      </c>
      <c r="CR5" s="303">
        <f t="shared" si="10"/>
        <v>0.77185656891265442</v>
      </c>
      <c r="CS5" s="199"/>
      <c r="CT5" s="199">
        <f t="shared" ref="CT5" si="11">(AE5/AE$5)*100</f>
        <v>100</v>
      </c>
      <c r="CU5" s="199">
        <f t="shared" ref="CU5" si="12">(AF5/AF$5)*100</f>
        <v>100</v>
      </c>
      <c r="CV5" s="199">
        <f t="shared" ref="CV5" si="13">(AG5/AG$5)*100</f>
        <v>100</v>
      </c>
      <c r="CW5" s="199">
        <f t="shared" ref="CW5" si="14">(AH5/AH$5)*100</f>
        <v>100</v>
      </c>
      <c r="CX5" s="199">
        <f t="shared" ref="CX5" si="15">(AI5/AI$5)*100</f>
        <v>100</v>
      </c>
      <c r="CY5" s="199">
        <f t="shared" ref="CY5" si="16">(AJ5/AJ$5)*100</f>
        <v>100</v>
      </c>
      <c r="CZ5" s="199">
        <f t="shared" ref="CZ5" si="17">(AK5/AK$5)*100</f>
        <v>100</v>
      </c>
      <c r="DA5" s="199">
        <f t="shared" ref="DA5" si="18">(AL5/AL$5)*100</f>
        <v>100</v>
      </c>
      <c r="DB5" s="199">
        <f t="shared" ref="DB5" si="19">(AM5/AM$5)*100</f>
        <v>100</v>
      </c>
      <c r="DC5" s="199">
        <f t="shared" ref="DC5" si="20">(AN5/AN$5)*100</f>
        <v>100</v>
      </c>
      <c r="DD5" s="199">
        <f t="shared" ref="DD5" si="21">(AO5/AO$5)*100</f>
        <v>100</v>
      </c>
      <c r="DE5" s="199">
        <f t="shared" ref="DE5" si="22">(AP5/AP$5)*100</f>
        <v>100</v>
      </c>
      <c r="DF5" s="199">
        <f t="shared" ref="DF5" si="23">(AQ5/AQ$5)*100</f>
        <v>100</v>
      </c>
      <c r="DG5" s="199">
        <f t="shared" ref="DG5" si="24">(AR5/AR$5)*100</f>
        <v>100</v>
      </c>
      <c r="DH5" s="199">
        <f t="shared" ref="DH5" si="25">(AS5/AS$5)*100</f>
        <v>100</v>
      </c>
      <c r="DI5" s="199">
        <f t="shared" ref="DI5" si="26">(AT5/AT$5)*100</f>
        <v>100</v>
      </c>
      <c r="DJ5" s="199">
        <f t="shared" ref="DJ5" si="27">(AU5/AU$5)*100</f>
        <v>100</v>
      </c>
      <c r="DK5" s="199">
        <f t="shared" ref="DK5" si="28">(AV5/AV$5)*100</f>
        <v>100</v>
      </c>
      <c r="DL5" s="199">
        <f t="shared" ref="DL5" si="29">(AX5/AX$5)*100</f>
        <v>100</v>
      </c>
      <c r="DM5" s="199">
        <f t="shared" ref="DM5" si="30">(AY5/AY$5)*100</f>
        <v>100</v>
      </c>
      <c r="DN5" s="199">
        <f t="shared" ref="DN5" si="31">(AZ5/AZ$5)*100</f>
        <v>100</v>
      </c>
      <c r="DO5" s="199">
        <f t="shared" ref="DO5" si="32">(BA5/BA$5)*100</f>
        <v>100</v>
      </c>
      <c r="DP5" s="199">
        <f t="shared" ref="DP5" si="33">(BB5/BB$5)*100</f>
        <v>100</v>
      </c>
      <c r="DQ5" s="199">
        <f t="shared" ref="DQ5" si="34">(BC5/BC$5)*100</f>
        <v>100</v>
      </c>
      <c r="DR5" s="199">
        <f t="shared" ref="DR5:DW5" si="35">(BD5/BD$5)*100</f>
        <v>100</v>
      </c>
      <c r="DS5" s="199">
        <f t="shared" si="35"/>
        <v>100</v>
      </c>
      <c r="DT5" s="199">
        <f t="shared" si="35"/>
        <v>100</v>
      </c>
      <c r="DU5" s="199">
        <f t="shared" si="35"/>
        <v>100</v>
      </c>
      <c r="DV5" s="199">
        <f t="shared" si="35"/>
        <v>100</v>
      </c>
      <c r="DW5" s="199">
        <f t="shared" si="35"/>
        <v>100</v>
      </c>
      <c r="DX5" s="199">
        <f t="shared" ref="DX5:DY5" si="36">(BJ5/BJ$5)*100</f>
        <v>100</v>
      </c>
      <c r="DY5" s="199">
        <f t="shared" si="36"/>
        <v>100</v>
      </c>
    </row>
    <row r="6" spans="1:129" ht="9.75" customHeight="1" x14ac:dyDescent="0.45">
      <c r="A6" s="191"/>
      <c r="B6" s="191"/>
      <c r="C6" s="191"/>
      <c r="D6" s="191"/>
      <c r="E6" s="240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191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</row>
    <row r="7" spans="1:129" ht="18" customHeight="1" x14ac:dyDescent="0.45">
      <c r="A7" s="196">
        <v>1</v>
      </c>
      <c r="B7" s="197" t="s">
        <v>42</v>
      </c>
      <c r="C7" s="197"/>
      <c r="D7" s="196"/>
      <c r="E7" s="241"/>
      <c r="F7" s="198">
        <f t="shared" ref="F7:AZ7" si="37">F9+F10+F11</f>
        <v>172483.56</v>
      </c>
      <c r="G7" s="198">
        <f t="shared" si="37"/>
        <v>172301.91999999998</v>
      </c>
      <c r="H7" s="198">
        <f t="shared" si="37"/>
        <v>186016.39</v>
      </c>
      <c r="I7" s="198">
        <f t="shared" si="37"/>
        <v>161140.46000000002</v>
      </c>
      <c r="J7" s="198">
        <f t="shared" si="37"/>
        <v>186236.3</v>
      </c>
      <c r="K7" s="198">
        <f t="shared" si="37"/>
        <v>184337.18</v>
      </c>
      <c r="L7" s="198">
        <f t="shared" si="37"/>
        <v>183845.71</v>
      </c>
      <c r="M7" s="198">
        <f t="shared" si="37"/>
        <v>170834.71</v>
      </c>
      <c r="N7" s="198">
        <f t="shared" si="37"/>
        <v>178796.18</v>
      </c>
      <c r="O7" s="198">
        <f t="shared" si="37"/>
        <v>193330.87</v>
      </c>
      <c r="P7" s="198">
        <f t="shared" si="37"/>
        <v>173166.46</v>
      </c>
      <c r="Q7" s="198">
        <f t="shared" si="37"/>
        <v>178743.11</v>
      </c>
      <c r="R7" s="198">
        <f t="shared" si="37"/>
        <v>170683.69999999998</v>
      </c>
      <c r="S7" s="198">
        <f t="shared" si="37"/>
        <v>164549.13</v>
      </c>
      <c r="T7" s="198">
        <f t="shared" si="37"/>
        <v>184010.9</v>
      </c>
      <c r="U7" s="198">
        <f t="shared" si="37"/>
        <v>164435.96000000002</v>
      </c>
      <c r="V7" s="198">
        <f t="shared" si="37"/>
        <v>176705.07</v>
      </c>
      <c r="W7" s="198">
        <f t="shared" si="37"/>
        <v>182595.82</v>
      </c>
      <c r="X7" s="198">
        <f t="shared" si="37"/>
        <v>184402.49</v>
      </c>
      <c r="Y7" s="198">
        <f t="shared" si="37"/>
        <v>177725.01</v>
      </c>
      <c r="Z7" s="198">
        <f t="shared" si="37"/>
        <v>190269.59000000003</v>
      </c>
      <c r="AA7" s="198">
        <f t="shared" si="37"/>
        <v>196188.15</v>
      </c>
      <c r="AB7" s="198">
        <f t="shared" si="37"/>
        <v>178009.85</v>
      </c>
      <c r="AC7" s="198">
        <f t="shared" si="37"/>
        <v>185653.93</v>
      </c>
      <c r="AD7" s="198">
        <f t="shared" ref="AD7:AD45" si="38">SUM(R7:AC7)</f>
        <v>2155229.6</v>
      </c>
      <c r="AE7" s="198">
        <f t="shared" si="37"/>
        <v>173125.96</v>
      </c>
      <c r="AF7" s="198">
        <f t="shared" si="37"/>
        <v>205454.43</v>
      </c>
      <c r="AG7" s="198">
        <f t="shared" si="37"/>
        <v>194651.12</v>
      </c>
      <c r="AH7" s="198">
        <f t="shared" si="37"/>
        <v>165131.41</v>
      </c>
      <c r="AI7" s="198">
        <f t="shared" si="37"/>
        <v>186278.22999999998</v>
      </c>
      <c r="AJ7" s="198">
        <f t="shared" si="37"/>
        <v>195933.08000000002</v>
      </c>
      <c r="AK7" s="198">
        <f t="shared" si="37"/>
        <v>180667.04</v>
      </c>
      <c r="AL7" s="198">
        <f t="shared" si="37"/>
        <v>200426.91999999998</v>
      </c>
      <c r="AM7" s="198">
        <f t="shared" si="37"/>
        <v>197454.42</v>
      </c>
      <c r="AN7" s="198">
        <f t="shared" si="37"/>
        <v>186093.91</v>
      </c>
      <c r="AO7" s="198">
        <f t="shared" si="37"/>
        <v>203237.44999999998</v>
      </c>
      <c r="AP7" s="198">
        <f t="shared" si="37"/>
        <v>190203.51</v>
      </c>
      <c r="AQ7" s="198">
        <f>AP7+AO7+AN7+AM7+AL7+AK7+AJ7+AI7+AH7+AG7+AF7+AE7</f>
        <v>2278657.48</v>
      </c>
      <c r="AR7" s="198">
        <f t="shared" si="37"/>
        <v>188388.33</v>
      </c>
      <c r="AS7" s="198">
        <f t="shared" si="37"/>
        <v>188046</v>
      </c>
      <c r="AT7" s="198">
        <f t="shared" si="37"/>
        <v>210337.18</v>
      </c>
      <c r="AU7" s="198">
        <f t="shared" si="37"/>
        <v>166529.84</v>
      </c>
      <c r="AV7" s="198">
        <f t="shared" si="37"/>
        <v>210923.42</v>
      </c>
      <c r="AW7" s="198">
        <f t="shared" ref="AW7:AW45" si="39">SUM(AR7:AV7)</f>
        <v>964224.77</v>
      </c>
      <c r="AX7" s="198">
        <f t="shared" si="37"/>
        <v>209055.75</v>
      </c>
      <c r="AY7" s="198">
        <f t="shared" si="37"/>
        <v>191472.25</v>
      </c>
      <c r="AZ7" s="198">
        <f t="shared" si="37"/>
        <v>210624.95</v>
      </c>
      <c r="BA7" s="198">
        <f t="shared" ref="BA7:BB7" si="40">BA9+BA10+BA11</f>
        <v>201112.93</v>
      </c>
      <c r="BB7" s="198">
        <f t="shared" si="40"/>
        <v>202602.02</v>
      </c>
      <c r="BC7" s="198">
        <f t="shared" ref="BC7:BD7" si="41">BC9+BC10+BC11</f>
        <v>208932.86</v>
      </c>
      <c r="BD7" s="198">
        <f t="shared" si="41"/>
        <v>189839</v>
      </c>
      <c r="BE7" s="198">
        <f>BD7+BC7+BB7+BA7+AZ7+AY7+AX7+AV7+AU7+AT7+AS7+AR7</f>
        <v>2377864.5300000003</v>
      </c>
      <c r="BF7" s="198">
        <f t="shared" ref="BF7:BG7" si="42">BF9+BF10+BF11</f>
        <v>197474.75999999998</v>
      </c>
      <c r="BG7" s="198">
        <f t="shared" si="42"/>
        <v>203360.18</v>
      </c>
      <c r="BH7" s="198">
        <f t="shared" ref="BH7:BI7" si="43">BH9+BH10+BH11</f>
        <v>205543.65</v>
      </c>
      <c r="BI7" s="198">
        <f t="shared" si="43"/>
        <v>170626.66</v>
      </c>
      <c r="BJ7" s="198">
        <f t="shared" ref="BJ7" si="44">BJ9+BJ10+BJ11</f>
        <v>207502.5</v>
      </c>
      <c r="BK7" s="198">
        <f t="shared" ref="BK7:BK45" si="45">SUM(BF7:BJ7)</f>
        <v>984507.75</v>
      </c>
      <c r="BL7" s="198"/>
      <c r="BM7" s="199">
        <f t="shared" ref="BM7:BM20" si="46">((AE7/R7)-1)*100</f>
        <v>1.4308689113254669</v>
      </c>
      <c r="BN7" s="199">
        <f t="shared" ref="BN7:BN45" si="47">((AF7/S7)-1)*100</f>
        <v>24.859019309309005</v>
      </c>
      <c r="BO7" s="199">
        <f t="shared" ref="BO7:BO45" si="48">((AG7/T7)-1)*100</f>
        <v>5.7823857173678217</v>
      </c>
      <c r="BP7" s="199">
        <f t="shared" ref="BP7:BP45" si="49">((AH7/U7)-1)*100</f>
        <v>0.42293060471687571</v>
      </c>
      <c r="BQ7" s="199">
        <f t="shared" ref="BQ7:BQ45" si="50">((AI7/V7)-1)*100</f>
        <v>5.4175921494499235</v>
      </c>
      <c r="BR7" s="199">
        <f t="shared" ref="BR7:BR45" si="51">((AJ7/W7)-1)*100</f>
        <v>7.3042526384229367</v>
      </c>
      <c r="BS7" s="199">
        <f t="shared" ref="BS7:BS45" si="52">((AK7/X7)-1)*100</f>
        <v>-2.0257047505160997</v>
      </c>
      <c r="BT7" s="199">
        <f t="shared" ref="BT7:BT45" si="53">((AL7/Y7)-1)*100</f>
        <v>12.77361582368175</v>
      </c>
      <c r="BU7" s="199">
        <f t="shared" ref="BU7:BU45" si="54">((AM7/Z7)-1)*100</f>
        <v>3.7761315405157481</v>
      </c>
      <c r="BV7" s="199">
        <f t="shared" ref="BV7:BV45" si="55">((AN7/AA7)-1)*100</f>
        <v>-5.1451833354868697</v>
      </c>
      <c r="BW7" s="199">
        <f t="shared" ref="BW7:BW45" si="56">((AO7/AB7)-1)*100</f>
        <v>14.17202475031576</v>
      </c>
      <c r="BX7" s="199">
        <f t="shared" ref="BX7:CD7" si="57">((AP7/AC7)-1)*100</f>
        <v>2.4505702626386627</v>
      </c>
      <c r="BY7" s="199">
        <f t="shared" si="57"/>
        <v>5.7269016721002597</v>
      </c>
      <c r="BZ7" s="199">
        <f t="shared" si="57"/>
        <v>8.8157605017757046</v>
      </c>
      <c r="CA7" s="199">
        <f t="shared" si="57"/>
        <v>-8.4731344074693293</v>
      </c>
      <c r="CB7" s="199">
        <f t="shared" si="57"/>
        <v>8.0585511144246169</v>
      </c>
      <c r="CC7" s="199">
        <f t="shared" si="57"/>
        <v>0.8468588743958394</v>
      </c>
      <c r="CD7" s="199">
        <f t="shared" si="57"/>
        <v>13.230311454000843</v>
      </c>
      <c r="CE7" s="199">
        <f t="shared" ref="CE7:CR7" si="58">((AX7/AJ7)-1)*100</f>
        <v>6.6975265228311542</v>
      </c>
      <c r="CF7" s="199">
        <f t="shared" si="58"/>
        <v>5.9807311837289046</v>
      </c>
      <c r="CG7" s="199">
        <f t="shared" si="58"/>
        <v>5.0881538268412463</v>
      </c>
      <c r="CH7" s="199">
        <f t="shared" si="58"/>
        <v>1.8528377333867585</v>
      </c>
      <c r="CI7" s="199">
        <f t="shared" si="58"/>
        <v>8.8708491320323102</v>
      </c>
      <c r="CJ7" s="199">
        <f t="shared" si="58"/>
        <v>2.8023427768848697</v>
      </c>
      <c r="CK7" s="199">
        <f t="shared" si="58"/>
        <v>-0.19164209955957467</v>
      </c>
      <c r="CL7" s="199">
        <f t="shared" si="58"/>
        <v>4.3537499984420691</v>
      </c>
      <c r="CM7" s="199">
        <f t="shared" si="58"/>
        <v>4.8232446245475957</v>
      </c>
      <c r="CN7" s="199">
        <f t="shared" si="58"/>
        <v>8.1438477819256949</v>
      </c>
      <c r="CO7" s="199">
        <f t="shared" si="58"/>
        <v>-2.2789741689985599</v>
      </c>
      <c r="CP7" s="199">
        <f t="shared" si="58"/>
        <v>2.4601116532628753</v>
      </c>
      <c r="CQ7" s="199">
        <f t="shared" si="58"/>
        <v>-1.6218777412200236</v>
      </c>
      <c r="CR7" s="199">
        <f t="shared" si="58"/>
        <v>2.1035530958201765</v>
      </c>
      <c r="CS7" s="196"/>
      <c r="CT7" s="199">
        <f t="shared" ref="CT7:CT45" si="59">(AE7/AE$5)*100</f>
        <v>30.764365088509543</v>
      </c>
      <c r="CU7" s="199">
        <f t="shared" ref="CU7" si="60">(AF7/AF$5)*100</f>
        <v>30.062674606124169</v>
      </c>
      <c r="CV7" s="199">
        <f t="shared" ref="CV7" si="61">(AG7/AG$5)*100</f>
        <v>28.703522790436466</v>
      </c>
      <c r="CW7" s="199">
        <f t="shared" ref="CW7" si="62">(AH7/AH$5)*100</f>
        <v>30.462887303627845</v>
      </c>
      <c r="CX7" s="199">
        <f t="shared" ref="CX7" si="63">(AI7/AI$5)*100</f>
        <v>30.316006028431204</v>
      </c>
      <c r="CY7" s="199">
        <f t="shared" ref="CY7" si="64">(AJ7/AJ$5)*100</f>
        <v>30.490740386421304</v>
      </c>
      <c r="CZ7" s="199">
        <f t="shared" ref="CZ7" si="65">(AK7/AK$5)*100</f>
        <v>30.280810471033458</v>
      </c>
      <c r="DA7" s="199">
        <f t="shared" ref="DA7" si="66">(AL7/AL$5)*100</f>
        <v>30.769085754021365</v>
      </c>
      <c r="DB7" s="199">
        <f t="shared" ref="DB7" si="67">(AM7/AM$5)*100</f>
        <v>29.551823293960322</v>
      </c>
      <c r="DC7" s="199">
        <f t="shared" ref="DC7" si="68">(AN7/AN$5)*100</f>
        <v>30.345705975512903</v>
      </c>
      <c r="DD7" s="199">
        <f t="shared" ref="DD7" si="69">(AO7/AO$5)*100</f>
        <v>30.908714216334577</v>
      </c>
      <c r="DE7" s="199">
        <f t="shared" ref="DE7" si="70">(AP7/AP$5)*100</f>
        <v>29.706104749570212</v>
      </c>
      <c r="DF7" s="199">
        <f t="shared" ref="DF7" si="71">(AQ7/AQ$5)*100</f>
        <v>30.178079539011776</v>
      </c>
      <c r="DG7" s="199">
        <f t="shared" ref="DG7" si="72">(AR7/AR$5)*100</f>
        <v>30.915821767846001</v>
      </c>
      <c r="DH7" s="199">
        <f t="shared" ref="DH7" si="73">(AS7/AS$5)*100</f>
        <v>29.099504005773912</v>
      </c>
      <c r="DI7" s="199">
        <f t="shared" ref="DI7" si="74">(AT7/AT$5)*100</f>
        <v>28.960152999335342</v>
      </c>
      <c r="DJ7" s="199">
        <f t="shared" ref="DJ7" si="75">(AU7/AU$5)*100</f>
        <v>28.631987822324014</v>
      </c>
      <c r="DK7" s="199">
        <f t="shared" ref="DK7" si="76">(AV7/AV$5)*100</f>
        <v>30.970295428217153</v>
      </c>
      <c r="DL7" s="199">
        <f t="shared" ref="DL7" si="77">(AX7/AX$5)*100</f>
        <v>30.372598994406232</v>
      </c>
      <c r="DM7" s="199">
        <f t="shared" ref="DM7" si="78">(AY7/AY$5)*100</f>
        <v>30.098284433666812</v>
      </c>
      <c r="DN7" s="199">
        <f t="shared" ref="DN7" si="79">(AZ7/AZ$5)*100</f>
        <v>29.582368626021584</v>
      </c>
      <c r="DO7" s="199">
        <f t="shared" ref="DO7:DO45" si="80">(BA7/BA$5)*100</f>
        <v>27.89694009800948</v>
      </c>
      <c r="DP7" s="199">
        <f t="shared" ref="DP7" si="81">(BB7/BB$5)*100</f>
        <v>30.823186606792589</v>
      </c>
      <c r="DQ7" s="199">
        <f t="shared" ref="DQ7" si="82">(BC7/BC$5)*100</f>
        <v>29.631574921822313</v>
      </c>
      <c r="DR7" s="199">
        <f t="shared" ref="DR7:DW7" si="83">(BD7/BD$5)*100</f>
        <v>29.572576655633338</v>
      </c>
      <c r="DS7" s="199">
        <f t="shared" si="83"/>
        <v>29.700047144454</v>
      </c>
      <c r="DT7" s="199">
        <f t="shared" si="83"/>
        <v>30.263798113348162</v>
      </c>
      <c r="DU7" s="199">
        <f t="shared" si="83"/>
        <v>31.592101956645529</v>
      </c>
      <c r="DV7" s="199">
        <f t="shared" si="83"/>
        <v>29.486626774018614</v>
      </c>
      <c r="DW7" s="199">
        <f t="shared" si="83"/>
        <v>29.101573866026104</v>
      </c>
      <c r="DX7" s="199">
        <f t="shared" ref="DX7:DY7" si="84">(BJ7/BJ$5)*100</f>
        <v>30.073489882972343</v>
      </c>
      <c r="DY7" s="199">
        <f t="shared" si="84"/>
        <v>30.111042717901825</v>
      </c>
    </row>
    <row r="8" spans="1:129" ht="18" customHeight="1" x14ac:dyDescent="0.45">
      <c r="A8" s="196"/>
      <c r="B8" s="197" t="s">
        <v>408</v>
      </c>
      <c r="C8" s="197"/>
      <c r="D8" s="196"/>
      <c r="E8" s="241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>
        <f t="shared" si="39"/>
        <v>0</v>
      </c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9" t="e">
        <f t="shared" si="46"/>
        <v>#DIV/0!</v>
      </c>
      <c r="BN8" s="199" t="e">
        <f t="shared" si="47"/>
        <v>#DIV/0!</v>
      </c>
      <c r="BO8" s="199" t="e">
        <f t="shared" si="48"/>
        <v>#DIV/0!</v>
      </c>
      <c r="BP8" s="199" t="e">
        <f t="shared" si="49"/>
        <v>#DIV/0!</v>
      </c>
      <c r="BQ8" s="199" t="e">
        <f t="shared" si="50"/>
        <v>#DIV/0!</v>
      </c>
      <c r="BR8" s="199" t="e">
        <f t="shared" si="51"/>
        <v>#DIV/0!</v>
      </c>
      <c r="BS8" s="199" t="e">
        <f t="shared" si="52"/>
        <v>#DIV/0!</v>
      </c>
      <c r="BT8" s="199" t="e">
        <f t="shared" si="53"/>
        <v>#DIV/0!</v>
      </c>
      <c r="BU8" s="199" t="e">
        <f t="shared" si="54"/>
        <v>#DIV/0!</v>
      </c>
      <c r="BV8" s="199" t="e">
        <f t="shared" si="55"/>
        <v>#DIV/0!</v>
      </c>
      <c r="BW8" s="199" t="e">
        <f t="shared" si="56"/>
        <v>#DIV/0!</v>
      </c>
      <c r="BX8" s="199" t="e">
        <f t="shared" ref="BX8:BX45" si="85">((AP8/AC8)-1)*100</f>
        <v>#DIV/0!</v>
      </c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6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</row>
    <row r="9" spans="1:129" ht="18" customHeight="1" x14ac:dyDescent="0.45">
      <c r="A9" s="196"/>
      <c r="B9" s="200">
        <v>1</v>
      </c>
      <c r="C9" s="201" t="s">
        <v>1</v>
      </c>
      <c r="D9" s="175"/>
      <c r="E9" s="242"/>
      <c r="F9" s="202">
        <f>+ebaht1!C179</f>
        <v>58285.24</v>
      </c>
      <c r="G9" s="202">
        <f>+ebaht1!D179</f>
        <v>60326.09</v>
      </c>
      <c r="H9" s="202">
        <f>+ebaht1!E179</f>
        <v>63665.07</v>
      </c>
      <c r="I9" s="202">
        <f>+ebaht1!F179</f>
        <v>52988.55</v>
      </c>
      <c r="J9" s="202">
        <f>+ebaht1!G179</f>
        <v>57982.12</v>
      </c>
      <c r="K9" s="202">
        <f>+ebaht1!H179</f>
        <v>59374.68</v>
      </c>
      <c r="L9" s="202">
        <f>+ebaht1!I179</f>
        <v>61409.11</v>
      </c>
      <c r="M9" s="202">
        <f>+ebaht1!J179</f>
        <v>54447.68</v>
      </c>
      <c r="N9" s="202">
        <f>+ebaht1!K179</f>
        <v>56546.86</v>
      </c>
      <c r="O9" s="202">
        <f>+ebaht1!L179</f>
        <v>60458.65</v>
      </c>
      <c r="P9" s="202">
        <f>+ebaht1!M179</f>
        <v>55228.74</v>
      </c>
      <c r="Q9" s="202">
        <f>+ebaht1!N179</f>
        <v>56876.79</v>
      </c>
      <c r="R9" s="202">
        <f>+ebaht1!O179</f>
        <v>54510.6</v>
      </c>
      <c r="S9" s="202">
        <f>+ebaht1!P179</f>
        <v>52974.12</v>
      </c>
      <c r="T9" s="202">
        <f>+ebaht1!Q179</f>
        <v>58867.99</v>
      </c>
      <c r="U9" s="202">
        <f>+ebaht1!R179</f>
        <v>51866.720000000001</v>
      </c>
      <c r="V9" s="202">
        <f>+ebaht1!S179</f>
        <v>56165.9</v>
      </c>
      <c r="W9" s="202">
        <f>+ebaht1!T179</f>
        <v>58544.92</v>
      </c>
      <c r="X9" s="202">
        <f>+ebaht1!U179</f>
        <v>57074.03</v>
      </c>
      <c r="Y9" s="202">
        <f>+ebaht1!V179</f>
        <v>54811.85</v>
      </c>
      <c r="Z9" s="202">
        <f>+ebaht1!W179</f>
        <v>59032.63</v>
      </c>
      <c r="AA9" s="202">
        <f>+ebaht1!X179</f>
        <v>57926.1</v>
      </c>
      <c r="AB9" s="202">
        <f>+ebaht1!Y179</f>
        <v>57513.68</v>
      </c>
      <c r="AC9" s="202">
        <f>+ebaht1!Z179</f>
        <v>56254.69</v>
      </c>
      <c r="AD9" s="202">
        <f t="shared" si="38"/>
        <v>675543.23</v>
      </c>
      <c r="AE9" s="202">
        <f>+ebaht1!AA179</f>
        <v>53199.61</v>
      </c>
      <c r="AF9" s="202">
        <f>+ebaht1!AB179</f>
        <v>79405.75</v>
      </c>
      <c r="AG9" s="202">
        <f>+ebaht1!AC179</f>
        <v>60678.7</v>
      </c>
      <c r="AH9" s="202">
        <f>+ebaht1!AD179</f>
        <v>48843.69</v>
      </c>
      <c r="AI9" s="202">
        <f>+ebaht1!AE179</f>
        <v>55177.760000000002</v>
      </c>
      <c r="AJ9" s="202">
        <f>+ebaht1!AF179</f>
        <v>59512.72</v>
      </c>
      <c r="AK9" s="202">
        <f>+ebaht1!AG179</f>
        <v>54628.23</v>
      </c>
      <c r="AL9" s="202">
        <f>+ebaht1!AH179</f>
        <v>58837.33</v>
      </c>
      <c r="AM9" s="202">
        <f>+ebaht1!AI179</f>
        <v>60117.05</v>
      </c>
      <c r="AN9" s="202">
        <f>+ebaht1!AJ179</f>
        <v>61190.41</v>
      </c>
      <c r="AO9" s="202">
        <f>+ebaht1!AK179</f>
        <v>69583.87</v>
      </c>
      <c r="AP9" s="202">
        <f>+ebaht1!AL179</f>
        <v>57179.66</v>
      </c>
      <c r="AQ9" s="202">
        <f>AP9+AO9+AN9+AM9+AL9+AK9+AJ9+AI9+AH9+AG9+AF9+AE9</f>
        <v>718354.77999999991</v>
      </c>
      <c r="AR9" s="202">
        <f>+ebaht1!AM179</f>
        <v>56977.919999999998</v>
      </c>
      <c r="AS9" s="202">
        <f>+ebaht1!AN179</f>
        <v>58681.16</v>
      </c>
      <c r="AT9" s="202">
        <f>+ebaht1!AO179</f>
        <v>67265.740000000005</v>
      </c>
      <c r="AU9" s="202">
        <f>+ebaht1!AP179</f>
        <v>50508.22</v>
      </c>
      <c r="AV9" s="202">
        <f>+ebaht1!AQ179</f>
        <v>68098.070000000007</v>
      </c>
      <c r="AW9" s="202">
        <f t="shared" si="39"/>
        <v>301531.11</v>
      </c>
      <c r="AX9" s="202">
        <f>+ebaht1!AR179</f>
        <v>67839.42</v>
      </c>
      <c r="AY9" s="202">
        <f>+ebaht1!AS179</f>
        <v>57530.6</v>
      </c>
      <c r="AZ9" s="202">
        <f>+ebaht1!AT179</f>
        <v>63015.29</v>
      </c>
      <c r="BA9" s="202">
        <f>+ebaht1!AU179</f>
        <v>63668.98</v>
      </c>
      <c r="BB9" s="202">
        <f>+ebaht1!AV179</f>
        <v>61796.29</v>
      </c>
      <c r="BC9" s="202">
        <f>+ebaht1!AW179</f>
        <v>72054.83</v>
      </c>
      <c r="BD9" s="202">
        <f>+ebaht1!AX179</f>
        <v>59082.74</v>
      </c>
      <c r="BE9" s="202">
        <f>BD9+BC9+BB9+BA9+AZ9+AY9+AX9+AV9+AU9+AT9+AS9+AR9</f>
        <v>746519.26</v>
      </c>
      <c r="BF9" s="202">
        <f>+ebaht1!AY179</f>
        <v>65513.94</v>
      </c>
      <c r="BG9" s="202">
        <f>+ebaht1!AZ179</f>
        <v>76127.070000000007</v>
      </c>
      <c r="BH9" s="202">
        <f>+ebaht1!BA179</f>
        <v>64687.9</v>
      </c>
      <c r="BI9" s="202">
        <f>+ebaht1!BB179</f>
        <v>52581.919999999998</v>
      </c>
      <c r="BJ9" s="202">
        <f>+ebaht1!BC179</f>
        <v>69108.63</v>
      </c>
      <c r="BK9" s="202">
        <f t="shared" si="45"/>
        <v>328019.46000000002</v>
      </c>
      <c r="BL9" s="202"/>
      <c r="BM9" s="203">
        <f t="shared" si="46"/>
        <v>-2.4050184734712099</v>
      </c>
      <c r="BN9" s="203">
        <f t="shared" si="47"/>
        <v>49.895364000383566</v>
      </c>
      <c r="BO9" s="203">
        <f t="shared" si="48"/>
        <v>3.0758821559900396</v>
      </c>
      <c r="BP9" s="203">
        <f t="shared" si="49"/>
        <v>-5.8284580170097522</v>
      </c>
      <c r="BQ9" s="203">
        <f t="shared" si="50"/>
        <v>-1.7593237177718102</v>
      </c>
      <c r="BR9" s="203">
        <f t="shared" si="51"/>
        <v>1.6530896275885221</v>
      </c>
      <c r="BS9" s="203">
        <f t="shared" si="52"/>
        <v>-4.2853115506299329</v>
      </c>
      <c r="BT9" s="203">
        <f t="shared" si="53"/>
        <v>7.3441783118066706</v>
      </c>
      <c r="BU9" s="203">
        <f t="shared" si="54"/>
        <v>1.8369840544119498</v>
      </c>
      <c r="BV9" s="203">
        <f t="shared" si="55"/>
        <v>5.6353008402084903</v>
      </c>
      <c r="BW9" s="203">
        <f t="shared" si="56"/>
        <v>20.986641786788795</v>
      </c>
      <c r="BX9" s="203">
        <f t="shared" si="85"/>
        <v>1.6442540168650766</v>
      </c>
      <c r="BY9" s="203">
        <f t="shared" ref="BY9:CD11" si="86">((AQ9/AD9)-1)*100</f>
        <v>6.3373516451345369</v>
      </c>
      <c r="BZ9" s="203">
        <f t="shared" si="86"/>
        <v>7.1021385307147966</v>
      </c>
      <c r="CA9" s="203">
        <f t="shared" si="86"/>
        <v>-26.099608655544458</v>
      </c>
      <c r="CB9" s="203">
        <f t="shared" si="86"/>
        <v>10.855605014609759</v>
      </c>
      <c r="CC9" s="203">
        <f t="shared" si="86"/>
        <v>3.4078711088371794</v>
      </c>
      <c r="CD9" s="203">
        <f t="shared" si="86"/>
        <v>23.415792884669486</v>
      </c>
      <c r="CE9" s="203">
        <f t="shared" ref="CE9:CR11" si="87">((AX9/AJ9)-1)*100</f>
        <v>13.99146266546043</v>
      </c>
      <c r="CF9" s="203">
        <f t="shared" si="87"/>
        <v>5.3129490009103275</v>
      </c>
      <c r="CG9" s="203">
        <f t="shared" si="87"/>
        <v>7.1008660658123057</v>
      </c>
      <c r="CH9" s="203">
        <f t="shared" si="87"/>
        <v>5.9083571133314194</v>
      </c>
      <c r="CI9" s="203">
        <f t="shared" si="87"/>
        <v>0.99015515666589504</v>
      </c>
      <c r="CJ9" s="203">
        <f t="shared" si="87"/>
        <v>3.5510528517600504</v>
      </c>
      <c r="CK9" s="203">
        <f t="shared" si="87"/>
        <v>3.3282464428784575</v>
      </c>
      <c r="CL9" s="203">
        <f t="shared" si="87"/>
        <v>3.9206922239732434</v>
      </c>
      <c r="CM9" s="203">
        <f t="shared" si="87"/>
        <v>14.981276957811041</v>
      </c>
      <c r="CN9" s="203">
        <f t="shared" si="87"/>
        <v>29.730001929068894</v>
      </c>
      <c r="CO9" s="203">
        <f t="shared" si="87"/>
        <v>-3.8323223679691987</v>
      </c>
      <c r="CP9" s="203">
        <f t="shared" si="87"/>
        <v>4.1056683446773601</v>
      </c>
      <c r="CQ9" s="203">
        <f t="shared" si="87"/>
        <v>1.4839774460568389</v>
      </c>
      <c r="CR9" s="203">
        <f t="shared" si="87"/>
        <v>8.784615955547693</v>
      </c>
      <c r="CS9" s="191"/>
      <c r="CT9" s="203">
        <f t="shared" si="59"/>
        <v>9.4535344358888942</v>
      </c>
      <c r="CU9" s="203">
        <f t="shared" ref="CU9:CU11" si="88">(AF9/AF$5)*100</f>
        <v>11.61887443412753</v>
      </c>
      <c r="CV9" s="203">
        <f t="shared" ref="CV9:CV11" si="89">(AG9/AG$5)*100</f>
        <v>8.9477648438090522</v>
      </c>
      <c r="CW9" s="203">
        <f t="shared" ref="CW9:CW11" si="90">(AH9/AH$5)*100</f>
        <v>9.0105197064770071</v>
      </c>
      <c r="CX9" s="203">
        <f t="shared" ref="CX9:CX11" si="91">(AI9/AI$5)*100</f>
        <v>8.9799506082666252</v>
      </c>
      <c r="CY9" s="203">
        <f t="shared" ref="CY9:CY11" si="92">(AJ9/AJ$5)*100</f>
        <v>9.2612584623779863</v>
      </c>
      <c r="CZ9" s="203">
        <f t="shared" ref="CZ9:CZ11" si="93">(AK9/AK$5)*100</f>
        <v>9.1559981222807671</v>
      </c>
      <c r="DA9" s="203">
        <f t="shared" ref="DA9:DA11" si="94">(AL9/AL$5)*100</f>
        <v>9.0325733305069704</v>
      </c>
      <c r="DB9" s="203">
        <f t="shared" ref="DB9:DB11" si="95">(AM9/AM$5)*100</f>
        <v>8.9973596871327448</v>
      </c>
      <c r="DC9" s="203">
        <f t="shared" ref="DC9:DC11" si="96">(AN9/AN$5)*100</f>
        <v>9.9781136866922964</v>
      </c>
      <c r="DD9" s="203">
        <f t="shared" ref="DD9:DD11" si="97">(AO9/AO$5)*100</f>
        <v>10.582439171011922</v>
      </c>
      <c r="DE9" s="203">
        <f t="shared" ref="DE9:DE11" si="98">(AP9/AP$5)*100</f>
        <v>8.9303555413084119</v>
      </c>
      <c r="DF9" s="203">
        <f t="shared" ref="DF9:DF11" si="99">(AQ9/AQ$5)*100</f>
        <v>9.5137456499470492</v>
      </c>
      <c r="DG9" s="203">
        <f t="shared" ref="DG9:DG11" si="100">(AR9/AR$5)*100</f>
        <v>9.3504688927524757</v>
      </c>
      <c r="DH9" s="203">
        <f t="shared" ref="DH9:DH11" si="101">(AS9/AS$5)*100</f>
        <v>9.0807177524832223</v>
      </c>
      <c r="DI9" s="203">
        <f t="shared" ref="DI9:DI11" si="102">(AT9/AT$5)*100</f>
        <v>9.2614445150092415</v>
      </c>
      <c r="DJ9" s="203">
        <f t="shared" ref="DJ9:DJ11" si="103">(AU9/AU$5)*100</f>
        <v>8.6840336840968693</v>
      </c>
      <c r="DK9" s="203">
        <f t="shared" ref="DK9:DK11" si="104">(AV9/AV$5)*100</f>
        <v>9.9989718827402463</v>
      </c>
      <c r="DL9" s="203">
        <f t="shared" ref="DL9:DL11" si="105">(AX9/AX$5)*100</f>
        <v>9.8560288328500985</v>
      </c>
      <c r="DM9" s="203">
        <f t="shared" ref="DM9:DM11" si="106">(AY9/AY$5)*100</f>
        <v>9.0434638044913118</v>
      </c>
      <c r="DN9" s="203">
        <f t="shared" ref="DN9:DN11" si="107">(AZ9/AZ$5)*100</f>
        <v>8.8505257228816028</v>
      </c>
      <c r="DO9" s="203">
        <f t="shared" si="80"/>
        <v>8.8317032682153442</v>
      </c>
      <c r="DP9" s="203">
        <f t="shared" ref="DP9:DP11" si="108">(BB9/BB$5)*100</f>
        <v>9.4014787131809996</v>
      </c>
      <c r="DQ9" s="203">
        <f t="shared" ref="DQ9:DQ11" si="109">(BC9/BC$5)*100</f>
        <v>10.219063165191777</v>
      </c>
      <c r="DR9" s="203">
        <f t="shared" ref="DR9:DW11" si="110">(BD9/BD$5)*100</f>
        <v>9.2037403150820118</v>
      </c>
      <c r="DS9" s="203">
        <f t="shared" si="110"/>
        <v>9.3241885467053542</v>
      </c>
      <c r="DT9" s="203">
        <f t="shared" si="110"/>
        <v>10.040273773569872</v>
      </c>
      <c r="DU9" s="203">
        <f t="shared" si="110"/>
        <v>11.82637700802926</v>
      </c>
      <c r="DV9" s="203">
        <f t="shared" si="110"/>
        <v>9.2799167675335088</v>
      </c>
      <c r="DW9" s="203">
        <f t="shared" si="110"/>
        <v>8.9682153357363674</v>
      </c>
      <c r="DX9" s="203">
        <f t="shared" ref="DX9:DY11" si="111">(BJ9/BJ$5)*100</f>
        <v>10.01596455527562</v>
      </c>
      <c r="DY9" s="203">
        <f t="shared" si="111"/>
        <v>10.032432931445271</v>
      </c>
    </row>
    <row r="10" spans="1:129" ht="18" customHeight="1" x14ac:dyDescent="0.45">
      <c r="A10" s="191"/>
      <c r="B10" s="191">
        <v>2</v>
      </c>
      <c r="C10" s="213" t="s">
        <v>0</v>
      </c>
      <c r="D10" s="243"/>
      <c r="E10" s="242"/>
      <c r="F10" s="202">
        <f>+ebaht1!C297</f>
        <v>58711.99</v>
      </c>
      <c r="G10" s="202">
        <f>+ebaht1!D297</f>
        <v>57189.39</v>
      </c>
      <c r="H10" s="202">
        <f>+ebaht1!E297</f>
        <v>63489.47</v>
      </c>
      <c r="I10" s="202">
        <f>+ebaht1!F297</f>
        <v>57259.44</v>
      </c>
      <c r="J10" s="202">
        <f>+ebaht1!G297</f>
        <v>66188.25</v>
      </c>
      <c r="K10" s="202">
        <f>+ebaht1!H297</f>
        <v>66349.05</v>
      </c>
      <c r="L10" s="202">
        <f>+ebaht1!I297</f>
        <v>65357.29</v>
      </c>
      <c r="M10" s="202">
        <f>+ebaht1!J297</f>
        <v>63187.839999999997</v>
      </c>
      <c r="N10" s="202">
        <f>+ebaht1!K297</f>
        <v>65682.5</v>
      </c>
      <c r="O10" s="202">
        <f>+ebaht1!L297</f>
        <v>70944.44</v>
      </c>
      <c r="P10" s="202">
        <f>+ebaht1!M297</f>
        <v>65809.81</v>
      </c>
      <c r="Q10" s="202">
        <f>+ebaht1!N297</f>
        <v>67662.92</v>
      </c>
      <c r="R10" s="202">
        <f>+ebaht1!O297</f>
        <v>62926.92</v>
      </c>
      <c r="S10" s="202">
        <f>+ebaht1!P297</f>
        <v>59716.3</v>
      </c>
      <c r="T10" s="202">
        <f>+ebaht1!Q297</f>
        <v>67269.78</v>
      </c>
      <c r="U10" s="202">
        <f>+ebaht1!R297</f>
        <v>62855.01</v>
      </c>
      <c r="V10" s="202">
        <f>+ebaht1!S297</f>
        <v>66747.94</v>
      </c>
      <c r="W10" s="202">
        <f>+ebaht1!T297</f>
        <v>68178.039999999994</v>
      </c>
      <c r="X10" s="202">
        <f>+ebaht1!U297</f>
        <v>68751.56</v>
      </c>
      <c r="Y10" s="202">
        <f>+ebaht1!V297</f>
        <v>66842.8</v>
      </c>
      <c r="Z10" s="202">
        <f>+ebaht1!W297</f>
        <v>74136.820000000007</v>
      </c>
      <c r="AA10" s="202">
        <f>+ebaht1!X297</f>
        <v>77828.929999999993</v>
      </c>
      <c r="AB10" s="202">
        <f>+ebaht1!Y297</f>
        <v>67367.38</v>
      </c>
      <c r="AC10" s="202">
        <f>+ebaht1!Z297</f>
        <v>68724.820000000007</v>
      </c>
      <c r="AD10" s="202">
        <f t="shared" si="38"/>
        <v>811346.29999999981</v>
      </c>
      <c r="AE10" s="202">
        <f>+ebaht1!AA297</f>
        <v>63237.56</v>
      </c>
      <c r="AF10" s="202">
        <f>+ebaht1!AB297</f>
        <v>66558.66</v>
      </c>
      <c r="AG10" s="202">
        <f>+ebaht1!AC297</f>
        <v>72524.34</v>
      </c>
      <c r="AH10" s="202">
        <f>+ebaht1!AD297</f>
        <v>62725.72</v>
      </c>
      <c r="AI10" s="202">
        <f>+ebaht1!AE297</f>
        <v>74617.14</v>
      </c>
      <c r="AJ10" s="202">
        <f>+ebaht1!AF297</f>
        <v>76110.73</v>
      </c>
      <c r="AK10" s="202">
        <f>+ebaht1!AG297</f>
        <v>71916.94</v>
      </c>
      <c r="AL10" s="202">
        <f>+ebaht1!AH297</f>
        <v>77858.789999999994</v>
      </c>
      <c r="AM10" s="202">
        <f>+ebaht1!AI297</f>
        <v>76820.77</v>
      </c>
      <c r="AN10" s="202">
        <f>+ebaht1!AJ297</f>
        <v>71948.73</v>
      </c>
      <c r="AO10" s="202">
        <f>+ebaht1!AK297</f>
        <v>73705.289999999994</v>
      </c>
      <c r="AP10" s="202">
        <f>+ebaht1!AL297</f>
        <v>70366.89</v>
      </c>
      <c r="AQ10" s="202">
        <f>AP10+AO10+AN10+AM10+AL10+AK10+AJ10+AI10+AH10+AG10+AF10+AE10</f>
        <v>858391.55999999982</v>
      </c>
      <c r="AR10" s="202">
        <f>+ebaht1!AM297</f>
        <v>68853.78</v>
      </c>
      <c r="AS10" s="202">
        <f>+ebaht1!AN297</f>
        <v>68675.960000000006</v>
      </c>
      <c r="AT10" s="202">
        <f>+ebaht1!AO297</f>
        <v>76539.88</v>
      </c>
      <c r="AU10" s="202">
        <f>+ebaht1!AP297</f>
        <v>64600.35</v>
      </c>
      <c r="AV10" s="202">
        <f>+ebaht1!AQ297</f>
        <v>79923.62</v>
      </c>
      <c r="AW10" s="202">
        <f t="shared" si="39"/>
        <v>358593.58999999997</v>
      </c>
      <c r="AX10" s="202">
        <f>+ebaht1!AR297</f>
        <v>79531.8</v>
      </c>
      <c r="AY10" s="202">
        <f>+ebaht1!AS297</f>
        <v>77402.990000000005</v>
      </c>
      <c r="AZ10" s="202">
        <f>+ebaht1!AT297</f>
        <v>80388.960000000006</v>
      </c>
      <c r="BA10" s="202">
        <f>+ebaht1!AU297</f>
        <v>78076.33</v>
      </c>
      <c r="BB10" s="202">
        <f>+ebaht1!AV297</f>
        <v>76019.990000000005</v>
      </c>
      <c r="BC10" s="202">
        <f>+ebaht1!AW297</f>
        <v>77168.23</v>
      </c>
      <c r="BD10" s="202">
        <f>+ebaht1!AX297</f>
        <v>71641.429999999993</v>
      </c>
      <c r="BE10" s="202">
        <f>BD10+BC10+BB10+BA10+AZ10+AY10+AX10+AV10+AU10+AT10+AS10+AR10</f>
        <v>898823.32</v>
      </c>
      <c r="BF10" s="202">
        <f>+ebaht1!AY297</f>
        <v>69779.3</v>
      </c>
      <c r="BG10" s="202">
        <f>+ebaht1!AZ297</f>
        <v>64890.42</v>
      </c>
      <c r="BH10" s="202">
        <f>+ebaht1!BA297</f>
        <v>76029.66</v>
      </c>
      <c r="BI10" s="202">
        <f>+ebaht1!BB297</f>
        <v>63399.09</v>
      </c>
      <c r="BJ10" s="202">
        <f>+ebaht1!BC297</f>
        <v>75497.820000000007</v>
      </c>
      <c r="BK10" s="202">
        <f t="shared" si="45"/>
        <v>349596.29</v>
      </c>
      <c r="BL10" s="202"/>
      <c r="BM10" s="203">
        <f t="shared" si="46"/>
        <v>0.49365200140099041</v>
      </c>
      <c r="BN10" s="203">
        <f t="shared" si="47"/>
        <v>11.458111101993929</v>
      </c>
      <c r="BO10" s="203">
        <f t="shared" si="48"/>
        <v>7.8111746463270793</v>
      </c>
      <c r="BP10" s="203">
        <f t="shared" si="49"/>
        <v>-0.20569561598987596</v>
      </c>
      <c r="BQ10" s="203">
        <f t="shared" si="50"/>
        <v>11.789427508923866</v>
      </c>
      <c r="BR10" s="203">
        <f t="shared" si="51"/>
        <v>11.635256748360611</v>
      </c>
      <c r="BS10" s="203">
        <f t="shared" si="52"/>
        <v>4.6040846200435359</v>
      </c>
      <c r="BT10" s="203">
        <f t="shared" si="53"/>
        <v>16.480443667829569</v>
      </c>
      <c r="BU10" s="203">
        <f t="shared" si="54"/>
        <v>3.6202658813798472</v>
      </c>
      <c r="BV10" s="203">
        <f t="shared" si="55"/>
        <v>-7.5552882456433545</v>
      </c>
      <c r="BW10" s="203">
        <f t="shared" si="56"/>
        <v>9.4079805389492464</v>
      </c>
      <c r="BX10" s="203">
        <f t="shared" si="85"/>
        <v>2.389340561386688</v>
      </c>
      <c r="BY10" s="203">
        <f t="shared" si="86"/>
        <v>5.7984192446554506</v>
      </c>
      <c r="BZ10" s="203">
        <f t="shared" si="86"/>
        <v>8.8811459518678415</v>
      </c>
      <c r="CA10" s="203">
        <f t="shared" si="86"/>
        <v>3.1811037061142855</v>
      </c>
      <c r="CB10" s="203">
        <f t="shared" si="86"/>
        <v>5.5368170189484145</v>
      </c>
      <c r="CC10" s="203">
        <f t="shared" si="86"/>
        <v>2.9886145587487922</v>
      </c>
      <c r="CD10" s="203">
        <f t="shared" si="86"/>
        <v>7.1116100134633875</v>
      </c>
      <c r="CE10" s="203">
        <f t="shared" si="87"/>
        <v>4.4948590034545877</v>
      </c>
      <c r="CF10" s="203">
        <f t="shared" si="87"/>
        <v>7.6283139966744962</v>
      </c>
      <c r="CG10" s="203">
        <f t="shared" si="87"/>
        <v>3.2496908826864734</v>
      </c>
      <c r="CH10" s="203">
        <f t="shared" si="87"/>
        <v>1.6344017379674725</v>
      </c>
      <c r="CI10" s="203">
        <f t="shared" si="87"/>
        <v>5.658557142009335</v>
      </c>
      <c r="CJ10" s="203">
        <f t="shared" si="87"/>
        <v>4.698360185544348</v>
      </c>
      <c r="CK10" s="203">
        <f t="shared" si="87"/>
        <v>1.8112780030494324</v>
      </c>
      <c r="CL10" s="203">
        <f t="shared" si="87"/>
        <v>4.7101767869199618</v>
      </c>
      <c r="CM10" s="203">
        <f t="shared" si="87"/>
        <v>1.3441818299590791</v>
      </c>
      <c r="CN10" s="203">
        <f t="shared" si="87"/>
        <v>-5.5121763132251917</v>
      </c>
      <c r="CO10" s="203">
        <f t="shared" si="87"/>
        <v>-0.66660674147908106</v>
      </c>
      <c r="CP10" s="203">
        <f t="shared" si="87"/>
        <v>-1.8595255288864521</v>
      </c>
      <c r="CQ10" s="203">
        <f t="shared" si="87"/>
        <v>-5.5375369634158123</v>
      </c>
      <c r="CR10" s="203">
        <f t="shared" si="87"/>
        <v>-2.5090520998995003</v>
      </c>
      <c r="CS10" s="191"/>
      <c r="CT10" s="203">
        <f t="shared" si="59"/>
        <v>11.237271308973694</v>
      </c>
      <c r="CU10" s="203">
        <f t="shared" si="88"/>
        <v>9.7390518072530874</v>
      </c>
      <c r="CV10" s="203">
        <f t="shared" si="89"/>
        <v>10.694539266207988</v>
      </c>
      <c r="CW10" s="203">
        <f t="shared" si="90"/>
        <v>11.571429926014169</v>
      </c>
      <c r="CX10" s="203">
        <f t="shared" si="91"/>
        <v>12.143628732484173</v>
      </c>
      <c r="CY10" s="203">
        <f t="shared" si="92"/>
        <v>11.844209814141681</v>
      </c>
      <c r="CZ10" s="203">
        <f t="shared" si="93"/>
        <v>12.05368300602415</v>
      </c>
      <c r="DA10" s="203">
        <f t="shared" si="94"/>
        <v>11.952704687645456</v>
      </c>
      <c r="DB10" s="203">
        <f t="shared" si="95"/>
        <v>11.49730565841964</v>
      </c>
      <c r="DC10" s="203">
        <f t="shared" si="96"/>
        <v>11.732436627784136</v>
      </c>
      <c r="DD10" s="203">
        <f t="shared" si="97"/>
        <v>11.209232082187917</v>
      </c>
      <c r="DE10" s="203">
        <f t="shared" si="98"/>
        <v>10.989945481245243</v>
      </c>
      <c r="DF10" s="203">
        <f t="shared" si="99"/>
        <v>11.368364486836519</v>
      </c>
      <c r="DG10" s="203">
        <f t="shared" si="100"/>
        <v>11.299379268994421</v>
      </c>
      <c r="DH10" s="203">
        <f t="shared" si="101"/>
        <v>10.627380391608272</v>
      </c>
      <c r="DI10" s="203">
        <f t="shared" si="102"/>
        <v>10.538349118072075</v>
      </c>
      <c r="DJ10" s="203">
        <f t="shared" si="103"/>
        <v>11.106936958072314</v>
      </c>
      <c r="DK10" s="203">
        <f t="shared" si="104"/>
        <v>11.735340357616831</v>
      </c>
      <c r="DL10" s="203">
        <f t="shared" si="105"/>
        <v>11.554752589695894</v>
      </c>
      <c r="DM10" s="203">
        <f t="shared" si="106"/>
        <v>12.167283818079476</v>
      </c>
      <c r="DN10" s="203">
        <f t="shared" si="107"/>
        <v>11.290665460965114</v>
      </c>
      <c r="DO10" s="203">
        <f t="shared" si="80"/>
        <v>10.830187303632941</v>
      </c>
      <c r="DP10" s="203">
        <f t="shared" si="108"/>
        <v>11.565424360608581</v>
      </c>
      <c r="DQ10" s="203">
        <f t="shared" si="109"/>
        <v>10.944263094036124</v>
      </c>
      <c r="DR10" s="203">
        <f t="shared" si="110"/>
        <v>11.160097137017102</v>
      </c>
      <c r="DS10" s="203">
        <f t="shared" si="110"/>
        <v>11.226499509008892</v>
      </c>
      <c r="DT10" s="203">
        <f t="shared" si="110"/>
        <v>10.693957281886332</v>
      </c>
      <c r="DU10" s="203">
        <f t="shared" si="110"/>
        <v>10.080758015898443</v>
      </c>
      <c r="DV10" s="203">
        <f t="shared" si="110"/>
        <v>10.906968948812246</v>
      </c>
      <c r="DW10" s="203">
        <f t="shared" si="110"/>
        <v>10.813159565297923</v>
      </c>
      <c r="DX10" s="203">
        <f t="shared" si="111"/>
        <v>10.941954559373826</v>
      </c>
      <c r="DY10" s="203">
        <f t="shared" si="111"/>
        <v>10.692357497653008</v>
      </c>
    </row>
    <row r="11" spans="1:129" ht="18" customHeight="1" x14ac:dyDescent="0.45">
      <c r="A11" s="204"/>
      <c r="B11" s="244">
        <v>3</v>
      </c>
      <c r="C11" s="244" t="s">
        <v>20</v>
      </c>
      <c r="D11" s="204"/>
      <c r="E11" s="245"/>
      <c r="F11" s="207">
        <f>+ebaht1!C21</f>
        <v>55486.33</v>
      </c>
      <c r="G11" s="207">
        <f>+ebaht1!D21</f>
        <v>54786.44</v>
      </c>
      <c r="H11" s="207">
        <f>+ebaht1!E21</f>
        <v>58861.85</v>
      </c>
      <c r="I11" s="207">
        <f>+ebaht1!F21</f>
        <v>50892.47</v>
      </c>
      <c r="J11" s="207">
        <f>+ebaht1!G21</f>
        <v>62065.93</v>
      </c>
      <c r="K11" s="207">
        <f>+ebaht1!H21</f>
        <v>58613.45</v>
      </c>
      <c r="L11" s="207">
        <f>+ebaht1!I21</f>
        <v>57079.31</v>
      </c>
      <c r="M11" s="207">
        <f>+ebaht1!J21</f>
        <v>53199.19</v>
      </c>
      <c r="N11" s="207">
        <f>+ebaht1!K21</f>
        <v>56566.82</v>
      </c>
      <c r="O11" s="207">
        <f>+ebaht1!L21</f>
        <v>61927.78</v>
      </c>
      <c r="P11" s="207">
        <f>+ebaht1!M21</f>
        <v>52127.91</v>
      </c>
      <c r="Q11" s="207">
        <f>+ebaht1!N21</f>
        <v>54203.4</v>
      </c>
      <c r="R11" s="207">
        <f>+ebaht1!O21</f>
        <v>53246.18</v>
      </c>
      <c r="S11" s="207">
        <f>+ebaht1!P21</f>
        <v>51858.71</v>
      </c>
      <c r="T11" s="207">
        <f>+ebaht1!Q21</f>
        <v>57873.13</v>
      </c>
      <c r="U11" s="207">
        <f>+ebaht1!R21</f>
        <v>49714.23</v>
      </c>
      <c r="V11" s="207">
        <f>+ebaht1!S21</f>
        <v>53791.23</v>
      </c>
      <c r="W11" s="207">
        <f>+ebaht1!T21</f>
        <v>55872.86</v>
      </c>
      <c r="X11" s="207">
        <f>+ebaht1!U21</f>
        <v>58576.9</v>
      </c>
      <c r="Y11" s="207">
        <f>+ebaht1!V21</f>
        <v>56070.36</v>
      </c>
      <c r="Z11" s="207">
        <f>+ebaht1!W21</f>
        <v>57100.14</v>
      </c>
      <c r="AA11" s="207">
        <f>+ebaht1!X21</f>
        <v>60433.120000000003</v>
      </c>
      <c r="AB11" s="207">
        <f>+ebaht1!Y21</f>
        <v>53128.79</v>
      </c>
      <c r="AC11" s="207">
        <f>+ebaht1!Z21</f>
        <v>60674.42</v>
      </c>
      <c r="AD11" s="207">
        <f t="shared" si="38"/>
        <v>668340.07000000007</v>
      </c>
      <c r="AE11" s="207">
        <f>+ebaht1!AA21</f>
        <v>56688.79</v>
      </c>
      <c r="AF11" s="207">
        <f>+ebaht1!AB21</f>
        <v>59490.02</v>
      </c>
      <c r="AG11" s="207">
        <f>+ebaht1!AC21</f>
        <v>61448.08</v>
      </c>
      <c r="AH11" s="207">
        <f>+ebaht1!AD21</f>
        <v>53562</v>
      </c>
      <c r="AI11" s="207">
        <f>+ebaht1!AE21</f>
        <v>56483.33</v>
      </c>
      <c r="AJ11" s="207">
        <f>+ebaht1!AF21</f>
        <v>60309.63</v>
      </c>
      <c r="AK11" s="207">
        <f>+ebaht1!AG21</f>
        <v>54121.87</v>
      </c>
      <c r="AL11" s="207">
        <f>+ebaht1!AH21</f>
        <v>63730.8</v>
      </c>
      <c r="AM11" s="207">
        <f>+ebaht1!AI21</f>
        <v>60516.6</v>
      </c>
      <c r="AN11" s="207">
        <f>+ebaht1!AJ21</f>
        <v>52954.77</v>
      </c>
      <c r="AO11" s="207">
        <f>+ebaht1!AK21</f>
        <v>59948.29</v>
      </c>
      <c r="AP11" s="207">
        <f>+ebaht1!AL21</f>
        <v>62656.959999999999</v>
      </c>
      <c r="AQ11" s="207">
        <f>AP11+AO11+AN11+AM11+AL11+AK11+AJ11+AI11+AH11+AG11+AF11+AE11</f>
        <v>701911.14</v>
      </c>
      <c r="AR11" s="207">
        <f>+ebaht1!AM21</f>
        <v>62556.63</v>
      </c>
      <c r="AS11" s="207">
        <f>+ebaht1!AN21</f>
        <v>60688.88</v>
      </c>
      <c r="AT11" s="207">
        <f>+ebaht1!AO21</f>
        <v>66531.56</v>
      </c>
      <c r="AU11" s="207">
        <f>+ebaht1!AP21</f>
        <v>51421.27</v>
      </c>
      <c r="AV11" s="207">
        <f>+ebaht1!AQ21</f>
        <v>62901.73</v>
      </c>
      <c r="AW11" s="207">
        <f t="shared" si="39"/>
        <v>304100.07</v>
      </c>
      <c r="AX11" s="207">
        <f>+ebaht1!AR21</f>
        <v>61684.53</v>
      </c>
      <c r="AY11" s="207">
        <f>+ebaht1!AS21</f>
        <v>56538.66</v>
      </c>
      <c r="AZ11" s="207">
        <f>+ebaht1!AT21</f>
        <v>67220.7</v>
      </c>
      <c r="BA11" s="207">
        <f>+ebaht1!AU21</f>
        <v>59367.62</v>
      </c>
      <c r="BB11" s="207">
        <f>+ebaht1!AV21</f>
        <v>64785.74</v>
      </c>
      <c r="BC11" s="207">
        <f>+ebaht1!AW21</f>
        <v>59709.8</v>
      </c>
      <c r="BD11" s="207">
        <f>+ebaht1!AX21</f>
        <v>59114.83</v>
      </c>
      <c r="BE11" s="207">
        <f>BD11+BC11+BB11+BA11+AZ11+AY11+AX11+AV11+AU11+AT11+AS11+AR11</f>
        <v>732521.95</v>
      </c>
      <c r="BF11" s="207">
        <f>+ebaht1!AY21</f>
        <v>62181.52</v>
      </c>
      <c r="BG11" s="207">
        <f>+ebaht1!AZ21</f>
        <v>62342.69</v>
      </c>
      <c r="BH11" s="207">
        <f>+ebaht1!BA21</f>
        <v>64826.09</v>
      </c>
      <c r="BI11" s="207">
        <f>+ebaht1!BB21</f>
        <v>54645.65</v>
      </c>
      <c r="BJ11" s="207">
        <f>+ebaht1!BC21</f>
        <v>62896.05</v>
      </c>
      <c r="BK11" s="207">
        <f t="shared" si="45"/>
        <v>306892</v>
      </c>
      <c r="BL11" s="207"/>
      <c r="BM11" s="208">
        <f t="shared" si="46"/>
        <v>6.4654591183818333</v>
      </c>
      <c r="BN11" s="208">
        <f t="shared" si="47"/>
        <v>14.715580082882894</v>
      </c>
      <c r="BO11" s="208">
        <f t="shared" si="48"/>
        <v>6.1772190306624175</v>
      </c>
      <c r="BP11" s="208">
        <f t="shared" si="49"/>
        <v>7.7397759152661116</v>
      </c>
      <c r="BQ11" s="208">
        <f t="shared" si="50"/>
        <v>5.00471917076446</v>
      </c>
      <c r="BR11" s="208">
        <f t="shared" si="51"/>
        <v>7.9408320962986334</v>
      </c>
      <c r="BS11" s="208">
        <f t="shared" si="52"/>
        <v>-7.6054383212495029</v>
      </c>
      <c r="BT11" s="208">
        <f t="shared" si="53"/>
        <v>13.66219157501396</v>
      </c>
      <c r="BU11" s="208">
        <f t="shared" si="54"/>
        <v>5.9832777993188868</v>
      </c>
      <c r="BV11" s="208">
        <f t="shared" si="55"/>
        <v>-12.374588636165074</v>
      </c>
      <c r="BW11" s="208">
        <f t="shared" si="56"/>
        <v>12.835790161981864</v>
      </c>
      <c r="BX11" s="208">
        <f t="shared" si="85"/>
        <v>3.2675054825410887</v>
      </c>
      <c r="BY11" s="208">
        <f t="shared" si="86"/>
        <v>5.0230521117789584</v>
      </c>
      <c r="BZ11" s="208">
        <f t="shared" si="86"/>
        <v>10.350970623998146</v>
      </c>
      <c r="CA11" s="208">
        <f t="shared" si="86"/>
        <v>2.0152287728260943</v>
      </c>
      <c r="CB11" s="208">
        <f t="shared" si="86"/>
        <v>8.2728052690987255</v>
      </c>
      <c r="CC11" s="208">
        <f t="shared" si="86"/>
        <v>-3.9967327582988044</v>
      </c>
      <c r="CD11" s="208">
        <f t="shared" si="86"/>
        <v>11.363352691847318</v>
      </c>
      <c r="CE11" s="208">
        <f t="shared" si="87"/>
        <v>2.2797354253375479</v>
      </c>
      <c r="CF11" s="208">
        <f t="shared" si="87"/>
        <v>4.465459157268592</v>
      </c>
      <c r="CG11" s="208">
        <f t="shared" si="87"/>
        <v>5.4760021841872231</v>
      </c>
      <c r="CH11" s="208">
        <f t="shared" si="87"/>
        <v>-1.8986195523211791</v>
      </c>
      <c r="CI11" s="208">
        <f t="shared" si="87"/>
        <v>22.341651186474799</v>
      </c>
      <c r="CJ11" s="208">
        <f t="shared" si="87"/>
        <v>-0.39782619320750667</v>
      </c>
      <c r="CK11" s="208">
        <f t="shared" si="87"/>
        <v>-5.6532107526442328</v>
      </c>
      <c r="CL11" s="208">
        <f t="shared" si="87"/>
        <v>4.3610662740015682</v>
      </c>
      <c r="CM11" s="208">
        <f t="shared" si="87"/>
        <v>-0.59963268481694199</v>
      </c>
      <c r="CN11" s="208">
        <f t="shared" si="87"/>
        <v>2.7250626473910966</v>
      </c>
      <c r="CO11" s="208">
        <f t="shared" si="87"/>
        <v>-2.5633999864124624</v>
      </c>
      <c r="CP11" s="208">
        <f t="shared" si="87"/>
        <v>6.2705180171551689</v>
      </c>
      <c r="CQ11" s="208">
        <f t="shared" si="87"/>
        <v>-9.0299583175190712E-3</v>
      </c>
      <c r="CR11" s="208">
        <f t="shared" si="87"/>
        <v>0.91809580971158322</v>
      </c>
      <c r="CS11" s="191"/>
      <c r="CT11" s="208">
        <f t="shared" si="59"/>
        <v>10.073559343646956</v>
      </c>
      <c r="CU11" s="203">
        <f t="shared" si="88"/>
        <v>8.7047483647435548</v>
      </c>
      <c r="CV11" s="203">
        <f t="shared" si="89"/>
        <v>9.0612186804194259</v>
      </c>
      <c r="CW11" s="203">
        <f t="shared" si="90"/>
        <v>9.8809376711366692</v>
      </c>
      <c r="CX11" s="203">
        <f t="shared" si="91"/>
        <v>9.1924266876804079</v>
      </c>
      <c r="CY11" s="203">
        <f t="shared" si="92"/>
        <v>9.385272109901635</v>
      </c>
      <c r="CZ11" s="203">
        <f t="shared" si="93"/>
        <v>9.0711293427285451</v>
      </c>
      <c r="DA11" s="203">
        <f t="shared" si="94"/>
        <v>9.7838077358689386</v>
      </c>
      <c r="DB11" s="203">
        <f t="shared" si="95"/>
        <v>9.0571579484079372</v>
      </c>
      <c r="DC11" s="203">
        <f t="shared" si="96"/>
        <v>8.6351556610364693</v>
      </c>
      <c r="DD11" s="203">
        <f t="shared" si="97"/>
        <v>9.1170429631347378</v>
      </c>
      <c r="DE11" s="203">
        <f t="shared" si="98"/>
        <v>9.785803727016555</v>
      </c>
      <c r="DF11" s="208">
        <f t="shared" si="99"/>
        <v>9.2959694022282076</v>
      </c>
      <c r="DG11" s="208">
        <f t="shared" si="100"/>
        <v>10.265973606099104</v>
      </c>
      <c r="DH11" s="208">
        <f t="shared" si="101"/>
        <v>9.3914058616824203</v>
      </c>
      <c r="DI11" s="208">
        <f t="shared" si="102"/>
        <v>9.1603593662540277</v>
      </c>
      <c r="DJ11" s="208">
        <f t="shared" si="103"/>
        <v>8.8410171801548287</v>
      </c>
      <c r="DK11" s="208">
        <f t="shared" si="104"/>
        <v>9.2359831878600769</v>
      </c>
      <c r="DL11" s="208">
        <f t="shared" si="105"/>
        <v>8.9618175718602373</v>
      </c>
      <c r="DM11" s="208">
        <f t="shared" si="106"/>
        <v>8.8875368110960231</v>
      </c>
      <c r="DN11" s="208">
        <f t="shared" si="107"/>
        <v>9.4411774421748635</v>
      </c>
      <c r="DO11" s="208">
        <f t="shared" si="80"/>
        <v>8.2350495261611965</v>
      </c>
      <c r="DP11" s="208">
        <f t="shared" si="108"/>
        <v>9.8562835330030136</v>
      </c>
      <c r="DQ11" s="208">
        <f t="shared" si="109"/>
        <v>8.4682486625944158</v>
      </c>
      <c r="DR11" s="208">
        <f t="shared" si="110"/>
        <v>9.2087392035342237</v>
      </c>
      <c r="DS11" s="208">
        <f t="shared" si="110"/>
        <v>9.1493590887397502</v>
      </c>
      <c r="DT11" s="208">
        <f t="shared" si="110"/>
        <v>9.5295670578919598</v>
      </c>
      <c r="DU11" s="208">
        <f t="shared" si="110"/>
        <v>9.6849669327178312</v>
      </c>
      <c r="DV11" s="208">
        <f t="shared" si="110"/>
        <v>9.2997410576728594</v>
      </c>
      <c r="DW11" s="208">
        <f t="shared" si="110"/>
        <v>9.3201989649918087</v>
      </c>
      <c r="DX11" s="208">
        <f t="shared" si="111"/>
        <v>9.1155707683229004</v>
      </c>
      <c r="DY11" s="208">
        <f t="shared" si="111"/>
        <v>9.3862522888035436</v>
      </c>
    </row>
    <row r="12" spans="1:129" ht="5.25" customHeight="1" x14ac:dyDescent="0.45">
      <c r="A12" s="200"/>
      <c r="B12" s="200"/>
      <c r="C12" s="200"/>
      <c r="D12" s="201"/>
      <c r="E12" s="240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>
        <f t="shared" si="39"/>
        <v>0</v>
      </c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3" t="e">
        <f t="shared" si="46"/>
        <v>#DIV/0!</v>
      </c>
      <c r="BN12" s="203" t="e">
        <f t="shared" si="47"/>
        <v>#DIV/0!</v>
      </c>
      <c r="BO12" s="203" t="e">
        <f t="shared" si="48"/>
        <v>#DIV/0!</v>
      </c>
      <c r="BP12" s="203" t="e">
        <f t="shared" si="49"/>
        <v>#DIV/0!</v>
      </c>
      <c r="BQ12" s="203" t="e">
        <f t="shared" si="50"/>
        <v>#DIV/0!</v>
      </c>
      <c r="BR12" s="203" t="e">
        <f t="shared" si="51"/>
        <v>#DIV/0!</v>
      </c>
      <c r="BS12" s="203" t="e">
        <f t="shared" si="52"/>
        <v>#DIV/0!</v>
      </c>
      <c r="BT12" s="203" t="e">
        <f t="shared" si="53"/>
        <v>#DIV/0!</v>
      </c>
      <c r="BU12" s="203" t="e">
        <f t="shared" si="54"/>
        <v>#DIV/0!</v>
      </c>
      <c r="BV12" s="203" t="e">
        <f t="shared" si="55"/>
        <v>#DIV/0!</v>
      </c>
      <c r="BW12" s="203" t="e">
        <f t="shared" si="56"/>
        <v>#DIV/0!</v>
      </c>
      <c r="BX12" s="203" t="e">
        <f t="shared" si="85"/>
        <v>#DIV/0!</v>
      </c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191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</row>
    <row r="13" spans="1:129" ht="18" customHeight="1" x14ac:dyDescent="0.45">
      <c r="A13" s="209">
        <v>2</v>
      </c>
      <c r="B13" s="210" t="s">
        <v>407</v>
      </c>
      <c r="C13" s="210"/>
      <c r="D13" s="211"/>
      <c r="E13" s="241"/>
      <c r="F13" s="198">
        <f t="shared" ref="F13:AZ13" si="112">F15+F27+F28+F30+F31+F32</f>
        <v>284466.03999999998</v>
      </c>
      <c r="G13" s="198">
        <f t="shared" si="112"/>
        <v>295219.71999999997</v>
      </c>
      <c r="H13" s="198">
        <f t="shared" si="112"/>
        <v>312800.40999999997</v>
      </c>
      <c r="I13" s="198">
        <f t="shared" si="112"/>
        <v>273880.18</v>
      </c>
      <c r="J13" s="198">
        <f t="shared" si="112"/>
        <v>312983.39999999997</v>
      </c>
      <c r="K13" s="198">
        <f t="shared" si="112"/>
        <v>321766.83</v>
      </c>
      <c r="L13" s="198">
        <f t="shared" si="112"/>
        <v>294360.42</v>
      </c>
      <c r="M13" s="198">
        <f t="shared" si="112"/>
        <v>307977.59999999998</v>
      </c>
      <c r="N13" s="198">
        <f t="shared" si="112"/>
        <v>324700.21000000002</v>
      </c>
      <c r="O13" s="198">
        <f t="shared" si="112"/>
        <v>317068.00000000006</v>
      </c>
      <c r="P13" s="198">
        <f t="shared" si="112"/>
        <v>305609.20999999996</v>
      </c>
      <c r="Q13" s="198">
        <f t="shared" si="112"/>
        <v>300909.24999999994</v>
      </c>
      <c r="R13" s="198">
        <f t="shared" si="112"/>
        <v>276496.96999999997</v>
      </c>
      <c r="S13" s="198">
        <f t="shared" si="112"/>
        <v>272388.88999999996</v>
      </c>
      <c r="T13" s="198">
        <f t="shared" si="112"/>
        <v>296374.90000000002</v>
      </c>
      <c r="U13" s="198">
        <f t="shared" si="112"/>
        <v>268746.08</v>
      </c>
      <c r="V13" s="198">
        <f t="shared" si="112"/>
        <v>297050.24000000005</v>
      </c>
      <c r="W13" s="198">
        <f t="shared" si="112"/>
        <v>309059.19</v>
      </c>
      <c r="X13" s="198">
        <f t="shared" si="112"/>
        <v>295131.56</v>
      </c>
      <c r="Y13" s="198">
        <f t="shared" si="112"/>
        <v>297378.14</v>
      </c>
      <c r="Z13" s="198">
        <f t="shared" si="112"/>
        <v>332290.81</v>
      </c>
      <c r="AA13" s="198">
        <f t="shared" si="112"/>
        <v>322676.66000000003</v>
      </c>
      <c r="AB13" s="198">
        <f t="shared" si="112"/>
        <v>306645.63999999996</v>
      </c>
      <c r="AC13" s="198">
        <f t="shared" si="112"/>
        <v>300795.82</v>
      </c>
      <c r="AD13" s="198">
        <f t="shared" si="38"/>
        <v>3575034.9</v>
      </c>
      <c r="AE13" s="198">
        <f t="shared" si="112"/>
        <v>275631.48</v>
      </c>
      <c r="AF13" s="198">
        <f t="shared" si="112"/>
        <v>323577.65999999997</v>
      </c>
      <c r="AG13" s="198">
        <f t="shared" si="112"/>
        <v>327684.74</v>
      </c>
      <c r="AH13" s="198">
        <f t="shared" si="112"/>
        <v>271142.90999999997</v>
      </c>
      <c r="AI13" s="198">
        <f t="shared" si="112"/>
        <v>294424.96000000002</v>
      </c>
      <c r="AJ13" s="198">
        <f t="shared" si="112"/>
        <v>292784.09999999998</v>
      </c>
      <c r="AK13" s="198">
        <f t="shared" si="112"/>
        <v>282613.56</v>
      </c>
      <c r="AL13" s="198">
        <f t="shared" si="112"/>
        <v>307813.89</v>
      </c>
      <c r="AM13" s="198">
        <f t="shared" si="112"/>
        <v>334986.01999999996</v>
      </c>
      <c r="AN13" s="198">
        <f t="shared" si="112"/>
        <v>313320.3</v>
      </c>
      <c r="AO13" s="198">
        <f t="shared" si="112"/>
        <v>328378.70999999996</v>
      </c>
      <c r="AP13" s="198">
        <f t="shared" si="112"/>
        <v>337206.84</v>
      </c>
      <c r="AQ13" s="198">
        <f>AP13+AO13+AN13+AM13+AL13+AK13+AJ13+AI13+AH13+AG13+AF13+AE13</f>
        <v>3689565.1700000004</v>
      </c>
      <c r="AR13" s="198">
        <f t="shared" si="112"/>
        <v>313735.52</v>
      </c>
      <c r="AS13" s="198">
        <f t="shared" si="112"/>
        <v>332769.93</v>
      </c>
      <c r="AT13" s="198">
        <f t="shared" si="112"/>
        <v>367442.32</v>
      </c>
      <c r="AU13" s="198">
        <f t="shared" si="112"/>
        <v>305373.60000000003</v>
      </c>
      <c r="AV13" s="198">
        <f t="shared" si="112"/>
        <v>344402.04000000004</v>
      </c>
      <c r="AW13" s="198">
        <f t="shared" si="39"/>
        <v>1663723.4100000001</v>
      </c>
      <c r="AX13" s="198">
        <f t="shared" si="112"/>
        <v>340562.04</v>
      </c>
      <c r="AY13" s="198">
        <f t="shared" si="112"/>
        <v>314736.84999999998</v>
      </c>
      <c r="AZ13" s="198">
        <f t="shared" si="112"/>
        <v>344198.05</v>
      </c>
      <c r="BA13" s="198">
        <f t="shared" ref="BA13:BB13" si="113">BA15+BA27+BA28+BA30+BA31+BA32</f>
        <v>357377.38</v>
      </c>
      <c r="BB13" s="198">
        <f t="shared" si="113"/>
        <v>331269.76000000001</v>
      </c>
      <c r="BC13" s="198">
        <f t="shared" ref="BC13:BD13" si="114">BC15+BC27+BC28+BC30+BC31+BC32</f>
        <v>366942.75</v>
      </c>
      <c r="BD13" s="198">
        <f t="shared" si="114"/>
        <v>339439.42000000004</v>
      </c>
      <c r="BE13" s="198">
        <f>BD13+BC13+BB13+BA13+AZ13+AY13+AX13+AV13+AU13+AT13+AS13+AR13</f>
        <v>4058249.66</v>
      </c>
      <c r="BF13" s="198">
        <f t="shared" ref="BF13:BG13" si="115">BF15+BF27+BF28+BF30+BF31+BF32</f>
        <v>328585.22000000003</v>
      </c>
      <c r="BG13" s="198">
        <f t="shared" si="115"/>
        <v>323200.42</v>
      </c>
      <c r="BH13" s="198">
        <f t="shared" ref="BH13:BI13" si="116">BH15+BH27+BH28+BH30+BH31+BH32</f>
        <v>355976.79</v>
      </c>
      <c r="BI13" s="198">
        <f t="shared" si="116"/>
        <v>304096.47000000003</v>
      </c>
      <c r="BJ13" s="198">
        <f t="shared" ref="BJ13" si="117">BJ15+BJ27+BJ28+BJ30+BJ31+BJ32</f>
        <v>356138.42</v>
      </c>
      <c r="BK13" s="198">
        <f t="shared" si="45"/>
        <v>1667997.3199999998</v>
      </c>
      <c r="BL13" s="198"/>
      <c r="BM13" s="199">
        <f t="shared" si="46"/>
        <v>-0.31301970506222299</v>
      </c>
      <c r="BN13" s="199">
        <f t="shared" si="47"/>
        <v>18.79253225048938</v>
      </c>
      <c r="BO13" s="199">
        <f t="shared" si="48"/>
        <v>10.564268431638425</v>
      </c>
      <c r="BP13" s="199">
        <f t="shared" si="49"/>
        <v>0.8918567295939539</v>
      </c>
      <c r="BQ13" s="199">
        <f t="shared" si="50"/>
        <v>-0.88378316072056373</v>
      </c>
      <c r="BR13" s="199">
        <f t="shared" si="51"/>
        <v>-5.2660106952328594</v>
      </c>
      <c r="BS13" s="199">
        <f t="shared" si="52"/>
        <v>-4.2414982660614164</v>
      </c>
      <c r="BT13" s="199">
        <f t="shared" si="53"/>
        <v>3.5092525630834759</v>
      </c>
      <c r="BU13" s="199">
        <f t="shared" si="54"/>
        <v>0.81109977131175182</v>
      </c>
      <c r="BV13" s="199">
        <f t="shared" si="55"/>
        <v>-2.8996085431155838</v>
      </c>
      <c r="BW13" s="199">
        <f t="shared" si="56"/>
        <v>7.087356598319805</v>
      </c>
      <c r="BX13" s="199">
        <f t="shared" si="85"/>
        <v>12.104895606594535</v>
      </c>
      <c r="BY13" s="199">
        <f t="shared" ref="BY13:CD13" si="118">((AQ13/AD13)-1)*100</f>
        <v>3.2036126416556288</v>
      </c>
      <c r="BZ13" s="199">
        <f t="shared" si="118"/>
        <v>13.824269999928894</v>
      </c>
      <c r="CA13" s="199">
        <f t="shared" si="118"/>
        <v>2.8408234363274776</v>
      </c>
      <c r="CB13" s="199">
        <f t="shared" si="118"/>
        <v>12.132875031043566</v>
      </c>
      <c r="CC13" s="199">
        <f t="shared" si="118"/>
        <v>12.624593429346941</v>
      </c>
      <c r="CD13" s="199">
        <f t="shared" si="118"/>
        <v>16.974471186138572</v>
      </c>
      <c r="CE13" s="199">
        <f t="shared" ref="CE13:CR13" si="119">((AX13/AJ13)-1)*100</f>
        <v>16.318488606450977</v>
      </c>
      <c r="CF13" s="199">
        <f t="shared" si="119"/>
        <v>11.366506971569223</v>
      </c>
      <c r="CG13" s="199">
        <f t="shared" si="119"/>
        <v>11.820181343993275</v>
      </c>
      <c r="CH13" s="199">
        <f t="shared" si="119"/>
        <v>6.684267003142419</v>
      </c>
      <c r="CI13" s="199">
        <f t="shared" si="119"/>
        <v>5.7287893570892257</v>
      </c>
      <c r="CJ13" s="199">
        <f t="shared" si="119"/>
        <v>11.743769868637365</v>
      </c>
      <c r="CK13" s="199">
        <f t="shared" si="119"/>
        <v>0.66208028283174514</v>
      </c>
      <c r="CL13" s="199">
        <f t="shared" si="119"/>
        <v>9.9926271257596344</v>
      </c>
      <c r="CM13" s="199">
        <f t="shared" si="119"/>
        <v>4.7331905548979591</v>
      </c>
      <c r="CN13" s="199">
        <f t="shared" si="119"/>
        <v>-2.87571355981594</v>
      </c>
      <c r="CO13" s="199">
        <f t="shared" si="119"/>
        <v>-3.1203618570664449</v>
      </c>
      <c r="CP13" s="199">
        <f t="shared" si="119"/>
        <v>-0.41821886371317119</v>
      </c>
      <c r="CQ13" s="199">
        <f t="shared" si="119"/>
        <v>3.407755656731859</v>
      </c>
      <c r="CR13" s="199">
        <f t="shared" si="119"/>
        <v>0.25688825283762817</v>
      </c>
      <c r="CS13" s="196"/>
      <c r="CT13" s="199">
        <f t="shared" si="59"/>
        <v>48.979526124252054</v>
      </c>
      <c r="CU13" s="199">
        <f t="shared" ref="CU13" si="120">(AF13/AF$5)*100</f>
        <v>47.346800467583392</v>
      </c>
      <c r="CV13" s="199">
        <f t="shared" ref="CV13" si="121">(AG13/AG$5)*100</f>
        <v>48.320843993439382</v>
      </c>
      <c r="CW13" s="199">
        <f t="shared" ref="CW13" si="122">(AH13/AH$5)*100</f>
        <v>50.019532386404904</v>
      </c>
      <c r="CX13" s="199">
        <f t="shared" ref="CX13" si="123">(AI13/AI$5)*100</f>
        <v>47.916435872729828</v>
      </c>
      <c r="CY13" s="199">
        <f t="shared" ref="CY13" si="124">(AJ13/AJ$5)*100</f>
        <v>45.562515438291548</v>
      </c>
      <c r="CZ13" s="199">
        <f t="shared" ref="CZ13" si="125">(AK13/AK$5)*100</f>
        <v>47.367619721361699</v>
      </c>
      <c r="DA13" s="199">
        <f t="shared" ref="DA13" si="126">(AL13/AL$5)*100</f>
        <v>47.254889601101986</v>
      </c>
      <c r="DB13" s="199">
        <f t="shared" ref="DB13" si="127">(AM13/AM$5)*100</f>
        <v>50.135356144405662</v>
      </c>
      <c r="DC13" s="199">
        <f t="shared" ref="DC13" si="128">(AN13/AN$5)*100</f>
        <v>51.092084098611799</v>
      </c>
      <c r="DD13" s="199">
        <f t="shared" ref="DD13" si="129">(AO13/AO$5)*100</f>
        <v>49.940420439828429</v>
      </c>
      <c r="DE13" s="199">
        <f t="shared" ref="DE13" si="130">(AP13/AP$5)*100</f>
        <v>52.66517800492516</v>
      </c>
      <c r="DF13" s="199">
        <f t="shared" ref="DF13" si="131">(AQ13/AQ$5)*100</f>
        <v>48.863856082761295</v>
      </c>
      <c r="DG13" s="199">
        <f t="shared" ref="DG13" si="132">(AR13/AR$5)*100</f>
        <v>51.486158503355725</v>
      </c>
      <c r="DH13" s="199">
        <f t="shared" ref="DH13" si="133">(AS13/AS$5)*100</f>
        <v>51.495059246333895</v>
      </c>
      <c r="DI13" s="199">
        <f t="shared" ref="DI13" si="134">(AT13/AT$5)*100</f>
        <v>50.591083353074985</v>
      </c>
      <c r="DJ13" s="199">
        <f t="shared" ref="DJ13" si="135">(AU13/AU$5)*100</f>
        <v>52.503822717053261</v>
      </c>
      <c r="DK13" s="199">
        <f t="shared" ref="DK13" si="136">(AV13/AV$5)*100</f>
        <v>50.569220453947992</v>
      </c>
      <c r="DL13" s="199">
        <f t="shared" ref="DL13" si="137">(AX13/AX$5)*100</f>
        <v>49.478449043553859</v>
      </c>
      <c r="DM13" s="199">
        <f t="shared" ref="DM13" si="138">(AY13/AY$5)*100</f>
        <v>49.474737112329983</v>
      </c>
      <c r="DN13" s="199">
        <f t="shared" ref="DN13" si="139">(AZ13/AZ$5)*100</f>
        <v>48.342770386214013</v>
      </c>
      <c r="DO13" s="199">
        <f t="shared" si="80"/>
        <v>49.572821410555612</v>
      </c>
      <c r="DP13" s="199">
        <f t="shared" ref="DP13" si="140">(BB13/BB$5)*100</f>
        <v>50.398261723488226</v>
      </c>
      <c r="DQ13" s="199">
        <f t="shared" ref="DQ13" si="141">(BC13/BC$5)*100</f>
        <v>52.041079553711732</v>
      </c>
      <c r="DR13" s="199">
        <f t="shared" ref="DR13:DW13" si="142">(BD13/BD$5)*100</f>
        <v>52.876902364075463</v>
      </c>
      <c r="DS13" s="199">
        <f t="shared" si="142"/>
        <v>50.688424300590583</v>
      </c>
      <c r="DT13" s="199">
        <f t="shared" si="142"/>
        <v>50.357001376328256</v>
      </c>
      <c r="DU13" s="199">
        <f t="shared" si="142"/>
        <v>50.209340988342241</v>
      </c>
      <c r="DV13" s="199">
        <f t="shared" si="142"/>
        <v>51.067278152077186</v>
      </c>
      <c r="DW13" s="199">
        <f t="shared" si="142"/>
        <v>51.865786296835395</v>
      </c>
      <c r="DX13" s="199">
        <f t="shared" ref="DX13:DY13" si="143">(BJ13/BJ$5)*100</f>
        <v>51.615403047229577</v>
      </c>
      <c r="DY13" s="199">
        <f t="shared" si="143"/>
        <v>51.015483175084967</v>
      </c>
    </row>
    <row r="14" spans="1:129" ht="18" customHeight="1" x14ac:dyDescent="0.45">
      <c r="A14" s="209"/>
      <c r="B14" s="210" t="s">
        <v>406</v>
      </c>
      <c r="C14" s="210"/>
      <c r="D14" s="211"/>
      <c r="E14" s="241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>
        <f t="shared" si="39"/>
        <v>0</v>
      </c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9" t="e">
        <f t="shared" si="46"/>
        <v>#DIV/0!</v>
      </c>
      <c r="BN14" s="199" t="e">
        <f t="shared" si="47"/>
        <v>#DIV/0!</v>
      </c>
      <c r="BO14" s="199" t="e">
        <f t="shared" si="48"/>
        <v>#DIV/0!</v>
      </c>
      <c r="BP14" s="199" t="e">
        <f t="shared" si="49"/>
        <v>#DIV/0!</v>
      </c>
      <c r="BQ14" s="199" t="e">
        <f t="shared" si="50"/>
        <v>#DIV/0!</v>
      </c>
      <c r="BR14" s="199" t="e">
        <f t="shared" si="51"/>
        <v>#DIV/0!</v>
      </c>
      <c r="BS14" s="199" t="e">
        <f t="shared" si="52"/>
        <v>#DIV/0!</v>
      </c>
      <c r="BT14" s="199" t="e">
        <f t="shared" si="53"/>
        <v>#DIV/0!</v>
      </c>
      <c r="BU14" s="199" t="e">
        <f t="shared" si="54"/>
        <v>#DIV/0!</v>
      </c>
      <c r="BV14" s="199" t="e">
        <f t="shared" si="55"/>
        <v>#DIV/0!</v>
      </c>
      <c r="BW14" s="199" t="e">
        <f t="shared" si="56"/>
        <v>#DIV/0!</v>
      </c>
      <c r="BX14" s="199" t="e">
        <f t="shared" si="85"/>
        <v>#DIV/0!</v>
      </c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6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</row>
    <row r="15" spans="1:129" ht="18" customHeight="1" x14ac:dyDescent="0.45">
      <c r="A15" s="200"/>
      <c r="B15" s="200">
        <v>1</v>
      </c>
      <c r="C15" s="212" t="s">
        <v>56</v>
      </c>
      <c r="D15" s="175"/>
      <c r="E15" s="242"/>
      <c r="F15" s="202">
        <f t="shared" ref="F15:AZ15" si="144">F16+F22</f>
        <v>145394.71999999997</v>
      </c>
      <c r="G15" s="202">
        <f t="shared" si="144"/>
        <v>149131.01</v>
      </c>
      <c r="H15" s="202">
        <f t="shared" si="144"/>
        <v>155426.76999999999</v>
      </c>
      <c r="I15" s="202">
        <f t="shared" si="144"/>
        <v>145240.53000000003</v>
      </c>
      <c r="J15" s="202">
        <f t="shared" si="144"/>
        <v>170638.46999999997</v>
      </c>
      <c r="K15" s="202">
        <f t="shared" si="144"/>
        <v>168116.22</v>
      </c>
      <c r="L15" s="202">
        <f t="shared" si="144"/>
        <v>152670.75</v>
      </c>
      <c r="M15" s="202">
        <f t="shared" si="144"/>
        <v>167185.16999999998</v>
      </c>
      <c r="N15" s="202">
        <f t="shared" si="144"/>
        <v>166526.88</v>
      </c>
      <c r="O15" s="202">
        <f t="shared" si="144"/>
        <v>171109.96000000002</v>
      </c>
      <c r="P15" s="202">
        <f t="shared" si="144"/>
        <v>164137.41</v>
      </c>
      <c r="Q15" s="202">
        <f t="shared" si="144"/>
        <v>153349.44999999998</v>
      </c>
      <c r="R15" s="202">
        <f t="shared" si="144"/>
        <v>146040.18</v>
      </c>
      <c r="S15" s="202">
        <f t="shared" si="144"/>
        <v>135620.37</v>
      </c>
      <c r="T15" s="202">
        <f t="shared" si="144"/>
        <v>158129.46000000002</v>
      </c>
      <c r="U15" s="202">
        <f t="shared" si="144"/>
        <v>137959.56</v>
      </c>
      <c r="V15" s="202">
        <f t="shared" si="144"/>
        <v>159287.21000000002</v>
      </c>
      <c r="W15" s="202">
        <f t="shared" si="144"/>
        <v>165540.64000000001</v>
      </c>
      <c r="X15" s="202">
        <f t="shared" si="144"/>
        <v>151348.84</v>
      </c>
      <c r="Y15" s="202">
        <f t="shared" si="144"/>
        <v>153459.96000000002</v>
      </c>
      <c r="Z15" s="202">
        <f t="shared" si="144"/>
        <v>164023.44</v>
      </c>
      <c r="AA15" s="202">
        <f t="shared" si="144"/>
        <v>168610.34000000003</v>
      </c>
      <c r="AB15" s="202">
        <f t="shared" si="144"/>
        <v>161736.15</v>
      </c>
      <c r="AC15" s="202">
        <f t="shared" si="144"/>
        <v>157226.84</v>
      </c>
      <c r="AD15" s="202">
        <f t="shared" si="38"/>
        <v>1858982.99</v>
      </c>
      <c r="AE15" s="202">
        <f t="shared" si="144"/>
        <v>146606.76</v>
      </c>
      <c r="AF15" s="202">
        <f t="shared" si="144"/>
        <v>175839.8</v>
      </c>
      <c r="AG15" s="202">
        <f t="shared" si="144"/>
        <v>182209.22999999998</v>
      </c>
      <c r="AH15" s="202">
        <f t="shared" si="144"/>
        <v>141516.6</v>
      </c>
      <c r="AI15" s="202">
        <f t="shared" si="144"/>
        <v>159345.24</v>
      </c>
      <c r="AJ15" s="202">
        <f t="shared" si="144"/>
        <v>146840.06</v>
      </c>
      <c r="AK15" s="202">
        <f t="shared" si="144"/>
        <v>148361.93</v>
      </c>
      <c r="AL15" s="202">
        <f t="shared" si="144"/>
        <v>158515.37</v>
      </c>
      <c r="AM15" s="202">
        <f t="shared" si="144"/>
        <v>164540.16</v>
      </c>
      <c r="AN15" s="202">
        <f t="shared" si="144"/>
        <v>163540.52000000002</v>
      </c>
      <c r="AO15" s="202">
        <f t="shared" si="144"/>
        <v>163381.10999999999</v>
      </c>
      <c r="AP15" s="202">
        <f t="shared" si="144"/>
        <v>169765.38</v>
      </c>
      <c r="AQ15" s="202">
        <f t="shared" ref="AQ15:AQ33" si="145">AP15+AO15+AN15+AM15+AL15+AK15+AJ15+AI15+AH15+AG15+AF15+AE15</f>
        <v>1920462.1600000001</v>
      </c>
      <c r="AR15" s="202">
        <f t="shared" si="144"/>
        <v>160850.60999999999</v>
      </c>
      <c r="AS15" s="202">
        <f t="shared" si="144"/>
        <v>156840.93</v>
      </c>
      <c r="AT15" s="202">
        <f t="shared" si="144"/>
        <v>180403.18000000002</v>
      </c>
      <c r="AU15" s="202">
        <f t="shared" si="144"/>
        <v>158023.79999999999</v>
      </c>
      <c r="AV15" s="202">
        <f t="shared" si="144"/>
        <v>176289.95</v>
      </c>
      <c r="AW15" s="202">
        <f t="shared" si="39"/>
        <v>832408.47</v>
      </c>
      <c r="AX15" s="202">
        <f t="shared" si="144"/>
        <v>169844.58000000002</v>
      </c>
      <c r="AY15" s="202">
        <f t="shared" si="144"/>
        <v>160678.32999999999</v>
      </c>
      <c r="AZ15" s="202">
        <f t="shared" si="144"/>
        <v>168551.46000000002</v>
      </c>
      <c r="BA15" s="202">
        <f t="shared" ref="BA15:BB15" si="146">BA16+BA22</f>
        <v>167456.13</v>
      </c>
      <c r="BB15" s="202">
        <f t="shared" si="146"/>
        <v>167233.53</v>
      </c>
      <c r="BC15" s="202">
        <f t="shared" ref="BC15:BD15" si="147">BC16+BC22</f>
        <v>183937</v>
      </c>
      <c r="BD15" s="202">
        <f t="shared" si="147"/>
        <v>168203.66</v>
      </c>
      <c r="BE15" s="202">
        <f t="shared" ref="BE15:BE33" si="148">BD15+BC15+BB15+BA15+AZ15+AY15+AX15+AV15+AU15+AT15+AS15+AR15</f>
        <v>2018313.1599999997</v>
      </c>
      <c r="BF15" s="202">
        <f t="shared" ref="BF15:BG15" si="149">BF16+BF22</f>
        <v>169407.53999999998</v>
      </c>
      <c r="BG15" s="202">
        <f t="shared" si="149"/>
        <v>156918.10999999999</v>
      </c>
      <c r="BH15" s="202">
        <f t="shared" ref="BH15:BI15" si="150">BH16+BH22</f>
        <v>189925.28999999998</v>
      </c>
      <c r="BI15" s="202">
        <f t="shared" si="150"/>
        <v>150060.46000000002</v>
      </c>
      <c r="BJ15" s="202">
        <f t="shared" ref="BJ15" si="151">BJ16+BJ22</f>
        <v>183947.93999999997</v>
      </c>
      <c r="BK15" s="202">
        <f t="shared" si="45"/>
        <v>850259.33999999985</v>
      </c>
      <c r="BL15" s="202"/>
      <c r="BM15" s="203">
        <f t="shared" si="46"/>
        <v>0.38796172395845208</v>
      </c>
      <c r="BN15" s="203">
        <f t="shared" si="47"/>
        <v>29.655891662882205</v>
      </c>
      <c r="BO15" s="203">
        <f t="shared" si="48"/>
        <v>15.227883532897636</v>
      </c>
      <c r="BP15" s="203">
        <f t="shared" si="49"/>
        <v>2.5783207774800143</v>
      </c>
      <c r="BQ15" s="203">
        <f t="shared" si="50"/>
        <v>3.6431048042073755E-2</v>
      </c>
      <c r="BR15" s="203">
        <f t="shared" si="51"/>
        <v>-11.296670110735352</v>
      </c>
      <c r="BS15" s="203">
        <f t="shared" si="52"/>
        <v>-1.9735268535920114</v>
      </c>
      <c r="BT15" s="203">
        <f t="shared" si="53"/>
        <v>3.2942860144105079</v>
      </c>
      <c r="BU15" s="203">
        <f t="shared" si="54"/>
        <v>0.31502814475785623</v>
      </c>
      <c r="BV15" s="203">
        <f t="shared" si="55"/>
        <v>-3.0068262717458549</v>
      </c>
      <c r="BW15" s="203">
        <f t="shared" si="56"/>
        <v>1.0170639031533701</v>
      </c>
      <c r="BX15" s="203">
        <f t="shared" si="85"/>
        <v>7.974808881231743</v>
      </c>
      <c r="BY15" s="203">
        <f t="shared" ref="BY15:BY33" si="152">((AQ15/AD15)-1)*100</f>
        <v>3.3071399970152626</v>
      </c>
      <c r="BZ15" s="203">
        <f t="shared" ref="BZ15:BZ45" si="153">((AR15/AE15)-1)*100</f>
        <v>9.7156843245154398</v>
      </c>
      <c r="CA15" s="203">
        <f t="shared" ref="CA15:CA45" si="154">((AS15/AF15)-1)*100</f>
        <v>-10.804647184539562</v>
      </c>
      <c r="CB15" s="203">
        <f t="shared" ref="CB15:CB45" si="155">((AT15/AG15)-1)*100</f>
        <v>-0.99119567104254402</v>
      </c>
      <c r="CC15" s="203">
        <f t="shared" ref="CC15:CC45" si="156">((AU15/AH15)-1)*100</f>
        <v>11.664497309856214</v>
      </c>
      <c r="CD15" s="203">
        <f t="shared" ref="CD15:CD45" si="157">((AV15/AI15)-1)*100</f>
        <v>10.633960575163727</v>
      </c>
      <c r="CE15" s="203">
        <f t="shared" ref="CE15:CE33" si="158">((AX15/AJ15)-1)*100</f>
        <v>15.666378779741731</v>
      </c>
      <c r="CF15" s="203">
        <f t="shared" ref="CF15:CF33" si="159">((AY15/AK15)-1)*100</f>
        <v>8.3015905765043705</v>
      </c>
      <c r="CG15" s="203">
        <f t="shared" ref="CG15:CG33" si="160">((AZ15/AL15)-1)*100</f>
        <v>6.3313040243353269</v>
      </c>
      <c r="CH15" s="203">
        <f t="shared" ref="CH15:CH33" si="161">((BA15/AM15)-1)*100</f>
        <v>1.7721934875959855</v>
      </c>
      <c r="CI15" s="203">
        <f t="shared" ref="CI15:CI33" si="162">((BB15/AN15)-1)*100</f>
        <v>2.2581620750624865</v>
      </c>
      <c r="CJ15" s="203">
        <f t="shared" ref="CJ15:CJ33" si="163">((BC15/AO15)-1)*100</f>
        <v>12.581558541253646</v>
      </c>
      <c r="CK15" s="203">
        <f t="shared" ref="CK15:CK33" si="164">((BD15/AP15)-1)*100</f>
        <v>-0.91992843299382177</v>
      </c>
      <c r="CL15" s="203">
        <f t="shared" ref="CL15:CL33" si="165">((BE15/AQ15)-1)*100</f>
        <v>5.0951797977628166</v>
      </c>
      <c r="CM15" s="203">
        <f t="shared" ref="CM15:CM33" si="166">((BF15/AR15)-1)*100</f>
        <v>5.3197995332439074</v>
      </c>
      <c r="CN15" s="203">
        <f t="shared" ref="CN15:CN33" si="167">((BG15/AS15)-1)*100</f>
        <v>4.9209093570157236E-2</v>
      </c>
      <c r="CO15" s="203">
        <f t="shared" ref="CO15:CO33" si="168">((BH15/AT15)-1)*100</f>
        <v>5.2782384434686636</v>
      </c>
      <c r="CP15" s="203">
        <f t="shared" ref="CP15:CP33" si="169">((BI15/AU15)-1)*100</f>
        <v>-5.0393295187180502</v>
      </c>
      <c r="CQ15" s="203">
        <f t="shared" ref="CQ15:CQ33" si="170">((BJ15/AV15)-1)*100</f>
        <v>4.3439742310891649</v>
      </c>
      <c r="CR15" s="203">
        <f t="shared" ref="CR15:CR33" si="171">((BK15/AW15)-1)*100</f>
        <v>2.1444844260174234</v>
      </c>
      <c r="CS15" s="191"/>
      <c r="CT15" s="203">
        <f t="shared" si="59"/>
        <v>26.05192132412434</v>
      </c>
      <c r="CU15" s="203">
        <f t="shared" ref="CU15:CU33" si="172">(AF15/AF$5)*100</f>
        <v>25.729377994944926</v>
      </c>
      <c r="CV15" s="203">
        <f t="shared" ref="CV15:CV33" si="173">(AG15/AG$5)*100</f>
        <v>26.868824520161404</v>
      </c>
      <c r="CW15" s="203">
        <f t="shared" ref="CW15:CW33" si="174">(AH15/AH$5)*100</f>
        <v>26.106506553735482</v>
      </c>
      <c r="CX15" s="203">
        <f t="shared" ref="CX15:CX33" si="175">(AI15/AI$5)*100</f>
        <v>25.932774089821535</v>
      </c>
      <c r="CY15" s="203">
        <f t="shared" ref="CY15:CY33" si="176">(AJ15/AJ$5)*100</f>
        <v>22.850976199560215</v>
      </c>
      <c r="CZ15" s="203">
        <f t="shared" ref="CZ15:CZ33" si="177">(AK15/AK$5)*100</f>
        <v>24.866292620096797</v>
      </c>
      <c r="DA15" s="203">
        <f t="shared" ref="DA15:DA33" si="178">(AL15/AL$5)*100</f>
        <v>24.33491974461527</v>
      </c>
      <c r="DB15" s="203">
        <f t="shared" ref="DB15:DB33" si="179">(AM15/AM$5)*100</f>
        <v>24.625742655342727</v>
      </c>
      <c r="DC15" s="203">
        <f t="shared" ref="DC15:DC33" si="180">(AN15/AN$5)*100</f>
        <v>26.668000769087435</v>
      </c>
      <c r="DD15" s="203">
        <f t="shared" ref="DD15:DD33" si="181">(AO15/AO$5)*100</f>
        <v>24.847290877431906</v>
      </c>
      <c r="DE15" s="203">
        <f t="shared" ref="DE15:DE33" si="182">(AP15/AP$5)*100</f>
        <v>26.514064651754282</v>
      </c>
      <c r="DF15" s="203">
        <f t="shared" ref="DF15:DF33" si="183">(AQ15/AQ$5)*100</f>
        <v>25.434213050810239</v>
      </c>
      <c r="DG15" s="203">
        <f t="shared" ref="DG15:DG33" si="184">(AR15/AR$5)*100</f>
        <v>26.396692353551344</v>
      </c>
      <c r="DH15" s="203">
        <f t="shared" ref="DH15:DH33" si="185">(AS15/AS$5)*100</f>
        <v>24.270621394788005</v>
      </c>
      <c r="DI15" s="203">
        <f t="shared" ref="DI15:DI33" si="186">(AT15/AT$5)*100</f>
        <v>24.838707518882941</v>
      </c>
      <c r="DJ15" s="203">
        <f t="shared" ref="DJ15:DJ33" si="187">(AU15/AU$5)*100</f>
        <v>27.169518191078339</v>
      </c>
      <c r="DK15" s="203">
        <f t="shared" ref="DK15:DK33" si="188">(AV15/AV$5)*100</f>
        <v>25.884995760668168</v>
      </c>
      <c r="DL15" s="203">
        <f t="shared" ref="DL15:DL33" si="189">(AX15/AX$5)*100</f>
        <v>24.675816473420845</v>
      </c>
      <c r="DM15" s="203">
        <f t="shared" ref="DM15:DM33" si="190">(AY15/AY$5)*100</f>
        <v>25.257665686106357</v>
      </c>
      <c r="DN15" s="203">
        <f t="shared" ref="DN15:DN33" si="191">(AZ15/AZ$5)*100</f>
        <v>23.67312809889869</v>
      </c>
      <c r="DO15" s="203">
        <f t="shared" si="80"/>
        <v>23.228310719029793</v>
      </c>
      <c r="DP15" s="203">
        <f t="shared" ref="DP15:DP33" si="192">(BB15/BB$5)*100</f>
        <v>25.442344069929053</v>
      </c>
      <c r="DQ15" s="203">
        <f t="shared" ref="DQ15:DQ33" si="193">(BC15/BC$5)*100</f>
        <v>26.086576311621023</v>
      </c>
      <c r="DR15" s="203">
        <f t="shared" ref="DR15:DR33" si="194">(BD15/BD$5)*100</f>
        <v>26.202285247541795</v>
      </c>
      <c r="DS15" s="203">
        <f t="shared" ref="DS15:DS33" si="195">(BE15/BE$5)*100</f>
        <v>25.209172031457953</v>
      </c>
      <c r="DT15" s="203">
        <f t="shared" ref="DT15:DT33" si="196">(BF15/BF$5)*100</f>
        <v>25.962384202613809</v>
      </c>
      <c r="DU15" s="203">
        <f t="shared" ref="DU15:DU33" si="197">(BG15/BG$5)*100</f>
        <v>24.377304002996645</v>
      </c>
      <c r="DV15" s="203">
        <f t="shared" ref="DV15:DV33" si="198">(BH15/BH$5)*100</f>
        <v>27.246067398225382</v>
      </c>
      <c r="DW15" s="203">
        <f t="shared" ref="DW15:DW33" si="199">(BI15/BI$5)*100</f>
        <v>25.59386417726196</v>
      </c>
      <c r="DX15" s="203">
        <f t="shared" ref="DX15:DY30" si="200">(BJ15/BJ$5)*100</f>
        <v>26.659710184617545</v>
      </c>
      <c r="DY15" s="203">
        <f t="shared" si="200"/>
        <v>26.005072390781088</v>
      </c>
    </row>
    <row r="16" spans="1:129" ht="18" customHeight="1" x14ac:dyDescent="0.45">
      <c r="A16" s="200"/>
      <c r="B16" s="200"/>
      <c r="C16" s="200">
        <v>1</v>
      </c>
      <c r="D16" s="212" t="s">
        <v>128</v>
      </c>
      <c r="E16" s="242"/>
      <c r="F16" s="202">
        <f t="shared" ref="F16:AZ16" si="201">SUM(F17:F21)</f>
        <v>93928.189999999988</v>
      </c>
      <c r="G16" s="202">
        <f t="shared" si="201"/>
        <v>97628.590000000011</v>
      </c>
      <c r="H16" s="202">
        <f t="shared" si="201"/>
        <v>99927.449999999983</v>
      </c>
      <c r="I16" s="202">
        <f t="shared" si="201"/>
        <v>92314.420000000013</v>
      </c>
      <c r="J16" s="202">
        <f t="shared" si="201"/>
        <v>112081.48</v>
      </c>
      <c r="K16" s="202">
        <f t="shared" si="201"/>
        <v>114018.04000000001</v>
      </c>
      <c r="L16" s="202">
        <f t="shared" si="201"/>
        <v>99481.85</v>
      </c>
      <c r="M16" s="202">
        <f t="shared" si="201"/>
        <v>113954.34</v>
      </c>
      <c r="N16" s="202">
        <f t="shared" si="201"/>
        <v>110615.4</v>
      </c>
      <c r="O16" s="202">
        <f t="shared" si="201"/>
        <v>110759.83</v>
      </c>
      <c r="P16" s="202">
        <f t="shared" si="201"/>
        <v>106442.61</v>
      </c>
      <c r="Q16" s="202">
        <f t="shared" si="201"/>
        <v>93091.359999999986</v>
      </c>
      <c r="R16" s="202">
        <f t="shared" si="201"/>
        <v>90444.76</v>
      </c>
      <c r="S16" s="202">
        <f t="shared" si="201"/>
        <v>80875.25</v>
      </c>
      <c r="T16" s="202">
        <f t="shared" si="201"/>
        <v>93082.880000000005</v>
      </c>
      <c r="U16" s="202">
        <f t="shared" si="201"/>
        <v>82511.66</v>
      </c>
      <c r="V16" s="202">
        <f t="shared" si="201"/>
        <v>99008.12000000001</v>
      </c>
      <c r="W16" s="202">
        <f t="shared" si="201"/>
        <v>103804.42000000001</v>
      </c>
      <c r="X16" s="202">
        <f t="shared" si="201"/>
        <v>89768.22</v>
      </c>
      <c r="Y16" s="202">
        <f t="shared" si="201"/>
        <v>92873.32</v>
      </c>
      <c r="Z16" s="202">
        <f t="shared" si="201"/>
        <v>98650.59</v>
      </c>
      <c r="AA16" s="202">
        <f t="shared" si="201"/>
        <v>100770.92000000001</v>
      </c>
      <c r="AB16" s="202">
        <f t="shared" si="201"/>
        <v>88951.81</v>
      </c>
      <c r="AC16" s="202">
        <f t="shared" si="201"/>
        <v>86414.13</v>
      </c>
      <c r="AD16" s="202">
        <f t="shared" si="38"/>
        <v>1107156.08</v>
      </c>
      <c r="AE16" s="202">
        <f t="shared" si="201"/>
        <v>84831.16</v>
      </c>
      <c r="AF16" s="202">
        <f t="shared" si="201"/>
        <v>118409.52</v>
      </c>
      <c r="AG16" s="202">
        <f t="shared" si="201"/>
        <v>115770.66</v>
      </c>
      <c r="AH16" s="202">
        <f t="shared" si="201"/>
        <v>84947.3</v>
      </c>
      <c r="AI16" s="202">
        <f t="shared" si="201"/>
        <v>93440.180000000008</v>
      </c>
      <c r="AJ16" s="202">
        <f t="shared" si="201"/>
        <v>85315.799999999988</v>
      </c>
      <c r="AK16" s="202">
        <f t="shared" si="201"/>
        <v>89176.409999999989</v>
      </c>
      <c r="AL16" s="202">
        <f t="shared" si="201"/>
        <v>96668.19</v>
      </c>
      <c r="AM16" s="202">
        <f t="shared" si="201"/>
        <v>99709.34</v>
      </c>
      <c r="AN16" s="202">
        <f t="shared" si="201"/>
        <v>95246.510000000009</v>
      </c>
      <c r="AO16" s="202">
        <f t="shared" si="201"/>
        <v>88621.86</v>
      </c>
      <c r="AP16" s="202">
        <f t="shared" si="201"/>
        <v>87835.22</v>
      </c>
      <c r="AQ16" s="202">
        <f t="shared" si="145"/>
        <v>1139972.1500000001</v>
      </c>
      <c r="AR16" s="202">
        <f t="shared" si="201"/>
        <v>95554.03</v>
      </c>
      <c r="AS16" s="202">
        <f t="shared" si="201"/>
        <v>88386.959999999992</v>
      </c>
      <c r="AT16" s="202">
        <f t="shared" si="201"/>
        <v>103231.48000000001</v>
      </c>
      <c r="AU16" s="202">
        <f t="shared" si="201"/>
        <v>97900.9</v>
      </c>
      <c r="AV16" s="202">
        <f t="shared" si="201"/>
        <v>102482.82</v>
      </c>
      <c r="AW16" s="202">
        <f t="shared" si="39"/>
        <v>487556.19</v>
      </c>
      <c r="AX16" s="202">
        <f t="shared" si="201"/>
        <v>102329.67</v>
      </c>
      <c r="AY16" s="202">
        <f t="shared" si="201"/>
        <v>93546.989999999991</v>
      </c>
      <c r="AZ16" s="202">
        <f t="shared" si="201"/>
        <v>98881.02</v>
      </c>
      <c r="BA16" s="202">
        <f t="shared" ref="BA16:BB16" si="202">SUM(BA17:BA21)</f>
        <v>96532.18</v>
      </c>
      <c r="BB16" s="202">
        <f t="shared" si="202"/>
        <v>96874.81</v>
      </c>
      <c r="BC16" s="202">
        <f t="shared" ref="BC16:BD16" si="203">SUM(BC17:BC21)</f>
        <v>106796.6</v>
      </c>
      <c r="BD16" s="202">
        <f t="shared" si="203"/>
        <v>85665.279999999999</v>
      </c>
      <c r="BE16" s="202">
        <f t="shared" si="148"/>
        <v>1168182.7400000002</v>
      </c>
      <c r="BF16" s="202">
        <f t="shared" ref="BF16:BG16" si="204">SUM(BF17:BF21)</f>
        <v>98946.95</v>
      </c>
      <c r="BG16" s="202">
        <f t="shared" si="204"/>
        <v>88436.579999999987</v>
      </c>
      <c r="BH16" s="202">
        <f t="shared" ref="BH16:BI16" si="205">SUM(BH17:BH21)</f>
        <v>111238.8</v>
      </c>
      <c r="BI16" s="202">
        <f t="shared" si="205"/>
        <v>85764.63</v>
      </c>
      <c r="BJ16" s="202">
        <f t="shared" ref="BJ16" si="206">SUM(BJ17:BJ21)</f>
        <v>105212.30999999998</v>
      </c>
      <c r="BK16" s="202">
        <f t="shared" si="45"/>
        <v>489599.26999999996</v>
      </c>
      <c r="BL16" s="202"/>
      <c r="BM16" s="203">
        <f t="shared" si="46"/>
        <v>-6.2066613919921849</v>
      </c>
      <c r="BN16" s="203">
        <f t="shared" si="47"/>
        <v>46.410082194490897</v>
      </c>
      <c r="BO16" s="203">
        <f t="shared" si="48"/>
        <v>24.373740907028218</v>
      </c>
      <c r="BP16" s="203">
        <f t="shared" si="49"/>
        <v>2.9518737109397675</v>
      </c>
      <c r="BQ16" s="203">
        <f t="shared" si="50"/>
        <v>-5.6237205594854238</v>
      </c>
      <c r="BR16" s="203">
        <f t="shared" si="51"/>
        <v>-17.811014213074962</v>
      </c>
      <c r="BS16" s="203">
        <f t="shared" si="52"/>
        <v>-0.65926449248967511</v>
      </c>
      <c r="BT16" s="203">
        <f t="shared" si="53"/>
        <v>4.0860712204538352</v>
      </c>
      <c r="BU16" s="203">
        <f t="shared" si="54"/>
        <v>1.0732323040338665</v>
      </c>
      <c r="BV16" s="203">
        <f t="shared" si="55"/>
        <v>-5.4821470321001371</v>
      </c>
      <c r="BW16" s="203">
        <f t="shared" si="56"/>
        <v>-0.37093118172637496</v>
      </c>
      <c r="BX16" s="203">
        <f t="shared" si="85"/>
        <v>1.6445111464988393</v>
      </c>
      <c r="BY16" s="203">
        <f t="shared" si="152"/>
        <v>2.963996729350038</v>
      </c>
      <c r="BZ16" s="203">
        <f t="shared" si="153"/>
        <v>12.640249172591766</v>
      </c>
      <c r="CA16" s="203">
        <f t="shared" si="154"/>
        <v>-25.354853224639385</v>
      </c>
      <c r="CB16" s="203">
        <f t="shared" si="155"/>
        <v>-10.831051667149517</v>
      </c>
      <c r="CC16" s="203">
        <f t="shared" si="156"/>
        <v>15.248983781709358</v>
      </c>
      <c r="CD16" s="203">
        <f t="shared" si="157"/>
        <v>9.6774642343368846</v>
      </c>
      <c r="CE16" s="203">
        <f t="shared" si="158"/>
        <v>19.942226410582808</v>
      </c>
      <c r="CF16" s="203">
        <f t="shared" si="159"/>
        <v>4.9010495040112012</v>
      </c>
      <c r="CG16" s="203">
        <f t="shared" si="160"/>
        <v>2.2890984097250655</v>
      </c>
      <c r="CH16" s="203">
        <f t="shared" si="161"/>
        <v>-3.1864216531771294</v>
      </c>
      <c r="CI16" s="203">
        <f t="shared" si="162"/>
        <v>1.7095639514770555</v>
      </c>
      <c r="CJ16" s="203">
        <f t="shared" si="163"/>
        <v>20.508190642805289</v>
      </c>
      <c r="CK16" s="203">
        <f t="shared" si="164"/>
        <v>-2.4704668582830491</v>
      </c>
      <c r="CL16" s="203">
        <f t="shared" si="165"/>
        <v>2.4746736137369663</v>
      </c>
      <c r="CM16" s="203">
        <f t="shared" si="166"/>
        <v>3.5507869212842103</v>
      </c>
      <c r="CN16" s="203">
        <f t="shared" si="167"/>
        <v>5.6139502931196184E-2</v>
      </c>
      <c r="CO16" s="203">
        <f t="shared" si="168"/>
        <v>7.7566649243040908</v>
      </c>
      <c r="CP16" s="203">
        <f t="shared" si="169"/>
        <v>-12.396484608415237</v>
      </c>
      <c r="CQ16" s="203">
        <f t="shared" si="170"/>
        <v>2.6633634788737925</v>
      </c>
      <c r="CR16" s="203">
        <f t="shared" si="171"/>
        <v>0.41904503355807421</v>
      </c>
      <c r="CS16" s="191"/>
      <c r="CT16" s="203">
        <f t="shared" si="59"/>
        <v>15.074439310671647</v>
      </c>
      <c r="CU16" s="203">
        <f t="shared" si="172"/>
        <v>17.32601662581504</v>
      </c>
      <c r="CV16" s="203">
        <f t="shared" si="173"/>
        <v>17.071701297037858</v>
      </c>
      <c r="CW16" s="203">
        <f t="shared" si="174"/>
        <v>15.670792289894852</v>
      </c>
      <c r="CX16" s="203">
        <f t="shared" si="175"/>
        <v>15.207000088940598</v>
      </c>
      <c r="CY16" s="203">
        <f t="shared" si="176"/>
        <v>13.276685635012944</v>
      </c>
      <c r="CZ16" s="203">
        <f t="shared" si="177"/>
        <v>14.946467101565247</v>
      </c>
      <c r="DA16" s="203">
        <f t="shared" si="178"/>
        <v>14.840281074997463</v>
      </c>
      <c r="DB16" s="203">
        <f t="shared" si="179"/>
        <v>14.922901176065897</v>
      </c>
      <c r="DC16" s="203">
        <f t="shared" si="180"/>
        <v>15.531526999748404</v>
      </c>
      <c r="DD16" s="203">
        <f t="shared" si="181"/>
        <v>13.477770676910247</v>
      </c>
      <c r="DE16" s="203">
        <f t="shared" si="182"/>
        <v>13.718160332695986</v>
      </c>
      <c r="DF16" s="203">
        <f t="shared" si="183"/>
        <v>15.097560961623014</v>
      </c>
      <c r="DG16" s="203">
        <f t="shared" si="184"/>
        <v>15.681074091369727</v>
      </c>
      <c r="DH16" s="203">
        <f t="shared" si="185"/>
        <v>13.677593230263756</v>
      </c>
      <c r="DI16" s="203">
        <f t="shared" si="186"/>
        <v>14.213366629465257</v>
      </c>
      <c r="DJ16" s="203">
        <f t="shared" si="187"/>
        <v>16.832402989125317</v>
      </c>
      <c r="DK16" s="203">
        <f t="shared" si="188"/>
        <v>15.047751509608567</v>
      </c>
      <c r="DL16" s="203">
        <f t="shared" si="189"/>
        <v>14.866933974023301</v>
      </c>
      <c r="DM16" s="203">
        <f t="shared" si="190"/>
        <v>14.705023380324745</v>
      </c>
      <c r="DN16" s="203">
        <f t="shared" si="191"/>
        <v>13.887883575792006</v>
      </c>
      <c r="DO16" s="203">
        <f t="shared" si="80"/>
        <v>13.390250159401829</v>
      </c>
      <c r="DP16" s="203">
        <f t="shared" si="192"/>
        <v>14.73820619423033</v>
      </c>
      <c r="DQ16" s="203">
        <f t="shared" si="193"/>
        <v>15.146260163652043</v>
      </c>
      <c r="DR16" s="203">
        <f t="shared" si="194"/>
        <v>13.344692394746566</v>
      </c>
      <c r="DS16" s="203">
        <f t="shared" si="195"/>
        <v>14.590857474684418</v>
      </c>
      <c r="DT16" s="203">
        <f t="shared" si="196"/>
        <v>15.164016498774604</v>
      </c>
      <c r="DU16" s="203">
        <f t="shared" si="197"/>
        <v>13.73866531814163</v>
      </c>
      <c r="DV16" s="203">
        <f t="shared" si="198"/>
        <v>15.957958216610935</v>
      </c>
      <c r="DW16" s="203">
        <f t="shared" si="199"/>
        <v>14.627759314033332</v>
      </c>
      <c r="DX16" s="203">
        <f t="shared" si="200"/>
        <v>15.248497441472509</v>
      </c>
      <c r="DY16" s="203">
        <f t="shared" si="200"/>
        <v>14.974330606969369</v>
      </c>
    </row>
    <row r="17" spans="1:129" ht="18" customHeight="1" x14ac:dyDescent="0.45">
      <c r="A17" s="200"/>
      <c r="B17" s="200"/>
      <c r="C17" s="200"/>
      <c r="D17" s="212" t="s">
        <v>44</v>
      </c>
      <c r="E17" s="242"/>
      <c r="F17" s="202">
        <f>+ebaht1!C263</f>
        <v>23823.82</v>
      </c>
      <c r="G17" s="202">
        <f>+ebaht1!D263</f>
        <v>23039.24</v>
      </c>
      <c r="H17" s="202">
        <f>+ebaht1!E263</f>
        <v>22601.82</v>
      </c>
      <c r="I17" s="202">
        <f>+ebaht1!F263</f>
        <v>20761.82</v>
      </c>
      <c r="J17" s="202">
        <f>+ebaht1!G263</f>
        <v>32422.05</v>
      </c>
      <c r="K17" s="202">
        <f>+ebaht1!H263</f>
        <v>34090.47</v>
      </c>
      <c r="L17" s="202">
        <f>+ebaht1!I263</f>
        <v>25056.13</v>
      </c>
      <c r="M17" s="202">
        <f>+ebaht1!J263</f>
        <v>37657.07</v>
      </c>
      <c r="N17" s="202">
        <f>+ebaht1!K263</f>
        <v>33602.870000000003</v>
      </c>
      <c r="O17" s="202">
        <f>+ebaht1!L263</f>
        <v>32801.769999999997</v>
      </c>
      <c r="P17" s="202">
        <f>+ebaht1!M263</f>
        <v>25952.94</v>
      </c>
      <c r="Q17" s="202">
        <f>+ebaht1!N263</f>
        <v>23676.97</v>
      </c>
      <c r="R17" s="202">
        <f>+ebaht1!O263</f>
        <v>25323.71</v>
      </c>
      <c r="S17" s="202">
        <f>+ebaht1!P263</f>
        <v>18354.32</v>
      </c>
      <c r="T17" s="202">
        <f>+ebaht1!Q263</f>
        <v>22202.51</v>
      </c>
      <c r="U17" s="202">
        <f>+ebaht1!R263</f>
        <v>21508.59</v>
      </c>
      <c r="V17" s="202">
        <f>+ebaht1!S263</f>
        <v>27854.23</v>
      </c>
      <c r="W17" s="202">
        <f>+ebaht1!T263</f>
        <v>39782.9</v>
      </c>
      <c r="X17" s="202">
        <f>+ebaht1!U263</f>
        <v>23492.03</v>
      </c>
      <c r="Y17" s="202">
        <f>+ebaht1!V263</f>
        <v>26062.49</v>
      </c>
      <c r="Z17" s="202">
        <f>+ebaht1!W263</f>
        <v>27257.24</v>
      </c>
      <c r="AA17" s="202">
        <f>+ebaht1!X263</f>
        <v>23752.65</v>
      </c>
      <c r="AB17" s="202">
        <f>+ebaht1!Y263</f>
        <v>19700.07</v>
      </c>
      <c r="AC17" s="202">
        <f>+ebaht1!Z263</f>
        <v>19145.41</v>
      </c>
      <c r="AD17" s="202">
        <f t="shared" si="38"/>
        <v>294436.14999999991</v>
      </c>
      <c r="AE17" s="202">
        <f>+ebaht1!AA263</f>
        <v>17995.509999999998</v>
      </c>
      <c r="AF17" s="202">
        <f>+ebaht1!AB263</f>
        <v>42653.25</v>
      </c>
      <c r="AG17" s="202">
        <f>+ebaht1!AC263</f>
        <v>28256.79</v>
      </c>
      <c r="AH17" s="202">
        <f>+ebaht1!AD263</f>
        <v>17751.990000000002</v>
      </c>
      <c r="AI17" s="202">
        <f>+ebaht1!AE263</f>
        <v>22239</v>
      </c>
      <c r="AJ17" s="202">
        <f>+ebaht1!AF263</f>
        <v>21451.26</v>
      </c>
      <c r="AK17" s="202">
        <f>+ebaht1!AG263</f>
        <v>22461.19</v>
      </c>
      <c r="AL17" s="202">
        <f>+ebaht1!AH263</f>
        <v>21926.49</v>
      </c>
      <c r="AM17" s="202">
        <f>+ebaht1!AI263</f>
        <v>26397.62</v>
      </c>
      <c r="AN17" s="202">
        <f>+ebaht1!AJ263</f>
        <v>24743.93</v>
      </c>
      <c r="AO17" s="202">
        <f>+ebaht1!AK263</f>
        <v>20070.73</v>
      </c>
      <c r="AP17" s="202">
        <f>+ebaht1!AL263</f>
        <v>22852.52</v>
      </c>
      <c r="AQ17" s="202">
        <f t="shared" si="145"/>
        <v>288800.28000000003</v>
      </c>
      <c r="AR17" s="202">
        <f>+ebaht1!AM263</f>
        <v>26800.09</v>
      </c>
      <c r="AS17" s="202">
        <f>+ebaht1!AN263</f>
        <v>19707.72</v>
      </c>
      <c r="AT17" s="202">
        <f>+ebaht1!AO263</f>
        <v>23295.83</v>
      </c>
      <c r="AU17" s="202">
        <f>+ebaht1!AP263</f>
        <v>28401</v>
      </c>
      <c r="AV17" s="202">
        <f>+ebaht1!AQ263</f>
        <v>26737.67</v>
      </c>
      <c r="AW17" s="202">
        <f t="shared" si="39"/>
        <v>124942.31</v>
      </c>
      <c r="AX17" s="202">
        <f>+ebaht1!AR263</f>
        <v>25704.46</v>
      </c>
      <c r="AY17" s="202">
        <f>+ebaht1!AS263</f>
        <v>24623.57</v>
      </c>
      <c r="AZ17" s="202">
        <f>+ebaht1!AT263</f>
        <v>21343.62</v>
      </c>
      <c r="BA17" s="202">
        <f>+ebaht1!AU263</f>
        <v>22086.17</v>
      </c>
      <c r="BB17" s="202">
        <f>+ebaht1!AV263</f>
        <v>20221.27</v>
      </c>
      <c r="BC17" s="202">
        <f>+ebaht1!AW263</f>
        <v>22041.9</v>
      </c>
      <c r="BD17" s="202">
        <f>+ebaht1!AX263</f>
        <v>20157.5</v>
      </c>
      <c r="BE17" s="202">
        <f t="shared" si="148"/>
        <v>281120.8</v>
      </c>
      <c r="BF17" s="202">
        <f>+ebaht1!AY263</f>
        <v>22068.54</v>
      </c>
      <c r="BG17" s="202">
        <f>+ebaht1!AZ263</f>
        <v>17167.97</v>
      </c>
      <c r="BH17" s="202">
        <f>+ebaht1!BA263</f>
        <v>31219.94</v>
      </c>
      <c r="BI17" s="202">
        <f>+ebaht1!BB263</f>
        <v>17752.560000000001</v>
      </c>
      <c r="BJ17" s="202">
        <f>+ebaht1!BC263</f>
        <v>22875.07</v>
      </c>
      <c r="BK17" s="202">
        <f t="shared" si="45"/>
        <v>111084.07999999999</v>
      </c>
      <c r="BL17" s="202"/>
      <c r="BM17" s="203">
        <f t="shared" si="46"/>
        <v>-28.938097932727867</v>
      </c>
      <c r="BN17" s="203">
        <f t="shared" si="47"/>
        <v>132.38806994756547</v>
      </c>
      <c r="BO17" s="203">
        <f t="shared" si="48"/>
        <v>27.268448477221739</v>
      </c>
      <c r="BP17" s="203">
        <f t="shared" si="49"/>
        <v>-17.465580031048056</v>
      </c>
      <c r="BQ17" s="203">
        <f t="shared" si="50"/>
        <v>-20.159343841132927</v>
      </c>
      <c r="BR17" s="203">
        <f t="shared" si="51"/>
        <v>-46.07919482993951</v>
      </c>
      <c r="BS17" s="203">
        <f t="shared" si="52"/>
        <v>-4.3880413910590166</v>
      </c>
      <c r="BT17" s="203">
        <f t="shared" si="53"/>
        <v>-15.869550453544534</v>
      </c>
      <c r="BU17" s="203">
        <f t="shared" si="54"/>
        <v>-3.1537308986529955</v>
      </c>
      <c r="BV17" s="203">
        <f t="shared" si="55"/>
        <v>4.1733448688883179</v>
      </c>
      <c r="BW17" s="203">
        <f t="shared" si="56"/>
        <v>1.8815161570491901</v>
      </c>
      <c r="BX17" s="203">
        <f t="shared" si="85"/>
        <v>19.362917795962574</v>
      </c>
      <c r="BY17" s="203">
        <f t="shared" si="152"/>
        <v>-1.9141229770868406</v>
      </c>
      <c r="BZ17" s="203">
        <f t="shared" si="153"/>
        <v>48.926537786370062</v>
      </c>
      <c r="CA17" s="203">
        <f t="shared" si="154"/>
        <v>-53.795502101246683</v>
      </c>
      <c r="CB17" s="203">
        <f t="shared" si="155"/>
        <v>-17.556700531093583</v>
      </c>
      <c r="CC17" s="203">
        <f t="shared" si="156"/>
        <v>59.987697153952865</v>
      </c>
      <c r="CD17" s="203">
        <f t="shared" si="157"/>
        <v>20.22874229956382</v>
      </c>
      <c r="CE17" s="203">
        <f t="shared" si="158"/>
        <v>19.827273549432523</v>
      </c>
      <c r="CF17" s="203">
        <f t="shared" si="159"/>
        <v>9.6271835998003716</v>
      </c>
      <c r="CG17" s="203">
        <f t="shared" si="160"/>
        <v>-2.6582914091585197</v>
      </c>
      <c r="CH17" s="203">
        <f t="shared" si="161"/>
        <v>-16.332722419672685</v>
      </c>
      <c r="CI17" s="203">
        <f t="shared" si="162"/>
        <v>-18.277856427818861</v>
      </c>
      <c r="CJ17" s="203">
        <f t="shared" si="163"/>
        <v>9.8211176175455606</v>
      </c>
      <c r="CK17" s="203">
        <f t="shared" si="164"/>
        <v>-11.793097654000528</v>
      </c>
      <c r="CL17" s="203">
        <f t="shared" si="165"/>
        <v>-2.6590971449196754</v>
      </c>
      <c r="CM17" s="203">
        <f t="shared" si="166"/>
        <v>-17.654978024327526</v>
      </c>
      <c r="CN17" s="203">
        <f t="shared" si="167"/>
        <v>-12.887081813624302</v>
      </c>
      <c r="CO17" s="203">
        <f t="shared" si="168"/>
        <v>34.015143482760621</v>
      </c>
      <c r="CP17" s="203">
        <f t="shared" si="169"/>
        <v>-37.493186859617609</v>
      </c>
      <c r="CQ17" s="203">
        <f t="shared" si="170"/>
        <v>-14.446284960507027</v>
      </c>
      <c r="CR17" s="203">
        <f t="shared" si="171"/>
        <v>-11.091703042788314</v>
      </c>
      <c r="CS17" s="191"/>
      <c r="CT17" s="203">
        <f t="shared" si="59"/>
        <v>3.1977898611734736</v>
      </c>
      <c r="CU17" s="203">
        <f t="shared" si="172"/>
        <v>6.2411444505901663</v>
      </c>
      <c r="CV17" s="203">
        <f t="shared" si="173"/>
        <v>4.1667852501931524</v>
      </c>
      <c r="CW17" s="203">
        <f t="shared" si="174"/>
        <v>3.2748274285620673</v>
      </c>
      <c r="CX17" s="203">
        <f t="shared" si="175"/>
        <v>3.6193046179700206</v>
      </c>
      <c r="CY17" s="203">
        <f t="shared" si="176"/>
        <v>3.338205062777678</v>
      </c>
      <c r="CZ17" s="203">
        <f t="shared" si="177"/>
        <v>3.7646215787000883</v>
      </c>
      <c r="DA17" s="203">
        <f t="shared" si="178"/>
        <v>3.3661049678091741</v>
      </c>
      <c r="DB17" s="203">
        <f t="shared" si="179"/>
        <v>3.9507740653316996</v>
      </c>
      <c r="DC17" s="203">
        <f t="shared" si="180"/>
        <v>4.0349091727863255</v>
      </c>
      <c r="DD17" s="203">
        <f t="shared" si="181"/>
        <v>3.0523924487500356</v>
      </c>
      <c r="DE17" s="203">
        <f t="shared" si="182"/>
        <v>3.5691210583424469</v>
      </c>
      <c r="DF17" s="203">
        <f t="shared" si="183"/>
        <v>3.824812591284616</v>
      </c>
      <c r="DG17" s="203">
        <f t="shared" si="184"/>
        <v>4.3980792536471451</v>
      </c>
      <c r="DH17" s="203">
        <f t="shared" si="185"/>
        <v>3.0497052693738271</v>
      </c>
      <c r="DI17" s="203">
        <f t="shared" si="186"/>
        <v>3.2074728825712424</v>
      </c>
      <c r="DJ17" s="203">
        <f t="shared" si="187"/>
        <v>4.8830713230843452</v>
      </c>
      <c r="DK17" s="203">
        <f t="shared" si="188"/>
        <v>3.925944017796501</v>
      </c>
      <c r="DL17" s="203">
        <f t="shared" si="189"/>
        <v>3.734464399796491</v>
      </c>
      <c r="DM17" s="203">
        <f t="shared" si="190"/>
        <v>3.8706768925121269</v>
      </c>
      <c r="DN17" s="203">
        <f t="shared" si="191"/>
        <v>2.9977209948476031</v>
      </c>
      <c r="DO17" s="203">
        <f t="shared" si="80"/>
        <v>3.0636347522978955</v>
      </c>
      <c r="DP17" s="203">
        <f t="shared" si="192"/>
        <v>3.0763956777742734</v>
      </c>
      <c r="DQ17" s="203">
        <f t="shared" si="193"/>
        <v>3.1260578698310804</v>
      </c>
      <c r="DR17" s="203">
        <f t="shared" si="194"/>
        <v>3.1400777181502693</v>
      </c>
      <c r="DS17" s="203">
        <f t="shared" si="195"/>
        <v>3.5112601697652743</v>
      </c>
      <c r="DT17" s="203">
        <f t="shared" si="196"/>
        <v>3.3820921682160727</v>
      </c>
      <c r="DU17" s="203">
        <f t="shared" si="197"/>
        <v>2.6670524122698547</v>
      </c>
      <c r="DV17" s="203">
        <f t="shared" si="198"/>
        <v>4.4787115470959797</v>
      </c>
      <c r="DW17" s="203">
        <f t="shared" si="199"/>
        <v>3.0278236481395133</v>
      </c>
      <c r="DX17" s="203">
        <f t="shared" si="200"/>
        <v>3.3153007130867538</v>
      </c>
      <c r="DY17" s="203">
        <f t="shared" si="200"/>
        <v>3.3974922779011374</v>
      </c>
    </row>
    <row r="18" spans="1:129" ht="18" customHeight="1" x14ac:dyDescent="0.45">
      <c r="A18" s="200"/>
      <c r="B18" s="200"/>
      <c r="C18" s="200"/>
      <c r="D18" s="212" t="s">
        <v>45</v>
      </c>
      <c r="E18" s="242"/>
      <c r="F18" s="202">
        <f>+ebaht1!C223</f>
        <v>31959.38</v>
      </c>
      <c r="G18" s="202">
        <f>+ebaht1!D223</f>
        <v>32580.78</v>
      </c>
      <c r="H18" s="202">
        <f>+ebaht1!E223</f>
        <v>35040.17</v>
      </c>
      <c r="I18" s="202">
        <f>+ebaht1!F223</f>
        <v>34894.629999999997</v>
      </c>
      <c r="J18" s="202">
        <f>+ebaht1!G223</f>
        <v>36120.300000000003</v>
      </c>
      <c r="K18" s="202">
        <f>+ebaht1!H223</f>
        <v>33268.089999999997</v>
      </c>
      <c r="L18" s="202">
        <f>+ebaht1!I223</f>
        <v>35249.01</v>
      </c>
      <c r="M18" s="202">
        <f>+ebaht1!J223</f>
        <v>32900.58</v>
      </c>
      <c r="N18" s="202">
        <f>+ebaht1!K223</f>
        <v>32316.27</v>
      </c>
      <c r="O18" s="202">
        <f>+ebaht1!L223</f>
        <v>32121.79</v>
      </c>
      <c r="P18" s="202">
        <f>+ebaht1!M223</f>
        <v>40415.620000000003</v>
      </c>
      <c r="Q18" s="202">
        <f>+ebaht1!N223</f>
        <v>33374.879999999997</v>
      </c>
      <c r="R18" s="202">
        <f>+ebaht1!O223</f>
        <v>28273.03</v>
      </c>
      <c r="S18" s="202">
        <f>+ebaht1!P223</f>
        <v>25993.69</v>
      </c>
      <c r="T18" s="202">
        <f>+ebaht1!Q223</f>
        <v>30860.26</v>
      </c>
      <c r="U18" s="202">
        <f>+ebaht1!R223</f>
        <v>26617.9</v>
      </c>
      <c r="V18" s="202">
        <f>+ebaht1!S223</f>
        <v>31704.720000000001</v>
      </c>
      <c r="W18" s="202">
        <f>+ebaht1!T223</f>
        <v>28157.52</v>
      </c>
      <c r="X18" s="202">
        <f>+ebaht1!U223</f>
        <v>30427.58</v>
      </c>
      <c r="Y18" s="202">
        <f>+ebaht1!V223</f>
        <v>28316.65</v>
      </c>
      <c r="Z18" s="202">
        <f>+ebaht1!W223</f>
        <v>29212.14</v>
      </c>
      <c r="AA18" s="202">
        <f>+ebaht1!X223</f>
        <v>29649.81</v>
      </c>
      <c r="AB18" s="202">
        <f>+ebaht1!Y223</f>
        <v>27435.65</v>
      </c>
      <c r="AC18" s="202">
        <f>+ebaht1!Z223</f>
        <v>26176.78</v>
      </c>
      <c r="AD18" s="202">
        <f t="shared" si="38"/>
        <v>342825.73</v>
      </c>
      <c r="AE18" s="202">
        <f>+ebaht1!AA223</f>
        <v>25317.51</v>
      </c>
      <c r="AF18" s="202">
        <f>+ebaht1!AB223</f>
        <v>28792.83</v>
      </c>
      <c r="AG18" s="202">
        <f>+ebaht1!AC223</f>
        <v>35835.96</v>
      </c>
      <c r="AH18" s="202">
        <f>+ebaht1!AD223</f>
        <v>25867.88</v>
      </c>
      <c r="AI18" s="202">
        <f>+ebaht1!AE223</f>
        <v>28915.73</v>
      </c>
      <c r="AJ18" s="202">
        <f>+ebaht1!AF223</f>
        <v>26185.75</v>
      </c>
      <c r="AK18" s="202">
        <f>+ebaht1!AG223</f>
        <v>27098.87</v>
      </c>
      <c r="AL18" s="202">
        <f>+ebaht1!AH223</f>
        <v>26892.959999999999</v>
      </c>
      <c r="AM18" s="202">
        <f>+ebaht1!AI223</f>
        <v>29131.599999999999</v>
      </c>
      <c r="AN18" s="202">
        <f>+ebaht1!AJ223</f>
        <v>27894.34</v>
      </c>
      <c r="AO18" s="202">
        <f>+ebaht1!AK223</f>
        <v>28367.39</v>
      </c>
      <c r="AP18" s="202">
        <f>+ebaht1!AL223</f>
        <v>27176.400000000001</v>
      </c>
      <c r="AQ18" s="202">
        <f t="shared" si="145"/>
        <v>337477.22000000003</v>
      </c>
      <c r="AR18" s="202">
        <f>+ebaht1!AM223</f>
        <v>26586.49</v>
      </c>
      <c r="AS18" s="202">
        <f>+ebaht1!AN223</f>
        <v>26756.41</v>
      </c>
      <c r="AT18" s="202">
        <f>+ebaht1!AO223</f>
        <v>31888.65</v>
      </c>
      <c r="AU18" s="202">
        <f>+ebaht1!AP223</f>
        <v>26827.360000000001</v>
      </c>
      <c r="AV18" s="202">
        <f>+ebaht1!AQ223</f>
        <v>28401.85</v>
      </c>
      <c r="AW18" s="202">
        <f t="shared" si="39"/>
        <v>140460.76</v>
      </c>
      <c r="AX18" s="202">
        <f>+ebaht1!AR223</f>
        <v>30034.91</v>
      </c>
      <c r="AY18" s="202">
        <f>+ebaht1!AS223</f>
        <v>27235.360000000001</v>
      </c>
      <c r="AZ18" s="202">
        <f>+ebaht1!AT223</f>
        <v>30788.65</v>
      </c>
      <c r="BA18" s="202">
        <f>+ebaht1!AU223</f>
        <v>29901.65</v>
      </c>
      <c r="BB18" s="202">
        <f>+ebaht1!AV223</f>
        <v>30904.19</v>
      </c>
      <c r="BC18" s="202">
        <f>+ebaht1!AW223</f>
        <v>32147.59</v>
      </c>
      <c r="BD18" s="202">
        <f>+ebaht1!AX223</f>
        <v>28375.54</v>
      </c>
      <c r="BE18" s="202">
        <f t="shared" si="148"/>
        <v>349848.64999999997</v>
      </c>
      <c r="BF18" s="202">
        <f>+ebaht1!AY223</f>
        <v>30708.02</v>
      </c>
      <c r="BG18" s="202">
        <f>+ebaht1!AZ223</f>
        <v>25894.84</v>
      </c>
      <c r="BH18" s="202">
        <f>+ebaht1!BA223</f>
        <v>32340.54</v>
      </c>
      <c r="BI18" s="202">
        <f>+ebaht1!BB223</f>
        <v>26412.35</v>
      </c>
      <c r="BJ18" s="202">
        <f>+ebaht1!BC223</f>
        <v>31574.799999999999</v>
      </c>
      <c r="BK18" s="202">
        <f t="shared" si="45"/>
        <v>146930.54999999999</v>
      </c>
      <c r="BL18" s="202"/>
      <c r="BM18" s="203">
        <f t="shared" si="46"/>
        <v>-10.453495787328071</v>
      </c>
      <c r="BN18" s="203">
        <f t="shared" si="47"/>
        <v>10.768536517901083</v>
      </c>
      <c r="BO18" s="203">
        <f t="shared" si="48"/>
        <v>16.123324949303729</v>
      </c>
      <c r="BP18" s="203">
        <f t="shared" si="49"/>
        <v>-2.817727919933577</v>
      </c>
      <c r="BQ18" s="203">
        <f t="shared" si="50"/>
        <v>-8.7967659074106308</v>
      </c>
      <c r="BR18" s="203">
        <f t="shared" si="51"/>
        <v>-7.0026408575755266</v>
      </c>
      <c r="BS18" s="203">
        <f t="shared" si="52"/>
        <v>-10.939778976836156</v>
      </c>
      <c r="BT18" s="203">
        <f t="shared" si="53"/>
        <v>-5.0277486920239589</v>
      </c>
      <c r="BU18" s="203">
        <f t="shared" si="54"/>
        <v>-0.27570729155755869</v>
      </c>
      <c r="BV18" s="203">
        <f t="shared" si="55"/>
        <v>-5.9206787497120601</v>
      </c>
      <c r="BW18" s="203">
        <f t="shared" si="56"/>
        <v>3.3960923105521346</v>
      </c>
      <c r="BX18" s="203">
        <f t="shared" si="85"/>
        <v>3.8187278954860071</v>
      </c>
      <c r="BY18" s="203">
        <f t="shared" si="152"/>
        <v>-1.5601250232880615</v>
      </c>
      <c r="BZ18" s="203">
        <f t="shared" si="153"/>
        <v>5.0122622643380188</v>
      </c>
      <c r="CA18" s="203">
        <f t="shared" si="154"/>
        <v>-7.0726635763139756</v>
      </c>
      <c r="CB18" s="203">
        <f t="shared" si="155"/>
        <v>-11.014941416387336</v>
      </c>
      <c r="CC18" s="203">
        <f t="shared" si="156"/>
        <v>3.7091559107278904</v>
      </c>
      <c r="CD18" s="203">
        <f t="shared" si="157"/>
        <v>-1.7771641940217298</v>
      </c>
      <c r="CE18" s="203">
        <f t="shared" si="158"/>
        <v>14.699445308994385</v>
      </c>
      <c r="CF18" s="203">
        <f t="shared" si="159"/>
        <v>0.5036741384419452</v>
      </c>
      <c r="CG18" s="203">
        <f t="shared" si="160"/>
        <v>14.485910067169993</v>
      </c>
      <c r="CH18" s="203">
        <f t="shared" si="161"/>
        <v>2.6433494899010146</v>
      </c>
      <c r="CI18" s="203">
        <f t="shared" si="162"/>
        <v>10.790181807492116</v>
      </c>
      <c r="CJ18" s="203">
        <f t="shared" si="163"/>
        <v>13.325864663615516</v>
      </c>
      <c r="CK18" s="203">
        <f t="shared" si="164"/>
        <v>4.4124313742806232</v>
      </c>
      <c r="CL18" s="203">
        <f t="shared" si="165"/>
        <v>3.6658563206132699</v>
      </c>
      <c r="CM18" s="203">
        <f t="shared" si="166"/>
        <v>15.502347244784854</v>
      </c>
      <c r="CN18" s="203">
        <f t="shared" si="167"/>
        <v>-3.2200508214667023</v>
      </c>
      <c r="CO18" s="203">
        <f t="shared" si="168"/>
        <v>1.4170872708628268</v>
      </c>
      <c r="CP18" s="203">
        <f t="shared" si="169"/>
        <v>-1.5469654859814885</v>
      </c>
      <c r="CQ18" s="203">
        <f t="shared" si="170"/>
        <v>11.171631425417704</v>
      </c>
      <c r="CR18" s="203">
        <f t="shared" si="171"/>
        <v>4.606119175205925</v>
      </c>
      <c r="CS18" s="191"/>
      <c r="CT18" s="203">
        <f t="shared" si="59"/>
        <v>4.4989042704629112</v>
      </c>
      <c r="CU18" s="203">
        <f t="shared" si="172"/>
        <v>4.2130485055953786</v>
      </c>
      <c r="CV18" s="203">
        <f t="shared" si="173"/>
        <v>5.2844201182976471</v>
      </c>
      <c r="CW18" s="203">
        <f t="shared" si="174"/>
        <v>4.7720195281065472</v>
      </c>
      <c r="CX18" s="203">
        <f t="shared" si="175"/>
        <v>4.7059146149095854</v>
      </c>
      <c r="CY18" s="203">
        <f t="shared" si="176"/>
        <v>4.0749775641445112</v>
      </c>
      <c r="CZ18" s="203">
        <f t="shared" si="177"/>
        <v>4.54192279039483</v>
      </c>
      <c r="DA18" s="203">
        <f t="shared" si="178"/>
        <v>4.1285461674482962</v>
      </c>
      <c r="DB18" s="203">
        <f t="shared" si="179"/>
        <v>4.3599525169927036</v>
      </c>
      <c r="DC18" s="203">
        <f t="shared" si="180"/>
        <v>4.5486359012016493</v>
      </c>
      <c r="DD18" s="203">
        <f t="shared" si="181"/>
        <v>4.3141633127817114</v>
      </c>
      <c r="DE18" s="203">
        <f t="shared" si="182"/>
        <v>4.2444273773718466</v>
      </c>
      <c r="DF18" s="203">
        <f t="shared" si="183"/>
        <v>4.4694801553784105</v>
      </c>
      <c r="DG18" s="203">
        <f t="shared" si="184"/>
        <v>4.3630260232819094</v>
      </c>
      <c r="DH18" s="203">
        <f t="shared" si="185"/>
        <v>4.140467013258081</v>
      </c>
      <c r="DI18" s="203">
        <f t="shared" si="186"/>
        <v>4.3905703354121943</v>
      </c>
      <c r="DJ18" s="203">
        <f t="shared" si="187"/>
        <v>4.6125105556163533</v>
      </c>
      <c r="DK18" s="203">
        <f t="shared" si="188"/>
        <v>4.1702987994785463</v>
      </c>
      <c r="DL18" s="203">
        <f t="shared" si="189"/>
        <v>4.363612468267827</v>
      </c>
      <c r="DM18" s="203">
        <f t="shared" si="190"/>
        <v>4.2812345493057702</v>
      </c>
      <c r="DN18" s="203">
        <f t="shared" si="191"/>
        <v>4.3242796914494663</v>
      </c>
      <c r="DO18" s="203">
        <f t="shared" si="80"/>
        <v>4.1477419620988334</v>
      </c>
      <c r="DP18" s="203">
        <f t="shared" si="192"/>
        <v>4.7016590224607508</v>
      </c>
      <c r="DQ18" s="203">
        <f t="shared" si="193"/>
        <v>4.5592814918678943</v>
      </c>
      <c r="DR18" s="203">
        <f t="shared" si="194"/>
        <v>4.4202604933390397</v>
      </c>
      <c r="DS18" s="203">
        <f t="shared" si="195"/>
        <v>4.3696860217783664</v>
      </c>
      <c r="DT18" s="203">
        <f t="shared" si="196"/>
        <v>4.7061270905742978</v>
      </c>
      <c r="DU18" s="203">
        <f t="shared" si="197"/>
        <v>4.0227758720071112</v>
      </c>
      <c r="DV18" s="203">
        <f t="shared" si="198"/>
        <v>4.639469196203434</v>
      </c>
      <c r="DW18" s="203">
        <f t="shared" si="199"/>
        <v>4.504811583959591</v>
      </c>
      <c r="DX18" s="203">
        <f t="shared" si="200"/>
        <v>4.5761589781177348</v>
      </c>
      <c r="DY18" s="203">
        <f t="shared" si="200"/>
        <v>4.4938519454161838</v>
      </c>
    </row>
    <row r="19" spans="1:129" ht="18" customHeight="1" x14ac:dyDescent="0.45">
      <c r="A19" s="200"/>
      <c r="B19" s="200"/>
      <c r="C19" s="200"/>
      <c r="D19" s="212" t="s">
        <v>46</v>
      </c>
      <c r="E19" s="242"/>
      <c r="F19" s="202">
        <f>+ebaht1!C166</f>
        <v>24082.32</v>
      </c>
      <c r="G19" s="202">
        <f>+ebaht1!D166</f>
        <v>26780.25</v>
      </c>
      <c r="H19" s="202">
        <f>+ebaht1!E166</f>
        <v>27176.78</v>
      </c>
      <c r="I19" s="202">
        <f>+ebaht1!F166</f>
        <v>23227.99</v>
      </c>
      <c r="J19" s="202">
        <f>+ebaht1!G166</f>
        <v>28933.62</v>
      </c>
      <c r="K19" s="202">
        <f>+ebaht1!H166</f>
        <v>30032.3</v>
      </c>
      <c r="L19" s="202">
        <f>+ebaht1!I166</f>
        <v>24134.42</v>
      </c>
      <c r="M19" s="202">
        <f>+ebaht1!J166</f>
        <v>25639.360000000001</v>
      </c>
      <c r="N19" s="202">
        <f>+ebaht1!K166</f>
        <v>25940.45</v>
      </c>
      <c r="O19" s="202">
        <f>+ebaht1!L166</f>
        <v>25433.5</v>
      </c>
      <c r="P19" s="202">
        <f>+ebaht1!M166</f>
        <v>23160.19</v>
      </c>
      <c r="Q19" s="202">
        <f>+ebaht1!N166</f>
        <v>20978.92</v>
      </c>
      <c r="R19" s="202">
        <f>+ebaht1!O166</f>
        <v>21625.31</v>
      </c>
      <c r="S19" s="202">
        <f>+ebaht1!P166</f>
        <v>21396.5</v>
      </c>
      <c r="T19" s="202">
        <f>+ebaht1!Q166</f>
        <v>23012.99</v>
      </c>
      <c r="U19" s="202">
        <f>+ebaht1!R166</f>
        <v>20897.14</v>
      </c>
      <c r="V19" s="202">
        <f>+ebaht1!S166</f>
        <v>23994.13</v>
      </c>
      <c r="W19" s="202">
        <f>+ebaht1!T166</f>
        <v>21266.38</v>
      </c>
      <c r="X19" s="202">
        <f>+ebaht1!U166</f>
        <v>20230.849999999999</v>
      </c>
      <c r="Y19" s="202">
        <f>+ebaht1!V166</f>
        <v>21690.69</v>
      </c>
      <c r="Z19" s="202">
        <f>+ebaht1!W166</f>
        <v>22559.67</v>
      </c>
      <c r="AA19" s="202">
        <f>+ebaht1!X166</f>
        <v>21292.97</v>
      </c>
      <c r="AB19" s="202">
        <f>+ebaht1!Y166</f>
        <v>21720.26</v>
      </c>
      <c r="AC19" s="202">
        <f>+ebaht1!Z166</f>
        <v>23825.68</v>
      </c>
      <c r="AD19" s="202">
        <f t="shared" si="38"/>
        <v>263512.57000000007</v>
      </c>
      <c r="AE19" s="202">
        <f>+ebaht1!AA166</f>
        <v>23743.77</v>
      </c>
      <c r="AF19" s="202">
        <f>+ebaht1!AB166</f>
        <v>27085.58</v>
      </c>
      <c r="AG19" s="202">
        <f>+ebaht1!AC166</f>
        <v>29897.759999999998</v>
      </c>
      <c r="AH19" s="202">
        <f>+ebaht1!AD166</f>
        <v>24445.51</v>
      </c>
      <c r="AI19" s="202">
        <f>+ebaht1!AE166</f>
        <v>24430.880000000001</v>
      </c>
      <c r="AJ19" s="202">
        <f>+ebaht1!AF166</f>
        <v>18903.07</v>
      </c>
      <c r="AK19" s="202">
        <f>+ebaht1!AG166</f>
        <v>23358.01</v>
      </c>
      <c r="AL19" s="202">
        <f>+ebaht1!AH166</f>
        <v>27900.99</v>
      </c>
      <c r="AM19" s="202">
        <f>+ebaht1!AI166</f>
        <v>23642.5</v>
      </c>
      <c r="AN19" s="202">
        <f>+ebaht1!AJ166</f>
        <v>22842.639999999999</v>
      </c>
      <c r="AO19" s="202">
        <f>+ebaht1!AK166</f>
        <v>21174.85</v>
      </c>
      <c r="AP19" s="202">
        <f>+ebaht1!AL166</f>
        <v>19253.689999999999</v>
      </c>
      <c r="AQ19" s="202">
        <f t="shared" si="145"/>
        <v>286679.25000000006</v>
      </c>
      <c r="AR19" s="202">
        <f>+ebaht1!AM166</f>
        <v>22803.74</v>
      </c>
      <c r="AS19" s="202">
        <f>+ebaht1!AN166</f>
        <v>23114.71</v>
      </c>
      <c r="AT19" s="202">
        <f>+ebaht1!AO166</f>
        <v>27361.54</v>
      </c>
      <c r="AU19" s="202">
        <f>+ebaht1!AP166</f>
        <v>25607.22</v>
      </c>
      <c r="AV19" s="202">
        <f>+ebaht1!AQ166</f>
        <v>28408.31</v>
      </c>
      <c r="AW19" s="202">
        <f t="shared" si="39"/>
        <v>127295.51999999999</v>
      </c>
      <c r="AX19" s="202">
        <f>+ebaht1!AR166</f>
        <v>26738.76</v>
      </c>
      <c r="AY19" s="202">
        <f>+ebaht1!AS166</f>
        <v>23234.87</v>
      </c>
      <c r="AZ19" s="202">
        <f>+ebaht1!AT166</f>
        <v>26264.959999999999</v>
      </c>
      <c r="BA19" s="202">
        <f>+ebaht1!AU166</f>
        <v>24370.400000000001</v>
      </c>
      <c r="BB19" s="202">
        <f>+ebaht1!AV166</f>
        <v>23894.560000000001</v>
      </c>
      <c r="BC19" s="202">
        <f>+ebaht1!AW166</f>
        <v>27146.76</v>
      </c>
      <c r="BD19" s="202">
        <f>+ebaht1!AX166</f>
        <v>20548.669999999998</v>
      </c>
      <c r="BE19" s="202">
        <f t="shared" si="148"/>
        <v>299494.5</v>
      </c>
      <c r="BF19" s="202">
        <f>+ebaht1!AY166</f>
        <v>24830.18</v>
      </c>
      <c r="BG19" s="202">
        <f>+ebaht1!AZ166</f>
        <v>25452.2</v>
      </c>
      <c r="BH19" s="202">
        <f>+ebaht1!BA166</f>
        <v>28012.13</v>
      </c>
      <c r="BI19" s="202">
        <f>+ebaht1!BB166</f>
        <v>24274.79</v>
      </c>
      <c r="BJ19" s="202">
        <f>+ebaht1!BC166</f>
        <v>27962.67</v>
      </c>
      <c r="BK19" s="202">
        <f t="shared" si="45"/>
        <v>130531.97000000002</v>
      </c>
      <c r="BL19" s="202"/>
      <c r="BM19" s="203">
        <f t="shared" si="46"/>
        <v>9.7962063896424922</v>
      </c>
      <c r="BN19" s="203">
        <f t="shared" si="47"/>
        <v>26.588834622485003</v>
      </c>
      <c r="BO19" s="203">
        <f t="shared" si="48"/>
        <v>29.916886071735995</v>
      </c>
      <c r="BP19" s="203">
        <f t="shared" si="49"/>
        <v>16.980170492230041</v>
      </c>
      <c r="BQ19" s="203">
        <f t="shared" si="50"/>
        <v>1.8202368662668666</v>
      </c>
      <c r="BR19" s="203">
        <f t="shared" si="51"/>
        <v>-11.112892744322266</v>
      </c>
      <c r="BS19" s="203">
        <f t="shared" si="52"/>
        <v>15.457383154934167</v>
      </c>
      <c r="BT19" s="203">
        <f t="shared" si="53"/>
        <v>28.631177708039736</v>
      </c>
      <c r="BU19" s="203">
        <f t="shared" si="54"/>
        <v>4.7998485793453671</v>
      </c>
      <c r="BV19" s="203">
        <f t="shared" si="55"/>
        <v>7.2778480409261714</v>
      </c>
      <c r="BW19" s="203">
        <f t="shared" si="56"/>
        <v>-2.5110657054749796</v>
      </c>
      <c r="BX19" s="203">
        <f t="shared" si="85"/>
        <v>-19.189336883564291</v>
      </c>
      <c r="BY19" s="203">
        <f t="shared" si="152"/>
        <v>8.7914895293230266</v>
      </c>
      <c r="BZ19" s="203">
        <f t="shared" si="153"/>
        <v>-3.9590595764699477</v>
      </c>
      <c r="CA19" s="203">
        <f t="shared" si="154"/>
        <v>-14.660457704800866</v>
      </c>
      <c r="CB19" s="203">
        <f t="shared" si="155"/>
        <v>-8.4829766510935869</v>
      </c>
      <c r="CC19" s="203">
        <f t="shared" si="156"/>
        <v>4.7522428454141563</v>
      </c>
      <c r="CD19" s="203">
        <f t="shared" si="157"/>
        <v>16.28033865337639</v>
      </c>
      <c r="CE19" s="203">
        <f t="shared" si="158"/>
        <v>41.451944049299925</v>
      </c>
      <c r="CF19" s="203">
        <f t="shared" si="159"/>
        <v>-0.52718532100979321</v>
      </c>
      <c r="CG19" s="203">
        <f t="shared" si="160"/>
        <v>-5.8636987433062444</v>
      </c>
      <c r="CH19" s="203">
        <f t="shared" si="161"/>
        <v>3.0787776250396526</v>
      </c>
      <c r="CI19" s="203">
        <f t="shared" si="162"/>
        <v>4.6050719181320643</v>
      </c>
      <c r="CJ19" s="203">
        <f t="shared" si="163"/>
        <v>28.202844412120974</v>
      </c>
      <c r="CK19" s="203">
        <f t="shared" si="164"/>
        <v>6.7258795586716102</v>
      </c>
      <c r="CL19" s="203">
        <f t="shared" si="165"/>
        <v>4.4702398237751462</v>
      </c>
      <c r="CM19" s="203">
        <f t="shared" si="166"/>
        <v>8.8864370493611844</v>
      </c>
      <c r="CN19" s="203">
        <f t="shared" si="167"/>
        <v>10.112564682836167</v>
      </c>
      <c r="CO19" s="203">
        <f t="shared" si="168"/>
        <v>2.3777535913548808</v>
      </c>
      <c r="CP19" s="203">
        <f t="shared" si="169"/>
        <v>-5.2033371838098752</v>
      </c>
      <c r="CQ19" s="203">
        <f t="shared" si="170"/>
        <v>-1.5686959203134676</v>
      </c>
      <c r="CR19" s="203">
        <f t="shared" si="171"/>
        <v>2.5424696800013358</v>
      </c>
      <c r="CS19" s="191"/>
      <c r="CT19" s="203">
        <f t="shared" si="59"/>
        <v>4.2192517451316958</v>
      </c>
      <c r="CU19" s="203">
        <f t="shared" si="172"/>
        <v>3.9632388459968708</v>
      </c>
      <c r="CV19" s="203">
        <f t="shared" si="173"/>
        <v>4.4087649510724605</v>
      </c>
      <c r="CW19" s="203">
        <f t="shared" si="174"/>
        <v>4.5096254928708444</v>
      </c>
      <c r="CX19" s="203">
        <f t="shared" si="175"/>
        <v>3.9760239581398182</v>
      </c>
      <c r="CY19" s="203">
        <f t="shared" si="176"/>
        <v>2.9416604887564106</v>
      </c>
      <c r="CZ19" s="203">
        <f t="shared" si="177"/>
        <v>3.9149336469480227</v>
      </c>
      <c r="DA19" s="203">
        <f t="shared" si="178"/>
        <v>4.2832966446428085</v>
      </c>
      <c r="DB19" s="203">
        <f t="shared" si="179"/>
        <v>3.5384317161776218</v>
      </c>
      <c r="DC19" s="203">
        <f t="shared" si="180"/>
        <v>3.7248722279223969</v>
      </c>
      <c r="DD19" s="203">
        <f t="shared" si="181"/>
        <v>3.2203089894296162</v>
      </c>
      <c r="DE19" s="203">
        <f t="shared" si="182"/>
        <v>3.0070535078756033</v>
      </c>
      <c r="DF19" s="203">
        <f t="shared" si="183"/>
        <v>3.7967220982612284</v>
      </c>
      <c r="DG19" s="203">
        <f t="shared" si="184"/>
        <v>3.7422507088432742</v>
      </c>
      <c r="DH19" s="203">
        <f t="shared" si="185"/>
        <v>3.576925838557067</v>
      </c>
      <c r="DI19" s="203">
        <f t="shared" si="186"/>
        <v>3.767257812895628</v>
      </c>
      <c r="DJ19" s="203">
        <f t="shared" si="187"/>
        <v>4.4027281309077821</v>
      </c>
      <c r="DK19" s="203">
        <f t="shared" si="188"/>
        <v>4.1712473338255931</v>
      </c>
      <c r="DL19" s="203">
        <f t="shared" si="189"/>
        <v>3.8847323505221429</v>
      </c>
      <c r="DM19" s="203">
        <f t="shared" si="190"/>
        <v>3.6523816168623489</v>
      </c>
      <c r="DN19" s="203">
        <f t="shared" si="191"/>
        <v>3.6889254035085193</v>
      </c>
      <c r="DO19" s="203">
        <f t="shared" si="80"/>
        <v>3.3804867193995447</v>
      </c>
      <c r="DP19" s="203">
        <f t="shared" si="192"/>
        <v>3.635237604083128</v>
      </c>
      <c r="DQ19" s="203">
        <f t="shared" si="193"/>
        <v>3.850046626580085</v>
      </c>
      <c r="DR19" s="203">
        <f t="shared" si="194"/>
        <v>3.2010130623650199</v>
      </c>
      <c r="DS19" s="203">
        <f t="shared" si="195"/>
        <v>3.7407516943383978</v>
      </c>
      <c r="DT19" s="203">
        <f t="shared" si="196"/>
        <v>3.8053245621774416</v>
      </c>
      <c r="DU19" s="203">
        <f t="shared" si="197"/>
        <v>3.9540115347111389</v>
      </c>
      <c r="DV19" s="203">
        <f t="shared" si="198"/>
        <v>4.0185295067752769</v>
      </c>
      <c r="DW19" s="203">
        <f t="shared" si="199"/>
        <v>4.1402357302620336</v>
      </c>
      <c r="DX19" s="203">
        <f t="shared" si="200"/>
        <v>4.052650321542604</v>
      </c>
      <c r="DY19" s="203">
        <f t="shared" si="200"/>
        <v>3.9923034884406752</v>
      </c>
    </row>
    <row r="20" spans="1:129" ht="18" customHeight="1" x14ac:dyDescent="0.45">
      <c r="A20" s="200"/>
      <c r="B20" s="200"/>
      <c r="C20" s="200"/>
      <c r="D20" s="212" t="s">
        <v>47</v>
      </c>
      <c r="E20" s="242"/>
      <c r="F20" s="202">
        <f>+ebaht1!C243</f>
        <v>13582.67</v>
      </c>
      <c r="G20" s="202">
        <f>+ebaht1!D243</f>
        <v>14776.88</v>
      </c>
      <c r="H20" s="202">
        <f>+ebaht1!E243</f>
        <v>14679.89</v>
      </c>
      <c r="I20" s="202">
        <f>+ebaht1!F243</f>
        <v>13098.77</v>
      </c>
      <c r="J20" s="202">
        <f>+ebaht1!G243</f>
        <v>14320.25</v>
      </c>
      <c r="K20" s="202">
        <f>+ebaht1!H243</f>
        <v>16131.16</v>
      </c>
      <c r="L20" s="202">
        <f>+ebaht1!I243</f>
        <v>14675.16</v>
      </c>
      <c r="M20" s="202">
        <f>+ebaht1!J243</f>
        <v>17363.97</v>
      </c>
      <c r="N20" s="202">
        <f>+ebaht1!K243</f>
        <v>18514.830000000002</v>
      </c>
      <c r="O20" s="202">
        <f>+ebaht1!L243</f>
        <v>20007.099999999999</v>
      </c>
      <c r="P20" s="202">
        <f>+ebaht1!M243</f>
        <v>16529.75</v>
      </c>
      <c r="Q20" s="202">
        <f>+ebaht1!N243</f>
        <v>14729.37</v>
      </c>
      <c r="R20" s="202">
        <f>+ebaht1!O243</f>
        <v>14818.34</v>
      </c>
      <c r="S20" s="202">
        <f>+ebaht1!P243</f>
        <v>14922.22</v>
      </c>
      <c r="T20" s="202">
        <f>+ebaht1!Q243</f>
        <v>16585.52</v>
      </c>
      <c r="U20" s="202">
        <f>+ebaht1!R243</f>
        <v>13244.28</v>
      </c>
      <c r="V20" s="202">
        <f>+ebaht1!S243</f>
        <v>15244.18</v>
      </c>
      <c r="W20" s="202">
        <f>+ebaht1!T243</f>
        <v>14317.68</v>
      </c>
      <c r="X20" s="202">
        <f>+ebaht1!U243</f>
        <v>15457.6</v>
      </c>
      <c r="Y20" s="202">
        <f>+ebaht1!V243</f>
        <v>16426.02</v>
      </c>
      <c r="Z20" s="202">
        <f>+ebaht1!W243</f>
        <v>19240.45</v>
      </c>
      <c r="AA20" s="202">
        <f>+ebaht1!X243</f>
        <v>25776.22</v>
      </c>
      <c r="AB20" s="202">
        <f>+ebaht1!Y243</f>
        <v>19839.439999999999</v>
      </c>
      <c r="AC20" s="202">
        <f>+ebaht1!Z243</f>
        <v>16941.57</v>
      </c>
      <c r="AD20" s="202">
        <f t="shared" si="38"/>
        <v>202813.52000000002</v>
      </c>
      <c r="AE20" s="202">
        <f>+ebaht1!AA243</f>
        <v>17572.21</v>
      </c>
      <c r="AF20" s="202">
        <f>+ebaht1!AB243</f>
        <v>19637.16</v>
      </c>
      <c r="AG20" s="202">
        <f>+ebaht1!AC243</f>
        <v>21555.49</v>
      </c>
      <c r="AH20" s="202">
        <f>+ebaht1!AD243</f>
        <v>16667.7</v>
      </c>
      <c r="AI20" s="202">
        <f>+ebaht1!AE243</f>
        <v>17641.38</v>
      </c>
      <c r="AJ20" s="202">
        <f>+ebaht1!AF243</f>
        <v>18554.29</v>
      </c>
      <c r="AK20" s="202">
        <f>+ebaht1!AG243</f>
        <v>16086.92</v>
      </c>
      <c r="AL20" s="202">
        <f>+ebaht1!AH243</f>
        <v>19767.91</v>
      </c>
      <c r="AM20" s="202">
        <f>+ebaht1!AI243</f>
        <v>20139.36</v>
      </c>
      <c r="AN20" s="202">
        <f>+ebaht1!AJ243</f>
        <v>19506.16</v>
      </c>
      <c r="AO20" s="202">
        <f>+ebaht1!AK243</f>
        <v>18736.37</v>
      </c>
      <c r="AP20" s="202">
        <f>+ebaht1!AL243</f>
        <v>18355.79</v>
      </c>
      <c r="AQ20" s="202">
        <f t="shared" si="145"/>
        <v>224220.74000000002</v>
      </c>
      <c r="AR20" s="202">
        <f>+ebaht1!AM243</f>
        <v>19178.060000000001</v>
      </c>
      <c r="AS20" s="202">
        <f>+ebaht1!AN243</f>
        <v>18555.830000000002</v>
      </c>
      <c r="AT20" s="202">
        <f>+ebaht1!AO243</f>
        <v>20419.41</v>
      </c>
      <c r="AU20" s="202">
        <f>+ebaht1!AP243</f>
        <v>16835.73</v>
      </c>
      <c r="AV20" s="202">
        <f>+ebaht1!AQ243</f>
        <v>18626.78</v>
      </c>
      <c r="AW20" s="202">
        <f t="shared" si="39"/>
        <v>93615.81</v>
      </c>
      <c r="AX20" s="202">
        <f>+ebaht1!AR243</f>
        <v>19556.990000000002</v>
      </c>
      <c r="AY20" s="202">
        <f>+ebaht1!AS243</f>
        <v>18256.79</v>
      </c>
      <c r="AZ20" s="202">
        <f>+ebaht1!AT243</f>
        <v>20238.78</v>
      </c>
      <c r="BA20" s="202">
        <f>+ebaht1!AU243</f>
        <v>20002.28</v>
      </c>
      <c r="BB20" s="202">
        <f>+ebaht1!AV243</f>
        <v>21666.25</v>
      </c>
      <c r="BC20" s="202">
        <f>+ebaht1!AW243</f>
        <v>25257.47</v>
      </c>
      <c r="BD20" s="202">
        <f>+ebaht1!AX243</f>
        <v>16368.97</v>
      </c>
      <c r="BE20" s="202">
        <f t="shared" si="148"/>
        <v>234963.34000000003</v>
      </c>
      <c r="BF20" s="202">
        <f>+ebaht1!AY243</f>
        <v>21063.3</v>
      </c>
      <c r="BG20" s="202">
        <f>+ebaht1!AZ243</f>
        <v>19625.28</v>
      </c>
      <c r="BH20" s="202">
        <f>+ebaht1!BA243</f>
        <v>19223.830000000002</v>
      </c>
      <c r="BI20" s="202">
        <f>+ebaht1!BB243</f>
        <v>17051.39</v>
      </c>
      <c r="BJ20" s="202">
        <f>+ebaht1!BC243</f>
        <v>22584.29</v>
      </c>
      <c r="BK20" s="202">
        <f t="shared" si="45"/>
        <v>99548.09</v>
      </c>
      <c r="BL20" s="202"/>
      <c r="BM20" s="203">
        <f t="shared" si="46"/>
        <v>18.584200389517314</v>
      </c>
      <c r="BN20" s="203">
        <f t="shared" si="47"/>
        <v>31.596773134292366</v>
      </c>
      <c r="BO20" s="203">
        <f t="shared" si="48"/>
        <v>29.965717083335353</v>
      </c>
      <c r="BP20" s="203">
        <f t="shared" si="49"/>
        <v>25.848290733811119</v>
      </c>
      <c r="BQ20" s="203">
        <f t="shared" si="50"/>
        <v>15.725345672905998</v>
      </c>
      <c r="BR20" s="203">
        <f t="shared" si="51"/>
        <v>29.590059283347593</v>
      </c>
      <c r="BS20" s="203">
        <f t="shared" si="52"/>
        <v>4.0712659145015984</v>
      </c>
      <c r="BT20" s="203">
        <f t="shared" si="53"/>
        <v>20.345098812737341</v>
      </c>
      <c r="BU20" s="203">
        <f t="shared" si="54"/>
        <v>4.6719801252049775</v>
      </c>
      <c r="BV20" s="203">
        <f t="shared" si="55"/>
        <v>-24.324978604310488</v>
      </c>
      <c r="BW20" s="203">
        <f t="shared" si="56"/>
        <v>-5.5599855641086604</v>
      </c>
      <c r="BX20" s="203">
        <f t="shared" si="85"/>
        <v>8.3476324803427371</v>
      </c>
      <c r="BY20" s="203">
        <f t="shared" si="152"/>
        <v>10.555124727385046</v>
      </c>
      <c r="BZ20" s="203">
        <f t="shared" si="153"/>
        <v>9.1385773331869036</v>
      </c>
      <c r="CA20" s="203">
        <f t="shared" si="154"/>
        <v>-5.5065498269607165</v>
      </c>
      <c r="CB20" s="203">
        <f t="shared" si="155"/>
        <v>-5.2704902556147015</v>
      </c>
      <c r="CC20" s="203">
        <f t="shared" si="156"/>
        <v>1.0081174967151885</v>
      </c>
      <c r="CD20" s="203">
        <f t="shared" si="157"/>
        <v>5.5857308215116808</v>
      </c>
      <c r="CE20" s="203">
        <f t="shared" si="158"/>
        <v>5.4041410369246146</v>
      </c>
      <c r="CF20" s="203">
        <f t="shared" si="159"/>
        <v>13.488411703421166</v>
      </c>
      <c r="CG20" s="203">
        <f t="shared" si="160"/>
        <v>2.3819918241230198</v>
      </c>
      <c r="CH20" s="203">
        <f t="shared" si="161"/>
        <v>-0.68065718076444348</v>
      </c>
      <c r="CI20" s="203">
        <f t="shared" si="162"/>
        <v>11.07388640306446</v>
      </c>
      <c r="CJ20" s="203">
        <f t="shared" si="163"/>
        <v>34.804500551600981</v>
      </c>
      <c r="CK20" s="203">
        <f t="shared" si="164"/>
        <v>-10.823941655466761</v>
      </c>
      <c r="CL20" s="203">
        <f t="shared" si="165"/>
        <v>4.7910822165692535</v>
      </c>
      <c r="CM20" s="203">
        <f t="shared" si="166"/>
        <v>9.8301913749357261</v>
      </c>
      <c r="CN20" s="203">
        <f t="shared" si="167"/>
        <v>5.7634177506476147</v>
      </c>
      <c r="CO20" s="203">
        <f t="shared" si="168"/>
        <v>-5.85511530450683</v>
      </c>
      <c r="CP20" s="203">
        <f t="shared" si="169"/>
        <v>1.2809661357125579</v>
      </c>
      <c r="CQ20" s="203">
        <f t="shared" si="170"/>
        <v>21.246345315722849</v>
      </c>
      <c r="CR20" s="203">
        <f t="shared" si="171"/>
        <v>6.3368356263755032</v>
      </c>
      <c r="CS20" s="191"/>
      <c r="CT20" s="203">
        <f t="shared" si="59"/>
        <v>3.122569739696798</v>
      </c>
      <c r="CU20" s="203">
        <f t="shared" si="172"/>
        <v>2.8733649173123079</v>
      </c>
      <c r="CV20" s="203">
        <f t="shared" si="173"/>
        <v>3.1786023038245319</v>
      </c>
      <c r="CW20" s="203">
        <f t="shared" si="174"/>
        <v>3.0748012550167036</v>
      </c>
      <c r="CX20" s="203">
        <f t="shared" si="175"/>
        <v>2.8710611134207458</v>
      </c>
      <c r="CY20" s="203">
        <f t="shared" si="176"/>
        <v>2.8873839958233338</v>
      </c>
      <c r="CZ20" s="203">
        <f t="shared" si="177"/>
        <v>2.6962581308836278</v>
      </c>
      <c r="DA20" s="203">
        <f t="shared" si="178"/>
        <v>3.0347246665656313</v>
      </c>
      <c r="DB20" s="203">
        <f t="shared" si="179"/>
        <v>3.0141376828812074</v>
      </c>
      <c r="DC20" s="203">
        <f t="shared" si="180"/>
        <v>3.1808036924545826</v>
      </c>
      <c r="DD20" s="203">
        <f t="shared" si="181"/>
        <v>2.8494605978450558</v>
      </c>
      <c r="DE20" s="203">
        <f t="shared" si="182"/>
        <v>2.8668189167545508</v>
      </c>
      <c r="DF20" s="203">
        <f t="shared" si="183"/>
        <v>2.9695342039805301</v>
      </c>
      <c r="DG20" s="203">
        <f t="shared" si="184"/>
        <v>3.1472516626324825</v>
      </c>
      <c r="DH20" s="203">
        <f t="shared" si="185"/>
        <v>2.8714540560046999</v>
      </c>
      <c r="DI20" s="203">
        <f t="shared" si="186"/>
        <v>2.8114346581814877</v>
      </c>
      <c r="DJ20" s="203">
        <f t="shared" si="187"/>
        <v>2.8946188643424806</v>
      </c>
      <c r="DK20" s="203">
        <f t="shared" si="188"/>
        <v>2.7350062855817847</v>
      </c>
      <c r="DL20" s="203">
        <f t="shared" si="189"/>
        <v>2.8413311511767212</v>
      </c>
      <c r="DM20" s="203">
        <f t="shared" si="190"/>
        <v>2.8698574245914168</v>
      </c>
      <c r="DN20" s="203">
        <f t="shared" si="191"/>
        <v>2.8425457216770993</v>
      </c>
      <c r="DO20" s="203">
        <f t="shared" si="80"/>
        <v>2.7745725100002923</v>
      </c>
      <c r="DP20" s="203">
        <f t="shared" si="192"/>
        <v>3.2962300515040273</v>
      </c>
      <c r="DQ20" s="203">
        <f t="shared" si="193"/>
        <v>3.5821010378198985</v>
      </c>
      <c r="DR20" s="203">
        <f t="shared" si="194"/>
        <v>2.5499113464502154</v>
      </c>
      <c r="DS20" s="203">
        <f t="shared" si="195"/>
        <v>2.9347434166985007</v>
      </c>
      <c r="DT20" s="203">
        <f t="shared" si="196"/>
        <v>3.2280351109219549</v>
      </c>
      <c r="DU20" s="203">
        <f t="shared" si="197"/>
        <v>3.048796704879571</v>
      </c>
      <c r="DV20" s="203">
        <f t="shared" si="198"/>
        <v>2.7577884326622706</v>
      </c>
      <c r="DW20" s="203">
        <f t="shared" si="199"/>
        <v>2.9082341856977028</v>
      </c>
      <c r="DX20" s="203">
        <f t="shared" si="200"/>
        <v>3.2731577539023076</v>
      </c>
      <c r="DY20" s="203">
        <f t="shared" si="200"/>
        <v>3.0446655097184712</v>
      </c>
    </row>
    <row r="21" spans="1:129" ht="18" customHeight="1" x14ac:dyDescent="0.45">
      <c r="A21" s="200"/>
      <c r="B21" s="200"/>
      <c r="C21" s="200"/>
      <c r="D21" s="212" t="s">
        <v>43</v>
      </c>
      <c r="E21" s="242"/>
      <c r="F21" s="202">
        <f>+ebaht1!C92</f>
        <v>480</v>
      </c>
      <c r="G21" s="202">
        <f>+ebaht1!D92</f>
        <v>451.44</v>
      </c>
      <c r="H21" s="202">
        <f>+ebaht1!E92</f>
        <v>428.79</v>
      </c>
      <c r="I21" s="202">
        <f>+ebaht1!F92</f>
        <v>331.21</v>
      </c>
      <c r="J21" s="202">
        <f>+ebaht1!G92</f>
        <v>285.26</v>
      </c>
      <c r="K21" s="202">
        <f>+ebaht1!H92</f>
        <v>496.02</v>
      </c>
      <c r="L21" s="202">
        <f>+ebaht1!I92</f>
        <v>367.13</v>
      </c>
      <c r="M21" s="202">
        <f>+ebaht1!J92</f>
        <v>393.36</v>
      </c>
      <c r="N21" s="202">
        <f>+ebaht1!K92</f>
        <v>240.98</v>
      </c>
      <c r="O21" s="202">
        <f>+ebaht1!L92</f>
        <v>395.67</v>
      </c>
      <c r="P21" s="202">
        <f>+ebaht1!M92</f>
        <v>384.11</v>
      </c>
      <c r="Q21" s="202">
        <f>+ebaht1!N92</f>
        <v>331.22</v>
      </c>
      <c r="R21" s="202">
        <f>+ebaht1!O92</f>
        <v>404.37</v>
      </c>
      <c r="S21" s="202">
        <f>+ebaht1!P92</f>
        <v>208.52</v>
      </c>
      <c r="T21" s="202">
        <f>+ebaht1!Q92</f>
        <v>421.6</v>
      </c>
      <c r="U21" s="202">
        <f>+ebaht1!R92</f>
        <v>243.75</v>
      </c>
      <c r="V21" s="202">
        <f>+ebaht1!S92</f>
        <v>210.86</v>
      </c>
      <c r="W21" s="202">
        <f>+ebaht1!T92</f>
        <v>279.94</v>
      </c>
      <c r="X21" s="202">
        <f>+ebaht1!U92</f>
        <v>160.16</v>
      </c>
      <c r="Y21" s="202">
        <f>+ebaht1!V92</f>
        <v>377.47</v>
      </c>
      <c r="Z21" s="202">
        <f>+ebaht1!W92</f>
        <v>381.09</v>
      </c>
      <c r="AA21" s="202">
        <f>+ebaht1!X92</f>
        <v>299.27</v>
      </c>
      <c r="AB21" s="202">
        <f>+ebaht1!Y92</f>
        <v>256.39</v>
      </c>
      <c r="AC21" s="202">
        <f>+ebaht1!Z92</f>
        <v>324.69</v>
      </c>
      <c r="AD21" s="202">
        <f t="shared" si="38"/>
        <v>3568.11</v>
      </c>
      <c r="AE21" s="202">
        <f>+ebaht1!AA92</f>
        <v>202.16</v>
      </c>
      <c r="AF21" s="202">
        <f>+ebaht1!AB92</f>
        <v>240.7</v>
      </c>
      <c r="AG21" s="202">
        <f>+ebaht1!AC92</f>
        <v>224.66</v>
      </c>
      <c r="AH21" s="202">
        <f>+ebaht1!AD92</f>
        <v>214.22</v>
      </c>
      <c r="AI21" s="202">
        <f>+ebaht1!AE92</f>
        <v>213.19</v>
      </c>
      <c r="AJ21" s="202">
        <f>+ebaht1!AF92</f>
        <v>221.43</v>
      </c>
      <c r="AK21" s="202">
        <f>+ebaht1!AG92</f>
        <v>171.42</v>
      </c>
      <c r="AL21" s="202">
        <f>+ebaht1!AH92</f>
        <v>179.84</v>
      </c>
      <c r="AM21" s="202">
        <f>+ebaht1!AI92</f>
        <v>398.26</v>
      </c>
      <c r="AN21" s="202">
        <f>+ebaht1!AJ92</f>
        <v>259.44</v>
      </c>
      <c r="AO21" s="202">
        <f>+ebaht1!AK92</f>
        <v>272.52</v>
      </c>
      <c r="AP21" s="202">
        <f>+ebaht1!AL92</f>
        <v>196.82</v>
      </c>
      <c r="AQ21" s="202">
        <f t="shared" si="145"/>
        <v>2794.6599999999994</v>
      </c>
      <c r="AR21" s="202">
        <f>+ebaht1!AM92</f>
        <v>185.65</v>
      </c>
      <c r="AS21" s="202">
        <f>+ebaht1!AN92</f>
        <v>252.29</v>
      </c>
      <c r="AT21" s="202">
        <f>+ebaht1!AO92</f>
        <v>266.05</v>
      </c>
      <c r="AU21" s="202">
        <f>+ebaht1!AP92</f>
        <v>229.59</v>
      </c>
      <c r="AV21" s="202">
        <f>+ebaht1!AQ92</f>
        <v>308.20999999999998</v>
      </c>
      <c r="AW21" s="202">
        <f t="shared" si="39"/>
        <v>1241.79</v>
      </c>
      <c r="AX21" s="202">
        <f>+ebaht1!AR92</f>
        <v>294.55</v>
      </c>
      <c r="AY21" s="202">
        <f>+ebaht1!AS92</f>
        <v>196.4</v>
      </c>
      <c r="AZ21" s="202">
        <f>+ebaht1!AT92</f>
        <v>245.01</v>
      </c>
      <c r="BA21" s="202">
        <f>+ebaht1!AU92</f>
        <v>171.68</v>
      </c>
      <c r="BB21" s="202">
        <f>+ebaht1!AV92</f>
        <v>188.54</v>
      </c>
      <c r="BC21" s="202">
        <f>+ebaht1!AW92</f>
        <v>202.88</v>
      </c>
      <c r="BD21" s="202">
        <f>+ebaht1!AX92</f>
        <v>214.6</v>
      </c>
      <c r="BE21" s="202">
        <f t="shared" si="148"/>
        <v>2755.4500000000003</v>
      </c>
      <c r="BF21" s="202">
        <f>+ebaht1!AY92</f>
        <v>276.91000000000003</v>
      </c>
      <c r="BG21" s="202">
        <f>+ebaht1!AZ92</f>
        <v>296.29000000000002</v>
      </c>
      <c r="BH21" s="202">
        <f>+ebaht1!BA92</f>
        <v>442.36</v>
      </c>
      <c r="BI21" s="202">
        <f>+ebaht1!BB92</f>
        <v>273.54000000000002</v>
      </c>
      <c r="BJ21" s="202">
        <f>+ebaht1!BC92</f>
        <v>215.48</v>
      </c>
      <c r="BK21" s="202">
        <f t="shared" si="45"/>
        <v>1504.5800000000002</v>
      </c>
      <c r="BL21" s="202"/>
      <c r="BM21" s="203">
        <f t="shared" ref="BM21:BM45" si="207">((AE21/R21)-1)*100</f>
        <v>-50.006182456660973</v>
      </c>
      <c r="BN21" s="203">
        <f t="shared" si="47"/>
        <v>15.432572415116041</v>
      </c>
      <c r="BO21" s="203">
        <f t="shared" si="48"/>
        <v>-46.712523719165091</v>
      </c>
      <c r="BP21" s="203">
        <f t="shared" si="49"/>
        <v>-12.114871794871796</v>
      </c>
      <c r="BQ21" s="203">
        <f t="shared" si="50"/>
        <v>1.1049985772550341</v>
      </c>
      <c r="BR21" s="203">
        <f t="shared" si="51"/>
        <v>-20.900907337286554</v>
      </c>
      <c r="BS21" s="203">
        <f t="shared" si="52"/>
        <v>7.0304695304695297</v>
      </c>
      <c r="BT21" s="203">
        <f t="shared" si="53"/>
        <v>-52.356478660555815</v>
      </c>
      <c r="BU21" s="203">
        <f t="shared" si="54"/>
        <v>4.5054973890682026</v>
      </c>
      <c r="BV21" s="203">
        <f t="shared" si="55"/>
        <v>-13.309052026598057</v>
      </c>
      <c r="BW21" s="203">
        <f t="shared" si="56"/>
        <v>6.2911970045633536</v>
      </c>
      <c r="BX21" s="203">
        <f t="shared" si="85"/>
        <v>-39.382179925467376</v>
      </c>
      <c r="BY21" s="203">
        <f t="shared" si="152"/>
        <v>-21.676742028693084</v>
      </c>
      <c r="BZ21" s="203">
        <f t="shared" si="153"/>
        <v>-8.1667985753858261</v>
      </c>
      <c r="CA21" s="203">
        <f t="shared" si="154"/>
        <v>4.8151225592023339</v>
      </c>
      <c r="CB21" s="203">
        <f t="shared" si="155"/>
        <v>18.423395352977835</v>
      </c>
      <c r="CC21" s="203">
        <f t="shared" si="156"/>
        <v>7.1748669592008207</v>
      </c>
      <c r="CD21" s="203">
        <f t="shared" si="157"/>
        <v>44.570570852291368</v>
      </c>
      <c r="CE21" s="203">
        <f t="shared" si="158"/>
        <v>33.02172244050039</v>
      </c>
      <c r="CF21" s="203">
        <f t="shared" si="159"/>
        <v>14.572395286430995</v>
      </c>
      <c r="CG21" s="203">
        <f t="shared" si="160"/>
        <v>36.237766903914583</v>
      </c>
      <c r="CH21" s="203">
        <f t="shared" si="161"/>
        <v>-56.892482297996281</v>
      </c>
      <c r="CI21" s="203">
        <f t="shared" si="162"/>
        <v>-27.328091273512179</v>
      </c>
      <c r="CJ21" s="203">
        <f t="shared" si="163"/>
        <v>-25.554087773374423</v>
      </c>
      <c r="CK21" s="203">
        <f t="shared" si="164"/>
        <v>9.0336347932120642</v>
      </c>
      <c r="CL21" s="203">
        <f t="shared" si="165"/>
        <v>-1.4030329270823372</v>
      </c>
      <c r="CM21" s="203">
        <f t="shared" si="166"/>
        <v>49.157015890115808</v>
      </c>
      <c r="CN21" s="203">
        <f t="shared" si="167"/>
        <v>17.44024733441676</v>
      </c>
      <c r="CO21" s="203">
        <f t="shared" si="168"/>
        <v>66.269498214621308</v>
      </c>
      <c r="CP21" s="203">
        <f t="shared" si="169"/>
        <v>19.142819809225141</v>
      </c>
      <c r="CQ21" s="203">
        <f t="shared" si="170"/>
        <v>-30.086629246293107</v>
      </c>
      <c r="CR21" s="203">
        <f t="shared" si="171"/>
        <v>21.162193285499175</v>
      </c>
      <c r="CS21" s="191"/>
      <c r="CT21" s="203">
        <f t="shared" si="59"/>
        <v>3.5923694206767658E-2</v>
      </c>
      <c r="CU21" s="203">
        <f t="shared" si="172"/>
        <v>3.521990632031681E-2</v>
      </c>
      <c r="CV21" s="203">
        <f t="shared" si="173"/>
        <v>3.3128673650064056E-2</v>
      </c>
      <c r="CW21" s="203">
        <f t="shared" si="174"/>
        <v>3.9518585338689696E-2</v>
      </c>
      <c r="CX21" s="203">
        <f t="shared" si="175"/>
        <v>3.4695784500428463E-2</v>
      </c>
      <c r="CY21" s="203">
        <f t="shared" si="176"/>
        <v>3.4458523511013403E-2</v>
      </c>
      <c r="CZ21" s="203">
        <f t="shared" si="177"/>
        <v>2.8730954638679834E-2</v>
      </c>
      <c r="DA21" s="203">
        <f t="shared" si="178"/>
        <v>2.7608628531552559E-2</v>
      </c>
      <c r="DB21" s="203">
        <f t="shared" si="179"/>
        <v>5.9605194682664668E-2</v>
      </c>
      <c r="DC21" s="203">
        <f t="shared" si="180"/>
        <v>4.2306005383448968E-2</v>
      </c>
      <c r="DD21" s="203">
        <f t="shared" si="181"/>
        <v>4.1445328103828789E-2</v>
      </c>
      <c r="DE21" s="203">
        <f t="shared" si="182"/>
        <v>3.0739472351537615E-2</v>
      </c>
      <c r="DF21" s="203">
        <f t="shared" si="183"/>
        <v>3.7011912718226805E-2</v>
      </c>
      <c r="DG21" s="203">
        <f t="shared" si="184"/>
        <v>3.0466442964915134E-2</v>
      </c>
      <c r="DH21" s="203">
        <f t="shared" si="185"/>
        <v>3.9041053070082321E-2</v>
      </c>
      <c r="DI21" s="203">
        <f t="shared" si="186"/>
        <v>3.6630940404702432E-2</v>
      </c>
      <c r="DJ21" s="203">
        <f t="shared" si="187"/>
        <v>3.9474115174357761E-2</v>
      </c>
      <c r="DK21" s="203">
        <f t="shared" si="188"/>
        <v>4.5255072926139769E-2</v>
      </c>
      <c r="DL21" s="203">
        <f t="shared" si="189"/>
        <v>4.2793604260118918E-2</v>
      </c>
      <c r="DM21" s="203">
        <f t="shared" si="190"/>
        <v>3.0872897053082944E-2</v>
      </c>
      <c r="DN21" s="203">
        <f t="shared" si="191"/>
        <v>3.4411764309316382E-2</v>
      </c>
      <c r="DO21" s="203">
        <f t="shared" si="80"/>
        <v>2.3814215605263513E-2</v>
      </c>
      <c r="DP21" s="203">
        <f t="shared" si="192"/>
        <v>2.868383840814951E-2</v>
      </c>
      <c r="DQ21" s="203">
        <f t="shared" si="193"/>
        <v>2.8773137553084336E-2</v>
      </c>
      <c r="DR21" s="203">
        <f t="shared" si="194"/>
        <v>3.342977444202147E-2</v>
      </c>
      <c r="DS21" s="203">
        <f t="shared" si="195"/>
        <v>3.4416172103877499E-2</v>
      </c>
      <c r="DT21" s="203">
        <f t="shared" si="196"/>
        <v>4.243756688483754E-2</v>
      </c>
      <c r="DU21" s="203">
        <f t="shared" si="197"/>
        <v>4.6028794273955231E-2</v>
      </c>
      <c r="DV21" s="203">
        <f t="shared" si="198"/>
        <v>6.3459533873972143E-2</v>
      </c>
      <c r="DW21" s="203">
        <f t="shared" si="199"/>
        <v>4.6654165974489452E-2</v>
      </c>
      <c r="DX21" s="203">
        <f t="shared" si="200"/>
        <v>3.1229674823112397E-2</v>
      </c>
      <c r="DY21" s="203">
        <f t="shared" si="200"/>
        <v>4.6017385492903164E-2</v>
      </c>
    </row>
    <row r="22" spans="1:129" ht="18" customHeight="1" x14ac:dyDescent="0.45">
      <c r="A22" s="200"/>
      <c r="B22" s="200"/>
      <c r="C22" s="200">
        <v>2</v>
      </c>
      <c r="D22" s="212" t="s">
        <v>400</v>
      </c>
      <c r="E22" s="242"/>
      <c r="F22" s="202">
        <f t="shared" ref="F22:AZ22" si="208">SUM(F23:F26)</f>
        <v>51466.53</v>
      </c>
      <c r="G22" s="202">
        <f t="shared" si="208"/>
        <v>51502.42</v>
      </c>
      <c r="H22" s="202">
        <f t="shared" si="208"/>
        <v>55499.32</v>
      </c>
      <c r="I22" s="202">
        <f t="shared" si="208"/>
        <v>52926.11</v>
      </c>
      <c r="J22" s="202">
        <f t="shared" si="208"/>
        <v>58556.989999999991</v>
      </c>
      <c r="K22" s="202">
        <f t="shared" si="208"/>
        <v>54098.18</v>
      </c>
      <c r="L22" s="202">
        <f t="shared" si="208"/>
        <v>53188.899999999994</v>
      </c>
      <c r="M22" s="202">
        <f t="shared" si="208"/>
        <v>53230.83</v>
      </c>
      <c r="N22" s="202">
        <f t="shared" si="208"/>
        <v>55911.479999999996</v>
      </c>
      <c r="O22" s="202">
        <f t="shared" si="208"/>
        <v>60350.130000000005</v>
      </c>
      <c r="P22" s="202">
        <f t="shared" si="208"/>
        <v>57694.8</v>
      </c>
      <c r="Q22" s="202">
        <f t="shared" si="208"/>
        <v>60258.09</v>
      </c>
      <c r="R22" s="202">
        <f t="shared" si="208"/>
        <v>55595.42</v>
      </c>
      <c r="S22" s="202">
        <f t="shared" si="208"/>
        <v>54745.120000000003</v>
      </c>
      <c r="T22" s="202">
        <f t="shared" si="208"/>
        <v>65046.58</v>
      </c>
      <c r="U22" s="202">
        <f t="shared" si="208"/>
        <v>55447.900000000009</v>
      </c>
      <c r="V22" s="202">
        <f t="shared" si="208"/>
        <v>60279.090000000004</v>
      </c>
      <c r="W22" s="202">
        <f t="shared" si="208"/>
        <v>61736.22</v>
      </c>
      <c r="X22" s="202">
        <f t="shared" si="208"/>
        <v>61580.62</v>
      </c>
      <c r="Y22" s="202">
        <f t="shared" si="208"/>
        <v>60586.64</v>
      </c>
      <c r="Z22" s="202">
        <f t="shared" si="208"/>
        <v>65372.85</v>
      </c>
      <c r="AA22" s="202">
        <f t="shared" si="208"/>
        <v>67839.42</v>
      </c>
      <c r="AB22" s="202">
        <f t="shared" si="208"/>
        <v>72784.34</v>
      </c>
      <c r="AC22" s="202">
        <f t="shared" si="208"/>
        <v>70812.709999999992</v>
      </c>
      <c r="AD22" s="202">
        <f t="shared" si="38"/>
        <v>751826.91</v>
      </c>
      <c r="AE22" s="202">
        <f t="shared" si="208"/>
        <v>61775.600000000006</v>
      </c>
      <c r="AF22" s="202">
        <f t="shared" si="208"/>
        <v>57430.28</v>
      </c>
      <c r="AG22" s="202">
        <f t="shared" si="208"/>
        <v>66438.569999999992</v>
      </c>
      <c r="AH22" s="202">
        <f t="shared" si="208"/>
        <v>56569.3</v>
      </c>
      <c r="AI22" s="202">
        <f t="shared" si="208"/>
        <v>65905.06</v>
      </c>
      <c r="AJ22" s="202">
        <f t="shared" si="208"/>
        <v>61524.259999999995</v>
      </c>
      <c r="AK22" s="202">
        <f t="shared" si="208"/>
        <v>59185.52</v>
      </c>
      <c r="AL22" s="202">
        <f t="shared" si="208"/>
        <v>61847.18</v>
      </c>
      <c r="AM22" s="202">
        <f t="shared" si="208"/>
        <v>64830.82</v>
      </c>
      <c r="AN22" s="202">
        <f t="shared" si="208"/>
        <v>68294.010000000009</v>
      </c>
      <c r="AO22" s="202">
        <f t="shared" si="208"/>
        <v>74759.25</v>
      </c>
      <c r="AP22" s="202">
        <f t="shared" si="208"/>
        <v>81930.16</v>
      </c>
      <c r="AQ22" s="202">
        <f t="shared" si="145"/>
        <v>780490.01</v>
      </c>
      <c r="AR22" s="202">
        <f t="shared" si="208"/>
        <v>65296.58</v>
      </c>
      <c r="AS22" s="202">
        <f t="shared" si="208"/>
        <v>68453.97</v>
      </c>
      <c r="AT22" s="202">
        <f t="shared" si="208"/>
        <v>77171.700000000012</v>
      </c>
      <c r="AU22" s="202">
        <f t="shared" si="208"/>
        <v>60122.9</v>
      </c>
      <c r="AV22" s="202">
        <f t="shared" si="208"/>
        <v>73807.13</v>
      </c>
      <c r="AW22" s="202">
        <f t="shared" si="39"/>
        <v>344852.28</v>
      </c>
      <c r="AX22" s="202">
        <f t="shared" si="208"/>
        <v>67514.91</v>
      </c>
      <c r="AY22" s="202">
        <f t="shared" si="208"/>
        <v>67131.34</v>
      </c>
      <c r="AZ22" s="202">
        <f t="shared" si="208"/>
        <v>69670.44</v>
      </c>
      <c r="BA22" s="202">
        <f t="shared" ref="BA22:BB22" si="209">SUM(BA23:BA26)</f>
        <v>70923.950000000012</v>
      </c>
      <c r="BB22" s="202">
        <f t="shared" si="209"/>
        <v>70358.720000000001</v>
      </c>
      <c r="BC22" s="202">
        <f t="shared" ref="BC22:BD22" si="210">SUM(BC23:BC26)</f>
        <v>77140.399999999994</v>
      </c>
      <c r="BD22" s="202">
        <f t="shared" si="210"/>
        <v>82538.38</v>
      </c>
      <c r="BE22" s="202">
        <f t="shared" si="148"/>
        <v>850130.42</v>
      </c>
      <c r="BF22" s="202">
        <f t="shared" ref="BF22:BG22" si="211">SUM(BF23:BF26)</f>
        <v>70460.59</v>
      </c>
      <c r="BG22" s="202">
        <f t="shared" si="211"/>
        <v>68481.53</v>
      </c>
      <c r="BH22" s="202">
        <f t="shared" ref="BH22:BI22" si="212">SUM(BH23:BH26)</f>
        <v>78686.489999999991</v>
      </c>
      <c r="BI22" s="202">
        <f t="shared" si="212"/>
        <v>64295.83</v>
      </c>
      <c r="BJ22" s="202">
        <f t="shared" ref="BJ22" si="213">SUM(BJ23:BJ26)</f>
        <v>78735.62999999999</v>
      </c>
      <c r="BK22" s="202">
        <f t="shared" si="45"/>
        <v>360660.07</v>
      </c>
      <c r="BL22" s="202"/>
      <c r="BM22" s="203">
        <f t="shared" si="207"/>
        <v>11.116347353792833</v>
      </c>
      <c r="BN22" s="203">
        <f t="shared" si="47"/>
        <v>4.9048390066548375</v>
      </c>
      <c r="BO22" s="203">
        <f t="shared" si="48"/>
        <v>2.1399895275047376</v>
      </c>
      <c r="BP22" s="203">
        <f t="shared" si="49"/>
        <v>2.022439082453964</v>
      </c>
      <c r="BQ22" s="203">
        <f t="shared" si="50"/>
        <v>9.3332032716485926</v>
      </c>
      <c r="BR22" s="203">
        <f t="shared" si="51"/>
        <v>-0.34333167790319141</v>
      </c>
      <c r="BS22" s="203">
        <f t="shared" si="52"/>
        <v>-3.889372987800388</v>
      </c>
      <c r="BT22" s="203">
        <f t="shared" si="53"/>
        <v>2.0805576939074477</v>
      </c>
      <c r="BU22" s="203">
        <f t="shared" si="54"/>
        <v>-0.82913625457663453</v>
      </c>
      <c r="BV22" s="203">
        <f t="shared" si="55"/>
        <v>0.67009712052374937</v>
      </c>
      <c r="BW22" s="203">
        <f t="shared" si="56"/>
        <v>2.7133721347202044</v>
      </c>
      <c r="BX22" s="203">
        <f t="shared" si="85"/>
        <v>15.699794570776927</v>
      </c>
      <c r="BY22" s="203">
        <f t="shared" si="152"/>
        <v>3.8124599716708785</v>
      </c>
      <c r="BZ22" s="203">
        <f t="shared" si="153"/>
        <v>5.6996289797266231</v>
      </c>
      <c r="CA22" s="203">
        <f t="shared" si="154"/>
        <v>19.194909027084673</v>
      </c>
      <c r="CB22" s="203">
        <f t="shared" si="155"/>
        <v>16.154968416689307</v>
      </c>
      <c r="CC22" s="203">
        <f t="shared" si="156"/>
        <v>6.2818525242490209</v>
      </c>
      <c r="CD22" s="203">
        <f t="shared" si="157"/>
        <v>11.990080883015676</v>
      </c>
      <c r="CE22" s="203">
        <f t="shared" si="158"/>
        <v>9.7370533184795818</v>
      </c>
      <c r="CF22" s="203">
        <f t="shared" si="159"/>
        <v>13.42527699342677</v>
      </c>
      <c r="CG22" s="203">
        <f t="shared" si="160"/>
        <v>12.649339872893162</v>
      </c>
      <c r="CH22" s="203">
        <f t="shared" si="161"/>
        <v>9.3985083020699189</v>
      </c>
      <c r="CI22" s="203">
        <f t="shared" si="162"/>
        <v>3.0232666085942217</v>
      </c>
      <c r="CJ22" s="203">
        <f t="shared" si="163"/>
        <v>3.1850908081608509</v>
      </c>
      <c r="CK22" s="203">
        <f t="shared" si="164"/>
        <v>0.74236398415430394</v>
      </c>
      <c r="CL22" s="203">
        <f t="shared" si="165"/>
        <v>8.9226523219688723</v>
      </c>
      <c r="CM22" s="203">
        <f t="shared" si="166"/>
        <v>7.9085458993411129</v>
      </c>
      <c r="CN22" s="203">
        <f t="shared" si="167"/>
        <v>4.0260630610600145E-2</v>
      </c>
      <c r="CO22" s="203">
        <f t="shared" si="168"/>
        <v>1.9628827666100079</v>
      </c>
      <c r="CP22" s="203">
        <f t="shared" si="169"/>
        <v>6.9406665347147234</v>
      </c>
      <c r="CQ22" s="203">
        <f t="shared" si="170"/>
        <v>6.6775391483180346</v>
      </c>
      <c r="CR22" s="203">
        <f t="shared" si="171"/>
        <v>4.5839308355450026</v>
      </c>
      <c r="CS22" s="191"/>
      <c r="CT22" s="203">
        <f t="shared" si="59"/>
        <v>10.977482013452693</v>
      </c>
      <c r="CU22" s="203">
        <f t="shared" si="172"/>
        <v>8.4033613691298878</v>
      </c>
      <c r="CV22" s="203">
        <f t="shared" si="173"/>
        <v>9.7971232231235472</v>
      </c>
      <c r="CW22" s="203">
        <f t="shared" si="174"/>
        <v>10.435714263840627</v>
      </c>
      <c r="CX22" s="203">
        <f t="shared" si="175"/>
        <v>10.725774000880941</v>
      </c>
      <c r="CY22" s="203">
        <f t="shared" si="176"/>
        <v>9.5742905645472653</v>
      </c>
      <c r="CZ22" s="203">
        <f t="shared" si="177"/>
        <v>9.9198255185315496</v>
      </c>
      <c r="DA22" s="203">
        <f t="shared" si="178"/>
        <v>9.4946386696178102</v>
      </c>
      <c r="DB22" s="203">
        <f t="shared" si="179"/>
        <v>9.7028414792768309</v>
      </c>
      <c r="DC22" s="203">
        <f t="shared" si="180"/>
        <v>11.13647376933903</v>
      </c>
      <c r="DD22" s="203">
        <f t="shared" si="181"/>
        <v>11.369520200521659</v>
      </c>
      <c r="DE22" s="203">
        <f t="shared" si="182"/>
        <v>12.795904319058293</v>
      </c>
      <c r="DF22" s="203">
        <f t="shared" si="183"/>
        <v>10.336652089187226</v>
      </c>
      <c r="DG22" s="203">
        <f t="shared" si="184"/>
        <v>10.715618262181623</v>
      </c>
      <c r="DH22" s="203">
        <f t="shared" si="185"/>
        <v>10.593028164524251</v>
      </c>
      <c r="DI22" s="203">
        <f t="shared" si="186"/>
        <v>10.625340889417686</v>
      </c>
      <c r="DJ22" s="203">
        <f t="shared" si="187"/>
        <v>10.337115201953022</v>
      </c>
      <c r="DK22" s="203">
        <f t="shared" si="188"/>
        <v>10.8372442510596</v>
      </c>
      <c r="DL22" s="203">
        <f t="shared" si="189"/>
        <v>9.8088824993975408</v>
      </c>
      <c r="DM22" s="203">
        <f t="shared" si="190"/>
        <v>10.552642305781616</v>
      </c>
      <c r="DN22" s="203">
        <f t="shared" si="191"/>
        <v>9.785244523106682</v>
      </c>
      <c r="DO22" s="203">
        <f t="shared" si="80"/>
        <v>9.8380605596279658</v>
      </c>
      <c r="DP22" s="203">
        <f t="shared" si="192"/>
        <v>10.704137875698724</v>
      </c>
      <c r="DQ22" s="203">
        <f t="shared" si="193"/>
        <v>10.94031614796898</v>
      </c>
      <c r="DR22" s="203">
        <f t="shared" si="194"/>
        <v>12.85759285279523</v>
      </c>
      <c r="DS22" s="203">
        <f t="shared" si="195"/>
        <v>10.618314556773543</v>
      </c>
      <c r="DT22" s="203">
        <f t="shared" si="196"/>
        <v>10.798367703839206</v>
      </c>
      <c r="DU22" s="203">
        <f t="shared" si="197"/>
        <v>10.638638684855017</v>
      </c>
      <c r="DV22" s="203">
        <f t="shared" si="198"/>
        <v>11.288109181614454</v>
      </c>
      <c r="DW22" s="203">
        <f t="shared" si="199"/>
        <v>10.966104863228624</v>
      </c>
      <c r="DX22" s="203">
        <f t="shared" si="200"/>
        <v>11.411212743145038</v>
      </c>
      <c r="DY22" s="203">
        <f t="shared" si="200"/>
        <v>11.030741783811719</v>
      </c>
    </row>
    <row r="23" spans="1:129" ht="18" customHeight="1" x14ac:dyDescent="0.45">
      <c r="A23" s="200"/>
      <c r="B23" s="200"/>
      <c r="C23" s="200"/>
      <c r="D23" s="212" t="s">
        <v>58</v>
      </c>
      <c r="E23" s="242"/>
      <c r="F23" s="202">
        <f>+ebaht1!C182</f>
        <v>13489.26</v>
      </c>
      <c r="G23" s="202">
        <f>+ebaht1!D182</f>
        <v>11259.22</v>
      </c>
      <c r="H23" s="202">
        <f>+ebaht1!E182</f>
        <v>12519.69</v>
      </c>
      <c r="I23" s="202">
        <f>+ebaht1!F182</f>
        <v>12783.18</v>
      </c>
      <c r="J23" s="202">
        <f>+ebaht1!G182</f>
        <v>14634.42</v>
      </c>
      <c r="K23" s="202">
        <f>+ebaht1!H182</f>
        <v>11007.06</v>
      </c>
      <c r="L23" s="202">
        <f>+ebaht1!I182</f>
        <v>10148.799999999999</v>
      </c>
      <c r="M23" s="202">
        <f>+ebaht1!J182</f>
        <v>10538.96</v>
      </c>
      <c r="N23" s="202">
        <f>+ebaht1!K182</f>
        <v>10749.77</v>
      </c>
      <c r="O23" s="202">
        <f>+ebaht1!L182</f>
        <v>12469.35</v>
      </c>
      <c r="P23" s="202">
        <f>+ebaht1!M182</f>
        <v>13107.57</v>
      </c>
      <c r="Q23" s="202">
        <f>+ebaht1!N182</f>
        <v>12779.4</v>
      </c>
      <c r="R23" s="202">
        <f>+ebaht1!O182</f>
        <v>11805.61</v>
      </c>
      <c r="S23" s="202">
        <f>+ebaht1!P182</f>
        <v>14841.84</v>
      </c>
      <c r="T23" s="202">
        <f>+ebaht1!Q182</f>
        <v>16685.52</v>
      </c>
      <c r="U23" s="202">
        <f>+ebaht1!R182</f>
        <v>13031.11</v>
      </c>
      <c r="V23" s="202">
        <f>+ebaht1!S182</f>
        <v>11489.28</v>
      </c>
      <c r="W23" s="202">
        <f>+ebaht1!T182</f>
        <v>13518.47</v>
      </c>
      <c r="X23" s="202">
        <f>+ebaht1!U182</f>
        <v>14188.21</v>
      </c>
      <c r="Y23" s="202">
        <f>+ebaht1!V182</f>
        <v>13840.68</v>
      </c>
      <c r="Z23" s="202">
        <f>+ebaht1!W182</f>
        <v>12611.28</v>
      </c>
      <c r="AA23" s="202">
        <f>+ebaht1!X182</f>
        <v>12038.96</v>
      </c>
      <c r="AB23" s="202">
        <f>+ebaht1!Y182</f>
        <v>17163.099999999999</v>
      </c>
      <c r="AC23" s="202">
        <f>+ebaht1!Z182</f>
        <v>15834.22</v>
      </c>
      <c r="AD23" s="202">
        <f t="shared" si="38"/>
        <v>167048.28</v>
      </c>
      <c r="AE23" s="202">
        <f>+ebaht1!AA182</f>
        <v>13710.35</v>
      </c>
      <c r="AF23" s="202">
        <f>+ebaht1!AB182</f>
        <v>12167.29</v>
      </c>
      <c r="AG23" s="202">
        <f>+ebaht1!AC182</f>
        <v>13377.43</v>
      </c>
      <c r="AH23" s="202">
        <f>+ebaht1!AD182</f>
        <v>10217.65</v>
      </c>
      <c r="AI23" s="202">
        <f>+ebaht1!AE182</f>
        <v>12956.53</v>
      </c>
      <c r="AJ23" s="202">
        <f>+ebaht1!AF182</f>
        <v>11721.06</v>
      </c>
      <c r="AK23" s="202">
        <f>+ebaht1!AG182</f>
        <v>11908.85</v>
      </c>
      <c r="AL23" s="202">
        <f>+ebaht1!AH182</f>
        <v>11679.25</v>
      </c>
      <c r="AM23" s="202">
        <f>+ebaht1!AI182</f>
        <v>12244.8</v>
      </c>
      <c r="AN23" s="202">
        <f>+ebaht1!AJ182</f>
        <v>15795.42</v>
      </c>
      <c r="AO23" s="202">
        <f>+ebaht1!AK182</f>
        <v>17049.990000000002</v>
      </c>
      <c r="AP23" s="202">
        <f>+ebaht1!AL182</f>
        <v>20942.21</v>
      </c>
      <c r="AQ23" s="202">
        <f t="shared" si="145"/>
        <v>163770.83000000002</v>
      </c>
      <c r="AR23" s="202">
        <f>+ebaht1!AM182</f>
        <v>16629.04</v>
      </c>
      <c r="AS23" s="202">
        <f>+ebaht1!AN182</f>
        <v>14620.05</v>
      </c>
      <c r="AT23" s="202">
        <f>+ebaht1!AO182</f>
        <v>16768.32</v>
      </c>
      <c r="AU23" s="202">
        <f>+ebaht1!AP182</f>
        <v>10809.01</v>
      </c>
      <c r="AV23" s="202">
        <f>+ebaht1!AQ182</f>
        <v>14869.5</v>
      </c>
      <c r="AW23" s="202">
        <f t="shared" si="39"/>
        <v>73695.920000000013</v>
      </c>
      <c r="AX23" s="202">
        <f>+ebaht1!AR182</f>
        <v>12919.08</v>
      </c>
      <c r="AY23" s="202">
        <f>+ebaht1!AS182</f>
        <v>14401.73</v>
      </c>
      <c r="AZ23" s="202">
        <f>+ebaht1!AT182</f>
        <v>13189.86</v>
      </c>
      <c r="BA23" s="202">
        <f>+ebaht1!AU182</f>
        <v>12662.7</v>
      </c>
      <c r="BB23" s="202">
        <f>+ebaht1!AV182</f>
        <v>15757.02</v>
      </c>
      <c r="BC23" s="202">
        <f>+ebaht1!AW182</f>
        <v>16225.61</v>
      </c>
      <c r="BD23" s="202">
        <f>+ebaht1!AX182</f>
        <v>20230.830000000002</v>
      </c>
      <c r="BE23" s="202">
        <f t="shared" si="148"/>
        <v>179082.75</v>
      </c>
      <c r="BF23" s="202">
        <f>+ebaht1!AY182</f>
        <v>14213.18</v>
      </c>
      <c r="BG23" s="202">
        <f>+ebaht1!AZ182</f>
        <v>19273.34</v>
      </c>
      <c r="BH23" s="202">
        <f>+ebaht1!BA182</f>
        <v>19295.849999999999</v>
      </c>
      <c r="BI23" s="202">
        <f>+ebaht1!BB182</f>
        <v>14457.29</v>
      </c>
      <c r="BJ23" s="202">
        <f>+ebaht1!BC182</f>
        <v>20769.37</v>
      </c>
      <c r="BK23" s="202">
        <f t="shared" si="45"/>
        <v>88009.03</v>
      </c>
      <c r="BL23" s="202"/>
      <c r="BM23" s="203">
        <f t="shared" si="207"/>
        <v>16.134193828188458</v>
      </c>
      <c r="BN23" s="203">
        <f t="shared" si="47"/>
        <v>-18.020339796143869</v>
      </c>
      <c r="BO23" s="203">
        <f t="shared" si="48"/>
        <v>-19.826112701312269</v>
      </c>
      <c r="BP23" s="203">
        <f t="shared" si="49"/>
        <v>-21.590332673118418</v>
      </c>
      <c r="BQ23" s="203">
        <f t="shared" si="50"/>
        <v>12.770600072415327</v>
      </c>
      <c r="BR23" s="203">
        <f t="shared" si="51"/>
        <v>-13.295957308778284</v>
      </c>
      <c r="BS23" s="203">
        <f t="shared" si="52"/>
        <v>-16.065169602085106</v>
      </c>
      <c r="BT23" s="203">
        <f t="shared" si="53"/>
        <v>-15.616501501371328</v>
      </c>
      <c r="BU23" s="203">
        <f t="shared" si="54"/>
        <v>-2.9059698936190537</v>
      </c>
      <c r="BV23" s="203">
        <f t="shared" si="55"/>
        <v>31.202529122116871</v>
      </c>
      <c r="BW23" s="203">
        <f t="shared" si="56"/>
        <v>-0.65903012858981036</v>
      </c>
      <c r="BX23" s="203">
        <f t="shared" si="85"/>
        <v>32.259182959438483</v>
      </c>
      <c r="BY23" s="203">
        <f t="shared" si="152"/>
        <v>-1.9619776989023618</v>
      </c>
      <c r="BZ23" s="203">
        <f t="shared" si="153"/>
        <v>21.288223860076517</v>
      </c>
      <c r="CA23" s="203">
        <f t="shared" si="154"/>
        <v>20.158638447838406</v>
      </c>
      <c r="CB23" s="203">
        <f t="shared" si="155"/>
        <v>25.347843345096919</v>
      </c>
      <c r="CC23" s="203">
        <f t="shared" si="156"/>
        <v>5.7876321854829715</v>
      </c>
      <c r="CD23" s="203">
        <f t="shared" si="157"/>
        <v>14.764524143424197</v>
      </c>
      <c r="CE23" s="203">
        <f t="shared" si="158"/>
        <v>10.221089218893177</v>
      </c>
      <c r="CF23" s="203">
        <f t="shared" si="159"/>
        <v>20.933003606561496</v>
      </c>
      <c r="CG23" s="203">
        <f t="shared" si="160"/>
        <v>12.934135325470386</v>
      </c>
      <c r="CH23" s="203">
        <f t="shared" si="161"/>
        <v>3.4128773030184467</v>
      </c>
      <c r="CI23" s="203">
        <f t="shared" si="162"/>
        <v>-0.24310844535947451</v>
      </c>
      <c r="CJ23" s="203">
        <f t="shared" si="163"/>
        <v>-4.8350761496047889</v>
      </c>
      <c r="CK23" s="203">
        <f t="shared" si="164"/>
        <v>-3.3968716768669416</v>
      </c>
      <c r="CL23" s="203">
        <f t="shared" si="165"/>
        <v>9.3496015132853429</v>
      </c>
      <c r="CM23" s="203">
        <f t="shared" si="166"/>
        <v>-14.527958318700296</v>
      </c>
      <c r="CN23" s="203">
        <f t="shared" si="167"/>
        <v>31.828140122639816</v>
      </c>
      <c r="CO23" s="203">
        <f t="shared" si="168"/>
        <v>15.073245262494982</v>
      </c>
      <c r="CP23" s="203">
        <f t="shared" si="169"/>
        <v>33.752212274759664</v>
      </c>
      <c r="CQ23" s="203">
        <f t="shared" si="170"/>
        <v>39.677662328928335</v>
      </c>
      <c r="CR23" s="203">
        <f t="shared" si="171"/>
        <v>19.421848590803915</v>
      </c>
      <c r="CS23" s="191"/>
      <c r="CT23" s="203">
        <f t="shared" si="59"/>
        <v>2.4363198499592253</v>
      </c>
      <c r="CU23" s="203">
        <f t="shared" si="172"/>
        <v>1.7803523638227152</v>
      </c>
      <c r="CV23" s="203">
        <f t="shared" si="173"/>
        <v>1.9726542898004826</v>
      </c>
      <c r="CW23" s="203">
        <f t="shared" si="174"/>
        <v>1.8849177177007879</v>
      </c>
      <c r="CX23" s="203">
        <f t="shared" si="175"/>
        <v>2.1086212897102889</v>
      </c>
      <c r="CY23" s="203">
        <f t="shared" si="176"/>
        <v>1.824009490963278</v>
      </c>
      <c r="CZ23" s="203">
        <f t="shared" si="177"/>
        <v>1.9959901362083909</v>
      </c>
      <c r="DA23" s="203">
        <f t="shared" si="178"/>
        <v>1.7929719460472375</v>
      </c>
      <c r="DB23" s="203">
        <f t="shared" si="179"/>
        <v>1.8326060559691968</v>
      </c>
      <c r="DC23" s="203">
        <f t="shared" si="180"/>
        <v>2.5757058416352048</v>
      </c>
      <c r="DD23" s="203">
        <f t="shared" si="181"/>
        <v>2.5929929169125199</v>
      </c>
      <c r="DE23" s="203">
        <f t="shared" si="182"/>
        <v>3.2707676317198184</v>
      </c>
      <c r="DF23" s="203">
        <f t="shared" si="183"/>
        <v>2.1689478025060516</v>
      </c>
      <c r="DG23" s="203">
        <f t="shared" si="184"/>
        <v>2.7289399338609877</v>
      </c>
      <c r="DH23" s="203">
        <f t="shared" si="185"/>
        <v>2.2624049622944113</v>
      </c>
      <c r="DI23" s="203">
        <f t="shared" si="186"/>
        <v>2.30873644280015</v>
      </c>
      <c r="DJ23" s="203">
        <f t="shared" si="187"/>
        <v>1.8584263498444393</v>
      </c>
      <c r="DK23" s="203">
        <f t="shared" si="188"/>
        <v>2.1833175655404933</v>
      </c>
      <c r="DL23" s="203">
        <f t="shared" si="189"/>
        <v>1.8769444811570772</v>
      </c>
      <c r="DM23" s="203">
        <f t="shared" si="190"/>
        <v>2.2638652122011012</v>
      </c>
      <c r="DN23" s="203">
        <f t="shared" si="191"/>
        <v>1.8525217484710002</v>
      </c>
      <c r="DO23" s="203">
        <f t="shared" si="80"/>
        <v>1.7564787275440954</v>
      </c>
      <c r="DP23" s="203">
        <f t="shared" si="192"/>
        <v>2.3972197702025038</v>
      </c>
      <c r="DQ23" s="203">
        <f t="shared" si="193"/>
        <v>2.3011716700152833</v>
      </c>
      <c r="DR23" s="203">
        <f t="shared" si="194"/>
        <v>3.1515008558941346</v>
      </c>
      <c r="DS23" s="203">
        <f t="shared" si="195"/>
        <v>2.2367826470578915</v>
      </c>
      <c r="DT23" s="203">
        <f t="shared" si="196"/>
        <v>2.178226777278665</v>
      </c>
      <c r="DU23" s="203">
        <f t="shared" si="197"/>
        <v>2.9941226562894201</v>
      </c>
      <c r="DV23" s="203">
        <f t="shared" si="198"/>
        <v>2.7681201887649998</v>
      </c>
      <c r="DW23" s="203">
        <f t="shared" si="199"/>
        <v>2.4657922322195169</v>
      </c>
      <c r="DX23" s="203">
        <f t="shared" si="200"/>
        <v>3.0101200639544547</v>
      </c>
      <c r="DY23" s="203">
        <f t="shared" si="200"/>
        <v>2.6917448459812565</v>
      </c>
    </row>
    <row r="24" spans="1:129" ht="18" customHeight="1" x14ac:dyDescent="0.45">
      <c r="A24" s="200"/>
      <c r="B24" s="200"/>
      <c r="C24" s="200"/>
      <c r="D24" s="212" t="s">
        <v>59</v>
      </c>
      <c r="E24" s="242"/>
      <c r="F24" s="202">
        <f>+ebaht1!C191</f>
        <v>11151</v>
      </c>
      <c r="G24" s="202">
        <f>+ebaht1!D191</f>
        <v>10543.71</v>
      </c>
      <c r="H24" s="202">
        <f>+ebaht1!E191</f>
        <v>11228.27</v>
      </c>
      <c r="I24" s="202">
        <f>+ebaht1!F191</f>
        <v>10409.91</v>
      </c>
      <c r="J24" s="202">
        <f>+ebaht1!G191</f>
        <v>11467.63</v>
      </c>
      <c r="K24" s="202">
        <f>+ebaht1!H191</f>
        <v>10928.72</v>
      </c>
      <c r="L24" s="202">
        <f>+ebaht1!I191</f>
        <v>10677.33</v>
      </c>
      <c r="M24" s="202">
        <f>+ebaht1!J191</f>
        <v>9274.4500000000007</v>
      </c>
      <c r="N24" s="202">
        <f>+ebaht1!K191</f>
        <v>10129.780000000001</v>
      </c>
      <c r="O24" s="202">
        <f>+ebaht1!L191</f>
        <v>10961.55</v>
      </c>
      <c r="P24" s="202">
        <f>+ebaht1!M191</f>
        <v>10683.44</v>
      </c>
      <c r="Q24" s="202">
        <f>+ebaht1!N191</f>
        <v>12210.53</v>
      </c>
      <c r="R24" s="202">
        <f>+ebaht1!O191</f>
        <v>10990.72</v>
      </c>
      <c r="S24" s="202">
        <f>+ebaht1!P191</f>
        <v>10052.629999999999</v>
      </c>
      <c r="T24" s="202">
        <f>+ebaht1!Q191</f>
        <v>12356.79</v>
      </c>
      <c r="U24" s="202">
        <f>+ebaht1!R191</f>
        <v>10451.719999999999</v>
      </c>
      <c r="V24" s="202">
        <f>+ebaht1!S191</f>
        <v>13111.18</v>
      </c>
      <c r="W24" s="202">
        <f>+ebaht1!T191</f>
        <v>11178.73</v>
      </c>
      <c r="X24" s="202">
        <f>+ebaht1!U191</f>
        <v>11592.51</v>
      </c>
      <c r="Y24" s="202">
        <f>+ebaht1!V191</f>
        <v>11338.97</v>
      </c>
      <c r="Z24" s="202">
        <f>+ebaht1!W191</f>
        <v>11880.87</v>
      </c>
      <c r="AA24" s="202">
        <f>+ebaht1!X191</f>
        <v>11746.89</v>
      </c>
      <c r="AB24" s="202">
        <f>+ebaht1!Y191</f>
        <v>13342.51</v>
      </c>
      <c r="AC24" s="202">
        <f>+ebaht1!Z191</f>
        <v>14865.76</v>
      </c>
      <c r="AD24" s="202">
        <f t="shared" si="38"/>
        <v>142909.28</v>
      </c>
      <c r="AE24" s="202">
        <f>+ebaht1!AA191</f>
        <v>12655.29</v>
      </c>
      <c r="AF24" s="202">
        <f>+ebaht1!AB191</f>
        <v>10994.92</v>
      </c>
      <c r="AG24" s="202">
        <f>+ebaht1!AC191</f>
        <v>12917.03</v>
      </c>
      <c r="AH24" s="202">
        <f>+ebaht1!AD191</f>
        <v>11030.56</v>
      </c>
      <c r="AI24" s="202">
        <f>+ebaht1!AE191</f>
        <v>12643.92</v>
      </c>
      <c r="AJ24" s="202">
        <f>+ebaht1!AF191</f>
        <v>11325.75</v>
      </c>
      <c r="AK24" s="202">
        <f>+ebaht1!AG191</f>
        <v>10225.379999999999</v>
      </c>
      <c r="AL24" s="202">
        <f>+ebaht1!AH191</f>
        <v>10986.86</v>
      </c>
      <c r="AM24" s="202">
        <f>+ebaht1!AI191</f>
        <v>10017.17</v>
      </c>
      <c r="AN24" s="202">
        <f>+ebaht1!AJ191</f>
        <v>11242.27</v>
      </c>
      <c r="AO24" s="202">
        <f>+ebaht1!AK191</f>
        <v>12359.29</v>
      </c>
      <c r="AP24" s="202">
        <f>+ebaht1!AL191</f>
        <v>13693.93</v>
      </c>
      <c r="AQ24" s="202">
        <f t="shared" si="145"/>
        <v>140092.37</v>
      </c>
      <c r="AR24" s="202">
        <f>+ebaht1!AM191</f>
        <v>11008.17</v>
      </c>
      <c r="AS24" s="202">
        <f>+ebaht1!AN191</f>
        <v>11218.09</v>
      </c>
      <c r="AT24" s="202">
        <f>+ebaht1!AO191</f>
        <v>12509.64</v>
      </c>
      <c r="AU24" s="202">
        <f>+ebaht1!AP191</f>
        <v>10225.280000000001</v>
      </c>
      <c r="AV24" s="202">
        <f>+ebaht1!AQ191</f>
        <v>11866.86</v>
      </c>
      <c r="AW24" s="202">
        <f t="shared" si="39"/>
        <v>56828.04</v>
      </c>
      <c r="AX24" s="202">
        <f>+ebaht1!AR191</f>
        <v>10755.6</v>
      </c>
      <c r="AY24" s="202">
        <f>+ebaht1!AS191</f>
        <v>9636.43</v>
      </c>
      <c r="AZ24" s="202">
        <f>+ebaht1!AT191</f>
        <v>10621.12</v>
      </c>
      <c r="BA24" s="202">
        <f>+ebaht1!AU191</f>
        <v>10227.89</v>
      </c>
      <c r="BB24" s="202">
        <f>+ebaht1!AV191</f>
        <v>10364.709999999999</v>
      </c>
      <c r="BC24" s="202">
        <f>+ebaht1!AW191</f>
        <v>12529.37</v>
      </c>
      <c r="BD24" s="202">
        <f>+ebaht1!AX191</f>
        <v>12731.36</v>
      </c>
      <c r="BE24" s="202">
        <f t="shared" si="148"/>
        <v>133694.52000000002</v>
      </c>
      <c r="BF24" s="202">
        <f>+ebaht1!AY191</f>
        <v>11750.72</v>
      </c>
      <c r="BG24" s="202">
        <f>+ebaht1!AZ191</f>
        <v>10847.79</v>
      </c>
      <c r="BH24" s="202">
        <f>+ebaht1!BA191</f>
        <v>12599.95</v>
      </c>
      <c r="BI24" s="202">
        <f>+ebaht1!BB191</f>
        <v>9955.64</v>
      </c>
      <c r="BJ24" s="202">
        <f>+ebaht1!BC191</f>
        <v>12337.34</v>
      </c>
      <c r="BK24" s="202">
        <f t="shared" si="45"/>
        <v>57491.44</v>
      </c>
      <c r="BL24" s="202"/>
      <c r="BM24" s="203">
        <f t="shared" si="207"/>
        <v>15.14523161357948</v>
      </c>
      <c r="BN24" s="203">
        <f t="shared" si="47"/>
        <v>9.3735669173141911</v>
      </c>
      <c r="BO24" s="203">
        <f t="shared" si="48"/>
        <v>4.5338635681273276</v>
      </c>
      <c r="BP24" s="203">
        <f t="shared" si="49"/>
        <v>5.5382272008817734</v>
      </c>
      <c r="BQ24" s="203">
        <f t="shared" si="50"/>
        <v>-3.5638287324253004</v>
      </c>
      <c r="BR24" s="203">
        <f t="shared" si="51"/>
        <v>1.3151762320048999</v>
      </c>
      <c r="BS24" s="203">
        <f t="shared" si="52"/>
        <v>-11.793218207273492</v>
      </c>
      <c r="BT24" s="203">
        <f t="shared" si="53"/>
        <v>-3.1053085068573183</v>
      </c>
      <c r="BU24" s="203">
        <f t="shared" si="54"/>
        <v>-15.686561674355504</v>
      </c>
      <c r="BV24" s="203">
        <f t="shared" si="55"/>
        <v>-4.2957753073366582</v>
      </c>
      <c r="BW24" s="203">
        <f t="shared" si="56"/>
        <v>-7.3690782319068893</v>
      </c>
      <c r="BX24" s="203">
        <f t="shared" si="85"/>
        <v>-7.8827453154093678</v>
      </c>
      <c r="BY24" s="203">
        <f t="shared" si="152"/>
        <v>-1.9711176209130765</v>
      </c>
      <c r="BZ24" s="203">
        <f t="shared" si="153"/>
        <v>-13.015268713715766</v>
      </c>
      <c r="CA24" s="203">
        <f t="shared" si="154"/>
        <v>2.0297555598403738</v>
      </c>
      <c r="CB24" s="203">
        <f t="shared" si="155"/>
        <v>-3.1538983806649101</v>
      </c>
      <c r="CC24" s="203">
        <f t="shared" si="156"/>
        <v>-7.3004453083070908</v>
      </c>
      <c r="CD24" s="203">
        <f t="shared" si="157"/>
        <v>-6.145720630943563</v>
      </c>
      <c r="CE24" s="203">
        <f t="shared" si="158"/>
        <v>-5.034103701741599</v>
      </c>
      <c r="CF24" s="203">
        <f t="shared" si="159"/>
        <v>-5.7596881485089018</v>
      </c>
      <c r="CG24" s="203">
        <f t="shared" si="160"/>
        <v>-3.3288855960665664</v>
      </c>
      <c r="CH24" s="203">
        <f t="shared" si="161"/>
        <v>2.1035881391650468</v>
      </c>
      <c r="CI24" s="203">
        <f t="shared" si="162"/>
        <v>-7.8058968517923937</v>
      </c>
      <c r="CJ24" s="203">
        <f t="shared" si="163"/>
        <v>1.3761308295217489</v>
      </c>
      <c r="CK24" s="203">
        <f t="shared" si="164"/>
        <v>-7.0291727794723595</v>
      </c>
      <c r="CL24" s="203">
        <f t="shared" si="165"/>
        <v>-4.5668796951611075</v>
      </c>
      <c r="CM24" s="203">
        <f t="shared" si="166"/>
        <v>6.7454445198429802</v>
      </c>
      <c r="CN24" s="203">
        <f t="shared" si="167"/>
        <v>-3.3009184272902004</v>
      </c>
      <c r="CO24" s="203">
        <f t="shared" si="168"/>
        <v>0.72192325278745972</v>
      </c>
      <c r="CP24" s="203">
        <f t="shared" si="169"/>
        <v>-2.6369938035926799</v>
      </c>
      <c r="CQ24" s="203">
        <f t="shared" si="170"/>
        <v>3.9646545084377705</v>
      </c>
      <c r="CR24" s="203">
        <f t="shared" si="171"/>
        <v>1.1673814546480976</v>
      </c>
      <c r="CS24" s="191"/>
      <c r="CT24" s="203">
        <f t="shared" si="59"/>
        <v>2.2488364070932167</v>
      </c>
      <c r="CU24" s="203">
        <f t="shared" si="172"/>
        <v>1.6088078620663804</v>
      </c>
      <c r="CV24" s="203">
        <f t="shared" si="173"/>
        <v>1.9047630704090046</v>
      </c>
      <c r="CW24" s="203">
        <f t="shared" si="174"/>
        <v>2.0348806212937025</v>
      </c>
      <c r="CX24" s="203">
        <f t="shared" si="175"/>
        <v>2.0577453143236433</v>
      </c>
      <c r="CY24" s="203">
        <f t="shared" si="176"/>
        <v>1.7624920862342952</v>
      </c>
      <c r="CZ24" s="203">
        <f t="shared" si="177"/>
        <v>1.7138311103912265</v>
      </c>
      <c r="DA24" s="203">
        <f t="shared" si="178"/>
        <v>1.6866778050943814</v>
      </c>
      <c r="DB24" s="203">
        <f t="shared" si="179"/>
        <v>1.4992099834764929</v>
      </c>
      <c r="DC24" s="203">
        <f t="shared" si="180"/>
        <v>1.8332390346214418</v>
      </c>
      <c r="DD24" s="203">
        <f t="shared" si="181"/>
        <v>1.8796228870555196</v>
      </c>
      <c r="DE24" s="203">
        <f t="shared" si="182"/>
        <v>2.1387266671013694</v>
      </c>
      <c r="DF24" s="203">
        <f t="shared" si="183"/>
        <v>1.8553550596242605</v>
      </c>
      <c r="DG24" s="203">
        <f t="shared" si="184"/>
        <v>1.8065164742962017</v>
      </c>
      <c r="DH24" s="203">
        <f t="shared" si="185"/>
        <v>1.7359627691742034</v>
      </c>
      <c r="DI24" s="203">
        <f t="shared" si="186"/>
        <v>1.7223825496120342</v>
      </c>
      <c r="DJ24" s="203">
        <f t="shared" si="187"/>
        <v>1.7580638547413083</v>
      </c>
      <c r="DK24" s="203">
        <f t="shared" si="188"/>
        <v>1.7424341024116385</v>
      </c>
      <c r="DL24" s="203">
        <f t="shared" si="189"/>
        <v>1.5626239686984726</v>
      </c>
      <c r="DM24" s="203">
        <f t="shared" si="190"/>
        <v>1.5147887543240333</v>
      </c>
      <c r="DN24" s="203">
        <f t="shared" si="191"/>
        <v>1.4917410642054056</v>
      </c>
      <c r="DO24" s="203">
        <f t="shared" si="80"/>
        <v>1.4187393851754344</v>
      </c>
      <c r="DP24" s="203">
        <f t="shared" si="192"/>
        <v>1.5768519507124816</v>
      </c>
      <c r="DQ24" s="203">
        <f t="shared" si="193"/>
        <v>1.7769582337514209</v>
      </c>
      <c r="DR24" s="203">
        <f t="shared" si="194"/>
        <v>1.9832548608582221</v>
      </c>
      <c r="DS24" s="203">
        <f t="shared" si="195"/>
        <v>1.6698737446389129</v>
      </c>
      <c r="DT24" s="203">
        <f t="shared" si="196"/>
        <v>1.800844916922459</v>
      </c>
      <c r="DU24" s="203">
        <f t="shared" si="197"/>
        <v>1.685209403749937</v>
      </c>
      <c r="DV24" s="203">
        <f t="shared" si="198"/>
        <v>1.807548046467482</v>
      </c>
      <c r="DW24" s="203">
        <f t="shared" si="199"/>
        <v>1.6980042441407697</v>
      </c>
      <c r="DX24" s="203">
        <f t="shared" si="200"/>
        <v>1.7880597567392682</v>
      </c>
      <c r="DY24" s="203">
        <f t="shared" si="200"/>
        <v>1.758368286845573</v>
      </c>
    </row>
    <row r="25" spans="1:129" ht="18" customHeight="1" x14ac:dyDescent="0.45">
      <c r="A25" s="200"/>
      <c r="B25" s="200"/>
      <c r="C25" s="200"/>
      <c r="D25" s="212" t="s">
        <v>399</v>
      </c>
      <c r="E25" s="242"/>
      <c r="F25" s="202">
        <f>+ebaht1!C211</f>
        <v>11167.32</v>
      </c>
      <c r="G25" s="202">
        <f>+ebaht1!D211</f>
        <v>11299.68</v>
      </c>
      <c r="H25" s="202">
        <f>+ebaht1!E211</f>
        <v>12658.28</v>
      </c>
      <c r="I25" s="202">
        <f>+ebaht1!F211</f>
        <v>10857.82</v>
      </c>
      <c r="J25" s="202">
        <f>+ebaht1!G211</f>
        <v>12538.07</v>
      </c>
      <c r="K25" s="202">
        <f>+ebaht1!H211</f>
        <v>10283.16</v>
      </c>
      <c r="L25" s="202">
        <f>+ebaht1!I211</f>
        <v>10758.15</v>
      </c>
      <c r="M25" s="202">
        <f>+ebaht1!J211</f>
        <v>10770.98</v>
      </c>
      <c r="N25" s="202">
        <f>+ebaht1!K211</f>
        <v>11670.13</v>
      </c>
      <c r="O25" s="202">
        <f>+ebaht1!L211</f>
        <v>11346.89</v>
      </c>
      <c r="P25" s="202">
        <f>+ebaht1!M211</f>
        <v>10649.67</v>
      </c>
      <c r="Q25" s="202">
        <f>+ebaht1!N211</f>
        <v>12270</v>
      </c>
      <c r="R25" s="202">
        <f>+ebaht1!O211</f>
        <v>11621.61</v>
      </c>
      <c r="S25" s="202">
        <f>+ebaht1!P211</f>
        <v>11573.5</v>
      </c>
      <c r="T25" s="202">
        <f>+ebaht1!Q211</f>
        <v>12780.72</v>
      </c>
      <c r="U25" s="202">
        <f>+ebaht1!R211</f>
        <v>10415.41</v>
      </c>
      <c r="V25" s="202">
        <f>+ebaht1!S211</f>
        <v>11840.34</v>
      </c>
      <c r="W25" s="202">
        <f>+ebaht1!T211</f>
        <v>10484.959999999999</v>
      </c>
      <c r="X25" s="202">
        <f>+ebaht1!U211</f>
        <v>9962.6200000000008</v>
      </c>
      <c r="Y25" s="202">
        <f>+ebaht1!V211</f>
        <v>10543.16</v>
      </c>
      <c r="Z25" s="202">
        <f>+ebaht1!W211</f>
        <v>12603.88</v>
      </c>
      <c r="AA25" s="202">
        <f>+ebaht1!X211</f>
        <v>12987.99</v>
      </c>
      <c r="AB25" s="202">
        <f>+ebaht1!Y211</f>
        <v>12246.14</v>
      </c>
      <c r="AC25" s="202">
        <f>+ebaht1!Z211</f>
        <v>13627</v>
      </c>
      <c r="AD25" s="202">
        <f t="shared" si="38"/>
        <v>140687.33000000002</v>
      </c>
      <c r="AE25" s="202">
        <f>+ebaht1!AA211</f>
        <v>12595.62</v>
      </c>
      <c r="AF25" s="202">
        <f>+ebaht1!AB211</f>
        <v>12511.21</v>
      </c>
      <c r="AG25" s="202">
        <f>+ebaht1!AC211</f>
        <v>13432.99</v>
      </c>
      <c r="AH25" s="202">
        <f>+ebaht1!AD211</f>
        <v>11738.35</v>
      </c>
      <c r="AI25" s="202">
        <f>+ebaht1!AE211</f>
        <v>13171.79</v>
      </c>
      <c r="AJ25" s="202">
        <f>+ebaht1!AF211</f>
        <v>12043.65</v>
      </c>
      <c r="AK25" s="202">
        <f>+ebaht1!AG211</f>
        <v>11631.89</v>
      </c>
      <c r="AL25" s="202">
        <f>+ebaht1!AH211</f>
        <v>11375.99</v>
      </c>
      <c r="AM25" s="202">
        <f>+ebaht1!AI211</f>
        <v>11215.38</v>
      </c>
      <c r="AN25" s="202">
        <f>+ebaht1!AJ211</f>
        <v>10997.65</v>
      </c>
      <c r="AO25" s="202">
        <f>+ebaht1!AK211</f>
        <v>12171.38</v>
      </c>
      <c r="AP25" s="202">
        <f>+ebaht1!AL211</f>
        <v>13648.67</v>
      </c>
      <c r="AQ25" s="202">
        <f t="shared" si="145"/>
        <v>146534.57</v>
      </c>
      <c r="AR25" s="202">
        <f>+ebaht1!AM211</f>
        <v>12556.79</v>
      </c>
      <c r="AS25" s="202">
        <f>+ebaht1!AN211</f>
        <v>14008.86</v>
      </c>
      <c r="AT25" s="202">
        <f>+ebaht1!AO211</f>
        <v>15139.84</v>
      </c>
      <c r="AU25" s="202">
        <f>+ebaht1!AP211</f>
        <v>10830.18</v>
      </c>
      <c r="AV25" s="202">
        <f>+ebaht1!AQ211</f>
        <v>12701.28</v>
      </c>
      <c r="AW25" s="202">
        <f t="shared" si="39"/>
        <v>65236.950000000004</v>
      </c>
      <c r="AX25" s="202">
        <f>+ebaht1!AR211</f>
        <v>11447.51</v>
      </c>
      <c r="AY25" s="202">
        <f>+ebaht1!AS211</f>
        <v>10902.11</v>
      </c>
      <c r="AZ25" s="202">
        <f>+ebaht1!AT211</f>
        <v>11474.97</v>
      </c>
      <c r="BA25" s="202">
        <f>+ebaht1!AU211</f>
        <v>12268.82</v>
      </c>
      <c r="BB25" s="202">
        <f>+ebaht1!AV211</f>
        <v>10941.51</v>
      </c>
      <c r="BC25" s="202">
        <f>+ebaht1!AW211</f>
        <v>11975.38</v>
      </c>
      <c r="BD25" s="202">
        <f>+ebaht1!AX211</f>
        <v>11895.06</v>
      </c>
      <c r="BE25" s="202">
        <f t="shared" si="148"/>
        <v>146142.31000000003</v>
      </c>
      <c r="BF25" s="202">
        <f>+ebaht1!AY211</f>
        <v>11461.94</v>
      </c>
      <c r="BG25" s="202">
        <f>+ebaht1!AZ211</f>
        <v>11834.33</v>
      </c>
      <c r="BH25" s="202">
        <f>+ebaht1!BA211</f>
        <v>13662.88</v>
      </c>
      <c r="BI25" s="202">
        <f>+ebaht1!BB211</f>
        <v>11606.43</v>
      </c>
      <c r="BJ25" s="202">
        <f>+ebaht1!BC211</f>
        <v>13629.66</v>
      </c>
      <c r="BK25" s="202">
        <f t="shared" si="45"/>
        <v>62195.240000000005</v>
      </c>
      <c r="BL25" s="202"/>
      <c r="BM25" s="203">
        <f t="shared" si="207"/>
        <v>8.3810246600944271</v>
      </c>
      <c r="BN25" s="203">
        <f t="shared" si="47"/>
        <v>8.1022162699269771</v>
      </c>
      <c r="BO25" s="203">
        <f t="shared" si="48"/>
        <v>5.1035465920542755</v>
      </c>
      <c r="BP25" s="203">
        <f t="shared" si="49"/>
        <v>12.70175633988484</v>
      </c>
      <c r="BQ25" s="203">
        <f t="shared" si="50"/>
        <v>11.24503181496479</v>
      </c>
      <c r="BR25" s="203">
        <f t="shared" si="51"/>
        <v>14.865960385161237</v>
      </c>
      <c r="BS25" s="203">
        <f t="shared" si="52"/>
        <v>16.755331428881149</v>
      </c>
      <c r="BT25" s="203">
        <f t="shared" si="53"/>
        <v>7.8992446287450724</v>
      </c>
      <c r="BU25" s="203">
        <f t="shared" si="54"/>
        <v>-11.016448903036213</v>
      </c>
      <c r="BV25" s="203">
        <f t="shared" si="55"/>
        <v>-15.324465140487487</v>
      </c>
      <c r="BW25" s="203">
        <f t="shared" si="56"/>
        <v>-0.61047807717370395</v>
      </c>
      <c r="BX25" s="203">
        <f t="shared" si="85"/>
        <v>0.15902252880310996</v>
      </c>
      <c r="BY25" s="203">
        <f t="shared" si="152"/>
        <v>4.1561951598626523</v>
      </c>
      <c r="BZ25" s="203">
        <f t="shared" si="153"/>
        <v>-0.30828176778912031</v>
      </c>
      <c r="CA25" s="203">
        <f t="shared" si="154"/>
        <v>11.97046488708926</v>
      </c>
      <c r="CB25" s="203">
        <f t="shared" si="155"/>
        <v>12.706404158716712</v>
      </c>
      <c r="CC25" s="203">
        <f t="shared" si="156"/>
        <v>-7.7367773153807828</v>
      </c>
      <c r="CD25" s="203">
        <f t="shared" si="157"/>
        <v>-3.5721037155921898</v>
      </c>
      <c r="CE25" s="203">
        <f t="shared" si="158"/>
        <v>-4.9498283327728654</v>
      </c>
      <c r="CF25" s="203">
        <f t="shared" si="159"/>
        <v>-6.2739589181121769</v>
      </c>
      <c r="CG25" s="203">
        <f t="shared" si="160"/>
        <v>0.87007812067345647</v>
      </c>
      <c r="CH25" s="203">
        <f t="shared" si="161"/>
        <v>9.392815936686949</v>
      </c>
      <c r="CI25" s="203">
        <f t="shared" si="162"/>
        <v>-0.51047269189326006</v>
      </c>
      <c r="CJ25" s="203">
        <f t="shared" si="163"/>
        <v>-1.6103350647173942</v>
      </c>
      <c r="CK25" s="203">
        <f t="shared" si="164"/>
        <v>-12.848211583985847</v>
      </c>
      <c r="CL25" s="203">
        <f t="shared" si="165"/>
        <v>-0.26769109842132988</v>
      </c>
      <c r="CM25" s="203">
        <f t="shared" si="166"/>
        <v>-8.7191869896685361</v>
      </c>
      <c r="CN25" s="203">
        <f t="shared" si="167"/>
        <v>-15.5225335965953</v>
      </c>
      <c r="CO25" s="203">
        <f t="shared" si="168"/>
        <v>-9.7554531619885037</v>
      </c>
      <c r="CP25" s="203">
        <f t="shared" si="169"/>
        <v>7.1674709007606419</v>
      </c>
      <c r="CQ25" s="203">
        <f t="shared" si="170"/>
        <v>7.3093420505649709</v>
      </c>
      <c r="CR25" s="203">
        <f t="shared" si="171"/>
        <v>-4.6625570324792864</v>
      </c>
      <c r="CS25" s="191"/>
      <c r="CT25" s="203">
        <f t="shared" si="59"/>
        <v>2.2382330887645767</v>
      </c>
      <c r="CU25" s="203">
        <f t="shared" si="172"/>
        <v>1.830675713144208</v>
      </c>
      <c r="CV25" s="203">
        <f t="shared" si="173"/>
        <v>1.9808472440780469</v>
      </c>
      <c r="CW25" s="203">
        <f t="shared" si="174"/>
        <v>2.1654513407263942</v>
      </c>
      <c r="CX25" s="203">
        <f t="shared" si="175"/>
        <v>2.1436539580885534</v>
      </c>
      <c r="CY25" s="203">
        <f t="shared" si="176"/>
        <v>1.8742103449551393</v>
      </c>
      <c r="CZ25" s="203">
        <f t="shared" si="177"/>
        <v>1.9495700848915738</v>
      </c>
      <c r="DA25" s="203">
        <f t="shared" si="178"/>
        <v>1.7464161593008041</v>
      </c>
      <c r="DB25" s="203">
        <f t="shared" si="179"/>
        <v>1.6785389151309789</v>
      </c>
      <c r="DC25" s="203">
        <f t="shared" si="180"/>
        <v>1.7933496766315431</v>
      </c>
      <c r="DD25" s="203">
        <f t="shared" si="181"/>
        <v>1.8510451987978116</v>
      </c>
      <c r="DE25" s="203">
        <f t="shared" si="182"/>
        <v>2.131657931613967</v>
      </c>
      <c r="DF25" s="203">
        <f t="shared" si="183"/>
        <v>1.9406742555598524</v>
      </c>
      <c r="DG25" s="203">
        <f t="shared" si="184"/>
        <v>2.0606556765818298</v>
      </c>
      <c r="DH25" s="203">
        <f t="shared" si="185"/>
        <v>2.1678253070329916</v>
      </c>
      <c r="DI25" s="203">
        <f t="shared" si="186"/>
        <v>2.0845201156802484</v>
      </c>
      <c r="DJ25" s="203">
        <f t="shared" si="187"/>
        <v>1.8620661730869199</v>
      </c>
      <c r="DK25" s="203">
        <f t="shared" si="188"/>
        <v>1.8649536116781436</v>
      </c>
      <c r="DL25" s="203">
        <f t="shared" si="189"/>
        <v>1.6631478957859582</v>
      </c>
      <c r="DM25" s="203">
        <f t="shared" si="190"/>
        <v>1.7137460269418845</v>
      </c>
      <c r="DN25" s="203">
        <f t="shared" si="191"/>
        <v>1.6116646793864584</v>
      </c>
      <c r="DO25" s="203">
        <f t="shared" si="80"/>
        <v>1.7018425250592324</v>
      </c>
      <c r="DP25" s="203">
        <f t="shared" si="192"/>
        <v>1.6646043533528796</v>
      </c>
      <c r="DQ25" s="203">
        <f t="shared" si="193"/>
        <v>1.6983894715617855</v>
      </c>
      <c r="DR25" s="203">
        <f t="shared" si="194"/>
        <v>1.8529784379045289</v>
      </c>
      <c r="DS25" s="203">
        <f t="shared" si="195"/>
        <v>1.8253493594941728</v>
      </c>
      <c r="DT25" s="203">
        <f t="shared" si="196"/>
        <v>1.7565882249828277</v>
      </c>
      <c r="DU25" s="203">
        <f t="shared" si="197"/>
        <v>1.838468868136274</v>
      </c>
      <c r="DV25" s="203">
        <f t="shared" si="198"/>
        <v>1.9600325440275261</v>
      </c>
      <c r="DW25" s="203">
        <f t="shared" si="199"/>
        <v>1.9795580594841471</v>
      </c>
      <c r="DX25" s="203">
        <f t="shared" si="200"/>
        <v>1.9753566444662247</v>
      </c>
      <c r="DY25" s="203">
        <f t="shared" si="200"/>
        <v>1.9022334039423827</v>
      </c>
    </row>
    <row r="26" spans="1:129" ht="18" customHeight="1" x14ac:dyDescent="0.45">
      <c r="A26" s="200"/>
      <c r="B26" s="200"/>
      <c r="C26" s="200"/>
      <c r="D26" s="212" t="s">
        <v>60</v>
      </c>
      <c r="E26" s="242"/>
      <c r="F26" s="202">
        <f>+ebaht1!C305</f>
        <v>15658.95</v>
      </c>
      <c r="G26" s="202">
        <f>+ebaht1!D305</f>
        <v>18399.810000000001</v>
      </c>
      <c r="H26" s="202">
        <f>+ebaht1!E305</f>
        <v>19093.080000000002</v>
      </c>
      <c r="I26" s="202">
        <f>+ebaht1!F305</f>
        <v>18875.2</v>
      </c>
      <c r="J26" s="202">
        <f>+ebaht1!G305</f>
        <v>19916.87</v>
      </c>
      <c r="K26" s="202">
        <f>+ebaht1!H305</f>
        <v>21879.24</v>
      </c>
      <c r="L26" s="202">
        <f>+ebaht1!I305</f>
        <v>21604.62</v>
      </c>
      <c r="M26" s="202">
        <f>+ebaht1!J305</f>
        <v>22646.44</v>
      </c>
      <c r="N26" s="202">
        <f>+ebaht1!K305</f>
        <v>23361.8</v>
      </c>
      <c r="O26" s="202">
        <f>+ebaht1!L305</f>
        <v>25572.34</v>
      </c>
      <c r="P26" s="202">
        <f>+ebaht1!M305</f>
        <v>23254.12</v>
      </c>
      <c r="Q26" s="202">
        <f>+ebaht1!N305</f>
        <v>22998.16</v>
      </c>
      <c r="R26" s="202">
        <f>+ebaht1!O305</f>
        <v>21177.48</v>
      </c>
      <c r="S26" s="202">
        <f>+ebaht1!P305</f>
        <v>18277.150000000001</v>
      </c>
      <c r="T26" s="202">
        <f>+ebaht1!Q305</f>
        <v>23223.55</v>
      </c>
      <c r="U26" s="202">
        <f>+ebaht1!R305</f>
        <v>21549.66</v>
      </c>
      <c r="V26" s="202">
        <f>+ebaht1!S305</f>
        <v>23838.29</v>
      </c>
      <c r="W26" s="202">
        <f>+ebaht1!T305</f>
        <v>26554.06</v>
      </c>
      <c r="X26" s="202">
        <f>+ebaht1!U305</f>
        <v>25837.279999999999</v>
      </c>
      <c r="Y26" s="202">
        <f>+ebaht1!V305</f>
        <v>24863.83</v>
      </c>
      <c r="Z26" s="202">
        <f>+ebaht1!W305</f>
        <v>28276.82</v>
      </c>
      <c r="AA26" s="202">
        <f>+ebaht1!X305</f>
        <v>31065.58</v>
      </c>
      <c r="AB26" s="202">
        <f>+ebaht1!Y305</f>
        <v>30032.59</v>
      </c>
      <c r="AC26" s="202">
        <f>+ebaht1!Z305</f>
        <v>26485.73</v>
      </c>
      <c r="AD26" s="202">
        <f t="shared" si="38"/>
        <v>301182.02</v>
      </c>
      <c r="AE26" s="202">
        <f>+ebaht1!AA305</f>
        <v>22814.34</v>
      </c>
      <c r="AF26" s="202">
        <f>+ebaht1!AB305</f>
        <v>21756.86</v>
      </c>
      <c r="AG26" s="202">
        <f>+ebaht1!AC305</f>
        <v>26711.119999999999</v>
      </c>
      <c r="AH26" s="202">
        <f>+ebaht1!AD305</f>
        <v>23582.74</v>
      </c>
      <c r="AI26" s="202">
        <f>+ebaht1!AE305</f>
        <v>27132.82</v>
      </c>
      <c r="AJ26" s="202">
        <f>+ebaht1!AF305</f>
        <v>26433.8</v>
      </c>
      <c r="AK26" s="202">
        <f>+ebaht1!AG305</f>
        <v>25419.4</v>
      </c>
      <c r="AL26" s="202">
        <f>+ebaht1!AH305</f>
        <v>27805.08</v>
      </c>
      <c r="AM26" s="202">
        <f>+ebaht1!AI305</f>
        <v>31353.47</v>
      </c>
      <c r="AN26" s="202">
        <f>+ebaht1!AJ305</f>
        <v>30258.67</v>
      </c>
      <c r="AO26" s="202">
        <f>+ebaht1!AK305</f>
        <v>33178.589999999997</v>
      </c>
      <c r="AP26" s="202">
        <f>+ebaht1!AL305</f>
        <v>33645.35</v>
      </c>
      <c r="AQ26" s="202">
        <f t="shared" si="145"/>
        <v>330092.24</v>
      </c>
      <c r="AR26" s="202">
        <f>+ebaht1!AM305</f>
        <v>25102.58</v>
      </c>
      <c r="AS26" s="202">
        <f>+ebaht1!AN305</f>
        <v>28606.97</v>
      </c>
      <c r="AT26" s="202">
        <f>+ebaht1!AO305</f>
        <v>32753.9</v>
      </c>
      <c r="AU26" s="202">
        <f>+ebaht1!AP305</f>
        <v>28258.43</v>
      </c>
      <c r="AV26" s="202">
        <f>+ebaht1!AQ305</f>
        <v>34369.49</v>
      </c>
      <c r="AW26" s="202">
        <f t="shared" si="39"/>
        <v>149091.37</v>
      </c>
      <c r="AX26" s="202">
        <f>+ebaht1!AR305</f>
        <v>32392.720000000001</v>
      </c>
      <c r="AY26" s="202">
        <f>+ebaht1!AS305</f>
        <v>32191.07</v>
      </c>
      <c r="AZ26" s="202">
        <f>+ebaht1!AT305</f>
        <v>34384.49</v>
      </c>
      <c r="BA26" s="202">
        <f>+ebaht1!AU305</f>
        <v>35764.54</v>
      </c>
      <c r="BB26" s="202">
        <f>+ebaht1!AV305</f>
        <v>33295.480000000003</v>
      </c>
      <c r="BC26" s="202">
        <f>+ebaht1!AW305</f>
        <v>36410.04</v>
      </c>
      <c r="BD26" s="202">
        <f>+ebaht1!AX305</f>
        <v>37681.129999999997</v>
      </c>
      <c r="BE26" s="202">
        <f t="shared" si="148"/>
        <v>391210.84</v>
      </c>
      <c r="BF26" s="202">
        <f>+ebaht1!AY305</f>
        <v>33034.75</v>
      </c>
      <c r="BG26" s="202">
        <f>+ebaht1!AZ305</f>
        <v>26526.07</v>
      </c>
      <c r="BH26" s="202">
        <f>+ebaht1!BA305</f>
        <v>33127.81</v>
      </c>
      <c r="BI26" s="202">
        <f>+ebaht1!BB305</f>
        <v>28276.47</v>
      </c>
      <c r="BJ26" s="202">
        <f>+ebaht1!BC305</f>
        <v>31999.26</v>
      </c>
      <c r="BK26" s="202">
        <f t="shared" si="45"/>
        <v>152964.36000000002</v>
      </c>
      <c r="BL26" s="202"/>
      <c r="BM26" s="203">
        <f t="shared" si="207"/>
        <v>7.7292482391672745</v>
      </c>
      <c r="BN26" s="203">
        <f t="shared" si="47"/>
        <v>19.038580960379491</v>
      </c>
      <c r="BO26" s="203">
        <f t="shared" si="48"/>
        <v>15.017385369592496</v>
      </c>
      <c r="BP26" s="203">
        <f t="shared" si="49"/>
        <v>9.4343947885952915</v>
      </c>
      <c r="BQ26" s="203">
        <f t="shared" si="50"/>
        <v>13.820328555445883</v>
      </c>
      <c r="BR26" s="203">
        <f t="shared" si="51"/>
        <v>-0.45288743039672008</v>
      </c>
      <c r="BS26" s="203">
        <f t="shared" si="52"/>
        <v>-1.6173529102134543</v>
      </c>
      <c r="BT26" s="203">
        <f t="shared" si="53"/>
        <v>11.829432553230944</v>
      </c>
      <c r="BU26" s="203">
        <f t="shared" si="54"/>
        <v>10.88046675687011</v>
      </c>
      <c r="BV26" s="203">
        <f t="shared" si="55"/>
        <v>-2.5974406400910754</v>
      </c>
      <c r="BW26" s="203">
        <f t="shared" si="56"/>
        <v>10.475287013207968</v>
      </c>
      <c r="BX26" s="203">
        <f t="shared" si="85"/>
        <v>27.031990434094123</v>
      </c>
      <c r="BY26" s="203">
        <f t="shared" si="152"/>
        <v>9.5989196167818989</v>
      </c>
      <c r="BZ26" s="203">
        <f t="shared" si="153"/>
        <v>10.029832114363169</v>
      </c>
      <c r="CA26" s="203">
        <f t="shared" si="154"/>
        <v>31.484828233485906</v>
      </c>
      <c r="CB26" s="203">
        <f t="shared" si="155"/>
        <v>22.622712937533151</v>
      </c>
      <c r="CC26" s="203">
        <f t="shared" si="156"/>
        <v>19.826746171140421</v>
      </c>
      <c r="CD26" s="203">
        <f t="shared" si="157"/>
        <v>26.671278547530264</v>
      </c>
      <c r="CE26" s="203">
        <f t="shared" si="158"/>
        <v>22.542805045055971</v>
      </c>
      <c r="CF26" s="203">
        <f t="shared" si="159"/>
        <v>26.639771198376039</v>
      </c>
      <c r="CG26" s="203">
        <f t="shared" si="160"/>
        <v>23.662618485542918</v>
      </c>
      <c r="CH26" s="203">
        <f t="shared" si="161"/>
        <v>14.068841503029805</v>
      </c>
      <c r="CI26" s="203">
        <f t="shared" si="162"/>
        <v>10.036164841349615</v>
      </c>
      <c r="CJ26" s="203">
        <f t="shared" si="163"/>
        <v>9.7395639778544041</v>
      </c>
      <c r="CK26" s="203">
        <f t="shared" si="164"/>
        <v>11.995060238636235</v>
      </c>
      <c r="CL26" s="203">
        <f t="shared" si="165"/>
        <v>18.515612484558865</v>
      </c>
      <c r="CM26" s="203">
        <f t="shared" si="166"/>
        <v>31.599022889280693</v>
      </c>
      <c r="CN26" s="203">
        <f t="shared" si="167"/>
        <v>-7.2741013815863838</v>
      </c>
      <c r="CO26" s="203">
        <f t="shared" si="168"/>
        <v>1.1415739805030745</v>
      </c>
      <c r="CP26" s="203">
        <f t="shared" si="169"/>
        <v>6.3839356963568683E-2</v>
      </c>
      <c r="CQ26" s="203">
        <f t="shared" si="170"/>
        <v>-6.8963199628507716</v>
      </c>
      <c r="CR26" s="203">
        <f t="shared" si="171"/>
        <v>2.5977291643372924</v>
      </c>
      <c r="CS26" s="191"/>
      <c r="CT26" s="203">
        <f t="shared" si="59"/>
        <v>4.0540926676356737</v>
      </c>
      <c r="CU26" s="203">
        <f t="shared" si="172"/>
        <v>3.183525430096585</v>
      </c>
      <c r="CV26" s="203">
        <f t="shared" si="173"/>
        <v>3.9388586188360142</v>
      </c>
      <c r="CW26" s="203">
        <f t="shared" si="174"/>
        <v>4.3504645841197416</v>
      </c>
      <c r="CX26" s="203">
        <f t="shared" si="175"/>
        <v>4.4157534387584576</v>
      </c>
      <c r="CY26" s="203">
        <f t="shared" si="176"/>
        <v>4.1135786423945531</v>
      </c>
      <c r="CZ26" s="203">
        <f t="shared" si="177"/>
        <v>4.2604341870403584</v>
      </c>
      <c r="DA26" s="203">
        <f t="shared" si="178"/>
        <v>4.2685727591753864</v>
      </c>
      <c r="DB26" s="203">
        <f t="shared" si="179"/>
        <v>4.6924865247001613</v>
      </c>
      <c r="DC26" s="203">
        <f t="shared" si="180"/>
        <v>4.9341792164508389</v>
      </c>
      <c r="DD26" s="203">
        <f t="shared" si="181"/>
        <v>5.0458591977558083</v>
      </c>
      <c r="DE26" s="203">
        <f t="shared" si="182"/>
        <v>5.2547520886231389</v>
      </c>
      <c r="DF26" s="203">
        <f t="shared" si="183"/>
        <v>4.3716749714970611</v>
      </c>
      <c r="DG26" s="203">
        <f t="shared" si="184"/>
        <v>4.1195061774426032</v>
      </c>
      <c r="DH26" s="203">
        <f t="shared" si="185"/>
        <v>4.4268351260226444</v>
      </c>
      <c r="DI26" s="203">
        <f t="shared" si="186"/>
        <v>4.5097017813252513</v>
      </c>
      <c r="DJ26" s="203">
        <f t="shared" si="187"/>
        <v>4.8585588242803546</v>
      </c>
      <c r="DK26" s="203">
        <f t="shared" si="188"/>
        <v>5.0465389714293227</v>
      </c>
      <c r="DL26" s="203">
        <f t="shared" si="189"/>
        <v>4.7061661537560324</v>
      </c>
      <c r="DM26" s="203">
        <f t="shared" si="190"/>
        <v>5.060242312314597</v>
      </c>
      <c r="DN26" s="203">
        <f t="shared" si="191"/>
        <v>4.8293170310438187</v>
      </c>
      <c r="DO26" s="203">
        <f t="shared" si="80"/>
        <v>4.9609999218492016</v>
      </c>
      <c r="DP26" s="203">
        <f t="shared" si="192"/>
        <v>5.0654618014308577</v>
      </c>
      <c r="DQ26" s="203">
        <f t="shared" si="193"/>
        <v>5.1637967726404908</v>
      </c>
      <c r="DR26" s="203">
        <f t="shared" si="194"/>
        <v>5.8698586981383434</v>
      </c>
      <c r="DS26" s="203">
        <f t="shared" si="195"/>
        <v>4.8863088055825665</v>
      </c>
      <c r="DT26" s="203">
        <f t="shared" si="196"/>
        <v>5.0627077846552559</v>
      </c>
      <c r="DU26" s="203">
        <f t="shared" si="197"/>
        <v>4.1208377566793875</v>
      </c>
      <c r="DV26" s="203">
        <f t="shared" si="198"/>
        <v>4.7524084023544466</v>
      </c>
      <c r="DW26" s="203">
        <f t="shared" si="199"/>
        <v>4.822750327384191</v>
      </c>
      <c r="DX26" s="203">
        <f t="shared" si="200"/>
        <v>4.6376762779850917</v>
      </c>
      <c r="DY26" s="203">
        <f t="shared" si="200"/>
        <v>4.6783952470425074</v>
      </c>
    </row>
    <row r="27" spans="1:129" ht="18" customHeight="1" x14ac:dyDescent="0.45">
      <c r="A27" s="200"/>
      <c r="B27" s="200">
        <v>2</v>
      </c>
      <c r="C27" s="201" t="s">
        <v>3</v>
      </c>
      <c r="D27" s="175"/>
      <c r="E27" s="242"/>
      <c r="F27" s="202">
        <f>+ebaht1!C111</f>
        <v>70316.25</v>
      </c>
      <c r="G27" s="202">
        <f>+ebaht1!D111</f>
        <v>72295.78</v>
      </c>
      <c r="H27" s="202">
        <f>+ebaht1!E111</f>
        <v>68657.77</v>
      </c>
      <c r="I27" s="202">
        <f>+ebaht1!F111</f>
        <v>59226.68</v>
      </c>
      <c r="J27" s="202">
        <f>+ebaht1!G111</f>
        <v>65064.27</v>
      </c>
      <c r="K27" s="202">
        <f>+ebaht1!H111</f>
        <v>63271.32</v>
      </c>
      <c r="L27" s="202">
        <f>+ebaht1!I111</f>
        <v>66644.94</v>
      </c>
      <c r="M27" s="202">
        <f>+ebaht1!J111</f>
        <v>65250.62</v>
      </c>
      <c r="N27" s="202">
        <f>+ebaht1!K111</f>
        <v>67091.16</v>
      </c>
      <c r="O27" s="202">
        <f>+ebaht1!L111</f>
        <v>71664.84</v>
      </c>
      <c r="P27" s="202">
        <f>+ebaht1!M111</f>
        <v>67927.199999999997</v>
      </c>
      <c r="Q27" s="202">
        <f>+ebaht1!N111</f>
        <v>69007.59</v>
      </c>
      <c r="R27" s="202">
        <f>+ebaht1!O111</f>
        <v>57127.88</v>
      </c>
      <c r="S27" s="202">
        <f>+ebaht1!P111</f>
        <v>60949.29</v>
      </c>
      <c r="T27" s="202">
        <f>+ebaht1!Q111</f>
        <v>63164.959999999999</v>
      </c>
      <c r="U27" s="202">
        <f>+ebaht1!R111</f>
        <v>60640.959999999999</v>
      </c>
      <c r="V27" s="202">
        <f>+ebaht1!S111</f>
        <v>67463.39</v>
      </c>
      <c r="W27" s="202">
        <f>+ebaht1!T111</f>
        <v>64616.41</v>
      </c>
      <c r="X27" s="202">
        <f>+ebaht1!U111</f>
        <v>68064.69</v>
      </c>
      <c r="Y27" s="202">
        <f>+ebaht1!V111</f>
        <v>70641.72</v>
      </c>
      <c r="Z27" s="202">
        <f>+ebaht1!W111</f>
        <v>73634.75</v>
      </c>
      <c r="AA27" s="202">
        <f>+ebaht1!X111</f>
        <v>76823.600000000006</v>
      </c>
      <c r="AB27" s="202">
        <f>+ebaht1!Y111</f>
        <v>69739.78</v>
      </c>
      <c r="AC27" s="202">
        <f>+ebaht1!Z111</f>
        <v>68026.460000000006</v>
      </c>
      <c r="AD27" s="202">
        <f t="shared" si="38"/>
        <v>800893.89</v>
      </c>
      <c r="AE27" s="202">
        <f>+ebaht1!AA111</f>
        <v>59007.74</v>
      </c>
      <c r="AF27" s="202">
        <f>+ebaht1!AB111</f>
        <v>62896.88</v>
      </c>
      <c r="AG27" s="202">
        <f>+ebaht1!AC111</f>
        <v>65390.06</v>
      </c>
      <c r="AH27" s="202">
        <f>+ebaht1!AD111</f>
        <v>61252.88</v>
      </c>
      <c r="AI27" s="202">
        <f>+ebaht1!AE111</f>
        <v>63602.86</v>
      </c>
      <c r="AJ27" s="202">
        <f>+ebaht1!AF111</f>
        <v>60535.21</v>
      </c>
      <c r="AK27" s="202">
        <f>+ebaht1!AG111</f>
        <v>62260.6</v>
      </c>
      <c r="AL27" s="202">
        <f>+ebaht1!AH111</f>
        <v>74381.5</v>
      </c>
      <c r="AM27" s="202">
        <f>+ebaht1!AI111</f>
        <v>77146.75</v>
      </c>
      <c r="AN27" s="202">
        <f>+ebaht1!AJ111</f>
        <v>76490.7</v>
      </c>
      <c r="AO27" s="202">
        <f>+ebaht1!AK111</f>
        <v>84485.759999999995</v>
      </c>
      <c r="AP27" s="202">
        <f>+ebaht1!AL111</f>
        <v>86087.09</v>
      </c>
      <c r="AQ27" s="202">
        <f t="shared" si="145"/>
        <v>833538.02999999991</v>
      </c>
      <c r="AR27" s="202">
        <f>+ebaht1!AM111</f>
        <v>76734.429999999993</v>
      </c>
      <c r="AS27" s="202">
        <f>+ebaht1!AN111</f>
        <v>80034.080000000002</v>
      </c>
      <c r="AT27" s="202">
        <f>+ebaht1!AO111</f>
        <v>95387.45</v>
      </c>
      <c r="AU27" s="202">
        <f>+ebaht1!AP111</f>
        <v>73386.960000000006</v>
      </c>
      <c r="AV27" s="202">
        <f>+ebaht1!AQ111</f>
        <v>80502.320000000007</v>
      </c>
      <c r="AW27" s="202">
        <f t="shared" si="39"/>
        <v>406045.24000000005</v>
      </c>
      <c r="AX27" s="202">
        <f>+ebaht1!AR111</f>
        <v>76220.41</v>
      </c>
      <c r="AY27" s="202">
        <f>+ebaht1!AS111</f>
        <v>77630.81</v>
      </c>
      <c r="AZ27" s="202">
        <f>+ebaht1!AT111</f>
        <v>89645.15</v>
      </c>
      <c r="BA27" s="202">
        <f>+ebaht1!AU111</f>
        <v>83614.16</v>
      </c>
      <c r="BB27" s="202">
        <f>+ebaht1!AV111</f>
        <v>85189.31</v>
      </c>
      <c r="BC27" s="202">
        <f>+ebaht1!AW111</f>
        <v>93688.88</v>
      </c>
      <c r="BD27" s="202">
        <f>+ebaht1!AX111</f>
        <v>85948.800000000003</v>
      </c>
      <c r="BE27" s="202">
        <f t="shared" si="148"/>
        <v>997982.76</v>
      </c>
      <c r="BF27" s="202">
        <f>+ebaht1!AY111</f>
        <v>77846.44</v>
      </c>
      <c r="BG27" s="202">
        <f>+ebaht1!AZ111</f>
        <v>73094.100000000006</v>
      </c>
      <c r="BH27" s="202">
        <f>+ebaht1!BA111</f>
        <v>77603.27</v>
      </c>
      <c r="BI27" s="202">
        <f>+ebaht1!BB111</f>
        <v>78411.05</v>
      </c>
      <c r="BJ27" s="202">
        <f>+ebaht1!BC111</f>
        <v>83980.38</v>
      </c>
      <c r="BK27" s="202">
        <f t="shared" si="45"/>
        <v>390935.24</v>
      </c>
      <c r="BL27" s="202"/>
      <c r="BM27" s="203">
        <f t="shared" si="207"/>
        <v>3.2906174708391189</v>
      </c>
      <c r="BN27" s="203">
        <f t="shared" si="47"/>
        <v>3.1954268868431335</v>
      </c>
      <c r="BO27" s="203">
        <f t="shared" si="48"/>
        <v>3.5226809294266914</v>
      </c>
      <c r="BP27" s="203">
        <f t="shared" si="49"/>
        <v>1.0090869273837288</v>
      </c>
      <c r="BQ27" s="203">
        <f t="shared" si="50"/>
        <v>-5.7224073679072447</v>
      </c>
      <c r="BR27" s="203">
        <f t="shared" si="51"/>
        <v>-6.3160426275616466</v>
      </c>
      <c r="BS27" s="203">
        <f t="shared" si="52"/>
        <v>-8.5273142359129306</v>
      </c>
      <c r="BT27" s="203">
        <f t="shared" si="53"/>
        <v>5.2940103949903783</v>
      </c>
      <c r="BU27" s="203">
        <f t="shared" si="54"/>
        <v>4.7694872325905857</v>
      </c>
      <c r="BV27" s="203">
        <f t="shared" si="55"/>
        <v>-0.43333038285111591</v>
      </c>
      <c r="BW27" s="203">
        <f t="shared" si="56"/>
        <v>21.144288094972485</v>
      </c>
      <c r="BX27" s="203">
        <f t="shared" si="85"/>
        <v>26.549419152488586</v>
      </c>
      <c r="BY27" s="203">
        <f t="shared" si="152"/>
        <v>4.0759631716006606</v>
      </c>
      <c r="BZ27" s="203">
        <f t="shared" si="153"/>
        <v>30.041296277403596</v>
      </c>
      <c r="CA27" s="203">
        <f t="shared" si="154"/>
        <v>27.246502529219274</v>
      </c>
      <c r="CB27" s="203">
        <f t="shared" si="155"/>
        <v>45.874541176441809</v>
      </c>
      <c r="CC27" s="203">
        <f t="shared" si="156"/>
        <v>19.809811391725596</v>
      </c>
      <c r="CD27" s="203">
        <f t="shared" si="157"/>
        <v>26.570283160222672</v>
      </c>
      <c r="CE27" s="203">
        <f t="shared" si="158"/>
        <v>25.910870714746025</v>
      </c>
      <c r="CF27" s="203">
        <f t="shared" si="159"/>
        <v>24.686896689077841</v>
      </c>
      <c r="CG27" s="203">
        <f t="shared" si="160"/>
        <v>20.520761210784922</v>
      </c>
      <c r="CH27" s="203">
        <f t="shared" si="161"/>
        <v>8.3832565856630339</v>
      </c>
      <c r="CI27" s="203">
        <f t="shared" si="162"/>
        <v>11.372114518497023</v>
      </c>
      <c r="CJ27" s="203">
        <f t="shared" si="163"/>
        <v>10.893101985470711</v>
      </c>
      <c r="CK27" s="203">
        <f t="shared" si="164"/>
        <v>-0.16063964991730462</v>
      </c>
      <c r="CL27" s="203">
        <f t="shared" si="165"/>
        <v>19.7285215648769</v>
      </c>
      <c r="CM27" s="203">
        <f t="shared" si="166"/>
        <v>1.449166951523595</v>
      </c>
      <c r="CN27" s="203">
        <f t="shared" si="167"/>
        <v>-8.6712810342793887</v>
      </c>
      <c r="CO27" s="203">
        <f t="shared" si="168"/>
        <v>-18.644150776648281</v>
      </c>
      <c r="CP27" s="203">
        <f t="shared" si="169"/>
        <v>6.8460255064387354</v>
      </c>
      <c r="CQ27" s="203">
        <f t="shared" si="170"/>
        <v>4.3204469138280688</v>
      </c>
      <c r="CR27" s="203">
        <f t="shared" si="171"/>
        <v>-3.7212602221368352</v>
      </c>
      <c r="CS27" s="191"/>
      <c r="CT27" s="203">
        <f t="shared" si="59"/>
        <v>10.485635178039434</v>
      </c>
      <c r="CU27" s="203">
        <f t="shared" si="172"/>
        <v>9.203249777483208</v>
      </c>
      <c r="CV27" s="203">
        <f t="shared" si="173"/>
        <v>9.6425084914898402</v>
      </c>
      <c r="CW27" s="203">
        <f t="shared" si="174"/>
        <v>11.299725354871249</v>
      </c>
      <c r="CX27" s="203">
        <f t="shared" si="175"/>
        <v>10.35110054022666</v>
      </c>
      <c r="CY27" s="203">
        <f t="shared" si="176"/>
        <v>9.420376448670611</v>
      </c>
      <c r="CZ27" s="203">
        <f t="shared" si="177"/>
        <v>10.435226195175533</v>
      </c>
      <c r="DA27" s="203">
        <f t="shared" si="178"/>
        <v>11.418879020905676</v>
      </c>
      <c r="DB27" s="203">
        <f t="shared" si="179"/>
        <v>11.546093137359668</v>
      </c>
      <c r="DC27" s="203">
        <f t="shared" si="180"/>
        <v>12.473080349922062</v>
      </c>
      <c r="DD27" s="203">
        <f t="shared" si="181"/>
        <v>12.848745205127457</v>
      </c>
      <c r="DE27" s="203">
        <f t="shared" si="182"/>
        <v>13.445136281268827</v>
      </c>
      <c r="DF27" s="203">
        <f t="shared" si="183"/>
        <v>11.039209354154966</v>
      </c>
      <c r="DG27" s="203">
        <f t="shared" si="184"/>
        <v>12.592648182279948</v>
      </c>
      <c r="DH27" s="203">
        <f t="shared" si="185"/>
        <v>12.385012345694298</v>
      </c>
      <c r="DI27" s="203">
        <f t="shared" si="186"/>
        <v>13.133365894781178</v>
      </c>
      <c r="DJ27" s="203">
        <f t="shared" si="187"/>
        <v>12.617645852763562</v>
      </c>
      <c r="DK27" s="203">
        <f t="shared" si="188"/>
        <v>11.820312002606798</v>
      </c>
      <c r="DL27" s="203">
        <f t="shared" si="189"/>
        <v>11.073658333335635</v>
      </c>
      <c r="DM27" s="203">
        <f t="shared" si="190"/>
        <v>12.203095749885144</v>
      </c>
      <c r="DN27" s="203">
        <f t="shared" si="191"/>
        <v>12.590701494932096</v>
      </c>
      <c r="DO27" s="203">
        <f t="shared" si="80"/>
        <v>11.598355276636767</v>
      </c>
      <c r="DP27" s="203">
        <f t="shared" si="192"/>
        <v>12.960413716674207</v>
      </c>
      <c r="DQ27" s="203">
        <f t="shared" si="193"/>
        <v>13.28727834894722</v>
      </c>
      <c r="DR27" s="203">
        <f t="shared" si="194"/>
        <v>13.388858329740986</v>
      </c>
      <c r="DS27" s="203">
        <f t="shared" si="195"/>
        <v>12.465022564322584</v>
      </c>
      <c r="DT27" s="203">
        <f t="shared" si="196"/>
        <v>11.930278806278185</v>
      </c>
      <c r="DU27" s="203">
        <f t="shared" si="197"/>
        <v>11.355203657024912</v>
      </c>
      <c r="DV27" s="203">
        <f t="shared" si="198"/>
        <v>11.132713946324275</v>
      </c>
      <c r="DW27" s="203">
        <f t="shared" si="199"/>
        <v>13.373554657212807</v>
      </c>
      <c r="DX27" s="203">
        <f t="shared" si="200"/>
        <v>12.171338216639189</v>
      </c>
      <c r="DY27" s="203">
        <f t="shared" si="200"/>
        <v>11.956703958473868</v>
      </c>
    </row>
    <row r="28" spans="1:129" ht="18" customHeight="1" x14ac:dyDescent="0.45">
      <c r="A28" s="200"/>
      <c r="B28" s="200">
        <v>3</v>
      </c>
      <c r="C28" s="201" t="s">
        <v>18</v>
      </c>
      <c r="D28" s="175"/>
      <c r="E28" s="242"/>
      <c r="F28" s="202">
        <f>+ebaht1!C7</f>
        <v>19291.13</v>
      </c>
      <c r="G28" s="202">
        <f>+ebaht1!D7</f>
        <v>20183.21</v>
      </c>
      <c r="H28" s="202">
        <f>+ebaht1!E7</f>
        <v>22022.57</v>
      </c>
      <c r="I28" s="202">
        <f>+ebaht1!F7</f>
        <v>19935.25</v>
      </c>
      <c r="J28" s="202">
        <f>+ebaht1!G7</f>
        <v>23379.59</v>
      </c>
      <c r="K28" s="202">
        <f>+ebaht1!H7</f>
        <v>23358.33</v>
      </c>
      <c r="L28" s="202">
        <f>+ebaht1!I7</f>
        <v>22103.119999999999</v>
      </c>
      <c r="M28" s="202">
        <f>+ebaht1!J7</f>
        <v>22006.06</v>
      </c>
      <c r="N28" s="202">
        <f>+ebaht1!K7</f>
        <v>22790.44</v>
      </c>
      <c r="O28" s="202">
        <f>+ebaht1!L7</f>
        <v>21332.59</v>
      </c>
      <c r="P28" s="202">
        <f>+ebaht1!M7</f>
        <v>19149.900000000001</v>
      </c>
      <c r="Q28" s="202">
        <f>+ebaht1!N7</f>
        <v>21350.26</v>
      </c>
      <c r="R28" s="202">
        <f>+ebaht1!O7</f>
        <v>19609.91</v>
      </c>
      <c r="S28" s="202">
        <f>+ebaht1!P7</f>
        <v>21533.02</v>
      </c>
      <c r="T28" s="202">
        <f>+ebaht1!Q7</f>
        <v>23592.37</v>
      </c>
      <c r="U28" s="202">
        <f>+ebaht1!R7</f>
        <v>21629.32</v>
      </c>
      <c r="V28" s="202">
        <f>+ebaht1!S7</f>
        <v>21679.47</v>
      </c>
      <c r="W28" s="202">
        <f>+ebaht1!T7</f>
        <v>22356.21</v>
      </c>
      <c r="X28" s="202">
        <f>+ebaht1!U7</f>
        <v>22716.400000000001</v>
      </c>
      <c r="Y28" s="202">
        <f>+ebaht1!V7</f>
        <v>21037.17</v>
      </c>
      <c r="Z28" s="202">
        <f>+ebaht1!W7</f>
        <v>22971.1</v>
      </c>
      <c r="AA28" s="202">
        <f>+ebaht1!X7</f>
        <v>20366.73</v>
      </c>
      <c r="AB28" s="202">
        <f>+ebaht1!Y7</f>
        <v>20268.689999999999</v>
      </c>
      <c r="AC28" s="202">
        <f>+ebaht1!Z7</f>
        <v>20498.27</v>
      </c>
      <c r="AD28" s="202">
        <f t="shared" si="38"/>
        <v>258258.66</v>
      </c>
      <c r="AE28" s="202">
        <f>+ebaht1!AA7</f>
        <v>20774.09</v>
      </c>
      <c r="AF28" s="202">
        <f>+ebaht1!AB7</f>
        <v>21070.02</v>
      </c>
      <c r="AG28" s="202">
        <f>+ebaht1!AC7</f>
        <v>25923.69</v>
      </c>
      <c r="AH28" s="202">
        <f>+ebaht1!AD7</f>
        <v>22273.4</v>
      </c>
      <c r="AI28" s="202">
        <f>+ebaht1!AE7</f>
        <v>24066.3</v>
      </c>
      <c r="AJ28" s="202">
        <f>+ebaht1!AF7</f>
        <v>24689.439999999999</v>
      </c>
      <c r="AK28" s="202">
        <f>+ebaht1!AG7</f>
        <v>21750.26</v>
      </c>
      <c r="AL28" s="202">
        <f>+ebaht1!AH7</f>
        <v>22858.080000000002</v>
      </c>
      <c r="AM28" s="202">
        <f>+ebaht1!AI7</f>
        <v>22933.03</v>
      </c>
      <c r="AN28" s="202">
        <f>+ebaht1!AJ7</f>
        <v>20710.86</v>
      </c>
      <c r="AO28" s="202">
        <f>+ebaht1!AK7</f>
        <v>22293.86</v>
      </c>
      <c r="AP28" s="202">
        <f>+ebaht1!AL7</f>
        <v>22950.79</v>
      </c>
      <c r="AQ28" s="202">
        <f t="shared" si="145"/>
        <v>272293.82</v>
      </c>
      <c r="AR28" s="202">
        <f>+ebaht1!AM7</f>
        <v>25180.65</v>
      </c>
      <c r="AS28" s="202">
        <f>+ebaht1!AN7</f>
        <v>25750.880000000001</v>
      </c>
      <c r="AT28" s="202">
        <f>+ebaht1!AO7</f>
        <v>30256.15</v>
      </c>
      <c r="AU28" s="202">
        <f>+ebaht1!AP7</f>
        <v>24408.28</v>
      </c>
      <c r="AV28" s="202">
        <f>+ebaht1!AQ7</f>
        <v>27923.040000000001</v>
      </c>
      <c r="AW28" s="202">
        <f t="shared" si="39"/>
        <v>133519</v>
      </c>
      <c r="AX28" s="202">
        <f>+ebaht1!AR7</f>
        <v>26498.47</v>
      </c>
      <c r="AY28" s="202">
        <f>+ebaht1!AS7</f>
        <v>25272.37</v>
      </c>
      <c r="AZ28" s="202">
        <f>+ebaht1!AT7</f>
        <v>28836.95</v>
      </c>
      <c r="BA28" s="202">
        <f>+ebaht1!AU7</f>
        <v>29662.71</v>
      </c>
      <c r="BB28" s="202">
        <f>+ebaht1!AV7</f>
        <v>26047.599999999999</v>
      </c>
      <c r="BC28" s="202">
        <f>+ebaht1!AW7</f>
        <v>29903.21</v>
      </c>
      <c r="BD28" s="202">
        <f>+ebaht1!AX7</f>
        <v>32163.32</v>
      </c>
      <c r="BE28" s="202">
        <f t="shared" si="148"/>
        <v>331903.63000000006</v>
      </c>
      <c r="BF28" s="202">
        <f>+ebaht1!AY7</f>
        <v>29356.63</v>
      </c>
      <c r="BG28" s="202">
        <f>+ebaht1!AZ7</f>
        <v>30210.05</v>
      </c>
      <c r="BH28" s="202">
        <f>+ebaht1!BA7</f>
        <v>31834.93</v>
      </c>
      <c r="BI28" s="202">
        <f>+ebaht1!BB7</f>
        <v>27311.17</v>
      </c>
      <c r="BJ28" s="202">
        <f>+ebaht1!BC7</f>
        <v>31678.93</v>
      </c>
      <c r="BK28" s="202">
        <f t="shared" si="45"/>
        <v>150391.71</v>
      </c>
      <c r="BL28" s="202"/>
      <c r="BM28" s="203">
        <f t="shared" si="207"/>
        <v>5.9366922132737976</v>
      </c>
      <c r="BN28" s="203">
        <f t="shared" si="47"/>
        <v>-2.1501860862990885</v>
      </c>
      <c r="BO28" s="203">
        <f t="shared" si="48"/>
        <v>9.8816693702243654</v>
      </c>
      <c r="BP28" s="203">
        <f t="shared" si="49"/>
        <v>2.9778097508382118</v>
      </c>
      <c r="BQ28" s="203">
        <f t="shared" si="50"/>
        <v>11.009632615557475</v>
      </c>
      <c r="BR28" s="203">
        <f t="shared" si="51"/>
        <v>10.436607993931002</v>
      </c>
      <c r="BS28" s="203">
        <f t="shared" si="52"/>
        <v>-4.2530506594354867</v>
      </c>
      <c r="BT28" s="203">
        <f t="shared" si="53"/>
        <v>8.6556794473781515</v>
      </c>
      <c r="BU28" s="203">
        <f t="shared" si="54"/>
        <v>-0.16572998245621973</v>
      </c>
      <c r="BV28" s="203">
        <f t="shared" si="55"/>
        <v>1.6896674134728507</v>
      </c>
      <c r="BW28" s="203">
        <f t="shared" si="56"/>
        <v>9.9916176131757961</v>
      </c>
      <c r="BX28" s="203">
        <f t="shared" si="85"/>
        <v>11.964521884041934</v>
      </c>
      <c r="BY28" s="203">
        <f t="shared" si="152"/>
        <v>5.4345360577647162</v>
      </c>
      <c r="BZ28" s="203">
        <f t="shared" si="153"/>
        <v>21.211807593016108</v>
      </c>
      <c r="CA28" s="203">
        <f t="shared" si="154"/>
        <v>22.215735912922717</v>
      </c>
      <c r="CB28" s="203">
        <f t="shared" si="155"/>
        <v>16.712358464400712</v>
      </c>
      <c r="CC28" s="203">
        <f t="shared" si="156"/>
        <v>9.584886007524652</v>
      </c>
      <c r="CD28" s="203">
        <f t="shared" si="157"/>
        <v>16.02547961257028</v>
      </c>
      <c r="CE28" s="203">
        <f t="shared" si="158"/>
        <v>7.3271406722874355</v>
      </c>
      <c r="CF28" s="203">
        <f t="shared" si="159"/>
        <v>16.193415618939721</v>
      </c>
      <c r="CG28" s="203">
        <f t="shared" si="160"/>
        <v>26.156483834162803</v>
      </c>
      <c r="CH28" s="203">
        <f t="shared" si="161"/>
        <v>29.344923021510905</v>
      </c>
      <c r="CI28" s="203">
        <f t="shared" si="162"/>
        <v>25.767833880389301</v>
      </c>
      <c r="CJ28" s="203">
        <f t="shared" si="163"/>
        <v>34.132043531268238</v>
      </c>
      <c r="CK28" s="203">
        <f t="shared" si="164"/>
        <v>40.140361181466957</v>
      </c>
      <c r="CL28" s="203">
        <f t="shared" si="165"/>
        <v>21.891723433164966</v>
      </c>
      <c r="CM28" s="203">
        <f t="shared" si="166"/>
        <v>16.584083413255811</v>
      </c>
      <c r="CN28" s="203">
        <f t="shared" si="167"/>
        <v>17.316573258855605</v>
      </c>
      <c r="CO28" s="203">
        <f t="shared" si="168"/>
        <v>5.2180465789599673</v>
      </c>
      <c r="CP28" s="203">
        <f t="shared" si="169"/>
        <v>11.893054324188345</v>
      </c>
      <c r="CQ28" s="203">
        <f t="shared" si="170"/>
        <v>13.450863516293342</v>
      </c>
      <c r="CR28" s="203">
        <f t="shared" si="171"/>
        <v>12.636935567222629</v>
      </c>
      <c r="CS28" s="191"/>
      <c r="CT28" s="203">
        <f t="shared" si="59"/>
        <v>3.6915416332799267</v>
      </c>
      <c r="CU28" s="203">
        <f t="shared" si="172"/>
        <v>3.0830250542883326</v>
      </c>
      <c r="CV28" s="203">
        <f t="shared" si="173"/>
        <v>3.8227431043150939</v>
      </c>
      <c r="CW28" s="203">
        <f t="shared" si="174"/>
        <v>4.1089219432488617</v>
      </c>
      <c r="CX28" s="203">
        <f t="shared" si="175"/>
        <v>3.9166900817236341</v>
      </c>
      <c r="CY28" s="203">
        <f t="shared" si="176"/>
        <v>3.8421245933873216</v>
      </c>
      <c r="CZ28" s="203">
        <f t="shared" si="177"/>
        <v>3.6454657183496235</v>
      </c>
      <c r="DA28" s="203">
        <f t="shared" si="178"/>
        <v>3.509120549735937</v>
      </c>
      <c r="DB28" s="203">
        <f t="shared" si="179"/>
        <v>3.4322495802073756</v>
      </c>
      <c r="DC28" s="203">
        <f t="shared" si="180"/>
        <v>3.377250056490356</v>
      </c>
      <c r="DD28" s="203">
        <f t="shared" si="181"/>
        <v>3.3904900278908872</v>
      </c>
      <c r="DE28" s="203">
        <f t="shared" si="182"/>
        <v>3.5844689292294794</v>
      </c>
      <c r="DF28" s="203">
        <f t="shared" si="183"/>
        <v>3.6062043681709266</v>
      </c>
      <c r="DG28" s="203">
        <f t="shared" si="184"/>
        <v>4.1323180018555901</v>
      </c>
      <c r="DH28" s="203">
        <f t="shared" si="185"/>
        <v>3.9848645316156865</v>
      </c>
      <c r="DI28" s="203">
        <f t="shared" si="186"/>
        <v>4.1658005169168861</v>
      </c>
      <c r="DJ28" s="203">
        <f t="shared" si="187"/>
        <v>4.1965906874340044</v>
      </c>
      <c r="DK28" s="203">
        <f t="shared" si="188"/>
        <v>4.0999941972016414</v>
      </c>
      <c r="DL28" s="203">
        <f t="shared" si="189"/>
        <v>3.849821893324167</v>
      </c>
      <c r="DM28" s="203">
        <f t="shared" si="190"/>
        <v>3.9726643446915575</v>
      </c>
      <c r="DN28" s="203">
        <f t="shared" si="191"/>
        <v>4.0501625517307094</v>
      </c>
      <c r="DO28" s="203">
        <f t="shared" si="80"/>
        <v>4.1145979227423464</v>
      </c>
      <c r="DP28" s="203">
        <f t="shared" si="192"/>
        <v>3.9627938332455455</v>
      </c>
      <c r="DQ28" s="203">
        <f t="shared" si="193"/>
        <v>4.2409758212182913</v>
      </c>
      <c r="DR28" s="203">
        <f t="shared" si="194"/>
        <v>5.0103100321834013</v>
      </c>
      <c r="DS28" s="203">
        <f t="shared" si="195"/>
        <v>4.1455488039999562</v>
      </c>
      <c r="DT28" s="203">
        <f t="shared" si="196"/>
        <v>4.4990211589990547</v>
      </c>
      <c r="DU28" s="203">
        <f t="shared" si="197"/>
        <v>4.6931458248874449</v>
      </c>
      <c r="DV28" s="203">
        <f t="shared" si="198"/>
        <v>4.5669360220420741</v>
      </c>
      <c r="DW28" s="203">
        <f t="shared" si="199"/>
        <v>4.6581116404821854</v>
      </c>
      <c r="DX28" s="203">
        <f t="shared" si="200"/>
        <v>4.5912506155751815</v>
      </c>
      <c r="DY28" s="203">
        <f t="shared" si="200"/>
        <v>4.599711078179225</v>
      </c>
    </row>
    <row r="29" spans="1:129" ht="18" customHeight="1" x14ac:dyDescent="0.45">
      <c r="A29" s="200"/>
      <c r="B29" s="200"/>
      <c r="C29" s="200"/>
      <c r="D29" s="201" t="s">
        <v>40</v>
      </c>
      <c r="E29" s="242"/>
      <c r="F29" s="202">
        <f>+ebaht1!C28</f>
        <v>13499.79</v>
      </c>
      <c r="G29" s="202">
        <f>+ebaht1!D28</f>
        <v>14006.88</v>
      </c>
      <c r="H29" s="202">
        <f>+ebaht1!E28</f>
        <v>15427.15</v>
      </c>
      <c r="I29" s="202">
        <f>+ebaht1!F28</f>
        <v>14025.66</v>
      </c>
      <c r="J29" s="202">
        <f>+ebaht1!G28</f>
        <v>16418.310000000001</v>
      </c>
      <c r="K29" s="202">
        <f>+ebaht1!H28</f>
        <v>16431.75</v>
      </c>
      <c r="L29" s="202">
        <f>+ebaht1!I28</f>
        <v>15857.38</v>
      </c>
      <c r="M29" s="202">
        <f>+ebaht1!J28</f>
        <v>15650.04</v>
      </c>
      <c r="N29" s="202">
        <f>+ebaht1!K28</f>
        <v>16257.88</v>
      </c>
      <c r="O29" s="202">
        <f>+ebaht1!L28</f>
        <v>15104.79</v>
      </c>
      <c r="P29" s="202">
        <f>+ebaht1!M28</f>
        <v>13059.49</v>
      </c>
      <c r="Q29" s="202">
        <f>+ebaht1!N28</f>
        <v>14502.15</v>
      </c>
      <c r="R29" s="202">
        <f>+ebaht1!O28</f>
        <v>13953.51</v>
      </c>
      <c r="S29" s="202">
        <f>+ebaht1!P28</f>
        <v>15074.4</v>
      </c>
      <c r="T29" s="202">
        <f>+ebaht1!Q28</f>
        <v>16617.91</v>
      </c>
      <c r="U29" s="202">
        <f>+ebaht1!R28</f>
        <v>15012.96</v>
      </c>
      <c r="V29" s="202">
        <f>+ebaht1!S28</f>
        <v>14825.81</v>
      </c>
      <c r="W29" s="202">
        <f>+ebaht1!T28</f>
        <v>15646.13</v>
      </c>
      <c r="X29" s="202">
        <f>+ebaht1!U28</f>
        <v>15133.48</v>
      </c>
      <c r="Y29" s="202">
        <f>+ebaht1!V28</f>
        <v>14531.87</v>
      </c>
      <c r="Z29" s="202">
        <f>+ebaht1!W28</f>
        <v>15887.14</v>
      </c>
      <c r="AA29" s="202">
        <f>+ebaht1!X28</f>
        <v>13804.47</v>
      </c>
      <c r="AB29" s="202">
        <f>+ebaht1!Y28</f>
        <v>13855.06</v>
      </c>
      <c r="AC29" s="202">
        <f>+ebaht1!Z28</f>
        <v>13680.88</v>
      </c>
      <c r="AD29" s="202">
        <f t="shared" si="38"/>
        <v>178023.62</v>
      </c>
      <c r="AE29" s="202">
        <f>+ebaht1!AA28</f>
        <v>14458.38</v>
      </c>
      <c r="AF29" s="202">
        <f>+ebaht1!AB28</f>
        <v>13670.79</v>
      </c>
      <c r="AG29" s="202">
        <f>+ebaht1!AC28</f>
        <v>17522.82</v>
      </c>
      <c r="AH29" s="202">
        <f>+ebaht1!AD28</f>
        <v>14902.86</v>
      </c>
      <c r="AI29" s="202">
        <f>+ebaht1!AE28</f>
        <v>16019.25</v>
      </c>
      <c r="AJ29" s="202">
        <f>+ebaht1!AF28</f>
        <v>16660.490000000002</v>
      </c>
      <c r="AK29" s="202">
        <f>+ebaht1!AG28</f>
        <v>14732.35</v>
      </c>
      <c r="AL29" s="202">
        <f>+ebaht1!AH28</f>
        <v>14923.3</v>
      </c>
      <c r="AM29" s="202">
        <f>+ebaht1!AI28</f>
        <v>15473.37</v>
      </c>
      <c r="AN29" s="202">
        <f>+ebaht1!AJ28</f>
        <v>13254.05</v>
      </c>
      <c r="AO29" s="202">
        <f>+ebaht1!AK28</f>
        <v>14467.16</v>
      </c>
      <c r="AP29" s="202">
        <f>+ebaht1!AL28</f>
        <v>14623.88</v>
      </c>
      <c r="AQ29" s="202">
        <f t="shared" si="145"/>
        <v>180708.70000000004</v>
      </c>
      <c r="AR29" s="202">
        <f>+ebaht1!AM28</f>
        <v>16770.599999999999</v>
      </c>
      <c r="AS29" s="202">
        <f>+ebaht1!AN28</f>
        <v>16353.63</v>
      </c>
      <c r="AT29" s="202">
        <f>+ebaht1!AO28</f>
        <v>19720.150000000001</v>
      </c>
      <c r="AU29" s="202">
        <f>+ebaht1!AP28</f>
        <v>16117.54</v>
      </c>
      <c r="AV29" s="202">
        <f>+ebaht1!AQ28</f>
        <v>18841.23</v>
      </c>
      <c r="AW29" s="202">
        <f t="shared" si="39"/>
        <v>87803.15</v>
      </c>
      <c r="AX29" s="202">
        <f>+ebaht1!AR28</f>
        <v>17734.66</v>
      </c>
      <c r="AY29" s="202">
        <f>+ebaht1!AS28</f>
        <v>16783.38</v>
      </c>
      <c r="AZ29" s="202">
        <f>+ebaht1!AT28</f>
        <v>19221.71</v>
      </c>
      <c r="BA29" s="202">
        <f>+ebaht1!AU28</f>
        <v>19234.21</v>
      </c>
      <c r="BB29" s="202">
        <f>+ebaht1!AV28</f>
        <v>17577.47</v>
      </c>
      <c r="BC29" s="202">
        <f>+ebaht1!AW28</f>
        <v>18571.400000000001</v>
      </c>
      <c r="BD29" s="202">
        <f>+ebaht1!AX28</f>
        <v>22049.42</v>
      </c>
      <c r="BE29" s="202">
        <f t="shared" si="148"/>
        <v>218975.40000000002</v>
      </c>
      <c r="BF29" s="202">
        <f>+ebaht1!AY28</f>
        <v>20088.46</v>
      </c>
      <c r="BG29" s="202">
        <f>+ebaht1!AZ28</f>
        <v>21089.17</v>
      </c>
      <c r="BH29" s="202">
        <f>+ebaht1!BA28</f>
        <v>21609.91</v>
      </c>
      <c r="BI29" s="202">
        <f>+ebaht1!BB28</f>
        <v>18613.73</v>
      </c>
      <c r="BJ29" s="202">
        <f>+ebaht1!BC28</f>
        <v>22473.82</v>
      </c>
      <c r="BK29" s="202">
        <f t="shared" si="45"/>
        <v>103875.09</v>
      </c>
      <c r="BL29" s="202"/>
      <c r="BM29" s="203">
        <f t="shared" si="207"/>
        <v>3.6182293917444319</v>
      </c>
      <c r="BN29" s="203">
        <f t="shared" si="47"/>
        <v>-9.3112163668205632</v>
      </c>
      <c r="BO29" s="203">
        <f t="shared" si="48"/>
        <v>5.4453899437414188</v>
      </c>
      <c r="BP29" s="203">
        <f t="shared" si="49"/>
        <v>-0.73336637145505756</v>
      </c>
      <c r="BQ29" s="203">
        <f t="shared" si="50"/>
        <v>8.0497456799999423</v>
      </c>
      <c r="BR29" s="203">
        <f t="shared" si="51"/>
        <v>6.4831367245446803</v>
      </c>
      <c r="BS29" s="203">
        <f t="shared" si="52"/>
        <v>-2.6506130777587122</v>
      </c>
      <c r="BT29" s="203">
        <f t="shared" si="53"/>
        <v>2.6935969011558702</v>
      </c>
      <c r="BU29" s="203">
        <f t="shared" si="54"/>
        <v>-2.6044335229625903</v>
      </c>
      <c r="BV29" s="203">
        <f t="shared" si="55"/>
        <v>-3.9872591993752704</v>
      </c>
      <c r="BW29" s="203">
        <f t="shared" si="56"/>
        <v>4.4178805432816715</v>
      </c>
      <c r="BX29" s="203">
        <f t="shared" si="85"/>
        <v>6.8928314552864967</v>
      </c>
      <c r="BY29" s="203">
        <f t="shared" si="152"/>
        <v>1.5082717675328983</v>
      </c>
      <c r="BZ29" s="203">
        <f t="shared" si="153"/>
        <v>15.992248094184824</v>
      </c>
      <c r="CA29" s="203">
        <f t="shared" si="154"/>
        <v>19.624615695215851</v>
      </c>
      <c r="CB29" s="203">
        <f t="shared" si="155"/>
        <v>12.539819503938299</v>
      </c>
      <c r="CC29" s="203">
        <f t="shared" si="156"/>
        <v>8.1506502778661236</v>
      </c>
      <c r="CD29" s="203">
        <f t="shared" si="157"/>
        <v>17.616180532796477</v>
      </c>
      <c r="CE29" s="203">
        <f t="shared" si="158"/>
        <v>6.4474094099273183</v>
      </c>
      <c r="CF29" s="203">
        <f t="shared" si="159"/>
        <v>13.921947279286751</v>
      </c>
      <c r="CG29" s="203">
        <f t="shared" si="160"/>
        <v>28.803347785007325</v>
      </c>
      <c r="CH29" s="203">
        <f t="shared" si="161"/>
        <v>24.305241844536773</v>
      </c>
      <c r="CI29" s="203">
        <f t="shared" si="162"/>
        <v>32.619614382019101</v>
      </c>
      <c r="CJ29" s="203">
        <f t="shared" si="163"/>
        <v>28.369355146414364</v>
      </c>
      <c r="CK29" s="203">
        <f t="shared" si="164"/>
        <v>50.776811625915961</v>
      </c>
      <c r="CL29" s="203">
        <f t="shared" si="165"/>
        <v>21.175903539785288</v>
      </c>
      <c r="CM29" s="203">
        <f t="shared" si="166"/>
        <v>19.783788296184991</v>
      </c>
      <c r="CN29" s="203">
        <f t="shared" si="167"/>
        <v>28.957118389005988</v>
      </c>
      <c r="CO29" s="203">
        <f t="shared" si="168"/>
        <v>9.5828885682918141</v>
      </c>
      <c r="CP29" s="203">
        <f t="shared" si="169"/>
        <v>15.487413091575997</v>
      </c>
      <c r="CQ29" s="203">
        <f t="shared" si="170"/>
        <v>19.280004543227804</v>
      </c>
      <c r="CR29" s="203">
        <f t="shared" si="171"/>
        <v>18.304514131896177</v>
      </c>
      <c r="CS29" s="191"/>
      <c r="CT29" s="203">
        <f t="shared" si="59"/>
        <v>2.5692442710983645</v>
      </c>
      <c r="CU29" s="203">
        <f t="shared" si="172"/>
        <v>2.0003487458443039</v>
      </c>
      <c r="CV29" s="203">
        <f t="shared" si="173"/>
        <v>2.5839392201941398</v>
      </c>
      <c r="CW29" s="203">
        <f t="shared" si="174"/>
        <v>2.7492295056509435</v>
      </c>
      <c r="CX29" s="203">
        <f t="shared" si="175"/>
        <v>2.6070662125732382</v>
      </c>
      <c r="CY29" s="203">
        <f t="shared" si="176"/>
        <v>2.5926743728040629</v>
      </c>
      <c r="CZ29" s="203">
        <f t="shared" si="177"/>
        <v>2.46922459206134</v>
      </c>
      <c r="DA29" s="203">
        <f t="shared" si="178"/>
        <v>2.2909911374828642</v>
      </c>
      <c r="DB29" s="203">
        <f t="shared" si="179"/>
        <v>2.3158068378619574</v>
      </c>
      <c r="DC29" s="203">
        <f t="shared" si="180"/>
        <v>2.1612932109640064</v>
      </c>
      <c r="DD29" s="203">
        <f t="shared" si="181"/>
        <v>2.2001915196337434</v>
      </c>
      <c r="DE29" s="203">
        <f t="shared" si="182"/>
        <v>2.2839668475368557</v>
      </c>
      <c r="DF29" s="203">
        <f t="shared" si="183"/>
        <v>2.3932695325457249</v>
      </c>
      <c r="DG29" s="203">
        <f t="shared" si="184"/>
        <v>2.7521709043221421</v>
      </c>
      <c r="DH29" s="203">
        <f t="shared" si="185"/>
        <v>2.5306708023246673</v>
      </c>
      <c r="DI29" s="203">
        <f t="shared" si="186"/>
        <v>2.7151574494335375</v>
      </c>
      <c r="DJ29" s="203">
        <f t="shared" si="187"/>
        <v>2.7711382476907453</v>
      </c>
      <c r="DK29" s="203">
        <f t="shared" si="188"/>
        <v>2.766494395600962</v>
      </c>
      <c r="DL29" s="203">
        <f t="shared" si="189"/>
        <v>2.5765745093456478</v>
      </c>
      <c r="DM29" s="203">
        <f t="shared" si="190"/>
        <v>2.6382462471627868</v>
      </c>
      <c r="DN29" s="203">
        <f t="shared" si="191"/>
        <v>2.6996977843436176</v>
      </c>
      <c r="DO29" s="203">
        <f t="shared" si="80"/>
        <v>2.6680313603035617</v>
      </c>
      <c r="DP29" s="203">
        <f t="shared" si="192"/>
        <v>2.6741768807897306</v>
      </c>
      <c r="DQ29" s="203">
        <f t="shared" si="193"/>
        <v>2.6338596547385174</v>
      </c>
      <c r="DR29" s="203">
        <f t="shared" si="194"/>
        <v>3.4347956066048324</v>
      </c>
      <c r="DS29" s="203">
        <f t="shared" si="195"/>
        <v>2.7350505554139675</v>
      </c>
      <c r="DT29" s="203">
        <f t="shared" si="196"/>
        <v>3.0786369754193905</v>
      </c>
      <c r="DU29" s="203">
        <f t="shared" si="197"/>
        <v>3.2762127217876684</v>
      </c>
      <c r="DV29" s="203">
        <f t="shared" si="198"/>
        <v>3.1000877467639234</v>
      </c>
      <c r="DW29" s="203">
        <f t="shared" si="199"/>
        <v>3.1747022330347789</v>
      </c>
      <c r="DX29" s="203">
        <f t="shared" si="200"/>
        <v>3.2571472555836269</v>
      </c>
      <c r="DY29" s="203">
        <f t="shared" si="200"/>
        <v>3.1770062473514264</v>
      </c>
    </row>
    <row r="30" spans="1:129" ht="18" customHeight="1" x14ac:dyDescent="0.45">
      <c r="A30" s="200"/>
      <c r="B30" s="200">
        <v>4</v>
      </c>
      <c r="C30" s="201" t="s">
        <v>2</v>
      </c>
      <c r="D30" s="201"/>
      <c r="E30" s="242"/>
      <c r="F30" s="202">
        <f>+ebaht1!C160</f>
        <v>28896.27</v>
      </c>
      <c r="G30" s="202">
        <f>+ebaht1!D160</f>
        <v>34522.57</v>
      </c>
      <c r="H30" s="202">
        <f>+ebaht1!E160</f>
        <v>43842.23</v>
      </c>
      <c r="I30" s="202">
        <f>+ebaht1!F160</f>
        <v>26226.09</v>
      </c>
      <c r="J30" s="202">
        <f>+ebaht1!G160</f>
        <v>29635.17</v>
      </c>
      <c r="K30" s="202">
        <f>+ebaht1!H160</f>
        <v>42323.41</v>
      </c>
      <c r="L30" s="202">
        <f>+ebaht1!I160</f>
        <v>28968.28</v>
      </c>
      <c r="M30" s="202">
        <f>+ebaht1!J160</f>
        <v>31208.22</v>
      </c>
      <c r="N30" s="202">
        <f>+ebaht1!K160</f>
        <v>44755.839999999997</v>
      </c>
      <c r="O30" s="202">
        <f>+ebaht1!L160</f>
        <v>30527.84</v>
      </c>
      <c r="P30" s="202">
        <f>+ebaht1!M160</f>
        <v>32887.68</v>
      </c>
      <c r="Q30" s="202">
        <f>+ebaht1!N160</f>
        <v>31472.79</v>
      </c>
      <c r="R30" s="202">
        <f>+ebaht1!O160</f>
        <v>31645.82</v>
      </c>
      <c r="S30" s="202">
        <f>+ebaht1!P160</f>
        <v>33864.230000000003</v>
      </c>
      <c r="T30" s="202">
        <f>+ebaht1!Q160</f>
        <v>29687.24</v>
      </c>
      <c r="U30" s="202">
        <f>+ebaht1!R160</f>
        <v>27616.06</v>
      </c>
      <c r="V30" s="202">
        <f>+ebaht1!S160</f>
        <v>27976.16</v>
      </c>
      <c r="W30" s="202">
        <f>+ebaht1!T160</f>
        <v>35191.370000000003</v>
      </c>
      <c r="X30" s="202">
        <f>+ebaht1!U160</f>
        <v>29627.03</v>
      </c>
      <c r="Y30" s="202">
        <f>+ebaht1!V160</f>
        <v>31239.35</v>
      </c>
      <c r="Z30" s="202">
        <f>+ebaht1!W160</f>
        <v>50563.75</v>
      </c>
      <c r="AA30" s="202">
        <f>+ebaht1!X160</f>
        <v>34766.94</v>
      </c>
      <c r="AB30" s="202">
        <f>+ebaht1!Y160</f>
        <v>33515.17</v>
      </c>
      <c r="AC30" s="202">
        <f>+ebaht1!Z160</f>
        <v>34112.300000000003</v>
      </c>
      <c r="AD30" s="202">
        <f t="shared" si="38"/>
        <v>399805.42</v>
      </c>
      <c r="AE30" s="202">
        <f>+ebaht1!AA160</f>
        <v>29950.1</v>
      </c>
      <c r="AF30" s="202">
        <f>+ebaht1!AB160</f>
        <v>43965.62</v>
      </c>
      <c r="AG30" s="202">
        <f>+ebaht1!AC160</f>
        <v>31633.7</v>
      </c>
      <c r="AH30" s="202">
        <f>+ebaht1!AD160</f>
        <v>25395.34</v>
      </c>
      <c r="AI30" s="202">
        <f>+ebaht1!AE160</f>
        <v>25734.32</v>
      </c>
      <c r="AJ30" s="202">
        <f>+ebaht1!AF160</f>
        <v>38356.769999999997</v>
      </c>
      <c r="AK30" s="202">
        <f>+ebaht1!AG160</f>
        <v>29281.81</v>
      </c>
      <c r="AL30" s="202">
        <f>+ebaht1!AH160</f>
        <v>30361.68</v>
      </c>
      <c r="AM30" s="202">
        <f>+ebaht1!AI160</f>
        <v>47229.79</v>
      </c>
      <c r="AN30" s="202">
        <f>+ebaht1!AJ160</f>
        <v>31497.08</v>
      </c>
      <c r="AO30" s="202">
        <f>+ebaht1!AK160</f>
        <v>34455.24</v>
      </c>
      <c r="AP30" s="202">
        <f>+ebaht1!AL160</f>
        <v>34428.43</v>
      </c>
      <c r="AQ30" s="202">
        <f t="shared" si="145"/>
        <v>402289.88</v>
      </c>
      <c r="AR30" s="202">
        <f>+ebaht1!AM160</f>
        <v>28683.439999999999</v>
      </c>
      <c r="AS30" s="202">
        <f>+ebaht1!AN160</f>
        <v>46944.2</v>
      </c>
      <c r="AT30" s="202">
        <f>+ebaht1!AO160</f>
        <v>34120.720000000001</v>
      </c>
      <c r="AU30" s="202">
        <f>+ebaht1!AP160</f>
        <v>25397.21</v>
      </c>
      <c r="AV30" s="202">
        <f>+ebaht1!AQ160</f>
        <v>32921.71</v>
      </c>
      <c r="AW30" s="202">
        <f t="shared" si="39"/>
        <v>168067.28</v>
      </c>
      <c r="AX30" s="202">
        <f>+ebaht1!AR160</f>
        <v>40619.29</v>
      </c>
      <c r="AY30" s="202">
        <f>+ebaht1!AS160</f>
        <v>27063.67</v>
      </c>
      <c r="AZ30" s="202">
        <f>+ebaht1!AT160</f>
        <v>31817.51</v>
      </c>
      <c r="BA30" s="202">
        <f>+ebaht1!AU160</f>
        <v>51676.21</v>
      </c>
      <c r="BB30" s="202">
        <f>+ebaht1!AV160</f>
        <v>30533.45</v>
      </c>
      <c r="BC30" s="202">
        <f>+ebaht1!AW160</f>
        <v>35634.29</v>
      </c>
      <c r="BD30" s="202">
        <f>+ebaht1!AX160</f>
        <v>30845.74</v>
      </c>
      <c r="BE30" s="202">
        <f t="shared" si="148"/>
        <v>416257.44000000006</v>
      </c>
      <c r="BF30" s="202">
        <f>+ebaht1!AY160</f>
        <v>30205.14</v>
      </c>
      <c r="BG30" s="202">
        <f>+ebaht1!AZ160</f>
        <v>40813.32</v>
      </c>
      <c r="BH30" s="202">
        <f>+ebaht1!BA160</f>
        <v>29848.42</v>
      </c>
      <c r="BI30" s="202">
        <f>+ebaht1!BB160</f>
        <v>25893.77</v>
      </c>
      <c r="BJ30" s="202">
        <f>+ebaht1!BC160</f>
        <v>30580.080000000002</v>
      </c>
      <c r="BK30" s="202">
        <f t="shared" si="45"/>
        <v>157340.72999999998</v>
      </c>
      <c r="BL30" s="202"/>
      <c r="BM30" s="203">
        <f t="shared" si="207"/>
        <v>-5.3584328040796603</v>
      </c>
      <c r="BN30" s="203">
        <f t="shared" si="47"/>
        <v>29.829085143822851</v>
      </c>
      <c r="BO30" s="203">
        <f t="shared" si="48"/>
        <v>6.5565542637173291</v>
      </c>
      <c r="BP30" s="203">
        <f t="shared" si="49"/>
        <v>-8.0414077895253797</v>
      </c>
      <c r="BQ30" s="203">
        <f t="shared" si="50"/>
        <v>-8.0133942613997089</v>
      </c>
      <c r="BR30" s="203">
        <f t="shared" si="51"/>
        <v>8.9948189002019276</v>
      </c>
      <c r="BS30" s="203">
        <f t="shared" si="52"/>
        <v>-1.1652197334663605</v>
      </c>
      <c r="BT30" s="203">
        <f t="shared" si="53"/>
        <v>-2.8095014781037375</v>
      </c>
      <c r="BU30" s="203">
        <f t="shared" si="54"/>
        <v>-6.5935774146498201</v>
      </c>
      <c r="BV30" s="203">
        <f t="shared" si="55"/>
        <v>-9.4050842553299212</v>
      </c>
      <c r="BW30" s="203">
        <f t="shared" si="56"/>
        <v>2.8049089412346628</v>
      </c>
      <c r="BX30" s="203">
        <f t="shared" si="85"/>
        <v>0.92673317249203357</v>
      </c>
      <c r="BY30" s="203">
        <f t="shared" si="152"/>
        <v>0.62141728843996269</v>
      </c>
      <c r="BZ30" s="203">
        <f t="shared" si="153"/>
        <v>-4.2292346269294567</v>
      </c>
      <c r="CA30" s="203">
        <f t="shared" si="154"/>
        <v>6.7747935773451839</v>
      </c>
      <c r="CB30" s="203">
        <f t="shared" si="155"/>
        <v>7.8619320534746295</v>
      </c>
      <c r="CC30" s="203">
        <f t="shared" si="156"/>
        <v>7.3635556759654719E-3</v>
      </c>
      <c r="CD30" s="203">
        <f t="shared" si="157"/>
        <v>27.929201160162776</v>
      </c>
      <c r="CE30" s="203">
        <f t="shared" si="158"/>
        <v>5.8986197221507553</v>
      </c>
      <c r="CF30" s="203">
        <f t="shared" si="159"/>
        <v>-7.5751464817236496</v>
      </c>
      <c r="CG30" s="203">
        <f t="shared" si="160"/>
        <v>4.7949586452396442</v>
      </c>
      <c r="CH30" s="203">
        <f t="shared" si="161"/>
        <v>9.4144394882975213</v>
      </c>
      <c r="CI30" s="203">
        <f t="shared" si="162"/>
        <v>-3.0594264611195743</v>
      </c>
      <c r="CJ30" s="203">
        <f t="shared" si="163"/>
        <v>3.421975873626204</v>
      </c>
      <c r="CK30" s="203">
        <f t="shared" si="164"/>
        <v>-10.406196274416224</v>
      </c>
      <c r="CL30" s="203">
        <f t="shared" si="165"/>
        <v>3.472013762812054</v>
      </c>
      <c r="CM30" s="203">
        <f t="shared" si="166"/>
        <v>5.3051516833406254</v>
      </c>
      <c r="CN30" s="203">
        <f t="shared" si="167"/>
        <v>-13.059930726266501</v>
      </c>
      <c r="CO30" s="203">
        <f t="shared" si="168"/>
        <v>-12.521130855386408</v>
      </c>
      <c r="CP30" s="203">
        <f t="shared" si="169"/>
        <v>1.955175391312669</v>
      </c>
      <c r="CQ30" s="203">
        <f t="shared" si="170"/>
        <v>-7.1127228810411003</v>
      </c>
      <c r="CR30" s="203">
        <f t="shared" si="171"/>
        <v>-6.3822952331947125</v>
      </c>
      <c r="CS30" s="191"/>
      <c r="CT30" s="203">
        <f t="shared" si="59"/>
        <v>5.3221123558671941</v>
      </c>
      <c r="CU30" s="203">
        <f t="shared" si="172"/>
        <v>6.4331741492091696</v>
      </c>
      <c r="CV30" s="203">
        <f t="shared" si="173"/>
        <v>4.6647490592185141</v>
      </c>
      <c r="CW30" s="203">
        <f t="shared" si="174"/>
        <v>4.6848469377044157</v>
      </c>
      <c r="CX30" s="203">
        <f t="shared" si="175"/>
        <v>4.1881533889256826</v>
      </c>
      <c r="CY30" s="203">
        <f t="shared" si="176"/>
        <v>5.9690089908844026</v>
      </c>
      <c r="CZ30" s="203">
        <f t="shared" si="177"/>
        <v>4.9077957930722302</v>
      </c>
      <c r="DA30" s="203">
        <f t="shared" si="178"/>
        <v>4.6610561872434868</v>
      </c>
      <c r="DB30" s="203">
        <f t="shared" si="179"/>
        <v>7.0686004815230481</v>
      </c>
      <c r="DC30" s="203">
        <f t="shared" si="180"/>
        <v>5.1361225564404984</v>
      </c>
      <c r="DD30" s="203">
        <f t="shared" si="181"/>
        <v>5.2400144088366574</v>
      </c>
      <c r="DE30" s="203">
        <f t="shared" si="182"/>
        <v>5.3770540193671792</v>
      </c>
      <c r="DF30" s="203">
        <f t="shared" si="183"/>
        <v>5.3278459368889015</v>
      </c>
      <c r="DG30" s="203">
        <f t="shared" si="184"/>
        <v>4.7071499531245102</v>
      </c>
      <c r="DH30" s="203">
        <f t="shared" si="185"/>
        <v>7.2644615463655251</v>
      </c>
      <c r="DI30" s="203">
        <f t="shared" si="186"/>
        <v>4.697891602651902</v>
      </c>
      <c r="DJ30" s="203">
        <f t="shared" si="187"/>
        <v>4.3666204653832947</v>
      </c>
      <c r="DK30" s="203">
        <f t="shared" si="188"/>
        <v>4.8339586220538759</v>
      </c>
      <c r="DL30" s="203">
        <f t="shared" si="189"/>
        <v>5.901360793030066</v>
      </c>
      <c r="DM30" s="203">
        <f t="shared" si="190"/>
        <v>4.2542459154206176</v>
      </c>
      <c r="DN30" s="203">
        <f t="shared" si="191"/>
        <v>4.4687835395670259</v>
      </c>
      <c r="DO30" s="203">
        <f t="shared" si="80"/>
        <v>7.168152414974803</v>
      </c>
      <c r="DP30" s="203">
        <f t="shared" si="192"/>
        <v>4.6452558918177189</v>
      </c>
      <c r="DQ30" s="203">
        <f t="shared" si="193"/>
        <v>5.0537772465324213</v>
      </c>
      <c r="DR30" s="203">
        <f t="shared" si="194"/>
        <v>4.8050611868464088</v>
      </c>
      <c r="DS30" s="203">
        <f t="shared" si="195"/>
        <v>5.1991463080656377</v>
      </c>
      <c r="DT30" s="203">
        <f t="shared" si="196"/>
        <v>4.6290587158856003</v>
      </c>
      <c r="DU30" s="203">
        <f t="shared" si="197"/>
        <v>6.3403689288099585</v>
      </c>
      <c r="DV30" s="203">
        <f t="shared" si="198"/>
        <v>4.2819577269069251</v>
      </c>
      <c r="DW30" s="203">
        <f t="shared" si="199"/>
        <v>4.4163641269476335</v>
      </c>
      <c r="DX30" s="203">
        <f t="shared" si="200"/>
        <v>4.4319934771893585</v>
      </c>
      <c r="DY30" s="203">
        <f t="shared" si="200"/>
        <v>4.8122459597660416</v>
      </c>
    </row>
    <row r="31" spans="1:129" ht="18" customHeight="1" x14ac:dyDescent="0.45">
      <c r="A31" s="191"/>
      <c r="B31" s="191">
        <v>5</v>
      </c>
      <c r="C31" s="213" t="s">
        <v>5</v>
      </c>
      <c r="D31" s="213"/>
      <c r="E31" s="242"/>
      <c r="F31" s="202">
        <f>+ebaht1!C187</f>
        <v>11822.91</v>
      </c>
      <c r="G31" s="202">
        <f>+ebaht1!D187</f>
        <v>9595.9699999999993</v>
      </c>
      <c r="H31" s="202">
        <f>+ebaht1!E187</f>
        <v>11904.56</v>
      </c>
      <c r="I31" s="202">
        <f>+ebaht1!F187</f>
        <v>13035.13</v>
      </c>
      <c r="J31" s="202">
        <f>+ebaht1!G187</f>
        <v>13141.62</v>
      </c>
      <c r="K31" s="202">
        <f>+ebaht1!H187</f>
        <v>13949.55</v>
      </c>
      <c r="L31" s="202">
        <f>+ebaht1!I187</f>
        <v>12839.68</v>
      </c>
      <c r="M31" s="202">
        <f>+ebaht1!J187</f>
        <v>11335.13</v>
      </c>
      <c r="N31" s="202">
        <f>+ebaht1!K187</f>
        <v>13068.81</v>
      </c>
      <c r="O31" s="202">
        <f>+ebaht1!L187</f>
        <v>11033.2</v>
      </c>
      <c r="P31" s="202">
        <f>+ebaht1!M187</f>
        <v>10520.92</v>
      </c>
      <c r="Q31" s="202">
        <f>+ebaht1!N187</f>
        <v>12994.55</v>
      </c>
      <c r="R31" s="202">
        <f>+ebaht1!O187</f>
        <v>10227.379999999999</v>
      </c>
      <c r="S31" s="202">
        <f>+ebaht1!P187</f>
        <v>11085.51</v>
      </c>
      <c r="T31" s="202">
        <f>+ebaht1!Q187</f>
        <v>12335.38</v>
      </c>
      <c r="U31" s="202">
        <f>+ebaht1!R187</f>
        <v>11198.47</v>
      </c>
      <c r="V31" s="202">
        <f>+ebaht1!S187</f>
        <v>11100.5</v>
      </c>
      <c r="W31" s="202">
        <f>+ebaht1!T187</f>
        <v>11759.27</v>
      </c>
      <c r="X31" s="202">
        <f>+ebaht1!U187</f>
        <v>12052.71</v>
      </c>
      <c r="Y31" s="202">
        <f>+ebaht1!V187</f>
        <v>12181.42</v>
      </c>
      <c r="Z31" s="202">
        <f>+ebaht1!W187</f>
        <v>11549.3</v>
      </c>
      <c r="AA31" s="202">
        <f>+ebaht1!X187</f>
        <v>12456.24</v>
      </c>
      <c r="AB31" s="202">
        <f>+ebaht1!Y187</f>
        <v>11376.04</v>
      </c>
      <c r="AC31" s="202">
        <f>+ebaht1!Z187</f>
        <v>10893.84</v>
      </c>
      <c r="AD31" s="202">
        <f t="shared" si="38"/>
        <v>138216.06</v>
      </c>
      <c r="AE31" s="202">
        <f>+ebaht1!AA187</f>
        <v>10334.66</v>
      </c>
      <c r="AF31" s="202">
        <f>+ebaht1!AB187</f>
        <v>10987.67</v>
      </c>
      <c r="AG31" s="202">
        <f>+ebaht1!AC187</f>
        <v>12590.51</v>
      </c>
      <c r="AH31" s="202">
        <f>+ebaht1!AD187</f>
        <v>10545.89</v>
      </c>
      <c r="AI31" s="202">
        <f>+ebaht1!AE187</f>
        <v>11481.4</v>
      </c>
      <c r="AJ31" s="202">
        <f>+ebaht1!AF187</f>
        <v>11961.56</v>
      </c>
      <c r="AK31" s="202">
        <f>+ebaht1!AG187</f>
        <v>11429.1</v>
      </c>
      <c r="AL31" s="202">
        <f>+ebaht1!AH187</f>
        <v>12232.44</v>
      </c>
      <c r="AM31" s="202">
        <f>+ebaht1!AI187</f>
        <v>12907.19</v>
      </c>
      <c r="AN31" s="202">
        <f>+ebaht1!AJ187</f>
        <v>11658.16</v>
      </c>
      <c r="AO31" s="202">
        <f>+ebaht1!AK187</f>
        <v>13283.6</v>
      </c>
      <c r="AP31" s="202">
        <f>+ebaht1!AL187</f>
        <v>13338.52</v>
      </c>
      <c r="AQ31" s="202">
        <f t="shared" si="145"/>
        <v>142750.70000000001</v>
      </c>
      <c r="AR31" s="202">
        <f>+ebaht1!AM187</f>
        <v>12979.78</v>
      </c>
      <c r="AS31" s="202">
        <f>+ebaht1!AN187</f>
        <v>13184.22</v>
      </c>
      <c r="AT31" s="202">
        <f>+ebaht1!AO187</f>
        <v>14910.81</v>
      </c>
      <c r="AU31" s="202">
        <f>+ebaht1!AP187</f>
        <v>12842.39</v>
      </c>
      <c r="AV31" s="202">
        <f>+ebaht1!AQ187</f>
        <v>13507.78</v>
      </c>
      <c r="AW31" s="202">
        <f t="shared" si="39"/>
        <v>67424.98</v>
      </c>
      <c r="AX31" s="202">
        <f>+ebaht1!AR187</f>
        <v>14981.75</v>
      </c>
      <c r="AY31" s="202">
        <f>+ebaht1!AS187</f>
        <v>12860.47</v>
      </c>
      <c r="AZ31" s="202">
        <f>+ebaht1!AT187</f>
        <v>13675.57</v>
      </c>
      <c r="BA31" s="202">
        <f>+ebaht1!AU187</f>
        <v>12783.94</v>
      </c>
      <c r="BB31" s="202">
        <f>+ebaht1!AV187</f>
        <v>11344.71</v>
      </c>
      <c r="BC31" s="202">
        <f>+ebaht1!AW187</f>
        <v>13022.7</v>
      </c>
      <c r="BD31" s="202">
        <f>+ebaht1!AX187</f>
        <v>11849.58</v>
      </c>
      <c r="BE31" s="202">
        <f t="shared" si="148"/>
        <v>157943.70000000001</v>
      </c>
      <c r="BF31" s="202">
        <f>+ebaht1!AY187</f>
        <v>11791.89</v>
      </c>
      <c r="BG31" s="202">
        <f>+ebaht1!AZ187</f>
        <v>12427.28</v>
      </c>
      <c r="BH31" s="202">
        <f>+ebaht1!BA187</f>
        <v>14719.17</v>
      </c>
      <c r="BI31" s="202">
        <f>+ebaht1!BB187</f>
        <v>12695</v>
      </c>
      <c r="BJ31" s="202">
        <f>+ebaht1!BC187</f>
        <v>14349.69</v>
      </c>
      <c r="BK31" s="202">
        <f t="shared" si="45"/>
        <v>65983.03</v>
      </c>
      <c r="BL31" s="202"/>
      <c r="BM31" s="203">
        <f t="shared" si="207"/>
        <v>1.0489489976905242</v>
      </c>
      <c r="BN31" s="203">
        <f t="shared" si="47"/>
        <v>-0.88259358387661191</v>
      </c>
      <c r="BO31" s="203">
        <f t="shared" si="48"/>
        <v>2.0682783992062026</v>
      </c>
      <c r="BP31" s="203">
        <f t="shared" si="49"/>
        <v>-5.8274032077596294</v>
      </c>
      <c r="BQ31" s="203">
        <f t="shared" si="50"/>
        <v>3.4313769650015757</v>
      </c>
      <c r="BR31" s="203">
        <f t="shared" si="51"/>
        <v>1.7202598460618557</v>
      </c>
      <c r="BS31" s="203">
        <f t="shared" si="52"/>
        <v>-5.1740231035177882</v>
      </c>
      <c r="BT31" s="203">
        <f t="shared" si="53"/>
        <v>0.41883458578721999</v>
      </c>
      <c r="BU31" s="203">
        <f t="shared" si="54"/>
        <v>11.757335942438086</v>
      </c>
      <c r="BV31" s="203">
        <f t="shared" si="55"/>
        <v>-6.4070698702015978</v>
      </c>
      <c r="BW31" s="203">
        <f t="shared" si="56"/>
        <v>16.768225146887673</v>
      </c>
      <c r="BX31" s="203">
        <f t="shared" si="85"/>
        <v>22.440939099527803</v>
      </c>
      <c r="BY31" s="203">
        <f t="shared" si="152"/>
        <v>3.2808343690306385</v>
      </c>
      <c r="BZ31" s="203">
        <f t="shared" si="153"/>
        <v>25.594649461133699</v>
      </c>
      <c r="CA31" s="203">
        <f t="shared" si="154"/>
        <v>19.991044507161206</v>
      </c>
      <c r="CB31" s="203">
        <f t="shared" si="155"/>
        <v>18.428959589405025</v>
      </c>
      <c r="CC31" s="203">
        <f t="shared" si="156"/>
        <v>21.776255963223591</v>
      </c>
      <c r="CD31" s="203">
        <f t="shared" si="157"/>
        <v>17.649241381713043</v>
      </c>
      <c r="CE31" s="203">
        <f t="shared" si="158"/>
        <v>25.24913138420073</v>
      </c>
      <c r="CF31" s="203">
        <f t="shared" si="159"/>
        <v>12.523908269242545</v>
      </c>
      <c r="CG31" s="203">
        <f t="shared" si="160"/>
        <v>11.797564508797919</v>
      </c>
      <c r="CH31" s="203">
        <f t="shared" si="161"/>
        <v>-0.95489413265009704</v>
      </c>
      <c r="CI31" s="203">
        <f t="shared" si="162"/>
        <v>-2.6886747136769529</v>
      </c>
      <c r="CJ31" s="203">
        <f t="shared" si="163"/>
        <v>-1.9640760034930316</v>
      </c>
      <c r="CK31" s="203">
        <f t="shared" si="164"/>
        <v>-11.162707706702102</v>
      </c>
      <c r="CL31" s="203">
        <f t="shared" si="165"/>
        <v>10.643030121743703</v>
      </c>
      <c r="CM31" s="203">
        <f t="shared" si="166"/>
        <v>-9.1518500313564672</v>
      </c>
      <c r="CN31" s="203">
        <f t="shared" si="167"/>
        <v>-5.7412573515915106</v>
      </c>
      <c r="CO31" s="203">
        <f t="shared" si="168"/>
        <v>-1.2852420492246885</v>
      </c>
      <c r="CP31" s="203">
        <f t="shared" si="169"/>
        <v>-1.1476835698028154</v>
      </c>
      <c r="CQ31" s="203">
        <f t="shared" si="170"/>
        <v>6.2327784432378852</v>
      </c>
      <c r="CR31" s="203">
        <f t="shared" si="171"/>
        <v>-2.1385990770779517</v>
      </c>
      <c r="CS31" s="191"/>
      <c r="CT31" s="203">
        <f t="shared" si="59"/>
        <v>1.8364620378458323</v>
      </c>
      <c r="CU31" s="203">
        <f t="shared" si="172"/>
        <v>1.6077470215145633</v>
      </c>
      <c r="CV31" s="203">
        <f t="shared" si="173"/>
        <v>1.8566139805834061</v>
      </c>
      <c r="CW31" s="203">
        <f t="shared" si="174"/>
        <v>1.9454703292756712</v>
      </c>
      <c r="CX31" s="203">
        <f t="shared" si="175"/>
        <v>1.8685500265641888</v>
      </c>
      <c r="CY31" s="203">
        <f t="shared" si="176"/>
        <v>1.8614356522982316</v>
      </c>
      <c r="CZ31" s="203">
        <f t="shared" si="177"/>
        <v>1.9155813420892298</v>
      </c>
      <c r="DA31" s="203">
        <f t="shared" si="178"/>
        <v>1.8778964190085896</v>
      </c>
      <c r="DB31" s="203">
        <f t="shared" si="179"/>
        <v>1.9317420096322571</v>
      </c>
      <c r="DC31" s="203">
        <f t="shared" si="180"/>
        <v>1.9010568136027961</v>
      </c>
      <c r="DD31" s="203">
        <f t="shared" si="181"/>
        <v>2.0201936019375468</v>
      </c>
      <c r="DE31" s="203">
        <f t="shared" si="182"/>
        <v>2.083218508029832</v>
      </c>
      <c r="DF31" s="203">
        <f t="shared" si="183"/>
        <v>1.8905614453514135</v>
      </c>
      <c r="DG31" s="203">
        <f t="shared" si="184"/>
        <v>2.1300712473317862</v>
      </c>
      <c r="DH31" s="203">
        <f t="shared" si="185"/>
        <v>2.0402149617806522</v>
      </c>
      <c r="DI31" s="203">
        <f t="shared" si="186"/>
        <v>2.0529862525684686</v>
      </c>
      <c r="DJ31" s="203">
        <f t="shared" si="187"/>
        <v>2.2080316301843301</v>
      </c>
      <c r="DK31" s="203">
        <f t="shared" si="188"/>
        <v>1.9833735731165516</v>
      </c>
      <c r="DL31" s="203">
        <f t="shared" si="189"/>
        <v>2.1766188444204264</v>
      </c>
      <c r="DM31" s="203">
        <f t="shared" si="190"/>
        <v>2.021588423443287</v>
      </c>
      <c r="DN31" s="203">
        <f t="shared" si="191"/>
        <v>1.9207399356579642</v>
      </c>
      <c r="DO31" s="203">
        <f t="shared" si="80"/>
        <v>1.7732962689000022</v>
      </c>
      <c r="DP31" s="203">
        <f t="shared" si="192"/>
        <v>1.7259458386937405</v>
      </c>
      <c r="DQ31" s="203">
        <f t="shared" si="193"/>
        <v>1.8469239866549259</v>
      </c>
      <c r="DR31" s="203">
        <f t="shared" si="194"/>
        <v>1.8458936935353623</v>
      </c>
      <c r="DS31" s="203">
        <f t="shared" si="195"/>
        <v>1.9727512972194001</v>
      </c>
      <c r="DT31" s="203">
        <f t="shared" si="196"/>
        <v>1.8071543843618754</v>
      </c>
      <c r="DU31" s="203">
        <f t="shared" si="197"/>
        <v>1.930583936362477</v>
      </c>
      <c r="DV31" s="203">
        <f t="shared" si="198"/>
        <v>2.1115644886783493</v>
      </c>
      <c r="DW31" s="203">
        <f t="shared" si="199"/>
        <v>2.165221309666387</v>
      </c>
      <c r="DX31" s="203">
        <f t="shared" ref="DX31:DY33" si="214">(BJ31/BJ$5)*100</f>
        <v>2.0797111217396873</v>
      </c>
      <c r="DY31" s="203">
        <f t="shared" si="214"/>
        <v>2.0180824731817473</v>
      </c>
    </row>
    <row r="32" spans="1:129" ht="18" customHeight="1" x14ac:dyDescent="0.45">
      <c r="A32" s="204"/>
      <c r="B32" s="244">
        <v>6</v>
      </c>
      <c r="C32" s="244" t="s">
        <v>4</v>
      </c>
      <c r="D32" s="204"/>
      <c r="E32" s="245"/>
      <c r="F32" s="207">
        <f>+ebaht1!C292</f>
        <v>8744.76</v>
      </c>
      <c r="G32" s="207">
        <f>+ebaht1!D292</f>
        <v>9491.18</v>
      </c>
      <c r="H32" s="207">
        <f>+ebaht1!E292</f>
        <v>10946.51</v>
      </c>
      <c r="I32" s="207">
        <f>+ebaht1!F292</f>
        <v>10216.5</v>
      </c>
      <c r="J32" s="207">
        <f>+ebaht1!G292</f>
        <v>11124.28</v>
      </c>
      <c r="K32" s="207">
        <f>+ebaht1!H292</f>
        <v>10748</v>
      </c>
      <c r="L32" s="207">
        <f>+ebaht1!I292</f>
        <v>11133.65</v>
      </c>
      <c r="M32" s="207">
        <f>+ebaht1!J292</f>
        <v>10992.4</v>
      </c>
      <c r="N32" s="207">
        <f>+ebaht1!K292</f>
        <v>10467.08</v>
      </c>
      <c r="O32" s="207">
        <f>+ebaht1!L292</f>
        <v>11399.57</v>
      </c>
      <c r="P32" s="207">
        <f>+ebaht1!M292</f>
        <v>10986.1</v>
      </c>
      <c r="Q32" s="207">
        <f>+ebaht1!N292</f>
        <v>12734.61</v>
      </c>
      <c r="R32" s="207">
        <f>+ebaht1!O292</f>
        <v>11845.8</v>
      </c>
      <c r="S32" s="207">
        <f>+ebaht1!P292</f>
        <v>9336.4699999999993</v>
      </c>
      <c r="T32" s="207">
        <f>+ebaht1!Q292</f>
        <v>9465.49</v>
      </c>
      <c r="U32" s="207">
        <f>+ebaht1!R292</f>
        <v>9701.7099999999991</v>
      </c>
      <c r="V32" s="207">
        <f>+ebaht1!S292</f>
        <v>9543.51</v>
      </c>
      <c r="W32" s="207">
        <f>+ebaht1!T292</f>
        <v>9595.2900000000009</v>
      </c>
      <c r="X32" s="207">
        <f>+ebaht1!U292</f>
        <v>11321.89</v>
      </c>
      <c r="Y32" s="207">
        <f>+ebaht1!V292</f>
        <v>8818.52</v>
      </c>
      <c r="Z32" s="207">
        <f>+ebaht1!W292</f>
        <v>9548.4699999999993</v>
      </c>
      <c r="AA32" s="207">
        <f>+ebaht1!X292</f>
        <v>9652.81</v>
      </c>
      <c r="AB32" s="207">
        <f>+ebaht1!Y292</f>
        <v>10009.81</v>
      </c>
      <c r="AC32" s="207">
        <f>+ebaht1!Z292</f>
        <v>10038.11</v>
      </c>
      <c r="AD32" s="207">
        <f t="shared" si="38"/>
        <v>118877.88</v>
      </c>
      <c r="AE32" s="207">
        <f>+ebaht1!AA292</f>
        <v>8958.1299999999992</v>
      </c>
      <c r="AF32" s="207">
        <f>+ebaht1!AB292</f>
        <v>8817.67</v>
      </c>
      <c r="AG32" s="207">
        <f>+ebaht1!AC292</f>
        <v>9937.5499999999993</v>
      </c>
      <c r="AH32" s="207">
        <f>+ebaht1!AD292</f>
        <v>10158.799999999999</v>
      </c>
      <c r="AI32" s="207">
        <f>+ebaht1!AE292</f>
        <v>10194.84</v>
      </c>
      <c r="AJ32" s="207">
        <f>+ebaht1!AF292</f>
        <v>10401.06</v>
      </c>
      <c r="AK32" s="207">
        <f>+ebaht1!AG292</f>
        <v>9529.86</v>
      </c>
      <c r="AL32" s="207">
        <f>+ebaht1!AH292</f>
        <v>9464.82</v>
      </c>
      <c r="AM32" s="207">
        <f>+ebaht1!AI292</f>
        <v>10229.1</v>
      </c>
      <c r="AN32" s="207">
        <f>+ebaht1!AJ292</f>
        <v>9422.98</v>
      </c>
      <c r="AO32" s="207">
        <f>+ebaht1!AK292</f>
        <v>10479.14</v>
      </c>
      <c r="AP32" s="207">
        <f>+ebaht1!AL292</f>
        <v>10636.63</v>
      </c>
      <c r="AQ32" s="207">
        <f t="shared" si="145"/>
        <v>118230.58</v>
      </c>
      <c r="AR32" s="207">
        <f>+ebaht1!AM292</f>
        <v>9306.61</v>
      </c>
      <c r="AS32" s="207">
        <f>+ebaht1!AN292</f>
        <v>10015.620000000001</v>
      </c>
      <c r="AT32" s="207">
        <f>+ebaht1!AO292</f>
        <v>12364.01</v>
      </c>
      <c r="AU32" s="207">
        <f>+ebaht1!AP292</f>
        <v>11314.96</v>
      </c>
      <c r="AV32" s="207">
        <f>+ebaht1!AQ292</f>
        <v>13257.24</v>
      </c>
      <c r="AW32" s="207">
        <f t="shared" si="39"/>
        <v>56258.44</v>
      </c>
      <c r="AX32" s="207">
        <f>+ebaht1!AR292</f>
        <v>12397.54</v>
      </c>
      <c r="AY32" s="207">
        <f>+ebaht1!AS292</f>
        <v>11231.2</v>
      </c>
      <c r="AZ32" s="207">
        <f>+ebaht1!AT292</f>
        <v>11671.41</v>
      </c>
      <c r="BA32" s="207">
        <f>+ebaht1!AU292</f>
        <v>12184.23</v>
      </c>
      <c r="BB32" s="207">
        <f>+ebaht1!AV292</f>
        <v>10921.16</v>
      </c>
      <c r="BC32" s="207">
        <f>+ebaht1!AW292</f>
        <v>10756.67</v>
      </c>
      <c r="BD32" s="207">
        <f>+ebaht1!AX292</f>
        <v>10428.32</v>
      </c>
      <c r="BE32" s="207">
        <f t="shared" si="148"/>
        <v>135848.97</v>
      </c>
      <c r="BF32" s="207">
        <f>+ebaht1!AY292</f>
        <v>9977.58</v>
      </c>
      <c r="BG32" s="207">
        <f>+ebaht1!AZ292</f>
        <v>9737.56</v>
      </c>
      <c r="BH32" s="207">
        <f>+ebaht1!BA292</f>
        <v>12045.71</v>
      </c>
      <c r="BI32" s="207">
        <f>+ebaht1!BB292</f>
        <v>9725.02</v>
      </c>
      <c r="BJ32" s="207">
        <f>+ebaht1!BC292</f>
        <v>11601.4</v>
      </c>
      <c r="BK32" s="207">
        <f t="shared" si="45"/>
        <v>53087.27</v>
      </c>
      <c r="BL32" s="207"/>
      <c r="BM32" s="208">
        <f t="shared" si="207"/>
        <v>-24.377163213966135</v>
      </c>
      <c r="BN32" s="208">
        <f t="shared" si="47"/>
        <v>-5.5567039791270094</v>
      </c>
      <c r="BO32" s="208">
        <f t="shared" si="48"/>
        <v>4.9871691798311524</v>
      </c>
      <c r="BP32" s="208">
        <f t="shared" si="49"/>
        <v>4.7114374682401428</v>
      </c>
      <c r="BQ32" s="208">
        <f t="shared" si="50"/>
        <v>6.8248474617829347</v>
      </c>
      <c r="BR32" s="208">
        <f t="shared" si="51"/>
        <v>8.3975575516737742</v>
      </c>
      <c r="BS32" s="208">
        <f t="shared" si="52"/>
        <v>-15.828011047625434</v>
      </c>
      <c r="BT32" s="208">
        <f t="shared" si="53"/>
        <v>7.3288941908619565</v>
      </c>
      <c r="BU32" s="208">
        <f t="shared" si="54"/>
        <v>7.1281577048469602</v>
      </c>
      <c r="BV32" s="208">
        <f t="shared" si="55"/>
        <v>-2.3809647139019563</v>
      </c>
      <c r="BW32" s="208">
        <f t="shared" si="56"/>
        <v>4.6887003849223952</v>
      </c>
      <c r="BX32" s="208">
        <f t="shared" si="85"/>
        <v>5.9624770001523997</v>
      </c>
      <c r="BY32" s="208">
        <f t="shared" si="152"/>
        <v>-0.54450836438200145</v>
      </c>
      <c r="BZ32" s="208">
        <f t="shared" si="153"/>
        <v>3.8900975984943464</v>
      </c>
      <c r="CA32" s="208">
        <f t="shared" si="154"/>
        <v>13.585788535973787</v>
      </c>
      <c r="CB32" s="208">
        <f t="shared" si="155"/>
        <v>24.417084693913505</v>
      </c>
      <c r="CC32" s="208">
        <f t="shared" si="156"/>
        <v>11.380871756506682</v>
      </c>
      <c r="CD32" s="208">
        <f t="shared" si="157"/>
        <v>30.038725472886284</v>
      </c>
      <c r="CE32" s="208">
        <f t="shared" si="158"/>
        <v>19.19496666685896</v>
      </c>
      <c r="CF32" s="208">
        <f t="shared" si="159"/>
        <v>17.852728161798815</v>
      </c>
      <c r="CG32" s="208">
        <f t="shared" si="160"/>
        <v>23.313597089009619</v>
      </c>
      <c r="CH32" s="208">
        <f t="shared" si="161"/>
        <v>19.113411737102972</v>
      </c>
      <c r="CI32" s="208">
        <f t="shared" si="162"/>
        <v>15.899216596023757</v>
      </c>
      <c r="CJ32" s="208">
        <f t="shared" si="163"/>
        <v>2.6484043537923885</v>
      </c>
      <c r="CK32" s="208">
        <f t="shared" si="164"/>
        <v>-1.9584210412508463</v>
      </c>
      <c r="CL32" s="208">
        <f t="shared" si="165"/>
        <v>14.901720011861563</v>
      </c>
      <c r="CM32" s="208">
        <f t="shared" si="166"/>
        <v>7.2096069352857839</v>
      </c>
      <c r="CN32" s="208">
        <f t="shared" si="167"/>
        <v>-2.7762634764498029</v>
      </c>
      <c r="CO32" s="208">
        <f t="shared" si="168"/>
        <v>-2.5744074940088346</v>
      </c>
      <c r="CP32" s="208">
        <f t="shared" si="169"/>
        <v>-14.051662577684754</v>
      </c>
      <c r="CQ32" s="208">
        <f t="shared" si="170"/>
        <v>-12.490080891648637</v>
      </c>
      <c r="CR32" s="208">
        <f t="shared" si="171"/>
        <v>-5.6367897865635896</v>
      </c>
      <c r="CS32" s="191"/>
      <c r="CT32" s="208">
        <f t="shared" si="59"/>
        <v>1.5918535950953283</v>
      </c>
      <c r="CU32" s="203">
        <f t="shared" si="172"/>
        <v>1.2902264701431987</v>
      </c>
      <c r="CV32" s="203">
        <f t="shared" si="173"/>
        <v>1.4654048376711211</v>
      </c>
      <c r="CW32" s="203">
        <f t="shared" si="174"/>
        <v>1.8740612675692319</v>
      </c>
      <c r="CX32" s="203">
        <f t="shared" si="175"/>
        <v>1.6591677454681184</v>
      </c>
      <c r="CY32" s="203">
        <f t="shared" si="176"/>
        <v>1.6185935534907689</v>
      </c>
      <c r="CZ32" s="203">
        <f t="shared" si="177"/>
        <v>1.597258052578284</v>
      </c>
      <c r="DA32" s="203">
        <f t="shared" si="178"/>
        <v>1.453017679593023</v>
      </c>
      <c r="DB32" s="203">
        <f t="shared" si="179"/>
        <v>1.5309282803405946</v>
      </c>
      <c r="DC32" s="203">
        <f t="shared" si="180"/>
        <v>1.5365735530686553</v>
      </c>
      <c r="DD32" s="203">
        <f t="shared" si="181"/>
        <v>1.5936863186039794</v>
      </c>
      <c r="DE32" s="203">
        <f t="shared" si="182"/>
        <v>1.6612356152755592</v>
      </c>
      <c r="DF32" s="208">
        <f t="shared" si="183"/>
        <v>1.5658219273848455</v>
      </c>
      <c r="DG32" s="208">
        <f t="shared" si="184"/>
        <v>1.5272787652125441</v>
      </c>
      <c r="DH32" s="208">
        <f t="shared" si="185"/>
        <v>1.5498844660897297</v>
      </c>
      <c r="DI32" s="208">
        <f t="shared" si="186"/>
        <v>1.7023315672736139</v>
      </c>
      <c r="DJ32" s="208">
        <f t="shared" si="187"/>
        <v>1.9454158902097265</v>
      </c>
      <c r="DK32" s="208">
        <f t="shared" si="188"/>
        <v>1.946586298300955</v>
      </c>
      <c r="DL32" s="208">
        <f t="shared" si="189"/>
        <v>1.8011727060227287</v>
      </c>
      <c r="DM32" s="208">
        <f t="shared" si="190"/>
        <v>1.7654769927830205</v>
      </c>
      <c r="DN32" s="208">
        <f t="shared" si="191"/>
        <v>1.6392547654275267</v>
      </c>
      <c r="DO32" s="208">
        <f t="shared" si="80"/>
        <v>1.6901088082719</v>
      </c>
      <c r="DP32" s="208">
        <f t="shared" si="192"/>
        <v>1.6615083731279627</v>
      </c>
      <c r="DQ32" s="208">
        <f t="shared" si="193"/>
        <v>1.5255478387378532</v>
      </c>
      <c r="DR32" s="208">
        <f t="shared" si="194"/>
        <v>1.6244938742274992</v>
      </c>
      <c r="DS32" s="208">
        <f t="shared" si="195"/>
        <v>1.696783295525047</v>
      </c>
      <c r="DT32" s="208">
        <f t="shared" si="196"/>
        <v>1.529104108189727</v>
      </c>
      <c r="DU32" s="208">
        <f t="shared" si="197"/>
        <v>1.5127346382608102</v>
      </c>
      <c r="DV32" s="208">
        <f t="shared" si="198"/>
        <v>1.7280385699001828</v>
      </c>
      <c r="DW32" s="208">
        <f t="shared" si="199"/>
        <v>1.65867038526442</v>
      </c>
      <c r="DX32" s="208">
        <f t="shared" si="214"/>
        <v>1.6813994314686105</v>
      </c>
      <c r="DY32" s="208">
        <f t="shared" si="214"/>
        <v>1.6236673147029954</v>
      </c>
    </row>
    <row r="33" spans="1:129" ht="18" customHeight="1" x14ac:dyDescent="0.45">
      <c r="A33" s="209">
        <v>3</v>
      </c>
      <c r="B33" s="246" t="s">
        <v>405</v>
      </c>
      <c r="C33" s="214"/>
      <c r="D33" s="214"/>
      <c r="E33" s="241"/>
      <c r="F33" s="198">
        <f t="shared" ref="F33:AZ33" si="215">SUM(F35:F41)</f>
        <v>107285.6</v>
      </c>
      <c r="G33" s="198">
        <f t="shared" si="215"/>
        <v>118465.46</v>
      </c>
      <c r="H33" s="198">
        <f t="shared" si="215"/>
        <v>126724.81000000001</v>
      </c>
      <c r="I33" s="198">
        <f t="shared" si="215"/>
        <v>105894.24999999999</v>
      </c>
      <c r="J33" s="198">
        <f t="shared" si="215"/>
        <v>115415.20000000001</v>
      </c>
      <c r="K33" s="198">
        <f t="shared" si="215"/>
        <v>120671.16</v>
      </c>
      <c r="L33" s="198">
        <f t="shared" si="215"/>
        <v>122743.26000000001</v>
      </c>
      <c r="M33" s="198">
        <f t="shared" si="215"/>
        <v>115343.77000000002</v>
      </c>
      <c r="N33" s="198">
        <f t="shared" si="215"/>
        <v>120839.36000000002</v>
      </c>
      <c r="O33" s="198">
        <f t="shared" si="215"/>
        <v>128808.73000000001</v>
      </c>
      <c r="P33" s="198">
        <f t="shared" si="215"/>
        <v>107901.09</v>
      </c>
      <c r="Q33" s="198">
        <f t="shared" si="215"/>
        <v>121393.07</v>
      </c>
      <c r="R33" s="198">
        <f t="shared" si="215"/>
        <v>102516.63000000002</v>
      </c>
      <c r="S33" s="198">
        <f t="shared" si="215"/>
        <v>115820.79</v>
      </c>
      <c r="T33" s="198">
        <f t="shared" si="215"/>
        <v>121227.07</v>
      </c>
      <c r="U33" s="198">
        <f t="shared" si="215"/>
        <v>103310.59999999999</v>
      </c>
      <c r="V33" s="198">
        <f t="shared" si="215"/>
        <v>104213.04000000001</v>
      </c>
      <c r="W33" s="198">
        <f t="shared" si="215"/>
        <v>103450.31</v>
      </c>
      <c r="X33" s="198">
        <f t="shared" si="215"/>
        <v>124267.95000000001</v>
      </c>
      <c r="Y33" s="198">
        <f t="shared" si="215"/>
        <v>110820.41</v>
      </c>
      <c r="Z33" s="198">
        <f t="shared" si="215"/>
        <v>129392.87</v>
      </c>
      <c r="AA33" s="198">
        <f t="shared" si="215"/>
        <v>128077.57999999997</v>
      </c>
      <c r="AB33" s="198">
        <f t="shared" si="215"/>
        <v>111971.62</v>
      </c>
      <c r="AC33" s="198">
        <f t="shared" si="215"/>
        <v>117886</v>
      </c>
      <c r="AD33" s="198">
        <f t="shared" si="38"/>
        <v>1372954.87</v>
      </c>
      <c r="AE33" s="198">
        <f t="shared" si="215"/>
        <v>105438.76999999999</v>
      </c>
      <c r="AF33" s="198">
        <f t="shared" si="215"/>
        <v>119590.77000000002</v>
      </c>
      <c r="AG33" s="198">
        <f t="shared" si="215"/>
        <v>133238.44</v>
      </c>
      <c r="AH33" s="198">
        <f t="shared" si="215"/>
        <v>94114.97</v>
      </c>
      <c r="AI33" s="198">
        <f t="shared" si="215"/>
        <v>113385.90999999999</v>
      </c>
      <c r="AJ33" s="198">
        <f t="shared" si="215"/>
        <v>126179.12999999998</v>
      </c>
      <c r="AK33" s="198">
        <f t="shared" si="215"/>
        <v>108910.64000000001</v>
      </c>
      <c r="AL33" s="198">
        <f t="shared" si="215"/>
        <v>126157.03999999998</v>
      </c>
      <c r="AM33" s="198">
        <f t="shared" si="215"/>
        <v>122896.55</v>
      </c>
      <c r="AN33" s="198">
        <f t="shared" si="215"/>
        <v>108913.68000000001</v>
      </c>
      <c r="AO33" s="198">
        <f t="shared" si="215"/>
        <v>113669.41</v>
      </c>
      <c r="AP33" s="198">
        <f t="shared" si="215"/>
        <v>108899.26999999999</v>
      </c>
      <c r="AQ33" s="198">
        <f t="shared" si="145"/>
        <v>1381394.58</v>
      </c>
      <c r="AR33" s="198">
        <f t="shared" si="215"/>
        <v>101333.88000000002</v>
      </c>
      <c r="AS33" s="198">
        <f t="shared" si="215"/>
        <v>107900.15000000001</v>
      </c>
      <c r="AT33" s="198">
        <f t="shared" si="215"/>
        <v>129866.64000000001</v>
      </c>
      <c r="AU33" s="198">
        <f t="shared" si="215"/>
        <v>95532.400000000009</v>
      </c>
      <c r="AV33" s="198">
        <f t="shared" si="215"/>
        <v>117944.26</v>
      </c>
      <c r="AW33" s="198">
        <f t="shared" si="39"/>
        <v>552577.33000000007</v>
      </c>
      <c r="AX33" s="198">
        <f t="shared" si="215"/>
        <v>123543.67</v>
      </c>
      <c r="AY33" s="198">
        <f t="shared" si="215"/>
        <v>114581.51999999999</v>
      </c>
      <c r="AZ33" s="198">
        <f t="shared" si="215"/>
        <v>119956.28</v>
      </c>
      <c r="BA33" s="198">
        <f t="shared" ref="BA33:BB33" si="216">SUM(BA35:BA41)</f>
        <v>129396.74999999999</v>
      </c>
      <c r="BB33" s="198">
        <f t="shared" si="216"/>
        <v>119053.39999999998</v>
      </c>
      <c r="BC33" s="198">
        <f t="shared" ref="BC33:BD33" si="217">SUM(BC35:BC41)</f>
        <v>124088.80999999998</v>
      </c>
      <c r="BD33" s="198">
        <f t="shared" si="217"/>
        <v>108283.98999999998</v>
      </c>
      <c r="BE33" s="198">
        <f t="shared" si="148"/>
        <v>1391481.7500000002</v>
      </c>
      <c r="BF33" s="198">
        <f t="shared" ref="BF33:BG33" si="218">SUM(BF35:BF41)</f>
        <v>110122.60000000002</v>
      </c>
      <c r="BG33" s="198">
        <f t="shared" si="218"/>
        <v>111741.75999999999</v>
      </c>
      <c r="BH33" s="198">
        <f t="shared" ref="BH33:BI33" si="219">SUM(BH35:BH41)</f>
        <v>123172.23</v>
      </c>
      <c r="BI33" s="198">
        <f t="shared" si="219"/>
        <v>97574.62999999999</v>
      </c>
      <c r="BJ33" s="198">
        <f t="shared" ref="BJ33" si="220">SUM(BJ35:BJ41)</f>
        <v>116261.67</v>
      </c>
      <c r="BK33" s="198">
        <f t="shared" si="45"/>
        <v>558872.89</v>
      </c>
      <c r="BL33" s="198"/>
      <c r="BM33" s="199">
        <f t="shared" si="207"/>
        <v>2.8504058317172287</v>
      </c>
      <c r="BN33" s="199">
        <f t="shared" si="47"/>
        <v>3.2550114707385669</v>
      </c>
      <c r="BO33" s="199">
        <f t="shared" si="48"/>
        <v>9.9081583016070507</v>
      </c>
      <c r="BP33" s="199">
        <f t="shared" si="49"/>
        <v>-8.9009549842900881</v>
      </c>
      <c r="BQ33" s="199">
        <f t="shared" si="50"/>
        <v>8.8020366741052634</v>
      </c>
      <c r="BR33" s="199">
        <f t="shared" si="51"/>
        <v>21.970760648276432</v>
      </c>
      <c r="BS33" s="199">
        <f t="shared" si="52"/>
        <v>-12.358222695393295</v>
      </c>
      <c r="BT33" s="199">
        <f t="shared" si="53"/>
        <v>13.839174570821356</v>
      </c>
      <c r="BU33" s="199">
        <f t="shared" si="54"/>
        <v>-5.0206166692183256</v>
      </c>
      <c r="BV33" s="199">
        <f t="shared" si="55"/>
        <v>-14.962728059040442</v>
      </c>
      <c r="BW33" s="199">
        <f t="shared" si="56"/>
        <v>1.516268140087651</v>
      </c>
      <c r="BX33" s="199">
        <f t="shared" si="85"/>
        <v>-7.6232377042227295</v>
      </c>
      <c r="BY33" s="199">
        <f t="shared" si="152"/>
        <v>0.6147113925164982</v>
      </c>
      <c r="BZ33" s="199">
        <f t="shared" si="153"/>
        <v>-3.8931504986258525</v>
      </c>
      <c r="CA33" s="199">
        <f t="shared" si="154"/>
        <v>-9.7755203014413325</v>
      </c>
      <c r="CB33" s="199">
        <f t="shared" si="155"/>
        <v>-2.5306510643624991</v>
      </c>
      <c r="CC33" s="199">
        <f t="shared" si="156"/>
        <v>1.5060622130570911</v>
      </c>
      <c r="CD33" s="199">
        <f t="shared" si="157"/>
        <v>4.0202085073886229</v>
      </c>
      <c r="CE33" s="199">
        <f t="shared" si="158"/>
        <v>-2.0886655344667382</v>
      </c>
      <c r="CF33" s="199">
        <f t="shared" si="159"/>
        <v>5.2069109133873193</v>
      </c>
      <c r="CG33" s="199">
        <f t="shared" si="160"/>
        <v>-4.9151121491119216</v>
      </c>
      <c r="CH33" s="199">
        <f t="shared" si="161"/>
        <v>5.2891639350331587</v>
      </c>
      <c r="CI33" s="199">
        <f t="shared" si="162"/>
        <v>9.3098681451218681</v>
      </c>
      <c r="CJ33" s="199">
        <f t="shared" si="163"/>
        <v>9.1664063357063128</v>
      </c>
      <c r="CK33" s="199">
        <f t="shared" si="164"/>
        <v>-0.56499919604604543</v>
      </c>
      <c r="CL33" s="199">
        <f t="shared" si="165"/>
        <v>0.7302164165144065</v>
      </c>
      <c r="CM33" s="199">
        <f t="shared" si="166"/>
        <v>8.673032158642302</v>
      </c>
      <c r="CN33" s="199">
        <f t="shared" si="167"/>
        <v>3.5603379606052421</v>
      </c>
      <c r="CO33" s="199">
        <f t="shared" si="168"/>
        <v>-5.1548342207051956</v>
      </c>
      <c r="CP33" s="199">
        <f t="shared" si="169"/>
        <v>2.1377354698510542</v>
      </c>
      <c r="CQ33" s="199">
        <f t="shared" si="170"/>
        <v>-1.4265976148394088</v>
      </c>
      <c r="CR33" s="199">
        <f t="shared" si="171"/>
        <v>1.1393084113674901</v>
      </c>
      <c r="CS33" s="196"/>
      <c r="CT33" s="199">
        <f t="shared" si="59"/>
        <v>18.736397561425143</v>
      </c>
      <c r="CU33" s="199">
        <f t="shared" si="172"/>
        <v>17.498860474343807</v>
      </c>
      <c r="CV33" s="199">
        <f t="shared" si="173"/>
        <v>19.647524242872077</v>
      </c>
      <c r="CW33" s="199">
        <f t="shared" si="174"/>
        <v>17.36201322749146</v>
      </c>
      <c r="CX33" s="199">
        <f t="shared" si="175"/>
        <v>18.453084566560236</v>
      </c>
      <c r="CY33" s="199">
        <f t="shared" si="176"/>
        <v>19.635760816981506</v>
      </c>
      <c r="CZ33" s="199">
        <f t="shared" si="177"/>
        <v>18.254034870549471</v>
      </c>
      <c r="DA33" s="199">
        <f t="shared" si="178"/>
        <v>19.367342382118643</v>
      </c>
      <c r="DB33" s="199">
        <f t="shared" si="179"/>
        <v>18.393192358202764</v>
      </c>
      <c r="DC33" s="199">
        <f t="shared" si="180"/>
        <v>17.76018629514045</v>
      </c>
      <c r="DD33" s="199">
        <f t="shared" si="181"/>
        <v>17.287046795899887</v>
      </c>
      <c r="DE33" s="199">
        <f t="shared" si="182"/>
        <v>17.007957012842343</v>
      </c>
      <c r="DF33" s="199">
        <f t="shared" si="183"/>
        <v>18.294910874450412</v>
      </c>
      <c r="DG33" s="199">
        <f t="shared" si="184"/>
        <v>16.629587263310285</v>
      </c>
      <c r="DH33" s="199">
        <f t="shared" si="185"/>
        <v>16.697195617820139</v>
      </c>
      <c r="DI33" s="199">
        <f t="shared" si="186"/>
        <v>17.880613232095264</v>
      </c>
      <c r="DJ33" s="199">
        <f t="shared" si="187"/>
        <v>16.425179495983343</v>
      </c>
      <c r="DK33" s="199">
        <f t="shared" si="188"/>
        <v>17.31798477505464</v>
      </c>
      <c r="DL33" s="199">
        <f t="shared" si="189"/>
        <v>17.949003302742238</v>
      </c>
      <c r="DM33" s="199">
        <f t="shared" si="190"/>
        <v>18.011524802167845</v>
      </c>
      <c r="DN33" s="199">
        <f t="shared" si="191"/>
        <v>16.84791328836522</v>
      </c>
      <c r="DO33" s="199">
        <f t="shared" si="80"/>
        <v>17.948987087141081</v>
      </c>
      <c r="DP33" s="199">
        <f t="shared" si="192"/>
        <v>18.112381921824475</v>
      </c>
      <c r="DQ33" s="199">
        <f t="shared" si="193"/>
        <v>17.598700704497961</v>
      </c>
      <c r="DR33" s="199">
        <f t="shared" si="194"/>
        <v>16.868170369907308</v>
      </c>
      <c r="DS33" s="199">
        <f t="shared" si="195"/>
        <v>17.379910862982324</v>
      </c>
      <c r="DT33" s="199">
        <f t="shared" si="196"/>
        <v>16.876729634293493</v>
      </c>
      <c r="DU33" s="199">
        <f t="shared" si="197"/>
        <v>17.35913626126322</v>
      </c>
      <c r="DV33" s="199">
        <f t="shared" si="198"/>
        <v>17.669889461112415</v>
      </c>
      <c r="DW33" s="199">
        <f t="shared" si="199"/>
        <v>16.642037665129038</v>
      </c>
      <c r="DX33" s="199">
        <f t="shared" si="214"/>
        <v>16.849889309875639</v>
      </c>
      <c r="DY33" s="199">
        <f t="shared" si="214"/>
        <v>17.093055351435524</v>
      </c>
    </row>
    <row r="34" spans="1:129" ht="18" customHeight="1" x14ac:dyDescent="0.45">
      <c r="A34" s="209"/>
      <c r="B34" s="210" t="s">
        <v>404</v>
      </c>
      <c r="C34" s="214"/>
      <c r="D34" s="214"/>
      <c r="E34" s="241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>
        <f t="shared" si="39"/>
        <v>0</v>
      </c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9" t="e">
        <f t="shared" si="207"/>
        <v>#DIV/0!</v>
      </c>
      <c r="BN34" s="199" t="e">
        <f t="shared" si="47"/>
        <v>#DIV/0!</v>
      </c>
      <c r="BO34" s="199" t="e">
        <f t="shared" si="48"/>
        <v>#DIV/0!</v>
      </c>
      <c r="BP34" s="199" t="e">
        <f t="shared" si="49"/>
        <v>#DIV/0!</v>
      </c>
      <c r="BQ34" s="199" t="e">
        <f t="shared" si="50"/>
        <v>#DIV/0!</v>
      </c>
      <c r="BR34" s="199" t="e">
        <f t="shared" si="51"/>
        <v>#DIV/0!</v>
      </c>
      <c r="BS34" s="199" t="e">
        <f t="shared" si="52"/>
        <v>#DIV/0!</v>
      </c>
      <c r="BT34" s="199" t="e">
        <f t="shared" si="53"/>
        <v>#DIV/0!</v>
      </c>
      <c r="BU34" s="199" t="e">
        <f t="shared" si="54"/>
        <v>#DIV/0!</v>
      </c>
      <c r="BV34" s="199" t="e">
        <f t="shared" si="55"/>
        <v>#DIV/0!</v>
      </c>
      <c r="BW34" s="199" t="e">
        <f t="shared" si="56"/>
        <v>#DIV/0!</v>
      </c>
      <c r="BX34" s="199" t="e">
        <f t="shared" si="85"/>
        <v>#DIV/0!</v>
      </c>
      <c r="BY34" s="199"/>
      <c r="BZ34" s="199" t="e">
        <f t="shared" si="153"/>
        <v>#DIV/0!</v>
      </c>
      <c r="CA34" s="199" t="e">
        <f t="shared" si="154"/>
        <v>#DIV/0!</v>
      </c>
      <c r="CB34" s="199" t="e">
        <f t="shared" si="155"/>
        <v>#DIV/0!</v>
      </c>
      <c r="CC34" s="199" t="e">
        <f t="shared" si="156"/>
        <v>#DIV/0!</v>
      </c>
      <c r="CD34" s="199" t="e">
        <f t="shared" si="157"/>
        <v>#DIV/0!</v>
      </c>
      <c r="CE34" s="199" t="e">
        <f t="shared" ref="CE34:CE45" si="221">((AX34/AJ34)-1)*100</f>
        <v>#DIV/0!</v>
      </c>
      <c r="CF34" s="199" t="e">
        <f t="shared" ref="CF34:CF45" si="222">((AY34/AK34)-1)*100</f>
        <v>#DIV/0!</v>
      </c>
      <c r="CG34" s="199" t="e">
        <f t="shared" ref="CG34:CG45" si="223">((AZ34/AL34)-1)*100</f>
        <v>#DIV/0!</v>
      </c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6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</row>
    <row r="35" spans="1:129" ht="18" customHeight="1" x14ac:dyDescent="0.45">
      <c r="A35" s="200"/>
      <c r="B35" s="200">
        <v>1</v>
      </c>
      <c r="C35" s="212" t="s">
        <v>130</v>
      </c>
      <c r="D35" s="175"/>
      <c r="E35" s="242"/>
      <c r="F35" s="202">
        <f>+ebaht1!C15</f>
        <v>24450.1</v>
      </c>
      <c r="G35" s="202">
        <f>+ebaht1!D15</f>
        <v>30926.74</v>
      </c>
      <c r="H35" s="202">
        <f>+ebaht1!E15</f>
        <v>26779.29</v>
      </c>
      <c r="I35" s="202">
        <f>+ebaht1!F15</f>
        <v>22989.39</v>
      </c>
      <c r="J35" s="202">
        <f>+ebaht1!G15</f>
        <v>26010.32</v>
      </c>
      <c r="K35" s="202">
        <f>+ebaht1!H15</f>
        <v>30198.84</v>
      </c>
      <c r="L35" s="202">
        <f>+ebaht1!I15</f>
        <v>27899.439999999999</v>
      </c>
      <c r="M35" s="202">
        <f>+ebaht1!J15</f>
        <v>29940.15</v>
      </c>
      <c r="N35" s="202">
        <f>+ebaht1!K15</f>
        <v>31365.75</v>
      </c>
      <c r="O35" s="202">
        <f>+ebaht1!L15</f>
        <v>34406.699999999997</v>
      </c>
      <c r="P35" s="202">
        <f>+ebaht1!M15</f>
        <v>32625.439999999999</v>
      </c>
      <c r="Q35" s="202">
        <f>+ebaht1!N15</f>
        <v>31369.29</v>
      </c>
      <c r="R35" s="202">
        <f>+ebaht1!O15</f>
        <v>25452.66</v>
      </c>
      <c r="S35" s="202">
        <f>+ebaht1!P15</f>
        <v>33018.019999999997</v>
      </c>
      <c r="T35" s="202">
        <f>+ebaht1!Q15</f>
        <v>31989.23</v>
      </c>
      <c r="U35" s="202">
        <f>+ebaht1!R15</f>
        <v>29481.89</v>
      </c>
      <c r="V35" s="202">
        <f>+ebaht1!S15</f>
        <v>30866.83</v>
      </c>
      <c r="W35" s="202">
        <f>+ebaht1!T15</f>
        <v>26088.27</v>
      </c>
      <c r="X35" s="202">
        <f>+ebaht1!U15</f>
        <v>35175.06</v>
      </c>
      <c r="Y35" s="202">
        <f>+ebaht1!V15</f>
        <v>31930.9</v>
      </c>
      <c r="Z35" s="202">
        <f>+ebaht1!W15</f>
        <v>37157.29</v>
      </c>
      <c r="AA35" s="202">
        <f>+ebaht1!X15</f>
        <v>37841.599999999999</v>
      </c>
      <c r="AB35" s="202">
        <f>+ebaht1!Y15</f>
        <v>33216.01</v>
      </c>
      <c r="AC35" s="202">
        <f>+ebaht1!Z15</f>
        <v>33444.589999999997</v>
      </c>
      <c r="AD35" s="202">
        <f t="shared" si="38"/>
        <v>385662.35</v>
      </c>
      <c r="AE35" s="202">
        <f>+ebaht1!AA15</f>
        <v>31800.15</v>
      </c>
      <c r="AF35" s="202">
        <f>+ebaht1!AB15</f>
        <v>36878.269999999997</v>
      </c>
      <c r="AG35" s="202">
        <f>+ebaht1!AC15</f>
        <v>36348.43</v>
      </c>
      <c r="AH35" s="202">
        <f>+ebaht1!AD15</f>
        <v>26267.07</v>
      </c>
      <c r="AI35" s="202">
        <f>+ebaht1!AE15</f>
        <v>35802.769999999997</v>
      </c>
      <c r="AJ35" s="202">
        <f>+ebaht1!AF15</f>
        <v>43371.85</v>
      </c>
      <c r="AK35" s="202">
        <f>+ebaht1!AG15</f>
        <v>38347.97</v>
      </c>
      <c r="AL35" s="202">
        <f>+ebaht1!AH15</f>
        <v>40089.29</v>
      </c>
      <c r="AM35" s="202">
        <f>+ebaht1!AI15</f>
        <v>38059.89</v>
      </c>
      <c r="AN35" s="202">
        <f>+ebaht1!AJ15</f>
        <v>32586.32</v>
      </c>
      <c r="AO35" s="202">
        <f>+ebaht1!AK15</f>
        <v>32831.86</v>
      </c>
      <c r="AP35" s="202">
        <f>+ebaht1!AL15</f>
        <v>30612.41</v>
      </c>
      <c r="AQ35" s="202">
        <f t="shared" ref="AQ35:AQ41" si="224">AP35+AO35+AN35+AM35+AL35+AK35+AJ35+AI35+AH35+AG35+AF35+AE35</f>
        <v>422996.28</v>
      </c>
      <c r="AR35" s="202">
        <f>+ebaht1!AM15</f>
        <v>31500.12</v>
      </c>
      <c r="AS35" s="202">
        <f>+ebaht1!AN15</f>
        <v>32346.95</v>
      </c>
      <c r="AT35" s="202">
        <f>+ebaht1!AO15</f>
        <v>38848.79</v>
      </c>
      <c r="AU35" s="202">
        <f>+ebaht1!AP15</f>
        <v>27399.89</v>
      </c>
      <c r="AV35" s="202">
        <f>+ebaht1!AQ15</f>
        <v>35845.699999999997</v>
      </c>
      <c r="AW35" s="202">
        <f t="shared" si="39"/>
        <v>165941.45000000001</v>
      </c>
      <c r="AX35" s="202">
        <f>+ebaht1!AR15</f>
        <v>37883.919999999998</v>
      </c>
      <c r="AY35" s="202">
        <f>+ebaht1!AS15</f>
        <v>32797.86</v>
      </c>
      <c r="AZ35" s="202">
        <f>+ebaht1!AT15</f>
        <v>37304.21</v>
      </c>
      <c r="BA35" s="202">
        <f>+ebaht1!AU15</f>
        <v>42167.81</v>
      </c>
      <c r="BB35" s="202">
        <f>+ebaht1!AV15</f>
        <v>37141.78</v>
      </c>
      <c r="BC35" s="202">
        <f>+ebaht1!AW15</f>
        <v>39127.15</v>
      </c>
      <c r="BD35" s="202">
        <f>+ebaht1!AX15</f>
        <v>29791.53</v>
      </c>
      <c r="BE35" s="202">
        <f t="shared" ref="BE35:BE41" si="225">BD35+BC35+BB35+BA35+AZ35+AY35+AX35+AV35+AU35+AT35+AS35+AR35</f>
        <v>422155.70999999996</v>
      </c>
      <c r="BF35" s="202">
        <f>+ebaht1!AY15</f>
        <v>34062.47</v>
      </c>
      <c r="BG35" s="202">
        <f>+ebaht1!AZ15</f>
        <v>34541.620000000003</v>
      </c>
      <c r="BH35" s="202">
        <f>+ebaht1!BA15</f>
        <v>36989.06</v>
      </c>
      <c r="BI35" s="202">
        <f>+ebaht1!BB15</f>
        <v>28759.22</v>
      </c>
      <c r="BJ35" s="202">
        <f>+ebaht1!BC15</f>
        <v>39409.94</v>
      </c>
      <c r="BK35" s="202">
        <f t="shared" si="45"/>
        <v>173762.31</v>
      </c>
      <c r="BL35" s="202"/>
      <c r="BM35" s="203">
        <f t="shared" si="207"/>
        <v>24.938415081174227</v>
      </c>
      <c r="BN35" s="203">
        <f t="shared" si="47"/>
        <v>11.691343090833438</v>
      </c>
      <c r="BO35" s="203">
        <f t="shared" si="48"/>
        <v>13.627086366255137</v>
      </c>
      <c r="BP35" s="203">
        <f t="shared" si="49"/>
        <v>-10.904389101241474</v>
      </c>
      <c r="BQ35" s="203">
        <f t="shared" si="50"/>
        <v>15.991081688660591</v>
      </c>
      <c r="BR35" s="203">
        <f t="shared" si="51"/>
        <v>66.250387626316339</v>
      </c>
      <c r="BS35" s="203">
        <f t="shared" si="52"/>
        <v>9.0203399795195871</v>
      </c>
      <c r="BT35" s="203">
        <f t="shared" si="53"/>
        <v>25.550141085907384</v>
      </c>
      <c r="BU35" s="203">
        <f t="shared" si="54"/>
        <v>2.4291330180430171</v>
      </c>
      <c r="BV35" s="203">
        <f t="shared" si="55"/>
        <v>-13.887573464124136</v>
      </c>
      <c r="BW35" s="203">
        <f t="shared" si="56"/>
        <v>-1.1565206055754507</v>
      </c>
      <c r="BX35" s="203">
        <f t="shared" si="85"/>
        <v>-8.4682754370736681</v>
      </c>
      <c r="BY35" s="203">
        <f t="shared" ref="BY35:BY41" si="226">((AQ35/AD35)-1)*100</f>
        <v>9.6804704944623232</v>
      </c>
      <c r="BZ35" s="203">
        <f t="shared" si="153"/>
        <v>-0.94348611563154217</v>
      </c>
      <c r="CA35" s="203">
        <f t="shared" si="154"/>
        <v>-12.287235816647568</v>
      </c>
      <c r="CB35" s="203">
        <f t="shared" si="155"/>
        <v>6.8788665700279195</v>
      </c>
      <c r="CC35" s="203">
        <f t="shared" si="156"/>
        <v>4.3127002745262377</v>
      </c>
      <c r="CD35" s="203">
        <f t="shared" si="157"/>
        <v>0.11990692340284603</v>
      </c>
      <c r="CE35" s="203">
        <f t="shared" si="221"/>
        <v>-12.653207091696572</v>
      </c>
      <c r="CF35" s="203">
        <f t="shared" si="222"/>
        <v>-14.473021648864338</v>
      </c>
      <c r="CG35" s="203">
        <f t="shared" si="223"/>
        <v>-6.9471921303669966</v>
      </c>
      <c r="CH35" s="203">
        <f t="shared" ref="CH35:CR41" si="227">((BA35/AM35)-1)*100</f>
        <v>10.793304972767913</v>
      </c>
      <c r="CI35" s="203">
        <f t="shared" si="227"/>
        <v>13.979669996489319</v>
      </c>
      <c r="CJ35" s="203">
        <f t="shared" si="227"/>
        <v>19.174332492889533</v>
      </c>
      <c r="CK35" s="203">
        <f t="shared" si="227"/>
        <v>-2.6815268709650786</v>
      </c>
      <c r="CL35" s="203">
        <f t="shared" si="227"/>
        <v>-0.19871805964819522</v>
      </c>
      <c r="CM35" s="203">
        <f t="shared" si="227"/>
        <v>8.1344134562027151</v>
      </c>
      <c r="CN35" s="203">
        <f t="shared" si="227"/>
        <v>6.7847818727886366</v>
      </c>
      <c r="CO35" s="203">
        <f t="shared" si="227"/>
        <v>-4.7870989032090865</v>
      </c>
      <c r="CP35" s="203">
        <f t="shared" si="227"/>
        <v>4.961078310898337</v>
      </c>
      <c r="CQ35" s="203">
        <f t="shared" si="227"/>
        <v>9.9432846896559504</v>
      </c>
      <c r="CR35" s="203">
        <f t="shared" si="227"/>
        <v>4.713023780375547</v>
      </c>
      <c r="CS35" s="191"/>
      <c r="CT35" s="203">
        <f t="shared" si="59"/>
        <v>5.6508649798641803</v>
      </c>
      <c r="CU35" s="203">
        <f t="shared" ref="CU35:CU41" si="228">(AF35/AF$5)*100</f>
        <v>5.3961330064617767</v>
      </c>
      <c r="CV35" s="203">
        <f t="shared" ref="CV35:CV41" si="229">(AG35/AG$5)*100</f>
        <v>5.3599896517501913</v>
      </c>
      <c r="CW35" s="203">
        <f t="shared" ref="CW35:CW41" si="230">(AH35/AH$5)*100</f>
        <v>4.8456607571297541</v>
      </c>
      <c r="CX35" s="203">
        <f t="shared" ref="CX35:CX41" si="231">(AI35/AI$5)*100</f>
        <v>5.826751688345631</v>
      </c>
      <c r="CY35" s="203">
        <f t="shared" ref="CY35:CY41" si="232">(AJ35/AJ$5)*100</f>
        <v>6.7494463845962445</v>
      </c>
      <c r="CZ35" s="203">
        <f t="shared" ref="CZ35:CZ41" si="233">(AK35/AK$5)*100</f>
        <v>6.4273351216629058</v>
      </c>
      <c r="DA35" s="203">
        <f t="shared" ref="DA35:DA41" si="234">(AL35/AL$5)*100</f>
        <v>6.154416791056966</v>
      </c>
      <c r="DB35" s="203">
        <f t="shared" ref="DB35:DB41" si="235">(AM35/AM$5)*100</f>
        <v>5.6961963366916146</v>
      </c>
      <c r="DC35" s="203">
        <f t="shared" ref="DC35:DC41" si="236">(AN35/AN$5)*100</f>
        <v>5.3137412478676795</v>
      </c>
      <c r="DD35" s="203">
        <f t="shared" ref="DD35:DD41" si="237">(AO35/AO$5)*100</f>
        <v>4.9931278803719819</v>
      </c>
      <c r="DE35" s="203">
        <f t="shared" ref="DE35:DE41" si="238">(AP35/AP$5)*100</f>
        <v>4.781065597037566</v>
      </c>
      <c r="DF35" s="203">
        <f t="shared" ref="DF35:DF41" si="239">(AQ35/AQ$5)*100</f>
        <v>5.602077317274599</v>
      </c>
      <c r="DG35" s="203">
        <f t="shared" ref="DG35:DG41" si="240">(AR35/AR$5)*100</f>
        <v>5.1693865303958111</v>
      </c>
      <c r="DH35" s="203">
        <f t="shared" ref="DH35:DH41" si="241">(AS35/AS$5)*100</f>
        <v>5.0055848095655771</v>
      </c>
      <c r="DI35" s="203">
        <f t="shared" ref="DI35:DI41" si="242">(AT35/AT$5)*100</f>
        <v>5.3488731865619243</v>
      </c>
      <c r="DJ35" s="203">
        <f t="shared" ref="DJ35:DJ41" si="243">(AU35/AU$5)*100</f>
        <v>4.7109474002558187</v>
      </c>
      <c r="DK35" s="203">
        <f t="shared" ref="DK35:DK41" si="244">(AV35/AV$5)*100</f>
        <v>5.2632937529234241</v>
      </c>
      <c r="DL35" s="203">
        <f t="shared" ref="DL35:DL41" si="245">(AX35/AX$5)*100</f>
        <v>5.5039534214972141</v>
      </c>
      <c r="DM35" s="203">
        <f t="shared" ref="DM35:DM41" si="246">(AY35/AY$5)*100</f>
        <v>5.1556260455266143</v>
      </c>
      <c r="DN35" s="203">
        <f t="shared" ref="DN35:DN41" si="247">(AZ35/AZ$5)*100</f>
        <v>5.2393930136126823</v>
      </c>
      <c r="DO35" s="203">
        <f t="shared" si="80"/>
        <v>5.8492155110775084</v>
      </c>
      <c r="DP35" s="203">
        <f t="shared" ref="DP35:DP41" si="248">(BB35/BB$5)*100</f>
        <v>5.6506248844332205</v>
      </c>
      <c r="DQ35" s="203">
        <f t="shared" ref="DQ35:DQ41" si="249">(BC35/BC$5)*100</f>
        <v>5.5491466335280153</v>
      </c>
      <c r="DR35" s="203">
        <f t="shared" ref="DR35:DW41" si="250">(BD35/BD$5)*100</f>
        <v>4.6408393671142401</v>
      </c>
      <c r="DS35" s="203">
        <f t="shared" si="250"/>
        <v>5.2728169881487945</v>
      </c>
      <c r="DT35" s="203">
        <f t="shared" si="250"/>
        <v>5.2202099920110223</v>
      </c>
      <c r="DU35" s="203">
        <f t="shared" si="250"/>
        <v>5.366057311651212</v>
      </c>
      <c r="DV35" s="203">
        <f t="shared" si="250"/>
        <v>5.3063308301753951</v>
      </c>
      <c r="DW35" s="203">
        <f t="shared" si="250"/>
        <v>4.9050867265367284</v>
      </c>
      <c r="DX35" s="203">
        <f t="shared" ref="DX35:DY41" si="251">(BJ35/BJ$5)*100</f>
        <v>5.7117115787932544</v>
      </c>
      <c r="DY35" s="203">
        <f t="shared" si="251"/>
        <v>5.3144978687788891</v>
      </c>
    </row>
    <row r="36" spans="1:129" ht="18" customHeight="1" x14ac:dyDescent="0.45">
      <c r="A36" s="200"/>
      <c r="B36" s="200">
        <v>2</v>
      </c>
      <c r="C36" s="212" t="s">
        <v>111</v>
      </c>
      <c r="D36" s="175"/>
      <c r="E36" s="242"/>
      <c r="F36" s="202">
        <f>+ebaht1!C29</f>
        <v>29739.24</v>
      </c>
      <c r="G36" s="202">
        <f>+ebaht1!D29</f>
        <v>31843.040000000001</v>
      </c>
      <c r="H36" s="202">
        <f>+ebaht1!E29</f>
        <v>38551.99</v>
      </c>
      <c r="I36" s="202">
        <f>+ebaht1!F29</f>
        <v>31210.29</v>
      </c>
      <c r="J36" s="202">
        <f>+ebaht1!G29</f>
        <v>32235.57</v>
      </c>
      <c r="K36" s="202">
        <f>+ebaht1!H29</f>
        <v>32169.59</v>
      </c>
      <c r="L36" s="202">
        <f>+ebaht1!I29</f>
        <v>30738.74</v>
      </c>
      <c r="M36" s="202">
        <f>+ebaht1!J29</f>
        <v>26937.7</v>
      </c>
      <c r="N36" s="202">
        <f>+ebaht1!K29</f>
        <v>28788.23</v>
      </c>
      <c r="O36" s="202">
        <f>+ebaht1!L29</f>
        <v>30134.77</v>
      </c>
      <c r="P36" s="202">
        <f>+ebaht1!M29</f>
        <v>28451.95</v>
      </c>
      <c r="Q36" s="202">
        <f>+ebaht1!N29</f>
        <v>30210.42</v>
      </c>
      <c r="R36" s="202">
        <f>+ebaht1!O29</f>
        <v>27577.919999999998</v>
      </c>
      <c r="S36" s="202">
        <f>+ebaht1!P29</f>
        <v>31687.119999999999</v>
      </c>
      <c r="T36" s="202">
        <f>+ebaht1!Q29</f>
        <v>34666.839999999997</v>
      </c>
      <c r="U36" s="202">
        <f>+ebaht1!R29</f>
        <v>25281.55</v>
      </c>
      <c r="V36" s="202">
        <f>+ebaht1!S29</f>
        <v>23658.68</v>
      </c>
      <c r="W36" s="202">
        <f>+ebaht1!T29</f>
        <v>25175.59</v>
      </c>
      <c r="X36" s="202">
        <f>+ebaht1!U29</f>
        <v>27242.38</v>
      </c>
      <c r="Y36" s="202">
        <f>+ebaht1!V29</f>
        <v>27130.61</v>
      </c>
      <c r="Z36" s="202">
        <f>+ebaht1!W29</f>
        <v>32951.019999999997</v>
      </c>
      <c r="AA36" s="202">
        <f>+ebaht1!X29</f>
        <v>31011.26</v>
      </c>
      <c r="AB36" s="202">
        <f>+ebaht1!Y29</f>
        <v>33666.050000000003</v>
      </c>
      <c r="AC36" s="202">
        <f>+ebaht1!Z29</f>
        <v>29996.6</v>
      </c>
      <c r="AD36" s="202">
        <f t="shared" si="38"/>
        <v>350045.61999999994</v>
      </c>
      <c r="AE36" s="202">
        <f>+ebaht1!AA29</f>
        <v>26685.77</v>
      </c>
      <c r="AF36" s="202">
        <f>+ebaht1!AB29</f>
        <v>31301.89</v>
      </c>
      <c r="AG36" s="202">
        <f>+ebaht1!AC29</f>
        <v>35734.11</v>
      </c>
      <c r="AH36" s="202">
        <f>+ebaht1!AD29</f>
        <v>24449.599999999999</v>
      </c>
      <c r="AI36" s="202">
        <f>+ebaht1!AE29</f>
        <v>26800.35</v>
      </c>
      <c r="AJ36" s="202">
        <f>+ebaht1!AF29</f>
        <v>26577.17</v>
      </c>
      <c r="AK36" s="202">
        <f>+ebaht1!AG29</f>
        <v>22621.13</v>
      </c>
      <c r="AL36" s="202">
        <f>+ebaht1!AH29</f>
        <v>26790.14</v>
      </c>
      <c r="AM36" s="202">
        <f>+ebaht1!AI29</f>
        <v>25980.11</v>
      </c>
      <c r="AN36" s="202">
        <f>+ebaht1!AJ29</f>
        <v>22667.93</v>
      </c>
      <c r="AO36" s="202">
        <f>+ebaht1!AK29</f>
        <v>26247.07</v>
      </c>
      <c r="AP36" s="202">
        <f>+ebaht1!AL29</f>
        <v>23714.400000000001</v>
      </c>
      <c r="AQ36" s="202">
        <f t="shared" si="224"/>
        <v>319569.67000000004</v>
      </c>
      <c r="AR36" s="202">
        <f>+ebaht1!AM29</f>
        <v>20973.71</v>
      </c>
      <c r="AS36" s="202">
        <f>+ebaht1!AN29</f>
        <v>25205.49</v>
      </c>
      <c r="AT36" s="202">
        <f>+ebaht1!AO29</f>
        <v>27595.49</v>
      </c>
      <c r="AU36" s="202">
        <f>+ebaht1!AP29</f>
        <v>22432.959999999999</v>
      </c>
      <c r="AV36" s="202">
        <f>+ebaht1!AQ29</f>
        <v>29126</v>
      </c>
      <c r="AW36" s="202">
        <f t="shared" si="39"/>
        <v>125333.65</v>
      </c>
      <c r="AX36" s="202">
        <f>+ebaht1!AR29</f>
        <v>28208.28</v>
      </c>
      <c r="AY36" s="202">
        <f>+ebaht1!AS29</f>
        <v>25634.26</v>
      </c>
      <c r="AZ36" s="202">
        <f>+ebaht1!AT29</f>
        <v>23855.35</v>
      </c>
      <c r="BA36" s="202">
        <f>+ebaht1!AU29</f>
        <v>26593.06</v>
      </c>
      <c r="BB36" s="202">
        <f>+ebaht1!AV29</f>
        <v>23520.67</v>
      </c>
      <c r="BC36" s="202">
        <f>+ebaht1!AW29</f>
        <v>25865.5</v>
      </c>
      <c r="BD36" s="202">
        <f>+ebaht1!AX29</f>
        <v>23743.68</v>
      </c>
      <c r="BE36" s="202">
        <f t="shared" si="225"/>
        <v>302754.45</v>
      </c>
      <c r="BF36" s="202">
        <f>+ebaht1!AY29</f>
        <v>21621.3</v>
      </c>
      <c r="BG36" s="202">
        <f>+ebaht1!AZ29</f>
        <v>24818.43</v>
      </c>
      <c r="BH36" s="202">
        <f>+ebaht1!BA29</f>
        <v>27294.87</v>
      </c>
      <c r="BI36" s="202">
        <f>+ebaht1!BB29</f>
        <v>19104.18</v>
      </c>
      <c r="BJ36" s="202">
        <f>+ebaht1!BC29</f>
        <v>22744.86</v>
      </c>
      <c r="BK36" s="202">
        <f t="shared" si="45"/>
        <v>115583.64</v>
      </c>
      <c r="BL36" s="202"/>
      <c r="BM36" s="203">
        <f t="shared" si="207"/>
        <v>-3.2350155486708165</v>
      </c>
      <c r="BN36" s="203">
        <f t="shared" si="47"/>
        <v>-1.2157305555064668</v>
      </c>
      <c r="BO36" s="203">
        <f t="shared" si="48"/>
        <v>3.0786480682981399</v>
      </c>
      <c r="BP36" s="203">
        <f t="shared" si="49"/>
        <v>-3.2907396896155516</v>
      </c>
      <c r="BQ36" s="203">
        <f t="shared" si="50"/>
        <v>13.279143215090606</v>
      </c>
      <c r="BR36" s="203">
        <f t="shared" si="51"/>
        <v>5.5672180870438348</v>
      </c>
      <c r="BS36" s="203">
        <f t="shared" si="52"/>
        <v>-16.96345913976679</v>
      </c>
      <c r="BT36" s="203">
        <f t="shared" si="53"/>
        <v>-1.2549293952476614</v>
      </c>
      <c r="BU36" s="203">
        <f t="shared" si="54"/>
        <v>-21.155369393724378</v>
      </c>
      <c r="BV36" s="203">
        <f t="shared" si="55"/>
        <v>-26.904195443848455</v>
      </c>
      <c r="BW36" s="203">
        <f t="shared" si="56"/>
        <v>-22.036977905040843</v>
      </c>
      <c r="BX36" s="203">
        <f t="shared" si="85"/>
        <v>-20.943040211223931</v>
      </c>
      <c r="BY36" s="203">
        <f t="shared" si="226"/>
        <v>-8.7062794843711817</v>
      </c>
      <c r="BZ36" s="203">
        <f t="shared" si="153"/>
        <v>-21.404891071158904</v>
      </c>
      <c r="CA36" s="203">
        <f t="shared" si="154"/>
        <v>-19.476140258623353</v>
      </c>
      <c r="CB36" s="203">
        <f t="shared" si="155"/>
        <v>-22.775493778913201</v>
      </c>
      <c r="CC36" s="203">
        <f t="shared" si="156"/>
        <v>-8.2481512989987511</v>
      </c>
      <c r="CD36" s="203">
        <f t="shared" si="157"/>
        <v>8.6776851794845946</v>
      </c>
      <c r="CE36" s="203">
        <f t="shared" si="221"/>
        <v>6.1372599114202231</v>
      </c>
      <c r="CF36" s="203">
        <f t="shared" si="222"/>
        <v>13.31998003636421</v>
      </c>
      <c r="CG36" s="203">
        <f t="shared" si="223"/>
        <v>-10.954739318271578</v>
      </c>
      <c r="CH36" s="203">
        <f t="shared" si="227"/>
        <v>2.359304868224199</v>
      </c>
      <c r="CI36" s="203">
        <f t="shared" si="227"/>
        <v>3.7618785658858123</v>
      </c>
      <c r="CJ36" s="203">
        <f t="shared" si="227"/>
        <v>-1.4537622675597661</v>
      </c>
      <c r="CK36" s="203">
        <f t="shared" si="227"/>
        <v>0.12346928448536687</v>
      </c>
      <c r="CL36" s="203">
        <f t="shared" si="227"/>
        <v>-5.2618322633684267</v>
      </c>
      <c r="CM36" s="203">
        <f t="shared" si="227"/>
        <v>3.0876273201069449</v>
      </c>
      <c r="CN36" s="203">
        <f t="shared" si="227"/>
        <v>-1.5356178356381922</v>
      </c>
      <c r="CO36" s="203">
        <f t="shared" si="227"/>
        <v>-1.0893809097066276</v>
      </c>
      <c r="CP36" s="203">
        <f t="shared" si="227"/>
        <v>-14.838790779281908</v>
      </c>
      <c r="CQ36" s="203">
        <f t="shared" si="227"/>
        <v>-21.908741330769754</v>
      </c>
      <c r="CR36" s="203">
        <f t="shared" si="227"/>
        <v>-7.7792436428684493</v>
      </c>
      <c r="CS36" s="191"/>
      <c r="CT36" s="203">
        <f t="shared" si="59"/>
        <v>4.7420431398502876</v>
      </c>
      <c r="CU36" s="203">
        <f t="shared" si="228"/>
        <v>4.5801812773114321</v>
      </c>
      <c r="CV36" s="203">
        <f t="shared" si="229"/>
        <v>5.269401176735915</v>
      </c>
      <c r="CW36" s="203">
        <f t="shared" si="230"/>
        <v>4.5103800023192395</v>
      </c>
      <c r="CX36" s="203">
        <f t="shared" si="231"/>
        <v>4.3616453310946008</v>
      </c>
      <c r="CY36" s="203">
        <f t="shared" si="232"/>
        <v>4.1358896143304884</v>
      </c>
      <c r="CZ36" s="203">
        <f t="shared" si="233"/>
        <v>3.791428420870842</v>
      </c>
      <c r="DA36" s="203">
        <f t="shared" si="234"/>
        <v>4.1127614744677903</v>
      </c>
      <c r="DB36" s="203">
        <f t="shared" si="235"/>
        <v>3.8882878381636203</v>
      </c>
      <c r="DC36" s="203">
        <f t="shared" si="236"/>
        <v>3.6963828577383762</v>
      </c>
      <c r="DD36" s="203">
        <f t="shared" si="237"/>
        <v>3.9917012619776955</v>
      </c>
      <c r="DE36" s="203">
        <f t="shared" si="238"/>
        <v>3.703730023032739</v>
      </c>
      <c r="DF36" s="203">
        <f t="shared" si="239"/>
        <v>4.2323161792248598</v>
      </c>
      <c r="DG36" s="203">
        <f t="shared" si="240"/>
        <v>3.4419301884065181</v>
      </c>
      <c r="DH36" s="203">
        <f t="shared" si="241"/>
        <v>3.9004672113338987</v>
      </c>
      <c r="DI36" s="203">
        <f t="shared" si="242"/>
        <v>3.7994690833623825</v>
      </c>
      <c r="DJ36" s="203">
        <f t="shared" si="243"/>
        <v>3.85696784155129</v>
      </c>
      <c r="DK36" s="203">
        <f t="shared" si="244"/>
        <v>4.2766271504712599</v>
      </c>
      <c r="DL36" s="203">
        <f t="shared" si="245"/>
        <v>4.0982311022869711</v>
      </c>
      <c r="DM36" s="203">
        <f t="shared" si="246"/>
        <v>4.0295512729733298</v>
      </c>
      <c r="DN36" s="203">
        <f t="shared" si="247"/>
        <v>3.350494599062285</v>
      </c>
      <c r="DO36" s="203">
        <f t="shared" si="80"/>
        <v>3.6887981386516127</v>
      </c>
      <c r="DP36" s="203">
        <f t="shared" si="248"/>
        <v>3.5783552430858698</v>
      </c>
      <c r="DQ36" s="203">
        <f t="shared" si="249"/>
        <v>3.6683339381866271</v>
      </c>
      <c r="DR36" s="203">
        <f t="shared" si="250"/>
        <v>3.6987225853846053</v>
      </c>
      <c r="DS36" s="203">
        <f t="shared" si="250"/>
        <v>3.7814691815909471</v>
      </c>
      <c r="DT36" s="203">
        <f t="shared" si="250"/>
        <v>3.3135508464379679</v>
      </c>
      <c r="DU36" s="203">
        <f t="shared" si="250"/>
        <v>3.8555550598149066</v>
      </c>
      <c r="DV36" s="203">
        <f t="shared" si="250"/>
        <v>3.9156337086324848</v>
      </c>
      <c r="DW36" s="203">
        <f t="shared" si="250"/>
        <v>3.2583519212053877</v>
      </c>
      <c r="DX36" s="203">
        <f t="shared" si="251"/>
        <v>3.2964292820550223</v>
      </c>
      <c r="DY36" s="203">
        <f t="shared" si="251"/>
        <v>3.5351107409063927</v>
      </c>
    </row>
    <row r="37" spans="1:129" ht="18" customHeight="1" x14ac:dyDescent="0.45">
      <c r="A37" s="200"/>
      <c r="B37" s="200">
        <v>3</v>
      </c>
      <c r="C37" s="212" t="s">
        <v>114</v>
      </c>
      <c r="D37" s="175"/>
      <c r="E37" s="242"/>
      <c r="F37" s="202">
        <f>+ebaht1!C14</f>
        <v>20162.669999999998</v>
      </c>
      <c r="G37" s="202">
        <f>+ebaht1!D14</f>
        <v>21288.57</v>
      </c>
      <c r="H37" s="202">
        <f>+ebaht1!E14</f>
        <v>24030</v>
      </c>
      <c r="I37" s="202">
        <f>+ebaht1!F14</f>
        <v>19684.509999999998</v>
      </c>
      <c r="J37" s="202">
        <f>+ebaht1!G14</f>
        <v>23095.98</v>
      </c>
      <c r="K37" s="202">
        <f>+ebaht1!H14</f>
        <v>22790.95</v>
      </c>
      <c r="L37" s="202">
        <f>+ebaht1!I14</f>
        <v>24644.11</v>
      </c>
      <c r="M37" s="202">
        <f>+ebaht1!J14</f>
        <v>23754.41</v>
      </c>
      <c r="N37" s="202">
        <f>+ebaht1!K14</f>
        <v>24058.93</v>
      </c>
      <c r="O37" s="202">
        <f>+ebaht1!L14</f>
        <v>27840.35</v>
      </c>
      <c r="P37" s="202">
        <f>+ebaht1!M14</f>
        <v>16585.849999999999</v>
      </c>
      <c r="Q37" s="202">
        <f>+ebaht1!N14</f>
        <v>24923.58</v>
      </c>
      <c r="R37" s="202">
        <f>+ebaht1!O14</f>
        <v>16423.46</v>
      </c>
      <c r="S37" s="202">
        <f>+ebaht1!P14</f>
        <v>20169.669999999998</v>
      </c>
      <c r="T37" s="202">
        <f>+ebaht1!Q14</f>
        <v>19521.93</v>
      </c>
      <c r="U37" s="202">
        <f>+ebaht1!R14</f>
        <v>19431.150000000001</v>
      </c>
      <c r="V37" s="202">
        <f>+ebaht1!S14</f>
        <v>18299.04</v>
      </c>
      <c r="W37" s="202">
        <f>+ebaht1!T14</f>
        <v>18273.41</v>
      </c>
      <c r="X37" s="202">
        <f>+ebaht1!U14</f>
        <v>21029.69</v>
      </c>
      <c r="Y37" s="202">
        <f>+ebaht1!V14</f>
        <v>19231.88</v>
      </c>
      <c r="Z37" s="202">
        <f>+ebaht1!W14</f>
        <v>20516.150000000001</v>
      </c>
      <c r="AA37" s="202">
        <f>+ebaht1!X14</f>
        <v>22581.42</v>
      </c>
      <c r="AB37" s="202">
        <f>+ebaht1!Y14</f>
        <v>14013.85</v>
      </c>
      <c r="AC37" s="202">
        <f>+ebaht1!Z14</f>
        <v>18477.11</v>
      </c>
      <c r="AD37" s="202">
        <f t="shared" si="38"/>
        <v>227968.76</v>
      </c>
      <c r="AE37" s="202">
        <f>+ebaht1!AA14</f>
        <v>16265.48</v>
      </c>
      <c r="AF37" s="202">
        <f>+ebaht1!AB14</f>
        <v>17622.86</v>
      </c>
      <c r="AG37" s="202">
        <f>+ebaht1!AC14</f>
        <v>20843.5</v>
      </c>
      <c r="AH37" s="202">
        <f>+ebaht1!AD14</f>
        <v>15978.09</v>
      </c>
      <c r="AI37" s="202">
        <f>+ebaht1!AE14</f>
        <v>18579.73</v>
      </c>
      <c r="AJ37" s="202">
        <f>+ebaht1!AF14</f>
        <v>20004.46</v>
      </c>
      <c r="AK37" s="202">
        <f>+ebaht1!AG14</f>
        <v>15143.41</v>
      </c>
      <c r="AL37" s="202">
        <f>+ebaht1!AH14</f>
        <v>18198.2</v>
      </c>
      <c r="AM37" s="202">
        <f>+ebaht1!AI14</f>
        <v>19838.12</v>
      </c>
      <c r="AN37" s="202">
        <f>+ebaht1!AJ14</f>
        <v>17939.5</v>
      </c>
      <c r="AO37" s="202">
        <f>+ebaht1!AK14</f>
        <v>16352.79</v>
      </c>
      <c r="AP37" s="202">
        <f>+ebaht1!AL14</f>
        <v>20282.7</v>
      </c>
      <c r="AQ37" s="202">
        <f t="shared" si="224"/>
        <v>217048.84</v>
      </c>
      <c r="AR37" s="202">
        <f>+ebaht1!AM14</f>
        <v>15861.35</v>
      </c>
      <c r="AS37" s="202">
        <f>+ebaht1!AN14</f>
        <v>18224.919999999998</v>
      </c>
      <c r="AT37" s="202">
        <f>+ebaht1!AO14</f>
        <v>19890.72</v>
      </c>
      <c r="AU37" s="202">
        <f>+ebaht1!AP14</f>
        <v>17230.560000000001</v>
      </c>
      <c r="AV37" s="202">
        <f>+ebaht1!AQ14</f>
        <v>17220.45</v>
      </c>
      <c r="AW37" s="202">
        <f t="shared" si="39"/>
        <v>88428</v>
      </c>
      <c r="AX37" s="202">
        <f>+ebaht1!AR14</f>
        <v>20742.25</v>
      </c>
      <c r="AY37" s="202">
        <f>+ebaht1!AS14</f>
        <v>19940.990000000002</v>
      </c>
      <c r="AZ37" s="202">
        <f>+ebaht1!AT14</f>
        <v>21892.05</v>
      </c>
      <c r="BA37" s="202">
        <f>+ebaht1!AU14</f>
        <v>19404.39</v>
      </c>
      <c r="BB37" s="202">
        <f>+ebaht1!AV14</f>
        <v>19055.61</v>
      </c>
      <c r="BC37" s="202">
        <f>+ebaht1!AW14</f>
        <v>22503.03</v>
      </c>
      <c r="BD37" s="202">
        <f>+ebaht1!AX14</f>
        <v>20111.72</v>
      </c>
      <c r="BE37" s="202">
        <f t="shared" si="225"/>
        <v>232078.04</v>
      </c>
      <c r="BF37" s="202">
        <f>+ebaht1!AY14</f>
        <v>19754.37</v>
      </c>
      <c r="BG37" s="202">
        <f>+ebaht1!AZ14</f>
        <v>18561.27</v>
      </c>
      <c r="BH37" s="202">
        <f>+ebaht1!BA14</f>
        <v>20547.82</v>
      </c>
      <c r="BI37" s="202">
        <f>+ebaht1!BB14</f>
        <v>18468.240000000002</v>
      </c>
      <c r="BJ37" s="202">
        <f>+ebaht1!BC14</f>
        <v>19032.43</v>
      </c>
      <c r="BK37" s="202">
        <f t="shared" si="45"/>
        <v>96364.13</v>
      </c>
      <c r="BL37" s="202"/>
      <c r="BM37" s="203">
        <f t="shared" si="207"/>
        <v>-0.96191667285699944</v>
      </c>
      <c r="BN37" s="203">
        <f t="shared" si="47"/>
        <v>-12.626929444061297</v>
      </c>
      <c r="BO37" s="203">
        <f t="shared" si="48"/>
        <v>6.7696687776259701</v>
      </c>
      <c r="BP37" s="203">
        <f t="shared" si="49"/>
        <v>-17.770744397526663</v>
      </c>
      <c r="BQ37" s="203">
        <f t="shared" si="50"/>
        <v>1.5339056037912302</v>
      </c>
      <c r="BR37" s="203">
        <f t="shared" si="51"/>
        <v>9.4730540167379687</v>
      </c>
      <c r="BS37" s="203">
        <f t="shared" si="52"/>
        <v>-27.990331764281827</v>
      </c>
      <c r="BT37" s="203">
        <f t="shared" si="53"/>
        <v>-5.3748255500762347</v>
      </c>
      <c r="BU37" s="203">
        <f t="shared" si="54"/>
        <v>-3.3048598299388665</v>
      </c>
      <c r="BV37" s="203">
        <f t="shared" si="55"/>
        <v>-20.556368908598298</v>
      </c>
      <c r="BW37" s="203">
        <f t="shared" si="56"/>
        <v>16.690202906410455</v>
      </c>
      <c r="BX37" s="203">
        <f t="shared" si="85"/>
        <v>9.7720368607428387</v>
      </c>
      <c r="BY37" s="203">
        <f t="shared" si="226"/>
        <v>-4.7900949235325063</v>
      </c>
      <c r="BZ37" s="203">
        <f t="shared" si="153"/>
        <v>-2.4845869903624029</v>
      </c>
      <c r="CA37" s="203">
        <f t="shared" si="154"/>
        <v>3.4163580712778696</v>
      </c>
      <c r="CB37" s="203">
        <f t="shared" si="155"/>
        <v>-4.5711132967112045</v>
      </c>
      <c r="CC37" s="203">
        <f t="shared" si="156"/>
        <v>7.8386715808961061</v>
      </c>
      <c r="CD37" s="203">
        <f t="shared" si="157"/>
        <v>-7.3159297793886076</v>
      </c>
      <c r="CE37" s="203">
        <f t="shared" si="221"/>
        <v>3.6881275475568964</v>
      </c>
      <c r="CF37" s="203">
        <f t="shared" si="222"/>
        <v>31.680975420991707</v>
      </c>
      <c r="CG37" s="203">
        <f t="shared" si="223"/>
        <v>20.297886604169623</v>
      </c>
      <c r="CH37" s="203">
        <f t="shared" si="227"/>
        <v>-2.1863462868457306</v>
      </c>
      <c r="CI37" s="203">
        <f t="shared" si="227"/>
        <v>6.2215223389726626</v>
      </c>
      <c r="CJ37" s="203">
        <f t="shared" si="227"/>
        <v>37.609728982026901</v>
      </c>
      <c r="CK37" s="203">
        <f t="shared" si="227"/>
        <v>-0.84298441528987134</v>
      </c>
      <c r="CL37" s="203">
        <f t="shared" si="227"/>
        <v>6.9243401623339862</v>
      </c>
      <c r="CM37" s="203">
        <f t="shared" si="227"/>
        <v>24.544064660322086</v>
      </c>
      <c r="CN37" s="203">
        <f t="shared" si="227"/>
        <v>1.845549939313873</v>
      </c>
      <c r="CO37" s="203">
        <f t="shared" si="227"/>
        <v>3.30355060048102</v>
      </c>
      <c r="CP37" s="203">
        <f t="shared" si="227"/>
        <v>7.1830515084825963</v>
      </c>
      <c r="CQ37" s="203">
        <f t="shared" si="227"/>
        <v>10.522256967733124</v>
      </c>
      <c r="CR37" s="203">
        <f t="shared" si="227"/>
        <v>8.9746799656217568</v>
      </c>
      <c r="CS37" s="191"/>
      <c r="CT37" s="203">
        <f t="shared" si="59"/>
        <v>2.8903647093702767</v>
      </c>
      <c r="CU37" s="203">
        <f t="shared" si="228"/>
        <v>2.5786268313089256</v>
      </c>
      <c r="CV37" s="203">
        <f t="shared" si="229"/>
        <v>3.0736112758172802</v>
      </c>
      <c r="CW37" s="203">
        <f t="shared" si="230"/>
        <v>2.9475843208582972</v>
      </c>
      <c r="CX37" s="203">
        <f t="shared" si="231"/>
        <v>3.0237736674147278</v>
      </c>
      <c r="CY37" s="203">
        <f t="shared" si="232"/>
        <v>3.1130567458570524</v>
      </c>
      <c r="CZ37" s="203">
        <f t="shared" si="233"/>
        <v>2.5381205564399174</v>
      </c>
      <c r="DA37" s="203">
        <f t="shared" si="234"/>
        <v>2.7937463508835618</v>
      </c>
      <c r="DB37" s="203">
        <f t="shared" si="235"/>
        <v>2.969052891925033</v>
      </c>
      <c r="DC37" s="203">
        <f t="shared" si="236"/>
        <v>2.9253337325639177</v>
      </c>
      <c r="DD37" s="203">
        <f t="shared" si="237"/>
        <v>2.4869614962682021</v>
      </c>
      <c r="DE37" s="203">
        <f t="shared" si="238"/>
        <v>3.1677649418988518</v>
      </c>
      <c r="DF37" s="203">
        <f t="shared" si="239"/>
        <v>2.8745510085922357</v>
      </c>
      <c r="DG37" s="203">
        <f t="shared" si="240"/>
        <v>2.6029567202884816</v>
      </c>
      <c r="DH37" s="203">
        <f t="shared" si="241"/>
        <v>2.8202468148480109</v>
      </c>
      <c r="DI37" s="203">
        <f t="shared" si="242"/>
        <v>2.7386422812502267</v>
      </c>
      <c r="DJ37" s="203">
        <f t="shared" si="243"/>
        <v>2.9625032011789796</v>
      </c>
      <c r="DK37" s="203">
        <f t="shared" si="244"/>
        <v>2.5285121202133083</v>
      </c>
      <c r="DL37" s="203">
        <f t="shared" si="245"/>
        <v>3.0135312781003281</v>
      </c>
      <c r="DM37" s="203">
        <f t="shared" si="246"/>
        <v>3.1346035203999825</v>
      </c>
      <c r="DN37" s="203">
        <f t="shared" si="247"/>
        <v>3.0747482341446046</v>
      </c>
      <c r="DO37" s="203">
        <f t="shared" si="80"/>
        <v>2.6916375066904656</v>
      </c>
      <c r="DP37" s="203">
        <f t="shared" si="248"/>
        <v>2.8990561048515855</v>
      </c>
      <c r="DQ37" s="203">
        <f t="shared" si="249"/>
        <v>3.1914569082767317</v>
      </c>
      <c r="DR37" s="203">
        <f t="shared" si="250"/>
        <v>3.1329462406388258</v>
      </c>
      <c r="DS37" s="203">
        <f t="shared" si="250"/>
        <v>2.8987053897441672</v>
      </c>
      <c r="DT37" s="203">
        <f t="shared" si="250"/>
        <v>3.027436344454256</v>
      </c>
      <c r="DU37" s="203">
        <f t="shared" si="250"/>
        <v>2.8835022386625839</v>
      </c>
      <c r="DV37" s="203">
        <f t="shared" si="250"/>
        <v>2.9477237528851665</v>
      </c>
      <c r="DW37" s="203">
        <f t="shared" si="250"/>
        <v>3.1498878928738212</v>
      </c>
      <c r="DX37" s="203">
        <f t="shared" si="251"/>
        <v>2.7583840727383011</v>
      </c>
      <c r="DY37" s="203">
        <f t="shared" si="251"/>
        <v>2.9472845032489028</v>
      </c>
    </row>
    <row r="38" spans="1:129" ht="18" customHeight="1" x14ac:dyDescent="0.45">
      <c r="A38" s="200"/>
      <c r="B38" s="200">
        <v>4</v>
      </c>
      <c r="C38" s="212" t="s">
        <v>131</v>
      </c>
      <c r="D38" s="175"/>
      <c r="E38" s="242"/>
      <c r="F38" s="202">
        <f>+ebaht1!C30</f>
        <v>19390.55</v>
      </c>
      <c r="G38" s="202">
        <f>+ebaht1!D30</f>
        <v>20366.189999999999</v>
      </c>
      <c r="H38" s="202">
        <f>+ebaht1!E30</f>
        <v>21549.35</v>
      </c>
      <c r="I38" s="202">
        <f>+ebaht1!F30</f>
        <v>18915.259999999998</v>
      </c>
      <c r="J38" s="202">
        <f>+ebaht1!G30</f>
        <v>20162.330000000002</v>
      </c>
      <c r="K38" s="202">
        <f>+ebaht1!H30</f>
        <v>21668.87</v>
      </c>
      <c r="L38" s="202">
        <f>+ebaht1!I30</f>
        <v>24599.89</v>
      </c>
      <c r="M38" s="202">
        <f>+ebaht1!J30</f>
        <v>21016.81</v>
      </c>
      <c r="N38" s="202">
        <f>+ebaht1!K30</f>
        <v>22386.3</v>
      </c>
      <c r="O38" s="202">
        <f>+ebaht1!L30</f>
        <v>20963.86</v>
      </c>
      <c r="P38" s="202">
        <f>+ebaht1!M30</f>
        <v>17122.52</v>
      </c>
      <c r="Q38" s="202">
        <f>+ebaht1!N30</f>
        <v>21251.18</v>
      </c>
      <c r="R38" s="202">
        <f>+ebaht1!O30</f>
        <v>21482.36</v>
      </c>
      <c r="S38" s="202">
        <f>+ebaht1!P30</f>
        <v>20993.16</v>
      </c>
      <c r="T38" s="202">
        <f>+ebaht1!Q30</f>
        <v>23568.14</v>
      </c>
      <c r="U38" s="202">
        <f>+ebaht1!R30</f>
        <v>18593.43</v>
      </c>
      <c r="V38" s="202">
        <f>+ebaht1!S30</f>
        <v>19631.37</v>
      </c>
      <c r="W38" s="202">
        <f>+ebaht1!T30</f>
        <v>21380.26</v>
      </c>
      <c r="X38" s="202">
        <f>+ebaht1!U30</f>
        <v>27475.360000000001</v>
      </c>
      <c r="Y38" s="202">
        <f>+ebaht1!V30</f>
        <v>19668.400000000001</v>
      </c>
      <c r="Z38" s="202">
        <f>+ebaht1!W30</f>
        <v>24774.17</v>
      </c>
      <c r="AA38" s="202">
        <f>+ebaht1!X30</f>
        <v>22007.18</v>
      </c>
      <c r="AB38" s="202">
        <f>+ebaht1!Y30</f>
        <v>18928.38</v>
      </c>
      <c r="AC38" s="202">
        <f>+ebaht1!Z30</f>
        <v>24336.04</v>
      </c>
      <c r="AD38" s="202">
        <f t="shared" si="38"/>
        <v>262838.24999999994</v>
      </c>
      <c r="AE38" s="202">
        <f>+ebaht1!AA30</f>
        <v>19301.939999999999</v>
      </c>
      <c r="AF38" s="202">
        <f>+ebaht1!AB30</f>
        <v>21326.38</v>
      </c>
      <c r="AG38" s="202">
        <f>+ebaht1!AC30</f>
        <v>27769.17</v>
      </c>
      <c r="AH38" s="202">
        <f>+ebaht1!AD30</f>
        <v>17065.439999999999</v>
      </c>
      <c r="AI38" s="202">
        <f>+ebaht1!AE30</f>
        <v>20288.400000000001</v>
      </c>
      <c r="AJ38" s="202">
        <f>+ebaht1!AF30</f>
        <v>24157.5</v>
      </c>
      <c r="AK38" s="202">
        <f>+ebaht1!AG30</f>
        <v>21695.16</v>
      </c>
      <c r="AL38" s="202">
        <f>+ebaht1!AH30</f>
        <v>27485.26</v>
      </c>
      <c r="AM38" s="202">
        <f>+ebaht1!AI30</f>
        <v>25875.73</v>
      </c>
      <c r="AN38" s="202">
        <f>+ebaht1!AJ30</f>
        <v>23211.66</v>
      </c>
      <c r="AO38" s="202">
        <f>+ebaht1!AK30</f>
        <v>26497.97</v>
      </c>
      <c r="AP38" s="202">
        <f>+ebaht1!AL30</f>
        <v>22415.51</v>
      </c>
      <c r="AQ38" s="202">
        <f t="shared" si="224"/>
        <v>277090.12</v>
      </c>
      <c r="AR38" s="202">
        <f>+ebaht1!AM30</f>
        <v>21054.42</v>
      </c>
      <c r="AS38" s="202">
        <f>+ebaht1!AN30</f>
        <v>20272.900000000001</v>
      </c>
      <c r="AT38" s="202">
        <f>+ebaht1!AO30</f>
        <v>27671.55</v>
      </c>
      <c r="AU38" s="202">
        <f>+ebaht1!AP30</f>
        <v>17495.52</v>
      </c>
      <c r="AV38" s="202">
        <f>+ebaht1!AQ30</f>
        <v>22515.4</v>
      </c>
      <c r="AW38" s="202">
        <f t="shared" si="39"/>
        <v>109009.79000000001</v>
      </c>
      <c r="AX38" s="202">
        <f>+ebaht1!AR30</f>
        <v>22800.44</v>
      </c>
      <c r="AY38" s="202">
        <f>+ebaht1!AS30</f>
        <v>22277.97</v>
      </c>
      <c r="AZ38" s="202">
        <f>+ebaht1!AT30</f>
        <v>24074.19</v>
      </c>
      <c r="BA38" s="202">
        <f>+ebaht1!AU30</f>
        <v>25251.34</v>
      </c>
      <c r="BB38" s="202">
        <f>+ebaht1!AV30</f>
        <v>22977.21</v>
      </c>
      <c r="BC38" s="202">
        <f>+ebaht1!AW30</f>
        <v>22522.65</v>
      </c>
      <c r="BD38" s="202">
        <f>+ebaht1!AX30</f>
        <v>21829.8</v>
      </c>
      <c r="BE38" s="202">
        <f t="shared" si="225"/>
        <v>270743.38999999996</v>
      </c>
      <c r="BF38" s="202">
        <f>+ebaht1!AY30</f>
        <v>21576.44</v>
      </c>
      <c r="BG38" s="202">
        <f>+ebaht1!AZ30</f>
        <v>20280.62</v>
      </c>
      <c r="BH38" s="202">
        <f>+ebaht1!BA30</f>
        <v>23745.75</v>
      </c>
      <c r="BI38" s="202">
        <f>+ebaht1!BB30</f>
        <v>19374.11</v>
      </c>
      <c r="BJ38" s="202">
        <f>+ebaht1!BC30</f>
        <v>21752.95</v>
      </c>
      <c r="BK38" s="202">
        <f t="shared" si="45"/>
        <v>106729.87</v>
      </c>
      <c r="BL38" s="202"/>
      <c r="BM38" s="203">
        <f t="shared" si="207"/>
        <v>-10.149815942010109</v>
      </c>
      <c r="BN38" s="203">
        <f t="shared" si="47"/>
        <v>1.5872789041764035</v>
      </c>
      <c r="BO38" s="203">
        <f t="shared" si="48"/>
        <v>17.82503837808158</v>
      </c>
      <c r="BP38" s="203">
        <f t="shared" si="49"/>
        <v>-8.2179027753351619</v>
      </c>
      <c r="BQ38" s="203">
        <f t="shared" si="50"/>
        <v>3.3468372304123584</v>
      </c>
      <c r="BR38" s="203">
        <f t="shared" si="51"/>
        <v>12.989739133200452</v>
      </c>
      <c r="BS38" s="203">
        <f t="shared" si="52"/>
        <v>-21.037758922904015</v>
      </c>
      <c r="BT38" s="203">
        <f t="shared" si="53"/>
        <v>39.743242968416311</v>
      </c>
      <c r="BU38" s="203">
        <f t="shared" si="54"/>
        <v>4.4464052680675215</v>
      </c>
      <c r="BV38" s="203">
        <f t="shared" si="55"/>
        <v>5.473122862629376</v>
      </c>
      <c r="BW38" s="203">
        <f t="shared" si="56"/>
        <v>39.990691226613166</v>
      </c>
      <c r="BX38" s="203">
        <f t="shared" si="85"/>
        <v>-7.8917112233543474</v>
      </c>
      <c r="BY38" s="203">
        <f t="shared" si="226"/>
        <v>5.422296792799397</v>
      </c>
      <c r="BZ38" s="203">
        <f t="shared" si="153"/>
        <v>9.0792946201262659</v>
      </c>
      <c r="CA38" s="203">
        <f t="shared" si="154"/>
        <v>-4.9397975652689325</v>
      </c>
      <c r="CB38" s="203">
        <f t="shared" si="155"/>
        <v>-0.35154093550509025</v>
      </c>
      <c r="CC38" s="203">
        <f t="shared" si="156"/>
        <v>2.5201811380193062</v>
      </c>
      <c r="CD38" s="203">
        <f t="shared" si="157"/>
        <v>10.976715758758694</v>
      </c>
      <c r="CE38" s="203">
        <f t="shared" si="221"/>
        <v>-5.6175514850460573</v>
      </c>
      <c r="CF38" s="203">
        <f t="shared" si="222"/>
        <v>2.6863595382564665</v>
      </c>
      <c r="CG38" s="203">
        <f t="shared" si="223"/>
        <v>-12.410542960117532</v>
      </c>
      <c r="CH38" s="203">
        <f t="shared" si="227"/>
        <v>-2.4130333714256547</v>
      </c>
      <c r="CI38" s="203">
        <f t="shared" si="227"/>
        <v>-1.0100527062691822</v>
      </c>
      <c r="CJ38" s="203">
        <f t="shared" si="227"/>
        <v>-15.002356784312154</v>
      </c>
      <c r="CK38" s="203">
        <f t="shared" si="227"/>
        <v>-2.6129675389942042</v>
      </c>
      <c r="CL38" s="203">
        <f t="shared" si="227"/>
        <v>-2.2904930713516736</v>
      </c>
      <c r="CM38" s="203">
        <f t="shared" si="227"/>
        <v>2.4793843762972445</v>
      </c>
      <c r="CN38" s="203">
        <f t="shared" si="227"/>
        <v>3.8080393036987736E-2</v>
      </c>
      <c r="CO38" s="203">
        <f t="shared" si="227"/>
        <v>-14.187134439523618</v>
      </c>
      <c r="CP38" s="203">
        <f t="shared" si="227"/>
        <v>10.737548812496001</v>
      </c>
      <c r="CQ38" s="203">
        <f t="shared" si="227"/>
        <v>-3.3863488989758106</v>
      </c>
      <c r="CR38" s="203">
        <f t="shared" si="227"/>
        <v>-2.0914818751600284</v>
      </c>
      <c r="CS38" s="191"/>
      <c r="CT38" s="203">
        <f t="shared" si="59"/>
        <v>3.4299415817044756</v>
      </c>
      <c r="CU38" s="203">
        <f t="shared" si="228"/>
        <v>3.1205363762005738</v>
      </c>
      <c r="CV38" s="203">
        <f t="shared" si="229"/>
        <v>4.0948801320357395</v>
      </c>
      <c r="CW38" s="203">
        <f t="shared" si="230"/>
        <v>3.1481749929151746</v>
      </c>
      <c r="CX38" s="203">
        <f t="shared" si="231"/>
        <v>3.3018525927974718</v>
      </c>
      <c r="CY38" s="203">
        <f t="shared" si="232"/>
        <v>3.7593450829485899</v>
      </c>
      <c r="CZ38" s="203">
        <f t="shared" si="233"/>
        <v>3.6362306489260372</v>
      </c>
      <c r="DA38" s="203">
        <f t="shared" si="234"/>
        <v>4.2194747188230668</v>
      </c>
      <c r="DB38" s="203">
        <f t="shared" si="235"/>
        <v>3.8726659072115375</v>
      </c>
      <c r="DC38" s="203">
        <f t="shared" si="236"/>
        <v>3.7850470741550533</v>
      </c>
      <c r="DD38" s="203">
        <f t="shared" si="237"/>
        <v>4.0298585818854118</v>
      </c>
      <c r="DE38" s="203">
        <f t="shared" si="238"/>
        <v>3.500868559549918</v>
      </c>
      <c r="DF38" s="203">
        <f t="shared" si="239"/>
        <v>3.6697255968607965</v>
      </c>
      <c r="DG38" s="203">
        <f t="shared" si="240"/>
        <v>3.4551752549925583</v>
      </c>
      <c r="DH38" s="203">
        <f t="shared" si="241"/>
        <v>3.1371650274861147</v>
      </c>
      <c r="DI38" s="203">
        <f t="shared" si="242"/>
        <v>3.8099413604801486</v>
      </c>
      <c r="DJ38" s="203">
        <f t="shared" si="243"/>
        <v>3.0080585892908216</v>
      </c>
      <c r="DK38" s="203">
        <f t="shared" si="244"/>
        <v>3.3059799129204364</v>
      </c>
      <c r="DL38" s="203">
        <f t="shared" si="245"/>
        <v>3.3125547659704151</v>
      </c>
      <c r="DM38" s="203">
        <f t="shared" si="246"/>
        <v>3.5019627004158367</v>
      </c>
      <c r="DN38" s="203">
        <f t="shared" si="247"/>
        <v>3.3812307751426527</v>
      </c>
      <c r="DO38" s="203">
        <f t="shared" si="80"/>
        <v>3.502684384213739</v>
      </c>
      <c r="DP38" s="203">
        <f t="shared" si="248"/>
        <v>3.4956750753692423</v>
      </c>
      <c r="DQ38" s="203">
        <f t="shared" si="249"/>
        <v>3.1942394839805544</v>
      </c>
      <c r="DR38" s="203">
        <f t="shared" si="250"/>
        <v>3.4005838309153789</v>
      </c>
      <c r="DS38" s="203">
        <f t="shared" si="250"/>
        <v>3.3816440531409473</v>
      </c>
      <c r="DT38" s="203">
        <f t="shared" si="250"/>
        <v>3.3066758717153011</v>
      </c>
      <c r="DU38" s="203">
        <f t="shared" si="250"/>
        <v>3.1506040896697893</v>
      </c>
      <c r="DV38" s="203">
        <f t="shared" si="250"/>
        <v>3.406488440383113</v>
      </c>
      <c r="DW38" s="203">
        <f t="shared" si="250"/>
        <v>3.3043903763545215</v>
      </c>
      <c r="DX38" s="203">
        <f t="shared" si="251"/>
        <v>3.1526710364925883</v>
      </c>
      <c r="DY38" s="203">
        <f t="shared" si="251"/>
        <v>3.2643193259231409</v>
      </c>
    </row>
    <row r="39" spans="1:129" ht="18" customHeight="1" x14ac:dyDescent="0.45">
      <c r="A39" s="200"/>
      <c r="B39" s="200">
        <v>5</v>
      </c>
      <c r="C39" s="201" t="s">
        <v>132</v>
      </c>
      <c r="D39" s="175"/>
      <c r="E39" s="240"/>
      <c r="F39" s="202">
        <f>+ebaht1!C45-ebaht1!C21</f>
        <v>6150.3499999999985</v>
      </c>
      <c r="G39" s="202">
        <f>+ebaht1!D45-ebaht1!D21</f>
        <v>5963.6100000000006</v>
      </c>
      <c r="H39" s="202">
        <f>+ebaht1!E45-ebaht1!E21</f>
        <v>6613.4500000000044</v>
      </c>
      <c r="I39" s="202">
        <f>+ebaht1!F45-ebaht1!F21</f>
        <v>6108.25</v>
      </c>
      <c r="J39" s="202">
        <f>+ebaht1!G45-ebaht1!G21</f>
        <v>6604.9000000000015</v>
      </c>
      <c r="K39" s="202">
        <f>+ebaht1!H45-ebaht1!H21</f>
        <v>5833.2100000000064</v>
      </c>
      <c r="L39" s="202">
        <f>+ebaht1!I45-ebaht1!I21</f>
        <v>6185.9599999999991</v>
      </c>
      <c r="M39" s="202">
        <f>+ebaht1!J45-ebaht1!J21</f>
        <v>6062.6399999999994</v>
      </c>
      <c r="N39" s="202">
        <f>+ebaht1!K45-ebaht1!K21</f>
        <v>6153.1900000000023</v>
      </c>
      <c r="O39" s="202">
        <f>+ebaht1!L45-ebaht1!L21</f>
        <v>6793.6699999999983</v>
      </c>
      <c r="P39" s="202">
        <f>+ebaht1!M45-ebaht1!M21</f>
        <v>5920.6699999999983</v>
      </c>
      <c r="Q39" s="202">
        <f>+ebaht1!N45-ebaht1!N21</f>
        <v>6014.010000000002</v>
      </c>
      <c r="R39" s="202">
        <f>+ebaht1!O45-ebaht1!O21</f>
        <v>5517.6500000000015</v>
      </c>
      <c r="S39" s="202">
        <f>+ebaht1!P45-ebaht1!P21</f>
        <v>5145.2099999999991</v>
      </c>
      <c r="T39" s="202">
        <f>+ebaht1!Q45-ebaht1!Q21</f>
        <v>5276.1500000000015</v>
      </c>
      <c r="U39" s="202">
        <f>+ebaht1!R45-ebaht1!R21</f>
        <v>5070.0299999999988</v>
      </c>
      <c r="V39" s="202">
        <f>+ebaht1!S45-ebaht1!S21</f>
        <v>5755.93</v>
      </c>
      <c r="W39" s="202">
        <f>+ebaht1!T45-ebaht1!T21</f>
        <v>5484.4499999999971</v>
      </c>
      <c r="X39" s="202">
        <f>+ebaht1!U45-ebaht1!U21</f>
        <v>6678.9799999999959</v>
      </c>
      <c r="Y39" s="202">
        <f>+ebaht1!V45-ebaht1!V21</f>
        <v>6552.489999999998</v>
      </c>
      <c r="Z39" s="202">
        <f>+ebaht1!W45-ebaht1!W21</f>
        <v>7017.3000000000029</v>
      </c>
      <c r="AA39" s="202">
        <f>+ebaht1!X45-ebaht1!X21</f>
        <v>7054.1399999999921</v>
      </c>
      <c r="AB39" s="202">
        <f>+ebaht1!Y45-ebaht1!Y21</f>
        <v>5975.9499999999971</v>
      </c>
      <c r="AC39" s="202">
        <f>+ebaht1!Z45-ebaht1!Z21</f>
        <v>5881.6300000000047</v>
      </c>
      <c r="AD39" s="202">
        <f t="shared" si="38"/>
        <v>71409.909999999989</v>
      </c>
      <c r="AE39" s="202">
        <f>+ebaht1!AA45-ebaht1!AA21</f>
        <v>6137.1999999999971</v>
      </c>
      <c r="AF39" s="202">
        <f>+ebaht1!AB45-ebaht1!AB21</f>
        <v>6281.8700000000026</v>
      </c>
      <c r="AG39" s="202">
        <f>+ebaht1!AC45-ebaht1!AC21</f>
        <v>6369.2799999999988</v>
      </c>
      <c r="AH39" s="202">
        <f>+ebaht1!AD45-ebaht1!AD21</f>
        <v>5285.5500000000029</v>
      </c>
      <c r="AI39" s="202">
        <f>+ebaht1!AE45-ebaht1!AE21</f>
        <v>5657.239999999998</v>
      </c>
      <c r="AJ39" s="202">
        <f>+ebaht1!AF45-ebaht1!AF21</f>
        <v>5757.7699999999968</v>
      </c>
      <c r="AK39" s="202">
        <f>+ebaht1!AG45-ebaht1!AG21</f>
        <v>5300.0400000000009</v>
      </c>
      <c r="AL39" s="202">
        <f>+ebaht1!AH45-ebaht1!AH21</f>
        <v>6255.2399999999907</v>
      </c>
      <c r="AM39" s="202">
        <f>+ebaht1!AI45-ebaht1!AI21</f>
        <v>6412.7200000000084</v>
      </c>
      <c r="AN39" s="202">
        <f>+ebaht1!AJ45-ebaht1!AJ21</f>
        <v>5393.8800000000047</v>
      </c>
      <c r="AO39" s="202">
        <f>+ebaht1!AK45-ebaht1!AK21</f>
        <v>5806.5999999999985</v>
      </c>
      <c r="AP39" s="202">
        <f>+ebaht1!AL45-ebaht1!AL21</f>
        <v>6086.9699999999939</v>
      </c>
      <c r="AQ39" s="202">
        <f t="shared" si="224"/>
        <v>70744.359999999986</v>
      </c>
      <c r="AR39" s="202">
        <f>+ebaht1!AM45-ebaht1!AM21</f>
        <v>5969.32</v>
      </c>
      <c r="AS39" s="202">
        <f>+ebaht1!AN45-ebaht1!AN21</f>
        <v>6003.93</v>
      </c>
      <c r="AT39" s="202">
        <f>+ebaht1!AO45-ebaht1!AO21</f>
        <v>7000.8899999999994</v>
      </c>
      <c r="AU39" s="202">
        <f>+ebaht1!AP45-ebaht1!AP21</f>
        <v>5223.1600000000035</v>
      </c>
      <c r="AV39" s="202">
        <f>+ebaht1!AQ45-ebaht1!AQ21</f>
        <v>6078.6899999999951</v>
      </c>
      <c r="AW39" s="202">
        <f t="shared" si="39"/>
        <v>30275.989999999998</v>
      </c>
      <c r="AX39" s="202">
        <f>+ebaht1!AR45-ebaht1!AR21</f>
        <v>6115.1300000000047</v>
      </c>
      <c r="AY39" s="202">
        <f>+ebaht1!AS45-ebaht1!AS21</f>
        <v>5555.32</v>
      </c>
      <c r="AZ39" s="202">
        <f>+ebaht1!AT45-ebaht1!AT21</f>
        <v>6114.6399999999994</v>
      </c>
      <c r="BA39" s="202">
        <f>+ebaht1!AU45-ebaht1!AU21</f>
        <v>6602.0400000000009</v>
      </c>
      <c r="BB39" s="202">
        <f>+ebaht1!AV45-ebaht1!AV21</f>
        <v>5923.68</v>
      </c>
      <c r="BC39" s="202">
        <f>+ebaht1!AW45-ebaht1!AW21</f>
        <v>6328.5</v>
      </c>
      <c r="BD39" s="202">
        <f>+ebaht1!AX45-ebaht1!AX21</f>
        <v>5932.1299999999974</v>
      </c>
      <c r="BE39" s="202">
        <f t="shared" si="225"/>
        <v>72847.429999999993</v>
      </c>
      <c r="BF39" s="202">
        <f>+ebaht1!AY45-ebaht1!AY21</f>
        <v>5924.5300000000061</v>
      </c>
      <c r="BG39" s="202">
        <f>+ebaht1!AZ45-ebaht1!AZ21</f>
        <v>5789.5099999999948</v>
      </c>
      <c r="BH39" s="202">
        <f>+ebaht1!BA45-ebaht1!BA21</f>
        <v>6731.1500000000087</v>
      </c>
      <c r="BI39" s="202">
        <f>+ebaht1!BB45-ebaht1!BB21</f>
        <v>5142.93</v>
      </c>
      <c r="BJ39" s="202">
        <f>+ebaht1!BC45-ebaht1!BC21</f>
        <v>5860.7399999999907</v>
      </c>
      <c r="BK39" s="202">
        <f t="shared" si="45"/>
        <v>29448.86</v>
      </c>
      <c r="BL39" s="202"/>
      <c r="BM39" s="203">
        <f t="shared" si="207"/>
        <v>11.22851213831968</v>
      </c>
      <c r="BN39" s="203">
        <f t="shared" si="47"/>
        <v>22.091615308218792</v>
      </c>
      <c r="BO39" s="203">
        <f t="shared" si="48"/>
        <v>20.718326810268795</v>
      </c>
      <c r="BP39" s="203">
        <f t="shared" si="49"/>
        <v>4.2508624209325108</v>
      </c>
      <c r="BQ39" s="203">
        <f t="shared" si="50"/>
        <v>-1.714579572718955</v>
      </c>
      <c r="BR39" s="203">
        <f t="shared" si="51"/>
        <v>4.9835443845782201</v>
      </c>
      <c r="BS39" s="203">
        <f t="shared" si="52"/>
        <v>-20.645966899137235</v>
      </c>
      <c r="BT39" s="203">
        <f t="shared" si="53"/>
        <v>-4.5364433978534517</v>
      </c>
      <c r="BU39" s="203">
        <f t="shared" si="54"/>
        <v>-8.6155643908624953</v>
      </c>
      <c r="BV39" s="203">
        <f t="shared" si="55"/>
        <v>-23.535966113516171</v>
      </c>
      <c r="BW39" s="203">
        <f t="shared" si="56"/>
        <v>-2.8338590516988726</v>
      </c>
      <c r="BX39" s="203">
        <f t="shared" si="85"/>
        <v>3.4912090695944586</v>
      </c>
      <c r="BY39" s="203">
        <f t="shared" si="226"/>
        <v>-0.93201349784645116</v>
      </c>
      <c r="BZ39" s="203">
        <f t="shared" si="153"/>
        <v>-2.7354493906015409</v>
      </c>
      <c r="CA39" s="203">
        <f t="shared" si="154"/>
        <v>-4.4244786982220567</v>
      </c>
      <c r="CB39" s="203">
        <f t="shared" si="155"/>
        <v>9.9165054762861757</v>
      </c>
      <c r="CC39" s="203">
        <f t="shared" si="156"/>
        <v>-1.1803880390876875</v>
      </c>
      <c r="CD39" s="203">
        <f t="shared" si="157"/>
        <v>7.4497458124455962</v>
      </c>
      <c r="CE39" s="203">
        <f t="shared" si="221"/>
        <v>6.206569557311381</v>
      </c>
      <c r="CF39" s="203">
        <f t="shared" si="222"/>
        <v>4.8165674221326338</v>
      </c>
      <c r="CG39" s="203">
        <f t="shared" si="223"/>
        <v>-2.2477155153118211</v>
      </c>
      <c r="CH39" s="203">
        <f t="shared" si="227"/>
        <v>2.9522573884403602</v>
      </c>
      <c r="CI39" s="203">
        <f t="shared" si="227"/>
        <v>9.8222429864957217</v>
      </c>
      <c r="CJ39" s="203">
        <f t="shared" si="227"/>
        <v>8.9880480832156717</v>
      </c>
      <c r="CK39" s="203">
        <f t="shared" si="227"/>
        <v>-2.543794367312413</v>
      </c>
      <c r="CL39" s="203">
        <f t="shared" si="227"/>
        <v>2.972774084040064</v>
      </c>
      <c r="CM39" s="203">
        <f t="shared" si="227"/>
        <v>-0.75033672177055033</v>
      </c>
      <c r="CN39" s="203">
        <f t="shared" si="227"/>
        <v>-3.5713274471888545</v>
      </c>
      <c r="CO39" s="203">
        <f t="shared" si="227"/>
        <v>-3.8529386977940061</v>
      </c>
      <c r="CP39" s="203">
        <f t="shared" si="227"/>
        <v>-1.5360433147750263</v>
      </c>
      <c r="CQ39" s="203">
        <f t="shared" si="227"/>
        <v>-3.5854764760171132</v>
      </c>
      <c r="CR39" s="203">
        <f t="shared" si="227"/>
        <v>-2.7319668159488719</v>
      </c>
      <c r="CS39" s="191"/>
      <c r="CT39" s="203">
        <f t="shared" si="59"/>
        <v>1.0905762568548396</v>
      </c>
      <c r="CU39" s="203">
        <f t="shared" si="228"/>
        <v>0.91918102582637595</v>
      </c>
      <c r="CV39" s="203">
        <f t="shared" si="229"/>
        <v>0.93922281895255033</v>
      </c>
      <c r="CW39" s="203">
        <f t="shared" si="230"/>
        <v>0.97506049265666805</v>
      </c>
      <c r="CX39" s="203">
        <f t="shared" si="231"/>
        <v>0.92069224591774423</v>
      </c>
      <c r="CY39" s="203">
        <f t="shared" si="232"/>
        <v>0.89601342598567257</v>
      </c>
      <c r="CZ39" s="203">
        <f t="shared" si="233"/>
        <v>0.88831646729196545</v>
      </c>
      <c r="DA39" s="203">
        <f t="shared" si="234"/>
        <v>0.96029024430442922</v>
      </c>
      <c r="DB39" s="203">
        <f t="shared" si="235"/>
        <v>0.95975348778541136</v>
      </c>
      <c r="DC39" s="203">
        <f t="shared" si="236"/>
        <v>0.87956181127689603</v>
      </c>
      <c r="DD39" s="203">
        <f t="shared" si="237"/>
        <v>0.88307809396628578</v>
      </c>
      <c r="DE39" s="203">
        <f t="shared" si="238"/>
        <v>0.95066683273873964</v>
      </c>
      <c r="DF39" s="203">
        <f t="shared" si="239"/>
        <v>0.93692401853063179</v>
      </c>
      <c r="DG39" s="203">
        <f t="shared" si="240"/>
        <v>0.97960650320133147</v>
      </c>
      <c r="DH39" s="203">
        <f t="shared" si="241"/>
        <v>0.92908854793713336</v>
      </c>
      <c r="DI39" s="203">
        <f t="shared" si="242"/>
        <v>0.96391349133575344</v>
      </c>
      <c r="DJ39" s="203">
        <f t="shared" si="243"/>
        <v>0.89803397105317573</v>
      </c>
      <c r="DK39" s="203">
        <f t="shared" si="244"/>
        <v>0.89254585913953588</v>
      </c>
      <c r="DL39" s="203">
        <f t="shared" si="245"/>
        <v>0.88843474187466043</v>
      </c>
      <c r="DM39" s="203">
        <f t="shared" si="246"/>
        <v>0.87326284346707106</v>
      </c>
      <c r="DN39" s="203">
        <f t="shared" si="247"/>
        <v>0.85880392847768783</v>
      </c>
      <c r="DO39" s="203">
        <f t="shared" si="80"/>
        <v>0.91578753491713616</v>
      </c>
      <c r="DP39" s="203">
        <f t="shared" si="248"/>
        <v>0.90120865546614559</v>
      </c>
      <c r="DQ39" s="203">
        <f t="shared" si="249"/>
        <v>0.89752957908465192</v>
      </c>
      <c r="DR39" s="203">
        <f t="shared" si="250"/>
        <v>0.92409025098205388</v>
      </c>
      <c r="DS39" s="203">
        <f t="shared" si="250"/>
        <v>0.90988030565068068</v>
      </c>
      <c r="DT39" s="203">
        <f t="shared" si="250"/>
        <v>0.90795795795105549</v>
      </c>
      <c r="DU39" s="203">
        <f t="shared" si="250"/>
        <v>0.89940316830472278</v>
      </c>
      <c r="DV39" s="203">
        <f t="shared" si="250"/>
        <v>0.96562899320867202</v>
      </c>
      <c r="DW39" s="203">
        <f t="shared" si="250"/>
        <v>0.87716279087219806</v>
      </c>
      <c r="DX39" s="203">
        <f t="shared" si="251"/>
        <v>0.84940135707632947</v>
      </c>
      <c r="DY39" s="203">
        <f t="shared" si="251"/>
        <v>0.90068958975031976</v>
      </c>
    </row>
    <row r="40" spans="1:129" ht="18" customHeight="1" x14ac:dyDescent="0.45">
      <c r="A40" s="191"/>
      <c r="B40" s="191">
        <v>6</v>
      </c>
      <c r="C40" s="247" t="s">
        <v>141</v>
      </c>
      <c r="D40" s="243"/>
      <c r="E40" s="240"/>
      <c r="F40" s="202">
        <f>+ebaht1!C50</f>
        <v>3756.17</v>
      </c>
      <c r="G40" s="202">
        <f>+ebaht1!D50</f>
        <v>4819.7299999999996</v>
      </c>
      <c r="H40" s="202">
        <f>+ebaht1!E50</f>
        <v>5163.47</v>
      </c>
      <c r="I40" s="202">
        <f>+ebaht1!F50</f>
        <v>3763.37</v>
      </c>
      <c r="J40" s="202">
        <f>+ebaht1!G50</f>
        <v>3499.3</v>
      </c>
      <c r="K40" s="202">
        <f>+ebaht1!H50</f>
        <v>3771.25</v>
      </c>
      <c r="L40" s="202">
        <f>+ebaht1!I50</f>
        <v>4129.7299999999996</v>
      </c>
      <c r="M40" s="202">
        <f>+ebaht1!J50</f>
        <v>3895.46</v>
      </c>
      <c r="N40" s="202">
        <f>+ebaht1!K50</f>
        <v>3926.6</v>
      </c>
      <c r="O40" s="202">
        <f>+ebaht1!L50</f>
        <v>4231.03</v>
      </c>
      <c r="P40" s="202">
        <f>+ebaht1!M50</f>
        <v>3170.24</v>
      </c>
      <c r="Q40" s="202">
        <f>+ebaht1!N50</f>
        <v>3287.27</v>
      </c>
      <c r="R40" s="202">
        <f>+ebaht1!O50</f>
        <v>2445.06</v>
      </c>
      <c r="S40" s="202">
        <f>+ebaht1!P50</f>
        <v>1785.42</v>
      </c>
      <c r="T40" s="202">
        <f>+ebaht1!Q50</f>
        <v>1927.01</v>
      </c>
      <c r="U40" s="202">
        <f>+ebaht1!R50</f>
        <v>2145.63</v>
      </c>
      <c r="V40" s="202">
        <f>+ebaht1!S50</f>
        <v>2082.7800000000002</v>
      </c>
      <c r="W40" s="202">
        <f>+ebaht1!T50</f>
        <v>2866.47</v>
      </c>
      <c r="X40" s="202">
        <f>+ebaht1!U50</f>
        <v>3027.16</v>
      </c>
      <c r="Y40" s="202">
        <f>+ebaht1!V50</f>
        <v>2364.64</v>
      </c>
      <c r="Z40" s="202">
        <f>+ebaht1!W50</f>
        <v>2861.87</v>
      </c>
      <c r="AA40" s="202">
        <f>+ebaht1!X50</f>
        <v>3133.65</v>
      </c>
      <c r="AB40" s="202">
        <f>+ebaht1!Y50</f>
        <v>2307.34</v>
      </c>
      <c r="AC40" s="202">
        <f>+ebaht1!Z50</f>
        <v>2058.7800000000002</v>
      </c>
      <c r="AD40" s="202">
        <f t="shared" si="38"/>
        <v>29005.809999999998</v>
      </c>
      <c r="AE40" s="202">
        <f>+ebaht1!AA50</f>
        <v>1867.62</v>
      </c>
      <c r="AF40" s="202">
        <f>+ebaht1!AB50</f>
        <v>2112.52</v>
      </c>
      <c r="AG40" s="202">
        <f>+ebaht1!AC50</f>
        <v>2091.58</v>
      </c>
      <c r="AH40" s="202">
        <f>+ebaht1!AD50</f>
        <v>1702.16</v>
      </c>
      <c r="AI40" s="202">
        <f>+ebaht1!AE50</f>
        <v>2060.83</v>
      </c>
      <c r="AJ40" s="202">
        <f>+ebaht1!AF50</f>
        <v>2178.19</v>
      </c>
      <c r="AK40" s="202">
        <f>+ebaht1!AG50</f>
        <v>2217.5300000000002</v>
      </c>
      <c r="AL40" s="202">
        <f>+ebaht1!AH50</f>
        <v>3046.25</v>
      </c>
      <c r="AM40" s="202">
        <f>+ebaht1!AI50</f>
        <v>2695.04</v>
      </c>
      <c r="AN40" s="202">
        <f>+ebaht1!AJ50</f>
        <v>2653.65</v>
      </c>
      <c r="AO40" s="202">
        <f>+ebaht1!AK50</f>
        <v>2178.65</v>
      </c>
      <c r="AP40" s="202">
        <f>+ebaht1!AL50</f>
        <v>2104.9</v>
      </c>
      <c r="AQ40" s="202">
        <f t="shared" si="224"/>
        <v>26908.92</v>
      </c>
      <c r="AR40" s="202">
        <f>+ebaht1!AM50</f>
        <v>2235.11</v>
      </c>
      <c r="AS40" s="202">
        <f>+ebaht1!AN50</f>
        <v>2358.41</v>
      </c>
      <c r="AT40" s="202">
        <f>+ebaht1!AO50</f>
        <v>4298.49</v>
      </c>
      <c r="AU40" s="202">
        <f>+ebaht1!AP50</f>
        <v>2490.44</v>
      </c>
      <c r="AV40" s="202">
        <f>+ebaht1!AQ50</f>
        <v>3225.41</v>
      </c>
      <c r="AW40" s="202">
        <f t="shared" si="39"/>
        <v>14607.86</v>
      </c>
      <c r="AX40" s="202">
        <f>+ebaht1!AR50</f>
        <v>3693.75</v>
      </c>
      <c r="AY40" s="202">
        <f>+ebaht1!AS50</f>
        <v>3960.25</v>
      </c>
      <c r="AZ40" s="202">
        <f>+ebaht1!AT50</f>
        <v>2461.91</v>
      </c>
      <c r="BA40" s="202">
        <f>+ebaht1!AU50</f>
        <v>5231.1000000000004</v>
      </c>
      <c r="BB40" s="202">
        <f>+ebaht1!AV50</f>
        <v>6049.33</v>
      </c>
      <c r="BC40" s="202">
        <f>+ebaht1!AW50</f>
        <v>3414.9</v>
      </c>
      <c r="BD40" s="202">
        <f>+ebaht1!AX50</f>
        <v>3114.2</v>
      </c>
      <c r="BE40" s="202">
        <f t="shared" si="225"/>
        <v>42533.3</v>
      </c>
      <c r="BF40" s="202">
        <f>+ebaht1!AY50</f>
        <v>3496.55</v>
      </c>
      <c r="BG40" s="202">
        <f>+ebaht1!AZ50</f>
        <v>4013.5</v>
      </c>
      <c r="BH40" s="202">
        <f>+ebaht1!BA50</f>
        <v>3986.18</v>
      </c>
      <c r="BI40" s="202">
        <f>+ebaht1!BB50</f>
        <v>2860.61</v>
      </c>
      <c r="BJ40" s="202">
        <f>+ebaht1!BC50</f>
        <v>3157.86</v>
      </c>
      <c r="BK40" s="202">
        <f t="shared" si="45"/>
        <v>17514.7</v>
      </c>
      <c r="BL40" s="202"/>
      <c r="BM40" s="203">
        <f t="shared" si="207"/>
        <v>-23.616598365684283</v>
      </c>
      <c r="BN40" s="203">
        <f t="shared" si="47"/>
        <v>18.320619238050419</v>
      </c>
      <c r="BO40" s="203">
        <f t="shared" si="48"/>
        <v>8.5401736368778458</v>
      </c>
      <c r="BP40" s="203">
        <f t="shared" si="49"/>
        <v>-20.668521599716637</v>
      </c>
      <c r="BQ40" s="203">
        <f t="shared" si="50"/>
        <v>-1.0538799105042407</v>
      </c>
      <c r="BR40" s="203">
        <f t="shared" si="51"/>
        <v>-24.011414736592386</v>
      </c>
      <c r="BS40" s="203">
        <f t="shared" si="52"/>
        <v>-26.745530464197454</v>
      </c>
      <c r="BT40" s="203">
        <f t="shared" si="53"/>
        <v>28.825106570133308</v>
      </c>
      <c r="BU40" s="203">
        <f t="shared" si="54"/>
        <v>-5.8294052490155064</v>
      </c>
      <c r="BV40" s="203">
        <f t="shared" si="55"/>
        <v>-15.317600880762051</v>
      </c>
      <c r="BW40" s="203">
        <f t="shared" si="56"/>
        <v>-5.5774181525046203</v>
      </c>
      <c r="BX40" s="203">
        <f t="shared" si="85"/>
        <v>2.2401616491320109</v>
      </c>
      <c r="BY40" s="203">
        <f t="shared" si="226"/>
        <v>-7.2292068382162071</v>
      </c>
      <c r="BZ40" s="203">
        <f t="shared" si="153"/>
        <v>19.676915004122918</v>
      </c>
      <c r="CA40" s="203">
        <f t="shared" si="154"/>
        <v>11.639653115710136</v>
      </c>
      <c r="CB40" s="203">
        <f t="shared" si="155"/>
        <v>105.51401332963594</v>
      </c>
      <c r="CC40" s="203">
        <f t="shared" si="156"/>
        <v>46.310570099168103</v>
      </c>
      <c r="CD40" s="203">
        <f t="shared" si="157"/>
        <v>56.510241019395103</v>
      </c>
      <c r="CE40" s="203">
        <f t="shared" si="221"/>
        <v>69.578870530119048</v>
      </c>
      <c r="CF40" s="203">
        <f t="shared" si="222"/>
        <v>78.588339278386286</v>
      </c>
      <c r="CG40" s="203">
        <f t="shared" si="223"/>
        <v>-19.182273286828067</v>
      </c>
      <c r="CH40" s="203">
        <f t="shared" si="227"/>
        <v>94.101015198290213</v>
      </c>
      <c r="CI40" s="203">
        <f t="shared" si="227"/>
        <v>127.96261752680272</v>
      </c>
      <c r="CJ40" s="203">
        <f t="shared" si="227"/>
        <v>56.743855139650698</v>
      </c>
      <c r="CK40" s="203">
        <f t="shared" si="227"/>
        <v>47.950021378687801</v>
      </c>
      <c r="CL40" s="203">
        <f t="shared" si="227"/>
        <v>58.063943108827878</v>
      </c>
      <c r="CM40" s="203">
        <f t="shared" si="227"/>
        <v>56.437490772266251</v>
      </c>
      <c r="CN40" s="203">
        <f t="shared" si="227"/>
        <v>70.178213287765928</v>
      </c>
      <c r="CO40" s="203">
        <f t="shared" si="227"/>
        <v>-7.2655746552859224</v>
      </c>
      <c r="CP40" s="203">
        <f t="shared" si="227"/>
        <v>14.863638553829839</v>
      </c>
      <c r="CQ40" s="203">
        <f t="shared" si="227"/>
        <v>-2.0943073903782694</v>
      </c>
      <c r="CR40" s="203">
        <f t="shared" si="227"/>
        <v>19.899150183531322</v>
      </c>
      <c r="CS40" s="191"/>
      <c r="CT40" s="203">
        <f t="shared" si="59"/>
        <v>0.33187480102118821</v>
      </c>
      <c r="CU40" s="203">
        <f t="shared" si="228"/>
        <v>0.30910991483089184</v>
      </c>
      <c r="CV40" s="203">
        <f t="shared" si="229"/>
        <v>0.30842727335974796</v>
      </c>
      <c r="CW40" s="203">
        <f t="shared" si="230"/>
        <v>0.31400875371162379</v>
      </c>
      <c r="CX40" s="203">
        <f t="shared" si="231"/>
        <v>0.33539149853191047</v>
      </c>
      <c r="CY40" s="203">
        <f t="shared" si="232"/>
        <v>0.33896586427518527</v>
      </c>
      <c r="CZ40" s="203">
        <f t="shared" si="233"/>
        <v>0.37167048092353117</v>
      </c>
      <c r="DA40" s="203">
        <f t="shared" si="234"/>
        <v>0.46765338447643456</v>
      </c>
      <c r="DB40" s="203">
        <f t="shared" si="235"/>
        <v>0.40335053451907948</v>
      </c>
      <c r="DC40" s="203">
        <f t="shared" si="236"/>
        <v>0.43272175140991892</v>
      </c>
      <c r="DD40" s="203">
        <f t="shared" si="237"/>
        <v>0.33133298133497213</v>
      </c>
      <c r="DE40" s="203">
        <f t="shared" si="238"/>
        <v>0.32874461616071304</v>
      </c>
      <c r="DF40" s="203">
        <f t="shared" si="239"/>
        <v>0.35637630279953475</v>
      </c>
      <c r="DG40" s="203">
        <f t="shared" si="240"/>
        <v>0.36679693689906523</v>
      </c>
      <c r="DH40" s="203">
        <f t="shared" si="241"/>
        <v>0.36495624071906474</v>
      </c>
      <c r="DI40" s="203">
        <f t="shared" si="242"/>
        <v>0.59183511001770095</v>
      </c>
      <c r="DJ40" s="203">
        <f t="shared" si="243"/>
        <v>0.42818901256512715</v>
      </c>
      <c r="DK40" s="203">
        <f t="shared" si="244"/>
        <v>0.47359321490769435</v>
      </c>
      <c r="DL40" s="203">
        <f t="shared" si="245"/>
        <v>0.5366453088976888</v>
      </c>
      <c r="DM40" s="203">
        <f t="shared" si="246"/>
        <v>0.62252744681502925</v>
      </c>
      <c r="DN40" s="203">
        <f t="shared" si="247"/>
        <v>0.345776362886205</v>
      </c>
      <c r="DO40" s="203">
        <f t="shared" si="80"/>
        <v>0.72562059210562646</v>
      </c>
      <c r="DP40" s="203">
        <f t="shared" si="248"/>
        <v>0.92032462181802843</v>
      </c>
      <c r="DQ40" s="203">
        <f t="shared" si="249"/>
        <v>0.48431283236409545</v>
      </c>
      <c r="DR40" s="203">
        <f t="shared" si="250"/>
        <v>0.48512117226161816</v>
      </c>
      <c r="DS40" s="203">
        <f t="shared" si="250"/>
        <v>0.53125020339539919</v>
      </c>
      <c r="DT40" s="203">
        <f t="shared" si="250"/>
        <v>0.53586029573211036</v>
      </c>
      <c r="DU40" s="203">
        <f t="shared" si="250"/>
        <v>0.62349915899463138</v>
      </c>
      <c r="DV40" s="203">
        <f t="shared" si="250"/>
        <v>0.57184448127712784</v>
      </c>
      <c r="DW40" s="203">
        <f t="shared" si="250"/>
        <v>0.48789710363487704</v>
      </c>
      <c r="DX40" s="203">
        <f t="shared" si="251"/>
        <v>0.45767097149115338</v>
      </c>
      <c r="DY40" s="203">
        <f t="shared" si="251"/>
        <v>0.53568484340649936</v>
      </c>
    </row>
    <row r="41" spans="1:129" ht="18" customHeight="1" x14ac:dyDescent="0.45">
      <c r="A41" s="204"/>
      <c r="B41" s="244">
        <v>7</v>
      </c>
      <c r="C41" s="244" t="s">
        <v>6</v>
      </c>
      <c r="D41" s="204"/>
      <c r="E41" s="245"/>
      <c r="F41" s="207">
        <f>+ebaht1!C101</f>
        <v>3636.52</v>
      </c>
      <c r="G41" s="207">
        <f>+ebaht1!D101</f>
        <v>3257.58</v>
      </c>
      <c r="H41" s="207">
        <f>+ebaht1!E101</f>
        <v>4037.26</v>
      </c>
      <c r="I41" s="207">
        <f>+ebaht1!F101</f>
        <v>3223.18</v>
      </c>
      <c r="J41" s="207">
        <f>+ebaht1!G101</f>
        <v>3806.8</v>
      </c>
      <c r="K41" s="207">
        <f>+ebaht1!H101</f>
        <v>4238.45</v>
      </c>
      <c r="L41" s="207">
        <f>+ebaht1!I101</f>
        <v>4545.3900000000003</v>
      </c>
      <c r="M41" s="207">
        <f>+ebaht1!J101</f>
        <v>3736.6</v>
      </c>
      <c r="N41" s="207">
        <f>+ebaht1!K101</f>
        <v>4160.3599999999997</v>
      </c>
      <c r="O41" s="207">
        <f>+ebaht1!L101</f>
        <v>4438.3500000000004</v>
      </c>
      <c r="P41" s="207">
        <f>+ebaht1!M101</f>
        <v>4024.42</v>
      </c>
      <c r="Q41" s="207">
        <f>+ebaht1!N101</f>
        <v>4337.32</v>
      </c>
      <c r="R41" s="207">
        <f>+ebaht1!O101</f>
        <v>3617.52</v>
      </c>
      <c r="S41" s="207">
        <f>+ebaht1!P101</f>
        <v>3022.19</v>
      </c>
      <c r="T41" s="207">
        <f>+ebaht1!Q101</f>
        <v>4277.7700000000004</v>
      </c>
      <c r="U41" s="207">
        <f>+ebaht1!R101</f>
        <v>3306.92</v>
      </c>
      <c r="V41" s="207">
        <f>+ebaht1!S101</f>
        <v>3918.41</v>
      </c>
      <c r="W41" s="207">
        <f>+ebaht1!T101</f>
        <v>4181.8599999999997</v>
      </c>
      <c r="X41" s="207">
        <f>+ebaht1!U101</f>
        <v>3639.32</v>
      </c>
      <c r="Y41" s="207">
        <f>+ebaht1!V101</f>
        <v>3941.49</v>
      </c>
      <c r="Z41" s="207">
        <f>+ebaht1!W101</f>
        <v>4115.07</v>
      </c>
      <c r="AA41" s="207">
        <f>+ebaht1!X101</f>
        <v>4448.33</v>
      </c>
      <c r="AB41" s="207">
        <f>+ebaht1!Y101</f>
        <v>3864.04</v>
      </c>
      <c r="AC41" s="207">
        <f>+ebaht1!Z101</f>
        <v>3691.25</v>
      </c>
      <c r="AD41" s="207">
        <f t="shared" si="38"/>
        <v>46024.17</v>
      </c>
      <c r="AE41" s="207">
        <f>+ebaht1!AA101</f>
        <v>3380.61</v>
      </c>
      <c r="AF41" s="207">
        <f>+ebaht1!AB101</f>
        <v>4066.98</v>
      </c>
      <c r="AG41" s="207">
        <f>+ebaht1!AC101</f>
        <v>4082.37</v>
      </c>
      <c r="AH41" s="207">
        <f>+ebaht1!AD101</f>
        <v>3367.06</v>
      </c>
      <c r="AI41" s="207">
        <f>+ebaht1!AE101</f>
        <v>4196.59</v>
      </c>
      <c r="AJ41" s="207">
        <f>+ebaht1!AF101</f>
        <v>4132.1899999999996</v>
      </c>
      <c r="AK41" s="207">
        <f>+ebaht1!AG101</f>
        <v>3585.4</v>
      </c>
      <c r="AL41" s="207">
        <f>+ebaht1!AH101</f>
        <v>4292.66</v>
      </c>
      <c r="AM41" s="207">
        <f>+ebaht1!AI101</f>
        <v>4034.94</v>
      </c>
      <c r="AN41" s="207">
        <f>+ebaht1!AJ101</f>
        <v>4460.74</v>
      </c>
      <c r="AO41" s="207">
        <f>+ebaht1!AK101</f>
        <v>3754.47</v>
      </c>
      <c r="AP41" s="207">
        <f>+ebaht1!AL101</f>
        <v>3682.38</v>
      </c>
      <c r="AQ41" s="207">
        <f t="shared" si="224"/>
        <v>47036.390000000007</v>
      </c>
      <c r="AR41" s="207">
        <f>+ebaht1!AM101</f>
        <v>3739.85</v>
      </c>
      <c r="AS41" s="207">
        <f>+ebaht1!AN101</f>
        <v>3487.55</v>
      </c>
      <c r="AT41" s="207">
        <f>+ebaht1!AO101</f>
        <v>4560.71</v>
      </c>
      <c r="AU41" s="207">
        <f>+ebaht1!AP101</f>
        <v>3259.87</v>
      </c>
      <c r="AV41" s="207">
        <f>+ebaht1!AQ101</f>
        <v>3932.61</v>
      </c>
      <c r="AW41" s="207">
        <f t="shared" si="39"/>
        <v>18980.59</v>
      </c>
      <c r="AX41" s="207">
        <f>+ebaht1!AR101</f>
        <v>4099.8999999999996</v>
      </c>
      <c r="AY41" s="207">
        <f>+ebaht1!AS101</f>
        <v>4414.87</v>
      </c>
      <c r="AZ41" s="207">
        <f>+ebaht1!AT101</f>
        <v>4253.93</v>
      </c>
      <c r="BA41" s="207">
        <f>+ebaht1!AU101</f>
        <v>4147.01</v>
      </c>
      <c r="BB41" s="207">
        <f>+ebaht1!AV101</f>
        <v>4385.12</v>
      </c>
      <c r="BC41" s="207">
        <f>+ebaht1!AW101</f>
        <v>4327.08</v>
      </c>
      <c r="BD41" s="207">
        <f>+ebaht1!AX101</f>
        <v>3760.93</v>
      </c>
      <c r="BE41" s="207">
        <f t="shared" si="225"/>
        <v>48369.43</v>
      </c>
      <c r="BF41" s="207">
        <f>+ebaht1!AY101</f>
        <v>3686.94</v>
      </c>
      <c r="BG41" s="207">
        <f>+ebaht1!AZ101</f>
        <v>3736.81</v>
      </c>
      <c r="BH41" s="207">
        <f>+ebaht1!BA101</f>
        <v>3877.4</v>
      </c>
      <c r="BI41" s="207">
        <f>+ebaht1!BB101</f>
        <v>3865.34</v>
      </c>
      <c r="BJ41" s="207">
        <f>+ebaht1!BC101</f>
        <v>4302.8900000000003</v>
      </c>
      <c r="BK41" s="207">
        <f t="shared" si="45"/>
        <v>19469.38</v>
      </c>
      <c r="BL41" s="207"/>
      <c r="BM41" s="208">
        <f t="shared" si="207"/>
        <v>-6.5489617196311301</v>
      </c>
      <c r="BN41" s="208">
        <f t="shared" si="47"/>
        <v>34.570625936820655</v>
      </c>
      <c r="BO41" s="208">
        <f t="shared" si="48"/>
        <v>-4.5678005128840571</v>
      </c>
      <c r="BP41" s="208">
        <f t="shared" si="49"/>
        <v>1.8186106709566552</v>
      </c>
      <c r="BQ41" s="208">
        <f t="shared" si="50"/>
        <v>7.0993081377395573</v>
      </c>
      <c r="BR41" s="208">
        <f t="shared" si="51"/>
        <v>-1.1877489920752993</v>
      </c>
      <c r="BS41" s="208">
        <f t="shared" si="52"/>
        <v>-1.4815954628886741</v>
      </c>
      <c r="BT41" s="208">
        <f t="shared" si="53"/>
        <v>8.9095748054669688</v>
      </c>
      <c r="BU41" s="208">
        <f t="shared" si="54"/>
        <v>-1.9472329753807305</v>
      </c>
      <c r="BV41" s="208">
        <f t="shared" si="55"/>
        <v>0.27898110077264615</v>
      </c>
      <c r="BW41" s="208">
        <f t="shared" si="56"/>
        <v>-2.8356331714992633</v>
      </c>
      <c r="BX41" s="208">
        <f t="shared" si="85"/>
        <v>-0.24029800203182461</v>
      </c>
      <c r="BY41" s="208">
        <f t="shared" si="226"/>
        <v>2.1993226602457172</v>
      </c>
      <c r="BZ41" s="208">
        <f t="shared" si="153"/>
        <v>10.626484569352868</v>
      </c>
      <c r="CA41" s="208">
        <f t="shared" si="154"/>
        <v>-14.247180954910032</v>
      </c>
      <c r="CB41" s="208">
        <f t="shared" si="155"/>
        <v>11.717213285419991</v>
      </c>
      <c r="CC41" s="208">
        <f t="shared" si="156"/>
        <v>-3.1834894537073888</v>
      </c>
      <c r="CD41" s="208">
        <f t="shared" si="157"/>
        <v>-6.2903452565058799</v>
      </c>
      <c r="CE41" s="208">
        <f t="shared" si="221"/>
        <v>-0.78142582988681708</v>
      </c>
      <c r="CF41" s="208">
        <f t="shared" si="222"/>
        <v>23.134657220951627</v>
      </c>
      <c r="CG41" s="208">
        <f t="shared" si="223"/>
        <v>-0.90223777331537303</v>
      </c>
      <c r="CH41" s="208">
        <f t="shared" si="227"/>
        <v>2.7774886367579299</v>
      </c>
      <c r="CI41" s="208">
        <f t="shared" si="227"/>
        <v>-1.6952344229881122</v>
      </c>
      <c r="CJ41" s="208">
        <f t="shared" si="227"/>
        <v>15.251420306994067</v>
      </c>
      <c r="CK41" s="208">
        <f t="shared" si="227"/>
        <v>2.1331312900895627</v>
      </c>
      <c r="CL41" s="208">
        <f t="shared" si="227"/>
        <v>2.8340610323198456</v>
      </c>
      <c r="CM41" s="208">
        <f t="shared" si="227"/>
        <v>-1.4147626241694189</v>
      </c>
      <c r="CN41" s="208">
        <f t="shared" si="227"/>
        <v>7.1471376754455029</v>
      </c>
      <c r="CO41" s="208">
        <f t="shared" si="227"/>
        <v>-14.982535613972381</v>
      </c>
      <c r="CP41" s="208">
        <f t="shared" si="227"/>
        <v>18.573440045155177</v>
      </c>
      <c r="CQ41" s="208">
        <f t="shared" si="227"/>
        <v>9.4156298234505886</v>
      </c>
      <c r="CR41" s="208">
        <f t="shared" si="227"/>
        <v>2.5752097274110097</v>
      </c>
      <c r="CS41" s="191"/>
      <c r="CT41" s="208">
        <f t="shared" si="59"/>
        <v>0.60073209275989714</v>
      </c>
      <c r="CU41" s="203">
        <f t="shared" si="228"/>
        <v>0.59509204240383085</v>
      </c>
      <c r="CV41" s="203">
        <f t="shared" si="229"/>
        <v>0.60199191422065346</v>
      </c>
      <c r="CW41" s="203">
        <f t="shared" si="230"/>
        <v>0.62114390790070262</v>
      </c>
      <c r="CX41" s="203">
        <f t="shared" si="231"/>
        <v>0.68297754245815057</v>
      </c>
      <c r="CY41" s="203">
        <f t="shared" si="232"/>
        <v>0.64304369898827818</v>
      </c>
      <c r="CZ41" s="203">
        <f t="shared" si="233"/>
        <v>0.60093317443427074</v>
      </c>
      <c r="DA41" s="203">
        <f t="shared" si="234"/>
        <v>0.65899941810639673</v>
      </c>
      <c r="DB41" s="203">
        <f t="shared" si="235"/>
        <v>0.60388536190647069</v>
      </c>
      <c r="DC41" s="203">
        <f t="shared" si="236"/>
        <v>0.72739782012860832</v>
      </c>
      <c r="DD41" s="203">
        <f t="shared" si="237"/>
        <v>0.57098650009534013</v>
      </c>
      <c r="DE41" s="203">
        <f t="shared" si="238"/>
        <v>0.57511644242381421</v>
      </c>
      <c r="DF41" s="208">
        <f t="shared" si="239"/>
        <v>0.62294045116775454</v>
      </c>
      <c r="DG41" s="208">
        <f t="shared" si="240"/>
        <v>0.61373512912651684</v>
      </c>
      <c r="DH41" s="208">
        <f t="shared" si="241"/>
        <v>0.5396869659303406</v>
      </c>
      <c r="DI41" s="208">
        <f t="shared" si="242"/>
        <v>0.62793871908712806</v>
      </c>
      <c r="DJ41" s="208">
        <f t="shared" si="243"/>
        <v>0.56047948008812942</v>
      </c>
      <c r="DK41" s="208">
        <f t="shared" si="244"/>
        <v>0.5774327644789804</v>
      </c>
      <c r="DL41" s="208">
        <f t="shared" si="245"/>
        <v>0.5956526841149602</v>
      </c>
      <c r="DM41" s="208">
        <f t="shared" si="246"/>
        <v>0.69399097256998121</v>
      </c>
      <c r="DN41" s="208">
        <f t="shared" si="247"/>
        <v>0.59746637503910149</v>
      </c>
      <c r="DO41" s="208">
        <f t="shared" si="80"/>
        <v>0.57524341948499436</v>
      </c>
      <c r="DP41" s="208">
        <f t="shared" si="248"/>
        <v>0.66713733680038489</v>
      </c>
      <c r="DQ41" s="208">
        <f t="shared" si="249"/>
        <v>0.6136813290772879</v>
      </c>
      <c r="DR41" s="208">
        <f t="shared" si="250"/>
        <v>0.58586692261058626</v>
      </c>
      <c r="DS41" s="208">
        <f t="shared" si="250"/>
        <v>0.60414474131138485</v>
      </c>
      <c r="DT41" s="208">
        <f t="shared" si="250"/>
        <v>0.56503832599177684</v>
      </c>
      <c r="DU41" s="208">
        <f t="shared" si="250"/>
        <v>0.58051523416537387</v>
      </c>
      <c r="DV41" s="208">
        <f t="shared" si="250"/>
        <v>0.55623925455045575</v>
      </c>
      <c r="DW41" s="208">
        <f t="shared" si="250"/>
        <v>0.65926085365150644</v>
      </c>
      <c r="DX41" s="208">
        <f t="shared" si="251"/>
        <v>0.62362101122898694</v>
      </c>
      <c r="DY41" s="208">
        <f t="shared" si="251"/>
        <v>0.59546847942137926</v>
      </c>
    </row>
    <row r="42" spans="1:129" ht="3.75" customHeight="1" x14ac:dyDescent="0.45">
      <c r="A42" s="209"/>
      <c r="B42" s="196"/>
      <c r="C42" s="196"/>
      <c r="D42" s="210"/>
      <c r="E42" s="248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>
        <f t="shared" si="39"/>
        <v>0</v>
      </c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 t="e">
        <f t="shared" si="207"/>
        <v>#DIV/0!</v>
      </c>
      <c r="BN42" s="203" t="e">
        <f t="shared" si="47"/>
        <v>#DIV/0!</v>
      </c>
      <c r="BO42" s="203" t="e">
        <f t="shared" si="48"/>
        <v>#DIV/0!</v>
      </c>
      <c r="BP42" s="203" t="e">
        <f t="shared" si="49"/>
        <v>#DIV/0!</v>
      </c>
      <c r="BQ42" s="203" t="e">
        <f t="shared" si="50"/>
        <v>#DIV/0!</v>
      </c>
      <c r="BR42" s="203" t="e">
        <f t="shared" si="51"/>
        <v>#DIV/0!</v>
      </c>
      <c r="BS42" s="203" t="e">
        <f t="shared" si="52"/>
        <v>#DIV/0!</v>
      </c>
      <c r="BT42" s="203" t="e">
        <f t="shared" si="53"/>
        <v>#DIV/0!</v>
      </c>
      <c r="BU42" s="203" t="e">
        <f t="shared" si="54"/>
        <v>#DIV/0!</v>
      </c>
      <c r="BV42" s="203" t="e">
        <f t="shared" si="55"/>
        <v>#DIV/0!</v>
      </c>
      <c r="BW42" s="203" t="e">
        <f t="shared" si="56"/>
        <v>#DIV/0!</v>
      </c>
      <c r="BX42" s="203" t="e">
        <f t="shared" si="85"/>
        <v>#DIV/0!</v>
      </c>
      <c r="BY42" s="203"/>
      <c r="BZ42" s="203" t="e">
        <f t="shared" si="153"/>
        <v>#DIV/0!</v>
      </c>
      <c r="CA42" s="203" t="e">
        <f t="shared" si="154"/>
        <v>#DIV/0!</v>
      </c>
      <c r="CB42" s="203" t="e">
        <f t="shared" si="155"/>
        <v>#DIV/0!</v>
      </c>
      <c r="CC42" s="203" t="e">
        <f t="shared" si="156"/>
        <v>#DIV/0!</v>
      </c>
      <c r="CD42" s="203" t="e">
        <f t="shared" si="157"/>
        <v>#DIV/0!</v>
      </c>
      <c r="CE42" s="203" t="e">
        <f t="shared" si="221"/>
        <v>#DIV/0!</v>
      </c>
      <c r="CF42" s="203" t="e">
        <f t="shared" si="222"/>
        <v>#DIV/0!</v>
      </c>
      <c r="CG42" s="203" t="e">
        <f t="shared" si="223"/>
        <v>#DIV/0!</v>
      </c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196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</row>
    <row r="43" spans="1:129" ht="17.100000000000001" customHeight="1" x14ac:dyDescent="0.45">
      <c r="A43" s="209">
        <v>4</v>
      </c>
      <c r="B43" s="210" t="s">
        <v>25</v>
      </c>
      <c r="C43" s="210"/>
      <c r="D43" s="191"/>
      <c r="E43" s="241"/>
      <c r="F43" s="198">
        <f t="shared" ref="F43:AZ43" si="252">F5-F7-F13-F33</f>
        <v>12375.190000000031</v>
      </c>
      <c r="G43" s="198">
        <f t="shared" si="252"/>
        <v>12729.830000000089</v>
      </c>
      <c r="H43" s="198">
        <f t="shared" si="252"/>
        <v>11426.719999999958</v>
      </c>
      <c r="I43" s="198">
        <f t="shared" si="252"/>
        <v>10292.510000000024</v>
      </c>
      <c r="J43" s="198">
        <f t="shared" si="252"/>
        <v>5876.2000000000116</v>
      </c>
      <c r="K43" s="198">
        <f t="shared" si="252"/>
        <v>8943.1400000000431</v>
      </c>
      <c r="L43" s="198">
        <f t="shared" si="252"/>
        <v>7584.6900000000023</v>
      </c>
      <c r="M43" s="198">
        <f t="shared" si="252"/>
        <v>6325.109999999986</v>
      </c>
      <c r="N43" s="198">
        <f t="shared" si="252"/>
        <v>6164.939999999915</v>
      </c>
      <c r="O43" s="198">
        <f t="shared" si="252"/>
        <v>7485.2899999999499</v>
      </c>
      <c r="P43" s="198">
        <f t="shared" si="252"/>
        <v>8472.4300000000221</v>
      </c>
      <c r="Q43" s="198">
        <f t="shared" si="252"/>
        <v>8953.0800000000745</v>
      </c>
      <c r="R43" s="198">
        <f t="shared" si="252"/>
        <v>13393.030000000013</v>
      </c>
      <c r="S43" s="198">
        <f t="shared" si="252"/>
        <v>5181.3899999999994</v>
      </c>
      <c r="T43" s="198">
        <f t="shared" si="252"/>
        <v>8850.4599999999045</v>
      </c>
      <c r="U43" s="198">
        <f t="shared" si="252"/>
        <v>11713.770000000004</v>
      </c>
      <c r="V43" s="198">
        <f t="shared" si="252"/>
        <v>14448.829999999987</v>
      </c>
      <c r="W43" s="198">
        <f t="shared" si="252"/>
        <v>7953.1499999999651</v>
      </c>
      <c r="X43" s="198">
        <f t="shared" si="252"/>
        <v>4786.5799999999581</v>
      </c>
      <c r="Y43" s="198">
        <f t="shared" si="252"/>
        <v>18395.299999999959</v>
      </c>
      <c r="Z43" s="198">
        <f t="shared" si="252"/>
        <v>13583.790000000037</v>
      </c>
      <c r="AA43" s="198">
        <f t="shared" si="252"/>
        <v>14200.619999999981</v>
      </c>
      <c r="AB43" s="198">
        <f t="shared" si="252"/>
        <v>5390.7200000000303</v>
      </c>
      <c r="AC43" s="198">
        <f t="shared" si="252"/>
        <v>4605.7900000000373</v>
      </c>
      <c r="AD43" s="198">
        <f t="shared" si="38"/>
        <v>122503.42999999988</v>
      </c>
      <c r="AE43" s="198">
        <f t="shared" si="252"/>
        <v>8552.1500000000524</v>
      </c>
      <c r="AF43" s="198">
        <f t="shared" si="252"/>
        <v>34797.469999999972</v>
      </c>
      <c r="AG43" s="198">
        <f t="shared" si="252"/>
        <v>22569.360000000044</v>
      </c>
      <c r="AH43" s="198">
        <f t="shared" si="252"/>
        <v>11684.770000000048</v>
      </c>
      <c r="AI43" s="198">
        <f t="shared" si="252"/>
        <v>20365.950000000055</v>
      </c>
      <c r="AJ43" s="198">
        <f t="shared" si="252"/>
        <v>27702.320000000036</v>
      </c>
      <c r="AK43" s="198">
        <f t="shared" si="252"/>
        <v>24447.479999999923</v>
      </c>
      <c r="AL43" s="198">
        <f t="shared" si="252"/>
        <v>16992.710000000079</v>
      </c>
      <c r="AM43" s="198">
        <f t="shared" si="252"/>
        <v>12826.249999999985</v>
      </c>
      <c r="AN43" s="198">
        <f t="shared" si="252"/>
        <v>4918.3799999999901</v>
      </c>
      <c r="AO43" s="198">
        <f t="shared" si="252"/>
        <v>12255.370000000024</v>
      </c>
      <c r="AP43" s="198">
        <f t="shared" si="252"/>
        <v>3974.6299999999756</v>
      </c>
      <c r="AQ43" s="198">
        <f>AP43+AO43+AN43+AM43+AL43+AK43+AJ43+AI43+AH43+AG43+AF43+AE43</f>
        <v>201086.84000000017</v>
      </c>
      <c r="AR43" s="198">
        <f t="shared" si="252"/>
        <v>5901.2299999999668</v>
      </c>
      <c r="AS43" s="198">
        <f t="shared" si="252"/>
        <v>17501.119999999952</v>
      </c>
      <c r="AT43" s="198">
        <f t="shared" si="252"/>
        <v>18652.439999999944</v>
      </c>
      <c r="AU43" s="198">
        <f t="shared" si="252"/>
        <v>14185.810000000012</v>
      </c>
      <c r="AV43" s="198">
        <f t="shared" si="252"/>
        <v>7780.9999999998981</v>
      </c>
      <c r="AW43" s="198">
        <f t="shared" si="39"/>
        <v>64021.599999999773</v>
      </c>
      <c r="AX43" s="198">
        <f t="shared" si="252"/>
        <v>15142.33000000006</v>
      </c>
      <c r="AY43" s="198">
        <f t="shared" si="252"/>
        <v>15366.069999999978</v>
      </c>
      <c r="AZ43" s="198">
        <f t="shared" si="252"/>
        <v>37215.600000000006</v>
      </c>
      <c r="BA43" s="198">
        <f t="shared" ref="BA43:BB43" si="253">BA5-BA7-BA13-BA33</f>
        <v>33026.879999999961</v>
      </c>
      <c r="BB43" s="198">
        <f t="shared" si="253"/>
        <v>4378.7599999999366</v>
      </c>
      <c r="BC43" s="198">
        <f t="shared" ref="BC43:BD43" si="254">BC5-BC7-BC13-BC33</f>
        <v>5137.6900000000169</v>
      </c>
      <c r="BD43" s="198">
        <f t="shared" si="254"/>
        <v>4380.2999999999447</v>
      </c>
      <c r="BE43" s="198">
        <f>BD43+BC43+BB43+BA43+AZ43+AY43+AX43+AV43+AU43+AT43+AS43+AR43</f>
        <v>178669.22999999969</v>
      </c>
      <c r="BF43" s="198">
        <f t="shared" ref="BF43:BG43" si="255">BF5-BF7-BF13-BF33</f>
        <v>16328.909999999931</v>
      </c>
      <c r="BG43" s="198">
        <f t="shared" si="255"/>
        <v>5403.4000000000378</v>
      </c>
      <c r="BH43" s="198">
        <f t="shared" ref="BH43:BI43" si="256">BH5-BH7-BH13-BH33</f>
        <v>12381.470000000016</v>
      </c>
      <c r="BI43" s="198">
        <f t="shared" si="256"/>
        <v>14016.4399999999</v>
      </c>
      <c r="BJ43" s="198">
        <f t="shared" ref="BJ43" si="257">BJ5-BJ7-BJ13-BJ33</f>
        <v>10082.180000000037</v>
      </c>
      <c r="BK43" s="198">
        <f t="shared" si="45"/>
        <v>58212.399999999921</v>
      </c>
      <c r="BL43" s="198"/>
      <c r="BM43" s="199">
        <f t="shared" si="207"/>
        <v>-36.144770824824221</v>
      </c>
      <c r="BN43" s="199">
        <f t="shared" si="47"/>
        <v>571.58561698694712</v>
      </c>
      <c r="BO43" s="199">
        <f t="shared" si="48"/>
        <v>155.00776230840304</v>
      </c>
      <c r="BP43" s="199">
        <f t="shared" si="49"/>
        <v>-0.24757187481021514</v>
      </c>
      <c r="BQ43" s="199">
        <f t="shared" si="50"/>
        <v>40.952243192009831</v>
      </c>
      <c r="BR43" s="199">
        <f t="shared" si="51"/>
        <v>248.31884221975139</v>
      </c>
      <c r="BS43" s="199">
        <f t="shared" si="52"/>
        <v>410.75047319798557</v>
      </c>
      <c r="BT43" s="199">
        <f t="shared" si="53"/>
        <v>-7.6247193576613803</v>
      </c>
      <c r="BU43" s="199">
        <f t="shared" si="54"/>
        <v>-5.5767941053273766</v>
      </c>
      <c r="BV43" s="199">
        <f t="shared" si="55"/>
        <v>-65.365033357698493</v>
      </c>
      <c r="BW43" s="199">
        <f t="shared" si="56"/>
        <v>127.34198771221573</v>
      </c>
      <c r="BX43" s="199">
        <f t="shared" si="85"/>
        <v>-13.70362087720145</v>
      </c>
      <c r="BY43" s="199">
        <f>((AQ43/AD43)-1)*100</f>
        <v>64.147926307043292</v>
      </c>
      <c r="BZ43" s="199">
        <f t="shared" si="153"/>
        <v>-30.99711768385809</v>
      </c>
      <c r="CA43" s="199">
        <f t="shared" si="154"/>
        <v>-49.705768838941552</v>
      </c>
      <c r="CB43" s="199">
        <f t="shared" si="155"/>
        <v>-17.355033549910548</v>
      </c>
      <c r="CC43" s="199">
        <f t="shared" si="156"/>
        <v>21.404272399028422</v>
      </c>
      <c r="CD43" s="199">
        <f t="shared" si="157"/>
        <v>-61.794072950194433</v>
      </c>
      <c r="CE43" s="199">
        <f t="shared" si="221"/>
        <v>-45.339126831254418</v>
      </c>
      <c r="CF43" s="199">
        <f t="shared" si="222"/>
        <v>-37.146609793729148</v>
      </c>
      <c r="CG43" s="199">
        <f t="shared" si="223"/>
        <v>119.00921042023218</v>
      </c>
      <c r="CH43" s="199">
        <f t="shared" ref="CH43:CR45" si="258">((BA43/AM43)-1)*100</f>
        <v>157.49443524022996</v>
      </c>
      <c r="CI43" s="199">
        <f t="shared" si="258"/>
        <v>-10.971498745523011</v>
      </c>
      <c r="CJ43" s="199">
        <f t="shared" si="258"/>
        <v>-58.078050683088257</v>
      </c>
      <c r="CK43" s="199">
        <f t="shared" si="258"/>
        <v>10.206484628757174</v>
      </c>
      <c r="CL43" s="199">
        <f t="shared" si="258"/>
        <v>-11.148223324808558</v>
      </c>
      <c r="CM43" s="199">
        <f t="shared" si="258"/>
        <v>176.70350079559722</v>
      </c>
      <c r="CN43" s="199">
        <f t="shared" si="258"/>
        <v>-69.12540454553735</v>
      </c>
      <c r="CO43" s="199">
        <f t="shared" si="258"/>
        <v>-33.62010546609423</v>
      </c>
      <c r="CP43" s="199">
        <f t="shared" si="258"/>
        <v>-1.1939395776491502</v>
      </c>
      <c r="CQ43" s="199">
        <f t="shared" si="258"/>
        <v>29.574347770211663</v>
      </c>
      <c r="CR43" s="199">
        <f t="shared" si="258"/>
        <v>-9.0738125882512612</v>
      </c>
      <c r="CS43" s="196"/>
      <c r="CT43" s="199">
        <f t="shared" si="59"/>
        <v>1.5197112258132663</v>
      </c>
      <c r="CU43" s="199">
        <f t="shared" ref="CU43:CU45" si="259">(AF43/AF$5)*100</f>
        <v>5.0916644519486232</v>
      </c>
      <c r="CV43" s="199">
        <f t="shared" ref="CV43:CV45" si="260">(AG43/AG$5)*100</f>
        <v>3.3281089732520752</v>
      </c>
      <c r="CW43" s="199">
        <f t="shared" ref="CW43:CW45" si="261">(AH43/AH$5)*100</f>
        <v>2.1555670824757867</v>
      </c>
      <c r="CX43" s="199">
        <f t="shared" ref="CX43:CX45" si="262">(AI43/AI$5)*100</f>
        <v>3.3144735322787326</v>
      </c>
      <c r="CY43" s="199">
        <f t="shared" ref="CY43:CY45" si="263">(AJ43/AJ$5)*100</f>
        <v>4.3109833583056405</v>
      </c>
      <c r="CZ43" s="199">
        <f t="shared" ref="CZ43:CZ45" si="264">(AK43/AK$5)*100</f>
        <v>4.0975349370553626</v>
      </c>
      <c r="DA43" s="199">
        <f t="shared" ref="DA43:DA45" si="265">(AL43/AL$5)*100</f>
        <v>2.6086822627580109</v>
      </c>
      <c r="DB43" s="199">
        <f t="shared" ref="DB43:DB45" si="266">(AM43/AM$5)*100</f>
        <v>1.9196282034312433</v>
      </c>
      <c r="DC43" s="199">
        <f t="shared" ref="DC43:DC45" si="267">(AN43/AN$5)*100</f>
        <v>0.80202363073484162</v>
      </c>
      <c r="DD43" s="199">
        <f t="shared" ref="DD43:DD45" si="268">(AO43/AO$5)*100</f>
        <v>1.8638185479371103</v>
      </c>
      <c r="DE43" s="199">
        <f t="shared" ref="DE43:DE45" si="269">(AP43/AP$5)*100</f>
        <v>0.62076023266228642</v>
      </c>
      <c r="DF43" s="199">
        <f t="shared" ref="DF43:DF45" si="270">(AQ43/AQ$5)*100</f>
        <v>2.6631535037765044</v>
      </c>
      <c r="DG43" s="199">
        <f t="shared" ref="DG43:DG45" si="271">(AR43/AR$5)*100</f>
        <v>0.96843246548798878</v>
      </c>
      <c r="DH43" s="199">
        <f t="shared" ref="DH43:DH45" si="272">(AS43/AS$5)*100</f>
        <v>2.7082411300720493</v>
      </c>
      <c r="DI43" s="199">
        <f t="shared" ref="DI43:DI45" si="273">(AT43/AT$5)*100</f>
        <v>2.5681504154944026</v>
      </c>
      <c r="DJ43" s="199">
        <f t="shared" ref="DJ43:DJ45" si="274">(AU43/AU$5)*100</f>
        <v>2.4390099646393857</v>
      </c>
      <c r="DK43" s="199">
        <f t="shared" ref="DK43:DK45" si="275">(AV43/AV$5)*100</f>
        <v>1.1424993427802115</v>
      </c>
      <c r="DL43" s="199">
        <f t="shared" ref="DL43:DL45" si="276">(AX43/AX$5)*100</f>
        <v>2.1999486592976716</v>
      </c>
      <c r="DM43" s="199">
        <f t="shared" ref="DM43:DM45" si="277">(AY43/AY$5)*100</f>
        <v>2.4154536518353646</v>
      </c>
      <c r="DN43" s="199">
        <f t="shared" ref="DN43:DN45" si="278">(AZ43/AZ$5)*100</f>
        <v>5.2269476993991875</v>
      </c>
      <c r="DO43" s="199">
        <f t="shared" si="80"/>
        <v>4.5812514042938277</v>
      </c>
      <c r="DP43" s="199">
        <f t="shared" ref="DP43:DP45" si="279">(BB43/BB$5)*100</f>
        <v>0.66616974789470096</v>
      </c>
      <c r="DQ43" s="199">
        <f t="shared" ref="DQ43:DQ45" si="280">(BC43/BC$5)*100</f>
        <v>0.72864481996799257</v>
      </c>
      <c r="DR43" s="199">
        <f t="shared" ref="DR43:DW45" si="281">(BD43/BD$5)*100</f>
        <v>0.68235061038389944</v>
      </c>
      <c r="DS43" s="199">
        <f t="shared" si="281"/>
        <v>2.2316176919730939</v>
      </c>
      <c r="DT43" s="199">
        <f t="shared" si="281"/>
        <v>2.5024708760300807</v>
      </c>
      <c r="DU43" s="199">
        <f t="shared" si="281"/>
        <v>0.8394207937490008</v>
      </c>
      <c r="DV43" s="199">
        <f t="shared" si="281"/>
        <v>1.7762056127917778</v>
      </c>
      <c r="DW43" s="199">
        <f t="shared" si="281"/>
        <v>2.3906021720094621</v>
      </c>
      <c r="DX43" s="199">
        <f t="shared" ref="DX43:DY45" si="282">(BJ43/BJ$5)*100</f>
        <v>1.4612177599224454</v>
      </c>
      <c r="DY43" s="199">
        <f t="shared" si="282"/>
        <v>1.780418755577684</v>
      </c>
    </row>
    <row r="44" spans="1:129" ht="17.100000000000001" customHeight="1" x14ac:dyDescent="0.45">
      <c r="A44" s="209"/>
      <c r="B44" s="212">
        <v>1</v>
      </c>
      <c r="C44" s="201" t="s">
        <v>50</v>
      </c>
      <c r="D44" s="200"/>
      <c r="E44" s="248"/>
      <c r="F44" s="202">
        <f>+ebaht1!C106</f>
        <v>8114.47</v>
      </c>
      <c r="G44" s="202">
        <f>+ebaht1!D106</f>
        <v>9768.33</v>
      </c>
      <c r="H44" s="202">
        <f>+ebaht1!E106</f>
        <v>8363.49</v>
      </c>
      <c r="I44" s="202">
        <f>+ebaht1!F106</f>
        <v>2088.84</v>
      </c>
      <c r="J44" s="202">
        <f>+ebaht1!G106</f>
        <v>2575.9699999999998</v>
      </c>
      <c r="K44" s="202">
        <f>+ebaht1!H106</f>
        <v>5779.51</v>
      </c>
      <c r="L44" s="202">
        <f>+ebaht1!I106</f>
        <v>4424.37</v>
      </c>
      <c r="M44" s="202">
        <f>+ebaht1!J106</f>
        <v>2934.16</v>
      </c>
      <c r="N44" s="202">
        <f>+ebaht1!K106</f>
        <v>2230.6999999999998</v>
      </c>
      <c r="O44" s="202">
        <f>+ebaht1!L106</f>
        <v>2221.96</v>
      </c>
      <c r="P44" s="202">
        <f>+ebaht1!M106</f>
        <v>5294.23</v>
      </c>
      <c r="Q44" s="202">
        <f>+ebaht1!N106</f>
        <v>5256.73</v>
      </c>
      <c r="R44" s="202">
        <f>+ebaht1!O106</f>
        <v>9832.91</v>
      </c>
      <c r="S44" s="202">
        <f>+ebaht1!P106</f>
        <v>2651.66</v>
      </c>
      <c r="T44" s="202">
        <f>+ebaht1!Q106</f>
        <v>4945.6400000000003</v>
      </c>
      <c r="U44" s="202">
        <f>+ebaht1!R106</f>
        <v>6198.32</v>
      </c>
      <c r="V44" s="202">
        <f>+ebaht1!S106</f>
        <v>10907.67</v>
      </c>
      <c r="W44" s="202">
        <f>+ebaht1!T106</f>
        <v>3858.81</v>
      </c>
      <c r="X44" s="202">
        <f>+ebaht1!U106</f>
        <v>2078.02</v>
      </c>
      <c r="Y44" s="202">
        <f>+ebaht1!V106</f>
        <v>15290.11</v>
      </c>
      <c r="Z44" s="202">
        <f>+ebaht1!W106</f>
        <v>10601.6</v>
      </c>
      <c r="AA44" s="202">
        <f>+ebaht1!X106</f>
        <v>10785.72</v>
      </c>
      <c r="AB44" s="202">
        <f>+ebaht1!Y106</f>
        <v>1919.08</v>
      </c>
      <c r="AC44" s="202">
        <f>+ebaht1!Z106</f>
        <v>2146.3200000000002</v>
      </c>
      <c r="AD44" s="202">
        <f t="shared" si="38"/>
        <v>81215.86</v>
      </c>
      <c r="AE44" s="202">
        <f>+ebaht1!AA106</f>
        <v>5756.49</v>
      </c>
      <c r="AF44" s="202">
        <f>+ebaht1!AB106</f>
        <v>32728.87</v>
      </c>
      <c r="AG44" s="202">
        <f>+ebaht1!AC106</f>
        <v>20326.34</v>
      </c>
      <c r="AH44" s="202">
        <f>+ebaht1!AD106</f>
        <v>9743.17</v>
      </c>
      <c r="AI44" s="202">
        <f>+ebaht1!AE106</f>
        <v>18146.89</v>
      </c>
      <c r="AJ44" s="202">
        <f>+ebaht1!AF106</f>
        <v>24362.6</v>
      </c>
      <c r="AK44" s="202">
        <f>+ebaht1!AG106</f>
        <v>21600.28</v>
      </c>
      <c r="AL44" s="202">
        <f>+ebaht1!AH106</f>
        <v>13773.11</v>
      </c>
      <c r="AM44" s="202">
        <f>+ebaht1!AI106</f>
        <v>9964.08</v>
      </c>
      <c r="AN44" s="202">
        <f>+ebaht1!AJ106</f>
        <v>2387.17</v>
      </c>
      <c r="AO44" s="202">
        <f>+ebaht1!AK106</f>
        <v>10023.83</v>
      </c>
      <c r="AP44" s="202">
        <f>+ebaht1!AL106</f>
        <v>1803.3</v>
      </c>
      <c r="AQ44" s="202">
        <f>AP44+AO44+AN44+AM44+AL44+AK44+AJ44+AI44+AH44+AG44+AF44+AE44</f>
        <v>170616.12999999998</v>
      </c>
      <c r="AR44" s="202">
        <f>+ebaht1!AM106</f>
        <v>3433.77</v>
      </c>
      <c r="AS44" s="202">
        <f>+ebaht1!AN106</f>
        <v>15121.31</v>
      </c>
      <c r="AT44" s="202">
        <f>+ebaht1!AO106</f>
        <v>16153.09</v>
      </c>
      <c r="AU44" s="202">
        <f>+ebaht1!AP106</f>
        <v>12202.15</v>
      </c>
      <c r="AV44" s="202">
        <f>+ebaht1!AQ106</f>
        <v>5232.2700000000004</v>
      </c>
      <c r="AW44" s="202">
        <f t="shared" si="39"/>
        <v>52142.59</v>
      </c>
      <c r="AX44" s="202">
        <f>+ebaht1!AR106</f>
        <v>12107.7</v>
      </c>
      <c r="AY44" s="202">
        <f>+ebaht1!AS106</f>
        <v>3760.36</v>
      </c>
      <c r="AZ44" s="202">
        <f>+ebaht1!AT106</f>
        <v>33730.76</v>
      </c>
      <c r="BA44" s="202">
        <f>+ebaht1!AU106</f>
        <v>29991.62</v>
      </c>
      <c r="BB44" s="202">
        <f>+ebaht1!AV106</f>
        <v>2027.19</v>
      </c>
      <c r="BC44" s="202">
        <f>+ebaht1!AW106</f>
        <v>2559.6799999999998</v>
      </c>
      <c r="BD44" s="202">
        <f>+ebaht1!AX106</f>
        <v>2224.4899999999998</v>
      </c>
      <c r="BE44" s="202">
        <f>BD44+BC44+BB44+BA44+AZ44+AY44+AX44+AV44+AU44+AT44+AS44+AR44</f>
        <v>138544.38999999998</v>
      </c>
      <c r="BF44" s="202">
        <f>+ebaht1!AY106</f>
        <v>14262.5</v>
      </c>
      <c r="BG44" s="202">
        <f>+ebaht1!AZ106</f>
        <v>2909.8</v>
      </c>
      <c r="BH44" s="202">
        <f>+ebaht1!BA106</f>
        <v>10296.18</v>
      </c>
      <c r="BI44" s="202">
        <f>+ebaht1!BB106</f>
        <v>11353.35</v>
      </c>
      <c r="BJ44" s="202">
        <f>+ebaht1!BC106</f>
        <v>7167.29</v>
      </c>
      <c r="BK44" s="202">
        <f t="shared" si="45"/>
        <v>45989.120000000003</v>
      </c>
      <c r="BL44" s="202"/>
      <c r="BM44" s="203">
        <f t="shared" si="207"/>
        <v>-41.456903398892088</v>
      </c>
      <c r="BN44" s="203">
        <f t="shared" si="47"/>
        <v>1134.2785274130169</v>
      </c>
      <c r="BO44" s="203">
        <f t="shared" si="48"/>
        <v>310.99513915286997</v>
      </c>
      <c r="BP44" s="203">
        <f t="shared" si="49"/>
        <v>57.190496779772594</v>
      </c>
      <c r="BQ44" s="203">
        <f t="shared" si="50"/>
        <v>66.368161119652484</v>
      </c>
      <c r="BR44" s="203">
        <f t="shared" si="51"/>
        <v>531.35007942863217</v>
      </c>
      <c r="BS44" s="203">
        <f t="shared" si="52"/>
        <v>939.46449023589764</v>
      </c>
      <c r="BT44" s="203">
        <f t="shared" si="53"/>
        <v>-9.9214459542802498</v>
      </c>
      <c r="BU44" s="203">
        <f t="shared" si="54"/>
        <v>-6.0134319348022931</v>
      </c>
      <c r="BV44" s="203">
        <f t="shared" si="55"/>
        <v>-77.867309739173635</v>
      </c>
      <c r="BW44" s="203">
        <f t="shared" si="56"/>
        <v>422.32475978072824</v>
      </c>
      <c r="BX44" s="203">
        <f t="shared" si="85"/>
        <v>-15.98177345409818</v>
      </c>
      <c r="BY44" s="203">
        <f>((AQ44/AD44)-1)*100</f>
        <v>110.0773543492613</v>
      </c>
      <c r="BZ44" s="203">
        <f t="shared" si="153"/>
        <v>-40.349588030205908</v>
      </c>
      <c r="CA44" s="203">
        <f t="shared" si="154"/>
        <v>-53.798252124194931</v>
      </c>
      <c r="CB44" s="203">
        <f t="shared" si="155"/>
        <v>-20.531241728712601</v>
      </c>
      <c r="CC44" s="203">
        <f t="shared" si="156"/>
        <v>25.237987225923387</v>
      </c>
      <c r="CD44" s="203">
        <f t="shared" si="157"/>
        <v>-71.167125606646636</v>
      </c>
      <c r="CE44" s="203">
        <f t="shared" si="221"/>
        <v>-50.30210240286339</v>
      </c>
      <c r="CF44" s="203">
        <f t="shared" si="222"/>
        <v>-82.59115159618301</v>
      </c>
      <c r="CG44" s="203">
        <f t="shared" si="223"/>
        <v>144.90300302546046</v>
      </c>
      <c r="CH44" s="203">
        <f t="shared" si="258"/>
        <v>200.99738259829306</v>
      </c>
      <c r="CI44" s="203">
        <f t="shared" si="258"/>
        <v>-15.079780660782438</v>
      </c>
      <c r="CJ44" s="203">
        <f t="shared" si="258"/>
        <v>-74.464052163693921</v>
      </c>
      <c r="CK44" s="203">
        <f t="shared" si="258"/>
        <v>23.356623967171288</v>
      </c>
      <c r="CL44" s="203">
        <f t="shared" si="258"/>
        <v>-18.797601375672979</v>
      </c>
      <c r="CM44" s="203">
        <f t="shared" si="258"/>
        <v>315.35979404561169</v>
      </c>
      <c r="CN44" s="203">
        <f t="shared" si="258"/>
        <v>-80.75695822650286</v>
      </c>
      <c r="CO44" s="203">
        <f t="shared" si="258"/>
        <v>-36.258759160012112</v>
      </c>
      <c r="CP44" s="203">
        <f t="shared" si="258"/>
        <v>-6.9561511700806822</v>
      </c>
      <c r="CQ44" s="203">
        <f t="shared" si="258"/>
        <v>36.982418720746438</v>
      </c>
      <c r="CR44" s="203">
        <f t="shared" si="258"/>
        <v>-11.801235803591636</v>
      </c>
      <c r="CS44" s="191"/>
      <c r="CT44" s="203">
        <f t="shared" si="59"/>
        <v>1.0229243493486146</v>
      </c>
      <c r="CU44" s="203">
        <f t="shared" si="259"/>
        <v>4.7889810360192246</v>
      </c>
      <c r="CV44" s="203">
        <f t="shared" si="260"/>
        <v>2.997350148492135</v>
      </c>
      <c r="CW44" s="203">
        <f t="shared" si="261"/>
        <v>1.7973872426214232</v>
      </c>
      <c r="CX44" s="203">
        <f t="shared" si="262"/>
        <v>2.9533307603216863</v>
      </c>
      <c r="CY44" s="203">
        <f t="shared" si="263"/>
        <v>3.7912623623240527</v>
      </c>
      <c r="CZ44" s="203">
        <f t="shared" si="264"/>
        <v>3.6203282281109752</v>
      </c>
      <c r="DA44" s="203">
        <f t="shared" si="265"/>
        <v>2.1144165798165697</v>
      </c>
      <c r="DB44" s="203">
        <f t="shared" si="266"/>
        <v>1.4912643203777567</v>
      </c>
      <c r="DC44" s="203">
        <f t="shared" si="267"/>
        <v>0.38926775698122063</v>
      </c>
      <c r="DD44" s="203">
        <f t="shared" si="268"/>
        <v>1.5244419609826882</v>
      </c>
      <c r="DE44" s="203">
        <f t="shared" si="269"/>
        <v>0.28164053699587333</v>
      </c>
      <c r="DF44" s="203">
        <f t="shared" si="270"/>
        <v>2.2596055734442251</v>
      </c>
      <c r="DG44" s="203">
        <f t="shared" si="271"/>
        <v>0.56350529415371198</v>
      </c>
      <c r="DH44" s="203">
        <f t="shared" si="272"/>
        <v>2.3399733092836281</v>
      </c>
      <c r="DI44" s="203">
        <f t="shared" si="273"/>
        <v>2.2240288560112562</v>
      </c>
      <c r="DJ44" s="203">
        <f t="shared" si="274"/>
        <v>2.0979531968935472</v>
      </c>
      <c r="DK44" s="203">
        <f t="shared" si="275"/>
        <v>0.76826436656582653</v>
      </c>
      <c r="DL44" s="203">
        <f t="shared" si="276"/>
        <v>1.759063392633651</v>
      </c>
      <c r="DM44" s="203">
        <f t="shared" si="277"/>
        <v>0.59110594278274431</v>
      </c>
      <c r="DN44" s="203">
        <f t="shared" si="278"/>
        <v>4.737500359553148</v>
      </c>
      <c r="DO44" s="203">
        <f t="shared" si="80"/>
        <v>4.1602219538160128</v>
      </c>
      <c r="DP44" s="203">
        <f t="shared" si="279"/>
        <v>0.30840983548645706</v>
      </c>
      <c r="DQ44" s="203">
        <f t="shared" si="280"/>
        <v>0.36302259824467126</v>
      </c>
      <c r="DR44" s="203">
        <f t="shared" si="281"/>
        <v>0.34652469221124105</v>
      </c>
      <c r="DS44" s="203">
        <f t="shared" si="281"/>
        <v>1.7304496798224334</v>
      </c>
      <c r="DT44" s="203">
        <f t="shared" si="281"/>
        <v>2.1857852648694354</v>
      </c>
      <c r="DU44" s="203">
        <f t="shared" si="281"/>
        <v>0.45203883215213114</v>
      </c>
      <c r="DV44" s="203">
        <f t="shared" si="281"/>
        <v>1.4770566585643243</v>
      </c>
      <c r="DW44" s="203">
        <f t="shared" si="281"/>
        <v>1.9363934900433932</v>
      </c>
      <c r="DX44" s="203">
        <f t="shared" si="282"/>
        <v>1.0387606091653299</v>
      </c>
      <c r="DY44" s="203">
        <f t="shared" si="282"/>
        <v>1.4065713112758262</v>
      </c>
    </row>
    <row r="45" spans="1:129" ht="18.75" customHeight="1" x14ac:dyDescent="0.45">
      <c r="A45" s="249"/>
      <c r="B45" s="215">
        <v>2</v>
      </c>
      <c r="C45" s="215" t="s">
        <v>107</v>
      </c>
      <c r="D45" s="236"/>
      <c r="E45" s="216"/>
      <c r="F45" s="217">
        <f t="shared" ref="F45:AZ45" si="283">F43-F44</f>
        <v>4260.7200000000312</v>
      </c>
      <c r="G45" s="217">
        <f t="shared" si="283"/>
        <v>2961.5000000000891</v>
      </c>
      <c r="H45" s="217">
        <f t="shared" si="283"/>
        <v>3063.2299999999577</v>
      </c>
      <c r="I45" s="217">
        <f t="shared" si="283"/>
        <v>8203.6700000000237</v>
      </c>
      <c r="J45" s="217">
        <f t="shared" si="283"/>
        <v>3300.2300000000118</v>
      </c>
      <c r="K45" s="217">
        <f t="shared" si="283"/>
        <v>3163.6300000000429</v>
      </c>
      <c r="L45" s="217">
        <f t="shared" si="283"/>
        <v>3160.3200000000024</v>
      </c>
      <c r="M45" s="217">
        <f t="shared" si="283"/>
        <v>3390.9499999999862</v>
      </c>
      <c r="N45" s="217">
        <f t="shared" si="283"/>
        <v>3934.2399999999152</v>
      </c>
      <c r="O45" s="217">
        <f t="shared" si="283"/>
        <v>5263.3299999999499</v>
      </c>
      <c r="P45" s="217">
        <f t="shared" si="283"/>
        <v>3178.2000000000226</v>
      </c>
      <c r="Q45" s="217">
        <f t="shared" si="283"/>
        <v>3696.3500000000749</v>
      </c>
      <c r="R45" s="217">
        <f t="shared" si="283"/>
        <v>3560.1200000000135</v>
      </c>
      <c r="S45" s="217">
        <f t="shared" si="283"/>
        <v>2529.7299999999996</v>
      </c>
      <c r="T45" s="217">
        <f t="shared" si="283"/>
        <v>3904.8199999999042</v>
      </c>
      <c r="U45" s="217">
        <f t="shared" si="283"/>
        <v>5515.4500000000044</v>
      </c>
      <c r="V45" s="217">
        <f t="shared" si="283"/>
        <v>3541.1599999999871</v>
      </c>
      <c r="W45" s="217">
        <f t="shared" si="283"/>
        <v>4094.3399999999651</v>
      </c>
      <c r="X45" s="217">
        <f t="shared" si="283"/>
        <v>2708.5599999999581</v>
      </c>
      <c r="Y45" s="217">
        <f t="shared" si="283"/>
        <v>3105.1899999999587</v>
      </c>
      <c r="Z45" s="217">
        <f t="shared" si="283"/>
        <v>2982.1900000000369</v>
      </c>
      <c r="AA45" s="217">
        <f t="shared" si="283"/>
        <v>3414.8999999999814</v>
      </c>
      <c r="AB45" s="217">
        <f t="shared" si="283"/>
        <v>3471.6400000000303</v>
      </c>
      <c r="AC45" s="217">
        <f t="shared" si="283"/>
        <v>2459.4700000000371</v>
      </c>
      <c r="AD45" s="217">
        <f t="shared" si="38"/>
        <v>41287.569999999876</v>
      </c>
      <c r="AE45" s="217">
        <f t="shared" si="283"/>
        <v>2795.6600000000526</v>
      </c>
      <c r="AF45" s="217">
        <f t="shared" si="283"/>
        <v>2068.5999999999731</v>
      </c>
      <c r="AG45" s="217">
        <f t="shared" si="283"/>
        <v>2243.0200000000441</v>
      </c>
      <c r="AH45" s="217">
        <f t="shared" si="283"/>
        <v>1941.6000000000477</v>
      </c>
      <c r="AI45" s="217">
        <f t="shared" si="283"/>
        <v>2219.0600000000559</v>
      </c>
      <c r="AJ45" s="217">
        <f t="shared" si="283"/>
        <v>3339.7200000000375</v>
      </c>
      <c r="AK45" s="217">
        <f t="shared" si="283"/>
        <v>2847.1999999999243</v>
      </c>
      <c r="AL45" s="217">
        <f t="shared" si="283"/>
        <v>3219.6000000000786</v>
      </c>
      <c r="AM45" s="217">
        <f t="shared" si="283"/>
        <v>2862.1699999999855</v>
      </c>
      <c r="AN45" s="217">
        <f t="shared" si="283"/>
        <v>2531.20999999999</v>
      </c>
      <c r="AO45" s="217">
        <f t="shared" si="283"/>
        <v>2231.5400000000245</v>
      </c>
      <c r="AP45" s="217">
        <f t="shared" si="283"/>
        <v>2171.3299999999754</v>
      </c>
      <c r="AQ45" s="217">
        <f>AP45+AO45+AN45+AM45+AL45+AK45+AJ45+AI45+AH45+AG45+AF45+AE45</f>
        <v>30470.710000000188</v>
      </c>
      <c r="AR45" s="217">
        <f t="shared" si="283"/>
        <v>2467.4599999999668</v>
      </c>
      <c r="AS45" s="217">
        <f t="shared" si="283"/>
        <v>2379.8099999999522</v>
      </c>
      <c r="AT45" s="217">
        <f t="shared" si="283"/>
        <v>2499.349999999944</v>
      </c>
      <c r="AU45" s="217">
        <f t="shared" si="283"/>
        <v>1983.6600000000126</v>
      </c>
      <c r="AV45" s="217">
        <f t="shared" si="283"/>
        <v>2548.7299999998977</v>
      </c>
      <c r="AW45" s="217">
        <f t="shared" si="39"/>
        <v>11879.009999999773</v>
      </c>
      <c r="AX45" s="217">
        <f t="shared" si="283"/>
        <v>3034.6300000000592</v>
      </c>
      <c r="AY45" s="217">
        <f t="shared" si="283"/>
        <v>11605.709999999977</v>
      </c>
      <c r="AZ45" s="217">
        <f t="shared" si="283"/>
        <v>3484.8400000000038</v>
      </c>
      <c r="BA45" s="217">
        <f t="shared" ref="BA45:BB45" si="284">BA43-BA44</f>
        <v>3035.259999999962</v>
      </c>
      <c r="BB45" s="217">
        <f t="shared" si="284"/>
        <v>2351.5699999999365</v>
      </c>
      <c r="BC45" s="217">
        <f t="shared" ref="BC45:BD45" si="285">BC43-BC44</f>
        <v>2578.010000000017</v>
      </c>
      <c r="BD45" s="217">
        <f t="shared" si="285"/>
        <v>2155.8099999999449</v>
      </c>
      <c r="BE45" s="217">
        <f>BD45+BC45+BB45+BA45+AZ45+AY45+AX45+AV45+AU45+AT45+AS45+AR45</f>
        <v>40124.839999999684</v>
      </c>
      <c r="BF45" s="217">
        <f t="shared" ref="BF45:BG45" si="286">BF43-BF44</f>
        <v>2066.4099999999307</v>
      </c>
      <c r="BG45" s="217">
        <f t="shared" si="286"/>
        <v>2493.6000000000377</v>
      </c>
      <c r="BH45" s="217">
        <f t="shared" ref="BH45:BI45" si="287">BH43-BH44</f>
        <v>2085.2900000000154</v>
      </c>
      <c r="BI45" s="217">
        <f t="shared" si="287"/>
        <v>2663.0899999999001</v>
      </c>
      <c r="BJ45" s="217">
        <f t="shared" ref="BJ45" si="288">BJ43-BJ44</f>
        <v>2914.8900000000367</v>
      </c>
      <c r="BK45" s="217">
        <f t="shared" si="45"/>
        <v>12223.279999999919</v>
      </c>
      <c r="BL45" s="217"/>
      <c r="BM45" s="218">
        <f t="shared" si="207"/>
        <v>-21.472871700952723</v>
      </c>
      <c r="BN45" s="218">
        <f t="shared" si="47"/>
        <v>-18.228427539698966</v>
      </c>
      <c r="BO45" s="218">
        <f t="shared" si="48"/>
        <v>-42.557659507990152</v>
      </c>
      <c r="BP45" s="218">
        <f t="shared" si="49"/>
        <v>-64.797070048680595</v>
      </c>
      <c r="BQ45" s="218">
        <f t="shared" si="50"/>
        <v>-37.3352234860875</v>
      </c>
      <c r="BR45" s="218">
        <f t="shared" si="51"/>
        <v>-18.430809361214116</v>
      </c>
      <c r="BS45" s="218">
        <f t="shared" si="52"/>
        <v>5.1185869982562027</v>
      </c>
      <c r="BT45" s="218">
        <f t="shared" si="53"/>
        <v>3.6844766342839286</v>
      </c>
      <c r="BU45" s="218">
        <f t="shared" si="54"/>
        <v>-4.024559132719574</v>
      </c>
      <c r="BV45" s="218">
        <f t="shared" si="55"/>
        <v>-25.877478110632701</v>
      </c>
      <c r="BW45" s="218">
        <f t="shared" si="56"/>
        <v>-35.720869675427039</v>
      </c>
      <c r="BX45" s="218">
        <f t="shared" si="85"/>
        <v>-11.715532208161006</v>
      </c>
      <c r="BY45" s="218">
        <f>((AQ45/AD45)-1)*100</f>
        <v>-26.1988293328954</v>
      </c>
      <c r="BZ45" s="218">
        <f t="shared" si="153"/>
        <v>-11.739624990166176</v>
      </c>
      <c r="CA45" s="218">
        <f t="shared" si="154"/>
        <v>15.044474523831731</v>
      </c>
      <c r="CB45" s="218">
        <f t="shared" si="155"/>
        <v>11.427896318351817</v>
      </c>
      <c r="CC45" s="218">
        <f t="shared" si="156"/>
        <v>2.1662546353504286</v>
      </c>
      <c r="CD45" s="218">
        <f t="shared" si="157"/>
        <v>14.856290501375957</v>
      </c>
      <c r="CE45" s="218">
        <f t="shared" si="221"/>
        <v>-9.1351969626188634</v>
      </c>
      <c r="CF45" s="218">
        <f t="shared" si="222"/>
        <v>307.61836189942005</v>
      </c>
      <c r="CG45" s="218">
        <f t="shared" si="223"/>
        <v>8.2382904708634186</v>
      </c>
      <c r="CH45" s="218">
        <f t="shared" si="258"/>
        <v>6.0475094071972491</v>
      </c>
      <c r="CI45" s="218">
        <f t="shared" si="258"/>
        <v>-7.0970010390309035</v>
      </c>
      <c r="CJ45" s="218">
        <f t="shared" si="258"/>
        <v>15.526049275387788</v>
      </c>
      <c r="CK45" s="218">
        <f t="shared" si="258"/>
        <v>-0.71476928887044267</v>
      </c>
      <c r="CL45" s="218">
        <f t="shared" si="258"/>
        <v>31.683311613019317</v>
      </c>
      <c r="CM45" s="218">
        <f t="shared" si="258"/>
        <v>-16.253556288654792</v>
      </c>
      <c r="CN45" s="218">
        <f t="shared" si="258"/>
        <v>4.7814741513014791</v>
      </c>
      <c r="CO45" s="218">
        <f t="shared" si="258"/>
        <v>-16.566707343906927</v>
      </c>
      <c r="CP45" s="218">
        <f t="shared" si="258"/>
        <v>34.251333393821696</v>
      </c>
      <c r="CQ45" s="218">
        <f t="shared" si="258"/>
        <v>14.366370702277354</v>
      </c>
      <c r="CR45" s="218">
        <f t="shared" si="258"/>
        <v>2.8981371343247631</v>
      </c>
      <c r="CS45" s="191"/>
      <c r="CT45" s="218">
        <f t="shared" si="59"/>
        <v>0.49678687646465158</v>
      </c>
      <c r="CU45" s="218">
        <f t="shared" si="259"/>
        <v>0.30268341592939929</v>
      </c>
      <c r="CV45" s="218">
        <f t="shared" si="260"/>
        <v>0.33075882475994006</v>
      </c>
      <c r="CW45" s="218">
        <f t="shared" si="261"/>
        <v>0.35817983985436369</v>
      </c>
      <c r="CX45" s="218">
        <f t="shared" si="262"/>
        <v>0.36114277195704642</v>
      </c>
      <c r="CY45" s="218">
        <f t="shared" si="263"/>
        <v>0.51972099598158761</v>
      </c>
      <c r="CZ45" s="218">
        <f t="shared" si="264"/>
        <v>0.47720670894438844</v>
      </c>
      <c r="DA45" s="218">
        <f t="shared" si="265"/>
        <v>0.49426568294144124</v>
      </c>
      <c r="DB45" s="218">
        <f t="shared" si="266"/>
        <v>0.42836388305348644</v>
      </c>
      <c r="DC45" s="218">
        <f t="shared" si="267"/>
        <v>0.41275587375362099</v>
      </c>
      <c r="DD45" s="218">
        <f t="shared" si="268"/>
        <v>0.33937658695442213</v>
      </c>
      <c r="DE45" s="218">
        <f t="shared" si="269"/>
        <v>0.33911969566641309</v>
      </c>
      <c r="DF45" s="218">
        <f t="shared" si="270"/>
        <v>0.40354793033227937</v>
      </c>
      <c r="DG45" s="218">
        <f t="shared" si="271"/>
        <v>0.4049271713342768</v>
      </c>
      <c r="DH45" s="218">
        <f t="shared" si="272"/>
        <v>0.36826782078842102</v>
      </c>
      <c r="DI45" s="218">
        <f t="shared" si="273"/>
        <v>0.34412155948314593</v>
      </c>
      <c r="DJ45" s="218">
        <f t="shared" si="274"/>
        <v>0.34105676774583832</v>
      </c>
      <c r="DK45" s="218">
        <f t="shared" si="275"/>
        <v>0.37423497621438501</v>
      </c>
      <c r="DL45" s="218">
        <f t="shared" si="276"/>
        <v>0.44088526666402045</v>
      </c>
      <c r="DM45" s="218">
        <f t="shared" si="277"/>
        <v>1.8243477090526201</v>
      </c>
      <c r="DN45" s="218">
        <f t="shared" si="278"/>
        <v>0.48944733984603989</v>
      </c>
      <c r="DO45" s="218">
        <f t="shared" si="80"/>
        <v>0.42102945047781459</v>
      </c>
      <c r="DP45" s="218">
        <f t="shared" si="279"/>
        <v>0.35775991240824401</v>
      </c>
      <c r="DQ45" s="218">
        <f t="shared" si="280"/>
        <v>0.36562222172332132</v>
      </c>
      <c r="DR45" s="218">
        <f t="shared" si="281"/>
        <v>0.33582591817265828</v>
      </c>
      <c r="DS45" s="218">
        <f t="shared" si="281"/>
        <v>0.50116801215066031</v>
      </c>
      <c r="DT45" s="218">
        <f t="shared" si="281"/>
        <v>0.31668561116064498</v>
      </c>
      <c r="DU45" s="218">
        <f t="shared" si="281"/>
        <v>0.38738196159686961</v>
      </c>
      <c r="DV45" s="218">
        <f t="shared" si="281"/>
        <v>0.29914895422745358</v>
      </c>
      <c r="DW45" s="218">
        <f t="shared" si="281"/>
        <v>0.45420868196606873</v>
      </c>
      <c r="DX45" s="218">
        <f t="shared" si="282"/>
        <v>0.42245715075711554</v>
      </c>
      <c r="DY45" s="218">
        <f t="shared" si="282"/>
        <v>0.37384744430185807</v>
      </c>
    </row>
    <row r="46" spans="1:129" ht="21.75" customHeight="1" x14ac:dyDescent="0.45">
      <c r="A46" s="250" t="s">
        <v>432</v>
      </c>
      <c r="B46" s="220"/>
      <c r="C46" s="176"/>
      <c r="D46" s="176"/>
      <c r="E46" s="176"/>
      <c r="F46" s="176"/>
      <c r="G46" s="176"/>
      <c r="H46" s="176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51"/>
      <c r="BN46" s="251"/>
      <c r="BO46" s="251"/>
      <c r="BP46" s="251"/>
      <c r="BQ46" s="176" t="s">
        <v>412</v>
      </c>
      <c r="BR46" s="252"/>
      <c r="BS46" s="176"/>
      <c r="BT46" s="176"/>
      <c r="BU46" s="176"/>
      <c r="BV46" s="176"/>
      <c r="BW46" s="176"/>
      <c r="BX46" s="176"/>
      <c r="BY46" s="253"/>
      <c r="BZ46" s="253"/>
      <c r="CA46" s="253"/>
      <c r="CB46" s="253"/>
      <c r="CC46" s="253"/>
      <c r="CD46" s="253"/>
      <c r="CE46" s="253"/>
      <c r="CF46" s="253"/>
      <c r="CG46" s="253"/>
      <c r="CH46" s="253"/>
      <c r="CI46" s="253"/>
      <c r="CJ46" s="253"/>
      <c r="CK46" s="253"/>
      <c r="CL46" s="253"/>
      <c r="CM46" s="253"/>
      <c r="CN46" s="253"/>
      <c r="CO46" s="253"/>
      <c r="CP46" s="253"/>
      <c r="CQ46" s="253"/>
      <c r="CR46" s="253"/>
      <c r="CS46" s="251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</row>
    <row r="47" spans="1:129" x14ac:dyDescent="0.5">
      <c r="A47" s="136" t="s">
        <v>433</v>
      </c>
      <c r="B47" s="132"/>
      <c r="C47" s="132"/>
      <c r="D47" s="176" t="s">
        <v>434</v>
      </c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N47" s="141"/>
      <c r="BO47" s="141"/>
      <c r="BP47" s="141"/>
      <c r="BQ47" s="167" t="s">
        <v>403</v>
      </c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32"/>
    </row>
    <row r="48" spans="1:129" x14ac:dyDescent="0.5"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</row>
  </sheetData>
  <mergeCells count="9">
    <mergeCell ref="CT1:DW1"/>
    <mergeCell ref="BE2:BK2"/>
    <mergeCell ref="A1:BK1"/>
    <mergeCell ref="BM2:CS2"/>
    <mergeCell ref="AL2:AP2"/>
    <mergeCell ref="AR2:AY2"/>
    <mergeCell ref="AZ2:BD2"/>
    <mergeCell ref="BM1:CR1"/>
    <mergeCell ref="CT2:DY2"/>
  </mergeCells>
  <printOptions horizontalCentered="1"/>
  <pageMargins left="0.27" right="0.16" top="0.78" bottom="0" header="0.28000000000000003" footer="0"/>
  <pageSetup paperSize="9" scale="84" orientation="portrait" r:id="rId1"/>
  <headerFooter alignWithMargins="0">
    <oddHeader>&amp;R&amp;"AngsanaUPC,Regular"STAT C2 - ตลาดส่งออกสำคัญ
(ล้านบาท)</oddHeader>
    <oddFooter xml:space="preserve">&amp;R&amp;"TH SarabunPSK,Regular"สำนักสารสนเทศและการบริการการค้าระหว่างประเทศ
กรมส่งเสริมการค้าระหว่างประเทศ&amp;"DilleniaUPC,Regular"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topLeftCell="AK1" workbookViewId="0">
      <selection activeCell="BU3" sqref="BU3:BW4"/>
    </sheetView>
  </sheetViews>
  <sheetFormatPr defaultColWidth="6.5" defaultRowHeight="21" x14ac:dyDescent="0.45"/>
  <cols>
    <col min="1" max="1" width="1.83203125" style="124" customWidth="1"/>
    <col min="2" max="2" width="4.1640625" style="124" customWidth="1"/>
    <col min="3" max="3" width="7.1640625" style="124" customWidth="1"/>
    <col min="4" max="4" width="3" style="124" customWidth="1"/>
    <col min="5" max="5" width="7.1640625" style="124" hidden="1" customWidth="1"/>
    <col min="6" max="6" width="7" style="124" hidden="1" customWidth="1"/>
    <col min="7" max="7" width="8.1640625" style="124" hidden="1" customWidth="1"/>
    <col min="8" max="8" width="7.1640625" style="124" hidden="1" customWidth="1"/>
    <col min="9" max="9" width="7.33203125" style="124" hidden="1" customWidth="1"/>
    <col min="10" max="10" width="7.1640625" style="125" hidden="1" customWidth="1"/>
    <col min="11" max="11" width="7" style="126" hidden="1" customWidth="1"/>
    <col min="12" max="12" width="7.5" style="127" hidden="1" customWidth="1"/>
    <col min="13" max="13" width="8.33203125" style="128" hidden="1" customWidth="1"/>
    <col min="14" max="14" width="7.5" style="129" hidden="1" customWidth="1"/>
    <col min="15" max="15" width="6.5" style="130" hidden="1" customWidth="1"/>
    <col min="16" max="16" width="6.6640625" style="131" hidden="1" customWidth="1"/>
    <col min="17" max="17" width="6.6640625" style="137" customWidth="1"/>
    <col min="18" max="18" width="5.6640625" style="138" customWidth="1"/>
    <col min="19" max="19" width="5.83203125" style="145" customWidth="1"/>
    <col min="20" max="20" width="6.6640625" style="148" customWidth="1"/>
    <col min="21" max="21" width="7" style="149" customWidth="1"/>
    <col min="22" max="22" width="6.5" style="152" customWidth="1"/>
    <col min="23" max="23" width="6" style="153" customWidth="1"/>
    <col min="24" max="24" width="6.83203125" style="154" customWidth="1"/>
    <col min="25" max="25" width="6.6640625" style="158" customWidth="1"/>
    <col min="26" max="26" width="6.83203125" style="159" customWidth="1"/>
    <col min="27" max="27" width="6.1640625" style="160" customWidth="1"/>
    <col min="28" max="28" width="7.5" style="161" customWidth="1"/>
    <col min="29" max="29" width="7.5" style="297" customWidth="1"/>
    <col min="30" max="30" width="5.83203125" style="162" customWidth="1"/>
    <col min="31" max="31" width="7" style="163" customWidth="1"/>
    <col min="32" max="32" width="6.5" style="164" customWidth="1"/>
    <col min="33" max="33" width="6.5" style="165" customWidth="1"/>
    <col min="34" max="34" width="6.33203125" style="166" customWidth="1"/>
    <col min="35" max="35" width="6.33203125" style="168" customWidth="1"/>
    <col min="36" max="36" width="6.5" style="169" customWidth="1"/>
    <col min="37" max="37" width="6.6640625" style="169" customWidth="1"/>
    <col min="38" max="38" width="6.6640625" style="297" customWidth="1"/>
    <col min="39" max="39" width="7" style="170" customWidth="1"/>
    <col min="40" max="40" width="6.33203125" style="170" customWidth="1"/>
    <col min="41" max="41" width="6.5" style="171" customWidth="1"/>
    <col min="42" max="42" width="5.6640625" style="172" customWidth="1"/>
    <col min="43" max="43" width="5.6640625" style="297" customWidth="1"/>
    <col min="44" max="44" width="6.6640625" style="257" customWidth="1"/>
    <col min="45" max="45" width="7.6640625" style="257" customWidth="1"/>
    <col min="46" max="46" width="7.5" style="257" customWidth="1"/>
    <col min="47" max="47" width="7.33203125" style="257" customWidth="1"/>
    <col min="48" max="48" width="6.33203125" style="257" customWidth="1"/>
    <col min="49" max="49" width="6.5" style="257" customWidth="1"/>
    <col min="50" max="51" width="6.5" style="297" customWidth="1"/>
    <col min="52" max="52" width="8.1640625" style="257" customWidth="1"/>
    <col min="53" max="53" width="1.6640625" style="124" customWidth="1"/>
    <col min="54" max="54" width="5.6640625" style="124" customWidth="1"/>
    <col min="55" max="55" width="6.1640625" style="124" customWidth="1"/>
    <col min="56" max="56" width="6.33203125" style="124" customWidth="1"/>
    <col min="57" max="58" width="5.83203125" style="124" customWidth="1"/>
    <col min="59" max="59" width="6.6640625" style="124" customWidth="1"/>
    <col min="60" max="60" width="8.1640625" style="124" customWidth="1"/>
    <col min="61" max="61" width="6" style="124" customWidth="1"/>
    <col min="62" max="62" width="7.83203125" style="124" customWidth="1"/>
    <col min="63" max="64" width="8.1640625" style="124" customWidth="1"/>
    <col min="65" max="65" width="6.33203125" style="124" customWidth="1"/>
    <col min="66" max="67" width="7" style="124" customWidth="1"/>
    <col min="68" max="70" width="6.33203125" style="124" customWidth="1"/>
    <col min="71" max="71" width="7" style="124" customWidth="1"/>
    <col min="72" max="72" width="7.33203125" style="124" customWidth="1"/>
    <col min="73" max="73" width="6.33203125" style="124" customWidth="1"/>
    <col min="74" max="16384" width="6.5" style="124"/>
  </cols>
  <sheetData>
    <row r="1" spans="1:75" x14ac:dyDescent="0.45">
      <c r="A1" s="316" t="s">
        <v>418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263"/>
      <c r="BK1" s="263"/>
      <c r="BL1" s="263"/>
      <c r="BM1" s="263"/>
      <c r="BN1" s="263"/>
      <c r="BO1" s="263"/>
      <c r="BP1" s="263"/>
      <c r="BQ1" s="264" t="s">
        <v>10</v>
      </c>
      <c r="BR1" s="264"/>
      <c r="BS1" s="264"/>
      <c r="BT1" s="264"/>
      <c r="BU1" s="263"/>
    </row>
    <row r="2" spans="1:75" ht="15" customHeight="1" x14ac:dyDescent="0.45">
      <c r="A2" s="265"/>
      <c r="B2" s="265"/>
      <c r="C2" s="265"/>
      <c r="D2" s="265"/>
      <c r="E2" s="265"/>
      <c r="F2" s="265"/>
      <c r="G2" s="177"/>
      <c r="H2" s="177"/>
      <c r="I2" s="177"/>
      <c r="J2" s="177"/>
      <c r="K2" s="263"/>
      <c r="L2" s="177"/>
      <c r="M2" s="177"/>
      <c r="N2" s="265"/>
      <c r="O2" s="177" t="s">
        <v>395</v>
      </c>
      <c r="P2" s="177"/>
      <c r="Q2" s="177"/>
      <c r="R2" s="263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17"/>
      <c r="BC2" s="317"/>
      <c r="BD2" s="317"/>
      <c r="BE2" s="311"/>
      <c r="BF2" s="311"/>
      <c r="BG2" s="266" t="s">
        <v>9</v>
      </c>
      <c r="BH2" s="266"/>
      <c r="BI2" s="263"/>
      <c r="BJ2" s="263"/>
      <c r="BK2" s="263"/>
      <c r="BL2" s="263"/>
      <c r="BM2" s="263"/>
      <c r="BN2" s="263"/>
      <c r="BO2" s="263"/>
      <c r="BP2" s="263"/>
      <c r="BQ2" s="264"/>
      <c r="BR2" s="264"/>
      <c r="BS2" s="264" t="s">
        <v>9</v>
      </c>
      <c r="BT2" s="264"/>
      <c r="BU2" s="263"/>
    </row>
    <row r="3" spans="1:75" ht="18" customHeight="1" x14ac:dyDescent="0.45">
      <c r="A3" s="267"/>
      <c r="B3" s="268"/>
      <c r="C3" s="268"/>
      <c r="D3" s="268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/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2559</v>
      </c>
      <c r="AM3" s="180">
        <v>2559</v>
      </c>
      <c r="AN3" s="180">
        <v>2559</v>
      </c>
      <c r="AO3" s="180">
        <v>2559</v>
      </c>
      <c r="AP3" s="180">
        <v>2559</v>
      </c>
      <c r="AQ3" s="180"/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69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70"/>
      <c r="B4" s="271"/>
      <c r="C4" s="271"/>
      <c r="D4" s="271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/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420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/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420</v>
      </c>
      <c r="BA4" s="272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420</v>
      </c>
    </row>
    <row r="5" spans="1:75" ht="17.100000000000001" customHeight="1" x14ac:dyDescent="0.45">
      <c r="A5" s="273">
        <v>4</v>
      </c>
      <c r="B5" s="274" t="s">
        <v>25</v>
      </c>
      <c r="C5" s="275"/>
      <c r="D5" s="276"/>
      <c r="E5" s="277">
        <f>+'3group(baht)'!F43</f>
        <v>12375.190000000031</v>
      </c>
      <c r="F5" s="277">
        <f>+'3group(baht)'!G43</f>
        <v>12729.830000000089</v>
      </c>
      <c r="G5" s="277">
        <f>+'3group(baht)'!H43</f>
        <v>11426.719999999958</v>
      </c>
      <c r="H5" s="277">
        <f>+'3group(baht)'!I43</f>
        <v>10292.510000000024</v>
      </c>
      <c r="I5" s="277">
        <f>+'3group(baht)'!J43</f>
        <v>5876.2000000000116</v>
      </c>
      <c r="J5" s="277">
        <f>+'3group(baht)'!K43</f>
        <v>8943.1400000000431</v>
      </c>
      <c r="K5" s="277">
        <f>+'3group(baht)'!L43</f>
        <v>7584.6900000000023</v>
      </c>
      <c r="L5" s="277">
        <f>+'3group(baht)'!M43</f>
        <v>6325.109999999986</v>
      </c>
      <c r="M5" s="277">
        <f>+'3group(baht)'!N43</f>
        <v>6164.939999999915</v>
      </c>
      <c r="N5" s="277">
        <f>+'3group(baht)'!O43</f>
        <v>7485.2899999999499</v>
      </c>
      <c r="O5" s="277">
        <f>+'3group(baht)'!P43</f>
        <v>8472.4300000000221</v>
      </c>
      <c r="P5" s="277">
        <f>+'3group(baht)'!Q43</f>
        <v>8953.0800000000745</v>
      </c>
      <c r="Q5" s="277">
        <f>+'3group(baht)'!R43</f>
        <v>13393.030000000013</v>
      </c>
      <c r="R5" s="277">
        <f>+'3group(baht)'!S43</f>
        <v>5181.3899999999994</v>
      </c>
      <c r="S5" s="277">
        <f>+'3group(baht)'!T43</f>
        <v>8850.4599999999045</v>
      </c>
      <c r="T5" s="277">
        <f>+'3group(baht)'!U43</f>
        <v>11713.770000000004</v>
      </c>
      <c r="U5" s="277">
        <f>+'3group(baht)'!V43</f>
        <v>14448.829999999987</v>
      </c>
      <c r="V5" s="277">
        <f>+'3group(baht)'!W43</f>
        <v>7953.1499999999651</v>
      </c>
      <c r="W5" s="277">
        <f>+'3group(baht)'!X43</f>
        <v>4786.5799999999581</v>
      </c>
      <c r="X5" s="277">
        <f>+'3group(baht)'!Y43</f>
        <v>18395.299999999959</v>
      </c>
      <c r="Y5" s="277">
        <f>+'3group(baht)'!Z43</f>
        <v>13583.790000000037</v>
      </c>
      <c r="Z5" s="277">
        <f>+'3group(baht)'!AA43</f>
        <v>14200.619999999981</v>
      </c>
      <c r="AA5" s="277">
        <f>+'3group(baht)'!AB43</f>
        <v>5390.7200000000303</v>
      </c>
      <c r="AB5" s="277">
        <f>+'3group(baht)'!AC43</f>
        <v>4605.7900000000373</v>
      </c>
      <c r="AC5" s="277">
        <f>SUM(Q5:AB5)</f>
        <v>122503.42999999988</v>
      </c>
      <c r="AD5" s="277">
        <f>+'3group(baht)'!AD43</f>
        <v>122503.42999999988</v>
      </c>
      <c r="AE5" s="277">
        <f>+'3group(baht)'!AE43</f>
        <v>8552.1500000000524</v>
      </c>
      <c r="AF5" s="277">
        <f>+'3group(baht)'!AF43</f>
        <v>34797.469999999972</v>
      </c>
      <c r="AG5" s="277">
        <f>+'3group(baht)'!AG43</f>
        <v>22569.360000000044</v>
      </c>
      <c r="AH5" s="277">
        <f>+'3group(baht)'!AH43</f>
        <v>11684.770000000048</v>
      </c>
      <c r="AI5" s="277">
        <f>+'3group(baht)'!AI43</f>
        <v>20365.950000000055</v>
      </c>
      <c r="AJ5" s="277">
        <f>+'3group(baht)'!AJ43</f>
        <v>27702.320000000036</v>
      </c>
      <c r="AK5" s="277">
        <f>+'3group(baht)'!AK43</f>
        <v>24447.479999999923</v>
      </c>
      <c r="AL5" s="277">
        <f>SUM(AD5:AK5)</f>
        <v>272622.93000000005</v>
      </c>
      <c r="AM5" s="277">
        <f>+'3group(baht)'!AL43</f>
        <v>16992.710000000079</v>
      </c>
      <c r="AN5" s="277" t="e">
        <f>+'3group(baht)'!#REF!</f>
        <v>#REF!</v>
      </c>
      <c r="AO5" s="277">
        <f>+'3group(baht)'!AM43</f>
        <v>12826.249999999985</v>
      </c>
      <c r="AP5" s="277">
        <f>+'3group(baht)'!AN43</f>
        <v>4918.3799999999901</v>
      </c>
      <c r="AQ5" s="277" t="e">
        <f>SUM(AL5:AP5)</f>
        <v>#REF!</v>
      </c>
      <c r="AR5" s="277">
        <f>+'3group(baht)'!AO43</f>
        <v>12255.370000000024</v>
      </c>
      <c r="AS5" s="277">
        <f>+'3group(baht)'!AP43</f>
        <v>3974.6299999999756</v>
      </c>
      <c r="AT5" s="277">
        <f>+'3group(baht)'!AQ43</f>
        <v>201086.84000000017</v>
      </c>
      <c r="AU5" s="277">
        <f>+'3group(baht)'!AR43</f>
        <v>5901.2299999999668</v>
      </c>
      <c r="AV5" s="277">
        <f>+'3group(baht)'!AS43</f>
        <v>17501.119999999952</v>
      </c>
      <c r="AW5" s="277">
        <f>+'3group(baht)'!AT43</f>
        <v>18652.439999999944</v>
      </c>
      <c r="AX5" s="277">
        <f>+'3group(baht)'!AU43</f>
        <v>14185.810000000012</v>
      </c>
      <c r="AY5" s="277">
        <f>+'3group(baht)'!AV43</f>
        <v>7780.9999999998981</v>
      </c>
      <c r="AZ5" s="277">
        <f>SUM(AR5:AY5)</f>
        <v>281338.43999999989</v>
      </c>
      <c r="BA5" s="278"/>
      <c r="BB5" s="279">
        <f>((AD5/Q5)-1)*100</f>
        <v>814.68047185737476</v>
      </c>
      <c r="BC5" s="279">
        <f t="shared" ref="BC5:BW15" si="0">((AE5/R5)-1)*100</f>
        <v>65.055129994075983</v>
      </c>
      <c r="BD5" s="279">
        <f t="shared" si="0"/>
        <v>293.17131538926049</v>
      </c>
      <c r="BE5" s="279">
        <f t="shared" si="0"/>
        <v>92.673750637071038</v>
      </c>
      <c r="BF5" s="279">
        <f t="shared" si="0"/>
        <v>-19.129991840169357</v>
      </c>
      <c r="BG5" s="279">
        <f t="shared" si="0"/>
        <v>156.0740084117632</v>
      </c>
      <c r="BH5" s="279">
        <f t="shared" si="0"/>
        <v>478.74975452202364</v>
      </c>
      <c r="BI5" s="279">
        <f t="shared" si="0"/>
        <v>32.900686588421912</v>
      </c>
      <c r="BJ5" s="279">
        <f t="shared" si="0"/>
        <v>1906.9725017833705</v>
      </c>
      <c r="BK5" s="279">
        <f t="shared" si="0"/>
        <v>19.661747163152743</v>
      </c>
      <c r="BL5" s="279" t="e">
        <f t="shared" si="0"/>
        <v>#REF!</v>
      </c>
      <c r="BM5" s="279">
        <f t="shared" si="0"/>
        <v>178.48099891657853</v>
      </c>
      <c r="BN5" s="279">
        <f t="shared" si="0"/>
        <v>-95.985108335333962</v>
      </c>
      <c r="BO5" s="279" t="e">
        <f t="shared" si="0"/>
        <v>#REF!</v>
      </c>
      <c r="BP5" s="279">
        <f t="shared" si="0"/>
        <v>43.301625906935094</v>
      </c>
      <c r="BQ5" s="279">
        <f t="shared" si="0"/>
        <v>-88.577819019601208</v>
      </c>
      <c r="BR5" s="279">
        <f t="shared" si="0"/>
        <v>790.97271699330315</v>
      </c>
      <c r="BS5" s="279">
        <f t="shared" si="0"/>
        <v>-49.496395735646125</v>
      </c>
      <c r="BT5" s="279">
        <f t="shared" si="0"/>
        <v>-14.066763396748472</v>
      </c>
      <c r="BU5" s="279">
        <f t="shared" si="0"/>
        <v>-32.668310812957472</v>
      </c>
      <c r="BV5" s="279">
        <f t="shared" si="0"/>
        <v>-41.974346640226081</v>
      </c>
      <c r="BW5" s="279">
        <f t="shared" si="0"/>
        <v>-97.145874706870799</v>
      </c>
    </row>
    <row r="6" spans="1:75" ht="17.100000000000001" customHeight="1" x14ac:dyDescent="0.45">
      <c r="A6" s="273"/>
      <c r="B6" s="280" t="s">
        <v>50</v>
      </c>
      <c r="C6" s="281"/>
      <c r="D6" s="282"/>
      <c r="E6" s="283">
        <f>+ebaht1!C106</f>
        <v>8114.47</v>
      </c>
      <c r="F6" s="283">
        <f>+ebaht1!D106</f>
        <v>9768.33</v>
      </c>
      <c r="G6" s="283">
        <f>+ebaht1!E106</f>
        <v>8363.49</v>
      </c>
      <c r="H6" s="283">
        <f>+ebaht1!F106</f>
        <v>2088.84</v>
      </c>
      <c r="I6" s="283">
        <f>+ebaht1!G106</f>
        <v>2575.9699999999998</v>
      </c>
      <c r="J6" s="283">
        <f>+ebaht1!H106</f>
        <v>5779.51</v>
      </c>
      <c r="K6" s="283">
        <f>+ebaht1!I106</f>
        <v>4424.37</v>
      </c>
      <c r="L6" s="283">
        <f>+ebaht1!J106</f>
        <v>2934.16</v>
      </c>
      <c r="M6" s="283">
        <f>+ebaht1!K106</f>
        <v>2230.6999999999998</v>
      </c>
      <c r="N6" s="283">
        <f>+ebaht1!L106</f>
        <v>2221.96</v>
      </c>
      <c r="O6" s="283">
        <f>+ebaht1!M106</f>
        <v>5294.23</v>
      </c>
      <c r="P6" s="283">
        <f>+ebaht1!N106</f>
        <v>5256.73</v>
      </c>
      <c r="Q6" s="283">
        <f>+ebaht1!O106</f>
        <v>9832.91</v>
      </c>
      <c r="R6" s="283">
        <f>+ebaht1!P106</f>
        <v>2651.66</v>
      </c>
      <c r="S6" s="283">
        <f>+ebaht1!Q106</f>
        <v>4945.6400000000003</v>
      </c>
      <c r="T6" s="283">
        <f>+ebaht1!R106</f>
        <v>6198.32</v>
      </c>
      <c r="U6" s="283">
        <f>+ebaht1!S106</f>
        <v>10907.67</v>
      </c>
      <c r="V6" s="283">
        <f>+ebaht1!T106</f>
        <v>3858.81</v>
      </c>
      <c r="W6" s="283">
        <f>+ebaht1!U106</f>
        <v>2078.02</v>
      </c>
      <c r="X6" s="283">
        <f>+ebaht1!V106</f>
        <v>15290.11</v>
      </c>
      <c r="Y6" s="283">
        <f>+ebaht1!W106</f>
        <v>10601.6</v>
      </c>
      <c r="Z6" s="283">
        <f>+ebaht1!X106</f>
        <v>10785.72</v>
      </c>
      <c r="AA6" s="283">
        <f>+ebaht1!Y106</f>
        <v>1919.08</v>
      </c>
      <c r="AB6" s="283">
        <f>+ebaht1!Z106</f>
        <v>2146.3200000000002</v>
      </c>
      <c r="AC6" s="277">
        <f t="shared" ref="AC6:AC15" si="1">SUM(Q6:AB6)</f>
        <v>81215.86</v>
      </c>
      <c r="AD6" s="283">
        <f>+ebaht1!AA106</f>
        <v>5756.49</v>
      </c>
      <c r="AE6" s="283">
        <f>+ebaht1!AB106</f>
        <v>32728.87</v>
      </c>
      <c r="AF6" s="283">
        <f>+ebaht1!AC106</f>
        <v>20326.34</v>
      </c>
      <c r="AG6" s="283">
        <f>+ebaht1!AD106</f>
        <v>9743.17</v>
      </c>
      <c r="AH6" s="283">
        <f>+ebaht1!AE106</f>
        <v>18146.89</v>
      </c>
      <c r="AI6" s="283">
        <f>+ebaht1!AF106</f>
        <v>24362.6</v>
      </c>
      <c r="AJ6" s="283">
        <f>+ebaht1!AG106</f>
        <v>21600.28</v>
      </c>
      <c r="AK6" s="283">
        <f>+ebaht1!AH106</f>
        <v>13773.11</v>
      </c>
      <c r="AL6" s="277">
        <f t="shared" ref="AL6:AL15" si="2">SUM(AD6:AK6)</f>
        <v>146437.75</v>
      </c>
      <c r="AM6" s="283">
        <f>+ebaht1!AI106</f>
        <v>9964.08</v>
      </c>
      <c r="AN6" s="283">
        <f>+ebaht1!AJ106</f>
        <v>2387.17</v>
      </c>
      <c r="AO6" s="283">
        <f>+ebaht1!AK106</f>
        <v>10023.83</v>
      </c>
      <c r="AP6" s="283">
        <f>+ebaht1!AL106</f>
        <v>1803.3</v>
      </c>
      <c r="AQ6" s="277">
        <f t="shared" ref="AQ6:AQ15" si="3">SUM(AL6:AP6)</f>
        <v>170616.12999999998</v>
      </c>
      <c r="AR6" s="283">
        <f>+ebaht1!AM106</f>
        <v>3433.77</v>
      </c>
      <c r="AS6" s="283">
        <f>+ebaht1!AN106</f>
        <v>15121.31</v>
      </c>
      <c r="AT6" s="283">
        <f>+ebaht1!AO106</f>
        <v>16153.09</v>
      </c>
      <c r="AU6" s="283">
        <f>+ebaht1!AP106</f>
        <v>12202.15</v>
      </c>
      <c r="AV6" s="283">
        <f>+ebaht1!AQ106</f>
        <v>5232.2700000000004</v>
      </c>
      <c r="AW6" s="283">
        <f>+ebaht1!AR106</f>
        <v>12107.7</v>
      </c>
      <c r="AX6" s="283">
        <f>+ebaht1!AS106</f>
        <v>3760.36</v>
      </c>
      <c r="AY6" s="283">
        <f>+ebaht1!AT106</f>
        <v>33730.76</v>
      </c>
      <c r="AZ6" s="283">
        <f t="shared" ref="AZ6:AZ15" si="4">SUM(AR6:AY6)</f>
        <v>101741.41</v>
      </c>
      <c r="BA6" s="278"/>
      <c r="BB6" s="284">
        <f t="shared" ref="BB6:BB15" si="5">((AD6/Q6)-1)*100</f>
        <v>-41.456903398892088</v>
      </c>
      <c r="BC6" s="284">
        <f t="shared" si="0"/>
        <v>1134.2785274130169</v>
      </c>
      <c r="BD6" s="284">
        <f t="shared" si="0"/>
        <v>310.99513915286997</v>
      </c>
      <c r="BE6" s="284">
        <f t="shared" si="0"/>
        <v>57.190496779772594</v>
      </c>
      <c r="BF6" s="284">
        <f t="shared" si="0"/>
        <v>66.368161119652484</v>
      </c>
      <c r="BG6" s="284">
        <f t="shared" si="0"/>
        <v>531.35007942863217</v>
      </c>
      <c r="BH6" s="284">
        <f t="shared" si="0"/>
        <v>939.46449023589764</v>
      </c>
      <c r="BI6" s="284">
        <f t="shared" si="0"/>
        <v>-9.9214459542802498</v>
      </c>
      <c r="BJ6" s="284">
        <f t="shared" si="0"/>
        <v>1281.2797124962269</v>
      </c>
      <c r="BK6" s="284">
        <f t="shared" si="0"/>
        <v>-7.6178502686885974</v>
      </c>
      <c r="BL6" s="284">
        <f t="shared" si="0"/>
        <v>24.391375033870411</v>
      </c>
      <c r="BM6" s="284">
        <f t="shared" si="0"/>
        <v>367.02402251295234</v>
      </c>
      <c r="BN6" s="284">
        <f t="shared" si="0"/>
        <v>-97.779620877006039</v>
      </c>
      <c r="BO6" s="284">
        <f t="shared" si="0"/>
        <v>2863.8917117896494</v>
      </c>
      <c r="BP6" s="284">
        <f t="shared" si="0"/>
        <v>-89.508437046558583</v>
      </c>
      <c r="BQ6" s="284">
        <f t="shared" si="0"/>
        <v>-25.607315434062407</v>
      </c>
      <c r="BR6" s="284">
        <f t="shared" si="0"/>
        <v>65.788855167260763</v>
      </c>
      <c r="BS6" s="284">
        <f t="shared" si="0"/>
        <v>-32.759001680177704</v>
      </c>
      <c r="BT6" s="284">
        <f t="shared" si="0"/>
        <v>-78.523351366438717</v>
      </c>
      <c r="BU6" s="284">
        <f t="shared" si="0"/>
        <v>-43.946559952000619</v>
      </c>
      <c r="BV6" s="284">
        <f t="shared" si="0"/>
        <v>-72.697814799997971</v>
      </c>
      <c r="BW6" s="284">
        <f t="shared" si="0"/>
        <v>-76.965802875283188</v>
      </c>
    </row>
    <row r="7" spans="1:75" ht="17.100000000000001" customHeight="1" x14ac:dyDescent="0.45">
      <c r="A7" s="273"/>
      <c r="B7" s="285" t="s">
        <v>53</v>
      </c>
      <c r="C7" s="281"/>
      <c r="D7" s="282"/>
      <c r="E7" s="283">
        <f>+ebaht1!C194</f>
        <v>423.71</v>
      </c>
      <c r="F7" s="283">
        <f>+ebaht1!D194</f>
        <v>326.89</v>
      </c>
      <c r="G7" s="283">
        <f>+ebaht1!E194</f>
        <v>352.16</v>
      </c>
      <c r="H7" s="283">
        <f>+ebaht1!F194</f>
        <v>301.02999999999997</v>
      </c>
      <c r="I7" s="283">
        <f>+ebaht1!G194</f>
        <v>463.46</v>
      </c>
      <c r="J7" s="283">
        <f>+ebaht1!H194</f>
        <v>431.29</v>
      </c>
      <c r="K7" s="283">
        <f>+ebaht1!I194</f>
        <v>358.72</v>
      </c>
      <c r="L7" s="283">
        <f>+ebaht1!J194</f>
        <v>467.17</v>
      </c>
      <c r="M7" s="283">
        <f>+ebaht1!K194</f>
        <v>496.45</v>
      </c>
      <c r="N7" s="283">
        <f>+ebaht1!L194</f>
        <v>528.79999999999995</v>
      </c>
      <c r="O7" s="283">
        <f>+ebaht1!M194</f>
        <v>542.20000000000005</v>
      </c>
      <c r="P7" s="283">
        <f>+ebaht1!N194</f>
        <v>461.44</v>
      </c>
      <c r="Q7" s="283">
        <f>+ebaht1!O194</f>
        <v>566.69000000000005</v>
      </c>
      <c r="R7" s="283">
        <f>+ebaht1!P194</f>
        <v>414.11</v>
      </c>
      <c r="S7" s="283">
        <f>+ebaht1!Q194</f>
        <v>502.15</v>
      </c>
      <c r="T7" s="283">
        <f>+ebaht1!R194</f>
        <v>312.13</v>
      </c>
      <c r="U7" s="283">
        <f>+ebaht1!S194</f>
        <v>365.11</v>
      </c>
      <c r="V7" s="283">
        <f>+ebaht1!T194</f>
        <v>452.2</v>
      </c>
      <c r="W7" s="283">
        <f>+ebaht1!U194</f>
        <v>410.35</v>
      </c>
      <c r="X7" s="283">
        <f>+ebaht1!V194</f>
        <v>498.3</v>
      </c>
      <c r="Y7" s="283">
        <f>+ebaht1!W194</f>
        <v>349.74</v>
      </c>
      <c r="Z7" s="283">
        <f>+ebaht1!X194</f>
        <v>379.3</v>
      </c>
      <c r="AA7" s="283">
        <f>+ebaht1!Y194</f>
        <v>408.85</v>
      </c>
      <c r="AB7" s="283">
        <f>+ebaht1!Z194</f>
        <v>305.11</v>
      </c>
      <c r="AC7" s="277">
        <f t="shared" si="1"/>
        <v>4964.04</v>
      </c>
      <c r="AD7" s="283">
        <f>+ebaht1!AA194</f>
        <v>298.69</v>
      </c>
      <c r="AE7" s="283">
        <f>+ebaht1!AB194</f>
        <v>290.47000000000003</v>
      </c>
      <c r="AF7" s="283">
        <f>+ebaht1!AC194</f>
        <v>266.77</v>
      </c>
      <c r="AG7" s="283">
        <f>+ebaht1!AD194</f>
        <v>179.51</v>
      </c>
      <c r="AH7" s="283">
        <f>+ebaht1!AE194</f>
        <v>346.53</v>
      </c>
      <c r="AI7" s="283">
        <f>+ebaht1!AF194</f>
        <v>641.41999999999996</v>
      </c>
      <c r="AJ7" s="283">
        <f>+ebaht1!AG194</f>
        <v>510.41</v>
      </c>
      <c r="AK7" s="283">
        <f>+ebaht1!AH194</f>
        <v>594.45000000000005</v>
      </c>
      <c r="AL7" s="277">
        <f t="shared" si="2"/>
        <v>3128.25</v>
      </c>
      <c r="AM7" s="283">
        <f>+ebaht1!AI194</f>
        <v>645.96</v>
      </c>
      <c r="AN7" s="283">
        <f>+ebaht1!AJ194</f>
        <v>579.63</v>
      </c>
      <c r="AO7" s="283">
        <f>+ebaht1!AK194</f>
        <v>451.89</v>
      </c>
      <c r="AP7" s="283">
        <f>+ebaht1!AL194</f>
        <v>470.83</v>
      </c>
      <c r="AQ7" s="277">
        <f t="shared" si="3"/>
        <v>5276.56</v>
      </c>
      <c r="AR7" s="283">
        <f>+ebaht1!AM194</f>
        <v>341.4</v>
      </c>
      <c r="AS7" s="283">
        <f>+ebaht1!AN194</f>
        <v>368.24</v>
      </c>
      <c r="AT7" s="283">
        <f>+ebaht1!AO194</f>
        <v>386.66</v>
      </c>
      <c r="AU7" s="283">
        <f>+ebaht1!AP194</f>
        <v>325.12</v>
      </c>
      <c r="AV7" s="283">
        <f>+ebaht1!AQ194</f>
        <v>306.05</v>
      </c>
      <c r="AW7" s="283">
        <f>+ebaht1!AR194</f>
        <v>457.15</v>
      </c>
      <c r="AX7" s="283">
        <f>+ebaht1!AS194</f>
        <v>373.31</v>
      </c>
      <c r="AY7" s="283">
        <f>+ebaht1!AT194</f>
        <v>395.98</v>
      </c>
      <c r="AZ7" s="283">
        <f t="shared" si="4"/>
        <v>2953.91</v>
      </c>
      <c r="BA7" s="278"/>
      <c r="BB7" s="284">
        <f t="shared" si="5"/>
        <v>-47.292170322398498</v>
      </c>
      <c r="BC7" s="284">
        <f t="shared" si="0"/>
        <v>-29.856801332979156</v>
      </c>
      <c r="BD7" s="284">
        <f t="shared" si="0"/>
        <v>-46.874439908393903</v>
      </c>
      <c r="BE7" s="284">
        <f t="shared" si="0"/>
        <v>-42.488706628648323</v>
      </c>
      <c r="BF7" s="284">
        <f t="shared" si="0"/>
        <v>-5.0888773246419046</v>
      </c>
      <c r="BG7" s="284">
        <f t="shared" si="0"/>
        <v>41.844316674038026</v>
      </c>
      <c r="BH7" s="284">
        <f t="shared" si="0"/>
        <v>24.384062385768246</v>
      </c>
      <c r="BI7" s="284">
        <f t="shared" si="0"/>
        <v>19.295605057194475</v>
      </c>
      <c r="BJ7" s="284">
        <f t="shared" si="0"/>
        <v>794.45016297821235</v>
      </c>
      <c r="BK7" s="284">
        <f t="shared" si="0"/>
        <v>70.303190087002392</v>
      </c>
      <c r="BL7" s="284">
        <f t="shared" si="0"/>
        <v>41.770820594349999</v>
      </c>
      <c r="BM7" s="284">
        <f t="shared" si="0"/>
        <v>48.107240011799</v>
      </c>
      <c r="BN7" s="284">
        <f t="shared" si="0"/>
        <v>-90.515185212045026</v>
      </c>
      <c r="BO7" s="284">
        <f t="shared" si="0"/>
        <v>1666.5673440691019</v>
      </c>
      <c r="BP7" s="284">
        <f t="shared" si="0"/>
        <v>17.533652356525621</v>
      </c>
      <c r="BQ7" s="284">
        <f t="shared" si="0"/>
        <v>38.036510852044849</v>
      </c>
      <c r="BR7" s="284">
        <f t="shared" si="0"/>
        <v>115.39747089298649</v>
      </c>
      <c r="BS7" s="284">
        <f t="shared" si="0"/>
        <v>-6.1783972527631015</v>
      </c>
      <c r="BT7" s="284">
        <f t="shared" si="0"/>
        <v>-52.285553927223958</v>
      </c>
      <c r="BU7" s="284">
        <f t="shared" si="0"/>
        <v>-10.434748535491089</v>
      </c>
      <c r="BV7" s="284">
        <f t="shared" si="0"/>
        <v>-37.200773824543695</v>
      </c>
      <c r="BW7" s="284">
        <f t="shared" si="0"/>
        <v>-87.341804523295778</v>
      </c>
    </row>
    <row r="8" spans="1:75" ht="17.100000000000001" customHeight="1" x14ac:dyDescent="0.45">
      <c r="A8" s="273"/>
      <c r="B8" s="286" t="s">
        <v>52</v>
      </c>
      <c r="C8" s="275"/>
      <c r="D8" s="287"/>
      <c r="E8" s="283">
        <f>+ebaht1!C232</f>
        <v>594.86</v>
      </c>
      <c r="F8" s="283">
        <f>+ebaht1!D232</f>
        <v>583</v>
      </c>
      <c r="G8" s="283">
        <f>+ebaht1!E232</f>
        <v>455.4</v>
      </c>
      <c r="H8" s="283">
        <f>+ebaht1!F232</f>
        <v>5738.73</v>
      </c>
      <c r="I8" s="283">
        <f>+ebaht1!G232</f>
        <v>566.44000000000005</v>
      </c>
      <c r="J8" s="283">
        <f>+ebaht1!H232</f>
        <v>584.59</v>
      </c>
      <c r="K8" s="283">
        <f>+ebaht1!I232</f>
        <v>596.02</v>
      </c>
      <c r="L8" s="283">
        <f>+ebaht1!J232</f>
        <v>689.24</v>
      </c>
      <c r="M8" s="283">
        <f>+ebaht1!K232</f>
        <v>736.3</v>
      </c>
      <c r="N8" s="283">
        <f>+ebaht1!L232</f>
        <v>623.49</v>
      </c>
      <c r="O8" s="283">
        <f>+ebaht1!M232</f>
        <v>580.04999999999995</v>
      </c>
      <c r="P8" s="283">
        <f>+ebaht1!N232</f>
        <v>649.44000000000005</v>
      </c>
      <c r="Q8" s="283">
        <f>+ebaht1!O232</f>
        <v>568.62</v>
      </c>
      <c r="R8" s="283">
        <f>+ebaht1!P232</f>
        <v>457.36</v>
      </c>
      <c r="S8" s="283">
        <f>+ebaht1!Q232</f>
        <v>578.08000000000004</v>
      </c>
      <c r="T8" s="283">
        <f>+ebaht1!R232</f>
        <v>474.35</v>
      </c>
      <c r="U8" s="283">
        <f>+ebaht1!S232</f>
        <v>613.85</v>
      </c>
      <c r="V8" s="283">
        <f>+ebaht1!T232</f>
        <v>523.95000000000005</v>
      </c>
      <c r="W8" s="283">
        <f>+ebaht1!U232</f>
        <v>543.5</v>
      </c>
      <c r="X8" s="283">
        <f>+ebaht1!V232</f>
        <v>560.29</v>
      </c>
      <c r="Y8" s="283">
        <f>+ebaht1!W232</f>
        <v>616.37</v>
      </c>
      <c r="Z8" s="283">
        <f>+ebaht1!X232</f>
        <v>480.13</v>
      </c>
      <c r="AA8" s="283">
        <f>+ebaht1!Y232</f>
        <v>528.9</v>
      </c>
      <c r="AB8" s="283">
        <f>+ebaht1!Z232</f>
        <v>428.94</v>
      </c>
      <c r="AC8" s="277">
        <f t="shared" si="1"/>
        <v>6374.3399999999992</v>
      </c>
      <c r="AD8" s="283">
        <f>+ebaht1!AA232</f>
        <v>436</v>
      </c>
      <c r="AE8" s="283">
        <f>+ebaht1!AB232</f>
        <v>386.47</v>
      </c>
      <c r="AF8" s="283">
        <f>+ebaht1!AC232</f>
        <v>448.93</v>
      </c>
      <c r="AG8" s="283">
        <f>+ebaht1!AD232</f>
        <v>383.52</v>
      </c>
      <c r="AH8" s="283">
        <f>+ebaht1!AE232</f>
        <v>571.30999999999995</v>
      </c>
      <c r="AI8" s="283">
        <f>+ebaht1!AF232</f>
        <v>586.44000000000005</v>
      </c>
      <c r="AJ8" s="283">
        <f>+ebaht1!AG232</f>
        <v>675.77</v>
      </c>
      <c r="AK8" s="283">
        <f>+ebaht1!AH232</f>
        <v>636.85</v>
      </c>
      <c r="AL8" s="277">
        <f t="shared" si="2"/>
        <v>4125.29</v>
      </c>
      <c r="AM8" s="283">
        <f>+ebaht1!AI232</f>
        <v>639.21</v>
      </c>
      <c r="AN8" s="283">
        <f>+ebaht1!AJ232</f>
        <v>462</v>
      </c>
      <c r="AO8" s="283">
        <f>+ebaht1!AK232</f>
        <v>474.01</v>
      </c>
      <c r="AP8" s="283">
        <f>+ebaht1!AL232</f>
        <v>543.42999999999995</v>
      </c>
      <c r="AQ8" s="277">
        <f t="shared" si="3"/>
        <v>6243.9400000000005</v>
      </c>
      <c r="AR8" s="283">
        <f>+ebaht1!AM232</f>
        <v>536.14</v>
      </c>
      <c r="AS8" s="283">
        <f>+ebaht1!AN232</f>
        <v>710.91</v>
      </c>
      <c r="AT8" s="283">
        <f>+ebaht1!AO232</f>
        <v>763.51</v>
      </c>
      <c r="AU8" s="283">
        <f>+ebaht1!AP232</f>
        <v>454.97</v>
      </c>
      <c r="AV8" s="283">
        <f>+ebaht1!AQ232</f>
        <v>479.86</v>
      </c>
      <c r="AW8" s="283">
        <f>+ebaht1!AR232</f>
        <v>760.97</v>
      </c>
      <c r="AX8" s="283">
        <f>+ebaht1!AS232</f>
        <v>9799.34</v>
      </c>
      <c r="AY8" s="283">
        <f>+ebaht1!AT232</f>
        <v>858.27</v>
      </c>
      <c r="AZ8" s="283">
        <f t="shared" si="4"/>
        <v>14363.970000000001</v>
      </c>
      <c r="BA8" s="278"/>
      <c r="BB8" s="284">
        <f t="shared" si="5"/>
        <v>-23.323133199676406</v>
      </c>
      <c r="BC8" s="284">
        <f t="shared" si="0"/>
        <v>-15.499825083085527</v>
      </c>
      <c r="BD8" s="284">
        <f t="shared" si="0"/>
        <v>-22.341198450041521</v>
      </c>
      <c r="BE8" s="284">
        <f t="shared" si="0"/>
        <v>-19.148308211236433</v>
      </c>
      <c r="BF8" s="284">
        <f t="shared" si="0"/>
        <v>-6.9300317667182698</v>
      </c>
      <c r="BG8" s="284">
        <f t="shared" si="0"/>
        <v>11.926710563985111</v>
      </c>
      <c r="BH8" s="284">
        <f t="shared" si="0"/>
        <v>24.336706531738717</v>
      </c>
      <c r="BI8" s="284">
        <f t="shared" si="0"/>
        <v>13.66435238894146</v>
      </c>
      <c r="BJ8" s="284">
        <f t="shared" si="0"/>
        <v>569.28792770576115</v>
      </c>
      <c r="BK8" s="284">
        <f t="shared" si="0"/>
        <v>33.132693228917191</v>
      </c>
      <c r="BL8" s="284">
        <f t="shared" si="0"/>
        <v>-12.648893930799765</v>
      </c>
      <c r="BM8" s="284">
        <f t="shared" si="0"/>
        <v>10.507297057863575</v>
      </c>
      <c r="BN8" s="284">
        <f t="shared" si="0"/>
        <v>-91.474725226454808</v>
      </c>
      <c r="BO8" s="284">
        <f t="shared" si="0"/>
        <v>1332.0963302752295</v>
      </c>
      <c r="BP8" s="284">
        <f t="shared" si="0"/>
        <v>38.727456206173812</v>
      </c>
      <c r="BQ8" s="284">
        <f t="shared" si="0"/>
        <v>58.356536653821301</v>
      </c>
      <c r="BR8" s="284">
        <f t="shared" si="0"/>
        <v>99.079578639966641</v>
      </c>
      <c r="BS8" s="284">
        <f t="shared" si="0"/>
        <v>-20.363725473035643</v>
      </c>
      <c r="BT8" s="284">
        <f t="shared" si="0"/>
        <v>-18.174067253256943</v>
      </c>
      <c r="BU8" s="284">
        <f t="shared" si="0"/>
        <v>12.607839945543621</v>
      </c>
      <c r="BV8" s="284">
        <f t="shared" si="0"/>
        <v>1438.7202637983826</v>
      </c>
      <c r="BW8" s="284">
        <f t="shared" si="0"/>
        <v>-79.194917205820687</v>
      </c>
    </row>
    <row r="9" spans="1:75" ht="17.100000000000001" customHeight="1" x14ac:dyDescent="0.45">
      <c r="A9" s="273"/>
      <c r="B9" s="286" t="s">
        <v>63</v>
      </c>
      <c r="C9" s="275"/>
      <c r="D9" s="287"/>
      <c r="E9" s="283">
        <f>+ebaht1!C198</f>
        <v>211.97</v>
      </c>
      <c r="F9" s="283">
        <f>+ebaht1!D198</f>
        <v>188.03</v>
      </c>
      <c r="G9" s="283">
        <f>+ebaht1!E198</f>
        <v>174.26</v>
      </c>
      <c r="H9" s="283">
        <f>+ebaht1!F198</f>
        <v>76.13</v>
      </c>
      <c r="I9" s="283">
        <f>+ebaht1!G198</f>
        <v>169.39</v>
      </c>
      <c r="J9" s="283">
        <f>+ebaht1!H198</f>
        <v>208.89</v>
      </c>
      <c r="K9" s="283">
        <f>+ebaht1!I198</f>
        <v>216.25</v>
      </c>
      <c r="L9" s="283">
        <f>+ebaht1!J198</f>
        <v>159.54</v>
      </c>
      <c r="M9" s="283">
        <f>+ebaht1!K198</f>
        <v>97.57</v>
      </c>
      <c r="N9" s="283">
        <f>+ebaht1!L198</f>
        <v>123.59</v>
      </c>
      <c r="O9" s="283">
        <f>+ebaht1!M198</f>
        <v>58.6</v>
      </c>
      <c r="P9" s="283">
        <f>+ebaht1!N198</f>
        <v>67.849999999999994</v>
      </c>
      <c r="Q9" s="283">
        <f>+ebaht1!O198</f>
        <v>76.81</v>
      </c>
      <c r="R9" s="283">
        <f>+ebaht1!P198</f>
        <v>54.89</v>
      </c>
      <c r="S9" s="283">
        <f>+ebaht1!Q198</f>
        <v>45.91</v>
      </c>
      <c r="T9" s="283">
        <f>+ebaht1!R198</f>
        <v>73.819999999999993</v>
      </c>
      <c r="U9" s="283">
        <f>+ebaht1!S198</f>
        <v>85.88</v>
      </c>
      <c r="V9" s="283">
        <f>+ebaht1!T198</f>
        <v>72.86</v>
      </c>
      <c r="W9" s="283">
        <f>+ebaht1!U198</f>
        <v>75.63</v>
      </c>
      <c r="X9" s="283">
        <f>+ebaht1!V198</f>
        <v>50.82</v>
      </c>
      <c r="Y9" s="283">
        <f>+ebaht1!W198</f>
        <v>93.32</v>
      </c>
      <c r="Z9" s="283">
        <f>+ebaht1!X198</f>
        <v>70.77</v>
      </c>
      <c r="AA9" s="283">
        <f>+ebaht1!Y198</f>
        <v>76.69</v>
      </c>
      <c r="AB9" s="283">
        <f>+ebaht1!Z198</f>
        <v>81.36</v>
      </c>
      <c r="AC9" s="277">
        <f t="shared" si="1"/>
        <v>858.7600000000001</v>
      </c>
      <c r="AD9" s="283">
        <f>+ebaht1!AA198</f>
        <v>83.08</v>
      </c>
      <c r="AE9" s="283">
        <f>+ebaht1!AB198</f>
        <v>95.18</v>
      </c>
      <c r="AF9" s="283">
        <f>+ebaht1!AC198</f>
        <v>83.86</v>
      </c>
      <c r="AG9" s="283">
        <f>+ebaht1!AD198</f>
        <v>60.63</v>
      </c>
      <c r="AH9" s="283">
        <f>+ebaht1!AE198</f>
        <v>63.82</v>
      </c>
      <c r="AI9" s="283">
        <f>+ebaht1!AF198</f>
        <v>96.56</v>
      </c>
      <c r="AJ9" s="283">
        <f>+ebaht1!AG198</f>
        <v>67.03</v>
      </c>
      <c r="AK9" s="283">
        <f>+ebaht1!AH198</f>
        <v>66.53</v>
      </c>
      <c r="AL9" s="277">
        <f t="shared" si="2"/>
        <v>616.68999999999994</v>
      </c>
      <c r="AM9" s="283">
        <f>+ebaht1!AI198</f>
        <v>61.39</v>
      </c>
      <c r="AN9" s="283">
        <f>+ebaht1!AJ198</f>
        <v>36.26</v>
      </c>
      <c r="AO9" s="283">
        <f>+ebaht1!AK198</f>
        <v>40.74</v>
      </c>
      <c r="AP9" s="283">
        <f>+ebaht1!AL198</f>
        <v>74.260000000000005</v>
      </c>
      <c r="AQ9" s="277">
        <f t="shared" si="3"/>
        <v>829.33999999999992</v>
      </c>
      <c r="AR9" s="283">
        <f>+ebaht1!AM198</f>
        <v>39.97</v>
      </c>
      <c r="AS9" s="283">
        <f>+ebaht1!AN198</f>
        <v>64.61</v>
      </c>
      <c r="AT9" s="283">
        <f>+ebaht1!AO198</f>
        <v>86.31</v>
      </c>
      <c r="AU9" s="283">
        <f>+ebaht1!AP198</f>
        <v>50.23</v>
      </c>
      <c r="AV9" s="283">
        <f>+ebaht1!AQ198</f>
        <v>74.510000000000005</v>
      </c>
      <c r="AW9" s="283">
        <f>+ebaht1!AR198</f>
        <v>80.599999999999994</v>
      </c>
      <c r="AX9" s="283">
        <f>+ebaht1!AS198</f>
        <v>66.88</v>
      </c>
      <c r="AY9" s="283">
        <f>+ebaht1!AT198</f>
        <v>64.08</v>
      </c>
      <c r="AZ9" s="283">
        <f t="shared" si="4"/>
        <v>527.19000000000005</v>
      </c>
      <c r="BA9" s="278"/>
      <c r="BB9" s="284">
        <f t="shared" si="5"/>
        <v>8.1629996094258583</v>
      </c>
      <c r="BC9" s="284">
        <f t="shared" si="0"/>
        <v>73.401348150847156</v>
      </c>
      <c r="BD9" s="284">
        <f t="shared" si="0"/>
        <v>82.661729470703563</v>
      </c>
      <c r="BE9" s="284">
        <f t="shared" si="0"/>
        <v>-17.867786507721473</v>
      </c>
      <c r="BF9" s="284">
        <f t="shared" si="0"/>
        <v>-25.68700512342803</v>
      </c>
      <c r="BG9" s="284">
        <f t="shared" si="0"/>
        <v>32.528136151523476</v>
      </c>
      <c r="BH9" s="284">
        <f t="shared" si="0"/>
        <v>-11.371149014941151</v>
      </c>
      <c r="BI9" s="284">
        <f t="shared" si="0"/>
        <v>30.913026367571828</v>
      </c>
      <c r="BJ9" s="284">
        <f t="shared" si="0"/>
        <v>560.8336905272181</v>
      </c>
      <c r="BK9" s="284">
        <f t="shared" si="0"/>
        <v>-13.254203758654793</v>
      </c>
      <c r="BL9" s="284">
        <f t="shared" si="0"/>
        <v>-52.718737775459644</v>
      </c>
      <c r="BM9" s="284">
        <f t="shared" si="0"/>
        <v>-49.926253687315636</v>
      </c>
      <c r="BN9" s="284">
        <f t="shared" si="0"/>
        <v>-91.352648004098938</v>
      </c>
      <c r="BO9" s="284">
        <f t="shared" si="0"/>
        <v>898.24265767934503</v>
      </c>
      <c r="BP9" s="284">
        <f t="shared" si="0"/>
        <v>-58.005883588989285</v>
      </c>
      <c r="BQ9" s="284">
        <f t="shared" si="0"/>
        <v>-22.954924874791317</v>
      </c>
      <c r="BR9" s="284">
        <f t="shared" si="0"/>
        <v>42.355269668480958</v>
      </c>
      <c r="BS9" s="284">
        <f t="shared" si="0"/>
        <v>-21.294265120651833</v>
      </c>
      <c r="BT9" s="284">
        <f t="shared" si="0"/>
        <v>-22.835542667771335</v>
      </c>
      <c r="BU9" s="284">
        <f t="shared" si="0"/>
        <v>20.244666567208689</v>
      </c>
      <c r="BV9" s="284">
        <f t="shared" si="0"/>
        <v>0.52607846084471444</v>
      </c>
      <c r="BW9" s="284">
        <f t="shared" si="0"/>
        <v>-89.609041820039238</v>
      </c>
    </row>
    <row r="10" spans="1:75" ht="17.100000000000001" customHeight="1" x14ac:dyDescent="0.45">
      <c r="A10" s="273"/>
      <c r="B10" s="286" t="s">
        <v>51</v>
      </c>
      <c r="C10" s="275"/>
      <c r="D10" s="287"/>
      <c r="E10" s="283">
        <f>+ebaht1!C186</f>
        <v>476.54</v>
      </c>
      <c r="F10" s="283">
        <f>+ebaht1!D186</f>
        <v>313.22000000000003</v>
      </c>
      <c r="G10" s="283">
        <f>+ebaht1!E186</f>
        <v>376.57</v>
      </c>
      <c r="H10" s="283">
        <f>+ebaht1!F186</f>
        <v>108.81</v>
      </c>
      <c r="I10" s="283">
        <f>+ebaht1!G186</f>
        <v>234.4</v>
      </c>
      <c r="J10" s="283">
        <f>+ebaht1!H186</f>
        <v>298.33</v>
      </c>
      <c r="K10" s="283">
        <f>+ebaht1!I186</f>
        <v>202.13</v>
      </c>
      <c r="L10" s="283">
        <f>+ebaht1!J186</f>
        <v>276.62</v>
      </c>
      <c r="M10" s="283">
        <f>+ebaht1!K186</f>
        <v>226.35</v>
      </c>
      <c r="N10" s="283">
        <f>+ebaht1!L186</f>
        <v>397.8</v>
      </c>
      <c r="O10" s="283">
        <f>+ebaht1!M186</f>
        <v>217.09</v>
      </c>
      <c r="P10" s="283">
        <f>+ebaht1!N186</f>
        <v>322.69</v>
      </c>
      <c r="Q10" s="283">
        <f>+ebaht1!O186</f>
        <v>281.06</v>
      </c>
      <c r="R10" s="283">
        <f>+ebaht1!P186</f>
        <v>108.69</v>
      </c>
      <c r="S10" s="283">
        <f>+ebaht1!Q186</f>
        <v>266.93</v>
      </c>
      <c r="T10" s="283">
        <f>+ebaht1!R186</f>
        <v>117.75</v>
      </c>
      <c r="U10" s="283">
        <f>+ebaht1!S186</f>
        <v>163.97</v>
      </c>
      <c r="V10" s="283">
        <f>+ebaht1!T186</f>
        <v>338.31</v>
      </c>
      <c r="W10" s="283">
        <f>+ebaht1!U186</f>
        <v>237.95</v>
      </c>
      <c r="X10" s="283">
        <f>+ebaht1!V186</f>
        <v>238.58</v>
      </c>
      <c r="Y10" s="283">
        <f>+ebaht1!W186</f>
        <v>132.68</v>
      </c>
      <c r="Z10" s="283">
        <f>+ebaht1!X186</f>
        <v>239.66</v>
      </c>
      <c r="AA10" s="283">
        <f>+ebaht1!Y186</f>
        <v>189.12</v>
      </c>
      <c r="AB10" s="283">
        <f>+ebaht1!Z186</f>
        <v>209.15</v>
      </c>
      <c r="AC10" s="277">
        <f t="shared" si="1"/>
        <v>2523.85</v>
      </c>
      <c r="AD10" s="283">
        <f>+ebaht1!AA186</f>
        <v>130.69</v>
      </c>
      <c r="AE10" s="283">
        <f>+ebaht1!AB186</f>
        <v>57.81</v>
      </c>
      <c r="AF10" s="283">
        <f>+ebaht1!AC186</f>
        <v>79.66</v>
      </c>
      <c r="AG10" s="283">
        <f>+ebaht1!AD186</f>
        <v>80.66</v>
      </c>
      <c r="AH10" s="283">
        <f>+ebaht1!AE186</f>
        <v>59.13</v>
      </c>
      <c r="AI10" s="283">
        <f>+ebaht1!AF186</f>
        <v>134.32</v>
      </c>
      <c r="AJ10" s="283">
        <f>+ebaht1!AG186</f>
        <v>81.95</v>
      </c>
      <c r="AK10" s="283">
        <f>+ebaht1!AH186</f>
        <v>139.36000000000001</v>
      </c>
      <c r="AL10" s="277">
        <f t="shared" si="2"/>
        <v>763.58</v>
      </c>
      <c r="AM10" s="283">
        <f>+ebaht1!AI186</f>
        <v>101.65</v>
      </c>
      <c r="AN10" s="283">
        <f>+ebaht1!AJ186</f>
        <v>24.47</v>
      </c>
      <c r="AO10" s="283">
        <f>+ebaht1!AK186</f>
        <v>6.85</v>
      </c>
      <c r="AP10" s="283">
        <f>+ebaht1!AL186</f>
        <v>28.55</v>
      </c>
      <c r="AQ10" s="277">
        <f t="shared" si="3"/>
        <v>925.1</v>
      </c>
      <c r="AR10" s="283">
        <f>+ebaht1!AM186</f>
        <v>1.86</v>
      </c>
      <c r="AS10" s="283">
        <f>+ebaht1!AN186</f>
        <v>0.7</v>
      </c>
      <c r="AT10" s="283">
        <f>+ebaht1!AO186</f>
        <v>4.8499999999999996</v>
      </c>
      <c r="AU10" s="283">
        <f>+ebaht1!AP186</f>
        <v>1.67</v>
      </c>
      <c r="AV10" s="283">
        <f>+ebaht1!AQ186</f>
        <v>8.9499999999999993</v>
      </c>
      <c r="AW10" s="283">
        <f>+ebaht1!AR186</f>
        <v>1.33</v>
      </c>
      <c r="AX10" s="283">
        <f>+ebaht1!AS186</f>
        <v>14.15</v>
      </c>
      <c r="AY10" s="283">
        <f>+ebaht1!AT186</f>
        <v>1.24</v>
      </c>
      <c r="AZ10" s="283">
        <f t="shared" si="4"/>
        <v>34.75</v>
      </c>
      <c r="BA10" s="278"/>
      <c r="BB10" s="284">
        <f t="shared" si="5"/>
        <v>-53.501031808154842</v>
      </c>
      <c r="BC10" s="284">
        <f t="shared" si="0"/>
        <v>-46.81203422577974</v>
      </c>
      <c r="BD10" s="284">
        <f t="shared" si="0"/>
        <v>-70.156969992132773</v>
      </c>
      <c r="BE10" s="284">
        <f t="shared" si="0"/>
        <v>-31.498938428874734</v>
      </c>
      <c r="BF10" s="284">
        <f t="shared" si="0"/>
        <v>-63.93852534000122</v>
      </c>
      <c r="BG10" s="284">
        <f t="shared" si="0"/>
        <v>-60.296769235316731</v>
      </c>
      <c r="BH10" s="284">
        <f t="shared" si="0"/>
        <v>-65.559991594872869</v>
      </c>
      <c r="BI10" s="284">
        <f t="shared" si="0"/>
        <v>-41.587727387039983</v>
      </c>
      <c r="BJ10" s="284">
        <f t="shared" si="0"/>
        <v>475.50497437443477</v>
      </c>
      <c r="BK10" s="284">
        <f t="shared" si="0"/>
        <v>-57.585746474171742</v>
      </c>
      <c r="BL10" s="284">
        <f t="shared" si="0"/>
        <v>-87.061125211505924</v>
      </c>
      <c r="BM10" s="284">
        <f t="shared" si="0"/>
        <v>-96.724838632560363</v>
      </c>
      <c r="BN10" s="284">
        <f t="shared" si="0"/>
        <v>-98.868791726925139</v>
      </c>
      <c r="BO10" s="284">
        <f t="shared" si="0"/>
        <v>607.85829061137053</v>
      </c>
      <c r="BP10" s="284">
        <f t="shared" si="0"/>
        <v>-96.782563570316555</v>
      </c>
      <c r="BQ10" s="284">
        <f t="shared" si="0"/>
        <v>-99.121265377855877</v>
      </c>
      <c r="BR10" s="284">
        <f t="shared" si="0"/>
        <v>-93.987106372427476</v>
      </c>
      <c r="BS10" s="284">
        <f t="shared" si="0"/>
        <v>-97.175714527312707</v>
      </c>
      <c r="BT10" s="284">
        <f t="shared" si="0"/>
        <v>-93.336807623585472</v>
      </c>
      <c r="BU10" s="284">
        <f t="shared" si="0"/>
        <v>-98.377059182428312</v>
      </c>
      <c r="BV10" s="284">
        <f t="shared" si="0"/>
        <v>-89.846440872560279</v>
      </c>
      <c r="BW10" s="284">
        <f t="shared" si="0"/>
        <v>-99.837607061473591</v>
      </c>
    </row>
    <row r="11" spans="1:75" ht="17.100000000000001" customHeight="1" x14ac:dyDescent="0.45">
      <c r="A11" s="273"/>
      <c r="B11" s="286" t="s">
        <v>61</v>
      </c>
      <c r="C11" s="275"/>
      <c r="D11" s="287"/>
      <c r="E11" s="283">
        <f>+ebaht1!C190</f>
        <v>40.340000000000003</v>
      </c>
      <c r="F11" s="283">
        <f>+ebaht1!D190</f>
        <v>304.8</v>
      </c>
      <c r="G11" s="283">
        <f>+ebaht1!E190</f>
        <v>187.44</v>
      </c>
      <c r="H11" s="283">
        <f>+ebaht1!F190</f>
        <v>110.91</v>
      </c>
      <c r="I11" s="283">
        <f>+ebaht1!G190</f>
        <v>80.569999999999993</v>
      </c>
      <c r="J11" s="283">
        <f>+ebaht1!H190</f>
        <v>113.37</v>
      </c>
      <c r="K11" s="283">
        <f>+ebaht1!I190</f>
        <v>189.85</v>
      </c>
      <c r="L11" s="283">
        <f>+ebaht1!J190</f>
        <v>283.82</v>
      </c>
      <c r="M11" s="283">
        <f>+ebaht1!K190</f>
        <v>205.42</v>
      </c>
      <c r="N11" s="283">
        <f>+ebaht1!L190</f>
        <v>135.41</v>
      </c>
      <c r="O11" s="283">
        <f>+ebaht1!M190</f>
        <v>94</v>
      </c>
      <c r="P11" s="283">
        <f>+ebaht1!N190</f>
        <v>128.91999999999999</v>
      </c>
      <c r="Q11" s="283">
        <f>+ebaht1!O190</f>
        <v>145.22</v>
      </c>
      <c r="R11" s="283">
        <f>+ebaht1!P190</f>
        <v>108.1</v>
      </c>
      <c r="S11" s="283">
        <f>+ebaht1!Q190</f>
        <v>94.89</v>
      </c>
      <c r="T11" s="283">
        <f>+ebaht1!R190</f>
        <v>115.97</v>
      </c>
      <c r="U11" s="283">
        <f>+ebaht1!S190</f>
        <v>34.76</v>
      </c>
      <c r="V11" s="283">
        <f>+ebaht1!T190</f>
        <v>72.67</v>
      </c>
      <c r="W11" s="283">
        <f>+ebaht1!U190</f>
        <v>141.54</v>
      </c>
      <c r="X11" s="283">
        <f>+ebaht1!V190</f>
        <v>120.52</v>
      </c>
      <c r="Y11" s="283">
        <f>+ebaht1!W190</f>
        <v>81.25</v>
      </c>
      <c r="Z11" s="283">
        <f>+ebaht1!X190</f>
        <v>155.76</v>
      </c>
      <c r="AA11" s="283">
        <f>+ebaht1!Y190</f>
        <v>87.68</v>
      </c>
      <c r="AB11" s="283">
        <f>+ebaht1!Z190</f>
        <v>63.83</v>
      </c>
      <c r="AC11" s="277">
        <f t="shared" si="1"/>
        <v>1222.1899999999998</v>
      </c>
      <c r="AD11" s="283">
        <f>+ebaht1!AA190</f>
        <v>22.76</v>
      </c>
      <c r="AE11" s="283">
        <f>+ebaht1!AB190</f>
        <v>78.5</v>
      </c>
      <c r="AF11" s="283">
        <f>+ebaht1!AC190</f>
        <v>54.35</v>
      </c>
      <c r="AG11" s="283">
        <f>+ebaht1!AD190</f>
        <v>96.31</v>
      </c>
      <c r="AH11" s="283">
        <f>+ebaht1!AE190</f>
        <v>82.18</v>
      </c>
      <c r="AI11" s="283">
        <f>+ebaht1!AF190</f>
        <v>101.66</v>
      </c>
      <c r="AJ11" s="283">
        <f>+ebaht1!AG190</f>
        <v>118.27</v>
      </c>
      <c r="AK11" s="283">
        <f>+ebaht1!AH190</f>
        <v>110.61</v>
      </c>
      <c r="AL11" s="277">
        <f t="shared" si="2"/>
        <v>664.64</v>
      </c>
      <c r="AM11" s="283">
        <f>+ebaht1!AI190</f>
        <v>216.57</v>
      </c>
      <c r="AN11" s="283">
        <f>+ebaht1!AJ190</f>
        <v>178.41</v>
      </c>
      <c r="AO11" s="283">
        <f>+ebaht1!AK190</f>
        <v>39.590000000000003</v>
      </c>
      <c r="AP11" s="283">
        <f>+ebaht1!AL190</f>
        <v>223.18</v>
      </c>
      <c r="AQ11" s="277">
        <f t="shared" si="3"/>
        <v>1322.39</v>
      </c>
      <c r="AR11" s="283">
        <f>+ebaht1!AM190</f>
        <v>208.67</v>
      </c>
      <c r="AS11" s="283">
        <f>+ebaht1!AN190</f>
        <v>69.09</v>
      </c>
      <c r="AT11" s="283">
        <f>+ebaht1!AO190</f>
        <v>88.56</v>
      </c>
      <c r="AU11" s="283">
        <f>+ebaht1!AP190</f>
        <v>134.81</v>
      </c>
      <c r="AV11" s="283">
        <f>+ebaht1!AQ190</f>
        <v>192.41</v>
      </c>
      <c r="AW11" s="283">
        <f>+ebaht1!AR190</f>
        <v>139.85</v>
      </c>
      <c r="AX11" s="283">
        <f>+ebaht1!AS190</f>
        <v>212.05</v>
      </c>
      <c r="AY11" s="283">
        <f>+ebaht1!AT190</f>
        <v>126.32</v>
      </c>
      <c r="AZ11" s="283">
        <f t="shared" si="4"/>
        <v>1171.76</v>
      </c>
      <c r="BA11" s="278"/>
      <c r="BB11" s="284">
        <f t="shared" si="5"/>
        <v>-84.327227654593031</v>
      </c>
      <c r="BC11" s="284">
        <f t="shared" si="0"/>
        <v>-27.382053654024052</v>
      </c>
      <c r="BD11" s="284">
        <f t="shared" si="0"/>
        <v>-42.723153124670667</v>
      </c>
      <c r="BE11" s="284">
        <f t="shared" si="0"/>
        <v>-16.952660170733814</v>
      </c>
      <c r="BF11" s="284">
        <f t="shared" si="0"/>
        <v>136.42117376294593</v>
      </c>
      <c r="BG11" s="284">
        <f t="shared" si="0"/>
        <v>39.892665474060806</v>
      </c>
      <c r="BH11" s="284">
        <f t="shared" si="0"/>
        <v>-16.440582167585138</v>
      </c>
      <c r="BI11" s="284">
        <f t="shared" si="0"/>
        <v>-8.2227016262860886</v>
      </c>
      <c r="BJ11" s="284">
        <f t="shared" si="0"/>
        <v>718.01846153846145</v>
      </c>
      <c r="BK11" s="284">
        <f t="shared" si="0"/>
        <v>39.040832049306637</v>
      </c>
      <c r="BL11" s="284">
        <f t="shared" si="0"/>
        <v>103.47855839416056</v>
      </c>
      <c r="BM11" s="284">
        <f t="shared" si="0"/>
        <v>-37.975873413755281</v>
      </c>
      <c r="BN11" s="284">
        <f t="shared" si="0"/>
        <v>-81.739336764332876</v>
      </c>
      <c r="BO11" s="284">
        <f t="shared" si="0"/>
        <v>5710.1493848857644</v>
      </c>
      <c r="BP11" s="284">
        <f t="shared" si="0"/>
        <v>165.82165605095537</v>
      </c>
      <c r="BQ11" s="284">
        <f t="shared" si="0"/>
        <v>27.120515179392825</v>
      </c>
      <c r="BR11" s="284">
        <f t="shared" si="0"/>
        <v>-8.0469317827847604</v>
      </c>
      <c r="BS11" s="284">
        <f t="shared" si="0"/>
        <v>64.042346069603312</v>
      </c>
      <c r="BT11" s="284">
        <f t="shared" si="0"/>
        <v>89.268148731064343</v>
      </c>
      <c r="BU11" s="284">
        <f t="shared" si="0"/>
        <v>18.246385389363319</v>
      </c>
      <c r="BV11" s="284">
        <f t="shared" si="0"/>
        <v>91.709610342645334</v>
      </c>
      <c r="BW11" s="284">
        <f t="shared" si="0"/>
        <v>-80.994222436206059</v>
      </c>
    </row>
    <row r="12" spans="1:75" ht="17.100000000000001" customHeight="1" x14ac:dyDescent="0.45">
      <c r="A12" s="273"/>
      <c r="B12" s="286" t="s">
        <v>54</v>
      </c>
      <c r="C12" s="275"/>
      <c r="D12" s="287"/>
      <c r="E12" s="283">
        <f>+ebaht1!C128</f>
        <v>238.56</v>
      </c>
      <c r="F12" s="283">
        <f>+ebaht1!D128</f>
        <v>160.13</v>
      </c>
      <c r="G12" s="283">
        <f>+ebaht1!E128</f>
        <v>178.69</v>
      </c>
      <c r="H12" s="283">
        <f>+ebaht1!F128</f>
        <v>166.97</v>
      </c>
      <c r="I12" s="283">
        <f>+ebaht1!G128</f>
        <v>176.89</v>
      </c>
      <c r="J12" s="283">
        <f>+ebaht1!H128</f>
        <v>237.67</v>
      </c>
      <c r="K12" s="283">
        <f>+ebaht1!I128</f>
        <v>251.89</v>
      </c>
      <c r="L12" s="283">
        <f>+ebaht1!J128</f>
        <v>291.64</v>
      </c>
      <c r="M12" s="283">
        <f>+ebaht1!K128</f>
        <v>197.46</v>
      </c>
      <c r="N12" s="283">
        <f>+ebaht1!L128</f>
        <v>318.19</v>
      </c>
      <c r="O12" s="283">
        <f>+ebaht1!M128</f>
        <v>234.92</v>
      </c>
      <c r="P12" s="283">
        <f>+ebaht1!N128</f>
        <v>171.81</v>
      </c>
      <c r="Q12" s="283">
        <f>+ebaht1!O128</f>
        <v>144.62</v>
      </c>
      <c r="R12" s="283">
        <f>+ebaht1!P128</f>
        <v>132.30000000000001</v>
      </c>
      <c r="S12" s="283">
        <f>+ebaht1!Q128</f>
        <v>147.88</v>
      </c>
      <c r="T12" s="283">
        <f>+ebaht1!R128</f>
        <v>166.28</v>
      </c>
      <c r="U12" s="283">
        <f>+ebaht1!S128</f>
        <v>123.43</v>
      </c>
      <c r="V12" s="283">
        <f>+ebaht1!T128</f>
        <v>158.87</v>
      </c>
      <c r="W12" s="283">
        <f>+ebaht1!U128</f>
        <v>151.94999999999999</v>
      </c>
      <c r="X12" s="283">
        <f>+ebaht1!V128</f>
        <v>148.79</v>
      </c>
      <c r="Y12" s="283">
        <f>+ebaht1!W128</f>
        <v>162.33000000000001</v>
      </c>
      <c r="Z12" s="283">
        <f>+ebaht1!X128</f>
        <v>154.93</v>
      </c>
      <c r="AA12" s="283">
        <f>+ebaht1!Y128</f>
        <v>106.6</v>
      </c>
      <c r="AB12" s="283">
        <f>+ebaht1!Z128</f>
        <v>141.80000000000001</v>
      </c>
      <c r="AC12" s="277">
        <f t="shared" si="1"/>
        <v>1739.7799999999997</v>
      </c>
      <c r="AD12" s="283">
        <f>+ebaht1!AA128</f>
        <v>100.24</v>
      </c>
      <c r="AE12" s="283">
        <f>+ebaht1!AB128</f>
        <v>143.94999999999999</v>
      </c>
      <c r="AF12" s="283">
        <f>+ebaht1!AC128</f>
        <v>136.97999999999999</v>
      </c>
      <c r="AG12" s="283">
        <f>+ebaht1!AD128</f>
        <v>106.84</v>
      </c>
      <c r="AH12" s="283">
        <f>+ebaht1!AE128</f>
        <v>151.29</v>
      </c>
      <c r="AI12" s="283">
        <f>+ebaht1!AF128</f>
        <v>138.91999999999999</v>
      </c>
      <c r="AJ12" s="283">
        <f>+ebaht1!AG128</f>
        <v>116.51</v>
      </c>
      <c r="AK12" s="283">
        <f>+ebaht1!AH128</f>
        <v>267.41000000000003</v>
      </c>
      <c r="AL12" s="277">
        <f t="shared" si="2"/>
        <v>1162.1399999999999</v>
      </c>
      <c r="AM12" s="283">
        <f>+ebaht1!AI128</f>
        <v>133.13</v>
      </c>
      <c r="AN12" s="283">
        <f>+ebaht1!AJ128</f>
        <v>140.44999999999999</v>
      </c>
      <c r="AO12" s="283">
        <f>+ebaht1!AK128</f>
        <v>118.83</v>
      </c>
      <c r="AP12" s="283">
        <f>+ebaht1!AL128</f>
        <v>177.35</v>
      </c>
      <c r="AQ12" s="277">
        <f t="shared" si="3"/>
        <v>1731.8999999999999</v>
      </c>
      <c r="AR12" s="283">
        <f>+ebaht1!AM128</f>
        <v>93.51</v>
      </c>
      <c r="AS12" s="283">
        <f>+ebaht1!AN128</f>
        <v>128.56</v>
      </c>
      <c r="AT12" s="283">
        <f>+ebaht1!AO128</f>
        <v>239.51</v>
      </c>
      <c r="AU12" s="283">
        <f>+ebaht1!AP128</f>
        <v>102.17</v>
      </c>
      <c r="AV12" s="283">
        <f>+ebaht1!AQ128</f>
        <v>184.78</v>
      </c>
      <c r="AW12" s="283">
        <f>+ebaht1!AR128</f>
        <v>156.59</v>
      </c>
      <c r="AX12" s="283">
        <f>+ebaht1!AS128</f>
        <v>153.54</v>
      </c>
      <c r="AY12" s="283">
        <f>+ebaht1!AT128</f>
        <v>123.43</v>
      </c>
      <c r="AZ12" s="283">
        <f t="shared" si="4"/>
        <v>1182.0900000000001</v>
      </c>
      <c r="BA12" s="278"/>
      <c r="BB12" s="284">
        <f t="shared" si="5"/>
        <v>-30.687318489835434</v>
      </c>
      <c r="BC12" s="284">
        <f t="shared" si="0"/>
        <v>8.805744520030224</v>
      </c>
      <c r="BD12" s="284">
        <f t="shared" si="0"/>
        <v>-7.3708412226129338</v>
      </c>
      <c r="BE12" s="284">
        <f t="shared" si="0"/>
        <v>-35.74693288429156</v>
      </c>
      <c r="BF12" s="284">
        <f t="shared" si="0"/>
        <v>22.57149801506926</v>
      </c>
      <c r="BG12" s="284">
        <f t="shared" si="0"/>
        <v>-12.557436898092789</v>
      </c>
      <c r="BH12" s="284">
        <f t="shared" si="0"/>
        <v>-23.323461665021384</v>
      </c>
      <c r="BI12" s="284">
        <f t="shared" si="0"/>
        <v>79.723099670676817</v>
      </c>
      <c r="BJ12" s="284">
        <f t="shared" si="0"/>
        <v>615.9120310478653</v>
      </c>
      <c r="BK12" s="284">
        <f t="shared" si="0"/>
        <v>-14.07087071580715</v>
      </c>
      <c r="BL12" s="284">
        <f t="shared" si="0"/>
        <v>31.754221388367721</v>
      </c>
      <c r="BM12" s="284">
        <f t="shared" si="0"/>
        <v>-16.198871650211576</v>
      </c>
      <c r="BN12" s="284">
        <f t="shared" si="0"/>
        <v>-89.806182390877012</v>
      </c>
      <c r="BO12" s="284">
        <f t="shared" si="0"/>
        <v>1627.753391859537</v>
      </c>
      <c r="BP12" s="284">
        <f t="shared" si="0"/>
        <v>-35.03994442514761</v>
      </c>
      <c r="BQ12" s="284">
        <f t="shared" si="0"/>
        <v>-6.1468827566067974</v>
      </c>
      <c r="BR12" s="284">
        <f t="shared" si="0"/>
        <v>124.1763384500187</v>
      </c>
      <c r="BS12" s="284">
        <f t="shared" si="0"/>
        <v>-32.467446625685767</v>
      </c>
      <c r="BT12" s="284">
        <f t="shared" si="0"/>
        <v>33.011805355600352</v>
      </c>
      <c r="BU12" s="284">
        <f t="shared" si="0"/>
        <v>34.400480645438151</v>
      </c>
      <c r="BV12" s="284">
        <f t="shared" si="0"/>
        <v>-42.582551138700872</v>
      </c>
      <c r="BW12" s="284">
        <f t="shared" si="0"/>
        <v>-89.379076531226872</v>
      </c>
    </row>
    <row r="13" spans="1:75" ht="17.100000000000001" customHeight="1" x14ac:dyDescent="0.45">
      <c r="A13" s="273"/>
      <c r="B13" s="286" t="s">
        <v>62</v>
      </c>
      <c r="C13" s="275"/>
      <c r="D13" s="287"/>
      <c r="E13" s="283">
        <f>+ebaht1!C144</f>
        <v>123.8</v>
      </c>
      <c r="F13" s="283">
        <f>+ebaht1!D144</f>
        <v>149.88999999999999</v>
      </c>
      <c r="G13" s="283">
        <f>+ebaht1!E144</f>
        <v>126.16</v>
      </c>
      <c r="H13" s="283">
        <f>+ebaht1!F144</f>
        <v>114.3</v>
      </c>
      <c r="I13" s="283">
        <f>+ebaht1!G144</f>
        <v>109.66</v>
      </c>
      <c r="J13" s="283">
        <f>+ebaht1!H144</f>
        <v>108.29</v>
      </c>
      <c r="K13" s="283">
        <f>+ebaht1!I144</f>
        <v>51.06</v>
      </c>
      <c r="L13" s="283">
        <f>+ebaht1!J144</f>
        <v>64.16</v>
      </c>
      <c r="M13" s="283">
        <f>+ebaht1!K144</f>
        <v>96.37</v>
      </c>
      <c r="N13" s="283">
        <f>+ebaht1!L144</f>
        <v>74.56</v>
      </c>
      <c r="O13" s="283">
        <f>+ebaht1!M144</f>
        <v>68.87</v>
      </c>
      <c r="P13" s="283">
        <f>+ebaht1!N144</f>
        <v>59.01</v>
      </c>
      <c r="Q13" s="283">
        <f>+ebaht1!O144</f>
        <v>80.290000000000006</v>
      </c>
      <c r="R13" s="283">
        <f>+ebaht1!P144</f>
        <v>92.07</v>
      </c>
      <c r="S13" s="283">
        <f>+ebaht1!Q144</f>
        <v>99</v>
      </c>
      <c r="T13" s="283">
        <f>+ebaht1!R144</f>
        <v>71.319999999999993</v>
      </c>
      <c r="U13" s="283">
        <f>+ebaht1!S144</f>
        <v>62.8</v>
      </c>
      <c r="V13" s="283">
        <f>+ebaht1!T144</f>
        <v>53.79</v>
      </c>
      <c r="W13" s="283">
        <f>+ebaht1!U144</f>
        <v>24.33</v>
      </c>
      <c r="X13" s="283">
        <f>+ebaht1!V144</f>
        <v>74.97</v>
      </c>
      <c r="Y13" s="283">
        <f>+ebaht1!W144</f>
        <v>79.290000000000006</v>
      </c>
      <c r="Z13" s="283">
        <f>+ebaht1!X144</f>
        <v>37.58</v>
      </c>
      <c r="AA13" s="283">
        <f>+ebaht1!Y144</f>
        <v>57.19</v>
      </c>
      <c r="AB13" s="283">
        <f>+ebaht1!Z144</f>
        <v>45.45</v>
      </c>
      <c r="AC13" s="277">
        <f t="shared" si="1"/>
        <v>778.08000000000015</v>
      </c>
      <c r="AD13" s="283">
        <f>+ebaht1!AA144</f>
        <v>20.52</v>
      </c>
      <c r="AE13" s="283">
        <f>+ebaht1!AB144</f>
        <v>43.02</v>
      </c>
      <c r="AF13" s="283">
        <f>+ebaht1!AC144</f>
        <v>76.61</v>
      </c>
      <c r="AG13" s="283">
        <f>+ebaht1!AD144</f>
        <v>106.14</v>
      </c>
      <c r="AH13" s="283">
        <f>+ebaht1!AE144</f>
        <v>80.16</v>
      </c>
      <c r="AI13" s="283">
        <f>+ebaht1!AF144</f>
        <v>90.65</v>
      </c>
      <c r="AJ13" s="283">
        <f>+ebaht1!AG144</f>
        <v>70.7</v>
      </c>
      <c r="AK13" s="283">
        <f>+ebaht1!AH144</f>
        <v>77.239999999999995</v>
      </c>
      <c r="AL13" s="277">
        <f t="shared" si="2"/>
        <v>565.04</v>
      </c>
      <c r="AM13" s="283">
        <f>+ebaht1!AI144</f>
        <v>144.15</v>
      </c>
      <c r="AN13" s="283">
        <f>+ebaht1!AJ144</f>
        <v>81.88</v>
      </c>
      <c r="AO13" s="283">
        <f>+ebaht1!AK144</f>
        <v>70.05</v>
      </c>
      <c r="AP13" s="283">
        <f>+ebaht1!AL144</f>
        <v>43.16</v>
      </c>
      <c r="AQ13" s="277">
        <f t="shared" si="3"/>
        <v>904.27999999999986</v>
      </c>
      <c r="AR13" s="283">
        <f>+ebaht1!AM144</f>
        <v>44.46</v>
      </c>
      <c r="AS13" s="283">
        <f>+ebaht1!AN144</f>
        <v>57.43</v>
      </c>
      <c r="AT13" s="283">
        <f>+ebaht1!AO144</f>
        <v>130.9</v>
      </c>
      <c r="AU13" s="283">
        <f>+ebaht1!AP144</f>
        <v>107.97</v>
      </c>
      <c r="AV13" s="283">
        <f>+ebaht1!AQ144</f>
        <v>119.04</v>
      </c>
      <c r="AW13" s="283">
        <f>+ebaht1!AR144</f>
        <v>108.4</v>
      </c>
      <c r="AX13" s="283">
        <f>+ebaht1!AS144</f>
        <v>79.239999999999995</v>
      </c>
      <c r="AY13" s="283">
        <f>+ebaht1!AT144</f>
        <v>76.97</v>
      </c>
      <c r="AZ13" s="283">
        <f t="shared" si="4"/>
        <v>724.41000000000008</v>
      </c>
      <c r="BA13" s="278"/>
      <c r="BB13" s="284">
        <f t="shared" si="5"/>
        <v>-74.442645410387343</v>
      </c>
      <c r="BC13" s="284">
        <f t="shared" si="0"/>
        <v>-53.27468230694037</v>
      </c>
      <c r="BD13" s="284">
        <f t="shared" si="0"/>
        <v>-22.616161616161612</v>
      </c>
      <c r="BE13" s="284">
        <f t="shared" si="0"/>
        <v>48.822209758833445</v>
      </c>
      <c r="BF13" s="284">
        <f t="shared" si="0"/>
        <v>27.643312101910823</v>
      </c>
      <c r="BG13" s="284">
        <f t="shared" si="0"/>
        <v>68.525748280349518</v>
      </c>
      <c r="BH13" s="284">
        <f t="shared" si="0"/>
        <v>190.58775174681469</v>
      </c>
      <c r="BI13" s="284">
        <f t="shared" si="0"/>
        <v>3.0278778177937893</v>
      </c>
      <c r="BJ13" s="284">
        <f t="shared" si="0"/>
        <v>612.62454281750524</v>
      </c>
      <c r="BK13" s="284">
        <f t="shared" si="0"/>
        <v>283.58169238956896</v>
      </c>
      <c r="BL13" s="284">
        <f t="shared" si="0"/>
        <v>43.171883196363005</v>
      </c>
      <c r="BM13" s="284">
        <f t="shared" si="0"/>
        <v>54.125412541254114</v>
      </c>
      <c r="BN13" s="284">
        <f t="shared" si="0"/>
        <v>-94.453012543697312</v>
      </c>
      <c r="BO13" s="284">
        <f t="shared" si="0"/>
        <v>4306.8226120857698</v>
      </c>
      <c r="BP13" s="284">
        <f t="shared" si="0"/>
        <v>3.34728033472802</v>
      </c>
      <c r="BQ13" s="284">
        <f t="shared" si="0"/>
        <v>-25.035896097115263</v>
      </c>
      <c r="BR13" s="284">
        <f t="shared" si="0"/>
        <v>23.32768042208404</v>
      </c>
      <c r="BS13" s="284">
        <f t="shared" si="0"/>
        <v>34.693113772455099</v>
      </c>
      <c r="BT13" s="284">
        <f t="shared" si="0"/>
        <v>31.318257032542739</v>
      </c>
      <c r="BU13" s="284">
        <f t="shared" si="0"/>
        <v>53.323903818953333</v>
      </c>
      <c r="BV13" s="284">
        <f t="shared" si="0"/>
        <v>2.5893319523562885</v>
      </c>
      <c r="BW13" s="284">
        <f t="shared" si="0"/>
        <v>-86.377955542970412</v>
      </c>
    </row>
    <row r="14" spans="1:75" ht="17.100000000000001" customHeight="1" x14ac:dyDescent="0.45">
      <c r="A14" s="273"/>
      <c r="B14" s="286" t="s">
        <v>64</v>
      </c>
      <c r="C14" s="275"/>
      <c r="D14" s="287"/>
      <c r="E14" s="283">
        <f>+ebaht1!C218</f>
        <v>60.46</v>
      </c>
      <c r="F14" s="283">
        <f>+ebaht1!D218</f>
        <v>49.43</v>
      </c>
      <c r="G14" s="283">
        <f>+ebaht1!E218</f>
        <v>74.05</v>
      </c>
      <c r="H14" s="283">
        <f>+ebaht1!F218</f>
        <v>70.760000000000005</v>
      </c>
      <c r="I14" s="283">
        <f>+ebaht1!G218</f>
        <v>49.79</v>
      </c>
      <c r="J14" s="283">
        <f>+ebaht1!H218</f>
        <v>53.12</v>
      </c>
      <c r="K14" s="283">
        <f>+ebaht1!I218</f>
        <v>46.25</v>
      </c>
      <c r="L14" s="283">
        <f>+ebaht1!J218</f>
        <v>86.74</v>
      </c>
      <c r="M14" s="283">
        <f>+ebaht1!K218</f>
        <v>38.1</v>
      </c>
      <c r="N14" s="283">
        <f>+ebaht1!L218</f>
        <v>15.17</v>
      </c>
      <c r="O14" s="283">
        <f>+ebaht1!M218</f>
        <v>38.130000000000003</v>
      </c>
      <c r="P14" s="283">
        <f>+ebaht1!N218</f>
        <v>39.53</v>
      </c>
      <c r="Q14" s="283">
        <f>+ebaht1!O218</f>
        <v>40.020000000000003</v>
      </c>
      <c r="R14" s="283">
        <f>+ebaht1!P218</f>
        <v>44</v>
      </c>
      <c r="S14" s="283">
        <f>+ebaht1!Q218</f>
        <v>46.45</v>
      </c>
      <c r="T14" s="283">
        <f>+ebaht1!R218</f>
        <v>60.62</v>
      </c>
      <c r="U14" s="283">
        <f>+ebaht1!S218</f>
        <v>66.400000000000006</v>
      </c>
      <c r="V14" s="283">
        <f>+ebaht1!T218</f>
        <v>61.35</v>
      </c>
      <c r="W14" s="283">
        <f>+ebaht1!U218</f>
        <v>46.7</v>
      </c>
      <c r="X14" s="283">
        <f>+ebaht1!V218</f>
        <v>85.06</v>
      </c>
      <c r="Y14" s="283">
        <f>+ebaht1!W218</f>
        <v>54.62</v>
      </c>
      <c r="Z14" s="283">
        <f>+ebaht1!X218</f>
        <v>35.35</v>
      </c>
      <c r="AA14" s="283">
        <f>+ebaht1!Y218</f>
        <v>62.21</v>
      </c>
      <c r="AB14" s="283">
        <f>+ebaht1!Z218</f>
        <v>49.51</v>
      </c>
      <c r="AC14" s="277">
        <f t="shared" si="1"/>
        <v>652.29000000000008</v>
      </c>
      <c r="AD14" s="283">
        <f>+ebaht1!AA218</f>
        <v>56.18</v>
      </c>
      <c r="AE14" s="283">
        <f>+ebaht1!AB218</f>
        <v>43.63</v>
      </c>
      <c r="AF14" s="283">
        <f>+ebaht1!AC218</f>
        <v>51.55</v>
      </c>
      <c r="AG14" s="283">
        <f>+ebaht1!AD218</f>
        <v>63.58</v>
      </c>
      <c r="AH14" s="283">
        <f>+ebaht1!AE218</f>
        <v>113.4</v>
      </c>
      <c r="AI14" s="283">
        <f>+ebaht1!AF218</f>
        <v>87.62</v>
      </c>
      <c r="AJ14" s="283">
        <f>+ebaht1!AG218</f>
        <v>48.29</v>
      </c>
      <c r="AK14" s="283">
        <f>+ebaht1!AH218</f>
        <v>61.19</v>
      </c>
      <c r="AL14" s="277">
        <f t="shared" si="2"/>
        <v>525.44000000000005</v>
      </c>
      <c r="AM14" s="283">
        <f>+ebaht1!AI218</f>
        <v>102.47</v>
      </c>
      <c r="AN14" s="283">
        <f>+ebaht1!AJ218</f>
        <v>70.13</v>
      </c>
      <c r="AO14" s="283">
        <f>+ebaht1!AK218</f>
        <v>46.48</v>
      </c>
      <c r="AP14" s="283">
        <f>+ebaht1!AL218</f>
        <v>54.45</v>
      </c>
      <c r="AQ14" s="277">
        <f t="shared" si="3"/>
        <v>798.97000000000014</v>
      </c>
      <c r="AR14" s="283">
        <f>+ebaht1!AM218</f>
        <v>65.52</v>
      </c>
      <c r="AS14" s="283">
        <f>+ebaht1!AN218</f>
        <v>68.11</v>
      </c>
      <c r="AT14" s="283">
        <f>+ebaht1!AO218</f>
        <v>73.14</v>
      </c>
      <c r="AU14" s="283">
        <f>+ebaht1!AP218</f>
        <v>44.4</v>
      </c>
      <c r="AV14" s="283">
        <f>+ebaht1!AQ218</f>
        <v>49.44</v>
      </c>
      <c r="AW14" s="283">
        <f>+ebaht1!AR218</f>
        <v>111.63</v>
      </c>
      <c r="AX14" s="283">
        <f>+ebaht1!AS218</f>
        <v>58.68</v>
      </c>
      <c r="AY14" s="283">
        <f>+ebaht1!AT218</f>
        <v>57.66</v>
      </c>
      <c r="AZ14" s="283">
        <f t="shared" si="4"/>
        <v>528.58000000000004</v>
      </c>
      <c r="BA14" s="278"/>
      <c r="BB14" s="284">
        <f t="shared" si="5"/>
        <v>40.379810094952504</v>
      </c>
      <c r="BC14" s="284">
        <f t="shared" si="0"/>
        <v>-0.84090909090908106</v>
      </c>
      <c r="BD14" s="284">
        <f t="shared" si="0"/>
        <v>10.979547900968779</v>
      </c>
      <c r="BE14" s="284">
        <f t="shared" si="0"/>
        <v>4.8828769383041815</v>
      </c>
      <c r="BF14" s="284">
        <f t="shared" si="0"/>
        <v>70.783132530120469</v>
      </c>
      <c r="BG14" s="284">
        <f t="shared" si="0"/>
        <v>42.819885900570512</v>
      </c>
      <c r="BH14" s="284">
        <f t="shared" si="0"/>
        <v>3.4047109207708592</v>
      </c>
      <c r="BI14" s="284">
        <f t="shared" si="0"/>
        <v>-28.062544086527165</v>
      </c>
      <c r="BJ14" s="284">
        <f t="shared" si="0"/>
        <v>861.9919443427317</v>
      </c>
      <c r="BK14" s="284">
        <f t="shared" si="0"/>
        <v>189.87270155586984</v>
      </c>
      <c r="BL14" s="284">
        <f t="shared" si="0"/>
        <v>12.731072174891489</v>
      </c>
      <c r="BM14" s="284">
        <f t="shared" si="0"/>
        <v>-6.1199757624722295</v>
      </c>
      <c r="BN14" s="284">
        <f t="shared" si="0"/>
        <v>-91.652485857517362</v>
      </c>
      <c r="BO14" s="284">
        <f t="shared" si="0"/>
        <v>1322.160911356355</v>
      </c>
      <c r="BP14" s="284">
        <f t="shared" si="0"/>
        <v>50.171900068760003</v>
      </c>
      <c r="BQ14" s="284">
        <f t="shared" si="0"/>
        <v>32.124151309408354</v>
      </c>
      <c r="BR14" s="284">
        <f t="shared" si="0"/>
        <v>15.036174897766607</v>
      </c>
      <c r="BS14" s="284">
        <f t="shared" si="0"/>
        <v>-60.846560846560848</v>
      </c>
      <c r="BT14" s="284">
        <f t="shared" si="0"/>
        <v>-43.57452636384388</v>
      </c>
      <c r="BU14" s="284">
        <f t="shared" si="0"/>
        <v>131.16587285152207</v>
      </c>
      <c r="BV14" s="284">
        <f t="shared" si="0"/>
        <v>-4.1019774472953019</v>
      </c>
      <c r="BW14" s="284">
        <f t="shared" si="0"/>
        <v>-89.026339829476257</v>
      </c>
    </row>
    <row r="15" spans="1:75" ht="17.100000000000001" customHeight="1" x14ac:dyDescent="0.45">
      <c r="A15" s="288"/>
      <c r="B15" s="289" t="s">
        <v>65</v>
      </c>
      <c r="C15" s="290"/>
      <c r="D15" s="291"/>
      <c r="E15" s="292">
        <f>+ebaht1!C200</f>
        <v>87.7</v>
      </c>
      <c r="F15" s="292">
        <f>+ebaht1!D200</f>
        <v>99.14</v>
      </c>
      <c r="G15" s="292">
        <f>+ebaht1!E200</f>
        <v>72.709999999999994</v>
      </c>
      <c r="H15" s="292">
        <f>+ebaht1!F200</f>
        <v>74.459999999999994</v>
      </c>
      <c r="I15" s="292">
        <f>+ebaht1!G200</f>
        <v>73.42</v>
      </c>
      <c r="J15" s="292">
        <f>+ebaht1!H200</f>
        <v>141.27000000000001</v>
      </c>
      <c r="K15" s="292">
        <f>+ebaht1!I200</f>
        <v>96.91</v>
      </c>
      <c r="L15" s="292">
        <f>+ebaht1!J200</f>
        <v>133.34</v>
      </c>
      <c r="M15" s="292">
        <f>+ebaht1!K200</f>
        <v>105.33</v>
      </c>
      <c r="N15" s="292">
        <f>+ebaht1!L200</f>
        <v>121.1</v>
      </c>
      <c r="O15" s="292">
        <f>+ebaht1!M200</f>
        <v>88.39</v>
      </c>
      <c r="P15" s="292">
        <f>+ebaht1!N200</f>
        <v>105.32</v>
      </c>
      <c r="Q15" s="292">
        <f>+ebaht1!O200</f>
        <v>113.91</v>
      </c>
      <c r="R15" s="292">
        <f>+ebaht1!P200</f>
        <v>87.73</v>
      </c>
      <c r="S15" s="292">
        <f>+ebaht1!Q200</f>
        <v>90.58</v>
      </c>
      <c r="T15" s="292">
        <f>+ebaht1!R200</f>
        <v>44.43</v>
      </c>
      <c r="U15" s="292">
        <f>+ebaht1!S200</f>
        <v>69.540000000000006</v>
      </c>
      <c r="V15" s="292">
        <f>+ebaht1!T200</f>
        <v>107.04</v>
      </c>
      <c r="W15" s="292">
        <f>+ebaht1!U200</f>
        <v>122.18</v>
      </c>
      <c r="X15" s="292">
        <f>+ebaht1!V200</f>
        <v>120.33</v>
      </c>
      <c r="Y15" s="292">
        <f>+ebaht1!W200</f>
        <v>111.82</v>
      </c>
      <c r="Z15" s="292">
        <f>+ebaht1!X200</f>
        <v>152.38999999999999</v>
      </c>
      <c r="AA15" s="292">
        <f>+ebaht1!Y200</f>
        <v>99.43</v>
      </c>
      <c r="AB15" s="292">
        <f>+ebaht1!Z200</f>
        <v>138.09</v>
      </c>
      <c r="AC15" s="277">
        <f t="shared" si="1"/>
        <v>1257.47</v>
      </c>
      <c r="AD15" s="292">
        <f>+ebaht1!AA200</f>
        <v>81.09</v>
      </c>
      <c r="AE15" s="292">
        <f>+ebaht1!AB200</f>
        <v>86.66</v>
      </c>
      <c r="AF15" s="292">
        <f>+ebaht1!AC200</f>
        <v>84.81</v>
      </c>
      <c r="AG15" s="292">
        <f>+ebaht1!AD200</f>
        <v>74.540000000000006</v>
      </c>
      <c r="AH15" s="292">
        <f>+ebaht1!AE200</f>
        <v>100.08</v>
      </c>
      <c r="AI15" s="292">
        <f>+ebaht1!AF200</f>
        <v>116.18</v>
      </c>
      <c r="AJ15" s="292">
        <f>+ebaht1!AG200</f>
        <v>137.68</v>
      </c>
      <c r="AK15" s="292">
        <f>+ebaht1!AH200</f>
        <v>194.62</v>
      </c>
      <c r="AL15" s="277">
        <f t="shared" si="2"/>
        <v>875.66</v>
      </c>
      <c r="AM15" s="292">
        <f>+ebaht1!AI200</f>
        <v>144.35</v>
      </c>
      <c r="AN15" s="292">
        <f>+ebaht1!AJ200</f>
        <v>82.65</v>
      </c>
      <c r="AO15" s="292">
        <f>+ebaht1!AK200</f>
        <v>102.25</v>
      </c>
      <c r="AP15" s="292">
        <f>+ebaht1!AL200</f>
        <v>114.38</v>
      </c>
      <c r="AQ15" s="277">
        <f t="shared" si="3"/>
        <v>1319.29</v>
      </c>
      <c r="AR15" s="292">
        <f>+ebaht1!AM200</f>
        <v>115.58</v>
      </c>
      <c r="AS15" s="292">
        <f>+ebaht1!AN200</f>
        <v>147.76</v>
      </c>
      <c r="AT15" s="292">
        <f>+ebaht1!AO200</f>
        <v>163.27000000000001</v>
      </c>
      <c r="AU15" s="292">
        <f>+ebaht1!AP200</f>
        <v>110.98</v>
      </c>
      <c r="AV15" s="292">
        <f>+ebaht1!AQ200</f>
        <v>110.03</v>
      </c>
      <c r="AW15" s="292">
        <f>+ebaht1!AR200</f>
        <v>147.72</v>
      </c>
      <c r="AX15" s="292">
        <f>+ebaht1!AS200</f>
        <v>133.91999999999999</v>
      </c>
      <c r="AY15" s="292">
        <f>+ebaht1!AT200</f>
        <v>128.82</v>
      </c>
      <c r="AZ15" s="292">
        <f t="shared" si="4"/>
        <v>1058.08</v>
      </c>
      <c r="BA15" s="278"/>
      <c r="BB15" s="293">
        <f t="shared" si="5"/>
        <v>-28.812220173821434</v>
      </c>
      <c r="BC15" s="293">
        <f t="shared" si="0"/>
        <v>-1.2196512025532957</v>
      </c>
      <c r="BD15" s="293">
        <f t="shared" si="0"/>
        <v>-6.37005961580922</v>
      </c>
      <c r="BE15" s="293">
        <f t="shared" si="0"/>
        <v>67.769525095656107</v>
      </c>
      <c r="BF15" s="293">
        <f t="shared" si="0"/>
        <v>43.917169974115609</v>
      </c>
      <c r="BG15" s="293">
        <f t="shared" si="0"/>
        <v>8.5388639760837002</v>
      </c>
      <c r="BH15" s="293">
        <f t="shared" si="0"/>
        <v>12.68620068751023</v>
      </c>
      <c r="BI15" s="293">
        <f t="shared" si="0"/>
        <v>61.738552314468542</v>
      </c>
      <c r="BJ15" s="293">
        <f t="shared" si="0"/>
        <v>683.09783580754788</v>
      </c>
      <c r="BK15" s="293">
        <f t="shared" si="0"/>
        <v>-5.2759367412559826</v>
      </c>
      <c r="BL15" s="293">
        <f t="shared" si="0"/>
        <v>-16.87619430755305</v>
      </c>
      <c r="BM15" s="293">
        <f t="shared" si="0"/>
        <v>-25.954087913679491</v>
      </c>
      <c r="BN15" s="293">
        <f t="shared" si="0"/>
        <v>-90.903957947306893</v>
      </c>
      <c r="BO15" s="293">
        <f t="shared" si="0"/>
        <v>1526.9453693427056</v>
      </c>
      <c r="BP15" s="293">
        <f t="shared" si="0"/>
        <v>33.371797830602354</v>
      </c>
      <c r="BQ15" s="293">
        <f t="shared" si="0"/>
        <v>74.224737648862146</v>
      </c>
      <c r="BR15" s="293">
        <f t="shared" si="0"/>
        <v>119.03675878722835</v>
      </c>
      <c r="BS15" s="293">
        <f t="shared" si="0"/>
        <v>10.891286970423675</v>
      </c>
      <c r="BT15" s="293">
        <f t="shared" si="0"/>
        <v>-5.293510070580143</v>
      </c>
      <c r="BU15" s="293">
        <f t="shared" si="0"/>
        <v>7.2922719349215459</v>
      </c>
      <c r="BV15" s="293">
        <f t="shared" si="0"/>
        <v>-31.188983660466562</v>
      </c>
      <c r="BW15" s="293">
        <f t="shared" si="0"/>
        <v>-85.288810725624103</v>
      </c>
    </row>
    <row r="16" spans="1:75" x14ac:dyDescent="0.45">
      <c r="A16" s="263"/>
      <c r="B16" s="220" t="s">
        <v>417</v>
      </c>
      <c r="C16" s="256"/>
      <c r="D16" s="255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63" t="s">
        <v>412</v>
      </c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2:BD2"/>
    <mergeCell ref="BE2:BF2"/>
    <mergeCell ref="BB1:BI1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Z48"/>
  <sheetViews>
    <sheetView tabSelected="1" zoomScaleNormal="100" workbookViewId="0"/>
  </sheetViews>
  <sheetFormatPr defaultColWidth="6.6640625" defaultRowHeight="23.25" x14ac:dyDescent="0.5"/>
  <cols>
    <col min="1" max="3" width="2.5" style="122" customWidth="1"/>
    <col min="4" max="4" width="16" style="122" customWidth="1"/>
    <col min="5" max="6" width="8.33203125" style="122" customWidth="1"/>
    <col min="7" max="8" width="8.1640625" style="122" customWidth="1"/>
    <col min="9" max="10" width="8.33203125" style="122" customWidth="1"/>
    <col min="11" max="11" width="8.5" style="122" customWidth="1"/>
    <col min="12" max="12" width="8.33203125" style="122" customWidth="1"/>
    <col min="13" max="14" width="8.1640625" style="122" customWidth="1"/>
    <col min="15" max="16" width="8.33203125" style="122" customWidth="1"/>
    <col min="17" max="18" width="8.1640625" style="122" customWidth="1"/>
    <col min="19" max="19" width="8.5" style="122" customWidth="1"/>
    <col min="20" max="21" width="8.33203125" style="122" customWidth="1"/>
    <col min="22" max="22" width="8.33203125" style="157" customWidth="1"/>
    <col min="23" max="24" width="8.33203125" style="122" customWidth="1"/>
    <col min="25" max="25" width="8.5" style="122" customWidth="1"/>
    <col min="26" max="26" width="8.33203125" style="122" customWidth="1"/>
    <col min="27" max="27" width="8.1640625" style="122" customWidth="1"/>
    <col min="28" max="28" width="8.5" style="122" customWidth="1"/>
    <col min="29" max="29" width="8.1640625" style="122" customWidth="1"/>
    <col min="30" max="30" width="8.5" style="122" customWidth="1"/>
    <col min="31" max="33" width="8.1640625" style="122" customWidth="1"/>
    <col min="34" max="34" width="8.33203125" style="122" customWidth="1"/>
    <col min="35" max="35" width="8.1640625" style="122" customWidth="1"/>
    <col min="36" max="37" width="8.33203125" style="122" customWidth="1"/>
    <col min="38" max="38" width="8.1640625" style="122" customWidth="1"/>
    <col min="39" max="40" width="8.33203125" style="122" customWidth="1"/>
    <col min="41" max="41" width="8.1640625" style="122" customWidth="1"/>
    <col min="42" max="42" width="8.33203125" style="122" customWidth="1"/>
    <col min="43" max="43" width="8.6640625" style="122" customWidth="1"/>
    <col min="44" max="44" width="8.33203125" style="122" customWidth="1"/>
    <col min="45" max="45" width="8.1640625" style="122" customWidth="1"/>
    <col min="46" max="46" width="8.33203125" style="122" customWidth="1"/>
    <col min="47" max="47" width="8.5" style="122" customWidth="1"/>
    <col min="48" max="48" width="8.6640625" style="122" customWidth="1"/>
    <col min="49" max="49" width="9.33203125" style="122" customWidth="1"/>
    <col min="50" max="52" width="8.6640625" style="122" customWidth="1"/>
    <col min="53" max="57" width="9.5" style="122" customWidth="1"/>
    <col min="58" max="16384" width="6.6640625" style="6"/>
  </cols>
  <sheetData>
    <row r="1" spans="1:57" ht="23.25" customHeight="1" x14ac:dyDescent="0.45">
      <c r="A1" s="210" t="s">
        <v>430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</row>
    <row r="2" spans="1:57" ht="16.5" customHeight="1" x14ac:dyDescent="0.45">
      <c r="A2" s="214"/>
      <c r="B2" s="214"/>
      <c r="C2" s="214"/>
      <c r="D2" s="306" t="s">
        <v>8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</row>
    <row r="3" spans="1:57" ht="18" customHeight="1" x14ac:dyDescent="0.45">
      <c r="A3" s="178"/>
      <c r="B3" s="179"/>
      <c r="C3" s="179"/>
      <c r="D3" s="179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1">
        <v>2558</v>
      </c>
      <c r="R3" s="181">
        <v>2558</v>
      </c>
      <c r="S3" s="181">
        <v>2558</v>
      </c>
      <c r="T3" s="181">
        <v>2558</v>
      </c>
      <c r="U3" s="181">
        <v>2558</v>
      </c>
      <c r="V3" s="182">
        <v>2558</v>
      </c>
      <c r="W3" s="181">
        <v>2558</v>
      </c>
      <c r="X3" s="181">
        <v>2558</v>
      </c>
      <c r="Y3" s="181">
        <v>2558</v>
      </c>
      <c r="Z3" s="181">
        <v>2558</v>
      </c>
      <c r="AA3" s="181">
        <v>2558</v>
      </c>
      <c r="AB3" s="181">
        <v>2558</v>
      </c>
      <c r="AC3" s="181">
        <v>2559</v>
      </c>
      <c r="AD3" s="181">
        <v>2559</v>
      </c>
      <c r="AE3" s="181">
        <v>2559</v>
      </c>
      <c r="AF3" s="181">
        <v>2559</v>
      </c>
      <c r="AG3" s="181">
        <v>2559</v>
      </c>
      <c r="AH3" s="181">
        <v>2559</v>
      </c>
      <c r="AI3" s="181">
        <v>2559</v>
      </c>
      <c r="AJ3" s="181">
        <v>2559</v>
      </c>
      <c r="AK3" s="181">
        <v>2559</v>
      </c>
      <c r="AL3" s="181">
        <v>2559</v>
      </c>
      <c r="AM3" s="181">
        <v>2559</v>
      </c>
      <c r="AN3" s="181">
        <v>2559</v>
      </c>
      <c r="AO3" s="181">
        <v>2560</v>
      </c>
      <c r="AP3" s="181">
        <v>2560</v>
      </c>
      <c r="AQ3" s="181">
        <v>2560</v>
      </c>
      <c r="AR3" s="181">
        <v>2560</v>
      </c>
      <c r="AS3" s="181">
        <v>2560</v>
      </c>
      <c r="AT3" s="181">
        <v>2560</v>
      </c>
      <c r="AU3" s="181">
        <v>2560</v>
      </c>
      <c r="AV3" s="181">
        <v>2560</v>
      </c>
      <c r="AW3" s="181">
        <v>2560</v>
      </c>
      <c r="AX3" s="181">
        <v>2560</v>
      </c>
      <c r="AY3" s="181">
        <v>2560</v>
      </c>
      <c r="AZ3" s="181">
        <v>2560</v>
      </c>
      <c r="BA3" s="181">
        <v>2561</v>
      </c>
      <c r="BB3" s="181">
        <v>2561</v>
      </c>
      <c r="BC3" s="181">
        <v>2561</v>
      </c>
      <c r="BD3" s="181">
        <v>2561</v>
      </c>
      <c r="BE3" s="181">
        <v>2561</v>
      </c>
    </row>
    <row r="4" spans="1:57" ht="18" customHeight="1" x14ac:dyDescent="0.45">
      <c r="A4" s="185"/>
      <c r="B4" s="186"/>
      <c r="C4" s="186"/>
      <c r="D4" s="186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8" t="s">
        <v>26</v>
      </c>
      <c r="R4" s="188" t="s">
        <v>27</v>
      </c>
      <c r="S4" s="188" t="s">
        <v>28</v>
      </c>
      <c r="T4" s="188" t="s">
        <v>30</v>
      </c>
      <c r="U4" s="188" t="s">
        <v>31</v>
      </c>
      <c r="V4" s="189" t="s">
        <v>32</v>
      </c>
      <c r="W4" s="188" t="s">
        <v>33</v>
      </c>
      <c r="X4" s="188" t="s">
        <v>34</v>
      </c>
      <c r="Y4" s="188" t="s">
        <v>35</v>
      </c>
      <c r="Z4" s="188" t="s">
        <v>36</v>
      </c>
      <c r="AA4" s="188" t="s">
        <v>37</v>
      </c>
      <c r="AB4" s="188" t="s">
        <v>38</v>
      </c>
      <c r="AC4" s="188" t="s">
        <v>26</v>
      </c>
      <c r="AD4" s="188" t="s">
        <v>27</v>
      </c>
      <c r="AE4" s="188" t="s">
        <v>28</v>
      </c>
      <c r="AF4" s="188" t="s">
        <v>30</v>
      </c>
      <c r="AG4" s="188" t="s">
        <v>31</v>
      </c>
      <c r="AH4" s="188" t="s">
        <v>32</v>
      </c>
      <c r="AI4" s="188" t="s">
        <v>33</v>
      </c>
      <c r="AJ4" s="188" t="s">
        <v>34</v>
      </c>
      <c r="AK4" s="188" t="s">
        <v>35</v>
      </c>
      <c r="AL4" s="188" t="s">
        <v>36</v>
      </c>
      <c r="AM4" s="188" t="s">
        <v>37</v>
      </c>
      <c r="AN4" s="188" t="s">
        <v>38</v>
      </c>
      <c r="AO4" s="188" t="s">
        <v>26</v>
      </c>
      <c r="AP4" s="188" t="s">
        <v>27</v>
      </c>
      <c r="AQ4" s="188" t="s">
        <v>28</v>
      </c>
      <c r="AR4" s="188" t="s">
        <v>30</v>
      </c>
      <c r="AS4" s="188" t="s">
        <v>31</v>
      </c>
      <c r="AT4" s="188" t="s">
        <v>32</v>
      </c>
      <c r="AU4" s="188" t="s">
        <v>33</v>
      </c>
      <c r="AV4" s="188" t="s">
        <v>34</v>
      </c>
      <c r="AW4" s="188" t="s">
        <v>35</v>
      </c>
      <c r="AX4" s="188" t="s">
        <v>36</v>
      </c>
      <c r="AY4" s="188" t="s">
        <v>37</v>
      </c>
      <c r="AZ4" s="188" t="s">
        <v>38</v>
      </c>
      <c r="BA4" s="188" t="s">
        <v>26</v>
      </c>
      <c r="BB4" s="188" t="s">
        <v>27</v>
      </c>
      <c r="BC4" s="188" t="s">
        <v>28</v>
      </c>
      <c r="BD4" s="188" t="s">
        <v>30</v>
      </c>
      <c r="BE4" s="188" t="s">
        <v>31</v>
      </c>
    </row>
    <row r="5" spans="1:57" ht="18" customHeight="1" x14ac:dyDescent="0.45">
      <c r="A5" s="191"/>
      <c r="B5" s="192" t="s">
        <v>401</v>
      </c>
      <c r="C5" s="192"/>
      <c r="D5" s="193"/>
      <c r="E5" s="194">
        <v>17863.11</v>
      </c>
      <c r="F5" s="194">
        <v>18352.71</v>
      </c>
      <c r="G5" s="194">
        <v>19752.12</v>
      </c>
      <c r="H5" s="194">
        <v>17193.53</v>
      </c>
      <c r="I5" s="194">
        <v>19380.189999999999</v>
      </c>
      <c r="J5" s="194">
        <v>19707.73</v>
      </c>
      <c r="K5" s="194">
        <v>18892.82</v>
      </c>
      <c r="L5" s="194">
        <v>18935.87</v>
      </c>
      <c r="M5" s="194">
        <v>19904.68</v>
      </c>
      <c r="N5" s="194">
        <v>20205.18</v>
      </c>
      <c r="O5" s="194">
        <v>18541.919999999998</v>
      </c>
      <c r="P5" s="194">
        <v>18732.12</v>
      </c>
      <c r="Q5" s="194">
        <v>17244.73</v>
      </c>
      <c r="R5" s="194">
        <v>17218.89</v>
      </c>
      <c r="S5" s="194">
        <v>18870.349999999999</v>
      </c>
      <c r="T5" s="194">
        <v>16892.580000000002</v>
      </c>
      <c r="U5" s="194">
        <v>18425.52</v>
      </c>
      <c r="V5" s="194">
        <v>18151.84</v>
      </c>
      <c r="W5" s="194">
        <v>18206.22</v>
      </c>
      <c r="X5" s="194">
        <v>17667.97</v>
      </c>
      <c r="Y5" s="194">
        <v>18814.41</v>
      </c>
      <c r="Z5" s="194">
        <v>18566.27</v>
      </c>
      <c r="AA5" s="194">
        <v>17162.75</v>
      </c>
      <c r="AB5" s="194">
        <v>17088.060000000001</v>
      </c>
      <c r="AC5" s="194">
        <v>15692.45</v>
      </c>
      <c r="AD5" s="194">
        <v>18981.84</v>
      </c>
      <c r="AE5" s="194">
        <v>19170.189999999999</v>
      </c>
      <c r="AF5" s="194">
        <v>15609.27</v>
      </c>
      <c r="AG5" s="194">
        <v>17697.18</v>
      </c>
      <c r="AH5" s="194">
        <v>18152.04</v>
      </c>
      <c r="AI5" s="194">
        <v>17064.080000000002</v>
      </c>
      <c r="AJ5" s="194">
        <v>18744.78</v>
      </c>
      <c r="AK5" s="194">
        <v>19437.98</v>
      </c>
      <c r="AL5" s="194">
        <v>17756.88</v>
      </c>
      <c r="AM5" s="194">
        <v>18908.599999999999</v>
      </c>
      <c r="AN5" s="194">
        <v>18172.240000000002</v>
      </c>
      <c r="AO5" s="194">
        <v>17094.060000000001</v>
      </c>
      <c r="AP5" s="194">
        <v>18436.96</v>
      </c>
      <c r="AQ5" s="194">
        <v>20895.57</v>
      </c>
      <c r="AR5" s="194">
        <v>16861.53</v>
      </c>
      <c r="AS5" s="194">
        <v>19971.400000000001</v>
      </c>
      <c r="AT5" s="194">
        <v>20131.96</v>
      </c>
      <c r="AU5" s="194">
        <v>18863.060000000001</v>
      </c>
      <c r="AV5" s="194">
        <v>21367.3</v>
      </c>
      <c r="AW5" s="194">
        <v>21834.69</v>
      </c>
      <c r="AX5" s="194">
        <v>20015.830000000002</v>
      </c>
      <c r="AY5" s="194">
        <v>21440.86</v>
      </c>
      <c r="AZ5" s="194">
        <v>19721.439999999999</v>
      </c>
      <c r="BA5" s="194">
        <v>20101.400000000001</v>
      </c>
      <c r="BB5" s="194">
        <v>20365.22</v>
      </c>
      <c r="BC5" s="194">
        <v>22362.83</v>
      </c>
      <c r="BD5" s="194">
        <v>18945.63</v>
      </c>
      <c r="BE5" s="194">
        <v>22256.78</v>
      </c>
    </row>
    <row r="6" spans="1:57" ht="18" customHeight="1" x14ac:dyDescent="0.45">
      <c r="A6" s="196">
        <v>1</v>
      </c>
      <c r="B6" s="197" t="s">
        <v>42</v>
      </c>
      <c r="C6" s="197"/>
      <c r="D6" s="196"/>
      <c r="E6" s="198">
        <v>5343.46</v>
      </c>
      <c r="F6" s="198">
        <v>5281.64</v>
      </c>
      <c r="G6" s="198">
        <v>5768.29</v>
      </c>
      <c r="H6" s="198">
        <v>5026.3599999999997</v>
      </c>
      <c r="I6" s="198">
        <v>5816.6399999999994</v>
      </c>
      <c r="J6" s="198">
        <v>5714.59</v>
      </c>
      <c r="K6" s="198">
        <v>5707.75</v>
      </c>
      <c r="L6" s="198">
        <v>5387.19</v>
      </c>
      <c r="M6" s="198">
        <v>5644.52</v>
      </c>
      <c r="N6" s="198">
        <v>6040.4</v>
      </c>
      <c r="O6" s="198">
        <v>5395.02</v>
      </c>
      <c r="P6" s="198">
        <v>5488.93</v>
      </c>
      <c r="Q6" s="198">
        <v>5227.22</v>
      </c>
      <c r="R6" s="198">
        <v>5078.24</v>
      </c>
      <c r="S6" s="198">
        <v>5688.0599999999995</v>
      </c>
      <c r="T6" s="198">
        <v>5066.97</v>
      </c>
      <c r="U6" s="198">
        <v>5495.93</v>
      </c>
      <c r="V6" s="198">
        <v>5496.06</v>
      </c>
      <c r="W6" s="198">
        <v>5516.5</v>
      </c>
      <c r="X6" s="198">
        <v>5196</v>
      </c>
      <c r="Y6" s="198">
        <v>5378.82</v>
      </c>
      <c r="Z6" s="198">
        <v>5509.38</v>
      </c>
      <c r="AA6" s="198">
        <v>5074.83</v>
      </c>
      <c r="AB6" s="198">
        <v>5209.8</v>
      </c>
      <c r="AC6" s="198">
        <v>4827.68</v>
      </c>
      <c r="AD6" s="198">
        <v>5706.45</v>
      </c>
      <c r="AE6" s="198">
        <v>5502.51</v>
      </c>
      <c r="AF6" s="198">
        <v>4755.04</v>
      </c>
      <c r="AG6" s="198">
        <v>5365.08</v>
      </c>
      <c r="AH6" s="198">
        <v>5534.7</v>
      </c>
      <c r="AI6" s="198">
        <v>5167.1399999999994</v>
      </c>
      <c r="AJ6" s="198">
        <v>5767.6</v>
      </c>
      <c r="AK6" s="198">
        <v>5744.28</v>
      </c>
      <c r="AL6" s="198">
        <v>5388.44</v>
      </c>
      <c r="AM6" s="198">
        <v>5844.41</v>
      </c>
      <c r="AN6" s="198">
        <v>5398.2699999999995</v>
      </c>
      <c r="AO6" s="198">
        <v>5284.77</v>
      </c>
      <c r="AP6" s="198">
        <v>5365.07</v>
      </c>
      <c r="AQ6" s="198">
        <v>6051.39</v>
      </c>
      <c r="AR6" s="198">
        <v>4827.79</v>
      </c>
      <c r="AS6" s="198">
        <v>6185.2000000000007</v>
      </c>
      <c r="AT6" s="198">
        <v>6114.6</v>
      </c>
      <c r="AU6" s="198">
        <v>5677.45</v>
      </c>
      <c r="AV6" s="198">
        <v>6320.96</v>
      </c>
      <c r="AW6" s="198">
        <v>6091.2199999999993</v>
      </c>
      <c r="AX6" s="198">
        <v>6169.5199999999995</v>
      </c>
      <c r="AY6" s="198">
        <v>6353.27</v>
      </c>
      <c r="AZ6" s="198">
        <v>5832.1399999999994</v>
      </c>
      <c r="BA6" s="198">
        <v>6083.45</v>
      </c>
      <c r="BB6" s="198">
        <v>6433.7999999999993</v>
      </c>
      <c r="BC6" s="198">
        <v>6594.0500000000011</v>
      </c>
      <c r="BD6" s="198">
        <v>5513.4699999999993</v>
      </c>
      <c r="BE6" s="198">
        <v>6693.3899999999994</v>
      </c>
    </row>
    <row r="7" spans="1:57" ht="18" customHeight="1" x14ac:dyDescent="0.45">
      <c r="A7" s="196"/>
      <c r="B7" s="197" t="s">
        <v>408</v>
      </c>
      <c r="C7" s="197"/>
      <c r="D7" s="196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</row>
    <row r="8" spans="1:57" ht="18" customHeight="1" x14ac:dyDescent="0.45">
      <c r="A8" s="196"/>
      <c r="B8" s="200">
        <v>1</v>
      </c>
      <c r="C8" s="201" t="s">
        <v>1</v>
      </c>
      <c r="D8" s="175"/>
      <c r="E8" s="202">
        <v>1805.65</v>
      </c>
      <c r="F8" s="202">
        <v>1849.2</v>
      </c>
      <c r="G8" s="202">
        <v>1974.23</v>
      </c>
      <c r="H8" s="202">
        <v>1652.84</v>
      </c>
      <c r="I8" s="202">
        <v>1810.93</v>
      </c>
      <c r="J8" s="202">
        <v>1840.66</v>
      </c>
      <c r="K8" s="202">
        <v>1906.53</v>
      </c>
      <c r="L8" s="202">
        <v>1716.98</v>
      </c>
      <c r="M8" s="202">
        <v>1785.16</v>
      </c>
      <c r="N8" s="202">
        <v>1888.96</v>
      </c>
      <c r="O8" s="202">
        <v>1720.66</v>
      </c>
      <c r="P8" s="202">
        <v>1746.6</v>
      </c>
      <c r="Q8" s="202">
        <v>1669.4</v>
      </c>
      <c r="R8" s="202">
        <v>1634.86</v>
      </c>
      <c r="S8" s="202">
        <v>1819.7</v>
      </c>
      <c r="T8" s="202">
        <v>1598.23</v>
      </c>
      <c r="U8" s="202">
        <v>1746.89</v>
      </c>
      <c r="V8" s="202">
        <v>1762.18</v>
      </c>
      <c r="W8" s="202">
        <v>1707.4</v>
      </c>
      <c r="X8" s="202">
        <v>1602.49</v>
      </c>
      <c r="Y8" s="202">
        <v>1668.82</v>
      </c>
      <c r="Z8" s="202">
        <v>1626.69</v>
      </c>
      <c r="AA8" s="202">
        <v>1639.64</v>
      </c>
      <c r="AB8" s="202">
        <v>1578.61</v>
      </c>
      <c r="AC8" s="202">
        <v>1483.49</v>
      </c>
      <c r="AD8" s="202">
        <v>2205.48</v>
      </c>
      <c r="AE8" s="202">
        <v>1715.3</v>
      </c>
      <c r="AF8" s="202">
        <v>1406.48</v>
      </c>
      <c r="AG8" s="202">
        <v>1589.2</v>
      </c>
      <c r="AH8" s="202">
        <v>1681.11</v>
      </c>
      <c r="AI8" s="202">
        <v>1562.39</v>
      </c>
      <c r="AJ8" s="202">
        <v>1693.14</v>
      </c>
      <c r="AK8" s="202">
        <v>1748.91</v>
      </c>
      <c r="AL8" s="202">
        <v>1771.8</v>
      </c>
      <c r="AM8" s="202">
        <v>2000.99</v>
      </c>
      <c r="AN8" s="202">
        <v>1622.85</v>
      </c>
      <c r="AO8" s="202">
        <v>1598.38</v>
      </c>
      <c r="AP8" s="202">
        <v>1674.21</v>
      </c>
      <c r="AQ8" s="202">
        <v>1935.23</v>
      </c>
      <c r="AR8" s="202">
        <v>1464.26</v>
      </c>
      <c r="AS8" s="202">
        <v>1996.93</v>
      </c>
      <c r="AT8" s="202">
        <v>1984.21</v>
      </c>
      <c r="AU8" s="202">
        <v>1705.87</v>
      </c>
      <c r="AV8" s="202">
        <v>1891.12</v>
      </c>
      <c r="AW8" s="202">
        <v>1928.38</v>
      </c>
      <c r="AX8" s="202">
        <v>1881.78</v>
      </c>
      <c r="AY8" s="202">
        <v>2191.06</v>
      </c>
      <c r="AZ8" s="202">
        <v>1815.11</v>
      </c>
      <c r="BA8" s="202">
        <v>2018.24</v>
      </c>
      <c r="BB8" s="202">
        <v>2408.4699999999998</v>
      </c>
      <c r="BC8" s="202">
        <v>2075.25</v>
      </c>
      <c r="BD8" s="202">
        <v>1699.08</v>
      </c>
      <c r="BE8" s="202">
        <v>2229.23</v>
      </c>
    </row>
    <row r="9" spans="1:57" ht="18" customHeight="1" x14ac:dyDescent="0.45">
      <c r="A9" s="200"/>
      <c r="B9" s="200">
        <v>2</v>
      </c>
      <c r="C9" s="201" t="s">
        <v>0</v>
      </c>
      <c r="D9" s="175"/>
      <c r="E9" s="202">
        <v>1818.87</v>
      </c>
      <c r="F9" s="202">
        <v>1753.05</v>
      </c>
      <c r="G9" s="202">
        <v>1968.78</v>
      </c>
      <c r="H9" s="202">
        <v>1786.06</v>
      </c>
      <c r="I9" s="202">
        <v>2067.23</v>
      </c>
      <c r="J9" s="202">
        <v>2056.87</v>
      </c>
      <c r="K9" s="202">
        <v>2029.11</v>
      </c>
      <c r="L9" s="202">
        <v>1992.6</v>
      </c>
      <c r="M9" s="202">
        <v>2073.5700000000002</v>
      </c>
      <c r="N9" s="202">
        <v>2216.58</v>
      </c>
      <c r="O9" s="202">
        <v>2050.31</v>
      </c>
      <c r="P9" s="202">
        <v>2077.83</v>
      </c>
      <c r="Q9" s="202">
        <v>1927.15</v>
      </c>
      <c r="R9" s="202">
        <v>1842.94</v>
      </c>
      <c r="S9" s="202">
        <v>2079.41</v>
      </c>
      <c r="T9" s="202">
        <v>1936.83</v>
      </c>
      <c r="U9" s="202">
        <v>2076.0100000000002</v>
      </c>
      <c r="V9" s="202">
        <v>2052.13</v>
      </c>
      <c r="W9" s="202">
        <v>2056.7399999999998</v>
      </c>
      <c r="X9" s="202">
        <v>1954.23</v>
      </c>
      <c r="Y9" s="202">
        <v>2095.81</v>
      </c>
      <c r="Z9" s="202">
        <v>2185.6</v>
      </c>
      <c r="AA9" s="202">
        <v>1920.56</v>
      </c>
      <c r="AB9" s="202">
        <v>1928.55</v>
      </c>
      <c r="AC9" s="202">
        <v>1763.4</v>
      </c>
      <c r="AD9" s="202">
        <v>1848.65</v>
      </c>
      <c r="AE9" s="202">
        <v>2050.16</v>
      </c>
      <c r="AF9" s="202">
        <v>1806.22</v>
      </c>
      <c r="AG9" s="202">
        <v>2149.08</v>
      </c>
      <c r="AH9" s="202">
        <v>2149.9699999999998</v>
      </c>
      <c r="AI9" s="202">
        <v>2056.85</v>
      </c>
      <c r="AJ9" s="202">
        <v>2240.5100000000002</v>
      </c>
      <c r="AK9" s="202">
        <v>2234.84</v>
      </c>
      <c r="AL9" s="202">
        <v>2083.31</v>
      </c>
      <c r="AM9" s="202">
        <v>2119.5100000000002</v>
      </c>
      <c r="AN9" s="202">
        <v>1997.12</v>
      </c>
      <c r="AO9" s="202">
        <v>1931.52</v>
      </c>
      <c r="AP9" s="202">
        <v>1959.37</v>
      </c>
      <c r="AQ9" s="202">
        <v>2202.0500000000002</v>
      </c>
      <c r="AR9" s="202">
        <v>1872.8</v>
      </c>
      <c r="AS9" s="202">
        <v>2343.71</v>
      </c>
      <c r="AT9" s="202">
        <v>2326.1999999999998</v>
      </c>
      <c r="AU9" s="202">
        <v>2295.12</v>
      </c>
      <c r="AV9" s="202">
        <v>2412.5100000000002</v>
      </c>
      <c r="AW9" s="202">
        <v>2364.7399999999998</v>
      </c>
      <c r="AX9" s="202">
        <v>2314.92</v>
      </c>
      <c r="AY9" s="202">
        <v>2346.54</v>
      </c>
      <c r="AZ9" s="202">
        <v>2200.9299999999998</v>
      </c>
      <c r="BA9" s="202">
        <v>2149.63</v>
      </c>
      <c r="BB9" s="202">
        <v>2052.9699999999998</v>
      </c>
      <c r="BC9" s="202">
        <v>2439.11</v>
      </c>
      <c r="BD9" s="202">
        <v>2048.62</v>
      </c>
      <c r="BE9" s="202">
        <v>2435.33</v>
      </c>
    </row>
    <row r="10" spans="1:57" ht="18" customHeight="1" x14ac:dyDescent="0.45">
      <c r="A10" s="204"/>
      <c r="B10" s="204">
        <v>3</v>
      </c>
      <c r="C10" s="205" t="s">
        <v>20</v>
      </c>
      <c r="D10" s="206"/>
      <c r="E10" s="207">
        <v>1718.94</v>
      </c>
      <c r="F10" s="207">
        <v>1679.39</v>
      </c>
      <c r="G10" s="207">
        <v>1825.28</v>
      </c>
      <c r="H10" s="207">
        <v>1587.46</v>
      </c>
      <c r="I10" s="207">
        <v>1938.48</v>
      </c>
      <c r="J10" s="207">
        <v>1817.06</v>
      </c>
      <c r="K10" s="207">
        <v>1772.11</v>
      </c>
      <c r="L10" s="207">
        <v>1677.61</v>
      </c>
      <c r="M10" s="207">
        <v>1785.79</v>
      </c>
      <c r="N10" s="207">
        <v>1934.86</v>
      </c>
      <c r="O10" s="207">
        <v>1624.05</v>
      </c>
      <c r="P10" s="207">
        <v>1664.5</v>
      </c>
      <c r="Q10" s="207">
        <v>1630.67</v>
      </c>
      <c r="R10" s="207">
        <v>1600.44</v>
      </c>
      <c r="S10" s="207">
        <v>1788.95</v>
      </c>
      <c r="T10" s="207">
        <v>1531.91</v>
      </c>
      <c r="U10" s="207">
        <v>1673.03</v>
      </c>
      <c r="V10" s="207">
        <v>1681.75</v>
      </c>
      <c r="W10" s="207">
        <v>1752.36</v>
      </c>
      <c r="X10" s="207">
        <v>1639.28</v>
      </c>
      <c r="Y10" s="207">
        <v>1614.19</v>
      </c>
      <c r="Z10" s="207">
        <v>1697.09</v>
      </c>
      <c r="AA10" s="207">
        <v>1514.63</v>
      </c>
      <c r="AB10" s="207">
        <v>1702.64</v>
      </c>
      <c r="AC10" s="207">
        <v>1580.79</v>
      </c>
      <c r="AD10" s="207">
        <v>1652.32</v>
      </c>
      <c r="AE10" s="207">
        <v>1737.05</v>
      </c>
      <c r="AF10" s="207">
        <v>1542.34</v>
      </c>
      <c r="AG10" s="207">
        <v>1626.8</v>
      </c>
      <c r="AH10" s="207">
        <v>1703.62</v>
      </c>
      <c r="AI10" s="207">
        <v>1547.9</v>
      </c>
      <c r="AJ10" s="207">
        <v>1833.95</v>
      </c>
      <c r="AK10" s="207">
        <v>1760.53</v>
      </c>
      <c r="AL10" s="207">
        <v>1533.33</v>
      </c>
      <c r="AM10" s="207">
        <v>1723.91</v>
      </c>
      <c r="AN10" s="207">
        <v>1778.3</v>
      </c>
      <c r="AO10" s="207">
        <v>1754.87</v>
      </c>
      <c r="AP10" s="207">
        <v>1731.49</v>
      </c>
      <c r="AQ10" s="207">
        <v>1914.11</v>
      </c>
      <c r="AR10" s="207">
        <v>1490.73</v>
      </c>
      <c r="AS10" s="207">
        <v>1844.56</v>
      </c>
      <c r="AT10" s="207">
        <v>1804.19</v>
      </c>
      <c r="AU10" s="207">
        <v>1676.46</v>
      </c>
      <c r="AV10" s="207">
        <v>2017.33</v>
      </c>
      <c r="AW10" s="207">
        <v>1798.1</v>
      </c>
      <c r="AX10" s="207">
        <v>1972.82</v>
      </c>
      <c r="AY10" s="207">
        <v>1815.67</v>
      </c>
      <c r="AZ10" s="207">
        <v>1816.1</v>
      </c>
      <c r="BA10" s="207">
        <v>1915.58</v>
      </c>
      <c r="BB10" s="207">
        <v>1972.36</v>
      </c>
      <c r="BC10" s="207">
        <v>2079.69</v>
      </c>
      <c r="BD10" s="207">
        <v>1765.77</v>
      </c>
      <c r="BE10" s="207">
        <v>2028.83</v>
      </c>
    </row>
    <row r="11" spans="1:57" ht="5.25" customHeight="1" x14ac:dyDescent="0.45">
      <c r="A11" s="200"/>
      <c r="B11" s="200"/>
      <c r="C11" s="200"/>
      <c r="D11" s="201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</row>
    <row r="12" spans="1:57" ht="18" customHeight="1" x14ac:dyDescent="0.45">
      <c r="A12" s="209">
        <v>2</v>
      </c>
      <c r="B12" s="210" t="s">
        <v>407</v>
      </c>
      <c r="C12" s="210"/>
      <c r="D12" s="211"/>
      <c r="E12" s="198">
        <v>8812.619999999999</v>
      </c>
      <c r="F12" s="198">
        <v>9049.48</v>
      </c>
      <c r="G12" s="198">
        <v>9699.8200000000015</v>
      </c>
      <c r="H12" s="198">
        <v>8543</v>
      </c>
      <c r="I12" s="198">
        <v>9775.3000000000011</v>
      </c>
      <c r="J12" s="198">
        <v>9975.0400000000009</v>
      </c>
      <c r="K12" s="198">
        <v>9138.84</v>
      </c>
      <c r="L12" s="198">
        <v>9711.92</v>
      </c>
      <c r="M12" s="198">
        <v>10250.67</v>
      </c>
      <c r="N12" s="198">
        <v>9906.4299999999985</v>
      </c>
      <c r="O12" s="198">
        <v>9521.2900000000009</v>
      </c>
      <c r="P12" s="198">
        <v>9240.4600000000009</v>
      </c>
      <c r="Q12" s="198">
        <v>8467.76</v>
      </c>
      <c r="R12" s="198">
        <v>8406.35</v>
      </c>
      <c r="S12" s="198">
        <v>9161.4</v>
      </c>
      <c r="T12" s="198">
        <v>8281.2000000000007</v>
      </c>
      <c r="U12" s="198">
        <v>9238.92</v>
      </c>
      <c r="V12" s="198">
        <v>9302.5700000000015</v>
      </c>
      <c r="W12" s="198">
        <v>8829.02</v>
      </c>
      <c r="X12" s="198">
        <v>8694.1999999999989</v>
      </c>
      <c r="Y12" s="198">
        <v>9393.69</v>
      </c>
      <c r="Z12" s="198">
        <v>9061.4399999999987</v>
      </c>
      <c r="AA12" s="198">
        <v>8742.0700000000015</v>
      </c>
      <c r="AB12" s="198">
        <v>8440.9</v>
      </c>
      <c r="AC12" s="198">
        <v>7686.0899999999992</v>
      </c>
      <c r="AD12" s="198">
        <v>8987.2900000000009</v>
      </c>
      <c r="AE12" s="198">
        <v>9263.2000000000007</v>
      </c>
      <c r="AF12" s="198">
        <v>7807.6799999999994</v>
      </c>
      <c r="AG12" s="198">
        <v>8479.8499999999985</v>
      </c>
      <c r="AH12" s="198">
        <v>8270.5400000000009</v>
      </c>
      <c r="AI12" s="198">
        <v>8082.8700000000008</v>
      </c>
      <c r="AJ12" s="198">
        <v>8857.82</v>
      </c>
      <c r="AK12" s="198">
        <v>9745.2999999999993</v>
      </c>
      <c r="AL12" s="198">
        <v>9072.3700000000008</v>
      </c>
      <c r="AM12" s="198">
        <v>9443.0300000000007</v>
      </c>
      <c r="AN12" s="198">
        <v>9570.4499999999989</v>
      </c>
      <c r="AO12" s="198">
        <v>8801.08</v>
      </c>
      <c r="AP12" s="198">
        <v>9494.130000000001</v>
      </c>
      <c r="AQ12" s="198">
        <v>10571.279999999999</v>
      </c>
      <c r="AR12" s="198">
        <v>8852.9699999999993</v>
      </c>
      <c r="AS12" s="198">
        <v>10099.400000000001</v>
      </c>
      <c r="AT12" s="198">
        <v>9960.9800000000014</v>
      </c>
      <c r="AU12" s="198">
        <v>9332.44</v>
      </c>
      <c r="AV12" s="198">
        <v>10329.52</v>
      </c>
      <c r="AW12" s="198">
        <v>10824.08</v>
      </c>
      <c r="AX12" s="198">
        <v>10087.619999999997</v>
      </c>
      <c r="AY12" s="198">
        <v>11158.05</v>
      </c>
      <c r="AZ12" s="198">
        <v>10428.100000000002</v>
      </c>
      <c r="BA12" s="198">
        <v>10122.470000000003</v>
      </c>
      <c r="BB12" s="198">
        <v>10225.24</v>
      </c>
      <c r="BC12" s="198">
        <v>11420.109999999999</v>
      </c>
      <c r="BD12" s="198">
        <v>9826.2899999999972</v>
      </c>
      <c r="BE12" s="198">
        <v>11487.939999999999</v>
      </c>
    </row>
    <row r="13" spans="1:57" ht="18" customHeight="1" x14ac:dyDescent="0.45">
      <c r="A13" s="209"/>
      <c r="B13" s="210" t="s">
        <v>406</v>
      </c>
      <c r="C13" s="210"/>
      <c r="D13" s="211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</row>
    <row r="14" spans="1:57" ht="18" customHeight="1" x14ac:dyDescent="0.45">
      <c r="A14" s="200"/>
      <c r="B14" s="200">
        <v>1</v>
      </c>
      <c r="C14" s="212" t="s">
        <v>56</v>
      </c>
      <c r="D14" s="175"/>
      <c r="E14" s="202">
        <v>4504.2599999999993</v>
      </c>
      <c r="F14" s="202">
        <v>4571.37</v>
      </c>
      <c r="G14" s="202">
        <v>4819.72</v>
      </c>
      <c r="H14" s="202">
        <v>4530.3999999999996</v>
      </c>
      <c r="I14" s="202">
        <v>5329.49</v>
      </c>
      <c r="J14" s="202">
        <v>5211.74</v>
      </c>
      <c r="K14" s="202">
        <v>4739.88</v>
      </c>
      <c r="L14" s="202">
        <v>5272.09</v>
      </c>
      <c r="M14" s="202">
        <v>5257.19</v>
      </c>
      <c r="N14" s="202">
        <v>5346.13</v>
      </c>
      <c r="O14" s="202">
        <v>5113.72</v>
      </c>
      <c r="P14" s="202">
        <v>4709.130000000001</v>
      </c>
      <c r="Q14" s="202">
        <v>4472.49</v>
      </c>
      <c r="R14" s="202">
        <v>4185.46</v>
      </c>
      <c r="S14" s="202">
        <v>4888.0200000000004</v>
      </c>
      <c r="T14" s="202">
        <v>4251.1100000000006</v>
      </c>
      <c r="U14" s="202">
        <v>4954.1900000000005</v>
      </c>
      <c r="V14" s="202">
        <v>4982.72</v>
      </c>
      <c r="W14" s="202">
        <v>4527.6900000000005</v>
      </c>
      <c r="X14" s="202">
        <v>4486.58</v>
      </c>
      <c r="Y14" s="202">
        <v>4636.8599999999997</v>
      </c>
      <c r="Z14" s="202">
        <v>4734.93</v>
      </c>
      <c r="AA14" s="202">
        <v>4610.8900000000003</v>
      </c>
      <c r="AB14" s="202">
        <v>4412.08</v>
      </c>
      <c r="AC14" s="202">
        <v>4088.1899999999996</v>
      </c>
      <c r="AD14" s="202">
        <v>4883.91</v>
      </c>
      <c r="AE14" s="202">
        <v>5150.8</v>
      </c>
      <c r="AF14" s="202">
        <v>4075.04</v>
      </c>
      <c r="AG14" s="202">
        <v>4589.3599999999997</v>
      </c>
      <c r="AH14" s="202">
        <v>4147.93</v>
      </c>
      <c r="AI14" s="202">
        <v>4243.21</v>
      </c>
      <c r="AJ14" s="202">
        <v>4561.5199999999995</v>
      </c>
      <c r="AK14" s="202">
        <v>4786.75</v>
      </c>
      <c r="AL14" s="202">
        <v>4735.41</v>
      </c>
      <c r="AM14" s="202">
        <v>4698.2800000000007</v>
      </c>
      <c r="AN14" s="202">
        <v>4818.21</v>
      </c>
      <c r="AO14" s="202">
        <v>4512.2699999999995</v>
      </c>
      <c r="AP14" s="202">
        <v>4474.7700000000004</v>
      </c>
      <c r="AQ14" s="202">
        <v>5190.18</v>
      </c>
      <c r="AR14" s="202">
        <v>4581.2099999999991</v>
      </c>
      <c r="AS14" s="202">
        <v>5169.6100000000006</v>
      </c>
      <c r="AT14" s="202">
        <v>4967.7300000000005</v>
      </c>
      <c r="AU14" s="202">
        <v>4764.3600000000006</v>
      </c>
      <c r="AV14" s="202">
        <v>5058.29</v>
      </c>
      <c r="AW14" s="202">
        <v>5071.84</v>
      </c>
      <c r="AX14" s="202">
        <v>5092.49</v>
      </c>
      <c r="AY14" s="202">
        <v>5593.1799999999994</v>
      </c>
      <c r="AZ14" s="202">
        <v>5167.47</v>
      </c>
      <c r="BA14" s="202">
        <v>5218.8100000000004</v>
      </c>
      <c r="BB14" s="202">
        <v>4964.49</v>
      </c>
      <c r="BC14" s="202">
        <v>6093</v>
      </c>
      <c r="BD14" s="202">
        <v>4848.91</v>
      </c>
      <c r="BE14" s="202">
        <v>5933.6</v>
      </c>
    </row>
    <row r="15" spans="1:57" ht="18" customHeight="1" x14ac:dyDescent="0.45">
      <c r="A15" s="200"/>
      <c r="B15" s="200"/>
      <c r="C15" s="200">
        <v>1</v>
      </c>
      <c r="D15" s="212" t="s">
        <v>128</v>
      </c>
      <c r="E15" s="202">
        <v>2909.8499999999995</v>
      </c>
      <c r="F15" s="202">
        <v>2992.65</v>
      </c>
      <c r="G15" s="202">
        <v>3098.71</v>
      </c>
      <c r="H15" s="202">
        <v>2879.5099999999998</v>
      </c>
      <c r="I15" s="202">
        <v>3500.6000000000004</v>
      </c>
      <c r="J15" s="202">
        <v>3534.65</v>
      </c>
      <c r="K15" s="202">
        <v>3088.56</v>
      </c>
      <c r="L15" s="202">
        <v>3593.48</v>
      </c>
      <c r="M15" s="202">
        <v>3492.0899999999997</v>
      </c>
      <c r="N15" s="202">
        <v>3460.56</v>
      </c>
      <c r="O15" s="202">
        <v>3316.2400000000002</v>
      </c>
      <c r="P15" s="202">
        <v>2858.6900000000005</v>
      </c>
      <c r="Q15" s="202">
        <v>2769.8799999999997</v>
      </c>
      <c r="R15" s="202">
        <v>2495.94</v>
      </c>
      <c r="S15" s="202">
        <v>2877.33</v>
      </c>
      <c r="T15" s="202">
        <v>2542.5300000000002</v>
      </c>
      <c r="U15" s="202">
        <v>3079.38</v>
      </c>
      <c r="V15" s="202">
        <v>3124.48</v>
      </c>
      <c r="W15" s="202">
        <v>2685.4700000000003</v>
      </c>
      <c r="X15" s="202">
        <v>2715.26</v>
      </c>
      <c r="Y15" s="202">
        <v>2788.7999999999997</v>
      </c>
      <c r="Z15" s="202">
        <v>2829.8500000000004</v>
      </c>
      <c r="AA15" s="202">
        <v>2535.9</v>
      </c>
      <c r="AB15" s="202">
        <v>2424.94</v>
      </c>
      <c r="AC15" s="202">
        <v>2365.5499999999997</v>
      </c>
      <c r="AD15" s="202">
        <v>3288.8</v>
      </c>
      <c r="AE15" s="202">
        <v>3272.67</v>
      </c>
      <c r="AF15" s="202">
        <v>2446.1</v>
      </c>
      <c r="AG15" s="202">
        <v>2691.2</v>
      </c>
      <c r="AH15" s="202">
        <v>2409.9900000000002</v>
      </c>
      <c r="AI15" s="202">
        <v>2550.48</v>
      </c>
      <c r="AJ15" s="202">
        <v>2781.7799999999997</v>
      </c>
      <c r="AK15" s="202">
        <v>2900.72</v>
      </c>
      <c r="AL15" s="202">
        <v>2757.9100000000003</v>
      </c>
      <c r="AM15" s="202">
        <v>2548.46</v>
      </c>
      <c r="AN15" s="202">
        <v>2492.9100000000003</v>
      </c>
      <c r="AO15" s="202">
        <v>2680.5299999999997</v>
      </c>
      <c r="AP15" s="202">
        <v>2521.7399999999998</v>
      </c>
      <c r="AQ15" s="202">
        <v>2969.9600000000005</v>
      </c>
      <c r="AR15" s="202">
        <v>2838.2099999999996</v>
      </c>
      <c r="AS15" s="202">
        <v>3005.26</v>
      </c>
      <c r="AT15" s="202">
        <v>2993.01</v>
      </c>
      <c r="AU15" s="202">
        <v>2773.8100000000004</v>
      </c>
      <c r="AV15" s="202">
        <v>2967.46</v>
      </c>
      <c r="AW15" s="202">
        <v>2923.73</v>
      </c>
      <c r="AX15" s="202">
        <v>2949.9799999999996</v>
      </c>
      <c r="AY15" s="202">
        <v>3247.4799999999996</v>
      </c>
      <c r="AZ15" s="202">
        <v>2631.7700000000004</v>
      </c>
      <c r="BA15" s="202">
        <v>3048.1800000000003</v>
      </c>
      <c r="BB15" s="202">
        <v>2797.9</v>
      </c>
      <c r="BC15" s="202">
        <v>3568.6600000000003</v>
      </c>
      <c r="BD15" s="202">
        <v>2771.31</v>
      </c>
      <c r="BE15" s="202">
        <v>3393.83</v>
      </c>
    </row>
    <row r="16" spans="1:57" ht="18" customHeight="1" x14ac:dyDescent="0.45">
      <c r="A16" s="200"/>
      <c r="B16" s="200"/>
      <c r="C16" s="200"/>
      <c r="D16" s="212" t="s">
        <v>44</v>
      </c>
      <c r="E16" s="202">
        <v>738.05</v>
      </c>
      <c r="F16" s="202">
        <v>706.23</v>
      </c>
      <c r="G16" s="202">
        <v>700.87</v>
      </c>
      <c r="H16" s="202">
        <v>647.61</v>
      </c>
      <c r="I16" s="202">
        <v>1012.63</v>
      </c>
      <c r="J16" s="202">
        <v>1056.83</v>
      </c>
      <c r="K16" s="202">
        <v>777.9</v>
      </c>
      <c r="L16" s="202">
        <v>1187.5</v>
      </c>
      <c r="M16" s="202">
        <v>1060.83</v>
      </c>
      <c r="N16" s="202">
        <v>1024.8499999999999</v>
      </c>
      <c r="O16" s="202">
        <v>808.57</v>
      </c>
      <c r="P16" s="202">
        <v>727.08</v>
      </c>
      <c r="Q16" s="202">
        <v>775.54</v>
      </c>
      <c r="R16" s="202">
        <v>566.44000000000005</v>
      </c>
      <c r="S16" s="202">
        <v>686.31</v>
      </c>
      <c r="T16" s="202">
        <v>662.77</v>
      </c>
      <c r="U16" s="202">
        <v>866.33</v>
      </c>
      <c r="V16" s="202">
        <v>1197.45</v>
      </c>
      <c r="W16" s="202">
        <v>702.78</v>
      </c>
      <c r="X16" s="202">
        <v>761.97</v>
      </c>
      <c r="Y16" s="202">
        <v>770.55</v>
      </c>
      <c r="Z16" s="202">
        <v>667.02</v>
      </c>
      <c r="AA16" s="202">
        <v>561.62</v>
      </c>
      <c r="AB16" s="202">
        <v>537.26</v>
      </c>
      <c r="AC16" s="202">
        <v>501.81</v>
      </c>
      <c r="AD16" s="202">
        <v>1184.68</v>
      </c>
      <c r="AE16" s="202">
        <v>798.78</v>
      </c>
      <c r="AF16" s="202">
        <v>511.18</v>
      </c>
      <c r="AG16" s="202">
        <v>640.51</v>
      </c>
      <c r="AH16" s="202">
        <v>605.95000000000005</v>
      </c>
      <c r="AI16" s="202">
        <v>642.4</v>
      </c>
      <c r="AJ16" s="202">
        <v>630.97</v>
      </c>
      <c r="AK16" s="202">
        <v>767.95</v>
      </c>
      <c r="AL16" s="202">
        <v>716.47</v>
      </c>
      <c r="AM16" s="202">
        <v>577.16</v>
      </c>
      <c r="AN16" s="202">
        <v>648.59</v>
      </c>
      <c r="AO16" s="202">
        <v>751.81</v>
      </c>
      <c r="AP16" s="202">
        <v>562.27</v>
      </c>
      <c r="AQ16" s="202">
        <v>670.22</v>
      </c>
      <c r="AR16" s="202">
        <v>823.36</v>
      </c>
      <c r="AS16" s="202">
        <v>784.07</v>
      </c>
      <c r="AT16" s="202">
        <v>751.82</v>
      </c>
      <c r="AU16" s="202">
        <v>730.13</v>
      </c>
      <c r="AV16" s="202">
        <v>640.53</v>
      </c>
      <c r="AW16" s="202">
        <v>668.94</v>
      </c>
      <c r="AX16" s="202">
        <v>615.77</v>
      </c>
      <c r="AY16" s="202">
        <v>670.25</v>
      </c>
      <c r="AZ16" s="202">
        <v>619.27</v>
      </c>
      <c r="BA16" s="202">
        <v>679.85</v>
      </c>
      <c r="BB16" s="202">
        <v>543.15</v>
      </c>
      <c r="BC16" s="202">
        <v>1001.57</v>
      </c>
      <c r="BD16" s="202">
        <v>573.64</v>
      </c>
      <c r="BE16" s="202">
        <v>737.88</v>
      </c>
    </row>
    <row r="17" spans="1:57" ht="18" customHeight="1" x14ac:dyDescent="0.45">
      <c r="A17" s="200"/>
      <c r="B17" s="200"/>
      <c r="C17" s="200"/>
      <c r="D17" s="212" t="s">
        <v>45</v>
      </c>
      <c r="E17" s="202">
        <v>990.09</v>
      </c>
      <c r="F17" s="202">
        <v>998.71</v>
      </c>
      <c r="G17" s="202">
        <v>1086.58</v>
      </c>
      <c r="H17" s="202">
        <v>1088.45</v>
      </c>
      <c r="I17" s="202">
        <v>1128.1300000000001</v>
      </c>
      <c r="J17" s="202">
        <v>1031.3399999999999</v>
      </c>
      <c r="K17" s="202">
        <v>1094.3599999999999</v>
      </c>
      <c r="L17" s="202">
        <v>1037.5</v>
      </c>
      <c r="M17" s="202">
        <v>1020.21</v>
      </c>
      <c r="N17" s="202">
        <v>1003.61</v>
      </c>
      <c r="O17" s="202">
        <v>1259.1500000000001</v>
      </c>
      <c r="P17" s="202">
        <v>1024.8900000000001</v>
      </c>
      <c r="Q17" s="202">
        <v>865.87</v>
      </c>
      <c r="R17" s="202">
        <v>802.21</v>
      </c>
      <c r="S17" s="202">
        <v>953.94</v>
      </c>
      <c r="T17" s="202">
        <v>820.21</v>
      </c>
      <c r="U17" s="202">
        <v>986.09</v>
      </c>
      <c r="V17" s="202">
        <v>847.53</v>
      </c>
      <c r="W17" s="202">
        <v>910.26</v>
      </c>
      <c r="X17" s="202">
        <v>827.87</v>
      </c>
      <c r="Y17" s="202">
        <v>825.81</v>
      </c>
      <c r="Z17" s="202">
        <v>832.63</v>
      </c>
      <c r="AA17" s="202">
        <v>782.15</v>
      </c>
      <c r="AB17" s="202">
        <v>734.57</v>
      </c>
      <c r="AC17" s="202">
        <v>705.99</v>
      </c>
      <c r="AD17" s="202">
        <v>799.71</v>
      </c>
      <c r="AE17" s="202">
        <v>1013.03</v>
      </c>
      <c r="AF17" s="202">
        <v>744.88</v>
      </c>
      <c r="AG17" s="202">
        <v>832.81</v>
      </c>
      <c r="AH17" s="202">
        <v>739.69</v>
      </c>
      <c r="AI17" s="202">
        <v>775.04</v>
      </c>
      <c r="AJ17" s="202">
        <v>773.89</v>
      </c>
      <c r="AK17" s="202">
        <v>847.49</v>
      </c>
      <c r="AL17" s="202">
        <v>807.7</v>
      </c>
      <c r="AM17" s="202">
        <v>815.75</v>
      </c>
      <c r="AN17" s="202">
        <v>771.31</v>
      </c>
      <c r="AO17" s="202">
        <v>745.82</v>
      </c>
      <c r="AP17" s="202">
        <v>763.38</v>
      </c>
      <c r="AQ17" s="202">
        <v>917.43</v>
      </c>
      <c r="AR17" s="202">
        <v>777.74</v>
      </c>
      <c r="AS17" s="202">
        <v>832.87</v>
      </c>
      <c r="AT17" s="202">
        <v>878.48</v>
      </c>
      <c r="AU17" s="202">
        <v>807.57</v>
      </c>
      <c r="AV17" s="202">
        <v>923.98</v>
      </c>
      <c r="AW17" s="202">
        <v>905.65</v>
      </c>
      <c r="AX17" s="202">
        <v>941.08</v>
      </c>
      <c r="AY17" s="202">
        <v>977.55</v>
      </c>
      <c r="AZ17" s="202">
        <v>871.74</v>
      </c>
      <c r="BA17" s="202">
        <v>946</v>
      </c>
      <c r="BB17" s="202">
        <v>819.25</v>
      </c>
      <c r="BC17" s="202">
        <v>1037.52</v>
      </c>
      <c r="BD17" s="202">
        <v>853.46</v>
      </c>
      <c r="BE17" s="202">
        <v>1018.51</v>
      </c>
    </row>
    <row r="18" spans="1:57" ht="18" customHeight="1" x14ac:dyDescent="0.45">
      <c r="A18" s="200"/>
      <c r="B18" s="200"/>
      <c r="C18" s="200"/>
      <c r="D18" s="212" t="s">
        <v>46</v>
      </c>
      <c r="E18" s="202">
        <v>746.06</v>
      </c>
      <c r="F18" s="202">
        <v>820.91</v>
      </c>
      <c r="G18" s="202">
        <v>842.74</v>
      </c>
      <c r="H18" s="202">
        <v>724.54</v>
      </c>
      <c r="I18" s="202">
        <v>903.67</v>
      </c>
      <c r="J18" s="202">
        <v>931.02</v>
      </c>
      <c r="K18" s="202">
        <v>749.29</v>
      </c>
      <c r="L18" s="202">
        <v>808.52</v>
      </c>
      <c r="M18" s="202">
        <v>818.93</v>
      </c>
      <c r="N18" s="202">
        <v>794.64</v>
      </c>
      <c r="O18" s="202">
        <v>721.56</v>
      </c>
      <c r="P18" s="202">
        <v>644.23</v>
      </c>
      <c r="Q18" s="202">
        <v>662.28</v>
      </c>
      <c r="R18" s="202">
        <v>660.33</v>
      </c>
      <c r="S18" s="202">
        <v>711.37</v>
      </c>
      <c r="T18" s="202">
        <v>643.92999999999995</v>
      </c>
      <c r="U18" s="202">
        <v>746.27</v>
      </c>
      <c r="V18" s="202">
        <v>640.11</v>
      </c>
      <c r="W18" s="202">
        <v>605.22</v>
      </c>
      <c r="X18" s="202">
        <v>634.15</v>
      </c>
      <c r="Y18" s="202">
        <v>637.75</v>
      </c>
      <c r="Z18" s="202">
        <v>597.95000000000005</v>
      </c>
      <c r="AA18" s="202">
        <v>619.22</v>
      </c>
      <c r="AB18" s="202">
        <v>668.59</v>
      </c>
      <c r="AC18" s="202">
        <v>662.1</v>
      </c>
      <c r="AD18" s="202">
        <v>752.3</v>
      </c>
      <c r="AE18" s="202">
        <v>845.17</v>
      </c>
      <c r="AF18" s="202">
        <v>703.92</v>
      </c>
      <c r="AG18" s="202">
        <v>703.64</v>
      </c>
      <c r="AH18" s="202">
        <v>533.97</v>
      </c>
      <c r="AI18" s="202">
        <v>668.05</v>
      </c>
      <c r="AJ18" s="202">
        <v>802.89</v>
      </c>
      <c r="AK18" s="202">
        <v>687.8</v>
      </c>
      <c r="AL18" s="202">
        <v>661.42</v>
      </c>
      <c r="AM18" s="202">
        <v>608.91999999999996</v>
      </c>
      <c r="AN18" s="202">
        <v>546.45000000000005</v>
      </c>
      <c r="AO18" s="202">
        <v>639.70000000000005</v>
      </c>
      <c r="AP18" s="202">
        <v>659.48</v>
      </c>
      <c r="AQ18" s="202">
        <v>787.19</v>
      </c>
      <c r="AR18" s="202">
        <v>742.37</v>
      </c>
      <c r="AS18" s="202">
        <v>833.06</v>
      </c>
      <c r="AT18" s="202">
        <v>782.07</v>
      </c>
      <c r="AU18" s="202">
        <v>688.95</v>
      </c>
      <c r="AV18" s="202">
        <v>788.22</v>
      </c>
      <c r="AW18" s="202">
        <v>738.12</v>
      </c>
      <c r="AX18" s="202">
        <v>727.62</v>
      </c>
      <c r="AY18" s="202">
        <v>825.48</v>
      </c>
      <c r="AZ18" s="202">
        <v>631.29</v>
      </c>
      <c r="BA18" s="202">
        <v>764.92</v>
      </c>
      <c r="BB18" s="202">
        <v>805.24</v>
      </c>
      <c r="BC18" s="202">
        <v>898.66</v>
      </c>
      <c r="BD18" s="202">
        <v>784.39</v>
      </c>
      <c r="BE18" s="202">
        <v>901.99</v>
      </c>
    </row>
    <row r="19" spans="1:57" ht="18" customHeight="1" x14ac:dyDescent="0.45">
      <c r="A19" s="200"/>
      <c r="B19" s="200"/>
      <c r="C19" s="200"/>
      <c r="D19" s="212" t="s">
        <v>47</v>
      </c>
      <c r="E19" s="202">
        <v>420.78</v>
      </c>
      <c r="F19" s="202">
        <v>452.96</v>
      </c>
      <c r="G19" s="202">
        <v>455.22</v>
      </c>
      <c r="H19" s="202">
        <v>408.58</v>
      </c>
      <c r="I19" s="202">
        <v>447.26</v>
      </c>
      <c r="J19" s="202">
        <v>500.08</v>
      </c>
      <c r="K19" s="202">
        <v>455.61</v>
      </c>
      <c r="L19" s="202">
        <v>547.55999999999995</v>
      </c>
      <c r="M19" s="202">
        <v>584.51</v>
      </c>
      <c r="N19" s="202">
        <v>625.1</v>
      </c>
      <c r="O19" s="202">
        <v>514.99</v>
      </c>
      <c r="P19" s="202">
        <v>452.32</v>
      </c>
      <c r="Q19" s="202">
        <v>453.81</v>
      </c>
      <c r="R19" s="202">
        <v>460.52</v>
      </c>
      <c r="S19" s="202">
        <v>512.67999999999995</v>
      </c>
      <c r="T19" s="202">
        <v>408.11</v>
      </c>
      <c r="U19" s="202">
        <v>474.13</v>
      </c>
      <c r="V19" s="202">
        <v>430.96</v>
      </c>
      <c r="W19" s="202">
        <v>462.42</v>
      </c>
      <c r="X19" s="202">
        <v>480.23</v>
      </c>
      <c r="Y19" s="202">
        <v>543.91999999999996</v>
      </c>
      <c r="Z19" s="202">
        <v>723.85</v>
      </c>
      <c r="AA19" s="202">
        <v>565.6</v>
      </c>
      <c r="AB19" s="202">
        <v>475.41</v>
      </c>
      <c r="AC19" s="202">
        <v>490.01</v>
      </c>
      <c r="AD19" s="202">
        <v>545.41999999999996</v>
      </c>
      <c r="AE19" s="202">
        <v>609.34</v>
      </c>
      <c r="AF19" s="202">
        <v>479.95</v>
      </c>
      <c r="AG19" s="202">
        <v>508.1</v>
      </c>
      <c r="AH19" s="202">
        <v>524.12</v>
      </c>
      <c r="AI19" s="202">
        <v>460.09</v>
      </c>
      <c r="AJ19" s="202">
        <v>568.85</v>
      </c>
      <c r="AK19" s="202">
        <v>585.89</v>
      </c>
      <c r="AL19" s="202">
        <v>564.80999999999995</v>
      </c>
      <c r="AM19" s="202">
        <v>538.79</v>
      </c>
      <c r="AN19" s="202">
        <v>520.97</v>
      </c>
      <c r="AO19" s="202">
        <v>537.99</v>
      </c>
      <c r="AP19" s="202">
        <v>529.41</v>
      </c>
      <c r="AQ19" s="202">
        <v>587.47</v>
      </c>
      <c r="AR19" s="202">
        <v>488.08</v>
      </c>
      <c r="AS19" s="202">
        <v>546.22</v>
      </c>
      <c r="AT19" s="202">
        <v>572.02</v>
      </c>
      <c r="AU19" s="202">
        <v>541.34</v>
      </c>
      <c r="AV19" s="202">
        <v>607.38</v>
      </c>
      <c r="AW19" s="202">
        <v>605.82000000000005</v>
      </c>
      <c r="AX19" s="202">
        <v>659.77</v>
      </c>
      <c r="AY19" s="202">
        <v>768.03</v>
      </c>
      <c r="AZ19" s="202">
        <v>502.88</v>
      </c>
      <c r="BA19" s="202">
        <v>648.88</v>
      </c>
      <c r="BB19" s="202">
        <v>620.89</v>
      </c>
      <c r="BC19" s="202">
        <v>616.72</v>
      </c>
      <c r="BD19" s="202">
        <v>550.98</v>
      </c>
      <c r="BE19" s="202">
        <v>728.5</v>
      </c>
    </row>
    <row r="20" spans="1:57" ht="18" customHeight="1" x14ac:dyDescent="0.45">
      <c r="A20" s="200"/>
      <c r="B20" s="200"/>
      <c r="C20" s="200"/>
      <c r="D20" s="212" t="s">
        <v>43</v>
      </c>
      <c r="E20" s="202">
        <v>14.87</v>
      </c>
      <c r="F20" s="202">
        <v>13.84</v>
      </c>
      <c r="G20" s="202">
        <v>13.3</v>
      </c>
      <c r="H20" s="202">
        <v>10.33</v>
      </c>
      <c r="I20" s="202">
        <v>8.91</v>
      </c>
      <c r="J20" s="202">
        <v>15.38</v>
      </c>
      <c r="K20" s="202">
        <v>11.4</v>
      </c>
      <c r="L20" s="202">
        <v>12.4</v>
      </c>
      <c r="M20" s="202">
        <v>7.61</v>
      </c>
      <c r="N20" s="202">
        <v>12.36</v>
      </c>
      <c r="O20" s="202">
        <v>11.97</v>
      </c>
      <c r="P20" s="202">
        <v>10.17</v>
      </c>
      <c r="Q20" s="202">
        <v>12.38</v>
      </c>
      <c r="R20" s="202">
        <v>6.44</v>
      </c>
      <c r="S20" s="202">
        <v>13.03</v>
      </c>
      <c r="T20" s="202">
        <v>7.51</v>
      </c>
      <c r="U20" s="202">
        <v>6.56</v>
      </c>
      <c r="V20" s="202">
        <v>8.43</v>
      </c>
      <c r="W20" s="202">
        <v>4.79</v>
      </c>
      <c r="X20" s="202">
        <v>11.04</v>
      </c>
      <c r="Y20" s="202">
        <v>10.77</v>
      </c>
      <c r="Z20" s="202">
        <v>8.4</v>
      </c>
      <c r="AA20" s="202">
        <v>7.31</v>
      </c>
      <c r="AB20" s="202">
        <v>9.11</v>
      </c>
      <c r="AC20" s="202">
        <v>5.64</v>
      </c>
      <c r="AD20" s="202">
        <v>6.69</v>
      </c>
      <c r="AE20" s="202">
        <v>6.35</v>
      </c>
      <c r="AF20" s="202">
        <v>6.17</v>
      </c>
      <c r="AG20" s="202">
        <v>6.14</v>
      </c>
      <c r="AH20" s="202">
        <v>6.26</v>
      </c>
      <c r="AI20" s="202">
        <v>4.9000000000000004</v>
      </c>
      <c r="AJ20" s="202">
        <v>5.18</v>
      </c>
      <c r="AK20" s="202">
        <v>11.59</v>
      </c>
      <c r="AL20" s="202">
        <v>7.51</v>
      </c>
      <c r="AM20" s="202">
        <v>7.84</v>
      </c>
      <c r="AN20" s="202">
        <v>5.59</v>
      </c>
      <c r="AO20" s="202">
        <v>5.21</v>
      </c>
      <c r="AP20" s="202">
        <v>7.2</v>
      </c>
      <c r="AQ20" s="202">
        <v>7.65</v>
      </c>
      <c r="AR20" s="202">
        <v>6.66</v>
      </c>
      <c r="AS20" s="202">
        <v>9.0399999999999991</v>
      </c>
      <c r="AT20" s="202">
        <v>8.6199999999999992</v>
      </c>
      <c r="AU20" s="202">
        <v>5.82</v>
      </c>
      <c r="AV20" s="202">
        <v>7.35</v>
      </c>
      <c r="AW20" s="202">
        <v>5.2</v>
      </c>
      <c r="AX20" s="202">
        <v>5.74</v>
      </c>
      <c r="AY20" s="202">
        <v>6.17</v>
      </c>
      <c r="AZ20" s="202">
        <v>6.59</v>
      </c>
      <c r="BA20" s="202">
        <v>8.5299999999999994</v>
      </c>
      <c r="BB20" s="202">
        <v>9.3699999999999992</v>
      </c>
      <c r="BC20" s="202">
        <v>14.19</v>
      </c>
      <c r="BD20" s="202">
        <v>8.84</v>
      </c>
      <c r="BE20" s="202">
        <v>6.95</v>
      </c>
    </row>
    <row r="21" spans="1:57" ht="18" customHeight="1" x14ac:dyDescent="0.45">
      <c r="A21" s="200"/>
      <c r="B21" s="200"/>
      <c r="C21" s="200">
        <v>2</v>
      </c>
      <c r="D21" s="212" t="s">
        <v>400</v>
      </c>
      <c r="E21" s="202">
        <v>1594.4099999999999</v>
      </c>
      <c r="F21" s="202">
        <v>1578.7199999999998</v>
      </c>
      <c r="G21" s="202">
        <v>1721.0100000000002</v>
      </c>
      <c r="H21" s="202">
        <v>1650.89</v>
      </c>
      <c r="I21" s="202">
        <v>1828.8899999999999</v>
      </c>
      <c r="J21" s="202">
        <v>1677.09</v>
      </c>
      <c r="K21" s="202">
        <v>1651.32</v>
      </c>
      <c r="L21" s="202">
        <v>1678.6100000000001</v>
      </c>
      <c r="M21" s="202">
        <v>1765.1000000000001</v>
      </c>
      <c r="N21" s="202">
        <v>1885.57</v>
      </c>
      <c r="O21" s="202">
        <v>1797.48</v>
      </c>
      <c r="P21" s="202">
        <v>1850.44</v>
      </c>
      <c r="Q21" s="202">
        <v>1702.61</v>
      </c>
      <c r="R21" s="202">
        <v>1689.52</v>
      </c>
      <c r="S21" s="202">
        <v>2010.69</v>
      </c>
      <c r="T21" s="202">
        <v>1708.58</v>
      </c>
      <c r="U21" s="202">
        <v>1874.81</v>
      </c>
      <c r="V21" s="202">
        <v>1858.24</v>
      </c>
      <c r="W21" s="202">
        <v>1842.2199999999998</v>
      </c>
      <c r="X21" s="202">
        <v>1771.3200000000002</v>
      </c>
      <c r="Y21" s="202">
        <v>1848.06</v>
      </c>
      <c r="Z21" s="202">
        <v>1905.08</v>
      </c>
      <c r="AA21" s="202">
        <v>2074.9900000000002</v>
      </c>
      <c r="AB21" s="202">
        <v>1987.14</v>
      </c>
      <c r="AC21" s="202">
        <v>1722.64</v>
      </c>
      <c r="AD21" s="202">
        <v>1595.11</v>
      </c>
      <c r="AE21" s="202">
        <v>1878.13</v>
      </c>
      <c r="AF21" s="202">
        <v>1628.94</v>
      </c>
      <c r="AG21" s="202">
        <v>1898.16</v>
      </c>
      <c r="AH21" s="202">
        <v>1737.94</v>
      </c>
      <c r="AI21" s="202">
        <v>1692.73</v>
      </c>
      <c r="AJ21" s="202">
        <v>1779.74</v>
      </c>
      <c r="AK21" s="202">
        <v>1886.0300000000002</v>
      </c>
      <c r="AL21" s="202">
        <v>1977.5</v>
      </c>
      <c r="AM21" s="202">
        <v>2149.8200000000002</v>
      </c>
      <c r="AN21" s="202">
        <v>2325.2999999999997</v>
      </c>
      <c r="AO21" s="202">
        <v>1831.74</v>
      </c>
      <c r="AP21" s="202">
        <v>1953.0300000000002</v>
      </c>
      <c r="AQ21" s="202">
        <v>2220.2199999999998</v>
      </c>
      <c r="AR21" s="202">
        <v>1743</v>
      </c>
      <c r="AS21" s="202">
        <v>2164.35</v>
      </c>
      <c r="AT21" s="202">
        <v>1974.72</v>
      </c>
      <c r="AU21" s="202">
        <v>1990.55</v>
      </c>
      <c r="AV21" s="202">
        <v>2090.83</v>
      </c>
      <c r="AW21" s="202">
        <v>2148.1099999999997</v>
      </c>
      <c r="AX21" s="202">
        <v>2142.5100000000002</v>
      </c>
      <c r="AY21" s="202">
        <v>2345.6999999999998</v>
      </c>
      <c r="AZ21" s="202">
        <v>2535.6999999999998</v>
      </c>
      <c r="BA21" s="202">
        <v>2170.63</v>
      </c>
      <c r="BB21" s="202">
        <v>2166.59</v>
      </c>
      <c r="BC21" s="202">
        <v>2524.34</v>
      </c>
      <c r="BD21" s="202">
        <v>2077.6000000000004</v>
      </c>
      <c r="BE21" s="202">
        <v>2539.7700000000004</v>
      </c>
    </row>
    <row r="22" spans="1:57" ht="18" customHeight="1" x14ac:dyDescent="0.45">
      <c r="A22" s="200"/>
      <c r="B22" s="200"/>
      <c r="C22" s="200"/>
      <c r="D22" s="212" t="s">
        <v>58</v>
      </c>
      <c r="E22" s="202">
        <v>417.89</v>
      </c>
      <c r="F22" s="202">
        <v>345.13</v>
      </c>
      <c r="G22" s="202">
        <v>388.23</v>
      </c>
      <c r="H22" s="202">
        <v>398.74</v>
      </c>
      <c r="I22" s="202">
        <v>457.07</v>
      </c>
      <c r="J22" s="202">
        <v>341.23</v>
      </c>
      <c r="K22" s="202">
        <v>315.08</v>
      </c>
      <c r="L22" s="202">
        <v>332.34</v>
      </c>
      <c r="M22" s="202">
        <v>339.37</v>
      </c>
      <c r="N22" s="202">
        <v>389.59</v>
      </c>
      <c r="O22" s="202">
        <v>408.37</v>
      </c>
      <c r="P22" s="202">
        <v>392.44</v>
      </c>
      <c r="Q22" s="202">
        <v>361.55</v>
      </c>
      <c r="R22" s="202">
        <v>458.04</v>
      </c>
      <c r="S22" s="202">
        <v>515.77</v>
      </c>
      <c r="T22" s="202">
        <v>401.54</v>
      </c>
      <c r="U22" s="202">
        <v>357.34</v>
      </c>
      <c r="V22" s="202">
        <v>406.9</v>
      </c>
      <c r="W22" s="202">
        <v>424.45</v>
      </c>
      <c r="X22" s="202">
        <v>404.65</v>
      </c>
      <c r="Y22" s="202">
        <v>356.51</v>
      </c>
      <c r="Z22" s="202">
        <v>338.08</v>
      </c>
      <c r="AA22" s="202">
        <v>489.3</v>
      </c>
      <c r="AB22" s="202">
        <v>444.34</v>
      </c>
      <c r="AC22" s="202">
        <v>382.32</v>
      </c>
      <c r="AD22" s="202">
        <v>337.94</v>
      </c>
      <c r="AE22" s="202">
        <v>378.16</v>
      </c>
      <c r="AF22" s="202">
        <v>294.22000000000003</v>
      </c>
      <c r="AG22" s="202">
        <v>373.17</v>
      </c>
      <c r="AH22" s="202">
        <v>331.1</v>
      </c>
      <c r="AI22" s="202">
        <v>340.6</v>
      </c>
      <c r="AJ22" s="202">
        <v>336.09</v>
      </c>
      <c r="AK22" s="202">
        <v>356.22</v>
      </c>
      <c r="AL22" s="202">
        <v>457.37</v>
      </c>
      <c r="AM22" s="202">
        <v>490.3</v>
      </c>
      <c r="AN22" s="202">
        <v>594.37</v>
      </c>
      <c r="AO22" s="202">
        <v>466.49</v>
      </c>
      <c r="AP22" s="202">
        <v>417.12</v>
      </c>
      <c r="AQ22" s="202">
        <v>482.42</v>
      </c>
      <c r="AR22" s="202">
        <v>313.36</v>
      </c>
      <c r="AS22" s="202">
        <v>436.04</v>
      </c>
      <c r="AT22" s="202">
        <v>377.87</v>
      </c>
      <c r="AU22" s="202">
        <v>427.03</v>
      </c>
      <c r="AV22" s="202">
        <v>395.83</v>
      </c>
      <c r="AW22" s="202">
        <v>383.52</v>
      </c>
      <c r="AX22" s="202">
        <v>479.82</v>
      </c>
      <c r="AY22" s="202">
        <v>493.39</v>
      </c>
      <c r="AZ22" s="202">
        <v>621.52</v>
      </c>
      <c r="BA22" s="202">
        <v>437.85</v>
      </c>
      <c r="BB22" s="202">
        <v>609.76</v>
      </c>
      <c r="BC22" s="202">
        <v>619.03</v>
      </c>
      <c r="BD22" s="202">
        <v>467.16</v>
      </c>
      <c r="BE22" s="202">
        <v>669.96</v>
      </c>
    </row>
    <row r="23" spans="1:57" ht="18" customHeight="1" x14ac:dyDescent="0.45">
      <c r="A23" s="200"/>
      <c r="B23" s="200"/>
      <c r="C23" s="200"/>
      <c r="D23" s="212" t="s">
        <v>59</v>
      </c>
      <c r="E23" s="202">
        <v>345.45</v>
      </c>
      <c r="F23" s="202">
        <v>323.2</v>
      </c>
      <c r="G23" s="202">
        <v>348.18</v>
      </c>
      <c r="H23" s="202">
        <v>324.70999999999998</v>
      </c>
      <c r="I23" s="202">
        <v>358.16</v>
      </c>
      <c r="J23" s="202">
        <v>338.8</v>
      </c>
      <c r="K23" s="202">
        <v>331.49</v>
      </c>
      <c r="L23" s="202">
        <v>292.47000000000003</v>
      </c>
      <c r="M23" s="202">
        <v>319.79000000000002</v>
      </c>
      <c r="N23" s="202">
        <v>342.48</v>
      </c>
      <c r="O23" s="202">
        <v>332.84</v>
      </c>
      <c r="P23" s="202">
        <v>374.97</v>
      </c>
      <c r="Q23" s="202">
        <v>336.59</v>
      </c>
      <c r="R23" s="202">
        <v>310.24</v>
      </c>
      <c r="S23" s="202">
        <v>381.97</v>
      </c>
      <c r="T23" s="202">
        <v>322.06</v>
      </c>
      <c r="U23" s="202">
        <v>407.79</v>
      </c>
      <c r="V23" s="202">
        <v>336.48</v>
      </c>
      <c r="W23" s="202">
        <v>346.8</v>
      </c>
      <c r="X23" s="202">
        <v>331.51</v>
      </c>
      <c r="Y23" s="202">
        <v>335.87</v>
      </c>
      <c r="Z23" s="202">
        <v>329.88</v>
      </c>
      <c r="AA23" s="202">
        <v>380.38</v>
      </c>
      <c r="AB23" s="202">
        <v>417.16</v>
      </c>
      <c r="AC23" s="202">
        <v>352.9</v>
      </c>
      <c r="AD23" s="202">
        <v>305.38</v>
      </c>
      <c r="AE23" s="202">
        <v>365.15</v>
      </c>
      <c r="AF23" s="202">
        <v>317.63</v>
      </c>
      <c r="AG23" s="202">
        <v>364.16</v>
      </c>
      <c r="AH23" s="202">
        <v>319.93</v>
      </c>
      <c r="AI23" s="202">
        <v>292.45</v>
      </c>
      <c r="AJ23" s="202">
        <v>316.16000000000003</v>
      </c>
      <c r="AK23" s="202">
        <v>291.42</v>
      </c>
      <c r="AL23" s="202">
        <v>325.52999999999997</v>
      </c>
      <c r="AM23" s="202">
        <v>355.41</v>
      </c>
      <c r="AN23" s="202">
        <v>388.65</v>
      </c>
      <c r="AO23" s="202">
        <v>308.81</v>
      </c>
      <c r="AP23" s="202">
        <v>320.06</v>
      </c>
      <c r="AQ23" s="202">
        <v>359.9</v>
      </c>
      <c r="AR23" s="202">
        <v>296.44</v>
      </c>
      <c r="AS23" s="202">
        <v>347.99</v>
      </c>
      <c r="AT23" s="202">
        <v>314.58999999999997</v>
      </c>
      <c r="AU23" s="202">
        <v>285.74</v>
      </c>
      <c r="AV23" s="202">
        <v>318.74</v>
      </c>
      <c r="AW23" s="202">
        <v>309.77999999999997</v>
      </c>
      <c r="AX23" s="202">
        <v>315.62</v>
      </c>
      <c r="AY23" s="202">
        <v>381</v>
      </c>
      <c r="AZ23" s="202">
        <v>391.13</v>
      </c>
      <c r="BA23" s="202">
        <v>362</v>
      </c>
      <c r="BB23" s="202">
        <v>343.2</v>
      </c>
      <c r="BC23" s="202">
        <v>404.22</v>
      </c>
      <c r="BD23" s="202">
        <v>321.7</v>
      </c>
      <c r="BE23" s="202">
        <v>397.96</v>
      </c>
    </row>
    <row r="24" spans="1:57" ht="18" customHeight="1" x14ac:dyDescent="0.45">
      <c r="A24" s="200"/>
      <c r="B24" s="200"/>
      <c r="C24" s="200"/>
      <c r="D24" s="212" t="s">
        <v>7</v>
      </c>
      <c r="E24" s="202">
        <v>345.96</v>
      </c>
      <c r="F24" s="202">
        <v>346.37</v>
      </c>
      <c r="G24" s="202">
        <v>392.53</v>
      </c>
      <c r="H24" s="202">
        <v>338.68</v>
      </c>
      <c r="I24" s="202">
        <v>391.6</v>
      </c>
      <c r="J24" s="202">
        <v>318.79000000000002</v>
      </c>
      <c r="K24" s="202">
        <v>334</v>
      </c>
      <c r="L24" s="202">
        <v>339.66</v>
      </c>
      <c r="M24" s="202">
        <v>368.42</v>
      </c>
      <c r="N24" s="202">
        <v>354.52</v>
      </c>
      <c r="O24" s="202">
        <v>331.79</v>
      </c>
      <c r="P24" s="202">
        <v>376.79</v>
      </c>
      <c r="Q24" s="202">
        <v>355.91</v>
      </c>
      <c r="R24" s="202">
        <v>357.18</v>
      </c>
      <c r="S24" s="202">
        <v>395.07</v>
      </c>
      <c r="T24" s="202">
        <v>320.94</v>
      </c>
      <c r="U24" s="202">
        <v>368.26</v>
      </c>
      <c r="V24" s="202">
        <v>315.58999999999997</v>
      </c>
      <c r="W24" s="202">
        <v>298.04000000000002</v>
      </c>
      <c r="X24" s="202">
        <v>308.24</v>
      </c>
      <c r="Y24" s="202">
        <v>356.31</v>
      </c>
      <c r="Z24" s="202">
        <v>364.73</v>
      </c>
      <c r="AA24" s="202">
        <v>349.12</v>
      </c>
      <c r="AB24" s="202">
        <v>382.4</v>
      </c>
      <c r="AC24" s="202">
        <v>351.23</v>
      </c>
      <c r="AD24" s="202">
        <v>347.5</v>
      </c>
      <c r="AE24" s="202">
        <v>379.73</v>
      </c>
      <c r="AF24" s="202">
        <v>338.01</v>
      </c>
      <c r="AG24" s="202">
        <v>379.37</v>
      </c>
      <c r="AH24" s="202">
        <v>340.21</v>
      </c>
      <c r="AI24" s="202">
        <v>332.68</v>
      </c>
      <c r="AJ24" s="202">
        <v>327.36</v>
      </c>
      <c r="AK24" s="202">
        <v>326.27</v>
      </c>
      <c r="AL24" s="202">
        <v>318.44</v>
      </c>
      <c r="AM24" s="202">
        <v>350.01</v>
      </c>
      <c r="AN24" s="202">
        <v>387.37</v>
      </c>
      <c r="AO24" s="202">
        <v>352.25</v>
      </c>
      <c r="AP24" s="202">
        <v>399.68</v>
      </c>
      <c r="AQ24" s="202">
        <v>435.57</v>
      </c>
      <c r="AR24" s="202">
        <v>313.97000000000003</v>
      </c>
      <c r="AS24" s="202">
        <v>372.46</v>
      </c>
      <c r="AT24" s="202">
        <v>334.82</v>
      </c>
      <c r="AU24" s="202">
        <v>323.26</v>
      </c>
      <c r="AV24" s="202">
        <v>344.37</v>
      </c>
      <c r="AW24" s="202">
        <v>371.59</v>
      </c>
      <c r="AX24" s="202">
        <v>333.18</v>
      </c>
      <c r="AY24" s="202">
        <v>364.15</v>
      </c>
      <c r="AZ24" s="202">
        <v>365.43</v>
      </c>
      <c r="BA24" s="202">
        <v>353.1</v>
      </c>
      <c r="BB24" s="202">
        <v>374.41</v>
      </c>
      <c r="BC24" s="202">
        <v>438.32</v>
      </c>
      <c r="BD24" s="202">
        <v>375.04</v>
      </c>
      <c r="BE24" s="202">
        <v>439.65</v>
      </c>
    </row>
    <row r="25" spans="1:57" ht="18" customHeight="1" x14ac:dyDescent="0.45">
      <c r="A25" s="200"/>
      <c r="B25" s="200"/>
      <c r="C25" s="200"/>
      <c r="D25" s="212" t="s">
        <v>60</v>
      </c>
      <c r="E25" s="202">
        <v>485.11</v>
      </c>
      <c r="F25" s="202">
        <v>564.02</v>
      </c>
      <c r="G25" s="202">
        <v>592.07000000000005</v>
      </c>
      <c r="H25" s="202">
        <v>588.76</v>
      </c>
      <c r="I25" s="202">
        <v>622.05999999999995</v>
      </c>
      <c r="J25" s="202">
        <v>678.27</v>
      </c>
      <c r="K25" s="202">
        <v>670.75</v>
      </c>
      <c r="L25" s="202">
        <v>714.14</v>
      </c>
      <c r="M25" s="202">
        <v>737.52</v>
      </c>
      <c r="N25" s="202">
        <v>798.98</v>
      </c>
      <c r="O25" s="202">
        <v>724.48</v>
      </c>
      <c r="P25" s="202">
        <v>706.24</v>
      </c>
      <c r="Q25" s="202">
        <v>648.55999999999995</v>
      </c>
      <c r="R25" s="202">
        <v>564.05999999999995</v>
      </c>
      <c r="S25" s="202">
        <v>717.88</v>
      </c>
      <c r="T25" s="202">
        <v>664.04</v>
      </c>
      <c r="U25" s="202">
        <v>741.42</v>
      </c>
      <c r="V25" s="202">
        <v>799.27</v>
      </c>
      <c r="W25" s="202">
        <v>772.93</v>
      </c>
      <c r="X25" s="202">
        <v>726.92</v>
      </c>
      <c r="Y25" s="202">
        <v>799.37</v>
      </c>
      <c r="Z25" s="202">
        <v>872.39</v>
      </c>
      <c r="AA25" s="202">
        <v>856.19</v>
      </c>
      <c r="AB25" s="202">
        <v>743.24</v>
      </c>
      <c r="AC25" s="202">
        <v>636.19000000000005</v>
      </c>
      <c r="AD25" s="202">
        <v>604.29</v>
      </c>
      <c r="AE25" s="202">
        <v>755.09</v>
      </c>
      <c r="AF25" s="202">
        <v>679.08</v>
      </c>
      <c r="AG25" s="202">
        <v>781.46</v>
      </c>
      <c r="AH25" s="202">
        <v>746.7</v>
      </c>
      <c r="AI25" s="202">
        <v>727</v>
      </c>
      <c r="AJ25" s="202">
        <v>800.13</v>
      </c>
      <c r="AK25" s="202">
        <v>912.12</v>
      </c>
      <c r="AL25" s="202">
        <v>876.16</v>
      </c>
      <c r="AM25" s="202">
        <v>954.1</v>
      </c>
      <c r="AN25" s="202">
        <v>954.91</v>
      </c>
      <c r="AO25" s="202">
        <v>704.19</v>
      </c>
      <c r="AP25" s="202">
        <v>816.17</v>
      </c>
      <c r="AQ25" s="202">
        <v>942.33</v>
      </c>
      <c r="AR25" s="202">
        <v>819.23</v>
      </c>
      <c r="AS25" s="202">
        <v>1007.86</v>
      </c>
      <c r="AT25" s="202">
        <v>947.44</v>
      </c>
      <c r="AU25" s="202">
        <v>954.52</v>
      </c>
      <c r="AV25" s="202">
        <v>1031.8900000000001</v>
      </c>
      <c r="AW25" s="202">
        <v>1083.22</v>
      </c>
      <c r="AX25" s="202">
        <v>1013.89</v>
      </c>
      <c r="AY25" s="202">
        <v>1107.1600000000001</v>
      </c>
      <c r="AZ25" s="202">
        <v>1157.6199999999999</v>
      </c>
      <c r="BA25" s="202">
        <v>1017.68</v>
      </c>
      <c r="BB25" s="202">
        <v>839.22</v>
      </c>
      <c r="BC25" s="202">
        <v>1062.77</v>
      </c>
      <c r="BD25" s="202">
        <v>913.7</v>
      </c>
      <c r="BE25" s="202">
        <v>1032.2</v>
      </c>
    </row>
    <row r="26" spans="1:57" ht="18" customHeight="1" x14ac:dyDescent="0.45">
      <c r="A26" s="200"/>
      <c r="B26" s="200">
        <v>2</v>
      </c>
      <c r="C26" s="201" t="s">
        <v>3</v>
      </c>
      <c r="D26" s="175"/>
      <c r="E26" s="202">
        <v>2178.36</v>
      </c>
      <c r="F26" s="202">
        <v>2216.11</v>
      </c>
      <c r="G26" s="202">
        <v>2129.0500000000002</v>
      </c>
      <c r="H26" s="202">
        <v>1847.43</v>
      </c>
      <c r="I26" s="202">
        <v>2032.13</v>
      </c>
      <c r="J26" s="202">
        <v>1961.46</v>
      </c>
      <c r="K26" s="202">
        <v>2069.09</v>
      </c>
      <c r="L26" s="202">
        <v>2057.65</v>
      </c>
      <c r="M26" s="202">
        <v>2118.04</v>
      </c>
      <c r="N26" s="202">
        <v>2239.09</v>
      </c>
      <c r="O26" s="202">
        <v>2116.2800000000002</v>
      </c>
      <c r="P26" s="202">
        <v>2119.12</v>
      </c>
      <c r="Q26" s="202">
        <v>1749.55</v>
      </c>
      <c r="R26" s="202">
        <v>1880.99</v>
      </c>
      <c r="S26" s="202">
        <v>1952.52</v>
      </c>
      <c r="T26" s="202">
        <v>1868.61</v>
      </c>
      <c r="U26" s="202">
        <v>2098.2600000000002</v>
      </c>
      <c r="V26" s="202">
        <v>1944.93</v>
      </c>
      <c r="W26" s="202">
        <v>2036.19</v>
      </c>
      <c r="X26" s="202">
        <v>2065.29</v>
      </c>
      <c r="Y26" s="202">
        <v>2081.62</v>
      </c>
      <c r="Z26" s="202">
        <v>2157.37</v>
      </c>
      <c r="AA26" s="202">
        <v>1988.19</v>
      </c>
      <c r="AB26" s="202">
        <v>1908.95</v>
      </c>
      <c r="AC26" s="202">
        <v>1645.45</v>
      </c>
      <c r="AD26" s="202">
        <v>1746.95</v>
      </c>
      <c r="AE26" s="202">
        <v>1848.49</v>
      </c>
      <c r="AF26" s="202">
        <v>1763.8</v>
      </c>
      <c r="AG26" s="202">
        <v>1831.85</v>
      </c>
      <c r="AH26" s="202">
        <v>1709.99</v>
      </c>
      <c r="AI26" s="202">
        <v>1780.68</v>
      </c>
      <c r="AJ26" s="202">
        <v>2140.44</v>
      </c>
      <c r="AK26" s="202">
        <v>2244.33</v>
      </c>
      <c r="AL26" s="202">
        <v>2214.83</v>
      </c>
      <c r="AM26" s="202">
        <v>2429.52</v>
      </c>
      <c r="AN26" s="202">
        <v>2443.2800000000002</v>
      </c>
      <c r="AO26" s="202">
        <v>2152.6</v>
      </c>
      <c r="AP26" s="202">
        <v>2283.42</v>
      </c>
      <c r="AQ26" s="202">
        <v>2744.29</v>
      </c>
      <c r="AR26" s="202">
        <v>2127.5300000000002</v>
      </c>
      <c r="AS26" s="202">
        <v>2360.6799999999998</v>
      </c>
      <c r="AT26" s="202">
        <v>2229.34</v>
      </c>
      <c r="AU26" s="202">
        <v>2301.88</v>
      </c>
      <c r="AV26" s="202">
        <v>2690.29</v>
      </c>
      <c r="AW26" s="202">
        <v>2532.4699999999998</v>
      </c>
      <c r="AX26" s="202">
        <v>2594.13</v>
      </c>
      <c r="AY26" s="202">
        <v>2848.91</v>
      </c>
      <c r="AZ26" s="202">
        <v>2640.48</v>
      </c>
      <c r="BA26" s="202">
        <v>2398.15</v>
      </c>
      <c r="BB26" s="202">
        <v>2312.5100000000002</v>
      </c>
      <c r="BC26" s="202">
        <v>2489.59</v>
      </c>
      <c r="BD26" s="202">
        <v>2533.6999999999998</v>
      </c>
      <c r="BE26" s="202">
        <v>2708.95</v>
      </c>
    </row>
    <row r="27" spans="1:57" ht="18" customHeight="1" x14ac:dyDescent="0.45">
      <c r="A27" s="200"/>
      <c r="B27" s="200">
        <v>3</v>
      </c>
      <c r="C27" s="201" t="s">
        <v>398</v>
      </c>
      <c r="D27" s="175"/>
      <c r="E27" s="202">
        <v>597.63</v>
      </c>
      <c r="F27" s="202">
        <v>618.67999999999995</v>
      </c>
      <c r="G27" s="202">
        <v>682.91</v>
      </c>
      <c r="H27" s="202">
        <v>621.83000000000004</v>
      </c>
      <c r="I27" s="202">
        <v>730.21</v>
      </c>
      <c r="J27" s="202">
        <v>724.13</v>
      </c>
      <c r="K27" s="202">
        <v>686.22</v>
      </c>
      <c r="L27" s="202">
        <v>693.95</v>
      </c>
      <c r="M27" s="202">
        <v>719.49</v>
      </c>
      <c r="N27" s="202">
        <v>666.51</v>
      </c>
      <c r="O27" s="202">
        <v>596.62</v>
      </c>
      <c r="P27" s="202">
        <v>655.63</v>
      </c>
      <c r="Q27" s="202">
        <v>600.55999999999995</v>
      </c>
      <c r="R27" s="202">
        <v>664.54</v>
      </c>
      <c r="S27" s="202">
        <v>729.28</v>
      </c>
      <c r="T27" s="202">
        <v>666.49</v>
      </c>
      <c r="U27" s="202">
        <v>674.28</v>
      </c>
      <c r="V27" s="202">
        <v>672.91</v>
      </c>
      <c r="W27" s="202">
        <v>679.57</v>
      </c>
      <c r="X27" s="202">
        <v>615.04999999999995</v>
      </c>
      <c r="Y27" s="202">
        <v>649.38</v>
      </c>
      <c r="Z27" s="202">
        <v>571.94000000000005</v>
      </c>
      <c r="AA27" s="202">
        <v>577.83000000000004</v>
      </c>
      <c r="AB27" s="202">
        <v>575.22</v>
      </c>
      <c r="AC27" s="202">
        <v>579.29</v>
      </c>
      <c r="AD27" s="202">
        <v>585.21</v>
      </c>
      <c r="AE27" s="202">
        <v>732.83</v>
      </c>
      <c r="AF27" s="202">
        <v>641.37</v>
      </c>
      <c r="AG27" s="202">
        <v>693.14</v>
      </c>
      <c r="AH27" s="202">
        <v>697.42</v>
      </c>
      <c r="AI27" s="202">
        <v>622.07000000000005</v>
      </c>
      <c r="AJ27" s="202">
        <v>657.78</v>
      </c>
      <c r="AK27" s="202">
        <v>667.16</v>
      </c>
      <c r="AL27" s="202">
        <v>599.69000000000005</v>
      </c>
      <c r="AM27" s="202">
        <v>641.09</v>
      </c>
      <c r="AN27" s="202">
        <v>651.38</v>
      </c>
      <c r="AO27" s="202">
        <v>706.38</v>
      </c>
      <c r="AP27" s="202">
        <v>734.69</v>
      </c>
      <c r="AQ27" s="202">
        <v>870.47</v>
      </c>
      <c r="AR27" s="202">
        <v>707.61</v>
      </c>
      <c r="AS27" s="202">
        <v>818.83</v>
      </c>
      <c r="AT27" s="202">
        <v>775.04</v>
      </c>
      <c r="AU27" s="202">
        <v>749.37</v>
      </c>
      <c r="AV27" s="202">
        <v>865.41</v>
      </c>
      <c r="AW27" s="202">
        <v>898.41</v>
      </c>
      <c r="AX27" s="202">
        <v>793.19</v>
      </c>
      <c r="AY27" s="202">
        <v>909.3</v>
      </c>
      <c r="AZ27" s="202">
        <v>988.11</v>
      </c>
      <c r="BA27" s="202">
        <v>904.37</v>
      </c>
      <c r="BB27" s="202">
        <v>955.77</v>
      </c>
      <c r="BC27" s="202">
        <v>1021.3</v>
      </c>
      <c r="BD27" s="202">
        <v>882.51</v>
      </c>
      <c r="BE27" s="202">
        <v>1021.86</v>
      </c>
    </row>
    <row r="28" spans="1:57" ht="18" customHeight="1" x14ac:dyDescent="0.45">
      <c r="A28" s="200"/>
      <c r="B28" s="200"/>
      <c r="C28" s="200"/>
      <c r="D28" s="201" t="s">
        <v>40</v>
      </c>
      <c r="E28" s="202">
        <v>418.22</v>
      </c>
      <c r="F28" s="202">
        <v>429.36</v>
      </c>
      <c r="G28" s="202">
        <v>478.39</v>
      </c>
      <c r="H28" s="202">
        <v>437.5</v>
      </c>
      <c r="I28" s="202">
        <v>512.79</v>
      </c>
      <c r="J28" s="202">
        <v>509.4</v>
      </c>
      <c r="K28" s="202">
        <v>492.32</v>
      </c>
      <c r="L28" s="202">
        <v>493.52</v>
      </c>
      <c r="M28" s="202">
        <v>513.26</v>
      </c>
      <c r="N28" s="202">
        <v>471.93</v>
      </c>
      <c r="O28" s="202">
        <v>406.87</v>
      </c>
      <c r="P28" s="202">
        <v>445.34</v>
      </c>
      <c r="Q28" s="202">
        <v>427.33</v>
      </c>
      <c r="R28" s="202">
        <v>465.22</v>
      </c>
      <c r="S28" s="202">
        <v>513.67999999999995</v>
      </c>
      <c r="T28" s="202">
        <v>462.61</v>
      </c>
      <c r="U28" s="202">
        <v>461.12</v>
      </c>
      <c r="V28" s="202">
        <v>470.94</v>
      </c>
      <c r="W28" s="202">
        <v>452.73</v>
      </c>
      <c r="X28" s="202">
        <v>424.86</v>
      </c>
      <c r="Y28" s="202">
        <v>449.12</v>
      </c>
      <c r="Z28" s="202">
        <v>387.66</v>
      </c>
      <c r="AA28" s="202">
        <v>394.99</v>
      </c>
      <c r="AB28" s="202">
        <v>383.91</v>
      </c>
      <c r="AC28" s="202">
        <v>403.18</v>
      </c>
      <c r="AD28" s="202">
        <v>379.7</v>
      </c>
      <c r="AE28" s="202">
        <v>495.35</v>
      </c>
      <c r="AF28" s="202">
        <v>429.13</v>
      </c>
      <c r="AG28" s="202">
        <v>461.38</v>
      </c>
      <c r="AH28" s="202">
        <v>470.62</v>
      </c>
      <c r="AI28" s="202">
        <v>421.35</v>
      </c>
      <c r="AJ28" s="202">
        <v>429.44</v>
      </c>
      <c r="AK28" s="202">
        <v>450.15</v>
      </c>
      <c r="AL28" s="202">
        <v>383.78</v>
      </c>
      <c r="AM28" s="202">
        <v>416.03</v>
      </c>
      <c r="AN28" s="202">
        <v>415.05</v>
      </c>
      <c r="AO28" s="202">
        <v>470.46</v>
      </c>
      <c r="AP28" s="202">
        <v>466.58</v>
      </c>
      <c r="AQ28" s="202">
        <v>567.35</v>
      </c>
      <c r="AR28" s="202">
        <v>467.26</v>
      </c>
      <c r="AS28" s="202">
        <v>552.51</v>
      </c>
      <c r="AT28" s="202">
        <v>518.72</v>
      </c>
      <c r="AU28" s="202">
        <v>497.65</v>
      </c>
      <c r="AV28" s="202">
        <v>576.85</v>
      </c>
      <c r="AW28" s="202">
        <v>582.55999999999995</v>
      </c>
      <c r="AX28" s="202">
        <v>535.26</v>
      </c>
      <c r="AY28" s="202">
        <v>564.72</v>
      </c>
      <c r="AZ28" s="202">
        <v>677.39</v>
      </c>
      <c r="BA28" s="202">
        <v>618.85</v>
      </c>
      <c r="BB28" s="202">
        <v>667.21</v>
      </c>
      <c r="BC28" s="202">
        <v>693.27</v>
      </c>
      <c r="BD28" s="202">
        <v>601.47</v>
      </c>
      <c r="BE28" s="202">
        <v>724.94</v>
      </c>
    </row>
    <row r="29" spans="1:57" ht="18" customHeight="1" x14ac:dyDescent="0.45">
      <c r="A29" s="200"/>
      <c r="B29" s="200">
        <v>4</v>
      </c>
      <c r="C29" s="201" t="s">
        <v>2</v>
      </c>
      <c r="D29" s="201"/>
      <c r="E29" s="202">
        <v>895.19</v>
      </c>
      <c r="F29" s="202">
        <v>1058.23</v>
      </c>
      <c r="G29" s="202">
        <v>1359.53</v>
      </c>
      <c r="H29" s="202">
        <v>818.06</v>
      </c>
      <c r="I29" s="202">
        <v>925.58</v>
      </c>
      <c r="J29" s="202">
        <v>1312.06</v>
      </c>
      <c r="K29" s="202">
        <v>899.36</v>
      </c>
      <c r="L29" s="202">
        <v>984.14</v>
      </c>
      <c r="M29" s="202">
        <v>1412.93</v>
      </c>
      <c r="N29" s="202">
        <v>953.81</v>
      </c>
      <c r="O29" s="202">
        <v>1024.6199999999999</v>
      </c>
      <c r="P29" s="202">
        <v>966.48</v>
      </c>
      <c r="Q29" s="202">
        <v>969.16</v>
      </c>
      <c r="R29" s="202">
        <v>1045.0999999999999</v>
      </c>
      <c r="S29" s="202">
        <v>917.68</v>
      </c>
      <c r="T29" s="202">
        <v>850.97</v>
      </c>
      <c r="U29" s="202">
        <v>870.12</v>
      </c>
      <c r="V29" s="202">
        <v>1059.25</v>
      </c>
      <c r="W29" s="202">
        <v>886.31</v>
      </c>
      <c r="X29" s="202">
        <v>913.32</v>
      </c>
      <c r="Y29" s="202">
        <v>1429.41</v>
      </c>
      <c r="Z29" s="202">
        <v>976.33</v>
      </c>
      <c r="AA29" s="202">
        <v>955.47</v>
      </c>
      <c r="AB29" s="202">
        <v>957.26</v>
      </c>
      <c r="AC29" s="202">
        <v>835.17</v>
      </c>
      <c r="AD29" s="202">
        <v>1221.1300000000001</v>
      </c>
      <c r="AE29" s="202">
        <v>894.24</v>
      </c>
      <c r="AF29" s="202">
        <v>731.27</v>
      </c>
      <c r="AG29" s="202">
        <v>741.19</v>
      </c>
      <c r="AH29" s="202">
        <v>1083.5</v>
      </c>
      <c r="AI29" s="202">
        <v>837.47</v>
      </c>
      <c r="AJ29" s="202">
        <v>873.7</v>
      </c>
      <c r="AK29" s="202">
        <v>1373.99</v>
      </c>
      <c r="AL29" s="202">
        <v>912.02</v>
      </c>
      <c r="AM29" s="202">
        <v>990.81</v>
      </c>
      <c r="AN29" s="202">
        <v>977.13</v>
      </c>
      <c r="AO29" s="202">
        <v>804.64</v>
      </c>
      <c r="AP29" s="202">
        <v>1339.35</v>
      </c>
      <c r="AQ29" s="202">
        <v>981.65</v>
      </c>
      <c r="AR29" s="202">
        <v>736.28</v>
      </c>
      <c r="AS29" s="202">
        <v>965.41</v>
      </c>
      <c r="AT29" s="202">
        <v>1188.06</v>
      </c>
      <c r="AU29" s="202">
        <v>802.48</v>
      </c>
      <c r="AV29" s="202">
        <v>954.86</v>
      </c>
      <c r="AW29" s="202">
        <v>1565.14</v>
      </c>
      <c r="AX29" s="202">
        <v>929.79</v>
      </c>
      <c r="AY29" s="202">
        <v>1083.57</v>
      </c>
      <c r="AZ29" s="202">
        <v>947.63</v>
      </c>
      <c r="BA29" s="202">
        <v>930.51</v>
      </c>
      <c r="BB29" s="202">
        <v>1291.23</v>
      </c>
      <c r="BC29" s="202">
        <v>957.57</v>
      </c>
      <c r="BD29" s="202">
        <v>836.71</v>
      </c>
      <c r="BE29" s="202">
        <v>986.42</v>
      </c>
    </row>
    <row r="30" spans="1:57" ht="18" customHeight="1" x14ac:dyDescent="0.45">
      <c r="A30" s="200"/>
      <c r="B30" s="200">
        <v>5</v>
      </c>
      <c r="C30" s="201" t="s">
        <v>5</v>
      </c>
      <c r="D30" s="201"/>
      <c r="E30" s="202">
        <v>366.27</v>
      </c>
      <c r="F30" s="202">
        <v>294.14999999999998</v>
      </c>
      <c r="G30" s="202">
        <v>369.16</v>
      </c>
      <c r="H30" s="202">
        <v>406.6</v>
      </c>
      <c r="I30" s="202">
        <v>410.45</v>
      </c>
      <c r="J30" s="202">
        <v>432.45</v>
      </c>
      <c r="K30" s="202">
        <v>398.63</v>
      </c>
      <c r="L30" s="202">
        <v>357.45</v>
      </c>
      <c r="M30" s="202">
        <v>412.58</v>
      </c>
      <c r="N30" s="202">
        <v>344.72</v>
      </c>
      <c r="O30" s="202">
        <v>327.78</v>
      </c>
      <c r="P30" s="202">
        <v>399.04</v>
      </c>
      <c r="Q30" s="202">
        <v>313.22000000000003</v>
      </c>
      <c r="R30" s="202">
        <v>342.12</v>
      </c>
      <c r="S30" s="202">
        <v>381.31</v>
      </c>
      <c r="T30" s="202">
        <v>345.07</v>
      </c>
      <c r="U30" s="202">
        <v>345.25</v>
      </c>
      <c r="V30" s="202">
        <v>353.95</v>
      </c>
      <c r="W30" s="202">
        <v>360.56</v>
      </c>
      <c r="X30" s="202">
        <v>356.14</v>
      </c>
      <c r="Y30" s="202">
        <v>326.49</v>
      </c>
      <c r="Z30" s="202">
        <v>349.8</v>
      </c>
      <c r="AA30" s="202">
        <v>324.32</v>
      </c>
      <c r="AB30" s="202">
        <v>305.7</v>
      </c>
      <c r="AC30" s="202">
        <v>288.19</v>
      </c>
      <c r="AD30" s="202">
        <v>305.18</v>
      </c>
      <c r="AE30" s="202">
        <v>355.92</v>
      </c>
      <c r="AF30" s="202">
        <v>303.67</v>
      </c>
      <c r="AG30" s="202">
        <v>330.68</v>
      </c>
      <c r="AH30" s="202">
        <v>337.89</v>
      </c>
      <c r="AI30" s="202">
        <v>326.88</v>
      </c>
      <c r="AJ30" s="202">
        <v>352.01</v>
      </c>
      <c r="AK30" s="202">
        <v>375.49</v>
      </c>
      <c r="AL30" s="202">
        <v>337.57</v>
      </c>
      <c r="AM30" s="202">
        <v>381.99</v>
      </c>
      <c r="AN30" s="202">
        <v>378.57</v>
      </c>
      <c r="AO30" s="202">
        <v>364.12</v>
      </c>
      <c r="AP30" s="202">
        <v>376.15</v>
      </c>
      <c r="AQ30" s="202">
        <v>428.98</v>
      </c>
      <c r="AR30" s="202">
        <v>372.31</v>
      </c>
      <c r="AS30" s="202">
        <v>396.11</v>
      </c>
      <c r="AT30" s="202">
        <v>438.2</v>
      </c>
      <c r="AU30" s="202">
        <v>381.33</v>
      </c>
      <c r="AV30" s="202">
        <v>410.41</v>
      </c>
      <c r="AW30" s="202">
        <v>387.19</v>
      </c>
      <c r="AX30" s="202">
        <v>345.46</v>
      </c>
      <c r="AY30" s="202">
        <v>396</v>
      </c>
      <c r="AZ30" s="202">
        <v>364.04</v>
      </c>
      <c r="BA30" s="202">
        <v>363.26</v>
      </c>
      <c r="BB30" s="202">
        <v>393.17</v>
      </c>
      <c r="BC30" s="202">
        <v>472.21</v>
      </c>
      <c r="BD30" s="202">
        <v>410.21</v>
      </c>
      <c r="BE30" s="202">
        <v>462.88</v>
      </c>
    </row>
    <row r="31" spans="1:57" ht="18" customHeight="1" x14ac:dyDescent="0.45">
      <c r="A31" s="204"/>
      <c r="B31" s="205">
        <v>6</v>
      </c>
      <c r="C31" s="206" t="s">
        <v>4</v>
      </c>
      <c r="D31" s="207"/>
      <c r="E31" s="207">
        <v>270.91000000000003</v>
      </c>
      <c r="F31" s="207">
        <v>290.94</v>
      </c>
      <c r="G31" s="207">
        <v>339.45</v>
      </c>
      <c r="H31" s="207">
        <v>318.68</v>
      </c>
      <c r="I31" s="207">
        <v>347.44</v>
      </c>
      <c r="J31" s="207">
        <v>333.2</v>
      </c>
      <c r="K31" s="207">
        <v>345.66</v>
      </c>
      <c r="L31" s="207">
        <v>346.64</v>
      </c>
      <c r="M31" s="207">
        <v>330.44</v>
      </c>
      <c r="N31" s="207">
        <v>356.17</v>
      </c>
      <c r="O31" s="207">
        <v>342.27</v>
      </c>
      <c r="P31" s="207">
        <v>391.06</v>
      </c>
      <c r="Q31" s="207">
        <v>362.78</v>
      </c>
      <c r="R31" s="207">
        <v>288.14</v>
      </c>
      <c r="S31" s="207">
        <v>292.58999999999997</v>
      </c>
      <c r="T31" s="207">
        <v>298.95</v>
      </c>
      <c r="U31" s="207">
        <v>296.82</v>
      </c>
      <c r="V31" s="207">
        <v>288.81</v>
      </c>
      <c r="W31" s="207">
        <v>338.7</v>
      </c>
      <c r="X31" s="207">
        <v>257.82</v>
      </c>
      <c r="Y31" s="207">
        <v>269.93</v>
      </c>
      <c r="Z31" s="207">
        <v>271.07</v>
      </c>
      <c r="AA31" s="207">
        <v>285.37</v>
      </c>
      <c r="AB31" s="207">
        <v>281.69</v>
      </c>
      <c r="AC31" s="207">
        <v>249.8</v>
      </c>
      <c r="AD31" s="207">
        <v>244.91</v>
      </c>
      <c r="AE31" s="207">
        <v>280.92</v>
      </c>
      <c r="AF31" s="207">
        <v>292.52999999999997</v>
      </c>
      <c r="AG31" s="207">
        <v>293.63</v>
      </c>
      <c r="AH31" s="207">
        <v>293.81</v>
      </c>
      <c r="AI31" s="207">
        <v>272.56</v>
      </c>
      <c r="AJ31" s="207">
        <v>272.37</v>
      </c>
      <c r="AK31" s="207">
        <v>297.58</v>
      </c>
      <c r="AL31" s="207">
        <v>272.85000000000002</v>
      </c>
      <c r="AM31" s="207">
        <v>301.33999999999997</v>
      </c>
      <c r="AN31" s="207">
        <v>301.88</v>
      </c>
      <c r="AO31" s="207">
        <v>261.07</v>
      </c>
      <c r="AP31" s="207">
        <v>285.75</v>
      </c>
      <c r="AQ31" s="207">
        <v>355.71</v>
      </c>
      <c r="AR31" s="207">
        <v>328.03</v>
      </c>
      <c r="AS31" s="207">
        <v>388.76</v>
      </c>
      <c r="AT31" s="207">
        <v>362.61</v>
      </c>
      <c r="AU31" s="207">
        <v>333.02</v>
      </c>
      <c r="AV31" s="207">
        <v>350.26</v>
      </c>
      <c r="AW31" s="207">
        <v>369.03</v>
      </c>
      <c r="AX31" s="207">
        <v>332.56</v>
      </c>
      <c r="AY31" s="207">
        <v>327.08999999999997</v>
      </c>
      <c r="AZ31" s="207">
        <v>320.37</v>
      </c>
      <c r="BA31" s="207">
        <v>307.37</v>
      </c>
      <c r="BB31" s="207">
        <v>308.07</v>
      </c>
      <c r="BC31" s="207">
        <v>386.44</v>
      </c>
      <c r="BD31" s="207">
        <v>314.25</v>
      </c>
      <c r="BE31" s="207">
        <v>374.23</v>
      </c>
    </row>
    <row r="32" spans="1:57" ht="6.75" customHeight="1" x14ac:dyDescent="0.45">
      <c r="A32" s="191"/>
      <c r="B32" s="191"/>
      <c r="C32" s="213"/>
      <c r="D32" s="21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</row>
    <row r="33" spans="1:57" ht="18" customHeight="1" x14ac:dyDescent="0.45">
      <c r="A33" s="209">
        <v>3</v>
      </c>
      <c r="B33" s="210" t="s">
        <v>405</v>
      </c>
      <c r="C33" s="214"/>
      <c r="D33" s="214"/>
      <c r="E33" s="198">
        <v>3323.65</v>
      </c>
      <c r="F33" s="198">
        <v>3631.3800000000006</v>
      </c>
      <c r="G33" s="198">
        <v>3929.68</v>
      </c>
      <c r="H33" s="198">
        <v>3303.11</v>
      </c>
      <c r="I33" s="198">
        <v>3604.72</v>
      </c>
      <c r="J33" s="198">
        <v>3740.89</v>
      </c>
      <c r="K33" s="198">
        <v>3810.74</v>
      </c>
      <c r="L33" s="198">
        <v>3637.3</v>
      </c>
      <c r="M33" s="198">
        <v>3814.8599999999997</v>
      </c>
      <c r="N33" s="198">
        <v>4024.48</v>
      </c>
      <c r="O33" s="198">
        <v>3361.6600000000003</v>
      </c>
      <c r="P33" s="198">
        <v>3727.7999999999997</v>
      </c>
      <c r="Q33" s="198">
        <v>3139.59</v>
      </c>
      <c r="R33" s="198">
        <v>3574.41</v>
      </c>
      <c r="S33" s="198">
        <v>3747.3100000000004</v>
      </c>
      <c r="T33" s="198">
        <v>3183.44</v>
      </c>
      <c r="U33" s="198">
        <v>3241.2599999999998</v>
      </c>
      <c r="V33" s="198">
        <v>3113.82</v>
      </c>
      <c r="W33" s="198">
        <v>3717.53</v>
      </c>
      <c r="X33" s="198">
        <v>3239.97</v>
      </c>
      <c r="Y33" s="198">
        <v>3657.8699999999994</v>
      </c>
      <c r="Z33" s="198">
        <v>3596.6800000000003</v>
      </c>
      <c r="AA33" s="198">
        <v>3192.18</v>
      </c>
      <c r="AB33" s="198">
        <v>3308.1</v>
      </c>
      <c r="AC33" s="198">
        <v>2940.2000000000003</v>
      </c>
      <c r="AD33" s="198">
        <v>3321.61</v>
      </c>
      <c r="AE33" s="198">
        <v>3766.4700000000007</v>
      </c>
      <c r="AF33" s="198">
        <v>2710.09</v>
      </c>
      <c r="AG33" s="198">
        <v>3265.6699999999996</v>
      </c>
      <c r="AH33" s="198">
        <v>3564.2900000000009</v>
      </c>
      <c r="AI33" s="198">
        <v>3114.8900000000003</v>
      </c>
      <c r="AJ33" s="198">
        <v>3630.3699999999994</v>
      </c>
      <c r="AK33" s="198">
        <v>3575.26</v>
      </c>
      <c r="AL33" s="198">
        <v>3153.66</v>
      </c>
      <c r="AM33" s="198">
        <v>3268.7300000000005</v>
      </c>
      <c r="AN33" s="198">
        <v>3090.7300000000005</v>
      </c>
      <c r="AO33" s="198">
        <v>2842.68</v>
      </c>
      <c r="AP33" s="198">
        <v>3078.4700000000003</v>
      </c>
      <c r="AQ33" s="198">
        <v>3736.25</v>
      </c>
      <c r="AR33" s="198">
        <v>2769.53</v>
      </c>
      <c r="AS33" s="198">
        <v>3458.63</v>
      </c>
      <c r="AT33" s="198">
        <v>3613.4799999999996</v>
      </c>
      <c r="AU33" s="198">
        <v>3397.54</v>
      </c>
      <c r="AV33" s="198">
        <v>3599.94</v>
      </c>
      <c r="AW33" s="198">
        <v>3919.1100000000006</v>
      </c>
      <c r="AX33" s="198">
        <v>3625.3399999999997</v>
      </c>
      <c r="AY33" s="198">
        <v>3773.31</v>
      </c>
      <c r="AZ33" s="198">
        <v>3326.63</v>
      </c>
      <c r="BA33" s="198">
        <v>3392.47</v>
      </c>
      <c r="BB33" s="198">
        <v>3535.2300000000005</v>
      </c>
      <c r="BC33" s="198">
        <v>3951.4900000000002</v>
      </c>
      <c r="BD33" s="198">
        <v>3152.95</v>
      </c>
      <c r="BE33" s="198">
        <v>3750.2400000000002</v>
      </c>
    </row>
    <row r="34" spans="1:57" ht="21" customHeight="1" x14ac:dyDescent="0.45">
      <c r="A34" s="209"/>
      <c r="B34" s="210" t="s">
        <v>404</v>
      </c>
      <c r="C34" s="214"/>
      <c r="D34" s="214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</row>
    <row r="35" spans="1:57" ht="18" customHeight="1" x14ac:dyDescent="0.45">
      <c r="A35" s="200"/>
      <c r="B35" s="200">
        <v>1</v>
      </c>
      <c r="C35" s="212" t="s">
        <v>130</v>
      </c>
      <c r="D35" s="175"/>
      <c r="E35" s="202">
        <v>757.45</v>
      </c>
      <c r="F35" s="202">
        <v>948.01</v>
      </c>
      <c r="G35" s="202">
        <v>830.41</v>
      </c>
      <c r="H35" s="202">
        <v>717.1</v>
      </c>
      <c r="I35" s="202">
        <v>812.37</v>
      </c>
      <c r="J35" s="202">
        <v>936.19</v>
      </c>
      <c r="K35" s="202">
        <v>866.18</v>
      </c>
      <c r="L35" s="202">
        <v>944.15</v>
      </c>
      <c r="M35" s="202">
        <v>990.21</v>
      </c>
      <c r="N35" s="202">
        <v>1075</v>
      </c>
      <c r="O35" s="202">
        <v>1016.45</v>
      </c>
      <c r="P35" s="202">
        <v>963.3</v>
      </c>
      <c r="Q35" s="202">
        <v>779.49</v>
      </c>
      <c r="R35" s="202">
        <v>1018.99</v>
      </c>
      <c r="S35" s="202">
        <v>988.84</v>
      </c>
      <c r="T35" s="202">
        <v>908.46</v>
      </c>
      <c r="U35" s="202">
        <v>960.03</v>
      </c>
      <c r="V35" s="202">
        <v>785.25</v>
      </c>
      <c r="W35" s="202">
        <v>1052.28</v>
      </c>
      <c r="X35" s="202">
        <v>933.54</v>
      </c>
      <c r="Y35" s="202">
        <v>1050.42</v>
      </c>
      <c r="Z35" s="202">
        <v>1062.67</v>
      </c>
      <c r="AA35" s="202">
        <v>946.95</v>
      </c>
      <c r="AB35" s="202">
        <v>938.52</v>
      </c>
      <c r="AC35" s="202">
        <v>886.76</v>
      </c>
      <c r="AD35" s="202">
        <v>1024.29</v>
      </c>
      <c r="AE35" s="202">
        <v>1027.52</v>
      </c>
      <c r="AF35" s="202">
        <v>756.37</v>
      </c>
      <c r="AG35" s="202">
        <v>1031.17</v>
      </c>
      <c r="AH35" s="202">
        <v>1225.1600000000001</v>
      </c>
      <c r="AI35" s="202">
        <v>1096.77</v>
      </c>
      <c r="AJ35" s="202">
        <v>1153.6300000000001</v>
      </c>
      <c r="AK35" s="202">
        <v>1107.23</v>
      </c>
      <c r="AL35" s="202">
        <v>943.55</v>
      </c>
      <c r="AM35" s="202">
        <v>944.13</v>
      </c>
      <c r="AN35" s="202">
        <v>868.83</v>
      </c>
      <c r="AO35" s="202">
        <v>883.66</v>
      </c>
      <c r="AP35" s="202">
        <v>922.88</v>
      </c>
      <c r="AQ35" s="202">
        <v>1117.68</v>
      </c>
      <c r="AR35" s="202">
        <v>794.34</v>
      </c>
      <c r="AS35" s="202">
        <v>1051.1500000000001</v>
      </c>
      <c r="AT35" s="202">
        <v>1108.05</v>
      </c>
      <c r="AU35" s="202">
        <v>972.51</v>
      </c>
      <c r="AV35" s="202">
        <v>1119.52</v>
      </c>
      <c r="AW35" s="202">
        <v>1277.1600000000001</v>
      </c>
      <c r="AX35" s="202">
        <v>1131.02</v>
      </c>
      <c r="AY35" s="202">
        <v>1189.79</v>
      </c>
      <c r="AZ35" s="202">
        <v>915.24</v>
      </c>
      <c r="BA35" s="202">
        <v>1049.3399999999999</v>
      </c>
      <c r="BB35" s="202">
        <v>1092.81</v>
      </c>
      <c r="BC35" s="202">
        <v>1186.6500000000001</v>
      </c>
      <c r="BD35" s="202">
        <v>929.3</v>
      </c>
      <c r="BE35" s="202">
        <v>1271.24</v>
      </c>
    </row>
    <row r="36" spans="1:57" ht="18" customHeight="1" x14ac:dyDescent="0.45">
      <c r="A36" s="200"/>
      <c r="B36" s="200">
        <v>2</v>
      </c>
      <c r="C36" s="212" t="s">
        <v>111</v>
      </c>
      <c r="D36" s="175"/>
      <c r="E36" s="202">
        <v>921.31</v>
      </c>
      <c r="F36" s="202">
        <v>976.1</v>
      </c>
      <c r="G36" s="202">
        <v>1195.48</v>
      </c>
      <c r="H36" s="202">
        <v>973.53</v>
      </c>
      <c r="I36" s="202">
        <v>1006.8</v>
      </c>
      <c r="J36" s="202">
        <v>997.28</v>
      </c>
      <c r="K36" s="202">
        <v>954.33</v>
      </c>
      <c r="L36" s="202">
        <v>849.47</v>
      </c>
      <c r="M36" s="202">
        <v>908.83</v>
      </c>
      <c r="N36" s="202">
        <v>941.53</v>
      </c>
      <c r="O36" s="202">
        <v>886.42</v>
      </c>
      <c r="P36" s="202">
        <v>927.72</v>
      </c>
      <c r="Q36" s="202">
        <v>844.58</v>
      </c>
      <c r="R36" s="202">
        <v>977.91</v>
      </c>
      <c r="S36" s="202">
        <v>1071.5999999999999</v>
      </c>
      <c r="T36" s="202">
        <v>779.03</v>
      </c>
      <c r="U36" s="202">
        <v>735.84</v>
      </c>
      <c r="V36" s="202">
        <v>757.78</v>
      </c>
      <c r="W36" s="202">
        <v>814.97</v>
      </c>
      <c r="X36" s="202">
        <v>793.2</v>
      </c>
      <c r="Y36" s="202">
        <v>931.51</v>
      </c>
      <c r="Z36" s="202">
        <v>870.86</v>
      </c>
      <c r="AA36" s="202">
        <v>959.78</v>
      </c>
      <c r="AB36" s="202">
        <v>841.76</v>
      </c>
      <c r="AC36" s="202">
        <v>744.14</v>
      </c>
      <c r="AD36" s="202">
        <v>869.4</v>
      </c>
      <c r="AE36" s="202">
        <v>1010.15</v>
      </c>
      <c r="AF36" s="202">
        <v>704.04</v>
      </c>
      <c r="AG36" s="202">
        <v>771.89</v>
      </c>
      <c r="AH36" s="202">
        <v>750.75</v>
      </c>
      <c r="AI36" s="202">
        <v>646.97</v>
      </c>
      <c r="AJ36" s="202">
        <v>770.93</v>
      </c>
      <c r="AK36" s="202">
        <v>755.8</v>
      </c>
      <c r="AL36" s="202">
        <v>656.36</v>
      </c>
      <c r="AM36" s="202">
        <v>754.77</v>
      </c>
      <c r="AN36" s="202">
        <v>673.05</v>
      </c>
      <c r="AO36" s="202">
        <v>588.37</v>
      </c>
      <c r="AP36" s="202">
        <v>719.13</v>
      </c>
      <c r="AQ36" s="202">
        <v>793.92</v>
      </c>
      <c r="AR36" s="202">
        <v>650.34</v>
      </c>
      <c r="AS36" s="202">
        <v>854.1</v>
      </c>
      <c r="AT36" s="202">
        <v>825.05</v>
      </c>
      <c r="AU36" s="202">
        <v>760.1</v>
      </c>
      <c r="AV36" s="202">
        <v>715.91</v>
      </c>
      <c r="AW36" s="202">
        <v>805.44</v>
      </c>
      <c r="AX36" s="202">
        <v>716.24</v>
      </c>
      <c r="AY36" s="202">
        <v>786.52</v>
      </c>
      <c r="AZ36" s="202">
        <v>729.44</v>
      </c>
      <c r="BA36" s="202">
        <v>666.07</v>
      </c>
      <c r="BB36" s="202">
        <v>785.19</v>
      </c>
      <c r="BC36" s="202">
        <v>875.65</v>
      </c>
      <c r="BD36" s="202">
        <v>617.32000000000005</v>
      </c>
      <c r="BE36" s="202">
        <v>733.68</v>
      </c>
    </row>
    <row r="37" spans="1:57" ht="18" customHeight="1" x14ac:dyDescent="0.45">
      <c r="A37" s="200"/>
      <c r="B37" s="200">
        <v>3</v>
      </c>
      <c r="C37" s="212" t="s">
        <v>114</v>
      </c>
      <c r="D37" s="175"/>
      <c r="E37" s="202">
        <v>624.63</v>
      </c>
      <c r="F37" s="202">
        <v>652.57000000000005</v>
      </c>
      <c r="G37" s="202">
        <v>745.16</v>
      </c>
      <c r="H37" s="202">
        <v>614.01</v>
      </c>
      <c r="I37" s="202">
        <v>721.35</v>
      </c>
      <c r="J37" s="202">
        <v>706.54</v>
      </c>
      <c r="K37" s="202">
        <v>765.11</v>
      </c>
      <c r="L37" s="202">
        <v>749.08</v>
      </c>
      <c r="M37" s="202">
        <v>759.53</v>
      </c>
      <c r="N37" s="202">
        <v>869.84</v>
      </c>
      <c r="O37" s="202">
        <v>516.73</v>
      </c>
      <c r="P37" s="202">
        <v>765.37</v>
      </c>
      <c r="Q37" s="202">
        <v>502.97</v>
      </c>
      <c r="R37" s="202">
        <v>622.47</v>
      </c>
      <c r="S37" s="202">
        <v>603.45000000000005</v>
      </c>
      <c r="T37" s="202">
        <v>598.76</v>
      </c>
      <c r="U37" s="202">
        <v>569.14</v>
      </c>
      <c r="V37" s="202">
        <v>550.02</v>
      </c>
      <c r="W37" s="202">
        <v>629.11</v>
      </c>
      <c r="X37" s="202">
        <v>562.27</v>
      </c>
      <c r="Y37" s="202">
        <v>579.98</v>
      </c>
      <c r="Z37" s="202">
        <v>634.13</v>
      </c>
      <c r="AA37" s="202">
        <v>399.52</v>
      </c>
      <c r="AB37" s="202">
        <v>518.5</v>
      </c>
      <c r="AC37" s="202">
        <v>453.57</v>
      </c>
      <c r="AD37" s="202">
        <v>489.47</v>
      </c>
      <c r="AE37" s="202">
        <v>589.22</v>
      </c>
      <c r="AF37" s="202">
        <v>460.1</v>
      </c>
      <c r="AG37" s="202">
        <v>535.12</v>
      </c>
      <c r="AH37" s="202">
        <v>565.08000000000004</v>
      </c>
      <c r="AI37" s="202">
        <v>433.11</v>
      </c>
      <c r="AJ37" s="202">
        <v>523.67999999999995</v>
      </c>
      <c r="AK37" s="202">
        <v>577.12</v>
      </c>
      <c r="AL37" s="202">
        <v>519.45000000000005</v>
      </c>
      <c r="AM37" s="202">
        <v>470.25</v>
      </c>
      <c r="AN37" s="202">
        <v>575.65</v>
      </c>
      <c r="AO37" s="202">
        <v>444.95</v>
      </c>
      <c r="AP37" s="202">
        <v>519.97</v>
      </c>
      <c r="AQ37" s="202">
        <v>572.25</v>
      </c>
      <c r="AR37" s="202">
        <v>499.52</v>
      </c>
      <c r="AS37" s="202">
        <v>504.98</v>
      </c>
      <c r="AT37" s="202">
        <v>606.67999999999995</v>
      </c>
      <c r="AU37" s="202">
        <v>591.28</v>
      </c>
      <c r="AV37" s="202">
        <v>656.99</v>
      </c>
      <c r="AW37" s="202">
        <v>587.71</v>
      </c>
      <c r="AX37" s="202">
        <v>580.27</v>
      </c>
      <c r="AY37" s="202">
        <v>684.28</v>
      </c>
      <c r="AZ37" s="202">
        <v>617.86</v>
      </c>
      <c r="BA37" s="202">
        <v>608.55999999999995</v>
      </c>
      <c r="BB37" s="202">
        <v>587.23</v>
      </c>
      <c r="BC37" s="202">
        <v>659.19</v>
      </c>
      <c r="BD37" s="202">
        <v>596.77</v>
      </c>
      <c r="BE37" s="202">
        <v>613.92999999999995</v>
      </c>
    </row>
    <row r="38" spans="1:57" ht="18" customHeight="1" x14ac:dyDescent="0.45">
      <c r="A38" s="200"/>
      <c r="B38" s="200">
        <v>4</v>
      </c>
      <c r="C38" s="212" t="s">
        <v>131</v>
      </c>
      <c r="D38" s="175"/>
      <c r="E38" s="202">
        <v>600.71</v>
      </c>
      <c r="F38" s="202">
        <v>624.29</v>
      </c>
      <c r="G38" s="202">
        <v>668.24</v>
      </c>
      <c r="H38" s="202">
        <v>590.01</v>
      </c>
      <c r="I38" s="202">
        <v>629.72</v>
      </c>
      <c r="J38" s="202">
        <v>671.75</v>
      </c>
      <c r="K38" s="202">
        <v>763.74</v>
      </c>
      <c r="L38" s="202">
        <v>662.75</v>
      </c>
      <c r="M38" s="202">
        <v>706.73</v>
      </c>
      <c r="N38" s="202">
        <v>654.99</v>
      </c>
      <c r="O38" s="202">
        <v>533.45000000000005</v>
      </c>
      <c r="P38" s="202">
        <v>652.59</v>
      </c>
      <c r="Q38" s="202">
        <v>657.9</v>
      </c>
      <c r="R38" s="202">
        <v>647.88</v>
      </c>
      <c r="S38" s="202">
        <v>728.53</v>
      </c>
      <c r="T38" s="202">
        <v>572.94000000000005</v>
      </c>
      <c r="U38" s="202">
        <v>610.58000000000004</v>
      </c>
      <c r="V38" s="202">
        <v>643.54</v>
      </c>
      <c r="W38" s="202">
        <v>821.94</v>
      </c>
      <c r="X38" s="202">
        <v>575.03</v>
      </c>
      <c r="Y38" s="202">
        <v>700.35</v>
      </c>
      <c r="Z38" s="202">
        <v>618.01</v>
      </c>
      <c r="AA38" s="202">
        <v>539.62</v>
      </c>
      <c r="AB38" s="202">
        <v>682.92</v>
      </c>
      <c r="AC38" s="202">
        <v>538.24</v>
      </c>
      <c r="AD38" s="202">
        <v>592.34</v>
      </c>
      <c r="AE38" s="202">
        <v>785</v>
      </c>
      <c r="AF38" s="202">
        <v>491.41</v>
      </c>
      <c r="AG38" s="202">
        <v>584.33000000000004</v>
      </c>
      <c r="AH38" s="202">
        <v>682.4</v>
      </c>
      <c r="AI38" s="202">
        <v>620.49</v>
      </c>
      <c r="AJ38" s="202">
        <v>790.93</v>
      </c>
      <c r="AK38" s="202">
        <v>752.77</v>
      </c>
      <c r="AL38" s="202">
        <v>672.11</v>
      </c>
      <c r="AM38" s="202">
        <v>761.99</v>
      </c>
      <c r="AN38" s="202">
        <v>636.19000000000005</v>
      </c>
      <c r="AO38" s="202">
        <v>590.63</v>
      </c>
      <c r="AP38" s="202">
        <v>578.4</v>
      </c>
      <c r="AQ38" s="202">
        <v>796.11</v>
      </c>
      <c r="AR38" s="202">
        <v>507.2</v>
      </c>
      <c r="AS38" s="202">
        <v>660.25</v>
      </c>
      <c r="AT38" s="202">
        <v>666.88</v>
      </c>
      <c r="AU38" s="202">
        <v>660.58</v>
      </c>
      <c r="AV38" s="202">
        <v>722.48</v>
      </c>
      <c r="AW38" s="202">
        <v>764.8</v>
      </c>
      <c r="AX38" s="202">
        <v>699.69</v>
      </c>
      <c r="AY38" s="202">
        <v>684.87</v>
      </c>
      <c r="AZ38" s="202">
        <v>670.64</v>
      </c>
      <c r="BA38" s="202">
        <v>664.69</v>
      </c>
      <c r="BB38" s="202">
        <v>641.63</v>
      </c>
      <c r="BC38" s="202">
        <v>761.79</v>
      </c>
      <c r="BD38" s="202">
        <v>626.04</v>
      </c>
      <c r="BE38" s="202">
        <v>701.68</v>
      </c>
    </row>
    <row r="39" spans="1:57" ht="18" customHeight="1" x14ac:dyDescent="0.45">
      <c r="A39" s="200"/>
      <c r="B39" s="200">
        <v>5</v>
      </c>
      <c r="C39" s="201" t="s">
        <v>132</v>
      </c>
      <c r="D39" s="175"/>
      <c r="E39" s="202">
        <v>190.52999999999997</v>
      </c>
      <c r="F39" s="202">
        <v>182.80999999999995</v>
      </c>
      <c r="G39" s="202">
        <v>205.07999999999993</v>
      </c>
      <c r="H39" s="202">
        <v>190.52999999999997</v>
      </c>
      <c r="I39" s="202">
        <v>206.28999999999996</v>
      </c>
      <c r="J39" s="202">
        <v>180.83000000000015</v>
      </c>
      <c r="K39" s="202">
        <v>192.05000000000018</v>
      </c>
      <c r="L39" s="202">
        <v>191.18000000000006</v>
      </c>
      <c r="M39" s="202">
        <v>194.26</v>
      </c>
      <c r="N39" s="202">
        <v>212.26</v>
      </c>
      <c r="O39" s="202">
        <v>184.46000000000004</v>
      </c>
      <c r="P39" s="202">
        <v>184.68000000000006</v>
      </c>
      <c r="Q39" s="202">
        <v>168.98000000000002</v>
      </c>
      <c r="R39" s="202">
        <v>158.78999999999996</v>
      </c>
      <c r="S39" s="202">
        <v>163.08999999999992</v>
      </c>
      <c r="T39" s="202">
        <v>156.23000000000002</v>
      </c>
      <c r="U39" s="202">
        <v>179.01999999999998</v>
      </c>
      <c r="V39" s="202">
        <v>165.07999999999993</v>
      </c>
      <c r="W39" s="202">
        <v>199.80000000000018</v>
      </c>
      <c r="X39" s="202">
        <v>191.56999999999994</v>
      </c>
      <c r="Y39" s="202">
        <v>198.37999999999988</v>
      </c>
      <c r="Z39" s="202">
        <v>198.09000000000015</v>
      </c>
      <c r="AA39" s="202">
        <v>170.36999999999989</v>
      </c>
      <c r="AB39" s="202">
        <v>165.04999999999995</v>
      </c>
      <c r="AC39" s="202">
        <v>171.1400000000001</v>
      </c>
      <c r="AD39" s="202">
        <v>174.48000000000002</v>
      </c>
      <c r="AE39" s="202">
        <v>180.04999999999995</v>
      </c>
      <c r="AF39" s="202">
        <v>152.20000000000005</v>
      </c>
      <c r="AG39" s="202">
        <v>162.94000000000005</v>
      </c>
      <c r="AH39" s="202">
        <v>162.6400000000001</v>
      </c>
      <c r="AI39" s="202">
        <v>151.58999999999992</v>
      </c>
      <c r="AJ39" s="202">
        <v>180.01</v>
      </c>
      <c r="AK39" s="202">
        <v>186.55999999999995</v>
      </c>
      <c r="AL39" s="202">
        <v>156.19000000000005</v>
      </c>
      <c r="AM39" s="202">
        <v>166.97000000000003</v>
      </c>
      <c r="AN39" s="202">
        <v>172.76</v>
      </c>
      <c r="AO39" s="202">
        <v>167.46000000000004</v>
      </c>
      <c r="AP39" s="202">
        <v>171.29999999999995</v>
      </c>
      <c r="AQ39" s="202">
        <v>201.41000000000008</v>
      </c>
      <c r="AR39" s="202">
        <v>151.42000000000007</v>
      </c>
      <c r="AS39" s="202">
        <v>178.25</v>
      </c>
      <c r="AT39" s="202">
        <v>178.8599999999999</v>
      </c>
      <c r="AU39" s="202">
        <v>164.73000000000002</v>
      </c>
      <c r="AV39" s="202">
        <v>183.5</v>
      </c>
      <c r="AW39" s="202">
        <v>199.96000000000004</v>
      </c>
      <c r="AX39" s="202">
        <v>180.37999999999988</v>
      </c>
      <c r="AY39" s="202">
        <v>192.42999999999984</v>
      </c>
      <c r="AZ39" s="202">
        <v>182.24</v>
      </c>
      <c r="BA39" s="202">
        <v>182.51000000000022</v>
      </c>
      <c r="BB39" s="202">
        <v>183.1700000000003</v>
      </c>
      <c r="BC39" s="202">
        <v>215.94000000000005</v>
      </c>
      <c r="BD39" s="202">
        <v>166.18000000000006</v>
      </c>
      <c r="BE39" s="202">
        <v>189.05000000000018</v>
      </c>
    </row>
    <row r="40" spans="1:57" ht="18" customHeight="1" x14ac:dyDescent="0.45">
      <c r="A40" s="200"/>
      <c r="B40" s="200">
        <v>6</v>
      </c>
      <c r="C40" s="201" t="s">
        <v>141</v>
      </c>
      <c r="D40" s="175"/>
      <c r="E40" s="202">
        <v>116.36</v>
      </c>
      <c r="F40" s="202">
        <v>147.74</v>
      </c>
      <c r="G40" s="202">
        <v>160.12</v>
      </c>
      <c r="H40" s="202">
        <v>117.39</v>
      </c>
      <c r="I40" s="202">
        <v>109.29</v>
      </c>
      <c r="J40" s="202">
        <v>116.91</v>
      </c>
      <c r="K40" s="202">
        <v>128.21</v>
      </c>
      <c r="L40" s="202">
        <v>122.84</v>
      </c>
      <c r="M40" s="202">
        <v>123.96</v>
      </c>
      <c r="N40" s="202">
        <v>132.19</v>
      </c>
      <c r="O40" s="202">
        <v>98.77</v>
      </c>
      <c r="P40" s="202">
        <v>100.95</v>
      </c>
      <c r="Q40" s="202">
        <v>74.88</v>
      </c>
      <c r="R40" s="202">
        <v>55.1</v>
      </c>
      <c r="S40" s="202">
        <v>59.57</v>
      </c>
      <c r="T40" s="202">
        <v>66.12</v>
      </c>
      <c r="U40" s="202">
        <v>64.78</v>
      </c>
      <c r="V40" s="202">
        <v>86.28</v>
      </c>
      <c r="W40" s="202">
        <v>90.56</v>
      </c>
      <c r="X40" s="202">
        <v>69.13</v>
      </c>
      <c r="Y40" s="202">
        <v>80.900000000000006</v>
      </c>
      <c r="Z40" s="202">
        <v>88</v>
      </c>
      <c r="AA40" s="202">
        <v>65.78</v>
      </c>
      <c r="AB40" s="202">
        <v>57.77</v>
      </c>
      <c r="AC40" s="202">
        <v>52.08</v>
      </c>
      <c r="AD40" s="202">
        <v>58.67</v>
      </c>
      <c r="AE40" s="202">
        <v>59.13</v>
      </c>
      <c r="AF40" s="202">
        <v>49.01</v>
      </c>
      <c r="AG40" s="202">
        <v>59.35</v>
      </c>
      <c r="AH40" s="202">
        <v>61.53</v>
      </c>
      <c r="AI40" s="202">
        <v>63.42</v>
      </c>
      <c r="AJ40" s="202">
        <v>87.66</v>
      </c>
      <c r="AK40" s="202">
        <v>78.400000000000006</v>
      </c>
      <c r="AL40" s="202">
        <v>76.84</v>
      </c>
      <c r="AM40" s="202">
        <v>62.65</v>
      </c>
      <c r="AN40" s="202">
        <v>59.74</v>
      </c>
      <c r="AO40" s="202">
        <v>62.7</v>
      </c>
      <c r="AP40" s="202">
        <v>67.290000000000006</v>
      </c>
      <c r="AQ40" s="202">
        <v>123.67</v>
      </c>
      <c r="AR40" s="202">
        <v>72.2</v>
      </c>
      <c r="AS40" s="202">
        <v>94.58</v>
      </c>
      <c r="AT40" s="202">
        <v>108.04</v>
      </c>
      <c r="AU40" s="202">
        <v>117.43</v>
      </c>
      <c r="AV40" s="202">
        <v>73.88</v>
      </c>
      <c r="AW40" s="202">
        <v>158.44</v>
      </c>
      <c r="AX40" s="202">
        <v>184.21</v>
      </c>
      <c r="AY40" s="202">
        <v>103.84</v>
      </c>
      <c r="AZ40" s="202">
        <v>95.67</v>
      </c>
      <c r="BA40" s="202">
        <v>107.72</v>
      </c>
      <c r="BB40" s="202">
        <v>126.98</v>
      </c>
      <c r="BC40" s="202">
        <v>127.88</v>
      </c>
      <c r="BD40" s="202">
        <v>92.44</v>
      </c>
      <c r="BE40" s="202">
        <v>101.86</v>
      </c>
    </row>
    <row r="41" spans="1:57" ht="18" customHeight="1" x14ac:dyDescent="0.45">
      <c r="A41" s="204"/>
      <c r="B41" s="205">
        <v>7</v>
      </c>
      <c r="C41" s="206" t="s">
        <v>6</v>
      </c>
      <c r="D41" s="207"/>
      <c r="E41" s="207">
        <v>112.66</v>
      </c>
      <c r="F41" s="207">
        <v>99.86</v>
      </c>
      <c r="G41" s="207">
        <v>125.19</v>
      </c>
      <c r="H41" s="207">
        <v>100.54</v>
      </c>
      <c r="I41" s="207">
        <v>118.9</v>
      </c>
      <c r="J41" s="207">
        <v>131.38999999999999</v>
      </c>
      <c r="K41" s="207">
        <v>141.12</v>
      </c>
      <c r="L41" s="207">
        <v>117.83</v>
      </c>
      <c r="M41" s="207">
        <v>131.34</v>
      </c>
      <c r="N41" s="207">
        <v>138.66999999999999</v>
      </c>
      <c r="O41" s="207">
        <v>125.38</v>
      </c>
      <c r="P41" s="207">
        <v>133.19</v>
      </c>
      <c r="Q41" s="207">
        <v>110.79</v>
      </c>
      <c r="R41" s="207">
        <v>93.27</v>
      </c>
      <c r="S41" s="207">
        <v>132.22999999999999</v>
      </c>
      <c r="T41" s="207">
        <v>101.9</v>
      </c>
      <c r="U41" s="207">
        <v>121.87</v>
      </c>
      <c r="V41" s="207">
        <v>125.87</v>
      </c>
      <c r="W41" s="207">
        <v>108.87</v>
      </c>
      <c r="X41" s="207">
        <v>115.23</v>
      </c>
      <c r="Y41" s="207">
        <v>116.33</v>
      </c>
      <c r="Z41" s="207">
        <v>124.92</v>
      </c>
      <c r="AA41" s="207">
        <v>110.16</v>
      </c>
      <c r="AB41" s="207">
        <v>103.58</v>
      </c>
      <c r="AC41" s="207">
        <v>94.27</v>
      </c>
      <c r="AD41" s="207">
        <v>112.96</v>
      </c>
      <c r="AE41" s="207">
        <v>115.4</v>
      </c>
      <c r="AF41" s="207">
        <v>96.96</v>
      </c>
      <c r="AG41" s="207">
        <v>120.87</v>
      </c>
      <c r="AH41" s="207">
        <v>116.73</v>
      </c>
      <c r="AI41" s="207">
        <v>102.54</v>
      </c>
      <c r="AJ41" s="207">
        <v>123.53</v>
      </c>
      <c r="AK41" s="207">
        <v>117.38</v>
      </c>
      <c r="AL41" s="207">
        <v>129.16</v>
      </c>
      <c r="AM41" s="207">
        <v>107.97</v>
      </c>
      <c r="AN41" s="207">
        <v>104.51</v>
      </c>
      <c r="AO41" s="207">
        <v>104.91</v>
      </c>
      <c r="AP41" s="207">
        <v>99.5</v>
      </c>
      <c r="AQ41" s="207">
        <v>131.21</v>
      </c>
      <c r="AR41" s="207">
        <v>94.51</v>
      </c>
      <c r="AS41" s="207">
        <v>115.32</v>
      </c>
      <c r="AT41" s="207">
        <v>119.92</v>
      </c>
      <c r="AU41" s="207">
        <v>130.91</v>
      </c>
      <c r="AV41" s="207">
        <v>127.66</v>
      </c>
      <c r="AW41" s="207">
        <v>125.6</v>
      </c>
      <c r="AX41" s="207">
        <v>133.53</v>
      </c>
      <c r="AY41" s="207">
        <v>131.58000000000001</v>
      </c>
      <c r="AZ41" s="207">
        <v>115.54</v>
      </c>
      <c r="BA41" s="207">
        <v>113.58</v>
      </c>
      <c r="BB41" s="207">
        <v>118.22</v>
      </c>
      <c r="BC41" s="207">
        <v>124.39</v>
      </c>
      <c r="BD41" s="207">
        <v>124.9</v>
      </c>
      <c r="BE41" s="207">
        <v>138.80000000000001</v>
      </c>
    </row>
    <row r="42" spans="1:57" ht="3.75" customHeight="1" x14ac:dyDescent="0.45">
      <c r="A42" s="209"/>
      <c r="B42" s="196"/>
      <c r="C42" s="196"/>
      <c r="D42" s="210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</row>
    <row r="43" spans="1:57" ht="17.100000000000001" customHeight="1" x14ac:dyDescent="0.45">
      <c r="A43" s="209">
        <v>4</v>
      </c>
      <c r="B43" s="210" t="s">
        <v>25</v>
      </c>
      <c r="C43" s="210"/>
      <c r="D43" s="191"/>
      <c r="E43" s="199">
        <v>383.38000000000238</v>
      </c>
      <c r="F43" s="199">
        <v>390.20999999999958</v>
      </c>
      <c r="G43" s="199">
        <v>354.32999999999674</v>
      </c>
      <c r="H43" s="199">
        <v>321.05999999999813</v>
      </c>
      <c r="I43" s="199">
        <v>183.52999999999838</v>
      </c>
      <c r="J43" s="199">
        <v>277.20999999999867</v>
      </c>
      <c r="K43" s="199">
        <v>235.48999999999978</v>
      </c>
      <c r="L43" s="199">
        <v>199.46000000000004</v>
      </c>
      <c r="M43" s="199">
        <v>194.63000000000011</v>
      </c>
      <c r="N43" s="199">
        <v>233.87000000000216</v>
      </c>
      <c r="O43" s="199">
        <v>263.94999999999663</v>
      </c>
      <c r="P43" s="199">
        <v>274.92999999999802</v>
      </c>
      <c r="Q43" s="199">
        <v>410.15999999999804</v>
      </c>
      <c r="R43" s="199">
        <v>159.88999999999942</v>
      </c>
      <c r="S43" s="199">
        <v>273.57999999999902</v>
      </c>
      <c r="T43" s="199">
        <v>360.9699999999998</v>
      </c>
      <c r="U43" s="199">
        <v>449.41000000000031</v>
      </c>
      <c r="V43" s="199">
        <v>239.38999999999714</v>
      </c>
      <c r="W43" s="199">
        <v>143.17000000000053</v>
      </c>
      <c r="X43" s="199">
        <v>537.80000000000246</v>
      </c>
      <c r="Y43" s="199">
        <v>384.0300000000002</v>
      </c>
      <c r="Z43" s="199">
        <v>398.77000000000044</v>
      </c>
      <c r="AA43" s="199">
        <v>153.66999999999871</v>
      </c>
      <c r="AB43" s="199">
        <v>129.26000000000249</v>
      </c>
      <c r="AC43" s="199">
        <v>238.48000000000093</v>
      </c>
      <c r="AD43" s="199">
        <v>966.48999999999842</v>
      </c>
      <c r="AE43" s="199">
        <v>638.00999999999704</v>
      </c>
      <c r="AF43" s="199">
        <v>336.46000000000004</v>
      </c>
      <c r="AG43" s="199">
        <v>586.5800000000022</v>
      </c>
      <c r="AH43" s="199">
        <v>782.5099999999984</v>
      </c>
      <c r="AI43" s="199">
        <v>699.1800000000012</v>
      </c>
      <c r="AJ43" s="199">
        <v>488.98999999999933</v>
      </c>
      <c r="AK43" s="199">
        <v>373.14000000000124</v>
      </c>
      <c r="AL43" s="199">
        <v>142.41000000000167</v>
      </c>
      <c r="AM43" s="199">
        <v>352.42999999999756</v>
      </c>
      <c r="AN43" s="199">
        <v>112.79000000000178</v>
      </c>
      <c r="AO43" s="199">
        <v>165.53000000000111</v>
      </c>
      <c r="AP43" s="199">
        <v>499.28999999999814</v>
      </c>
      <c r="AQ43" s="199">
        <v>536.65000000000146</v>
      </c>
      <c r="AR43" s="199">
        <v>411.23999999999842</v>
      </c>
      <c r="AS43" s="199">
        <v>228.16999999999916</v>
      </c>
      <c r="AT43" s="199">
        <v>442.89999999999782</v>
      </c>
      <c r="AU43" s="199">
        <v>455.63000000000011</v>
      </c>
      <c r="AV43" s="199">
        <v>1116.8799999999997</v>
      </c>
      <c r="AW43" s="199">
        <v>1000.2799999999988</v>
      </c>
      <c r="AX43" s="199">
        <v>133.35000000000446</v>
      </c>
      <c r="AY43" s="199">
        <v>156.23000000000093</v>
      </c>
      <c r="AZ43" s="199">
        <v>134.56999999999698</v>
      </c>
      <c r="BA43" s="199">
        <v>503.00999999999794</v>
      </c>
      <c r="BB43" s="199">
        <v>170.95000000000164</v>
      </c>
      <c r="BC43" s="199">
        <v>397.18000000000166</v>
      </c>
      <c r="BD43" s="199">
        <v>452.92000000000462</v>
      </c>
      <c r="BE43" s="199">
        <v>325.21000000000049</v>
      </c>
    </row>
    <row r="44" spans="1:57" ht="17.100000000000001" customHeight="1" x14ac:dyDescent="0.45">
      <c r="A44" s="209"/>
      <c r="B44" s="212">
        <v>1</v>
      </c>
      <c r="C44" s="201" t="s">
        <v>50</v>
      </c>
      <c r="D44" s="200"/>
      <c r="E44" s="202">
        <v>251.38</v>
      </c>
      <c r="F44" s="202">
        <v>299.43</v>
      </c>
      <c r="G44" s="202">
        <v>259.35000000000002</v>
      </c>
      <c r="H44" s="202">
        <v>65.16</v>
      </c>
      <c r="I44" s="202">
        <v>80.45</v>
      </c>
      <c r="J44" s="202">
        <v>179.17</v>
      </c>
      <c r="K44" s="202">
        <v>137.36000000000001</v>
      </c>
      <c r="L44" s="202">
        <v>92.53</v>
      </c>
      <c r="M44" s="202">
        <v>70.42</v>
      </c>
      <c r="N44" s="202">
        <v>69.42</v>
      </c>
      <c r="O44" s="202">
        <v>164.94</v>
      </c>
      <c r="P44" s="202">
        <v>161.43</v>
      </c>
      <c r="Q44" s="202">
        <v>301.13</v>
      </c>
      <c r="R44" s="202">
        <v>81.83</v>
      </c>
      <c r="S44" s="202">
        <v>152.88</v>
      </c>
      <c r="T44" s="202">
        <v>191</v>
      </c>
      <c r="U44" s="202">
        <v>339.25</v>
      </c>
      <c r="V44" s="202">
        <v>116.15</v>
      </c>
      <c r="W44" s="202">
        <v>62.17</v>
      </c>
      <c r="X44" s="202">
        <v>447.02</v>
      </c>
      <c r="Y44" s="202">
        <v>299.7</v>
      </c>
      <c r="Z44" s="202">
        <v>302.89</v>
      </c>
      <c r="AA44" s="202">
        <v>54.71</v>
      </c>
      <c r="AB44" s="202">
        <v>60.23</v>
      </c>
      <c r="AC44" s="202">
        <v>160.52000000000001</v>
      </c>
      <c r="AD44" s="202">
        <v>909.04</v>
      </c>
      <c r="AE44" s="202">
        <v>574.6</v>
      </c>
      <c r="AF44" s="202">
        <v>280.56</v>
      </c>
      <c r="AG44" s="202">
        <v>522.66</v>
      </c>
      <c r="AH44" s="202">
        <v>688.19</v>
      </c>
      <c r="AI44" s="202">
        <v>617.78</v>
      </c>
      <c r="AJ44" s="202">
        <v>396.34</v>
      </c>
      <c r="AK44" s="202">
        <v>289.87</v>
      </c>
      <c r="AL44" s="202">
        <v>69.12</v>
      </c>
      <c r="AM44" s="202">
        <v>288.25</v>
      </c>
      <c r="AN44" s="202">
        <v>51.18</v>
      </c>
      <c r="AO44" s="202">
        <v>96.33</v>
      </c>
      <c r="AP44" s="202">
        <v>431.42</v>
      </c>
      <c r="AQ44" s="202">
        <v>464.72</v>
      </c>
      <c r="AR44" s="202">
        <v>353.75</v>
      </c>
      <c r="AS44" s="202">
        <v>153.43</v>
      </c>
      <c r="AT44" s="202">
        <v>354.13</v>
      </c>
      <c r="AU44" s="202">
        <v>111.5</v>
      </c>
      <c r="AV44" s="202">
        <v>1012.28</v>
      </c>
      <c r="AW44" s="202">
        <v>908.37</v>
      </c>
      <c r="AX44" s="202">
        <v>61.73</v>
      </c>
      <c r="AY44" s="202">
        <v>77.84</v>
      </c>
      <c r="AZ44" s="202">
        <v>68.34</v>
      </c>
      <c r="BA44" s="202">
        <v>439.37</v>
      </c>
      <c r="BB44" s="202">
        <v>92.06</v>
      </c>
      <c r="BC44" s="202">
        <v>330.31</v>
      </c>
      <c r="BD44" s="202">
        <v>366.86</v>
      </c>
      <c r="BE44" s="202">
        <v>231.19</v>
      </c>
    </row>
    <row r="45" spans="1:57" ht="18.75" customHeight="1" x14ac:dyDescent="0.45">
      <c r="A45" s="215"/>
      <c r="B45" s="215">
        <v>2</v>
      </c>
      <c r="C45" s="215" t="s">
        <v>107</v>
      </c>
      <c r="D45" s="216"/>
      <c r="E45" s="217">
        <v>132.00000000000239</v>
      </c>
      <c r="F45" s="217">
        <v>90.779999999999575</v>
      </c>
      <c r="G45" s="217">
        <v>94.979999999996721</v>
      </c>
      <c r="H45" s="217">
        <v>255.89999999999813</v>
      </c>
      <c r="I45" s="217">
        <v>103.07999999999838</v>
      </c>
      <c r="J45" s="217">
        <v>98.039999999998685</v>
      </c>
      <c r="K45" s="217">
        <v>98.129999999999768</v>
      </c>
      <c r="L45" s="217">
        <v>106.93000000000004</v>
      </c>
      <c r="M45" s="217">
        <v>124.21000000000011</v>
      </c>
      <c r="N45" s="217">
        <v>164.45000000000215</v>
      </c>
      <c r="O45" s="217">
        <v>99.009999999996637</v>
      </c>
      <c r="P45" s="217">
        <v>113.49999999999801</v>
      </c>
      <c r="Q45" s="217">
        <v>109.02999999999804</v>
      </c>
      <c r="R45" s="217">
        <v>78.05999999999942</v>
      </c>
      <c r="S45" s="217">
        <v>120.69999999999902</v>
      </c>
      <c r="T45" s="217">
        <v>169.9699999999998</v>
      </c>
      <c r="U45" s="217">
        <v>110.16000000000031</v>
      </c>
      <c r="V45" s="217">
        <v>123.23999999999714</v>
      </c>
      <c r="W45" s="217">
        <v>81.000000000000526</v>
      </c>
      <c r="X45" s="217">
        <v>90.780000000002474</v>
      </c>
      <c r="Y45" s="217">
        <v>84.330000000000211</v>
      </c>
      <c r="Z45" s="217">
        <v>95.88000000000045</v>
      </c>
      <c r="AA45" s="217">
        <v>98.959999999998701</v>
      </c>
      <c r="AB45" s="217">
        <v>69.030000000002502</v>
      </c>
      <c r="AC45" s="217">
        <v>77.960000000000917</v>
      </c>
      <c r="AD45" s="217">
        <v>57.449999999998454</v>
      </c>
      <c r="AE45" s="217">
        <v>63.409999999997012</v>
      </c>
      <c r="AF45" s="217">
        <v>55.900000000000034</v>
      </c>
      <c r="AG45" s="217">
        <v>63.920000000002233</v>
      </c>
      <c r="AH45" s="217">
        <v>94.319999999998345</v>
      </c>
      <c r="AI45" s="217">
        <v>81.400000000001228</v>
      </c>
      <c r="AJ45" s="217">
        <v>92.649999999999352</v>
      </c>
      <c r="AK45" s="217">
        <v>83.270000000001232</v>
      </c>
      <c r="AL45" s="217">
        <v>73.290000000001669</v>
      </c>
      <c r="AM45" s="217">
        <v>64.179999999997563</v>
      </c>
      <c r="AN45" s="217">
        <v>61.610000000001783</v>
      </c>
      <c r="AO45" s="217">
        <v>69.200000000001111</v>
      </c>
      <c r="AP45" s="217">
        <v>67.869999999998129</v>
      </c>
      <c r="AQ45" s="217">
        <v>71.930000000001428</v>
      </c>
      <c r="AR45" s="217">
        <v>57.489999999998417</v>
      </c>
      <c r="AS45" s="217">
        <v>74.739999999999156</v>
      </c>
      <c r="AT45" s="217">
        <v>88.769999999997822</v>
      </c>
      <c r="AU45" s="217">
        <v>344.13000000000011</v>
      </c>
      <c r="AV45" s="217">
        <v>104.59999999999968</v>
      </c>
      <c r="AW45" s="217">
        <v>91.909999999998831</v>
      </c>
      <c r="AX45" s="217">
        <v>71.620000000004467</v>
      </c>
      <c r="AY45" s="217">
        <v>78.390000000000924</v>
      </c>
      <c r="AZ45" s="217">
        <v>66.229999999996977</v>
      </c>
      <c r="BA45" s="217">
        <v>63.63999999999794</v>
      </c>
      <c r="BB45" s="217">
        <v>78.890000000001635</v>
      </c>
      <c r="BC45" s="217">
        <v>66.870000000001653</v>
      </c>
      <c r="BD45" s="217">
        <v>86.060000000004607</v>
      </c>
      <c r="BE45" s="217">
        <v>94.020000000000493</v>
      </c>
    </row>
    <row r="46" spans="1:57" ht="21.75" customHeight="1" x14ac:dyDescent="0.45">
      <c r="A46" s="219"/>
      <c r="B46" s="220"/>
      <c r="C46" s="201" t="s">
        <v>436</v>
      </c>
      <c r="D46" s="20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2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</row>
    <row r="47" spans="1:57" ht="21" x14ac:dyDescent="0.45">
      <c r="A47" s="147"/>
      <c r="B47" s="146"/>
      <c r="C47" s="150"/>
      <c r="D47" s="176" t="s">
        <v>435</v>
      </c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55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</row>
    <row r="48" spans="1:57" ht="21" x14ac:dyDescent="0.45">
      <c r="A48" s="134"/>
      <c r="B48" s="133"/>
      <c r="C48" s="133"/>
      <c r="D48" s="133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56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</row>
  </sheetData>
  <printOptions horizontalCentered="1"/>
  <pageMargins left="0.43" right="0.15748031496063" top="0.98425196850393704" bottom="0" header="0.43307086614173201" footer="0"/>
  <pageSetup paperSize="9" orientation="portrait" r:id="rId1"/>
  <headerFooter alignWithMargins="0">
    <oddHeader>&amp;R&amp;"TH SarabunPSK,Regular"STAT C1 - ตลาดส่งออกสำคัญ
(ล้านเหรียญสหรัฐฯ)</oddHeader>
    <oddFooter>&amp;R&amp;"TH SarabunPSK,Regular"
สำนักสารสนเทศและ
การบริการการค้าระหว่างประเทศ
กรมส่งเสริมการค้าระหว่างประเทศ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7"/>
  <sheetViews>
    <sheetView workbookViewId="0">
      <selection activeCell="AQ2" sqref="AQ1:AQ1048576"/>
    </sheetView>
  </sheetViews>
  <sheetFormatPr defaultColWidth="6.5" defaultRowHeight="21" x14ac:dyDescent="0.45"/>
  <cols>
    <col min="1" max="1" width="1.83203125" style="297" customWidth="1"/>
    <col min="2" max="2" width="4.1640625" style="297" customWidth="1"/>
    <col min="3" max="3" width="7.1640625" style="297" customWidth="1"/>
    <col min="4" max="4" width="3" style="297" customWidth="1"/>
    <col min="5" max="5" width="7.1640625" style="297" hidden="1" customWidth="1"/>
    <col min="6" max="6" width="7" style="297" hidden="1" customWidth="1"/>
    <col min="7" max="7" width="8.1640625" style="297" hidden="1" customWidth="1"/>
    <col min="8" max="8" width="7.1640625" style="297" hidden="1" customWidth="1"/>
    <col min="9" max="9" width="7.33203125" style="297" hidden="1" customWidth="1"/>
    <col min="10" max="10" width="7.1640625" style="297" hidden="1" customWidth="1"/>
    <col min="11" max="11" width="7" style="297" hidden="1" customWidth="1"/>
    <col min="12" max="12" width="7.5" style="297" hidden="1" customWidth="1"/>
    <col min="13" max="13" width="8.33203125" style="297" hidden="1" customWidth="1"/>
    <col min="14" max="14" width="7.5" style="297" hidden="1" customWidth="1"/>
    <col min="15" max="15" width="6.5" style="297" hidden="1" customWidth="1"/>
    <col min="16" max="17" width="6.6640625" style="297" hidden="1" customWidth="1"/>
    <col min="18" max="18" width="5.6640625" style="297" hidden="1" customWidth="1"/>
    <col min="19" max="19" width="5.83203125" style="297" hidden="1" customWidth="1"/>
    <col min="20" max="20" width="6.6640625" style="297" hidden="1" customWidth="1"/>
    <col min="21" max="21" width="7" style="297" hidden="1" customWidth="1"/>
    <col min="22" max="22" width="6.5" style="297" hidden="1" customWidth="1"/>
    <col min="23" max="23" width="6" style="297" hidden="1" customWidth="1"/>
    <col min="24" max="24" width="6.83203125" style="297" hidden="1" customWidth="1"/>
    <col min="25" max="25" width="6.6640625" style="297" hidden="1" customWidth="1"/>
    <col min="26" max="26" width="6.83203125" style="297" hidden="1" customWidth="1"/>
    <col min="27" max="27" width="6.1640625" style="297" hidden="1" customWidth="1"/>
    <col min="28" max="29" width="7.5" style="297" hidden="1" customWidth="1"/>
    <col min="30" max="30" width="5.83203125" style="297" hidden="1" customWidth="1"/>
    <col min="31" max="31" width="7" style="297" hidden="1" customWidth="1"/>
    <col min="32" max="33" width="6.5" style="297" hidden="1" customWidth="1"/>
    <col min="34" max="35" width="6.33203125" style="297" hidden="1" customWidth="1"/>
    <col min="36" max="36" width="6.5" style="297" hidden="1" customWidth="1"/>
    <col min="37" max="38" width="6.6640625" style="297" hidden="1" customWidth="1"/>
    <col min="39" max="39" width="7" style="297" hidden="1" customWidth="1"/>
    <col min="40" max="40" width="6.33203125" style="297" hidden="1" customWidth="1"/>
    <col min="41" max="41" width="6.5" style="297" hidden="1" customWidth="1"/>
    <col min="42" max="42" width="5.6640625" style="297" hidden="1" customWidth="1"/>
    <col min="43" max="43" width="8" style="297" bestFit="1" customWidth="1"/>
    <col min="44" max="44" width="6.6640625" style="297" customWidth="1"/>
    <col min="45" max="45" width="7.6640625" style="297" customWidth="1"/>
    <col min="46" max="46" width="7.5" style="297" customWidth="1"/>
    <col min="47" max="47" width="7.33203125" style="297" customWidth="1"/>
    <col min="48" max="48" width="6.33203125" style="297" customWidth="1"/>
    <col min="49" max="50" width="6.5" style="297" customWidth="1"/>
    <col min="51" max="51" width="8" style="297" bestFit="1" customWidth="1"/>
    <col min="52" max="52" width="8.33203125" style="297" customWidth="1"/>
    <col min="53" max="53" width="1.6640625" style="297" customWidth="1"/>
    <col min="54" max="54" width="5.6640625" style="297" hidden="1" customWidth="1"/>
    <col min="55" max="55" width="6.1640625" style="297" hidden="1" customWidth="1"/>
    <col min="56" max="56" width="6.33203125" style="297" hidden="1" customWidth="1"/>
    <col min="57" max="58" width="5.83203125" style="297" hidden="1" customWidth="1"/>
    <col min="59" max="59" width="6.6640625" style="297" hidden="1" customWidth="1"/>
    <col min="60" max="60" width="8.1640625" style="297" hidden="1" customWidth="1"/>
    <col min="61" max="61" width="6" style="297" hidden="1" customWidth="1"/>
    <col min="62" max="62" width="7.83203125" style="297" hidden="1" customWidth="1"/>
    <col min="63" max="64" width="8.1640625" style="297" hidden="1" customWidth="1"/>
    <col min="65" max="65" width="6.33203125" style="297" hidden="1" customWidth="1"/>
    <col min="66" max="66" width="7" style="297" hidden="1" customWidth="1"/>
    <col min="67" max="67" width="7" style="297" customWidth="1"/>
    <col min="68" max="70" width="6.33203125" style="297" customWidth="1"/>
    <col min="71" max="71" width="7" style="297" customWidth="1"/>
    <col min="72" max="72" width="7.33203125" style="297" customWidth="1"/>
    <col min="73" max="73" width="6.33203125" style="297" customWidth="1"/>
    <col min="74" max="16384" width="6.5" style="297"/>
  </cols>
  <sheetData>
    <row r="1" spans="1:75" x14ac:dyDescent="0.45">
      <c r="A1" s="316" t="s">
        <v>418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263"/>
      <c r="BK1" s="263"/>
      <c r="BL1" s="263"/>
      <c r="BM1" s="263"/>
      <c r="BN1" s="263"/>
      <c r="BO1" s="263"/>
      <c r="BP1" s="263"/>
      <c r="BQ1" s="264" t="s">
        <v>10</v>
      </c>
      <c r="BR1" s="264"/>
      <c r="BS1" s="264"/>
      <c r="BT1" s="264"/>
      <c r="BU1" s="263"/>
    </row>
    <row r="2" spans="1:75" ht="15" customHeight="1" x14ac:dyDescent="0.45">
      <c r="A2" s="265"/>
      <c r="B2" s="265"/>
      <c r="C2" s="265"/>
      <c r="D2" s="265"/>
      <c r="E2" s="265"/>
      <c r="F2" s="265"/>
      <c r="G2" s="177"/>
      <c r="H2" s="177"/>
      <c r="I2" s="177"/>
      <c r="J2" s="177"/>
      <c r="K2" s="263"/>
      <c r="L2" s="177"/>
      <c r="M2" s="177"/>
      <c r="N2" s="265"/>
      <c r="O2" s="177" t="s">
        <v>395</v>
      </c>
      <c r="P2" s="177"/>
      <c r="Q2" s="177"/>
      <c r="R2" s="263"/>
      <c r="S2" s="177"/>
      <c r="T2" s="177"/>
      <c r="U2" s="177"/>
      <c r="V2" s="177"/>
      <c r="W2" s="177" t="s">
        <v>395</v>
      </c>
      <c r="X2" s="177"/>
      <c r="Y2" s="177"/>
      <c r="Z2" s="177"/>
      <c r="AA2" s="177"/>
      <c r="AB2" s="177"/>
      <c r="AC2" s="177"/>
      <c r="AD2" s="177"/>
      <c r="AE2" s="177"/>
      <c r="AF2" s="177"/>
      <c r="AG2" s="177" t="s">
        <v>395</v>
      </c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 t="s">
        <v>8</v>
      </c>
      <c r="AV2" s="177"/>
      <c r="AW2" s="177"/>
      <c r="AX2" s="177"/>
      <c r="AY2" s="177"/>
      <c r="AZ2" s="177"/>
      <c r="BA2" s="177"/>
      <c r="BB2" s="317"/>
      <c r="BC2" s="317"/>
      <c r="BD2" s="317"/>
      <c r="BE2" s="311"/>
      <c r="BF2" s="311"/>
      <c r="BG2" s="266" t="s">
        <v>9</v>
      </c>
      <c r="BH2" s="266"/>
      <c r="BI2" s="263"/>
      <c r="BJ2" s="263"/>
      <c r="BK2" s="263"/>
      <c r="BL2" s="263"/>
      <c r="BM2" s="263"/>
      <c r="BN2" s="263"/>
      <c r="BO2" s="263"/>
      <c r="BP2" s="263"/>
      <c r="BQ2" s="264"/>
      <c r="BR2" s="264"/>
      <c r="BS2" s="264" t="s">
        <v>9</v>
      </c>
      <c r="BT2" s="264"/>
      <c r="BU2" s="263"/>
    </row>
    <row r="3" spans="1:75" ht="18" customHeight="1" x14ac:dyDescent="0.45">
      <c r="A3" s="267"/>
      <c r="B3" s="268"/>
      <c r="C3" s="268"/>
      <c r="D3" s="268"/>
      <c r="E3" s="180">
        <v>2557</v>
      </c>
      <c r="F3" s="180">
        <v>2557</v>
      </c>
      <c r="G3" s="180">
        <v>2557</v>
      </c>
      <c r="H3" s="180">
        <v>2557</v>
      </c>
      <c r="I3" s="180">
        <v>2557</v>
      </c>
      <c r="J3" s="180">
        <v>2557</v>
      </c>
      <c r="K3" s="180">
        <v>2557</v>
      </c>
      <c r="L3" s="180">
        <v>2557</v>
      </c>
      <c r="M3" s="180">
        <v>2557</v>
      </c>
      <c r="N3" s="180">
        <v>2557</v>
      </c>
      <c r="O3" s="180">
        <v>2557</v>
      </c>
      <c r="P3" s="180">
        <v>2557</v>
      </c>
      <c r="Q3" s="180">
        <v>2558</v>
      </c>
      <c r="R3" s="180">
        <v>2558</v>
      </c>
      <c r="S3" s="180">
        <v>2558</v>
      </c>
      <c r="T3" s="180">
        <v>2558</v>
      </c>
      <c r="U3" s="180">
        <v>2558</v>
      </c>
      <c r="V3" s="180">
        <v>2558</v>
      </c>
      <c r="W3" s="180">
        <v>2558</v>
      </c>
      <c r="X3" s="180">
        <v>2558</v>
      </c>
      <c r="Y3" s="180">
        <v>2558</v>
      </c>
      <c r="Z3" s="180">
        <v>2558</v>
      </c>
      <c r="AA3" s="180">
        <v>2558</v>
      </c>
      <c r="AB3" s="180">
        <v>2558</v>
      </c>
      <c r="AC3" s="180">
        <v>2558</v>
      </c>
      <c r="AD3" s="180">
        <v>2559</v>
      </c>
      <c r="AE3" s="180">
        <v>2559</v>
      </c>
      <c r="AF3" s="180">
        <v>2559</v>
      </c>
      <c r="AG3" s="180">
        <v>2559</v>
      </c>
      <c r="AH3" s="180">
        <v>2559</v>
      </c>
      <c r="AI3" s="180">
        <v>2559</v>
      </c>
      <c r="AJ3" s="180">
        <v>2559</v>
      </c>
      <c r="AK3" s="180">
        <v>2559</v>
      </c>
      <c r="AL3" s="180">
        <v>2560</v>
      </c>
      <c r="AM3" s="180">
        <v>2559</v>
      </c>
      <c r="AN3" s="180">
        <v>2559</v>
      </c>
      <c r="AO3" s="180">
        <v>2559</v>
      </c>
      <c r="AP3" s="180">
        <v>2559</v>
      </c>
      <c r="AQ3" s="180">
        <v>2559</v>
      </c>
      <c r="AR3" s="180">
        <v>2560</v>
      </c>
      <c r="AS3" s="180">
        <v>2560</v>
      </c>
      <c r="AT3" s="180">
        <v>2560</v>
      </c>
      <c r="AU3" s="180">
        <v>2560</v>
      </c>
      <c r="AV3" s="180">
        <v>2560</v>
      </c>
      <c r="AW3" s="180">
        <v>2560</v>
      </c>
      <c r="AX3" s="180">
        <v>2560</v>
      </c>
      <c r="AY3" s="180">
        <v>2560</v>
      </c>
      <c r="AZ3" s="180">
        <v>2560</v>
      </c>
      <c r="BA3" s="269"/>
      <c r="BB3" s="180">
        <v>2559</v>
      </c>
      <c r="BC3" s="180">
        <v>2559</v>
      </c>
      <c r="BD3" s="180">
        <v>2559</v>
      </c>
      <c r="BE3" s="180">
        <v>2559</v>
      </c>
      <c r="BF3" s="180">
        <v>2559</v>
      </c>
      <c r="BG3" s="180">
        <v>2559</v>
      </c>
      <c r="BH3" s="180">
        <v>2559</v>
      </c>
      <c r="BI3" s="180">
        <v>2559</v>
      </c>
      <c r="BJ3" s="180">
        <v>2559</v>
      </c>
      <c r="BK3" s="180">
        <v>2559</v>
      </c>
      <c r="BL3" s="180">
        <v>2559</v>
      </c>
      <c r="BM3" s="180">
        <v>2559</v>
      </c>
      <c r="BN3" s="180">
        <v>2559</v>
      </c>
      <c r="BO3" s="180">
        <v>2560</v>
      </c>
      <c r="BP3" s="180">
        <v>2560</v>
      </c>
      <c r="BQ3" s="180">
        <v>2560</v>
      </c>
      <c r="BR3" s="180">
        <v>2560</v>
      </c>
      <c r="BS3" s="180">
        <v>2560</v>
      </c>
      <c r="BT3" s="180">
        <v>2560</v>
      </c>
      <c r="BU3" s="180">
        <v>2560</v>
      </c>
      <c r="BV3" s="180">
        <v>2560</v>
      </c>
      <c r="BW3" s="180">
        <v>2560</v>
      </c>
    </row>
    <row r="4" spans="1:75" ht="18" customHeight="1" x14ac:dyDescent="0.45">
      <c r="A4" s="270"/>
      <c r="B4" s="271"/>
      <c r="C4" s="271"/>
      <c r="D4" s="271"/>
      <c r="E4" s="187" t="s">
        <v>26</v>
      </c>
      <c r="F4" s="187" t="s">
        <v>27</v>
      </c>
      <c r="G4" s="187" t="s">
        <v>28</v>
      </c>
      <c r="H4" s="187" t="s">
        <v>30</v>
      </c>
      <c r="I4" s="187" t="s">
        <v>31</v>
      </c>
      <c r="J4" s="187" t="s">
        <v>32</v>
      </c>
      <c r="K4" s="187" t="s">
        <v>33</v>
      </c>
      <c r="L4" s="187" t="s">
        <v>34</v>
      </c>
      <c r="M4" s="187" t="s">
        <v>35</v>
      </c>
      <c r="N4" s="187" t="s">
        <v>36</v>
      </c>
      <c r="O4" s="187" t="s">
        <v>37</v>
      </c>
      <c r="P4" s="187" t="s">
        <v>38</v>
      </c>
      <c r="Q4" s="187" t="s">
        <v>26</v>
      </c>
      <c r="R4" s="187" t="s">
        <v>27</v>
      </c>
      <c r="S4" s="187" t="s">
        <v>28</v>
      </c>
      <c r="T4" s="187" t="s">
        <v>30</v>
      </c>
      <c r="U4" s="187" t="s">
        <v>31</v>
      </c>
      <c r="V4" s="187" t="s">
        <v>32</v>
      </c>
      <c r="W4" s="187" t="s">
        <v>33</v>
      </c>
      <c r="X4" s="187" t="s">
        <v>34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 t="s">
        <v>19</v>
      </c>
      <c r="AD4" s="187" t="s">
        <v>26</v>
      </c>
      <c r="AE4" s="187" t="s">
        <v>27</v>
      </c>
      <c r="AF4" s="187" t="s">
        <v>28</v>
      </c>
      <c r="AG4" s="187" t="s">
        <v>30</v>
      </c>
      <c r="AH4" s="187" t="s">
        <v>31</v>
      </c>
      <c r="AI4" s="187" t="s">
        <v>32</v>
      </c>
      <c r="AJ4" s="187" t="s">
        <v>33</v>
      </c>
      <c r="AK4" s="187" t="s">
        <v>34</v>
      </c>
      <c r="AL4" s="187" t="s">
        <v>420</v>
      </c>
      <c r="AM4" s="187" t="s">
        <v>35</v>
      </c>
      <c r="AN4" s="187" t="s">
        <v>36</v>
      </c>
      <c r="AO4" s="187" t="s">
        <v>37</v>
      </c>
      <c r="AP4" s="187" t="s">
        <v>38</v>
      </c>
      <c r="AQ4" s="187" t="s">
        <v>19</v>
      </c>
      <c r="AR4" s="187" t="s">
        <v>26</v>
      </c>
      <c r="AS4" s="187" t="s">
        <v>27</v>
      </c>
      <c r="AT4" s="187" t="s">
        <v>28</v>
      </c>
      <c r="AU4" s="187" t="s">
        <v>30</v>
      </c>
      <c r="AV4" s="187" t="s">
        <v>31</v>
      </c>
      <c r="AW4" s="187" t="s">
        <v>32</v>
      </c>
      <c r="AX4" s="187" t="s">
        <v>33</v>
      </c>
      <c r="AY4" s="187" t="s">
        <v>34</v>
      </c>
      <c r="AZ4" s="187" t="s">
        <v>420</v>
      </c>
      <c r="BA4" s="272"/>
      <c r="BB4" s="187" t="s">
        <v>26</v>
      </c>
      <c r="BC4" s="187" t="s">
        <v>27</v>
      </c>
      <c r="BD4" s="187" t="s">
        <v>28</v>
      </c>
      <c r="BE4" s="187" t="s">
        <v>30</v>
      </c>
      <c r="BF4" s="187" t="s">
        <v>31</v>
      </c>
      <c r="BG4" s="187" t="s">
        <v>32</v>
      </c>
      <c r="BH4" s="187" t="s">
        <v>33</v>
      </c>
      <c r="BI4" s="187" t="s">
        <v>34</v>
      </c>
      <c r="BJ4" s="187" t="s">
        <v>35</v>
      </c>
      <c r="BK4" s="187" t="s">
        <v>36</v>
      </c>
      <c r="BL4" s="187" t="s">
        <v>37</v>
      </c>
      <c r="BM4" s="187" t="s">
        <v>38</v>
      </c>
      <c r="BN4" s="187" t="s">
        <v>19</v>
      </c>
      <c r="BO4" s="187" t="s">
        <v>26</v>
      </c>
      <c r="BP4" s="187" t="s">
        <v>27</v>
      </c>
      <c r="BQ4" s="187" t="s">
        <v>28</v>
      </c>
      <c r="BR4" s="187" t="s">
        <v>30</v>
      </c>
      <c r="BS4" s="187" t="s">
        <v>31</v>
      </c>
      <c r="BT4" s="187" t="s">
        <v>32</v>
      </c>
      <c r="BU4" s="187" t="s">
        <v>33</v>
      </c>
      <c r="BV4" s="187" t="s">
        <v>34</v>
      </c>
      <c r="BW4" s="187" t="s">
        <v>420</v>
      </c>
    </row>
    <row r="5" spans="1:75" ht="17.100000000000001" customHeight="1" x14ac:dyDescent="0.45">
      <c r="A5" s="273">
        <v>4</v>
      </c>
      <c r="B5" s="274" t="s">
        <v>25</v>
      </c>
      <c r="C5" s="275"/>
      <c r="D5" s="276"/>
      <c r="E5" s="299">
        <f>+'3group (new)'!E43</f>
        <v>383.38000000000238</v>
      </c>
      <c r="F5" s="299">
        <f>+'3group (new)'!F43</f>
        <v>390.20999999999958</v>
      </c>
      <c r="G5" s="299">
        <f>+'3group (new)'!G43</f>
        <v>354.32999999999674</v>
      </c>
      <c r="H5" s="299">
        <f>+'3group (new)'!H43</f>
        <v>321.05999999999813</v>
      </c>
      <c r="I5" s="299">
        <f>+'3group (new)'!I43</f>
        <v>183.52999999999838</v>
      </c>
      <c r="J5" s="299">
        <f>+'3group (new)'!J43</f>
        <v>277.20999999999867</v>
      </c>
      <c r="K5" s="299">
        <f>+'3group (new)'!K43</f>
        <v>235.48999999999978</v>
      </c>
      <c r="L5" s="299">
        <f>+'3group (new)'!L43</f>
        <v>199.46000000000004</v>
      </c>
      <c r="M5" s="299">
        <f>+'3group (new)'!M43</f>
        <v>194.63000000000011</v>
      </c>
      <c r="N5" s="299">
        <f>+'3group (new)'!N43</f>
        <v>233.87000000000216</v>
      </c>
      <c r="O5" s="299">
        <f>+'3group (new)'!O43</f>
        <v>263.94999999999663</v>
      </c>
      <c r="P5" s="299">
        <f>+'3group (new)'!P43</f>
        <v>274.92999999999802</v>
      </c>
      <c r="Q5" s="299">
        <f>+'3group (new)'!Q43</f>
        <v>410.15999999999804</v>
      </c>
      <c r="R5" s="299">
        <f>+'3group (new)'!R43</f>
        <v>159.88999999999942</v>
      </c>
      <c r="S5" s="299">
        <f>+'3group (new)'!S43</f>
        <v>273.57999999999902</v>
      </c>
      <c r="T5" s="299">
        <f>+'3group (new)'!T43</f>
        <v>360.9699999999998</v>
      </c>
      <c r="U5" s="299">
        <f>+'3group (new)'!U43</f>
        <v>449.41000000000031</v>
      </c>
      <c r="V5" s="299">
        <f>+'3group (new)'!V43</f>
        <v>239.38999999999714</v>
      </c>
      <c r="W5" s="299">
        <f>+'3group (new)'!W43</f>
        <v>143.17000000000053</v>
      </c>
      <c r="X5" s="299">
        <f>+'3group (new)'!X43</f>
        <v>537.80000000000246</v>
      </c>
      <c r="Y5" s="299">
        <f>+'3group (new)'!Y43</f>
        <v>384.0300000000002</v>
      </c>
      <c r="Z5" s="299">
        <f>+'3group (new)'!Z43</f>
        <v>398.77000000000044</v>
      </c>
      <c r="AA5" s="299">
        <f>+'3group (new)'!AA43</f>
        <v>153.66999999999871</v>
      </c>
      <c r="AB5" s="299">
        <f>+'3group (new)'!AB43</f>
        <v>129.26000000000249</v>
      </c>
      <c r="AC5" s="299">
        <f>SUM(Q5:AB5)</f>
        <v>3640.0999999999985</v>
      </c>
      <c r="AD5" s="299">
        <f>+'3group (new)'!AC43</f>
        <v>238.48000000000093</v>
      </c>
      <c r="AE5" s="299">
        <f>+'3group (new)'!AD43</f>
        <v>966.48999999999842</v>
      </c>
      <c r="AF5" s="299">
        <f>+'3group (new)'!AE43</f>
        <v>638.00999999999704</v>
      </c>
      <c r="AG5" s="299">
        <f>+'3group (new)'!AF43</f>
        <v>336.46000000000004</v>
      </c>
      <c r="AH5" s="299">
        <f>+'3group (new)'!AG43</f>
        <v>586.5800000000022</v>
      </c>
      <c r="AI5" s="299">
        <f>+'3group (new)'!AH43</f>
        <v>782.5099999999984</v>
      </c>
      <c r="AJ5" s="299">
        <f>+'3group (new)'!AI43</f>
        <v>699.1800000000012</v>
      </c>
      <c r="AK5" s="299">
        <f>+'3group (new)'!AJ43</f>
        <v>488.98999999999933</v>
      </c>
      <c r="AL5" s="299">
        <f>SUM(AD5:AK5)</f>
        <v>4736.6999999999971</v>
      </c>
      <c r="AM5" s="299">
        <f>+'3group (new)'!AK43</f>
        <v>373.14000000000124</v>
      </c>
      <c r="AN5" s="299">
        <f>+'3group (new)'!AL43</f>
        <v>142.41000000000167</v>
      </c>
      <c r="AO5" s="299">
        <f>+'3group (new)'!AM43</f>
        <v>352.42999999999756</v>
      </c>
      <c r="AP5" s="299">
        <f>+'3group (new)'!AN43</f>
        <v>112.79000000000178</v>
      </c>
      <c r="AQ5" s="299">
        <f>SUM(AL5:AP5)</f>
        <v>5717.4699999999993</v>
      </c>
      <c r="AR5" s="299">
        <f>+'3group (new)'!AO43</f>
        <v>165.53000000000111</v>
      </c>
      <c r="AS5" s="299">
        <f>+'3group (new)'!AP43</f>
        <v>499.28999999999814</v>
      </c>
      <c r="AT5" s="299">
        <f>+'3group (new)'!AQ43</f>
        <v>536.65000000000146</v>
      </c>
      <c r="AU5" s="299">
        <f>+'3group (new)'!AR43</f>
        <v>411.23999999999842</v>
      </c>
      <c r="AV5" s="299">
        <f>+'3group (new)'!AS43</f>
        <v>228.16999999999916</v>
      </c>
      <c r="AW5" s="299">
        <f>+'3group (new)'!AT43</f>
        <v>442.89999999999782</v>
      </c>
      <c r="AX5" s="299">
        <f>+'3group (new)'!AU43</f>
        <v>455.63000000000011</v>
      </c>
      <c r="AY5" s="299">
        <f>+'3group (new)'!AV43</f>
        <v>1116.8799999999997</v>
      </c>
      <c r="AZ5" s="299">
        <f>SUM(AR5:AY5)</f>
        <v>3856.2899999999959</v>
      </c>
      <c r="BA5" s="278"/>
      <c r="BB5" s="279">
        <f t="shared" ref="BB5:BI5" si="0">((AD5/Q5)-1)*100</f>
        <v>-41.856836356543283</v>
      </c>
      <c r="BC5" s="279">
        <f t="shared" si="0"/>
        <v>504.47182437926193</v>
      </c>
      <c r="BD5" s="279">
        <f t="shared" si="0"/>
        <v>133.2078368301774</v>
      </c>
      <c r="BE5" s="279">
        <f t="shared" si="0"/>
        <v>-6.79003795329246</v>
      </c>
      <c r="BF5" s="279">
        <f t="shared" si="0"/>
        <v>30.52224027057737</v>
      </c>
      <c r="BG5" s="279">
        <f t="shared" si="0"/>
        <v>226.87664480555068</v>
      </c>
      <c r="BH5" s="279">
        <f t="shared" si="0"/>
        <v>388.35649926660511</v>
      </c>
      <c r="BI5" s="279">
        <f t="shared" si="0"/>
        <v>-9.0758646336933637</v>
      </c>
      <c r="BJ5" s="279">
        <f t="shared" ref="BJ5:BJ15" si="1">((AM5/Y5)-1)*100</f>
        <v>-2.8357159596903769</v>
      </c>
      <c r="BK5" s="279">
        <f t="shared" ref="BK5:BK15" si="2">((AN5/Z5)-1)*100</f>
        <v>-64.287684630237592</v>
      </c>
      <c r="BL5" s="279">
        <f t="shared" ref="BL5:BL15" si="3">((AO5/AA5)-1)*100</f>
        <v>129.34209670072266</v>
      </c>
      <c r="BM5" s="279">
        <f t="shared" ref="BM5:BM15" si="4">((AP5/AB5)-1)*100</f>
        <v>-12.741760792202072</v>
      </c>
      <c r="BN5" s="279">
        <f t="shared" ref="BN5:BN15" si="5">((AQ5/AC5)-1)*100</f>
        <v>57.06903656492959</v>
      </c>
      <c r="BO5" s="279">
        <f t="shared" ref="BO5:BO15" si="6">((AR5/AD5)-1)*100</f>
        <v>-30.589567259308758</v>
      </c>
      <c r="BP5" s="279">
        <f t="shared" ref="BP5:BP15" si="7">((AS5/AE5)-1)*100</f>
        <v>-48.33986901054341</v>
      </c>
      <c r="BQ5" s="279">
        <f t="shared" ref="BQ5:BQ15" si="8">((AT5/AF5)-1)*100</f>
        <v>-15.88689832447705</v>
      </c>
      <c r="BR5" s="279">
        <f t="shared" ref="BR5:BR15" si="9">((AU5/AG5)-1)*100</f>
        <v>22.225524579444333</v>
      </c>
      <c r="BS5" s="279">
        <f t="shared" ref="BS5:BS15" si="10">((AV5/AH5)-1)*100</f>
        <v>-61.101640015002509</v>
      </c>
      <c r="BT5" s="279">
        <f t="shared" ref="BT5:BT15" si="11">((AW5/AI5)-1)*100</f>
        <v>-43.400084343970214</v>
      </c>
      <c r="BU5" s="279">
        <f t="shared" ref="BU5:BU15" si="12">((AX5/AJ5)-1)*100</f>
        <v>-34.83366229011137</v>
      </c>
      <c r="BV5" s="279">
        <f t="shared" ref="BV5:BV15" si="13">((AY5/AK5)-1)*100</f>
        <v>128.40548886480317</v>
      </c>
      <c r="BW5" s="279">
        <f t="shared" ref="BW5:BW15" si="14">((AZ5/AL5)-1)*100</f>
        <v>-18.586990943061664</v>
      </c>
    </row>
    <row r="6" spans="1:75" ht="17.100000000000001" customHeight="1" x14ac:dyDescent="0.45">
      <c r="A6" s="273"/>
      <c r="B6" s="280" t="s">
        <v>50</v>
      </c>
      <c r="C6" s="281"/>
      <c r="D6" s="282"/>
      <c r="E6" s="300">
        <f>+xctr1!C106</f>
        <v>251.38</v>
      </c>
      <c r="F6" s="300">
        <f>+xctr1!D106</f>
        <v>299.43</v>
      </c>
      <c r="G6" s="300">
        <f>+xctr1!E106</f>
        <v>259.35000000000002</v>
      </c>
      <c r="H6" s="300">
        <f>+xctr1!F106</f>
        <v>65.16</v>
      </c>
      <c r="I6" s="300">
        <f>+xctr1!G106</f>
        <v>80.45</v>
      </c>
      <c r="J6" s="300">
        <f>+xctr1!H106</f>
        <v>179.17</v>
      </c>
      <c r="K6" s="300">
        <f>+xctr1!I106</f>
        <v>137.36000000000001</v>
      </c>
      <c r="L6" s="300">
        <f>+xctr1!J106</f>
        <v>92.53</v>
      </c>
      <c r="M6" s="300">
        <f>+xctr1!K106</f>
        <v>70.42</v>
      </c>
      <c r="N6" s="300">
        <f>+xctr1!L106</f>
        <v>69.42</v>
      </c>
      <c r="O6" s="300">
        <f>+xctr1!M106</f>
        <v>164.94</v>
      </c>
      <c r="P6" s="300">
        <f>+xctr1!N106</f>
        <v>161.43</v>
      </c>
      <c r="Q6" s="300">
        <f>+xctr1!O106</f>
        <v>301.13</v>
      </c>
      <c r="R6" s="300">
        <f>+xctr1!P106</f>
        <v>81.83</v>
      </c>
      <c r="S6" s="300">
        <f>+xctr1!Q106</f>
        <v>152.88</v>
      </c>
      <c r="T6" s="300">
        <f>+xctr1!R106</f>
        <v>191</v>
      </c>
      <c r="U6" s="300">
        <f>+xctr1!S106</f>
        <v>339.25</v>
      </c>
      <c r="V6" s="300">
        <f>+xctr1!T106</f>
        <v>116.15</v>
      </c>
      <c r="W6" s="300">
        <f>+xctr1!U106</f>
        <v>62.17</v>
      </c>
      <c r="X6" s="300">
        <f>+xctr1!V106</f>
        <v>447.02</v>
      </c>
      <c r="Y6" s="300">
        <f>+xctr1!W106</f>
        <v>299.7</v>
      </c>
      <c r="Z6" s="300">
        <f>+xctr1!X106</f>
        <v>302.89</v>
      </c>
      <c r="AA6" s="300">
        <f>+xctr1!Y106</f>
        <v>54.71</v>
      </c>
      <c r="AB6" s="300">
        <f>+xctr1!Z106</f>
        <v>60.23</v>
      </c>
      <c r="AC6" s="300">
        <f t="shared" ref="AC6:AC15" si="15">SUM(Q6:AB6)</f>
        <v>2408.96</v>
      </c>
      <c r="AD6" s="300">
        <f>+xctr1!AA106</f>
        <v>160.52000000000001</v>
      </c>
      <c r="AE6" s="300">
        <f>+xctr1!AB106</f>
        <v>909.04</v>
      </c>
      <c r="AF6" s="300">
        <f>+xctr1!AC106</f>
        <v>574.6</v>
      </c>
      <c r="AG6" s="300">
        <f>+xctr1!AD106</f>
        <v>280.56</v>
      </c>
      <c r="AH6" s="300">
        <f>+xctr1!AE106</f>
        <v>522.66</v>
      </c>
      <c r="AI6" s="300">
        <f>+xctr1!AF106</f>
        <v>688.19</v>
      </c>
      <c r="AJ6" s="300">
        <f>+xctr1!AG106</f>
        <v>617.78</v>
      </c>
      <c r="AK6" s="300">
        <f>+xctr1!AH106</f>
        <v>396.34</v>
      </c>
      <c r="AL6" s="300">
        <f t="shared" ref="AL6:AL15" si="16">SUM(AD6:AK6)</f>
        <v>4149.6899999999996</v>
      </c>
      <c r="AM6" s="300">
        <f>+xctr1!AI106</f>
        <v>289.87</v>
      </c>
      <c r="AN6" s="300">
        <f>+xctr1!AJ106</f>
        <v>69.12</v>
      </c>
      <c r="AO6" s="300">
        <f>+xctr1!AK106</f>
        <v>288.25</v>
      </c>
      <c r="AP6" s="300">
        <f>+xctr1!AL106</f>
        <v>51.18</v>
      </c>
      <c r="AQ6" s="300">
        <f t="shared" ref="AQ6:AQ15" si="17">SUM(AL6:AP6)</f>
        <v>4848.1099999999997</v>
      </c>
      <c r="AR6" s="300">
        <f>+xctr1!AM106</f>
        <v>96.33</v>
      </c>
      <c r="AS6" s="300">
        <f>+xctr1!AN106</f>
        <v>431.42</v>
      </c>
      <c r="AT6" s="300">
        <f>+xctr1!AO106</f>
        <v>464.72</v>
      </c>
      <c r="AU6" s="300">
        <f>+xctr1!AP106</f>
        <v>353.75</v>
      </c>
      <c r="AV6" s="300">
        <f>+xctr1!AQ106</f>
        <v>153.43</v>
      </c>
      <c r="AW6" s="300">
        <f>+xctr1!AR106</f>
        <v>354.13</v>
      </c>
      <c r="AX6" s="300">
        <f>+xctr1!AS106</f>
        <v>111.5</v>
      </c>
      <c r="AY6" s="300">
        <f>+xctr1!AT106</f>
        <v>1012.28</v>
      </c>
      <c r="AZ6" s="300">
        <f t="shared" ref="AZ6:AZ15" si="18">SUM(AR6:AY6)</f>
        <v>2977.5600000000004</v>
      </c>
      <c r="BA6" s="278"/>
      <c r="BB6" s="284">
        <f t="shared" ref="BB6:BB15" si="19">((AD6/Q6)-1)*100</f>
        <v>-46.694118819114664</v>
      </c>
      <c r="BC6" s="284">
        <f t="shared" ref="BC6:BC15" si="20">((AE6/R6)-1)*100</f>
        <v>1010.8884272271783</v>
      </c>
      <c r="BD6" s="284">
        <f t="shared" ref="BD6:BD15" si="21">((AF6/S6)-1)*100</f>
        <v>275.85034013605446</v>
      </c>
      <c r="BE6" s="284">
        <f t="shared" ref="BE6:BE15" si="22">((AG6/T6)-1)*100</f>
        <v>46.890052356020952</v>
      </c>
      <c r="BF6" s="284">
        <f t="shared" ref="BF6:BF15" si="23">((AH6/U6)-1)*100</f>
        <v>54.063375092114939</v>
      </c>
      <c r="BG6" s="284">
        <f t="shared" ref="BG6:BG15" si="24">((AI6/V6)-1)*100</f>
        <v>492.501076194576</v>
      </c>
      <c r="BH6" s="284">
        <f t="shared" ref="BH6:BH15" si="25">((AJ6/W6)-1)*100</f>
        <v>893.69470805854905</v>
      </c>
      <c r="BI6" s="284">
        <f t="shared" ref="BI6:BI15" si="26">((AK6/X6)-1)*100</f>
        <v>-11.337300344503609</v>
      </c>
      <c r="BJ6" s="284">
        <f t="shared" si="1"/>
        <v>-3.2799466132799382</v>
      </c>
      <c r="BK6" s="284">
        <f t="shared" si="2"/>
        <v>-77.179834263263885</v>
      </c>
      <c r="BL6" s="284">
        <f t="shared" si="3"/>
        <v>426.86894534819959</v>
      </c>
      <c r="BM6" s="284">
        <f t="shared" si="4"/>
        <v>-15.025734683712432</v>
      </c>
      <c r="BN6" s="284">
        <f t="shared" si="5"/>
        <v>101.25323791179595</v>
      </c>
      <c r="BO6" s="284">
        <f t="shared" si="6"/>
        <v>-39.988786444056821</v>
      </c>
      <c r="BP6" s="284">
        <f t="shared" si="7"/>
        <v>-52.541142303969025</v>
      </c>
      <c r="BQ6" s="284">
        <f t="shared" si="8"/>
        <v>-19.122868082144095</v>
      </c>
      <c r="BR6" s="284">
        <f t="shared" si="9"/>
        <v>26.087111491303116</v>
      </c>
      <c r="BS6" s="284">
        <f t="shared" si="10"/>
        <v>-70.644395974438439</v>
      </c>
      <c r="BT6" s="284">
        <f t="shared" si="11"/>
        <v>-48.541827111698808</v>
      </c>
      <c r="BU6" s="284">
        <f t="shared" si="12"/>
        <v>-81.951503771569165</v>
      </c>
      <c r="BV6" s="284">
        <f t="shared" si="13"/>
        <v>155.40697381036486</v>
      </c>
      <c r="BW6" s="284">
        <f t="shared" si="14"/>
        <v>-28.246206343124413</v>
      </c>
    </row>
    <row r="7" spans="1:75" ht="17.100000000000001" customHeight="1" x14ac:dyDescent="0.45">
      <c r="A7" s="273"/>
      <c r="B7" s="285" t="s">
        <v>53</v>
      </c>
      <c r="C7" s="281"/>
      <c r="D7" s="282"/>
      <c r="E7" s="300">
        <f>+xctr1!C194</f>
        <v>13.13</v>
      </c>
      <c r="F7" s="300">
        <f>+xctr1!D194</f>
        <v>10.02</v>
      </c>
      <c r="G7" s="300">
        <f>+xctr1!E194</f>
        <v>10.92</v>
      </c>
      <c r="H7" s="300">
        <f>+xctr1!F194</f>
        <v>9.39</v>
      </c>
      <c r="I7" s="300">
        <f>+xctr1!G194</f>
        <v>14.48</v>
      </c>
      <c r="J7" s="300">
        <f>+xctr1!H194</f>
        <v>13.37</v>
      </c>
      <c r="K7" s="300">
        <f>+xctr1!I194</f>
        <v>11.14</v>
      </c>
      <c r="L7" s="300">
        <f>+xctr1!J194</f>
        <v>14.73</v>
      </c>
      <c r="M7" s="300">
        <f>+xctr1!K194</f>
        <v>15.67</v>
      </c>
      <c r="N7" s="300">
        <f>+xctr1!L194</f>
        <v>16.52</v>
      </c>
      <c r="O7" s="300">
        <f>+xctr1!M194</f>
        <v>16.89</v>
      </c>
      <c r="P7" s="300">
        <f>+xctr1!N194</f>
        <v>14.17</v>
      </c>
      <c r="Q7" s="300">
        <f>+xctr1!O194</f>
        <v>17.350000000000001</v>
      </c>
      <c r="R7" s="300">
        <f>+xctr1!P194</f>
        <v>12.78</v>
      </c>
      <c r="S7" s="300">
        <f>+xctr1!Q194</f>
        <v>15.52</v>
      </c>
      <c r="T7" s="300">
        <f>+xctr1!R194</f>
        <v>9.6199999999999992</v>
      </c>
      <c r="U7" s="300">
        <f>+xctr1!S194</f>
        <v>11.36</v>
      </c>
      <c r="V7" s="300">
        <f>+xctr1!T194</f>
        <v>13.61</v>
      </c>
      <c r="W7" s="300">
        <f>+xctr1!U194</f>
        <v>12.28</v>
      </c>
      <c r="X7" s="300">
        <f>+xctr1!V194</f>
        <v>14.57</v>
      </c>
      <c r="Y7" s="300">
        <f>+xctr1!W194</f>
        <v>9.89</v>
      </c>
      <c r="Z7" s="300">
        <f>+xctr1!X194</f>
        <v>10.65</v>
      </c>
      <c r="AA7" s="300">
        <f>+xctr1!Y194</f>
        <v>11.66</v>
      </c>
      <c r="AB7" s="300">
        <f>+xctr1!Z194</f>
        <v>8.56</v>
      </c>
      <c r="AC7" s="300">
        <f t="shared" si="15"/>
        <v>147.85000000000002</v>
      </c>
      <c r="AD7" s="300">
        <f>+xctr1!AA194</f>
        <v>8.33</v>
      </c>
      <c r="AE7" s="300">
        <f>+xctr1!AB194</f>
        <v>8.07</v>
      </c>
      <c r="AF7" s="300">
        <f>+xctr1!AC194</f>
        <v>7.54</v>
      </c>
      <c r="AG7" s="300">
        <f>+xctr1!AD194</f>
        <v>5.17</v>
      </c>
      <c r="AH7" s="300">
        <f>+xctr1!AE194</f>
        <v>9.98</v>
      </c>
      <c r="AI7" s="300">
        <f>+xctr1!AF194</f>
        <v>18.12</v>
      </c>
      <c r="AJ7" s="300">
        <f>+xctr1!AG194</f>
        <v>14.6</v>
      </c>
      <c r="AK7" s="300">
        <f>+xctr1!AH194</f>
        <v>17.11</v>
      </c>
      <c r="AL7" s="300">
        <f t="shared" si="16"/>
        <v>88.92</v>
      </c>
      <c r="AM7" s="300">
        <f>+xctr1!AI194</f>
        <v>18.79</v>
      </c>
      <c r="AN7" s="300">
        <f>+xctr1!AJ194</f>
        <v>16.78</v>
      </c>
      <c r="AO7" s="300">
        <f>+xctr1!AK194</f>
        <v>12.99</v>
      </c>
      <c r="AP7" s="300">
        <f>+xctr1!AL194</f>
        <v>13.36</v>
      </c>
      <c r="AQ7" s="300">
        <f t="shared" si="17"/>
        <v>150.84000000000003</v>
      </c>
      <c r="AR7" s="300">
        <f>+xctr1!AM194</f>
        <v>9.58</v>
      </c>
      <c r="AS7" s="300">
        <f>+xctr1!AN194</f>
        <v>10.51</v>
      </c>
      <c r="AT7" s="300">
        <f>+xctr1!AO194</f>
        <v>11.12</v>
      </c>
      <c r="AU7" s="300">
        <f>+xctr1!AP194</f>
        <v>9.43</v>
      </c>
      <c r="AV7" s="300">
        <f>+xctr1!AQ194</f>
        <v>8.9700000000000006</v>
      </c>
      <c r="AW7" s="300">
        <f>+xctr1!AR194</f>
        <v>13.37</v>
      </c>
      <c r="AX7" s="300">
        <f>+xctr1!AS194</f>
        <v>11.07</v>
      </c>
      <c r="AY7" s="300">
        <f>+xctr1!AT194</f>
        <v>11.88</v>
      </c>
      <c r="AZ7" s="300">
        <f t="shared" si="18"/>
        <v>85.929999999999993</v>
      </c>
      <c r="BA7" s="278"/>
      <c r="BB7" s="284">
        <f t="shared" si="19"/>
        <v>-51.98847262247839</v>
      </c>
      <c r="BC7" s="284">
        <f t="shared" si="20"/>
        <v>-36.854460093896712</v>
      </c>
      <c r="BD7" s="284">
        <f t="shared" si="21"/>
        <v>-51.417525773195869</v>
      </c>
      <c r="BE7" s="284">
        <f t="shared" si="22"/>
        <v>-46.257796257796258</v>
      </c>
      <c r="BF7" s="284">
        <f t="shared" si="23"/>
        <v>-12.147887323943651</v>
      </c>
      <c r="BG7" s="284">
        <f t="shared" si="24"/>
        <v>33.137398971344624</v>
      </c>
      <c r="BH7" s="284">
        <f t="shared" si="25"/>
        <v>18.892508143322484</v>
      </c>
      <c r="BI7" s="284">
        <f t="shared" si="26"/>
        <v>17.433081674673989</v>
      </c>
      <c r="BJ7" s="284">
        <f t="shared" si="1"/>
        <v>89.989888776541946</v>
      </c>
      <c r="BK7" s="284">
        <f t="shared" si="2"/>
        <v>57.558685446009392</v>
      </c>
      <c r="BL7" s="284">
        <f t="shared" si="3"/>
        <v>11.406518010291599</v>
      </c>
      <c r="BM7" s="284">
        <f t="shared" si="4"/>
        <v>56.07476635514017</v>
      </c>
      <c r="BN7" s="284">
        <f t="shared" si="5"/>
        <v>2.022319918836657</v>
      </c>
      <c r="BO7" s="284">
        <f t="shared" si="6"/>
        <v>15.006002400960394</v>
      </c>
      <c r="BP7" s="284">
        <f t="shared" si="7"/>
        <v>30.235439900867412</v>
      </c>
      <c r="BQ7" s="284">
        <f t="shared" si="8"/>
        <v>47.480106100795737</v>
      </c>
      <c r="BR7" s="284">
        <f t="shared" si="9"/>
        <v>82.398452611218559</v>
      </c>
      <c r="BS7" s="284">
        <f t="shared" si="10"/>
        <v>-10.120240480961918</v>
      </c>
      <c r="BT7" s="284">
        <f t="shared" si="11"/>
        <v>-26.214128035320094</v>
      </c>
      <c r="BU7" s="284">
        <f t="shared" si="12"/>
        <v>-24.178082191780813</v>
      </c>
      <c r="BV7" s="284">
        <f t="shared" si="13"/>
        <v>-30.566919929865566</v>
      </c>
      <c r="BW7" s="284">
        <f t="shared" si="14"/>
        <v>-3.3625730994152114</v>
      </c>
    </row>
    <row r="8" spans="1:75" ht="17.100000000000001" customHeight="1" x14ac:dyDescent="0.45">
      <c r="A8" s="273"/>
      <c r="B8" s="286" t="s">
        <v>52</v>
      </c>
      <c r="C8" s="275"/>
      <c r="D8" s="287"/>
      <c r="E8" s="300">
        <f>+xctr1!C232</f>
        <v>18.43</v>
      </c>
      <c r="F8" s="300">
        <f>+xctr1!D232</f>
        <v>17.87</v>
      </c>
      <c r="G8" s="300">
        <f>+xctr1!E232</f>
        <v>14.12</v>
      </c>
      <c r="H8" s="300">
        <f>+xctr1!F232</f>
        <v>179.01</v>
      </c>
      <c r="I8" s="300">
        <f>+xctr1!G232</f>
        <v>17.690000000000001</v>
      </c>
      <c r="J8" s="300">
        <f>+xctr1!H232</f>
        <v>18.12</v>
      </c>
      <c r="K8" s="300">
        <f>+xctr1!I232</f>
        <v>18.5</v>
      </c>
      <c r="L8" s="300">
        <f>+xctr1!J232</f>
        <v>21.73</v>
      </c>
      <c r="M8" s="300">
        <f>+xctr1!K232</f>
        <v>23.24</v>
      </c>
      <c r="N8" s="300">
        <f>+xctr1!L232</f>
        <v>19.48</v>
      </c>
      <c r="O8" s="300">
        <f>+xctr1!M232</f>
        <v>18.07</v>
      </c>
      <c r="P8" s="300">
        <f>+xctr1!N232</f>
        <v>19.940000000000001</v>
      </c>
      <c r="Q8" s="300">
        <f>+xctr1!O232</f>
        <v>17.41</v>
      </c>
      <c r="R8" s="300">
        <f>+xctr1!P232</f>
        <v>14.11</v>
      </c>
      <c r="S8" s="300">
        <f>+xctr1!Q232</f>
        <v>17.87</v>
      </c>
      <c r="T8" s="300">
        <f>+xctr1!R232</f>
        <v>14.62</v>
      </c>
      <c r="U8" s="300">
        <f>+xctr1!S232</f>
        <v>19.09</v>
      </c>
      <c r="V8" s="300">
        <f>+xctr1!T232</f>
        <v>15.77</v>
      </c>
      <c r="W8" s="300">
        <f>+xctr1!U232</f>
        <v>16.260000000000002</v>
      </c>
      <c r="X8" s="300">
        <f>+xctr1!V232</f>
        <v>16.38</v>
      </c>
      <c r="Y8" s="300">
        <f>+xctr1!W232</f>
        <v>17.420000000000002</v>
      </c>
      <c r="Z8" s="300">
        <f>+xctr1!X232</f>
        <v>13.48</v>
      </c>
      <c r="AA8" s="300">
        <f>+xctr1!Y232</f>
        <v>15.08</v>
      </c>
      <c r="AB8" s="300">
        <f>+xctr1!Z232</f>
        <v>12.04</v>
      </c>
      <c r="AC8" s="300">
        <f t="shared" si="15"/>
        <v>189.53</v>
      </c>
      <c r="AD8" s="300">
        <f>+xctr1!AA232</f>
        <v>12.16</v>
      </c>
      <c r="AE8" s="300">
        <f>+xctr1!AB232</f>
        <v>10.73</v>
      </c>
      <c r="AF8" s="300">
        <f>+xctr1!AC232</f>
        <v>12.69</v>
      </c>
      <c r="AG8" s="300">
        <f>+xctr1!AD232</f>
        <v>11.04</v>
      </c>
      <c r="AH8" s="300">
        <f>+xctr1!AE232</f>
        <v>16.45</v>
      </c>
      <c r="AI8" s="300">
        <f>+xctr1!AF232</f>
        <v>16.57</v>
      </c>
      <c r="AJ8" s="300">
        <f>+xctr1!AG232</f>
        <v>19.329999999999998</v>
      </c>
      <c r="AK8" s="300">
        <f>+xctr1!AH232</f>
        <v>18.329999999999998</v>
      </c>
      <c r="AL8" s="300">
        <f t="shared" si="16"/>
        <v>117.29999999999998</v>
      </c>
      <c r="AM8" s="300">
        <f>+xctr1!AI232</f>
        <v>18.600000000000001</v>
      </c>
      <c r="AN8" s="300">
        <f>+xctr1!AJ232</f>
        <v>13.38</v>
      </c>
      <c r="AO8" s="300">
        <f>+xctr1!AK232</f>
        <v>13.63</v>
      </c>
      <c r="AP8" s="300">
        <f>+xctr1!AL232</f>
        <v>15.42</v>
      </c>
      <c r="AQ8" s="300">
        <f t="shared" si="17"/>
        <v>178.32999999999996</v>
      </c>
      <c r="AR8" s="300">
        <f>+xctr1!AM232</f>
        <v>15.04</v>
      </c>
      <c r="AS8" s="300">
        <f>+xctr1!AN232</f>
        <v>20.28</v>
      </c>
      <c r="AT8" s="300">
        <f>+xctr1!AO232</f>
        <v>21.97</v>
      </c>
      <c r="AU8" s="300">
        <f>+xctr1!AP232</f>
        <v>13.19</v>
      </c>
      <c r="AV8" s="300">
        <f>+xctr1!AQ232</f>
        <v>14.07</v>
      </c>
      <c r="AW8" s="300">
        <f>+xctr1!AR232</f>
        <v>22.26</v>
      </c>
      <c r="AX8" s="300">
        <f>+xctr1!AS232</f>
        <v>290.57</v>
      </c>
      <c r="AY8" s="300">
        <f>+xctr1!AT232</f>
        <v>25.76</v>
      </c>
      <c r="AZ8" s="300">
        <f t="shared" si="18"/>
        <v>423.14</v>
      </c>
      <c r="BA8" s="278"/>
      <c r="BB8" s="284">
        <f t="shared" si="19"/>
        <v>-30.15508328546812</v>
      </c>
      <c r="BC8" s="284">
        <f t="shared" si="20"/>
        <v>-23.954642097802971</v>
      </c>
      <c r="BD8" s="284">
        <f t="shared" si="21"/>
        <v>-28.987129266927813</v>
      </c>
      <c r="BE8" s="284">
        <f t="shared" si="22"/>
        <v>-24.48700410396717</v>
      </c>
      <c r="BF8" s="284">
        <f t="shared" si="23"/>
        <v>-13.82922996333159</v>
      </c>
      <c r="BG8" s="284">
        <f t="shared" si="24"/>
        <v>5.0729232720355233</v>
      </c>
      <c r="BH8" s="284">
        <f t="shared" si="25"/>
        <v>18.880688806888045</v>
      </c>
      <c r="BI8" s="284">
        <f t="shared" si="26"/>
        <v>11.904761904761907</v>
      </c>
      <c r="BJ8" s="284">
        <f t="shared" si="1"/>
        <v>6.77382319173363</v>
      </c>
      <c r="BK8" s="284">
        <f t="shared" si="2"/>
        <v>-0.74183976261127382</v>
      </c>
      <c r="BL8" s="284">
        <f t="shared" si="3"/>
        <v>-9.615384615384615</v>
      </c>
      <c r="BM8" s="284">
        <f t="shared" si="4"/>
        <v>28.07308970099669</v>
      </c>
      <c r="BN8" s="284">
        <f t="shared" si="5"/>
        <v>-5.9093547195694818</v>
      </c>
      <c r="BO8" s="284">
        <f t="shared" si="6"/>
        <v>23.684210526315773</v>
      </c>
      <c r="BP8" s="284">
        <f t="shared" si="7"/>
        <v>89.002795899347632</v>
      </c>
      <c r="BQ8" s="284">
        <f t="shared" si="8"/>
        <v>73.128447596532695</v>
      </c>
      <c r="BR8" s="284">
        <f t="shared" si="9"/>
        <v>19.474637681159422</v>
      </c>
      <c r="BS8" s="284">
        <f t="shared" si="10"/>
        <v>-14.468085106382977</v>
      </c>
      <c r="BT8" s="284">
        <f t="shared" si="11"/>
        <v>34.339167169583583</v>
      </c>
      <c r="BU8" s="284">
        <f t="shared" si="12"/>
        <v>1403.2074495602692</v>
      </c>
      <c r="BV8" s="284">
        <f t="shared" si="13"/>
        <v>40.534642662302268</v>
      </c>
      <c r="BW8" s="284">
        <f t="shared" si="14"/>
        <v>260.73316283034956</v>
      </c>
    </row>
    <row r="9" spans="1:75" ht="17.100000000000001" customHeight="1" x14ac:dyDescent="0.45">
      <c r="A9" s="273"/>
      <c r="B9" s="286" t="s">
        <v>63</v>
      </c>
      <c r="C9" s="275"/>
      <c r="D9" s="287"/>
      <c r="E9" s="300">
        <f>+xctr1!C198</f>
        <v>6.57</v>
      </c>
      <c r="F9" s="300">
        <f>+xctr1!D198</f>
        <v>5.76</v>
      </c>
      <c r="G9" s="300">
        <f>+xctr1!E198</f>
        <v>5.4</v>
      </c>
      <c r="H9" s="300">
        <f>+xctr1!F198</f>
        <v>2.37</v>
      </c>
      <c r="I9" s="300">
        <f>+xctr1!G198</f>
        <v>5.29</v>
      </c>
      <c r="J9" s="300">
        <f>+xctr1!H198</f>
        <v>6.48</v>
      </c>
      <c r="K9" s="300">
        <f>+xctr1!I198</f>
        <v>6.71</v>
      </c>
      <c r="L9" s="300">
        <f>+xctr1!J198</f>
        <v>5.03</v>
      </c>
      <c r="M9" s="300">
        <f>+xctr1!K198</f>
        <v>3.08</v>
      </c>
      <c r="N9" s="300">
        <f>+xctr1!L198</f>
        <v>3.86</v>
      </c>
      <c r="O9" s="300">
        <f>+xctr1!M198</f>
        <v>1.83</v>
      </c>
      <c r="P9" s="300">
        <f>+xctr1!N198</f>
        <v>2.08</v>
      </c>
      <c r="Q9" s="300">
        <f>+xctr1!O198</f>
        <v>2.35</v>
      </c>
      <c r="R9" s="300">
        <f>+xctr1!P198</f>
        <v>1.69</v>
      </c>
      <c r="S9" s="300">
        <f>+xctr1!Q198</f>
        <v>1.42</v>
      </c>
      <c r="T9" s="300">
        <f>+xctr1!R198</f>
        <v>2.27</v>
      </c>
      <c r="U9" s="300">
        <f>+xctr1!S198</f>
        <v>2.67</v>
      </c>
      <c r="V9" s="300">
        <f>+xctr1!T198</f>
        <v>2.19</v>
      </c>
      <c r="W9" s="300">
        <f>+xctr1!U198</f>
        <v>2.2599999999999998</v>
      </c>
      <c r="X9" s="300">
        <f>+xctr1!V198</f>
        <v>1.49</v>
      </c>
      <c r="Y9" s="300">
        <f>+xctr1!W198</f>
        <v>2.64</v>
      </c>
      <c r="Z9" s="300">
        <f>+xctr1!X198</f>
        <v>1.99</v>
      </c>
      <c r="AA9" s="300">
        <f>+xctr1!Y198</f>
        <v>2.19</v>
      </c>
      <c r="AB9" s="300">
        <f>+xctr1!Z198</f>
        <v>2.2799999999999998</v>
      </c>
      <c r="AC9" s="300">
        <f t="shared" si="15"/>
        <v>25.44</v>
      </c>
      <c r="AD9" s="300">
        <f>+xctr1!AA198</f>
        <v>2.3199999999999998</v>
      </c>
      <c r="AE9" s="300">
        <f>+xctr1!AB198</f>
        <v>2.64</v>
      </c>
      <c r="AF9" s="300">
        <f>+xctr1!AC198</f>
        <v>2.37</v>
      </c>
      <c r="AG9" s="300">
        <f>+xctr1!AD198</f>
        <v>1.75</v>
      </c>
      <c r="AH9" s="300">
        <f>+xctr1!AE198</f>
        <v>1.84</v>
      </c>
      <c r="AI9" s="300">
        <f>+xctr1!AF198</f>
        <v>2.73</v>
      </c>
      <c r="AJ9" s="300">
        <f>+xctr1!AG198</f>
        <v>1.92</v>
      </c>
      <c r="AK9" s="300">
        <f>+xctr1!AH198</f>
        <v>1.91</v>
      </c>
      <c r="AL9" s="300">
        <f t="shared" si="16"/>
        <v>17.48</v>
      </c>
      <c r="AM9" s="300">
        <f>+xctr1!AI198</f>
        <v>1.79</v>
      </c>
      <c r="AN9" s="300">
        <f>+xctr1!AJ198</f>
        <v>1.05</v>
      </c>
      <c r="AO9" s="300">
        <f>+xctr1!AK198</f>
        <v>1.17</v>
      </c>
      <c r="AP9" s="300">
        <f>+xctr1!AL198</f>
        <v>2.11</v>
      </c>
      <c r="AQ9" s="300">
        <f t="shared" si="17"/>
        <v>23.6</v>
      </c>
      <c r="AR9" s="300">
        <f>+xctr1!AM198</f>
        <v>1.1200000000000001</v>
      </c>
      <c r="AS9" s="300">
        <f>+xctr1!AN198</f>
        <v>1.84</v>
      </c>
      <c r="AT9" s="300">
        <f>+xctr1!AO198</f>
        <v>2.48</v>
      </c>
      <c r="AU9" s="300">
        <f>+xctr1!AP198</f>
        <v>1.46</v>
      </c>
      <c r="AV9" s="300">
        <f>+xctr1!AQ198</f>
        <v>2.1800000000000002</v>
      </c>
      <c r="AW9" s="300">
        <f>+xctr1!AR198</f>
        <v>2.36</v>
      </c>
      <c r="AX9" s="300">
        <f>+xctr1!AS198</f>
        <v>1.98</v>
      </c>
      <c r="AY9" s="300">
        <f>+xctr1!AT198</f>
        <v>1.92</v>
      </c>
      <c r="AZ9" s="300">
        <f t="shared" si="18"/>
        <v>15.34</v>
      </c>
      <c r="BA9" s="278"/>
      <c r="BB9" s="284">
        <f t="shared" si="19"/>
        <v>-1.276595744680864</v>
      </c>
      <c r="BC9" s="284">
        <f t="shared" si="20"/>
        <v>56.213017751479313</v>
      </c>
      <c r="BD9" s="284">
        <f t="shared" si="21"/>
        <v>66.901408450704253</v>
      </c>
      <c r="BE9" s="284">
        <f t="shared" si="22"/>
        <v>-22.907488986784141</v>
      </c>
      <c r="BF9" s="284">
        <f t="shared" si="23"/>
        <v>-31.086142322097377</v>
      </c>
      <c r="BG9" s="284">
        <f t="shared" si="24"/>
        <v>24.657534246575352</v>
      </c>
      <c r="BH9" s="284">
        <f t="shared" si="25"/>
        <v>-15.04424778761061</v>
      </c>
      <c r="BI9" s="284">
        <f t="shared" si="26"/>
        <v>28.187919463087251</v>
      </c>
      <c r="BJ9" s="284">
        <f t="shared" si="1"/>
        <v>-32.196969696969703</v>
      </c>
      <c r="BK9" s="284">
        <f t="shared" si="2"/>
        <v>-47.236180904522605</v>
      </c>
      <c r="BL9" s="284">
        <f t="shared" si="3"/>
        <v>-46.575342465753423</v>
      </c>
      <c r="BM9" s="284">
        <f t="shared" si="4"/>
        <v>-7.4561403508771935</v>
      </c>
      <c r="BN9" s="284">
        <f t="shared" si="5"/>
        <v>-7.2327044025157221</v>
      </c>
      <c r="BO9" s="284">
        <f t="shared" si="6"/>
        <v>-51.724137931034477</v>
      </c>
      <c r="BP9" s="284">
        <f t="shared" si="7"/>
        <v>-30.303030303030297</v>
      </c>
      <c r="BQ9" s="284">
        <f t="shared" si="8"/>
        <v>4.6413502109704519</v>
      </c>
      <c r="BR9" s="284">
        <f t="shared" si="9"/>
        <v>-16.571428571428569</v>
      </c>
      <c r="BS9" s="284">
        <f t="shared" si="10"/>
        <v>18.478260869565212</v>
      </c>
      <c r="BT9" s="284">
        <f t="shared" si="11"/>
        <v>-13.55311355311356</v>
      </c>
      <c r="BU9" s="284">
        <f t="shared" si="12"/>
        <v>3.125</v>
      </c>
      <c r="BV9" s="284">
        <f t="shared" si="13"/>
        <v>0.52356020942407877</v>
      </c>
      <c r="BW9" s="284">
        <f t="shared" si="14"/>
        <v>-12.242562929061783</v>
      </c>
    </row>
    <row r="10" spans="1:75" ht="17.100000000000001" customHeight="1" x14ac:dyDescent="0.45">
      <c r="A10" s="273"/>
      <c r="B10" s="286" t="s">
        <v>51</v>
      </c>
      <c r="C10" s="275"/>
      <c r="D10" s="287"/>
      <c r="E10" s="300">
        <f>+xctr1!C186</f>
        <v>14.76</v>
      </c>
      <c r="F10" s="300">
        <f>+xctr1!D186</f>
        <v>9.6</v>
      </c>
      <c r="G10" s="300">
        <f>+xctr1!E186</f>
        <v>11.68</v>
      </c>
      <c r="H10" s="300">
        <f>+xctr1!F186</f>
        <v>3.39</v>
      </c>
      <c r="I10" s="300">
        <f>+xctr1!G186</f>
        <v>7.32</v>
      </c>
      <c r="J10" s="300">
        <f>+xctr1!H186</f>
        <v>9.25</v>
      </c>
      <c r="K10" s="300">
        <f>+xctr1!I186</f>
        <v>6.28</v>
      </c>
      <c r="L10" s="300">
        <f>+xctr1!J186</f>
        <v>8.7200000000000006</v>
      </c>
      <c r="M10" s="300">
        <f>+xctr1!K186</f>
        <v>7.15</v>
      </c>
      <c r="N10" s="300">
        <f>+xctr1!L186</f>
        <v>12.43</v>
      </c>
      <c r="O10" s="300">
        <f>+xctr1!M186</f>
        <v>6.76</v>
      </c>
      <c r="P10" s="300">
        <f>+xctr1!N186</f>
        <v>9.91</v>
      </c>
      <c r="Q10" s="300">
        <f>+xctr1!O186</f>
        <v>8.61</v>
      </c>
      <c r="R10" s="300">
        <f>+xctr1!P186</f>
        <v>3.35</v>
      </c>
      <c r="S10" s="300">
        <f>+xctr1!Q186</f>
        <v>8.25</v>
      </c>
      <c r="T10" s="300">
        <f>+xctr1!R186</f>
        <v>3.63</v>
      </c>
      <c r="U10" s="300">
        <f>+xctr1!S186</f>
        <v>5.0999999999999996</v>
      </c>
      <c r="V10" s="300">
        <f>+xctr1!T186</f>
        <v>10.18</v>
      </c>
      <c r="W10" s="300">
        <f>+xctr1!U186</f>
        <v>7.12</v>
      </c>
      <c r="X10" s="300">
        <f>+xctr1!V186</f>
        <v>6.98</v>
      </c>
      <c r="Y10" s="300">
        <f>+xctr1!W186</f>
        <v>3.75</v>
      </c>
      <c r="Z10" s="300">
        <f>+xctr1!X186</f>
        <v>6.73</v>
      </c>
      <c r="AA10" s="300">
        <f>+xctr1!Y186</f>
        <v>5.39</v>
      </c>
      <c r="AB10" s="300">
        <f>+xctr1!Z186</f>
        <v>5.87</v>
      </c>
      <c r="AC10" s="300">
        <f t="shared" si="15"/>
        <v>74.960000000000008</v>
      </c>
      <c r="AD10" s="300">
        <f>+xctr1!AA186</f>
        <v>3.64</v>
      </c>
      <c r="AE10" s="300">
        <f>+xctr1!AB186</f>
        <v>1.61</v>
      </c>
      <c r="AF10" s="300">
        <f>+xctr1!AC186</f>
        <v>2.25</v>
      </c>
      <c r="AG10" s="300">
        <f>+xctr1!AD186</f>
        <v>2.3199999999999998</v>
      </c>
      <c r="AH10" s="300">
        <f>+xctr1!AE186</f>
        <v>1.7</v>
      </c>
      <c r="AI10" s="300">
        <f>+xctr1!AF186</f>
        <v>3.79</v>
      </c>
      <c r="AJ10" s="300">
        <f>+xctr1!AG186</f>
        <v>2.34</v>
      </c>
      <c r="AK10" s="300">
        <f>+xctr1!AH186</f>
        <v>4.01</v>
      </c>
      <c r="AL10" s="300">
        <f t="shared" si="16"/>
        <v>21.659999999999997</v>
      </c>
      <c r="AM10" s="300">
        <f>+xctr1!AI186</f>
        <v>2.96</v>
      </c>
      <c r="AN10" s="300">
        <f>+xctr1!AJ186</f>
        <v>0.71</v>
      </c>
      <c r="AO10" s="300">
        <f>+xctr1!AK186</f>
        <v>0.2</v>
      </c>
      <c r="AP10" s="300">
        <f>+xctr1!AL186</f>
        <v>0.81</v>
      </c>
      <c r="AQ10" s="300">
        <f t="shared" si="17"/>
        <v>26.339999999999996</v>
      </c>
      <c r="AR10" s="300">
        <f>+xctr1!AM186</f>
        <v>0.05</v>
      </c>
      <c r="AS10" s="300">
        <f>+xctr1!AN186</f>
        <v>0.02</v>
      </c>
      <c r="AT10" s="300">
        <f>+xctr1!AO186</f>
        <v>0.14000000000000001</v>
      </c>
      <c r="AU10" s="300">
        <f>+xctr1!AP186</f>
        <v>0.05</v>
      </c>
      <c r="AV10" s="300">
        <f>+xctr1!AQ186</f>
        <v>0.26</v>
      </c>
      <c r="AW10" s="300">
        <f>+xctr1!AR186</f>
        <v>0.04</v>
      </c>
      <c r="AX10" s="300">
        <f>+xctr1!AS186</f>
        <v>0.42</v>
      </c>
      <c r="AY10" s="300">
        <f>+xctr1!AT186</f>
        <v>0.04</v>
      </c>
      <c r="AZ10" s="300">
        <f t="shared" si="18"/>
        <v>1.02</v>
      </c>
      <c r="BA10" s="278"/>
      <c r="BB10" s="284">
        <f t="shared" si="19"/>
        <v>-57.723577235772353</v>
      </c>
      <c r="BC10" s="284">
        <f t="shared" si="20"/>
        <v>-51.940298507462693</v>
      </c>
      <c r="BD10" s="284">
        <f t="shared" si="21"/>
        <v>-72.727272727272734</v>
      </c>
      <c r="BE10" s="284">
        <f t="shared" si="22"/>
        <v>-36.088154269972449</v>
      </c>
      <c r="BF10" s="284">
        <f t="shared" si="23"/>
        <v>-66.666666666666657</v>
      </c>
      <c r="BG10" s="284">
        <f t="shared" si="24"/>
        <v>-62.770137524557953</v>
      </c>
      <c r="BH10" s="284">
        <f t="shared" si="25"/>
        <v>-67.134831460674164</v>
      </c>
      <c r="BI10" s="284">
        <f t="shared" si="26"/>
        <v>-42.550143266475651</v>
      </c>
      <c r="BJ10" s="284">
        <f t="shared" si="1"/>
        <v>-21.066666666666666</v>
      </c>
      <c r="BK10" s="284">
        <f t="shared" si="2"/>
        <v>-89.450222882615165</v>
      </c>
      <c r="BL10" s="284">
        <f t="shared" si="3"/>
        <v>-96.28942486085343</v>
      </c>
      <c r="BM10" s="284">
        <f t="shared" si="4"/>
        <v>-86.201022146507668</v>
      </c>
      <c r="BN10" s="284">
        <f t="shared" si="5"/>
        <v>-64.861259338313772</v>
      </c>
      <c r="BO10" s="284">
        <f t="shared" si="6"/>
        <v>-98.626373626373635</v>
      </c>
      <c r="BP10" s="284">
        <f t="shared" si="7"/>
        <v>-98.757763975155271</v>
      </c>
      <c r="BQ10" s="284">
        <f t="shared" si="8"/>
        <v>-93.777777777777786</v>
      </c>
      <c r="BR10" s="284">
        <f t="shared" si="9"/>
        <v>-97.84482758620689</v>
      </c>
      <c r="BS10" s="284">
        <f t="shared" si="10"/>
        <v>-84.705882352941174</v>
      </c>
      <c r="BT10" s="284">
        <f t="shared" si="11"/>
        <v>-98.944591029023741</v>
      </c>
      <c r="BU10" s="284">
        <f t="shared" si="12"/>
        <v>-82.051282051282044</v>
      </c>
      <c r="BV10" s="284">
        <f t="shared" si="13"/>
        <v>-99.002493765586024</v>
      </c>
      <c r="BW10" s="284">
        <f t="shared" si="14"/>
        <v>-95.29085872576178</v>
      </c>
    </row>
    <row r="11" spans="1:75" ht="17.100000000000001" customHeight="1" x14ac:dyDescent="0.45">
      <c r="A11" s="273"/>
      <c r="B11" s="286" t="s">
        <v>61</v>
      </c>
      <c r="C11" s="275"/>
      <c r="D11" s="287"/>
      <c r="E11" s="300">
        <f>+xctr1!C190</f>
        <v>1.25</v>
      </c>
      <c r="F11" s="300">
        <f>+xctr1!D190</f>
        <v>9.34</v>
      </c>
      <c r="G11" s="300">
        <f>+xctr1!E190</f>
        <v>5.81</v>
      </c>
      <c r="H11" s="300">
        <f>+xctr1!F190</f>
        <v>3.46</v>
      </c>
      <c r="I11" s="300">
        <f>+xctr1!G190</f>
        <v>2.52</v>
      </c>
      <c r="J11" s="300">
        <f>+xctr1!H190</f>
        <v>3.51</v>
      </c>
      <c r="K11" s="300">
        <f>+xctr1!I190</f>
        <v>5.89</v>
      </c>
      <c r="L11" s="300">
        <f>+xctr1!J190</f>
        <v>8.9499999999999993</v>
      </c>
      <c r="M11" s="300">
        <f>+xctr1!K190</f>
        <v>6.49</v>
      </c>
      <c r="N11" s="300">
        <f>+xctr1!L190</f>
        <v>4.2300000000000004</v>
      </c>
      <c r="O11" s="300">
        <f>+xctr1!M190</f>
        <v>2.93</v>
      </c>
      <c r="P11" s="300">
        <f>+xctr1!N190</f>
        <v>3.96</v>
      </c>
      <c r="Q11" s="300">
        <f>+xctr1!O190</f>
        <v>4.45</v>
      </c>
      <c r="R11" s="300">
        <f>+xctr1!P190</f>
        <v>3.34</v>
      </c>
      <c r="S11" s="300">
        <f>+xctr1!Q190</f>
        <v>2.93</v>
      </c>
      <c r="T11" s="300">
        <f>+xctr1!R190</f>
        <v>3.57</v>
      </c>
      <c r="U11" s="300">
        <f>+xctr1!S190</f>
        <v>1.08</v>
      </c>
      <c r="V11" s="300">
        <f>+xctr1!T190</f>
        <v>2.19</v>
      </c>
      <c r="W11" s="300">
        <f>+xctr1!U190</f>
        <v>4.2300000000000004</v>
      </c>
      <c r="X11" s="300">
        <f>+xctr1!V190</f>
        <v>3.52</v>
      </c>
      <c r="Y11" s="300">
        <f>+xctr1!W190</f>
        <v>2.2999999999999998</v>
      </c>
      <c r="Z11" s="300">
        <f>+xctr1!X190</f>
        <v>4.37</v>
      </c>
      <c r="AA11" s="300">
        <f>+xctr1!Y190</f>
        <v>2.5</v>
      </c>
      <c r="AB11" s="300">
        <f>+xctr1!Z190</f>
        <v>1.79</v>
      </c>
      <c r="AC11" s="300">
        <f t="shared" si="15"/>
        <v>36.270000000000003</v>
      </c>
      <c r="AD11" s="300">
        <f>+xctr1!AA190</f>
        <v>0.63</v>
      </c>
      <c r="AE11" s="300">
        <f>+xctr1!AB190</f>
        <v>2.1800000000000002</v>
      </c>
      <c r="AF11" s="300">
        <f>+xctr1!AC190</f>
        <v>1.54</v>
      </c>
      <c r="AG11" s="300">
        <f>+xctr1!AD190</f>
        <v>2.77</v>
      </c>
      <c r="AH11" s="300">
        <f>+xctr1!AE190</f>
        <v>2.37</v>
      </c>
      <c r="AI11" s="300">
        <f>+xctr1!AF190</f>
        <v>2.87</v>
      </c>
      <c r="AJ11" s="300">
        <f>+xctr1!AG190</f>
        <v>3.38</v>
      </c>
      <c r="AK11" s="300">
        <f>+xctr1!AH190</f>
        <v>3.18</v>
      </c>
      <c r="AL11" s="300">
        <f t="shared" si="16"/>
        <v>18.919999999999998</v>
      </c>
      <c r="AM11" s="300">
        <f>+xctr1!AI190</f>
        <v>6.3</v>
      </c>
      <c r="AN11" s="300">
        <f>+xctr1!AJ190</f>
        <v>5.17</v>
      </c>
      <c r="AO11" s="300">
        <f>+xctr1!AK190</f>
        <v>1.1399999999999999</v>
      </c>
      <c r="AP11" s="300">
        <f>+xctr1!AL190</f>
        <v>6.33</v>
      </c>
      <c r="AQ11" s="300">
        <f t="shared" si="17"/>
        <v>37.86</v>
      </c>
      <c r="AR11" s="300">
        <f>+xctr1!AM190</f>
        <v>5.85</v>
      </c>
      <c r="AS11" s="300">
        <f>+xctr1!AN190</f>
        <v>1.97</v>
      </c>
      <c r="AT11" s="300">
        <f>+xctr1!AO190</f>
        <v>2.5499999999999998</v>
      </c>
      <c r="AU11" s="300">
        <f>+xctr1!AP190</f>
        <v>3.91</v>
      </c>
      <c r="AV11" s="300">
        <f>+xctr1!AQ190</f>
        <v>5.64</v>
      </c>
      <c r="AW11" s="300">
        <f>+xctr1!AR190</f>
        <v>4.09</v>
      </c>
      <c r="AX11" s="300">
        <f>+xctr1!AS190</f>
        <v>6.29</v>
      </c>
      <c r="AY11" s="300">
        <f>+xctr1!AT190</f>
        <v>3.79</v>
      </c>
      <c r="AZ11" s="300">
        <f t="shared" si="18"/>
        <v>34.089999999999996</v>
      </c>
      <c r="BA11" s="278"/>
      <c r="BB11" s="284">
        <f t="shared" si="19"/>
        <v>-85.842696629213492</v>
      </c>
      <c r="BC11" s="284">
        <f t="shared" si="20"/>
        <v>-34.730538922155688</v>
      </c>
      <c r="BD11" s="284">
        <f t="shared" si="21"/>
        <v>-47.440273037542667</v>
      </c>
      <c r="BE11" s="284">
        <f t="shared" si="22"/>
        <v>-22.408963585434172</v>
      </c>
      <c r="BF11" s="284">
        <f t="shared" si="23"/>
        <v>119.44444444444441</v>
      </c>
      <c r="BG11" s="284">
        <f t="shared" si="24"/>
        <v>31.05022831050228</v>
      </c>
      <c r="BH11" s="284">
        <f t="shared" si="25"/>
        <v>-20.094562647754145</v>
      </c>
      <c r="BI11" s="284">
        <f t="shared" si="26"/>
        <v>-9.6590909090909065</v>
      </c>
      <c r="BJ11" s="284">
        <f t="shared" si="1"/>
        <v>173.91304347826087</v>
      </c>
      <c r="BK11" s="284">
        <f t="shared" si="2"/>
        <v>18.306636155606391</v>
      </c>
      <c r="BL11" s="284">
        <f t="shared" si="3"/>
        <v>-54.400000000000006</v>
      </c>
      <c r="BM11" s="284">
        <f t="shared" si="4"/>
        <v>253.63128491620111</v>
      </c>
      <c r="BN11" s="284">
        <f t="shared" si="5"/>
        <v>4.3837882547559825</v>
      </c>
      <c r="BO11" s="284">
        <f t="shared" si="6"/>
        <v>828.57142857142844</v>
      </c>
      <c r="BP11" s="284">
        <f t="shared" si="7"/>
        <v>-9.6330275229357891</v>
      </c>
      <c r="BQ11" s="284">
        <f t="shared" si="8"/>
        <v>65.584415584415567</v>
      </c>
      <c r="BR11" s="284">
        <f t="shared" si="9"/>
        <v>41.155234657039721</v>
      </c>
      <c r="BS11" s="284">
        <f t="shared" si="10"/>
        <v>137.97468354430379</v>
      </c>
      <c r="BT11" s="284">
        <f t="shared" si="11"/>
        <v>42.508710801393711</v>
      </c>
      <c r="BU11" s="284">
        <f t="shared" si="12"/>
        <v>86.094674556213022</v>
      </c>
      <c r="BV11" s="284">
        <f t="shared" si="13"/>
        <v>19.182389937106905</v>
      </c>
      <c r="BW11" s="284">
        <f t="shared" si="14"/>
        <v>80.17970401691332</v>
      </c>
    </row>
    <row r="12" spans="1:75" ht="17.100000000000001" customHeight="1" x14ac:dyDescent="0.45">
      <c r="A12" s="273"/>
      <c r="B12" s="286" t="s">
        <v>54</v>
      </c>
      <c r="C12" s="275"/>
      <c r="D12" s="287"/>
      <c r="E12" s="300">
        <f>+xctr1!C128</f>
        <v>7.39</v>
      </c>
      <c r="F12" s="300">
        <f>+xctr1!D128</f>
        <v>4.91</v>
      </c>
      <c r="G12" s="300">
        <f>+xctr1!E128</f>
        <v>5.54</v>
      </c>
      <c r="H12" s="300">
        <f>+xctr1!F128</f>
        <v>5.21</v>
      </c>
      <c r="I12" s="300">
        <f>+xctr1!G128</f>
        <v>5.52</v>
      </c>
      <c r="J12" s="300">
        <f>+xctr1!H128</f>
        <v>7.37</v>
      </c>
      <c r="K12" s="300">
        <f>+xctr1!I128</f>
        <v>7.82</v>
      </c>
      <c r="L12" s="300">
        <f>+xctr1!J128</f>
        <v>9.1999999999999993</v>
      </c>
      <c r="M12" s="300">
        <f>+xctr1!K128</f>
        <v>6.23</v>
      </c>
      <c r="N12" s="300">
        <f>+xctr1!L128</f>
        <v>9.94</v>
      </c>
      <c r="O12" s="300">
        <f>+xctr1!M128</f>
        <v>7.32</v>
      </c>
      <c r="P12" s="300">
        <f>+xctr1!N128</f>
        <v>5.28</v>
      </c>
      <c r="Q12" s="300">
        <f>+xctr1!O128</f>
        <v>4.43</v>
      </c>
      <c r="R12" s="300">
        <f>+xctr1!P128</f>
        <v>4.08</v>
      </c>
      <c r="S12" s="300">
        <f>+xctr1!Q128</f>
        <v>4.57</v>
      </c>
      <c r="T12" s="300">
        <f>+xctr1!R128</f>
        <v>5.12</v>
      </c>
      <c r="U12" s="300">
        <f>+xctr1!S128</f>
        <v>3.84</v>
      </c>
      <c r="V12" s="300">
        <f>+xctr1!T128</f>
        <v>4.78</v>
      </c>
      <c r="W12" s="300">
        <f>+xctr1!U128</f>
        <v>4.55</v>
      </c>
      <c r="X12" s="300">
        <f>+xctr1!V128</f>
        <v>4.3499999999999996</v>
      </c>
      <c r="Y12" s="300">
        <f>+xctr1!W128</f>
        <v>4.59</v>
      </c>
      <c r="Z12" s="300">
        <f>+xctr1!X128</f>
        <v>4.3499999999999996</v>
      </c>
      <c r="AA12" s="300">
        <f>+xctr1!Y128</f>
        <v>3.04</v>
      </c>
      <c r="AB12" s="300">
        <f>+xctr1!Z128</f>
        <v>3.98</v>
      </c>
      <c r="AC12" s="300">
        <f t="shared" si="15"/>
        <v>51.68</v>
      </c>
      <c r="AD12" s="300">
        <f>+xctr1!AA128</f>
        <v>2.8</v>
      </c>
      <c r="AE12" s="300">
        <f>+xctr1!AB128</f>
        <v>4</v>
      </c>
      <c r="AF12" s="300">
        <f>+xctr1!AC128</f>
        <v>3.87</v>
      </c>
      <c r="AG12" s="300">
        <f>+xctr1!AD128</f>
        <v>3.08</v>
      </c>
      <c r="AH12" s="300">
        <f>+xctr1!AE128</f>
        <v>4.3600000000000003</v>
      </c>
      <c r="AI12" s="300">
        <f>+xctr1!AF128</f>
        <v>3.92</v>
      </c>
      <c r="AJ12" s="300">
        <f>+xctr1!AG128</f>
        <v>3.33</v>
      </c>
      <c r="AK12" s="300">
        <f>+xctr1!AH128</f>
        <v>7.7</v>
      </c>
      <c r="AL12" s="300">
        <f t="shared" si="16"/>
        <v>33.06</v>
      </c>
      <c r="AM12" s="300">
        <f>+xctr1!AI128</f>
        <v>3.87</v>
      </c>
      <c r="AN12" s="300">
        <f>+xctr1!AJ128</f>
        <v>4.07</v>
      </c>
      <c r="AO12" s="300">
        <f>+xctr1!AK128</f>
        <v>3.42</v>
      </c>
      <c r="AP12" s="300">
        <f>+xctr1!AL128</f>
        <v>5.03</v>
      </c>
      <c r="AQ12" s="300">
        <f t="shared" si="17"/>
        <v>49.45</v>
      </c>
      <c r="AR12" s="300">
        <f>+xctr1!AM128</f>
        <v>2.62</v>
      </c>
      <c r="AS12" s="300">
        <f>+xctr1!AN128</f>
        <v>3.67</v>
      </c>
      <c r="AT12" s="300">
        <f>+xctr1!AO128</f>
        <v>6.89</v>
      </c>
      <c r="AU12" s="300">
        <f>+xctr1!AP128</f>
        <v>2.96</v>
      </c>
      <c r="AV12" s="300">
        <f>+xctr1!AQ128</f>
        <v>5.42</v>
      </c>
      <c r="AW12" s="300">
        <f>+xctr1!AR128</f>
        <v>4.58</v>
      </c>
      <c r="AX12" s="300">
        <f>+xctr1!AS128</f>
        <v>4.55</v>
      </c>
      <c r="AY12" s="300">
        <f>+xctr1!AT128</f>
        <v>3.7</v>
      </c>
      <c r="AZ12" s="300">
        <f t="shared" si="18"/>
        <v>34.39</v>
      </c>
      <c r="BA12" s="278"/>
      <c r="BB12" s="284">
        <f t="shared" si="19"/>
        <v>-36.794582392776519</v>
      </c>
      <c r="BC12" s="284">
        <f t="shared" si="20"/>
        <v>-1.9607843137254943</v>
      </c>
      <c r="BD12" s="284">
        <f t="shared" si="21"/>
        <v>-15.317286652078776</v>
      </c>
      <c r="BE12" s="284">
        <f t="shared" si="22"/>
        <v>-39.84375</v>
      </c>
      <c r="BF12" s="284">
        <f t="shared" si="23"/>
        <v>13.541666666666675</v>
      </c>
      <c r="BG12" s="284">
        <f t="shared" si="24"/>
        <v>-17.991631799163187</v>
      </c>
      <c r="BH12" s="284">
        <f t="shared" si="25"/>
        <v>-26.813186813186807</v>
      </c>
      <c r="BI12" s="284">
        <f t="shared" si="26"/>
        <v>77.01149425287359</v>
      </c>
      <c r="BJ12" s="284">
        <f t="shared" si="1"/>
        <v>-15.686274509803921</v>
      </c>
      <c r="BK12" s="284">
        <f t="shared" si="2"/>
        <v>-6.4367816091953856</v>
      </c>
      <c r="BL12" s="284">
        <f t="shared" si="3"/>
        <v>12.5</v>
      </c>
      <c r="BM12" s="284">
        <f t="shared" si="4"/>
        <v>26.38190954773869</v>
      </c>
      <c r="BN12" s="284">
        <f t="shared" si="5"/>
        <v>-4.3150154798761502</v>
      </c>
      <c r="BO12" s="284">
        <f t="shared" si="6"/>
        <v>-6.4285714285714164</v>
      </c>
      <c r="BP12" s="284">
        <f t="shared" si="7"/>
        <v>-8.2500000000000018</v>
      </c>
      <c r="BQ12" s="284">
        <f t="shared" si="8"/>
        <v>78.036175710594293</v>
      </c>
      <c r="BR12" s="284">
        <f t="shared" si="9"/>
        <v>-3.8961038961038974</v>
      </c>
      <c r="BS12" s="284">
        <f t="shared" si="10"/>
        <v>24.311926605504585</v>
      </c>
      <c r="BT12" s="284">
        <f t="shared" si="11"/>
        <v>16.836734693877563</v>
      </c>
      <c r="BU12" s="284">
        <f t="shared" si="12"/>
        <v>36.636636636636631</v>
      </c>
      <c r="BV12" s="284">
        <f t="shared" si="13"/>
        <v>-51.94805194805194</v>
      </c>
      <c r="BW12" s="284">
        <f t="shared" si="14"/>
        <v>4.022988505747116</v>
      </c>
    </row>
    <row r="13" spans="1:75" ht="17.100000000000001" customHeight="1" x14ac:dyDescent="0.45">
      <c r="A13" s="273"/>
      <c r="B13" s="286" t="s">
        <v>62</v>
      </c>
      <c r="C13" s="275"/>
      <c r="D13" s="287"/>
      <c r="E13" s="300">
        <f>+xctr1!C144</f>
        <v>3.84</v>
      </c>
      <c r="F13" s="300">
        <f>+xctr1!D144</f>
        <v>4.59</v>
      </c>
      <c r="G13" s="300">
        <f>+xctr1!E144</f>
        <v>3.91</v>
      </c>
      <c r="H13" s="300">
        <f>+xctr1!F144</f>
        <v>3.57</v>
      </c>
      <c r="I13" s="300">
        <f>+xctr1!G144</f>
        <v>3.43</v>
      </c>
      <c r="J13" s="300">
        <f>+xctr1!H144</f>
        <v>3.36</v>
      </c>
      <c r="K13" s="300">
        <f>+xctr1!I144</f>
        <v>1.59</v>
      </c>
      <c r="L13" s="300">
        <f>+xctr1!J144</f>
        <v>2.02</v>
      </c>
      <c r="M13" s="300">
        <f>+xctr1!K144</f>
        <v>3.04</v>
      </c>
      <c r="N13" s="300">
        <f>+xctr1!L144</f>
        <v>2.33</v>
      </c>
      <c r="O13" s="300">
        <f>+xctr1!M144</f>
        <v>2.15</v>
      </c>
      <c r="P13" s="300">
        <f>+xctr1!N144</f>
        <v>1.81</v>
      </c>
      <c r="Q13" s="300">
        <f>+xctr1!O144</f>
        <v>2.46</v>
      </c>
      <c r="R13" s="300">
        <f>+xctr1!P144</f>
        <v>2.84</v>
      </c>
      <c r="S13" s="300">
        <f>+xctr1!Q144</f>
        <v>3.06</v>
      </c>
      <c r="T13" s="300">
        <f>+xctr1!R144</f>
        <v>2.2000000000000002</v>
      </c>
      <c r="U13" s="300">
        <f>+xctr1!S144</f>
        <v>1.95</v>
      </c>
      <c r="V13" s="300">
        <f>+xctr1!T144</f>
        <v>1.62</v>
      </c>
      <c r="W13" s="300">
        <f>+xctr1!U144</f>
        <v>0.73</v>
      </c>
      <c r="X13" s="300">
        <f>+xctr1!V144</f>
        <v>2.19</v>
      </c>
      <c r="Y13" s="300">
        <f>+xctr1!W144</f>
        <v>2.2400000000000002</v>
      </c>
      <c r="Z13" s="300">
        <f>+xctr1!X144</f>
        <v>1.06</v>
      </c>
      <c r="AA13" s="300">
        <f>+xctr1!Y144</f>
        <v>1.63</v>
      </c>
      <c r="AB13" s="300">
        <f>+xctr1!Z144</f>
        <v>1.28</v>
      </c>
      <c r="AC13" s="300">
        <f t="shared" si="15"/>
        <v>23.259999999999998</v>
      </c>
      <c r="AD13" s="300">
        <f>+xctr1!AA144</f>
        <v>0.56999999999999995</v>
      </c>
      <c r="AE13" s="300">
        <f>+xctr1!AB144</f>
        <v>1.19</v>
      </c>
      <c r="AF13" s="300">
        <f>+xctr1!AC144</f>
        <v>2.17</v>
      </c>
      <c r="AG13" s="300">
        <f>+xctr1!AD144</f>
        <v>3.06</v>
      </c>
      <c r="AH13" s="300">
        <f>+xctr1!AE144</f>
        <v>2.31</v>
      </c>
      <c r="AI13" s="300">
        <f>+xctr1!AF144</f>
        <v>2.56</v>
      </c>
      <c r="AJ13" s="300">
        <f>+xctr1!AG144</f>
        <v>2.02</v>
      </c>
      <c r="AK13" s="300">
        <f>+xctr1!AH144</f>
        <v>2.2200000000000002</v>
      </c>
      <c r="AL13" s="300">
        <f t="shared" si="16"/>
        <v>16.100000000000001</v>
      </c>
      <c r="AM13" s="300">
        <f>+xctr1!AI144</f>
        <v>4.1900000000000004</v>
      </c>
      <c r="AN13" s="300">
        <f>+xctr1!AJ144</f>
        <v>2.37</v>
      </c>
      <c r="AO13" s="300">
        <f>+xctr1!AK144</f>
        <v>2.0099999999999998</v>
      </c>
      <c r="AP13" s="300">
        <f>+xctr1!AL144</f>
        <v>1.23</v>
      </c>
      <c r="AQ13" s="300">
        <f t="shared" si="17"/>
        <v>25.900000000000002</v>
      </c>
      <c r="AR13" s="300">
        <f>+xctr1!AM144</f>
        <v>1.25</v>
      </c>
      <c r="AS13" s="300">
        <f>+xctr1!AN144</f>
        <v>1.64</v>
      </c>
      <c r="AT13" s="300">
        <f>+xctr1!AO144</f>
        <v>3.77</v>
      </c>
      <c r="AU13" s="300">
        <f>+xctr1!AP144</f>
        <v>3.13</v>
      </c>
      <c r="AV13" s="300">
        <f>+xctr1!AQ144</f>
        <v>3.49</v>
      </c>
      <c r="AW13" s="300">
        <f>+xctr1!AR144</f>
        <v>3.17</v>
      </c>
      <c r="AX13" s="300">
        <f>+xctr1!AS144</f>
        <v>2.35</v>
      </c>
      <c r="AY13" s="300">
        <f>+xctr1!AT144</f>
        <v>2.31</v>
      </c>
      <c r="AZ13" s="300">
        <f t="shared" si="18"/>
        <v>21.11</v>
      </c>
      <c r="BA13" s="278"/>
      <c r="BB13" s="284">
        <f t="shared" si="19"/>
        <v>-76.829268292682926</v>
      </c>
      <c r="BC13" s="284">
        <f t="shared" si="20"/>
        <v>-58.098591549295776</v>
      </c>
      <c r="BD13" s="284">
        <f t="shared" si="21"/>
        <v>-29.084967320261445</v>
      </c>
      <c r="BE13" s="284">
        <f t="shared" si="22"/>
        <v>39.090909090909086</v>
      </c>
      <c r="BF13" s="284">
        <f t="shared" si="23"/>
        <v>18.461538461538463</v>
      </c>
      <c r="BG13" s="284">
        <f t="shared" si="24"/>
        <v>58.024691358024683</v>
      </c>
      <c r="BH13" s="284">
        <f t="shared" si="25"/>
        <v>176.7123287671233</v>
      </c>
      <c r="BI13" s="284">
        <f t="shared" si="26"/>
        <v>1.3698630136986356</v>
      </c>
      <c r="BJ13" s="284">
        <f t="shared" si="1"/>
        <v>87.053571428571416</v>
      </c>
      <c r="BK13" s="284">
        <f t="shared" si="2"/>
        <v>123.58490566037736</v>
      </c>
      <c r="BL13" s="284">
        <f t="shared" si="3"/>
        <v>23.312883435582819</v>
      </c>
      <c r="BM13" s="284">
        <f t="shared" si="4"/>
        <v>-3.90625</v>
      </c>
      <c r="BN13" s="284">
        <f t="shared" si="5"/>
        <v>11.34995700773862</v>
      </c>
      <c r="BO13" s="284">
        <f t="shared" si="6"/>
        <v>119.2982456140351</v>
      </c>
      <c r="BP13" s="284">
        <f t="shared" si="7"/>
        <v>37.815126050420169</v>
      </c>
      <c r="BQ13" s="284">
        <f t="shared" si="8"/>
        <v>73.732718894009224</v>
      </c>
      <c r="BR13" s="284">
        <f t="shared" si="9"/>
        <v>2.2875816993463971</v>
      </c>
      <c r="BS13" s="284">
        <f t="shared" si="10"/>
        <v>51.082251082251084</v>
      </c>
      <c r="BT13" s="284">
        <f t="shared" si="11"/>
        <v>23.828125</v>
      </c>
      <c r="BU13" s="284">
        <f t="shared" si="12"/>
        <v>16.336633663366328</v>
      </c>
      <c r="BV13" s="284">
        <f t="shared" si="13"/>
        <v>4.0540540540540571</v>
      </c>
      <c r="BW13" s="284">
        <f t="shared" si="14"/>
        <v>31.118012422360231</v>
      </c>
    </row>
    <row r="14" spans="1:75" ht="17.100000000000001" customHeight="1" x14ac:dyDescent="0.45">
      <c r="A14" s="273"/>
      <c r="B14" s="286" t="s">
        <v>64</v>
      </c>
      <c r="C14" s="275"/>
      <c r="D14" s="287"/>
      <c r="E14" s="300">
        <f>+xctr1!C218</f>
        <v>1.87</v>
      </c>
      <c r="F14" s="300">
        <f>+xctr1!D218</f>
        <v>1.52</v>
      </c>
      <c r="G14" s="300">
        <f>+xctr1!E218</f>
        <v>2.2999999999999998</v>
      </c>
      <c r="H14" s="300">
        <f>+xctr1!F218</f>
        <v>2.21</v>
      </c>
      <c r="I14" s="300">
        <f>+xctr1!G218</f>
        <v>1.55</v>
      </c>
      <c r="J14" s="300">
        <f>+xctr1!H218</f>
        <v>1.65</v>
      </c>
      <c r="K14" s="300">
        <f>+xctr1!I218</f>
        <v>1.44</v>
      </c>
      <c r="L14" s="300">
        <f>+xctr1!J218</f>
        <v>2.74</v>
      </c>
      <c r="M14" s="300">
        <f>+xctr1!K218</f>
        <v>1.2</v>
      </c>
      <c r="N14" s="300">
        <f>+xctr1!L218</f>
        <v>0.47</v>
      </c>
      <c r="O14" s="300">
        <f>+xctr1!M218</f>
        <v>1.19</v>
      </c>
      <c r="P14" s="300">
        <f>+xctr1!N218</f>
        <v>1.21</v>
      </c>
      <c r="Q14" s="300">
        <f>+xctr1!O218</f>
        <v>1.23</v>
      </c>
      <c r="R14" s="300">
        <f>+xctr1!P218</f>
        <v>1.36</v>
      </c>
      <c r="S14" s="300">
        <f>+xctr1!Q218</f>
        <v>1.44</v>
      </c>
      <c r="T14" s="300">
        <f>+xctr1!R218</f>
        <v>1.87</v>
      </c>
      <c r="U14" s="300">
        <f>+xctr1!S218</f>
        <v>2.0699999999999998</v>
      </c>
      <c r="V14" s="300">
        <f>+xctr1!T218</f>
        <v>1.85</v>
      </c>
      <c r="W14" s="300">
        <f>+xctr1!U218</f>
        <v>1.4</v>
      </c>
      <c r="X14" s="300">
        <f>+xctr1!V218</f>
        <v>2.4900000000000002</v>
      </c>
      <c r="Y14" s="300">
        <f>+xctr1!W218</f>
        <v>1.54</v>
      </c>
      <c r="Z14" s="300">
        <f>+xctr1!X218</f>
        <v>0.99</v>
      </c>
      <c r="AA14" s="300">
        <f>+xctr1!Y218</f>
        <v>1.77</v>
      </c>
      <c r="AB14" s="300">
        <f>+xctr1!Z218</f>
        <v>1.39</v>
      </c>
      <c r="AC14" s="300">
        <f t="shared" si="15"/>
        <v>19.399999999999999</v>
      </c>
      <c r="AD14" s="300">
        <f>+xctr1!AA218</f>
        <v>1.57</v>
      </c>
      <c r="AE14" s="300">
        <f>+xctr1!AB218</f>
        <v>1.21</v>
      </c>
      <c r="AF14" s="300">
        <f>+xctr1!AC218</f>
        <v>1.46</v>
      </c>
      <c r="AG14" s="300">
        <f>+xctr1!AD218</f>
        <v>1.83</v>
      </c>
      <c r="AH14" s="300">
        <f>+xctr1!AE218</f>
        <v>3.27</v>
      </c>
      <c r="AI14" s="300">
        <f>+xctr1!AF218</f>
        <v>2.48</v>
      </c>
      <c r="AJ14" s="300">
        <f>+xctr1!AG218</f>
        <v>1.38</v>
      </c>
      <c r="AK14" s="300">
        <f>+xctr1!AH218</f>
        <v>1.76</v>
      </c>
      <c r="AL14" s="300">
        <f t="shared" si="16"/>
        <v>14.959999999999999</v>
      </c>
      <c r="AM14" s="300">
        <f>+xctr1!AI218</f>
        <v>2.98</v>
      </c>
      <c r="AN14" s="300">
        <f>+xctr1!AJ218</f>
        <v>2.0299999999999998</v>
      </c>
      <c r="AO14" s="300">
        <f>+xctr1!AK218</f>
        <v>1.34</v>
      </c>
      <c r="AP14" s="300">
        <f>+xctr1!AL218</f>
        <v>1.55</v>
      </c>
      <c r="AQ14" s="300">
        <f t="shared" si="17"/>
        <v>22.86</v>
      </c>
      <c r="AR14" s="300">
        <f>+xctr1!AM218</f>
        <v>1.84</v>
      </c>
      <c r="AS14" s="300">
        <f>+xctr1!AN218</f>
        <v>1.94</v>
      </c>
      <c r="AT14" s="300">
        <f>+xctr1!AO218</f>
        <v>2.1</v>
      </c>
      <c r="AU14" s="300">
        <f>+xctr1!AP218</f>
        <v>1.29</v>
      </c>
      <c r="AV14" s="300">
        <f>+xctr1!AQ218</f>
        <v>1.45</v>
      </c>
      <c r="AW14" s="300">
        <f>+xctr1!AR218</f>
        <v>3.27</v>
      </c>
      <c r="AX14" s="300">
        <f>+xctr1!AS218</f>
        <v>1.74</v>
      </c>
      <c r="AY14" s="300">
        <f>+xctr1!AT218</f>
        <v>1.73</v>
      </c>
      <c r="AZ14" s="300">
        <f t="shared" si="18"/>
        <v>15.360000000000001</v>
      </c>
      <c r="BA14" s="278"/>
      <c r="BB14" s="284">
        <f t="shared" si="19"/>
        <v>27.642276422764244</v>
      </c>
      <c r="BC14" s="284">
        <f t="shared" si="20"/>
        <v>-11.029411764705888</v>
      </c>
      <c r="BD14" s="284">
        <f t="shared" si="21"/>
        <v>1.388888888888884</v>
      </c>
      <c r="BE14" s="284">
        <f t="shared" si="22"/>
        <v>-2.1390374331550777</v>
      </c>
      <c r="BF14" s="284">
        <f t="shared" si="23"/>
        <v>57.971014492753639</v>
      </c>
      <c r="BG14" s="284">
        <f t="shared" si="24"/>
        <v>34.054054054054042</v>
      </c>
      <c r="BH14" s="284">
        <f t="shared" si="25"/>
        <v>-1.4285714285714346</v>
      </c>
      <c r="BI14" s="284">
        <f t="shared" si="26"/>
        <v>-29.31726907630523</v>
      </c>
      <c r="BJ14" s="284">
        <f t="shared" si="1"/>
        <v>93.506493506493499</v>
      </c>
      <c r="BK14" s="284">
        <f t="shared" si="2"/>
        <v>105.05050505050502</v>
      </c>
      <c r="BL14" s="284">
        <f t="shared" si="3"/>
        <v>-24.29378531073446</v>
      </c>
      <c r="BM14" s="284">
        <f t="shared" si="4"/>
        <v>11.510791366906492</v>
      </c>
      <c r="BN14" s="284">
        <f t="shared" si="5"/>
        <v>17.835051546391757</v>
      </c>
      <c r="BO14" s="284">
        <f t="shared" si="6"/>
        <v>17.197452229299358</v>
      </c>
      <c r="BP14" s="284">
        <f t="shared" si="7"/>
        <v>60.330578512396691</v>
      </c>
      <c r="BQ14" s="284">
        <f t="shared" si="8"/>
        <v>43.835616438356183</v>
      </c>
      <c r="BR14" s="284">
        <f t="shared" si="9"/>
        <v>-29.508196721311474</v>
      </c>
      <c r="BS14" s="284">
        <f t="shared" si="10"/>
        <v>-55.657492354740072</v>
      </c>
      <c r="BT14" s="284">
        <f t="shared" si="11"/>
        <v>31.854838709677423</v>
      </c>
      <c r="BU14" s="284">
        <f t="shared" si="12"/>
        <v>26.086956521739136</v>
      </c>
      <c r="BV14" s="284">
        <f t="shared" si="13"/>
        <v>-1.7045454545454586</v>
      </c>
      <c r="BW14" s="284">
        <f t="shared" si="14"/>
        <v>2.673796791443861</v>
      </c>
    </row>
    <row r="15" spans="1:75" ht="17.100000000000001" customHeight="1" x14ac:dyDescent="0.45">
      <c r="A15" s="288"/>
      <c r="B15" s="289" t="s">
        <v>65</v>
      </c>
      <c r="C15" s="290"/>
      <c r="D15" s="291"/>
      <c r="E15" s="290">
        <f>+xctr1!C200</f>
        <v>2.72</v>
      </c>
      <c r="F15" s="290">
        <f>+xctr1!D200</f>
        <v>3.04</v>
      </c>
      <c r="G15" s="290">
        <f>+xctr1!E200</f>
        <v>2.25</v>
      </c>
      <c r="H15" s="290">
        <f>+xctr1!F200</f>
        <v>2.3199999999999998</v>
      </c>
      <c r="I15" s="290">
        <f>+xctr1!G200</f>
        <v>2.29</v>
      </c>
      <c r="J15" s="290">
        <f>+xctr1!H200</f>
        <v>4.38</v>
      </c>
      <c r="K15" s="290">
        <f>+xctr1!I200</f>
        <v>3.01</v>
      </c>
      <c r="L15" s="290">
        <f>+xctr1!J200</f>
        <v>4.2</v>
      </c>
      <c r="M15" s="290">
        <f>+xctr1!K200</f>
        <v>3.33</v>
      </c>
      <c r="N15" s="290">
        <f>+xctr1!L200</f>
        <v>3.78</v>
      </c>
      <c r="O15" s="290">
        <f>+xctr1!M200</f>
        <v>2.75</v>
      </c>
      <c r="P15" s="290">
        <f>+xctr1!N200</f>
        <v>3.23</v>
      </c>
      <c r="Q15" s="290">
        <f>+xctr1!O200</f>
        <v>3.49</v>
      </c>
      <c r="R15" s="290">
        <f>+xctr1!P200</f>
        <v>2.71</v>
      </c>
      <c r="S15" s="290">
        <f>+xctr1!Q200</f>
        <v>2.8</v>
      </c>
      <c r="T15" s="290">
        <f>+xctr1!R200</f>
        <v>1.37</v>
      </c>
      <c r="U15" s="290">
        <f>+xctr1!S200</f>
        <v>2.16</v>
      </c>
      <c r="V15" s="290">
        <f>+xctr1!T200</f>
        <v>3.22</v>
      </c>
      <c r="W15" s="290">
        <f>+xctr1!U200</f>
        <v>3.66</v>
      </c>
      <c r="X15" s="290">
        <f>+xctr1!V200</f>
        <v>3.52</v>
      </c>
      <c r="Y15" s="290">
        <f>+xctr1!W200</f>
        <v>3.16</v>
      </c>
      <c r="Z15" s="290">
        <f>+xctr1!X200</f>
        <v>4.28</v>
      </c>
      <c r="AA15" s="290">
        <f>+xctr1!Y200</f>
        <v>2.83</v>
      </c>
      <c r="AB15" s="290">
        <f>+xctr1!Z200</f>
        <v>3.88</v>
      </c>
      <c r="AC15" s="290">
        <f t="shared" si="15"/>
        <v>37.080000000000005</v>
      </c>
      <c r="AD15" s="290">
        <f>+xctr1!AA200</f>
        <v>2.2599999999999998</v>
      </c>
      <c r="AE15" s="290">
        <f>+xctr1!AB200</f>
        <v>2.41</v>
      </c>
      <c r="AF15" s="290">
        <f>+xctr1!AC200</f>
        <v>2.4</v>
      </c>
      <c r="AG15" s="290">
        <f>+xctr1!AD200</f>
        <v>2.15</v>
      </c>
      <c r="AH15" s="290">
        <f>+xctr1!AE200</f>
        <v>2.88</v>
      </c>
      <c r="AI15" s="290">
        <f>+xctr1!AF200</f>
        <v>3.28</v>
      </c>
      <c r="AJ15" s="290">
        <f>+xctr1!AG200</f>
        <v>3.94</v>
      </c>
      <c r="AK15" s="290">
        <f>+xctr1!AH200</f>
        <v>5.6</v>
      </c>
      <c r="AL15" s="290">
        <f t="shared" si="16"/>
        <v>24.92</v>
      </c>
      <c r="AM15" s="290">
        <f>+xctr1!AI200</f>
        <v>4.2</v>
      </c>
      <c r="AN15" s="290">
        <f>+xctr1!AJ200</f>
        <v>2.39</v>
      </c>
      <c r="AO15" s="290">
        <f>+xctr1!AK200</f>
        <v>2.94</v>
      </c>
      <c r="AP15" s="290">
        <f>+xctr1!AL200</f>
        <v>3.25</v>
      </c>
      <c r="AQ15" s="290">
        <f t="shared" si="17"/>
        <v>37.700000000000003</v>
      </c>
      <c r="AR15" s="290">
        <f>+xctr1!AM200</f>
        <v>3.24</v>
      </c>
      <c r="AS15" s="290">
        <f>+xctr1!AN200</f>
        <v>4.22</v>
      </c>
      <c r="AT15" s="290">
        <f>+xctr1!AO200</f>
        <v>4.7</v>
      </c>
      <c r="AU15" s="290">
        <f>+xctr1!AP200</f>
        <v>3.22</v>
      </c>
      <c r="AV15" s="290">
        <f>+xctr1!AQ200</f>
        <v>3.23</v>
      </c>
      <c r="AW15" s="290">
        <f>+xctr1!AR200</f>
        <v>4.32</v>
      </c>
      <c r="AX15" s="290">
        <f>+xctr1!AS200</f>
        <v>3.97</v>
      </c>
      <c r="AY15" s="290">
        <f>+xctr1!AT200</f>
        <v>3.87</v>
      </c>
      <c r="AZ15" s="290">
        <f t="shared" si="18"/>
        <v>30.77</v>
      </c>
      <c r="BA15" s="278"/>
      <c r="BB15" s="293">
        <f t="shared" si="19"/>
        <v>-35.243553008595995</v>
      </c>
      <c r="BC15" s="293">
        <f t="shared" si="20"/>
        <v>-11.070110701107005</v>
      </c>
      <c r="BD15" s="293">
        <f t="shared" si="21"/>
        <v>-14.285714285714279</v>
      </c>
      <c r="BE15" s="293">
        <f t="shared" si="22"/>
        <v>56.934306569343043</v>
      </c>
      <c r="BF15" s="293">
        <f t="shared" si="23"/>
        <v>33.333333333333329</v>
      </c>
      <c r="BG15" s="293">
        <f t="shared" si="24"/>
        <v>1.8633540372670732</v>
      </c>
      <c r="BH15" s="293">
        <f t="shared" si="25"/>
        <v>7.6502732240437021</v>
      </c>
      <c r="BI15" s="293">
        <f t="shared" si="26"/>
        <v>59.090909090909079</v>
      </c>
      <c r="BJ15" s="293">
        <f t="shared" si="1"/>
        <v>32.911392405063289</v>
      </c>
      <c r="BK15" s="293">
        <f t="shared" si="2"/>
        <v>-44.158878504672892</v>
      </c>
      <c r="BL15" s="293">
        <f t="shared" si="3"/>
        <v>3.8869257950530089</v>
      </c>
      <c r="BM15" s="293">
        <f t="shared" si="4"/>
        <v>-16.237113402061855</v>
      </c>
      <c r="BN15" s="293">
        <f t="shared" si="5"/>
        <v>1.6720604099244696</v>
      </c>
      <c r="BO15" s="293">
        <f t="shared" si="6"/>
        <v>43.362831858407105</v>
      </c>
      <c r="BP15" s="293">
        <f t="shared" si="7"/>
        <v>75.103734439834</v>
      </c>
      <c r="BQ15" s="293">
        <f t="shared" si="8"/>
        <v>95.833333333333343</v>
      </c>
      <c r="BR15" s="293">
        <f t="shared" si="9"/>
        <v>49.767441860465134</v>
      </c>
      <c r="BS15" s="293">
        <f t="shared" si="10"/>
        <v>12.152777777777789</v>
      </c>
      <c r="BT15" s="293">
        <f t="shared" si="11"/>
        <v>31.707317073170739</v>
      </c>
      <c r="BU15" s="293">
        <f t="shared" si="12"/>
        <v>0.76142131979695105</v>
      </c>
      <c r="BV15" s="293">
        <f t="shared" si="13"/>
        <v>-30.892857142857132</v>
      </c>
      <c r="BW15" s="293">
        <f t="shared" si="14"/>
        <v>23.475120385232739</v>
      </c>
    </row>
    <row r="16" spans="1:75" x14ac:dyDescent="0.45">
      <c r="A16" s="263"/>
      <c r="B16" s="220" t="s">
        <v>417</v>
      </c>
      <c r="C16" s="256"/>
      <c r="D16" s="255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  <c r="AM16" s="295"/>
      <c r="AN16" s="295"/>
      <c r="AO16" s="295"/>
      <c r="AP16" s="295"/>
      <c r="AQ16" s="295"/>
      <c r="AR16" s="295"/>
      <c r="AS16" s="295"/>
      <c r="AT16" s="295"/>
      <c r="AU16" s="295"/>
      <c r="AV16" s="295"/>
      <c r="AW16" s="295"/>
      <c r="AX16" s="295"/>
      <c r="AY16" s="295"/>
      <c r="AZ16" s="295"/>
      <c r="BA16" s="295"/>
      <c r="BB16" s="263" t="s">
        <v>412</v>
      </c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S16" s="263"/>
      <c r="BT16" s="263"/>
      <c r="BU16" s="263"/>
    </row>
    <row r="17" spans="1:58" x14ac:dyDescent="0.45">
      <c r="A17" s="140"/>
      <c r="B17" s="143"/>
      <c r="C17" s="140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40"/>
      <c r="BB17" s="140" t="s">
        <v>403</v>
      </c>
      <c r="BD17" s="140"/>
      <c r="BE17" s="140"/>
      <c r="BF17" s="140"/>
    </row>
  </sheetData>
  <mergeCells count="4">
    <mergeCell ref="A1:BA1"/>
    <mergeCell ref="BB1:BI1"/>
    <mergeCell ref="BB2:BD2"/>
    <mergeCell ref="BE2:BF2"/>
  </mergeCells>
  <printOptions horizontalCentered="1"/>
  <pageMargins left="0.12" right="0.12" top="1.04" bottom="0" header="0.59" footer="0"/>
  <pageSetup paperSize="9" orientation="portrait" r:id="rId1"/>
  <headerFooter alignWithMargins="0">
    <oddHeader xml:space="preserve">&amp;R&amp;"DilleniaUPC,Bold"&amp;18             s&amp;"AngsanaUPC,Regular"&amp;14TAT C2 ตลาดอื่น ๆ </oddHeader>
    <oddFooter xml:space="preserve">&amp;C
&amp;R&amp;"TH SarabunPSK,Regular"สำนักสารสนเทศและการบริการการค้าระหว่างประเทศ &amp;"DilleniaUPC,Regular"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"/>
  <sheetViews>
    <sheetView zoomScaleNormal="100" workbookViewId="0">
      <selection activeCell="I6" sqref="I6"/>
    </sheetView>
  </sheetViews>
  <sheetFormatPr defaultColWidth="6.6640625" defaultRowHeight="21" x14ac:dyDescent="0.45"/>
  <cols>
    <col min="1" max="3" width="2.5" style="6" customWidth="1"/>
    <col min="4" max="4" width="11.5" style="6" customWidth="1"/>
    <col min="5" max="5" width="8.1640625" style="6" customWidth="1"/>
    <col min="6" max="6" width="8.33203125" style="6" hidden="1" customWidth="1"/>
    <col min="7" max="9" width="8.33203125" style="6" customWidth="1"/>
    <col min="10" max="10" width="1" style="6" customWidth="1"/>
    <col min="11" max="11" width="6.33203125" style="6" customWidth="1"/>
    <col min="12" max="12" width="6.6640625" style="6" customWidth="1"/>
    <col min="13" max="13" width="7" style="6" customWidth="1"/>
    <col min="14" max="14" width="1" style="6" customWidth="1"/>
    <col min="15" max="16" width="7" style="6" customWidth="1"/>
    <col min="17" max="18" width="7" style="6" hidden="1" customWidth="1"/>
    <col min="19" max="19" width="7" style="6" customWidth="1"/>
    <col min="20" max="20" width="5.1640625" style="6" customWidth="1"/>
    <col min="21" max="21" width="8.33203125" style="6" hidden="1" customWidth="1"/>
    <col min="22" max="24" width="8.33203125" style="6" customWidth="1"/>
    <col min="25" max="25" width="1" style="6" customWidth="1"/>
    <col min="26" max="28" width="6.6640625" style="6" customWidth="1"/>
    <col min="29" max="29" width="1.33203125" style="6" customWidth="1"/>
    <col min="30" max="31" width="6.6640625" style="6" customWidth="1"/>
    <col min="32" max="32" width="6.6640625" style="6" hidden="1" customWidth="1"/>
    <col min="33" max="33" width="6.6640625" style="6" customWidth="1"/>
    <col min="34" max="34" width="4.83203125" style="6" customWidth="1"/>
    <col min="35" max="35" width="7.33203125" style="6" hidden="1" customWidth="1"/>
    <col min="36" max="36" width="8" style="6" hidden="1" customWidth="1"/>
    <col min="37" max="37" width="7.33203125" style="6" customWidth="1"/>
    <col min="38" max="38" width="7" style="6" hidden="1" customWidth="1"/>
    <col min="39" max="39" width="8" style="6" customWidth="1"/>
    <col min="40" max="16384" width="6.6640625" style="6"/>
  </cols>
  <sheetData>
    <row r="1" spans="1:39" ht="23.25" x14ac:dyDescent="0.5">
      <c r="A1" s="309" t="s">
        <v>138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U1" s="309" t="s">
        <v>139</v>
      </c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I1" s="309" t="s">
        <v>140</v>
      </c>
      <c r="AJ1" s="309"/>
      <c r="AK1" s="309"/>
      <c r="AL1" s="309"/>
      <c r="AM1" s="309"/>
    </row>
    <row r="2" spans="1:39" ht="23.25" x14ac:dyDescent="0.5">
      <c r="B2" s="115"/>
      <c r="C2" s="115"/>
      <c r="D2" s="115"/>
      <c r="E2" s="115"/>
      <c r="F2" s="115"/>
      <c r="G2" s="309" t="s">
        <v>135</v>
      </c>
      <c r="H2" s="309"/>
      <c r="I2" s="309"/>
      <c r="K2" s="309" t="s">
        <v>10</v>
      </c>
      <c r="L2" s="309"/>
      <c r="M2" s="309"/>
      <c r="N2" s="5"/>
      <c r="O2" s="309" t="s">
        <v>13</v>
      </c>
      <c r="P2" s="309"/>
      <c r="Q2" s="309"/>
      <c r="R2" s="309"/>
      <c r="S2" s="309"/>
      <c r="T2" s="5"/>
      <c r="U2" s="309" t="s">
        <v>136</v>
      </c>
      <c r="V2" s="309"/>
      <c r="W2" s="309"/>
      <c r="X2" s="309"/>
      <c r="Z2" s="309" t="s">
        <v>10</v>
      </c>
      <c r="AA2" s="309"/>
      <c r="AB2" s="309"/>
      <c r="AC2" s="5"/>
      <c r="AD2" s="309" t="s">
        <v>13</v>
      </c>
      <c r="AE2" s="309"/>
      <c r="AF2" s="309"/>
      <c r="AG2" s="309"/>
      <c r="AI2" s="309" t="s">
        <v>137</v>
      </c>
      <c r="AJ2" s="309"/>
      <c r="AK2" s="309"/>
      <c r="AL2" s="309"/>
      <c r="AM2" s="309"/>
    </row>
    <row r="3" spans="1:39" ht="16.5" customHeight="1" x14ac:dyDescent="0.45">
      <c r="F3" s="7"/>
      <c r="I3" s="1" t="s">
        <v>8</v>
      </c>
      <c r="J3" s="1"/>
      <c r="K3" s="1"/>
      <c r="L3" s="8"/>
      <c r="M3" s="8" t="s">
        <v>9</v>
      </c>
      <c r="N3" s="8"/>
      <c r="O3" s="1"/>
      <c r="P3" s="8"/>
      <c r="Q3" s="8"/>
      <c r="S3" s="8" t="s">
        <v>9</v>
      </c>
      <c r="T3" s="8"/>
      <c r="U3" s="7"/>
      <c r="X3" s="1" t="s">
        <v>8</v>
      </c>
      <c r="Y3" s="1"/>
      <c r="Z3" s="1"/>
      <c r="AA3" s="8"/>
      <c r="AB3" s="8" t="s">
        <v>9</v>
      </c>
      <c r="AC3" s="8"/>
      <c r="AD3" s="1"/>
      <c r="AE3" s="8"/>
      <c r="AG3" s="8" t="s">
        <v>9</v>
      </c>
      <c r="AI3" s="7"/>
      <c r="AM3" s="1" t="s">
        <v>134</v>
      </c>
    </row>
    <row r="4" spans="1:39" ht="18" customHeight="1" x14ac:dyDescent="0.45">
      <c r="A4" s="10"/>
      <c r="B4" s="11"/>
      <c r="C4" s="11"/>
      <c r="D4" s="11"/>
      <c r="E4" s="11"/>
      <c r="F4" s="3">
        <v>2550</v>
      </c>
      <c r="G4" s="2">
        <v>2551</v>
      </c>
      <c r="H4" s="50">
        <v>2552</v>
      </c>
      <c r="I4" s="2">
        <v>2553</v>
      </c>
      <c r="J4" s="13"/>
      <c r="K4" s="2">
        <v>2551</v>
      </c>
      <c r="L4" s="50">
        <v>2552</v>
      </c>
      <c r="M4" s="2">
        <v>2553</v>
      </c>
      <c r="N4" s="114"/>
      <c r="O4" s="2">
        <v>2551</v>
      </c>
      <c r="P4" s="50">
        <v>2552</v>
      </c>
      <c r="Q4" s="50">
        <v>2553</v>
      </c>
      <c r="R4" s="2">
        <v>2553</v>
      </c>
      <c r="S4" s="2">
        <v>2553</v>
      </c>
      <c r="T4" s="13"/>
      <c r="U4" s="3">
        <v>2550</v>
      </c>
      <c r="V4" s="2">
        <v>2551</v>
      </c>
      <c r="W4" s="50">
        <v>2552</v>
      </c>
      <c r="X4" s="2">
        <v>2553</v>
      </c>
      <c r="Y4" s="13"/>
      <c r="Z4" s="2">
        <v>2551</v>
      </c>
      <c r="AA4" s="50">
        <v>2552</v>
      </c>
      <c r="AB4" s="2">
        <v>2553</v>
      </c>
      <c r="AC4" s="114"/>
      <c r="AD4" s="2">
        <v>2551</v>
      </c>
      <c r="AE4" s="50">
        <v>2552</v>
      </c>
      <c r="AF4" s="2">
        <v>2553</v>
      </c>
      <c r="AG4" s="2">
        <v>2553</v>
      </c>
      <c r="AI4" s="3">
        <v>2550</v>
      </c>
      <c r="AJ4" s="2">
        <v>2551</v>
      </c>
      <c r="AK4" s="50">
        <v>2552</v>
      </c>
      <c r="AL4" s="2">
        <v>2553</v>
      </c>
      <c r="AM4" s="2">
        <v>2553</v>
      </c>
    </row>
    <row r="5" spans="1:39" ht="18" customHeight="1" x14ac:dyDescent="0.45">
      <c r="A5" s="14"/>
      <c r="B5" s="15"/>
      <c r="C5" s="15"/>
      <c r="D5" s="15"/>
      <c r="E5" s="15"/>
      <c r="F5" s="47" t="s">
        <v>19</v>
      </c>
      <c r="G5" s="4" t="s">
        <v>19</v>
      </c>
      <c r="H5" s="16" t="s">
        <v>19</v>
      </c>
      <c r="I5" s="4" t="s">
        <v>19</v>
      </c>
      <c r="J5" s="13"/>
      <c r="K5" s="4" t="s">
        <v>19</v>
      </c>
      <c r="L5" s="16" t="s">
        <v>19</v>
      </c>
      <c r="M5" s="4" t="s">
        <v>19</v>
      </c>
      <c r="N5" s="114"/>
      <c r="O5" s="4" t="s">
        <v>19</v>
      </c>
      <c r="P5" s="16" t="s">
        <v>19</v>
      </c>
      <c r="Q5" s="18" t="s">
        <v>11</v>
      </c>
      <c r="R5" s="4" t="s">
        <v>38</v>
      </c>
      <c r="S5" s="4" t="s">
        <v>19</v>
      </c>
      <c r="T5" s="13"/>
      <c r="U5" s="47" t="s">
        <v>19</v>
      </c>
      <c r="V5" s="4" t="s">
        <v>19</v>
      </c>
      <c r="W5" s="16" t="s">
        <v>19</v>
      </c>
      <c r="X5" s="4" t="s">
        <v>19</v>
      </c>
      <c r="Y5" s="13"/>
      <c r="Z5" s="4" t="s">
        <v>19</v>
      </c>
      <c r="AA5" s="16" t="s">
        <v>19</v>
      </c>
      <c r="AB5" s="4" t="s">
        <v>19</v>
      </c>
      <c r="AC5" s="114"/>
      <c r="AD5" s="4" t="s">
        <v>19</v>
      </c>
      <c r="AE5" s="16" t="s">
        <v>19</v>
      </c>
      <c r="AF5" s="4" t="s">
        <v>38</v>
      </c>
      <c r="AG5" s="4" t="s">
        <v>19</v>
      </c>
      <c r="AI5" s="47" t="s">
        <v>19</v>
      </c>
      <c r="AJ5" s="4" t="s">
        <v>19</v>
      </c>
      <c r="AK5" s="16" t="s">
        <v>19</v>
      </c>
      <c r="AL5" s="4" t="s">
        <v>38</v>
      </c>
      <c r="AM5" s="4" t="s">
        <v>19</v>
      </c>
    </row>
    <row r="6" spans="1:39" ht="18" customHeight="1" x14ac:dyDescent="0.45">
      <c r="A6" s="19"/>
      <c r="B6" s="20" t="s">
        <v>133</v>
      </c>
      <c r="C6" s="20"/>
      <c r="D6" s="21"/>
      <c r="E6" s="52"/>
      <c r="F6" s="48" t="e">
        <f>+#REF!</f>
        <v>#REF!</v>
      </c>
      <c r="G6" s="48" t="e">
        <f>+#REF!</f>
        <v>#REF!</v>
      </c>
      <c r="H6" s="48" t="e">
        <f>+#REF!</f>
        <v>#REF!</v>
      </c>
      <c r="I6" s="48">
        <v>195306.69</v>
      </c>
      <c r="J6" s="23"/>
      <c r="K6" s="25" t="e">
        <f>((G6/F6)-1)*100</f>
        <v>#REF!</v>
      </c>
      <c r="L6" s="25" t="e">
        <f>((H6/G6)-1)*100</f>
        <v>#REF!</v>
      </c>
      <c r="M6" s="25" t="e">
        <f>((I6/H6)-1)*100</f>
        <v>#REF!</v>
      </c>
      <c r="N6" s="24"/>
      <c r="O6" s="25" t="e">
        <f>((G6/G$6)*100)</f>
        <v>#REF!</v>
      </c>
      <c r="P6" s="25" t="e">
        <f>((H6/H$6)*100)</f>
        <v>#REF!</v>
      </c>
      <c r="Q6" s="25" t="e">
        <f>((#REF!/#REF!)*100)</f>
        <v>#REF!</v>
      </c>
      <c r="R6" s="25" t="e">
        <f>((#REF!/#REF!)*100)</f>
        <v>#REF!</v>
      </c>
      <c r="S6" s="25">
        <f>((I6/I$6)*100)</f>
        <v>100</v>
      </c>
      <c r="T6" s="23"/>
      <c r="U6" s="48">
        <v>139958.9</v>
      </c>
      <c r="V6" s="48">
        <v>179223.27</v>
      </c>
      <c r="W6" s="48">
        <v>133663.35999999999</v>
      </c>
      <c r="X6" s="48">
        <v>182423.67</v>
      </c>
      <c r="Z6" s="25">
        <f>((V6/U6)-1)*100</f>
        <v>28.054214487253049</v>
      </c>
      <c r="AA6" s="25">
        <f>((W6/V6)-1)*100</f>
        <v>-25.420755909653924</v>
      </c>
      <c r="AB6" s="25">
        <f>((X6/W6)-1)*100</f>
        <v>36.479937359048911</v>
      </c>
      <c r="AC6" s="24"/>
      <c r="AD6" s="25">
        <f>((V6/V$6)*100)</f>
        <v>100</v>
      </c>
      <c r="AE6" s="25">
        <f>((W6/W$6)*100)</f>
        <v>100</v>
      </c>
      <c r="AF6" s="25" t="e">
        <f>((#REF!/#REF!)*100)</f>
        <v>#REF!</v>
      </c>
      <c r="AG6" s="25">
        <f>((X6/X$6)*100)</f>
        <v>100</v>
      </c>
      <c r="AI6" s="109" t="e">
        <f>+F6-U6</f>
        <v>#REF!</v>
      </c>
      <c r="AJ6" s="111" t="e">
        <f>+G6-V6</f>
        <v>#REF!</v>
      </c>
      <c r="AK6" s="111" t="e">
        <f>+H6-W6</f>
        <v>#REF!</v>
      </c>
      <c r="AL6" s="111" t="e">
        <f>+#REF!-#REF!</f>
        <v>#REF!</v>
      </c>
      <c r="AM6" s="111">
        <f>+I6-X6</f>
        <v>12883.01999999999</v>
      </c>
    </row>
    <row r="7" spans="1:39" ht="3.75" customHeight="1" x14ac:dyDescent="0.45">
      <c r="A7" s="19"/>
      <c r="B7" s="19"/>
      <c r="C7" s="19"/>
      <c r="D7" s="19"/>
      <c r="E7" s="53"/>
      <c r="F7" s="49"/>
      <c r="G7" s="49"/>
      <c r="H7" s="49"/>
      <c r="I7" s="49"/>
      <c r="J7" s="19"/>
      <c r="K7" s="30"/>
      <c r="L7" s="30"/>
      <c r="M7" s="30"/>
      <c r="N7" s="29"/>
      <c r="O7" s="30"/>
      <c r="P7" s="30"/>
      <c r="Q7" s="30"/>
      <c r="R7" s="30"/>
      <c r="S7" s="30"/>
      <c r="T7" s="19"/>
      <c r="U7" s="49"/>
      <c r="V7" s="49"/>
      <c r="W7" s="49"/>
      <c r="X7" s="49"/>
      <c r="Z7" s="30" t="e">
        <f t="shared" ref="Z7:AB40" si="0">((V7/U7)-1)*100</f>
        <v>#DIV/0!</v>
      </c>
      <c r="AA7" s="30" t="e">
        <f t="shared" si="0"/>
        <v>#DIV/0!</v>
      </c>
      <c r="AB7" s="30" t="e">
        <f t="shared" si="0"/>
        <v>#DIV/0!</v>
      </c>
      <c r="AC7" s="29"/>
      <c r="AD7" s="30"/>
      <c r="AE7" s="30"/>
      <c r="AF7" s="30"/>
      <c r="AG7" s="30"/>
      <c r="AJ7" s="112"/>
      <c r="AK7" s="112"/>
      <c r="AL7" s="112"/>
      <c r="AM7" s="112"/>
    </row>
    <row r="8" spans="1:39" ht="18" customHeight="1" x14ac:dyDescent="0.45">
      <c r="A8" s="23">
        <v>1</v>
      </c>
      <c r="B8" s="33" t="s">
        <v>125</v>
      </c>
      <c r="C8" s="33"/>
      <c r="D8" s="23"/>
      <c r="E8" s="54"/>
      <c r="F8" s="48" t="e">
        <f>+#REF!</f>
        <v>#REF!</v>
      </c>
      <c r="G8" s="48" t="e">
        <f>+#REF!</f>
        <v>#REF!</v>
      </c>
      <c r="H8" s="48" t="e">
        <f>+#REF!</f>
        <v>#REF!</v>
      </c>
      <c r="I8" s="48">
        <v>59828.74</v>
      </c>
      <c r="J8" s="23"/>
      <c r="K8" s="25" t="e">
        <f t="shared" ref="K8:M11" si="1">((G8/F8)-1)*100</f>
        <v>#REF!</v>
      </c>
      <c r="L8" s="25" t="e">
        <f t="shared" si="1"/>
        <v>#REF!</v>
      </c>
      <c r="M8" s="25" t="e">
        <f t="shared" si="1"/>
        <v>#REF!</v>
      </c>
      <c r="N8" s="24"/>
      <c r="O8" s="25" t="e">
        <f t="shared" ref="O8:P40" si="2">((G8/G$6)*100)</f>
        <v>#REF!</v>
      </c>
      <c r="P8" s="25" t="e">
        <f t="shared" si="2"/>
        <v>#REF!</v>
      </c>
      <c r="Q8" s="25" t="e">
        <f>((#REF!/#REF!)*100)</f>
        <v>#REF!</v>
      </c>
      <c r="R8" s="25" t="e">
        <f>((#REF!/#REF!)*100)</f>
        <v>#REF!</v>
      </c>
      <c r="S8" s="25">
        <f t="shared" ref="S8:S40" si="3">((I8/I$6)*100)</f>
        <v>30.633226132704412</v>
      </c>
      <c r="T8" s="23"/>
      <c r="U8" s="48">
        <v>49460.45</v>
      </c>
      <c r="V8" s="48">
        <v>58850.77</v>
      </c>
      <c r="W8" s="48">
        <v>45079.56</v>
      </c>
      <c r="X8" s="48">
        <v>61810.62</v>
      </c>
      <c r="Z8" s="25">
        <f t="shared" si="0"/>
        <v>18.985512667191664</v>
      </c>
      <c r="AA8" s="25">
        <f t="shared" si="0"/>
        <v>-23.400220591846121</v>
      </c>
      <c r="AB8" s="25">
        <f t="shared" si="0"/>
        <v>37.114514871041337</v>
      </c>
      <c r="AC8" s="24"/>
      <c r="AD8" s="25">
        <f t="shared" ref="AD8:AE11" si="4">((V8/V$6)*100)</f>
        <v>32.83656748367553</v>
      </c>
      <c r="AE8" s="25">
        <f t="shared" si="4"/>
        <v>33.726190932204609</v>
      </c>
      <c r="AF8" s="25" t="e">
        <f>((#REF!/#REF!)*100)</f>
        <v>#REF!</v>
      </c>
      <c r="AG8" s="25">
        <f>((X8/X$6)*100)</f>
        <v>33.883004327234509</v>
      </c>
      <c r="AI8" s="109" t="e">
        <f t="shared" ref="AI8:AK11" si="5">+F8-U8</f>
        <v>#REF!</v>
      </c>
      <c r="AJ8" s="108" t="e">
        <f t="shared" si="5"/>
        <v>#REF!</v>
      </c>
      <c r="AK8" s="108" t="e">
        <f t="shared" si="5"/>
        <v>#REF!</v>
      </c>
      <c r="AL8" s="108" t="e">
        <f>+#REF!-#REF!</f>
        <v>#REF!</v>
      </c>
      <c r="AM8" s="108">
        <f>+I8-X8</f>
        <v>-1981.8800000000047</v>
      </c>
    </row>
    <row r="9" spans="1:39" ht="18" customHeight="1" x14ac:dyDescent="0.45">
      <c r="A9" s="23"/>
      <c r="B9" s="9">
        <v>1</v>
      </c>
      <c r="C9" s="34" t="s">
        <v>1</v>
      </c>
      <c r="E9" s="55"/>
      <c r="F9" s="49" t="e">
        <f>+#REF!</f>
        <v>#REF!</v>
      </c>
      <c r="G9" s="49" t="e">
        <f>+#REF!</f>
        <v>#REF!</v>
      </c>
      <c r="H9" s="49" t="e">
        <f>+#REF!</f>
        <v>#REF!</v>
      </c>
      <c r="I9" s="49">
        <v>20411.8</v>
      </c>
      <c r="J9" s="19"/>
      <c r="K9" s="36" t="e">
        <f t="shared" si="1"/>
        <v>#REF!</v>
      </c>
      <c r="L9" s="36" t="e">
        <f t="shared" si="1"/>
        <v>#REF!</v>
      </c>
      <c r="M9" s="36" t="e">
        <f t="shared" si="1"/>
        <v>#REF!</v>
      </c>
      <c r="N9" s="35"/>
      <c r="O9" s="36" t="e">
        <f t="shared" si="2"/>
        <v>#REF!</v>
      </c>
      <c r="P9" s="36" t="e">
        <f t="shared" si="2"/>
        <v>#REF!</v>
      </c>
      <c r="Q9" s="36" t="e">
        <f>((#REF!/#REF!)*100)</f>
        <v>#REF!</v>
      </c>
      <c r="R9" s="36" t="e">
        <f>((#REF!/#REF!)*100)</f>
        <v>#REF!</v>
      </c>
      <c r="S9" s="36">
        <f t="shared" si="3"/>
        <v>10.451152492523425</v>
      </c>
      <c r="T9" s="19"/>
      <c r="U9" s="49">
        <v>28381.53</v>
      </c>
      <c r="V9" s="49">
        <v>33534.25</v>
      </c>
      <c r="W9" s="49">
        <v>25023.43</v>
      </c>
      <c r="X9" s="49">
        <v>37855.53</v>
      </c>
      <c r="Z9" s="36">
        <f t="shared" si="0"/>
        <v>18.15518754626688</v>
      </c>
      <c r="AA9" s="36">
        <f t="shared" si="0"/>
        <v>-25.379485153238857</v>
      </c>
      <c r="AB9" s="36">
        <f t="shared" si="0"/>
        <v>51.280340065290808</v>
      </c>
      <c r="AC9" s="35"/>
      <c r="AD9" s="36">
        <f t="shared" si="4"/>
        <v>18.710879452205063</v>
      </c>
      <c r="AE9" s="36">
        <f t="shared" si="4"/>
        <v>18.721233702339969</v>
      </c>
      <c r="AF9" s="36" t="e">
        <f>((#REF!/#REF!)*100)</f>
        <v>#REF!</v>
      </c>
      <c r="AG9" s="36">
        <f>((X9/X$6)*100)</f>
        <v>20.751435381165173</v>
      </c>
      <c r="AI9" s="110" t="e">
        <f t="shared" si="5"/>
        <v>#REF!</v>
      </c>
      <c r="AJ9" s="107" t="e">
        <f t="shared" si="5"/>
        <v>#REF!</v>
      </c>
      <c r="AK9" s="107" t="e">
        <f t="shared" si="5"/>
        <v>#REF!</v>
      </c>
      <c r="AL9" s="107" t="e">
        <f>+#REF!-#REF!</f>
        <v>#REF!</v>
      </c>
      <c r="AM9" s="107">
        <f>+I9-X9</f>
        <v>-17443.73</v>
      </c>
    </row>
    <row r="10" spans="1:39" ht="18" customHeight="1" x14ac:dyDescent="0.45">
      <c r="A10" s="9"/>
      <c r="B10" s="9">
        <v>2</v>
      </c>
      <c r="C10" s="34" t="s">
        <v>0</v>
      </c>
      <c r="E10" s="55"/>
      <c r="F10" s="49" t="e">
        <f>+#REF!</f>
        <v>#REF!</v>
      </c>
      <c r="G10" s="49" t="e">
        <f>+#REF!</f>
        <v>#REF!</v>
      </c>
      <c r="H10" s="49" t="e">
        <f>+#REF!</f>
        <v>#REF!</v>
      </c>
      <c r="I10" s="49">
        <v>20200.46</v>
      </c>
      <c r="J10" s="19"/>
      <c r="K10" s="36" t="e">
        <f t="shared" si="1"/>
        <v>#REF!</v>
      </c>
      <c r="L10" s="36" t="e">
        <f t="shared" si="1"/>
        <v>#REF!</v>
      </c>
      <c r="M10" s="36" t="e">
        <f t="shared" si="1"/>
        <v>#REF!</v>
      </c>
      <c r="N10" s="35"/>
      <c r="O10" s="36" t="e">
        <f t="shared" si="2"/>
        <v>#REF!</v>
      </c>
      <c r="P10" s="36" t="e">
        <f t="shared" si="2"/>
        <v>#REF!</v>
      </c>
      <c r="Q10" s="36" t="e">
        <f>((#REF!/#REF!)*100)</f>
        <v>#REF!</v>
      </c>
      <c r="R10" s="36" t="e">
        <f>((#REF!/#REF!)*100)</f>
        <v>#REF!</v>
      </c>
      <c r="S10" s="36">
        <f t="shared" si="3"/>
        <v>10.342943193599769</v>
      </c>
      <c r="T10" s="19"/>
      <c r="U10" s="49">
        <v>9494.3700000000008</v>
      </c>
      <c r="V10" s="49">
        <v>11423.24</v>
      </c>
      <c r="W10" s="49">
        <v>8373.24</v>
      </c>
      <c r="X10" s="49">
        <v>10677.13</v>
      </c>
      <c r="Z10" s="36">
        <f t="shared" si="0"/>
        <v>20.315934601242613</v>
      </c>
      <c r="AA10" s="36">
        <f t="shared" si="0"/>
        <v>-26.699955529254392</v>
      </c>
      <c r="AB10" s="36">
        <f t="shared" si="0"/>
        <v>27.514916567541349</v>
      </c>
      <c r="AC10" s="35"/>
      <c r="AD10" s="36">
        <f t="shared" si="4"/>
        <v>6.3737482303497757</v>
      </c>
      <c r="AE10" s="36">
        <f t="shared" si="4"/>
        <v>6.264424296980116</v>
      </c>
      <c r="AF10" s="36" t="e">
        <f>((#REF!/#REF!)*100)</f>
        <v>#REF!</v>
      </c>
      <c r="AG10" s="36">
        <f>((X10/X$6)*100)</f>
        <v>5.8529301597758661</v>
      </c>
      <c r="AI10" s="110" t="e">
        <f t="shared" si="5"/>
        <v>#REF!</v>
      </c>
      <c r="AJ10" s="107" t="e">
        <f t="shared" si="5"/>
        <v>#REF!</v>
      </c>
      <c r="AK10" s="107" t="e">
        <f t="shared" si="5"/>
        <v>#REF!</v>
      </c>
      <c r="AL10" s="107" t="e">
        <f>+#REF!-#REF!</f>
        <v>#REF!</v>
      </c>
      <c r="AM10" s="107">
        <f>+I10-X10</f>
        <v>9523.33</v>
      </c>
    </row>
    <row r="11" spans="1:39" ht="18" customHeight="1" x14ac:dyDescent="0.45">
      <c r="A11" s="9"/>
      <c r="B11" s="9">
        <v>3</v>
      </c>
      <c r="C11" s="34" t="s">
        <v>20</v>
      </c>
      <c r="E11" s="55"/>
      <c r="F11" s="49" t="e">
        <f>+#REF!</f>
        <v>#REF!</v>
      </c>
      <c r="G11" s="49" t="e">
        <f>+#REF!</f>
        <v>#REF!</v>
      </c>
      <c r="H11" s="49" t="e">
        <f>+#REF!</f>
        <v>#REF!</v>
      </c>
      <c r="I11" s="49">
        <v>19216.48</v>
      </c>
      <c r="J11" s="19"/>
      <c r="K11" s="36" t="e">
        <f t="shared" si="1"/>
        <v>#REF!</v>
      </c>
      <c r="L11" s="36" t="e">
        <f t="shared" si="1"/>
        <v>#REF!</v>
      </c>
      <c r="M11" s="36" t="e">
        <f t="shared" si="1"/>
        <v>#REF!</v>
      </c>
      <c r="N11" s="35"/>
      <c r="O11" s="36" t="e">
        <f t="shared" si="2"/>
        <v>#REF!</v>
      </c>
      <c r="P11" s="36" t="e">
        <f t="shared" si="2"/>
        <v>#REF!</v>
      </c>
      <c r="Q11" s="36" t="e">
        <f>((#REF!/#REF!)*100)</f>
        <v>#REF!</v>
      </c>
      <c r="R11" s="36" t="e">
        <f>((#REF!/#REF!)*100)</f>
        <v>#REF!</v>
      </c>
      <c r="S11" s="36">
        <f t="shared" si="3"/>
        <v>9.8391304465812208</v>
      </c>
      <c r="T11" s="19"/>
      <c r="U11" s="49">
        <v>11584.55</v>
      </c>
      <c r="V11" s="49">
        <v>13893.28</v>
      </c>
      <c r="W11" s="49">
        <v>11682.89</v>
      </c>
      <c r="X11" s="49">
        <v>13277.96</v>
      </c>
      <c r="Z11" s="36">
        <f t="shared" si="0"/>
        <v>19.929388711689299</v>
      </c>
      <c r="AA11" s="36">
        <f t="shared" si="0"/>
        <v>-15.909777964598726</v>
      </c>
      <c r="AB11" s="36">
        <f t="shared" si="0"/>
        <v>13.653043039864276</v>
      </c>
      <c r="AC11" s="35"/>
      <c r="AD11" s="36">
        <f t="shared" si="4"/>
        <v>7.7519398011206926</v>
      </c>
      <c r="AE11" s="36">
        <f t="shared" si="4"/>
        <v>8.7405329328845252</v>
      </c>
      <c r="AF11" s="36" t="e">
        <f>((#REF!/#REF!)*100)</f>
        <v>#REF!</v>
      </c>
      <c r="AG11" s="36">
        <f>((X11/X$6)*100)</f>
        <v>7.2786387862934658</v>
      </c>
      <c r="AI11" s="110" t="e">
        <f t="shared" si="5"/>
        <v>#REF!</v>
      </c>
      <c r="AJ11" s="107" t="e">
        <f t="shared" si="5"/>
        <v>#REF!</v>
      </c>
      <c r="AK11" s="107" t="e">
        <f t="shared" si="5"/>
        <v>#REF!</v>
      </c>
      <c r="AL11" s="107" t="e">
        <f>+#REF!-#REF!</f>
        <v>#REF!</v>
      </c>
      <c r="AM11" s="107">
        <f>+I11-X11</f>
        <v>5938.52</v>
      </c>
    </row>
    <row r="12" spans="1:39" ht="5.25" customHeight="1" x14ac:dyDescent="0.45">
      <c r="A12" s="9"/>
      <c r="B12" s="9"/>
      <c r="C12" s="9"/>
      <c r="D12" s="34"/>
      <c r="E12" s="54"/>
      <c r="F12" s="48" t="e">
        <f>+#REF!</f>
        <v>#REF!</v>
      </c>
      <c r="G12" s="48" t="e">
        <f>+#REF!</f>
        <v>#REF!</v>
      </c>
      <c r="H12" s="48" t="e">
        <f>+#REF!</f>
        <v>#REF!</v>
      </c>
      <c r="I12" s="48"/>
      <c r="J12" s="19"/>
      <c r="K12" s="36"/>
      <c r="L12" s="36"/>
      <c r="M12" s="36"/>
      <c r="N12" s="35"/>
      <c r="O12" s="36"/>
      <c r="P12" s="36"/>
      <c r="Q12" s="36"/>
      <c r="R12" s="36"/>
      <c r="S12" s="36"/>
      <c r="T12" s="19"/>
      <c r="U12" s="48"/>
      <c r="V12" s="48"/>
      <c r="W12" s="48"/>
      <c r="X12" s="48"/>
      <c r="Z12" s="36"/>
      <c r="AA12" s="36"/>
      <c r="AB12" s="36"/>
      <c r="AC12" s="35"/>
      <c r="AD12" s="36"/>
      <c r="AE12" s="36"/>
      <c r="AF12" s="36"/>
      <c r="AG12" s="36"/>
      <c r="AJ12" s="112"/>
      <c r="AK12" s="112"/>
      <c r="AL12" s="112"/>
      <c r="AM12" s="112"/>
    </row>
    <row r="13" spans="1:39" ht="18" customHeight="1" x14ac:dyDescent="0.45">
      <c r="A13" s="8">
        <v>2</v>
      </c>
      <c r="B13" s="40" t="s">
        <v>127</v>
      </c>
      <c r="C13" s="40"/>
      <c r="D13" s="39"/>
      <c r="E13" s="54"/>
      <c r="F13" s="48" t="e">
        <f>+#REF!</f>
        <v>#REF!</v>
      </c>
      <c r="G13" s="48" t="e">
        <f>+#REF!</f>
        <v>#REF!</v>
      </c>
      <c r="H13" s="48" t="e">
        <f>+#REF!</f>
        <v>#REF!</v>
      </c>
      <c r="I13" s="48">
        <v>92588.96</v>
      </c>
      <c r="J13" s="23"/>
      <c r="K13" s="25" t="e">
        <f t="shared" ref="K13:M15" si="6">((G13/F13)-1)*100</f>
        <v>#REF!</v>
      </c>
      <c r="L13" s="25" t="e">
        <f t="shared" si="6"/>
        <v>#REF!</v>
      </c>
      <c r="M13" s="25" t="e">
        <f t="shared" si="6"/>
        <v>#REF!</v>
      </c>
      <c r="N13" s="24"/>
      <c r="O13" s="25" t="e">
        <f t="shared" si="2"/>
        <v>#REF!</v>
      </c>
      <c r="P13" s="25" t="e">
        <f t="shared" si="2"/>
        <v>#REF!</v>
      </c>
      <c r="Q13" s="25" t="e">
        <f>((#REF!/#REF!)*100)</f>
        <v>#REF!</v>
      </c>
      <c r="R13" s="25" t="e">
        <f>((#REF!/#REF!)*100)</f>
        <v>#REF!</v>
      </c>
      <c r="S13" s="25">
        <f t="shared" si="3"/>
        <v>47.406957744253411</v>
      </c>
      <c r="T13" s="23"/>
      <c r="U13" s="48">
        <v>56013.94</v>
      </c>
      <c r="V13" s="48">
        <v>68211.990000000005</v>
      </c>
      <c r="W13" s="48">
        <v>55632.41</v>
      </c>
      <c r="X13" s="48">
        <v>73720.98</v>
      </c>
      <c r="Z13" s="25">
        <f t="shared" si="0"/>
        <v>21.776811272336861</v>
      </c>
      <c r="AA13" s="25">
        <f t="shared" si="0"/>
        <v>-18.441889761609364</v>
      </c>
      <c r="AB13" s="25">
        <f t="shared" si="0"/>
        <v>32.514446165463596</v>
      </c>
      <c r="AC13" s="24"/>
      <c r="AD13" s="25">
        <f t="shared" ref="AD13:AD27" si="7">((V13/V$6)*100)</f>
        <v>38.05978431260629</v>
      </c>
      <c r="AE13" s="25">
        <f t="shared" ref="AE13:AE27" si="8">((W13/W$6)*100)</f>
        <v>41.621286491675811</v>
      </c>
      <c r="AF13" s="25" t="e">
        <f>((#REF!/#REF!)*100)</f>
        <v>#REF!</v>
      </c>
      <c r="AG13" s="25">
        <f t="shared" ref="AG13:AG27" si="9">((X13/X$6)*100)</f>
        <v>40.411959697993133</v>
      </c>
      <c r="AI13" s="109" t="e">
        <f t="shared" ref="AI13:AI27" si="10">+F13-U13</f>
        <v>#REF!</v>
      </c>
      <c r="AJ13" s="108" t="e">
        <f t="shared" ref="AJ13:AJ27" si="11">+G13-V13</f>
        <v>#REF!</v>
      </c>
      <c r="AK13" s="108" t="e">
        <f t="shared" ref="AK13:AK27" si="12">+H13-W13</f>
        <v>#REF!</v>
      </c>
      <c r="AL13" s="108" t="e">
        <f>+#REF!-#REF!</f>
        <v>#REF!</v>
      </c>
      <c r="AM13" s="108">
        <f t="shared" ref="AM13:AM27" si="13">+I13-X13</f>
        <v>18867.98000000001</v>
      </c>
    </row>
    <row r="14" spans="1:39" ht="18" customHeight="1" x14ac:dyDescent="0.45">
      <c r="A14" s="9"/>
      <c r="B14" s="9">
        <v>1</v>
      </c>
      <c r="C14" s="51" t="s">
        <v>56</v>
      </c>
      <c r="E14" s="55"/>
      <c r="F14" s="49" t="e">
        <f>+#REF!</f>
        <v>#REF!</v>
      </c>
      <c r="G14" s="49" t="e">
        <f>+#REF!</f>
        <v>#REF!</v>
      </c>
      <c r="H14" s="49" t="e">
        <f>+#REF!</f>
        <v>#REF!</v>
      </c>
      <c r="I14" s="49">
        <v>44333.56</v>
      </c>
      <c r="J14" s="19"/>
      <c r="K14" s="36" t="e">
        <f t="shared" si="6"/>
        <v>#REF!</v>
      </c>
      <c r="L14" s="36" t="e">
        <f t="shared" si="6"/>
        <v>#REF!</v>
      </c>
      <c r="M14" s="36" t="e">
        <f t="shared" si="6"/>
        <v>#REF!</v>
      </c>
      <c r="N14" s="35"/>
      <c r="O14" s="36" t="e">
        <f t="shared" si="2"/>
        <v>#REF!</v>
      </c>
      <c r="P14" s="36" t="e">
        <f t="shared" si="2"/>
        <v>#REF!</v>
      </c>
      <c r="Q14" s="36" t="e">
        <f>((#REF!/#REF!)*100)</f>
        <v>#REF!</v>
      </c>
      <c r="R14" s="36" t="e">
        <f>((#REF!/#REF!)*100)</f>
        <v>#REF!</v>
      </c>
      <c r="S14" s="36">
        <f t="shared" si="3"/>
        <v>22.699457965315982</v>
      </c>
      <c r="T14" s="19"/>
      <c r="U14" s="49">
        <v>25066.87</v>
      </c>
      <c r="V14" s="49">
        <v>30139.919999999998</v>
      </c>
      <c r="W14" s="49">
        <v>24698.959999999999</v>
      </c>
      <c r="X14" s="49">
        <v>30328.32</v>
      </c>
      <c r="Z14" s="36">
        <f t="shared" si="0"/>
        <v>20.23806721780581</v>
      </c>
      <c r="AA14" s="36">
        <f t="shared" si="0"/>
        <v>-18.05233723248104</v>
      </c>
      <c r="AB14" s="36">
        <f t="shared" si="0"/>
        <v>22.791890832650452</v>
      </c>
      <c r="AC14" s="35"/>
      <c r="AD14" s="36">
        <f t="shared" si="7"/>
        <v>16.816968019833585</v>
      </c>
      <c r="AE14" s="36">
        <f t="shared" si="8"/>
        <v>18.478482061202115</v>
      </c>
      <c r="AF14" s="36" t="e">
        <f>((#REF!/#REF!)*100)</f>
        <v>#REF!</v>
      </c>
      <c r="AG14" s="36">
        <f t="shared" si="9"/>
        <v>16.625210971799874</v>
      </c>
      <c r="AI14" s="110" t="e">
        <f t="shared" si="10"/>
        <v>#REF!</v>
      </c>
      <c r="AJ14" s="107" t="e">
        <f t="shared" si="11"/>
        <v>#REF!</v>
      </c>
      <c r="AK14" s="107" t="e">
        <f t="shared" si="12"/>
        <v>#REF!</v>
      </c>
      <c r="AL14" s="107" t="e">
        <f>+#REF!-#REF!</f>
        <v>#REF!</v>
      </c>
      <c r="AM14" s="107">
        <f t="shared" si="13"/>
        <v>14005.239999999998</v>
      </c>
    </row>
    <row r="15" spans="1:39" ht="18" customHeight="1" x14ac:dyDescent="0.45">
      <c r="A15" s="9"/>
      <c r="B15" s="9"/>
      <c r="C15" s="9">
        <v>1</v>
      </c>
      <c r="D15" s="51" t="s">
        <v>128</v>
      </c>
      <c r="E15" s="55"/>
      <c r="F15" s="49" t="e">
        <f>+#REF!</f>
        <v>#REF!</v>
      </c>
      <c r="G15" s="49" t="e">
        <f>+#REF!</f>
        <v>#REF!</v>
      </c>
      <c r="H15" s="49" t="e">
        <f>+#REF!</f>
        <v>#REF!</v>
      </c>
      <c r="I15" s="49">
        <v>31937.15</v>
      </c>
      <c r="J15" s="19"/>
      <c r="K15" s="36" t="e">
        <f t="shared" si="6"/>
        <v>#REF!</v>
      </c>
      <c r="L15" s="36" t="e">
        <f t="shared" si="6"/>
        <v>#REF!</v>
      </c>
      <c r="M15" s="36" t="e">
        <f t="shared" si="6"/>
        <v>#REF!</v>
      </c>
      <c r="N15" s="35"/>
      <c r="O15" s="36" t="e">
        <f t="shared" si="2"/>
        <v>#REF!</v>
      </c>
      <c r="P15" s="36" t="e">
        <f t="shared" si="2"/>
        <v>#REF!</v>
      </c>
      <c r="Q15" s="36" t="e">
        <f>((#REF!/#REF!)*100)</f>
        <v>#REF!</v>
      </c>
      <c r="R15" s="36" t="e">
        <f>((#REF!/#REF!)*100)</f>
        <v>#REF!</v>
      </c>
      <c r="S15" s="36">
        <f t="shared" si="3"/>
        <v>16.352307235353791</v>
      </c>
      <c r="T15" s="19"/>
      <c r="U15" s="49">
        <v>21134.77</v>
      </c>
      <c r="V15" s="49">
        <v>24606.18</v>
      </c>
      <c r="W15" s="49">
        <v>19991.55</v>
      </c>
      <c r="X15" s="49">
        <v>25153.55</v>
      </c>
      <c r="Z15" s="36">
        <f t="shared" si="0"/>
        <v>16.425113687066386</v>
      </c>
      <c r="AA15" s="36">
        <f t="shared" si="0"/>
        <v>-18.753947179123298</v>
      </c>
      <c r="AB15" s="36">
        <f t="shared" si="0"/>
        <v>25.820909334193697</v>
      </c>
      <c r="AC15" s="35"/>
      <c r="AD15" s="36">
        <f t="shared" si="7"/>
        <v>13.729344409350416</v>
      </c>
      <c r="AE15" s="36">
        <f t="shared" si="8"/>
        <v>14.956641820166725</v>
      </c>
      <c r="AF15" s="36" t="e">
        <f>((#REF!/#REF!)*100)</f>
        <v>#REF!</v>
      </c>
      <c r="AG15" s="36">
        <f t="shared" si="9"/>
        <v>13.788534130466731</v>
      </c>
      <c r="AI15" s="110" t="e">
        <f t="shared" si="10"/>
        <v>#REF!</v>
      </c>
      <c r="AJ15" s="107" t="e">
        <f t="shared" si="11"/>
        <v>#REF!</v>
      </c>
      <c r="AK15" s="107" t="e">
        <f t="shared" si="12"/>
        <v>#REF!</v>
      </c>
      <c r="AL15" s="107" t="e">
        <f>+#REF!-#REF!</f>
        <v>#REF!</v>
      </c>
      <c r="AM15" s="107">
        <f t="shared" si="13"/>
        <v>6783.6000000000022</v>
      </c>
    </row>
    <row r="16" spans="1:39" ht="18" hidden="1" customHeight="1" x14ac:dyDescent="0.45">
      <c r="A16" s="9"/>
      <c r="B16" s="9"/>
      <c r="C16" s="9"/>
      <c r="D16" s="37" t="s">
        <v>44</v>
      </c>
      <c r="E16" s="55"/>
      <c r="F16" s="49" t="e">
        <f>+#REF!</f>
        <v>#REF!</v>
      </c>
      <c r="G16" s="49" t="e">
        <f>+#REF!</f>
        <v>#REF!</v>
      </c>
      <c r="H16" s="49" t="e">
        <f>+#REF!</f>
        <v>#REF!</v>
      </c>
      <c r="I16" s="49">
        <v>9009.48</v>
      </c>
      <c r="J16" s="19"/>
      <c r="K16" s="36" t="e">
        <f t="shared" ref="K16:K27" si="14">((G16/F16)-1)*100</f>
        <v>#REF!</v>
      </c>
      <c r="L16" s="36" t="e">
        <f t="shared" ref="L16:M27" si="15">((H16/G16)-1)*100</f>
        <v>#REF!</v>
      </c>
      <c r="M16" s="36" t="e">
        <f t="shared" si="15"/>
        <v>#REF!</v>
      </c>
      <c r="N16" s="35"/>
      <c r="O16" s="36" t="e">
        <f t="shared" si="2"/>
        <v>#REF!</v>
      </c>
      <c r="P16" s="36" t="e">
        <f t="shared" si="2"/>
        <v>#REF!</v>
      </c>
      <c r="Q16" s="36" t="e">
        <f>((#REF!/#REF!)*100)</f>
        <v>#REF!</v>
      </c>
      <c r="R16" s="36" t="e">
        <f>((#REF!/#REF!)*100)</f>
        <v>#REF!</v>
      </c>
      <c r="S16" s="36">
        <f t="shared" si="3"/>
        <v>4.6129909835653864</v>
      </c>
      <c r="T16" s="19"/>
      <c r="U16" s="49">
        <v>8617.07</v>
      </c>
      <c r="V16" s="49">
        <v>9726.01</v>
      </c>
      <c r="W16" s="49">
        <v>8574.7199999999993</v>
      </c>
      <c r="X16" s="49">
        <v>6293.08</v>
      </c>
      <c r="Z16" s="36">
        <f t="shared" si="0"/>
        <v>12.869107480849063</v>
      </c>
      <c r="AA16" s="36">
        <f t="shared" si="0"/>
        <v>-11.837228215887096</v>
      </c>
      <c r="AB16" s="36">
        <f t="shared" si="0"/>
        <v>-26.608915509777574</v>
      </c>
      <c r="AC16" s="35"/>
      <c r="AD16" s="36">
        <f t="shared" si="7"/>
        <v>5.4267562465521362</v>
      </c>
      <c r="AE16" s="36">
        <f t="shared" si="8"/>
        <v>6.4151611930150496</v>
      </c>
      <c r="AF16" s="36" t="e">
        <f>((#REF!/#REF!)*100)</f>
        <v>#REF!</v>
      </c>
      <c r="AG16" s="36">
        <f t="shared" si="9"/>
        <v>3.4497058413527149</v>
      </c>
      <c r="AI16" s="110" t="e">
        <f t="shared" si="10"/>
        <v>#REF!</v>
      </c>
      <c r="AJ16" s="107" t="e">
        <f t="shared" si="11"/>
        <v>#REF!</v>
      </c>
      <c r="AK16" s="107" t="e">
        <f t="shared" si="12"/>
        <v>#REF!</v>
      </c>
      <c r="AL16" s="107" t="e">
        <f>+#REF!-#REF!</f>
        <v>#REF!</v>
      </c>
      <c r="AM16" s="107">
        <f t="shared" si="13"/>
        <v>2716.3999999999996</v>
      </c>
    </row>
    <row r="17" spans="1:39" ht="18" hidden="1" customHeight="1" x14ac:dyDescent="0.45">
      <c r="A17" s="9"/>
      <c r="B17" s="9"/>
      <c r="C17" s="9"/>
      <c r="D17" s="37" t="s">
        <v>45</v>
      </c>
      <c r="E17" s="55"/>
      <c r="F17" s="49" t="e">
        <f>+#REF!</f>
        <v>#REF!</v>
      </c>
      <c r="G17" s="49" t="e">
        <f>+#REF!</f>
        <v>#REF!</v>
      </c>
      <c r="H17" s="49" t="e">
        <f>+#REF!</f>
        <v>#REF!</v>
      </c>
      <c r="I17" s="49">
        <v>10566.58</v>
      </c>
      <c r="J17" s="19"/>
      <c r="K17" s="36" t="e">
        <f t="shared" si="14"/>
        <v>#REF!</v>
      </c>
      <c r="L17" s="36" t="e">
        <f t="shared" si="15"/>
        <v>#REF!</v>
      </c>
      <c r="M17" s="36" t="e">
        <f t="shared" si="15"/>
        <v>#REF!</v>
      </c>
      <c r="N17" s="35"/>
      <c r="O17" s="36" t="e">
        <f t="shared" si="2"/>
        <v>#REF!</v>
      </c>
      <c r="P17" s="36" t="e">
        <f t="shared" si="2"/>
        <v>#REF!</v>
      </c>
      <c r="Q17" s="36" t="e">
        <f>((#REF!/#REF!)*100)</f>
        <v>#REF!</v>
      </c>
      <c r="R17" s="36" t="e">
        <f>((#REF!/#REF!)*100)</f>
        <v>#REF!</v>
      </c>
      <c r="S17" s="36">
        <f t="shared" si="3"/>
        <v>5.4102498997858195</v>
      </c>
      <c r="T17" s="19"/>
      <c r="U17" s="49">
        <v>6280.69</v>
      </c>
      <c r="V17" s="49">
        <v>7106.23</v>
      </c>
      <c r="W17" s="49">
        <v>5723.99</v>
      </c>
      <c r="X17" s="49">
        <v>10708.76</v>
      </c>
      <c r="Z17" s="36">
        <f t="shared" si="0"/>
        <v>13.144097224986417</v>
      </c>
      <c r="AA17" s="36">
        <f t="shared" si="0"/>
        <v>-19.451101357541202</v>
      </c>
      <c r="AB17" s="36">
        <f t="shared" si="0"/>
        <v>87.085581910520474</v>
      </c>
      <c r="AC17" s="35"/>
      <c r="AD17" s="36">
        <f t="shared" si="7"/>
        <v>3.9650152572263635</v>
      </c>
      <c r="AE17" s="36">
        <f t="shared" si="8"/>
        <v>4.282392721535655</v>
      </c>
      <c r="AF17" s="36" t="e">
        <f>((#REF!/#REF!)*100)</f>
        <v>#REF!</v>
      </c>
      <c r="AG17" s="36">
        <f t="shared" si="9"/>
        <v>5.8702689185016395</v>
      </c>
      <c r="AI17" s="110" t="e">
        <f t="shared" si="10"/>
        <v>#REF!</v>
      </c>
      <c r="AJ17" s="107" t="e">
        <f t="shared" si="11"/>
        <v>#REF!</v>
      </c>
      <c r="AK17" s="107" t="e">
        <f t="shared" si="12"/>
        <v>#REF!</v>
      </c>
      <c r="AL17" s="107" t="e">
        <f>+#REF!-#REF!</f>
        <v>#REF!</v>
      </c>
      <c r="AM17" s="107">
        <f t="shared" si="13"/>
        <v>-142.18000000000029</v>
      </c>
    </row>
    <row r="18" spans="1:39" ht="18" hidden="1" customHeight="1" x14ac:dyDescent="0.45">
      <c r="A18" s="9"/>
      <c r="B18" s="9"/>
      <c r="C18" s="9"/>
      <c r="D18" s="37" t="s">
        <v>46</v>
      </c>
      <c r="E18" s="55"/>
      <c r="F18" s="49" t="e">
        <f>+#REF!</f>
        <v>#REF!</v>
      </c>
      <c r="G18" s="49" t="e">
        <f>+#REF!</f>
        <v>#REF!</v>
      </c>
      <c r="H18" s="49" t="e">
        <f>+#REF!</f>
        <v>#REF!</v>
      </c>
      <c r="I18" s="49">
        <v>7346.45</v>
      </c>
      <c r="J18" s="19"/>
      <c r="K18" s="36" t="e">
        <f t="shared" si="14"/>
        <v>#REF!</v>
      </c>
      <c r="L18" s="36" t="e">
        <f t="shared" si="15"/>
        <v>#REF!</v>
      </c>
      <c r="M18" s="36" t="e">
        <f t="shared" si="15"/>
        <v>#REF!</v>
      </c>
      <c r="N18" s="35"/>
      <c r="O18" s="36" t="e">
        <f t="shared" si="2"/>
        <v>#REF!</v>
      </c>
      <c r="P18" s="36" t="e">
        <f t="shared" si="2"/>
        <v>#REF!</v>
      </c>
      <c r="Q18" s="36" t="e">
        <f>((#REF!/#REF!)*100)</f>
        <v>#REF!</v>
      </c>
      <c r="R18" s="36" t="e">
        <f>((#REF!/#REF!)*100)</f>
        <v>#REF!</v>
      </c>
      <c r="S18" s="36">
        <f t="shared" si="3"/>
        <v>3.76149429392306</v>
      </c>
      <c r="T18" s="19"/>
      <c r="U18" s="49">
        <v>3985.92</v>
      </c>
      <c r="V18" s="49">
        <v>5409.51</v>
      </c>
      <c r="W18" s="49">
        <v>3800.45</v>
      </c>
      <c r="X18" s="49">
        <v>5677.91</v>
      </c>
      <c r="Z18" s="36">
        <f t="shared" si="0"/>
        <v>35.715468448940271</v>
      </c>
      <c r="AA18" s="36">
        <f t="shared" si="0"/>
        <v>-29.745023116696345</v>
      </c>
      <c r="AB18" s="36">
        <f t="shared" si="0"/>
        <v>49.400991987790931</v>
      </c>
      <c r="AC18" s="35"/>
      <c r="AD18" s="36">
        <f t="shared" si="7"/>
        <v>3.0183078346913326</v>
      </c>
      <c r="AE18" s="36">
        <f t="shared" si="8"/>
        <v>2.8432997644231</v>
      </c>
      <c r="AF18" s="36" t="e">
        <f>((#REF!/#REF!)*100)</f>
        <v>#REF!</v>
      </c>
      <c r="AG18" s="36">
        <f t="shared" si="9"/>
        <v>3.1124853479814321</v>
      </c>
      <c r="AI18" s="110" t="e">
        <f t="shared" si="10"/>
        <v>#REF!</v>
      </c>
      <c r="AJ18" s="107" t="e">
        <f t="shared" si="11"/>
        <v>#REF!</v>
      </c>
      <c r="AK18" s="107" t="e">
        <f t="shared" si="12"/>
        <v>#REF!</v>
      </c>
      <c r="AL18" s="107" t="e">
        <f>+#REF!-#REF!</f>
        <v>#REF!</v>
      </c>
      <c r="AM18" s="107">
        <f t="shared" si="13"/>
        <v>1668.54</v>
      </c>
    </row>
    <row r="19" spans="1:39" ht="18" hidden="1" customHeight="1" x14ac:dyDescent="0.45">
      <c r="A19" s="9"/>
      <c r="B19" s="9"/>
      <c r="C19" s="9"/>
      <c r="D19" s="37" t="s">
        <v>47</v>
      </c>
      <c r="E19" s="55"/>
      <c r="F19" s="49" t="e">
        <f>+#REF!</f>
        <v>#REF!</v>
      </c>
      <c r="G19" s="49" t="e">
        <f>+#REF!</f>
        <v>#REF!</v>
      </c>
      <c r="H19" s="49" t="e">
        <f>+#REF!</f>
        <v>#REF!</v>
      </c>
      <c r="I19" s="49">
        <v>4885.9799999999996</v>
      </c>
      <c r="J19" s="19"/>
      <c r="K19" s="36" t="e">
        <f t="shared" si="14"/>
        <v>#REF!</v>
      </c>
      <c r="L19" s="36" t="e">
        <f t="shared" si="15"/>
        <v>#REF!</v>
      </c>
      <c r="M19" s="36" t="e">
        <f t="shared" si="15"/>
        <v>#REF!</v>
      </c>
      <c r="N19" s="35"/>
      <c r="O19" s="36" t="e">
        <f t="shared" si="2"/>
        <v>#REF!</v>
      </c>
      <c r="P19" s="36" t="e">
        <f t="shared" si="2"/>
        <v>#REF!</v>
      </c>
      <c r="Q19" s="36" t="e">
        <f>((#REF!/#REF!)*100)</f>
        <v>#REF!</v>
      </c>
      <c r="R19" s="36" t="e">
        <f>((#REF!/#REF!)*100)</f>
        <v>#REF!</v>
      </c>
      <c r="S19" s="36">
        <f t="shared" si="3"/>
        <v>2.5016961784565592</v>
      </c>
      <c r="T19" s="19"/>
      <c r="U19" s="49">
        <v>2140</v>
      </c>
      <c r="V19" s="49">
        <v>2277.02</v>
      </c>
      <c r="W19" s="49">
        <v>1783.18</v>
      </c>
      <c r="X19" s="49">
        <v>2375.2600000000002</v>
      </c>
      <c r="Z19" s="36">
        <f t="shared" si="0"/>
        <v>6.4028037383177638</v>
      </c>
      <c r="AA19" s="36">
        <f t="shared" si="0"/>
        <v>-21.687995713695962</v>
      </c>
      <c r="AB19" s="36">
        <f t="shared" si="0"/>
        <v>33.203602552742865</v>
      </c>
      <c r="AC19" s="35"/>
      <c r="AD19" s="36">
        <f t="shared" si="7"/>
        <v>1.2704935023225501</v>
      </c>
      <c r="AE19" s="36">
        <f t="shared" si="8"/>
        <v>1.3340828780602256</v>
      </c>
      <c r="AF19" s="36" t="e">
        <f>((#REF!/#REF!)*100)</f>
        <v>#REF!</v>
      </c>
      <c r="AG19" s="36">
        <f t="shared" si="9"/>
        <v>1.302056909610469</v>
      </c>
      <c r="AI19" s="110" t="e">
        <f t="shared" si="10"/>
        <v>#REF!</v>
      </c>
      <c r="AJ19" s="107" t="e">
        <f t="shared" si="11"/>
        <v>#REF!</v>
      </c>
      <c r="AK19" s="107" t="e">
        <f t="shared" si="12"/>
        <v>#REF!</v>
      </c>
      <c r="AL19" s="107" t="e">
        <f>+#REF!-#REF!</f>
        <v>#REF!</v>
      </c>
      <c r="AM19" s="107">
        <f t="shared" si="13"/>
        <v>2510.7199999999993</v>
      </c>
    </row>
    <row r="20" spans="1:39" ht="18" hidden="1" customHeight="1" x14ac:dyDescent="0.45">
      <c r="A20" s="9"/>
      <c r="B20" s="9"/>
      <c r="C20" s="9"/>
      <c r="D20" s="37" t="s">
        <v>43</v>
      </c>
      <c r="E20" s="55"/>
      <c r="F20" s="49" t="e">
        <f>+#REF!</f>
        <v>#REF!</v>
      </c>
      <c r="G20" s="49" t="e">
        <f>+#REF!</f>
        <v>#REF!</v>
      </c>
      <c r="H20" s="49" t="e">
        <f>+#REF!</f>
        <v>#REF!</v>
      </c>
      <c r="I20" s="49">
        <v>128.65</v>
      </c>
      <c r="J20" s="19"/>
      <c r="K20" s="36" t="e">
        <f t="shared" si="14"/>
        <v>#REF!</v>
      </c>
      <c r="L20" s="36" t="e">
        <f t="shared" si="15"/>
        <v>#REF!</v>
      </c>
      <c r="M20" s="36" t="e">
        <f t="shared" si="15"/>
        <v>#REF!</v>
      </c>
      <c r="N20" s="35"/>
      <c r="O20" s="36" t="e">
        <f t="shared" si="2"/>
        <v>#REF!</v>
      </c>
      <c r="P20" s="36" t="e">
        <f t="shared" si="2"/>
        <v>#REF!</v>
      </c>
      <c r="Q20" s="36" t="e">
        <f>((#REF!/#REF!)*100)</f>
        <v>#REF!</v>
      </c>
      <c r="R20" s="36" t="e">
        <f>((#REF!/#REF!)*100)</f>
        <v>#REF!</v>
      </c>
      <c r="S20" s="36">
        <f t="shared" si="3"/>
        <v>6.5870759470656126E-2</v>
      </c>
      <c r="T20" s="19"/>
      <c r="U20" s="49">
        <v>111.06</v>
      </c>
      <c r="V20" s="49">
        <v>87.41</v>
      </c>
      <c r="W20" s="49">
        <v>109.18</v>
      </c>
      <c r="X20" s="49">
        <v>98.5</v>
      </c>
      <c r="Z20" s="36">
        <f t="shared" si="0"/>
        <v>-21.294795605978756</v>
      </c>
      <c r="AA20" s="36">
        <f t="shared" si="0"/>
        <v>24.905617206269316</v>
      </c>
      <c r="AB20" s="36">
        <f t="shared" si="0"/>
        <v>-9.7820113573914735</v>
      </c>
      <c r="AC20" s="35"/>
      <c r="AD20" s="36">
        <f t="shared" si="7"/>
        <v>4.8771568558033787E-2</v>
      </c>
      <c r="AE20" s="36">
        <f t="shared" si="8"/>
        <v>8.1682818687185493E-2</v>
      </c>
      <c r="AF20" s="36" t="e">
        <f>((#REF!/#REF!)*100)</f>
        <v>#REF!</v>
      </c>
      <c r="AG20" s="36">
        <f t="shared" si="9"/>
        <v>5.3995186041372809E-2</v>
      </c>
      <c r="AI20" s="110" t="e">
        <f t="shared" si="10"/>
        <v>#REF!</v>
      </c>
      <c r="AJ20" s="107" t="e">
        <f t="shared" si="11"/>
        <v>#REF!</v>
      </c>
      <c r="AK20" s="107" t="e">
        <f t="shared" si="12"/>
        <v>#REF!</v>
      </c>
      <c r="AL20" s="107" t="e">
        <f>+#REF!-#REF!</f>
        <v>#REF!</v>
      </c>
      <c r="AM20" s="107">
        <f t="shared" si="13"/>
        <v>30.150000000000006</v>
      </c>
    </row>
    <row r="21" spans="1:39" ht="18" customHeight="1" x14ac:dyDescent="0.45">
      <c r="A21" s="9"/>
      <c r="B21" s="9"/>
      <c r="C21" s="9">
        <v>2</v>
      </c>
      <c r="D21" s="51" t="s">
        <v>129</v>
      </c>
      <c r="E21" s="55"/>
      <c r="F21" s="49" t="e">
        <f>+#REF!</f>
        <v>#REF!</v>
      </c>
      <c r="G21" s="49" t="e">
        <f>+#REF!</f>
        <v>#REF!</v>
      </c>
      <c r="H21" s="49" t="e">
        <f>+#REF!</f>
        <v>#REF!</v>
      </c>
      <c r="I21" s="49">
        <v>12396.42</v>
      </c>
      <c r="J21" s="19"/>
      <c r="K21" s="36" t="e">
        <f t="shared" si="14"/>
        <v>#REF!</v>
      </c>
      <c r="L21" s="36" t="e">
        <f t="shared" si="15"/>
        <v>#REF!</v>
      </c>
      <c r="M21" s="36" t="e">
        <f t="shared" si="15"/>
        <v>#REF!</v>
      </c>
      <c r="N21" s="35"/>
      <c r="O21" s="36" t="e">
        <f t="shared" si="2"/>
        <v>#REF!</v>
      </c>
      <c r="P21" s="36" t="e">
        <f t="shared" si="2"/>
        <v>#REF!</v>
      </c>
      <c r="Q21" s="36" t="e">
        <f>((#REF!/#REF!)*100)</f>
        <v>#REF!</v>
      </c>
      <c r="R21" s="36" t="e">
        <f>((#REF!/#REF!)*100)</f>
        <v>#REF!</v>
      </c>
      <c r="S21" s="36">
        <f t="shared" si="3"/>
        <v>6.347155850114504</v>
      </c>
      <c r="T21" s="19"/>
      <c r="U21" s="49">
        <v>3932.12</v>
      </c>
      <c r="V21" s="49">
        <v>5533.73</v>
      </c>
      <c r="W21" s="49">
        <v>4707.41</v>
      </c>
      <c r="X21" s="49">
        <v>5174.79</v>
      </c>
      <c r="Z21" s="36">
        <f t="shared" si="0"/>
        <v>40.731462925851702</v>
      </c>
      <c r="AA21" s="36">
        <f t="shared" si="0"/>
        <v>-14.932423519036886</v>
      </c>
      <c r="AB21" s="36">
        <f t="shared" si="0"/>
        <v>9.9286019275992565</v>
      </c>
      <c r="AC21" s="35"/>
      <c r="AD21" s="36">
        <f t="shared" si="7"/>
        <v>3.0876180308505696</v>
      </c>
      <c r="AE21" s="36">
        <f t="shared" si="8"/>
        <v>3.5218402410353891</v>
      </c>
      <c r="AF21" s="36" t="e">
        <f>((#REF!/#REF!)*100)</f>
        <v>#REF!</v>
      </c>
      <c r="AG21" s="36">
        <f t="shared" si="9"/>
        <v>2.836687804822696</v>
      </c>
      <c r="AI21" s="110" t="e">
        <f t="shared" si="10"/>
        <v>#REF!</v>
      </c>
      <c r="AJ21" s="107" t="e">
        <f t="shared" si="11"/>
        <v>#REF!</v>
      </c>
      <c r="AK21" s="107" t="e">
        <f t="shared" si="12"/>
        <v>#REF!</v>
      </c>
      <c r="AL21" s="107" t="e">
        <f>+#REF!-#REF!</f>
        <v>#REF!</v>
      </c>
      <c r="AM21" s="107">
        <f t="shared" si="13"/>
        <v>7221.63</v>
      </c>
    </row>
    <row r="22" spans="1:39" ht="18" customHeight="1" x14ac:dyDescent="0.45">
      <c r="A22" s="9"/>
      <c r="B22" s="9">
        <v>2</v>
      </c>
      <c r="C22" s="34" t="s">
        <v>3</v>
      </c>
      <c r="E22" s="55"/>
      <c r="F22" s="49" t="e">
        <f>+#REF!</f>
        <v>#REF!</v>
      </c>
      <c r="G22" s="49" t="e">
        <f>+#REF!</f>
        <v>#REF!</v>
      </c>
      <c r="H22" s="49" t="e">
        <f>+#REF!</f>
        <v>#REF!</v>
      </c>
      <c r="I22" s="49">
        <v>21473.200000000001</v>
      </c>
      <c r="J22" s="19"/>
      <c r="K22" s="36" t="e">
        <f t="shared" si="14"/>
        <v>#REF!</v>
      </c>
      <c r="L22" s="36" t="e">
        <f t="shared" si="15"/>
        <v>#REF!</v>
      </c>
      <c r="M22" s="36" t="e">
        <f t="shared" si="15"/>
        <v>#REF!</v>
      </c>
      <c r="N22" s="35"/>
      <c r="O22" s="36" t="e">
        <f t="shared" si="2"/>
        <v>#REF!</v>
      </c>
      <c r="P22" s="36" t="e">
        <f t="shared" si="2"/>
        <v>#REF!</v>
      </c>
      <c r="Q22" s="36" t="e">
        <f>((#REF!/#REF!)*100)</f>
        <v>#REF!</v>
      </c>
      <c r="R22" s="36" t="e">
        <f>((#REF!/#REF!)*100)</f>
        <v>#REF!</v>
      </c>
      <c r="S22" s="36">
        <f t="shared" si="3"/>
        <v>10.994605458727502</v>
      </c>
      <c r="T22" s="19"/>
      <c r="U22" s="49">
        <v>16224.9</v>
      </c>
      <c r="V22" s="49">
        <v>20156.32</v>
      </c>
      <c r="W22" s="49">
        <v>17028.900000000001</v>
      </c>
      <c r="X22" s="49">
        <v>24237.5</v>
      </c>
      <c r="Z22" s="36">
        <f t="shared" si="0"/>
        <v>24.230781083396515</v>
      </c>
      <c r="AA22" s="36">
        <f t="shared" si="0"/>
        <v>-15.515828286115706</v>
      </c>
      <c r="AB22" s="36">
        <f t="shared" si="0"/>
        <v>42.331565749989707</v>
      </c>
      <c r="AC22" s="35"/>
      <c r="AD22" s="36">
        <f t="shared" si="7"/>
        <v>11.246486017133824</v>
      </c>
      <c r="AE22" s="36">
        <f t="shared" si="8"/>
        <v>12.740140603977038</v>
      </c>
      <c r="AF22" s="36" t="e">
        <f>((#REF!/#REF!)*100)</f>
        <v>#REF!</v>
      </c>
      <c r="AG22" s="36">
        <f t="shared" si="9"/>
        <v>13.286378900281964</v>
      </c>
      <c r="AI22" s="110" t="e">
        <f t="shared" si="10"/>
        <v>#REF!</v>
      </c>
      <c r="AJ22" s="107" t="e">
        <f t="shared" si="11"/>
        <v>#REF!</v>
      </c>
      <c r="AK22" s="107" t="e">
        <f t="shared" si="12"/>
        <v>#REF!</v>
      </c>
      <c r="AL22" s="107" t="e">
        <f>+#REF!-#REF!</f>
        <v>#REF!</v>
      </c>
      <c r="AM22" s="107">
        <f t="shared" si="13"/>
        <v>-2764.2999999999993</v>
      </c>
    </row>
    <row r="23" spans="1:39" ht="18" customHeight="1" x14ac:dyDescent="0.45">
      <c r="A23" s="9"/>
      <c r="B23" s="9">
        <v>3</v>
      </c>
      <c r="C23" s="63" t="s">
        <v>116</v>
      </c>
      <c r="E23" s="55"/>
      <c r="F23" s="49" t="e">
        <f>+#REF!</f>
        <v>#REF!</v>
      </c>
      <c r="G23" s="49" t="e">
        <f>+#REF!</f>
        <v>#REF!</v>
      </c>
      <c r="H23" s="49" t="e">
        <f>+#REF!</f>
        <v>#REF!</v>
      </c>
      <c r="I23" s="49">
        <v>6809.77</v>
      </c>
      <c r="J23" s="19"/>
      <c r="K23" s="36" t="e">
        <f t="shared" si="14"/>
        <v>#REF!</v>
      </c>
      <c r="L23" s="36" t="e">
        <f t="shared" si="15"/>
        <v>#REF!</v>
      </c>
      <c r="M23" s="36" t="e">
        <f t="shared" si="15"/>
        <v>#REF!</v>
      </c>
      <c r="N23" s="35"/>
      <c r="O23" s="36" t="e">
        <f t="shared" si="2"/>
        <v>#REF!</v>
      </c>
      <c r="P23" s="36" t="e">
        <f t="shared" si="2"/>
        <v>#REF!</v>
      </c>
      <c r="Q23" s="36" t="e">
        <f>((#REF!/#REF!)*100)</f>
        <v>#REF!</v>
      </c>
      <c r="R23" s="36" t="e">
        <f>((#REF!/#REF!)*100)</f>
        <v>#REF!</v>
      </c>
      <c r="S23" s="36">
        <f t="shared" si="3"/>
        <v>3.4867059597395258</v>
      </c>
      <c r="T23" s="19"/>
      <c r="U23" s="49">
        <v>2260.31</v>
      </c>
      <c r="V23" s="49">
        <v>2877.74</v>
      </c>
      <c r="W23" s="49">
        <v>1954.89</v>
      </c>
      <c r="X23" s="49">
        <v>2461.5</v>
      </c>
      <c r="Z23" s="36">
        <f t="shared" si="0"/>
        <v>27.316164596891568</v>
      </c>
      <c r="AA23" s="36">
        <f t="shared" si="0"/>
        <v>-32.068567695483253</v>
      </c>
      <c r="AB23" s="36">
        <f t="shared" si="0"/>
        <v>25.915013120942866</v>
      </c>
      <c r="AC23" s="35"/>
      <c r="AD23" s="36">
        <f t="shared" si="7"/>
        <v>1.6056731918796037</v>
      </c>
      <c r="AE23" s="36">
        <f t="shared" si="8"/>
        <v>1.4625474026689143</v>
      </c>
      <c r="AF23" s="36" t="e">
        <f>((#REF!/#REF!)*100)</f>
        <v>#REF!</v>
      </c>
      <c r="AG23" s="36">
        <f t="shared" si="9"/>
        <v>1.3493314765567428</v>
      </c>
      <c r="AI23" s="110" t="e">
        <f t="shared" si="10"/>
        <v>#REF!</v>
      </c>
      <c r="AJ23" s="107" t="e">
        <f t="shared" si="11"/>
        <v>#REF!</v>
      </c>
      <c r="AK23" s="107" t="e">
        <f t="shared" si="12"/>
        <v>#REF!</v>
      </c>
      <c r="AL23" s="107" t="e">
        <f>+#REF!-#REF!</f>
        <v>#REF!</v>
      </c>
      <c r="AM23" s="107">
        <f t="shared" si="13"/>
        <v>4348.2700000000004</v>
      </c>
    </row>
    <row r="24" spans="1:39" ht="18" customHeight="1" x14ac:dyDescent="0.45">
      <c r="A24" s="9"/>
      <c r="B24" s="9"/>
      <c r="C24" s="9"/>
      <c r="D24" s="34" t="s">
        <v>40</v>
      </c>
      <c r="E24" s="55"/>
      <c r="F24" s="49" t="e">
        <f>+#REF!</f>
        <v>#REF!</v>
      </c>
      <c r="G24" s="49" t="e">
        <f>+#REF!</f>
        <v>#REF!</v>
      </c>
      <c r="H24" s="49" t="e">
        <f>+#REF!</f>
        <v>#REF!</v>
      </c>
      <c r="I24" s="49">
        <v>4393.6099999999997</v>
      </c>
      <c r="J24" s="19"/>
      <c r="K24" s="36" t="e">
        <f t="shared" si="14"/>
        <v>#REF!</v>
      </c>
      <c r="L24" s="36" t="e">
        <f t="shared" si="15"/>
        <v>#REF!</v>
      </c>
      <c r="M24" s="36" t="e">
        <f t="shared" si="15"/>
        <v>#REF!</v>
      </c>
      <c r="N24" s="35"/>
      <c r="O24" s="36" t="e">
        <f t="shared" si="2"/>
        <v>#REF!</v>
      </c>
      <c r="P24" s="36" t="e">
        <f t="shared" si="2"/>
        <v>#REF!</v>
      </c>
      <c r="Q24" s="36" t="e">
        <f>((#REF!/#REF!)*100)</f>
        <v>#REF!</v>
      </c>
      <c r="R24" s="36" t="e">
        <f>((#REF!/#REF!)*100)</f>
        <v>#REF!</v>
      </c>
      <c r="S24" s="36">
        <f t="shared" si="3"/>
        <v>2.2495952391594982</v>
      </c>
      <c r="T24" s="19"/>
      <c r="U24" s="49">
        <v>2066.11</v>
      </c>
      <c r="V24" s="49">
        <v>2629.75</v>
      </c>
      <c r="W24" s="49">
        <v>1727.64</v>
      </c>
      <c r="X24" s="49">
        <v>2252.6999999999998</v>
      </c>
      <c r="Z24" s="36">
        <f t="shared" si="0"/>
        <v>27.280251293493563</v>
      </c>
      <c r="AA24" s="36">
        <f t="shared" si="0"/>
        <v>-34.304021294799881</v>
      </c>
      <c r="AB24" s="36">
        <f t="shared" si="0"/>
        <v>30.391748280891839</v>
      </c>
      <c r="AC24" s="35"/>
      <c r="AD24" s="36">
        <f t="shared" si="7"/>
        <v>1.467303883028136</v>
      </c>
      <c r="AE24" s="36">
        <f t="shared" si="8"/>
        <v>1.2925307279421978</v>
      </c>
      <c r="AF24" s="36" t="e">
        <f>((#REF!/#REF!)*100)</f>
        <v>#REF!</v>
      </c>
      <c r="AG24" s="36">
        <f t="shared" si="9"/>
        <v>1.2348726456385839</v>
      </c>
      <c r="AI24" s="110" t="e">
        <f t="shared" si="10"/>
        <v>#REF!</v>
      </c>
      <c r="AJ24" s="107" t="e">
        <f t="shared" si="11"/>
        <v>#REF!</v>
      </c>
      <c r="AK24" s="107" t="e">
        <f t="shared" si="12"/>
        <v>#REF!</v>
      </c>
      <c r="AL24" s="107" t="e">
        <f>+#REF!-#REF!</f>
        <v>#REF!</v>
      </c>
      <c r="AM24" s="107">
        <f t="shared" si="13"/>
        <v>2140.91</v>
      </c>
    </row>
    <row r="25" spans="1:39" ht="18" customHeight="1" x14ac:dyDescent="0.45">
      <c r="A25" s="9"/>
      <c r="B25" s="9">
        <v>4</v>
      </c>
      <c r="C25" s="34" t="s">
        <v>2</v>
      </c>
      <c r="D25" s="34"/>
      <c r="E25" s="55"/>
      <c r="F25" s="49" t="e">
        <f>+#REF!</f>
        <v>#REF!</v>
      </c>
      <c r="G25" s="49" t="e">
        <f>+#REF!</f>
        <v>#REF!</v>
      </c>
      <c r="H25" s="49" t="e">
        <f>+#REF!</f>
        <v>#REF!</v>
      </c>
      <c r="I25" s="49">
        <v>13131.8</v>
      </c>
      <c r="J25" s="19"/>
      <c r="K25" s="36" t="e">
        <f t="shared" si="14"/>
        <v>#REF!</v>
      </c>
      <c r="L25" s="36" t="e">
        <f t="shared" si="15"/>
        <v>#REF!</v>
      </c>
      <c r="M25" s="36" t="e">
        <f t="shared" si="15"/>
        <v>#REF!</v>
      </c>
      <c r="N25" s="35"/>
      <c r="O25" s="36" t="e">
        <f t="shared" si="2"/>
        <v>#REF!</v>
      </c>
      <c r="P25" s="36" t="e">
        <f t="shared" si="2"/>
        <v>#REF!</v>
      </c>
      <c r="Q25" s="36" t="e">
        <f>((#REF!/#REF!)*100)</f>
        <v>#REF!</v>
      </c>
      <c r="R25" s="36" t="e">
        <f>((#REF!/#REF!)*100)</f>
        <v>#REF!</v>
      </c>
      <c r="S25" s="36">
        <f t="shared" si="3"/>
        <v>6.7236816107016093</v>
      </c>
      <c r="T25" s="19"/>
      <c r="U25" s="49">
        <v>1441.19</v>
      </c>
      <c r="V25" s="49">
        <v>1958.33</v>
      </c>
      <c r="W25" s="49">
        <v>1730.38</v>
      </c>
      <c r="X25" s="49">
        <v>1817.42</v>
      </c>
      <c r="Z25" s="36">
        <f t="shared" si="0"/>
        <v>35.882846814091131</v>
      </c>
      <c r="AA25" s="36">
        <f t="shared" si="0"/>
        <v>-11.640019812799673</v>
      </c>
      <c r="AB25" s="36">
        <f t="shared" si="0"/>
        <v>5.0301089934002841</v>
      </c>
      <c r="AC25" s="35"/>
      <c r="AD25" s="36">
        <f t="shared" si="7"/>
        <v>1.0926761909879226</v>
      </c>
      <c r="AE25" s="36">
        <f t="shared" si="8"/>
        <v>1.2945806539653053</v>
      </c>
      <c r="AF25" s="36" t="e">
        <f>((#REF!/#REF!)*100)</f>
        <v>#REF!</v>
      </c>
      <c r="AG25" s="36">
        <f t="shared" si="9"/>
        <v>0.99626325903869817</v>
      </c>
      <c r="AI25" s="110" t="e">
        <f t="shared" si="10"/>
        <v>#REF!</v>
      </c>
      <c r="AJ25" s="107" t="e">
        <f t="shared" si="11"/>
        <v>#REF!</v>
      </c>
      <c r="AK25" s="107" t="e">
        <f t="shared" si="12"/>
        <v>#REF!</v>
      </c>
      <c r="AL25" s="107" t="e">
        <f>+#REF!-#REF!</f>
        <v>#REF!</v>
      </c>
      <c r="AM25" s="107">
        <f t="shared" si="13"/>
        <v>11314.38</v>
      </c>
    </row>
    <row r="26" spans="1:39" ht="18" customHeight="1" x14ac:dyDescent="0.45">
      <c r="A26" s="9"/>
      <c r="B26" s="9">
        <v>6</v>
      </c>
      <c r="C26" s="34" t="s">
        <v>5</v>
      </c>
      <c r="D26" s="34"/>
      <c r="E26" s="55"/>
      <c r="F26" s="49" t="e">
        <f>+#REF!</f>
        <v>#REF!</v>
      </c>
      <c r="G26" s="49" t="e">
        <f>+#REF!</f>
        <v>#REF!</v>
      </c>
      <c r="H26" s="49" t="e">
        <f>+#REF!</f>
        <v>#REF!</v>
      </c>
      <c r="I26" s="49">
        <v>3609.92</v>
      </c>
      <c r="J26" s="19"/>
      <c r="K26" s="36" t="e">
        <f t="shared" si="14"/>
        <v>#REF!</v>
      </c>
      <c r="L26" s="36" t="e">
        <f t="shared" si="15"/>
        <v>#REF!</v>
      </c>
      <c r="M26" s="36" t="e">
        <f t="shared" si="15"/>
        <v>#REF!</v>
      </c>
      <c r="N26" s="35"/>
      <c r="O26" s="36" t="e">
        <f t="shared" si="2"/>
        <v>#REF!</v>
      </c>
      <c r="P26" s="36" t="e">
        <f t="shared" si="2"/>
        <v>#REF!</v>
      </c>
      <c r="Q26" s="36" t="e">
        <f>((#REF!/#REF!)*100)</f>
        <v>#REF!</v>
      </c>
      <c r="R26" s="36" t="e">
        <f>((#REF!/#REF!)*100)</f>
        <v>#REF!</v>
      </c>
      <c r="S26" s="36">
        <f t="shared" si="3"/>
        <v>1.8483340227618419</v>
      </c>
      <c r="T26" s="19"/>
      <c r="U26" s="49">
        <v>5286.2</v>
      </c>
      <c r="V26" s="49">
        <v>6859.88</v>
      </c>
      <c r="W26" s="49">
        <v>5421.79</v>
      </c>
      <c r="X26" s="49">
        <v>8060.95</v>
      </c>
      <c r="Z26" s="36">
        <f t="shared" si="0"/>
        <v>29.769588740494115</v>
      </c>
      <c r="AA26" s="36">
        <f t="shared" si="0"/>
        <v>-20.963777792031348</v>
      </c>
      <c r="AB26" s="36">
        <f t="shared" si="0"/>
        <v>48.676912975235112</v>
      </c>
      <c r="AC26" s="35"/>
      <c r="AD26" s="36">
        <f t="shared" si="7"/>
        <v>3.8275610081213234</v>
      </c>
      <c r="AE26" s="36">
        <f t="shared" si="8"/>
        <v>4.0563023404469263</v>
      </c>
      <c r="AF26" s="36" t="e">
        <f>((#REF!/#REF!)*100)</f>
        <v>#REF!</v>
      </c>
      <c r="AG26" s="36">
        <f t="shared" si="9"/>
        <v>4.418807055027453</v>
      </c>
      <c r="AI26" s="110" t="e">
        <f t="shared" si="10"/>
        <v>#REF!</v>
      </c>
      <c r="AJ26" s="107" t="e">
        <f t="shared" si="11"/>
        <v>#REF!</v>
      </c>
      <c r="AK26" s="107" t="e">
        <f t="shared" si="12"/>
        <v>#REF!</v>
      </c>
      <c r="AL26" s="107" t="e">
        <f>+#REF!-#REF!</f>
        <v>#REF!</v>
      </c>
      <c r="AM26" s="107">
        <f t="shared" si="13"/>
        <v>-4451.03</v>
      </c>
    </row>
    <row r="27" spans="1:39" ht="18" customHeight="1" x14ac:dyDescent="0.45">
      <c r="A27" s="9"/>
      <c r="B27" s="9">
        <v>5</v>
      </c>
      <c r="C27" s="34" t="s">
        <v>4</v>
      </c>
      <c r="D27" s="34"/>
      <c r="E27" s="55"/>
      <c r="F27" s="49" t="e">
        <f>+#REF!</f>
        <v>#REF!</v>
      </c>
      <c r="G27" s="49" t="e">
        <f>+#REF!</f>
        <v>#REF!</v>
      </c>
      <c r="H27" s="49" t="e">
        <f>+#REF!</f>
        <v>#REF!</v>
      </c>
      <c r="I27" s="49">
        <v>3230.71</v>
      </c>
      <c r="J27" s="19"/>
      <c r="K27" s="36" t="e">
        <f t="shared" si="14"/>
        <v>#REF!</v>
      </c>
      <c r="L27" s="36" t="e">
        <f t="shared" si="15"/>
        <v>#REF!</v>
      </c>
      <c r="M27" s="36" t="e">
        <f t="shared" si="15"/>
        <v>#REF!</v>
      </c>
      <c r="N27" s="35"/>
      <c r="O27" s="36" t="e">
        <f t="shared" si="2"/>
        <v>#REF!</v>
      </c>
      <c r="P27" s="36" t="e">
        <f t="shared" si="2"/>
        <v>#REF!</v>
      </c>
      <c r="Q27" s="36" t="e">
        <f>((#REF!/#REF!)*100)</f>
        <v>#REF!</v>
      </c>
      <c r="R27" s="36" t="e">
        <f>((#REF!/#REF!)*100)</f>
        <v>#REF!</v>
      </c>
      <c r="S27" s="36">
        <f t="shared" si="3"/>
        <v>1.6541727270069448</v>
      </c>
      <c r="T27" s="19"/>
      <c r="U27" s="49">
        <v>5734.47</v>
      </c>
      <c r="V27" s="49">
        <v>6219.8</v>
      </c>
      <c r="W27" s="49">
        <v>4797.49</v>
      </c>
      <c r="X27" s="49">
        <v>6815.29</v>
      </c>
      <c r="Z27" s="36">
        <f t="shared" si="0"/>
        <v>8.4633802251995469</v>
      </c>
      <c r="AA27" s="36">
        <f t="shared" si="0"/>
        <v>-22.867455545194382</v>
      </c>
      <c r="AB27" s="36">
        <f t="shared" si="0"/>
        <v>42.059493610200335</v>
      </c>
      <c r="AC27" s="35"/>
      <c r="AD27" s="36">
        <f t="shared" si="7"/>
        <v>3.4704198846500236</v>
      </c>
      <c r="AE27" s="36">
        <f t="shared" si="8"/>
        <v>3.5892334294155108</v>
      </c>
      <c r="AF27" s="36" t="e">
        <f>((#REF!/#REF!)*100)</f>
        <v>#REF!</v>
      </c>
      <c r="AG27" s="36">
        <f t="shared" si="9"/>
        <v>3.7359680352884026</v>
      </c>
      <c r="AI27" s="110" t="e">
        <f t="shared" si="10"/>
        <v>#REF!</v>
      </c>
      <c r="AJ27" s="107" t="e">
        <f t="shared" si="11"/>
        <v>#REF!</v>
      </c>
      <c r="AK27" s="107" t="e">
        <f t="shared" si="12"/>
        <v>#REF!</v>
      </c>
      <c r="AL27" s="107" t="e">
        <f>+#REF!-#REF!</f>
        <v>#REF!</v>
      </c>
      <c r="AM27" s="107">
        <f t="shared" si="13"/>
        <v>-3584.58</v>
      </c>
    </row>
    <row r="28" spans="1:39" ht="4.5" customHeight="1" x14ac:dyDescent="0.45">
      <c r="A28" s="9"/>
      <c r="B28" s="38"/>
      <c r="C28" s="38"/>
      <c r="D28" s="37"/>
      <c r="E28" s="54"/>
      <c r="F28" s="48" t="e">
        <f>+#REF!</f>
        <v>#REF!</v>
      </c>
      <c r="G28" s="48" t="e">
        <f>+#REF!</f>
        <v>#REF!</v>
      </c>
      <c r="H28" s="48" t="e">
        <f>+#REF!</f>
        <v>#REF!</v>
      </c>
      <c r="I28" s="48"/>
      <c r="J28" s="19"/>
      <c r="K28" s="36"/>
      <c r="L28" s="36"/>
      <c r="M28" s="36"/>
      <c r="N28" s="35"/>
      <c r="O28" s="36"/>
      <c r="P28" s="36"/>
      <c r="Q28" s="36"/>
      <c r="R28" s="36"/>
      <c r="S28" s="36"/>
      <c r="T28" s="19"/>
      <c r="U28" s="48"/>
      <c r="V28" s="48"/>
      <c r="W28" s="48"/>
      <c r="X28" s="48"/>
      <c r="Z28" s="36"/>
      <c r="AA28" s="36"/>
      <c r="AB28" s="36"/>
      <c r="AC28" s="35"/>
      <c r="AD28" s="36"/>
      <c r="AE28" s="36"/>
      <c r="AF28" s="36"/>
      <c r="AG28" s="36"/>
      <c r="AJ28" s="112"/>
      <c r="AK28" s="112"/>
      <c r="AL28" s="112"/>
      <c r="AM28" s="112"/>
    </row>
    <row r="29" spans="1:39" ht="18" customHeight="1" x14ac:dyDescent="0.45">
      <c r="A29" s="8">
        <v>3</v>
      </c>
      <c r="B29" s="40" t="s">
        <v>126</v>
      </c>
      <c r="C29" s="87"/>
      <c r="D29" s="87"/>
      <c r="E29" s="54"/>
      <c r="F29" s="48" t="e">
        <f>+#REF!</f>
        <v>#REF!</v>
      </c>
      <c r="G29" s="48" t="e">
        <f>+#REF!</f>
        <v>#REF!</v>
      </c>
      <c r="H29" s="48" t="e">
        <f>+#REF!</f>
        <v>#REF!</v>
      </c>
      <c r="I29" s="48">
        <v>37804.51</v>
      </c>
      <c r="J29" s="23"/>
      <c r="K29" s="25" t="e">
        <f t="shared" ref="K29:M36" si="16">((G29/F29)-1)*100</f>
        <v>#REF!</v>
      </c>
      <c r="L29" s="25" t="e">
        <f t="shared" si="16"/>
        <v>#REF!</v>
      </c>
      <c r="M29" s="25" t="e">
        <f t="shared" si="16"/>
        <v>#REF!</v>
      </c>
      <c r="N29" s="24"/>
      <c r="O29" s="25" t="e">
        <f t="shared" si="2"/>
        <v>#REF!</v>
      </c>
      <c r="P29" s="25" t="e">
        <f t="shared" si="2"/>
        <v>#REF!</v>
      </c>
      <c r="Q29" s="25" t="e">
        <f>((#REF!/#REF!)*100)</f>
        <v>#REF!</v>
      </c>
      <c r="R29" s="25" t="e">
        <f>((#REF!/#REF!)*100)</f>
        <v>#REF!</v>
      </c>
      <c r="S29" s="25">
        <f t="shared" si="3"/>
        <v>19.356484921228251</v>
      </c>
      <c r="T29" s="23"/>
      <c r="U29" s="48">
        <v>30171.39</v>
      </c>
      <c r="V29" s="48">
        <v>45358.01</v>
      </c>
      <c r="W29" s="48">
        <v>28149.919999999998</v>
      </c>
      <c r="X29" s="48">
        <v>39057.64</v>
      </c>
      <c r="Z29" s="25">
        <f t="shared" si="0"/>
        <v>50.334505635968398</v>
      </c>
      <c r="AA29" s="25">
        <f t="shared" si="0"/>
        <v>-37.938370753037901</v>
      </c>
      <c r="AB29" s="25">
        <f t="shared" si="0"/>
        <v>38.748671399421397</v>
      </c>
      <c r="AC29" s="24"/>
      <c r="AD29" s="25">
        <f t="shared" ref="AD29:AE36" si="17">((V29/V$6)*100)</f>
        <v>25.308103127456612</v>
      </c>
      <c r="AE29" s="25">
        <f t="shared" si="17"/>
        <v>21.06031151693329</v>
      </c>
      <c r="AF29" s="25" t="e">
        <f>((#REF!/#REF!)*100)</f>
        <v>#REF!</v>
      </c>
      <c r="AG29" s="25">
        <f t="shared" ref="AG29:AG36" si="18">((X29/X$6)*100)</f>
        <v>21.410401402405725</v>
      </c>
      <c r="AI29" s="109" t="e">
        <f t="shared" ref="AI29:AK36" si="19">+F29-U29</f>
        <v>#REF!</v>
      </c>
      <c r="AJ29" s="108" t="e">
        <f t="shared" si="19"/>
        <v>#REF!</v>
      </c>
      <c r="AK29" s="108" t="e">
        <f t="shared" si="19"/>
        <v>#REF!</v>
      </c>
      <c r="AL29" s="108" t="e">
        <f>+#REF!-#REF!</f>
        <v>#REF!</v>
      </c>
      <c r="AM29" s="108">
        <f t="shared" ref="AM29:AM36" si="20">+I29-X29</f>
        <v>-1253.1299999999974</v>
      </c>
    </row>
    <row r="30" spans="1:39" ht="18" customHeight="1" x14ac:dyDescent="0.45">
      <c r="A30" s="9"/>
      <c r="B30" s="9">
        <v>1</v>
      </c>
      <c r="C30" s="51" t="s">
        <v>130</v>
      </c>
      <c r="E30" s="55"/>
      <c r="F30" s="49" t="e">
        <f>+#REF!</f>
        <v>#REF!</v>
      </c>
      <c r="G30" s="49" t="e">
        <f>+#REF!</f>
        <v>#REF!</v>
      </c>
      <c r="H30" s="49" t="e">
        <f>+#REF!</f>
        <v>#REF!</v>
      </c>
      <c r="I30" s="49">
        <v>10516.25</v>
      </c>
      <c r="J30" s="19"/>
      <c r="K30" s="36" t="e">
        <f t="shared" si="16"/>
        <v>#REF!</v>
      </c>
      <c r="L30" s="36" t="e">
        <f t="shared" si="16"/>
        <v>#REF!</v>
      </c>
      <c r="M30" s="36" t="e">
        <f t="shared" si="16"/>
        <v>#REF!</v>
      </c>
      <c r="N30" s="35"/>
      <c r="O30" s="36" t="e">
        <f t="shared" si="2"/>
        <v>#REF!</v>
      </c>
      <c r="P30" s="36" t="e">
        <f t="shared" si="2"/>
        <v>#REF!</v>
      </c>
      <c r="Q30" s="36" t="e">
        <f>((#REF!/#REF!)*100)</f>
        <v>#REF!</v>
      </c>
      <c r="R30" s="36" t="e">
        <f>((#REF!/#REF!)*100)</f>
        <v>#REF!</v>
      </c>
      <c r="S30" s="36">
        <f t="shared" si="3"/>
        <v>5.3844801732086083</v>
      </c>
      <c r="T30" s="19"/>
      <c r="U30" s="49">
        <v>4534.66</v>
      </c>
      <c r="V30" s="49">
        <v>6429.93</v>
      </c>
      <c r="W30" s="49">
        <v>4373.29</v>
      </c>
      <c r="X30" s="49">
        <v>6756.63</v>
      </c>
      <c r="Z30" s="36">
        <f t="shared" si="0"/>
        <v>41.795195229631332</v>
      </c>
      <c r="AA30" s="36">
        <f t="shared" si="0"/>
        <v>-31.98541819273305</v>
      </c>
      <c r="AB30" s="36">
        <f t="shared" si="0"/>
        <v>54.497643650432522</v>
      </c>
      <c r="AC30" s="35"/>
      <c r="AD30" s="36">
        <f t="shared" si="17"/>
        <v>3.5876647044772705</v>
      </c>
      <c r="AE30" s="36">
        <f t="shared" si="17"/>
        <v>3.2718689699256407</v>
      </c>
      <c r="AF30" s="36" t="e">
        <f>((#REF!/#REF!)*100)</f>
        <v>#REF!</v>
      </c>
      <c r="AG30" s="36">
        <f t="shared" si="18"/>
        <v>3.7038121204337129</v>
      </c>
      <c r="AI30" s="110" t="e">
        <f t="shared" si="19"/>
        <v>#REF!</v>
      </c>
      <c r="AJ30" s="107" t="e">
        <f t="shared" si="19"/>
        <v>#REF!</v>
      </c>
      <c r="AK30" s="107" t="e">
        <f t="shared" si="19"/>
        <v>#REF!</v>
      </c>
      <c r="AL30" s="107" t="e">
        <f>+#REF!-#REF!</f>
        <v>#REF!</v>
      </c>
      <c r="AM30" s="107">
        <f t="shared" si="20"/>
        <v>3759.62</v>
      </c>
    </row>
    <row r="31" spans="1:39" ht="18" customHeight="1" x14ac:dyDescent="0.45">
      <c r="A31" s="9"/>
      <c r="B31" s="9">
        <v>2</v>
      </c>
      <c r="C31" s="51" t="s">
        <v>111</v>
      </c>
      <c r="E31" s="55"/>
      <c r="F31" s="49" t="e">
        <f>+#REF!</f>
        <v>#REF!</v>
      </c>
      <c r="G31" s="49" t="e">
        <f>+#REF!</f>
        <v>#REF!</v>
      </c>
      <c r="H31" s="49" t="e">
        <f>+#REF!</f>
        <v>#REF!</v>
      </c>
      <c r="I31" s="49">
        <v>9668.09</v>
      </c>
      <c r="J31" s="19"/>
      <c r="K31" s="36" t="e">
        <f t="shared" si="16"/>
        <v>#REF!</v>
      </c>
      <c r="L31" s="36" t="e">
        <f t="shared" si="16"/>
        <v>#REF!</v>
      </c>
      <c r="M31" s="36" t="e">
        <f t="shared" si="16"/>
        <v>#REF!</v>
      </c>
      <c r="N31" s="35"/>
      <c r="O31" s="36" t="e">
        <f t="shared" si="2"/>
        <v>#REF!</v>
      </c>
      <c r="P31" s="36" t="e">
        <f t="shared" si="2"/>
        <v>#REF!</v>
      </c>
      <c r="Q31" s="36" t="e">
        <f>((#REF!/#REF!)*100)</f>
        <v>#REF!</v>
      </c>
      <c r="R31" s="36" t="e">
        <f>((#REF!/#REF!)*100)</f>
        <v>#REF!</v>
      </c>
      <c r="S31" s="36">
        <f t="shared" si="3"/>
        <v>4.9502093348671261</v>
      </c>
      <c r="T31" s="19"/>
      <c r="U31" s="49">
        <v>18546.349999999999</v>
      </c>
      <c r="V31" s="49">
        <v>28179.22</v>
      </c>
      <c r="W31" s="49">
        <v>16609.07</v>
      </c>
      <c r="X31" s="49">
        <v>20984.82</v>
      </c>
      <c r="Z31" s="36">
        <f t="shared" si="0"/>
        <v>51.939438218301738</v>
      </c>
      <c r="AA31" s="36">
        <f t="shared" si="0"/>
        <v>-41.059156357060274</v>
      </c>
      <c r="AB31" s="36">
        <f t="shared" si="0"/>
        <v>26.34554493418355</v>
      </c>
      <c r="AC31" s="35"/>
      <c r="AD31" s="36">
        <f t="shared" si="17"/>
        <v>15.722969455919426</v>
      </c>
      <c r="AE31" s="36">
        <f t="shared" si="17"/>
        <v>12.426045552049567</v>
      </c>
      <c r="AF31" s="36" t="e">
        <f>((#REF!/#REF!)*100)</f>
        <v>#REF!</v>
      </c>
      <c r="AG31" s="36">
        <f t="shared" si="18"/>
        <v>11.503342740555542</v>
      </c>
      <c r="AI31" s="110" t="e">
        <f t="shared" si="19"/>
        <v>#REF!</v>
      </c>
      <c r="AJ31" s="107" t="e">
        <f t="shared" si="19"/>
        <v>#REF!</v>
      </c>
      <c r="AK31" s="107" t="e">
        <f t="shared" si="19"/>
        <v>#REF!</v>
      </c>
      <c r="AL31" s="107" t="e">
        <f>+#REF!-#REF!</f>
        <v>#REF!</v>
      </c>
      <c r="AM31" s="107">
        <f t="shared" si="20"/>
        <v>-11316.73</v>
      </c>
    </row>
    <row r="32" spans="1:39" ht="18" customHeight="1" x14ac:dyDescent="0.45">
      <c r="A32" s="9"/>
      <c r="B32" s="9">
        <v>3</v>
      </c>
      <c r="C32" s="51" t="s">
        <v>114</v>
      </c>
      <c r="E32" s="55"/>
      <c r="F32" s="49" t="e">
        <f>+#REF!</f>
        <v>#REF!</v>
      </c>
      <c r="G32" s="49" t="e">
        <f>+#REF!</f>
        <v>#REF!</v>
      </c>
      <c r="H32" s="49" t="e">
        <f>+#REF!</f>
        <v>#REF!</v>
      </c>
      <c r="I32" s="49">
        <v>6807.01</v>
      </c>
      <c r="J32" s="19"/>
      <c r="K32" s="36" t="e">
        <f t="shared" si="16"/>
        <v>#REF!</v>
      </c>
      <c r="L32" s="36" t="e">
        <f t="shared" si="16"/>
        <v>#REF!</v>
      </c>
      <c r="M32" s="36" t="e">
        <f t="shared" si="16"/>
        <v>#REF!</v>
      </c>
      <c r="N32" s="35"/>
      <c r="O32" s="36" t="e">
        <f t="shared" si="2"/>
        <v>#REF!</v>
      </c>
      <c r="P32" s="36" t="e">
        <f t="shared" si="2"/>
        <v>#REF!</v>
      </c>
      <c r="Q32" s="36" t="e">
        <f>((#REF!/#REF!)*100)</f>
        <v>#REF!</v>
      </c>
      <c r="R32" s="36" t="e">
        <f>((#REF!/#REF!)*100)</f>
        <v>#REF!</v>
      </c>
      <c r="S32" s="36">
        <f t="shared" si="3"/>
        <v>3.4852927977019119</v>
      </c>
      <c r="T32" s="19"/>
      <c r="U32" s="49">
        <v>1948.83</v>
      </c>
      <c r="V32" s="49">
        <v>2311.88</v>
      </c>
      <c r="W32" s="49">
        <v>1398.19</v>
      </c>
      <c r="X32" s="49">
        <v>1670.61</v>
      </c>
      <c r="Z32" s="36">
        <f t="shared" si="0"/>
        <v>18.629126193664924</v>
      </c>
      <c r="AA32" s="36">
        <f t="shared" si="0"/>
        <v>-39.521514957523749</v>
      </c>
      <c r="AB32" s="36">
        <f t="shared" si="0"/>
        <v>19.483761148341785</v>
      </c>
      <c r="AC32" s="35"/>
      <c r="AD32" s="36">
        <f t="shared" si="17"/>
        <v>1.2899441015667219</v>
      </c>
      <c r="AE32" s="36">
        <f t="shared" si="17"/>
        <v>1.0460533088499349</v>
      </c>
      <c r="AF32" s="36" t="e">
        <f>((#REF!/#REF!)*100)</f>
        <v>#REF!</v>
      </c>
      <c r="AG32" s="36">
        <f t="shared" si="18"/>
        <v>0.91578576398556166</v>
      </c>
      <c r="AI32" s="110" t="e">
        <f t="shared" si="19"/>
        <v>#REF!</v>
      </c>
      <c r="AJ32" s="107" t="e">
        <f t="shared" si="19"/>
        <v>#REF!</v>
      </c>
      <c r="AK32" s="107" t="e">
        <f t="shared" si="19"/>
        <v>#REF!</v>
      </c>
      <c r="AL32" s="107" t="e">
        <f>+#REF!-#REF!</f>
        <v>#REF!</v>
      </c>
      <c r="AM32" s="107">
        <f t="shared" si="20"/>
        <v>5136.4000000000005</v>
      </c>
    </row>
    <row r="33" spans="1:39" ht="18" customHeight="1" x14ac:dyDescent="0.45">
      <c r="A33" s="9"/>
      <c r="B33" s="9">
        <v>4</v>
      </c>
      <c r="C33" s="51" t="s">
        <v>131</v>
      </c>
      <c r="E33" s="55"/>
      <c r="F33" s="49" t="e">
        <f>+#REF!</f>
        <v>#REF!</v>
      </c>
      <c r="G33" s="49" t="e">
        <f>+#REF!</f>
        <v>#REF!</v>
      </c>
      <c r="H33" s="49" t="e">
        <f>+#REF!</f>
        <v>#REF!</v>
      </c>
      <c r="I33" s="49">
        <v>5801.34</v>
      </c>
      <c r="J33" s="19"/>
      <c r="K33" s="36" t="e">
        <f t="shared" si="16"/>
        <v>#REF!</v>
      </c>
      <c r="L33" s="36" t="e">
        <f t="shared" si="16"/>
        <v>#REF!</v>
      </c>
      <c r="M33" s="36" t="e">
        <f t="shared" si="16"/>
        <v>#REF!</v>
      </c>
      <c r="N33" s="35"/>
      <c r="O33" s="36" t="e">
        <f t="shared" si="2"/>
        <v>#REF!</v>
      </c>
      <c r="P33" s="36" t="e">
        <f t="shared" si="2"/>
        <v>#REF!</v>
      </c>
      <c r="Q33" s="36" t="e">
        <f>((#REF!/#REF!)*100)</f>
        <v>#REF!</v>
      </c>
      <c r="R33" s="36" t="e">
        <f>((#REF!/#REF!)*100)</f>
        <v>#REF!</v>
      </c>
      <c r="S33" s="36">
        <f t="shared" si="3"/>
        <v>2.9703744403225514</v>
      </c>
      <c r="T33" s="19"/>
      <c r="U33" s="49">
        <v>2406.85</v>
      </c>
      <c r="V33" s="49">
        <v>3669.97</v>
      </c>
      <c r="W33" s="49">
        <v>2414.67</v>
      </c>
      <c r="X33" s="49">
        <v>3442.7</v>
      </c>
      <c r="Z33" s="36">
        <f t="shared" si="0"/>
        <v>52.480212726177356</v>
      </c>
      <c r="AA33" s="36">
        <f t="shared" si="0"/>
        <v>-34.204639274980444</v>
      </c>
      <c r="AB33" s="36">
        <f t="shared" si="0"/>
        <v>42.574347633424026</v>
      </c>
      <c r="AC33" s="35"/>
      <c r="AD33" s="36">
        <f t="shared" si="17"/>
        <v>2.0477084253623987</v>
      </c>
      <c r="AE33" s="36">
        <f t="shared" si="17"/>
        <v>1.8065309745318392</v>
      </c>
      <c r="AF33" s="36" t="e">
        <f>((#REF!/#REF!)*100)</f>
        <v>#REF!</v>
      </c>
      <c r="AG33" s="36">
        <f t="shared" si="18"/>
        <v>1.8872002739556766</v>
      </c>
      <c r="AI33" s="110" t="e">
        <f t="shared" si="19"/>
        <v>#REF!</v>
      </c>
      <c r="AJ33" s="107" t="e">
        <f t="shared" si="19"/>
        <v>#REF!</v>
      </c>
      <c r="AK33" s="107" t="e">
        <f t="shared" si="19"/>
        <v>#REF!</v>
      </c>
      <c r="AL33" s="107" t="e">
        <f>+#REF!-#REF!</f>
        <v>#REF!</v>
      </c>
      <c r="AM33" s="107">
        <f t="shared" si="20"/>
        <v>2358.6400000000003</v>
      </c>
    </row>
    <row r="34" spans="1:39" ht="18" customHeight="1" x14ac:dyDescent="0.45">
      <c r="A34" s="9"/>
      <c r="B34" s="9">
        <v>5</v>
      </c>
      <c r="C34" s="63" t="s">
        <v>132</v>
      </c>
      <c r="E34" s="55"/>
      <c r="F34" s="49" t="e">
        <f>+#REF!</f>
        <v>#REF!</v>
      </c>
      <c r="G34" s="49" t="e">
        <f>+#REF!</f>
        <v>#REF!</v>
      </c>
      <c r="H34" s="49" t="e">
        <f>+#REF!</f>
        <v>#REF!</v>
      </c>
      <c r="I34" s="49">
        <v>2598.09</v>
      </c>
      <c r="J34" s="19"/>
      <c r="K34" s="36" t="e">
        <f t="shared" si="16"/>
        <v>#REF!</v>
      </c>
      <c r="L34" s="36" t="e">
        <f t="shared" si="16"/>
        <v>#REF!</v>
      </c>
      <c r="M34" s="36" t="e">
        <f t="shared" si="16"/>
        <v>#REF!</v>
      </c>
      <c r="N34" s="35"/>
      <c r="O34" s="36" t="e">
        <f t="shared" si="2"/>
        <v>#REF!</v>
      </c>
      <c r="P34" s="36" t="e">
        <f t="shared" si="2"/>
        <v>#REF!</v>
      </c>
      <c r="Q34" s="36" t="e">
        <f>((#REF!/#REF!)*100)</f>
        <v>#REF!</v>
      </c>
      <c r="R34" s="36" t="e">
        <f>((#REF!/#REF!)*100)</f>
        <v>#REF!</v>
      </c>
      <c r="S34" s="36">
        <f t="shared" si="3"/>
        <v>1.3302616515594012</v>
      </c>
      <c r="T34" s="19"/>
      <c r="U34" s="49">
        <v>367.65000000000146</v>
      </c>
      <c r="V34" s="49">
        <v>439.29999999999927</v>
      </c>
      <c r="W34" s="49">
        <v>366.82</v>
      </c>
      <c r="X34" s="49">
        <v>609.71000000000095</v>
      </c>
      <c r="Z34" s="36">
        <f t="shared" si="0"/>
        <v>19.488644090846606</v>
      </c>
      <c r="AA34" s="36">
        <f t="shared" si="0"/>
        <v>-16.49897564306838</v>
      </c>
      <c r="AB34" s="36">
        <f t="shared" si="0"/>
        <v>66.21503734801837</v>
      </c>
      <c r="AC34" s="35"/>
      <c r="AD34" s="36">
        <f t="shared" si="17"/>
        <v>0.24511326012520546</v>
      </c>
      <c r="AE34" s="36">
        <f t="shared" si="17"/>
        <v>0.27443571671398953</v>
      </c>
      <c r="AF34" s="36" t="e">
        <f>((#REF!/#REF!)*100)</f>
        <v>#REF!</v>
      </c>
      <c r="AG34" s="36">
        <f t="shared" si="18"/>
        <v>0.33422746072371029</v>
      </c>
      <c r="AI34" s="110" t="e">
        <f t="shared" si="19"/>
        <v>#REF!</v>
      </c>
      <c r="AJ34" s="107" t="e">
        <f t="shared" si="19"/>
        <v>#REF!</v>
      </c>
      <c r="AK34" s="107" t="e">
        <f t="shared" si="19"/>
        <v>#REF!</v>
      </c>
      <c r="AL34" s="107" t="e">
        <f>+#REF!-#REF!</f>
        <v>#REF!</v>
      </c>
      <c r="AM34" s="107">
        <f t="shared" si="20"/>
        <v>1988.3799999999992</v>
      </c>
    </row>
    <row r="35" spans="1:39" ht="18" customHeight="1" x14ac:dyDescent="0.45">
      <c r="A35" s="9"/>
      <c r="B35" s="9">
        <v>6</v>
      </c>
      <c r="C35" s="63" t="s">
        <v>117</v>
      </c>
      <c r="E35" s="55"/>
      <c r="F35" s="49" t="e">
        <f>+#REF!</f>
        <v>#REF!</v>
      </c>
      <c r="G35" s="49" t="e">
        <f>+#REF!</f>
        <v>#REF!</v>
      </c>
      <c r="H35" s="49" t="e">
        <f>+#REF!</f>
        <v>#REF!</v>
      </c>
      <c r="I35" s="49">
        <v>985.62</v>
      </c>
      <c r="J35" s="19"/>
      <c r="K35" s="36" t="e">
        <f t="shared" si="16"/>
        <v>#REF!</v>
      </c>
      <c r="L35" s="36" t="e">
        <f t="shared" si="16"/>
        <v>#REF!</v>
      </c>
      <c r="M35" s="36" t="e">
        <f t="shared" si="16"/>
        <v>#REF!</v>
      </c>
      <c r="N35" s="35"/>
      <c r="O35" s="36" t="e">
        <f t="shared" si="2"/>
        <v>#REF!</v>
      </c>
      <c r="P35" s="36" t="e">
        <f t="shared" si="2"/>
        <v>#REF!</v>
      </c>
      <c r="Q35" s="36" t="e">
        <f>((#REF!/#REF!)*100)</f>
        <v>#REF!</v>
      </c>
      <c r="R35" s="36" t="e">
        <f>((#REF!/#REF!)*100)</f>
        <v>#REF!</v>
      </c>
      <c r="S35" s="36">
        <f t="shared" si="3"/>
        <v>0.50465245199742004</v>
      </c>
      <c r="T35" s="19"/>
      <c r="U35" s="49">
        <v>1739.44</v>
      </c>
      <c r="V35" s="49">
        <v>3375.93</v>
      </c>
      <c r="W35" s="49">
        <v>2314.54</v>
      </c>
      <c r="X35" s="49">
        <v>4680.59</v>
      </c>
      <c r="Z35" s="36">
        <f t="shared" si="0"/>
        <v>94.081428505725967</v>
      </c>
      <c r="AA35" s="36">
        <f t="shared" si="0"/>
        <v>-31.439929145450286</v>
      </c>
      <c r="AB35" s="36">
        <f t="shared" si="0"/>
        <v>102.22549621091015</v>
      </c>
      <c r="AC35" s="35"/>
      <c r="AD35" s="36">
        <f t="shared" si="17"/>
        <v>1.8836449083871756</v>
      </c>
      <c r="AE35" s="36">
        <f t="shared" si="17"/>
        <v>1.7316188969063773</v>
      </c>
      <c r="AF35" s="36" t="e">
        <f>((#REF!/#REF!)*100)</f>
        <v>#REF!</v>
      </c>
      <c r="AG35" s="36">
        <f t="shared" si="18"/>
        <v>2.5657799780039507</v>
      </c>
      <c r="AI35" s="110" t="e">
        <f t="shared" si="19"/>
        <v>#REF!</v>
      </c>
      <c r="AJ35" s="107" t="e">
        <f t="shared" si="19"/>
        <v>#REF!</v>
      </c>
      <c r="AK35" s="107" t="e">
        <f t="shared" si="19"/>
        <v>#REF!</v>
      </c>
      <c r="AL35" s="107" t="e">
        <f>+#REF!-#REF!</f>
        <v>#REF!</v>
      </c>
      <c r="AM35" s="107">
        <f t="shared" si="20"/>
        <v>-3694.9700000000003</v>
      </c>
    </row>
    <row r="36" spans="1:39" ht="18" customHeight="1" x14ac:dyDescent="0.45">
      <c r="A36" s="9"/>
      <c r="B36" s="9">
        <v>7</v>
      </c>
      <c r="C36" s="51" t="s">
        <v>6</v>
      </c>
      <c r="D36" s="51"/>
      <c r="E36" s="55"/>
      <c r="F36" s="49" t="e">
        <f>+#REF!</f>
        <v>#REF!</v>
      </c>
      <c r="G36" s="49" t="e">
        <f>+#REF!</f>
        <v>#REF!</v>
      </c>
      <c r="H36" s="49" t="e">
        <f>+#REF!</f>
        <v>#REF!</v>
      </c>
      <c r="I36" s="49">
        <v>1428.11</v>
      </c>
      <c r="J36" s="19"/>
      <c r="K36" s="36" t="e">
        <f t="shared" si="16"/>
        <v>#REF!</v>
      </c>
      <c r="L36" s="36" t="e">
        <f t="shared" si="16"/>
        <v>#REF!</v>
      </c>
      <c r="M36" s="36" t="e">
        <f t="shared" si="16"/>
        <v>#REF!</v>
      </c>
      <c r="N36" s="35"/>
      <c r="O36" s="36" t="e">
        <f t="shared" si="2"/>
        <v>#REF!</v>
      </c>
      <c r="P36" s="36" t="e">
        <f t="shared" si="2"/>
        <v>#REF!</v>
      </c>
      <c r="Q36" s="36" t="e">
        <f>((#REF!/#REF!)*100)</f>
        <v>#REF!</v>
      </c>
      <c r="R36" s="36" t="e">
        <f>((#REF!/#REF!)*100)</f>
        <v>#REF!</v>
      </c>
      <c r="S36" s="36">
        <f t="shared" si="3"/>
        <v>0.73121407157122975</v>
      </c>
      <c r="T36" s="19"/>
      <c r="U36" s="49">
        <v>627.61</v>
      </c>
      <c r="V36" s="49">
        <v>951.78</v>
      </c>
      <c r="W36" s="49">
        <v>673.34</v>
      </c>
      <c r="X36" s="49">
        <v>912.58</v>
      </c>
      <c r="Z36" s="36">
        <f t="shared" si="0"/>
        <v>51.6515033221268</v>
      </c>
      <c r="AA36" s="36">
        <f t="shared" si="0"/>
        <v>-29.25465969026455</v>
      </c>
      <c r="AB36" s="36">
        <f t="shared" si="0"/>
        <v>35.530341283749657</v>
      </c>
      <c r="AC36" s="35"/>
      <c r="AD36" s="36">
        <f t="shared" si="17"/>
        <v>0.53105827161841213</v>
      </c>
      <c r="AE36" s="36">
        <f t="shared" si="17"/>
        <v>0.50375809795593951</v>
      </c>
      <c r="AF36" s="36" t="e">
        <f>((#REF!/#REF!)*100)</f>
        <v>#REF!</v>
      </c>
      <c r="AG36" s="36">
        <f t="shared" si="18"/>
        <v>0.50025306474757358</v>
      </c>
      <c r="AI36" s="110" t="e">
        <f t="shared" si="19"/>
        <v>#REF!</v>
      </c>
      <c r="AJ36" s="107" t="e">
        <f t="shared" si="19"/>
        <v>#REF!</v>
      </c>
      <c r="AK36" s="107" t="e">
        <f t="shared" si="19"/>
        <v>#REF!</v>
      </c>
      <c r="AL36" s="107" t="e">
        <f>+#REF!-#REF!</f>
        <v>#REF!</v>
      </c>
      <c r="AM36" s="107">
        <f t="shared" si="20"/>
        <v>515.52999999999986</v>
      </c>
    </row>
    <row r="37" spans="1:39" ht="3.75" customHeight="1" x14ac:dyDescent="0.45">
      <c r="A37" s="8"/>
      <c r="B37" s="23"/>
      <c r="C37" s="23"/>
      <c r="D37" s="40"/>
      <c r="E37" s="54"/>
      <c r="F37" s="48" t="e">
        <f>+#REF!</f>
        <v>#REF!</v>
      </c>
      <c r="G37" s="48" t="e">
        <f>+#REF!</f>
        <v>#REF!</v>
      </c>
      <c r="H37" s="48" t="e">
        <f>+#REF!</f>
        <v>#REF!</v>
      </c>
      <c r="I37" s="48"/>
      <c r="J37" s="23"/>
      <c r="K37" s="36"/>
      <c r="L37" s="36"/>
      <c r="M37" s="36"/>
      <c r="N37" s="35"/>
      <c r="O37" s="36"/>
      <c r="P37" s="36"/>
      <c r="Q37" s="36"/>
      <c r="R37" s="36"/>
      <c r="S37" s="36"/>
      <c r="T37" s="23"/>
      <c r="U37" s="48"/>
      <c r="V37" s="48"/>
      <c r="W37" s="48"/>
      <c r="X37" s="48"/>
      <c r="Z37" s="36"/>
      <c r="AA37" s="36"/>
      <c r="AB37" s="36"/>
      <c r="AC37" s="35"/>
      <c r="AD37" s="36"/>
      <c r="AE37" s="36"/>
      <c r="AF37" s="36"/>
      <c r="AG37" s="36"/>
      <c r="AJ37" s="112"/>
      <c r="AK37" s="112"/>
      <c r="AL37" s="112"/>
      <c r="AM37" s="112"/>
    </row>
    <row r="38" spans="1:39" ht="17.100000000000001" customHeight="1" x14ac:dyDescent="0.45">
      <c r="A38" s="8">
        <v>4</v>
      </c>
      <c r="B38" s="40" t="s">
        <v>25</v>
      </c>
      <c r="C38" s="40"/>
      <c r="D38" s="19"/>
      <c r="E38" s="54"/>
      <c r="F38" s="48" t="e">
        <f>+#REF!</f>
        <v>#REF!</v>
      </c>
      <c r="G38" s="48" t="e">
        <f>+#REF!</f>
        <v>#REF!</v>
      </c>
      <c r="H38" s="48" t="e">
        <f>+#REF!</f>
        <v>#REF!</v>
      </c>
      <c r="I38" s="48">
        <v>5084.4799999999595</v>
      </c>
      <c r="J38" s="23"/>
      <c r="K38" s="25" t="e">
        <f t="shared" ref="K38:M40" si="21">((G38/F38)-1)*100</f>
        <v>#REF!</v>
      </c>
      <c r="L38" s="25" t="e">
        <f t="shared" si="21"/>
        <v>#REF!</v>
      </c>
      <c r="M38" s="25" t="e">
        <f t="shared" si="21"/>
        <v>#REF!</v>
      </c>
      <c r="N38" s="24"/>
      <c r="O38" s="25" t="e">
        <f t="shared" si="2"/>
        <v>#REF!</v>
      </c>
      <c r="P38" s="25" t="e">
        <f t="shared" si="2"/>
        <v>#REF!</v>
      </c>
      <c r="Q38" s="25" t="e">
        <f>((#REF!/#REF!)*100)</f>
        <v>#REF!</v>
      </c>
      <c r="R38" s="25" t="e">
        <f>((#REF!/#REF!)*100)</f>
        <v>#REF!</v>
      </c>
      <c r="S38" s="25">
        <f t="shared" si="3"/>
        <v>2.6033312018139059</v>
      </c>
      <c r="T38" s="23"/>
      <c r="U38" s="48">
        <v>4313.1200000000281</v>
      </c>
      <c r="V38" s="48">
        <v>6802.5000000000218</v>
      </c>
      <c r="W38" s="48">
        <v>4801.4699999999903</v>
      </c>
      <c r="X38" s="48">
        <v>7834.4300000000367</v>
      </c>
      <c r="Z38" s="25">
        <f t="shared" si="0"/>
        <v>57.71645583707334</v>
      </c>
      <c r="AA38" s="25">
        <f t="shared" si="0"/>
        <v>-29.416097023153618</v>
      </c>
      <c r="AB38" s="25">
        <f t="shared" si="0"/>
        <v>63.167321674404974</v>
      </c>
      <c r="AC38" s="24"/>
      <c r="AD38" s="25">
        <f t="shared" ref="AD38:AE40" si="22">((V38/V$6)*100)</f>
        <v>3.7955450762615937</v>
      </c>
      <c r="AE38" s="25">
        <f t="shared" si="22"/>
        <v>3.5922110591862957</v>
      </c>
      <c r="AF38" s="25" t="e">
        <f>((#REF!/#REF!)*100)</f>
        <v>#REF!</v>
      </c>
      <c r="AG38" s="25">
        <f>((X38/X$6)*100)</f>
        <v>4.2946345723666433</v>
      </c>
      <c r="AI38" s="109" t="e">
        <f t="shared" ref="AI38:AK40" si="23">+F38-U38</f>
        <v>#REF!</v>
      </c>
      <c r="AJ38" s="108" t="e">
        <f t="shared" si="23"/>
        <v>#REF!</v>
      </c>
      <c r="AK38" s="108" t="e">
        <f t="shared" si="23"/>
        <v>#REF!</v>
      </c>
      <c r="AL38" s="108" t="e">
        <f>+#REF!-#REF!</f>
        <v>#REF!</v>
      </c>
      <c r="AM38" s="108">
        <f>+I38-X38</f>
        <v>-2749.9500000000771</v>
      </c>
    </row>
    <row r="39" spans="1:39" ht="17.100000000000001" customHeight="1" x14ac:dyDescent="0.45">
      <c r="A39" s="8"/>
      <c r="B39" s="103">
        <v>1</v>
      </c>
      <c r="C39" s="63" t="s">
        <v>50</v>
      </c>
      <c r="D39" s="9"/>
      <c r="E39" s="55"/>
      <c r="F39" s="49" t="e">
        <f>+#REF!</f>
        <v>#REF!</v>
      </c>
      <c r="G39" s="49" t="e">
        <f>+#REF!</f>
        <v>#REF!</v>
      </c>
      <c r="H39" s="49" t="e">
        <f>+#REF!</f>
        <v>#REF!</v>
      </c>
      <c r="I39" s="49">
        <v>4105.28</v>
      </c>
      <c r="J39" s="23"/>
      <c r="K39" s="36" t="e">
        <f t="shared" si="21"/>
        <v>#REF!</v>
      </c>
      <c r="L39" s="36" t="e">
        <f t="shared" si="21"/>
        <v>#REF!</v>
      </c>
      <c r="M39" s="36" t="e">
        <f t="shared" si="21"/>
        <v>#REF!</v>
      </c>
      <c r="N39" s="35"/>
      <c r="O39" s="36" t="e">
        <f t="shared" si="2"/>
        <v>#REF!</v>
      </c>
      <c r="P39" s="36" t="e">
        <f t="shared" si="2"/>
        <v>#REF!</v>
      </c>
      <c r="Q39" s="36" t="e">
        <f>((#REF!/#REF!)*100)</f>
        <v>#REF!</v>
      </c>
      <c r="R39" s="36" t="e">
        <f>((#REF!/#REF!)*100)</f>
        <v>#REF!</v>
      </c>
      <c r="S39" s="36">
        <f t="shared" si="3"/>
        <v>2.1019658875996514</v>
      </c>
      <c r="T39" s="28"/>
      <c r="U39" s="49">
        <v>1489.68</v>
      </c>
      <c r="V39" s="49">
        <v>3957.18</v>
      </c>
      <c r="W39" s="49">
        <v>2494.86</v>
      </c>
      <c r="X39" s="49">
        <v>5156.5</v>
      </c>
      <c r="Z39" s="36">
        <f t="shared" si="0"/>
        <v>165.63960045110355</v>
      </c>
      <c r="AA39" s="36">
        <f t="shared" si="0"/>
        <v>-36.953588161266346</v>
      </c>
      <c r="AB39" s="36">
        <f t="shared" si="0"/>
        <v>106.68494424536847</v>
      </c>
      <c r="AC39" s="35"/>
      <c r="AD39" s="36">
        <f t="shared" si="22"/>
        <v>2.2079610532717098</v>
      </c>
      <c r="AE39" s="36">
        <f t="shared" si="22"/>
        <v>1.8665249773759991</v>
      </c>
      <c r="AF39" s="36" t="e">
        <f>((#REF!/#REF!)*100)</f>
        <v>#REF!</v>
      </c>
      <c r="AG39" s="36">
        <f>((X39/X$6)*100)</f>
        <v>2.8266616936278059</v>
      </c>
      <c r="AI39" s="110" t="e">
        <f t="shared" si="23"/>
        <v>#REF!</v>
      </c>
      <c r="AJ39" s="107" t="e">
        <f t="shared" si="23"/>
        <v>#REF!</v>
      </c>
      <c r="AK39" s="107" t="e">
        <f t="shared" si="23"/>
        <v>#REF!</v>
      </c>
      <c r="AL39" s="107" t="e">
        <f>+#REF!-#REF!</f>
        <v>#REF!</v>
      </c>
      <c r="AM39" s="107">
        <f>+I39-X39</f>
        <v>-1051.2200000000003</v>
      </c>
    </row>
    <row r="40" spans="1:39" ht="17.100000000000001" customHeight="1" x14ac:dyDescent="0.45">
      <c r="A40" s="8"/>
      <c r="B40" s="103">
        <v>2</v>
      </c>
      <c r="C40" s="103" t="s">
        <v>107</v>
      </c>
      <c r="D40" s="9"/>
      <c r="E40" s="106"/>
      <c r="F40" s="56" t="e">
        <f>+#REF!</f>
        <v>#REF!</v>
      </c>
      <c r="G40" s="56" t="e">
        <f>+#REF!</f>
        <v>#REF!</v>
      </c>
      <c r="H40" s="56" t="e">
        <f>+#REF!</f>
        <v>#REF!</v>
      </c>
      <c r="I40" s="56">
        <v>979.1999999999598</v>
      </c>
      <c r="J40" s="23"/>
      <c r="K40" s="58" t="e">
        <f t="shared" si="21"/>
        <v>#REF!</v>
      </c>
      <c r="L40" s="58" t="e">
        <f t="shared" si="21"/>
        <v>#REF!</v>
      </c>
      <c r="M40" s="58" t="e">
        <f t="shared" si="21"/>
        <v>#REF!</v>
      </c>
      <c r="N40" s="35"/>
      <c r="O40" s="58" t="e">
        <f t="shared" si="2"/>
        <v>#REF!</v>
      </c>
      <c r="P40" s="58" t="e">
        <f t="shared" si="2"/>
        <v>#REF!</v>
      </c>
      <c r="Q40" s="58" t="e">
        <f>((#REF!/#REF!)*100)</f>
        <v>#REF!</v>
      </c>
      <c r="R40" s="58" t="e">
        <f>((#REF!/#REF!)*100)</f>
        <v>#REF!</v>
      </c>
      <c r="S40" s="58">
        <f t="shared" si="3"/>
        <v>0.50136531421425445</v>
      </c>
      <c r="T40" s="28"/>
      <c r="U40" s="56">
        <v>2823.4400000000278</v>
      </c>
      <c r="V40" s="56">
        <v>2845.3200000000224</v>
      </c>
      <c r="W40" s="56">
        <v>2306.6099999999906</v>
      </c>
      <c r="X40" s="56">
        <v>2677.9300000000358</v>
      </c>
      <c r="Z40" s="58">
        <f t="shared" si="0"/>
        <v>0.77494120647134679</v>
      </c>
      <c r="AA40" s="58">
        <f t="shared" si="0"/>
        <v>-18.933195563241657</v>
      </c>
      <c r="AB40" s="58">
        <f t="shared" si="0"/>
        <v>16.098083334419201</v>
      </c>
      <c r="AC40" s="35"/>
      <c r="AD40" s="58">
        <f t="shared" si="22"/>
        <v>1.5875840229898845</v>
      </c>
      <c r="AE40" s="58">
        <f t="shared" si="22"/>
        <v>1.7256860818102964</v>
      </c>
      <c r="AF40" s="58" t="e">
        <f>((#REF!/#REF!)*100)</f>
        <v>#REF!</v>
      </c>
      <c r="AG40" s="58">
        <f>((X40/X$6)*100)</f>
        <v>1.4679728787388369</v>
      </c>
      <c r="AI40" s="110" t="e">
        <f t="shared" si="23"/>
        <v>#REF!</v>
      </c>
      <c r="AJ40" s="113" t="e">
        <f t="shared" si="23"/>
        <v>#REF!</v>
      </c>
      <c r="AK40" s="113" t="e">
        <f t="shared" si="23"/>
        <v>#REF!</v>
      </c>
      <c r="AL40" s="113" t="e">
        <f>+#REF!-#REF!</f>
        <v>#REF!</v>
      </c>
      <c r="AM40" s="113">
        <f>+I40-X40</f>
        <v>-1698.730000000076</v>
      </c>
    </row>
    <row r="41" spans="1:39" ht="15" customHeight="1" x14ac:dyDescent="0.45">
      <c r="A41" s="41" t="s">
        <v>49</v>
      </c>
      <c r="B41" s="42"/>
      <c r="C41" s="42"/>
      <c r="D41" s="11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</row>
    <row r="42" spans="1:39" ht="15" customHeight="1" x14ac:dyDescent="0.45">
      <c r="A42" s="43"/>
      <c r="B42" s="9"/>
      <c r="C42" s="9"/>
      <c r="D42" s="9"/>
      <c r="E42" s="9"/>
      <c r="F42" s="44"/>
      <c r="G42" s="44"/>
      <c r="H42" s="44"/>
      <c r="I42" s="44"/>
      <c r="J42" s="9"/>
      <c r="K42" s="19"/>
      <c r="L42" s="19"/>
      <c r="M42" s="19"/>
      <c r="N42" s="19"/>
      <c r="O42" s="19"/>
      <c r="P42" s="19"/>
      <c r="Q42" s="19"/>
      <c r="R42" s="19"/>
      <c r="S42" s="19"/>
      <c r="T42" s="19"/>
    </row>
    <row r="44" spans="1:39" x14ac:dyDescent="0.45">
      <c r="D44" s="104"/>
      <c r="F44" s="102"/>
      <c r="G44" s="102"/>
      <c r="H44" s="102"/>
      <c r="I44" s="105"/>
    </row>
  </sheetData>
  <mergeCells count="10">
    <mergeCell ref="AI1:AM1"/>
    <mergeCell ref="A1:S1"/>
    <mergeCell ref="G2:I2"/>
    <mergeCell ref="U1:AG1"/>
    <mergeCell ref="AI2:AM2"/>
    <mergeCell ref="K2:M2"/>
    <mergeCell ref="Z2:AB2"/>
    <mergeCell ref="U2:X2"/>
    <mergeCell ref="O2:S2"/>
    <mergeCell ref="AD2:AG2"/>
  </mergeCells>
  <phoneticPr fontId="17" type="noConversion"/>
  <pageMargins left="0.19685039370078741" right="0" top="0.31" bottom="0" header="0" footer="0"/>
  <pageSetup paperSize="9" orientation="landscape" horizontalDpi="4294967292" verticalDpi="300" r:id="rId1"/>
  <headerFooter alignWithMargins="0">
    <oddFooter>&amp;C&amp;F&amp;Rสยค/สอ 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1"/>
  <sheetViews>
    <sheetView workbookViewId="0">
      <selection activeCell="D10" sqref="D10"/>
    </sheetView>
  </sheetViews>
  <sheetFormatPr defaultRowHeight="21" x14ac:dyDescent="0.45"/>
  <sheetData>
    <row r="3" spans="2:5" x14ac:dyDescent="0.45">
      <c r="B3" t="s">
        <v>67</v>
      </c>
    </row>
    <row r="4" spans="2:5" x14ac:dyDescent="0.45">
      <c r="C4" s="60" t="s">
        <v>75</v>
      </c>
    </row>
    <row r="5" spans="2:5" x14ac:dyDescent="0.45">
      <c r="B5" t="s">
        <v>68</v>
      </c>
      <c r="C5" s="61">
        <v>10</v>
      </c>
    </row>
    <row r="6" spans="2:5" x14ac:dyDescent="0.45">
      <c r="B6" t="s">
        <v>69</v>
      </c>
      <c r="C6" s="61">
        <f>(D6+E6)/2</f>
        <v>15.5</v>
      </c>
      <c r="D6">
        <v>14.5</v>
      </c>
      <c r="E6">
        <v>16.5</v>
      </c>
    </row>
    <row r="7" spans="2:5" x14ac:dyDescent="0.45">
      <c r="B7" t="s">
        <v>70</v>
      </c>
      <c r="C7" s="61">
        <f>(D7+E7)/2</f>
        <v>14</v>
      </c>
      <c r="D7">
        <v>12.5</v>
      </c>
      <c r="E7">
        <v>15.5</v>
      </c>
    </row>
    <row r="8" spans="2:5" x14ac:dyDescent="0.45">
      <c r="B8" t="s">
        <v>71</v>
      </c>
      <c r="C8" s="61">
        <v>10</v>
      </c>
    </row>
    <row r="9" spans="2:5" x14ac:dyDescent="0.45">
      <c r="B9" t="s">
        <v>72</v>
      </c>
      <c r="C9" s="61">
        <v>10.5</v>
      </c>
    </row>
    <row r="10" spans="2:5" x14ac:dyDescent="0.45">
      <c r="B10" t="s">
        <v>74</v>
      </c>
      <c r="C10" s="61">
        <f>AVERAGE(C5:C9)</f>
        <v>12</v>
      </c>
    </row>
    <row r="11" spans="2:5" x14ac:dyDescent="0.45">
      <c r="B11" t="s">
        <v>73</v>
      </c>
      <c r="C11" s="61">
        <v>14</v>
      </c>
    </row>
  </sheetData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62"/>
  <sheetViews>
    <sheetView topLeftCell="AC1" workbookViewId="0">
      <selection activeCell="AM5" sqref="AM5:AX5"/>
    </sheetView>
  </sheetViews>
  <sheetFormatPr defaultRowHeight="21" x14ac:dyDescent="0.45"/>
  <cols>
    <col min="1" max="1" width="13.33203125" customWidth="1"/>
  </cols>
  <sheetData>
    <row r="1" spans="1:55" ht="21" customHeight="1" x14ac:dyDescent="0.45">
      <c r="A1" s="323" t="s">
        <v>381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</row>
    <row r="2" spans="1:55" x14ac:dyDescent="0.45">
      <c r="A2" s="258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</row>
    <row r="3" spans="1:55" ht="21" customHeight="1" x14ac:dyDescent="0.45">
      <c r="A3" s="325" t="s">
        <v>379</v>
      </c>
      <c r="B3" s="326"/>
      <c r="C3" s="320" t="s">
        <v>392</v>
      </c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2"/>
      <c r="O3" s="320" t="s">
        <v>402</v>
      </c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2"/>
      <c r="AA3" s="320" t="s">
        <v>409</v>
      </c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2"/>
      <c r="AM3" s="320" t="s">
        <v>416</v>
      </c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2"/>
      <c r="AY3" s="320" t="s">
        <v>426</v>
      </c>
      <c r="AZ3" s="321"/>
      <c r="BA3" s="321"/>
      <c r="BB3" s="321"/>
      <c r="BC3" s="322"/>
    </row>
    <row r="4" spans="1:55" ht="29.25" x14ac:dyDescent="0.45">
      <c r="A4" s="327"/>
      <c r="B4" s="328"/>
      <c r="C4" s="259" t="s">
        <v>142</v>
      </c>
      <c r="D4" s="259" t="s">
        <v>143</v>
      </c>
      <c r="E4" s="259" t="s">
        <v>144</v>
      </c>
      <c r="F4" s="259" t="s">
        <v>145</v>
      </c>
      <c r="G4" s="259" t="s">
        <v>146</v>
      </c>
      <c r="H4" s="259" t="s">
        <v>147</v>
      </c>
      <c r="I4" s="259" t="s">
        <v>148</v>
      </c>
      <c r="J4" s="259" t="s">
        <v>149</v>
      </c>
      <c r="K4" s="259" t="s">
        <v>150</v>
      </c>
      <c r="L4" s="259" t="s">
        <v>151</v>
      </c>
      <c r="M4" s="259" t="s">
        <v>152</v>
      </c>
      <c r="N4" s="259" t="s">
        <v>153</v>
      </c>
      <c r="O4" s="259" t="s">
        <v>142</v>
      </c>
      <c r="P4" s="259" t="s">
        <v>143</v>
      </c>
      <c r="Q4" s="259" t="s">
        <v>144</v>
      </c>
      <c r="R4" s="259" t="s">
        <v>145</v>
      </c>
      <c r="S4" s="259" t="s">
        <v>146</v>
      </c>
      <c r="T4" s="259" t="s">
        <v>147</v>
      </c>
      <c r="U4" s="259" t="s">
        <v>148</v>
      </c>
      <c r="V4" s="259" t="s">
        <v>149</v>
      </c>
      <c r="W4" s="259" t="s">
        <v>150</v>
      </c>
      <c r="X4" s="259" t="s">
        <v>151</v>
      </c>
      <c r="Y4" s="259" t="s">
        <v>152</v>
      </c>
      <c r="Z4" s="259" t="s">
        <v>153</v>
      </c>
      <c r="AA4" s="259" t="s">
        <v>142</v>
      </c>
      <c r="AB4" s="259" t="s">
        <v>143</v>
      </c>
      <c r="AC4" s="259" t="s">
        <v>144</v>
      </c>
      <c r="AD4" s="259" t="s">
        <v>145</v>
      </c>
      <c r="AE4" s="259" t="s">
        <v>146</v>
      </c>
      <c r="AF4" s="259" t="s">
        <v>147</v>
      </c>
      <c r="AG4" s="259" t="s">
        <v>148</v>
      </c>
      <c r="AH4" s="259" t="s">
        <v>149</v>
      </c>
      <c r="AI4" s="259" t="s">
        <v>150</v>
      </c>
      <c r="AJ4" s="259" t="s">
        <v>151</v>
      </c>
      <c r="AK4" s="259" t="s">
        <v>152</v>
      </c>
      <c r="AL4" s="259" t="s">
        <v>153</v>
      </c>
      <c r="AM4" s="259" t="s">
        <v>142</v>
      </c>
      <c r="AN4" s="259" t="s">
        <v>143</v>
      </c>
      <c r="AO4" s="259" t="s">
        <v>144</v>
      </c>
      <c r="AP4" s="259" t="s">
        <v>145</v>
      </c>
      <c r="AQ4" s="259" t="s">
        <v>146</v>
      </c>
      <c r="AR4" s="259" t="s">
        <v>147</v>
      </c>
      <c r="AS4" s="259" t="s">
        <v>148</v>
      </c>
      <c r="AT4" s="259" t="s">
        <v>149</v>
      </c>
      <c r="AU4" s="259" t="s">
        <v>150</v>
      </c>
      <c r="AV4" s="259" t="s">
        <v>151</v>
      </c>
      <c r="AW4" s="259" t="s">
        <v>152</v>
      </c>
      <c r="AX4" s="259" t="s">
        <v>153</v>
      </c>
      <c r="AY4" s="259" t="s">
        <v>142</v>
      </c>
      <c r="AZ4" s="259" t="s">
        <v>143</v>
      </c>
      <c r="BA4" s="259" t="s">
        <v>144</v>
      </c>
      <c r="BB4" s="259" t="s">
        <v>145</v>
      </c>
      <c r="BC4" s="259" t="s">
        <v>146</v>
      </c>
    </row>
    <row r="5" spans="1:55" ht="29.25" x14ac:dyDescent="0.45">
      <c r="A5" s="260">
        <v>1</v>
      </c>
      <c r="B5" s="173" t="s">
        <v>154</v>
      </c>
      <c r="C5" s="118">
        <v>17863.11</v>
      </c>
      <c r="D5" s="118">
        <v>18352.71</v>
      </c>
      <c r="E5" s="118">
        <v>19752.12</v>
      </c>
      <c r="F5" s="118">
        <v>17193.53</v>
      </c>
      <c r="G5" s="118">
        <v>19380.189999999999</v>
      </c>
      <c r="H5" s="118">
        <v>19707.73</v>
      </c>
      <c r="I5" s="118">
        <v>18892.82</v>
      </c>
      <c r="J5" s="118">
        <v>18935.87</v>
      </c>
      <c r="K5" s="118">
        <v>19904.68</v>
      </c>
      <c r="L5" s="118">
        <v>20205.18</v>
      </c>
      <c r="M5" s="118">
        <v>18541.919999999998</v>
      </c>
      <c r="N5" s="118">
        <v>18732.12</v>
      </c>
      <c r="O5" s="118">
        <v>17244.73</v>
      </c>
      <c r="P5" s="118">
        <v>17218.89</v>
      </c>
      <c r="Q5" s="118">
        <v>18870.349999999999</v>
      </c>
      <c r="R5" s="118">
        <v>16892.580000000002</v>
      </c>
      <c r="S5" s="118">
        <v>18425.52</v>
      </c>
      <c r="T5" s="118">
        <v>18151.84</v>
      </c>
      <c r="U5" s="118">
        <v>18206.22</v>
      </c>
      <c r="V5" s="118">
        <v>17667.97</v>
      </c>
      <c r="W5" s="118">
        <v>18814.41</v>
      </c>
      <c r="X5" s="118">
        <v>18566.27</v>
      </c>
      <c r="Y5" s="118">
        <v>17162.75</v>
      </c>
      <c r="Z5" s="118">
        <v>17088.060000000001</v>
      </c>
      <c r="AA5" s="118">
        <v>15692.45</v>
      </c>
      <c r="AB5" s="118">
        <v>18981.84</v>
      </c>
      <c r="AC5" s="118">
        <v>19170.189999999999</v>
      </c>
      <c r="AD5" s="118">
        <v>15609.27</v>
      </c>
      <c r="AE5" s="118">
        <v>17697.18</v>
      </c>
      <c r="AF5" s="118">
        <v>18152.04</v>
      </c>
      <c r="AG5" s="118">
        <v>17064.080000000002</v>
      </c>
      <c r="AH5" s="118">
        <v>18744.78</v>
      </c>
      <c r="AI5" s="118">
        <v>19437.98</v>
      </c>
      <c r="AJ5" s="118">
        <v>17756.88</v>
      </c>
      <c r="AK5" s="118">
        <v>18908.599999999999</v>
      </c>
      <c r="AL5" s="118">
        <v>18172.240000000002</v>
      </c>
      <c r="AM5" s="118">
        <v>17094.060000000001</v>
      </c>
      <c r="AN5" s="118">
        <v>18436.96</v>
      </c>
      <c r="AO5" s="118">
        <v>20895.57</v>
      </c>
      <c r="AP5" s="118">
        <v>16861.53</v>
      </c>
      <c r="AQ5" s="118">
        <v>19971.400000000001</v>
      </c>
      <c r="AR5" s="118">
        <v>20131.96</v>
      </c>
      <c r="AS5" s="118">
        <v>18863.060000000001</v>
      </c>
      <c r="AT5" s="118">
        <v>21367.3</v>
      </c>
      <c r="AU5" s="118">
        <v>21834.69</v>
      </c>
      <c r="AV5" s="118">
        <v>20015.830000000002</v>
      </c>
      <c r="AW5" s="118">
        <v>21440.86</v>
      </c>
      <c r="AX5" s="118">
        <v>19721.439999999999</v>
      </c>
      <c r="AY5" s="118">
        <v>20101.400000000001</v>
      </c>
      <c r="AZ5" s="118">
        <v>20365.22</v>
      </c>
      <c r="BA5" s="118">
        <v>22362.83</v>
      </c>
      <c r="BB5" s="118">
        <v>18945.63</v>
      </c>
      <c r="BC5" s="118">
        <v>22256.78</v>
      </c>
    </row>
    <row r="6" spans="1:55" ht="29.25" x14ac:dyDescent="0.45">
      <c r="A6" s="261">
        <v>2</v>
      </c>
      <c r="B6" s="174" t="s">
        <v>155</v>
      </c>
      <c r="C6" s="119">
        <v>3.9</v>
      </c>
      <c r="D6" s="119">
        <v>12.13</v>
      </c>
      <c r="E6" s="119">
        <v>8.83</v>
      </c>
      <c r="F6" s="119">
        <v>6.31</v>
      </c>
      <c r="G6" s="119">
        <v>4.03</v>
      </c>
      <c r="H6" s="119">
        <v>6.06</v>
      </c>
      <c r="I6" s="119">
        <v>7.59</v>
      </c>
      <c r="J6" s="119">
        <v>11.88</v>
      </c>
      <c r="K6" s="119">
        <v>7.84</v>
      </c>
      <c r="L6" s="119">
        <v>5.76</v>
      </c>
      <c r="M6" s="119">
        <v>4.25</v>
      </c>
      <c r="N6" s="119">
        <v>6.49</v>
      </c>
      <c r="O6" s="119">
        <v>5.85</v>
      </c>
      <c r="P6" s="119">
        <v>5.48</v>
      </c>
      <c r="Q6" s="119">
        <v>3.97</v>
      </c>
      <c r="R6" s="119">
        <v>4.91</v>
      </c>
      <c r="S6" s="119">
        <v>3</v>
      </c>
      <c r="T6" s="119">
        <v>3.64</v>
      </c>
      <c r="U6" s="119">
        <v>7.23</v>
      </c>
      <c r="V6" s="119">
        <v>5.7</v>
      </c>
      <c r="W6" s="119">
        <v>3.99</v>
      </c>
      <c r="X6" s="119">
        <v>5.16</v>
      </c>
      <c r="Y6" s="119">
        <v>3.42</v>
      </c>
      <c r="Z6" s="119">
        <v>2.12</v>
      </c>
      <c r="AA6" s="119">
        <v>2.17</v>
      </c>
      <c r="AB6" s="119">
        <v>2.92</v>
      </c>
      <c r="AC6" s="119">
        <v>2.54</v>
      </c>
      <c r="AD6" s="119">
        <v>3.46</v>
      </c>
      <c r="AE6" s="119">
        <v>3.65</v>
      </c>
      <c r="AF6" s="119">
        <v>5.31</v>
      </c>
      <c r="AG6" s="119">
        <v>5.66</v>
      </c>
      <c r="AH6" s="119">
        <v>7.1</v>
      </c>
      <c r="AI6" s="119">
        <v>6.88</v>
      </c>
      <c r="AJ6" s="119">
        <v>5.98</v>
      </c>
      <c r="AK6" s="119">
        <v>2.4900000000000002</v>
      </c>
      <c r="AL6" s="119">
        <v>6.8</v>
      </c>
      <c r="AM6" s="119">
        <v>6.48</v>
      </c>
      <c r="AN6" s="119">
        <v>3.28</v>
      </c>
      <c r="AO6" s="119">
        <v>4.0199999999999996</v>
      </c>
      <c r="AP6" s="119">
        <v>4.8</v>
      </c>
      <c r="AQ6" s="119">
        <v>7.64</v>
      </c>
      <c r="AR6" s="119">
        <v>5.43</v>
      </c>
      <c r="AS6" s="119">
        <v>8.4499999999999993</v>
      </c>
      <c r="AT6" s="119">
        <v>5.31</v>
      </c>
      <c r="AU6" s="119">
        <v>6.07</v>
      </c>
      <c r="AV6" s="119">
        <v>6.31</v>
      </c>
      <c r="AW6" s="119">
        <v>3.75</v>
      </c>
      <c r="AX6" s="119">
        <v>4.68</v>
      </c>
      <c r="AY6" s="119">
        <v>6.02</v>
      </c>
      <c r="AZ6" s="119">
        <v>6.32</v>
      </c>
      <c r="BA6" s="119">
        <v>8.25</v>
      </c>
      <c r="BB6" s="119">
        <v>3.95</v>
      </c>
      <c r="BC6" s="119">
        <v>3.56</v>
      </c>
    </row>
    <row r="7" spans="1:55" ht="29.25" x14ac:dyDescent="0.45">
      <c r="A7" s="260">
        <v>3</v>
      </c>
      <c r="B7" s="173" t="s">
        <v>156</v>
      </c>
      <c r="C7" s="120">
        <v>597.63</v>
      </c>
      <c r="D7" s="120">
        <v>618.67999999999995</v>
      </c>
      <c r="E7" s="120">
        <v>682.91</v>
      </c>
      <c r="F7" s="120">
        <v>621.83000000000004</v>
      </c>
      <c r="G7" s="120">
        <v>730.21</v>
      </c>
      <c r="H7" s="120">
        <v>724.13</v>
      </c>
      <c r="I7" s="120">
        <v>686.22</v>
      </c>
      <c r="J7" s="120">
        <v>693.95</v>
      </c>
      <c r="K7" s="120">
        <v>719.49</v>
      </c>
      <c r="L7" s="120">
        <v>666.51</v>
      </c>
      <c r="M7" s="120">
        <v>596.62</v>
      </c>
      <c r="N7" s="120">
        <v>655.63</v>
      </c>
      <c r="O7" s="120">
        <v>600.55999999999995</v>
      </c>
      <c r="P7" s="120">
        <v>664.54</v>
      </c>
      <c r="Q7" s="120">
        <v>729.28</v>
      </c>
      <c r="R7" s="120">
        <v>666.49</v>
      </c>
      <c r="S7" s="120">
        <v>674.28</v>
      </c>
      <c r="T7" s="120">
        <v>672.91</v>
      </c>
      <c r="U7" s="120">
        <v>679.57</v>
      </c>
      <c r="V7" s="120">
        <v>615.04999999999995</v>
      </c>
      <c r="W7" s="120">
        <v>649.38</v>
      </c>
      <c r="X7" s="120">
        <v>571.94000000000005</v>
      </c>
      <c r="Y7" s="120">
        <v>577.83000000000004</v>
      </c>
      <c r="Z7" s="120">
        <v>575.22</v>
      </c>
      <c r="AA7" s="120">
        <v>579.29</v>
      </c>
      <c r="AB7" s="120">
        <v>585.21</v>
      </c>
      <c r="AC7" s="120">
        <v>732.83</v>
      </c>
      <c r="AD7" s="120">
        <v>641.37</v>
      </c>
      <c r="AE7" s="120">
        <v>693.14</v>
      </c>
      <c r="AF7" s="120">
        <v>697.42</v>
      </c>
      <c r="AG7" s="120">
        <v>622.07000000000005</v>
      </c>
      <c r="AH7" s="120">
        <v>657.78</v>
      </c>
      <c r="AI7" s="120">
        <v>667.16</v>
      </c>
      <c r="AJ7" s="120">
        <v>599.69000000000005</v>
      </c>
      <c r="AK7" s="120">
        <v>641.09</v>
      </c>
      <c r="AL7" s="120">
        <v>651.38</v>
      </c>
      <c r="AM7" s="120">
        <v>706.38</v>
      </c>
      <c r="AN7" s="120">
        <v>734.69</v>
      </c>
      <c r="AO7" s="120">
        <v>870.47</v>
      </c>
      <c r="AP7" s="120">
        <v>707.61</v>
      </c>
      <c r="AQ7" s="120">
        <v>818.83</v>
      </c>
      <c r="AR7" s="120">
        <v>775.04</v>
      </c>
      <c r="AS7" s="120">
        <v>749.37</v>
      </c>
      <c r="AT7" s="120">
        <v>865.41</v>
      </c>
      <c r="AU7" s="120">
        <v>898.41</v>
      </c>
      <c r="AV7" s="120">
        <v>793.19</v>
      </c>
      <c r="AW7" s="120">
        <v>909.3</v>
      </c>
      <c r="AX7" s="120">
        <v>988.11</v>
      </c>
      <c r="AY7" s="120">
        <v>904.37</v>
      </c>
      <c r="AZ7" s="120">
        <v>955.77</v>
      </c>
      <c r="BA7" s="118">
        <v>1021.3</v>
      </c>
      <c r="BB7" s="120">
        <v>882.51</v>
      </c>
      <c r="BC7" s="118">
        <v>1021.86</v>
      </c>
    </row>
    <row r="8" spans="1:55" ht="42" x14ac:dyDescent="0.45">
      <c r="A8" s="261">
        <v>4</v>
      </c>
      <c r="B8" s="174" t="s">
        <v>157</v>
      </c>
      <c r="C8" s="121">
        <v>4506.8999999999996</v>
      </c>
      <c r="D8" s="121">
        <v>4573.07</v>
      </c>
      <c r="E8" s="121">
        <v>4820.1000000000004</v>
      </c>
      <c r="F8" s="121">
        <v>4531.09</v>
      </c>
      <c r="G8" s="121">
        <v>5330.14</v>
      </c>
      <c r="H8" s="121">
        <v>5216.13</v>
      </c>
      <c r="I8" s="121">
        <v>4741.59</v>
      </c>
      <c r="J8" s="121">
        <v>5273.74</v>
      </c>
      <c r="K8" s="121">
        <v>5260.25</v>
      </c>
      <c r="L8" s="121">
        <v>5349.05</v>
      </c>
      <c r="M8" s="121">
        <v>5114.83</v>
      </c>
      <c r="N8" s="121">
        <v>4713.6000000000004</v>
      </c>
      <c r="O8" s="121">
        <v>4472.67</v>
      </c>
      <c r="P8" s="121">
        <v>4185.84</v>
      </c>
      <c r="Q8" s="121">
        <v>4889.54</v>
      </c>
      <c r="R8" s="121">
        <v>4251.6400000000003</v>
      </c>
      <c r="S8" s="121">
        <v>4956.0600000000004</v>
      </c>
      <c r="T8" s="121">
        <v>4983</v>
      </c>
      <c r="U8" s="121">
        <v>4528.5200000000004</v>
      </c>
      <c r="V8" s="121">
        <v>4487.04</v>
      </c>
      <c r="W8" s="121">
        <v>4637.18</v>
      </c>
      <c r="X8" s="121">
        <v>4736.9799999999996</v>
      </c>
      <c r="Y8" s="121">
        <v>4611.93</v>
      </c>
      <c r="Z8" s="121">
        <v>4413.54</v>
      </c>
      <c r="AA8" s="121">
        <v>4089.15</v>
      </c>
      <c r="AB8" s="121">
        <v>4884.92</v>
      </c>
      <c r="AC8" s="121">
        <v>5151.74</v>
      </c>
      <c r="AD8" s="121">
        <v>4075.45</v>
      </c>
      <c r="AE8" s="121">
        <v>4589.99</v>
      </c>
      <c r="AF8" s="121">
        <v>4148.8100000000004</v>
      </c>
      <c r="AG8" s="121">
        <v>4243.57</v>
      </c>
      <c r="AH8" s="121">
        <v>4562.1400000000003</v>
      </c>
      <c r="AI8" s="121">
        <v>4787.09</v>
      </c>
      <c r="AJ8" s="121">
        <v>4735.43</v>
      </c>
      <c r="AK8" s="121">
        <v>4698.72</v>
      </c>
      <c r="AL8" s="121">
        <v>4818.2</v>
      </c>
      <c r="AM8" s="121">
        <v>4512.2700000000004</v>
      </c>
      <c r="AN8" s="121">
        <v>4474.76</v>
      </c>
      <c r="AO8" s="121">
        <v>5190.1899999999996</v>
      </c>
      <c r="AP8" s="121">
        <v>4581.2</v>
      </c>
      <c r="AQ8" s="121">
        <v>5169.6000000000004</v>
      </c>
      <c r="AR8" s="121">
        <v>4967.7299999999996</v>
      </c>
      <c r="AS8" s="121">
        <v>4764.37</v>
      </c>
      <c r="AT8" s="121">
        <v>5058.3100000000004</v>
      </c>
      <c r="AU8" s="121">
        <v>5071.83</v>
      </c>
      <c r="AV8" s="121">
        <v>5092.5</v>
      </c>
      <c r="AW8" s="121">
        <v>5593.19</v>
      </c>
      <c r="AX8" s="121">
        <v>5167.47</v>
      </c>
      <c r="AY8" s="121">
        <v>5218.8</v>
      </c>
      <c r="AZ8" s="121">
        <v>4964.49</v>
      </c>
      <c r="BA8" s="121">
        <v>6092.99</v>
      </c>
      <c r="BB8" s="121">
        <v>4848.92</v>
      </c>
      <c r="BC8" s="121">
        <v>5933.59</v>
      </c>
    </row>
    <row r="9" spans="1:55" ht="29.25" x14ac:dyDescent="0.45">
      <c r="A9" s="260">
        <v>5</v>
      </c>
      <c r="B9" s="173" t="s">
        <v>158</v>
      </c>
      <c r="C9" s="120">
        <v>906.29</v>
      </c>
      <c r="D9" s="120">
        <v>960.86</v>
      </c>
      <c r="E9" s="118">
        <v>1180.57</v>
      </c>
      <c r="F9" s="120">
        <v>957.71</v>
      </c>
      <c r="G9" s="120">
        <v>981.73</v>
      </c>
      <c r="H9" s="120">
        <v>979.49</v>
      </c>
      <c r="I9" s="120">
        <v>928.5</v>
      </c>
      <c r="J9" s="120">
        <v>830.51</v>
      </c>
      <c r="K9" s="120">
        <v>879.87</v>
      </c>
      <c r="L9" s="120">
        <v>927.07</v>
      </c>
      <c r="M9" s="120">
        <v>868.81</v>
      </c>
      <c r="N9" s="120">
        <v>900.1</v>
      </c>
      <c r="O9" s="120">
        <v>823.36</v>
      </c>
      <c r="P9" s="120">
        <v>959.18</v>
      </c>
      <c r="Q9" s="118">
        <v>1052.18</v>
      </c>
      <c r="R9" s="120">
        <v>766.33</v>
      </c>
      <c r="S9" s="120">
        <v>722.77</v>
      </c>
      <c r="T9" s="120">
        <v>744.5</v>
      </c>
      <c r="U9" s="120">
        <v>801.17</v>
      </c>
      <c r="V9" s="120">
        <v>781.76</v>
      </c>
      <c r="W9" s="120">
        <v>917.93</v>
      </c>
      <c r="X9" s="120">
        <v>860.53</v>
      </c>
      <c r="Y9" s="120">
        <v>944.31</v>
      </c>
      <c r="Z9" s="120">
        <v>825.58</v>
      </c>
      <c r="AA9" s="120">
        <v>727.3</v>
      </c>
      <c r="AB9" s="120">
        <v>860.57</v>
      </c>
      <c r="AC9" s="120">
        <v>987.89</v>
      </c>
      <c r="AD9" s="120">
        <v>685.86</v>
      </c>
      <c r="AE9" s="120">
        <v>759.93</v>
      </c>
      <c r="AF9" s="120">
        <v>732.52</v>
      </c>
      <c r="AG9" s="120">
        <v>623.85</v>
      </c>
      <c r="AH9" s="120">
        <v>745.03</v>
      </c>
      <c r="AI9" s="120">
        <v>736.05</v>
      </c>
      <c r="AJ9" s="120">
        <v>636.1</v>
      </c>
      <c r="AK9" s="120">
        <v>731.92</v>
      </c>
      <c r="AL9" s="120">
        <v>649.65</v>
      </c>
      <c r="AM9" s="120">
        <v>570.89</v>
      </c>
      <c r="AN9" s="120">
        <v>696.05</v>
      </c>
      <c r="AO9" s="120">
        <v>770.51</v>
      </c>
      <c r="AP9" s="120">
        <v>629.02</v>
      </c>
      <c r="AQ9" s="120">
        <v>816.57</v>
      </c>
      <c r="AR9" s="120">
        <v>774.52</v>
      </c>
      <c r="AS9" s="120">
        <v>664.83</v>
      </c>
      <c r="AT9" s="120">
        <v>695.88</v>
      </c>
      <c r="AU9" s="120">
        <v>785.53</v>
      </c>
      <c r="AV9" s="120">
        <v>696.68</v>
      </c>
      <c r="AW9" s="120">
        <v>756.15</v>
      </c>
      <c r="AX9" s="120">
        <v>706.36</v>
      </c>
      <c r="AY9" s="120">
        <v>644.47</v>
      </c>
      <c r="AZ9" s="120">
        <v>759.44</v>
      </c>
      <c r="BA9" s="120">
        <v>853.06</v>
      </c>
      <c r="BB9" s="120">
        <v>602.12</v>
      </c>
      <c r="BC9" s="120">
        <v>711.82</v>
      </c>
    </row>
    <row r="10" spans="1:55" ht="29.25" x14ac:dyDescent="0.45">
      <c r="A10" s="261">
        <v>6</v>
      </c>
      <c r="B10" s="174" t="s">
        <v>159</v>
      </c>
      <c r="C10" s="121">
        <v>11568.6</v>
      </c>
      <c r="D10" s="121">
        <v>11913.2</v>
      </c>
      <c r="E10" s="121">
        <v>12909.21</v>
      </c>
      <c r="F10" s="121">
        <v>11192.9</v>
      </c>
      <c r="G10" s="121">
        <v>12613.59</v>
      </c>
      <c r="H10" s="121">
        <v>12842.95</v>
      </c>
      <c r="I10" s="121">
        <v>12021.01</v>
      </c>
      <c r="J10" s="121">
        <v>12306.89</v>
      </c>
      <c r="K10" s="121">
        <v>12970.33</v>
      </c>
      <c r="L10" s="121">
        <v>12769.33</v>
      </c>
      <c r="M10" s="121">
        <v>12147.81</v>
      </c>
      <c r="N10" s="121">
        <v>11942.65</v>
      </c>
      <c r="O10" s="121">
        <v>11003.96</v>
      </c>
      <c r="P10" s="121">
        <v>11035.28</v>
      </c>
      <c r="Q10" s="121">
        <v>12074.09</v>
      </c>
      <c r="R10" s="121">
        <v>10674.24</v>
      </c>
      <c r="S10" s="121">
        <v>11738.34</v>
      </c>
      <c r="T10" s="121">
        <v>11842.28</v>
      </c>
      <c r="U10" s="121">
        <v>11372.45</v>
      </c>
      <c r="V10" s="121">
        <v>11109.26</v>
      </c>
      <c r="W10" s="121">
        <v>12009.04</v>
      </c>
      <c r="X10" s="121">
        <v>11578.69</v>
      </c>
      <c r="Y10" s="121">
        <v>11356.9</v>
      </c>
      <c r="Z10" s="121">
        <v>10874.47</v>
      </c>
      <c r="AA10" s="121">
        <v>9924.08</v>
      </c>
      <c r="AB10" s="121">
        <v>12071.51</v>
      </c>
      <c r="AC10" s="121">
        <v>11999.68</v>
      </c>
      <c r="AD10" s="121">
        <v>9929.61</v>
      </c>
      <c r="AE10" s="121">
        <v>10852.79</v>
      </c>
      <c r="AF10" s="121">
        <v>10718.71</v>
      </c>
      <c r="AG10" s="121">
        <v>10306.06</v>
      </c>
      <c r="AH10" s="121">
        <v>11341.4</v>
      </c>
      <c r="AI10" s="121">
        <v>12271.14</v>
      </c>
      <c r="AJ10" s="121">
        <v>11513.33</v>
      </c>
      <c r="AK10" s="121">
        <v>12208.31</v>
      </c>
      <c r="AL10" s="121">
        <v>11877.89</v>
      </c>
      <c r="AM10" s="121">
        <v>10999.92</v>
      </c>
      <c r="AN10" s="121">
        <v>11897.37</v>
      </c>
      <c r="AO10" s="121">
        <v>13314.88</v>
      </c>
      <c r="AP10" s="121">
        <v>10980.28</v>
      </c>
      <c r="AQ10" s="121">
        <v>12966.71</v>
      </c>
      <c r="AR10" s="121">
        <v>12782.18</v>
      </c>
      <c r="AS10" s="121">
        <v>11813.24</v>
      </c>
      <c r="AT10" s="121">
        <v>12947.45</v>
      </c>
      <c r="AU10" s="121">
        <v>13571.13</v>
      </c>
      <c r="AV10" s="121">
        <v>12699.49</v>
      </c>
      <c r="AW10" s="121">
        <v>14143.81</v>
      </c>
      <c r="AX10" s="121">
        <v>12982.88</v>
      </c>
      <c r="AY10" s="121">
        <v>12819.2</v>
      </c>
      <c r="AZ10" s="121">
        <v>13431.61</v>
      </c>
      <c r="BA10" s="121">
        <v>14387.21</v>
      </c>
      <c r="BB10" s="121">
        <v>12153.82</v>
      </c>
      <c r="BC10" s="121">
        <v>14461.98</v>
      </c>
    </row>
    <row r="11" spans="1:55" ht="29.25" x14ac:dyDescent="0.45">
      <c r="A11" s="260">
        <v>7</v>
      </c>
      <c r="B11" s="173" t="s">
        <v>160</v>
      </c>
      <c r="C11" s="118">
        <v>2304.7600000000002</v>
      </c>
      <c r="D11" s="118">
        <v>2316.6</v>
      </c>
      <c r="E11" s="118">
        <v>2452.02</v>
      </c>
      <c r="F11" s="118">
        <v>2135.91</v>
      </c>
      <c r="G11" s="118">
        <v>2362.38</v>
      </c>
      <c r="H11" s="118">
        <v>2316.1999999999998</v>
      </c>
      <c r="I11" s="118">
        <v>2254.27</v>
      </c>
      <c r="J11" s="118">
        <v>2108.81</v>
      </c>
      <c r="K11" s="118">
        <v>2205.56</v>
      </c>
      <c r="L11" s="118">
        <v>2375.31</v>
      </c>
      <c r="M11" s="118">
        <v>2101.91</v>
      </c>
      <c r="N11" s="118">
        <v>2137.46</v>
      </c>
      <c r="O11" s="118">
        <v>2202.81</v>
      </c>
      <c r="P11" s="118">
        <v>1917.48</v>
      </c>
      <c r="Q11" s="118">
        <v>2191.9699999999998</v>
      </c>
      <c r="R11" s="118">
        <v>1963.23</v>
      </c>
      <c r="S11" s="118">
        <v>2283.7199999999998</v>
      </c>
      <c r="T11" s="118">
        <v>2076.36</v>
      </c>
      <c r="U11" s="118">
        <v>2127.5500000000002</v>
      </c>
      <c r="V11" s="118">
        <v>2372.7600000000002</v>
      </c>
      <c r="W11" s="118">
        <v>2217.77</v>
      </c>
      <c r="X11" s="118">
        <v>2306.9699999999998</v>
      </c>
      <c r="Y11" s="118">
        <v>1828.56</v>
      </c>
      <c r="Z11" s="118">
        <v>2006.4</v>
      </c>
      <c r="AA11" s="118">
        <v>1985.2</v>
      </c>
      <c r="AB11" s="118">
        <v>2812.14</v>
      </c>
      <c r="AC11" s="118">
        <v>2568.81</v>
      </c>
      <c r="AD11" s="118">
        <v>2035.36</v>
      </c>
      <c r="AE11" s="118">
        <v>2396.7800000000002</v>
      </c>
      <c r="AF11" s="118">
        <v>2645.05</v>
      </c>
      <c r="AG11" s="118">
        <v>2410.12</v>
      </c>
      <c r="AH11" s="118">
        <v>2525.0100000000002</v>
      </c>
      <c r="AI11" s="118">
        <v>2341.7399999999998</v>
      </c>
      <c r="AJ11" s="118">
        <v>1861.17</v>
      </c>
      <c r="AK11" s="118">
        <v>2265.48</v>
      </c>
      <c r="AL11" s="118">
        <v>2084.63</v>
      </c>
      <c r="AM11" s="118">
        <v>2097.9899999999998</v>
      </c>
      <c r="AN11" s="118">
        <v>2427.85</v>
      </c>
      <c r="AO11" s="118">
        <v>2729.63</v>
      </c>
      <c r="AP11" s="118">
        <v>2086.77</v>
      </c>
      <c r="AQ11" s="118">
        <v>2288.0700000000002</v>
      </c>
      <c r="AR11" s="118">
        <v>2476.0100000000002</v>
      </c>
      <c r="AS11" s="118">
        <v>2363.31</v>
      </c>
      <c r="AT11" s="118">
        <v>3321.22</v>
      </c>
      <c r="AU11" s="118">
        <v>3091.77</v>
      </c>
      <c r="AV11" s="118">
        <v>2423.08</v>
      </c>
      <c r="AW11" s="118">
        <v>2218.89</v>
      </c>
      <c r="AX11" s="118">
        <v>2186.84</v>
      </c>
      <c r="AY11" s="118">
        <v>2669.51</v>
      </c>
      <c r="AZ11" s="118">
        <v>2396.5700000000002</v>
      </c>
      <c r="BA11" s="118">
        <v>2774.99</v>
      </c>
      <c r="BB11" s="118">
        <v>2410.2600000000002</v>
      </c>
      <c r="BC11" s="118">
        <v>2576.4699999999998</v>
      </c>
    </row>
    <row r="12" spans="1:55" ht="42" x14ac:dyDescent="0.45">
      <c r="A12" s="261">
        <v>8</v>
      </c>
      <c r="B12" s="174" t="s">
        <v>161</v>
      </c>
      <c r="C12" s="121">
        <v>2163.0300000000002</v>
      </c>
      <c r="D12" s="121">
        <v>2076.29</v>
      </c>
      <c r="E12" s="121">
        <v>2339.17</v>
      </c>
      <c r="F12" s="121">
        <v>2116.08</v>
      </c>
      <c r="G12" s="121">
        <v>2436.0700000000002</v>
      </c>
      <c r="H12" s="121">
        <v>2443.4</v>
      </c>
      <c r="I12" s="121">
        <v>2462.87</v>
      </c>
      <c r="J12" s="121">
        <v>2398.87</v>
      </c>
      <c r="K12" s="121">
        <v>2503.52</v>
      </c>
      <c r="L12" s="121">
        <v>2654.74</v>
      </c>
      <c r="M12" s="121">
        <v>2420.94</v>
      </c>
      <c r="N12" s="121">
        <v>2510.67</v>
      </c>
      <c r="O12" s="121">
        <v>2289.75</v>
      </c>
      <c r="P12" s="121">
        <v>2217.23</v>
      </c>
      <c r="Q12" s="121">
        <v>2534.41</v>
      </c>
      <c r="R12" s="121">
        <v>2311.94</v>
      </c>
      <c r="S12" s="121">
        <v>2522.27</v>
      </c>
      <c r="T12" s="121">
        <v>2520.15</v>
      </c>
      <c r="U12" s="121">
        <v>2566.1999999999998</v>
      </c>
      <c r="V12" s="121">
        <v>2380.2199999999998</v>
      </c>
      <c r="W12" s="121">
        <v>2604.21</v>
      </c>
      <c r="X12" s="121">
        <v>2685.17</v>
      </c>
      <c r="Y12" s="121">
        <v>2324.19</v>
      </c>
      <c r="Z12" s="121">
        <v>2354.08</v>
      </c>
      <c r="AA12" s="121">
        <v>2147.46</v>
      </c>
      <c r="AB12" s="121">
        <v>2278.0100000000002</v>
      </c>
      <c r="AC12" s="121">
        <v>2465.4899999999998</v>
      </c>
      <c r="AD12" s="121">
        <v>2167.6999999999998</v>
      </c>
      <c r="AE12" s="121">
        <v>2560.2800000000002</v>
      </c>
      <c r="AF12" s="121">
        <v>2591.77</v>
      </c>
      <c r="AG12" s="121">
        <v>2459.14</v>
      </c>
      <c r="AH12" s="121">
        <v>2812.27</v>
      </c>
      <c r="AI12" s="121">
        <v>2773.31</v>
      </c>
      <c r="AJ12" s="121">
        <v>2605.17</v>
      </c>
      <c r="AK12" s="121">
        <v>2569.0300000000002</v>
      </c>
      <c r="AL12" s="121">
        <v>2424.1</v>
      </c>
      <c r="AM12" s="121">
        <v>2341.2800000000002</v>
      </c>
      <c r="AN12" s="121">
        <v>2338.59</v>
      </c>
      <c r="AO12" s="121">
        <v>2733.8</v>
      </c>
      <c r="AP12" s="121">
        <v>2215.9899999999998</v>
      </c>
      <c r="AQ12" s="121">
        <v>2779.09</v>
      </c>
      <c r="AR12" s="121">
        <v>2761.23</v>
      </c>
      <c r="AS12" s="121">
        <v>2725.78</v>
      </c>
      <c r="AT12" s="121">
        <v>2882.33</v>
      </c>
      <c r="AU12" s="121">
        <v>2861.15</v>
      </c>
      <c r="AV12" s="121">
        <v>2778.14</v>
      </c>
      <c r="AW12" s="121">
        <v>2836.25</v>
      </c>
      <c r="AX12" s="121">
        <v>2608.0700000000002</v>
      </c>
      <c r="AY12" s="121">
        <v>2538.1799999999998</v>
      </c>
      <c r="AZ12" s="121">
        <v>2441.2199999999998</v>
      </c>
      <c r="BA12" s="121">
        <v>2938.13</v>
      </c>
      <c r="BB12" s="121">
        <v>2477.5700000000002</v>
      </c>
      <c r="BC12" s="121">
        <v>2872.65</v>
      </c>
    </row>
    <row r="13" spans="1:55" ht="42" x14ac:dyDescent="0.45">
      <c r="A13" s="260">
        <v>9</v>
      </c>
      <c r="B13" s="173" t="s">
        <v>162</v>
      </c>
      <c r="C13" s="120">
        <v>369.3</v>
      </c>
      <c r="D13" s="120">
        <v>401.1</v>
      </c>
      <c r="E13" s="120">
        <v>423.2</v>
      </c>
      <c r="F13" s="120">
        <v>360.56</v>
      </c>
      <c r="G13" s="120">
        <v>380.08</v>
      </c>
      <c r="H13" s="120">
        <v>416.74</v>
      </c>
      <c r="I13" s="120">
        <v>471.2</v>
      </c>
      <c r="J13" s="120">
        <v>374.45</v>
      </c>
      <c r="K13" s="120">
        <v>408.21</v>
      </c>
      <c r="L13" s="120">
        <v>355.62</v>
      </c>
      <c r="M13" s="120">
        <v>288.36</v>
      </c>
      <c r="N13" s="120">
        <v>353.15</v>
      </c>
      <c r="O13" s="120">
        <v>406.19</v>
      </c>
      <c r="P13" s="120">
        <v>367.02</v>
      </c>
      <c r="Q13" s="120">
        <v>406.08</v>
      </c>
      <c r="R13" s="120">
        <v>299.89</v>
      </c>
      <c r="S13" s="120">
        <v>286.56</v>
      </c>
      <c r="T13" s="120">
        <v>301.52</v>
      </c>
      <c r="U13" s="120">
        <v>421.59</v>
      </c>
      <c r="V13" s="120">
        <v>264.67</v>
      </c>
      <c r="W13" s="120">
        <v>308.7</v>
      </c>
      <c r="X13" s="120">
        <v>243.59</v>
      </c>
      <c r="Y13" s="120">
        <v>246.35</v>
      </c>
      <c r="Z13" s="120">
        <v>361.19</v>
      </c>
      <c r="AA13" s="120">
        <v>248.51</v>
      </c>
      <c r="AB13" s="120">
        <v>276.38</v>
      </c>
      <c r="AC13" s="120">
        <v>485.33</v>
      </c>
      <c r="AD13" s="120">
        <v>227.13</v>
      </c>
      <c r="AE13" s="120">
        <v>294.48</v>
      </c>
      <c r="AF13" s="120">
        <v>357.76</v>
      </c>
      <c r="AG13" s="120">
        <v>320.91000000000003</v>
      </c>
      <c r="AH13" s="120">
        <v>342.92</v>
      </c>
      <c r="AI13" s="120">
        <v>332.04</v>
      </c>
      <c r="AJ13" s="120">
        <v>279.61</v>
      </c>
      <c r="AK13" s="120">
        <v>420.74</v>
      </c>
      <c r="AL13" s="120">
        <v>313.98</v>
      </c>
      <c r="AM13" s="120">
        <v>285.82</v>
      </c>
      <c r="AN13" s="120">
        <v>298.97000000000003</v>
      </c>
      <c r="AO13" s="120">
        <v>395.82</v>
      </c>
      <c r="AP13" s="120">
        <v>258.81</v>
      </c>
      <c r="AQ13" s="120">
        <v>340.68</v>
      </c>
      <c r="AR13" s="120">
        <v>352.16</v>
      </c>
      <c r="AS13" s="120">
        <v>361.1</v>
      </c>
      <c r="AT13" s="120">
        <v>380.77</v>
      </c>
      <c r="AU13" s="120">
        <v>394.34</v>
      </c>
      <c r="AV13" s="120">
        <v>370.11</v>
      </c>
      <c r="AW13" s="120">
        <v>326.86</v>
      </c>
      <c r="AX13" s="120">
        <v>379.26</v>
      </c>
      <c r="AY13" s="120">
        <v>389.95</v>
      </c>
      <c r="AZ13" s="120">
        <v>371.91</v>
      </c>
      <c r="BA13" s="120">
        <v>387.47</v>
      </c>
      <c r="BB13" s="120">
        <v>322.52</v>
      </c>
      <c r="BC13" s="120">
        <v>403.61</v>
      </c>
    </row>
    <row r="14" spans="1:55" ht="29.25" x14ac:dyDescent="0.45">
      <c r="A14" s="261">
        <v>10</v>
      </c>
      <c r="B14" s="174" t="s">
        <v>163</v>
      </c>
      <c r="C14" s="119">
        <v>624.63</v>
      </c>
      <c r="D14" s="119">
        <v>652.57000000000005</v>
      </c>
      <c r="E14" s="119">
        <v>745.16</v>
      </c>
      <c r="F14" s="119">
        <v>614.01</v>
      </c>
      <c r="G14" s="119">
        <v>721.35</v>
      </c>
      <c r="H14" s="119">
        <v>706.54</v>
      </c>
      <c r="I14" s="119">
        <v>765.11</v>
      </c>
      <c r="J14" s="119">
        <v>749.08</v>
      </c>
      <c r="K14" s="119">
        <v>759.53</v>
      </c>
      <c r="L14" s="119">
        <v>869.84</v>
      </c>
      <c r="M14" s="119">
        <v>516.73</v>
      </c>
      <c r="N14" s="119">
        <v>765.37</v>
      </c>
      <c r="O14" s="119">
        <v>502.97</v>
      </c>
      <c r="P14" s="119">
        <v>622.47</v>
      </c>
      <c r="Q14" s="119">
        <v>603.45000000000005</v>
      </c>
      <c r="R14" s="119">
        <v>598.76</v>
      </c>
      <c r="S14" s="119">
        <v>569.14</v>
      </c>
      <c r="T14" s="119">
        <v>550.02</v>
      </c>
      <c r="U14" s="119">
        <v>629.11</v>
      </c>
      <c r="V14" s="119">
        <v>562.27</v>
      </c>
      <c r="W14" s="119">
        <v>579.98</v>
      </c>
      <c r="X14" s="119">
        <v>634.13</v>
      </c>
      <c r="Y14" s="119">
        <v>399.52</v>
      </c>
      <c r="Z14" s="119">
        <v>518.5</v>
      </c>
      <c r="AA14" s="119">
        <v>453.57</v>
      </c>
      <c r="AB14" s="119">
        <v>489.47</v>
      </c>
      <c r="AC14" s="119">
        <v>589.22</v>
      </c>
      <c r="AD14" s="119">
        <v>460.1</v>
      </c>
      <c r="AE14" s="119">
        <v>535.12</v>
      </c>
      <c r="AF14" s="119">
        <v>565.08000000000004</v>
      </c>
      <c r="AG14" s="119">
        <v>433.11</v>
      </c>
      <c r="AH14" s="119">
        <v>523.67999999999995</v>
      </c>
      <c r="AI14" s="119">
        <v>577.12</v>
      </c>
      <c r="AJ14" s="119">
        <v>519.45000000000005</v>
      </c>
      <c r="AK14" s="119">
        <v>470.25</v>
      </c>
      <c r="AL14" s="119">
        <v>575.65</v>
      </c>
      <c r="AM14" s="119">
        <v>444.95</v>
      </c>
      <c r="AN14" s="119">
        <v>519.97</v>
      </c>
      <c r="AO14" s="119">
        <v>572.25</v>
      </c>
      <c r="AP14" s="119">
        <v>499.52</v>
      </c>
      <c r="AQ14" s="119">
        <v>504.98</v>
      </c>
      <c r="AR14" s="119">
        <v>606.67999999999995</v>
      </c>
      <c r="AS14" s="119">
        <v>591.28</v>
      </c>
      <c r="AT14" s="119">
        <v>656.99</v>
      </c>
      <c r="AU14" s="119">
        <v>587.71</v>
      </c>
      <c r="AV14" s="119">
        <v>580.27</v>
      </c>
      <c r="AW14" s="119">
        <v>684.28</v>
      </c>
      <c r="AX14" s="119">
        <v>617.86</v>
      </c>
      <c r="AY14" s="119">
        <v>608.55999999999995</v>
      </c>
      <c r="AZ14" s="119">
        <v>587.23</v>
      </c>
      <c r="BA14" s="119">
        <v>659.19</v>
      </c>
      <c r="BB14" s="119">
        <v>596.77</v>
      </c>
      <c r="BC14" s="119">
        <v>613.92999999999995</v>
      </c>
    </row>
    <row r="15" spans="1:55" ht="42" x14ac:dyDescent="0.45">
      <c r="A15" s="260">
        <v>11</v>
      </c>
      <c r="B15" s="173" t="s">
        <v>22</v>
      </c>
      <c r="C15" s="120">
        <v>757.45</v>
      </c>
      <c r="D15" s="120">
        <v>948.01</v>
      </c>
      <c r="E15" s="120">
        <v>830.41</v>
      </c>
      <c r="F15" s="120">
        <v>717.1</v>
      </c>
      <c r="G15" s="120">
        <v>812.37</v>
      </c>
      <c r="H15" s="120">
        <v>936.19</v>
      </c>
      <c r="I15" s="120">
        <v>866.18</v>
      </c>
      <c r="J15" s="120">
        <v>944.15</v>
      </c>
      <c r="K15" s="120">
        <v>990.21</v>
      </c>
      <c r="L15" s="118">
        <v>1075</v>
      </c>
      <c r="M15" s="118">
        <v>1016.45</v>
      </c>
      <c r="N15" s="120">
        <v>963.3</v>
      </c>
      <c r="O15" s="120">
        <v>779.49</v>
      </c>
      <c r="P15" s="118">
        <v>1018.99</v>
      </c>
      <c r="Q15" s="120">
        <v>988.84</v>
      </c>
      <c r="R15" s="120">
        <v>908.46</v>
      </c>
      <c r="S15" s="120">
        <v>960.03</v>
      </c>
      <c r="T15" s="120">
        <v>785.25</v>
      </c>
      <c r="U15" s="118">
        <v>1052.28</v>
      </c>
      <c r="V15" s="120">
        <v>933.54</v>
      </c>
      <c r="W15" s="118">
        <v>1050.42</v>
      </c>
      <c r="X15" s="118">
        <v>1062.67</v>
      </c>
      <c r="Y15" s="120">
        <v>946.95</v>
      </c>
      <c r="Z15" s="120">
        <v>938.52</v>
      </c>
      <c r="AA15" s="120">
        <v>886.76</v>
      </c>
      <c r="AB15" s="118">
        <v>1024.29</v>
      </c>
      <c r="AC15" s="118">
        <v>1027.52</v>
      </c>
      <c r="AD15" s="120">
        <v>756.37</v>
      </c>
      <c r="AE15" s="118">
        <v>1031.17</v>
      </c>
      <c r="AF15" s="118">
        <v>1225.1600000000001</v>
      </c>
      <c r="AG15" s="118">
        <v>1096.77</v>
      </c>
      <c r="AH15" s="118">
        <v>1153.6300000000001</v>
      </c>
      <c r="AI15" s="118">
        <v>1107.23</v>
      </c>
      <c r="AJ15" s="120">
        <v>943.55</v>
      </c>
      <c r="AK15" s="120">
        <v>944.13</v>
      </c>
      <c r="AL15" s="120">
        <v>868.83</v>
      </c>
      <c r="AM15" s="120">
        <v>883.66</v>
      </c>
      <c r="AN15" s="120">
        <v>922.88</v>
      </c>
      <c r="AO15" s="118">
        <v>1117.68</v>
      </c>
      <c r="AP15" s="120">
        <v>794.34</v>
      </c>
      <c r="AQ15" s="118">
        <v>1051.1500000000001</v>
      </c>
      <c r="AR15" s="118">
        <v>1108.05</v>
      </c>
      <c r="AS15" s="120">
        <v>972.51</v>
      </c>
      <c r="AT15" s="118">
        <v>1119.52</v>
      </c>
      <c r="AU15" s="118">
        <v>1277.1600000000001</v>
      </c>
      <c r="AV15" s="118">
        <v>1131.02</v>
      </c>
      <c r="AW15" s="118">
        <v>1189.79</v>
      </c>
      <c r="AX15" s="120">
        <v>915.24</v>
      </c>
      <c r="AY15" s="118">
        <v>1049.3399999999999</v>
      </c>
      <c r="AZ15" s="118">
        <v>1092.81</v>
      </c>
      <c r="BA15" s="118">
        <v>1186.6500000000001</v>
      </c>
      <c r="BB15" s="120">
        <v>929.3</v>
      </c>
      <c r="BC15" s="118">
        <v>1271.24</v>
      </c>
    </row>
    <row r="16" spans="1:55" ht="29.25" x14ac:dyDescent="0.45">
      <c r="A16" s="261">
        <v>12</v>
      </c>
      <c r="B16" s="174" t="s">
        <v>164</v>
      </c>
      <c r="C16" s="119">
        <v>71.69</v>
      </c>
      <c r="D16" s="119">
        <v>42.96</v>
      </c>
      <c r="E16" s="119">
        <v>49.44</v>
      </c>
      <c r="F16" s="119">
        <v>52.74</v>
      </c>
      <c r="G16" s="119">
        <v>49.84</v>
      </c>
      <c r="H16" s="119">
        <v>41.65</v>
      </c>
      <c r="I16" s="119">
        <v>45.83</v>
      </c>
      <c r="J16" s="119">
        <v>51.05</v>
      </c>
      <c r="K16" s="119">
        <v>57.75</v>
      </c>
      <c r="L16" s="119">
        <v>100.89</v>
      </c>
      <c r="M16" s="119">
        <v>39.22</v>
      </c>
      <c r="N16" s="119">
        <v>56.82</v>
      </c>
      <c r="O16" s="119">
        <v>55.02</v>
      </c>
      <c r="P16" s="119">
        <v>34.17</v>
      </c>
      <c r="Q16" s="119">
        <v>66.760000000000005</v>
      </c>
      <c r="R16" s="119">
        <v>134.24</v>
      </c>
      <c r="S16" s="119">
        <v>63.3</v>
      </c>
      <c r="T16" s="119">
        <v>74.739999999999995</v>
      </c>
      <c r="U16" s="119">
        <v>33.5</v>
      </c>
      <c r="V16" s="119">
        <v>44.36</v>
      </c>
      <c r="W16" s="119">
        <v>43.23</v>
      </c>
      <c r="X16" s="119">
        <v>53.47</v>
      </c>
      <c r="Y16" s="119">
        <v>58.78</v>
      </c>
      <c r="Z16" s="119">
        <v>33</v>
      </c>
      <c r="AA16" s="119">
        <v>46.03</v>
      </c>
      <c r="AB16" s="119">
        <v>29.09</v>
      </c>
      <c r="AC16" s="119">
        <v>32.380000000000003</v>
      </c>
      <c r="AD16" s="119">
        <v>31.85</v>
      </c>
      <c r="AE16" s="119">
        <v>24.55</v>
      </c>
      <c r="AF16" s="119">
        <v>46.92</v>
      </c>
      <c r="AG16" s="119">
        <v>36.89</v>
      </c>
      <c r="AH16" s="119">
        <v>43.01</v>
      </c>
      <c r="AI16" s="119">
        <v>33.979999999999997</v>
      </c>
      <c r="AJ16" s="119">
        <v>32.130000000000003</v>
      </c>
      <c r="AK16" s="119">
        <v>26.24</v>
      </c>
      <c r="AL16" s="119">
        <v>24.17</v>
      </c>
      <c r="AM16" s="119">
        <v>33.78</v>
      </c>
      <c r="AN16" s="119">
        <v>28.01</v>
      </c>
      <c r="AO16" s="119">
        <v>29.24</v>
      </c>
      <c r="AP16" s="119">
        <v>21.97</v>
      </c>
      <c r="AQ16" s="119">
        <v>37.979999999999997</v>
      </c>
      <c r="AR16" s="119">
        <v>41.22</v>
      </c>
      <c r="AS16" s="119">
        <v>33.39</v>
      </c>
      <c r="AT16" s="119">
        <v>55.32</v>
      </c>
      <c r="AU16" s="119">
        <v>48.4</v>
      </c>
      <c r="AV16" s="119">
        <v>31.53</v>
      </c>
      <c r="AW16" s="119">
        <v>36.78</v>
      </c>
      <c r="AX16" s="119">
        <v>26.53</v>
      </c>
      <c r="AY16" s="119">
        <v>23.89</v>
      </c>
      <c r="AZ16" s="119">
        <v>36.06</v>
      </c>
      <c r="BA16" s="119">
        <v>23.2</v>
      </c>
      <c r="BB16" s="119">
        <v>52.68</v>
      </c>
      <c r="BC16" s="119">
        <v>54.31</v>
      </c>
    </row>
    <row r="17" spans="1:55" ht="29.25" x14ac:dyDescent="0.45">
      <c r="A17" s="260">
        <v>13</v>
      </c>
      <c r="B17" s="173" t="s">
        <v>165</v>
      </c>
      <c r="C17" s="120">
        <v>502.17</v>
      </c>
      <c r="D17" s="120">
        <v>517.65</v>
      </c>
      <c r="E17" s="120">
        <v>522.85</v>
      </c>
      <c r="F17" s="120">
        <v>602.04</v>
      </c>
      <c r="G17" s="120">
        <v>556.54999999999995</v>
      </c>
      <c r="H17" s="120">
        <v>517.64</v>
      </c>
      <c r="I17" s="120">
        <v>526.04999999999995</v>
      </c>
      <c r="J17" s="120">
        <v>493.88</v>
      </c>
      <c r="K17" s="120">
        <v>542.83000000000004</v>
      </c>
      <c r="L17" s="120">
        <v>551.86</v>
      </c>
      <c r="M17" s="120">
        <v>475.79</v>
      </c>
      <c r="N17" s="120">
        <v>510.19</v>
      </c>
      <c r="O17" s="120">
        <v>458.58</v>
      </c>
      <c r="P17" s="120">
        <v>461.91</v>
      </c>
      <c r="Q17" s="120">
        <v>526.61</v>
      </c>
      <c r="R17" s="120">
        <v>447.77</v>
      </c>
      <c r="S17" s="120">
        <v>493.84</v>
      </c>
      <c r="T17" s="120">
        <v>541.15</v>
      </c>
      <c r="U17" s="120">
        <v>539.26</v>
      </c>
      <c r="V17" s="120">
        <v>488.05</v>
      </c>
      <c r="W17" s="120">
        <v>459.11</v>
      </c>
      <c r="X17" s="120">
        <v>464.14</v>
      </c>
      <c r="Y17" s="120">
        <v>404.54</v>
      </c>
      <c r="Z17" s="120">
        <v>481.54</v>
      </c>
      <c r="AA17" s="120">
        <v>385.76</v>
      </c>
      <c r="AB17" s="120">
        <v>423.02</v>
      </c>
      <c r="AC17" s="120">
        <v>454.53</v>
      </c>
      <c r="AD17" s="120">
        <v>418.36</v>
      </c>
      <c r="AE17" s="120">
        <v>482.01</v>
      </c>
      <c r="AF17" s="120">
        <v>474.78</v>
      </c>
      <c r="AG17" s="120">
        <v>419.55</v>
      </c>
      <c r="AH17" s="120">
        <v>527.77</v>
      </c>
      <c r="AI17" s="120">
        <v>470</v>
      </c>
      <c r="AJ17" s="120">
        <v>443.82</v>
      </c>
      <c r="AK17" s="120">
        <v>523.24</v>
      </c>
      <c r="AL17" s="120">
        <v>572.25</v>
      </c>
      <c r="AM17" s="120">
        <v>564.16999999999996</v>
      </c>
      <c r="AN17" s="120">
        <v>462.05</v>
      </c>
      <c r="AO17" s="120">
        <v>523.83000000000004</v>
      </c>
      <c r="AP17" s="120">
        <v>376.12</v>
      </c>
      <c r="AQ17" s="120">
        <v>524.29999999999995</v>
      </c>
      <c r="AR17" s="120">
        <v>491.28</v>
      </c>
      <c r="AS17" s="120">
        <v>714.66</v>
      </c>
      <c r="AT17" s="120">
        <v>484.12</v>
      </c>
      <c r="AU17" s="120">
        <v>488.66</v>
      </c>
      <c r="AV17" s="120">
        <v>485.45</v>
      </c>
      <c r="AW17" s="120">
        <v>504.57</v>
      </c>
      <c r="AX17" s="120">
        <v>514.64</v>
      </c>
      <c r="AY17" s="120">
        <v>458.82</v>
      </c>
      <c r="AZ17" s="120">
        <v>492.75</v>
      </c>
      <c r="BA17" s="120">
        <v>534.66999999999996</v>
      </c>
      <c r="BB17" s="120">
        <v>434.35</v>
      </c>
      <c r="BC17" s="120">
        <v>503.41</v>
      </c>
    </row>
    <row r="18" spans="1:55" x14ac:dyDescent="0.45">
      <c r="A18" s="261">
        <v>14</v>
      </c>
      <c r="B18" s="174" t="s">
        <v>166</v>
      </c>
      <c r="C18" s="119">
        <v>247.13</v>
      </c>
      <c r="D18" s="119">
        <v>224.53</v>
      </c>
      <c r="E18" s="119">
        <v>258.33999999999997</v>
      </c>
      <c r="F18" s="119">
        <v>230.49</v>
      </c>
      <c r="G18" s="119">
        <v>252.56</v>
      </c>
      <c r="H18" s="119">
        <v>226.93</v>
      </c>
      <c r="I18" s="119">
        <v>222.19</v>
      </c>
      <c r="J18" s="119">
        <v>208.44</v>
      </c>
      <c r="K18" s="119">
        <v>227.64</v>
      </c>
      <c r="L18" s="119">
        <v>248.94</v>
      </c>
      <c r="M18" s="119">
        <v>178.69</v>
      </c>
      <c r="N18" s="119">
        <v>193.66</v>
      </c>
      <c r="O18" s="119">
        <v>239.82</v>
      </c>
      <c r="P18" s="119">
        <v>194.71</v>
      </c>
      <c r="Q18" s="119">
        <v>230.55</v>
      </c>
      <c r="R18" s="119">
        <v>201.02</v>
      </c>
      <c r="S18" s="119">
        <v>209.16</v>
      </c>
      <c r="T18" s="119">
        <v>194.91</v>
      </c>
      <c r="U18" s="119">
        <v>211.66</v>
      </c>
      <c r="V18" s="119">
        <v>212.57</v>
      </c>
      <c r="W18" s="119">
        <v>205.58</v>
      </c>
      <c r="X18" s="119">
        <v>217.77</v>
      </c>
      <c r="Y18" s="119">
        <v>201.13</v>
      </c>
      <c r="Z18" s="119">
        <v>236.49</v>
      </c>
      <c r="AA18" s="119">
        <v>239.58</v>
      </c>
      <c r="AB18" s="119">
        <v>241.07</v>
      </c>
      <c r="AC18" s="119">
        <v>281.62</v>
      </c>
      <c r="AD18" s="119">
        <v>262.58</v>
      </c>
      <c r="AE18" s="119">
        <v>254.27</v>
      </c>
      <c r="AF18" s="119">
        <v>228.5</v>
      </c>
      <c r="AG18" s="119">
        <v>217.1</v>
      </c>
      <c r="AH18" s="119">
        <v>288.77</v>
      </c>
      <c r="AI18" s="119">
        <v>234.13</v>
      </c>
      <c r="AJ18" s="119">
        <v>197.64</v>
      </c>
      <c r="AK18" s="119">
        <v>230.81</v>
      </c>
      <c r="AL18" s="119">
        <v>240.55</v>
      </c>
      <c r="AM18" s="119">
        <v>257.70999999999998</v>
      </c>
      <c r="AN18" s="119">
        <v>248.02</v>
      </c>
      <c r="AO18" s="119">
        <v>319.58</v>
      </c>
      <c r="AP18" s="119">
        <v>240.08</v>
      </c>
      <c r="AQ18" s="119">
        <v>295.35000000000002</v>
      </c>
      <c r="AR18" s="119">
        <v>265.08999999999997</v>
      </c>
      <c r="AS18" s="119">
        <v>229.51</v>
      </c>
      <c r="AT18" s="119">
        <v>238.43</v>
      </c>
      <c r="AU18" s="119">
        <v>227.87</v>
      </c>
      <c r="AV18" s="119">
        <v>300.38</v>
      </c>
      <c r="AW18" s="119">
        <v>236.2</v>
      </c>
      <c r="AX18" s="119">
        <v>238.09</v>
      </c>
      <c r="AY18" s="119">
        <v>285.31</v>
      </c>
      <c r="AZ18" s="119">
        <v>273.14</v>
      </c>
      <c r="BA18" s="119">
        <v>316.35000000000002</v>
      </c>
      <c r="BB18" s="119">
        <v>260.23</v>
      </c>
      <c r="BC18" s="119">
        <v>322.58999999999997</v>
      </c>
    </row>
    <row r="19" spans="1:55" ht="29.25" x14ac:dyDescent="0.45">
      <c r="A19" s="260">
        <v>15</v>
      </c>
      <c r="B19" s="173" t="s">
        <v>167</v>
      </c>
      <c r="C19" s="118">
        <v>1281.8499999999999</v>
      </c>
      <c r="D19" s="118">
        <v>1288.07</v>
      </c>
      <c r="E19" s="118">
        <v>1354.45</v>
      </c>
      <c r="F19" s="118">
        <v>1030.54</v>
      </c>
      <c r="G19" s="118">
        <v>1270.8599999999999</v>
      </c>
      <c r="H19" s="118">
        <v>1314.21</v>
      </c>
      <c r="I19" s="118">
        <v>1224.3499999999999</v>
      </c>
      <c r="J19" s="118">
        <v>1136.92</v>
      </c>
      <c r="K19" s="118">
        <v>1150.46</v>
      </c>
      <c r="L19" s="118">
        <v>1268.1600000000001</v>
      </c>
      <c r="M19" s="118">
        <v>1192.49</v>
      </c>
      <c r="N19" s="118">
        <v>1176.6099999999999</v>
      </c>
      <c r="O19" s="118">
        <v>1286.6199999999999</v>
      </c>
      <c r="P19" s="118">
        <v>1071.25</v>
      </c>
      <c r="Q19" s="118">
        <v>1237.04</v>
      </c>
      <c r="R19" s="118">
        <v>1116.8699999999999</v>
      </c>
      <c r="S19" s="118">
        <v>1361.49</v>
      </c>
      <c r="T19" s="118">
        <v>1113.8800000000001</v>
      </c>
      <c r="U19" s="118">
        <v>1115.6600000000001</v>
      </c>
      <c r="V19" s="118">
        <v>1438.88</v>
      </c>
      <c r="W19" s="118">
        <v>1300.21</v>
      </c>
      <c r="X19" s="118">
        <v>1365.89</v>
      </c>
      <c r="Y19" s="118">
        <v>1008.2</v>
      </c>
      <c r="Z19" s="118">
        <v>1087.4100000000001</v>
      </c>
      <c r="AA19" s="118">
        <v>1156.07</v>
      </c>
      <c r="AB19" s="118">
        <v>1935.24</v>
      </c>
      <c r="AC19" s="118">
        <v>1618.84</v>
      </c>
      <c r="AD19" s="118">
        <v>1177.6199999999999</v>
      </c>
      <c r="AE19" s="118">
        <v>1464.6</v>
      </c>
      <c r="AF19" s="118">
        <v>1746.26</v>
      </c>
      <c r="AG19" s="118">
        <v>1583.64</v>
      </c>
      <c r="AH19" s="118">
        <v>1476.98</v>
      </c>
      <c r="AI19" s="118">
        <v>1405.48</v>
      </c>
      <c r="AJ19" s="118">
        <v>1010.03</v>
      </c>
      <c r="AK19" s="118">
        <v>1302.1300000000001</v>
      </c>
      <c r="AL19" s="118">
        <v>1066.24</v>
      </c>
      <c r="AM19" s="118">
        <v>1073.81</v>
      </c>
      <c r="AN19" s="118">
        <v>1505.93</v>
      </c>
      <c r="AO19" s="118">
        <v>1599.93</v>
      </c>
      <c r="AP19" s="118">
        <v>1277.2</v>
      </c>
      <c r="AQ19" s="118">
        <v>1233.97</v>
      </c>
      <c r="AR19" s="118">
        <v>1465.93</v>
      </c>
      <c r="AS19" s="118">
        <v>1172.6600000000001</v>
      </c>
      <c r="AT19" s="118">
        <v>2369.94</v>
      </c>
      <c r="AU19" s="118">
        <v>2047.47</v>
      </c>
      <c r="AV19" s="118">
        <v>1307.8699999999999</v>
      </c>
      <c r="AW19" s="118">
        <v>1206.81</v>
      </c>
      <c r="AX19" s="118">
        <v>1183.3399999999999</v>
      </c>
      <c r="AY19" s="118">
        <v>1663.81</v>
      </c>
      <c r="AZ19" s="118">
        <v>1349.88</v>
      </c>
      <c r="BA19" s="118">
        <v>1615.49</v>
      </c>
      <c r="BB19" s="118">
        <v>1480.69</v>
      </c>
      <c r="BC19" s="118">
        <v>1490.44</v>
      </c>
    </row>
    <row r="20" spans="1:55" ht="29.25" x14ac:dyDescent="0.45">
      <c r="A20" s="261">
        <v>16</v>
      </c>
      <c r="B20" s="174" t="s">
        <v>168</v>
      </c>
      <c r="C20" s="121">
        <v>1931.53</v>
      </c>
      <c r="D20" s="121">
        <v>1852.91</v>
      </c>
      <c r="E20" s="121">
        <v>2093.98</v>
      </c>
      <c r="F20" s="121">
        <v>1886.6</v>
      </c>
      <c r="G20" s="121">
        <v>2186.13</v>
      </c>
      <c r="H20" s="121">
        <v>2188.2600000000002</v>
      </c>
      <c r="I20" s="121">
        <v>2170.23</v>
      </c>
      <c r="J20" s="121">
        <v>2110.4299999999998</v>
      </c>
      <c r="K20" s="121">
        <v>2204.91</v>
      </c>
      <c r="L20" s="121">
        <v>2355.25</v>
      </c>
      <c r="M20" s="121">
        <v>2175.69</v>
      </c>
      <c r="N20" s="121">
        <v>2211.02</v>
      </c>
      <c r="O20" s="121">
        <v>2037.93</v>
      </c>
      <c r="P20" s="121">
        <v>1936.21</v>
      </c>
      <c r="Q20" s="121">
        <v>2211.64</v>
      </c>
      <c r="R20" s="121">
        <v>2038.73</v>
      </c>
      <c r="S20" s="121">
        <v>2197.88</v>
      </c>
      <c r="T20" s="121">
        <v>2178.0100000000002</v>
      </c>
      <c r="U20" s="121">
        <v>2165.61</v>
      </c>
      <c r="V20" s="121">
        <v>2069.46</v>
      </c>
      <c r="W20" s="121">
        <v>2212.14</v>
      </c>
      <c r="X20" s="121">
        <v>2310.52</v>
      </c>
      <c r="Y20" s="121">
        <v>2030.72</v>
      </c>
      <c r="Z20" s="121">
        <v>2032.13</v>
      </c>
      <c r="AA20" s="121">
        <v>1857.67</v>
      </c>
      <c r="AB20" s="121">
        <v>1961.61</v>
      </c>
      <c r="AC20" s="121">
        <v>2165.5700000000002</v>
      </c>
      <c r="AD20" s="121">
        <v>1903.17</v>
      </c>
      <c r="AE20" s="121">
        <v>2269.9499999999998</v>
      </c>
      <c r="AF20" s="121">
        <v>2266.69</v>
      </c>
      <c r="AG20" s="121">
        <v>2159.39</v>
      </c>
      <c r="AH20" s="121">
        <v>2364.04</v>
      </c>
      <c r="AI20" s="121">
        <v>2352.23</v>
      </c>
      <c r="AJ20" s="121">
        <v>2212.48</v>
      </c>
      <c r="AK20" s="121">
        <v>2227.4699999999998</v>
      </c>
      <c r="AL20" s="121">
        <v>2101.63</v>
      </c>
      <c r="AM20" s="121">
        <v>2036.44</v>
      </c>
      <c r="AN20" s="121">
        <v>2058.87</v>
      </c>
      <c r="AO20" s="121">
        <v>2333.2600000000002</v>
      </c>
      <c r="AP20" s="121">
        <v>1967.3</v>
      </c>
      <c r="AQ20" s="121">
        <v>2459.0300000000002</v>
      </c>
      <c r="AR20" s="121">
        <v>2446.12</v>
      </c>
      <c r="AS20" s="121">
        <v>2426.0300000000002</v>
      </c>
      <c r="AT20" s="121">
        <v>2540.17</v>
      </c>
      <c r="AU20" s="121">
        <v>2490.34</v>
      </c>
      <c r="AV20" s="121">
        <v>2448.4499999999998</v>
      </c>
      <c r="AW20" s="121">
        <v>2478.12</v>
      </c>
      <c r="AX20" s="121">
        <v>2316.4699999999998</v>
      </c>
      <c r="AY20" s="121">
        <v>2263.2199999999998</v>
      </c>
      <c r="AZ20" s="121">
        <v>2171.19</v>
      </c>
      <c r="BA20" s="121">
        <v>2563.5</v>
      </c>
      <c r="BB20" s="121">
        <v>2173.52</v>
      </c>
      <c r="BC20" s="121">
        <v>2574.12</v>
      </c>
    </row>
    <row r="21" spans="1:55" ht="42" x14ac:dyDescent="0.45">
      <c r="A21" s="260">
        <v>17</v>
      </c>
      <c r="B21" s="173" t="s">
        <v>20</v>
      </c>
      <c r="C21" s="118">
        <v>1718.94</v>
      </c>
      <c r="D21" s="118">
        <v>1679.39</v>
      </c>
      <c r="E21" s="118">
        <v>1825.28</v>
      </c>
      <c r="F21" s="118">
        <v>1587.46</v>
      </c>
      <c r="G21" s="118">
        <v>1938.48</v>
      </c>
      <c r="H21" s="118">
        <v>1817.06</v>
      </c>
      <c r="I21" s="118">
        <v>1772.11</v>
      </c>
      <c r="J21" s="118">
        <v>1677.61</v>
      </c>
      <c r="K21" s="118">
        <v>1785.79</v>
      </c>
      <c r="L21" s="118">
        <v>1934.86</v>
      </c>
      <c r="M21" s="118">
        <v>1624.05</v>
      </c>
      <c r="N21" s="118">
        <v>1664.5</v>
      </c>
      <c r="O21" s="118">
        <v>1630.67</v>
      </c>
      <c r="P21" s="118">
        <v>1600.44</v>
      </c>
      <c r="Q21" s="118">
        <v>1788.95</v>
      </c>
      <c r="R21" s="118">
        <v>1531.91</v>
      </c>
      <c r="S21" s="118">
        <v>1673.03</v>
      </c>
      <c r="T21" s="118">
        <v>1681.75</v>
      </c>
      <c r="U21" s="118">
        <v>1752.36</v>
      </c>
      <c r="V21" s="118">
        <v>1639.28</v>
      </c>
      <c r="W21" s="118">
        <v>1614.19</v>
      </c>
      <c r="X21" s="118">
        <v>1697.09</v>
      </c>
      <c r="Y21" s="118">
        <v>1514.63</v>
      </c>
      <c r="Z21" s="118">
        <v>1702.64</v>
      </c>
      <c r="AA21" s="118">
        <v>1580.79</v>
      </c>
      <c r="AB21" s="118">
        <v>1652.32</v>
      </c>
      <c r="AC21" s="118">
        <v>1737.05</v>
      </c>
      <c r="AD21" s="118">
        <v>1542.34</v>
      </c>
      <c r="AE21" s="118">
        <v>1626.8</v>
      </c>
      <c r="AF21" s="118">
        <v>1703.62</v>
      </c>
      <c r="AG21" s="118">
        <v>1547.9</v>
      </c>
      <c r="AH21" s="118">
        <v>1833.95</v>
      </c>
      <c r="AI21" s="118">
        <v>1760.53</v>
      </c>
      <c r="AJ21" s="118">
        <v>1533.33</v>
      </c>
      <c r="AK21" s="118">
        <v>1723.91</v>
      </c>
      <c r="AL21" s="118">
        <v>1778.3</v>
      </c>
      <c r="AM21" s="118">
        <v>1754.87</v>
      </c>
      <c r="AN21" s="118">
        <v>1731.49</v>
      </c>
      <c r="AO21" s="118">
        <v>1914.11</v>
      </c>
      <c r="AP21" s="118">
        <v>1490.73</v>
      </c>
      <c r="AQ21" s="118">
        <v>1844.56</v>
      </c>
      <c r="AR21" s="118">
        <v>1804.19</v>
      </c>
      <c r="AS21" s="118">
        <v>1676.46</v>
      </c>
      <c r="AT21" s="118">
        <v>2017.33</v>
      </c>
      <c r="AU21" s="118">
        <v>1798.1</v>
      </c>
      <c r="AV21" s="118">
        <v>1972.82</v>
      </c>
      <c r="AW21" s="118">
        <v>1815.67</v>
      </c>
      <c r="AX21" s="118">
        <v>1816.1</v>
      </c>
      <c r="AY21" s="118">
        <v>1915.58</v>
      </c>
      <c r="AZ21" s="118">
        <v>1972.36</v>
      </c>
      <c r="BA21" s="118">
        <v>2079.69</v>
      </c>
      <c r="BB21" s="118">
        <v>1765.77</v>
      </c>
      <c r="BC21" s="118">
        <v>2028.83</v>
      </c>
    </row>
    <row r="22" spans="1:55" ht="42" x14ac:dyDescent="0.45">
      <c r="A22" s="261">
        <v>18</v>
      </c>
      <c r="B22" s="174" t="s">
        <v>169</v>
      </c>
      <c r="C22" s="119">
        <v>921.31</v>
      </c>
      <c r="D22" s="119">
        <v>976.1</v>
      </c>
      <c r="E22" s="121">
        <v>1195.48</v>
      </c>
      <c r="F22" s="119">
        <v>973.53</v>
      </c>
      <c r="G22" s="121">
        <v>1006.8</v>
      </c>
      <c r="H22" s="119">
        <v>997.28</v>
      </c>
      <c r="I22" s="119">
        <v>954.33</v>
      </c>
      <c r="J22" s="119">
        <v>849.47</v>
      </c>
      <c r="K22" s="119">
        <v>908.83</v>
      </c>
      <c r="L22" s="119">
        <v>941.53</v>
      </c>
      <c r="M22" s="119">
        <v>886.42</v>
      </c>
      <c r="N22" s="119">
        <v>927.72</v>
      </c>
      <c r="O22" s="119">
        <v>844.58</v>
      </c>
      <c r="P22" s="119">
        <v>977.91</v>
      </c>
      <c r="Q22" s="121">
        <v>1071.5999999999999</v>
      </c>
      <c r="R22" s="119">
        <v>779.03</v>
      </c>
      <c r="S22" s="119">
        <v>735.84</v>
      </c>
      <c r="T22" s="119">
        <v>757.78</v>
      </c>
      <c r="U22" s="119">
        <v>814.97</v>
      </c>
      <c r="V22" s="119">
        <v>793.2</v>
      </c>
      <c r="W22" s="119">
        <v>931.51</v>
      </c>
      <c r="X22" s="119">
        <v>870.86</v>
      </c>
      <c r="Y22" s="119">
        <v>959.78</v>
      </c>
      <c r="Z22" s="119">
        <v>841.76</v>
      </c>
      <c r="AA22" s="119">
        <v>744.14</v>
      </c>
      <c r="AB22" s="119">
        <v>869.4</v>
      </c>
      <c r="AC22" s="121">
        <v>1010.15</v>
      </c>
      <c r="AD22" s="119">
        <v>704.04</v>
      </c>
      <c r="AE22" s="119">
        <v>771.89</v>
      </c>
      <c r="AF22" s="119">
        <v>750.75</v>
      </c>
      <c r="AG22" s="119">
        <v>646.97</v>
      </c>
      <c r="AH22" s="119">
        <v>770.93</v>
      </c>
      <c r="AI22" s="119">
        <v>755.8</v>
      </c>
      <c r="AJ22" s="119">
        <v>656.36</v>
      </c>
      <c r="AK22" s="119">
        <v>754.77</v>
      </c>
      <c r="AL22" s="119">
        <v>673.05</v>
      </c>
      <c r="AM22" s="119">
        <v>588.37</v>
      </c>
      <c r="AN22" s="119">
        <v>719.13</v>
      </c>
      <c r="AO22" s="119">
        <v>793.92</v>
      </c>
      <c r="AP22" s="119">
        <v>650.34</v>
      </c>
      <c r="AQ22" s="119">
        <v>854.1</v>
      </c>
      <c r="AR22" s="119">
        <v>825.05</v>
      </c>
      <c r="AS22" s="119">
        <v>760.1</v>
      </c>
      <c r="AT22" s="119">
        <v>715.91</v>
      </c>
      <c r="AU22" s="119">
        <v>805.44</v>
      </c>
      <c r="AV22" s="119">
        <v>716.24</v>
      </c>
      <c r="AW22" s="119">
        <v>786.52</v>
      </c>
      <c r="AX22" s="119">
        <v>729.44</v>
      </c>
      <c r="AY22" s="119">
        <v>666.07</v>
      </c>
      <c r="AZ22" s="119">
        <v>785.19</v>
      </c>
      <c r="BA22" s="119">
        <v>875.65</v>
      </c>
      <c r="BB22" s="119">
        <v>617.32000000000005</v>
      </c>
      <c r="BC22" s="119">
        <v>733.68</v>
      </c>
    </row>
    <row r="23" spans="1:55" ht="42" x14ac:dyDescent="0.45">
      <c r="A23" s="260">
        <v>19</v>
      </c>
      <c r="B23" s="173" t="s">
        <v>170</v>
      </c>
      <c r="C23" s="118">
        <v>2442.8200000000002</v>
      </c>
      <c r="D23" s="118">
        <v>2434.29</v>
      </c>
      <c r="E23" s="118">
        <v>2682.83</v>
      </c>
      <c r="F23" s="118">
        <v>2378.12</v>
      </c>
      <c r="G23" s="118">
        <v>2568.8200000000002</v>
      </c>
      <c r="H23" s="118">
        <v>2606.3000000000002</v>
      </c>
      <c r="I23" s="118">
        <v>2650.82</v>
      </c>
      <c r="J23" s="118">
        <v>2421.0700000000002</v>
      </c>
      <c r="K23" s="118">
        <v>2528.1799999999998</v>
      </c>
      <c r="L23" s="118">
        <v>2589.85</v>
      </c>
      <c r="M23" s="118">
        <v>2390.71</v>
      </c>
      <c r="N23" s="118">
        <v>2536.6999999999998</v>
      </c>
      <c r="O23" s="118">
        <v>2345.39</v>
      </c>
      <c r="P23" s="118">
        <v>2265.12</v>
      </c>
      <c r="Q23" s="118">
        <v>2493.6</v>
      </c>
      <c r="R23" s="118">
        <v>2242.2600000000002</v>
      </c>
      <c r="S23" s="118">
        <v>2388.96</v>
      </c>
      <c r="T23" s="118">
        <v>2404.94</v>
      </c>
      <c r="U23" s="118">
        <v>2406.66</v>
      </c>
      <c r="V23" s="118">
        <v>2216.4499999999998</v>
      </c>
      <c r="W23" s="118">
        <v>2265.25</v>
      </c>
      <c r="X23" s="118">
        <v>2247.5500000000002</v>
      </c>
      <c r="Y23" s="118">
        <v>2249.3200000000002</v>
      </c>
      <c r="Z23" s="118">
        <v>2166</v>
      </c>
      <c r="AA23" s="118">
        <v>2021.48</v>
      </c>
      <c r="AB23" s="118">
        <v>2755.57</v>
      </c>
      <c r="AC23" s="118">
        <v>2352.14</v>
      </c>
      <c r="AD23" s="118">
        <v>2002.68</v>
      </c>
      <c r="AE23" s="118">
        <v>2213.5</v>
      </c>
      <c r="AF23" s="118">
        <v>2312.8000000000002</v>
      </c>
      <c r="AG23" s="118">
        <v>2161.8200000000002</v>
      </c>
      <c r="AH23" s="118">
        <v>2317.5100000000002</v>
      </c>
      <c r="AI23" s="118">
        <v>2421.98</v>
      </c>
      <c r="AJ23" s="118">
        <v>2382.2199999999998</v>
      </c>
      <c r="AK23" s="118">
        <v>2684.33</v>
      </c>
      <c r="AL23" s="118">
        <v>2303.3000000000002</v>
      </c>
      <c r="AM23" s="118">
        <v>2223.5700000000002</v>
      </c>
      <c r="AN23" s="118">
        <v>2336.11</v>
      </c>
      <c r="AO23" s="118">
        <v>2719.93</v>
      </c>
      <c r="AP23" s="118">
        <v>2164.6</v>
      </c>
      <c r="AQ23" s="118">
        <v>2781.8</v>
      </c>
      <c r="AR23" s="118">
        <v>2785.02</v>
      </c>
      <c r="AS23" s="118">
        <v>2420.23</v>
      </c>
      <c r="AT23" s="118">
        <v>2651.79</v>
      </c>
      <c r="AU23" s="118">
        <v>2684.6</v>
      </c>
      <c r="AV23" s="118">
        <v>2559.81</v>
      </c>
      <c r="AW23" s="118">
        <v>2914.14</v>
      </c>
      <c r="AX23" s="118">
        <v>2499.52</v>
      </c>
      <c r="AY23" s="118">
        <v>2688.87</v>
      </c>
      <c r="AZ23" s="118">
        <v>3109.71</v>
      </c>
      <c r="BA23" s="118">
        <v>2933.9</v>
      </c>
      <c r="BB23" s="118">
        <v>2423.5500000000002</v>
      </c>
      <c r="BC23" s="118">
        <v>3066.33</v>
      </c>
    </row>
    <row r="24" spans="1:55" ht="29.25" x14ac:dyDescent="0.45">
      <c r="A24" s="261">
        <v>20</v>
      </c>
      <c r="B24" s="174" t="s">
        <v>56</v>
      </c>
      <c r="C24" s="121">
        <v>4504.26</v>
      </c>
      <c r="D24" s="121">
        <v>4571.37</v>
      </c>
      <c r="E24" s="121">
        <v>4819.72</v>
      </c>
      <c r="F24" s="121">
        <v>4530.41</v>
      </c>
      <c r="G24" s="121">
        <v>5329.49</v>
      </c>
      <c r="H24" s="121">
        <v>5211.7299999999996</v>
      </c>
      <c r="I24" s="121">
        <v>4739.88</v>
      </c>
      <c r="J24" s="121">
        <v>5272.1</v>
      </c>
      <c r="K24" s="121">
        <v>5257.19</v>
      </c>
      <c r="L24" s="121">
        <v>5346.13</v>
      </c>
      <c r="M24" s="121">
        <v>5113.71</v>
      </c>
      <c r="N24" s="121">
        <v>4709.13</v>
      </c>
      <c r="O24" s="121">
        <v>4472.5</v>
      </c>
      <c r="P24" s="121">
        <v>4185.45</v>
      </c>
      <c r="Q24" s="121">
        <v>4888.0200000000004</v>
      </c>
      <c r="R24" s="121">
        <v>4251.12</v>
      </c>
      <c r="S24" s="121">
        <v>4954.1899999999996</v>
      </c>
      <c r="T24" s="121">
        <v>4982.71</v>
      </c>
      <c r="U24" s="121">
        <v>4527.67</v>
      </c>
      <c r="V24" s="121">
        <v>4486.58</v>
      </c>
      <c r="W24" s="121">
        <v>4636.8599999999997</v>
      </c>
      <c r="X24" s="121">
        <v>4734.93</v>
      </c>
      <c r="Y24" s="121">
        <v>4610.8900000000003</v>
      </c>
      <c r="Z24" s="121">
        <v>4412.08</v>
      </c>
      <c r="AA24" s="121">
        <v>4088.18</v>
      </c>
      <c r="AB24" s="121">
        <v>4883.91</v>
      </c>
      <c r="AC24" s="121">
        <v>5150.8100000000004</v>
      </c>
      <c r="AD24" s="121">
        <v>4075.04</v>
      </c>
      <c r="AE24" s="121">
        <v>4589.37</v>
      </c>
      <c r="AF24" s="121">
        <v>4147.92</v>
      </c>
      <c r="AG24" s="121">
        <v>4243.2</v>
      </c>
      <c r="AH24" s="121">
        <v>4561.53</v>
      </c>
      <c r="AI24" s="121">
        <v>4786.75</v>
      </c>
      <c r="AJ24" s="121">
        <v>4735.3999999999996</v>
      </c>
      <c r="AK24" s="121">
        <v>4698.2700000000004</v>
      </c>
      <c r="AL24" s="121">
        <v>4818.2</v>
      </c>
      <c r="AM24" s="121">
        <v>4512.2700000000004</v>
      </c>
      <c r="AN24" s="121">
        <v>4474.76</v>
      </c>
      <c r="AO24" s="121">
        <v>5190.1899999999996</v>
      </c>
      <c r="AP24" s="121">
        <v>4581.2</v>
      </c>
      <c r="AQ24" s="121">
        <v>5169.6000000000004</v>
      </c>
      <c r="AR24" s="121">
        <v>4967.7299999999996</v>
      </c>
      <c r="AS24" s="121">
        <v>4764.37</v>
      </c>
      <c r="AT24" s="121">
        <v>5058.3100000000004</v>
      </c>
      <c r="AU24" s="121">
        <v>5071.83</v>
      </c>
      <c r="AV24" s="121">
        <v>5092.5</v>
      </c>
      <c r="AW24" s="121">
        <v>5593.19</v>
      </c>
      <c r="AX24" s="121">
        <v>5167.47</v>
      </c>
      <c r="AY24" s="121">
        <v>5218.8</v>
      </c>
      <c r="AZ24" s="121">
        <v>4964.49</v>
      </c>
      <c r="BA24" s="121">
        <v>6092.99</v>
      </c>
      <c r="BB24" s="121">
        <v>4848.92</v>
      </c>
      <c r="BC24" s="121">
        <v>5933.59</v>
      </c>
    </row>
    <row r="25" spans="1:55" ht="29.25" x14ac:dyDescent="0.45">
      <c r="A25" s="260">
        <v>21</v>
      </c>
      <c r="B25" s="173" t="s">
        <v>39</v>
      </c>
      <c r="C25" s="118">
        <v>2909.85</v>
      </c>
      <c r="D25" s="118">
        <v>2992.65</v>
      </c>
      <c r="E25" s="118">
        <v>3098.71</v>
      </c>
      <c r="F25" s="118">
        <v>2879.52</v>
      </c>
      <c r="G25" s="118">
        <v>3500.6</v>
      </c>
      <c r="H25" s="118">
        <v>3534.64</v>
      </c>
      <c r="I25" s="118">
        <v>3088.56</v>
      </c>
      <c r="J25" s="118">
        <v>3593.49</v>
      </c>
      <c r="K25" s="118">
        <v>3492.09</v>
      </c>
      <c r="L25" s="118">
        <v>3460.56</v>
      </c>
      <c r="M25" s="118">
        <v>3316.23</v>
      </c>
      <c r="N25" s="118">
        <v>2858.69</v>
      </c>
      <c r="O25" s="118">
        <v>2769.88</v>
      </c>
      <c r="P25" s="118">
        <v>2495.9299999999998</v>
      </c>
      <c r="Q25" s="118">
        <v>2877.33</v>
      </c>
      <c r="R25" s="118">
        <v>2542.54</v>
      </c>
      <c r="S25" s="118">
        <v>3079.38</v>
      </c>
      <c r="T25" s="118">
        <v>3124.47</v>
      </c>
      <c r="U25" s="118">
        <v>2685.46</v>
      </c>
      <c r="V25" s="118">
        <v>2715.26</v>
      </c>
      <c r="W25" s="118">
        <v>2788.8</v>
      </c>
      <c r="X25" s="118">
        <v>2829.86</v>
      </c>
      <c r="Y25" s="118">
        <v>2535.9</v>
      </c>
      <c r="Z25" s="118">
        <v>2424.9499999999998</v>
      </c>
      <c r="AA25" s="118">
        <v>2365.5500000000002</v>
      </c>
      <c r="AB25" s="118">
        <v>3288.8</v>
      </c>
      <c r="AC25" s="118">
        <v>3272.68</v>
      </c>
      <c r="AD25" s="118">
        <v>2446.1</v>
      </c>
      <c r="AE25" s="118">
        <v>2691.21</v>
      </c>
      <c r="AF25" s="118">
        <v>2409.9899999999998</v>
      </c>
      <c r="AG25" s="118">
        <v>2550.48</v>
      </c>
      <c r="AH25" s="118">
        <v>2781.78</v>
      </c>
      <c r="AI25" s="118">
        <v>2900.71</v>
      </c>
      <c r="AJ25" s="118">
        <v>2757.91</v>
      </c>
      <c r="AK25" s="118">
        <v>2548.46</v>
      </c>
      <c r="AL25" s="118">
        <v>2492.9</v>
      </c>
      <c r="AM25" s="118">
        <v>2680.53</v>
      </c>
      <c r="AN25" s="118">
        <v>2521.73</v>
      </c>
      <c r="AO25" s="118">
        <v>2969.96</v>
      </c>
      <c r="AP25" s="118">
        <v>2838.2</v>
      </c>
      <c r="AQ25" s="118">
        <v>3005.25</v>
      </c>
      <c r="AR25" s="118">
        <v>2993.01</v>
      </c>
      <c r="AS25" s="118">
        <v>2773.82</v>
      </c>
      <c r="AT25" s="118">
        <v>2967.47</v>
      </c>
      <c r="AU25" s="118">
        <v>2923.72</v>
      </c>
      <c r="AV25" s="118">
        <v>2949.97</v>
      </c>
      <c r="AW25" s="118">
        <v>3247.49</v>
      </c>
      <c r="AX25" s="118">
        <v>2631.77</v>
      </c>
      <c r="AY25" s="118">
        <v>3048.18</v>
      </c>
      <c r="AZ25" s="118">
        <v>2797.91</v>
      </c>
      <c r="BA25" s="118">
        <v>3568.65</v>
      </c>
      <c r="BB25" s="118">
        <v>2771.32</v>
      </c>
      <c r="BC25" s="118">
        <v>3393.83</v>
      </c>
    </row>
    <row r="26" spans="1:55" ht="29.25" x14ac:dyDescent="0.45">
      <c r="A26" s="261">
        <v>22</v>
      </c>
      <c r="B26" s="174" t="s">
        <v>14</v>
      </c>
      <c r="C26" s="121">
        <v>1594.41</v>
      </c>
      <c r="D26" s="121">
        <v>1578.72</v>
      </c>
      <c r="E26" s="121">
        <v>1721.01</v>
      </c>
      <c r="F26" s="121">
        <v>1650.9</v>
      </c>
      <c r="G26" s="121">
        <v>1828.89</v>
      </c>
      <c r="H26" s="121">
        <v>1677.08</v>
      </c>
      <c r="I26" s="121">
        <v>1651.33</v>
      </c>
      <c r="J26" s="121">
        <v>1678.61</v>
      </c>
      <c r="K26" s="121">
        <v>1765.11</v>
      </c>
      <c r="L26" s="121">
        <v>1885.57</v>
      </c>
      <c r="M26" s="121">
        <v>1797.49</v>
      </c>
      <c r="N26" s="121">
        <v>1850.43</v>
      </c>
      <c r="O26" s="121">
        <v>1702.62</v>
      </c>
      <c r="P26" s="121">
        <v>1689.52</v>
      </c>
      <c r="Q26" s="121">
        <v>2010.69</v>
      </c>
      <c r="R26" s="121">
        <v>1708.59</v>
      </c>
      <c r="S26" s="121">
        <v>1874.82</v>
      </c>
      <c r="T26" s="121">
        <v>1858.24</v>
      </c>
      <c r="U26" s="121">
        <v>1842.21</v>
      </c>
      <c r="V26" s="121">
        <v>1771.32</v>
      </c>
      <c r="W26" s="121">
        <v>1848.06</v>
      </c>
      <c r="X26" s="121">
        <v>1905.07</v>
      </c>
      <c r="Y26" s="121">
        <v>2074.9899999999998</v>
      </c>
      <c r="Z26" s="121">
        <v>1987.14</v>
      </c>
      <c r="AA26" s="121">
        <v>1722.64</v>
      </c>
      <c r="AB26" s="121">
        <v>1595.11</v>
      </c>
      <c r="AC26" s="121">
        <v>1878.13</v>
      </c>
      <c r="AD26" s="121">
        <v>1628.94</v>
      </c>
      <c r="AE26" s="121">
        <v>1898.16</v>
      </c>
      <c r="AF26" s="121">
        <v>1737.93</v>
      </c>
      <c r="AG26" s="121">
        <v>1692.73</v>
      </c>
      <c r="AH26" s="121">
        <v>1779.75</v>
      </c>
      <c r="AI26" s="121">
        <v>1886.04</v>
      </c>
      <c r="AJ26" s="121">
        <v>1977.49</v>
      </c>
      <c r="AK26" s="121">
        <v>2149.8200000000002</v>
      </c>
      <c r="AL26" s="121">
        <v>2325.3000000000002</v>
      </c>
      <c r="AM26" s="121">
        <v>1831.73</v>
      </c>
      <c r="AN26" s="121">
        <v>1953.03</v>
      </c>
      <c r="AO26" s="121">
        <v>2220.23</v>
      </c>
      <c r="AP26" s="121">
        <v>1743</v>
      </c>
      <c r="AQ26" s="121">
        <v>2164.35</v>
      </c>
      <c r="AR26" s="121">
        <v>1974.72</v>
      </c>
      <c r="AS26" s="121">
        <v>1990.55</v>
      </c>
      <c r="AT26" s="121">
        <v>2090.84</v>
      </c>
      <c r="AU26" s="121">
        <v>2148.11</v>
      </c>
      <c r="AV26" s="121">
        <v>2142.52</v>
      </c>
      <c r="AW26" s="121">
        <v>2345.6999999999998</v>
      </c>
      <c r="AX26" s="121">
        <v>2535.6999999999998</v>
      </c>
      <c r="AY26" s="121">
        <v>2170.62</v>
      </c>
      <c r="AZ26" s="121">
        <v>2166.58</v>
      </c>
      <c r="BA26" s="121">
        <v>2524.34</v>
      </c>
      <c r="BB26" s="121">
        <v>2077.6</v>
      </c>
      <c r="BC26" s="121">
        <v>2539.77</v>
      </c>
    </row>
    <row r="27" spans="1:55" ht="29.25" x14ac:dyDescent="0.45">
      <c r="A27" s="260">
        <v>23</v>
      </c>
      <c r="B27" s="173" t="s">
        <v>57</v>
      </c>
      <c r="C27" s="118">
        <v>3073.56</v>
      </c>
      <c r="D27" s="118">
        <v>3274.35</v>
      </c>
      <c r="E27" s="118">
        <v>3488.58</v>
      </c>
      <c r="F27" s="118">
        <v>2665.48</v>
      </c>
      <c r="G27" s="118">
        <v>2957.71</v>
      </c>
      <c r="H27" s="118">
        <v>3273.51</v>
      </c>
      <c r="I27" s="118">
        <v>2968.45</v>
      </c>
      <c r="J27" s="118">
        <v>3041.78</v>
      </c>
      <c r="K27" s="118">
        <v>3530.97</v>
      </c>
      <c r="L27" s="118">
        <v>3192.89</v>
      </c>
      <c r="M27" s="118">
        <v>3140.89</v>
      </c>
      <c r="N27" s="118">
        <v>3085.6</v>
      </c>
      <c r="O27" s="118">
        <v>2718.71</v>
      </c>
      <c r="P27" s="118">
        <v>2926.09</v>
      </c>
      <c r="Q27" s="118">
        <v>2870.2</v>
      </c>
      <c r="R27" s="118">
        <v>2719.58</v>
      </c>
      <c r="S27" s="118">
        <v>2968.39</v>
      </c>
      <c r="T27" s="118">
        <v>3004.18</v>
      </c>
      <c r="U27" s="118">
        <v>2922.5</v>
      </c>
      <c r="V27" s="118">
        <v>2978.61</v>
      </c>
      <c r="W27" s="118">
        <v>3511.03</v>
      </c>
      <c r="X27" s="118">
        <v>3133.69</v>
      </c>
      <c r="Y27" s="118">
        <v>2943.67</v>
      </c>
      <c r="Z27" s="118">
        <v>2866.21</v>
      </c>
      <c r="AA27" s="118">
        <v>2480.62</v>
      </c>
      <c r="AB27" s="118">
        <v>2968.08</v>
      </c>
      <c r="AC27" s="118">
        <v>2742.73</v>
      </c>
      <c r="AD27" s="118">
        <v>2495.08</v>
      </c>
      <c r="AE27" s="118">
        <v>2573.04</v>
      </c>
      <c r="AF27" s="118">
        <v>2793.49</v>
      </c>
      <c r="AG27" s="118">
        <v>2618.15</v>
      </c>
      <c r="AH27" s="118">
        <v>3014.15</v>
      </c>
      <c r="AI27" s="118">
        <v>3618.32</v>
      </c>
      <c r="AJ27" s="118">
        <v>3126.84</v>
      </c>
      <c r="AK27" s="118">
        <v>3420.33</v>
      </c>
      <c r="AL27" s="118">
        <v>3420.41</v>
      </c>
      <c r="AM27" s="118">
        <v>2957.24</v>
      </c>
      <c r="AN27" s="118">
        <v>3622.77</v>
      </c>
      <c r="AO27" s="118">
        <v>3725.94</v>
      </c>
      <c r="AP27" s="118">
        <v>2863.81</v>
      </c>
      <c r="AQ27" s="118">
        <v>3326.09</v>
      </c>
      <c r="AR27" s="118">
        <v>3417.4</v>
      </c>
      <c r="AS27" s="118">
        <v>3104.36</v>
      </c>
      <c r="AT27" s="118">
        <v>3645.15</v>
      </c>
      <c r="AU27" s="118">
        <v>4097.6099999999997</v>
      </c>
      <c r="AV27" s="118">
        <v>3523.92</v>
      </c>
      <c r="AW27" s="118">
        <v>3932.48</v>
      </c>
      <c r="AX27" s="118">
        <v>3588.1</v>
      </c>
      <c r="AY27" s="118">
        <v>3328.66</v>
      </c>
      <c r="AZ27" s="118">
        <v>3603.74</v>
      </c>
      <c r="BA27" s="118">
        <v>3447.16</v>
      </c>
      <c r="BB27" s="118">
        <v>3370.41</v>
      </c>
      <c r="BC27" s="118">
        <v>3695.37</v>
      </c>
    </row>
    <row r="28" spans="1:55" x14ac:dyDescent="0.45">
      <c r="A28" s="261">
        <v>24</v>
      </c>
      <c r="B28" s="174" t="s">
        <v>40</v>
      </c>
      <c r="C28" s="119">
        <v>418.22</v>
      </c>
      <c r="D28" s="119">
        <v>429.36</v>
      </c>
      <c r="E28" s="119">
        <v>478.39</v>
      </c>
      <c r="F28" s="119">
        <v>437.5</v>
      </c>
      <c r="G28" s="119">
        <v>512.79</v>
      </c>
      <c r="H28" s="119">
        <v>509.4</v>
      </c>
      <c r="I28" s="119">
        <v>492.32</v>
      </c>
      <c r="J28" s="119">
        <v>493.52</v>
      </c>
      <c r="K28" s="119">
        <v>513.26</v>
      </c>
      <c r="L28" s="119">
        <v>471.93</v>
      </c>
      <c r="M28" s="119">
        <v>406.87</v>
      </c>
      <c r="N28" s="119">
        <v>445.34</v>
      </c>
      <c r="O28" s="119">
        <v>427.33</v>
      </c>
      <c r="P28" s="119">
        <v>465.22</v>
      </c>
      <c r="Q28" s="119">
        <v>513.67999999999995</v>
      </c>
      <c r="R28" s="119">
        <v>462.61</v>
      </c>
      <c r="S28" s="119">
        <v>461.12</v>
      </c>
      <c r="T28" s="119">
        <v>470.94</v>
      </c>
      <c r="U28" s="119">
        <v>452.73</v>
      </c>
      <c r="V28" s="119">
        <v>424.86</v>
      </c>
      <c r="W28" s="119">
        <v>449.12</v>
      </c>
      <c r="X28" s="119">
        <v>387.66</v>
      </c>
      <c r="Y28" s="119">
        <v>394.99</v>
      </c>
      <c r="Z28" s="119">
        <v>383.91</v>
      </c>
      <c r="AA28" s="119">
        <v>403.18</v>
      </c>
      <c r="AB28" s="119">
        <v>379.7</v>
      </c>
      <c r="AC28" s="119">
        <v>495.35</v>
      </c>
      <c r="AD28" s="119">
        <v>429.13</v>
      </c>
      <c r="AE28" s="119">
        <v>461.38</v>
      </c>
      <c r="AF28" s="119">
        <v>470.62</v>
      </c>
      <c r="AG28" s="119">
        <v>421.35</v>
      </c>
      <c r="AH28" s="119">
        <v>429.44</v>
      </c>
      <c r="AI28" s="119">
        <v>450.15</v>
      </c>
      <c r="AJ28" s="119">
        <v>383.78</v>
      </c>
      <c r="AK28" s="119">
        <v>416.03</v>
      </c>
      <c r="AL28" s="119">
        <v>415.05</v>
      </c>
      <c r="AM28" s="119">
        <v>470.46</v>
      </c>
      <c r="AN28" s="119">
        <v>466.58</v>
      </c>
      <c r="AO28" s="119">
        <v>567.35</v>
      </c>
      <c r="AP28" s="119">
        <v>467.26</v>
      </c>
      <c r="AQ28" s="119">
        <v>552.51</v>
      </c>
      <c r="AR28" s="119">
        <v>518.72</v>
      </c>
      <c r="AS28" s="119">
        <v>497.65</v>
      </c>
      <c r="AT28" s="119">
        <v>576.85</v>
      </c>
      <c r="AU28" s="119">
        <v>582.55999999999995</v>
      </c>
      <c r="AV28" s="119">
        <v>535.26</v>
      </c>
      <c r="AW28" s="119">
        <v>564.72</v>
      </c>
      <c r="AX28" s="119">
        <v>677.39</v>
      </c>
      <c r="AY28" s="119">
        <v>618.85</v>
      </c>
      <c r="AZ28" s="119">
        <v>667.21</v>
      </c>
      <c r="BA28" s="119">
        <v>693.27</v>
      </c>
      <c r="BB28" s="119">
        <v>601.47</v>
      </c>
      <c r="BC28" s="119">
        <v>724.94</v>
      </c>
    </row>
    <row r="29" spans="1:55" ht="42" x14ac:dyDescent="0.45">
      <c r="A29" s="260">
        <v>25</v>
      </c>
      <c r="B29" s="173" t="s">
        <v>171</v>
      </c>
      <c r="C29" s="120">
        <v>921.31</v>
      </c>
      <c r="D29" s="120">
        <v>976.1</v>
      </c>
      <c r="E29" s="118">
        <v>1195.48</v>
      </c>
      <c r="F29" s="120">
        <v>973.53</v>
      </c>
      <c r="G29" s="118">
        <v>1006.8</v>
      </c>
      <c r="H29" s="120">
        <v>997.28</v>
      </c>
      <c r="I29" s="120">
        <v>954.33</v>
      </c>
      <c r="J29" s="120">
        <v>849.47</v>
      </c>
      <c r="K29" s="120">
        <v>908.83</v>
      </c>
      <c r="L29" s="120">
        <v>941.53</v>
      </c>
      <c r="M29" s="120">
        <v>886.42</v>
      </c>
      <c r="N29" s="120">
        <v>927.72</v>
      </c>
      <c r="O29" s="120">
        <v>844.58</v>
      </c>
      <c r="P29" s="120">
        <v>977.91</v>
      </c>
      <c r="Q29" s="118">
        <v>1071.5999999999999</v>
      </c>
      <c r="R29" s="120">
        <v>779.03</v>
      </c>
      <c r="S29" s="120">
        <v>735.84</v>
      </c>
      <c r="T29" s="120">
        <v>757.78</v>
      </c>
      <c r="U29" s="120">
        <v>814.97</v>
      </c>
      <c r="V29" s="120">
        <v>793.2</v>
      </c>
      <c r="W29" s="120">
        <v>931.51</v>
      </c>
      <c r="X29" s="120">
        <v>870.86</v>
      </c>
      <c r="Y29" s="120">
        <v>959.78</v>
      </c>
      <c r="Z29" s="120">
        <v>841.76</v>
      </c>
      <c r="AA29" s="120">
        <v>744.14</v>
      </c>
      <c r="AB29" s="120">
        <v>869.4</v>
      </c>
      <c r="AC29" s="118">
        <v>1010.15</v>
      </c>
      <c r="AD29" s="120">
        <v>704.04</v>
      </c>
      <c r="AE29" s="120">
        <v>771.89</v>
      </c>
      <c r="AF29" s="120">
        <v>750.75</v>
      </c>
      <c r="AG29" s="120">
        <v>646.97</v>
      </c>
      <c r="AH29" s="120">
        <v>770.93</v>
      </c>
      <c r="AI29" s="120">
        <v>755.8</v>
      </c>
      <c r="AJ29" s="120">
        <v>656.36</v>
      </c>
      <c r="AK29" s="120">
        <v>754.77</v>
      </c>
      <c r="AL29" s="120">
        <v>673.05</v>
      </c>
      <c r="AM29" s="120">
        <v>588.37</v>
      </c>
      <c r="AN29" s="120">
        <v>719.13</v>
      </c>
      <c r="AO29" s="120">
        <v>793.92</v>
      </c>
      <c r="AP29" s="120">
        <v>650.34</v>
      </c>
      <c r="AQ29" s="120">
        <v>854.1</v>
      </c>
      <c r="AR29" s="120">
        <v>825.05</v>
      </c>
      <c r="AS29" s="120">
        <v>760.1</v>
      </c>
      <c r="AT29" s="120">
        <v>715.91</v>
      </c>
      <c r="AU29" s="120">
        <v>805.44</v>
      </c>
      <c r="AV29" s="120">
        <v>716.24</v>
      </c>
      <c r="AW29" s="120">
        <v>786.52</v>
      </c>
      <c r="AX29" s="120">
        <v>729.44</v>
      </c>
      <c r="AY29" s="120">
        <v>666.07</v>
      </c>
      <c r="AZ29" s="120">
        <v>785.19</v>
      </c>
      <c r="BA29" s="120">
        <v>875.65</v>
      </c>
      <c r="BB29" s="120">
        <v>617.32000000000005</v>
      </c>
      <c r="BC29" s="120">
        <v>733.68</v>
      </c>
    </row>
    <row r="30" spans="1:55" ht="29.25" x14ac:dyDescent="0.45">
      <c r="A30" s="261">
        <v>26</v>
      </c>
      <c r="B30" s="174" t="s">
        <v>15</v>
      </c>
      <c r="C30" s="119">
        <v>600.71</v>
      </c>
      <c r="D30" s="119">
        <v>624.29</v>
      </c>
      <c r="E30" s="119">
        <v>668.24</v>
      </c>
      <c r="F30" s="119">
        <v>590.01</v>
      </c>
      <c r="G30" s="119">
        <v>629.72</v>
      </c>
      <c r="H30" s="119">
        <v>671.75</v>
      </c>
      <c r="I30" s="119">
        <v>763.74</v>
      </c>
      <c r="J30" s="119">
        <v>662.75</v>
      </c>
      <c r="K30" s="119">
        <v>706.73</v>
      </c>
      <c r="L30" s="119">
        <v>654.99</v>
      </c>
      <c r="M30" s="119">
        <v>533.45000000000005</v>
      </c>
      <c r="N30" s="119">
        <v>652.59</v>
      </c>
      <c r="O30" s="119">
        <v>657.9</v>
      </c>
      <c r="P30" s="119">
        <v>647.88</v>
      </c>
      <c r="Q30" s="119">
        <v>728.53</v>
      </c>
      <c r="R30" s="119">
        <v>572.94000000000005</v>
      </c>
      <c r="S30" s="119">
        <v>610.58000000000004</v>
      </c>
      <c r="T30" s="119">
        <v>643.54</v>
      </c>
      <c r="U30" s="119">
        <v>821.94</v>
      </c>
      <c r="V30" s="119">
        <v>575.03</v>
      </c>
      <c r="W30" s="119">
        <v>700.35</v>
      </c>
      <c r="X30" s="119">
        <v>618.01</v>
      </c>
      <c r="Y30" s="119">
        <v>539.62</v>
      </c>
      <c r="Z30" s="119">
        <v>682.92</v>
      </c>
      <c r="AA30" s="119">
        <v>538.24</v>
      </c>
      <c r="AB30" s="119">
        <v>592.34</v>
      </c>
      <c r="AC30" s="119">
        <v>785</v>
      </c>
      <c r="AD30" s="119">
        <v>491.41</v>
      </c>
      <c r="AE30" s="119">
        <v>584.33000000000004</v>
      </c>
      <c r="AF30" s="119">
        <v>682.4</v>
      </c>
      <c r="AG30" s="119">
        <v>620.49</v>
      </c>
      <c r="AH30" s="119">
        <v>790.93</v>
      </c>
      <c r="AI30" s="119">
        <v>752.77</v>
      </c>
      <c r="AJ30" s="119">
        <v>672.11</v>
      </c>
      <c r="AK30" s="119">
        <v>761.99</v>
      </c>
      <c r="AL30" s="119">
        <v>636.19000000000005</v>
      </c>
      <c r="AM30" s="119">
        <v>590.63</v>
      </c>
      <c r="AN30" s="119">
        <v>578.4</v>
      </c>
      <c r="AO30" s="119">
        <v>796.11</v>
      </c>
      <c r="AP30" s="119">
        <v>507.2</v>
      </c>
      <c r="AQ30" s="119">
        <v>660.25</v>
      </c>
      <c r="AR30" s="119">
        <v>666.88</v>
      </c>
      <c r="AS30" s="119">
        <v>660.58</v>
      </c>
      <c r="AT30" s="119">
        <v>722.48</v>
      </c>
      <c r="AU30" s="119">
        <v>764.8</v>
      </c>
      <c r="AV30" s="119">
        <v>699.69</v>
      </c>
      <c r="AW30" s="119">
        <v>684.87</v>
      </c>
      <c r="AX30" s="119">
        <v>670.64</v>
      </c>
      <c r="AY30" s="119">
        <v>664.69</v>
      </c>
      <c r="AZ30" s="119">
        <v>641.63</v>
      </c>
      <c r="BA30" s="119">
        <v>761.79</v>
      </c>
      <c r="BB30" s="119">
        <v>626.04</v>
      </c>
      <c r="BC30" s="119">
        <v>701.68</v>
      </c>
    </row>
    <row r="31" spans="1:55" ht="29.25" x14ac:dyDescent="0.45">
      <c r="A31" s="260">
        <v>27</v>
      </c>
      <c r="B31" s="173" t="s">
        <v>172</v>
      </c>
      <c r="C31" s="120">
        <v>201.77</v>
      </c>
      <c r="D31" s="120">
        <v>181.6</v>
      </c>
      <c r="E31" s="120">
        <v>202.57</v>
      </c>
      <c r="F31" s="120">
        <v>194.41</v>
      </c>
      <c r="G31" s="120">
        <v>214.68</v>
      </c>
      <c r="H31" s="120">
        <v>218.81</v>
      </c>
      <c r="I31" s="120">
        <v>253.98</v>
      </c>
      <c r="J31" s="120">
        <v>253.77</v>
      </c>
      <c r="K31" s="120">
        <v>253.79</v>
      </c>
      <c r="L31" s="120">
        <v>269.06</v>
      </c>
      <c r="M31" s="120">
        <v>218.4</v>
      </c>
      <c r="N31" s="120">
        <v>263.76</v>
      </c>
      <c r="O31" s="120">
        <v>219.32</v>
      </c>
      <c r="P31" s="120">
        <v>244.14</v>
      </c>
      <c r="Q31" s="120">
        <v>285.56</v>
      </c>
      <c r="R31" s="120">
        <v>242.54</v>
      </c>
      <c r="S31" s="120">
        <v>291.51</v>
      </c>
      <c r="T31" s="120">
        <v>311.58</v>
      </c>
      <c r="U31" s="120">
        <v>358.13</v>
      </c>
      <c r="V31" s="120">
        <v>280.45</v>
      </c>
      <c r="W31" s="120">
        <v>344.46</v>
      </c>
      <c r="X31" s="120">
        <v>340.86</v>
      </c>
      <c r="Y31" s="120">
        <v>258.13</v>
      </c>
      <c r="Z31" s="120">
        <v>298.35000000000002</v>
      </c>
      <c r="AA31" s="120">
        <v>255.72</v>
      </c>
      <c r="AB31" s="120">
        <v>277.58999999999997</v>
      </c>
      <c r="AC31" s="120">
        <v>267.98</v>
      </c>
      <c r="AD31" s="120">
        <v>246.95</v>
      </c>
      <c r="AE31" s="120">
        <v>260.99</v>
      </c>
      <c r="AF31" s="120">
        <v>286.27999999999997</v>
      </c>
      <c r="AG31" s="120">
        <v>273.88</v>
      </c>
      <c r="AH31" s="120">
        <v>415.75</v>
      </c>
      <c r="AI31" s="120">
        <v>381.77</v>
      </c>
      <c r="AJ31" s="120">
        <v>354.46</v>
      </c>
      <c r="AK31" s="120">
        <v>308.88</v>
      </c>
      <c r="AL31" s="120">
        <v>288.19</v>
      </c>
      <c r="AM31" s="120">
        <v>283.33</v>
      </c>
      <c r="AN31" s="120">
        <v>255.33</v>
      </c>
      <c r="AO31" s="120">
        <v>367.87</v>
      </c>
      <c r="AP31" s="120">
        <v>230.81</v>
      </c>
      <c r="AQ31" s="120">
        <v>282.94</v>
      </c>
      <c r="AR31" s="120">
        <v>286.27999999999997</v>
      </c>
      <c r="AS31" s="120">
        <v>265.89</v>
      </c>
      <c r="AT31" s="120">
        <v>307.41000000000003</v>
      </c>
      <c r="AU31" s="120">
        <v>329.34</v>
      </c>
      <c r="AV31" s="120">
        <v>295.47000000000003</v>
      </c>
      <c r="AW31" s="120">
        <v>315.35000000000002</v>
      </c>
      <c r="AX31" s="120">
        <v>256.82</v>
      </c>
      <c r="AY31" s="120">
        <v>234.82</v>
      </c>
      <c r="AZ31" s="120">
        <v>239.36</v>
      </c>
      <c r="BA31" s="120">
        <v>332.04</v>
      </c>
      <c r="BB31" s="120">
        <v>267.62</v>
      </c>
      <c r="BC31" s="120">
        <v>259.45999999999998</v>
      </c>
    </row>
    <row r="32" spans="1:55" x14ac:dyDescent="0.45">
      <c r="A32" s="261">
        <v>28</v>
      </c>
      <c r="B32" s="174" t="s">
        <v>173</v>
      </c>
      <c r="C32" s="119">
        <v>29.64</v>
      </c>
      <c r="D32" s="119">
        <v>41.59</v>
      </c>
      <c r="E32" s="119">
        <v>42.46</v>
      </c>
      <c r="F32" s="119">
        <v>35.049999999999997</v>
      </c>
      <c r="G32" s="119">
        <v>34.96</v>
      </c>
      <c r="H32" s="119">
        <v>36.200000000000003</v>
      </c>
      <c r="I32" s="119">
        <v>38.56</v>
      </c>
      <c r="J32" s="119">
        <v>34.53</v>
      </c>
      <c r="K32" s="119">
        <v>44.73</v>
      </c>
      <c r="L32" s="119">
        <v>30.31</v>
      </c>
      <c r="M32" s="119">
        <v>26.69</v>
      </c>
      <c r="N32" s="119">
        <v>35.69</v>
      </c>
      <c r="O32" s="119">
        <v>32.4</v>
      </c>
      <c r="P32" s="119">
        <v>36.71</v>
      </c>
      <c r="Q32" s="119">
        <v>36.880000000000003</v>
      </c>
      <c r="R32" s="119">
        <v>30.51</v>
      </c>
      <c r="S32" s="119">
        <v>32.51</v>
      </c>
      <c r="T32" s="119">
        <v>30.45</v>
      </c>
      <c r="U32" s="119">
        <v>42.22</v>
      </c>
      <c r="V32" s="119">
        <v>29.9</v>
      </c>
      <c r="W32" s="119">
        <v>47.19</v>
      </c>
      <c r="X32" s="119">
        <v>33.56</v>
      </c>
      <c r="Y32" s="119">
        <v>35.14</v>
      </c>
      <c r="Z32" s="119">
        <v>23.38</v>
      </c>
      <c r="AA32" s="119">
        <v>34.01</v>
      </c>
      <c r="AB32" s="119">
        <v>38.369999999999997</v>
      </c>
      <c r="AC32" s="119">
        <v>31.69</v>
      </c>
      <c r="AD32" s="119">
        <v>17.32</v>
      </c>
      <c r="AE32" s="119">
        <v>28.86</v>
      </c>
      <c r="AF32" s="119">
        <v>38.35</v>
      </c>
      <c r="AG32" s="119">
        <v>25.7</v>
      </c>
      <c r="AH32" s="119">
        <v>32.26</v>
      </c>
      <c r="AI32" s="119">
        <v>38.96</v>
      </c>
      <c r="AJ32" s="119">
        <v>38.04</v>
      </c>
      <c r="AK32" s="119">
        <v>32.369999999999997</v>
      </c>
      <c r="AL32" s="119">
        <v>34.01</v>
      </c>
      <c r="AM32" s="119">
        <v>21.48</v>
      </c>
      <c r="AN32" s="119">
        <v>24.09</v>
      </c>
      <c r="AO32" s="119">
        <v>32.42</v>
      </c>
      <c r="AP32" s="119">
        <v>17.59</v>
      </c>
      <c r="AQ32" s="119">
        <v>36.630000000000003</v>
      </c>
      <c r="AR32" s="119">
        <v>28.44</v>
      </c>
      <c r="AS32" s="119">
        <v>33.590000000000003</v>
      </c>
      <c r="AT32" s="119">
        <v>34.29</v>
      </c>
      <c r="AU32" s="119">
        <v>41.12</v>
      </c>
      <c r="AV32" s="119">
        <v>34.11</v>
      </c>
      <c r="AW32" s="119">
        <v>42.66</v>
      </c>
      <c r="AX32" s="119">
        <v>34.57</v>
      </c>
      <c r="AY32" s="119">
        <v>39.909999999999997</v>
      </c>
      <c r="AZ32" s="119">
        <v>30.37</v>
      </c>
      <c r="BA32" s="119">
        <v>42.28</v>
      </c>
      <c r="BB32" s="119">
        <v>35.89</v>
      </c>
      <c r="BC32" s="119">
        <v>38.61</v>
      </c>
    </row>
    <row r="33" spans="1:55" ht="42" x14ac:dyDescent="0.45">
      <c r="A33" s="260">
        <v>29</v>
      </c>
      <c r="B33" s="173" t="s">
        <v>23</v>
      </c>
      <c r="C33" s="120">
        <v>282.11</v>
      </c>
      <c r="D33" s="120">
        <v>293.17</v>
      </c>
      <c r="E33" s="120">
        <v>325.24</v>
      </c>
      <c r="F33" s="120">
        <v>281.13</v>
      </c>
      <c r="G33" s="120">
        <v>293.81</v>
      </c>
      <c r="H33" s="120">
        <v>265.69</v>
      </c>
      <c r="I33" s="120">
        <v>293.60000000000002</v>
      </c>
      <c r="J33" s="120">
        <v>278.39</v>
      </c>
      <c r="K33" s="120">
        <v>293.51</v>
      </c>
      <c r="L33" s="120">
        <v>314.43</v>
      </c>
      <c r="M33" s="120">
        <v>262.35000000000002</v>
      </c>
      <c r="N33" s="120">
        <v>263.87</v>
      </c>
      <c r="O33" s="120">
        <v>223.33</v>
      </c>
      <c r="P33" s="120">
        <v>196.29</v>
      </c>
      <c r="Q33" s="120">
        <v>204.44</v>
      </c>
      <c r="R33" s="120">
        <v>203.69</v>
      </c>
      <c r="S33" s="120">
        <v>228.53</v>
      </c>
      <c r="T33" s="120">
        <v>234.64</v>
      </c>
      <c r="U33" s="120">
        <v>270.52999999999997</v>
      </c>
      <c r="V33" s="120">
        <v>241.78</v>
      </c>
      <c r="W33" s="120">
        <v>262.24</v>
      </c>
      <c r="X33" s="120">
        <v>268.36</v>
      </c>
      <c r="Y33" s="120">
        <v>220.3</v>
      </c>
      <c r="Z33" s="120">
        <v>208.85</v>
      </c>
      <c r="AA33" s="120">
        <v>212.42</v>
      </c>
      <c r="AB33" s="120">
        <v>220.04</v>
      </c>
      <c r="AC33" s="120">
        <v>224.4</v>
      </c>
      <c r="AD33" s="120">
        <v>185.4</v>
      </c>
      <c r="AE33" s="120">
        <v>205.66</v>
      </c>
      <c r="AF33" s="120">
        <v>203.56</v>
      </c>
      <c r="AG33" s="120">
        <v>197.73</v>
      </c>
      <c r="AH33" s="120">
        <v>240.29</v>
      </c>
      <c r="AI33" s="120">
        <v>239.16</v>
      </c>
      <c r="AJ33" s="120">
        <v>216.52</v>
      </c>
      <c r="AK33" s="120">
        <v>214.88</v>
      </c>
      <c r="AL33" s="120">
        <v>212.4</v>
      </c>
      <c r="AM33" s="120">
        <v>211.51</v>
      </c>
      <c r="AN33" s="120">
        <v>220.43</v>
      </c>
      <c r="AO33" s="120">
        <v>298.87</v>
      </c>
      <c r="AP33" s="120">
        <v>205.87</v>
      </c>
      <c r="AQ33" s="120">
        <v>252.21</v>
      </c>
      <c r="AR33" s="120">
        <v>265.61</v>
      </c>
      <c r="AS33" s="120">
        <v>259.58999999999997</v>
      </c>
      <c r="AT33" s="120">
        <v>240.24</v>
      </c>
      <c r="AU33" s="120">
        <v>337.84</v>
      </c>
      <c r="AV33" s="120">
        <v>340.83</v>
      </c>
      <c r="AW33" s="120">
        <v>278.87</v>
      </c>
      <c r="AX33" s="120">
        <v>258.63</v>
      </c>
      <c r="AY33" s="120">
        <v>271.08</v>
      </c>
      <c r="AZ33" s="120">
        <v>288.18</v>
      </c>
      <c r="BA33" s="120">
        <v>320.70999999999998</v>
      </c>
      <c r="BB33" s="120">
        <v>241.29</v>
      </c>
      <c r="BC33" s="120">
        <v>271.20999999999998</v>
      </c>
    </row>
    <row r="34" spans="1:55" ht="29.25" x14ac:dyDescent="0.45">
      <c r="A34" s="261">
        <v>30</v>
      </c>
      <c r="B34" s="174" t="s">
        <v>155</v>
      </c>
      <c r="C34" s="119">
        <v>3.9</v>
      </c>
      <c r="D34" s="119">
        <v>12.13</v>
      </c>
      <c r="E34" s="119">
        <v>8.83</v>
      </c>
      <c r="F34" s="119">
        <v>6.31</v>
      </c>
      <c r="G34" s="119">
        <v>4.03</v>
      </c>
      <c r="H34" s="119">
        <v>6.06</v>
      </c>
      <c r="I34" s="119">
        <v>7.59</v>
      </c>
      <c r="J34" s="119">
        <v>11.88</v>
      </c>
      <c r="K34" s="119">
        <v>7.84</v>
      </c>
      <c r="L34" s="119">
        <v>5.76</v>
      </c>
      <c r="M34" s="119">
        <v>4.25</v>
      </c>
      <c r="N34" s="119">
        <v>6.49</v>
      </c>
      <c r="O34" s="119">
        <v>5.85</v>
      </c>
      <c r="P34" s="119">
        <v>5.48</v>
      </c>
      <c r="Q34" s="119">
        <v>3.97</v>
      </c>
      <c r="R34" s="119">
        <v>4.91</v>
      </c>
      <c r="S34" s="119">
        <v>3</v>
      </c>
      <c r="T34" s="119">
        <v>3.64</v>
      </c>
      <c r="U34" s="119">
        <v>7.23</v>
      </c>
      <c r="V34" s="119">
        <v>5.7</v>
      </c>
      <c r="W34" s="119">
        <v>3.99</v>
      </c>
      <c r="X34" s="119">
        <v>5.16</v>
      </c>
      <c r="Y34" s="119">
        <v>3.42</v>
      </c>
      <c r="Z34" s="119">
        <v>2.12</v>
      </c>
      <c r="AA34" s="119">
        <v>2.17</v>
      </c>
      <c r="AB34" s="119">
        <v>2.92</v>
      </c>
      <c r="AC34" s="119">
        <v>2.54</v>
      </c>
      <c r="AD34" s="119">
        <v>3.46</v>
      </c>
      <c r="AE34" s="119">
        <v>3.65</v>
      </c>
      <c r="AF34" s="119">
        <v>5.31</v>
      </c>
      <c r="AG34" s="119">
        <v>5.66</v>
      </c>
      <c r="AH34" s="119">
        <v>7.1</v>
      </c>
      <c r="AI34" s="119">
        <v>6.88</v>
      </c>
      <c r="AJ34" s="119">
        <v>5.98</v>
      </c>
      <c r="AK34" s="119">
        <v>2.4900000000000002</v>
      </c>
      <c r="AL34" s="119">
        <v>6.8</v>
      </c>
      <c r="AM34" s="119">
        <v>6.48</v>
      </c>
      <c r="AN34" s="119">
        <v>3.28</v>
      </c>
      <c r="AO34" s="119">
        <v>4.0199999999999996</v>
      </c>
      <c r="AP34" s="119">
        <v>4.8</v>
      </c>
      <c r="AQ34" s="119">
        <v>7.64</v>
      </c>
      <c r="AR34" s="119">
        <v>5.43</v>
      </c>
      <c r="AS34" s="119">
        <v>8.4499999999999993</v>
      </c>
      <c r="AT34" s="119">
        <v>5.31</v>
      </c>
      <c r="AU34" s="119">
        <v>6.07</v>
      </c>
      <c r="AV34" s="119">
        <v>6.31</v>
      </c>
      <c r="AW34" s="119">
        <v>3.75</v>
      </c>
      <c r="AX34" s="119">
        <v>4.68</v>
      </c>
      <c r="AY34" s="119">
        <v>6.02</v>
      </c>
      <c r="AZ34" s="119">
        <v>6.32</v>
      </c>
      <c r="BA34" s="119">
        <v>8.25</v>
      </c>
      <c r="BB34" s="119">
        <v>3.95</v>
      </c>
      <c r="BC34" s="119">
        <v>3.56</v>
      </c>
    </row>
    <row r="35" spans="1:55" ht="105.75" x14ac:dyDescent="0.45">
      <c r="A35" s="260">
        <v>31</v>
      </c>
      <c r="B35" s="173" t="s">
        <v>380</v>
      </c>
      <c r="C35" s="118">
        <v>10007.379999999999</v>
      </c>
      <c r="D35" s="118">
        <v>10287.379999999999</v>
      </c>
      <c r="E35" s="118">
        <v>10574.44</v>
      </c>
      <c r="F35" s="118">
        <v>9570.2800000000007</v>
      </c>
      <c r="G35" s="118">
        <v>10883.12</v>
      </c>
      <c r="H35" s="118">
        <v>10867.77</v>
      </c>
      <c r="I35" s="118">
        <v>10438.81</v>
      </c>
      <c r="J35" s="118">
        <v>10810.83</v>
      </c>
      <c r="K35" s="118">
        <v>11048.21</v>
      </c>
      <c r="L35" s="118">
        <v>11331</v>
      </c>
      <c r="M35" s="118">
        <v>10676.57</v>
      </c>
      <c r="N35" s="118">
        <v>10354.89</v>
      </c>
      <c r="O35" s="118">
        <v>9384.9</v>
      </c>
      <c r="P35" s="118">
        <v>9495.4</v>
      </c>
      <c r="Q35" s="118">
        <v>10509.82</v>
      </c>
      <c r="R35" s="118">
        <v>9408.4</v>
      </c>
      <c r="S35" s="118">
        <v>10540.07</v>
      </c>
      <c r="T35" s="118">
        <v>10271.459999999999</v>
      </c>
      <c r="U35" s="118">
        <v>10105.709999999999</v>
      </c>
      <c r="V35" s="118">
        <v>9840.59</v>
      </c>
      <c r="W35" s="118">
        <v>10184.9</v>
      </c>
      <c r="X35" s="118">
        <v>10290.51</v>
      </c>
      <c r="Y35" s="118">
        <v>9878.9599999999991</v>
      </c>
      <c r="Z35" s="118">
        <v>9504.11</v>
      </c>
      <c r="AA35" s="118">
        <v>8770.91</v>
      </c>
      <c r="AB35" s="118">
        <v>10521.67</v>
      </c>
      <c r="AC35" s="118">
        <v>10559.48</v>
      </c>
      <c r="AD35" s="118">
        <v>8712.77</v>
      </c>
      <c r="AE35" s="118">
        <v>9808.43</v>
      </c>
      <c r="AF35" s="118">
        <v>9538.67</v>
      </c>
      <c r="AG35" s="118">
        <v>9404.81</v>
      </c>
      <c r="AH35" s="118">
        <v>10297.709999999999</v>
      </c>
      <c r="AI35" s="118">
        <v>10681.76</v>
      </c>
      <c r="AJ35" s="118">
        <v>10365.17</v>
      </c>
      <c r="AK35" s="118">
        <v>10847.97</v>
      </c>
      <c r="AL35" s="118">
        <v>10523.36</v>
      </c>
      <c r="AM35" s="118">
        <v>9958.24</v>
      </c>
      <c r="AN35" s="118">
        <v>10173.48</v>
      </c>
      <c r="AO35" s="118">
        <v>11944.88</v>
      </c>
      <c r="AP35" s="118">
        <v>9784.2900000000009</v>
      </c>
      <c r="AQ35" s="118">
        <v>11499.51</v>
      </c>
      <c r="AR35" s="118">
        <v>11220.34</v>
      </c>
      <c r="AS35" s="118">
        <v>10598.2</v>
      </c>
      <c r="AT35" s="118">
        <v>11716.4</v>
      </c>
      <c r="AU35" s="118">
        <v>11748.08</v>
      </c>
      <c r="AV35" s="118">
        <v>11548.38</v>
      </c>
      <c r="AW35" s="118">
        <v>12751.21</v>
      </c>
      <c r="AX35" s="118">
        <v>11558.67</v>
      </c>
      <c r="AY35" s="118">
        <v>11631.98</v>
      </c>
      <c r="AZ35" s="118">
        <v>11810.83</v>
      </c>
      <c r="BA35" s="118">
        <v>12977.58</v>
      </c>
      <c r="BB35" s="118">
        <v>10993.49</v>
      </c>
      <c r="BC35" s="118">
        <v>13298</v>
      </c>
    </row>
    <row r="36" spans="1:55" ht="144" x14ac:dyDescent="0.45">
      <c r="A36" s="261">
        <v>32</v>
      </c>
      <c r="B36" s="174" t="s">
        <v>424</v>
      </c>
      <c r="C36" s="121">
        <v>6920.75</v>
      </c>
      <c r="D36" s="121">
        <v>7169.4</v>
      </c>
      <c r="E36" s="121">
        <v>7507.78</v>
      </c>
      <c r="F36" s="121">
        <v>6801.53</v>
      </c>
      <c r="G36" s="121">
        <v>7800.81</v>
      </c>
      <c r="H36" s="121">
        <v>7984.14</v>
      </c>
      <c r="I36" s="121">
        <v>7770.36</v>
      </c>
      <c r="J36" s="121">
        <v>7952.21</v>
      </c>
      <c r="K36" s="121">
        <v>8057.83</v>
      </c>
      <c r="L36" s="121">
        <v>8409.69</v>
      </c>
      <c r="M36" s="121">
        <v>7927.03</v>
      </c>
      <c r="N36" s="121">
        <v>7641.67</v>
      </c>
      <c r="O36" s="121">
        <v>7056.22</v>
      </c>
      <c r="P36" s="121">
        <v>6785.52</v>
      </c>
      <c r="Q36" s="121">
        <v>7678.08</v>
      </c>
      <c r="R36" s="121">
        <v>6939.83</v>
      </c>
      <c r="S36" s="121">
        <v>7786.24</v>
      </c>
      <c r="T36" s="121">
        <v>7864.25</v>
      </c>
      <c r="U36" s="121">
        <v>7700.57</v>
      </c>
      <c r="V36" s="121">
        <v>7195.07</v>
      </c>
      <c r="W36" s="121">
        <v>7664.72</v>
      </c>
      <c r="X36" s="121">
        <v>7684.05</v>
      </c>
      <c r="Y36" s="121">
        <v>7074.76</v>
      </c>
      <c r="Z36" s="121">
        <v>6854.65</v>
      </c>
      <c r="AA36" s="121">
        <v>6307.94</v>
      </c>
      <c r="AB36" s="121">
        <v>8059.77</v>
      </c>
      <c r="AC36" s="121">
        <v>7727.36</v>
      </c>
      <c r="AD36" s="121">
        <v>6219.61</v>
      </c>
      <c r="AE36" s="121">
        <v>7399.15</v>
      </c>
      <c r="AF36" s="121">
        <v>7567.3</v>
      </c>
      <c r="AG36" s="121">
        <v>7226.42</v>
      </c>
      <c r="AH36" s="121">
        <v>7803.13</v>
      </c>
      <c r="AI36" s="121">
        <v>8102.95</v>
      </c>
      <c r="AJ36" s="121">
        <v>7652.22</v>
      </c>
      <c r="AK36" s="121">
        <v>7829.74</v>
      </c>
      <c r="AL36" s="121">
        <v>7282.14</v>
      </c>
      <c r="AM36" s="121">
        <v>7019.78</v>
      </c>
      <c r="AN36" s="121">
        <v>7086.39</v>
      </c>
      <c r="AO36" s="121">
        <v>8323.24</v>
      </c>
      <c r="AP36" s="121">
        <v>6896.71</v>
      </c>
      <c r="AQ36" s="121">
        <v>8443.8700000000008</v>
      </c>
      <c r="AR36" s="121">
        <v>8449.06</v>
      </c>
      <c r="AS36" s="121">
        <v>7881.14</v>
      </c>
      <c r="AT36" s="121">
        <v>8489.25</v>
      </c>
      <c r="AU36" s="121">
        <v>8706.98</v>
      </c>
      <c r="AV36" s="121">
        <v>8356.4699999999993</v>
      </c>
      <c r="AW36" s="121">
        <v>8949.33</v>
      </c>
      <c r="AX36" s="121">
        <v>7998.74</v>
      </c>
      <c r="AY36" s="121">
        <v>8250.41</v>
      </c>
      <c r="AZ36" s="121">
        <v>8159.87</v>
      </c>
      <c r="BA36" s="121">
        <v>9280.5499999999993</v>
      </c>
      <c r="BB36" s="121">
        <v>7419.2</v>
      </c>
      <c r="BC36" s="121">
        <v>9175.5499999999993</v>
      </c>
    </row>
    <row r="37" spans="1:55" ht="182.25" x14ac:dyDescent="0.45">
      <c r="A37" s="260">
        <v>33</v>
      </c>
      <c r="B37" s="173" t="s">
        <v>428</v>
      </c>
      <c r="C37" s="118">
        <v>5101.88</v>
      </c>
      <c r="D37" s="118">
        <v>5416.35</v>
      </c>
      <c r="E37" s="118">
        <v>5539</v>
      </c>
      <c r="F37" s="118">
        <v>5015.46</v>
      </c>
      <c r="G37" s="118">
        <v>5733.57</v>
      </c>
      <c r="H37" s="118">
        <v>5927.27</v>
      </c>
      <c r="I37" s="118">
        <v>5741.25</v>
      </c>
      <c r="J37" s="118">
        <v>5959.61</v>
      </c>
      <c r="K37" s="118">
        <v>5984.25</v>
      </c>
      <c r="L37" s="118">
        <v>6193.12</v>
      </c>
      <c r="M37" s="118">
        <v>5876.72</v>
      </c>
      <c r="N37" s="118">
        <v>5563.84</v>
      </c>
      <c r="O37" s="118">
        <v>5129.07</v>
      </c>
      <c r="P37" s="118">
        <v>4942.58</v>
      </c>
      <c r="Q37" s="118">
        <v>5598.67</v>
      </c>
      <c r="R37" s="118">
        <v>5003</v>
      </c>
      <c r="S37" s="118">
        <v>5710.23</v>
      </c>
      <c r="T37" s="118">
        <v>5812.11</v>
      </c>
      <c r="U37" s="118">
        <v>5643.83</v>
      </c>
      <c r="V37" s="118">
        <v>5240.8500000000004</v>
      </c>
      <c r="W37" s="118">
        <v>5568.91</v>
      </c>
      <c r="X37" s="118">
        <v>5498.45</v>
      </c>
      <c r="Y37" s="118">
        <v>5154.2</v>
      </c>
      <c r="Z37" s="118">
        <v>4926.1000000000004</v>
      </c>
      <c r="AA37" s="118">
        <v>4544.53</v>
      </c>
      <c r="AB37" s="118">
        <v>6211.12</v>
      </c>
      <c r="AC37" s="118">
        <v>5677.2</v>
      </c>
      <c r="AD37" s="118">
        <v>4413.3999999999996</v>
      </c>
      <c r="AE37" s="118">
        <v>5250.07</v>
      </c>
      <c r="AF37" s="118">
        <v>5417.33</v>
      </c>
      <c r="AG37" s="118">
        <v>5169.57</v>
      </c>
      <c r="AH37" s="118">
        <v>5562.62</v>
      </c>
      <c r="AI37" s="118">
        <v>5868.11</v>
      </c>
      <c r="AJ37" s="118">
        <v>5568.91</v>
      </c>
      <c r="AK37" s="118">
        <v>5710.23</v>
      </c>
      <c r="AL37" s="118">
        <v>5285.02</v>
      </c>
      <c r="AM37" s="118">
        <v>5088.26</v>
      </c>
      <c r="AN37" s="118">
        <v>5127.0200000000004</v>
      </c>
      <c r="AO37" s="118">
        <v>6121.2</v>
      </c>
      <c r="AP37" s="118">
        <v>5023.91</v>
      </c>
      <c r="AQ37" s="118">
        <v>6100.16</v>
      </c>
      <c r="AR37" s="118">
        <v>6122.86</v>
      </c>
      <c r="AS37" s="118">
        <v>5586.02</v>
      </c>
      <c r="AT37" s="118">
        <v>6076.74</v>
      </c>
      <c r="AU37" s="118">
        <v>6342.24</v>
      </c>
      <c r="AV37" s="118">
        <v>6041.55</v>
      </c>
      <c r="AW37" s="118">
        <v>6602.78</v>
      </c>
      <c r="AX37" s="118">
        <v>5797.81</v>
      </c>
      <c r="AY37" s="118">
        <v>6100.77</v>
      </c>
      <c r="AZ37" s="118">
        <v>6106.9</v>
      </c>
      <c r="BA37" s="118">
        <v>6841.44</v>
      </c>
      <c r="BB37" s="118">
        <v>5370.58</v>
      </c>
      <c r="BC37" s="118">
        <v>6740.23</v>
      </c>
    </row>
    <row r="38" spans="1:55" ht="118.5" x14ac:dyDescent="0.45">
      <c r="A38" s="261">
        <v>34</v>
      </c>
      <c r="B38" s="174" t="s">
        <v>174</v>
      </c>
      <c r="C38" s="121">
        <v>11902.47</v>
      </c>
      <c r="D38" s="121">
        <v>12419.55</v>
      </c>
      <c r="E38" s="121">
        <v>13138.04</v>
      </c>
      <c r="F38" s="121">
        <v>11425.82</v>
      </c>
      <c r="G38" s="121">
        <v>12968.81</v>
      </c>
      <c r="H38" s="121">
        <v>13562.21</v>
      </c>
      <c r="I38" s="121">
        <v>12813.72</v>
      </c>
      <c r="J38" s="121">
        <v>13165.59</v>
      </c>
      <c r="K38" s="121">
        <v>13851.33</v>
      </c>
      <c r="L38" s="121">
        <v>13847.56</v>
      </c>
      <c r="M38" s="121">
        <v>13070.04</v>
      </c>
      <c r="N38" s="121">
        <v>12708.02</v>
      </c>
      <c r="O38" s="121">
        <v>11638.59</v>
      </c>
      <c r="P38" s="121">
        <v>11515.7</v>
      </c>
      <c r="Q38" s="121">
        <v>12507.57</v>
      </c>
      <c r="R38" s="121">
        <v>11420</v>
      </c>
      <c r="S38" s="121">
        <v>12682.42</v>
      </c>
      <c r="T38" s="121">
        <v>12671.68</v>
      </c>
      <c r="U38" s="121">
        <v>12479.29</v>
      </c>
      <c r="V38" s="121">
        <v>11971.08</v>
      </c>
      <c r="W38" s="121">
        <v>13032.35</v>
      </c>
      <c r="X38" s="121">
        <v>12845.57</v>
      </c>
      <c r="Y38" s="121">
        <v>11879.46</v>
      </c>
      <c r="Z38" s="121">
        <v>11511.86</v>
      </c>
      <c r="AA38" s="121">
        <v>10534.27</v>
      </c>
      <c r="AB38" s="121">
        <v>12932.4</v>
      </c>
      <c r="AC38" s="121">
        <v>12623.24</v>
      </c>
      <c r="AD38" s="121">
        <v>10538.21</v>
      </c>
      <c r="AE38" s="121">
        <v>11864.59</v>
      </c>
      <c r="AF38" s="121">
        <v>12109.49</v>
      </c>
      <c r="AG38" s="121">
        <v>11634</v>
      </c>
      <c r="AH38" s="121">
        <v>12879.18</v>
      </c>
      <c r="AI38" s="121">
        <v>13737.62</v>
      </c>
      <c r="AJ38" s="121">
        <v>12687.35</v>
      </c>
      <c r="AK38" s="121">
        <v>13141.08</v>
      </c>
      <c r="AL38" s="121">
        <v>12506.01</v>
      </c>
      <c r="AM38" s="121">
        <v>11837.79</v>
      </c>
      <c r="AN38" s="121">
        <v>12623.85</v>
      </c>
      <c r="AO38" s="121">
        <v>14323.86</v>
      </c>
      <c r="AP38" s="121">
        <v>11754.02</v>
      </c>
      <c r="AQ38" s="121">
        <v>14014.49</v>
      </c>
      <c r="AR38" s="121">
        <v>14118.52</v>
      </c>
      <c r="AS38" s="121">
        <v>13036.21</v>
      </c>
      <c r="AT38" s="121">
        <v>14361.16</v>
      </c>
      <c r="AU38" s="121">
        <v>15058.53</v>
      </c>
      <c r="AV38" s="121">
        <v>14120.59</v>
      </c>
      <c r="AW38" s="121">
        <v>15300.03</v>
      </c>
      <c r="AX38" s="121">
        <v>13495.96</v>
      </c>
      <c r="AY38" s="121">
        <v>13766.64</v>
      </c>
      <c r="AZ38" s="121">
        <v>14008.11</v>
      </c>
      <c r="BA38" s="121">
        <v>15216.48</v>
      </c>
      <c r="BB38" s="121">
        <v>12938.43</v>
      </c>
      <c r="BC38" s="121">
        <v>15440.55</v>
      </c>
    </row>
    <row r="39" spans="1:55" ht="80.25" x14ac:dyDescent="0.45">
      <c r="A39" s="260">
        <v>35</v>
      </c>
      <c r="B39" s="173" t="s">
        <v>175</v>
      </c>
      <c r="C39" s="118">
        <v>11248.17</v>
      </c>
      <c r="D39" s="118">
        <v>11291.4</v>
      </c>
      <c r="E39" s="118">
        <v>11870.51</v>
      </c>
      <c r="F39" s="118">
        <v>10726.03</v>
      </c>
      <c r="G39" s="118">
        <v>12315.15</v>
      </c>
      <c r="H39" s="118">
        <v>12032.55</v>
      </c>
      <c r="I39" s="118">
        <v>11645.26</v>
      </c>
      <c r="J39" s="118">
        <v>11853.82</v>
      </c>
      <c r="K39" s="118">
        <v>12148.54</v>
      </c>
      <c r="L39" s="118">
        <v>12518.99</v>
      </c>
      <c r="M39" s="118">
        <v>11557.61</v>
      </c>
      <c r="N39" s="118">
        <v>11335.61</v>
      </c>
      <c r="O39" s="118">
        <v>10494.97</v>
      </c>
      <c r="P39" s="118">
        <v>10343.01</v>
      </c>
      <c r="Q39" s="118">
        <v>11596.13</v>
      </c>
      <c r="R39" s="118">
        <v>10295.66</v>
      </c>
      <c r="S39" s="118">
        <v>11547.86</v>
      </c>
      <c r="T39" s="118">
        <v>11448.56</v>
      </c>
      <c r="U39" s="118">
        <v>11117.65</v>
      </c>
      <c r="V39" s="118">
        <v>10841.03</v>
      </c>
      <c r="W39" s="118">
        <v>11047.28</v>
      </c>
      <c r="X39" s="118">
        <v>11222.31</v>
      </c>
      <c r="Y39" s="118">
        <v>10714.66</v>
      </c>
      <c r="Z39" s="118">
        <v>10526.65</v>
      </c>
      <c r="AA39" s="118">
        <v>9723.01</v>
      </c>
      <c r="AB39" s="118">
        <v>11420.94</v>
      </c>
      <c r="AC39" s="118">
        <v>11573.37</v>
      </c>
      <c r="AD39" s="118">
        <v>9757.25</v>
      </c>
      <c r="AE39" s="118">
        <v>10693.8</v>
      </c>
      <c r="AF39" s="118">
        <v>10311.26</v>
      </c>
      <c r="AG39" s="118">
        <v>10120.17</v>
      </c>
      <c r="AH39" s="118">
        <v>11267.81</v>
      </c>
      <c r="AI39" s="118">
        <v>11635.24</v>
      </c>
      <c r="AJ39" s="118">
        <v>11222.3</v>
      </c>
      <c r="AK39" s="118">
        <v>11903.62</v>
      </c>
      <c r="AL39" s="118">
        <v>11725.55</v>
      </c>
      <c r="AM39" s="118">
        <v>11129.58</v>
      </c>
      <c r="AN39" s="118">
        <v>11305.82</v>
      </c>
      <c r="AO39" s="118">
        <v>13119.54</v>
      </c>
      <c r="AP39" s="118">
        <v>10764.34</v>
      </c>
      <c r="AQ39" s="118">
        <v>12615.46</v>
      </c>
      <c r="AR39" s="118">
        <v>12241.94</v>
      </c>
      <c r="AS39" s="118">
        <v>11594.66</v>
      </c>
      <c r="AT39" s="118">
        <v>12934.5</v>
      </c>
      <c r="AU39" s="118">
        <v>12653.68</v>
      </c>
      <c r="AV39" s="118">
        <v>12712.33</v>
      </c>
      <c r="AW39" s="118">
        <v>13707.6</v>
      </c>
      <c r="AX39" s="118">
        <v>12776.17</v>
      </c>
      <c r="AY39" s="118">
        <v>12833.04</v>
      </c>
      <c r="AZ39" s="118">
        <v>13025.81</v>
      </c>
      <c r="BA39" s="118">
        <v>14256.6</v>
      </c>
      <c r="BB39" s="118">
        <v>12147.32</v>
      </c>
      <c r="BC39" s="118">
        <v>14409.47</v>
      </c>
    </row>
    <row r="40" spans="1:55" ht="67.5" x14ac:dyDescent="0.45">
      <c r="A40" s="261">
        <v>36</v>
      </c>
      <c r="B40" s="174" t="s">
        <v>176</v>
      </c>
      <c r="C40" s="121">
        <v>1736.14</v>
      </c>
      <c r="D40" s="121">
        <v>1819.62</v>
      </c>
      <c r="E40" s="121">
        <v>1929.32</v>
      </c>
      <c r="F40" s="121">
        <v>1812.99</v>
      </c>
      <c r="G40" s="121">
        <v>2031.8</v>
      </c>
      <c r="H40" s="121">
        <v>1962.36</v>
      </c>
      <c r="I40" s="121">
        <v>1843.64</v>
      </c>
      <c r="J40" s="121">
        <v>1846.03</v>
      </c>
      <c r="K40" s="121">
        <v>1839.14</v>
      </c>
      <c r="L40" s="121">
        <v>1798.25</v>
      </c>
      <c r="M40" s="121">
        <v>1980.71</v>
      </c>
      <c r="N40" s="121">
        <v>1669.12</v>
      </c>
      <c r="O40" s="121">
        <v>1528.14</v>
      </c>
      <c r="P40" s="121">
        <v>1462.53</v>
      </c>
      <c r="Q40" s="121">
        <v>1665.3</v>
      </c>
      <c r="R40" s="121">
        <v>1464.14</v>
      </c>
      <c r="S40" s="121">
        <v>1732.36</v>
      </c>
      <c r="T40" s="121">
        <v>1487.64</v>
      </c>
      <c r="U40" s="121">
        <v>1515.47</v>
      </c>
      <c r="V40" s="121">
        <v>1462.02</v>
      </c>
      <c r="W40" s="121">
        <v>1463.56</v>
      </c>
      <c r="X40" s="121">
        <v>1430.58</v>
      </c>
      <c r="Y40" s="121">
        <v>1401.37</v>
      </c>
      <c r="Z40" s="121">
        <v>1403.16</v>
      </c>
      <c r="AA40" s="121">
        <v>1368.09</v>
      </c>
      <c r="AB40" s="121">
        <v>1552.01</v>
      </c>
      <c r="AC40" s="121">
        <v>1858.2</v>
      </c>
      <c r="AD40" s="121">
        <v>1448.8</v>
      </c>
      <c r="AE40" s="121">
        <v>1536.46</v>
      </c>
      <c r="AF40" s="121">
        <v>1273.6600000000001</v>
      </c>
      <c r="AG40" s="121">
        <v>1443.08</v>
      </c>
      <c r="AH40" s="121">
        <v>1576.78</v>
      </c>
      <c r="AI40" s="121">
        <v>1535.29</v>
      </c>
      <c r="AJ40" s="121">
        <v>1469.12</v>
      </c>
      <c r="AK40" s="121">
        <v>1424.66</v>
      </c>
      <c r="AL40" s="121">
        <v>1317.76</v>
      </c>
      <c r="AM40" s="121">
        <v>1385.52</v>
      </c>
      <c r="AN40" s="121">
        <v>1422.85</v>
      </c>
      <c r="AO40" s="121">
        <v>1704.62</v>
      </c>
      <c r="AP40" s="121">
        <v>1520.11</v>
      </c>
      <c r="AQ40" s="121">
        <v>1665.92</v>
      </c>
      <c r="AR40" s="121">
        <v>1660.55</v>
      </c>
      <c r="AS40" s="121">
        <v>1496.52</v>
      </c>
      <c r="AT40" s="121">
        <v>1712.21</v>
      </c>
      <c r="AU40" s="121">
        <v>1643.77</v>
      </c>
      <c r="AV40" s="121">
        <v>1668.7</v>
      </c>
      <c r="AW40" s="121">
        <v>1803.03</v>
      </c>
      <c r="AX40" s="121">
        <v>1503.02</v>
      </c>
      <c r="AY40" s="121">
        <v>1710.92</v>
      </c>
      <c r="AZ40" s="121">
        <v>1624.49</v>
      </c>
      <c r="BA40" s="121">
        <v>1936.17</v>
      </c>
      <c r="BB40" s="121">
        <v>1637.86</v>
      </c>
      <c r="BC40" s="121">
        <v>1920.5</v>
      </c>
    </row>
    <row r="41" spans="1:55" ht="54.75" x14ac:dyDescent="0.45">
      <c r="A41" s="260">
        <v>37</v>
      </c>
      <c r="B41" s="173" t="s">
        <v>177</v>
      </c>
      <c r="C41" s="118">
        <v>3772.77</v>
      </c>
      <c r="D41" s="118">
        <v>3794.84</v>
      </c>
      <c r="E41" s="118">
        <v>3850.06</v>
      </c>
      <c r="F41" s="118">
        <v>3498.32</v>
      </c>
      <c r="G41" s="118">
        <v>3861.02</v>
      </c>
      <c r="H41" s="118">
        <v>3638.54</v>
      </c>
      <c r="I41" s="118">
        <v>3720.42</v>
      </c>
      <c r="J41" s="118">
        <v>3736.25</v>
      </c>
      <c r="K41" s="118">
        <v>3883.15</v>
      </c>
      <c r="L41" s="118">
        <v>4124.66</v>
      </c>
      <c r="M41" s="118">
        <v>3913.76</v>
      </c>
      <c r="N41" s="118">
        <v>3969.55</v>
      </c>
      <c r="O41" s="118">
        <v>3452.17</v>
      </c>
      <c r="P41" s="118">
        <v>3570.51</v>
      </c>
      <c r="Q41" s="118">
        <v>3963.21</v>
      </c>
      <c r="R41" s="118">
        <v>3577.19</v>
      </c>
      <c r="S41" s="118">
        <v>3973.08</v>
      </c>
      <c r="T41" s="118">
        <v>3803.17</v>
      </c>
      <c r="U41" s="118">
        <v>3878.4</v>
      </c>
      <c r="V41" s="118">
        <v>3836.62</v>
      </c>
      <c r="W41" s="118">
        <v>3929.68</v>
      </c>
      <c r="X41" s="118">
        <v>4062.44</v>
      </c>
      <c r="Y41" s="118">
        <v>4063.18</v>
      </c>
      <c r="Z41" s="118">
        <v>3896.09</v>
      </c>
      <c r="AA41" s="118">
        <v>3368.09</v>
      </c>
      <c r="AB41" s="118">
        <v>3342.06</v>
      </c>
      <c r="AC41" s="118">
        <v>3726.62</v>
      </c>
      <c r="AD41" s="118">
        <v>3392.74</v>
      </c>
      <c r="AE41" s="118">
        <v>3730.01</v>
      </c>
      <c r="AF41" s="118">
        <v>3447.92</v>
      </c>
      <c r="AG41" s="118">
        <v>3473.4</v>
      </c>
      <c r="AH41" s="118">
        <v>3920.19</v>
      </c>
      <c r="AI41" s="118">
        <v>4130.3599999999997</v>
      </c>
      <c r="AJ41" s="118">
        <v>4192.32</v>
      </c>
      <c r="AK41" s="118">
        <v>4579.34</v>
      </c>
      <c r="AL41" s="118">
        <v>4768.58</v>
      </c>
      <c r="AM41" s="118">
        <v>3984.33</v>
      </c>
      <c r="AN41" s="118">
        <v>4236.45</v>
      </c>
      <c r="AO41" s="118">
        <v>4964.5200000000004</v>
      </c>
      <c r="AP41" s="118">
        <v>3870.52</v>
      </c>
      <c r="AQ41" s="118">
        <v>4525.03</v>
      </c>
      <c r="AR41" s="118">
        <v>4204.07</v>
      </c>
      <c r="AS41" s="118">
        <v>4292.43</v>
      </c>
      <c r="AT41" s="118">
        <v>4781.1400000000003</v>
      </c>
      <c r="AU41" s="118">
        <v>4680.58</v>
      </c>
      <c r="AV41" s="118">
        <v>4736.66</v>
      </c>
      <c r="AW41" s="118">
        <v>5194.6099999999997</v>
      </c>
      <c r="AX41" s="118">
        <v>5176.18</v>
      </c>
      <c r="AY41" s="118">
        <v>4568.78</v>
      </c>
      <c r="AZ41" s="118">
        <v>4479.09</v>
      </c>
      <c r="BA41" s="118">
        <v>5013.93</v>
      </c>
      <c r="BB41" s="118">
        <v>4611.3</v>
      </c>
      <c r="BC41" s="118">
        <v>5248.72</v>
      </c>
    </row>
    <row r="42" spans="1:55" ht="220.5" x14ac:dyDescent="0.45">
      <c r="A42" s="261">
        <v>38</v>
      </c>
      <c r="B42" s="174" t="s">
        <v>396</v>
      </c>
      <c r="C42" s="119">
        <v>866.81</v>
      </c>
      <c r="D42" s="119">
        <v>886.77</v>
      </c>
      <c r="E42" s="119">
        <v>989.68</v>
      </c>
      <c r="F42" s="119">
        <v>880.57</v>
      </c>
      <c r="G42" s="121">
        <v>1034.24</v>
      </c>
      <c r="H42" s="119">
        <v>953.79</v>
      </c>
      <c r="I42" s="119">
        <v>936.92</v>
      </c>
      <c r="J42" s="119">
        <v>938.37</v>
      </c>
      <c r="K42" s="119">
        <v>995.93</v>
      </c>
      <c r="L42" s="119">
        <v>931.46</v>
      </c>
      <c r="M42" s="119">
        <v>855.09</v>
      </c>
      <c r="N42" s="119">
        <v>955.93</v>
      </c>
      <c r="O42" s="119">
        <v>886.93</v>
      </c>
      <c r="P42" s="119">
        <v>934.57</v>
      </c>
      <c r="Q42" s="121">
        <v>1027.1500000000001</v>
      </c>
      <c r="R42" s="119">
        <v>897.95</v>
      </c>
      <c r="S42" s="119">
        <v>944.53</v>
      </c>
      <c r="T42" s="119">
        <v>894.56</v>
      </c>
      <c r="U42" s="119">
        <v>888.77</v>
      </c>
      <c r="V42" s="119">
        <v>841.16</v>
      </c>
      <c r="W42" s="119">
        <v>927.01</v>
      </c>
      <c r="X42" s="119">
        <v>858.92</v>
      </c>
      <c r="Y42" s="119">
        <v>845.7</v>
      </c>
      <c r="Z42" s="119">
        <v>877.44</v>
      </c>
      <c r="AA42" s="119">
        <v>860.42</v>
      </c>
      <c r="AB42" s="119">
        <v>844.97</v>
      </c>
      <c r="AC42" s="121">
        <v>1007.25</v>
      </c>
      <c r="AD42" s="119">
        <v>883.85</v>
      </c>
      <c r="AE42" s="119">
        <v>960.95</v>
      </c>
      <c r="AF42" s="119">
        <v>927.91</v>
      </c>
      <c r="AG42" s="119">
        <v>862.5</v>
      </c>
      <c r="AH42" s="119">
        <v>896.73</v>
      </c>
      <c r="AI42" s="119">
        <v>903.26</v>
      </c>
      <c r="AJ42" s="119">
        <v>820.37</v>
      </c>
      <c r="AK42" s="119">
        <v>895.75</v>
      </c>
      <c r="AL42" s="119">
        <v>931.82</v>
      </c>
      <c r="AM42" s="119">
        <v>941.37</v>
      </c>
      <c r="AN42" s="119">
        <v>998.5</v>
      </c>
      <c r="AO42" s="121">
        <v>1158.25</v>
      </c>
      <c r="AP42" s="119">
        <v>903.02</v>
      </c>
      <c r="AQ42" s="121">
        <v>1064.31</v>
      </c>
      <c r="AR42" s="119">
        <v>979.98</v>
      </c>
      <c r="AS42" s="119">
        <v>960.87</v>
      </c>
      <c r="AT42" s="121">
        <v>1092.77</v>
      </c>
      <c r="AU42" s="121">
        <v>1108.99</v>
      </c>
      <c r="AV42" s="121">
        <v>1006.11</v>
      </c>
      <c r="AW42" s="121">
        <v>1155.76</v>
      </c>
      <c r="AX42" s="121">
        <v>1230.3699999999999</v>
      </c>
      <c r="AY42" s="121">
        <v>1129.28</v>
      </c>
      <c r="AZ42" s="121">
        <v>1196.0899999999999</v>
      </c>
      <c r="BA42" s="121">
        <v>1309.3599999999999</v>
      </c>
      <c r="BB42" s="121">
        <v>1122.47</v>
      </c>
      <c r="BC42" s="121">
        <v>1319.05</v>
      </c>
    </row>
    <row r="43" spans="1:55" ht="42" x14ac:dyDescent="0.45">
      <c r="A43" s="260">
        <v>39</v>
      </c>
      <c r="B43" s="173" t="s">
        <v>178</v>
      </c>
      <c r="C43" s="120">
        <v>176.17</v>
      </c>
      <c r="D43" s="120">
        <v>167.84</v>
      </c>
      <c r="E43" s="120">
        <v>186.77</v>
      </c>
      <c r="F43" s="120">
        <v>175.42</v>
      </c>
      <c r="G43" s="120">
        <v>191.81</v>
      </c>
      <c r="H43" s="120">
        <v>166.43</v>
      </c>
      <c r="I43" s="120">
        <v>179.09</v>
      </c>
      <c r="J43" s="120">
        <v>178.1</v>
      </c>
      <c r="K43" s="120">
        <v>179.35</v>
      </c>
      <c r="L43" s="120">
        <v>198.7</v>
      </c>
      <c r="M43" s="120">
        <v>173.82</v>
      </c>
      <c r="N43" s="120">
        <v>172.22</v>
      </c>
      <c r="O43" s="120">
        <v>157.59</v>
      </c>
      <c r="P43" s="120">
        <v>147.24</v>
      </c>
      <c r="Q43" s="120">
        <v>149.59</v>
      </c>
      <c r="R43" s="120">
        <v>143.93</v>
      </c>
      <c r="S43" s="120">
        <v>166.36</v>
      </c>
      <c r="T43" s="120">
        <v>149.46</v>
      </c>
      <c r="U43" s="120">
        <v>184.6</v>
      </c>
      <c r="V43" s="120">
        <v>176.88</v>
      </c>
      <c r="W43" s="120">
        <v>185.05</v>
      </c>
      <c r="X43" s="120">
        <v>183.4</v>
      </c>
      <c r="Y43" s="120">
        <v>155.47</v>
      </c>
      <c r="Z43" s="120">
        <v>150.91999999999999</v>
      </c>
      <c r="AA43" s="120">
        <v>160.32</v>
      </c>
      <c r="AB43" s="120">
        <v>161.15</v>
      </c>
      <c r="AC43" s="120">
        <v>166.05</v>
      </c>
      <c r="AD43" s="120">
        <v>138.66999999999999</v>
      </c>
      <c r="AE43" s="120">
        <v>150.6</v>
      </c>
      <c r="AF43" s="120">
        <v>148.74</v>
      </c>
      <c r="AG43" s="120">
        <v>137.76</v>
      </c>
      <c r="AH43" s="120">
        <v>166</v>
      </c>
      <c r="AI43" s="120">
        <v>171.89</v>
      </c>
      <c r="AJ43" s="120">
        <v>143.72999999999999</v>
      </c>
      <c r="AK43" s="120">
        <v>154.76</v>
      </c>
      <c r="AL43" s="120">
        <v>158.53</v>
      </c>
      <c r="AM43" s="120">
        <v>155.82</v>
      </c>
      <c r="AN43" s="120">
        <v>159.44</v>
      </c>
      <c r="AO43" s="120">
        <v>183.95</v>
      </c>
      <c r="AP43" s="120">
        <v>136.05000000000001</v>
      </c>
      <c r="AQ43" s="120">
        <v>162.61000000000001</v>
      </c>
      <c r="AR43" s="120">
        <v>164.16</v>
      </c>
      <c r="AS43" s="120">
        <v>152.18</v>
      </c>
      <c r="AT43" s="120">
        <v>167.27</v>
      </c>
      <c r="AU43" s="120">
        <v>179.4</v>
      </c>
      <c r="AV43" s="120">
        <v>163.22</v>
      </c>
      <c r="AW43" s="120">
        <v>176.08</v>
      </c>
      <c r="AX43" s="120">
        <v>165.32</v>
      </c>
      <c r="AY43" s="120">
        <v>163.26</v>
      </c>
      <c r="AZ43" s="120">
        <v>165.43</v>
      </c>
      <c r="BA43" s="120">
        <v>193.91</v>
      </c>
      <c r="BB43" s="120">
        <v>143.76</v>
      </c>
      <c r="BC43" s="120">
        <v>166.88</v>
      </c>
    </row>
    <row r="44" spans="1:55" ht="42" x14ac:dyDescent="0.45">
      <c r="A44" s="261">
        <v>40</v>
      </c>
      <c r="B44" s="174" t="s">
        <v>179</v>
      </c>
      <c r="C44" s="121">
        <v>1895.11</v>
      </c>
      <c r="D44" s="121">
        <v>1847.23</v>
      </c>
      <c r="E44" s="121">
        <v>2012.05</v>
      </c>
      <c r="F44" s="121">
        <v>1762.89</v>
      </c>
      <c r="G44" s="121">
        <v>2130.29</v>
      </c>
      <c r="H44" s="121">
        <v>1983.49</v>
      </c>
      <c r="I44" s="121">
        <v>1951.2</v>
      </c>
      <c r="J44" s="121">
        <v>1855.71</v>
      </c>
      <c r="K44" s="121">
        <v>1965.14</v>
      </c>
      <c r="L44" s="121">
        <v>2133.56</v>
      </c>
      <c r="M44" s="121">
        <v>1797.87</v>
      </c>
      <c r="N44" s="121">
        <v>1836.73</v>
      </c>
      <c r="O44" s="121">
        <v>1788.27</v>
      </c>
      <c r="P44" s="121">
        <v>1747.68</v>
      </c>
      <c r="Q44" s="121">
        <v>1938.54</v>
      </c>
      <c r="R44" s="121">
        <v>1675.84</v>
      </c>
      <c r="S44" s="121">
        <v>1839.39</v>
      </c>
      <c r="T44" s="121">
        <v>1831.21</v>
      </c>
      <c r="U44" s="121">
        <v>1936.96</v>
      </c>
      <c r="V44" s="121">
        <v>1816.16</v>
      </c>
      <c r="W44" s="121">
        <v>1799.24</v>
      </c>
      <c r="X44" s="121">
        <v>1880.48</v>
      </c>
      <c r="Y44" s="121">
        <v>1670.11</v>
      </c>
      <c r="Z44" s="121">
        <v>1853.55</v>
      </c>
      <c r="AA44" s="121">
        <v>1741.11</v>
      </c>
      <c r="AB44" s="121">
        <v>1813.47</v>
      </c>
      <c r="AC44" s="121">
        <v>1903.11</v>
      </c>
      <c r="AD44" s="121">
        <v>1681.01</v>
      </c>
      <c r="AE44" s="121">
        <v>1777.4</v>
      </c>
      <c r="AF44" s="121">
        <v>1852.36</v>
      </c>
      <c r="AG44" s="121">
        <v>1685.66</v>
      </c>
      <c r="AH44" s="121">
        <v>1999.95</v>
      </c>
      <c r="AI44" s="121">
        <v>1932.42</v>
      </c>
      <c r="AJ44" s="121">
        <v>1677.07</v>
      </c>
      <c r="AK44" s="121">
        <v>1878.67</v>
      </c>
      <c r="AL44" s="121">
        <v>1936.83</v>
      </c>
      <c r="AM44" s="121">
        <v>1910.7</v>
      </c>
      <c r="AN44" s="121">
        <v>1890.93</v>
      </c>
      <c r="AO44" s="121">
        <v>2098.06</v>
      </c>
      <c r="AP44" s="121">
        <v>1626.78</v>
      </c>
      <c r="AQ44" s="121">
        <v>2007.17</v>
      </c>
      <c r="AR44" s="121">
        <v>1968.35</v>
      </c>
      <c r="AS44" s="121">
        <v>1828.64</v>
      </c>
      <c r="AT44" s="121">
        <v>2184.59</v>
      </c>
      <c r="AU44" s="121">
        <v>1977.5</v>
      </c>
      <c r="AV44" s="121">
        <v>2136.0300000000002</v>
      </c>
      <c r="AW44" s="121">
        <v>1991.75</v>
      </c>
      <c r="AX44" s="121">
        <v>1981.42</v>
      </c>
      <c r="AY44" s="121">
        <v>2078.83</v>
      </c>
      <c r="AZ44" s="121">
        <v>2137.8000000000002</v>
      </c>
      <c r="BA44" s="121">
        <v>2273.59</v>
      </c>
      <c r="BB44" s="121">
        <v>1909.53</v>
      </c>
      <c r="BC44" s="121">
        <v>2195.71</v>
      </c>
    </row>
    <row r="45" spans="1:55" ht="42" x14ac:dyDescent="0.45">
      <c r="A45" s="260">
        <v>41</v>
      </c>
      <c r="B45" s="173" t="s">
        <v>180</v>
      </c>
      <c r="C45" s="118">
        <v>1909.47</v>
      </c>
      <c r="D45" s="118">
        <v>1862.2</v>
      </c>
      <c r="E45" s="118">
        <v>2030.36</v>
      </c>
      <c r="F45" s="118">
        <v>1777.99</v>
      </c>
      <c r="G45" s="118">
        <v>2144.77</v>
      </c>
      <c r="H45" s="118">
        <v>1997.89</v>
      </c>
      <c r="I45" s="118">
        <v>1964.16</v>
      </c>
      <c r="J45" s="118">
        <v>1868.79</v>
      </c>
      <c r="K45" s="118">
        <v>1980.05</v>
      </c>
      <c r="L45" s="118">
        <v>2147.12</v>
      </c>
      <c r="M45" s="118">
        <v>1808.51</v>
      </c>
      <c r="N45" s="118">
        <v>1849.18</v>
      </c>
      <c r="O45" s="118">
        <v>1799.65</v>
      </c>
      <c r="P45" s="118">
        <v>1759.23</v>
      </c>
      <c r="Q45" s="118">
        <v>1952.04</v>
      </c>
      <c r="R45" s="118">
        <v>1688.14</v>
      </c>
      <c r="S45" s="118">
        <v>1852.05</v>
      </c>
      <c r="T45" s="118">
        <v>1846.83</v>
      </c>
      <c r="U45" s="118">
        <v>1952.16</v>
      </c>
      <c r="V45" s="118">
        <v>1830.85</v>
      </c>
      <c r="W45" s="118">
        <v>1812.57</v>
      </c>
      <c r="X45" s="118">
        <v>1895.18</v>
      </c>
      <c r="Y45" s="118">
        <v>1685</v>
      </c>
      <c r="Z45" s="118">
        <v>1867.69</v>
      </c>
      <c r="AA45" s="118">
        <v>1751.93</v>
      </c>
      <c r="AB45" s="118">
        <v>1826.8</v>
      </c>
      <c r="AC45" s="118">
        <v>1917.1</v>
      </c>
      <c r="AD45" s="118">
        <v>1694.54</v>
      </c>
      <c r="AE45" s="118">
        <v>1789.74</v>
      </c>
      <c r="AF45" s="118">
        <v>1866.26</v>
      </c>
      <c r="AG45" s="118">
        <v>1699.49</v>
      </c>
      <c r="AH45" s="118">
        <v>2013.96</v>
      </c>
      <c r="AI45" s="118">
        <v>1947.09</v>
      </c>
      <c r="AJ45" s="118">
        <v>1689.52</v>
      </c>
      <c r="AK45" s="118">
        <v>1890.88</v>
      </c>
      <c r="AL45" s="118">
        <v>1951.06</v>
      </c>
      <c r="AM45" s="118">
        <v>1922.33</v>
      </c>
      <c r="AN45" s="118">
        <v>1902.79</v>
      </c>
      <c r="AO45" s="118">
        <v>2115.52</v>
      </c>
      <c r="AP45" s="118">
        <v>1642.15</v>
      </c>
      <c r="AQ45" s="118">
        <v>2022.81</v>
      </c>
      <c r="AR45" s="118">
        <v>1983.05</v>
      </c>
      <c r="AS45" s="118">
        <v>1841.19</v>
      </c>
      <c r="AT45" s="118">
        <v>2200.83</v>
      </c>
      <c r="AU45" s="118">
        <v>1998.06</v>
      </c>
      <c r="AV45" s="118">
        <v>2153.1999999999998</v>
      </c>
      <c r="AW45" s="118">
        <v>2008.1</v>
      </c>
      <c r="AX45" s="118">
        <v>1998.34</v>
      </c>
      <c r="AY45" s="118">
        <v>2098.09</v>
      </c>
      <c r="AZ45" s="118">
        <v>2155.5300000000002</v>
      </c>
      <c r="BA45" s="118">
        <v>2295.63</v>
      </c>
      <c r="BB45" s="118">
        <v>1931.95</v>
      </c>
      <c r="BC45" s="118">
        <v>2217.88</v>
      </c>
    </row>
    <row r="46" spans="1:55" ht="93" x14ac:dyDescent="0.45">
      <c r="A46" s="261">
        <v>42</v>
      </c>
      <c r="B46" s="174" t="s">
        <v>181</v>
      </c>
      <c r="C46" s="121">
        <v>4226.95</v>
      </c>
      <c r="D46" s="121">
        <v>4519.42</v>
      </c>
      <c r="E46" s="121">
        <v>4583.67</v>
      </c>
      <c r="F46" s="121">
        <v>4217.45</v>
      </c>
      <c r="G46" s="121">
        <v>4999.1499999999996</v>
      </c>
      <c r="H46" s="121">
        <v>5105.3900000000003</v>
      </c>
      <c r="I46" s="121">
        <v>4580.62</v>
      </c>
      <c r="J46" s="121">
        <v>5086.95</v>
      </c>
      <c r="K46" s="121">
        <v>5026.26</v>
      </c>
      <c r="L46" s="121">
        <v>4976.62</v>
      </c>
      <c r="M46" s="121">
        <v>4738.41</v>
      </c>
      <c r="N46" s="121">
        <v>4424.2700000000004</v>
      </c>
      <c r="O46" s="121">
        <v>4039.09</v>
      </c>
      <c r="P46" s="121">
        <v>4104.55</v>
      </c>
      <c r="Q46" s="121">
        <v>4422.6899999999996</v>
      </c>
      <c r="R46" s="121">
        <v>3989.2</v>
      </c>
      <c r="S46" s="121">
        <v>4486.3599999999997</v>
      </c>
      <c r="T46" s="121">
        <v>4458.05</v>
      </c>
      <c r="U46" s="121">
        <v>4267.7700000000004</v>
      </c>
      <c r="V46" s="121">
        <v>4099.95</v>
      </c>
      <c r="W46" s="121">
        <v>4310.9799999999996</v>
      </c>
      <c r="X46" s="121">
        <v>4071.54</v>
      </c>
      <c r="Y46" s="121">
        <v>3740.2</v>
      </c>
      <c r="Z46" s="121">
        <v>3783.38</v>
      </c>
      <c r="AA46" s="121">
        <v>3604.47</v>
      </c>
      <c r="AB46" s="121">
        <v>4638.67</v>
      </c>
      <c r="AC46" s="121">
        <v>4792.22</v>
      </c>
      <c r="AD46" s="121">
        <v>3636.38</v>
      </c>
      <c r="AE46" s="121">
        <v>4200.58</v>
      </c>
      <c r="AF46" s="121">
        <v>4050.49</v>
      </c>
      <c r="AG46" s="121">
        <v>4038.02</v>
      </c>
      <c r="AH46" s="121">
        <v>4308.17</v>
      </c>
      <c r="AI46" s="121">
        <v>4382.91</v>
      </c>
      <c r="AJ46" s="121">
        <v>3980.72</v>
      </c>
      <c r="AK46" s="121">
        <v>3861.66</v>
      </c>
      <c r="AL46" s="121">
        <v>3784.78</v>
      </c>
      <c r="AM46" s="121">
        <v>3940.13</v>
      </c>
      <c r="AN46" s="121">
        <v>3904.16</v>
      </c>
      <c r="AO46" s="121">
        <v>4613.3500000000004</v>
      </c>
      <c r="AP46" s="121">
        <v>4106.1000000000004</v>
      </c>
      <c r="AQ46" s="121">
        <v>4627.8599999999997</v>
      </c>
      <c r="AR46" s="121">
        <v>4657.88</v>
      </c>
      <c r="AS46" s="121">
        <v>4343.37</v>
      </c>
      <c r="AT46" s="121">
        <v>4605.5200000000004</v>
      </c>
      <c r="AU46" s="121">
        <v>4762.42</v>
      </c>
      <c r="AV46" s="121">
        <v>4426.33</v>
      </c>
      <c r="AW46" s="121">
        <v>4874.8</v>
      </c>
      <c r="AX46" s="121">
        <v>4345.91</v>
      </c>
      <c r="AY46" s="121">
        <v>4596.62</v>
      </c>
      <c r="AZ46" s="121">
        <v>4500.74</v>
      </c>
      <c r="BA46" s="121">
        <v>5484.98</v>
      </c>
      <c r="BB46" s="121">
        <v>4278.83</v>
      </c>
      <c r="BC46" s="121">
        <v>5252.65</v>
      </c>
    </row>
    <row r="47" spans="1:55" ht="67.5" x14ac:dyDescent="0.45">
      <c r="A47" s="260">
        <v>43</v>
      </c>
      <c r="B47" s="173" t="s">
        <v>182</v>
      </c>
      <c r="C47" s="120">
        <v>591.63</v>
      </c>
      <c r="D47" s="120">
        <v>615.57000000000005</v>
      </c>
      <c r="E47" s="120">
        <v>672.69</v>
      </c>
      <c r="F47" s="120">
        <v>619.72</v>
      </c>
      <c r="G47" s="120">
        <v>725.02</v>
      </c>
      <c r="H47" s="120">
        <v>720.81</v>
      </c>
      <c r="I47" s="120">
        <v>684.07</v>
      </c>
      <c r="J47" s="120">
        <v>690.71</v>
      </c>
      <c r="K47" s="120">
        <v>717.09</v>
      </c>
      <c r="L47" s="120">
        <v>663.64</v>
      </c>
      <c r="M47" s="120">
        <v>592.91999999999996</v>
      </c>
      <c r="N47" s="120">
        <v>652.9</v>
      </c>
      <c r="O47" s="120">
        <v>598.47</v>
      </c>
      <c r="P47" s="120">
        <v>657.55</v>
      </c>
      <c r="Q47" s="120">
        <v>726.32</v>
      </c>
      <c r="R47" s="120">
        <v>665.25</v>
      </c>
      <c r="S47" s="120">
        <v>672.63</v>
      </c>
      <c r="T47" s="120">
        <v>671.79</v>
      </c>
      <c r="U47" s="120">
        <v>677.31</v>
      </c>
      <c r="V47" s="120">
        <v>612.95000000000005</v>
      </c>
      <c r="W47" s="120">
        <v>647.96</v>
      </c>
      <c r="X47" s="120">
        <v>571.1</v>
      </c>
      <c r="Y47" s="120">
        <v>574.63</v>
      </c>
      <c r="Z47" s="120">
        <v>571.83000000000004</v>
      </c>
      <c r="AA47" s="120">
        <v>576.55999999999995</v>
      </c>
      <c r="AB47" s="120">
        <v>578.72</v>
      </c>
      <c r="AC47" s="120">
        <v>727.22</v>
      </c>
      <c r="AD47" s="120">
        <v>638</v>
      </c>
      <c r="AE47" s="120">
        <v>691.14</v>
      </c>
      <c r="AF47" s="120">
        <v>694.45</v>
      </c>
      <c r="AG47" s="120">
        <v>620.08000000000004</v>
      </c>
      <c r="AH47" s="120">
        <v>655.56</v>
      </c>
      <c r="AI47" s="120">
        <v>665.32</v>
      </c>
      <c r="AJ47" s="120">
        <v>598.51</v>
      </c>
      <c r="AK47" s="120">
        <v>639.07000000000005</v>
      </c>
      <c r="AL47" s="120">
        <v>648.64</v>
      </c>
      <c r="AM47" s="120">
        <v>705</v>
      </c>
      <c r="AN47" s="120">
        <v>732.37</v>
      </c>
      <c r="AO47" s="120">
        <v>868.77</v>
      </c>
      <c r="AP47" s="120">
        <v>706.39</v>
      </c>
      <c r="AQ47" s="120">
        <v>817.62</v>
      </c>
      <c r="AR47" s="120">
        <v>774.21</v>
      </c>
      <c r="AS47" s="120">
        <v>747.51</v>
      </c>
      <c r="AT47" s="120">
        <v>864.58</v>
      </c>
      <c r="AU47" s="120">
        <v>897.29</v>
      </c>
      <c r="AV47" s="120">
        <v>791.89</v>
      </c>
      <c r="AW47" s="120">
        <v>906.31</v>
      </c>
      <c r="AX47" s="120">
        <v>986.4</v>
      </c>
      <c r="AY47" s="120">
        <v>903.07</v>
      </c>
      <c r="AZ47" s="120">
        <v>953.42</v>
      </c>
      <c r="BA47" s="118">
        <v>1020.24</v>
      </c>
      <c r="BB47" s="120">
        <v>880.28</v>
      </c>
      <c r="BC47" s="118">
        <v>1020.59</v>
      </c>
    </row>
    <row r="48" spans="1:55" ht="105.75" x14ac:dyDescent="0.45">
      <c r="A48" s="261">
        <v>44</v>
      </c>
      <c r="B48" s="174" t="s">
        <v>183</v>
      </c>
      <c r="C48" s="119">
        <v>691.76</v>
      </c>
      <c r="D48" s="119">
        <v>684.76</v>
      </c>
      <c r="E48" s="119">
        <v>844.78</v>
      </c>
      <c r="F48" s="119">
        <v>687.4</v>
      </c>
      <c r="G48" s="119">
        <v>687.96</v>
      </c>
      <c r="H48" s="119">
        <v>702.6</v>
      </c>
      <c r="I48" s="119">
        <v>676.9</v>
      </c>
      <c r="J48" s="119">
        <v>587.04</v>
      </c>
      <c r="K48" s="119">
        <v>651.17999999999995</v>
      </c>
      <c r="L48" s="119">
        <v>675.67</v>
      </c>
      <c r="M48" s="119">
        <v>637.97</v>
      </c>
      <c r="N48" s="119">
        <v>623.84</v>
      </c>
      <c r="O48" s="119">
        <v>619.91</v>
      </c>
      <c r="P48" s="119">
        <v>727.71</v>
      </c>
      <c r="Q48" s="119">
        <v>790.12</v>
      </c>
      <c r="R48" s="119">
        <v>581.29</v>
      </c>
      <c r="S48" s="119">
        <v>533.54999999999995</v>
      </c>
      <c r="T48" s="119">
        <v>520.59</v>
      </c>
      <c r="U48" s="119">
        <v>570.82000000000005</v>
      </c>
      <c r="V48" s="119">
        <v>583.66999999999996</v>
      </c>
      <c r="W48" s="119">
        <v>696.29</v>
      </c>
      <c r="X48" s="119">
        <v>673.27</v>
      </c>
      <c r="Y48" s="119">
        <v>724.57</v>
      </c>
      <c r="Z48" s="119">
        <v>582.21</v>
      </c>
      <c r="AA48" s="119">
        <v>553.14</v>
      </c>
      <c r="AB48" s="119">
        <v>657.76</v>
      </c>
      <c r="AC48" s="119">
        <v>737.9</v>
      </c>
      <c r="AD48" s="119">
        <v>494.2</v>
      </c>
      <c r="AE48" s="119">
        <v>552.36</v>
      </c>
      <c r="AF48" s="119">
        <v>527.77</v>
      </c>
      <c r="AG48" s="119">
        <v>443.02</v>
      </c>
      <c r="AH48" s="119">
        <v>533.65</v>
      </c>
      <c r="AI48" s="119">
        <v>524.25</v>
      </c>
      <c r="AJ48" s="119">
        <v>448.04</v>
      </c>
      <c r="AK48" s="119">
        <v>537.5</v>
      </c>
      <c r="AL48" s="119">
        <v>466.53</v>
      </c>
      <c r="AM48" s="119">
        <v>382.55</v>
      </c>
      <c r="AN48" s="119">
        <v>469.83</v>
      </c>
      <c r="AO48" s="119">
        <v>511.44</v>
      </c>
      <c r="AP48" s="119">
        <v>425.1</v>
      </c>
      <c r="AQ48" s="119">
        <v>560.37</v>
      </c>
      <c r="AR48" s="119">
        <v>534.29999999999995</v>
      </c>
      <c r="AS48" s="119">
        <v>444.03</v>
      </c>
      <c r="AT48" s="119">
        <v>475.6</v>
      </c>
      <c r="AU48" s="119">
        <v>547.1</v>
      </c>
      <c r="AV48" s="119">
        <v>464.86</v>
      </c>
      <c r="AW48" s="119">
        <v>539.91999999999996</v>
      </c>
      <c r="AX48" s="119">
        <v>489.88</v>
      </c>
      <c r="AY48" s="119">
        <v>431.25</v>
      </c>
      <c r="AZ48" s="119">
        <v>523.79</v>
      </c>
      <c r="BA48" s="119">
        <v>590.99</v>
      </c>
      <c r="BB48" s="119">
        <v>378.14</v>
      </c>
      <c r="BC48" s="119">
        <v>461.9</v>
      </c>
    </row>
    <row r="49" spans="1:55" ht="67.5" x14ac:dyDescent="0.45">
      <c r="A49" s="260">
        <v>45</v>
      </c>
      <c r="B49" s="173" t="s">
        <v>184</v>
      </c>
      <c r="C49" s="120">
        <v>283.85000000000002</v>
      </c>
      <c r="D49" s="120">
        <v>327.76</v>
      </c>
      <c r="E49" s="120">
        <v>284.81</v>
      </c>
      <c r="F49" s="120">
        <v>254.36</v>
      </c>
      <c r="G49" s="120">
        <v>113.18</v>
      </c>
      <c r="H49" s="120">
        <v>211.09</v>
      </c>
      <c r="I49" s="120">
        <v>167.78</v>
      </c>
      <c r="J49" s="120">
        <v>129.4</v>
      </c>
      <c r="K49" s="120">
        <v>109.77</v>
      </c>
      <c r="L49" s="120">
        <v>105.75</v>
      </c>
      <c r="M49" s="120">
        <v>200.58</v>
      </c>
      <c r="N49" s="120">
        <v>195.94</v>
      </c>
      <c r="O49" s="120">
        <v>336.15</v>
      </c>
      <c r="P49" s="120">
        <v>109.17</v>
      </c>
      <c r="Q49" s="120">
        <v>186.61</v>
      </c>
      <c r="R49" s="120">
        <v>215.71</v>
      </c>
      <c r="S49" s="120">
        <v>370.02</v>
      </c>
      <c r="T49" s="120">
        <v>146.13999999999999</v>
      </c>
      <c r="U49" s="120">
        <v>91.38</v>
      </c>
      <c r="V49" s="120">
        <v>478.52</v>
      </c>
      <c r="W49" s="120">
        <v>327.64999999999998</v>
      </c>
      <c r="X49" s="120">
        <v>327.47000000000003</v>
      </c>
      <c r="Y49" s="120">
        <v>82.22</v>
      </c>
      <c r="Z49" s="120">
        <v>81.239999999999995</v>
      </c>
      <c r="AA49" s="120">
        <v>181.43</v>
      </c>
      <c r="AB49" s="120">
        <v>928.23</v>
      </c>
      <c r="AC49" s="120">
        <v>595.48</v>
      </c>
      <c r="AD49" s="120">
        <v>297.25</v>
      </c>
      <c r="AE49" s="120">
        <v>549.51</v>
      </c>
      <c r="AF49" s="120">
        <v>723.36</v>
      </c>
      <c r="AG49" s="120">
        <v>652.02</v>
      </c>
      <c r="AH49" s="120">
        <v>432.09</v>
      </c>
      <c r="AI49" s="120">
        <v>327.71</v>
      </c>
      <c r="AJ49" s="120">
        <v>99.78</v>
      </c>
      <c r="AK49" s="120">
        <v>315.52999999999997</v>
      </c>
      <c r="AL49" s="120">
        <v>80.3</v>
      </c>
      <c r="AM49" s="120">
        <v>121.45</v>
      </c>
      <c r="AN49" s="120">
        <v>462.63</v>
      </c>
      <c r="AO49" s="120">
        <v>498.53</v>
      </c>
      <c r="AP49" s="120">
        <v>378.41</v>
      </c>
      <c r="AQ49" s="120">
        <v>177.25</v>
      </c>
      <c r="AR49" s="120">
        <v>390.15</v>
      </c>
      <c r="AS49" s="120">
        <v>413.53</v>
      </c>
      <c r="AT49" s="118">
        <v>1050.53</v>
      </c>
      <c r="AU49" s="120">
        <v>942.23</v>
      </c>
      <c r="AV49" s="120">
        <v>93.06</v>
      </c>
      <c r="AW49" s="120">
        <v>109.43</v>
      </c>
      <c r="AX49" s="120">
        <v>97.7</v>
      </c>
      <c r="AY49" s="120">
        <v>468.66</v>
      </c>
      <c r="AZ49" s="120">
        <v>120.81</v>
      </c>
      <c r="BA49" s="120">
        <v>359.1</v>
      </c>
      <c r="BB49" s="120">
        <v>391.52</v>
      </c>
      <c r="BC49" s="120">
        <v>260.10000000000002</v>
      </c>
    </row>
    <row r="50" spans="1:55" ht="54.75" x14ac:dyDescent="0.45">
      <c r="A50" s="261">
        <v>46</v>
      </c>
      <c r="B50" s="174" t="s">
        <v>185</v>
      </c>
      <c r="C50" s="119">
        <v>116.36</v>
      </c>
      <c r="D50" s="119">
        <v>147.74</v>
      </c>
      <c r="E50" s="119">
        <v>160.12</v>
      </c>
      <c r="F50" s="119">
        <v>117.39</v>
      </c>
      <c r="G50" s="119">
        <v>109.29</v>
      </c>
      <c r="H50" s="119">
        <v>116.91</v>
      </c>
      <c r="I50" s="119">
        <v>128.21</v>
      </c>
      <c r="J50" s="119">
        <v>122.84</v>
      </c>
      <c r="K50" s="119">
        <v>123.96</v>
      </c>
      <c r="L50" s="119">
        <v>132.19</v>
      </c>
      <c r="M50" s="119">
        <v>98.77</v>
      </c>
      <c r="N50" s="119">
        <v>100.95</v>
      </c>
      <c r="O50" s="119">
        <v>74.88</v>
      </c>
      <c r="P50" s="119">
        <v>55.1</v>
      </c>
      <c r="Q50" s="119">
        <v>59.57</v>
      </c>
      <c r="R50" s="119">
        <v>66.12</v>
      </c>
      <c r="S50" s="119">
        <v>64.78</v>
      </c>
      <c r="T50" s="119">
        <v>86.28</v>
      </c>
      <c r="U50" s="119">
        <v>90.56</v>
      </c>
      <c r="V50" s="119">
        <v>69.13</v>
      </c>
      <c r="W50" s="119">
        <v>80.900000000000006</v>
      </c>
      <c r="X50" s="119">
        <v>88</v>
      </c>
      <c r="Y50" s="119">
        <v>65.78</v>
      </c>
      <c r="Z50" s="119">
        <v>57.77</v>
      </c>
      <c r="AA50" s="119">
        <v>52.08</v>
      </c>
      <c r="AB50" s="119">
        <v>58.67</v>
      </c>
      <c r="AC50" s="119">
        <v>59.13</v>
      </c>
      <c r="AD50" s="119">
        <v>49.01</v>
      </c>
      <c r="AE50" s="119">
        <v>59.35</v>
      </c>
      <c r="AF50" s="119">
        <v>61.53</v>
      </c>
      <c r="AG50" s="119">
        <v>63.42</v>
      </c>
      <c r="AH50" s="119">
        <v>87.66</v>
      </c>
      <c r="AI50" s="119">
        <v>78.400000000000006</v>
      </c>
      <c r="AJ50" s="119">
        <v>76.84</v>
      </c>
      <c r="AK50" s="119">
        <v>62.65</v>
      </c>
      <c r="AL50" s="119">
        <v>59.74</v>
      </c>
      <c r="AM50" s="119">
        <v>62.7</v>
      </c>
      <c r="AN50" s="119">
        <v>67.290000000000006</v>
      </c>
      <c r="AO50" s="119">
        <v>123.67</v>
      </c>
      <c r="AP50" s="119">
        <v>72.2</v>
      </c>
      <c r="AQ50" s="119">
        <v>94.58</v>
      </c>
      <c r="AR50" s="119">
        <v>108.04</v>
      </c>
      <c r="AS50" s="119">
        <v>117.43</v>
      </c>
      <c r="AT50" s="119">
        <v>73.88</v>
      </c>
      <c r="AU50" s="119">
        <v>158.44</v>
      </c>
      <c r="AV50" s="119">
        <v>184.21</v>
      </c>
      <c r="AW50" s="119">
        <v>103.84</v>
      </c>
      <c r="AX50" s="119">
        <v>95.67</v>
      </c>
      <c r="AY50" s="119">
        <v>107.72</v>
      </c>
      <c r="AZ50" s="119">
        <v>126.98</v>
      </c>
      <c r="BA50" s="119">
        <v>127.88</v>
      </c>
      <c r="BB50" s="119">
        <v>92.44</v>
      </c>
      <c r="BC50" s="119">
        <v>101.86</v>
      </c>
    </row>
    <row r="51" spans="1:55" ht="80.25" x14ac:dyDescent="0.45">
      <c r="A51" s="260">
        <v>47</v>
      </c>
      <c r="B51" s="173" t="s">
        <v>186</v>
      </c>
      <c r="C51" s="118">
        <v>2066.6</v>
      </c>
      <c r="D51" s="118">
        <v>1988.21</v>
      </c>
      <c r="E51" s="118">
        <v>2230.27</v>
      </c>
      <c r="F51" s="118">
        <v>2035.92</v>
      </c>
      <c r="G51" s="118">
        <v>2343.25</v>
      </c>
      <c r="H51" s="118">
        <v>2349.46</v>
      </c>
      <c r="I51" s="118">
        <v>2351.36</v>
      </c>
      <c r="J51" s="118">
        <v>2303.75</v>
      </c>
      <c r="K51" s="118">
        <v>2386.6799999999998</v>
      </c>
      <c r="L51" s="118">
        <v>2552.25</v>
      </c>
      <c r="M51" s="118">
        <v>2338.9499999999998</v>
      </c>
      <c r="N51" s="118">
        <v>2415.9699999999998</v>
      </c>
      <c r="O51" s="118">
        <v>2199.8000000000002</v>
      </c>
      <c r="P51" s="118">
        <v>2119.48</v>
      </c>
      <c r="Q51" s="118">
        <v>2428.3200000000002</v>
      </c>
      <c r="R51" s="118">
        <v>2220.2399999999998</v>
      </c>
      <c r="S51" s="118">
        <v>2445.38</v>
      </c>
      <c r="T51" s="118">
        <v>2411.66</v>
      </c>
      <c r="U51" s="118">
        <v>2426.3200000000002</v>
      </c>
      <c r="V51" s="118">
        <v>2292.4299999999998</v>
      </c>
      <c r="W51" s="118">
        <v>2478.15</v>
      </c>
      <c r="X51" s="118">
        <v>2580.0100000000002</v>
      </c>
      <c r="Y51" s="118">
        <v>2229.38</v>
      </c>
      <c r="Z51" s="118">
        <v>2277.1</v>
      </c>
      <c r="AA51" s="118">
        <v>2053.6799999999998</v>
      </c>
      <c r="AB51" s="118">
        <v>2168.86</v>
      </c>
      <c r="AC51" s="118">
        <v>2358.46</v>
      </c>
      <c r="AD51" s="118">
        <v>2094.91</v>
      </c>
      <c r="AE51" s="118">
        <v>2468.48</v>
      </c>
      <c r="AF51" s="118">
        <v>2474.87</v>
      </c>
      <c r="AG51" s="118">
        <v>2373.4699999999998</v>
      </c>
      <c r="AH51" s="118">
        <v>2688.81</v>
      </c>
      <c r="AI51" s="118">
        <v>2648.08</v>
      </c>
      <c r="AJ51" s="118">
        <v>2495</v>
      </c>
      <c r="AK51" s="118">
        <v>2487.13</v>
      </c>
      <c r="AL51" s="118">
        <v>2353.44</v>
      </c>
      <c r="AM51" s="118">
        <v>2284.4499999999998</v>
      </c>
      <c r="AN51" s="118">
        <v>2271.89</v>
      </c>
      <c r="AO51" s="118">
        <v>2637.41</v>
      </c>
      <c r="AP51" s="118">
        <v>2172.64</v>
      </c>
      <c r="AQ51" s="118">
        <v>2697.87</v>
      </c>
      <c r="AR51" s="118">
        <v>2693.66</v>
      </c>
      <c r="AS51" s="118">
        <v>2648.86</v>
      </c>
      <c r="AT51" s="118">
        <v>2808.89</v>
      </c>
      <c r="AU51" s="118">
        <v>2778.81</v>
      </c>
      <c r="AV51" s="118">
        <v>2702.12</v>
      </c>
      <c r="AW51" s="118">
        <v>2749.92</v>
      </c>
      <c r="AX51" s="118">
        <v>2536.5100000000002</v>
      </c>
      <c r="AY51" s="118">
        <v>2455</v>
      </c>
      <c r="AZ51" s="118">
        <v>2369.4899999999998</v>
      </c>
      <c r="BA51" s="118">
        <v>2834.43</v>
      </c>
      <c r="BB51" s="118">
        <v>2406.16</v>
      </c>
      <c r="BC51" s="118">
        <v>2785.65</v>
      </c>
    </row>
    <row r="52" spans="1:55" ht="156.75" x14ac:dyDescent="0.45">
      <c r="A52" s="261">
        <v>48</v>
      </c>
      <c r="B52" s="174" t="s">
        <v>187</v>
      </c>
      <c r="C52" s="119">
        <v>734.63</v>
      </c>
      <c r="D52" s="119">
        <v>927.18</v>
      </c>
      <c r="E52" s="119">
        <v>803.9</v>
      </c>
      <c r="F52" s="119">
        <v>695.5</v>
      </c>
      <c r="G52" s="119">
        <v>787.34</v>
      </c>
      <c r="H52" s="119">
        <v>912.08</v>
      </c>
      <c r="I52" s="119">
        <v>832.36</v>
      </c>
      <c r="J52" s="119">
        <v>913.14</v>
      </c>
      <c r="K52" s="119">
        <v>961.97</v>
      </c>
      <c r="L52" s="121">
        <v>1040.17</v>
      </c>
      <c r="M52" s="119">
        <v>991.27</v>
      </c>
      <c r="N52" s="119">
        <v>935.66</v>
      </c>
      <c r="O52" s="119">
        <v>752.91</v>
      </c>
      <c r="P52" s="119">
        <v>986.76</v>
      </c>
      <c r="Q52" s="119">
        <v>954.58</v>
      </c>
      <c r="R52" s="119">
        <v>882.75</v>
      </c>
      <c r="S52" s="119">
        <v>934.36</v>
      </c>
      <c r="T52" s="119">
        <v>756.74</v>
      </c>
      <c r="U52" s="121">
        <v>1021.16</v>
      </c>
      <c r="V52" s="119">
        <v>905.23</v>
      </c>
      <c r="W52" s="121">
        <v>1021.98</v>
      </c>
      <c r="X52" s="121">
        <v>1034.07</v>
      </c>
      <c r="Y52" s="119">
        <v>920.93</v>
      </c>
      <c r="Z52" s="119">
        <v>914.84</v>
      </c>
      <c r="AA52" s="119">
        <v>862.42</v>
      </c>
      <c r="AB52" s="121">
        <v>1000.45</v>
      </c>
      <c r="AC52" s="119">
        <v>993.62</v>
      </c>
      <c r="AD52" s="119">
        <v>734.65</v>
      </c>
      <c r="AE52" s="121">
        <v>1005.95</v>
      </c>
      <c r="AF52" s="121">
        <v>1191.1400000000001</v>
      </c>
      <c r="AG52" s="121">
        <v>1070.32</v>
      </c>
      <c r="AH52" s="121">
        <v>1121.1500000000001</v>
      </c>
      <c r="AI52" s="121">
        <v>1076.1400000000001</v>
      </c>
      <c r="AJ52" s="119">
        <v>921.78</v>
      </c>
      <c r="AK52" s="119">
        <v>921.17</v>
      </c>
      <c r="AL52" s="119">
        <v>845.42</v>
      </c>
      <c r="AM52" s="119">
        <v>860.43</v>
      </c>
      <c r="AN52" s="119">
        <v>898.36</v>
      </c>
      <c r="AO52" s="121">
        <v>1078.8399999999999</v>
      </c>
      <c r="AP52" s="119">
        <v>771.74</v>
      </c>
      <c r="AQ52" s="121">
        <v>1023.68</v>
      </c>
      <c r="AR52" s="121">
        <v>1082.1500000000001</v>
      </c>
      <c r="AS52" s="119">
        <v>947.09</v>
      </c>
      <c r="AT52" s="121">
        <v>1089.42</v>
      </c>
      <c r="AU52" s="121">
        <v>1245.6500000000001</v>
      </c>
      <c r="AV52" s="121">
        <v>1099.24</v>
      </c>
      <c r="AW52" s="121">
        <v>1157.3399999999999</v>
      </c>
      <c r="AX52" s="119">
        <v>894.19</v>
      </c>
      <c r="AY52" s="121">
        <v>1014.67</v>
      </c>
      <c r="AZ52" s="121">
        <v>1064.98</v>
      </c>
      <c r="BA52" s="121">
        <v>1154.27</v>
      </c>
      <c r="BB52" s="119">
        <v>900.1</v>
      </c>
      <c r="BC52" s="121">
        <v>1238.4100000000001</v>
      </c>
    </row>
    <row r="53" spans="1:55" ht="80.25" x14ac:dyDescent="0.45">
      <c r="A53" s="260">
        <v>49</v>
      </c>
      <c r="B53" s="173" t="s">
        <v>188</v>
      </c>
      <c r="C53" s="120">
        <v>2.21</v>
      </c>
      <c r="D53" s="120">
        <v>1.78</v>
      </c>
      <c r="E53" s="120">
        <v>1.7</v>
      </c>
      <c r="F53" s="120">
        <v>1.37</v>
      </c>
      <c r="G53" s="120">
        <v>3.77</v>
      </c>
      <c r="H53" s="120">
        <v>3.37</v>
      </c>
      <c r="I53" s="120">
        <v>3.33</v>
      </c>
      <c r="J53" s="120">
        <v>2.85</v>
      </c>
      <c r="K53" s="120">
        <v>3.55</v>
      </c>
      <c r="L53" s="120">
        <v>2.73</v>
      </c>
      <c r="M53" s="120">
        <v>2.3199999999999998</v>
      </c>
      <c r="N53" s="120">
        <v>1.88</v>
      </c>
      <c r="O53" s="120">
        <v>2.02</v>
      </c>
      <c r="P53" s="120">
        <v>2.92</v>
      </c>
      <c r="Q53" s="120">
        <v>3.02</v>
      </c>
      <c r="R53" s="120">
        <v>1.88</v>
      </c>
      <c r="S53" s="120">
        <v>2.15</v>
      </c>
      <c r="T53" s="120">
        <v>2.15</v>
      </c>
      <c r="U53" s="120">
        <v>2.11</v>
      </c>
      <c r="V53" s="120">
        <v>2.12</v>
      </c>
      <c r="W53" s="120">
        <v>2.62</v>
      </c>
      <c r="X53" s="120">
        <v>3.15</v>
      </c>
      <c r="Y53" s="120">
        <v>1.97</v>
      </c>
      <c r="Z53" s="120">
        <v>2.69</v>
      </c>
      <c r="AA53" s="120">
        <v>2.12</v>
      </c>
      <c r="AB53" s="120">
        <v>2.02</v>
      </c>
      <c r="AC53" s="120">
        <v>2.44</v>
      </c>
      <c r="AD53" s="120">
        <v>2.36</v>
      </c>
      <c r="AE53" s="120">
        <v>3.25</v>
      </c>
      <c r="AF53" s="120">
        <v>2.7</v>
      </c>
      <c r="AG53" s="120">
        <v>2.4700000000000002</v>
      </c>
      <c r="AH53" s="120">
        <v>2.38</v>
      </c>
      <c r="AI53" s="120">
        <v>1.93</v>
      </c>
      <c r="AJ53" s="120">
        <v>2.63</v>
      </c>
      <c r="AK53" s="120">
        <v>2.65</v>
      </c>
      <c r="AL53" s="120">
        <v>1.76</v>
      </c>
      <c r="AM53" s="120">
        <v>1.73</v>
      </c>
      <c r="AN53" s="120">
        <v>1.71</v>
      </c>
      <c r="AO53" s="120">
        <v>2.81</v>
      </c>
      <c r="AP53" s="120">
        <v>3.95</v>
      </c>
      <c r="AQ53" s="120">
        <v>2.44</v>
      </c>
      <c r="AR53" s="120">
        <v>2.27</v>
      </c>
      <c r="AS53" s="120">
        <v>1.86</v>
      </c>
      <c r="AT53" s="120">
        <v>2.2799999999999998</v>
      </c>
      <c r="AU53" s="120">
        <v>1.89</v>
      </c>
      <c r="AV53" s="120">
        <v>2.67</v>
      </c>
      <c r="AW53" s="120">
        <v>2.4700000000000002</v>
      </c>
      <c r="AX53" s="120">
        <v>2.77</v>
      </c>
      <c r="AY53" s="120">
        <v>3.74</v>
      </c>
      <c r="AZ53" s="120">
        <v>3.4</v>
      </c>
      <c r="BA53" s="120">
        <v>4.78</v>
      </c>
      <c r="BB53" s="120">
        <v>3.51</v>
      </c>
      <c r="BC53" s="120">
        <v>4.47</v>
      </c>
    </row>
    <row r="54" spans="1:55" ht="93" x14ac:dyDescent="0.45">
      <c r="A54" s="261">
        <v>50</v>
      </c>
      <c r="B54" s="174" t="s">
        <v>189</v>
      </c>
      <c r="C54" s="119">
        <v>223</v>
      </c>
      <c r="D54" s="119">
        <v>221.93</v>
      </c>
      <c r="E54" s="119">
        <v>254.03</v>
      </c>
      <c r="F54" s="119">
        <v>222.13</v>
      </c>
      <c r="G54" s="119">
        <v>231.62</v>
      </c>
      <c r="H54" s="119">
        <v>249.64</v>
      </c>
      <c r="I54" s="119">
        <v>277.54000000000002</v>
      </c>
      <c r="J54" s="119">
        <v>249.34</v>
      </c>
      <c r="K54" s="119">
        <v>251.12</v>
      </c>
      <c r="L54" s="119">
        <v>216.53</v>
      </c>
      <c r="M54" s="119">
        <v>163.29</v>
      </c>
      <c r="N54" s="119">
        <v>227.71</v>
      </c>
      <c r="O54" s="119">
        <v>223.56</v>
      </c>
      <c r="P54" s="119">
        <v>205.08</v>
      </c>
      <c r="Q54" s="119">
        <v>257.12</v>
      </c>
      <c r="R54" s="119">
        <v>181.41</v>
      </c>
      <c r="S54" s="119">
        <v>187.49</v>
      </c>
      <c r="T54" s="119">
        <v>178.86</v>
      </c>
      <c r="U54" s="119">
        <v>203.8</v>
      </c>
      <c r="V54" s="119">
        <v>157.59</v>
      </c>
      <c r="W54" s="119">
        <v>178.61</v>
      </c>
      <c r="X54" s="119">
        <v>150.09</v>
      </c>
      <c r="Y54" s="119">
        <v>130.47999999999999</v>
      </c>
      <c r="Z54" s="119">
        <v>267.64</v>
      </c>
      <c r="AA54" s="119">
        <v>163.19999999999999</v>
      </c>
      <c r="AB54" s="119">
        <v>154.19</v>
      </c>
      <c r="AC54" s="119">
        <v>358.44</v>
      </c>
      <c r="AD54" s="119">
        <v>157.88</v>
      </c>
      <c r="AE54" s="119">
        <v>187.22</v>
      </c>
      <c r="AF54" s="119">
        <v>206.35</v>
      </c>
      <c r="AG54" s="119">
        <v>225.85</v>
      </c>
      <c r="AH54" s="119">
        <v>219.34</v>
      </c>
      <c r="AI54" s="119">
        <v>213.16</v>
      </c>
      <c r="AJ54" s="119">
        <v>196.16</v>
      </c>
      <c r="AK54" s="119">
        <v>322.12</v>
      </c>
      <c r="AL54" s="119">
        <v>198.14</v>
      </c>
      <c r="AM54" s="119">
        <v>187.07</v>
      </c>
      <c r="AN54" s="119">
        <v>174.3</v>
      </c>
      <c r="AO54" s="119">
        <v>215.24</v>
      </c>
      <c r="AP54" s="119">
        <v>167.6</v>
      </c>
      <c r="AQ54" s="119">
        <v>208.61</v>
      </c>
      <c r="AR54" s="119">
        <v>208.09</v>
      </c>
      <c r="AS54" s="119">
        <v>238.53</v>
      </c>
      <c r="AT54" s="119">
        <v>244.6</v>
      </c>
      <c r="AU54" s="119">
        <v>255.07</v>
      </c>
      <c r="AV54" s="119">
        <v>228.14</v>
      </c>
      <c r="AW54" s="119">
        <v>188.08</v>
      </c>
      <c r="AX54" s="119">
        <v>234.97</v>
      </c>
      <c r="AY54" s="119">
        <v>238.01</v>
      </c>
      <c r="AZ54" s="119">
        <v>220.22</v>
      </c>
      <c r="BA54" s="119">
        <v>238.54</v>
      </c>
      <c r="BB54" s="119">
        <v>228.14</v>
      </c>
      <c r="BC54" s="119">
        <v>234.7</v>
      </c>
    </row>
    <row r="55" spans="1:55" ht="29.25" x14ac:dyDescent="0.45">
      <c r="A55" s="260">
        <v>51</v>
      </c>
      <c r="B55" s="173" t="s">
        <v>190</v>
      </c>
      <c r="C55" s="120">
        <v>132.06</v>
      </c>
      <c r="D55" s="120">
        <v>176.29</v>
      </c>
      <c r="E55" s="120">
        <v>211.97</v>
      </c>
      <c r="F55" s="120">
        <v>144.63999999999999</v>
      </c>
      <c r="G55" s="120">
        <v>192.32</v>
      </c>
      <c r="H55" s="120">
        <v>164.18</v>
      </c>
      <c r="I55" s="120">
        <v>165.47</v>
      </c>
      <c r="J55" s="120">
        <v>140.68</v>
      </c>
      <c r="K55" s="120">
        <v>173.32</v>
      </c>
      <c r="L55" s="120">
        <v>193.01</v>
      </c>
      <c r="M55" s="120">
        <v>141.29</v>
      </c>
      <c r="N55" s="120">
        <v>139.85</v>
      </c>
      <c r="O55" s="120">
        <v>121.63</v>
      </c>
      <c r="P55" s="120">
        <v>141.52000000000001</v>
      </c>
      <c r="Q55" s="120">
        <v>170.76</v>
      </c>
      <c r="R55" s="120">
        <v>167.7</v>
      </c>
      <c r="S55" s="120">
        <v>133.15</v>
      </c>
      <c r="T55" s="120">
        <v>154.03</v>
      </c>
      <c r="U55" s="120">
        <v>185.01</v>
      </c>
      <c r="V55" s="120">
        <v>125.68</v>
      </c>
      <c r="W55" s="120">
        <v>147.87</v>
      </c>
      <c r="X55" s="120">
        <v>135.99</v>
      </c>
      <c r="Y55" s="120">
        <v>134.16</v>
      </c>
      <c r="Z55" s="120">
        <v>120.35</v>
      </c>
      <c r="AA55" s="120">
        <v>98.34</v>
      </c>
      <c r="AB55" s="120">
        <v>117.54</v>
      </c>
      <c r="AC55" s="120">
        <v>125.76</v>
      </c>
      <c r="AD55" s="120">
        <v>97.72</v>
      </c>
      <c r="AE55" s="120">
        <v>107.3</v>
      </c>
      <c r="AF55" s="120">
        <v>127.58</v>
      </c>
      <c r="AG55" s="120">
        <v>120.16</v>
      </c>
      <c r="AH55" s="120">
        <v>121.61</v>
      </c>
      <c r="AI55" s="120">
        <v>117.88</v>
      </c>
      <c r="AJ55" s="120">
        <v>97.27</v>
      </c>
      <c r="AK55" s="120">
        <v>103.4</v>
      </c>
      <c r="AL55" s="120">
        <v>102.49</v>
      </c>
      <c r="AM55" s="120">
        <v>77.34</v>
      </c>
      <c r="AN55" s="120">
        <v>101.96</v>
      </c>
      <c r="AO55" s="120">
        <v>114.41</v>
      </c>
      <c r="AP55" s="120">
        <v>91.73</v>
      </c>
      <c r="AQ55" s="120">
        <v>83.55</v>
      </c>
      <c r="AR55" s="120">
        <v>73.23</v>
      </c>
      <c r="AS55" s="120">
        <v>84.81</v>
      </c>
      <c r="AT55" s="120">
        <v>98.22</v>
      </c>
      <c r="AU55" s="120">
        <v>104.1</v>
      </c>
      <c r="AV55" s="120">
        <v>116.87</v>
      </c>
      <c r="AW55" s="120">
        <v>110.81</v>
      </c>
      <c r="AX55" s="120">
        <v>114.15</v>
      </c>
      <c r="AY55" s="120">
        <v>112.82</v>
      </c>
      <c r="AZ55" s="120">
        <v>96.25</v>
      </c>
      <c r="BA55" s="120">
        <v>140.37</v>
      </c>
      <c r="BB55" s="120">
        <v>114.47</v>
      </c>
      <c r="BC55" s="120">
        <v>130.12</v>
      </c>
    </row>
    <row r="56" spans="1:55" ht="29.25" x14ac:dyDescent="0.45">
      <c r="A56" s="261">
        <v>52</v>
      </c>
      <c r="B56" s="174" t="s">
        <v>191</v>
      </c>
      <c r="C56" s="119">
        <v>46.09</v>
      </c>
      <c r="D56" s="119">
        <v>52.14</v>
      </c>
      <c r="E56" s="119">
        <v>60.7</v>
      </c>
      <c r="F56" s="119">
        <v>44.73</v>
      </c>
      <c r="G56" s="119">
        <v>50.88</v>
      </c>
      <c r="H56" s="119">
        <v>46.56</v>
      </c>
      <c r="I56" s="119">
        <v>38.08</v>
      </c>
      <c r="J56" s="119">
        <v>50.68</v>
      </c>
      <c r="K56" s="119">
        <v>72.260000000000005</v>
      </c>
      <c r="L56" s="119">
        <v>55.63</v>
      </c>
      <c r="M56" s="119">
        <v>46.21</v>
      </c>
      <c r="N56" s="119">
        <v>82.39</v>
      </c>
      <c r="O56" s="119">
        <v>50.01</v>
      </c>
      <c r="P56" s="119">
        <v>35.36</v>
      </c>
      <c r="Q56" s="119">
        <v>48.42</v>
      </c>
      <c r="R56" s="119">
        <v>51.61</v>
      </c>
      <c r="S56" s="119">
        <v>37.89</v>
      </c>
      <c r="T56" s="119">
        <v>31.19</v>
      </c>
      <c r="U56" s="119">
        <v>42.82</v>
      </c>
      <c r="V56" s="119">
        <v>39.869999999999997</v>
      </c>
      <c r="W56" s="119">
        <v>29.74</v>
      </c>
      <c r="X56" s="119">
        <v>60.55</v>
      </c>
      <c r="Y56" s="119">
        <v>39.090000000000003</v>
      </c>
      <c r="Z56" s="119">
        <v>40.43</v>
      </c>
      <c r="AA56" s="119">
        <v>54.11</v>
      </c>
      <c r="AB56" s="119">
        <v>48.86</v>
      </c>
      <c r="AC56" s="119">
        <v>33.450000000000003</v>
      </c>
      <c r="AD56" s="119">
        <v>28.75</v>
      </c>
      <c r="AE56" s="119">
        <v>37.86</v>
      </c>
      <c r="AF56" s="119">
        <v>63.2</v>
      </c>
      <c r="AG56" s="119">
        <v>26.71</v>
      </c>
      <c r="AH56" s="119">
        <v>26.85</v>
      </c>
      <c r="AI56" s="119">
        <v>45.75</v>
      </c>
      <c r="AJ56" s="119">
        <v>34.229999999999997</v>
      </c>
      <c r="AK56" s="119">
        <v>50.4</v>
      </c>
      <c r="AL56" s="119">
        <v>61.02</v>
      </c>
      <c r="AM56" s="119">
        <v>51.18</v>
      </c>
      <c r="AN56" s="119">
        <v>52.32</v>
      </c>
      <c r="AO56" s="119">
        <v>48.03</v>
      </c>
      <c r="AP56" s="119">
        <v>37.6</v>
      </c>
      <c r="AQ56" s="119">
        <v>23.35</v>
      </c>
      <c r="AR56" s="119">
        <v>40.75</v>
      </c>
      <c r="AS56" s="119">
        <v>42.76</v>
      </c>
      <c r="AT56" s="119">
        <v>47</v>
      </c>
      <c r="AU56" s="119">
        <v>61.31</v>
      </c>
      <c r="AV56" s="119">
        <v>37.799999999999997</v>
      </c>
      <c r="AW56" s="119">
        <v>106.2</v>
      </c>
      <c r="AX56" s="119">
        <v>55.9</v>
      </c>
      <c r="AY56" s="119">
        <v>51.69</v>
      </c>
      <c r="AZ56" s="119">
        <v>40.46</v>
      </c>
      <c r="BA56" s="119">
        <v>49.53</v>
      </c>
      <c r="BB56" s="119">
        <v>32.89</v>
      </c>
      <c r="BC56" s="119">
        <v>43.62</v>
      </c>
    </row>
    <row r="57" spans="1:55" ht="29.25" x14ac:dyDescent="0.45">
      <c r="A57" s="260">
        <v>53</v>
      </c>
      <c r="B57" s="173" t="s">
        <v>86</v>
      </c>
      <c r="C57" s="120">
        <v>214.28</v>
      </c>
      <c r="D57" s="120">
        <v>200.23</v>
      </c>
      <c r="E57" s="120">
        <v>200.02</v>
      </c>
      <c r="F57" s="120">
        <v>196.73</v>
      </c>
      <c r="G57" s="120">
        <v>203.67</v>
      </c>
      <c r="H57" s="120">
        <v>216.09</v>
      </c>
      <c r="I57" s="120">
        <v>213.59</v>
      </c>
      <c r="J57" s="120">
        <v>213.73</v>
      </c>
      <c r="K57" s="120">
        <v>208.54</v>
      </c>
      <c r="L57" s="120">
        <v>184.66</v>
      </c>
      <c r="M57" s="120">
        <v>128.41</v>
      </c>
      <c r="N57" s="120">
        <v>190.35</v>
      </c>
      <c r="O57" s="120">
        <v>162.11000000000001</v>
      </c>
      <c r="P57" s="120">
        <v>199.77</v>
      </c>
      <c r="Q57" s="120">
        <v>168.51</v>
      </c>
      <c r="R57" s="120">
        <v>156.09</v>
      </c>
      <c r="S57" s="120">
        <v>157.53</v>
      </c>
      <c r="T57" s="120">
        <v>169.87</v>
      </c>
      <c r="U57" s="120">
        <v>193.46</v>
      </c>
      <c r="V57" s="120">
        <v>188.35</v>
      </c>
      <c r="W57" s="120">
        <v>192.95</v>
      </c>
      <c r="X57" s="120">
        <v>163.75</v>
      </c>
      <c r="Y57" s="120">
        <v>96.6</v>
      </c>
      <c r="Z57" s="120">
        <v>169.23</v>
      </c>
      <c r="AA57" s="120">
        <v>142.58000000000001</v>
      </c>
      <c r="AB57" s="120">
        <v>170.18</v>
      </c>
      <c r="AC57" s="120">
        <v>209.63</v>
      </c>
      <c r="AD57" s="120">
        <v>173.61</v>
      </c>
      <c r="AE57" s="120">
        <v>186.22</v>
      </c>
      <c r="AF57" s="120">
        <v>188.58</v>
      </c>
      <c r="AG57" s="120">
        <v>156.81</v>
      </c>
      <c r="AH57" s="120">
        <v>182.84</v>
      </c>
      <c r="AI57" s="120">
        <v>191.4</v>
      </c>
      <c r="AJ57" s="120">
        <v>172.87</v>
      </c>
      <c r="AK57" s="120">
        <v>159.65</v>
      </c>
      <c r="AL57" s="120">
        <v>177.57</v>
      </c>
      <c r="AM57" s="120">
        <v>168.54</v>
      </c>
      <c r="AN57" s="120">
        <v>181.34</v>
      </c>
      <c r="AO57" s="120">
        <v>208.52</v>
      </c>
      <c r="AP57" s="120">
        <v>186.57</v>
      </c>
      <c r="AQ57" s="120">
        <v>199.66</v>
      </c>
      <c r="AR57" s="120">
        <v>224.35</v>
      </c>
      <c r="AS57" s="120">
        <v>231.18</v>
      </c>
      <c r="AT57" s="120">
        <v>222.93</v>
      </c>
      <c r="AU57" s="120">
        <v>226.75</v>
      </c>
      <c r="AV57" s="120">
        <v>218.36</v>
      </c>
      <c r="AW57" s="120">
        <v>199.23</v>
      </c>
      <c r="AX57" s="120">
        <v>218.73</v>
      </c>
      <c r="AY57" s="120">
        <v>229.19</v>
      </c>
      <c r="AZ57" s="120">
        <v>225.34</v>
      </c>
      <c r="BA57" s="120">
        <v>227.74</v>
      </c>
      <c r="BB57" s="120">
        <v>230.38</v>
      </c>
      <c r="BC57" s="120">
        <v>280.89999999999998</v>
      </c>
    </row>
    <row r="58" spans="1:55" ht="42" x14ac:dyDescent="0.45">
      <c r="A58" s="261">
        <v>54</v>
      </c>
      <c r="B58" s="174" t="s">
        <v>192</v>
      </c>
      <c r="C58" s="119">
        <v>58.66</v>
      </c>
      <c r="D58" s="119">
        <v>73.209999999999994</v>
      </c>
      <c r="E58" s="119">
        <v>82.78</v>
      </c>
      <c r="F58" s="119">
        <v>74.790000000000006</v>
      </c>
      <c r="G58" s="119">
        <v>77.12</v>
      </c>
      <c r="H58" s="119">
        <v>73.89</v>
      </c>
      <c r="I58" s="119">
        <v>94.06</v>
      </c>
      <c r="J58" s="119">
        <v>93.77</v>
      </c>
      <c r="K58" s="119">
        <v>86.84</v>
      </c>
      <c r="L58" s="119">
        <v>96.38</v>
      </c>
      <c r="M58" s="119">
        <v>71.599999999999994</v>
      </c>
      <c r="N58" s="119">
        <v>79.86</v>
      </c>
      <c r="O58" s="119">
        <v>51.7</v>
      </c>
      <c r="P58" s="119">
        <v>81.97</v>
      </c>
      <c r="Q58" s="119">
        <v>70.98</v>
      </c>
      <c r="R58" s="119">
        <v>64.23</v>
      </c>
      <c r="S58" s="119">
        <v>64.52</v>
      </c>
      <c r="T58" s="119">
        <v>74.13</v>
      </c>
      <c r="U58" s="119">
        <v>66.510000000000005</v>
      </c>
      <c r="V58" s="119">
        <v>66.400000000000006</v>
      </c>
      <c r="W58" s="119">
        <v>67.45</v>
      </c>
      <c r="X58" s="119">
        <v>53.8</v>
      </c>
      <c r="Y58" s="119">
        <v>43.68</v>
      </c>
      <c r="Z58" s="119">
        <v>51.34</v>
      </c>
      <c r="AA58" s="119">
        <v>38.03</v>
      </c>
      <c r="AB58" s="119">
        <v>56.2</v>
      </c>
      <c r="AC58" s="119">
        <v>49.72</v>
      </c>
      <c r="AD58" s="119">
        <v>43.52</v>
      </c>
      <c r="AE58" s="119">
        <v>67.77</v>
      </c>
      <c r="AF58" s="119">
        <v>65</v>
      </c>
      <c r="AG58" s="119">
        <v>49.81</v>
      </c>
      <c r="AH58" s="119">
        <v>58.66</v>
      </c>
      <c r="AI58" s="119">
        <v>55.8</v>
      </c>
      <c r="AJ58" s="119">
        <v>54.13</v>
      </c>
      <c r="AK58" s="119">
        <v>57.58</v>
      </c>
      <c r="AL58" s="119">
        <v>49.38</v>
      </c>
      <c r="AM58" s="119">
        <v>51.26</v>
      </c>
      <c r="AN58" s="119">
        <v>70.5</v>
      </c>
      <c r="AO58" s="119">
        <v>69.41</v>
      </c>
      <c r="AP58" s="119">
        <v>61.92</v>
      </c>
      <c r="AQ58" s="119">
        <v>78.52</v>
      </c>
      <c r="AR58" s="119">
        <v>83.27</v>
      </c>
      <c r="AS58" s="119">
        <v>84.47</v>
      </c>
      <c r="AT58" s="119">
        <v>81.97</v>
      </c>
      <c r="AU58" s="119">
        <v>62.7</v>
      </c>
      <c r="AV58" s="119">
        <v>73.16</v>
      </c>
      <c r="AW58" s="119">
        <v>86.59</v>
      </c>
      <c r="AX58" s="119">
        <v>72.510000000000005</v>
      </c>
      <c r="AY58" s="119">
        <v>65.41</v>
      </c>
      <c r="AZ58" s="119">
        <v>72.489999999999995</v>
      </c>
      <c r="BA58" s="119">
        <v>86.81</v>
      </c>
      <c r="BB58" s="119">
        <v>87</v>
      </c>
      <c r="BC58" s="119">
        <v>84.53</v>
      </c>
    </row>
    <row r="59" spans="1:55" ht="29.25" x14ac:dyDescent="0.45">
      <c r="A59" s="260">
        <v>55</v>
      </c>
      <c r="B59" s="173" t="s">
        <v>193</v>
      </c>
      <c r="C59" s="120">
        <v>173.55</v>
      </c>
      <c r="D59" s="120">
        <v>150.69</v>
      </c>
      <c r="E59" s="120">
        <v>189.69</v>
      </c>
      <c r="F59" s="120">
        <v>153.12</v>
      </c>
      <c r="G59" s="120">
        <v>197.36</v>
      </c>
      <c r="H59" s="120">
        <v>205.83</v>
      </c>
      <c r="I59" s="120">
        <v>253.9</v>
      </c>
      <c r="J59" s="120">
        <v>250.22</v>
      </c>
      <c r="K59" s="120">
        <v>218.56</v>
      </c>
      <c r="L59" s="120">
        <v>340.16</v>
      </c>
      <c r="M59" s="120">
        <v>129.22</v>
      </c>
      <c r="N59" s="120">
        <v>272.91000000000003</v>
      </c>
      <c r="O59" s="120">
        <v>117.52</v>
      </c>
      <c r="P59" s="120">
        <v>163.84</v>
      </c>
      <c r="Q59" s="120">
        <v>144.78</v>
      </c>
      <c r="R59" s="120">
        <v>159.13</v>
      </c>
      <c r="S59" s="120">
        <v>176.05</v>
      </c>
      <c r="T59" s="120">
        <v>120.82</v>
      </c>
      <c r="U59" s="120">
        <v>141.31</v>
      </c>
      <c r="V59" s="120">
        <v>141.97</v>
      </c>
      <c r="W59" s="120">
        <v>141.97999999999999</v>
      </c>
      <c r="X59" s="120">
        <v>220.05</v>
      </c>
      <c r="Y59" s="120">
        <v>85.99</v>
      </c>
      <c r="Z59" s="120">
        <v>137.15</v>
      </c>
      <c r="AA59" s="120">
        <v>120.51</v>
      </c>
      <c r="AB59" s="120">
        <v>96.7</v>
      </c>
      <c r="AC59" s="120">
        <v>170.65</v>
      </c>
      <c r="AD59" s="120">
        <v>116.48</v>
      </c>
      <c r="AE59" s="120">
        <v>135.97</v>
      </c>
      <c r="AF59" s="120">
        <v>120.72</v>
      </c>
      <c r="AG59" s="120">
        <v>79.62</v>
      </c>
      <c r="AH59" s="120">
        <v>133.72</v>
      </c>
      <c r="AI59" s="120">
        <v>166.3</v>
      </c>
      <c r="AJ59" s="120">
        <v>160.94</v>
      </c>
      <c r="AK59" s="120">
        <v>99.23</v>
      </c>
      <c r="AL59" s="120">
        <v>185.2</v>
      </c>
      <c r="AM59" s="120">
        <v>96.64</v>
      </c>
      <c r="AN59" s="120">
        <v>113.86</v>
      </c>
      <c r="AO59" s="120">
        <v>131.9</v>
      </c>
      <c r="AP59" s="120">
        <v>121.71</v>
      </c>
      <c r="AQ59" s="120">
        <v>119.9</v>
      </c>
      <c r="AR59" s="120">
        <v>185.08</v>
      </c>
      <c r="AS59" s="120">
        <v>148.07</v>
      </c>
      <c r="AT59" s="120">
        <v>206.87</v>
      </c>
      <c r="AU59" s="120">
        <v>132.86000000000001</v>
      </c>
      <c r="AV59" s="120">
        <v>134.08000000000001</v>
      </c>
      <c r="AW59" s="120">
        <v>181.44</v>
      </c>
      <c r="AX59" s="120">
        <v>156.56</v>
      </c>
      <c r="AY59" s="120">
        <v>149.44</v>
      </c>
      <c r="AZ59" s="120">
        <v>152.69</v>
      </c>
      <c r="BA59" s="120">
        <v>154.74</v>
      </c>
      <c r="BB59" s="120">
        <v>132.03</v>
      </c>
      <c r="BC59" s="120">
        <v>74.760000000000005</v>
      </c>
    </row>
    <row r="60" spans="1:55" ht="54.75" x14ac:dyDescent="0.45">
      <c r="A60" s="261">
        <v>56</v>
      </c>
      <c r="B60" s="174" t="s">
        <v>194</v>
      </c>
      <c r="C60" s="119">
        <v>734.63</v>
      </c>
      <c r="D60" s="119">
        <v>927.18</v>
      </c>
      <c r="E60" s="119">
        <v>803.9</v>
      </c>
      <c r="F60" s="119">
        <v>695.5</v>
      </c>
      <c r="G60" s="119">
        <v>787.34</v>
      </c>
      <c r="H60" s="119">
        <v>912.23</v>
      </c>
      <c r="I60" s="119">
        <v>832.36</v>
      </c>
      <c r="J60" s="119">
        <v>913.14</v>
      </c>
      <c r="K60" s="119">
        <v>961.97</v>
      </c>
      <c r="L60" s="121">
        <v>1040.17</v>
      </c>
      <c r="M60" s="119">
        <v>991.27</v>
      </c>
      <c r="N60" s="119">
        <v>935.66</v>
      </c>
      <c r="O60" s="119">
        <v>752.91</v>
      </c>
      <c r="P60" s="119">
        <v>986.76</v>
      </c>
      <c r="Q60" s="119">
        <v>954.58</v>
      </c>
      <c r="R60" s="119">
        <v>882.75</v>
      </c>
      <c r="S60" s="119">
        <v>934.39</v>
      </c>
      <c r="T60" s="119">
        <v>756.74</v>
      </c>
      <c r="U60" s="121">
        <v>1021.16</v>
      </c>
      <c r="V60" s="119">
        <v>905.23</v>
      </c>
      <c r="W60" s="121">
        <v>1021.98</v>
      </c>
      <c r="X60" s="121">
        <v>1034.07</v>
      </c>
      <c r="Y60" s="119">
        <v>920.93</v>
      </c>
      <c r="Z60" s="119">
        <v>914.84</v>
      </c>
      <c r="AA60" s="119">
        <v>862.63</v>
      </c>
      <c r="AB60" s="121">
        <v>1000.45</v>
      </c>
      <c r="AC60" s="119">
        <v>993.62</v>
      </c>
      <c r="AD60" s="119">
        <v>734.65</v>
      </c>
      <c r="AE60" s="121">
        <v>1005.95</v>
      </c>
      <c r="AF60" s="121">
        <v>1191.1400000000001</v>
      </c>
      <c r="AG60" s="121">
        <v>1070.32</v>
      </c>
      <c r="AH60" s="121">
        <v>1121.1500000000001</v>
      </c>
      <c r="AI60" s="121">
        <v>1076.1400000000001</v>
      </c>
      <c r="AJ60" s="119">
        <v>921.78</v>
      </c>
      <c r="AK60" s="119">
        <v>921.17</v>
      </c>
      <c r="AL60" s="119">
        <v>845.42</v>
      </c>
      <c r="AM60" s="119">
        <v>860.43</v>
      </c>
      <c r="AN60" s="119">
        <v>898.36</v>
      </c>
      <c r="AO60" s="121">
        <v>1078.8399999999999</v>
      </c>
      <c r="AP60" s="119">
        <v>771.74</v>
      </c>
      <c r="AQ60" s="121">
        <v>1023.68</v>
      </c>
      <c r="AR60" s="121">
        <v>1082.1500000000001</v>
      </c>
      <c r="AS60" s="119">
        <v>947.09</v>
      </c>
      <c r="AT60" s="121">
        <v>1089.42</v>
      </c>
      <c r="AU60" s="121">
        <v>1245.6500000000001</v>
      </c>
      <c r="AV60" s="121">
        <v>1099.24</v>
      </c>
      <c r="AW60" s="121">
        <v>1157.3399999999999</v>
      </c>
      <c r="AX60" s="119">
        <v>894.19</v>
      </c>
      <c r="AY60" s="121">
        <v>1014.67</v>
      </c>
      <c r="AZ60" s="121">
        <v>1064.98</v>
      </c>
      <c r="BA60" s="121">
        <v>1154.27</v>
      </c>
      <c r="BB60" s="119">
        <v>900.1</v>
      </c>
      <c r="BC60" s="121">
        <v>1238.4100000000001</v>
      </c>
    </row>
    <row r="61" spans="1:55" ht="29.25" x14ac:dyDescent="0.45">
      <c r="A61" s="260">
        <v>57</v>
      </c>
      <c r="B61" s="173" t="s">
        <v>195</v>
      </c>
      <c r="C61" s="120">
        <v>18.93</v>
      </c>
      <c r="D61" s="120">
        <v>17.600000000000001</v>
      </c>
      <c r="E61" s="120">
        <v>22.3</v>
      </c>
      <c r="F61" s="120">
        <v>17.61</v>
      </c>
      <c r="G61" s="120">
        <v>20.56</v>
      </c>
      <c r="H61" s="120">
        <v>17.59</v>
      </c>
      <c r="I61" s="120">
        <v>27.51</v>
      </c>
      <c r="J61" s="120">
        <v>26.18</v>
      </c>
      <c r="K61" s="120">
        <v>20.57</v>
      </c>
      <c r="L61" s="120">
        <v>28.23</v>
      </c>
      <c r="M61" s="120">
        <v>21.03</v>
      </c>
      <c r="N61" s="120">
        <v>23.6</v>
      </c>
      <c r="O61" s="120">
        <v>22.58</v>
      </c>
      <c r="P61" s="120">
        <v>27.1</v>
      </c>
      <c r="Q61" s="120">
        <v>28.19</v>
      </c>
      <c r="R61" s="120">
        <v>20.72</v>
      </c>
      <c r="S61" s="120">
        <v>19.84</v>
      </c>
      <c r="T61" s="120">
        <v>23.82</v>
      </c>
      <c r="U61" s="120">
        <v>22.47</v>
      </c>
      <c r="V61" s="120">
        <v>20.99</v>
      </c>
      <c r="W61" s="120">
        <v>23.22</v>
      </c>
      <c r="X61" s="120">
        <v>23.46</v>
      </c>
      <c r="Y61" s="120">
        <v>22.15</v>
      </c>
      <c r="Z61" s="120">
        <v>18.79</v>
      </c>
      <c r="AA61" s="120">
        <v>20.07</v>
      </c>
      <c r="AB61" s="120">
        <v>18.96</v>
      </c>
      <c r="AC61" s="120">
        <v>29.4</v>
      </c>
      <c r="AD61" s="120">
        <v>18.46</v>
      </c>
      <c r="AE61" s="120">
        <v>19.12</v>
      </c>
      <c r="AF61" s="120">
        <v>27.58</v>
      </c>
      <c r="AG61" s="120">
        <v>20.38</v>
      </c>
      <c r="AH61" s="120">
        <v>27.27</v>
      </c>
      <c r="AI61" s="120">
        <v>25.91</v>
      </c>
      <c r="AJ61" s="120">
        <v>17.59</v>
      </c>
      <c r="AK61" s="120">
        <v>18.96</v>
      </c>
      <c r="AL61" s="120">
        <v>19.03</v>
      </c>
      <c r="AM61" s="120">
        <v>19.29</v>
      </c>
      <c r="AN61" s="120">
        <v>20.49</v>
      </c>
      <c r="AO61" s="120">
        <v>30.4</v>
      </c>
      <c r="AP61" s="120">
        <v>17.71</v>
      </c>
      <c r="AQ61" s="120">
        <v>22.09</v>
      </c>
      <c r="AR61" s="120">
        <v>19.25</v>
      </c>
      <c r="AS61" s="120">
        <v>20.64</v>
      </c>
      <c r="AT61" s="120">
        <v>23.77</v>
      </c>
      <c r="AU61" s="120">
        <v>25.68</v>
      </c>
      <c r="AV61" s="120">
        <v>25.79</v>
      </c>
      <c r="AW61" s="120">
        <v>26.66</v>
      </c>
      <c r="AX61" s="120">
        <v>17.04</v>
      </c>
      <c r="AY61" s="120">
        <v>28.74</v>
      </c>
      <c r="AZ61" s="120">
        <v>21.29</v>
      </c>
      <c r="BA61" s="120">
        <v>25.22</v>
      </c>
      <c r="BB61" s="120">
        <v>24.47</v>
      </c>
      <c r="BC61" s="120">
        <v>26.33</v>
      </c>
    </row>
    <row r="62" spans="1:55" ht="29.25" x14ac:dyDescent="0.45">
      <c r="A62" s="261">
        <v>58</v>
      </c>
      <c r="B62" s="174" t="s">
        <v>196</v>
      </c>
      <c r="C62" s="119">
        <v>1.08</v>
      </c>
      <c r="D62" s="119">
        <v>1.23</v>
      </c>
      <c r="E62" s="119">
        <v>1.61</v>
      </c>
      <c r="F62" s="119">
        <v>1.19</v>
      </c>
      <c r="G62" s="119">
        <v>1.64</v>
      </c>
      <c r="H62" s="119">
        <v>2.2599999999999998</v>
      </c>
      <c r="I62" s="119">
        <v>2.2200000000000002</v>
      </c>
      <c r="J62" s="119">
        <v>1.55</v>
      </c>
      <c r="K62" s="119">
        <v>2.11</v>
      </c>
      <c r="L62" s="119">
        <v>1.94</v>
      </c>
      <c r="M62" s="119">
        <v>1.69</v>
      </c>
      <c r="N62" s="119">
        <v>1.0900000000000001</v>
      </c>
      <c r="O62" s="119">
        <v>1.08</v>
      </c>
      <c r="P62" s="119">
        <v>1.5</v>
      </c>
      <c r="Q62" s="119">
        <v>1.77</v>
      </c>
      <c r="R62" s="119">
        <v>0.94</v>
      </c>
      <c r="S62" s="119">
        <v>1.78</v>
      </c>
      <c r="T62" s="119">
        <v>1.74</v>
      </c>
      <c r="U62" s="119">
        <v>1.89</v>
      </c>
      <c r="V62" s="119">
        <v>1.33</v>
      </c>
      <c r="W62" s="119">
        <v>1.52</v>
      </c>
      <c r="X62" s="119">
        <v>1.4</v>
      </c>
      <c r="Y62" s="119">
        <v>1.0900000000000001</v>
      </c>
      <c r="Z62" s="119">
        <v>1.33</v>
      </c>
      <c r="AA62" s="119">
        <v>0.84</v>
      </c>
      <c r="AB62" s="119">
        <v>1.24</v>
      </c>
      <c r="AC62" s="119">
        <v>1.65</v>
      </c>
      <c r="AD62" s="119">
        <v>1.32</v>
      </c>
      <c r="AE62" s="119">
        <v>1.61</v>
      </c>
      <c r="AF62" s="119">
        <v>2.57</v>
      </c>
      <c r="AG62" s="119">
        <v>2.08</v>
      </c>
      <c r="AH62" s="119">
        <v>1.3</v>
      </c>
      <c r="AI62" s="119">
        <v>1.45</v>
      </c>
      <c r="AJ62" s="119">
        <v>1.17</v>
      </c>
      <c r="AK62" s="119">
        <v>1.66</v>
      </c>
      <c r="AL62" s="119">
        <v>1.42</v>
      </c>
      <c r="AM62" s="119">
        <v>1.05</v>
      </c>
      <c r="AN62" s="119">
        <v>1.1299999999999999</v>
      </c>
      <c r="AO62" s="119">
        <v>4.54</v>
      </c>
      <c r="AP62" s="119">
        <v>1.39</v>
      </c>
      <c r="AQ62" s="119">
        <v>1.57</v>
      </c>
      <c r="AR62" s="119">
        <v>2.33</v>
      </c>
      <c r="AS62" s="119">
        <v>1.7</v>
      </c>
      <c r="AT62" s="119">
        <v>1.81</v>
      </c>
      <c r="AU62" s="119">
        <v>1.34</v>
      </c>
      <c r="AV62" s="119">
        <v>2.82</v>
      </c>
      <c r="AW62" s="119">
        <v>1.91</v>
      </c>
      <c r="AX62" s="119">
        <v>1.28</v>
      </c>
      <c r="AY62" s="119">
        <v>1.65</v>
      </c>
      <c r="AZ62" s="119">
        <v>1.37</v>
      </c>
      <c r="BA62" s="119">
        <v>1.84</v>
      </c>
      <c r="BB62" s="119">
        <v>1.44</v>
      </c>
      <c r="BC62" s="119">
        <v>2.54</v>
      </c>
    </row>
    <row r="63" spans="1:55" ht="29.25" x14ac:dyDescent="0.45">
      <c r="A63" s="260">
        <v>59</v>
      </c>
      <c r="B63" s="173" t="s">
        <v>197</v>
      </c>
      <c r="C63" s="120">
        <v>2.81</v>
      </c>
      <c r="D63" s="120">
        <v>2</v>
      </c>
      <c r="E63" s="120">
        <v>2.6</v>
      </c>
      <c r="F63" s="120">
        <v>2.79</v>
      </c>
      <c r="G63" s="120">
        <v>2.83</v>
      </c>
      <c r="H63" s="120">
        <v>4.1100000000000003</v>
      </c>
      <c r="I63" s="120">
        <v>4.0999999999999996</v>
      </c>
      <c r="J63" s="120">
        <v>3.28</v>
      </c>
      <c r="K63" s="120">
        <v>5.55</v>
      </c>
      <c r="L63" s="120">
        <v>4.66</v>
      </c>
      <c r="M63" s="120">
        <v>2.4500000000000002</v>
      </c>
      <c r="N63" s="120">
        <v>2.95</v>
      </c>
      <c r="O63" s="120">
        <v>2.92</v>
      </c>
      <c r="P63" s="120">
        <v>3.63</v>
      </c>
      <c r="Q63" s="120">
        <v>4.3</v>
      </c>
      <c r="R63" s="120">
        <v>4.05</v>
      </c>
      <c r="S63" s="120">
        <v>4.0199999999999996</v>
      </c>
      <c r="T63" s="120">
        <v>2.94</v>
      </c>
      <c r="U63" s="120">
        <v>6.75</v>
      </c>
      <c r="V63" s="120">
        <v>6</v>
      </c>
      <c r="W63" s="120">
        <v>3.69</v>
      </c>
      <c r="X63" s="120">
        <v>3.73</v>
      </c>
      <c r="Y63" s="120">
        <v>2.78</v>
      </c>
      <c r="Z63" s="120">
        <v>3.55</v>
      </c>
      <c r="AA63" s="120">
        <v>3.22</v>
      </c>
      <c r="AB63" s="120">
        <v>3.64</v>
      </c>
      <c r="AC63" s="120">
        <v>2.85</v>
      </c>
      <c r="AD63" s="120">
        <v>1.95</v>
      </c>
      <c r="AE63" s="120">
        <v>4.5</v>
      </c>
      <c r="AF63" s="120">
        <v>3.87</v>
      </c>
      <c r="AG63" s="120">
        <v>3.99</v>
      </c>
      <c r="AH63" s="120">
        <v>3.91</v>
      </c>
      <c r="AI63" s="120">
        <v>3.73</v>
      </c>
      <c r="AJ63" s="120">
        <v>3.01</v>
      </c>
      <c r="AK63" s="120">
        <v>2.34</v>
      </c>
      <c r="AL63" s="120">
        <v>2.95</v>
      </c>
      <c r="AM63" s="120">
        <v>2.89</v>
      </c>
      <c r="AN63" s="120">
        <v>2.9</v>
      </c>
      <c r="AO63" s="120">
        <v>3.89</v>
      </c>
      <c r="AP63" s="120">
        <v>3.5</v>
      </c>
      <c r="AQ63" s="120">
        <v>3.81</v>
      </c>
      <c r="AR63" s="120">
        <v>4.33</v>
      </c>
      <c r="AS63" s="120">
        <v>3.07</v>
      </c>
      <c r="AT63" s="120">
        <v>4.53</v>
      </c>
      <c r="AU63" s="120">
        <v>4.4800000000000004</v>
      </c>
      <c r="AV63" s="120">
        <v>3.17</v>
      </c>
      <c r="AW63" s="120">
        <v>3.88</v>
      </c>
      <c r="AX63" s="120">
        <v>2.74</v>
      </c>
      <c r="AY63" s="120">
        <v>4.2699999999999996</v>
      </c>
      <c r="AZ63" s="120">
        <v>5.17</v>
      </c>
      <c r="BA63" s="120">
        <v>5.32</v>
      </c>
      <c r="BB63" s="120">
        <v>3.29</v>
      </c>
      <c r="BC63" s="120">
        <v>3.96</v>
      </c>
    </row>
    <row r="64" spans="1:55" ht="29.25" x14ac:dyDescent="0.45">
      <c r="A64" s="261">
        <v>60</v>
      </c>
      <c r="B64" s="174" t="s">
        <v>198</v>
      </c>
      <c r="C64" s="119">
        <v>0.01</v>
      </c>
      <c r="D64" s="119">
        <v>0</v>
      </c>
      <c r="E64" s="119">
        <v>0.01</v>
      </c>
      <c r="F64" s="119">
        <v>0</v>
      </c>
      <c r="G64" s="119">
        <v>0</v>
      </c>
      <c r="H64" s="119">
        <v>0.01</v>
      </c>
      <c r="I64" s="119">
        <v>0.01</v>
      </c>
      <c r="J64" s="119">
        <v>0.13</v>
      </c>
      <c r="K64" s="119">
        <v>0.02</v>
      </c>
      <c r="L64" s="119">
        <v>0</v>
      </c>
      <c r="M64" s="119">
        <v>0</v>
      </c>
      <c r="N64" s="119">
        <v>0</v>
      </c>
      <c r="O64" s="119">
        <v>0</v>
      </c>
      <c r="P64" s="119">
        <v>0.01</v>
      </c>
      <c r="Q64" s="119">
        <v>0.01</v>
      </c>
      <c r="R64" s="119">
        <v>0</v>
      </c>
      <c r="S64" s="119">
        <v>0.01</v>
      </c>
      <c r="T64" s="119">
        <v>0.09</v>
      </c>
      <c r="U64" s="119">
        <v>0.01</v>
      </c>
      <c r="V64" s="119">
        <v>0</v>
      </c>
      <c r="W64" s="119">
        <v>0</v>
      </c>
      <c r="X64" s="119">
        <v>0.04</v>
      </c>
      <c r="Y64" s="119">
        <v>0.01</v>
      </c>
      <c r="Z64" s="119">
        <v>0</v>
      </c>
      <c r="AA64" s="119">
        <v>0.03</v>
      </c>
      <c r="AB64" s="119">
        <v>0.01</v>
      </c>
      <c r="AC64" s="119">
        <v>0.01</v>
      </c>
      <c r="AD64" s="119">
        <v>0</v>
      </c>
      <c r="AE64" s="119">
        <v>0.01</v>
      </c>
      <c r="AF64" s="119">
        <v>0</v>
      </c>
      <c r="AG64" s="119">
        <v>0</v>
      </c>
      <c r="AH64" s="119">
        <v>0</v>
      </c>
      <c r="AI64" s="119">
        <v>0.02</v>
      </c>
      <c r="AJ64" s="119">
        <v>0</v>
      </c>
      <c r="AK64" s="119">
        <v>0</v>
      </c>
      <c r="AL64" s="119">
        <v>0</v>
      </c>
      <c r="AM64" s="117"/>
      <c r="AN64" s="119">
        <v>0.01</v>
      </c>
      <c r="AO64" s="119">
        <v>0</v>
      </c>
      <c r="AP64" s="119">
        <v>0.03</v>
      </c>
      <c r="AQ64" s="119">
        <v>0</v>
      </c>
      <c r="AR64" s="119">
        <v>0</v>
      </c>
      <c r="AS64" s="119">
        <v>0</v>
      </c>
      <c r="AT64" s="119">
        <v>0</v>
      </c>
      <c r="AU64" s="119">
        <v>0.01</v>
      </c>
      <c r="AV64" s="119">
        <v>0</v>
      </c>
      <c r="AW64" s="119">
        <v>0.01</v>
      </c>
      <c r="AX64" s="119">
        <v>0.03</v>
      </c>
      <c r="AY64" s="119">
        <v>0.03</v>
      </c>
      <c r="AZ64" s="119">
        <v>0.05</v>
      </c>
      <c r="BA64" s="119">
        <v>0.03</v>
      </c>
      <c r="BB64" s="119">
        <v>0.05</v>
      </c>
      <c r="BC64" s="119">
        <v>0.02</v>
      </c>
    </row>
    <row r="65" spans="1:55" ht="42" x14ac:dyDescent="0.45">
      <c r="A65" s="260">
        <v>61</v>
      </c>
      <c r="B65" s="173" t="s">
        <v>81</v>
      </c>
      <c r="C65" s="120">
        <v>239.58</v>
      </c>
      <c r="D65" s="120">
        <v>278.29000000000002</v>
      </c>
      <c r="E65" s="120">
        <v>280.67</v>
      </c>
      <c r="F65" s="120">
        <v>251.6</v>
      </c>
      <c r="G65" s="120">
        <v>279.41000000000003</v>
      </c>
      <c r="H65" s="120">
        <v>268.49</v>
      </c>
      <c r="I65" s="120">
        <v>258.61</v>
      </c>
      <c r="J65" s="120">
        <v>266</v>
      </c>
      <c r="K65" s="120">
        <v>271.99</v>
      </c>
      <c r="L65" s="120">
        <v>303.72000000000003</v>
      </c>
      <c r="M65" s="120">
        <v>271.39999999999998</v>
      </c>
      <c r="N65" s="120">
        <v>277.45999999999998</v>
      </c>
      <c r="O65" s="120">
        <v>242.45</v>
      </c>
      <c r="P65" s="120">
        <v>258.69</v>
      </c>
      <c r="Q65" s="120">
        <v>277.95999999999998</v>
      </c>
      <c r="R65" s="120">
        <v>233.86</v>
      </c>
      <c r="S65" s="120">
        <v>236.27</v>
      </c>
      <c r="T65" s="120">
        <v>245.82</v>
      </c>
      <c r="U65" s="120">
        <v>261.69</v>
      </c>
      <c r="V65" s="120">
        <v>254.8</v>
      </c>
      <c r="W65" s="120">
        <v>269.67</v>
      </c>
      <c r="X65" s="120">
        <v>283.02999999999997</v>
      </c>
      <c r="Y65" s="120">
        <v>259.02999999999997</v>
      </c>
      <c r="Z65" s="120">
        <v>245.09</v>
      </c>
      <c r="AA65" s="120">
        <v>226.97</v>
      </c>
      <c r="AB65" s="120">
        <v>229.78</v>
      </c>
      <c r="AC65" s="120">
        <v>304.07</v>
      </c>
      <c r="AD65" s="120">
        <v>225.03</v>
      </c>
      <c r="AE65" s="120">
        <v>218.48</v>
      </c>
      <c r="AF65" s="120">
        <v>244.21</v>
      </c>
      <c r="AG65" s="120">
        <v>202.42</v>
      </c>
      <c r="AH65" s="120">
        <v>235.56</v>
      </c>
      <c r="AI65" s="120">
        <v>256.66000000000003</v>
      </c>
      <c r="AJ65" s="120">
        <v>212.67</v>
      </c>
      <c r="AK65" s="120">
        <v>248.14</v>
      </c>
      <c r="AL65" s="120">
        <v>269.54000000000002</v>
      </c>
      <c r="AM65" s="120">
        <v>199.29</v>
      </c>
      <c r="AN65" s="120">
        <v>227.65</v>
      </c>
      <c r="AO65" s="120">
        <v>244.64</v>
      </c>
      <c r="AP65" s="120">
        <v>218.95</v>
      </c>
      <c r="AQ65" s="120">
        <v>255.71</v>
      </c>
      <c r="AR65" s="120">
        <v>269.74</v>
      </c>
      <c r="AS65" s="120">
        <v>214.28</v>
      </c>
      <c r="AT65" s="120">
        <v>221.72</v>
      </c>
      <c r="AU65" s="120">
        <v>280.12</v>
      </c>
      <c r="AV65" s="120">
        <v>194.04</v>
      </c>
      <c r="AW65" s="120">
        <v>250.98</v>
      </c>
      <c r="AX65" s="120">
        <v>260.14</v>
      </c>
      <c r="AY65" s="120">
        <v>213.66</v>
      </c>
      <c r="AZ65" s="120">
        <v>223.38</v>
      </c>
      <c r="BA65" s="120">
        <v>299.45999999999998</v>
      </c>
      <c r="BB65" s="120">
        <v>175.43</v>
      </c>
      <c r="BC65" s="120">
        <v>223.14</v>
      </c>
    </row>
    <row r="66" spans="1:55" ht="29.25" x14ac:dyDescent="0.45">
      <c r="A66" s="261">
        <v>62</v>
      </c>
      <c r="B66" s="174" t="s">
        <v>199</v>
      </c>
      <c r="C66" s="119">
        <v>6</v>
      </c>
      <c r="D66" s="119">
        <v>3.11</v>
      </c>
      <c r="E66" s="119">
        <v>10.220000000000001</v>
      </c>
      <c r="F66" s="119">
        <v>2.11</v>
      </c>
      <c r="G66" s="119">
        <v>5.19</v>
      </c>
      <c r="H66" s="119">
        <v>3.32</v>
      </c>
      <c r="I66" s="119">
        <v>2.15</v>
      </c>
      <c r="J66" s="119">
        <v>3.24</v>
      </c>
      <c r="K66" s="119">
        <v>2.4</v>
      </c>
      <c r="L66" s="119">
        <v>2.87</v>
      </c>
      <c r="M66" s="119">
        <v>3.69</v>
      </c>
      <c r="N66" s="119">
        <v>2.74</v>
      </c>
      <c r="O66" s="119">
        <v>2.09</v>
      </c>
      <c r="P66" s="119">
        <v>6.99</v>
      </c>
      <c r="Q66" s="119">
        <v>2.96</v>
      </c>
      <c r="R66" s="119">
        <v>1.24</v>
      </c>
      <c r="S66" s="119">
        <v>1.65</v>
      </c>
      <c r="T66" s="119">
        <v>1.1200000000000001</v>
      </c>
      <c r="U66" s="119">
        <v>2.2599999999999998</v>
      </c>
      <c r="V66" s="119">
        <v>2.09</v>
      </c>
      <c r="W66" s="119">
        <v>1.43</v>
      </c>
      <c r="X66" s="119">
        <v>0.84</v>
      </c>
      <c r="Y66" s="119">
        <v>3.21</v>
      </c>
      <c r="Z66" s="119">
        <v>3.39</v>
      </c>
      <c r="AA66" s="119">
        <v>2.74</v>
      </c>
      <c r="AB66" s="119">
        <v>6.5</v>
      </c>
      <c r="AC66" s="119">
        <v>5.61</v>
      </c>
      <c r="AD66" s="119">
        <v>3.37</v>
      </c>
      <c r="AE66" s="119">
        <v>2</v>
      </c>
      <c r="AF66" s="119">
        <v>2.97</v>
      </c>
      <c r="AG66" s="119">
        <v>1.98</v>
      </c>
      <c r="AH66" s="119">
        <v>2.2200000000000002</v>
      </c>
      <c r="AI66" s="119">
        <v>1.84</v>
      </c>
      <c r="AJ66" s="119">
        <v>1.18</v>
      </c>
      <c r="AK66" s="119">
        <v>2.0299999999999998</v>
      </c>
      <c r="AL66" s="119">
        <v>2.74</v>
      </c>
      <c r="AM66" s="119">
        <v>1.38</v>
      </c>
      <c r="AN66" s="119">
        <v>2.31</v>
      </c>
      <c r="AO66" s="119">
        <v>1.7</v>
      </c>
      <c r="AP66" s="119">
        <v>1.22</v>
      </c>
      <c r="AQ66" s="119">
        <v>1.21</v>
      </c>
      <c r="AR66" s="119">
        <v>0.84</v>
      </c>
      <c r="AS66" s="119">
        <v>1.86</v>
      </c>
      <c r="AT66" s="119">
        <v>0.83</v>
      </c>
      <c r="AU66" s="119">
        <v>1.1200000000000001</v>
      </c>
      <c r="AV66" s="119">
        <v>1.3</v>
      </c>
      <c r="AW66" s="119">
        <v>2.99</v>
      </c>
      <c r="AX66" s="119">
        <v>1.71</v>
      </c>
      <c r="AY66" s="119">
        <v>1.3</v>
      </c>
      <c r="AZ66" s="119">
        <v>2.35</v>
      </c>
      <c r="BA66" s="119">
        <v>1.06</v>
      </c>
      <c r="BB66" s="119">
        <v>2.23</v>
      </c>
      <c r="BC66" s="119">
        <v>1.27</v>
      </c>
    </row>
    <row r="67" spans="1:55" ht="54.75" x14ac:dyDescent="0.45">
      <c r="A67" s="260">
        <v>63</v>
      </c>
      <c r="B67" s="173" t="s">
        <v>200</v>
      </c>
      <c r="C67" s="120">
        <v>0.25</v>
      </c>
      <c r="D67" s="120">
        <v>0.27</v>
      </c>
      <c r="E67" s="120">
        <v>0.28000000000000003</v>
      </c>
      <c r="F67" s="120">
        <v>0.23</v>
      </c>
      <c r="G67" s="120">
        <v>1.23</v>
      </c>
      <c r="H67" s="120">
        <v>0.3</v>
      </c>
      <c r="I67" s="120">
        <v>0.05</v>
      </c>
      <c r="J67" s="120">
        <v>0.64</v>
      </c>
      <c r="K67" s="120">
        <v>0.17</v>
      </c>
      <c r="L67" s="120">
        <v>0.3</v>
      </c>
      <c r="M67" s="120">
        <v>0.21</v>
      </c>
      <c r="N67" s="120">
        <v>0.22</v>
      </c>
      <c r="O67" s="120">
        <v>0.61</v>
      </c>
      <c r="P67" s="120">
        <v>0.26</v>
      </c>
      <c r="Q67" s="120">
        <v>0.26</v>
      </c>
      <c r="R67" s="120">
        <v>0.08</v>
      </c>
      <c r="S67" s="120">
        <v>0.67</v>
      </c>
      <c r="T67" s="120">
        <v>0.09</v>
      </c>
      <c r="U67" s="120">
        <v>0.57999999999999996</v>
      </c>
      <c r="V67" s="120">
        <v>0.56999999999999995</v>
      </c>
      <c r="W67" s="120">
        <v>0.32</v>
      </c>
      <c r="X67" s="120">
        <v>0.46</v>
      </c>
      <c r="Y67" s="120">
        <v>0.28000000000000003</v>
      </c>
      <c r="Z67" s="120">
        <v>0.15</v>
      </c>
      <c r="AA67" s="120">
        <v>0.37</v>
      </c>
      <c r="AB67" s="120">
        <v>0.36</v>
      </c>
      <c r="AC67" s="120">
        <v>0.22</v>
      </c>
      <c r="AD67" s="120">
        <v>0.15</v>
      </c>
      <c r="AE67" s="120">
        <v>0.41</v>
      </c>
      <c r="AF67" s="120">
        <v>0.67</v>
      </c>
      <c r="AG67" s="120">
        <v>0.45</v>
      </c>
      <c r="AH67" s="120">
        <v>0.19</v>
      </c>
      <c r="AI67" s="120">
        <v>0.23</v>
      </c>
      <c r="AJ67" s="120">
        <v>0.51</v>
      </c>
      <c r="AK67" s="120">
        <v>0.43</v>
      </c>
      <c r="AL67" s="120">
        <v>0.39</v>
      </c>
      <c r="AM67" s="120">
        <v>0.11</v>
      </c>
      <c r="AN67" s="120">
        <v>0.38</v>
      </c>
      <c r="AO67" s="120">
        <v>0.21</v>
      </c>
      <c r="AP67" s="120">
        <v>0.16</v>
      </c>
      <c r="AQ67" s="120">
        <v>0.41</v>
      </c>
      <c r="AR67" s="120">
        <v>0.18</v>
      </c>
      <c r="AS67" s="120">
        <v>0.68</v>
      </c>
      <c r="AT67" s="120">
        <v>0.35</v>
      </c>
      <c r="AU67" s="120">
        <v>0.74</v>
      </c>
      <c r="AV67" s="120">
        <v>0.28000000000000003</v>
      </c>
      <c r="AW67" s="120">
        <v>0.47</v>
      </c>
      <c r="AX67" s="120">
        <v>0.19</v>
      </c>
      <c r="AY67" s="120">
        <v>0.27</v>
      </c>
      <c r="AZ67" s="120">
        <v>0.35</v>
      </c>
      <c r="BA67" s="120">
        <v>0.47</v>
      </c>
      <c r="BB67" s="120">
        <v>0.38</v>
      </c>
      <c r="BC67" s="120">
        <v>0.41</v>
      </c>
    </row>
    <row r="68" spans="1:55" ht="29.25" x14ac:dyDescent="0.45">
      <c r="A68" s="261">
        <v>64</v>
      </c>
      <c r="B68" s="174" t="s">
        <v>201</v>
      </c>
      <c r="C68" s="117"/>
      <c r="D68" s="117"/>
      <c r="E68" s="117"/>
      <c r="F68" s="117"/>
      <c r="G68" s="117"/>
      <c r="H68" s="117"/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19">
        <v>0</v>
      </c>
      <c r="O68" s="117"/>
      <c r="P68" s="117"/>
      <c r="Q68" s="119">
        <v>0.01</v>
      </c>
      <c r="R68" s="119">
        <v>0</v>
      </c>
      <c r="S68" s="119">
        <v>0</v>
      </c>
      <c r="T68" s="119">
        <v>0</v>
      </c>
      <c r="U68" s="119">
        <v>0</v>
      </c>
      <c r="V68" s="119">
        <v>0</v>
      </c>
      <c r="W68" s="119">
        <v>0</v>
      </c>
      <c r="X68" s="119">
        <v>0.02</v>
      </c>
      <c r="Y68" s="119">
        <v>0</v>
      </c>
      <c r="Z68" s="119">
        <v>0</v>
      </c>
      <c r="AA68" s="119">
        <v>0</v>
      </c>
      <c r="AB68" s="119">
        <v>0</v>
      </c>
      <c r="AC68" s="119">
        <v>0</v>
      </c>
      <c r="AD68" s="119">
        <v>0.06</v>
      </c>
      <c r="AE68" s="119">
        <v>0.04</v>
      </c>
      <c r="AF68" s="119"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7"/>
      <c r="AN68" s="117"/>
      <c r="AO68" s="117"/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0.02</v>
      </c>
      <c r="AW68" s="119">
        <v>0</v>
      </c>
      <c r="AX68" s="119">
        <v>0</v>
      </c>
      <c r="AY68" s="117"/>
      <c r="AZ68" s="117"/>
      <c r="BA68" s="117"/>
      <c r="BB68" s="117"/>
      <c r="BC68" s="119">
        <v>0</v>
      </c>
    </row>
    <row r="69" spans="1:55" ht="29.25" x14ac:dyDescent="0.45">
      <c r="A69" s="260">
        <v>65</v>
      </c>
      <c r="B69" s="173" t="s">
        <v>202</v>
      </c>
      <c r="C69" s="120">
        <v>0.7</v>
      </c>
      <c r="D69" s="120">
        <v>0.6</v>
      </c>
      <c r="E69" s="120">
        <v>0.35</v>
      </c>
      <c r="F69" s="120">
        <v>0.56999999999999995</v>
      </c>
      <c r="G69" s="120">
        <v>1.19</v>
      </c>
      <c r="H69" s="120">
        <v>0.85</v>
      </c>
      <c r="I69" s="120">
        <v>0.8</v>
      </c>
      <c r="J69" s="120">
        <v>0.37</v>
      </c>
      <c r="K69" s="120">
        <v>0.98</v>
      </c>
      <c r="L69" s="120">
        <v>1.01</v>
      </c>
      <c r="M69" s="120">
        <v>0.56000000000000005</v>
      </c>
      <c r="N69" s="120">
        <v>0.47</v>
      </c>
      <c r="O69" s="120">
        <v>0.7</v>
      </c>
      <c r="P69" s="120">
        <v>0.76</v>
      </c>
      <c r="Q69" s="120">
        <v>0.86</v>
      </c>
      <c r="R69" s="120">
        <v>0.37</v>
      </c>
      <c r="S69" s="120">
        <v>0.54</v>
      </c>
      <c r="T69" s="120">
        <v>0.26</v>
      </c>
      <c r="U69" s="120">
        <v>0.54</v>
      </c>
      <c r="V69" s="120">
        <v>0.36</v>
      </c>
      <c r="W69" s="120">
        <v>0.75</v>
      </c>
      <c r="X69" s="120">
        <v>0.73</v>
      </c>
      <c r="Y69" s="120">
        <v>0.4</v>
      </c>
      <c r="Z69" s="120">
        <v>0.51</v>
      </c>
      <c r="AA69" s="120">
        <v>0.42</v>
      </c>
      <c r="AB69" s="120">
        <v>0.59</v>
      </c>
      <c r="AC69" s="120">
        <v>0.42</v>
      </c>
      <c r="AD69" s="120">
        <v>0.68</v>
      </c>
      <c r="AE69" s="120">
        <v>0.81</v>
      </c>
      <c r="AF69" s="120">
        <v>0.49</v>
      </c>
      <c r="AG69" s="120">
        <v>0.6</v>
      </c>
      <c r="AH69" s="120">
        <v>0.56000000000000005</v>
      </c>
      <c r="AI69" s="120">
        <v>0.47</v>
      </c>
      <c r="AJ69" s="120">
        <v>0.68</v>
      </c>
      <c r="AK69" s="120">
        <v>0.49</v>
      </c>
      <c r="AL69" s="120">
        <v>0.24</v>
      </c>
      <c r="AM69" s="120">
        <v>0.33</v>
      </c>
      <c r="AN69" s="120">
        <v>0.28000000000000003</v>
      </c>
      <c r="AO69" s="120">
        <v>0.9</v>
      </c>
      <c r="AP69" s="120">
        <v>0.87</v>
      </c>
      <c r="AQ69" s="120">
        <v>0.76</v>
      </c>
      <c r="AR69" s="120">
        <v>0.44</v>
      </c>
      <c r="AS69" s="120">
        <v>0.36</v>
      </c>
      <c r="AT69" s="120">
        <v>0.52</v>
      </c>
      <c r="AU69" s="120">
        <v>0.42</v>
      </c>
      <c r="AV69" s="120">
        <v>0.67</v>
      </c>
      <c r="AW69" s="120">
        <v>0.55000000000000004</v>
      </c>
      <c r="AX69" s="120">
        <v>0.61</v>
      </c>
      <c r="AY69" s="120">
        <v>0.62</v>
      </c>
      <c r="AZ69" s="120">
        <v>0.61</v>
      </c>
      <c r="BA69" s="120">
        <v>1.1000000000000001</v>
      </c>
      <c r="BB69" s="120">
        <v>0.87</v>
      </c>
      <c r="BC69" s="120">
        <v>1.2</v>
      </c>
    </row>
    <row r="70" spans="1:55" ht="29.25" x14ac:dyDescent="0.45">
      <c r="A70" s="261">
        <v>66</v>
      </c>
      <c r="B70" s="174" t="s">
        <v>203</v>
      </c>
      <c r="C70" s="119">
        <v>0.14000000000000001</v>
      </c>
      <c r="D70" s="119">
        <v>4.41</v>
      </c>
      <c r="E70" s="119">
        <v>9.08</v>
      </c>
      <c r="F70" s="119">
        <v>4.0199999999999996</v>
      </c>
      <c r="G70" s="119">
        <v>0.19</v>
      </c>
      <c r="H70" s="119">
        <v>0.28000000000000003</v>
      </c>
      <c r="I70" s="119">
        <v>1.23</v>
      </c>
      <c r="J70" s="119">
        <v>0.43</v>
      </c>
      <c r="K70" s="119">
        <v>0.74</v>
      </c>
      <c r="L70" s="119">
        <v>3.73</v>
      </c>
      <c r="M70" s="119">
        <v>0.98</v>
      </c>
      <c r="N70" s="119">
        <v>7.0000000000000007E-2</v>
      </c>
      <c r="O70" s="119">
        <v>0.2</v>
      </c>
      <c r="P70" s="119">
        <v>0.05</v>
      </c>
      <c r="Q70" s="119">
        <v>0.13</v>
      </c>
      <c r="R70" s="119">
        <v>0.16</v>
      </c>
      <c r="S70" s="119">
        <v>0.09</v>
      </c>
      <c r="T70" s="119">
        <v>0.08</v>
      </c>
      <c r="U70" s="119">
        <v>0.1</v>
      </c>
      <c r="V70" s="119">
        <v>0.06</v>
      </c>
      <c r="W70" s="119">
        <v>0.33</v>
      </c>
      <c r="X70" s="119">
        <v>0.09</v>
      </c>
      <c r="Y70" s="119">
        <v>0.05</v>
      </c>
      <c r="Z70" s="119">
        <v>0.13</v>
      </c>
      <c r="AA70" s="119">
        <v>0.14000000000000001</v>
      </c>
      <c r="AB70" s="119">
        <v>0.21</v>
      </c>
      <c r="AC70" s="119">
        <v>0.08</v>
      </c>
      <c r="AD70" s="119">
        <v>0.22</v>
      </c>
      <c r="AE70" s="119">
        <v>0.11</v>
      </c>
      <c r="AF70" s="119">
        <v>0.11</v>
      </c>
      <c r="AG70" s="119">
        <v>0.09</v>
      </c>
      <c r="AH70" s="119">
        <v>0.14000000000000001</v>
      </c>
      <c r="AI70" s="119">
        <v>0.16</v>
      </c>
      <c r="AJ70" s="119">
        <v>0.38</v>
      </c>
      <c r="AK70" s="119">
        <v>0.42</v>
      </c>
      <c r="AL70" s="119">
        <v>0.12</v>
      </c>
      <c r="AM70" s="119">
        <v>0.35</v>
      </c>
      <c r="AN70" s="119">
        <v>1.63</v>
      </c>
      <c r="AO70" s="119">
        <v>2.0699999999999998</v>
      </c>
      <c r="AP70" s="119">
        <v>1.92</v>
      </c>
      <c r="AQ70" s="119">
        <v>1.75</v>
      </c>
      <c r="AR70" s="119">
        <v>0.28999999999999998</v>
      </c>
      <c r="AS70" s="119">
        <v>0.72</v>
      </c>
      <c r="AT70" s="119">
        <v>0.26</v>
      </c>
      <c r="AU70" s="119">
        <v>0.37</v>
      </c>
      <c r="AV70" s="119">
        <v>0.26</v>
      </c>
      <c r="AW70" s="119">
        <v>0.25</v>
      </c>
      <c r="AX70" s="119">
        <v>0.51</v>
      </c>
      <c r="AY70" s="119">
        <v>0.26</v>
      </c>
      <c r="AZ70" s="119">
        <v>0.13</v>
      </c>
      <c r="BA70" s="119">
        <v>0.25</v>
      </c>
      <c r="BB70" s="119">
        <v>0.27</v>
      </c>
      <c r="BC70" s="119">
        <v>0.17</v>
      </c>
    </row>
    <row r="71" spans="1:55" ht="54.75" x14ac:dyDescent="0.45">
      <c r="A71" s="260">
        <v>67</v>
      </c>
      <c r="B71" s="173" t="s">
        <v>204</v>
      </c>
      <c r="C71" s="120">
        <v>0.32</v>
      </c>
      <c r="D71" s="120">
        <v>0.51</v>
      </c>
      <c r="E71" s="120">
        <v>0.45</v>
      </c>
      <c r="F71" s="120">
        <v>0.66</v>
      </c>
      <c r="G71" s="120">
        <v>0.94</v>
      </c>
      <c r="H71" s="120">
        <v>0.39</v>
      </c>
      <c r="I71" s="120">
        <v>0.45</v>
      </c>
      <c r="J71" s="120">
        <v>0.27</v>
      </c>
      <c r="K71" s="120">
        <v>1.1200000000000001</v>
      </c>
      <c r="L71" s="120">
        <v>0.64</v>
      </c>
      <c r="M71" s="120">
        <v>1.86</v>
      </c>
      <c r="N71" s="120">
        <v>0.5</v>
      </c>
      <c r="O71" s="120">
        <v>0.37</v>
      </c>
      <c r="P71" s="120">
        <v>0.32</v>
      </c>
      <c r="Q71" s="120">
        <v>0.46</v>
      </c>
      <c r="R71" s="120">
        <v>0.54</v>
      </c>
      <c r="S71" s="120">
        <v>0.63</v>
      </c>
      <c r="T71" s="120">
        <v>0.45</v>
      </c>
      <c r="U71" s="120">
        <v>0.6</v>
      </c>
      <c r="V71" s="120">
        <v>0.56999999999999995</v>
      </c>
      <c r="W71" s="120">
        <v>2.13</v>
      </c>
      <c r="X71" s="120">
        <v>0.62</v>
      </c>
      <c r="Y71" s="120">
        <v>0.71</v>
      </c>
      <c r="Z71" s="120">
        <v>0.49</v>
      </c>
      <c r="AA71" s="120">
        <v>0.13</v>
      </c>
      <c r="AB71" s="120">
        <v>0.48</v>
      </c>
      <c r="AC71" s="120">
        <v>0.28000000000000003</v>
      </c>
      <c r="AD71" s="120">
        <v>0.49</v>
      </c>
      <c r="AE71" s="120">
        <v>0.43</v>
      </c>
      <c r="AF71" s="120">
        <v>0.35</v>
      </c>
      <c r="AG71" s="120">
        <v>0.52</v>
      </c>
      <c r="AH71" s="120">
        <v>0.44</v>
      </c>
      <c r="AI71" s="120">
        <v>0.38</v>
      </c>
      <c r="AJ71" s="120">
        <v>0.19</v>
      </c>
      <c r="AK71" s="120">
        <v>0.2</v>
      </c>
      <c r="AL71" s="120">
        <v>0.27</v>
      </c>
      <c r="AM71" s="120">
        <v>0.3</v>
      </c>
      <c r="AN71" s="120">
        <v>0.51</v>
      </c>
      <c r="AO71" s="120">
        <v>0.54</v>
      </c>
      <c r="AP71" s="120">
        <v>0.5</v>
      </c>
      <c r="AQ71" s="120">
        <v>0.34</v>
      </c>
      <c r="AR71" s="120">
        <v>0.17</v>
      </c>
      <c r="AS71" s="120">
        <v>0.46</v>
      </c>
      <c r="AT71" s="120">
        <v>0.28000000000000003</v>
      </c>
      <c r="AU71" s="120">
        <v>0.22</v>
      </c>
      <c r="AV71" s="120">
        <v>0.59</v>
      </c>
      <c r="AW71" s="120">
        <v>0.33</v>
      </c>
      <c r="AX71" s="120">
        <v>0.28000000000000003</v>
      </c>
      <c r="AY71" s="120">
        <v>0.19</v>
      </c>
      <c r="AZ71" s="120">
        <v>0.43</v>
      </c>
      <c r="BA71" s="120">
        <v>0.74</v>
      </c>
      <c r="BB71" s="120">
        <v>0.74</v>
      </c>
      <c r="BC71" s="120">
        <v>0.46</v>
      </c>
    </row>
    <row r="72" spans="1:55" x14ac:dyDescent="0.45">
      <c r="A72" s="261">
        <v>68</v>
      </c>
      <c r="B72" s="174" t="s">
        <v>205</v>
      </c>
      <c r="C72" s="119">
        <v>22.07</v>
      </c>
      <c r="D72" s="119">
        <v>18.78</v>
      </c>
      <c r="E72" s="119">
        <v>27.03</v>
      </c>
      <c r="F72" s="119">
        <v>19.05</v>
      </c>
      <c r="G72" s="119">
        <v>22.05</v>
      </c>
      <c r="H72" s="119">
        <v>18.93</v>
      </c>
      <c r="I72" s="119">
        <v>17.68</v>
      </c>
      <c r="J72" s="119">
        <v>17.260000000000002</v>
      </c>
      <c r="K72" s="119">
        <v>31.48</v>
      </c>
      <c r="L72" s="119">
        <v>27.61</v>
      </c>
      <c r="M72" s="119">
        <v>29.89</v>
      </c>
      <c r="N72" s="119">
        <v>30.45</v>
      </c>
      <c r="O72" s="119">
        <v>17.41</v>
      </c>
      <c r="P72" s="119">
        <v>16.899999999999999</v>
      </c>
      <c r="Q72" s="119">
        <v>25.99</v>
      </c>
      <c r="R72" s="119">
        <v>12.34</v>
      </c>
      <c r="S72" s="119">
        <v>11.02</v>
      </c>
      <c r="T72" s="119">
        <v>11.2</v>
      </c>
      <c r="U72" s="119">
        <v>17.48</v>
      </c>
      <c r="V72" s="119">
        <v>8.3800000000000008</v>
      </c>
      <c r="W72" s="119">
        <v>11.9</v>
      </c>
      <c r="X72" s="119">
        <v>23.02</v>
      </c>
      <c r="Y72" s="119">
        <v>15.41</v>
      </c>
      <c r="Z72" s="119">
        <v>11.27</v>
      </c>
      <c r="AA72" s="119">
        <v>14.81</v>
      </c>
      <c r="AB72" s="119">
        <v>6.63</v>
      </c>
      <c r="AC72" s="119">
        <v>8.6300000000000008</v>
      </c>
      <c r="AD72" s="119">
        <v>6.7</v>
      </c>
      <c r="AE72" s="119">
        <v>11.4</v>
      </c>
      <c r="AF72" s="119">
        <v>22.01</v>
      </c>
      <c r="AG72" s="119">
        <v>8.24</v>
      </c>
      <c r="AH72" s="119">
        <v>7.87</v>
      </c>
      <c r="AI72" s="119">
        <v>10.53</v>
      </c>
      <c r="AJ72" s="119">
        <v>13.72</v>
      </c>
      <c r="AK72" s="119">
        <v>18.66</v>
      </c>
      <c r="AL72" s="119">
        <v>26.21</v>
      </c>
      <c r="AM72" s="119">
        <v>25.75</v>
      </c>
      <c r="AN72" s="119">
        <v>15.18</v>
      </c>
      <c r="AO72" s="119">
        <v>21.02</v>
      </c>
      <c r="AP72" s="119">
        <v>10.91</v>
      </c>
      <c r="AQ72" s="119">
        <v>10.59</v>
      </c>
      <c r="AR72" s="119">
        <v>10.51</v>
      </c>
      <c r="AS72" s="119">
        <v>16.75</v>
      </c>
      <c r="AT72" s="119">
        <v>10.5</v>
      </c>
      <c r="AU72" s="119">
        <v>24.67</v>
      </c>
      <c r="AV72" s="119">
        <v>13.16</v>
      </c>
      <c r="AW72" s="119">
        <v>12.66</v>
      </c>
      <c r="AX72" s="119">
        <v>13.37</v>
      </c>
      <c r="AY72" s="119">
        <v>10.76</v>
      </c>
      <c r="AZ72" s="119">
        <v>20.2</v>
      </c>
      <c r="BA72" s="119">
        <v>18.920000000000002</v>
      </c>
      <c r="BB72" s="119">
        <v>13.23</v>
      </c>
      <c r="BC72" s="119">
        <v>20.399999999999999</v>
      </c>
    </row>
    <row r="73" spans="1:55" ht="42" x14ac:dyDescent="0.45">
      <c r="A73" s="260">
        <v>69</v>
      </c>
      <c r="B73" s="173" t="s">
        <v>206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20">
        <v>0</v>
      </c>
      <c r="AR73" s="120">
        <v>0</v>
      </c>
      <c r="AS73" s="120">
        <v>0</v>
      </c>
      <c r="AT73" s="120">
        <v>0</v>
      </c>
      <c r="AU73" s="120">
        <v>0</v>
      </c>
      <c r="AV73" s="120">
        <v>0</v>
      </c>
      <c r="AW73" s="120">
        <v>0</v>
      </c>
      <c r="AX73" s="120">
        <v>0</v>
      </c>
      <c r="AY73" s="116"/>
      <c r="AZ73" s="116"/>
      <c r="BA73" s="116"/>
      <c r="BB73" s="116"/>
      <c r="BC73" s="116"/>
    </row>
    <row r="74" spans="1:55" ht="29.25" x14ac:dyDescent="0.45">
      <c r="A74" s="261">
        <v>70</v>
      </c>
      <c r="B74" s="174" t="s">
        <v>98</v>
      </c>
      <c r="C74" s="119">
        <v>65.44</v>
      </c>
      <c r="D74" s="119">
        <v>53.64</v>
      </c>
      <c r="E74" s="119">
        <v>71.099999999999994</v>
      </c>
      <c r="F74" s="119">
        <v>55.15</v>
      </c>
      <c r="G74" s="119">
        <v>61</v>
      </c>
      <c r="H74" s="119">
        <v>58.7</v>
      </c>
      <c r="I74" s="119">
        <v>62.69</v>
      </c>
      <c r="J74" s="119">
        <v>56.3</v>
      </c>
      <c r="K74" s="119">
        <v>66.39</v>
      </c>
      <c r="L74" s="119">
        <v>55.98</v>
      </c>
      <c r="M74" s="119">
        <v>35.99</v>
      </c>
      <c r="N74" s="119">
        <v>58.38</v>
      </c>
      <c r="O74" s="119">
        <v>54.96</v>
      </c>
      <c r="P74" s="119">
        <v>52.18</v>
      </c>
      <c r="Q74" s="119">
        <v>84.53</v>
      </c>
      <c r="R74" s="119">
        <v>46.34</v>
      </c>
      <c r="S74" s="119">
        <v>53.92</v>
      </c>
      <c r="T74" s="119">
        <v>45.42</v>
      </c>
      <c r="U74" s="119">
        <v>62.14</v>
      </c>
      <c r="V74" s="119">
        <v>38.78</v>
      </c>
      <c r="W74" s="119">
        <v>61.33</v>
      </c>
      <c r="X74" s="119">
        <v>53.57</v>
      </c>
      <c r="Y74" s="119">
        <v>48.52</v>
      </c>
      <c r="Z74" s="119">
        <v>72.25</v>
      </c>
      <c r="AA74" s="119">
        <v>85.23</v>
      </c>
      <c r="AB74" s="119">
        <v>79.069999999999993</v>
      </c>
      <c r="AC74" s="119">
        <v>80.33</v>
      </c>
      <c r="AD74" s="119">
        <v>72.84</v>
      </c>
      <c r="AE74" s="119">
        <v>82.5</v>
      </c>
      <c r="AF74" s="119">
        <v>78.569999999999993</v>
      </c>
      <c r="AG74" s="119">
        <v>96.99</v>
      </c>
      <c r="AH74" s="119">
        <v>86.88</v>
      </c>
      <c r="AI74" s="119">
        <v>89.7</v>
      </c>
      <c r="AJ74" s="119">
        <v>79.900000000000006</v>
      </c>
      <c r="AK74" s="119">
        <v>68.48</v>
      </c>
      <c r="AL74" s="119">
        <v>80.989999999999995</v>
      </c>
      <c r="AM74" s="119">
        <v>84.72</v>
      </c>
      <c r="AN74" s="119">
        <v>73.8</v>
      </c>
      <c r="AO74" s="119">
        <v>100.66</v>
      </c>
      <c r="AP74" s="119">
        <v>73.44</v>
      </c>
      <c r="AQ74" s="119">
        <v>95.67</v>
      </c>
      <c r="AR74" s="119">
        <v>75.760000000000005</v>
      </c>
      <c r="AS74" s="119">
        <v>104.37</v>
      </c>
      <c r="AT74" s="119">
        <v>102.57</v>
      </c>
      <c r="AU74" s="119">
        <v>116.65</v>
      </c>
      <c r="AV74" s="119">
        <v>109.68</v>
      </c>
      <c r="AW74" s="119">
        <v>70.400000000000006</v>
      </c>
      <c r="AX74" s="119">
        <v>100.07</v>
      </c>
      <c r="AY74" s="119">
        <v>110.34</v>
      </c>
      <c r="AZ74" s="119">
        <v>106.33</v>
      </c>
      <c r="BA74" s="119">
        <v>109.82</v>
      </c>
      <c r="BB74" s="119">
        <v>109.5</v>
      </c>
      <c r="BC74" s="119">
        <v>107.39</v>
      </c>
    </row>
    <row r="75" spans="1:55" ht="29.25" x14ac:dyDescent="0.45">
      <c r="A75" s="260">
        <v>71</v>
      </c>
      <c r="B75" s="173" t="s">
        <v>207</v>
      </c>
      <c r="C75" s="120">
        <v>0.06</v>
      </c>
      <c r="D75" s="120">
        <v>0.11</v>
      </c>
      <c r="E75" s="120">
        <v>0.03</v>
      </c>
      <c r="F75" s="120">
        <v>0.36</v>
      </c>
      <c r="G75" s="120">
        <v>0.14000000000000001</v>
      </c>
      <c r="H75" s="120">
        <v>0.65</v>
      </c>
      <c r="I75" s="120">
        <v>0.38</v>
      </c>
      <c r="J75" s="120">
        <v>0.05</v>
      </c>
      <c r="K75" s="120">
        <v>0.06</v>
      </c>
      <c r="L75" s="120">
        <v>0.52</v>
      </c>
      <c r="M75" s="120">
        <v>7.0000000000000007E-2</v>
      </c>
      <c r="N75" s="120">
        <v>0.6</v>
      </c>
      <c r="O75" s="120">
        <v>0.09</v>
      </c>
      <c r="P75" s="120">
        <v>0.04</v>
      </c>
      <c r="Q75" s="120">
        <v>0.95</v>
      </c>
      <c r="R75" s="120">
        <v>0.22</v>
      </c>
      <c r="S75" s="120">
        <v>0.64</v>
      </c>
      <c r="T75" s="120">
        <v>1.05</v>
      </c>
      <c r="U75" s="120">
        <v>0.2</v>
      </c>
      <c r="V75" s="120">
        <v>0.41</v>
      </c>
      <c r="W75" s="120">
        <v>0.45</v>
      </c>
      <c r="X75" s="120">
        <v>0.93</v>
      </c>
      <c r="Y75" s="120">
        <v>0.5</v>
      </c>
      <c r="Z75" s="120">
        <v>0.56000000000000005</v>
      </c>
      <c r="AA75" s="120">
        <v>1.02</v>
      </c>
      <c r="AB75" s="120">
        <v>0.45</v>
      </c>
      <c r="AC75" s="120">
        <v>0.46</v>
      </c>
      <c r="AD75" s="120">
        <v>0.14000000000000001</v>
      </c>
      <c r="AE75" s="120">
        <v>1.38</v>
      </c>
      <c r="AF75" s="120">
        <v>0.76</v>
      </c>
      <c r="AG75" s="120">
        <v>1.43</v>
      </c>
      <c r="AH75" s="120">
        <v>0.94</v>
      </c>
      <c r="AI75" s="120">
        <v>0.25</v>
      </c>
      <c r="AJ75" s="120">
        <v>0.04</v>
      </c>
      <c r="AK75" s="120">
        <v>0.06</v>
      </c>
      <c r="AL75" s="120">
        <v>0.04</v>
      </c>
      <c r="AM75" s="116"/>
      <c r="AN75" s="120">
        <v>0.03</v>
      </c>
      <c r="AO75" s="120">
        <v>0.05</v>
      </c>
      <c r="AP75" s="120">
        <v>0.22</v>
      </c>
      <c r="AQ75" s="120">
        <v>0.03</v>
      </c>
      <c r="AR75" s="120">
        <v>0.05</v>
      </c>
      <c r="AS75" s="120">
        <v>0.06</v>
      </c>
      <c r="AT75" s="120">
        <v>7.0000000000000007E-2</v>
      </c>
      <c r="AU75" s="120">
        <v>0.05</v>
      </c>
      <c r="AV75" s="120">
        <v>0.06</v>
      </c>
      <c r="AW75" s="120">
        <v>0.06</v>
      </c>
      <c r="AX75" s="120">
        <v>0.03</v>
      </c>
      <c r="AY75" s="120">
        <v>0.1</v>
      </c>
      <c r="AZ75" s="120">
        <v>0.03</v>
      </c>
      <c r="BA75" s="120">
        <v>0.14000000000000001</v>
      </c>
      <c r="BB75" s="120">
        <v>0.05</v>
      </c>
      <c r="BC75" s="120">
        <v>0.1</v>
      </c>
    </row>
    <row r="76" spans="1:55" ht="29.25" x14ac:dyDescent="0.45">
      <c r="A76" s="261">
        <v>72</v>
      </c>
      <c r="B76" s="174" t="s">
        <v>104</v>
      </c>
      <c r="C76" s="119">
        <v>18.18</v>
      </c>
      <c r="D76" s="119">
        <v>18.41</v>
      </c>
      <c r="E76" s="119">
        <v>19.53</v>
      </c>
      <c r="F76" s="119">
        <v>16.010000000000002</v>
      </c>
      <c r="G76" s="119">
        <v>18.96</v>
      </c>
      <c r="H76" s="119">
        <v>22.68</v>
      </c>
      <c r="I76" s="119">
        <v>19.27</v>
      </c>
      <c r="J76" s="119">
        <v>21.36</v>
      </c>
      <c r="K76" s="119">
        <v>17.239999999999998</v>
      </c>
      <c r="L76" s="119">
        <v>17.72</v>
      </c>
      <c r="M76" s="119">
        <v>16.149999999999999</v>
      </c>
      <c r="N76" s="119">
        <v>18.34</v>
      </c>
      <c r="O76" s="119">
        <v>18.309999999999999</v>
      </c>
      <c r="P76" s="119">
        <v>17.18</v>
      </c>
      <c r="Q76" s="119">
        <v>27.71</v>
      </c>
      <c r="R76" s="119">
        <v>14.73</v>
      </c>
      <c r="S76" s="119">
        <v>25.08</v>
      </c>
      <c r="T76" s="119">
        <v>17.13</v>
      </c>
      <c r="U76" s="119">
        <v>19.96</v>
      </c>
      <c r="V76" s="119">
        <v>18.93</v>
      </c>
      <c r="W76" s="119">
        <v>22.66</v>
      </c>
      <c r="X76" s="119">
        <v>18.7</v>
      </c>
      <c r="Y76" s="119">
        <v>16.96</v>
      </c>
      <c r="Z76" s="119">
        <v>14.75</v>
      </c>
      <c r="AA76" s="119">
        <v>17.36</v>
      </c>
      <c r="AB76" s="119">
        <v>16.47</v>
      </c>
      <c r="AC76" s="119">
        <v>19.87</v>
      </c>
      <c r="AD76" s="119">
        <v>19.37</v>
      </c>
      <c r="AE76" s="119">
        <v>16.559999999999999</v>
      </c>
      <c r="AF76" s="119">
        <v>17.850000000000001</v>
      </c>
      <c r="AG76" s="119">
        <v>17.43</v>
      </c>
      <c r="AH76" s="119">
        <v>23.52</v>
      </c>
      <c r="AI76" s="119">
        <v>23.51</v>
      </c>
      <c r="AJ76" s="119">
        <v>14.7</v>
      </c>
      <c r="AK76" s="119">
        <v>22.05</v>
      </c>
      <c r="AL76" s="119">
        <v>14.37</v>
      </c>
      <c r="AM76" s="119">
        <v>13.54</v>
      </c>
      <c r="AN76" s="119">
        <v>15.4</v>
      </c>
      <c r="AO76" s="119">
        <v>26.27</v>
      </c>
      <c r="AP76" s="119">
        <v>16.78</v>
      </c>
      <c r="AQ76" s="119">
        <v>23.8</v>
      </c>
      <c r="AR76" s="119">
        <v>19.899999999999999</v>
      </c>
      <c r="AS76" s="119">
        <v>15.1</v>
      </c>
      <c r="AT76" s="119">
        <v>17.79</v>
      </c>
      <c r="AU76" s="119">
        <v>22.68</v>
      </c>
      <c r="AV76" s="119">
        <v>16.36</v>
      </c>
      <c r="AW76" s="119">
        <v>20.079999999999998</v>
      </c>
      <c r="AX76" s="119">
        <v>16.09</v>
      </c>
      <c r="AY76" s="119">
        <v>20.39</v>
      </c>
      <c r="AZ76" s="119">
        <v>27.98</v>
      </c>
      <c r="BA76" s="119">
        <v>21.91</v>
      </c>
      <c r="BB76" s="119">
        <v>20.49</v>
      </c>
      <c r="BC76" s="119">
        <v>29.48</v>
      </c>
    </row>
    <row r="77" spans="1:55" ht="29.25" x14ac:dyDescent="0.45">
      <c r="A77" s="260">
        <v>73</v>
      </c>
      <c r="B77" s="173" t="s">
        <v>77</v>
      </c>
      <c r="C77" s="120">
        <v>650.27</v>
      </c>
      <c r="D77" s="120">
        <v>821.69</v>
      </c>
      <c r="E77" s="120">
        <v>692.48</v>
      </c>
      <c r="F77" s="120">
        <v>601.29</v>
      </c>
      <c r="G77" s="120">
        <v>678.42</v>
      </c>
      <c r="H77" s="120">
        <v>800.33</v>
      </c>
      <c r="I77" s="120">
        <v>730.14</v>
      </c>
      <c r="J77" s="120">
        <v>813.85</v>
      </c>
      <c r="K77" s="120">
        <v>841.41</v>
      </c>
      <c r="L77" s="120">
        <v>928.12</v>
      </c>
      <c r="M77" s="120">
        <v>902.64</v>
      </c>
      <c r="N77" s="120">
        <v>837.4</v>
      </c>
      <c r="O77" s="120">
        <v>675.2</v>
      </c>
      <c r="P77" s="120">
        <v>868.64</v>
      </c>
      <c r="Q77" s="120">
        <v>825.38</v>
      </c>
      <c r="R77" s="120">
        <v>787.66</v>
      </c>
      <c r="S77" s="120">
        <v>817.51</v>
      </c>
      <c r="T77" s="120">
        <v>666.8</v>
      </c>
      <c r="U77" s="120">
        <v>884.93</v>
      </c>
      <c r="V77" s="120">
        <v>794.92</v>
      </c>
      <c r="W77" s="120">
        <v>907.93</v>
      </c>
      <c r="X77" s="120">
        <v>915.84</v>
      </c>
      <c r="Y77" s="120">
        <v>811.72</v>
      </c>
      <c r="Z77" s="120">
        <v>811.51</v>
      </c>
      <c r="AA77" s="120">
        <v>769.92</v>
      </c>
      <c r="AB77" s="120">
        <v>893.24</v>
      </c>
      <c r="AC77" s="120">
        <v>868.63</v>
      </c>
      <c r="AD77" s="120">
        <v>628.02</v>
      </c>
      <c r="AE77" s="120">
        <v>919.46</v>
      </c>
      <c r="AF77" s="118">
        <v>1041.25</v>
      </c>
      <c r="AG77" s="120">
        <v>949.87</v>
      </c>
      <c r="AH77" s="120">
        <v>979.88</v>
      </c>
      <c r="AI77" s="120">
        <v>932.86</v>
      </c>
      <c r="AJ77" s="120">
        <v>803.68</v>
      </c>
      <c r="AK77" s="120">
        <v>800.63</v>
      </c>
      <c r="AL77" s="120">
        <v>721.97</v>
      </c>
      <c r="AM77" s="120">
        <v>748.97</v>
      </c>
      <c r="AN77" s="120">
        <v>779.99</v>
      </c>
      <c r="AO77" s="120">
        <v>925.88</v>
      </c>
      <c r="AP77" s="120">
        <v>660.3</v>
      </c>
      <c r="AQ77" s="120">
        <v>867.82</v>
      </c>
      <c r="AR77" s="120">
        <v>937.2</v>
      </c>
      <c r="AS77" s="120">
        <v>816.94</v>
      </c>
      <c r="AT77" s="120">
        <v>943.56</v>
      </c>
      <c r="AU77" s="118">
        <v>1098.53</v>
      </c>
      <c r="AV77" s="120">
        <v>938.89</v>
      </c>
      <c r="AW77" s="118">
        <v>1021.52</v>
      </c>
      <c r="AX77" s="120">
        <v>765.18</v>
      </c>
      <c r="AY77" s="120">
        <v>884.43</v>
      </c>
      <c r="AZ77" s="120">
        <v>926.62</v>
      </c>
      <c r="BA77" s="120">
        <v>997.14</v>
      </c>
      <c r="BB77" s="120">
        <v>767.35</v>
      </c>
      <c r="BC77" s="118">
        <v>1067.45</v>
      </c>
    </row>
    <row r="78" spans="1:55" x14ac:dyDescent="0.45">
      <c r="A78" s="261">
        <v>74</v>
      </c>
      <c r="B78" s="174" t="s">
        <v>208</v>
      </c>
      <c r="C78" s="119">
        <v>0.59</v>
      </c>
      <c r="D78" s="119">
        <v>0.21</v>
      </c>
      <c r="E78" s="119">
        <v>0.16</v>
      </c>
      <c r="F78" s="119">
        <v>0.74</v>
      </c>
      <c r="G78" s="119">
        <v>0.28999999999999998</v>
      </c>
      <c r="H78" s="119">
        <v>0.53</v>
      </c>
      <c r="I78" s="119">
        <v>0.81</v>
      </c>
      <c r="J78" s="119">
        <v>0.36</v>
      </c>
      <c r="K78" s="119">
        <v>0.75</v>
      </c>
      <c r="L78" s="119">
        <v>0.14000000000000001</v>
      </c>
      <c r="M78" s="119">
        <v>0.14000000000000001</v>
      </c>
      <c r="N78" s="119">
        <v>0.12</v>
      </c>
      <c r="O78" s="119">
        <v>0.26</v>
      </c>
      <c r="P78" s="119">
        <v>0.4</v>
      </c>
      <c r="Q78" s="119">
        <v>0.33</v>
      </c>
      <c r="R78" s="119">
        <v>0.23</v>
      </c>
      <c r="S78" s="119">
        <v>0.45</v>
      </c>
      <c r="T78" s="119">
        <v>0.34</v>
      </c>
      <c r="U78" s="119">
        <v>0.5</v>
      </c>
      <c r="V78" s="119">
        <v>0.36</v>
      </c>
      <c r="W78" s="119">
        <v>0.44</v>
      </c>
      <c r="X78" s="119">
        <v>0.44</v>
      </c>
      <c r="Y78" s="119">
        <v>0.26</v>
      </c>
      <c r="Z78" s="119">
        <v>0.42</v>
      </c>
      <c r="AA78" s="119">
        <v>0.28999999999999998</v>
      </c>
      <c r="AB78" s="119">
        <v>0.6</v>
      </c>
      <c r="AC78" s="119">
        <v>0.56000000000000005</v>
      </c>
      <c r="AD78" s="119">
        <v>0.08</v>
      </c>
      <c r="AE78" s="119">
        <v>0.94</v>
      </c>
      <c r="AF78" s="119">
        <v>0.61</v>
      </c>
      <c r="AG78" s="119">
        <v>0.53</v>
      </c>
      <c r="AH78" s="119">
        <v>0.57999999999999996</v>
      </c>
      <c r="AI78" s="119">
        <v>0.46</v>
      </c>
      <c r="AJ78" s="119">
        <v>0.28999999999999998</v>
      </c>
      <c r="AK78" s="119">
        <v>0.45</v>
      </c>
      <c r="AL78" s="119">
        <v>0.34</v>
      </c>
      <c r="AM78" s="119">
        <v>0.28000000000000003</v>
      </c>
      <c r="AN78" s="119">
        <v>0.11</v>
      </c>
      <c r="AO78" s="119">
        <v>0.89</v>
      </c>
      <c r="AP78" s="119">
        <v>0.13</v>
      </c>
      <c r="AQ78" s="119">
        <v>0.8</v>
      </c>
      <c r="AR78" s="119">
        <v>0.37</v>
      </c>
      <c r="AS78" s="119">
        <v>0.19</v>
      </c>
      <c r="AT78" s="119">
        <v>0.53</v>
      </c>
      <c r="AU78" s="119">
        <v>0.37</v>
      </c>
      <c r="AV78" s="119">
        <v>0.39</v>
      </c>
      <c r="AW78" s="119">
        <v>0.49</v>
      </c>
      <c r="AX78" s="119">
        <v>0.73</v>
      </c>
      <c r="AY78" s="119">
        <v>0.12</v>
      </c>
      <c r="AZ78" s="119">
        <v>0.65</v>
      </c>
      <c r="BA78" s="119">
        <v>0.47</v>
      </c>
      <c r="BB78" s="119">
        <v>0.19</v>
      </c>
      <c r="BC78" s="119">
        <v>0.42</v>
      </c>
    </row>
    <row r="79" spans="1:55" ht="29.25" x14ac:dyDescent="0.45">
      <c r="A79" s="260">
        <v>75</v>
      </c>
      <c r="B79" s="173" t="s">
        <v>425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20">
        <v>0.02</v>
      </c>
      <c r="AO79" s="120">
        <v>0</v>
      </c>
      <c r="AP79" s="120">
        <v>0.02</v>
      </c>
      <c r="AQ79" s="120">
        <v>0</v>
      </c>
      <c r="AR79" s="120">
        <v>0</v>
      </c>
      <c r="AS79" s="120">
        <v>0.02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0.02</v>
      </c>
      <c r="AZ79" s="120">
        <v>0</v>
      </c>
      <c r="BA79" s="120">
        <v>0</v>
      </c>
      <c r="BB79" s="120">
        <v>0</v>
      </c>
      <c r="BC79" s="120">
        <v>0.02</v>
      </c>
    </row>
    <row r="80" spans="1:55" ht="29.25" x14ac:dyDescent="0.45">
      <c r="A80" s="261">
        <v>76</v>
      </c>
      <c r="B80" s="174" t="s">
        <v>209</v>
      </c>
      <c r="C80" s="119">
        <v>1.54</v>
      </c>
      <c r="D80" s="119">
        <v>2.78</v>
      </c>
      <c r="E80" s="119">
        <v>2.84</v>
      </c>
      <c r="F80" s="119">
        <v>2.59</v>
      </c>
      <c r="G80" s="119">
        <v>2.04</v>
      </c>
      <c r="H80" s="119">
        <v>3.39</v>
      </c>
      <c r="I80" s="119">
        <v>0.31</v>
      </c>
      <c r="J80" s="119">
        <v>0.93</v>
      </c>
      <c r="K80" s="119">
        <v>1.43</v>
      </c>
      <c r="L80" s="119">
        <v>1.74</v>
      </c>
      <c r="M80" s="119">
        <v>1.65</v>
      </c>
      <c r="N80" s="119">
        <v>2.73</v>
      </c>
      <c r="O80" s="119">
        <v>1.89</v>
      </c>
      <c r="P80" s="119">
        <v>1.37</v>
      </c>
      <c r="Q80" s="119">
        <v>1.25</v>
      </c>
      <c r="R80" s="119">
        <v>1.25</v>
      </c>
      <c r="S80" s="119">
        <v>1.46</v>
      </c>
      <c r="T80" s="119">
        <v>0.95</v>
      </c>
      <c r="U80" s="119">
        <v>0.73</v>
      </c>
      <c r="V80" s="119">
        <v>0.56999999999999995</v>
      </c>
      <c r="W80" s="119">
        <v>0.74</v>
      </c>
      <c r="X80" s="119">
        <v>1.76</v>
      </c>
      <c r="Y80" s="119">
        <v>1.23</v>
      </c>
      <c r="Z80" s="119">
        <v>0.28000000000000003</v>
      </c>
      <c r="AA80" s="119">
        <v>7.0000000000000007E-2</v>
      </c>
      <c r="AB80" s="119">
        <v>0.28000000000000003</v>
      </c>
      <c r="AC80" s="119">
        <v>0.16</v>
      </c>
      <c r="AD80" s="119">
        <v>0.22</v>
      </c>
      <c r="AE80" s="119">
        <v>0.23</v>
      </c>
      <c r="AF80" s="119">
        <v>0.28000000000000003</v>
      </c>
      <c r="AG80" s="119">
        <v>0.34</v>
      </c>
      <c r="AH80" s="119">
        <v>2.29</v>
      </c>
      <c r="AI80" s="119">
        <v>2.54</v>
      </c>
      <c r="AJ80" s="119">
        <v>0.53</v>
      </c>
      <c r="AK80" s="119">
        <v>0.9</v>
      </c>
      <c r="AL80" s="119">
        <v>0.17</v>
      </c>
      <c r="AM80" s="119">
        <v>1.41</v>
      </c>
      <c r="AN80" s="119">
        <v>0.24</v>
      </c>
      <c r="AO80" s="119">
        <v>1.38</v>
      </c>
      <c r="AP80" s="119">
        <v>0.56000000000000005</v>
      </c>
      <c r="AQ80" s="119">
        <v>0.41</v>
      </c>
      <c r="AR80" s="119">
        <v>0.66</v>
      </c>
      <c r="AS80" s="119">
        <v>0.95</v>
      </c>
      <c r="AT80" s="119">
        <v>0.37</v>
      </c>
      <c r="AU80" s="119">
        <v>1.33</v>
      </c>
      <c r="AV80" s="119">
        <v>0.24</v>
      </c>
      <c r="AW80" s="119">
        <v>0.1</v>
      </c>
      <c r="AX80" s="119">
        <v>0.14000000000000001</v>
      </c>
      <c r="AY80" s="119">
        <v>0.34</v>
      </c>
      <c r="AZ80" s="119">
        <v>0.57999999999999996</v>
      </c>
      <c r="BA80" s="119">
        <v>0.59</v>
      </c>
      <c r="BB80" s="119">
        <v>1.54</v>
      </c>
      <c r="BC80" s="119">
        <v>1.53</v>
      </c>
    </row>
    <row r="81" spans="1:55" ht="54.75" x14ac:dyDescent="0.45">
      <c r="A81" s="260">
        <v>77</v>
      </c>
      <c r="B81" s="173" t="s">
        <v>210</v>
      </c>
      <c r="C81" s="120">
        <v>0.41</v>
      </c>
      <c r="D81" s="120">
        <v>0.18</v>
      </c>
      <c r="E81" s="120">
        <v>0.36</v>
      </c>
      <c r="F81" s="120">
        <v>0.35</v>
      </c>
      <c r="G81" s="120">
        <v>0.37</v>
      </c>
      <c r="H81" s="120">
        <v>1.17</v>
      </c>
      <c r="I81" s="120">
        <v>0.38</v>
      </c>
      <c r="J81" s="120">
        <v>0.87</v>
      </c>
      <c r="K81" s="120">
        <v>0.97</v>
      </c>
      <c r="L81" s="120">
        <v>0.48</v>
      </c>
      <c r="M81" s="120">
        <v>0.63</v>
      </c>
      <c r="N81" s="120">
        <v>0.25</v>
      </c>
      <c r="O81" s="120">
        <v>0.27</v>
      </c>
      <c r="P81" s="120">
        <v>0.44</v>
      </c>
      <c r="Q81" s="120">
        <v>0.5</v>
      </c>
      <c r="R81" s="120">
        <v>0.41</v>
      </c>
      <c r="S81" s="120">
        <v>0.44</v>
      </c>
      <c r="T81" s="120">
        <v>0.51</v>
      </c>
      <c r="U81" s="120">
        <v>0.47</v>
      </c>
      <c r="V81" s="120">
        <v>0.45</v>
      </c>
      <c r="W81" s="120">
        <v>0.23</v>
      </c>
      <c r="X81" s="120">
        <v>0.19</v>
      </c>
      <c r="Y81" s="120">
        <v>0.65</v>
      </c>
      <c r="Z81" s="120">
        <v>0.43</v>
      </c>
      <c r="AA81" s="120">
        <v>0.5</v>
      </c>
      <c r="AB81" s="120">
        <v>0.33</v>
      </c>
      <c r="AC81" s="120">
        <v>0.55000000000000004</v>
      </c>
      <c r="AD81" s="120">
        <v>0.46</v>
      </c>
      <c r="AE81" s="120">
        <v>0.84</v>
      </c>
      <c r="AF81" s="120">
        <v>0.46</v>
      </c>
      <c r="AG81" s="120">
        <v>0.63</v>
      </c>
      <c r="AH81" s="120">
        <v>0.5</v>
      </c>
      <c r="AI81" s="120">
        <v>0.37</v>
      </c>
      <c r="AJ81" s="120">
        <v>0.45</v>
      </c>
      <c r="AK81" s="120">
        <v>0.23</v>
      </c>
      <c r="AL81" s="120">
        <v>0.47</v>
      </c>
      <c r="AM81" s="120">
        <v>0.35</v>
      </c>
      <c r="AN81" s="120">
        <v>0.53</v>
      </c>
      <c r="AO81" s="120">
        <v>0.75</v>
      </c>
      <c r="AP81" s="120">
        <v>0.41</v>
      </c>
      <c r="AQ81" s="120">
        <v>0.35</v>
      </c>
      <c r="AR81" s="120">
        <v>0.4</v>
      </c>
      <c r="AS81" s="120">
        <v>0.05</v>
      </c>
      <c r="AT81" s="120">
        <v>0.43</v>
      </c>
      <c r="AU81" s="120">
        <v>0.33</v>
      </c>
      <c r="AV81" s="120">
        <v>0.53</v>
      </c>
      <c r="AW81" s="120">
        <v>0.56000000000000005</v>
      </c>
      <c r="AX81" s="120">
        <v>0.44</v>
      </c>
      <c r="AY81" s="120">
        <v>0.66</v>
      </c>
      <c r="AZ81" s="120">
        <v>0.31</v>
      </c>
      <c r="BA81" s="120">
        <v>0.62</v>
      </c>
      <c r="BB81" s="120">
        <v>0.56999999999999995</v>
      </c>
      <c r="BC81" s="120">
        <v>0.56000000000000005</v>
      </c>
    </row>
    <row r="82" spans="1:55" ht="29.25" x14ac:dyDescent="0.45">
      <c r="A82" s="261">
        <v>78</v>
      </c>
      <c r="B82" s="174" t="s">
        <v>211</v>
      </c>
      <c r="C82" s="119">
        <v>0.86</v>
      </c>
      <c r="D82" s="119">
        <v>0.77</v>
      </c>
      <c r="E82" s="119">
        <v>1.1599999999999999</v>
      </c>
      <c r="F82" s="119">
        <v>0.86</v>
      </c>
      <c r="G82" s="119">
        <v>1.1000000000000001</v>
      </c>
      <c r="H82" s="119">
        <v>0.64</v>
      </c>
      <c r="I82" s="119">
        <v>1.38</v>
      </c>
      <c r="J82" s="119">
        <v>0.84</v>
      </c>
      <c r="K82" s="119">
        <v>1.82</v>
      </c>
      <c r="L82" s="119">
        <v>1.43</v>
      </c>
      <c r="M82" s="119">
        <v>0.77</v>
      </c>
      <c r="N82" s="119">
        <v>1.56</v>
      </c>
      <c r="O82" s="119">
        <v>0.78</v>
      </c>
      <c r="P82" s="119">
        <v>1.1399999999999999</v>
      </c>
      <c r="Q82" s="119">
        <v>1.27</v>
      </c>
      <c r="R82" s="119">
        <v>1.63</v>
      </c>
      <c r="S82" s="119">
        <v>1.36</v>
      </c>
      <c r="T82" s="119">
        <v>0.76</v>
      </c>
      <c r="U82" s="119">
        <v>1.34</v>
      </c>
      <c r="V82" s="119">
        <v>1.34</v>
      </c>
      <c r="W82" s="119">
        <v>1.23</v>
      </c>
      <c r="X82" s="119">
        <v>0.95</v>
      </c>
      <c r="Y82" s="119">
        <v>1.08</v>
      </c>
      <c r="Z82" s="119">
        <v>0.57999999999999996</v>
      </c>
      <c r="AA82" s="119">
        <v>0.95</v>
      </c>
      <c r="AB82" s="119">
        <v>1.51</v>
      </c>
      <c r="AC82" s="119">
        <v>1.01</v>
      </c>
      <c r="AD82" s="119">
        <v>0.59</v>
      </c>
      <c r="AE82" s="119">
        <v>1.33</v>
      </c>
      <c r="AF82" s="119">
        <v>2.57</v>
      </c>
      <c r="AG82" s="119">
        <v>0.74</v>
      </c>
      <c r="AH82" s="119">
        <v>1.87</v>
      </c>
      <c r="AI82" s="119">
        <v>1.18</v>
      </c>
      <c r="AJ82" s="119">
        <v>1.1599999999999999</v>
      </c>
      <c r="AK82" s="119">
        <v>2.1800000000000002</v>
      </c>
      <c r="AL82" s="119">
        <v>1.21</v>
      </c>
      <c r="AM82" s="119">
        <v>1.1599999999999999</v>
      </c>
      <c r="AN82" s="119">
        <v>2.19</v>
      </c>
      <c r="AO82" s="119">
        <v>1.33</v>
      </c>
      <c r="AP82" s="119">
        <v>1.03</v>
      </c>
      <c r="AQ82" s="119">
        <v>1.71</v>
      </c>
      <c r="AR82" s="119">
        <v>1.01</v>
      </c>
      <c r="AS82" s="119">
        <v>1.99</v>
      </c>
      <c r="AT82" s="119">
        <v>2.41</v>
      </c>
      <c r="AU82" s="119">
        <v>1.86</v>
      </c>
      <c r="AV82" s="119">
        <v>2.2200000000000002</v>
      </c>
      <c r="AW82" s="119">
        <v>2.0699999999999998</v>
      </c>
      <c r="AX82" s="119">
        <v>1.83</v>
      </c>
      <c r="AY82" s="119">
        <v>2.96</v>
      </c>
      <c r="AZ82" s="119">
        <v>1.28</v>
      </c>
      <c r="BA82" s="119">
        <v>2.11</v>
      </c>
      <c r="BB82" s="119">
        <v>1.1200000000000001</v>
      </c>
      <c r="BC82" s="119">
        <v>1.64</v>
      </c>
    </row>
    <row r="83" spans="1:55" ht="29.25" x14ac:dyDescent="0.45">
      <c r="A83" s="260">
        <v>79</v>
      </c>
      <c r="B83" s="173" t="s">
        <v>90</v>
      </c>
      <c r="C83" s="120">
        <v>66.099999999999994</v>
      </c>
      <c r="D83" s="120">
        <v>77.25</v>
      </c>
      <c r="E83" s="120">
        <v>79.540000000000006</v>
      </c>
      <c r="F83" s="120">
        <v>66.08</v>
      </c>
      <c r="G83" s="120">
        <v>77.569999999999993</v>
      </c>
      <c r="H83" s="120">
        <v>80.510000000000005</v>
      </c>
      <c r="I83" s="120">
        <v>68.16</v>
      </c>
      <c r="J83" s="120">
        <v>66.03</v>
      </c>
      <c r="K83" s="120">
        <v>67.8</v>
      </c>
      <c r="L83" s="120">
        <v>63.13</v>
      </c>
      <c r="M83" s="120">
        <v>75.599999999999994</v>
      </c>
      <c r="N83" s="120">
        <v>75.599999999999994</v>
      </c>
      <c r="O83" s="120">
        <v>59.88</v>
      </c>
      <c r="P83" s="120">
        <v>71.66</v>
      </c>
      <c r="Q83" s="120">
        <v>72.400000000000006</v>
      </c>
      <c r="R83" s="120">
        <v>74.98</v>
      </c>
      <c r="S83" s="120">
        <v>78.12</v>
      </c>
      <c r="T83" s="120">
        <v>68.64</v>
      </c>
      <c r="U83" s="120">
        <v>95.44</v>
      </c>
      <c r="V83" s="120">
        <v>60.56</v>
      </c>
      <c r="W83" s="120">
        <v>75.86</v>
      </c>
      <c r="X83" s="120">
        <v>64.89</v>
      </c>
      <c r="Y83" s="120">
        <v>61.78</v>
      </c>
      <c r="Z83" s="120">
        <v>74.42</v>
      </c>
      <c r="AA83" s="120">
        <v>66.09</v>
      </c>
      <c r="AB83" s="120">
        <v>73.040000000000006</v>
      </c>
      <c r="AC83" s="120">
        <v>87.27</v>
      </c>
      <c r="AD83" s="120">
        <v>79.58</v>
      </c>
      <c r="AE83" s="120">
        <v>81.680000000000007</v>
      </c>
      <c r="AF83" s="120">
        <v>76.02</v>
      </c>
      <c r="AG83" s="120">
        <v>68.03</v>
      </c>
      <c r="AH83" s="120">
        <v>89.43</v>
      </c>
      <c r="AI83" s="120">
        <v>76.22</v>
      </c>
      <c r="AJ83" s="120">
        <v>70.349999999999994</v>
      </c>
      <c r="AK83" s="120">
        <v>87.03</v>
      </c>
      <c r="AL83" s="120">
        <v>84.92</v>
      </c>
      <c r="AM83" s="120">
        <v>77.23</v>
      </c>
      <c r="AN83" s="120">
        <v>84.2</v>
      </c>
      <c r="AO83" s="120">
        <v>104.82</v>
      </c>
      <c r="AP83" s="120">
        <v>82.32</v>
      </c>
      <c r="AQ83" s="120">
        <v>88.26</v>
      </c>
      <c r="AR83" s="120">
        <v>86.06</v>
      </c>
      <c r="AS83" s="120">
        <v>89.49</v>
      </c>
      <c r="AT83" s="120">
        <v>120.42</v>
      </c>
      <c r="AU83" s="120">
        <v>108.05</v>
      </c>
      <c r="AV83" s="120">
        <v>89.26</v>
      </c>
      <c r="AW83" s="120">
        <v>181.55</v>
      </c>
      <c r="AX83" s="120">
        <v>144.72999999999999</v>
      </c>
      <c r="AY83" s="120">
        <v>107.54</v>
      </c>
      <c r="AZ83" s="120">
        <v>100.05</v>
      </c>
      <c r="BA83" s="120">
        <v>118.64</v>
      </c>
      <c r="BB83" s="120">
        <v>101.74</v>
      </c>
      <c r="BC83" s="120">
        <v>109.85</v>
      </c>
    </row>
    <row r="84" spans="1:55" x14ac:dyDescent="0.45">
      <c r="A84" s="261">
        <v>80</v>
      </c>
      <c r="B84" s="174" t="s">
        <v>85</v>
      </c>
      <c r="C84" s="119">
        <v>132.32</v>
      </c>
      <c r="D84" s="119">
        <v>132.12</v>
      </c>
      <c r="E84" s="119">
        <v>158.84</v>
      </c>
      <c r="F84" s="119">
        <v>128.21</v>
      </c>
      <c r="G84" s="119">
        <v>169.1</v>
      </c>
      <c r="H84" s="119">
        <v>148.6</v>
      </c>
      <c r="I84" s="119">
        <v>138.47999999999999</v>
      </c>
      <c r="J84" s="119">
        <v>131.35</v>
      </c>
      <c r="K84" s="119">
        <v>137.66999999999999</v>
      </c>
      <c r="L84" s="119">
        <v>150.22999999999999</v>
      </c>
      <c r="M84" s="119">
        <v>136.84</v>
      </c>
      <c r="N84" s="119">
        <v>110.6</v>
      </c>
      <c r="O84" s="119">
        <v>142.41999999999999</v>
      </c>
      <c r="P84" s="119">
        <v>123.96</v>
      </c>
      <c r="Q84" s="119">
        <v>135.83000000000001</v>
      </c>
      <c r="R84" s="119">
        <v>126.42</v>
      </c>
      <c r="S84" s="119">
        <v>123.02</v>
      </c>
      <c r="T84" s="119">
        <v>133.99</v>
      </c>
      <c r="U84" s="119">
        <v>155.63999999999999</v>
      </c>
      <c r="V84" s="119">
        <v>121.92</v>
      </c>
      <c r="W84" s="119">
        <v>114.12</v>
      </c>
      <c r="X84" s="119">
        <v>134.01</v>
      </c>
      <c r="Y84" s="119">
        <v>127.04</v>
      </c>
      <c r="Z84" s="119">
        <v>109.07</v>
      </c>
      <c r="AA84" s="119">
        <v>135.97</v>
      </c>
      <c r="AB84" s="119">
        <v>121.62</v>
      </c>
      <c r="AC84" s="119">
        <v>122.23</v>
      </c>
      <c r="AD84" s="119">
        <v>111.4</v>
      </c>
      <c r="AE84" s="119">
        <v>115.97</v>
      </c>
      <c r="AF84" s="119">
        <v>140.79</v>
      </c>
      <c r="AG84" s="119">
        <v>119.75</v>
      </c>
      <c r="AH84" s="119">
        <v>140.12</v>
      </c>
      <c r="AI84" s="119">
        <v>124.8</v>
      </c>
      <c r="AJ84" s="119">
        <v>102.72</v>
      </c>
      <c r="AK84" s="119">
        <v>107.42</v>
      </c>
      <c r="AL84" s="119">
        <v>113.8</v>
      </c>
      <c r="AM84" s="119">
        <v>111.08</v>
      </c>
      <c r="AN84" s="119">
        <v>119.77</v>
      </c>
      <c r="AO84" s="119">
        <v>131.54</v>
      </c>
      <c r="AP84" s="119">
        <v>118.2</v>
      </c>
      <c r="AQ84" s="119">
        <v>115.82</v>
      </c>
      <c r="AR84" s="119">
        <v>117.25</v>
      </c>
      <c r="AS84" s="119">
        <v>114.07</v>
      </c>
      <c r="AT84" s="119">
        <v>112.39</v>
      </c>
      <c r="AU84" s="119">
        <v>115.16</v>
      </c>
      <c r="AV84" s="119">
        <v>110.73</v>
      </c>
      <c r="AW84" s="119">
        <v>115.32</v>
      </c>
      <c r="AX84" s="119">
        <v>103.86</v>
      </c>
      <c r="AY84" s="119">
        <v>118.15</v>
      </c>
      <c r="AZ84" s="119">
        <v>123.78</v>
      </c>
      <c r="BA84" s="119">
        <v>142.47999999999999</v>
      </c>
      <c r="BB84" s="119">
        <v>120.26</v>
      </c>
      <c r="BC84" s="119">
        <v>134.91999999999999</v>
      </c>
    </row>
    <row r="85" spans="1:55" ht="29.25" x14ac:dyDescent="0.45">
      <c r="A85" s="260">
        <v>81</v>
      </c>
      <c r="B85" s="173" t="s">
        <v>212</v>
      </c>
      <c r="C85" s="120">
        <v>0.31</v>
      </c>
      <c r="D85" s="120">
        <v>0.27</v>
      </c>
      <c r="E85" s="120">
        <v>0.72</v>
      </c>
      <c r="F85" s="120">
        <v>0.4</v>
      </c>
      <c r="G85" s="120">
        <v>0.56999999999999995</v>
      </c>
      <c r="H85" s="120">
        <v>0.61</v>
      </c>
      <c r="I85" s="120">
        <v>0.4</v>
      </c>
      <c r="J85" s="120">
        <v>0.89</v>
      </c>
      <c r="K85" s="120">
        <v>0.32</v>
      </c>
      <c r="L85" s="120">
        <v>1.2</v>
      </c>
      <c r="M85" s="120">
        <v>1.2</v>
      </c>
      <c r="N85" s="120">
        <v>1.28</v>
      </c>
      <c r="O85" s="120">
        <v>1.42</v>
      </c>
      <c r="P85" s="120">
        <v>0.7</v>
      </c>
      <c r="Q85" s="120">
        <v>0.44</v>
      </c>
      <c r="R85" s="120">
        <v>0.3</v>
      </c>
      <c r="S85" s="120">
        <v>2.0499999999999998</v>
      </c>
      <c r="T85" s="120">
        <v>0.87</v>
      </c>
      <c r="U85" s="120">
        <v>1.28</v>
      </c>
      <c r="V85" s="120">
        <v>1.41</v>
      </c>
      <c r="W85" s="120">
        <v>0.74</v>
      </c>
      <c r="X85" s="120">
        <v>0.7</v>
      </c>
      <c r="Y85" s="120">
        <v>1.1399999999999999</v>
      </c>
      <c r="Z85" s="120">
        <v>0.75</v>
      </c>
      <c r="AA85" s="120">
        <v>0.46</v>
      </c>
      <c r="AB85" s="120">
        <v>0.86</v>
      </c>
      <c r="AC85" s="120">
        <v>0.88</v>
      </c>
      <c r="AD85" s="120">
        <v>0.92</v>
      </c>
      <c r="AE85" s="120">
        <v>0.5</v>
      </c>
      <c r="AF85" s="120">
        <v>0.52</v>
      </c>
      <c r="AG85" s="120">
        <v>0.41</v>
      </c>
      <c r="AH85" s="120">
        <v>1.01</v>
      </c>
      <c r="AI85" s="120">
        <v>0.35</v>
      </c>
      <c r="AJ85" s="120">
        <v>0.5</v>
      </c>
      <c r="AK85" s="120">
        <v>0.91</v>
      </c>
      <c r="AL85" s="120">
        <v>7.34</v>
      </c>
      <c r="AM85" s="120">
        <v>0.77</v>
      </c>
      <c r="AN85" s="120">
        <v>0.53</v>
      </c>
      <c r="AO85" s="120">
        <v>0.88</v>
      </c>
      <c r="AP85" s="120">
        <v>3.31</v>
      </c>
      <c r="AQ85" s="120">
        <v>1.55</v>
      </c>
      <c r="AR85" s="120">
        <v>14.36</v>
      </c>
      <c r="AS85" s="120">
        <v>0.28000000000000003</v>
      </c>
      <c r="AT85" s="120">
        <v>0.62</v>
      </c>
      <c r="AU85" s="120">
        <v>3.88</v>
      </c>
      <c r="AV85" s="120">
        <v>0.78</v>
      </c>
      <c r="AW85" s="120">
        <v>1.22</v>
      </c>
      <c r="AX85" s="120">
        <v>0.32</v>
      </c>
      <c r="AY85" s="120">
        <v>1.21</v>
      </c>
      <c r="AZ85" s="120">
        <v>4.5199999999999996</v>
      </c>
      <c r="BA85" s="120">
        <v>1.75</v>
      </c>
      <c r="BB85" s="120">
        <v>1.22</v>
      </c>
      <c r="BC85" s="120">
        <v>0.91</v>
      </c>
    </row>
    <row r="86" spans="1:55" ht="29.25" x14ac:dyDescent="0.45">
      <c r="A86" s="261">
        <v>82</v>
      </c>
      <c r="B86" s="174" t="s">
        <v>213</v>
      </c>
      <c r="C86" s="119">
        <v>3.06</v>
      </c>
      <c r="D86" s="119">
        <v>2.64</v>
      </c>
      <c r="E86" s="119">
        <v>3.57</v>
      </c>
      <c r="F86" s="119">
        <v>4.2699999999999996</v>
      </c>
      <c r="G86" s="119">
        <v>2.62</v>
      </c>
      <c r="H86" s="119">
        <v>2.2599999999999998</v>
      </c>
      <c r="I86" s="119">
        <v>1.93</v>
      </c>
      <c r="J86" s="119">
        <v>2.64</v>
      </c>
      <c r="K86" s="119">
        <v>3.03</v>
      </c>
      <c r="L86" s="119">
        <v>3.29</v>
      </c>
      <c r="M86" s="119">
        <v>2.4300000000000002</v>
      </c>
      <c r="N86" s="119">
        <v>3.38</v>
      </c>
      <c r="O86" s="119">
        <v>2.66</v>
      </c>
      <c r="P86" s="119">
        <v>2.14</v>
      </c>
      <c r="Q86" s="119">
        <v>2.83</v>
      </c>
      <c r="R86" s="119">
        <v>2.2200000000000002</v>
      </c>
      <c r="S86" s="119">
        <v>2.4700000000000002</v>
      </c>
      <c r="T86" s="119">
        <v>3.57</v>
      </c>
      <c r="U86" s="119">
        <v>3.94</v>
      </c>
      <c r="V86" s="119">
        <v>3.79</v>
      </c>
      <c r="W86" s="119">
        <v>3.19</v>
      </c>
      <c r="X86" s="119">
        <v>3.98</v>
      </c>
      <c r="Y86" s="119">
        <v>2.61</v>
      </c>
      <c r="Z86" s="119">
        <v>3.58</v>
      </c>
      <c r="AA86" s="119">
        <v>2.82</v>
      </c>
      <c r="AB86" s="119">
        <v>2.44</v>
      </c>
      <c r="AC86" s="119">
        <v>4.9400000000000004</v>
      </c>
      <c r="AD86" s="119">
        <v>3.18</v>
      </c>
      <c r="AE86" s="119">
        <v>3.23</v>
      </c>
      <c r="AF86" s="119">
        <v>3.85</v>
      </c>
      <c r="AG86" s="119">
        <v>4.05</v>
      </c>
      <c r="AH86" s="119">
        <v>2.91</v>
      </c>
      <c r="AI86" s="119">
        <v>2.73</v>
      </c>
      <c r="AJ86" s="119">
        <v>2.73</v>
      </c>
      <c r="AK86" s="119">
        <v>2.63</v>
      </c>
      <c r="AL86" s="119">
        <v>2.67</v>
      </c>
      <c r="AM86" s="119">
        <v>3.74</v>
      </c>
      <c r="AN86" s="119">
        <v>3.3</v>
      </c>
      <c r="AO86" s="119">
        <v>4.93</v>
      </c>
      <c r="AP86" s="119">
        <v>4.83</v>
      </c>
      <c r="AQ86" s="119">
        <v>3.88</v>
      </c>
      <c r="AR86" s="119">
        <v>4.25</v>
      </c>
      <c r="AS86" s="119">
        <v>3.93</v>
      </c>
      <c r="AT86" s="119">
        <v>4.1100000000000003</v>
      </c>
      <c r="AU86" s="119">
        <v>3.93</v>
      </c>
      <c r="AV86" s="119">
        <v>3.82</v>
      </c>
      <c r="AW86" s="119">
        <v>4.08</v>
      </c>
      <c r="AX86" s="119">
        <v>4.99</v>
      </c>
      <c r="AY86" s="119">
        <v>4.8899999999999997</v>
      </c>
      <c r="AZ86" s="119">
        <v>5.09</v>
      </c>
      <c r="BA86" s="119">
        <v>5.73</v>
      </c>
      <c r="BB86" s="119">
        <v>5.87</v>
      </c>
      <c r="BC86" s="119">
        <v>4.87</v>
      </c>
    </row>
    <row r="87" spans="1:55" x14ac:dyDescent="0.45">
      <c r="A87" s="260">
        <v>83</v>
      </c>
      <c r="B87" s="173" t="s">
        <v>214</v>
      </c>
      <c r="C87" s="120">
        <v>12.92</v>
      </c>
      <c r="D87" s="120">
        <v>14.19</v>
      </c>
      <c r="E87" s="120">
        <v>19.13</v>
      </c>
      <c r="F87" s="120">
        <v>16.809999999999999</v>
      </c>
      <c r="G87" s="120">
        <v>18.03</v>
      </c>
      <c r="H87" s="120">
        <v>18.579999999999998</v>
      </c>
      <c r="I87" s="120">
        <v>18.239999999999998</v>
      </c>
      <c r="J87" s="120">
        <v>15.39</v>
      </c>
      <c r="K87" s="120">
        <v>18.09</v>
      </c>
      <c r="L87" s="120">
        <v>18.96</v>
      </c>
      <c r="M87" s="120">
        <v>52.33</v>
      </c>
      <c r="N87" s="120">
        <v>17.95</v>
      </c>
      <c r="O87" s="120">
        <v>13.05</v>
      </c>
      <c r="P87" s="120">
        <v>14.08</v>
      </c>
      <c r="Q87" s="120">
        <v>18.059999999999999</v>
      </c>
      <c r="R87" s="120">
        <v>14.43</v>
      </c>
      <c r="S87" s="120">
        <v>13.44</v>
      </c>
      <c r="T87" s="120">
        <v>11.51</v>
      </c>
      <c r="U87" s="120">
        <v>15.46</v>
      </c>
      <c r="V87" s="120">
        <v>14.82</v>
      </c>
      <c r="W87" s="120">
        <v>19.68</v>
      </c>
      <c r="X87" s="120">
        <v>16.809999999999999</v>
      </c>
      <c r="Y87" s="120">
        <v>49.06</v>
      </c>
      <c r="Z87" s="120">
        <v>17.41</v>
      </c>
      <c r="AA87" s="120">
        <v>13.64</v>
      </c>
      <c r="AB87" s="120">
        <v>21.06</v>
      </c>
      <c r="AC87" s="120">
        <v>18.54</v>
      </c>
      <c r="AD87" s="120">
        <v>13.07</v>
      </c>
      <c r="AE87" s="120">
        <v>13.21</v>
      </c>
      <c r="AF87" s="120">
        <v>13.82</v>
      </c>
      <c r="AG87" s="120">
        <v>11.72</v>
      </c>
      <c r="AH87" s="120">
        <v>12.09</v>
      </c>
      <c r="AI87" s="120">
        <v>9.6999999999999993</v>
      </c>
      <c r="AJ87" s="120">
        <v>11.36</v>
      </c>
      <c r="AK87" s="120">
        <v>41.92</v>
      </c>
      <c r="AL87" s="120">
        <v>9.9600000000000009</v>
      </c>
      <c r="AM87" s="120">
        <v>7.96</v>
      </c>
      <c r="AN87" s="120">
        <v>10.58</v>
      </c>
      <c r="AO87" s="120">
        <v>9.77</v>
      </c>
      <c r="AP87" s="120">
        <v>11.85</v>
      </c>
      <c r="AQ87" s="120">
        <v>13.28</v>
      </c>
      <c r="AR87" s="120">
        <v>12.56</v>
      </c>
      <c r="AS87" s="120">
        <v>7.98</v>
      </c>
      <c r="AT87" s="120">
        <v>14.91</v>
      </c>
      <c r="AU87" s="120">
        <v>9.8800000000000008</v>
      </c>
      <c r="AV87" s="120">
        <v>9.02</v>
      </c>
      <c r="AW87" s="120">
        <v>37.270000000000003</v>
      </c>
      <c r="AX87" s="120">
        <v>10.86</v>
      </c>
      <c r="AY87" s="120">
        <v>6.35</v>
      </c>
      <c r="AZ87" s="120">
        <v>10.16</v>
      </c>
      <c r="BA87" s="120">
        <v>13.42</v>
      </c>
      <c r="BB87" s="120">
        <v>8.1300000000000008</v>
      </c>
      <c r="BC87" s="120">
        <v>14.25</v>
      </c>
    </row>
    <row r="88" spans="1:55" x14ac:dyDescent="0.45">
      <c r="A88" s="261">
        <v>84</v>
      </c>
      <c r="B88" s="174" t="s">
        <v>215</v>
      </c>
      <c r="C88" s="119">
        <v>0.01</v>
      </c>
      <c r="D88" s="119">
        <v>0.01</v>
      </c>
      <c r="E88" s="119">
        <v>0.1</v>
      </c>
      <c r="F88" s="119">
        <v>7.0000000000000007E-2</v>
      </c>
      <c r="G88" s="119">
        <v>0.01</v>
      </c>
      <c r="H88" s="119">
        <v>0.01</v>
      </c>
      <c r="I88" s="119">
        <v>0.28999999999999998</v>
      </c>
      <c r="J88" s="119">
        <v>0.12</v>
      </c>
      <c r="K88" s="119">
        <v>0.15</v>
      </c>
      <c r="L88" s="119">
        <v>0.09</v>
      </c>
      <c r="M88" s="119">
        <v>0.01</v>
      </c>
      <c r="N88" s="119">
        <v>0.1</v>
      </c>
      <c r="O88" s="119">
        <v>0.03</v>
      </c>
      <c r="P88" s="119">
        <v>0.08</v>
      </c>
      <c r="Q88" s="119">
        <v>0.01</v>
      </c>
      <c r="R88" s="119">
        <v>0.09</v>
      </c>
      <c r="S88" s="119">
        <v>0</v>
      </c>
      <c r="T88" s="119">
        <v>0.01</v>
      </c>
      <c r="U88" s="119">
        <v>0.04</v>
      </c>
      <c r="V88" s="119">
        <v>0.08</v>
      </c>
      <c r="W88" s="119">
        <v>0.06</v>
      </c>
      <c r="X88" s="119">
        <v>0.05</v>
      </c>
      <c r="Y88" s="119">
        <v>0.12</v>
      </c>
      <c r="Z88" s="119">
        <v>0</v>
      </c>
      <c r="AA88" s="119">
        <v>0</v>
      </c>
      <c r="AB88" s="119">
        <v>0.08</v>
      </c>
      <c r="AC88" s="119">
        <v>0</v>
      </c>
      <c r="AD88" s="119">
        <v>0.01</v>
      </c>
      <c r="AE88" s="119">
        <v>0.14000000000000001</v>
      </c>
      <c r="AF88" s="119">
        <v>0.08</v>
      </c>
      <c r="AG88" s="119">
        <v>0</v>
      </c>
      <c r="AH88" s="119">
        <v>0.05</v>
      </c>
      <c r="AI88" s="119">
        <v>0.18</v>
      </c>
      <c r="AJ88" s="119">
        <v>0.04</v>
      </c>
      <c r="AK88" s="119">
        <v>0.12</v>
      </c>
      <c r="AL88" s="119">
        <v>7.0000000000000007E-2</v>
      </c>
      <c r="AM88" s="119">
        <v>0</v>
      </c>
      <c r="AN88" s="119">
        <v>0.28999999999999998</v>
      </c>
      <c r="AO88" s="119">
        <v>0.08</v>
      </c>
      <c r="AP88" s="119">
        <v>0.03</v>
      </c>
      <c r="AQ88" s="119">
        <v>0</v>
      </c>
      <c r="AR88" s="119">
        <v>0.14000000000000001</v>
      </c>
      <c r="AS88" s="119">
        <v>0.21</v>
      </c>
      <c r="AT88" s="119">
        <v>0.04</v>
      </c>
      <c r="AU88" s="119">
        <v>0.08</v>
      </c>
      <c r="AV88" s="119">
        <v>0</v>
      </c>
      <c r="AW88" s="119">
        <v>0.21</v>
      </c>
      <c r="AX88" s="119">
        <v>0.15</v>
      </c>
      <c r="AY88" s="117"/>
      <c r="AZ88" s="119">
        <v>0.16</v>
      </c>
      <c r="BA88" s="119">
        <v>0.37</v>
      </c>
      <c r="BB88" s="119">
        <v>0.1</v>
      </c>
      <c r="BC88" s="119">
        <v>0.08</v>
      </c>
    </row>
    <row r="89" spans="1:55" x14ac:dyDescent="0.45">
      <c r="A89" s="260">
        <v>85</v>
      </c>
      <c r="B89" s="173" t="s">
        <v>216</v>
      </c>
      <c r="C89" s="120">
        <v>13.62</v>
      </c>
      <c r="D89" s="120">
        <v>22.93</v>
      </c>
      <c r="E89" s="120">
        <v>35.07</v>
      </c>
      <c r="F89" s="120">
        <v>40.33</v>
      </c>
      <c r="G89" s="120">
        <v>57.86</v>
      </c>
      <c r="H89" s="120">
        <v>64.45</v>
      </c>
      <c r="I89" s="120">
        <v>79.23</v>
      </c>
      <c r="J89" s="120">
        <v>74.64</v>
      </c>
      <c r="K89" s="120">
        <v>38.56</v>
      </c>
      <c r="L89" s="120">
        <v>30.9</v>
      </c>
      <c r="M89" s="120">
        <v>18.62</v>
      </c>
      <c r="N89" s="120">
        <v>32.07</v>
      </c>
      <c r="O89" s="120">
        <v>5.77</v>
      </c>
      <c r="P89" s="120">
        <v>2.99</v>
      </c>
      <c r="Q89" s="120">
        <v>15.34</v>
      </c>
      <c r="R89" s="120">
        <v>4.71</v>
      </c>
      <c r="S89" s="120">
        <v>30.2</v>
      </c>
      <c r="T89" s="120">
        <v>18.32</v>
      </c>
      <c r="U89" s="120">
        <v>31.87</v>
      </c>
      <c r="V89" s="120">
        <v>42.36</v>
      </c>
      <c r="W89" s="120">
        <v>53.36</v>
      </c>
      <c r="X89" s="120">
        <v>52.4</v>
      </c>
      <c r="Y89" s="120">
        <v>18.88</v>
      </c>
      <c r="Z89" s="120">
        <v>36.19</v>
      </c>
      <c r="AA89" s="120">
        <v>40.880000000000003</v>
      </c>
      <c r="AB89" s="120">
        <v>23.07</v>
      </c>
      <c r="AC89" s="120">
        <v>34.49</v>
      </c>
      <c r="AD89" s="120">
        <v>35.71</v>
      </c>
      <c r="AE89" s="120">
        <v>37.340000000000003</v>
      </c>
      <c r="AF89" s="120">
        <v>27.45</v>
      </c>
      <c r="AG89" s="120">
        <v>24.71</v>
      </c>
      <c r="AH89" s="120">
        <v>28.92</v>
      </c>
      <c r="AI89" s="120">
        <v>76.59</v>
      </c>
      <c r="AJ89" s="120">
        <v>90.95</v>
      </c>
      <c r="AK89" s="120">
        <v>46.53</v>
      </c>
      <c r="AL89" s="120">
        <v>63.38</v>
      </c>
      <c r="AM89" s="120">
        <v>21.19</v>
      </c>
      <c r="AN89" s="120">
        <v>44.49</v>
      </c>
      <c r="AO89" s="120">
        <v>47.53</v>
      </c>
      <c r="AP89" s="120">
        <v>50.23</v>
      </c>
      <c r="AQ89" s="120">
        <v>47.44</v>
      </c>
      <c r="AR89" s="120">
        <v>78.459999999999994</v>
      </c>
      <c r="AS89" s="120">
        <v>65.48</v>
      </c>
      <c r="AT89" s="120">
        <v>93.51</v>
      </c>
      <c r="AU89" s="120">
        <v>57.74</v>
      </c>
      <c r="AV89" s="120">
        <v>50.71</v>
      </c>
      <c r="AW89" s="120">
        <v>76.260000000000005</v>
      </c>
      <c r="AX89" s="120">
        <v>66.97</v>
      </c>
      <c r="AY89" s="120">
        <v>92.75</v>
      </c>
      <c r="AZ89" s="120">
        <v>61.38</v>
      </c>
      <c r="BA89" s="120">
        <v>52.56</v>
      </c>
      <c r="BB89" s="120">
        <v>42.94</v>
      </c>
      <c r="BC89" s="120">
        <v>3.41</v>
      </c>
    </row>
    <row r="90" spans="1:55" ht="42" x14ac:dyDescent="0.45">
      <c r="A90" s="261">
        <v>86</v>
      </c>
      <c r="B90" s="174" t="s">
        <v>397</v>
      </c>
      <c r="C90" s="119">
        <v>7.0000000000000007E-2</v>
      </c>
      <c r="D90" s="119">
        <v>0</v>
      </c>
      <c r="E90" s="119">
        <v>0</v>
      </c>
      <c r="F90" s="119">
        <v>0</v>
      </c>
      <c r="G90" s="119">
        <v>0</v>
      </c>
      <c r="H90" s="119">
        <v>0</v>
      </c>
      <c r="I90" s="119">
        <v>0</v>
      </c>
      <c r="J90" s="119">
        <v>0</v>
      </c>
      <c r="K90" s="119">
        <v>0</v>
      </c>
      <c r="L90" s="119">
        <v>0</v>
      </c>
      <c r="M90" s="119">
        <v>0.02</v>
      </c>
      <c r="N90" s="119">
        <v>0</v>
      </c>
      <c r="O90" s="117"/>
      <c r="P90" s="117"/>
      <c r="Q90" s="119">
        <v>0.01</v>
      </c>
      <c r="R90" s="119">
        <v>0</v>
      </c>
      <c r="S90" s="119">
        <v>0.01</v>
      </c>
      <c r="T90" s="119">
        <v>0</v>
      </c>
      <c r="U90" s="119">
        <v>0</v>
      </c>
      <c r="V90" s="119">
        <v>0</v>
      </c>
      <c r="W90" s="119">
        <v>0.01</v>
      </c>
      <c r="X90" s="119">
        <v>0</v>
      </c>
      <c r="Y90" s="119">
        <v>0.01</v>
      </c>
      <c r="Z90" s="119">
        <v>0.02</v>
      </c>
      <c r="AA90" s="117"/>
      <c r="AB90" s="119">
        <v>0.02</v>
      </c>
      <c r="AC90" s="119">
        <v>0</v>
      </c>
      <c r="AD90" s="119">
        <v>0</v>
      </c>
      <c r="AE90" s="119">
        <v>0</v>
      </c>
      <c r="AF90" s="119">
        <v>0</v>
      </c>
      <c r="AG90" s="119">
        <v>0</v>
      </c>
      <c r="AH90" s="119">
        <v>0</v>
      </c>
      <c r="AI90" s="119">
        <v>0</v>
      </c>
      <c r="AJ90" s="119">
        <v>0</v>
      </c>
      <c r="AK90" s="119">
        <v>7.0000000000000007E-2</v>
      </c>
      <c r="AL90" s="119">
        <v>0</v>
      </c>
      <c r="AM90" s="117"/>
      <c r="AN90" s="117"/>
      <c r="AO90" s="117"/>
      <c r="AP90" s="119">
        <v>0.04</v>
      </c>
      <c r="AQ90" s="119">
        <v>0</v>
      </c>
      <c r="AR90" s="119">
        <v>0.02</v>
      </c>
      <c r="AS90" s="119">
        <v>0</v>
      </c>
      <c r="AT90" s="119">
        <v>0.01</v>
      </c>
      <c r="AU90" s="119">
        <v>0</v>
      </c>
      <c r="AV90" s="119">
        <v>0</v>
      </c>
      <c r="AW90" s="119">
        <v>0.03</v>
      </c>
      <c r="AX90" s="119">
        <v>0</v>
      </c>
      <c r="AY90" s="117"/>
      <c r="AZ90" s="117"/>
      <c r="BA90" s="117"/>
      <c r="BB90" s="117"/>
      <c r="BC90" s="117"/>
    </row>
    <row r="91" spans="1:55" ht="29.25" x14ac:dyDescent="0.45">
      <c r="A91" s="260">
        <v>87</v>
      </c>
      <c r="B91" s="173" t="s">
        <v>217</v>
      </c>
      <c r="C91" s="120">
        <v>0.09</v>
      </c>
      <c r="D91" s="120">
        <v>0.19</v>
      </c>
      <c r="E91" s="120">
        <v>0.17</v>
      </c>
      <c r="F91" s="120">
        <v>0.02</v>
      </c>
      <c r="G91" s="120">
        <v>0.3</v>
      </c>
      <c r="H91" s="120">
        <v>0.12</v>
      </c>
      <c r="I91" s="120">
        <v>0.1</v>
      </c>
      <c r="J91" s="120">
        <v>0.14000000000000001</v>
      </c>
      <c r="K91" s="120">
        <v>0.08</v>
      </c>
      <c r="L91" s="120">
        <v>0.09</v>
      </c>
      <c r="M91" s="120">
        <v>0.16</v>
      </c>
      <c r="N91" s="120">
        <v>0.21</v>
      </c>
      <c r="O91" s="120">
        <v>0.1</v>
      </c>
      <c r="P91" s="120">
        <v>0.16</v>
      </c>
      <c r="Q91" s="120">
        <v>0.32</v>
      </c>
      <c r="R91" s="120">
        <v>0.16</v>
      </c>
      <c r="S91" s="120">
        <v>0.37</v>
      </c>
      <c r="T91" s="120">
        <v>0.12</v>
      </c>
      <c r="U91" s="120">
        <v>0.24</v>
      </c>
      <c r="V91" s="120">
        <v>0.41</v>
      </c>
      <c r="W91" s="120">
        <v>0.42</v>
      </c>
      <c r="X91" s="120">
        <v>0.23</v>
      </c>
      <c r="Y91" s="120">
        <v>0.2</v>
      </c>
      <c r="Z91" s="120">
        <v>0.22</v>
      </c>
      <c r="AA91" s="120">
        <v>0.06</v>
      </c>
      <c r="AB91" s="120">
        <v>0.44</v>
      </c>
      <c r="AC91" s="120">
        <v>0.25</v>
      </c>
      <c r="AD91" s="120">
        <v>0.25</v>
      </c>
      <c r="AE91" s="120">
        <v>0.47</v>
      </c>
      <c r="AF91" s="120">
        <v>0.45</v>
      </c>
      <c r="AG91" s="120">
        <v>0.17</v>
      </c>
      <c r="AH91" s="120">
        <v>0.22</v>
      </c>
      <c r="AI91" s="120">
        <v>0.36</v>
      </c>
      <c r="AJ91" s="120">
        <v>0.19</v>
      </c>
      <c r="AK91" s="120">
        <v>0.3</v>
      </c>
      <c r="AL91" s="120">
        <v>0.26</v>
      </c>
      <c r="AM91" s="120">
        <v>0.03</v>
      </c>
      <c r="AN91" s="120">
        <v>0.3</v>
      </c>
      <c r="AO91" s="120">
        <v>0.26</v>
      </c>
      <c r="AP91" s="120">
        <v>0.28999999999999998</v>
      </c>
      <c r="AQ91" s="120">
        <v>0.48</v>
      </c>
      <c r="AR91" s="120">
        <v>0.39</v>
      </c>
      <c r="AS91" s="120">
        <v>0.28000000000000003</v>
      </c>
      <c r="AT91" s="120">
        <v>0.45</v>
      </c>
      <c r="AU91" s="120">
        <v>0.35</v>
      </c>
      <c r="AV91" s="120">
        <v>0.11</v>
      </c>
      <c r="AW91" s="120">
        <v>0.11</v>
      </c>
      <c r="AX91" s="120">
        <v>0.21</v>
      </c>
      <c r="AY91" s="120">
        <v>0.23</v>
      </c>
      <c r="AZ91" s="120">
        <v>0.31</v>
      </c>
      <c r="BA91" s="120">
        <v>0.32</v>
      </c>
      <c r="BB91" s="120">
        <v>0.54</v>
      </c>
      <c r="BC91" s="120">
        <v>0.45</v>
      </c>
    </row>
    <row r="92" spans="1:55" x14ac:dyDescent="0.45">
      <c r="A92" s="261">
        <v>88</v>
      </c>
      <c r="B92" s="174" t="s">
        <v>43</v>
      </c>
      <c r="C92" s="119">
        <v>14.87</v>
      </c>
      <c r="D92" s="119">
        <v>13.84</v>
      </c>
      <c r="E92" s="119">
        <v>13.3</v>
      </c>
      <c r="F92" s="119">
        <v>10.33</v>
      </c>
      <c r="G92" s="119">
        <v>8.91</v>
      </c>
      <c r="H92" s="119">
        <v>15.38</v>
      </c>
      <c r="I92" s="119">
        <v>11.4</v>
      </c>
      <c r="J92" s="119">
        <v>12.4</v>
      </c>
      <c r="K92" s="119">
        <v>7.61</v>
      </c>
      <c r="L92" s="119">
        <v>12.36</v>
      </c>
      <c r="M92" s="119">
        <v>11.97</v>
      </c>
      <c r="N92" s="119">
        <v>10.17</v>
      </c>
      <c r="O92" s="119">
        <v>12.38</v>
      </c>
      <c r="P92" s="119">
        <v>6.44</v>
      </c>
      <c r="Q92" s="119">
        <v>13.03</v>
      </c>
      <c r="R92" s="119">
        <v>7.51</v>
      </c>
      <c r="S92" s="119">
        <v>6.56</v>
      </c>
      <c r="T92" s="119">
        <v>8.43</v>
      </c>
      <c r="U92" s="119">
        <v>4.79</v>
      </c>
      <c r="V92" s="119">
        <v>11.04</v>
      </c>
      <c r="W92" s="119">
        <v>10.77</v>
      </c>
      <c r="X92" s="119">
        <v>8.4</v>
      </c>
      <c r="Y92" s="119">
        <v>7.31</v>
      </c>
      <c r="Z92" s="119">
        <v>9.11</v>
      </c>
      <c r="AA92" s="119">
        <v>5.64</v>
      </c>
      <c r="AB92" s="119">
        <v>6.69</v>
      </c>
      <c r="AC92" s="119">
        <v>6.35</v>
      </c>
      <c r="AD92" s="119">
        <v>6.17</v>
      </c>
      <c r="AE92" s="119">
        <v>6.14</v>
      </c>
      <c r="AF92" s="119">
        <v>6.26</v>
      </c>
      <c r="AG92" s="119">
        <v>4.9000000000000004</v>
      </c>
      <c r="AH92" s="119">
        <v>5.18</v>
      </c>
      <c r="AI92" s="119">
        <v>11.59</v>
      </c>
      <c r="AJ92" s="119">
        <v>7.51</v>
      </c>
      <c r="AK92" s="119">
        <v>7.84</v>
      </c>
      <c r="AL92" s="119">
        <v>5.59</v>
      </c>
      <c r="AM92" s="119">
        <v>5.21</v>
      </c>
      <c r="AN92" s="119">
        <v>7.2</v>
      </c>
      <c r="AO92" s="119">
        <v>7.65</v>
      </c>
      <c r="AP92" s="119">
        <v>6.66</v>
      </c>
      <c r="AQ92" s="119">
        <v>9.0399999999999991</v>
      </c>
      <c r="AR92" s="119">
        <v>8.6199999999999992</v>
      </c>
      <c r="AS92" s="119">
        <v>5.82</v>
      </c>
      <c r="AT92" s="119">
        <v>7.35</v>
      </c>
      <c r="AU92" s="119">
        <v>5.2</v>
      </c>
      <c r="AV92" s="119">
        <v>5.74</v>
      </c>
      <c r="AW92" s="119">
        <v>6.17</v>
      </c>
      <c r="AX92" s="119">
        <v>6.59</v>
      </c>
      <c r="AY92" s="119">
        <v>8.5299999999999994</v>
      </c>
      <c r="AZ92" s="119">
        <v>9.3699999999999992</v>
      </c>
      <c r="BA92" s="119">
        <v>14.19</v>
      </c>
      <c r="BB92" s="119">
        <v>8.84</v>
      </c>
      <c r="BC92" s="119">
        <v>6.95</v>
      </c>
    </row>
    <row r="93" spans="1:55" x14ac:dyDescent="0.45">
      <c r="A93" s="260">
        <v>89</v>
      </c>
      <c r="B93" s="173" t="s">
        <v>218</v>
      </c>
      <c r="C93" s="120">
        <v>7.72</v>
      </c>
      <c r="D93" s="120">
        <v>5.83</v>
      </c>
      <c r="E93" s="120">
        <v>7.93</v>
      </c>
      <c r="F93" s="120">
        <v>9.0399999999999991</v>
      </c>
      <c r="G93" s="120">
        <v>7.39</v>
      </c>
      <c r="H93" s="120">
        <v>6.89</v>
      </c>
      <c r="I93" s="120">
        <v>5.22</v>
      </c>
      <c r="J93" s="120">
        <v>4.76</v>
      </c>
      <c r="K93" s="120">
        <v>3.68</v>
      </c>
      <c r="L93" s="120">
        <v>4.42</v>
      </c>
      <c r="M93" s="120">
        <v>4.3499999999999996</v>
      </c>
      <c r="N93" s="120">
        <v>4.68</v>
      </c>
      <c r="O93" s="120">
        <v>1.61</v>
      </c>
      <c r="P93" s="120">
        <v>6.56</v>
      </c>
      <c r="Q93" s="120">
        <v>4.8600000000000003</v>
      </c>
      <c r="R93" s="120">
        <v>2.61</v>
      </c>
      <c r="S93" s="120">
        <v>1.84</v>
      </c>
      <c r="T93" s="120">
        <v>2.25</v>
      </c>
      <c r="U93" s="120">
        <v>12.57</v>
      </c>
      <c r="V93" s="120">
        <v>2.4500000000000002</v>
      </c>
      <c r="W93" s="120">
        <v>7.73</v>
      </c>
      <c r="X93" s="120">
        <v>5.23</v>
      </c>
      <c r="Y93" s="120">
        <v>8.48</v>
      </c>
      <c r="Z93" s="120">
        <v>2.2200000000000002</v>
      </c>
      <c r="AA93" s="120">
        <v>6.06</v>
      </c>
      <c r="AB93" s="120">
        <v>4.25</v>
      </c>
      <c r="AC93" s="120">
        <v>4.1900000000000004</v>
      </c>
      <c r="AD93" s="120">
        <v>2.14</v>
      </c>
      <c r="AE93" s="120">
        <v>7.83</v>
      </c>
      <c r="AF93" s="120">
        <v>5.14</v>
      </c>
      <c r="AG93" s="120">
        <v>0.61</v>
      </c>
      <c r="AH93" s="120">
        <v>1.41</v>
      </c>
      <c r="AI93" s="120">
        <v>0.47</v>
      </c>
      <c r="AJ93" s="120">
        <v>1.86</v>
      </c>
      <c r="AK93" s="120">
        <v>2.1800000000000002</v>
      </c>
      <c r="AL93" s="120">
        <v>2.5</v>
      </c>
      <c r="AM93" s="120">
        <v>2.81</v>
      </c>
      <c r="AN93" s="120">
        <v>2.0099999999999998</v>
      </c>
      <c r="AO93" s="120">
        <v>1.79</v>
      </c>
      <c r="AP93" s="120">
        <v>2.19</v>
      </c>
      <c r="AQ93" s="120">
        <v>0.74</v>
      </c>
      <c r="AR93" s="120">
        <v>2.71</v>
      </c>
      <c r="AS93" s="120">
        <v>1.02</v>
      </c>
      <c r="AT93" s="120">
        <v>2.67</v>
      </c>
      <c r="AU93" s="120">
        <v>1.92</v>
      </c>
      <c r="AV93" s="120">
        <v>4.54</v>
      </c>
      <c r="AW93" s="120">
        <v>3.76</v>
      </c>
      <c r="AX93" s="120">
        <v>2.2400000000000002</v>
      </c>
      <c r="AY93" s="120">
        <v>3.2</v>
      </c>
      <c r="AZ93" s="120">
        <v>1.75</v>
      </c>
      <c r="BA93" s="120">
        <v>3.99</v>
      </c>
      <c r="BB93" s="120">
        <v>0.7</v>
      </c>
      <c r="BC93" s="120">
        <v>1.68</v>
      </c>
    </row>
    <row r="94" spans="1:55" ht="93" x14ac:dyDescent="0.45">
      <c r="A94" s="261">
        <v>90</v>
      </c>
      <c r="B94" s="174" t="s">
        <v>382</v>
      </c>
      <c r="C94" s="119">
        <v>0</v>
      </c>
      <c r="D94" s="119">
        <v>0</v>
      </c>
      <c r="E94" s="119">
        <v>0</v>
      </c>
      <c r="F94" s="119">
        <v>0</v>
      </c>
      <c r="G94" s="119">
        <v>0</v>
      </c>
      <c r="H94" s="119">
        <v>0</v>
      </c>
      <c r="I94" s="119">
        <v>0</v>
      </c>
      <c r="J94" s="119">
        <v>0</v>
      </c>
      <c r="K94" s="119">
        <v>0</v>
      </c>
      <c r="L94" s="119">
        <v>0</v>
      </c>
      <c r="M94" s="119">
        <v>0</v>
      </c>
      <c r="N94" s="119">
        <v>0</v>
      </c>
      <c r="O94" s="119">
        <v>0</v>
      </c>
      <c r="P94" s="119">
        <v>0</v>
      </c>
      <c r="Q94" s="119">
        <v>0</v>
      </c>
      <c r="R94" s="119">
        <v>0</v>
      </c>
      <c r="S94" s="119">
        <v>0</v>
      </c>
      <c r="T94" s="119">
        <v>0</v>
      </c>
      <c r="U94" s="119">
        <v>0</v>
      </c>
      <c r="V94" s="119">
        <v>0</v>
      </c>
      <c r="W94" s="119">
        <v>0</v>
      </c>
      <c r="X94" s="119">
        <v>0.01</v>
      </c>
      <c r="Y94" s="119">
        <v>0</v>
      </c>
      <c r="Z94" s="119">
        <v>0</v>
      </c>
      <c r="AA94" s="119">
        <v>0</v>
      </c>
      <c r="AB94" s="119">
        <v>0</v>
      </c>
      <c r="AC94" s="119">
        <v>0</v>
      </c>
      <c r="AD94" s="119">
        <v>0</v>
      </c>
      <c r="AE94" s="119">
        <v>0</v>
      </c>
      <c r="AF94" s="119">
        <v>0</v>
      </c>
      <c r="AG94" s="119">
        <v>0</v>
      </c>
      <c r="AH94" s="119">
        <v>0</v>
      </c>
      <c r="AI94" s="119">
        <v>0</v>
      </c>
      <c r="AJ94" s="119">
        <v>0.01</v>
      </c>
      <c r="AK94" s="119">
        <v>0</v>
      </c>
      <c r="AL94" s="119">
        <v>0</v>
      </c>
      <c r="AM94" s="119">
        <v>0</v>
      </c>
      <c r="AN94" s="119">
        <v>0.01</v>
      </c>
      <c r="AO94" s="119">
        <v>0</v>
      </c>
      <c r="AP94" s="119">
        <v>0</v>
      </c>
      <c r="AQ94" s="119">
        <v>0</v>
      </c>
      <c r="AR94" s="119">
        <v>0</v>
      </c>
      <c r="AS94" s="119">
        <v>0</v>
      </c>
      <c r="AT94" s="119">
        <v>0</v>
      </c>
      <c r="AU94" s="119">
        <v>0.04</v>
      </c>
      <c r="AV94" s="119">
        <v>0</v>
      </c>
      <c r="AW94" s="119">
        <v>0</v>
      </c>
      <c r="AX94" s="119">
        <v>0.01</v>
      </c>
      <c r="AY94" s="117"/>
      <c r="AZ94" s="119">
        <v>0</v>
      </c>
      <c r="BA94" s="119">
        <v>0</v>
      </c>
      <c r="BB94" s="119">
        <v>0.02</v>
      </c>
      <c r="BC94" s="119">
        <v>0</v>
      </c>
    </row>
    <row r="95" spans="1:55" x14ac:dyDescent="0.45">
      <c r="A95" s="260">
        <v>91</v>
      </c>
      <c r="B95" s="173" t="s">
        <v>87</v>
      </c>
      <c r="C95" s="120">
        <v>148.29</v>
      </c>
      <c r="D95" s="120">
        <v>155.43</v>
      </c>
      <c r="E95" s="120">
        <v>168.22</v>
      </c>
      <c r="F95" s="120">
        <v>158.04</v>
      </c>
      <c r="G95" s="120">
        <v>153.21</v>
      </c>
      <c r="H95" s="120">
        <v>182.1</v>
      </c>
      <c r="I95" s="120">
        <v>206.38</v>
      </c>
      <c r="J95" s="120">
        <v>178.41</v>
      </c>
      <c r="K95" s="120">
        <v>168.86</v>
      </c>
      <c r="L95" s="120">
        <v>144.05000000000001</v>
      </c>
      <c r="M95" s="120">
        <v>114.02</v>
      </c>
      <c r="N95" s="120">
        <v>158.65</v>
      </c>
      <c r="O95" s="120">
        <v>153.43</v>
      </c>
      <c r="P95" s="120">
        <v>144.26</v>
      </c>
      <c r="Q95" s="120">
        <v>165.97</v>
      </c>
      <c r="R95" s="120">
        <v>130.47</v>
      </c>
      <c r="S95" s="120">
        <v>125.74</v>
      </c>
      <c r="T95" s="120">
        <v>127.1</v>
      </c>
      <c r="U95" s="120">
        <v>132.53</v>
      </c>
      <c r="V95" s="120">
        <v>106.62</v>
      </c>
      <c r="W95" s="120">
        <v>107.53</v>
      </c>
      <c r="X95" s="120">
        <v>82.8</v>
      </c>
      <c r="Y95" s="120">
        <v>67.569999999999993</v>
      </c>
      <c r="Z95" s="120">
        <v>188.4</v>
      </c>
      <c r="AA95" s="120">
        <v>72.33</v>
      </c>
      <c r="AB95" s="120">
        <v>71.13</v>
      </c>
      <c r="AC95" s="120">
        <v>271.24</v>
      </c>
      <c r="AD95" s="120">
        <v>79.430000000000007</v>
      </c>
      <c r="AE95" s="120">
        <v>95.41</v>
      </c>
      <c r="AF95" s="120">
        <v>115.5</v>
      </c>
      <c r="AG95" s="120">
        <v>120.45</v>
      </c>
      <c r="AH95" s="120">
        <v>122.84</v>
      </c>
      <c r="AI95" s="120">
        <v>115.06</v>
      </c>
      <c r="AJ95" s="120">
        <v>106.06</v>
      </c>
      <c r="AK95" s="120">
        <v>239.62</v>
      </c>
      <c r="AL95" s="120">
        <v>110.79</v>
      </c>
      <c r="AM95" s="120">
        <v>92.56</v>
      </c>
      <c r="AN95" s="120">
        <v>92.72</v>
      </c>
      <c r="AO95" s="120">
        <v>108.36</v>
      </c>
      <c r="AP95" s="120">
        <v>89.83</v>
      </c>
      <c r="AQ95" s="120">
        <v>106.49</v>
      </c>
      <c r="AR95" s="120">
        <v>122.43</v>
      </c>
      <c r="AS95" s="120">
        <v>118.64</v>
      </c>
      <c r="AT95" s="120">
        <v>125.05</v>
      </c>
      <c r="AU95" s="120">
        <v>124.59</v>
      </c>
      <c r="AV95" s="120">
        <v>107.85</v>
      </c>
      <c r="AW95" s="120">
        <v>109.33</v>
      </c>
      <c r="AX95" s="120">
        <v>126.82</v>
      </c>
      <c r="AY95" s="120">
        <v>121.06</v>
      </c>
      <c r="AZ95" s="120">
        <v>109.2</v>
      </c>
      <c r="BA95" s="120">
        <v>119.57</v>
      </c>
      <c r="BB95" s="120">
        <v>112.32</v>
      </c>
      <c r="BC95" s="120">
        <v>121.37</v>
      </c>
    </row>
    <row r="96" spans="1:55" ht="29.25" x14ac:dyDescent="0.45">
      <c r="A96" s="261">
        <v>92</v>
      </c>
      <c r="B96" s="174" t="s">
        <v>219</v>
      </c>
      <c r="C96" s="119">
        <v>0.24</v>
      </c>
      <c r="D96" s="119">
        <v>0.28000000000000003</v>
      </c>
      <c r="E96" s="119">
        <v>0.43</v>
      </c>
      <c r="F96" s="119">
        <v>0.38</v>
      </c>
      <c r="G96" s="119">
        <v>0.9</v>
      </c>
      <c r="H96" s="119">
        <v>0.53</v>
      </c>
      <c r="I96" s="119">
        <v>0.15</v>
      </c>
      <c r="J96" s="119">
        <v>0.34</v>
      </c>
      <c r="K96" s="119">
        <v>0.34</v>
      </c>
      <c r="L96" s="119">
        <v>0.3</v>
      </c>
      <c r="M96" s="119">
        <v>0.24</v>
      </c>
      <c r="N96" s="119">
        <v>0.41</v>
      </c>
      <c r="O96" s="119">
        <v>0.56000000000000005</v>
      </c>
      <c r="P96" s="119">
        <v>0.88</v>
      </c>
      <c r="Q96" s="119">
        <v>0.7</v>
      </c>
      <c r="R96" s="119">
        <v>0.44</v>
      </c>
      <c r="S96" s="119">
        <v>0.92</v>
      </c>
      <c r="T96" s="119">
        <v>0.16</v>
      </c>
      <c r="U96" s="119">
        <v>0.41</v>
      </c>
      <c r="V96" s="119">
        <v>0.33</v>
      </c>
      <c r="W96" s="119">
        <v>0.41</v>
      </c>
      <c r="X96" s="119">
        <v>0.08</v>
      </c>
      <c r="Y96" s="119">
        <v>0.25</v>
      </c>
      <c r="Z96" s="119">
        <v>0.27</v>
      </c>
      <c r="AA96" s="119">
        <v>0.56999999999999995</v>
      </c>
      <c r="AB96" s="119">
        <v>0.86</v>
      </c>
      <c r="AC96" s="119">
        <v>0.83</v>
      </c>
      <c r="AD96" s="119">
        <v>0.14000000000000001</v>
      </c>
      <c r="AE96" s="119">
        <v>0.23</v>
      </c>
      <c r="AF96" s="119">
        <v>0.09</v>
      </c>
      <c r="AG96" s="119">
        <v>0.17</v>
      </c>
      <c r="AH96" s="119">
        <v>0.21</v>
      </c>
      <c r="AI96" s="119">
        <v>0.61</v>
      </c>
      <c r="AJ96" s="119">
        <v>0.56999999999999995</v>
      </c>
      <c r="AK96" s="119">
        <v>0.33</v>
      </c>
      <c r="AL96" s="119">
        <v>0.71</v>
      </c>
      <c r="AM96" s="119">
        <v>0.24</v>
      </c>
      <c r="AN96" s="119">
        <v>0.21</v>
      </c>
      <c r="AO96" s="119">
        <v>1.26</v>
      </c>
      <c r="AP96" s="119">
        <v>0.78</v>
      </c>
      <c r="AQ96" s="119">
        <v>0.5</v>
      </c>
      <c r="AR96" s="119">
        <v>0.34</v>
      </c>
      <c r="AS96" s="119">
        <v>0.6</v>
      </c>
      <c r="AT96" s="119">
        <v>0.49</v>
      </c>
      <c r="AU96" s="119">
        <v>0.62</v>
      </c>
      <c r="AV96" s="119">
        <v>1.1299999999999999</v>
      </c>
      <c r="AW96" s="119">
        <v>0.88</v>
      </c>
      <c r="AX96" s="119">
        <v>0.53</v>
      </c>
      <c r="AY96" s="119">
        <v>1.1399999999999999</v>
      </c>
      <c r="AZ96" s="119">
        <v>0.19</v>
      </c>
      <c r="BA96" s="119">
        <v>0.5</v>
      </c>
      <c r="BB96" s="119">
        <v>0.36</v>
      </c>
      <c r="BC96" s="119">
        <v>0.47</v>
      </c>
    </row>
    <row r="97" spans="1:55" x14ac:dyDescent="0.45">
      <c r="A97" s="260">
        <v>93</v>
      </c>
      <c r="B97" s="173" t="s">
        <v>220</v>
      </c>
      <c r="C97" s="120">
        <v>0.9</v>
      </c>
      <c r="D97" s="120">
        <v>0.25</v>
      </c>
      <c r="E97" s="120">
        <v>0.15</v>
      </c>
      <c r="F97" s="120">
        <v>0.25</v>
      </c>
      <c r="G97" s="120">
        <v>0.49</v>
      </c>
      <c r="H97" s="120">
        <v>0.21</v>
      </c>
      <c r="I97" s="120">
        <v>0.21</v>
      </c>
      <c r="J97" s="120">
        <v>0.22</v>
      </c>
      <c r="K97" s="120">
        <v>0.26</v>
      </c>
      <c r="L97" s="120">
        <v>0.21</v>
      </c>
      <c r="M97" s="120">
        <v>0.39</v>
      </c>
      <c r="N97" s="120">
        <v>0.46</v>
      </c>
      <c r="O97" s="120">
        <v>1.05</v>
      </c>
      <c r="P97" s="120">
        <v>0.42</v>
      </c>
      <c r="Q97" s="120">
        <v>0.74</v>
      </c>
      <c r="R97" s="120">
        <v>1.1399999999999999</v>
      </c>
      <c r="S97" s="120">
        <v>0.36</v>
      </c>
      <c r="T97" s="120">
        <v>0.63</v>
      </c>
      <c r="U97" s="120">
        <v>0.39</v>
      </c>
      <c r="V97" s="120">
        <v>0.74</v>
      </c>
      <c r="W97" s="120">
        <v>1.84</v>
      </c>
      <c r="X97" s="120">
        <v>1.26</v>
      </c>
      <c r="Y97" s="120">
        <v>1.25</v>
      </c>
      <c r="Z97" s="120">
        <v>1.71</v>
      </c>
      <c r="AA97" s="120">
        <v>2.12</v>
      </c>
      <c r="AB97" s="120">
        <v>1.39</v>
      </c>
      <c r="AC97" s="120">
        <v>1.43</v>
      </c>
      <c r="AD97" s="120">
        <v>1.51</v>
      </c>
      <c r="AE97" s="120">
        <v>1.37</v>
      </c>
      <c r="AF97" s="120">
        <v>1.51</v>
      </c>
      <c r="AG97" s="120">
        <v>1.56</v>
      </c>
      <c r="AH97" s="120">
        <v>2.2400000000000002</v>
      </c>
      <c r="AI97" s="120">
        <v>2.13</v>
      </c>
      <c r="AJ97" s="120">
        <v>2.88</v>
      </c>
      <c r="AK97" s="120">
        <v>1.39</v>
      </c>
      <c r="AL97" s="120">
        <v>4.7</v>
      </c>
      <c r="AM97" s="120">
        <v>3.55</v>
      </c>
      <c r="AN97" s="120">
        <v>3.89</v>
      </c>
      <c r="AO97" s="120">
        <v>4.4800000000000004</v>
      </c>
      <c r="AP97" s="120">
        <v>2.08</v>
      </c>
      <c r="AQ97" s="120">
        <v>3.31</v>
      </c>
      <c r="AR97" s="120">
        <v>2.0099999999999998</v>
      </c>
      <c r="AS97" s="120">
        <v>4.41</v>
      </c>
      <c r="AT97" s="120">
        <v>7.33</v>
      </c>
      <c r="AU97" s="120">
        <v>3.5</v>
      </c>
      <c r="AV97" s="120">
        <v>4.03</v>
      </c>
      <c r="AW97" s="120">
        <v>3.83</v>
      </c>
      <c r="AX97" s="120">
        <v>4.67</v>
      </c>
      <c r="AY97" s="120">
        <v>5.75</v>
      </c>
      <c r="AZ97" s="120">
        <v>3.87</v>
      </c>
      <c r="BA97" s="120">
        <v>3.74</v>
      </c>
      <c r="BB97" s="120">
        <v>2.65</v>
      </c>
      <c r="BC97" s="120">
        <v>3.06</v>
      </c>
    </row>
    <row r="98" spans="1:55" ht="29.25" x14ac:dyDescent="0.45">
      <c r="A98" s="261">
        <v>94</v>
      </c>
      <c r="B98" s="174" t="s">
        <v>221</v>
      </c>
      <c r="C98" s="119">
        <v>0.01</v>
      </c>
      <c r="D98" s="119">
        <v>0.06</v>
      </c>
      <c r="E98" s="119">
        <v>0.12</v>
      </c>
      <c r="F98" s="119">
        <v>0.01</v>
      </c>
      <c r="G98" s="119">
        <v>0.06</v>
      </c>
      <c r="H98" s="119">
        <v>0.03</v>
      </c>
      <c r="I98" s="119">
        <v>0.15</v>
      </c>
      <c r="J98" s="119">
        <v>0.05</v>
      </c>
      <c r="K98" s="119">
        <v>0.04</v>
      </c>
      <c r="L98" s="119">
        <v>0.15</v>
      </c>
      <c r="M98" s="119">
        <v>0.02</v>
      </c>
      <c r="N98" s="119">
        <v>0.1</v>
      </c>
      <c r="O98" s="119">
        <v>0</v>
      </c>
      <c r="P98" s="119">
        <v>0.1</v>
      </c>
      <c r="Q98" s="119">
        <v>7.0000000000000007E-2</v>
      </c>
      <c r="R98" s="119">
        <v>0.04</v>
      </c>
      <c r="S98" s="119">
        <v>0.02</v>
      </c>
      <c r="T98" s="119">
        <v>0.04</v>
      </c>
      <c r="U98" s="119">
        <v>0.12</v>
      </c>
      <c r="V98" s="119">
        <v>0.17</v>
      </c>
      <c r="W98" s="119">
        <v>0.3</v>
      </c>
      <c r="X98" s="119">
        <v>0.15</v>
      </c>
      <c r="Y98" s="119">
        <v>0.09</v>
      </c>
      <c r="Z98" s="119">
        <v>7.0000000000000007E-2</v>
      </c>
      <c r="AA98" s="119">
        <v>0.08</v>
      </c>
      <c r="AB98" s="119">
        <v>0.01</v>
      </c>
      <c r="AC98" s="119">
        <v>0.12</v>
      </c>
      <c r="AD98" s="119">
        <v>0.08</v>
      </c>
      <c r="AE98" s="119">
        <v>0.08</v>
      </c>
      <c r="AF98" s="119">
        <v>0.75</v>
      </c>
      <c r="AG98" s="119">
        <v>0.08</v>
      </c>
      <c r="AH98" s="119">
        <v>0.6</v>
      </c>
      <c r="AI98" s="119">
        <v>0.16</v>
      </c>
      <c r="AJ98" s="119">
        <v>0.09</v>
      </c>
      <c r="AK98" s="119">
        <v>0.08</v>
      </c>
      <c r="AL98" s="119">
        <v>0.01</v>
      </c>
      <c r="AM98" s="119">
        <v>0</v>
      </c>
      <c r="AN98" s="119">
        <v>0.21</v>
      </c>
      <c r="AO98" s="119">
        <v>0.18</v>
      </c>
      <c r="AP98" s="119">
        <v>7.0000000000000007E-2</v>
      </c>
      <c r="AQ98" s="119">
        <v>0.1</v>
      </c>
      <c r="AR98" s="119">
        <v>0.06</v>
      </c>
      <c r="AS98" s="119">
        <v>0.1</v>
      </c>
      <c r="AT98" s="119">
        <v>0.1</v>
      </c>
      <c r="AU98" s="119">
        <v>0.16</v>
      </c>
      <c r="AV98" s="119">
        <v>0.39</v>
      </c>
      <c r="AW98" s="119">
        <v>0.25</v>
      </c>
      <c r="AX98" s="119">
        <v>0.2</v>
      </c>
      <c r="AY98" s="119">
        <v>0.03</v>
      </c>
      <c r="AZ98" s="119">
        <v>0.22</v>
      </c>
      <c r="BA98" s="119">
        <v>0.03</v>
      </c>
      <c r="BB98" s="119">
        <v>0.54</v>
      </c>
      <c r="BC98" s="119">
        <v>0.04</v>
      </c>
    </row>
    <row r="99" spans="1:55" x14ac:dyDescent="0.45">
      <c r="A99" s="260">
        <v>95</v>
      </c>
      <c r="B99" s="173" t="s">
        <v>222</v>
      </c>
      <c r="C99" s="120">
        <v>4.26</v>
      </c>
      <c r="D99" s="120">
        <v>0.46</v>
      </c>
      <c r="E99" s="120">
        <v>4.95</v>
      </c>
      <c r="F99" s="120">
        <v>1.01</v>
      </c>
      <c r="G99" s="120">
        <v>0.81</v>
      </c>
      <c r="H99" s="120">
        <v>0.35</v>
      </c>
      <c r="I99" s="120">
        <v>0.26</v>
      </c>
      <c r="J99" s="120">
        <v>0.28000000000000003</v>
      </c>
      <c r="K99" s="120">
        <v>1.71</v>
      </c>
      <c r="L99" s="120">
        <v>1.55</v>
      </c>
      <c r="M99" s="120">
        <v>0.61</v>
      </c>
      <c r="N99" s="120">
        <v>1.85</v>
      </c>
      <c r="O99" s="120">
        <v>1.33</v>
      </c>
      <c r="P99" s="120">
        <v>0.22</v>
      </c>
      <c r="Q99" s="120">
        <v>0.17</v>
      </c>
      <c r="R99" s="120">
        <v>0.16</v>
      </c>
      <c r="S99" s="120">
        <v>0.28999999999999998</v>
      </c>
      <c r="T99" s="120">
        <v>0.19</v>
      </c>
      <c r="U99" s="120">
        <v>0.22</v>
      </c>
      <c r="V99" s="120">
        <v>0.16</v>
      </c>
      <c r="W99" s="120">
        <v>0.27</v>
      </c>
      <c r="X99" s="120">
        <v>0.33</v>
      </c>
      <c r="Y99" s="120">
        <v>0.36</v>
      </c>
      <c r="Z99" s="120">
        <v>0.06</v>
      </c>
      <c r="AA99" s="120">
        <v>0.41</v>
      </c>
      <c r="AB99" s="120">
        <v>0.24</v>
      </c>
      <c r="AC99" s="120">
        <v>0.64</v>
      </c>
      <c r="AD99" s="120">
        <v>0.16</v>
      </c>
      <c r="AE99" s="120">
        <v>0.28999999999999998</v>
      </c>
      <c r="AF99" s="120">
        <v>0.47</v>
      </c>
      <c r="AG99" s="120">
        <v>0.28999999999999998</v>
      </c>
      <c r="AH99" s="120">
        <v>0.61</v>
      </c>
      <c r="AI99" s="120">
        <v>0.87</v>
      </c>
      <c r="AJ99" s="120">
        <v>0.55000000000000004</v>
      </c>
      <c r="AK99" s="120">
        <v>0.33</v>
      </c>
      <c r="AL99" s="120">
        <v>0.51</v>
      </c>
      <c r="AM99" s="120">
        <v>0.14000000000000001</v>
      </c>
      <c r="AN99" s="120">
        <v>0.43</v>
      </c>
      <c r="AO99" s="120">
        <v>0.46</v>
      </c>
      <c r="AP99" s="120">
        <v>0.51</v>
      </c>
      <c r="AQ99" s="120">
        <v>0.45</v>
      </c>
      <c r="AR99" s="120">
        <v>0.32</v>
      </c>
      <c r="AS99" s="120">
        <v>0.45</v>
      </c>
      <c r="AT99" s="120">
        <v>0.72</v>
      </c>
      <c r="AU99" s="120">
        <v>0.8</v>
      </c>
      <c r="AV99" s="120">
        <v>0.4</v>
      </c>
      <c r="AW99" s="120">
        <v>0.5</v>
      </c>
      <c r="AX99" s="120">
        <v>0.33</v>
      </c>
      <c r="AY99" s="120">
        <v>0.33</v>
      </c>
      <c r="AZ99" s="120">
        <v>0.59</v>
      </c>
      <c r="BA99" s="120">
        <v>0.59</v>
      </c>
      <c r="BB99" s="120">
        <v>0.48</v>
      </c>
      <c r="BC99" s="120">
        <v>0.7</v>
      </c>
    </row>
    <row r="100" spans="1:55" x14ac:dyDescent="0.45">
      <c r="A100" s="261">
        <v>96</v>
      </c>
      <c r="B100" s="174" t="s">
        <v>223</v>
      </c>
      <c r="C100" s="119">
        <v>7.0000000000000007E-2</v>
      </c>
      <c r="D100" s="119">
        <v>0.04</v>
      </c>
      <c r="E100" s="119">
        <v>0.39</v>
      </c>
      <c r="F100" s="119">
        <v>0.17</v>
      </c>
      <c r="G100" s="119">
        <v>0.1</v>
      </c>
      <c r="H100" s="119">
        <v>0.24</v>
      </c>
      <c r="I100" s="119">
        <v>0.06</v>
      </c>
      <c r="J100" s="119">
        <v>0.04</v>
      </c>
      <c r="K100" s="119">
        <v>0.48</v>
      </c>
      <c r="L100" s="119">
        <v>0.78</v>
      </c>
      <c r="M100" s="119">
        <v>0.09</v>
      </c>
      <c r="N100" s="119">
        <v>0.43</v>
      </c>
      <c r="O100" s="119">
        <v>7.0000000000000007E-2</v>
      </c>
      <c r="P100" s="119">
        <v>0.16</v>
      </c>
      <c r="Q100" s="119">
        <v>0.76</v>
      </c>
      <c r="R100" s="119">
        <v>0.34</v>
      </c>
      <c r="S100" s="119">
        <v>0.51</v>
      </c>
      <c r="T100" s="119">
        <v>0.15</v>
      </c>
      <c r="U100" s="119">
        <v>0.38</v>
      </c>
      <c r="V100" s="119">
        <v>0.24</v>
      </c>
      <c r="W100" s="119">
        <v>0.35</v>
      </c>
      <c r="X100" s="119">
        <v>0.23</v>
      </c>
      <c r="Y100" s="119">
        <v>0.13</v>
      </c>
      <c r="Z100" s="119">
        <v>0.39</v>
      </c>
      <c r="AA100" s="119">
        <v>0.12</v>
      </c>
      <c r="AB100" s="119">
        <v>0.43</v>
      </c>
      <c r="AC100" s="119">
        <v>0.23</v>
      </c>
      <c r="AD100" s="119">
        <v>0.22</v>
      </c>
      <c r="AE100" s="119">
        <v>0.2</v>
      </c>
      <c r="AF100" s="119">
        <v>0.2</v>
      </c>
      <c r="AG100" s="119">
        <v>0.18</v>
      </c>
      <c r="AH100" s="119">
        <v>0.1</v>
      </c>
      <c r="AI100" s="119">
        <v>0.05</v>
      </c>
      <c r="AJ100" s="119">
        <v>0.03</v>
      </c>
      <c r="AK100" s="119">
        <v>0.25</v>
      </c>
      <c r="AL100" s="119">
        <v>0.13</v>
      </c>
      <c r="AM100" s="119">
        <v>0.06</v>
      </c>
      <c r="AN100" s="119">
        <v>0.14000000000000001</v>
      </c>
      <c r="AO100" s="119">
        <v>0.1</v>
      </c>
      <c r="AP100" s="119">
        <v>0.03</v>
      </c>
      <c r="AQ100" s="119">
        <v>0.11</v>
      </c>
      <c r="AR100" s="119">
        <v>0.11</v>
      </c>
      <c r="AS100" s="119">
        <v>0.12</v>
      </c>
      <c r="AT100" s="119">
        <v>0.02</v>
      </c>
      <c r="AU100" s="119">
        <v>0.1</v>
      </c>
      <c r="AV100" s="119">
        <v>0.05</v>
      </c>
      <c r="AW100" s="119">
        <v>0.01</v>
      </c>
      <c r="AX100" s="119">
        <v>0.09</v>
      </c>
      <c r="AY100" s="119">
        <v>0.09</v>
      </c>
      <c r="AZ100" s="119">
        <v>0.09</v>
      </c>
      <c r="BA100" s="119">
        <v>0.1</v>
      </c>
      <c r="BB100" s="119">
        <v>0.11</v>
      </c>
      <c r="BC100" s="119">
        <v>0.21</v>
      </c>
    </row>
    <row r="101" spans="1:55" x14ac:dyDescent="0.45">
      <c r="A101" s="260">
        <v>97</v>
      </c>
      <c r="B101" s="173" t="s">
        <v>6</v>
      </c>
      <c r="C101" s="120">
        <v>112.66</v>
      </c>
      <c r="D101" s="120">
        <v>99.86</v>
      </c>
      <c r="E101" s="120">
        <v>125.19</v>
      </c>
      <c r="F101" s="120">
        <v>100.54</v>
      </c>
      <c r="G101" s="120">
        <v>118.9</v>
      </c>
      <c r="H101" s="120">
        <v>131.38999999999999</v>
      </c>
      <c r="I101" s="120">
        <v>141.12</v>
      </c>
      <c r="J101" s="120">
        <v>117.83</v>
      </c>
      <c r="K101" s="120">
        <v>131.34</v>
      </c>
      <c r="L101" s="120">
        <v>138.66999999999999</v>
      </c>
      <c r="M101" s="120">
        <v>125.38</v>
      </c>
      <c r="N101" s="120">
        <v>133.19</v>
      </c>
      <c r="O101" s="120">
        <v>110.79</v>
      </c>
      <c r="P101" s="120">
        <v>93.27</v>
      </c>
      <c r="Q101" s="120">
        <v>132.22999999999999</v>
      </c>
      <c r="R101" s="120">
        <v>101.9</v>
      </c>
      <c r="S101" s="120">
        <v>121.87</v>
      </c>
      <c r="T101" s="120">
        <v>125.87</v>
      </c>
      <c r="U101" s="120">
        <v>108.87</v>
      </c>
      <c r="V101" s="120">
        <v>115.23</v>
      </c>
      <c r="W101" s="120">
        <v>116.33</v>
      </c>
      <c r="X101" s="120">
        <v>124.92</v>
      </c>
      <c r="Y101" s="120">
        <v>110.16</v>
      </c>
      <c r="Z101" s="120">
        <v>103.58</v>
      </c>
      <c r="AA101" s="120">
        <v>94.27</v>
      </c>
      <c r="AB101" s="120">
        <v>112.96</v>
      </c>
      <c r="AC101" s="120">
        <v>115.4</v>
      </c>
      <c r="AD101" s="120">
        <v>96.96</v>
      </c>
      <c r="AE101" s="120">
        <v>120.87</v>
      </c>
      <c r="AF101" s="120">
        <v>116.73</v>
      </c>
      <c r="AG101" s="120">
        <v>102.54</v>
      </c>
      <c r="AH101" s="120">
        <v>123.53</v>
      </c>
      <c r="AI101" s="120">
        <v>117.38</v>
      </c>
      <c r="AJ101" s="120">
        <v>129.16</v>
      </c>
      <c r="AK101" s="120">
        <v>107.97</v>
      </c>
      <c r="AL101" s="120">
        <v>104.51</v>
      </c>
      <c r="AM101" s="120">
        <v>104.91</v>
      </c>
      <c r="AN101" s="120">
        <v>99.5</v>
      </c>
      <c r="AO101" s="120">
        <v>131.21</v>
      </c>
      <c r="AP101" s="120">
        <v>94.51</v>
      </c>
      <c r="AQ101" s="120">
        <v>115.32</v>
      </c>
      <c r="AR101" s="120">
        <v>119.92</v>
      </c>
      <c r="AS101" s="120">
        <v>130.91</v>
      </c>
      <c r="AT101" s="120">
        <v>127.66</v>
      </c>
      <c r="AU101" s="120">
        <v>125.6</v>
      </c>
      <c r="AV101" s="120">
        <v>133.53</v>
      </c>
      <c r="AW101" s="120">
        <v>131.58000000000001</v>
      </c>
      <c r="AX101" s="120">
        <v>115.54</v>
      </c>
      <c r="AY101" s="120">
        <v>113.58</v>
      </c>
      <c r="AZ101" s="120">
        <v>118.22</v>
      </c>
      <c r="BA101" s="120">
        <v>124.39</v>
      </c>
      <c r="BB101" s="120">
        <v>124.9</v>
      </c>
      <c r="BC101" s="120">
        <v>138.80000000000001</v>
      </c>
    </row>
    <row r="102" spans="1:55" ht="29.25" x14ac:dyDescent="0.45">
      <c r="A102" s="261">
        <v>98</v>
      </c>
      <c r="B102" s="174" t="s">
        <v>224</v>
      </c>
      <c r="C102" s="117"/>
      <c r="D102" s="117"/>
      <c r="E102" s="117"/>
      <c r="F102" s="117"/>
      <c r="G102" s="119">
        <v>0.02</v>
      </c>
      <c r="H102" s="119">
        <v>0</v>
      </c>
      <c r="I102" s="119">
        <v>0</v>
      </c>
      <c r="J102" s="119">
        <v>0</v>
      </c>
      <c r="K102" s="119">
        <v>0</v>
      </c>
      <c r="L102" s="119">
        <v>0.02</v>
      </c>
      <c r="M102" s="119">
        <v>0</v>
      </c>
      <c r="N102" s="119">
        <v>0</v>
      </c>
      <c r="O102" s="117"/>
      <c r="P102" s="117"/>
      <c r="Q102" s="117"/>
      <c r="R102" s="119">
        <v>0</v>
      </c>
      <c r="S102" s="119">
        <v>0.01</v>
      </c>
      <c r="T102" s="119">
        <v>0</v>
      </c>
      <c r="U102" s="119">
        <v>0</v>
      </c>
      <c r="V102" s="119">
        <v>0</v>
      </c>
      <c r="W102" s="119">
        <v>0</v>
      </c>
      <c r="X102" s="119">
        <v>0</v>
      </c>
      <c r="Y102" s="119">
        <v>0</v>
      </c>
      <c r="Z102" s="119">
        <v>0</v>
      </c>
      <c r="AA102" s="117"/>
      <c r="AB102" s="117"/>
      <c r="AC102" s="117"/>
      <c r="AD102" s="119">
        <v>0</v>
      </c>
      <c r="AE102" s="119">
        <v>0</v>
      </c>
      <c r="AF102" s="119">
        <v>0</v>
      </c>
      <c r="AG102" s="119">
        <v>0</v>
      </c>
      <c r="AH102" s="119">
        <v>0</v>
      </c>
      <c r="AI102" s="119">
        <v>0</v>
      </c>
      <c r="AJ102" s="119">
        <v>0</v>
      </c>
      <c r="AK102" s="119">
        <v>0</v>
      </c>
      <c r="AL102" s="119">
        <v>0</v>
      </c>
      <c r="AM102" s="117"/>
      <c r="AN102" s="117"/>
      <c r="AO102" s="117"/>
      <c r="AP102" s="117"/>
      <c r="AQ102" s="119">
        <v>0.08</v>
      </c>
      <c r="AR102" s="119">
        <v>0</v>
      </c>
      <c r="AS102" s="119">
        <v>0</v>
      </c>
      <c r="AT102" s="119">
        <v>0</v>
      </c>
      <c r="AU102" s="119">
        <v>0</v>
      </c>
      <c r="AV102" s="119">
        <v>0</v>
      </c>
      <c r="AW102" s="119">
        <v>0</v>
      </c>
      <c r="AX102" s="119">
        <v>0</v>
      </c>
      <c r="AY102" s="117"/>
      <c r="AZ102" s="117"/>
      <c r="BA102" s="117"/>
      <c r="BB102" s="119">
        <v>0.01</v>
      </c>
      <c r="BC102" s="119">
        <v>0</v>
      </c>
    </row>
    <row r="103" spans="1:55" ht="80.25" x14ac:dyDescent="0.45">
      <c r="A103" s="260">
        <v>99</v>
      </c>
      <c r="B103" s="173" t="s">
        <v>383</v>
      </c>
      <c r="C103" s="120">
        <v>0.03</v>
      </c>
      <c r="D103" s="120">
        <v>0.74</v>
      </c>
      <c r="E103" s="120">
        <v>0.32</v>
      </c>
      <c r="F103" s="120">
        <v>0.54</v>
      </c>
      <c r="G103" s="120">
        <v>0.73</v>
      </c>
      <c r="H103" s="120">
        <v>1.65</v>
      </c>
      <c r="I103" s="120">
        <v>0.23</v>
      </c>
      <c r="J103" s="120">
        <v>0.94</v>
      </c>
      <c r="K103" s="120">
        <v>0.45</v>
      </c>
      <c r="L103" s="120">
        <v>0.65</v>
      </c>
      <c r="M103" s="120">
        <v>1.23</v>
      </c>
      <c r="N103" s="120">
        <v>0.31</v>
      </c>
      <c r="O103" s="120">
        <v>0.37</v>
      </c>
      <c r="P103" s="120">
        <v>1.2</v>
      </c>
      <c r="Q103" s="120">
        <v>0.82</v>
      </c>
      <c r="R103" s="120">
        <v>1.03</v>
      </c>
      <c r="S103" s="120">
        <v>0.69</v>
      </c>
      <c r="T103" s="120">
        <v>0.8</v>
      </c>
      <c r="U103" s="120">
        <v>0.84</v>
      </c>
      <c r="V103" s="120">
        <v>0.44</v>
      </c>
      <c r="W103" s="120">
        <v>0.75</v>
      </c>
      <c r="X103" s="120">
        <v>0.97</v>
      </c>
      <c r="Y103" s="120">
        <v>0.3</v>
      </c>
      <c r="Z103" s="120">
        <v>0.68</v>
      </c>
      <c r="AA103" s="120">
        <v>0.28000000000000003</v>
      </c>
      <c r="AB103" s="120">
        <v>0.21</v>
      </c>
      <c r="AC103" s="120">
        <v>0.96</v>
      </c>
      <c r="AD103" s="120">
        <v>0.16</v>
      </c>
      <c r="AE103" s="120">
        <v>0.18</v>
      </c>
      <c r="AF103" s="120">
        <v>0.27</v>
      </c>
      <c r="AG103" s="120">
        <v>0.67</v>
      </c>
      <c r="AH103" s="120">
        <v>0.49</v>
      </c>
      <c r="AI103" s="120">
        <v>0.16</v>
      </c>
      <c r="AJ103" s="120">
        <v>0.34</v>
      </c>
      <c r="AK103" s="120">
        <v>1.92</v>
      </c>
      <c r="AL103" s="120">
        <v>0.28000000000000003</v>
      </c>
      <c r="AM103" s="120">
        <v>4.3099999999999996</v>
      </c>
      <c r="AN103" s="120">
        <v>0.28000000000000003</v>
      </c>
      <c r="AO103" s="120">
        <v>0.54</v>
      </c>
      <c r="AP103" s="120">
        <v>0.46</v>
      </c>
      <c r="AQ103" s="120">
        <v>1.19</v>
      </c>
      <c r="AR103" s="120">
        <v>1.32</v>
      </c>
      <c r="AS103" s="120">
        <v>0.38</v>
      </c>
      <c r="AT103" s="120">
        <v>1.33</v>
      </c>
      <c r="AU103" s="120">
        <v>0.94</v>
      </c>
      <c r="AV103" s="120">
        <v>0.59</v>
      </c>
      <c r="AW103" s="120">
        <v>0.64</v>
      </c>
      <c r="AX103" s="120">
        <v>0.66</v>
      </c>
      <c r="AY103" s="120">
        <v>0.28000000000000003</v>
      </c>
      <c r="AZ103" s="120">
        <v>1.81</v>
      </c>
      <c r="BA103" s="120">
        <v>0.84</v>
      </c>
      <c r="BB103" s="120">
        <v>0.76</v>
      </c>
      <c r="BC103" s="120">
        <v>0.33</v>
      </c>
    </row>
    <row r="104" spans="1:55" ht="29.25" x14ac:dyDescent="0.45">
      <c r="A104" s="261">
        <v>100</v>
      </c>
      <c r="B104" s="174" t="s">
        <v>191</v>
      </c>
      <c r="C104" s="117"/>
      <c r="D104" s="117"/>
      <c r="E104" s="119">
        <v>0.06</v>
      </c>
      <c r="F104" s="119">
        <v>0</v>
      </c>
      <c r="G104" s="119">
        <v>0</v>
      </c>
      <c r="H104" s="119">
        <v>0.02</v>
      </c>
      <c r="I104" s="119">
        <v>0.01</v>
      </c>
      <c r="J104" s="119">
        <v>0.02</v>
      </c>
      <c r="K104" s="119">
        <v>0.2</v>
      </c>
      <c r="L104" s="119">
        <v>0.03</v>
      </c>
      <c r="M104" s="119">
        <v>0.15</v>
      </c>
      <c r="N104" s="119">
        <v>0</v>
      </c>
      <c r="O104" s="119">
        <v>0.08</v>
      </c>
      <c r="P104" s="119">
        <v>0</v>
      </c>
      <c r="Q104" s="119">
        <v>0</v>
      </c>
      <c r="R104" s="119">
        <v>0</v>
      </c>
      <c r="S104" s="119">
        <v>0</v>
      </c>
      <c r="T104" s="119">
        <v>0</v>
      </c>
      <c r="U104" s="119">
        <v>0</v>
      </c>
      <c r="V104" s="119">
        <v>0.03</v>
      </c>
      <c r="W104" s="119">
        <v>0.05</v>
      </c>
      <c r="X104" s="119">
        <v>0.4</v>
      </c>
      <c r="Y104" s="119">
        <v>0.02</v>
      </c>
      <c r="Z104" s="119">
        <v>0.01</v>
      </c>
      <c r="AA104" s="119">
        <v>0.05</v>
      </c>
      <c r="AB104" s="119">
        <v>0</v>
      </c>
      <c r="AC104" s="119">
        <v>0.06</v>
      </c>
      <c r="AD104" s="119">
        <v>0.02</v>
      </c>
      <c r="AE104" s="119">
        <v>0.01</v>
      </c>
      <c r="AF104" s="119">
        <v>0.2</v>
      </c>
      <c r="AG104" s="119">
        <v>0.02</v>
      </c>
      <c r="AH104" s="119">
        <v>0</v>
      </c>
      <c r="AI104" s="119">
        <v>0</v>
      </c>
      <c r="AJ104" s="119">
        <v>0.02</v>
      </c>
      <c r="AK104" s="119">
        <v>0.3</v>
      </c>
      <c r="AL104" s="119">
        <v>0</v>
      </c>
      <c r="AM104" s="119">
        <v>0.11</v>
      </c>
      <c r="AN104" s="119">
        <v>0</v>
      </c>
      <c r="AO104" s="119">
        <v>0</v>
      </c>
      <c r="AP104" s="119">
        <v>0</v>
      </c>
      <c r="AQ104" s="119">
        <v>0</v>
      </c>
      <c r="AR104" s="119">
        <v>0.12</v>
      </c>
      <c r="AS104" s="119">
        <v>0.08</v>
      </c>
      <c r="AT104" s="119">
        <v>0.19</v>
      </c>
      <c r="AU104" s="119">
        <v>0.3</v>
      </c>
      <c r="AV104" s="119">
        <v>0.39</v>
      </c>
      <c r="AW104" s="119">
        <v>0</v>
      </c>
      <c r="AX104" s="119">
        <v>0.06</v>
      </c>
      <c r="AY104" s="119">
        <v>0.01</v>
      </c>
      <c r="AZ104" s="119">
        <v>0</v>
      </c>
      <c r="BA104" s="119">
        <v>0</v>
      </c>
      <c r="BB104" s="119">
        <v>0</v>
      </c>
      <c r="BC104" s="119">
        <v>0.01</v>
      </c>
    </row>
    <row r="105" spans="1:55" x14ac:dyDescent="0.45">
      <c r="A105" s="260">
        <v>101</v>
      </c>
      <c r="B105" s="173" t="s">
        <v>225</v>
      </c>
      <c r="C105" s="120">
        <v>3.37</v>
      </c>
      <c r="D105" s="120">
        <v>6.49</v>
      </c>
      <c r="E105" s="120">
        <v>11.37</v>
      </c>
      <c r="F105" s="120">
        <v>5.5</v>
      </c>
      <c r="G105" s="120">
        <v>9.34</v>
      </c>
      <c r="H105" s="120">
        <v>3.09</v>
      </c>
      <c r="I105" s="120">
        <v>3.71</v>
      </c>
      <c r="J105" s="120">
        <v>8.16</v>
      </c>
      <c r="K105" s="120">
        <v>9.24</v>
      </c>
      <c r="L105" s="120">
        <v>5.31</v>
      </c>
      <c r="M105" s="120">
        <v>4.33</v>
      </c>
      <c r="N105" s="120">
        <v>10.65</v>
      </c>
      <c r="O105" s="120">
        <v>5.08</v>
      </c>
      <c r="P105" s="120">
        <v>11.25</v>
      </c>
      <c r="Q105" s="120">
        <v>13.9</v>
      </c>
      <c r="R105" s="120">
        <v>9.07</v>
      </c>
      <c r="S105" s="120">
        <v>6.17</v>
      </c>
      <c r="T105" s="120">
        <v>3.39</v>
      </c>
      <c r="U105" s="120">
        <v>5.0999999999999996</v>
      </c>
      <c r="V105" s="120">
        <v>7.63</v>
      </c>
      <c r="W105" s="120">
        <v>4.9800000000000004</v>
      </c>
      <c r="X105" s="120">
        <v>2.19</v>
      </c>
      <c r="Y105" s="120">
        <v>2.91</v>
      </c>
      <c r="Z105" s="120">
        <v>4.3099999999999996</v>
      </c>
      <c r="AA105" s="120">
        <v>7.25</v>
      </c>
      <c r="AB105" s="120">
        <v>3.42</v>
      </c>
      <c r="AC105" s="120">
        <v>4.72</v>
      </c>
      <c r="AD105" s="120">
        <v>5.58</v>
      </c>
      <c r="AE105" s="120">
        <v>11.8</v>
      </c>
      <c r="AF105" s="120">
        <v>6.31</v>
      </c>
      <c r="AG105" s="120">
        <v>6.76</v>
      </c>
      <c r="AH105" s="120">
        <v>4.74</v>
      </c>
      <c r="AI105" s="120">
        <v>7.23</v>
      </c>
      <c r="AJ105" s="120">
        <v>0.72</v>
      </c>
      <c r="AK105" s="120">
        <v>10.82</v>
      </c>
      <c r="AL105" s="120">
        <v>4.4800000000000004</v>
      </c>
      <c r="AM105" s="120">
        <v>4.74</v>
      </c>
      <c r="AN105" s="120">
        <v>13.25</v>
      </c>
      <c r="AO105" s="120">
        <v>7.78</v>
      </c>
      <c r="AP105" s="120">
        <v>5.83</v>
      </c>
      <c r="AQ105" s="120">
        <v>1.18</v>
      </c>
      <c r="AR105" s="120">
        <v>7.46</v>
      </c>
      <c r="AS105" s="120">
        <v>1.57</v>
      </c>
      <c r="AT105" s="120">
        <v>5.7</v>
      </c>
      <c r="AU105" s="120">
        <v>2.0299999999999998</v>
      </c>
      <c r="AV105" s="120">
        <v>4.6500000000000004</v>
      </c>
      <c r="AW105" s="120">
        <v>11.7</v>
      </c>
      <c r="AX105" s="120">
        <v>5.24</v>
      </c>
      <c r="AY105" s="120">
        <v>5.9</v>
      </c>
      <c r="AZ105" s="120">
        <v>9.44</v>
      </c>
      <c r="BA105" s="120">
        <v>1.66</v>
      </c>
      <c r="BB105" s="120">
        <v>6.14</v>
      </c>
      <c r="BC105" s="120">
        <v>4.6399999999999997</v>
      </c>
    </row>
    <row r="106" spans="1:55" ht="29.25" x14ac:dyDescent="0.45">
      <c r="A106" s="261">
        <v>102</v>
      </c>
      <c r="B106" s="174" t="s">
        <v>50</v>
      </c>
      <c r="C106" s="119">
        <v>251.38</v>
      </c>
      <c r="D106" s="119">
        <v>299.43</v>
      </c>
      <c r="E106" s="119">
        <v>259.35000000000002</v>
      </c>
      <c r="F106" s="119">
        <v>65.16</v>
      </c>
      <c r="G106" s="119">
        <v>80.45</v>
      </c>
      <c r="H106" s="119">
        <v>179.17</v>
      </c>
      <c r="I106" s="119">
        <v>137.36000000000001</v>
      </c>
      <c r="J106" s="119">
        <v>92.53</v>
      </c>
      <c r="K106" s="119">
        <v>70.42</v>
      </c>
      <c r="L106" s="119">
        <v>69.42</v>
      </c>
      <c r="M106" s="119">
        <v>164.94</v>
      </c>
      <c r="N106" s="119">
        <v>161.43</v>
      </c>
      <c r="O106" s="119">
        <v>301.13</v>
      </c>
      <c r="P106" s="119">
        <v>81.83</v>
      </c>
      <c r="Q106" s="119">
        <v>152.88</v>
      </c>
      <c r="R106" s="119">
        <v>191</v>
      </c>
      <c r="S106" s="119">
        <v>339.25</v>
      </c>
      <c r="T106" s="119">
        <v>116.15</v>
      </c>
      <c r="U106" s="119">
        <v>62.17</v>
      </c>
      <c r="V106" s="119">
        <v>447.02</v>
      </c>
      <c r="W106" s="119">
        <v>299.7</v>
      </c>
      <c r="X106" s="119">
        <v>302.89</v>
      </c>
      <c r="Y106" s="119">
        <v>54.71</v>
      </c>
      <c r="Z106" s="119">
        <v>60.23</v>
      </c>
      <c r="AA106" s="119">
        <v>160.52000000000001</v>
      </c>
      <c r="AB106" s="119">
        <v>909.04</v>
      </c>
      <c r="AC106" s="119">
        <v>574.6</v>
      </c>
      <c r="AD106" s="119">
        <v>280.56</v>
      </c>
      <c r="AE106" s="119">
        <v>522.66</v>
      </c>
      <c r="AF106" s="119">
        <v>688.19</v>
      </c>
      <c r="AG106" s="119">
        <v>617.78</v>
      </c>
      <c r="AH106" s="119">
        <v>396.34</v>
      </c>
      <c r="AI106" s="119">
        <v>289.87</v>
      </c>
      <c r="AJ106" s="119">
        <v>69.12</v>
      </c>
      <c r="AK106" s="119">
        <v>288.25</v>
      </c>
      <c r="AL106" s="119">
        <v>51.18</v>
      </c>
      <c r="AM106" s="119">
        <v>96.33</v>
      </c>
      <c r="AN106" s="119">
        <v>431.42</v>
      </c>
      <c r="AO106" s="119">
        <v>464.72</v>
      </c>
      <c r="AP106" s="119">
        <v>353.75</v>
      </c>
      <c r="AQ106" s="119">
        <v>153.43</v>
      </c>
      <c r="AR106" s="119">
        <v>354.13</v>
      </c>
      <c r="AS106" s="119">
        <v>111.5</v>
      </c>
      <c r="AT106" s="121">
        <v>1012.28</v>
      </c>
      <c r="AU106" s="119">
        <v>908.37</v>
      </c>
      <c r="AV106" s="119">
        <v>61.73</v>
      </c>
      <c r="AW106" s="119">
        <v>77.84</v>
      </c>
      <c r="AX106" s="119">
        <v>68.34</v>
      </c>
      <c r="AY106" s="119">
        <v>439.37</v>
      </c>
      <c r="AZ106" s="119">
        <v>92.06</v>
      </c>
      <c r="BA106" s="119">
        <v>330.31</v>
      </c>
      <c r="BB106" s="119">
        <v>366.86</v>
      </c>
      <c r="BC106" s="119">
        <v>231.19</v>
      </c>
    </row>
    <row r="107" spans="1:55" x14ac:dyDescent="0.45">
      <c r="A107" s="260">
        <v>103</v>
      </c>
      <c r="B107" s="173" t="s">
        <v>226</v>
      </c>
      <c r="C107" s="120">
        <v>31.86</v>
      </c>
      <c r="D107" s="120">
        <v>17.63</v>
      </c>
      <c r="E107" s="120">
        <v>30.06</v>
      </c>
      <c r="F107" s="120">
        <v>24.35</v>
      </c>
      <c r="G107" s="120">
        <v>17.5</v>
      </c>
      <c r="H107" s="120">
        <v>9.57</v>
      </c>
      <c r="I107" s="120">
        <v>30.1</v>
      </c>
      <c r="J107" s="120">
        <v>25.72</v>
      </c>
      <c r="K107" s="120">
        <v>18.87</v>
      </c>
      <c r="L107" s="120">
        <v>68.72</v>
      </c>
      <c r="M107" s="120">
        <v>15.68</v>
      </c>
      <c r="N107" s="120">
        <v>50.73</v>
      </c>
      <c r="O107" s="120">
        <v>18.32</v>
      </c>
      <c r="P107" s="120">
        <v>13.8</v>
      </c>
      <c r="Q107" s="120">
        <v>32.950000000000003</v>
      </c>
      <c r="R107" s="120">
        <v>22.1</v>
      </c>
      <c r="S107" s="120">
        <v>16.88</v>
      </c>
      <c r="T107" s="120">
        <v>6.47</v>
      </c>
      <c r="U107" s="120">
        <v>26.79</v>
      </c>
      <c r="V107" s="120">
        <v>22.81</v>
      </c>
      <c r="W107" s="120">
        <v>6.85</v>
      </c>
      <c r="X107" s="120">
        <v>32.06</v>
      </c>
      <c r="Y107" s="120">
        <v>8.5299999999999994</v>
      </c>
      <c r="Z107" s="120">
        <v>37.020000000000003</v>
      </c>
      <c r="AA107" s="120">
        <v>17.309999999999999</v>
      </c>
      <c r="AB107" s="120">
        <v>15.5</v>
      </c>
      <c r="AC107" s="120">
        <v>72.099999999999994</v>
      </c>
      <c r="AD107" s="120">
        <v>16.28</v>
      </c>
      <c r="AE107" s="120">
        <v>28.54</v>
      </c>
      <c r="AF107" s="120">
        <v>23.29</v>
      </c>
      <c r="AG107" s="120">
        <v>11.46</v>
      </c>
      <c r="AH107" s="120">
        <v>31.09</v>
      </c>
      <c r="AI107" s="120">
        <v>26.06</v>
      </c>
      <c r="AJ107" s="120">
        <v>13.51</v>
      </c>
      <c r="AK107" s="120">
        <v>5.05</v>
      </c>
      <c r="AL107" s="120">
        <v>39.53</v>
      </c>
      <c r="AM107" s="120">
        <v>16.64</v>
      </c>
      <c r="AN107" s="120">
        <v>25.97</v>
      </c>
      <c r="AO107" s="120">
        <v>29.46</v>
      </c>
      <c r="AP107" s="120">
        <v>12.21</v>
      </c>
      <c r="AQ107" s="120">
        <v>12.22</v>
      </c>
      <c r="AR107" s="120">
        <v>21.13</v>
      </c>
      <c r="AS107" s="120">
        <v>19.46</v>
      </c>
      <c r="AT107" s="120">
        <v>24.63</v>
      </c>
      <c r="AU107" s="120">
        <v>8.77</v>
      </c>
      <c r="AV107" s="120">
        <v>22.42</v>
      </c>
      <c r="AW107" s="120">
        <v>24.54</v>
      </c>
      <c r="AX107" s="120">
        <v>26.68</v>
      </c>
      <c r="AY107" s="120">
        <v>7.25</v>
      </c>
      <c r="AZ107" s="120">
        <v>14.01</v>
      </c>
      <c r="BA107" s="120">
        <v>11.26</v>
      </c>
      <c r="BB107" s="120">
        <v>36.17</v>
      </c>
      <c r="BC107" s="120">
        <v>15.52</v>
      </c>
    </row>
    <row r="108" spans="1:55" ht="29.25" x14ac:dyDescent="0.45">
      <c r="A108" s="261">
        <v>104</v>
      </c>
      <c r="B108" s="174" t="s">
        <v>227</v>
      </c>
      <c r="C108" s="119">
        <v>0.02</v>
      </c>
      <c r="D108" s="119">
        <v>0.16</v>
      </c>
      <c r="E108" s="119">
        <v>0.1</v>
      </c>
      <c r="F108" s="119">
        <v>0.24</v>
      </c>
      <c r="G108" s="119">
        <v>0.15</v>
      </c>
      <c r="H108" s="119">
        <v>0.15</v>
      </c>
      <c r="I108" s="119">
        <v>0.12</v>
      </c>
      <c r="J108" s="119">
        <v>0.12</v>
      </c>
      <c r="K108" s="119">
        <v>0.18</v>
      </c>
      <c r="L108" s="119">
        <v>0.11</v>
      </c>
      <c r="M108" s="119">
        <v>0.1</v>
      </c>
      <c r="N108" s="119">
        <v>0.14000000000000001</v>
      </c>
      <c r="O108" s="119">
        <v>0.08</v>
      </c>
      <c r="P108" s="119">
        <v>0.23</v>
      </c>
      <c r="Q108" s="119">
        <v>0.27</v>
      </c>
      <c r="R108" s="119">
        <v>0.1</v>
      </c>
      <c r="S108" s="119">
        <v>0.18</v>
      </c>
      <c r="T108" s="119">
        <v>0.09</v>
      </c>
      <c r="U108" s="119">
        <v>0.15</v>
      </c>
      <c r="V108" s="119">
        <v>0.11</v>
      </c>
      <c r="W108" s="119">
        <v>0.25</v>
      </c>
      <c r="X108" s="119">
        <v>0.18</v>
      </c>
      <c r="Y108" s="119">
        <v>0.14000000000000001</v>
      </c>
      <c r="Z108" s="119">
        <v>0.21</v>
      </c>
      <c r="AA108" s="119">
        <v>0.11</v>
      </c>
      <c r="AB108" s="119">
        <v>0.25</v>
      </c>
      <c r="AC108" s="119">
        <v>0.24</v>
      </c>
      <c r="AD108" s="119">
        <v>7.0000000000000007E-2</v>
      </c>
      <c r="AE108" s="119">
        <v>0.13</v>
      </c>
      <c r="AF108" s="119">
        <v>0.17</v>
      </c>
      <c r="AG108" s="119">
        <v>0.1</v>
      </c>
      <c r="AH108" s="119">
        <v>0.03</v>
      </c>
      <c r="AI108" s="119">
        <v>0.18</v>
      </c>
      <c r="AJ108" s="119">
        <v>0.16</v>
      </c>
      <c r="AK108" s="119">
        <v>0.11</v>
      </c>
      <c r="AL108" s="119">
        <v>0.03</v>
      </c>
      <c r="AM108" s="119">
        <v>0.1</v>
      </c>
      <c r="AN108" s="119">
        <v>0.1</v>
      </c>
      <c r="AO108" s="119">
        <v>0.13</v>
      </c>
      <c r="AP108" s="119">
        <v>0.14000000000000001</v>
      </c>
      <c r="AQ108" s="119">
        <v>0.11</v>
      </c>
      <c r="AR108" s="119">
        <v>0.18</v>
      </c>
      <c r="AS108" s="119">
        <v>0.08</v>
      </c>
      <c r="AT108" s="119">
        <v>0.26</v>
      </c>
      <c r="AU108" s="119">
        <v>0.26</v>
      </c>
      <c r="AV108" s="119">
        <v>0.09</v>
      </c>
      <c r="AW108" s="119">
        <v>0.19</v>
      </c>
      <c r="AX108" s="119">
        <v>0.12</v>
      </c>
      <c r="AY108" s="119">
        <v>0.06</v>
      </c>
      <c r="AZ108" s="119">
        <v>0.19</v>
      </c>
      <c r="BA108" s="119">
        <v>0.16</v>
      </c>
      <c r="BB108" s="119">
        <v>0.11</v>
      </c>
      <c r="BC108" s="119">
        <v>0.15</v>
      </c>
    </row>
    <row r="109" spans="1:55" x14ac:dyDescent="0.45">
      <c r="A109" s="260">
        <v>105</v>
      </c>
      <c r="B109" s="173" t="s">
        <v>101</v>
      </c>
      <c r="C109" s="120">
        <v>42.27</v>
      </c>
      <c r="D109" s="120">
        <v>82.02</v>
      </c>
      <c r="E109" s="120">
        <v>68.239999999999995</v>
      </c>
      <c r="F109" s="120">
        <v>51.85</v>
      </c>
      <c r="G109" s="120">
        <v>51.41</v>
      </c>
      <c r="H109" s="120">
        <v>65.13</v>
      </c>
      <c r="I109" s="120">
        <v>72.97</v>
      </c>
      <c r="J109" s="120">
        <v>34.71</v>
      </c>
      <c r="K109" s="120">
        <v>43.86</v>
      </c>
      <c r="L109" s="120">
        <v>46.3</v>
      </c>
      <c r="M109" s="120">
        <v>39.340000000000003</v>
      </c>
      <c r="N109" s="120">
        <v>44.21</v>
      </c>
      <c r="O109" s="120">
        <v>84.7</v>
      </c>
      <c r="P109" s="120">
        <v>56.35</v>
      </c>
      <c r="Q109" s="120">
        <v>55.34</v>
      </c>
      <c r="R109" s="120">
        <v>42.61</v>
      </c>
      <c r="S109" s="120">
        <v>30.43</v>
      </c>
      <c r="T109" s="120">
        <v>48.24</v>
      </c>
      <c r="U109" s="120">
        <v>84.73</v>
      </c>
      <c r="V109" s="120">
        <v>35.83</v>
      </c>
      <c r="W109" s="120">
        <v>47.33</v>
      </c>
      <c r="X109" s="120">
        <v>31.32</v>
      </c>
      <c r="Y109" s="120">
        <v>54.87</v>
      </c>
      <c r="Z109" s="120">
        <v>40.49</v>
      </c>
      <c r="AA109" s="120">
        <v>37.08</v>
      </c>
      <c r="AB109" s="120">
        <v>46.47</v>
      </c>
      <c r="AC109" s="120">
        <v>43.48</v>
      </c>
      <c r="AD109" s="120">
        <v>21.72</v>
      </c>
      <c r="AE109" s="120">
        <v>41.49</v>
      </c>
      <c r="AF109" s="120">
        <v>71.91</v>
      </c>
      <c r="AG109" s="120">
        <v>44.66</v>
      </c>
      <c r="AH109" s="120">
        <v>55.34</v>
      </c>
      <c r="AI109" s="120">
        <v>52.85</v>
      </c>
      <c r="AJ109" s="120">
        <v>29.81</v>
      </c>
      <c r="AK109" s="120">
        <v>40.85</v>
      </c>
      <c r="AL109" s="120">
        <v>58.53</v>
      </c>
      <c r="AM109" s="120">
        <v>47.37</v>
      </c>
      <c r="AN109" s="120">
        <v>60.07</v>
      </c>
      <c r="AO109" s="120">
        <v>96.38</v>
      </c>
      <c r="AP109" s="120">
        <v>42.62</v>
      </c>
      <c r="AQ109" s="120">
        <v>61.92</v>
      </c>
      <c r="AR109" s="120">
        <v>65.709999999999994</v>
      </c>
      <c r="AS109" s="120">
        <v>55.72</v>
      </c>
      <c r="AT109" s="120">
        <v>64.81</v>
      </c>
      <c r="AU109" s="120">
        <v>54.73</v>
      </c>
      <c r="AV109" s="120">
        <v>66.44</v>
      </c>
      <c r="AW109" s="120">
        <v>63.22</v>
      </c>
      <c r="AX109" s="120">
        <v>71.73</v>
      </c>
      <c r="AY109" s="120">
        <v>89.06</v>
      </c>
      <c r="AZ109" s="120">
        <v>77.55</v>
      </c>
      <c r="BA109" s="120">
        <v>71.47</v>
      </c>
      <c r="BB109" s="120">
        <v>40.07</v>
      </c>
      <c r="BC109" s="120">
        <v>88.97</v>
      </c>
    </row>
    <row r="110" spans="1:55" ht="29.25" x14ac:dyDescent="0.45">
      <c r="A110" s="261">
        <v>106</v>
      </c>
      <c r="B110" s="174" t="s">
        <v>228</v>
      </c>
      <c r="C110" s="119">
        <v>14.81</v>
      </c>
      <c r="D110" s="119">
        <v>23.15</v>
      </c>
      <c r="E110" s="119">
        <v>16.25</v>
      </c>
      <c r="F110" s="119">
        <v>18.13</v>
      </c>
      <c r="G110" s="119">
        <v>14.44</v>
      </c>
      <c r="H110" s="119">
        <v>21.36</v>
      </c>
      <c r="I110" s="119">
        <v>12.53</v>
      </c>
      <c r="J110" s="119">
        <v>18.260000000000002</v>
      </c>
      <c r="K110" s="119">
        <v>26.99</v>
      </c>
      <c r="L110" s="119">
        <v>16.47</v>
      </c>
      <c r="M110" s="119">
        <v>9.49</v>
      </c>
      <c r="N110" s="119">
        <v>34.24</v>
      </c>
      <c r="O110" s="119">
        <v>19.41</v>
      </c>
      <c r="P110" s="119">
        <v>2.0499999999999998</v>
      </c>
      <c r="Q110" s="119">
        <v>6.58</v>
      </c>
      <c r="R110" s="119">
        <v>26.85</v>
      </c>
      <c r="S110" s="119">
        <v>12.89</v>
      </c>
      <c r="T110" s="119">
        <v>13.76</v>
      </c>
      <c r="U110" s="119">
        <v>12.11</v>
      </c>
      <c r="V110" s="119">
        <v>16.8</v>
      </c>
      <c r="W110" s="119">
        <v>8.64</v>
      </c>
      <c r="X110" s="119">
        <v>25.13</v>
      </c>
      <c r="Y110" s="119">
        <v>14.64</v>
      </c>
      <c r="Z110" s="119">
        <v>17.600000000000001</v>
      </c>
      <c r="AA110" s="119">
        <v>28.4</v>
      </c>
      <c r="AB110" s="119">
        <v>33.15</v>
      </c>
      <c r="AC110" s="119">
        <v>5.81</v>
      </c>
      <c r="AD110" s="119">
        <v>15.03</v>
      </c>
      <c r="AE110" s="119">
        <v>7.82</v>
      </c>
      <c r="AF110" s="119">
        <v>18.8</v>
      </c>
      <c r="AG110" s="119">
        <v>4.3600000000000003</v>
      </c>
      <c r="AH110" s="119">
        <v>3.57</v>
      </c>
      <c r="AI110" s="119">
        <v>21.44</v>
      </c>
      <c r="AJ110" s="119">
        <v>14.13</v>
      </c>
      <c r="AK110" s="119">
        <v>17.03</v>
      </c>
      <c r="AL110" s="119">
        <v>21.18</v>
      </c>
      <c r="AM110" s="119">
        <v>17.309999999999999</v>
      </c>
      <c r="AN110" s="119">
        <v>17.05</v>
      </c>
      <c r="AO110" s="119">
        <v>16.25</v>
      </c>
      <c r="AP110" s="119">
        <v>18.850000000000001</v>
      </c>
      <c r="AQ110" s="119">
        <v>8.31</v>
      </c>
      <c r="AR110" s="119">
        <v>17.649999999999999</v>
      </c>
      <c r="AS110" s="119">
        <v>18.95</v>
      </c>
      <c r="AT110" s="119">
        <v>21.03</v>
      </c>
      <c r="AU110" s="119">
        <v>31.4</v>
      </c>
      <c r="AV110" s="119">
        <v>14.48</v>
      </c>
      <c r="AW110" s="119">
        <v>76.17</v>
      </c>
      <c r="AX110" s="119">
        <v>34.479999999999997</v>
      </c>
      <c r="AY110" s="119">
        <v>28.02</v>
      </c>
      <c r="AZ110" s="119">
        <v>5.34</v>
      </c>
      <c r="BA110" s="119">
        <v>24.66</v>
      </c>
      <c r="BB110" s="119">
        <v>9.09</v>
      </c>
      <c r="BC110" s="119">
        <v>15.37</v>
      </c>
    </row>
    <row r="111" spans="1:55" ht="29.25" x14ac:dyDescent="0.45">
      <c r="A111" s="260">
        <v>107</v>
      </c>
      <c r="B111" s="173" t="s">
        <v>3</v>
      </c>
      <c r="C111" s="118">
        <v>2178.36</v>
      </c>
      <c r="D111" s="118">
        <v>2216.11</v>
      </c>
      <c r="E111" s="118">
        <v>2129.0500000000002</v>
      </c>
      <c r="F111" s="118">
        <v>1847.43</v>
      </c>
      <c r="G111" s="118">
        <v>2032.13</v>
      </c>
      <c r="H111" s="118">
        <v>1961.46</v>
      </c>
      <c r="I111" s="118">
        <v>2069.09</v>
      </c>
      <c r="J111" s="118">
        <v>2057.65</v>
      </c>
      <c r="K111" s="118">
        <v>2118.04</v>
      </c>
      <c r="L111" s="118">
        <v>2239.09</v>
      </c>
      <c r="M111" s="118">
        <v>2116.2800000000002</v>
      </c>
      <c r="N111" s="118">
        <v>2119.12</v>
      </c>
      <c r="O111" s="118">
        <v>1749.55</v>
      </c>
      <c r="P111" s="118">
        <v>1880.99</v>
      </c>
      <c r="Q111" s="118">
        <v>1952.52</v>
      </c>
      <c r="R111" s="118">
        <v>1868.61</v>
      </c>
      <c r="S111" s="118">
        <v>2098.2600000000002</v>
      </c>
      <c r="T111" s="118">
        <v>1944.93</v>
      </c>
      <c r="U111" s="118">
        <v>2036.19</v>
      </c>
      <c r="V111" s="118">
        <v>2065.29</v>
      </c>
      <c r="W111" s="118">
        <v>2081.62</v>
      </c>
      <c r="X111" s="118">
        <v>2157.37</v>
      </c>
      <c r="Y111" s="118">
        <v>1988.19</v>
      </c>
      <c r="Z111" s="118">
        <v>1908.95</v>
      </c>
      <c r="AA111" s="118">
        <v>1645.45</v>
      </c>
      <c r="AB111" s="118">
        <v>1746.95</v>
      </c>
      <c r="AC111" s="118">
        <v>1848.49</v>
      </c>
      <c r="AD111" s="118">
        <v>1763.8</v>
      </c>
      <c r="AE111" s="118">
        <v>1831.85</v>
      </c>
      <c r="AF111" s="118">
        <v>1709.99</v>
      </c>
      <c r="AG111" s="118">
        <v>1780.68</v>
      </c>
      <c r="AH111" s="118">
        <v>2140.44</v>
      </c>
      <c r="AI111" s="118">
        <v>2244.33</v>
      </c>
      <c r="AJ111" s="118">
        <v>2214.83</v>
      </c>
      <c r="AK111" s="118">
        <v>2429.52</v>
      </c>
      <c r="AL111" s="118">
        <v>2443.2800000000002</v>
      </c>
      <c r="AM111" s="118">
        <v>2152.6</v>
      </c>
      <c r="AN111" s="118">
        <v>2283.42</v>
      </c>
      <c r="AO111" s="118">
        <v>2744.29</v>
      </c>
      <c r="AP111" s="118">
        <v>2127.5300000000002</v>
      </c>
      <c r="AQ111" s="118">
        <v>2360.6799999999998</v>
      </c>
      <c r="AR111" s="118">
        <v>2229.34</v>
      </c>
      <c r="AS111" s="118">
        <v>2301.88</v>
      </c>
      <c r="AT111" s="118">
        <v>2690.29</v>
      </c>
      <c r="AU111" s="118">
        <v>2532.4699999999998</v>
      </c>
      <c r="AV111" s="118">
        <v>2594.13</v>
      </c>
      <c r="AW111" s="118">
        <v>2848.91</v>
      </c>
      <c r="AX111" s="118">
        <v>2640.48</v>
      </c>
      <c r="AY111" s="118">
        <v>2398.15</v>
      </c>
      <c r="AZ111" s="118">
        <v>2312.5100000000002</v>
      </c>
      <c r="BA111" s="118">
        <v>2489.59</v>
      </c>
      <c r="BB111" s="118">
        <v>2533.6999999999998</v>
      </c>
      <c r="BC111" s="118">
        <v>2708.95</v>
      </c>
    </row>
    <row r="112" spans="1:55" ht="29.25" x14ac:dyDescent="0.45">
      <c r="A112" s="261">
        <v>108</v>
      </c>
      <c r="B112" s="174" t="s">
        <v>229</v>
      </c>
      <c r="C112" s="119">
        <v>23.99</v>
      </c>
      <c r="D112" s="119">
        <v>20.83</v>
      </c>
      <c r="E112" s="119">
        <v>17.010000000000002</v>
      </c>
      <c r="F112" s="119">
        <v>16.46</v>
      </c>
      <c r="G112" s="119">
        <v>21.47</v>
      </c>
      <c r="H112" s="119">
        <v>25.81</v>
      </c>
      <c r="I112" s="119">
        <v>18.25</v>
      </c>
      <c r="J112" s="119">
        <v>20.16</v>
      </c>
      <c r="K112" s="119">
        <v>22.52</v>
      </c>
      <c r="L112" s="119">
        <v>21.42</v>
      </c>
      <c r="M112" s="119">
        <v>22.21</v>
      </c>
      <c r="N112" s="119">
        <v>18.809999999999999</v>
      </c>
      <c r="O112" s="119">
        <v>18.23</v>
      </c>
      <c r="P112" s="119">
        <v>18.57</v>
      </c>
      <c r="Q112" s="119">
        <v>20.190000000000001</v>
      </c>
      <c r="R112" s="119">
        <v>16.63</v>
      </c>
      <c r="S112" s="119">
        <v>19.149999999999999</v>
      </c>
      <c r="T112" s="119">
        <v>17.690000000000001</v>
      </c>
      <c r="U112" s="119">
        <v>23.32</v>
      </c>
      <c r="V112" s="119">
        <v>18.38</v>
      </c>
      <c r="W112" s="119">
        <v>21.12</v>
      </c>
      <c r="X112" s="119">
        <v>16.96</v>
      </c>
      <c r="Y112" s="119">
        <v>19.03</v>
      </c>
      <c r="Z112" s="119">
        <v>17.02</v>
      </c>
      <c r="AA112" s="119">
        <v>13.53</v>
      </c>
      <c r="AB112" s="119">
        <v>17.170000000000002</v>
      </c>
      <c r="AC112" s="119">
        <v>18.329999999999998</v>
      </c>
      <c r="AD112" s="119">
        <v>14.58</v>
      </c>
      <c r="AE112" s="119">
        <v>16.239999999999998</v>
      </c>
      <c r="AF112" s="119">
        <v>17.62</v>
      </c>
      <c r="AG112" s="119">
        <v>15.14</v>
      </c>
      <c r="AH112" s="119">
        <v>21.93</v>
      </c>
      <c r="AI112" s="119">
        <v>16.7</v>
      </c>
      <c r="AJ112" s="119">
        <v>14.67</v>
      </c>
      <c r="AK112" s="119">
        <v>13.66</v>
      </c>
      <c r="AL112" s="119">
        <v>14.63</v>
      </c>
      <c r="AM112" s="119">
        <v>17.98</v>
      </c>
      <c r="AN112" s="119">
        <v>16.59</v>
      </c>
      <c r="AO112" s="119">
        <v>19.96</v>
      </c>
      <c r="AP112" s="119">
        <v>14.11</v>
      </c>
      <c r="AQ112" s="119">
        <v>17.62</v>
      </c>
      <c r="AR112" s="119">
        <v>20.03</v>
      </c>
      <c r="AS112" s="119">
        <v>18.11</v>
      </c>
      <c r="AT112" s="119">
        <v>13.17</v>
      </c>
      <c r="AU112" s="119">
        <v>17.77</v>
      </c>
      <c r="AV112" s="119">
        <v>21.63</v>
      </c>
      <c r="AW112" s="119">
        <v>20.92</v>
      </c>
      <c r="AX112" s="119">
        <v>16.09</v>
      </c>
      <c r="AY112" s="119">
        <v>17.670000000000002</v>
      </c>
      <c r="AZ112" s="119">
        <v>18.87</v>
      </c>
      <c r="BA112" s="119">
        <v>17.13</v>
      </c>
      <c r="BB112" s="119">
        <v>14.38</v>
      </c>
      <c r="BC112" s="119">
        <v>16.670000000000002</v>
      </c>
    </row>
    <row r="113" spans="1:55" ht="29.25" x14ac:dyDescent="0.45">
      <c r="A113" s="260">
        <v>109</v>
      </c>
      <c r="B113" s="173" t="s">
        <v>230</v>
      </c>
      <c r="C113" s="120">
        <v>16.190000000000001</v>
      </c>
      <c r="D113" s="120">
        <v>10.37</v>
      </c>
      <c r="E113" s="120">
        <v>17.649999999999999</v>
      </c>
      <c r="F113" s="120">
        <v>7.83</v>
      </c>
      <c r="G113" s="120">
        <v>9.41</v>
      </c>
      <c r="H113" s="120">
        <v>7.98</v>
      </c>
      <c r="I113" s="120">
        <v>10.25</v>
      </c>
      <c r="J113" s="120">
        <v>8.23</v>
      </c>
      <c r="K113" s="120">
        <v>13.15</v>
      </c>
      <c r="L113" s="120">
        <v>5.64</v>
      </c>
      <c r="M113" s="120">
        <v>9.82</v>
      </c>
      <c r="N113" s="120">
        <v>8.11</v>
      </c>
      <c r="O113" s="120">
        <v>10.39</v>
      </c>
      <c r="P113" s="120">
        <v>13.65</v>
      </c>
      <c r="Q113" s="120">
        <v>21.5</v>
      </c>
      <c r="R113" s="120">
        <v>10.45</v>
      </c>
      <c r="S113" s="120">
        <v>9.59</v>
      </c>
      <c r="T113" s="120">
        <v>9.11</v>
      </c>
      <c r="U113" s="120">
        <v>14.88</v>
      </c>
      <c r="V113" s="120">
        <v>10.75</v>
      </c>
      <c r="W113" s="120">
        <v>14.51</v>
      </c>
      <c r="X113" s="120">
        <v>8.57</v>
      </c>
      <c r="Y113" s="120">
        <v>10.51</v>
      </c>
      <c r="Z113" s="120">
        <v>12.91</v>
      </c>
      <c r="AA113" s="120">
        <v>11.25</v>
      </c>
      <c r="AB113" s="120">
        <v>19.62</v>
      </c>
      <c r="AC113" s="120">
        <v>16.37</v>
      </c>
      <c r="AD113" s="120">
        <v>11.13</v>
      </c>
      <c r="AE113" s="120">
        <v>10.83</v>
      </c>
      <c r="AF113" s="120">
        <v>14.07</v>
      </c>
      <c r="AG113" s="120">
        <v>9.5299999999999994</v>
      </c>
      <c r="AH113" s="120">
        <v>22.78</v>
      </c>
      <c r="AI113" s="120">
        <v>22.98</v>
      </c>
      <c r="AJ113" s="120">
        <v>13.29</v>
      </c>
      <c r="AK113" s="120">
        <v>6.04</v>
      </c>
      <c r="AL113" s="120">
        <v>3.54</v>
      </c>
      <c r="AM113" s="120">
        <v>4.7699999999999996</v>
      </c>
      <c r="AN113" s="120">
        <v>10.130000000000001</v>
      </c>
      <c r="AO113" s="120">
        <v>21.56</v>
      </c>
      <c r="AP113" s="120">
        <v>6.07</v>
      </c>
      <c r="AQ113" s="120">
        <v>10.38</v>
      </c>
      <c r="AR113" s="120">
        <v>7.42</v>
      </c>
      <c r="AS113" s="120">
        <v>9.06</v>
      </c>
      <c r="AT113" s="120">
        <v>8.23</v>
      </c>
      <c r="AU113" s="120">
        <v>10.43</v>
      </c>
      <c r="AV113" s="120">
        <v>5.26</v>
      </c>
      <c r="AW113" s="120">
        <v>8.2799999999999994</v>
      </c>
      <c r="AX113" s="120">
        <v>7.84</v>
      </c>
      <c r="AY113" s="120">
        <v>6.27</v>
      </c>
      <c r="AZ113" s="120">
        <v>8.15</v>
      </c>
      <c r="BA113" s="120">
        <v>17.96</v>
      </c>
      <c r="BB113" s="120">
        <v>9.58</v>
      </c>
      <c r="BC113" s="120">
        <v>5.8</v>
      </c>
    </row>
    <row r="114" spans="1:55" ht="42" x14ac:dyDescent="0.45">
      <c r="A114" s="261">
        <v>110</v>
      </c>
      <c r="B114" s="174" t="s">
        <v>231</v>
      </c>
      <c r="C114" s="119">
        <v>0.3</v>
      </c>
      <c r="D114" s="119">
        <v>0.18</v>
      </c>
      <c r="E114" s="119">
        <v>0.09</v>
      </c>
      <c r="F114" s="119">
        <v>0.18</v>
      </c>
      <c r="G114" s="119">
        <v>0.39</v>
      </c>
      <c r="H114" s="119">
        <v>0.3</v>
      </c>
      <c r="I114" s="119">
        <v>0.79</v>
      </c>
      <c r="J114" s="119">
        <v>0.27</v>
      </c>
      <c r="K114" s="119">
        <v>0.08</v>
      </c>
      <c r="L114" s="119">
        <v>0.23</v>
      </c>
      <c r="M114" s="119">
        <v>0.34</v>
      </c>
      <c r="N114" s="119">
        <v>0.28999999999999998</v>
      </c>
      <c r="O114" s="119">
        <v>0.77</v>
      </c>
      <c r="P114" s="119">
        <v>0.42</v>
      </c>
      <c r="Q114" s="119">
        <v>0.37</v>
      </c>
      <c r="R114" s="119">
        <v>0.16</v>
      </c>
      <c r="S114" s="119">
        <v>0</v>
      </c>
      <c r="T114" s="119">
        <v>0.62</v>
      </c>
      <c r="U114" s="119">
        <v>0.53</v>
      </c>
      <c r="V114" s="119">
        <v>0.66</v>
      </c>
      <c r="W114" s="119">
        <v>0.54</v>
      </c>
      <c r="X114" s="119">
        <v>0.22</v>
      </c>
      <c r="Y114" s="119">
        <v>0.06</v>
      </c>
      <c r="Z114" s="119">
        <v>0.02</v>
      </c>
      <c r="AA114" s="117"/>
      <c r="AB114" s="117"/>
      <c r="AC114" s="117"/>
      <c r="AD114" s="117"/>
      <c r="AE114" s="119">
        <v>0.06</v>
      </c>
      <c r="AF114" s="119">
        <v>0</v>
      </c>
      <c r="AG114" s="119">
        <v>0.04</v>
      </c>
      <c r="AH114" s="119">
        <v>0</v>
      </c>
      <c r="AI114" s="119">
        <v>0</v>
      </c>
      <c r="AJ114" s="119">
        <v>0.02</v>
      </c>
      <c r="AK114" s="119">
        <v>0</v>
      </c>
      <c r="AL114" s="119">
        <v>0</v>
      </c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</row>
    <row r="115" spans="1:55" x14ac:dyDescent="0.45">
      <c r="A115" s="260">
        <v>111</v>
      </c>
      <c r="B115" s="173" t="s">
        <v>232</v>
      </c>
      <c r="C115" s="120">
        <v>0.42</v>
      </c>
      <c r="D115" s="120">
        <v>0.19</v>
      </c>
      <c r="E115" s="120">
        <v>0.47</v>
      </c>
      <c r="F115" s="120">
        <v>0.64</v>
      </c>
      <c r="G115" s="120">
        <v>0.42</v>
      </c>
      <c r="H115" s="120">
        <v>0.42</v>
      </c>
      <c r="I115" s="120">
        <v>0.37</v>
      </c>
      <c r="J115" s="120">
        <v>0.55000000000000004</v>
      </c>
      <c r="K115" s="120">
        <v>0.34</v>
      </c>
      <c r="L115" s="120">
        <v>0.61</v>
      </c>
      <c r="M115" s="120">
        <v>7.0000000000000007E-2</v>
      </c>
      <c r="N115" s="120">
        <v>0.43</v>
      </c>
      <c r="O115" s="120">
        <v>0.72</v>
      </c>
      <c r="P115" s="120">
        <v>0.28999999999999998</v>
      </c>
      <c r="Q115" s="120">
        <v>0.12</v>
      </c>
      <c r="R115" s="120">
        <v>0.81</v>
      </c>
      <c r="S115" s="120">
        <v>0.54</v>
      </c>
      <c r="T115" s="120">
        <v>0.16</v>
      </c>
      <c r="U115" s="120">
        <v>0.01</v>
      </c>
      <c r="V115" s="120">
        <v>1.07</v>
      </c>
      <c r="W115" s="120">
        <v>0.39</v>
      </c>
      <c r="X115" s="120">
        <v>0.66</v>
      </c>
      <c r="Y115" s="120">
        <v>0.36</v>
      </c>
      <c r="Z115" s="120">
        <v>0.61</v>
      </c>
      <c r="AA115" s="120">
        <v>0.63</v>
      </c>
      <c r="AB115" s="120">
        <v>0.52</v>
      </c>
      <c r="AC115" s="120">
        <v>0.35</v>
      </c>
      <c r="AD115" s="120">
        <v>0.56000000000000005</v>
      </c>
      <c r="AE115" s="120">
        <v>0.57999999999999996</v>
      </c>
      <c r="AF115" s="120">
        <v>0.62</v>
      </c>
      <c r="AG115" s="120">
        <v>0.05</v>
      </c>
      <c r="AH115" s="120">
        <v>0.45</v>
      </c>
      <c r="AI115" s="120">
        <v>0.38</v>
      </c>
      <c r="AJ115" s="120">
        <v>0.51</v>
      </c>
      <c r="AK115" s="120">
        <v>0.42</v>
      </c>
      <c r="AL115" s="120">
        <v>0.41</v>
      </c>
      <c r="AM115" s="120">
        <v>0.15</v>
      </c>
      <c r="AN115" s="120">
        <v>0.64</v>
      </c>
      <c r="AO115" s="120">
        <v>0.41</v>
      </c>
      <c r="AP115" s="120">
        <v>0.28999999999999998</v>
      </c>
      <c r="AQ115" s="120">
        <v>0.77</v>
      </c>
      <c r="AR115" s="120">
        <v>0.57999999999999996</v>
      </c>
      <c r="AS115" s="120">
        <v>0.94</v>
      </c>
      <c r="AT115" s="120">
        <v>0.03</v>
      </c>
      <c r="AU115" s="120">
        <v>1.37</v>
      </c>
      <c r="AV115" s="120">
        <v>2.0099999999999998</v>
      </c>
      <c r="AW115" s="120">
        <v>1.69</v>
      </c>
      <c r="AX115" s="120">
        <v>1.1000000000000001</v>
      </c>
      <c r="AY115" s="120">
        <v>0.51</v>
      </c>
      <c r="AZ115" s="120">
        <v>1.39</v>
      </c>
      <c r="BA115" s="120">
        <v>0.23</v>
      </c>
      <c r="BB115" s="120">
        <v>0.98</v>
      </c>
      <c r="BC115" s="120">
        <v>1.28</v>
      </c>
    </row>
    <row r="116" spans="1:55" ht="42" x14ac:dyDescent="0.45">
      <c r="A116" s="261">
        <v>112</v>
      </c>
      <c r="B116" s="174" t="s">
        <v>233</v>
      </c>
      <c r="C116" s="119">
        <v>0.65</v>
      </c>
      <c r="D116" s="119">
        <v>1.3</v>
      </c>
      <c r="E116" s="119">
        <v>0.53</v>
      </c>
      <c r="F116" s="119">
        <v>0.21</v>
      </c>
      <c r="G116" s="119">
        <v>1.17</v>
      </c>
      <c r="H116" s="119">
        <v>0.52</v>
      </c>
      <c r="I116" s="119">
        <v>0.97</v>
      </c>
      <c r="J116" s="119">
        <v>1.31</v>
      </c>
      <c r="K116" s="119">
        <v>0.71</v>
      </c>
      <c r="L116" s="119">
        <v>0.46</v>
      </c>
      <c r="M116" s="119">
        <v>0.11</v>
      </c>
      <c r="N116" s="119">
        <v>0.56000000000000005</v>
      </c>
      <c r="O116" s="119">
        <v>0.72</v>
      </c>
      <c r="P116" s="119">
        <v>0.16</v>
      </c>
      <c r="Q116" s="119">
        <v>0.92</v>
      </c>
      <c r="R116" s="119">
        <v>1.1399999999999999</v>
      </c>
      <c r="S116" s="119">
        <v>0.61</v>
      </c>
      <c r="T116" s="119">
        <v>0.28000000000000003</v>
      </c>
      <c r="U116" s="119">
        <v>6.34</v>
      </c>
      <c r="V116" s="119">
        <v>0.65</v>
      </c>
      <c r="W116" s="119">
        <v>0.36</v>
      </c>
      <c r="X116" s="119">
        <v>0.68</v>
      </c>
      <c r="Y116" s="119">
        <v>1.17</v>
      </c>
      <c r="Z116" s="119">
        <v>0.22</v>
      </c>
      <c r="AA116" s="117"/>
      <c r="AB116" s="119">
        <v>0.19</v>
      </c>
      <c r="AC116" s="119">
        <v>0.86</v>
      </c>
      <c r="AD116" s="119">
        <v>0.33</v>
      </c>
      <c r="AE116" s="119">
        <v>1.17</v>
      </c>
      <c r="AF116" s="119">
        <v>0.56000000000000005</v>
      </c>
      <c r="AG116" s="119">
        <v>0.19</v>
      </c>
      <c r="AH116" s="119">
        <v>0.08</v>
      </c>
      <c r="AI116" s="119">
        <v>0.19</v>
      </c>
      <c r="AJ116" s="119">
        <v>0.94</v>
      </c>
      <c r="AK116" s="119">
        <v>0.12</v>
      </c>
      <c r="AL116" s="119">
        <v>2.1800000000000002</v>
      </c>
      <c r="AM116" s="119">
        <v>0.87</v>
      </c>
      <c r="AN116" s="119">
        <v>0.4</v>
      </c>
      <c r="AO116" s="119">
        <v>0.3</v>
      </c>
      <c r="AP116" s="119">
        <v>0.6</v>
      </c>
      <c r="AQ116" s="119">
        <v>0.3</v>
      </c>
      <c r="AR116" s="119">
        <v>0.64</v>
      </c>
      <c r="AS116" s="119">
        <v>0.32</v>
      </c>
      <c r="AT116" s="119">
        <v>0.63</v>
      </c>
      <c r="AU116" s="119">
        <v>0.26</v>
      </c>
      <c r="AV116" s="119">
        <v>2.31</v>
      </c>
      <c r="AW116" s="119">
        <v>0.17</v>
      </c>
      <c r="AX116" s="119">
        <v>0.14000000000000001</v>
      </c>
      <c r="AY116" s="119">
        <v>1.74</v>
      </c>
      <c r="AZ116" s="119">
        <v>0.13</v>
      </c>
      <c r="BA116" s="119">
        <v>0.3</v>
      </c>
      <c r="BB116" s="119">
        <v>1.78</v>
      </c>
      <c r="BC116" s="119">
        <v>0.11</v>
      </c>
    </row>
    <row r="117" spans="1:55" ht="29.25" x14ac:dyDescent="0.45">
      <c r="A117" s="260">
        <v>113</v>
      </c>
      <c r="B117" s="173" t="s">
        <v>384</v>
      </c>
      <c r="C117" s="116"/>
      <c r="D117" s="120">
        <v>0.05</v>
      </c>
      <c r="E117" s="120">
        <v>0.06</v>
      </c>
      <c r="F117" s="120">
        <v>0.16</v>
      </c>
      <c r="G117" s="120">
        <v>0.25</v>
      </c>
      <c r="H117" s="120">
        <v>0.28000000000000003</v>
      </c>
      <c r="I117" s="120">
        <v>0.24</v>
      </c>
      <c r="J117" s="120">
        <v>0.35</v>
      </c>
      <c r="K117" s="120">
        <v>0.48</v>
      </c>
      <c r="L117" s="120">
        <v>0.18</v>
      </c>
      <c r="M117" s="120">
        <v>0.1</v>
      </c>
      <c r="N117" s="120">
        <v>0.17</v>
      </c>
      <c r="O117" s="120">
        <v>0.04</v>
      </c>
      <c r="P117" s="120">
        <v>0.09</v>
      </c>
      <c r="Q117" s="120">
        <v>0.1</v>
      </c>
      <c r="R117" s="120">
        <v>0.08</v>
      </c>
      <c r="S117" s="120">
        <v>0.25</v>
      </c>
      <c r="T117" s="120">
        <v>0.03</v>
      </c>
      <c r="U117" s="120">
        <v>0.09</v>
      </c>
      <c r="V117" s="120">
        <v>0.17</v>
      </c>
      <c r="W117" s="120">
        <v>0.09</v>
      </c>
      <c r="X117" s="120">
        <v>0.03</v>
      </c>
      <c r="Y117" s="120">
        <v>0.39</v>
      </c>
      <c r="Z117" s="120">
        <v>0.46</v>
      </c>
      <c r="AA117" s="120">
        <v>0.26</v>
      </c>
      <c r="AB117" s="120">
        <v>0.49</v>
      </c>
      <c r="AC117" s="120">
        <v>0.37</v>
      </c>
      <c r="AD117" s="120">
        <v>0.14000000000000001</v>
      </c>
      <c r="AE117" s="120">
        <v>0.21</v>
      </c>
      <c r="AF117" s="120">
        <v>0.4</v>
      </c>
      <c r="AG117" s="120">
        <v>0.16</v>
      </c>
      <c r="AH117" s="120">
        <v>0.62</v>
      </c>
      <c r="AI117" s="120">
        <v>0.84</v>
      </c>
      <c r="AJ117" s="120">
        <v>0.63</v>
      </c>
      <c r="AK117" s="120">
        <v>0.48</v>
      </c>
      <c r="AL117" s="120">
        <v>0.32</v>
      </c>
      <c r="AM117" s="120">
        <v>0.21</v>
      </c>
      <c r="AN117" s="120">
        <v>0.18</v>
      </c>
      <c r="AO117" s="120">
        <v>0.31</v>
      </c>
      <c r="AP117" s="120">
        <v>0.26</v>
      </c>
      <c r="AQ117" s="120">
        <v>0.36</v>
      </c>
      <c r="AR117" s="120">
        <v>0.21</v>
      </c>
      <c r="AS117" s="120">
        <v>0.48</v>
      </c>
      <c r="AT117" s="120">
        <v>0.51</v>
      </c>
      <c r="AU117" s="120">
        <v>0.32</v>
      </c>
      <c r="AV117" s="120">
        <v>0.31</v>
      </c>
      <c r="AW117" s="120">
        <v>0.34</v>
      </c>
      <c r="AX117" s="120">
        <v>0.45</v>
      </c>
      <c r="AY117" s="120">
        <v>0.13</v>
      </c>
      <c r="AZ117" s="120">
        <v>0.17</v>
      </c>
      <c r="BA117" s="120">
        <v>0.35</v>
      </c>
      <c r="BB117" s="120">
        <v>0.42</v>
      </c>
      <c r="BC117" s="120">
        <v>0.2</v>
      </c>
    </row>
    <row r="118" spans="1:55" ht="42" x14ac:dyDescent="0.45">
      <c r="A118" s="261">
        <v>114</v>
      </c>
      <c r="B118" s="174" t="s">
        <v>234</v>
      </c>
      <c r="C118" s="117"/>
      <c r="D118" s="117"/>
      <c r="E118" s="117"/>
      <c r="F118" s="117"/>
      <c r="G118" s="117"/>
      <c r="H118" s="117"/>
      <c r="I118" s="117"/>
      <c r="J118" s="117"/>
      <c r="K118" s="117"/>
      <c r="L118" s="119">
        <v>0.02</v>
      </c>
      <c r="M118" s="119">
        <v>0</v>
      </c>
      <c r="N118" s="119">
        <v>0</v>
      </c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9">
        <v>0.02</v>
      </c>
      <c r="Z118" s="119">
        <v>0.04</v>
      </c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9">
        <v>0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0</v>
      </c>
      <c r="AW118" s="119">
        <v>0</v>
      </c>
      <c r="AX118" s="119">
        <v>0</v>
      </c>
      <c r="AY118" s="117"/>
      <c r="AZ118" s="117"/>
      <c r="BA118" s="119">
        <v>0</v>
      </c>
      <c r="BB118" s="119">
        <v>0</v>
      </c>
      <c r="BC118" s="119">
        <v>0</v>
      </c>
    </row>
    <row r="119" spans="1:55" x14ac:dyDescent="0.45">
      <c r="A119" s="260">
        <v>115</v>
      </c>
      <c r="B119" s="173" t="s">
        <v>235</v>
      </c>
      <c r="C119" s="120">
        <v>1.78</v>
      </c>
      <c r="D119" s="120">
        <v>1.97</v>
      </c>
      <c r="E119" s="120">
        <v>3.98</v>
      </c>
      <c r="F119" s="120">
        <v>1.92</v>
      </c>
      <c r="G119" s="120">
        <v>2.9</v>
      </c>
      <c r="H119" s="120">
        <v>3.21</v>
      </c>
      <c r="I119" s="120">
        <v>2.0099999999999998</v>
      </c>
      <c r="J119" s="120">
        <v>2.36</v>
      </c>
      <c r="K119" s="120">
        <v>2.0499999999999998</v>
      </c>
      <c r="L119" s="120">
        <v>1.98</v>
      </c>
      <c r="M119" s="120">
        <v>1.94</v>
      </c>
      <c r="N119" s="120">
        <v>1.42</v>
      </c>
      <c r="O119" s="120">
        <v>1.42</v>
      </c>
      <c r="P119" s="120">
        <v>1.58</v>
      </c>
      <c r="Q119" s="120">
        <v>2.65</v>
      </c>
      <c r="R119" s="120">
        <v>2.14</v>
      </c>
      <c r="S119" s="120">
        <v>1.81</v>
      </c>
      <c r="T119" s="120">
        <v>1.57</v>
      </c>
      <c r="U119" s="120">
        <v>2.46</v>
      </c>
      <c r="V119" s="120">
        <v>1.96</v>
      </c>
      <c r="W119" s="120">
        <v>1.45</v>
      </c>
      <c r="X119" s="120">
        <v>1.6</v>
      </c>
      <c r="Y119" s="120">
        <v>1.92</v>
      </c>
      <c r="Z119" s="120">
        <v>1.81</v>
      </c>
      <c r="AA119" s="120">
        <v>1.67</v>
      </c>
      <c r="AB119" s="120">
        <v>1.34</v>
      </c>
      <c r="AC119" s="120">
        <v>3.05</v>
      </c>
      <c r="AD119" s="120">
        <v>3.71</v>
      </c>
      <c r="AE119" s="120">
        <v>1.55</v>
      </c>
      <c r="AF119" s="120">
        <v>2.5099999999999998</v>
      </c>
      <c r="AG119" s="120">
        <v>1.6</v>
      </c>
      <c r="AH119" s="120">
        <v>1.75</v>
      </c>
      <c r="AI119" s="120">
        <v>2.0099999999999998</v>
      </c>
      <c r="AJ119" s="120">
        <v>1.37</v>
      </c>
      <c r="AK119" s="120">
        <v>2.08</v>
      </c>
      <c r="AL119" s="120">
        <v>1.36</v>
      </c>
      <c r="AM119" s="120">
        <v>2.96</v>
      </c>
      <c r="AN119" s="120">
        <v>2.2400000000000002</v>
      </c>
      <c r="AO119" s="120">
        <v>2.16</v>
      </c>
      <c r="AP119" s="120">
        <v>2.46</v>
      </c>
      <c r="AQ119" s="120">
        <v>2.77</v>
      </c>
      <c r="AR119" s="120">
        <v>2.27</v>
      </c>
      <c r="AS119" s="120">
        <v>2.13</v>
      </c>
      <c r="AT119" s="120">
        <v>2.31</v>
      </c>
      <c r="AU119" s="120">
        <v>2.2200000000000002</v>
      </c>
      <c r="AV119" s="120">
        <v>2.23</v>
      </c>
      <c r="AW119" s="120">
        <v>1.6</v>
      </c>
      <c r="AX119" s="120">
        <v>1.96</v>
      </c>
      <c r="AY119" s="120">
        <v>2.0299999999999998</v>
      </c>
      <c r="AZ119" s="120">
        <v>1.79</v>
      </c>
      <c r="BA119" s="120">
        <v>3.35</v>
      </c>
      <c r="BB119" s="120">
        <v>2.06</v>
      </c>
      <c r="BC119" s="120">
        <v>3.02</v>
      </c>
    </row>
    <row r="120" spans="1:55" ht="29.25" x14ac:dyDescent="0.45">
      <c r="A120" s="261">
        <v>116</v>
      </c>
      <c r="B120" s="174" t="s">
        <v>88</v>
      </c>
      <c r="C120" s="119">
        <v>55.8</v>
      </c>
      <c r="D120" s="119">
        <v>56.48</v>
      </c>
      <c r="E120" s="119">
        <v>69.11</v>
      </c>
      <c r="F120" s="119">
        <v>67.92</v>
      </c>
      <c r="G120" s="119">
        <v>70.760000000000005</v>
      </c>
      <c r="H120" s="119">
        <v>56.89</v>
      </c>
      <c r="I120" s="119">
        <v>57.14</v>
      </c>
      <c r="J120" s="119">
        <v>60.36</v>
      </c>
      <c r="K120" s="119">
        <v>72.16</v>
      </c>
      <c r="L120" s="119">
        <v>67.19</v>
      </c>
      <c r="M120" s="119">
        <v>66.75</v>
      </c>
      <c r="N120" s="119">
        <v>66.28</v>
      </c>
      <c r="O120" s="119">
        <v>63.62</v>
      </c>
      <c r="P120" s="119">
        <v>55.69</v>
      </c>
      <c r="Q120" s="119">
        <v>57.12</v>
      </c>
      <c r="R120" s="119">
        <v>52.09</v>
      </c>
      <c r="S120" s="119">
        <v>70.64</v>
      </c>
      <c r="T120" s="119">
        <v>49.92</v>
      </c>
      <c r="U120" s="119">
        <v>72.59</v>
      </c>
      <c r="V120" s="119">
        <v>66.39</v>
      </c>
      <c r="W120" s="119">
        <v>73.94</v>
      </c>
      <c r="X120" s="119">
        <v>71.400000000000006</v>
      </c>
      <c r="Y120" s="119">
        <v>58.28</v>
      </c>
      <c r="Z120" s="119">
        <v>59.57</v>
      </c>
      <c r="AA120" s="119">
        <v>65.540000000000006</v>
      </c>
      <c r="AB120" s="119">
        <v>61.34</v>
      </c>
      <c r="AC120" s="119">
        <v>61.52</v>
      </c>
      <c r="AD120" s="119">
        <v>47.49</v>
      </c>
      <c r="AE120" s="119">
        <v>57</v>
      </c>
      <c r="AF120" s="119">
        <v>50.49</v>
      </c>
      <c r="AG120" s="119">
        <v>50.56</v>
      </c>
      <c r="AH120" s="119">
        <v>61.79</v>
      </c>
      <c r="AI120" s="119">
        <v>71.8</v>
      </c>
      <c r="AJ120" s="119">
        <v>57.26</v>
      </c>
      <c r="AK120" s="119">
        <v>65.849999999999994</v>
      </c>
      <c r="AL120" s="119">
        <v>66</v>
      </c>
      <c r="AM120" s="119">
        <v>55.14</v>
      </c>
      <c r="AN120" s="119">
        <v>53.44</v>
      </c>
      <c r="AO120" s="119">
        <v>69.849999999999994</v>
      </c>
      <c r="AP120" s="119">
        <v>46.88</v>
      </c>
      <c r="AQ120" s="119">
        <v>56.17</v>
      </c>
      <c r="AR120" s="119">
        <v>59.43</v>
      </c>
      <c r="AS120" s="119">
        <v>49.39</v>
      </c>
      <c r="AT120" s="119">
        <v>55.44</v>
      </c>
      <c r="AU120" s="119">
        <v>65.87</v>
      </c>
      <c r="AV120" s="119">
        <v>53.21</v>
      </c>
      <c r="AW120" s="119">
        <v>73.72</v>
      </c>
      <c r="AX120" s="119">
        <v>62.06</v>
      </c>
      <c r="AY120" s="119">
        <v>61.36</v>
      </c>
      <c r="AZ120" s="119">
        <v>61.51</v>
      </c>
      <c r="BA120" s="119">
        <v>74.010000000000005</v>
      </c>
      <c r="BB120" s="119">
        <v>54.21</v>
      </c>
      <c r="BC120" s="119">
        <v>58.41</v>
      </c>
    </row>
    <row r="121" spans="1:55" x14ac:dyDescent="0.45">
      <c r="A121" s="260">
        <v>117</v>
      </c>
      <c r="B121" s="173" t="s">
        <v>80</v>
      </c>
      <c r="C121" s="120">
        <v>349.33</v>
      </c>
      <c r="D121" s="120">
        <v>335.21</v>
      </c>
      <c r="E121" s="120">
        <v>385.1</v>
      </c>
      <c r="F121" s="120">
        <v>334.73</v>
      </c>
      <c r="G121" s="120">
        <v>431.62</v>
      </c>
      <c r="H121" s="120">
        <v>415.28</v>
      </c>
      <c r="I121" s="120">
        <v>387.94</v>
      </c>
      <c r="J121" s="120">
        <v>353.7</v>
      </c>
      <c r="K121" s="120">
        <v>411.96</v>
      </c>
      <c r="L121" s="120">
        <v>453.35</v>
      </c>
      <c r="M121" s="120">
        <v>330.93</v>
      </c>
      <c r="N121" s="120">
        <v>342.86</v>
      </c>
      <c r="O121" s="120">
        <v>328.7</v>
      </c>
      <c r="P121" s="120">
        <v>347.7</v>
      </c>
      <c r="Q121" s="120">
        <v>394.31</v>
      </c>
      <c r="R121" s="120">
        <v>320.83999999999997</v>
      </c>
      <c r="S121" s="120">
        <v>374.73</v>
      </c>
      <c r="T121" s="120">
        <v>351.62</v>
      </c>
      <c r="U121" s="120">
        <v>375.39</v>
      </c>
      <c r="V121" s="120">
        <v>353.22</v>
      </c>
      <c r="W121" s="120">
        <v>361.11</v>
      </c>
      <c r="X121" s="120">
        <v>368.2</v>
      </c>
      <c r="Y121" s="120">
        <v>330.95</v>
      </c>
      <c r="Z121" s="120">
        <v>380.69</v>
      </c>
      <c r="AA121" s="120">
        <v>335.51</v>
      </c>
      <c r="AB121" s="120">
        <v>395.48</v>
      </c>
      <c r="AC121" s="120">
        <v>402.02</v>
      </c>
      <c r="AD121" s="120">
        <v>326.95999999999998</v>
      </c>
      <c r="AE121" s="120">
        <v>337.84</v>
      </c>
      <c r="AF121" s="120">
        <v>368.03</v>
      </c>
      <c r="AG121" s="120">
        <v>361.66</v>
      </c>
      <c r="AH121" s="120">
        <v>455.23</v>
      </c>
      <c r="AI121" s="120">
        <v>421.88</v>
      </c>
      <c r="AJ121" s="120">
        <v>344.62</v>
      </c>
      <c r="AK121" s="120">
        <v>365.68</v>
      </c>
      <c r="AL121" s="120">
        <v>361.59</v>
      </c>
      <c r="AM121" s="120">
        <v>366.18</v>
      </c>
      <c r="AN121" s="120">
        <v>389.75</v>
      </c>
      <c r="AO121" s="120">
        <v>435.3</v>
      </c>
      <c r="AP121" s="120">
        <v>329.45</v>
      </c>
      <c r="AQ121" s="120">
        <v>398.03</v>
      </c>
      <c r="AR121" s="120">
        <v>395.14</v>
      </c>
      <c r="AS121" s="120">
        <v>380.68</v>
      </c>
      <c r="AT121" s="120">
        <v>649.30999999999995</v>
      </c>
      <c r="AU121" s="120">
        <v>432.72</v>
      </c>
      <c r="AV121" s="120">
        <v>406.08</v>
      </c>
      <c r="AW121" s="120">
        <v>423.65</v>
      </c>
      <c r="AX121" s="120">
        <v>436.77</v>
      </c>
      <c r="AY121" s="120">
        <v>423.39</v>
      </c>
      <c r="AZ121" s="120">
        <v>436.87</v>
      </c>
      <c r="BA121" s="120">
        <v>450.35</v>
      </c>
      <c r="BB121" s="120">
        <v>375.19</v>
      </c>
      <c r="BC121" s="120">
        <v>476.16</v>
      </c>
    </row>
    <row r="122" spans="1:55" x14ac:dyDescent="0.45">
      <c r="A122" s="261">
        <v>118</v>
      </c>
      <c r="B122" s="174" t="s">
        <v>236</v>
      </c>
      <c r="C122" s="119">
        <v>3.74</v>
      </c>
      <c r="D122" s="119">
        <v>1.2</v>
      </c>
      <c r="E122" s="119">
        <v>1.71</v>
      </c>
      <c r="F122" s="119">
        <v>2.5099999999999998</v>
      </c>
      <c r="G122" s="119">
        <v>2.0499999999999998</v>
      </c>
      <c r="H122" s="119">
        <v>2.96</v>
      </c>
      <c r="I122" s="119">
        <v>27.31</v>
      </c>
      <c r="J122" s="119">
        <v>5.57</v>
      </c>
      <c r="K122" s="119">
        <v>2.15</v>
      </c>
      <c r="L122" s="119">
        <v>1.97</v>
      </c>
      <c r="M122" s="119">
        <v>3.77</v>
      </c>
      <c r="N122" s="119">
        <v>1.67</v>
      </c>
      <c r="O122" s="119">
        <v>2.02</v>
      </c>
      <c r="P122" s="119">
        <v>2.0499999999999998</v>
      </c>
      <c r="Q122" s="119">
        <v>2.76</v>
      </c>
      <c r="R122" s="119">
        <v>1.66</v>
      </c>
      <c r="S122" s="119">
        <v>2.62</v>
      </c>
      <c r="T122" s="119">
        <v>2.74</v>
      </c>
      <c r="U122" s="119">
        <v>3.22</v>
      </c>
      <c r="V122" s="119">
        <v>5.19</v>
      </c>
      <c r="W122" s="119">
        <v>4.6900000000000004</v>
      </c>
      <c r="X122" s="119">
        <v>2.0499999999999998</v>
      </c>
      <c r="Y122" s="119">
        <v>1.64</v>
      </c>
      <c r="Z122" s="119">
        <v>2.5499999999999998</v>
      </c>
      <c r="AA122" s="119">
        <v>2.34</v>
      </c>
      <c r="AB122" s="119">
        <v>3.22</v>
      </c>
      <c r="AC122" s="119">
        <v>3.08</v>
      </c>
      <c r="AD122" s="119">
        <v>1.79</v>
      </c>
      <c r="AE122" s="119">
        <v>2.34</v>
      </c>
      <c r="AF122" s="119">
        <v>3.6</v>
      </c>
      <c r="AG122" s="119">
        <v>1.77</v>
      </c>
      <c r="AH122" s="119">
        <v>4.47</v>
      </c>
      <c r="AI122" s="119">
        <v>2.88</v>
      </c>
      <c r="AJ122" s="119">
        <v>2.59</v>
      </c>
      <c r="AK122" s="119">
        <v>2.23</v>
      </c>
      <c r="AL122" s="119">
        <v>2.12</v>
      </c>
      <c r="AM122" s="119">
        <v>1.99</v>
      </c>
      <c r="AN122" s="119">
        <v>3.01</v>
      </c>
      <c r="AO122" s="119">
        <v>2.34</v>
      </c>
      <c r="AP122" s="119">
        <v>4.3499999999999996</v>
      </c>
      <c r="AQ122" s="119">
        <v>6.56</v>
      </c>
      <c r="AR122" s="119">
        <v>7.41</v>
      </c>
      <c r="AS122" s="119">
        <v>6.6</v>
      </c>
      <c r="AT122" s="119">
        <v>6.23</v>
      </c>
      <c r="AU122" s="119">
        <v>4.51</v>
      </c>
      <c r="AV122" s="119">
        <v>9.09</v>
      </c>
      <c r="AW122" s="119">
        <v>11.06</v>
      </c>
      <c r="AX122" s="119">
        <v>2.57</v>
      </c>
      <c r="AY122" s="119">
        <v>4.26</v>
      </c>
      <c r="AZ122" s="119">
        <v>1.57</v>
      </c>
      <c r="BA122" s="119">
        <v>4.0999999999999996</v>
      </c>
      <c r="BB122" s="119">
        <v>2.2000000000000002</v>
      </c>
      <c r="BC122" s="119">
        <v>6.58</v>
      </c>
    </row>
    <row r="123" spans="1:55" x14ac:dyDescent="0.45">
      <c r="A123" s="260">
        <v>119</v>
      </c>
      <c r="B123" s="173" t="s">
        <v>96</v>
      </c>
      <c r="C123" s="120">
        <v>27.76</v>
      </c>
      <c r="D123" s="120">
        <v>30.39</v>
      </c>
      <c r="E123" s="120">
        <v>32.65</v>
      </c>
      <c r="F123" s="120">
        <v>28.45</v>
      </c>
      <c r="G123" s="120">
        <v>39.22</v>
      </c>
      <c r="H123" s="120">
        <v>40.74</v>
      </c>
      <c r="I123" s="120">
        <v>38.159999999999997</v>
      </c>
      <c r="J123" s="120">
        <v>35.61</v>
      </c>
      <c r="K123" s="120">
        <v>45.86</v>
      </c>
      <c r="L123" s="120">
        <v>44.36</v>
      </c>
      <c r="M123" s="120">
        <v>35.39</v>
      </c>
      <c r="N123" s="120">
        <v>40.22</v>
      </c>
      <c r="O123" s="120">
        <v>30.06</v>
      </c>
      <c r="P123" s="120">
        <v>31.93</v>
      </c>
      <c r="Q123" s="120">
        <v>37.090000000000003</v>
      </c>
      <c r="R123" s="120">
        <v>38.75</v>
      </c>
      <c r="S123" s="120">
        <v>45.76</v>
      </c>
      <c r="T123" s="120">
        <v>37.71</v>
      </c>
      <c r="U123" s="120">
        <v>41.09</v>
      </c>
      <c r="V123" s="120">
        <v>37.229999999999997</v>
      </c>
      <c r="W123" s="120">
        <v>34.96</v>
      </c>
      <c r="X123" s="120">
        <v>31.55</v>
      </c>
      <c r="Y123" s="120">
        <v>31.65</v>
      </c>
      <c r="Z123" s="120">
        <v>46.64</v>
      </c>
      <c r="AA123" s="120">
        <v>29.76</v>
      </c>
      <c r="AB123" s="120">
        <v>28.22</v>
      </c>
      <c r="AC123" s="120">
        <v>31.96</v>
      </c>
      <c r="AD123" s="120">
        <v>34.04</v>
      </c>
      <c r="AE123" s="120">
        <v>29.35</v>
      </c>
      <c r="AF123" s="120">
        <v>35.04</v>
      </c>
      <c r="AG123" s="120">
        <v>31.7</v>
      </c>
      <c r="AH123" s="120">
        <v>37.86</v>
      </c>
      <c r="AI123" s="120">
        <v>31.76</v>
      </c>
      <c r="AJ123" s="120">
        <v>31.26</v>
      </c>
      <c r="AK123" s="120">
        <v>37.81</v>
      </c>
      <c r="AL123" s="120">
        <v>29.01</v>
      </c>
      <c r="AM123" s="120">
        <v>25.88</v>
      </c>
      <c r="AN123" s="120">
        <v>29.93</v>
      </c>
      <c r="AO123" s="120">
        <v>36.06</v>
      </c>
      <c r="AP123" s="120">
        <v>24.79</v>
      </c>
      <c r="AQ123" s="120">
        <v>36.85</v>
      </c>
      <c r="AR123" s="120">
        <v>36.93</v>
      </c>
      <c r="AS123" s="120">
        <v>31.37</v>
      </c>
      <c r="AT123" s="120">
        <v>37.21</v>
      </c>
      <c r="AU123" s="120">
        <v>35.770000000000003</v>
      </c>
      <c r="AV123" s="120">
        <v>31.8</v>
      </c>
      <c r="AW123" s="120">
        <v>34.06</v>
      </c>
      <c r="AX123" s="120">
        <v>32.68</v>
      </c>
      <c r="AY123" s="120">
        <v>29.78</v>
      </c>
      <c r="AZ123" s="120">
        <v>32.49</v>
      </c>
      <c r="BA123" s="120">
        <v>29.18</v>
      </c>
      <c r="BB123" s="120">
        <v>26.88</v>
      </c>
      <c r="BC123" s="120">
        <v>37.26</v>
      </c>
    </row>
    <row r="124" spans="1:55" x14ac:dyDescent="0.45">
      <c r="A124" s="261">
        <v>120</v>
      </c>
      <c r="B124" s="174" t="s">
        <v>237</v>
      </c>
      <c r="C124" s="119">
        <v>0.11</v>
      </c>
      <c r="D124" s="119">
        <v>0.23</v>
      </c>
      <c r="E124" s="119">
        <v>0.15</v>
      </c>
      <c r="F124" s="119">
        <v>0.14000000000000001</v>
      </c>
      <c r="G124" s="119">
        <v>0.16</v>
      </c>
      <c r="H124" s="119">
        <v>0.08</v>
      </c>
      <c r="I124" s="119">
        <v>0.26</v>
      </c>
      <c r="J124" s="119">
        <v>0.12</v>
      </c>
      <c r="K124" s="119">
        <v>0.16</v>
      </c>
      <c r="L124" s="119">
        <v>0.24</v>
      </c>
      <c r="M124" s="119">
        <v>0.11</v>
      </c>
      <c r="N124" s="119">
        <v>0.02</v>
      </c>
      <c r="O124" s="119">
        <v>0.01</v>
      </c>
      <c r="P124" s="119">
        <v>0.26</v>
      </c>
      <c r="Q124" s="119">
        <v>0.22</v>
      </c>
      <c r="R124" s="119">
        <v>0.24</v>
      </c>
      <c r="S124" s="119">
        <v>7.0000000000000007E-2</v>
      </c>
      <c r="T124" s="119">
        <v>0.8</v>
      </c>
      <c r="U124" s="119">
        <v>1.67</v>
      </c>
      <c r="V124" s="119">
        <v>0.93</v>
      </c>
      <c r="W124" s="119">
        <v>2.76</v>
      </c>
      <c r="X124" s="119">
        <v>3.35</v>
      </c>
      <c r="Y124" s="119">
        <v>0.25</v>
      </c>
      <c r="Z124" s="119">
        <v>0.11</v>
      </c>
      <c r="AA124" s="119">
        <v>0.43</v>
      </c>
      <c r="AB124" s="119">
        <v>2.44</v>
      </c>
      <c r="AC124" s="119">
        <v>1.03</v>
      </c>
      <c r="AD124" s="119">
        <v>0.23</v>
      </c>
      <c r="AE124" s="119">
        <v>0.37</v>
      </c>
      <c r="AF124" s="119">
        <v>0.36</v>
      </c>
      <c r="AG124" s="119">
        <v>0</v>
      </c>
      <c r="AH124" s="119">
        <v>0.28000000000000003</v>
      </c>
      <c r="AI124" s="119">
        <v>0.13</v>
      </c>
      <c r="AJ124" s="119">
        <v>0.02</v>
      </c>
      <c r="AK124" s="119">
        <v>0.33</v>
      </c>
      <c r="AL124" s="119">
        <v>0.23</v>
      </c>
      <c r="AM124" s="119">
        <v>0.12</v>
      </c>
      <c r="AN124" s="119">
        <v>0.04</v>
      </c>
      <c r="AO124" s="119">
        <v>0.45</v>
      </c>
      <c r="AP124" s="119">
        <v>0.14000000000000001</v>
      </c>
      <c r="AQ124" s="119">
        <v>0.27</v>
      </c>
      <c r="AR124" s="119">
        <v>0.08</v>
      </c>
      <c r="AS124" s="119">
        <v>0.19</v>
      </c>
      <c r="AT124" s="119">
        <v>0.16</v>
      </c>
      <c r="AU124" s="119">
        <v>0.35</v>
      </c>
      <c r="AV124" s="119">
        <v>0.26</v>
      </c>
      <c r="AW124" s="119">
        <v>0.15</v>
      </c>
      <c r="AX124" s="119">
        <v>0.08</v>
      </c>
      <c r="AY124" s="119">
        <v>0.36</v>
      </c>
      <c r="AZ124" s="119">
        <v>0.27</v>
      </c>
      <c r="BA124" s="119">
        <v>0.33</v>
      </c>
      <c r="BB124" s="119">
        <v>0.2</v>
      </c>
      <c r="BC124" s="119">
        <v>0.13</v>
      </c>
    </row>
    <row r="125" spans="1:55" ht="42" x14ac:dyDescent="0.45">
      <c r="A125" s="260">
        <v>121</v>
      </c>
      <c r="B125" s="173" t="s">
        <v>238</v>
      </c>
      <c r="C125" s="120">
        <v>6.62</v>
      </c>
      <c r="D125" s="120">
        <v>5.89</v>
      </c>
      <c r="E125" s="120">
        <v>7.85</v>
      </c>
      <c r="F125" s="120">
        <v>7.31</v>
      </c>
      <c r="G125" s="120">
        <v>6.68</v>
      </c>
      <c r="H125" s="120">
        <v>8.25</v>
      </c>
      <c r="I125" s="120">
        <v>10.02</v>
      </c>
      <c r="J125" s="120">
        <v>7.9</v>
      </c>
      <c r="K125" s="120">
        <v>10.44</v>
      </c>
      <c r="L125" s="120">
        <v>9.41</v>
      </c>
      <c r="M125" s="120">
        <v>6.7</v>
      </c>
      <c r="N125" s="120">
        <v>9.6300000000000008</v>
      </c>
      <c r="O125" s="120">
        <v>7.8</v>
      </c>
      <c r="P125" s="120">
        <v>8.66</v>
      </c>
      <c r="Q125" s="120">
        <v>9.85</v>
      </c>
      <c r="R125" s="120">
        <v>7.79</v>
      </c>
      <c r="S125" s="120">
        <v>5.38</v>
      </c>
      <c r="T125" s="120">
        <v>8.8000000000000007</v>
      </c>
      <c r="U125" s="120">
        <v>8.5500000000000007</v>
      </c>
      <c r="V125" s="120">
        <v>7.72</v>
      </c>
      <c r="W125" s="120">
        <v>13.87</v>
      </c>
      <c r="X125" s="120">
        <v>8.18</v>
      </c>
      <c r="Y125" s="120">
        <v>9.9600000000000009</v>
      </c>
      <c r="Z125" s="120">
        <v>6.06</v>
      </c>
      <c r="AA125" s="120">
        <v>6.35</v>
      </c>
      <c r="AB125" s="120">
        <v>8.3699999999999992</v>
      </c>
      <c r="AC125" s="120">
        <v>6.47</v>
      </c>
      <c r="AD125" s="120">
        <v>3.33</v>
      </c>
      <c r="AE125" s="120">
        <v>3.21</v>
      </c>
      <c r="AF125" s="120">
        <v>7</v>
      </c>
      <c r="AG125" s="120">
        <v>6.51</v>
      </c>
      <c r="AH125" s="120">
        <v>10.77</v>
      </c>
      <c r="AI125" s="120">
        <v>9.32</v>
      </c>
      <c r="AJ125" s="120">
        <v>6.61</v>
      </c>
      <c r="AK125" s="120">
        <v>7.66</v>
      </c>
      <c r="AL125" s="120">
        <v>6.54</v>
      </c>
      <c r="AM125" s="120">
        <v>3.67</v>
      </c>
      <c r="AN125" s="120">
        <v>4.54</v>
      </c>
      <c r="AO125" s="120">
        <v>6.12</v>
      </c>
      <c r="AP125" s="120">
        <v>2.2200000000000002</v>
      </c>
      <c r="AQ125" s="120">
        <v>7.21</v>
      </c>
      <c r="AR125" s="120">
        <v>7.82</v>
      </c>
      <c r="AS125" s="120">
        <v>6.14</v>
      </c>
      <c r="AT125" s="120">
        <v>5.82</v>
      </c>
      <c r="AU125" s="120">
        <v>4.0199999999999996</v>
      </c>
      <c r="AV125" s="120">
        <v>3.66</v>
      </c>
      <c r="AW125" s="120">
        <v>7.12</v>
      </c>
      <c r="AX125" s="120">
        <v>5.55</v>
      </c>
      <c r="AY125" s="120">
        <v>3.93</v>
      </c>
      <c r="AZ125" s="120">
        <v>5.92</v>
      </c>
      <c r="BA125" s="120">
        <v>8.44</v>
      </c>
      <c r="BB125" s="120">
        <v>8.0299999999999994</v>
      </c>
      <c r="BC125" s="120">
        <v>7.81</v>
      </c>
    </row>
    <row r="126" spans="1:55" x14ac:dyDescent="0.45">
      <c r="A126" s="261">
        <v>122</v>
      </c>
      <c r="B126" s="174" t="s">
        <v>239</v>
      </c>
      <c r="C126" s="119">
        <v>15</v>
      </c>
      <c r="D126" s="119">
        <v>22.86</v>
      </c>
      <c r="E126" s="119">
        <v>20.73</v>
      </c>
      <c r="F126" s="119">
        <v>20.16</v>
      </c>
      <c r="G126" s="119">
        <v>28.09</v>
      </c>
      <c r="H126" s="119">
        <v>23.64</v>
      </c>
      <c r="I126" s="119">
        <v>21.34</v>
      </c>
      <c r="J126" s="119">
        <v>20.16</v>
      </c>
      <c r="K126" s="119">
        <v>20.61</v>
      </c>
      <c r="L126" s="119">
        <v>28.27</v>
      </c>
      <c r="M126" s="119">
        <v>19.29</v>
      </c>
      <c r="N126" s="119">
        <v>18.23</v>
      </c>
      <c r="O126" s="119">
        <v>19.149999999999999</v>
      </c>
      <c r="P126" s="119">
        <v>19.46</v>
      </c>
      <c r="Q126" s="119">
        <v>16.13</v>
      </c>
      <c r="R126" s="119">
        <v>10.69</v>
      </c>
      <c r="S126" s="119">
        <v>10.7</v>
      </c>
      <c r="T126" s="119">
        <v>8.1300000000000008</v>
      </c>
      <c r="U126" s="119">
        <v>9</v>
      </c>
      <c r="V126" s="119">
        <v>8.7899999999999991</v>
      </c>
      <c r="W126" s="119">
        <v>6.49</v>
      </c>
      <c r="X126" s="119">
        <v>4.25</v>
      </c>
      <c r="Y126" s="119">
        <v>5.66</v>
      </c>
      <c r="Z126" s="119">
        <v>9.7100000000000009</v>
      </c>
      <c r="AA126" s="119">
        <v>6.24</v>
      </c>
      <c r="AB126" s="119">
        <v>8.91</v>
      </c>
      <c r="AC126" s="119">
        <v>8.1</v>
      </c>
      <c r="AD126" s="119">
        <v>6.73</v>
      </c>
      <c r="AE126" s="119">
        <v>11.46</v>
      </c>
      <c r="AF126" s="119">
        <v>10.58</v>
      </c>
      <c r="AG126" s="119">
        <v>17.97</v>
      </c>
      <c r="AH126" s="119">
        <v>9.56</v>
      </c>
      <c r="AI126" s="119">
        <v>7.16</v>
      </c>
      <c r="AJ126" s="119">
        <v>10.65</v>
      </c>
      <c r="AK126" s="119">
        <v>9.31</v>
      </c>
      <c r="AL126" s="119">
        <v>11.56</v>
      </c>
      <c r="AM126" s="119">
        <v>7.81</v>
      </c>
      <c r="AN126" s="119">
        <v>9.41</v>
      </c>
      <c r="AO126" s="119">
        <v>11.06</v>
      </c>
      <c r="AP126" s="119">
        <v>21.16</v>
      </c>
      <c r="AQ126" s="119">
        <v>9.34</v>
      </c>
      <c r="AR126" s="119">
        <v>7.1</v>
      </c>
      <c r="AS126" s="119">
        <v>5.16</v>
      </c>
      <c r="AT126" s="119">
        <v>11.48</v>
      </c>
      <c r="AU126" s="119">
        <v>5.55</v>
      </c>
      <c r="AV126" s="119">
        <v>6.79</v>
      </c>
      <c r="AW126" s="119">
        <v>5.79</v>
      </c>
      <c r="AX126" s="119">
        <v>7.3</v>
      </c>
      <c r="AY126" s="119">
        <v>9.06</v>
      </c>
      <c r="AZ126" s="119">
        <v>5.42</v>
      </c>
      <c r="BA126" s="119">
        <v>10.79</v>
      </c>
      <c r="BB126" s="119">
        <v>4.05</v>
      </c>
      <c r="BC126" s="119">
        <v>10.98</v>
      </c>
    </row>
    <row r="127" spans="1:55" ht="29.25" x14ac:dyDescent="0.45">
      <c r="A127" s="260">
        <v>123</v>
      </c>
      <c r="B127" s="173" t="s">
        <v>240</v>
      </c>
      <c r="C127" s="120">
        <v>25.44</v>
      </c>
      <c r="D127" s="120">
        <v>28.25</v>
      </c>
      <c r="E127" s="120">
        <v>35.33</v>
      </c>
      <c r="F127" s="120">
        <v>29.2</v>
      </c>
      <c r="G127" s="120">
        <v>29.02</v>
      </c>
      <c r="H127" s="120">
        <v>32.04</v>
      </c>
      <c r="I127" s="120">
        <v>41.18</v>
      </c>
      <c r="J127" s="120">
        <v>31.26</v>
      </c>
      <c r="K127" s="120">
        <v>31.09</v>
      </c>
      <c r="L127" s="120">
        <v>22.07</v>
      </c>
      <c r="M127" s="120">
        <v>24.49</v>
      </c>
      <c r="N127" s="120">
        <v>24.54</v>
      </c>
      <c r="O127" s="120">
        <v>28.07</v>
      </c>
      <c r="P127" s="120">
        <v>29</v>
      </c>
      <c r="Q127" s="120">
        <v>17.350000000000001</v>
      </c>
      <c r="R127" s="120">
        <v>14.01</v>
      </c>
      <c r="S127" s="120">
        <v>17</v>
      </c>
      <c r="T127" s="120">
        <v>19.12</v>
      </c>
      <c r="U127" s="120">
        <v>25.04</v>
      </c>
      <c r="V127" s="120">
        <v>17.649999999999999</v>
      </c>
      <c r="W127" s="120">
        <v>10.039999999999999</v>
      </c>
      <c r="X127" s="120">
        <v>6.43</v>
      </c>
      <c r="Y127" s="120">
        <v>8.74</v>
      </c>
      <c r="Z127" s="120">
        <v>12.48</v>
      </c>
      <c r="AA127" s="120">
        <v>5.29</v>
      </c>
      <c r="AB127" s="120">
        <v>9.85</v>
      </c>
      <c r="AC127" s="120">
        <v>15.77</v>
      </c>
      <c r="AD127" s="120">
        <v>9.4600000000000009</v>
      </c>
      <c r="AE127" s="120">
        <v>7.2</v>
      </c>
      <c r="AF127" s="120">
        <v>5.2</v>
      </c>
      <c r="AG127" s="120">
        <v>6.97</v>
      </c>
      <c r="AH127" s="120">
        <v>9.1199999999999992</v>
      </c>
      <c r="AI127" s="120">
        <v>9.81</v>
      </c>
      <c r="AJ127" s="120">
        <v>9.91</v>
      </c>
      <c r="AK127" s="120">
        <v>13.32</v>
      </c>
      <c r="AL127" s="120">
        <v>15.91</v>
      </c>
      <c r="AM127" s="120">
        <v>7.2</v>
      </c>
      <c r="AN127" s="120">
        <v>11.65</v>
      </c>
      <c r="AO127" s="120">
        <v>22.23</v>
      </c>
      <c r="AP127" s="120">
        <v>12.58</v>
      </c>
      <c r="AQ127" s="120">
        <v>19.760000000000002</v>
      </c>
      <c r="AR127" s="120">
        <v>17.010000000000002</v>
      </c>
      <c r="AS127" s="120">
        <v>20.399999999999999</v>
      </c>
      <c r="AT127" s="120">
        <v>22.01</v>
      </c>
      <c r="AU127" s="120">
        <v>25.81</v>
      </c>
      <c r="AV127" s="120">
        <v>17.7</v>
      </c>
      <c r="AW127" s="120">
        <v>22.74</v>
      </c>
      <c r="AX127" s="120">
        <v>26.6</v>
      </c>
      <c r="AY127" s="120">
        <v>18.73</v>
      </c>
      <c r="AZ127" s="120">
        <v>22.51</v>
      </c>
      <c r="BA127" s="120">
        <v>22.62</v>
      </c>
      <c r="BB127" s="120">
        <v>12.63</v>
      </c>
      <c r="BC127" s="120">
        <v>21.29</v>
      </c>
    </row>
    <row r="128" spans="1:55" ht="29.25" x14ac:dyDescent="0.45">
      <c r="A128" s="261">
        <v>124</v>
      </c>
      <c r="B128" s="174" t="s">
        <v>54</v>
      </c>
      <c r="C128" s="119">
        <v>7.39</v>
      </c>
      <c r="D128" s="119">
        <v>4.91</v>
      </c>
      <c r="E128" s="119">
        <v>5.54</v>
      </c>
      <c r="F128" s="119">
        <v>5.21</v>
      </c>
      <c r="G128" s="119">
        <v>5.52</v>
      </c>
      <c r="H128" s="119">
        <v>7.37</v>
      </c>
      <c r="I128" s="119">
        <v>7.82</v>
      </c>
      <c r="J128" s="119">
        <v>9.1999999999999993</v>
      </c>
      <c r="K128" s="119">
        <v>6.23</v>
      </c>
      <c r="L128" s="119">
        <v>9.94</v>
      </c>
      <c r="M128" s="119">
        <v>7.32</v>
      </c>
      <c r="N128" s="119">
        <v>5.28</v>
      </c>
      <c r="O128" s="119">
        <v>4.43</v>
      </c>
      <c r="P128" s="119">
        <v>4.08</v>
      </c>
      <c r="Q128" s="119">
        <v>4.57</v>
      </c>
      <c r="R128" s="119">
        <v>5.12</v>
      </c>
      <c r="S128" s="119">
        <v>3.84</v>
      </c>
      <c r="T128" s="119">
        <v>4.78</v>
      </c>
      <c r="U128" s="119">
        <v>4.55</v>
      </c>
      <c r="V128" s="119">
        <v>4.3499999999999996</v>
      </c>
      <c r="W128" s="119">
        <v>4.59</v>
      </c>
      <c r="X128" s="119">
        <v>4.3499999999999996</v>
      </c>
      <c r="Y128" s="119">
        <v>3.04</v>
      </c>
      <c r="Z128" s="119">
        <v>3.98</v>
      </c>
      <c r="AA128" s="119">
        <v>2.8</v>
      </c>
      <c r="AB128" s="119">
        <v>4</v>
      </c>
      <c r="AC128" s="119">
        <v>3.87</v>
      </c>
      <c r="AD128" s="119">
        <v>3.08</v>
      </c>
      <c r="AE128" s="119">
        <v>4.3600000000000003</v>
      </c>
      <c r="AF128" s="119">
        <v>3.92</v>
      </c>
      <c r="AG128" s="119">
        <v>3.33</v>
      </c>
      <c r="AH128" s="119">
        <v>7.7</v>
      </c>
      <c r="AI128" s="119">
        <v>3.87</v>
      </c>
      <c r="AJ128" s="119">
        <v>4.07</v>
      </c>
      <c r="AK128" s="119">
        <v>3.42</v>
      </c>
      <c r="AL128" s="119">
        <v>5.03</v>
      </c>
      <c r="AM128" s="119">
        <v>2.62</v>
      </c>
      <c r="AN128" s="119">
        <v>3.67</v>
      </c>
      <c r="AO128" s="119">
        <v>6.89</v>
      </c>
      <c r="AP128" s="119">
        <v>2.96</v>
      </c>
      <c r="AQ128" s="119">
        <v>5.42</v>
      </c>
      <c r="AR128" s="119">
        <v>4.58</v>
      </c>
      <c r="AS128" s="119">
        <v>4.55</v>
      </c>
      <c r="AT128" s="119">
        <v>3.7</v>
      </c>
      <c r="AU128" s="119">
        <v>4.05</v>
      </c>
      <c r="AV128" s="119">
        <v>4.76</v>
      </c>
      <c r="AW128" s="119">
        <v>3.67</v>
      </c>
      <c r="AX128" s="119">
        <v>4.8099999999999996</v>
      </c>
      <c r="AY128" s="119">
        <v>4.05</v>
      </c>
      <c r="AZ128" s="119">
        <v>3.6</v>
      </c>
      <c r="BA128" s="119">
        <v>3.95</v>
      </c>
      <c r="BB128" s="119">
        <v>1.69</v>
      </c>
      <c r="BC128" s="119">
        <v>5.4</v>
      </c>
    </row>
    <row r="129" spans="1:55" x14ac:dyDescent="0.45">
      <c r="A129" s="260">
        <v>125</v>
      </c>
      <c r="B129" s="173" t="s">
        <v>92</v>
      </c>
      <c r="C129" s="120">
        <v>69.760000000000005</v>
      </c>
      <c r="D129" s="120">
        <v>79.099999999999994</v>
      </c>
      <c r="E129" s="120">
        <v>94.29</v>
      </c>
      <c r="F129" s="120">
        <v>77.430000000000007</v>
      </c>
      <c r="G129" s="120">
        <v>88.03</v>
      </c>
      <c r="H129" s="120">
        <v>85.49</v>
      </c>
      <c r="I129" s="120">
        <v>95.88</v>
      </c>
      <c r="J129" s="120">
        <v>93.42</v>
      </c>
      <c r="K129" s="120">
        <v>111.76</v>
      </c>
      <c r="L129" s="120">
        <v>110.53</v>
      </c>
      <c r="M129" s="120">
        <v>90.23</v>
      </c>
      <c r="N129" s="120">
        <v>86.89</v>
      </c>
      <c r="O129" s="120">
        <v>72.38</v>
      </c>
      <c r="P129" s="120">
        <v>80.02</v>
      </c>
      <c r="Q129" s="120">
        <v>98.75</v>
      </c>
      <c r="R129" s="120">
        <v>84.75</v>
      </c>
      <c r="S129" s="120">
        <v>81.41</v>
      </c>
      <c r="T129" s="120">
        <v>93.39</v>
      </c>
      <c r="U129" s="120">
        <v>97.27</v>
      </c>
      <c r="V129" s="120">
        <v>75.67</v>
      </c>
      <c r="W129" s="120">
        <v>79.47</v>
      </c>
      <c r="X129" s="120">
        <v>83.7</v>
      </c>
      <c r="Y129" s="120">
        <v>84.52</v>
      </c>
      <c r="Z129" s="120">
        <v>81.400000000000006</v>
      </c>
      <c r="AA129" s="120">
        <v>64.760000000000005</v>
      </c>
      <c r="AB129" s="120">
        <v>68.75</v>
      </c>
      <c r="AC129" s="120">
        <v>74.23</v>
      </c>
      <c r="AD129" s="120">
        <v>55.45</v>
      </c>
      <c r="AE129" s="120">
        <v>61.94</v>
      </c>
      <c r="AF129" s="120">
        <v>71.760000000000005</v>
      </c>
      <c r="AG129" s="120">
        <v>60.32</v>
      </c>
      <c r="AH129" s="120">
        <v>66.11</v>
      </c>
      <c r="AI129" s="120">
        <v>76.47</v>
      </c>
      <c r="AJ129" s="120">
        <v>46.47</v>
      </c>
      <c r="AK129" s="120">
        <v>63.55</v>
      </c>
      <c r="AL129" s="120">
        <v>60.88</v>
      </c>
      <c r="AM129" s="120">
        <v>50.81</v>
      </c>
      <c r="AN129" s="120">
        <v>55.91</v>
      </c>
      <c r="AO129" s="120">
        <v>62.66</v>
      </c>
      <c r="AP129" s="120">
        <v>41.58</v>
      </c>
      <c r="AQ129" s="120">
        <v>40.47</v>
      </c>
      <c r="AR129" s="120">
        <v>46.32</v>
      </c>
      <c r="AS129" s="120">
        <v>53.68</v>
      </c>
      <c r="AT129" s="120">
        <v>59.31</v>
      </c>
      <c r="AU129" s="120">
        <v>61.61</v>
      </c>
      <c r="AV129" s="120">
        <v>69.010000000000005</v>
      </c>
      <c r="AW129" s="120">
        <v>66.459999999999994</v>
      </c>
      <c r="AX129" s="120">
        <v>72.22</v>
      </c>
      <c r="AY129" s="120">
        <v>64.78</v>
      </c>
      <c r="AZ129" s="120">
        <v>58.38</v>
      </c>
      <c r="BA129" s="120">
        <v>84.65</v>
      </c>
      <c r="BB129" s="120">
        <v>70.67</v>
      </c>
      <c r="BC129" s="120">
        <v>71.84</v>
      </c>
    </row>
    <row r="130" spans="1:55" ht="29.25" x14ac:dyDescent="0.45">
      <c r="A130" s="261">
        <v>126</v>
      </c>
      <c r="B130" s="174" t="s">
        <v>241</v>
      </c>
      <c r="C130" s="117"/>
      <c r="D130" s="117"/>
      <c r="E130" s="117"/>
      <c r="F130" s="117"/>
      <c r="G130" s="117"/>
      <c r="H130" s="117"/>
      <c r="I130" s="117"/>
      <c r="J130" s="119">
        <v>0.01</v>
      </c>
      <c r="K130" s="119">
        <v>0</v>
      </c>
      <c r="L130" s="119">
        <v>0</v>
      </c>
      <c r="M130" s="119">
        <v>0</v>
      </c>
      <c r="N130" s="119"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9">
        <v>0.01</v>
      </c>
      <c r="Z130" s="119">
        <v>0</v>
      </c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9">
        <v>0</v>
      </c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</row>
    <row r="131" spans="1:55" x14ac:dyDescent="0.45">
      <c r="A131" s="260">
        <v>127</v>
      </c>
      <c r="B131" s="173" t="s">
        <v>242</v>
      </c>
      <c r="C131" s="116"/>
      <c r="D131" s="120">
        <v>0.03</v>
      </c>
      <c r="E131" s="120">
        <v>0.01</v>
      </c>
      <c r="F131" s="120">
        <v>0.02</v>
      </c>
      <c r="G131" s="120">
        <v>7.33</v>
      </c>
      <c r="H131" s="120">
        <v>0.02</v>
      </c>
      <c r="I131" s="120">
        <v>0.24</v>
      </c>
      <c r="J131" s="120">
        <v>0.11</v>
      </c>
      <c r="K131" s="120">
        <v>0</v>
      </c>
      <c r="L131" s="120">
        <v>5.52</v>
      </c>
      <c r="M131" s="120">
        <v>0.11</v>
      </c>
      <c r="N131" s="120">
        <v>0.01</v>
      </c>
      <c r="O131" s="120">
        <v>0.41</v>
      </c>
      <c r="P131" s="120">
        <v>0</v>
      </c>
      <c r="Q131" s="120">
        <v>0.12</v>
      </c>
      <c r="R131" s="120">
        <v>5.75</v>
      </c>
      <c r="S131" s="120">
        <v>0</v>
      </c>
      <c r="T131" s="120">
        <v>0.05</v>
      </c>
      <c r="U131" s="120">
        <v>0.14000000000000001</v>
      </c>
      <c r="V131" s="120">
        <v>0.14000000000000001</v>
      </c>
      <c r="W131" s="120">
        <v>0.1</v>
      </c>
      <c r="X131" s="120">
        <v>0.19</v>
      </c>
      <c r="Y131" s="120">
        <v>0</v>
      </c>
      <c r="Z131" s="120">
        <v>0</v>
      </c>
      <c r="AA131" s="120">
        <v>0.03</v>
      </c>
      <c r="AB131" s="120">
        <v>0.02</v>
      </c>
      <c r="AC131" s="120">
        <v>0.06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0.01</v>
      </c>
      <c r="AL131" s="120">
        <v>0.03</v>
      </c>
      <c r="AM131" s="120">
        <v>0.03</v>
      </c>
      <c r="AN131" s="120">
        <v>0</v>
      </c>
      <c r="AO131" s="120">
        <v>0.17</v>
      </c>
      <c r="AP131" s="120">
        <v>0</v>
      </c>
      <c r="AQ131" s="120">
        <v>1.3</v>
      </c>
      <c r="AR131" s="120">
        <v>0.64</v>
      </c>
      <c r="AS131" s="120">
        <v>0.13</v>
      </c>
      <c r="AT131" s="120">
        <v>0</v>
      </c>
      <c r="AU131" s="120">
        <v>0</v>
      </c>
      <c r="AV131" s="120">
        <v>0</v>
      </c>
      <c r="AW131" s="120">
        <v>0.77</v>
      </c>
      <c r="AX131" s="120">
        <v>0.18</v>
      </c>
      <c r="AY131" s="120">
        <v>5.24</v>
      </c>
      <c r="AZ131" s="120">
        <v>0.18</v>
      </c>
      <c r="BA131" s="120">
        <v>0.41</v>
      </c>
      <c r="BB131" s="120">
        <v>0.63</v>
      </c>
      <c r="BC131" s="120">
        <v>0.2</v>
      </c>
    </row>
    <row r="132" spans="1:55" x14ac:dyDescent="0.45">
      <c r="A132" s="261">
        <v>128</v>
      </c>
      <c r="B132" s="174" t="s">
        <v>89</v>
      </c>
      <c r="C132" s="119">
        <v>68.55</v>
      </c>
      <c r="D132" s="119">
        <v>64.540000000000006</v>
      </c>
      <c r="E132" s="119">
        <v>64.95</v>
      </c>
      <c r="F132" s="119">
        <v>74.680000000000007</v>
      </c>
      <c r="G132" s="119">
        <v>67.88</v>
      </c>
      <c r="H132" s="119">
        <v>69.59</v>
      </c>
      <c r="I132" s="119">
        <v>66.930000000000007</v>
      </c>
      <c r="J132" s="119">
        <v>60.15</v>
      </c>
      <c r="K132" s="119">
        <v>64.97</v>
      </c>
      <c r="L132" s="119">
        <v>67.599999999999994</v>
      </c>
      <c r="M132" s="119">
        <v>56.44</v>
      </c>
      <c r="N132" s="119">
        <v>57.28</v>
      </c>
      <c r="O132" s="119">
        <v>87.74</v>
      </c>
      <c r="P132" s="119">
        <v>56</v>
      </c>
      <c r="Q132" s="119">
        <v>71.45</v>
      </c>
      <c r="R132" s="119">
        <v>56.1</v>
      </c>
      <c r="S132" s="119">
        <v>63.98</v>
      </c>
      <c r="T132" s="119">
        <v>55.74</v>
      </c>
      <c r="U132" s="119">
        <v>68.680000000000007</v>
      </c>
      <c r="V132" s="119">
        <v>56.61</v>
      </c>
      <c r="W132" s="119">
        <v>67.75</v>
      </c>
      <c r="X132" s="119">
        <v>80.06</v>
      </c>
      <c r="Y132" s="119">
        <v>74.25</v>
      </c>
      <c r="Z132" s="119">
        <v>91.69</v>
      </c>
      <c r="AA132" s="119">
        <v>75.64</v>
      </c>
      <c r="AB132" s="119">
        <v>83.63</v>
      </c>
      <c r="AC132" s="119">
        <v>91.38</v>
      </c>
      <c r="AD132" s="119">
        <v>78.5</v>
      </c>
      <c r="AE132" s="119">
        <v>90.65</v>
      </c>
      <c r="AF132" s="119">
        <v>84.14</v>
      </c>
      <c r="AG132" s="119">
        <v>77.05</v>
      </c>
      <c r="AH132" s="119">
        <v>82.63</v>
      </c>
      <c r="AI132" s="119">
        <v>74.16</v>
      </c>
      <c r="AJ132" s="119">
        <v>65.02</v>
      </c>
      <c r="AK132" s="119">
        <v>77.760000000000005</v>
      </c>
      <c r="AL132" s="119">
        <v>69.12</v>
      </c>
      <c r="AM132" s="119">
        <v>74.900000000000006</v>
      </c>
      <c r="AN132" s="119">
        <v>75.92</v>
      </c>
      <c r="AO132" s="119">
        <v>96.75</v>
      </c>
      <c r="AP132" s="119">
        <v>80.739999999999995</v>
      </c>
      <c r="AQ132" s="119">
        <v>95.9</v>
      </c>
      <c r="AR132" s="119">
        <v>76.349999999999994</v>
      </c>
      <c r="AS132" s="119">
        <v>77.75</v>
      </c>
      <c r="AT132" s="119">
        <v>86.04</v>
      </c>
      <c r="AU132" s="119">
        <v>75</v>
      </c>
      <c r="AV132" s="119">
        <v>85.33</v>
      </c>
      <c r="AW132" s="119">
        <v>70.900000000000006</v>
      </c>
      <c r="AX132" s="119">
        <v>81.75</v>
      </c>
      <c r="AY132" s="119">
        <v>88.34</v>
      </c>
      <c r="AZ132" s="119">
        <v>85.48</v>
      </c>
      <c r="BA132" s="119">
        <v>109.43</v>
      </c>
      <c r="BB132" s="119">
        <v>90.42</v>
      </c>
      <c r="BC132" s="119">
        <v>105.48</v>
      </c>
    </row>
    <row r="133" spans="1:55" ht="29.25" x14ac:dyDescent="0.45">
      <c r="A133" s="260">
        <v>129</v>
      </c>
      <c r="B133" s="173" t="s">
        <v>243</v>
      </c>
      <c r="C133" s="120">
        <v>5.1100000000000003</v>
      </c>
      <c r="D133" s="120">
        <v>3.15</v>
      </c>
      <c r="E133" s="120">
        <v>5.52</v>
      </c>
      <c r="F133" s="120">
        <v>2.67</v>
      </c>
      <c r="G133" s="120">
        <v>4.82</v>
      </c>
      <c r="H133" s="120">
        <v>5.2</v>
      </c>
      <c r="I133" s="120">
        <v>4.17</v>
      </c>
      <c r="J133" s="120">
        <v>4.8499999999999996</v>
      </c>
      <c r="K133" s="120">
        <v>4.82</v>
      </c>
      <c r="L133" s="120">
        <v>8.6199999999999992</v>
      </c>
      <c r="M133" s="120">
        <v>3.86</v>
      </c>
      <c r="N133" s="120">
        <v>4.59</v>
      </c>
      <c r="O133" s="120">
        <v>3.7</v>
      </c>
      <c r="P133" s="120">
        <v>2.66</v>
      </c>
      <c r="Q133" s="120">
        <v>3.35</v>
      </c>
      <c r="R133" s="120">
        <v>4.54</v>
      </c>
      <c r="S133" s="120">
        <v>5.8</v>
      </c>
      <c r="T133" s="120">
        <v>6.41</v>
      </c>
      <c r="U133" s="120">
        <v>6.67</v>
      </c>
      <c r="V133" s="120">
        <v>5.98</v>
      </c>
      <c r="W133" s="120">
        <v>3.31</v>
      </c>
      <c r="X133" s="120">
        <v>1.67</v>
      </c>
      <c r="Y133" s="120">
        <v>2.42</v>
      </c>
      <c r="Z133" s="120">
        <v>3.9</v>
      </c>
      <c r="AA133" s="120">
        <v>3.26</v>
      </c>
      <c r="AB133" s="120">
        <v>6.44</v>
      </c>
      <c r="AC133" s="120">
        <v>4.55</v>
      </c>
      <c r="AD133" s="120">
        <v>3.91</v>
      </c>
      <c r="AE133" s="120">
        <v>4.67</v>
      </c>
      <c r="AF133" s="120">
        <v>4.6500000000000004</v>
      </c>
      <c r="AG133" s="120">
        <v>3.82</v>
      </c>
      <c r="AH133" s="120">
        <v>2.66</v>
      </c>
      <c r="AI133" s="120">
        <v>4.55</v>
      </c>
      <c r="AJ133" s="120">
        <v>2.82</v>
      </c>
      <c r="AK133" s="120">
        <v>3.45</v>
      </c>
      <c r="AL133" s="120">
        <v>2.8</v>
      </c>
      <c r="AM133" s="120">
        <v>2.58</v>
      </c>
      <c r="AN133" s="120">
        <v>2.5099999999999998</v>
      </c>
      <c r="AO133" s="120">
        <v>2.69</v>
      </c>
      <c r="AP133" s="120">
        <v>4.09</v>
      </c>
      <c r="AQ133" s="120">
        <v>5.86</v>
      </c>
      <c r="AR133" s="120">
        <v>4.75</v>
      </c>
      <c r="AS133" s="120">
        <v>4</v>
      </c>
      <c r="AT133" s="120">
        <v>5.71</v>
      </c>
      <c r="AU133" s="120">
        <v>3.96</v>
      </c>
      <c r="AV133" s="120">
        <v>5.99</v>
      </c>
      <c r="AW133" s="120">
        <v>3.36</v>
      </c>
      <c r="AX133" s="120">
        <v>3.5</v>
      </c>
      <c r="AY133" s="120">
        <v>2.85</v>
      </c>
      <c r="AZ133" s="120">
        <v>3.95</v>
      </c>
      <c r="BA133" s="120">
        <v>2.77</v>
      </c>
      <c r="BB133" s="120">
        <v>2.96</v>
      </c>
      <c r="BC133" s="120">
        <v>3.54</v>
      </c>
    </row>
    <row r="134" spans="1:55" x14ac:dyDescent="0.45">
      <c r="A134" s="261">
        <v>130</v>
      </c>
      <c r="B134" s="174" t="s">
        <v>244</v>
      </c>
      <c r="C134" s="119">
        <v>23.94</v>
      </c>
      <c r="D134" s="119">
        <v>27.75</v>
      </c>
      <c r="E134" s="119">
        <v>33.36</v>
      </c>
      <c r="F134" s="119">
        <v>19.11</v>
      </c>
      <c r="G134" s="119">
        <v>23.85</v>
      </c>
      <c r="H134" s="119">
        <v>27.06</v>
      </c>
      <c r="I134" s="119">
        <v>25.88</v>
      </c>
      <c r="J134" s="119">
        <v>24.43</v>
      </c>
      <c r="K134" s="119">
        <v>29.57</v>
      </c>
      <c r="L134" s="119">
        <v>27.45</v>
      </c>
      <c r="M134" s="119">
        <v>27.84</v>
      </c>
      <c r="N134" s="119">
        <v>24.44</v>
      </c>
      <c r="O134" s="119">
        <v>17.190000000000001</v>
      </c>
      <c r="P134" s="119">
        <v>17.29</v>
      </c>
      <c r="Q134" s="119">
        <v>19.41</v>
      </c>
      <c r="R134" s="119">
        <v>16.91</v>
      </c>
      <c r="S134" s="119">
        <v>19.84</v>
      </c>
      <c r="T134" s="119">
        <v>15.62</v>
      </c>
      <c r="U134" s="119">
        <v>20.47</v>
      </c>
      <c r="V134" s="119">
        <v>18.38</v>
      </c>
      <c r="W134" s="119">
        <v>20.82</v>
      </c>
      <c r="X134" s="119">
        <v>22.63</v>
      </c>
      <c r="Y134" s="119">
        <v>19.11</v>
      </c>
      <c r="Z134" s="119">
        <v>15.14</v>
      </c>
      <c r="AA134" s="119">
        <v>10.71</v>
      </c>
      <c r="AB134" s="119">
        <v>9.58</v>
      </c>
      <c r="AC134" s="119">
        <v>10.74</v>
      </c>
      <c r="AD134" s="119">
        <v>12.57</v>
      </c>
      <c r="AE134" s="119">
        <v>13.64</v>
      </c>
      <c r="AF134" s="119">
        <v>16.559999999999999</v>
      </c>
      <c r="AG134" s="119">
        <v>13.72</v>
      </c>
      <c r="AH134" s="119">
        <v>16.989999999999998</v>
      </c>
      <c r="AI134" s="119">
        <v>18.41</v>
      </c>
      <c r="AJ134" s="119">
        <v>21.01</v>
      </c>
      <c r="AK134" s="119">
        <v>17</v>
      </c>
      <c r="AL134" s="119">
        <v>12.16</v>
      </c>
      <c r="AM134" s="119">
        <v>18.670000000000002</v>
      </c>
      <c r="AN134" s="119">
        <v>14.68</v>
      </c>
      <c r="AO134" s="119">
        <v>21.19</v>
      </c>
      <c r="AP134" s="119">
        <v>11.51</v>
      </c>
      <c r="AQ134" s="119">
        <v>15.85</v>
      </c>
      <c r="AR134" s="119">
        <v>19.73</v>
      </c>
      <c r="AS134" s="119">
        <v>15.1</v>
      </c>
      <c r="AT134" s="119">
        <v>16.95</v>
      </c>
      <c r="AU134" s="119">
        <v>18.36</v>
      </c>
      <c r="AV134" s="119">
        <v>17.05</v>
      </c>
      <c r="AW134" s="119">
        <v>18.5</v>
      </c>
      <c r="AX134" s="119">
        <v>13.5</v>
      </c>
      <c r="AY134" s="119">
        <v>12.9</v>
      </c>
      <c r="AZ134" s="119">
        <v>16.649999999999999</v>
      </c>
      <c r="BA134" s="119">
        <v>21.16</v>
      </c>
      <c r="BB134" s="119">
        <v>14.44</v>
      </c>
      <c r="BC134" s="119">
        <v>14.38</v>
      </c>
    </row>
    <row r="135" spans="1:55" x14ac:dyDescent="0.45">
      <c r="A135" s="260">
        <v>131</v>
      </c>
      <c r="B135" s="173" t="s">
        <v>245</v>
      </c>
      <c r="C135" s="120">
        <v>3.03</v>
      </c>
      <c r="D135" s="120">
        <v>3.88</v>
      </c>
      <c r="E135" s="120">
        <v>3.96</v>
      </c>
      <c r="F135" s="120">
        <v>4.5599999999999996</v>
      </c>
      <c r="G135" s="120">
        <v>5.0199999999999996</v>
      </c>
      <c r="H135" s="120">
        <v>4.1500000000000004</v>
      </c>
      <c r="I135" s="120">
        <v>7.59</v>
      </c>
      <c r="J135" s="120">
        <v>6.2</v>
      </c>
      <c r="K135" s="120">
        <v>4.46</v>
      </c>
      <c r="L135" s="120">
        <v>5.47</v>
      </c>
      <c r="M135" s="120">
        <v>4.7300000000000004</v>
      </c>
      <c r="N135" s="120">
        <v>4.5999999999999996</v>
      </c>
      <c r="O135" s="120">
        <v>4.6500000000000004</v>
      </c>
      <c r="P135" s="120">
        <v>5.92</v>
      </c>
      <c r="Q135" s="120">
        <v>5.69</v>
      </c>
      <c r="R135" s="120">
        <v>3.34</v>
      </c>
      <c r="S135" s="120">
        <v>4.22</v>
      </c>
      <c r="T135" s="120">
        <v>4.4800000000000004</v>
      </c>
      <c r="U135" s="120">
        <v>4.21</v>
      </c>
      <c r="V135" s="120">
        <v>3.72</v>
      </c>
      <c r="W135" s="120">
        <v>4.84</v>
      </c>
      <c r="X135" s="120">
        <v>5.52</v>
      </c>
      <c r="Y135" s="120">
        <v>4.4000000000000004</v>
      </c>
      <c r="Z135" s="120">
        <v>3.8</v>
      </c>
      <c r="AA135" s="120">
        <v>4.4800000000000004</v>
      </c>
      <c r="AB135" s="120">
        <v>3.78</v>
      </c>
      <c r="AC135" s="120">
        <v>5.88</v>
      </c>
      <c r="AD135" s="120">
        <v>5.47</v>
      </c>
      <c r="AE135" s="120">
        <v>4.53</v>
      </c>
      <c r="AF135" s="120">
        <v>6.64</v>
      </c>
      <c r="AG135" s="120">
        <v>3.54</v>
      </c>
      <c r="AH135" s="120">
        <v>6.87</v>
      </c>
      <c r="AI135" s="120">
        <v>5.0199999999999996</v>
      </c>
      <c r="AJ135" s="120">
        <v>4.32</v>
      </c>
      <c r="AK135" s="120">
        <v>4.8600000000000003</v>
      </c>
      <c r="AL135" s="120">
        <v>5.01</v>
      </c>
      <c r="AM135" s="120">
        <v>4.51</v>
      </c>
      <c r="AN135" s="120">
        <v>3.56</v>
      </c>
      <c r="AO135" s="120">
        <v>6.53</v>
      </c>
      <c r="AP135" s="120">
        <v>3.76</v>
      </c>
      <c r="AQ135" s="120">
        <v>4.66</v>
      </c>
      <c r="AR135" s="120">
        <v>4.2300000000000004</v>
      </c>
      <c r="AS135" s="120">
        <v>3.53</v>
      </c>
      <c r="AT135" s="120">
        <v>6.74</v>
      </c>
      <c r="AU135" s="120">
        <v>4.92</v>
      </c>
      <c r="AV135" s="120">
        <v>4.8499999999999996</v>
      </c>
      <c r="AW135" s="120">
        <v>6.6</v>
      </c>
      <c r="AX135" s="120">
        <v>5.58</v>
      </c>
      <c r="AY135" s="120">
        <v>10.92</v>
      </c>
      <c r="AZ135" s="120">
        <v>7.97</v>
      </c>
      <c r="BA135" s="120">
        <v>7.21</v>
      </c>
      <c r="BB135" s="120">
        <v>3.94</v>
      </c>
      <c r="BC135" s="120">
        <v>4.75</v>
      </c>
    </row>
    <row r="136" spans="1:55" ht="42" x14ac:dyDescent="0.45">
      <c r="A136" s="261">
        <v>132</v>
      </c>
      <c r="B136" s="174" t="s">
        <v>246</v>
      </c>
      <c r="C136" s="117"/>
      <c r="D136" s="117"/>
      <c r="E136" s="117"/>
      <c r="F136" s="117"/>
      <c r="G136" s="117"/>
      <c r="H136" s="117"/>
      <c r="I136" s="119">
        <v>0.06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7"/>
      <c r="P136" s="117"/>
      <c r="Q136" s="117"/>
      <c r="R136" s="117"/>
      <c r="S136" s="117"/>
      <c r="T136" s="117"/>
      <c r="U136" s="119">
        <v>0.04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7"/>
      <c r="AB136" s="117"/>
      <c r="AC136" s="117"/>
      <c r="AD136" s="117"/>
      <c r="AE136" s="119">
        <v>0.04</v>
      </c>
      <c r="AF136" s="119">
        <v>0</v>
      </c>
      <c r="AG136" s="119">
        <v>0</v>
      </c>
      <c r="AH136" s="119">
        <v>0</v>
      </c>
      <c r="AI136" s="119">
        <v>0</v>
      </c>
      <c r="AJ136" s="119">
        <v>0</v>
      </c>
      <c r="AK136" s="119">
        <v>0</v>
      </c>
      <c r="AL136" s="119">
        <v>0</v>
      </c>
      <c r="AM136" s="119">
        <v>0.04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0.04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0.03</v>
      </c>
      <c r="AY136" s="117"/>
      <c r="AZ136" s="117"/>
      <c r="BA136" s="117"/>
      <c r="BB136" s="119">
        <v>0.04</v>
      </c>
      <c r="BC136" s="119">
        <v>0</v>
      </c>
    </row>
    <row r="137" spans="1:55" ht="29.25" x14ac:dyDescent="0.45">
      <c r="A137" s="260">
        <v>133</v>
      </c>
      <c r="B137" s="173" t="s">
        <v>247</v>
      </c>
      <c r="C137" s="120">
        <v>0.28999999999999998</v>
      </c>
      <c r="D137" s="120">
        <v>0.16</v>
      </c>
      <c r="E137" s="120">
        <v>0.25</v>
      </c>
      <c r="F137" s="120">
        <v>0.17</v>
      </c>
      <c r="G137" s="120">
        <v>0.28999999999999998</v>
      </c>
      <c r="H137" s="120">
        <v>0.28000000000000003</v>
      </c>
      <c r="I137" s="120">
        <v>0.21</v>
      </c>
      <c r="J137" s="120">
        <v>0.31</v>
      </c>
      <c r="K137" s="120">
        <v>0.32</v>
      </c>
      <c r="L137" s="120">
        <v>0.35</v>
      </c>
      <c r="M137" s="120">
        <v>0.28999999999999998</v>
      </c>
      <c r="N137" s="120">
        <v>0.2</v>
      </c>
      <c r="O137" s="120">
        <v>0.15</v>
      </c>
      <c r="P137" s="120">
        <v>0.1</v>
      </c>
      <c r="Q137" s="120">
        <v>0.27</v>
      </c>
      <c r="R137" s="120">
        <v>0.11</v>
      </c>
      <c r="S137" s="120">
        <v>0.43</v>
      </c>
      <c r="T137" s="120">
        <v>0.21</v>
      </c>
      <c r="U137" s="120">
        <v>0.28999999999999998</v>
      </c>
      <c r="V137" s="120">
        <v>0.3</v>
      </c>
      <c r="W137" s="120">
        <v>0.17</v>
      </c>
      <c r="X137" s="120">
        <v>0.26</v>
      </c>
      <c r="Y137" s="120">
        <v>0.23</v>
      </c>
      <c r="Z137" s="120">
        <v>0.18</v>
      </c>
      <c r="AA137" s="120">
        <v>0.15</v>
      </c>
      <c r="AB137" s="120">
        <v>0.18</v>
      </c>
      <c r="AC137" s="120">
        <v>0.17</v>
      </c>
      <c r="AD137" s="120">
        <v>0.21</v>
      </c>
      <c r="AE137" s="120">
        <v>0.24</v>
      </c>
      <c r="AF137" s="120">
        <v>0.41</v>
      </c>
      <c r="AG137" s="120">
        <v>0.21</v>
      </c>
      <c r="AH137" s="120">
        <v>0.21</v>
      </c>
      <c r="AI137" s="120">
        <v>0.19</v>
      </c>
      <c r="AJ137" s="120">
        <v>0.13</v>
      </c>
      <c r="AK137" s="120">
        <v>0.32</v>
      </c>
      <c r="AL137" s="120">
        <v>0.27</v>
      </c>
      <c r="AM137" s="120">
        <v>0.19</v>
      </c>
      <c r="AN137" s="120">
        <v>0.23</v>
      </c>
      <c r="AO137" s="120">
        <v>0.51</v>
      </c>
      <c r="AP137" s="120">
        <v>0.35</v>
      </c>
      <c r="AQ137" s="120">
        <v>0.28000000000000003</v>
      </c>
      <c r="AR137" s="120">
        <v>0.09</v>
      </c>
      <c r="AS137" s="120">
        <v>0.24</v>
      </c>
      <c r="AT137" s="120">
        <v>0.3</v>
      </c>
      <c r="AU137" s="120">
        <v>0.16</v>
      </c>
      <c r="AV137" s="120">
        <v>0.2</v>
      </c>
      <c r="AW137" s="120">
        <v>0.37</v>
      </c>
      <c r="AX137" s="120">
        <v>0.26</v>
      </c>
      <c r="AY137" s="120">
        <v>0.36</v>
      </c>
      <c r="AZ137" s="120">
        <v>0.19</v>
      </c>
      <c r="BA137" s="120">
        <v>0.6</v>
      </c>
      <c r="BB137" s="120">
        <v>0.05</v>
      </c>
      <c r="BC137" s="120">
        <v>0.31</v>
      </c>
    </row>
    <row r="138" spans="1:55" ht="54.75" x14ac:dyDescent="0.45">
      <c r="A138" s="261">
        <v>134</v>
      </c>
      <c r="B138" s="174" t="s">
        <v>248</v>
      </c>
      <c r="C138" s="117"/>
      <c r="D138" s="117"/>
      <c r="E138" s="117"/>
      <c r="F138" s="119">
        <v>0</v>
      </c>
      <c r="G138" s="119">
        <v>0</v>
      </c>
      <c r="H138" s="119">
        <v>0.01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0.02</v>
      </c>
      <c r="Z138" s="119">
        <v>0</v>
      </c>
      <c r="AA138" s="119">
        <v>0</v>
      </c>
      <c r="AB138" s="119">
        <v>0.15</v>
      </c>
      <c r="AC138" s="119">
        <v>0</v>
      </c>
      <c r="AD138" s="119">
        <v>0</v>
      </c>
      <c r="AE138" s="119">
        <v>0.15</v>
      </c>
      <c r="AF138" s="119">
        <v>0.15</v>
      </c>
      <c r="AG138" s="119">
        <v>0.15</v>
      </c>
      <c r="AH138" s="119">
        <v>0</v>
      </c>
      <c r="AI138" s="119">
        <v>0</v>
      </c>
      <c r="AJ138" s="119">
        <v>0.15</v>
      </c>
      <c r="AK138" s="119">
        <v>0</v>
      </c>
      <c r="AL138" s="119">
        <v>0.15</v>
      </c>
      <c r="AM138" s="117"/>
      <c r="AN138" s="119">
        <v>0.15</v>
      </c>
      <c r="AO138" s="119">
        <v>0.15</v>
      </c>
      <c r="AP138" s="119">
        <v>0</v>
      </c>
      <c r="AQ138" s="119">
        <v>0.15</v>
      </c>
      <c r="AR138" s="119">
        <v>0.15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0.01</v>
      </c>
      <c r="AX138" s="119">
        <v>0</v>
      </c>
      <c r="AY138" s="117"/>
      <c r="AZ138" s="117"/>
      <c r="BA138" s="119">
        <v>0.15</v>
      </c>
      <c r="BB138" s="119">
        <v>0</v>
      </c>
      <c r="BC138" s="119">
        <v>0</v>
      </c>
    </row>
    <row r="139" spans="1:55" x14ac:dyDescent="0.45">
      <c r="A139" s="260">
        <v>135</v>
      </c>
      <c r="B139" s="173" t="s">
        <v>84</v>
      </c>
      <c r="C139" s="120">
        <v>127.31</v>
      </c>
      <c r="D139" s="120">
        <v>145.88999999999999</v>
      </c>
      <c r="E139" s="120">
        <v>155.37</v>
      </c>
      <c r="F139" s="120">
        <v>145.19999999999999</v>
      </c>
      <c r="G139" s="120">
        <v>145.37</v>
      </c>
      <c r="H139" s="120">
        <v>149.44</v>
      </c>
      <c r="I139" s="120">
        <v>137.88</v>
      </c>
      <c r="J139" s="120">
        <v>124.66</v>
      </c>
      <c r="K139" s="120">
        <v>125.18</v>
      </c>
      <c r="L139" s="120">
        <v>132.94</v>
      </c>
      <c r="M139" s="120">
        <v>121.16</v>
      </c>
      <c r="N139" s="120">
        <v>135.41</v>
      </c>
      <c r="O139" s="120">
        <v>131.54</v>
      </c>
      <c r="P139" s="120">
        <v>142.97999999999999</v>
      </c>
      <c r="Q139" s="120">
        <v>150.02000000000001</v>
      </c>
      <c r="R139" s="120">
        <v>124.32</v>
      </c>
      <c r="S139" s="120">
        <v>124.84</v>
      </c>
      <c r="T139" s="120">
        <v>135.88</v>
      </c>
      <c r="U139" s="120">
        <v>130.69</v>
      </c>
      <c r="V139" s="120">
        <v>116.64</v>
      </c>
      <c r="W139" s="120">
        <v>133.54</v>
      </c>
      <c r="X139" s="120">
        <v>146.62</v>
      </c>
      <c r="Y139" s="120">
        <v>124.74</v>
      </c>
      <c r="Z139" s="120">
        <v>137.41999999999999</v>
      </c>
      <c r="AA139" s="120">
        <v>125.04</v>
      </c>
      <c r="AB139" s="120">
        <v>137.93</v>
      </c>
      <c r="AC139" s="120">
        <v>153.31</v>
      </c>
      <c r="AD139" s="120">
        <v>120.5</v>
      </c>
      <c r="AE139" s="120">
        <v>140.91</v>
      </c>
      <c r="AF139" s="120">
        <v>130.21</v>
      </c>
      <c r="AG139" s="120">
        <v>118.1</v>
      </c>
      <c r="AH139" s="120">
        <v>126.74</v>
      </c>
      <c r="AI139" s="120">
        <v>128</v>
      </c>
      <c r="AJ139" s="120">
        <v>117.52</v>
      </c>
      <c r="AK139" s="120">
        <v>127.72</v>
      </c>
      <c r="AL139" s="120">
        <v>126.43</v>
      </c>
      <c r="AM139" s="120">
        <v>115.91</v>
      </c>
      <c r="AN139" s="120">
        <v>130.94999999999999</v>
      </c>
      <c r="AO139" s="120">
        <v>142.55000000000001</v>
      </c>
      <c r="AP139" s="120">
        <v>126.22</v>
      </c>
      <c r="AQ139" s="120">
        <v>145.76</v>
      </c>
      <c r="AR139" s="120">
        <v>141.11000000000001</v>
      </c>
      <c r="AS139" s="120">
        <v>132.4</v>
      </c>
      <c r="AT139" s="120">
        <v>145.19</v>
      </c>
      <c r="AU139" s="120">
        <v>156.6</v>
      </c>
      <c r="AV139" s="120">
        <v>258.12</v>
      </c>
      <c r="AW139" s="120">
        <v>146.53</v>
      </c>
      <c r="AX139" s="120">
        <v>138.19</v>
      </c>
      <c r="AY139" s="120">
        <v>144.91999999999999</v>
      </c>
      <c r="AZ139" s="120">
        <v>156.69999999999999</v>
      </c>
      <c r="BA139" s="120">
        <v>188.35</v>
      </c>
      <c r="BB139" s="120">
        <v>149.87</v>
      </c>
      <c r="BC139" s="120">
        <v>177.94</v>
      </c>
    </row>
    <row r="140" spans="1:55" ht="42" x14ac:dyDescent="0.45">
      <c r="A140" s="261">
        <v>136</v>
      </c>
      <c r="B140" s="174" t="s">
        <v>249</v>
      </c>
      <c r="C140" s="119">
        <v>0.74</v>
      </c>
      <c r="D140" s="119">
        <v>1.1000000000000001</v>
      </c>
      <c r="E140" s="119">
        <v>1.04</v>
      </c>
      <c r="F140" s="119">
        <v>0.45</v>
      </c>
      <c r="G140" s="119">
        <v>1.27</v>
      </c>
      <c r="H140" s="119">
        <v>1.1100000000000001</v>
      </c>
      <c r="I140" s="119">
        <v>1.49</v>
      </c>
      <c r="J140" s="119">
        <v>0.59</v>
      </c>
      <c r="K140" s="119">
        <v>1.33</v>
      </c>
      <c r="L140" s="119">
        <v>0.8</v>
      </c>
      <c r="M140" s="119">
        <v>1.37</v>
      </c>
      <c r="N140" s="119">
        <v>0</v>
      </c>
      <c r="O140" s="119">
        <v>0.12</v>
      </c>
      <c r="P140" s="119">
        <v>0.22</v>
      </c>
      <c r="Q140" s="119">
        <v>0.35</v>
      </c>
      <c r="R140" s="119">
        <v>0</v>
      </c>
      <c r="S140" s="119">
        <v>0.01</v>
      </c>
      <c r="T140" s="119">
        <v>0</v>
      </c>
      <c r="U140" s="119">
        <v>0.01</v>
      </c>
      <c r="V140" s="119">
        <v>0.01</v>
      </c>
      <c r="W140" s="119">
        <v>0.01</v>
      </c>
      <c r="X140" s="119">
        <v>0</v>
      </c>
      <c r="Y140" s="119">
        <v>0</v>
      </c>
      <c r="Z140" s="119">
        <v>0.03</v>
      </c>
      <c r="AA140" s="117"/>
      <c r="AB140" s="117"/>
      <c r="AC140" s="119">
        <v>0.01</v>
      </c>
      <c r="AD140" s="119">
        <v>0</v>
      </c>
      <c r="AE140" s="119">
        <v>0</v>
      </c>
      <c r="AF140" s="119">
        <v>0</v>
      </c>
      <c r="AG140" s="119">
        <v>0.01</v>
      </c>
      <c r="AH140" s="119">
        <v>0</v>
      </c>
      <c r="AI140" s="119">
        <v>0</v>
      </c>
      <c r="AJ140" s="119">
        <v>0</v>
      </c>
      <c r="AK140" s="119">
        <v>0</v>
      </c>
      <c r="AL140" s="119">
        <v>0</v>
      </c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</row>
    <row r="141" spans="1:55" x14ac:dyDescent="0.45">
      <c r="A141" s="260">
        <v>137</v>
      </c>
      <c r="B141" s="173" t="s">
        <v>250</v>
      </c>
      <c r="C141" s="120">
        <v>5.37</v>
      </c>
      <c r="D141" s="120">
        <v>1.86</v>
      </c>
      <c r="E141" s="120">
        <v>4.9400000000000004</v>
      </c>
      <c r="F141" s="120">
        <v>1.6</v>
      </c>
      <c r="G141" s="120">
        <v>3.25</v>
      </c>
      <c r="H141" s="120">
        <v>2.57</v>
      </c>
      <c r="I141" s="120">
        <v>3.66</v>
      </c>
      <c r="J141" s="120">
        <v>6.17</v>
      </c>
      <c r="K141" s="120">
        <v>3.58</v>
      </c>
      <c r="L141" s="120">
        <v>3.86</v>
      </c>
      <c r="M141" s="120">
        <v>1.79</v>
      </c>
      <c r="N141" s="120">
        <v>4.8899999999999997</v>
      </c>
      <c r="O141" s="120">
        <v>7.03</v>
      </c>
      <c r="P141" s="120">
        <v>4.74</v>
      </c>
      <c r="Q141" s="120">
        <v>1.45</v>
      </c>
      <c r="R141" s="120">
        <v>2.66</v>
      </c>
      <c r="S141" s="120">
        <v>5.87</v>
      </c>
      <c r="T141" s="120">
        <v>2.5099999999999998</v>
      </c>
      <c r="U141" s="120">
        <v>7.79</v>
      </c>
      <c r="V141" s="120">
        <v>6.71</v>
      </c>
      <c r="W141" s="120">
        <v>3.1</v>
      </c>
      <c r="X141" s="120">
        <v>7.14</v>
      </c>
      <c r="Y141" s="120">
        <v>5.68</v>
      </c>
      <c r="Z141" s="120">
        <v>6.49</v>
      </c>
      <c r="AA141" s="120">
        <v>3.33</v>
      </c>
      <c r="AB141" s="120">
        <v>4.09</v>
      </c>
      <c r="AC141" s="120">
        <v>11.81</v>
      </c>
      <c r="AD141" s="120">
        <v>1.2</v>
      </c>
      <c r="AE141" s="120">
        <v>6.3</v>
      </c>
      <c r="AF141" s="120">
        <v>14.75</v>
      </c>
      <c r="AG141" s="120">
        <v>5.3</v>
      </c>
      <c r="AH141" s="120">
        <v>10.32</v>
      </c>
      <c r="AI141" s="120">
        <v>5.97</v>
      </c>
      <c r="AJ141" s="120">
        <v>5.46</v>
      </c>
      <c r="AK141" s="120">
        <v>2.87</v>
      </c>
      <c r="AL141" s="120">
        <v>7.76</v>
      </c>
      <c r="AM141" s="120">
        <v>3.07</v>
      </c>
      <c r="AN141" s="120">
        <v>5.26</v>
      </c>
      <c r="AO141" s="120">
        <v>2.71</v>
      </c>
      <c r="AP141" s="120">
        <v>1.61</v>
      </c>
      <c r="AQ141" s="120">
        <v>2.8</v>
      </c>
      <c r="AR141" s="120">
        <v>1.62</v>
      </c>
      <c r="AS141" s="120">
        <v>5.0199999999999996</v>
      </c>
      <c r="AT141" s="120">
        <v>9.14</v>
      </c>
      <c r="AU141" s="120">
        <v>2.44</v>
      </c>
      <c r="AV141" s="120">
        <v>3.94</v>
      </c>
      <c r="AW141" s="120">
        <v>2.92</v>
      </c>
      <c r="AX141" s="120">
        <v>2.5499999999999998</v>
      </c>
      <c r="AY141" s="120">
        <v>5.21</v>
      </c>
      <c r="AZ141" s="120">
        <v>2.8</v>
      </c>
      <c r="BA141" s="120">
        <v>2.29</v>
      </c>
      <c r="BB141" s="120">
        <v>2</v>
      </c>
      <c r="BC141" s="120">
        <v>2.74</v>
      </c>
    </row>
    <row r="142" spans="1:55" ht="42" x14ac:dyDescent="0.45">
      <c r="A142" s="261">
        <v>138</v>
      </c>
      <c r="B142" s="174" t="s">
        <v>79</v>
      </c>
      <c r="C142" s="119">
        <v>333.22</v>
      </c>
      <c r="D142" s="119">
        <v>331.21</v>
      </c>
      <c r="E142" s="119">
        <v>338.04</v>
      </c>
      <c r="F142" s="119">
        <v>296.10000000000002</v>
      </c>
      <c r="G142" s="119">
        <v>390.57</v>
      </c>
      <c r="H142" s="119">
        <v>334.72</v>
      </c>
      <c r="I142" s="119">
        <v>346.07</v>
      </c>
      <c r="J142" s="119">
        <v>310.36</v>
      </c>
      <c r="K142" s="119">
        <v>344.8</v>
      </c>
      <c r="L142" s="119">
        <v>356.88</v>
      </c>
      <c r="M142" s="119">
        <v>295.43</v>
      </c>
      <c r="N142" s="119">
        <v>329.56</v>
      </c>
      <c r="O142" s="119">
        <v>313.05</v>
      </c>
      <c r="P142" s="119">
        <v>308.63</v>
      </c>
      <c r="Q142" s="119">
        <v>360.32</v>
      </c>
      <c r="R142" s="119">
        <v>293.81</v>
      </c>
      <c r="S142" s="119">
        <v>319.89</v>
      </c>
      <c r="T142" s="119">
        <v>342.7</v>
      </c>
      <c r="U142" s="119">
        <v>363.34</v>
      </c>
      <c r="V142" s="119">
        <v>324.04000000000002</v>
      </c>
      <c r="W142" s="119">
        <v>304.07</v>
      </c>
      <c r="X142" s="119">
        <v>308.44</v>
      </c>
      <c r="Y142" s="119">
        <v>257.27999999999997</v>
      </c>
      <c r="Z142" s="119">
        <v>321.76</v>
      </c>
      <c r="AA142" s="119">
        <v>271.76</v>
      </c>
      <c r="AB142" s="119">
        <v>280.25</v>
      </c>
      <c r="AC142" s="119">
        <v>310.62</v>
      </c>
      <c r="AD142" s="119">
        <v>291.3</v>
      </c>
      <c r="AE142" s="119">
        <v>343.61</v>
      </c>
      <c r="AF142" s="119">
        <v>327.49</v>
      </c>
      <c r="AG142" s="119">
        <v>280.89</v>
      </c>
      <c r="AH142" s="119">
        <v>354.89</v>
      </c>
      <c r="AI142" s="119">
        <v>316.74</v>
      </c>
      <c r="AJ142" s="119">
        <v>294.05</v>
      </c>
      <c r="AK142" s="119">
        <v>346.52</v>
      </c>
      <c r="AL142" s="119">
        <v>432.31</v>
      </c>
      <c r="AM142" s="119">
        <v>435.64</v>
      </c>
      <c r="AN142" s="119">
        <v>324.24</v>
      </c>
      <c r="AO142" s="119">
        <v>351.63</v>
      </c>
      <c r="AP142" s="119">
        <v>254.23</v>
      </c>
      <c r="AQ142" s="119">
        <v>372.57</v>
      </c>
      <c r="AR142" s="119">
        <v>326.42</v>
      </c>
      <c r="AS142" s="119">
        <v>303.92</v>
      </c>
      <c r="AT142" s="119">
        <v>321.04000000000002</v>
      </c>
      <c r="AU142" s="119">
        <v>324.16000000000003</v>
      </c>
      <c r="AV142" s="119">
        <v>330.36</v>
      </c>
      <c r="AW142" s="119">
        <v>357.29</v>
      </c>
      <c r="AX142" s="119">
        <v>379.28</v>
      </c>
      <c r="AY142" s="119">
        <v>330.93</v>
      </c>
      <c r="AZ142" s="119">
        <v>345.2</v>
      </c>
      <c r="BA142" s="119">
        <v>379.95</v>
      </c>
      <c r="BB142" s="119">
        <v>307.81</v>
      </c>
      <c r="BC142" s="119">
        <v>361.76</v>
      </c>
    </row>
    <row r="143" spans="1:55" x14ac:dyDescent="0.45">
      <c r="A143" s="260">
        <v>139</v>
      </c>
      <c r="B143" s="173" t="s">
        <v>251</v>
      </c>
      <c r="C143" s="120">
        <v>0.13</v>
      </c>
      <c r="D143" s="120">
        <v>0.06</v>
      </c>
      <c r="E143" s="120">
        <v>0.33</v>
      </c>
      <c r="F143" s="120">
        <v>0.27</v>
      </c>
      <c r="G143" s="120">
        <v>0.49</v>
      </c>
      <c r="H143" s="120">
        <v>0.18</v>
      </c>
      <c r="I143" s="120">
        <v>0.35</v>
      </c>
      <c r="J143" s="120">
        <v>0.22</v>
      </c>
      <c r="K143" s="120">
        <v>0.17</v>
      </c>
      <c r="L143" s="120">
        <v>0.12</v>
      </c>
      <c r="M143" s="120">
        <v>0.04</v>
      </c>
      <c r="N143" s="120">
        <v>0.08</v>
      </c>
      <c r="O143" s="120">
        <v>0.21</v>
      </c>
      <c r="P143" s="120">
        <v>0.2</v>
      </c>
      <c r="Q143" s="120">
        <v>0.25</v>
      </c>
      <c r="R143" s="120">
        <v>0.41</v>
      </c>
      <c r="S143" s="120">
        <v>0.2</v>
      </c>
      <c r="T143" s="120">
        <v>0.04</v>
      </c>
      <c r="U143" s="120">
        <v>0.39</v>
      </c>
      <c r="V143" s="120">
        <v>0.26</v>
      </c>
      <c r="W143" s="120">
        <v>0.37</v>
      </c>
      <c r="X143" s="120">
        <v>0.25</v>
      </c>
      <c r="Y143" s="120">
        <v>0.22</v>
      </c>
      <c r="Z143" s="120">
        <v>0.17</v>
      </c>
      <c r="AA143" s="120">
        <v>0.4</v>
      </c>
      <c r="AB143" s="120">
        <v>0.2</v>
      </c>
      <c r="AC143" s="120">
        <v>0.35</v>
      </c>
      <c r="AD143" s="120">
        <v>0.4</v>
      </c>
      <c r="AE143" s="120">
        <v>0.34</v>
      </c>
      <c r="AF143" s="120">
        <v>0.46</v>
      </c>
      <c r="AG143" s="120">
        <v>0.15</v>
      </c>
      <c r="AH143" s="120">
        <v>0.56000000000000005</v>
      </c>
      <c r="AI143" s="120">
        <v>0.49</v>
      </c>
      <c r="AJ143" s="120">
        <v>0.25</v>
      </c>
      <c r="AK143" s="120">
        <v>0.1</v>
      </c>
      <c r="AL143" s="120">
        <v>0.31</v>
      </c>
      <c r="AM143" s="120">
        <v>7.0000000000000007E-2</v>
      </c>
      <c r="AN143" s="120">
        <v>0.39</v>
      </c>
      <c r="AO143" s="120">
        <v>0.16</v>
      </c>
      <c r="AP143" s="120">
        <v>0.05</v>
      </c>
      <c r="AQ143" s="120">
        <v>0.34</v>
      </c>
      <c r="AR143" s="120">
        <v>0.17</v>
      </c>
      <c r="AS143" s="120">
        <v>0.42</v>
      </c>
      <c r="AT143" s="120">
        <v>0.38</v>
      </c>
      <c r="AU143" s="120">
        <v>0.21</v>
      </c>
      <c r="AV143" s="120">
        <v>0.39</v>
      </c>
      <c r="AW143" s="120">
        <v>0.42</v>
      </c>
      <c r="AX143" s="120">
        <v>0.04</v>
      </c>
      <c r="AY143" s="120">
        <v>0.48</v>
      </c>
      <c r="AZ143" s="120">
        <v>0.31</v>
      </c>
      <c r="BA143" s="120">
        <v>0.35</v>
      </c>
      <c r="BB143" s="120">
        <v>0.39</v>
      </c>
      <c r="BC143" s="120">
        <v>0.59</v>
      </c>
    </row>
    <row r="144" spans="1:55" x14ac:dyDescent="0.45">
      <c r="A144" s="261">
        <v>140</v>
      </c>
      <c r="B144" s="174" t="s">
        <v>62</v>
      </c>
      <c r="C144" s="119">
        <v>3.84</v>
      </c>
      <c r="D144" s="119">
        <v>4.59</v>
      </c>
      <c r="E144" s="119">
        <v>3.91</v>
      </c>
      <c r="F144" s="119">
        <v>3.57</v>
      </c>
      <c r="G144" s="119">
        <v>3.43</v>
      </c>
      <c r="H144" s="119">
        <v>3.36</v>
      </c>
      <c r="I144" s="119">
        <v>1.59</v>
      </c>
      <c r="J144" s="119">
        <v>2.02</v>
      </c>
      <c r="K144" s="119">
        <v>3.04</v>
      </c>
      <c r="L144" s="119">
        <v>2.33</v>
      </c>
      <c r="M144" s="119">
        <v>2.15</v>
      </c>
      <c r="N144" s="119">
        <v>1.81</v>
      </c>
      <c r="O144" s="119">
        <v>2.46</v>
      </c>
      <c r="P144" s="119">
        <v>2.84</v>
      </c>
      <c r="Q144" s="119">
        <v>3.06</v>
      </c>
      <c r="R144" s="119">
        <v>2.2000000000000002</v>
      </c>
      <c r="S144" s="119">
        <v>1.95</v>
      </c>
      <c r="T144" s="119">
        <v>1.62</v>
      </c>
      <c r="U144" s="119">
        <v>0.73</v>
      </c>
      <c r="V144" s="119">
        <v>2.19</v>
      </c>
      <c r="W144" s="119">
        <v>2.2400000000000002</v>
      </c>
      <c r="X144" s="119">
        <v>1.06</v>
      </c>
      <c r="Y144" s="119">
        <v>1.63</v>
      </c>
      <c r="Z144" s="119">
        <v>1.28</v>
      </c>
      <c r="AA144" s="119">
        <v>0.56999999999999995</v>
      </c>
      <c r="AB144" s="119">
        <v>1.19</v>
      </c>
      <c r="AC144" s="119">
        <v>2.17</v>
      </c>
      <c r="AD144" s="119">
        <v>3.06</v>
      </c>
      <c r="AE144" s="119">
        <v>2.31</v>
      </c>
      <c r="AF144" s="119">
        <v>2.56</v>
      </c>
      <c r="AG144" s="119">
        <v>2.02</v>
      </c>
      <c r="AH144" s="119">
        <v>2.2200000000000002</v>
      </c>
      <c r="AI144" s="119">
        <v>4.1900000000000004</v>
      </c>
      <c r="AJ144" s="119">
        <v>2.37</v>
      </c>
      <c r="AK144" s="119">
        <v>2.0099999999999998</v>
      </c>
      <c r="AL144" s="119">
        <v>1.23</v>
      </c>
      <c r="AM144" s="119">
        <v>1.25</v>
      </c>
      <c r="AN144" s="119">
        <v>1.64</v>
      </c>
      <c r="AO144" s="119">
        <v>3.77</v>
      </c>
      <c r="AP144" s="119">
        <v>3.13</v>
      </c>
      <c r="AQ144" s="119">
        <v>3.49</v>
      </c>
      <c r="AR144" s="119">
        <v>3.17</v>
      </c>
      <c r="AS144" s="119">
        <v>2.35</v>
      </c>
      <c r="AT144" s="119">
        <v>2.31</v>
      </c>
      <c r="AU144" s="119">
        <v>2.61</v>
      </c>
      <c r="AV144" s="119">
        <v>4.21</v>
      </c>
      <c r="AW144" s="119">
        <v>1.67</v>
      </c>
      <c r="AX144" s="119">
        <v>2.25</v>
      </c>
      <c r="AY144" s="119">
        <v>2.66</v>
      </c>
      <c r="AZ144" s="119">
        <v>3.27</v>
      </c>
      <c r="BA144" s="119">
        <v>3.94</v>
      </c>
      <c r="BB144" s="119">
        <v>3.2</v>
      </c>
      <c r="BC144" s="119">
        <v>2.89</v>
      </c>
    </row>
    <row r="145" spans="1:55" ht="29.25" x14ac:dyDescent="0.45">
      <c r="A145" s="260">
        <v>141</v>
      </c>
      <c r="B145" s="173" t="s">
        <v>252</v>
      </c>
      <c r="C145" s="120">
        <v>7.0000000000000007E-2</v>
      </c>
      <c r="D145" s="120">
        <v>0.31</v>
      </c>
      <c r="E145" s="120">
        <v>0.13</v>
      </c>
      <c r="F145" s="120">
        <v>0.02</v>
      </c>
      <c r="G145" s="120">
        <v>0.16</v>
      </c>
      <c r="H145" s="120">
        <v>0.08</v>
      </c>
      <c r="I145" s="120">
        <v>0.14000000000000001</v>
      </c>
      <c r="J145" s="120">
        <v>0.04</v>
      </c>
      <c r="K145" s="120">
        <v>0.15</v>
      </c>
      <c r="L145" s="120">
        <v>0.06</v>
      </c>
      <c r="M145" s="120">
        <v>7.0000000000000007E-2</v>
      </c>
      <c r="N145" s="120">
        <v>0.06</v>
      </c>
      <c r="O145" s="120">
        <v>7.0000000000000007E-2</v>
      </c>
      <c r="P145" s="120">
        <v>0.1</v>
      </c>
      <c r="Q145" s="120">
        <v>0.1</v>
      </c>
      <c r="R145" s="120">
        <v>0</v>
      </c>
      <c r="S145" s="120">
        <v>0.14000000000000001</v>
      </c>
      <c r="T145" s="120">
        <v>0.04</v>
      </c>
      <c r="U145" s="120">
        <v>0.08</v>
      </c>
      <c r="V145" s="120">
        <v>7.0000000000000007E-2</v>
      </c>
      <c r="W145" s="120">
        <v>0.1</v>
      </c>
      <c r="X145" s="120">
        <v>0.06</v>
      </c>
      <c r="Y145" s="120">
        <v>0.09</v>
      </c>
      <c r="Z145" s="120">
        <v>0.08</v>
      </c>
      <c r="AA145" s="120">
        <v>0.09</v>
      </c>
      <c r="AB145" s="120">
        <v>0.1</v>
      </c>
      <c r="AC145" s="120">
        <v>0.26</v>
      </c>
      <c r="AD145" s="120">
        <v>0.08</v>
      </c>
      <c r="AE145" s="120">
        <v>0.04</v>
      </c>
      <c r="AF145" s="120">
        <v>0.1</v>
      </c>
      <c r="AG145" s="120">
        <v>0.08</v>
      </c>
      <c r="AH145" s="120">
        <v>0.06</v>
      </c>
      <c r="AI145" s="120">
        <v>0.09</v>
      </c>
      <c r="AJ145" s="120">
        <v>0.11</v>
      </c>
      <c r="AK145" s="120">
        <v>0.14000000000000001</v>
      </c>
      <c r="AL145" s="120">
        <v>0.06</v>
      </c>
      <c r="AM145" s="120">
        <v>0.12</v>
      </c>
      <c r="AN145" s="120">
        <v>0.06</v>
      </c>
      <c r="AO145" s="120">
        <v>7.0000000000000007E-2</v>
      </c>
      <c r="AP145" s="120">
        <v>0.02</v>
      </c>
      <c r="AQ145" s="120">
        <v>0.17</v>
      </c>
      <c r="AR145" s="120">
        <v>0.05</v>
      </c>
      <c r="AS145" s="120">
        <v>0.04</v>
      </c>
      <c r="AT145" s="120">
        <v>0.13</v>
      </c>
      <c r="AU145" s="120">
        <v>0.18</v>
      </c>
      <c r="AV145" s="120">
        <v>0.11</v>
      </c>
      <c r="AW145" s="120">
        <v>7.0000000000000007E-2</v>
      </c>
      <c r="AX145" s="120">
        <v>0.12</v>
      </c>
      <c r="AY145" s="120">
        <v>0.09</v>
      </c>
      <c r="AZ145" s="120">
        <v>0.24</v>
      </c>
      <c r="BA145" s="120">
        <v>0.11</v>
      </c>
      <c r="BB145" s="120">
        <v>0.15</v>
      </c>
      <c r="BC145" s="120">
        <v>0.1</v>
      </c>
    </row>
    <row r="146" spans="1:55" ht="29.25" x14ac:dyDescent="0.45">
      <c r="A146" s="261">
        <v>142</v>
      </c>
      <c r="B146" s="174" t="s">
        <v>385</v>
      </c>
      <c r="C146" s="117"/>
      <c r="D146" s="117"/>
      <c r="E146" s="117"/>
      <c r="F146" s="117"/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7"/>
      <c r="P146" s="119">
        <v>0.02</v>
      </c>
      <c r="Q146" s="119">
        <v>0</v>
      </c>
      <c r="R146" s="119">
        <v>0.05</v>
      </c>
      <c r="S146" s="119">
        <v>0</v>
      </c>
      <c r="T146" s="119">
        <v>0</v>
      </c>
      <c r="U146" s="119">
        <v>0.01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7"/>
      <c r="AB146" s="117"/>
      <c r="AC146" s="117"/>
      <c r="AD146" s="119">
        <v>0</v>
      </c>
      <c r="AE146" s="119">
        <v>0</v>
      </c>
      <c r="AF146" s="119">
        <v>0</v>
      </c>
      <c r="AG146" s="119">
        <v>0</v>
      </c>
      <c r="AH146" s="119">
        <v>0.1</v>
      </c>
      <c r="AI146" s="119">
        <v>0</v>
      </c>
      <c r="AJ146" s="119">
        <v>0</v>
      </c>
      <c r="AK146" s="119">
        <v>0</v>
      </c>
      <c r="AL146" s="119">
        <v>0</v>
      </c>
      <c r="AM146" s="117"/>
      <c r="AN146" s="117"/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0.06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0.15</v>
      </c>
      <c r="AZ146" s="119">
        <v>0</v>
      </c>
      <c r="BA146" s="119">
        <v>0</v>
      </c>
      <c r="BB146" s="119">
        <v>0</v>
      </c>
      <c r="BC146" s="119">
        <v>0</v>
      </c>
    </row>
    <row r="147" spans="1:55" x14ac:dyDescent="0.45">
      <c r="A147" s="260">
        <v>143</v>
      </c>
      <c r="B147" s="173" t="s">
        <v>103</v>
      </c>
      <c r="C147" s="120">
        <v>17.3</v>
      </c>
      <c r="D147" s="120">
        <v>19.28</v>
      </c>
      <c r="E147" s="120">
        <v>25.47</v>
      </c>
      <c r="F147" s="120">
        <v>26.03</v>
      </c>
      <c r="G147" s="120">
        <v>20.71</v>
      </c>
      <c r="H147" s="120">
        <v>23.33</v>
      </c>
      <c r="I147" s="120">
        <v>13.47</v>
      </c>
      <c r="J147" s="120">
        <v>14.25</v>
      </c>
      <c r="K147" s="120">
        <v>31.14</v>
      </c>
      <c r="L147" s="120">
        <v>51.52</v>
      </c>
      <c r="M147" s="120">
        <v>19.52</v>
      </c>
      <c r="N147" s="120">
        <v>30</v>
      </c>
      <c r="O147" s="120">
        <v>17.920000000000002</v>
      </c>
      <c r="P147" s="120">
        <v>12.78</v>
      </c>
      <c r="Q147" s="120">
        <v>22.09</v>
      </c>
      <c r="R147" s="120">
        <v>13.66</v>
      </c>
      <c r="S147" s="120">
        <v>13.63</v>
      </c>
      <c r="T147" s="120">
        <v>16.3</v>
      </c>
      <c r="U147" s="120">
        <v>19.84</v>
      </c>
      <c r="V147" s="120">
        <v>13.87</v>
      </c>
      <c r="W147" s="120">
        <v>17.22</v>
      </c>
      <c r="X147" s="120">
        <v>17.079999999999998</v>
      </c>
      <c r="Y147" s="120">
        <v>11.9</v>
      </c>
      <c r="Z147" s="120">
        <v>12.48</v>
      </c>
      <c r="AA147" s="120">
        <v>17.59</v>
      </c>
      <c r="AB147" s="120">
        <v>14.14</v>
      </c>
      <c r="AC147" s="120">
        <v>18.079999999999998</v>
      </c>
      <c r="AD147" s="120">
        <v>21.04</v>
      </c>
      <c r="AE147" s="120">
        <v>17.61</v>
      </c>
      <c r="AF147" s="120">
        <v>18.86</v>
      </c>
      <c r="AG147" s="120">
        <v>12.09</v>
      </c>
      <c r="AH147" s="120">
        <v>20.18</v>
      </c>
      <c r="AI147" s="120">
        <v>21.14</v>
      </c>
      <c r="AJ147" s="120">
        <v>15.7</v>
      </c>
      <c r="AK147" s="120">
        <v>12.59</v>
      </c>
      <c r="AL147" s="120">
        <v>13.51</v>
      </c>
      <c r="AM147" s="120">
        <v>15.99</v>
      </c>
      <c r="AN147" s="120">
        <v>12.62</v>
      </c>
      <c r="AO147" s="120">
        <v>14.09</v>
      </c>
      <c r="AP147" s="120">
        <v>7.35</v>
      </c>
      <c r="AQ147" s="120">
        <v>14.74</v>
      </c>
      <c r="AR147" s="120">
        <v>17.850000000000001</v>
      </c>
      <c r="AS147" s="120">
        <v>18.87</v>
      </c>
      <c r="AT147" s="120">
        <v>15.37</v>
      </c>
      <c r="AU147" s="120">
        <v>18.760000000000002</v>
      </c>
      <c r="AV147" s="120">
        <v>13.76</v>
      </c>
      <c r="AW147" s="120">
        <v>24.43</v>
      </c>
      <c r="AX147" s="120">
        <v>13.15</v>
      </c>
      <c r="AY147" s="120">
        <v>13.76</v>
      </c>
      <c r="AZ147" s="120">
        <v>15.67</v>
      </c>
      <c r="BA147" s="120">
        <v>17.760000000000002</v>
      </c>
      <c r="BB147" s="120">
        <v>10.68</v>
      </c>
      <c r="BC147" s="120">
        <v>15.39</v>
      </c>
    </row>
    <row r="148" spans="1:55" ht="29.25" x14ac:dyDescent="0.45">
      <c r="A148" s="261">
        <v>144</v>
      </c>
      <c r="B148" s="174" t="s">
        <v>253</v>
      </c>
      <c r="C148" s="117"/>
      <c r="D148" s="119">
        <v>0.01</v>
      </c>
      <c r="E148" s="119">
        <v>0.06</v>
      </c>
      <c r="F148" s="119">
        <v>0.02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0.08</v>
      </c>
      <c r="M148" s="119">
        <v>0.15</v>
      </c>
      <c r="N148" s="119">
        <v>0.01</v>
      </c>
      <c r="O148" s="119">
        <v>0</v>
      </c>
      <c r="P148" s="119">
        <v>0</v>
      </c>
      <c r="Q148" s="119">
        <v>0</v>
      </c>
      <c r="R148" s="119">
        <v>0.01</v>
      </c>
      <c r="S148" s="119">
        <v>0</v>
      </c>
      <c r="T148" s="119">
        <v>0.06</v>
      </c>
      <c r="U148" s="119">
        <v>0</v>
      </c>
      <c r="V148" s="119">
        <v>0</v>
      </c>
      <c r="W148" s="119">
        <v>0</v>
      </c>
      <c r="X148" s="119">
        <v>0.01</v>
      </c>
      <c r="Y148" s="119">
        <v>0</v>
      </c>
      <c r="Z148" s="119">
        <v>0</v>
      </c>
      <c r="AA148" s="119">
        <v>0.08</v>
      </c>
      <c r="AB148" s="119">
        <v>0</v>
      </c>
      <c r="AC148" s="119">
        <v>0</v>
      </c>
      <c r="AD148" s="119">
        <v>0.06</v>
      </c>
      <c r="AE148" s="119">
        <v>0.02</v>
      </c>
      <c r="AF148" s="119">
        <v>0</v>
      </c>
      <c r="AG148" s="119">
        <v>0</v>
      </c>
      <c r="AH148" s="119">
        <v>0.11</v>
      </c>
      <c r="AI148" s="119">
        <v>0</v>
      </c>
      <c r="AJ148" s="119">
        <v>0.01</v>
      </c>
      <c r="AK148" s="119">
        <v>0</v>
      </c>
      <c r="AL148" s="119">
        <v>0</v>
      </c>
      <c r="AM148" s="119">
        <v>0.02</v>
      </c>
      <c r="AN148" s="119">
        <v>0</v>
      </c>
      <c r="AO148" s="119">
        <v>0</v>
      </c>
      <c r="AP148" s="119">
        <v>0</v>
      </c>
      <c r="AQ148" s="119">
        <v>0.06</v>
      </c>
      <c r="AR148" s="119">
        <v>0</v>
      </c>
      <c r="AS148" s="119">
        <v>0</v>
      </c>
      <c r="AT148" s="119">
        <v>0.04</v>
      </c>
      <c r="AU148" s="119">
        <v>0.08</v>
      </c>
      <c r="AV148" s="119">
        <v>0</v>
      </c>
      <c r="AW148" s="119">
        <v>0.09</v>
      </c>
      <c r="AX148" s="119">
        <v>0</v>
      </c>
      <c r="AY148" s="117"/>
      <c r="AZ148" s="119">
        <v>0.24</v>
      </c>
      <c r="BA148" s="119">
        <v>0.08</v>
      </c>
      <c r="BB148" s="119">
        <v>0</v>
      </c>
      <c r="BC148" s="119">
        <v>0.15</v>
      </c>
    </row>
    <row r="149" spans="1:55" ht="54.75" x14ac:dyDescent="0.45">
      <c r="A149" s="260">
        <v>145</v>
      </c>
      <c r="B149" s="173" t="s">
        <v>254</v>
      </c>
      <c r="C149" s="116"/>
      <c r="D149" s="116"/>
      <c r="E149" s="116"/>
      <c r="F149" s="116"/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0.03</v>
      </c>
      <c r="M149" s="120">
        <v>0</v>
      </c>
      <c r="N149" s="120">
        <v>0</v>
      </c>
      <c r="O149" s="116"/>
      <c r="P149" s="116"/>
      <c r="Q149" s="116"/>
      <c r="R149" s="116"/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16"/>
      <c r="AB149" s="116"/>
      <c r="AC149" s="116"/>
      <c r="AD149" s="120">
        <v>0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0.01</v>
      </c>
      <c r="AM149" s="116"/>
      <c r="AN149" s="116"/>
      <c r="AO149" s="116"/>
      <c r="AP149" s="116"/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16"/>
      <c r="AZ149" s="116"/>
      <c r="BA149" s="120">
        <v>0</v>
      </c>
      <c r="BB149" s="120">
        <v>0</v>
      </c>
      <c r="BC149" s="120">
        <v>0</v>
      </c>
    </row>
    <row r="150" spans="1:55" x14ac:dyDescent="0.45">
      <c r="A150" s="261">
        <v>146</v>
      </c>
      <c r="B150" s="174" t="s">
        <v>255</v>
      </c>
      <c r="C150" s="119">
        <v>2</v>
      </c>
      <c r="D150" s="119">
        <v>1.7</v>
      </c>
      <c r="E150" s="119">
        <v>1.78</v>
      </c>
      <c r="F150" s="119">
        <v>1.7</v>
      </c>
      <c r="G150" s="119">
        <v>6.15</v>
      </c>
      <c r="H150" s="119">
        <v>3.31</v>
      </c>
      <c r="I150" s="119">
        <v>2.76</v>
      </c>
      <c r="J150" s="119">
        <v>2.21</v>
      </c>
      <c r="K150" s="119">
        <v>2.0299999999999998</v>
      </c>
      <c r="L150" s="119">
        <v>2.39</v>
      </c>
      <c r="M150" s="119">
        <v>2.95</v>
      </c>
      <c r="N150" s="119">
        <v>2.73</v>
      </c>
      <c r="O150" s="119">
        <v>1.59</v>
      </c>
      <c r="P150" s="119">
        <v>3.43</v>
      </c>
      <c r="Q150" s="119">
        <v>2.56</v>
      </c>
      <c r="R150" s="119">
        <v>2.3199999999999998</v>
      </c>
      <c r="S150" s="119">
        <v>5.28</v>
      </c>
      <c r="T150" s="119">
        <v>1.64</v>
      </c>
      <c r="U150" s="119">
        <v>2.4</v>
      </c>
      <c r="V150" s="119">
        <v>1.24</v>
      </c>
      <c r="W150" s="119">
        <v>2.0499999999999998</v>
      </c>
      <c r="X150" s="119">
        <v>2.2799999999999998</v>
      </c>
      <c r="Y150" s="119">
        <v>1.85</v>
      </c>
      <c r="Z150" s="119">
        <v>1.92</v>
      </c>
      <c r="AA150" s="119">
        <v>1.41</v>
      </c>
      <c r="AB150" s="119">
        <v>2.5</v>
      </c>
      <c r="AC150" s="119">
        <v>2.0699999999999998</v>
      </c>
      <c r="AD150" s="119">
        <v>0.53</v>
      </c>
      <c r="AE150" s="119">
        <v>1.2</v>
      </c>
      <c r="AF150" s="119">
        <v>2.25</v>
      </c>
      <c r="AG150" s="119">
        <v>1.29</v>
      </c>
      <c r="AH150" s="119">
        <v>2.25</v>
      </c>
      <c r="AI150" s="119">
        <v>1.96</v>
      </c>
      <c r="AJ150" s="119">
        <v>1.77</v>
      </c>
      <c r="AK150" s="119">
        <v>2.09</v>
      </c>
      <c r="AL150" s="119">
        <v>1.1100000000000001</v>
      </c>
      <c r="AM150" s="119">
        <v>1.58</v>
      </c>
      <c r="AN150" s="119">
        <v>1.72</v>
      </c>
      <c r="AO150" s="119">
        <v>1.68</v>
      </c>
      <c r="AP150" s="119">
        <v>1.38</v>
      </c>
      <c r="AQ150" s="119">
        <v>2.21</v>
      </c>
      <c r="AR150" s="119">
        <v>3.64</v>
      </c>
      <c r="AS150" s="119">
        <v>2.75</v>
      </c>
      <c r="AT150" s="119">
        <v>2.0699999999999998</v>
      </c>
      <c r="AU150" s="119">
        <v>1.57</v>
      </c>
      <c r="AV150" s="119">
        <v>2.11</v>
      </c>
      <c r="AW150" s="119">
        <v>2.3199999999999998</v>
      </c>
      <c r="AX150" s="119">
        <v>2.08</v>
      </c>
      <c r="AY150" s="119">
        <v>1.98</v>
      </c>
      <c r="AZ150" s="119">
        <v>1.34</v>
      </c>
      <c r="BA150" s="119">
        <v>2.2999999999999998</v>
      </c>
      <c r="BB150" s="119">
        <v>1.77</v>
      </c>
      <c r="BC150" s="119">
        <v>1.33</v>
      </c>
    </row>
    <row r="151" spans="1:55" x14ac:dyDescent="0.45">
      <c r="A151" s="260">
        <v>147</v>
      </c>
      <c r="B151" s="173" t="s">
        <v>256</v>
      </c>
      <c r="C151" s="120">
        <v>5.0999999999999996</v>
      </c>
      <c r="D151" s="120">
        <v>1.1599999999999999</v>
      </c>
      <c r="E151" s="120">
        <v>12.54</v>
      </c>
      <c r="F151" s="120">
        <v>8.56</v>
      </c>
      <c r="G151" s="120">
        <v>7.94</v>
      </c>
      <c r="H151" s="120">
        <v>5.95</v>
      </c>
      <c r="I151" s="120">
        <v>13.83</v>
      </c>
      <c r="J151" s="120">
        <v>1.59</v>
      </c>
      <c r="K151" s="120">
        <v>2.68</v>
      </c>
      <c r="L151" s="120">
        <v>1.48</v>
      </c>
      <c r="M151" s="120">
        <v>1.45</v>
      </c>
      <c r="N151" s="120">
        <v>1.33</v>
      </c>
      <c r="O151" s="120">
        <v>1.55</v>
      </c>
      <c r="P151" s="120">
        <v>1.87</v>
      </c>
      <c r="Q151" s="120">
        <v>2.15</v>
      </c>
      <c r="R151" s="120">
        <v>1.4</v>
      </c>
      <c r="S151" s="120">
        <v>1.19</v>
      </c>
      <c r="T151" s="120">
        <v>1.81</v>
      </c>
      <c r="U151" s="120">
        <v>1.55</v>
      </c>
      <c r="V151" s="120">
        <v>2.36</v>
      </c>
      <c r="W151" s="120">
        <v>1.38</v>
      </c>
      <c r="X151" s="120">
        <v>0.93</v>
      </c>
      <c r="Y151" s="120">
        <v>4.92</v>
      </c>
      <c r="Z151" s="120">
        <v>1.05</v>
      </c>
      <c r="AA151" s="120">
        <v>4.7300000000000004</v>
      </c>
      <c r="AB151" s="120">
        <v>1.21</v>
      </c>
      <c r="AC151" s="120">
        <v>9.1300000000000008</v>
      </c>
      <c r="AD151" s="120">
        <v>1.34</v>
      </c>
      <c r="AE151" s="120">
        <v>1.73</v>
      </c>
      <c r="AF151" s="120">
        <v>1.46</v>
      </c>
      <c r="AG151" s="120">
        <v>2.83</v>
      </c>
      <c r="AH151" s="120">
        <v>8.4700000000000006</v>
      </c>
      <c r="AI151" s="120">
        <v>5.73</v>
      </c>
      <c r="AJ151" s="120">
        <v>8.6199999999999992</v>
      </c>
      <c r="AK151" s="120">
        <v>0.86</v>
      </c>
      <c r="AL151" s="120">
        <v>1.06</v>
      </c>
      <c r="AM151" s="120">
        <v>1.94</v>
      </c>
      <c r="AN151" s="120">
        <v>1.45</v>
      </c>
      <c r="AO151" s="120">
        <v>1.23</v>
      </c>
      <c r="AP151" s="120">
        <v>1</v>
      </c>
      <c r="AQ151" s="120">
        <v>2.66</v>
      </c>
      <c r="AR151" s="120">
        <v>1.71</v>
      </c>
      <c r="AS151" s="120">
        <v>1.56</v>
      </c>
      <c r="AT151" s="120">
        <v>1.8</v>
      </c>
      <c r="AU151" s="120">
        <v>1.21</v>
      </c>
      <c r="AV151" s="120">
        <v>0.91</v>
      </c>
      <c r="AW151" s="120">
        <v>0.91</v>
      </c>
      <c r="AX151" s="120">
        <v>0.96</v>
      </c>
      <c r="AY151" s="120">
        <v>1.71</v>
      </c>
      <c r="AZ151" s="120">
        <v>1.32</v>
      </c>
      <c r="BA151" s="120">
        <v>1.22</v>
      </c>
      <c r="BB151" s="120">
        <v>0.78</v>
      </c>
      <c r="BC151" s="120">
        <v>0.73</v>
      </c>
    </row>
    <row r="152" spans="1:55" ht="29.25" x14ac:dyDescent="0.45">
      <c r="A152" s="261">
        <v>148</v>
      </c>
      <c r="B152" s="174" t="s">
        <v>257</v>
      </c>
      <c r="C152" s="119">
        <v>0.44</v>
      </c>
      <c r="D152" s="119">
        <v>0.34</v>
      </c>
      <c r="E152" s="119">
        <v>0.31</v>
      </c>
      <c r="F152" s="119">
        <v>0.46</v>
      </c>
      <c r="G152" s="119">
        <v>0.44</v>
      </c>
      <c r="H152" s="119">
        <v>0.3</v>
      </c>
      <c r="I152" s="119">
        <v>0.36</v>
      </c>
      <c r="J152" s="119">
        <v>0.56000000000000005</v>
      </c>
      <c r="K152" s="119">
        <v>0.33</v>
      </c>
      <c r="L152" s="119">
        <v>0.4</v>
      </c>
      <c r="M152" s="119">
        <v>0.57999999999999996</v>
      </c>
      <c r="N152" s="119">
        <v>0.4</v>
      </c>
      <c r="O152" s="119">
        <v>0.25</v>
      </c>
      <c r="P152" s="119">
        <v>0.21</v>
      </c>
      <c r="Q152" s="119">
        <v>0.37</v>
      </c>
      <c r="R152" s="119">
        <v>1.21</v>
      </c>
      <c r="S152" s="119">
        <v>0.61</v>
      </c>
      <c r="T152" s="119">
        <v>0.3</v>
      </c>
      <c r="U152" s="119">
        <v>0.34</v>
      </c>
      <c r="V152" s="119">
        <v>0.73</v>
      </c>
      <c r="W152" s="119">
        <v>0.2</v>
      </c>
      <c r="X152" s="119">
        <v>0.23</v>
      </c>
      <c r="Y152" s="119">
        <v>0.08</v>
      </c>
      <c r="Z152" s="119">
        <v>0.21</v>
      </c>
      <c r="AA152" s="119">
        <v>0.11</v>
      </c>
      <c r="AB152" s="119">
        <v>0.14000000000000001</v>
      </c>
      <c r="AC152" s="119">
        <v>0.15</v>
      </c>
      <c r="AD152" s="119">
        <v>0.12</v>
      </c>
      <c r="AE152" s="119">
        <v>0.15</v>
      </c>
      <c r="AF152" s="119">
        <v>0.14000000000000001</v>
      </c>
      <c r="AG152" s="119">
        <v>0.08</v>
      </c>
      <c r="AH152" s="119">
        <v>0.13</v>
      </c>
      <c r="AI152" s="119">
        <v>0.21</v>
      </c>
      <c r="AJ152" s="119">
        <v>0.15</v>
      </c>
      <c r="AK152" s="119">
        <v>0.14000000000000001</v>
      </c>
      <c r="AL152" s="119">
        <v>0.14000000000000001</v>
      </c>
      <c r="AM152" s="119">
        <v>0.08</v>
      </c>
      <c r="AN152" s="119">
        <v>0.16</v>
      </c>
      <c r="AO152" s="119">
        <v>0.2</v>
      </c>
      <c r="AP152" s="119">
        <v>0.27</v>
      </c>
      <c r="AQ152" s="119">
        <v>0.13</v>
      </c>
      <c r="AR152" s="119">
        <v>0.11</v>
      </c>
      <c r="AS152" s="119">
        <v>0.09</v>
      </c>
      <c r="AT152" s="119">
        <v>0.14000000000000001</v>
      </c>
      <c r="AU152" s="119">
        <v>0.13</v>
      </c>
      <c r="AV152" s="119">
        <v>0.12</v>
      </c>
      <c r="AW152" s="119">
        <v>0.13</v>
      </c>
      <c r="AX152" s="119">
        <v>0.11</v>
      </c>
      <c r="AY152" s="119">
        <v>0.19</v>
      </c>
      <c r="AZ152" s="119">
        <v>0.2</v>
      </c>
      <c r="BA152" s="119">
        <v>0.28000000000000003</v>
      </c>
      <c r="BB152" s="119">
        <v>0.25</v>
      </c>
      <c r="BC152" s="119">
        <v>0.22</v>
      </c>
    </row>
    <row r="153" spans="1:55" ht="29.25" x14ac:dyDescent="0.45">
      <c r="A153" s="260">
        <v>149</v>
      </c>
      <c r="B153" s="173" t="s">
        <v>258</v>
      </c>
      <c r="C153" s="120">
        <v>0.42</v>
      </c>
      <c r="D153" s="120">
        <v>1.67</v>
      </c>
      <c r="E153" s="120">
        <v>0.85</v>
      </c>
      <c r="F153" s="120">
        <v>0.26</v>
      </c>
      <c r="G153" s="120">
        <v>0.21</v>
      </c>
      <c r="H153" s="120">
        <v>0.41</v>
      </c>
      <c r="I153" s="120">
        <v>0.38</v>
      </c>
      <c r="J153" s="120">
        <v>0.55000000000000004</v>
      </c>
      <c r="K153" s="120">
        <v>0.49</v>
      </c>
      <c r="L153" s="120">
        <v>2.0099999999999998</v>
      </c>
      <c r="M153" s="120">
        <v>0.2</v>
      </c>
      <c r="N153" s="120">
        <v>1.88</v>
      </c>
      <c r="O153" s="120">
        <v>0.81</v>
      </c>
      <c r="P153" s="120">
        <v>0.37</v>
      </c>
      <c r="Q153" s="120">
        <v>0.23</v>
      </c>
      <c r="R153" s="120">
        <v>0.43</v>
      </c>
      <c r="S153" s="120">
        <v>1.78</v>
      </c>
      <c r="T153" s="120">
        <v>0.21</v>
      </c>
      <c r="U153" s="120">
        <v>0.24</v>
      </c>
      <c r="V153" s="120">
        <v>0.32</v>
      </c>
      <c r="W153" s="120">
        <v>0.59</v>
      </c>
      <c r="X153" s="120">
        <v>1.85</v>
      </c>
      <c r="Y153" s="120">
        <v>0.4</v>
      </c>
      <c r="Z153" s="120">
        <v>0.3</v>
      </c>
      <c r="AA153" s="120">
        <v>0.22</v>
      </c>
      <c r="AB153" s="120">
        <v>1.51</v>
      </c>
      <c r="AC153" s="120">
        <v>2.2400000000000002</v>
      </c>
      <c r="AD153" s="120">
        <v>0.18</v>
      </c>
      <c r="AE153" s="120">
        <v>0.41</v>
      </c>
      <c r="AF153" s="120">
        <v>0.89</v>
      </c>
      <c r="AG153" s="120">
        <v>1.82</v>
      </c>
      <c r="AH153" s="120">
        <v>0.21</v>
      </c>
      <c r="AI153" s="120">
        <v>0.4</v>
      </c>
      <c r="AJ153" s="120">
        <v>0.18</v>
      </c>
      <c r="AK153" s="120">
        <v>0.68</v>
      </c>
      <c r="AL153" s="120">
        <v>1.31</v>
      </c>
      <c r="AM153" s="120">
        <v>0.2</v>
      </c>
      <c r="AN153" s="120">
        <v>1.55</v>
      </c>
      <c r="AO153" s="120">
        <v>0.25</v>
      </c>
      <c r="AP153" s="120">
        <v>0.36</v>
      </c>
      <c r="AQ153" s="120">
        <v>0.27</v>
      </c>
      <c r="AR153" s="120">
        <v>2.3199999999999998</v>
      </c>
      <c r="AS153" s="120">
        <v>0.25</v>
      </c>
      <c r="AT153" s="120">
        <v>0.34</v>
      </c>
      <c r="AU153" s="120">
        <v>0.26</v>
      </c>
      <c r="AV153" s="120">
        <v>0.31</v>
      </c>
      <c r="AW153" s="120">
        <v>2.74</v>
      </c>
      <c r="AX153" s="120">
        <v>0.21</v>
      </c>
      <c r="AY153" s="120">
        <v>1.8</v>
      </c>
      <c r="AZ153" s="120">
        <v>0.45</v>
      </c>
      <c r="BA153" s="120">
        <v>0.16</v>
      </c>
      <c r="BB153" s="120">
        <v>2.42</v>
      </c>
      <c r="BC153" s="120">
        <v>0.46</v>
      </c>
    </row>
    <row r="154" spans="1:55" x14ac:dyDescent="0.45">
      <c r="A154" s="261">
        <v>150</v>
      </c>
      <c r="B154" s="174" t="s">
        <v>259</v>
      </c>
      <c r="C154" s="119">
        <v>10.32</v>
      </c>
      <c r="D154" s="119">
        <v>10.220000000000001</v>
      </c>
      <c r="E154" s="119">
        <v>15.17</v>
      </c>
      <c r="F154" s="119">
        <v>11.36</v>
      </c>
      <c r="G154" s="119">
        <v>14.85</v>
      </c>
      <c r="H154" s="119">
        <v>12.58</v>
      </c>
      <c r="I154" s="119">
        <v>10.029999999999999</v>
      </c>
      <c r="J154" s="119">
        <v>9.68</v>
      </c>
      <c r="K154" s="119">
        <v>10.97</v>
      </c>
      <c r="L154" s="119">
        <v>8.67</v>
      </c>
      <c r="M154" s="119">
        <v>7.74</v>
      </c>
      <c r="N154" s="119">
        <v>9.7799999999999994</v>
      </c>
      <c r="O154" s="119">
        <v>6.84</v>
      </c>
      <c r="P154" s="119">
        <v>8.5500000000000007</v>
      </c>
      <c r="Q154" s="119">
        <v>12.41</v>
      </c>
      <c r="R154" s="119">
        <v>17.82</v>
      </c>
      <c r="S154" s="119">
        <v>15.03</v>
      </c>
      <c r="T154" s="119">
        <v>11.18</v>
      </c>
      <c r="U154" s="119">
        <v>7.31</v>
      </c>
      <c r="V154" s="119">
        <v>6.02</v>
      </c>
      <c r="W154" s="119">
        <v>7.13</v>
      </c>
      <c r="X154" s="119">
        <v>9.5</v>
      </c>
      <c r="Y154" s="119">
        <v>9.36</v>
      </c>
      <c r="Z154" s="119">
        <v>11.06</v>
      </c>
      <c r="AA154" s="119">
        <v>12.39</v>
      </c>
      <c r="AB154" s="119">
        <v>11.43</v>
      </c>
      <c r="AC154" s="119">
        <v>13.67</v>
      </c>
      <c r="AD154" s="119">
        <v>12.69</v>
      </c>
      <c r="AE154" s="119">
        <v>10</v>
      </c>
      <c r="AF154" s="119">
        <v>13</v>
      </c>
      <c r="AG154" s="119">
        <v>9.6300000000000008</v>
      </c>
      <c r="AH154" s="119">
        <v>10.42</v>
      </c>
      <c r="AI154" s="119">
        <v>10.09</v>
      </c>
      <c r="AJ154" s="119">
        <v>6.04</v>
      </c>
      <c r="AK154" s="119">
        <v>5.93</v>
      </c>
      <c r="AL154" s="119">
        <v>7.31</v>
      </c>
      <c r="AM154" s="119">
        <v>7.58</v>
      </c>
      <c r="AN154" s="119">
        <v>9.32</v>
      </c>
      <c r="AO154" s="119">
        <v>12.92</v>
      </c>
      <c r="AP154" s="119">
        <v>9.4600000000000009</v>
      </c>
      <c r="AQ154" s="119">
        <v>13.96</v>
      </c>
      <c r="AR154" s="119">
        <v>13.3</v>
      </c>
      <c r="AS154" s="119">
        <v>9.32</v>
      </c>
      <c r="AT154" s="119">
        <v>10.71</v>
      </c>
      <c r="AU154" s="119">
        <v>9.66</v>
      </c>
      <c r="AV154" s="119">
        <v>8.2100000000000009</v>
      </c>
      <c r="AW154" s="119">
        <v>7.32</v>
      </c>
      <c r="AX154" s="119">
        <v>7.44</v>
      </c>
      <c r="AY154" s="119">
        <v>9.77</v>
      </c>
      <c r="AZ154" s="119">
        <v>11.56</v>
      </c>
      <c r="BA154" s="119">
        <v>13.87</v>
      </c>
      <c r="BB154" s="119">
        <v>14.16</v>
      </c>
      <c r="BC154" s="119">
        <v>16.55</v>
      </c>
    </row>
    <row r="155" spans="1:55" x14ac:dyDescent="0.45">
      <c r="A155" s="260">
        <v>151</v>
      </c>
      <c r="B155" s="173" t="s">
        <v>260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20">
        <v>0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16"/>
      <c r="AN155" s="116"/>
      <c r="AO155" s="116"/>
      <c r="AP155" s="116"/>
      <c r="AQ155" s="120">
        <v>0.01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16"/>
      <c r="AZ155" s="116"/>
      <c r="BA155" s="116"/>
      <c r="BB155" s="116"/>
      <c r="BC155" s="116"/>
    </row>
    <row r="156" spans="1:55" ht="29.25" x14ac:dyDescent="0.45">
      <c r="A156" s="261">
        <v>152</v>
      </c>
      <c r="B156" s="174" t="s">
        <v>261</v>
      </c>
      <c r="C156" s="119">
        <v>10.029999999999999</v>
      </c>
      <c r="D156" s="119">
        <v>12.7</v>
      </c>
      <c r="E156" s="119">
        <v>18.03</v>
      </c>
      <c r="F156" s="119">
        <v>8.7100000000000009</v>
      </c>
      <c r="G156" s="119">
        <v>11.08</v>
      </c>
      <c r="H156" s="119">
        <v>10.77</v>
      </c>
      <c r="I156" s="119">
        <v>9.1999999999999993</v>
      </c>
      <c r="J156" s="119">
        <v>7.8</v>
      </c>
      <c r="K156" s="119">
        <v>12.51</v>
      </c>
      <c r="L156" s="119">
        <v>14.03</v>
      </c>
      <c r="M156" s="119">
        <v>10.33</v>
      </c>
      <c r="N156" s="119">
        <v>11.97</v>
      </c>
      <c r="O156" s="119">
        <v>12.96</v>
      </c>
      <c r="P156" s="119">
        <v>10.68</v>
      </c>
      <c r="Q156" s="119">
        <v>7.6</v>
      </c>
      <c r="R156" s="119">
        <v>11.31</v>
      </c>
      <c r="S156" s="119">
        <v>6.04</v>
      </c>
      <c r="T156" s="119">
        <v>16.13</v>
      </c>
      <c r="U156" s="119">
        <v>20.079999999999998</v>
      </c>
      <c r="V156" s="119">
        <v>10.23</v>
      </c>
      <c r="W156" s="119">
        <v>15.57</v>
      </c>
      <c r="X156" s="119">
        <v>13.36</v>
      </c>
      <c r="Y156" s="119">
        <v>12.31</v>
      </c>
      <c r="Z156" s="119">
        <v>8.76</v>
      </c>
      <c r="AA156" s="119">
        <v>5.97</v>
      </c>
      <c r="AB156" s="119">
        <v>10.5</v>
      </c>
      <c r="AC156" s="119">
        <v>11.39</v>
      </c>
      <c r="AD156" s="119">
        <v>8.4499999999999993</v>
      </c>
      <c r="AE156" s="119">
        <v>9.2100000000000009</v>
      </c>
      <c r="AF156" s="119">
        <v>12.99</v>
      </c>
      <c r="AG156" s="119">
        <v>8.65</v>
      </c>
      <c r="AH156" s="119">
        <v>14.71</v>
      </c>
      <c r="AI156" s="119">
        <v>11.95</v>
      </c>
      <c r="AJ156" s="119">
        <v>11.91</v>
      </c>
      <c r="AK156" s="119">
        <v>12.1</v>
      </c>
      <c r="AL156" s="119">
        <v>10.029999999999999</v>
      </c>
      <c r="AM156" s="119">
        <v>6.94</v>
      </c>
      <c r="AN156" s="119">
        <v>7.61</v>
      </c>
      <c r="AO156" s="119">
        <v>10.89</v>
      </c>
      <c r="AP156" s="119">
        <v>3.97</v>
      </c>
      <c r="AQ156" s="119">
        <v>6.56</v>
      </c>
      <c r="AR156" s="119">
        <v>7.45</v>
      </c>
      <c r="AS156" s="119">
        <v>6.24</v>
      </c>
      <c r="AT156" s="119">
        <v>7.93</v>
      </c>
      <c r="AU156" s="119">
        <v>5.15</v>
      </c>
      <c r="AV156" s="119">
        <v>7.42</v>
      </c>
      <c r="AW156" s="119">
        <v>4.8899999999999997</v>
      </c>
      <c r="AX156" s="119">
        <v>6.43</v>
      </c>
      <c r="AY156" s="119">
        <v>10.02</v>
      </c>
      <c r="AZ156" s="119">
        <v>9.2200000000000006</v>
      </c>
      <c r="BA156" s="119">
        <v>11.35</v>
      </c>
      <c r="BB156" s="119">
        <v>5.86</v>
      </c>
      <c r="BC156" s="119">
        <v>12.99</v>
      </c>
    </row>
    <row r="157" spans="1:55" x14ac:dyDescent="0.45">
      <c r="A157" s="260">
        <v>153</v>
      </c>
      <c r="B157" s="173" t="s">
        <v>262</v>
      </c>
      <c r="C157" s="120">
        <v>0.53</v>
      </c>
      <c r="D157" s="120">
        <v>0.54</v>
      </c>
      <c r="E157" s="120">
        <v>0.68</v>
      </c>
      <c r="F157" s="120">
        <v>0.48</v>
      </c>
      <c r="G157" s="120">
        <v>0.81</v>
      </c>
      <c r="H157" s="120">
        <v>1.61</v>
      </c>
      <c r="I157" s="120">
        <v>1.1000000000000001</v>
      </c>
      <c r="J157" s="120">
        <v>0.68</v>
      </c>
      <c r="K157" s="120">
        <v>0.99</v>
      </c>
      <c r="L157" s="120">
        <v>0.59</v>
      </c>
      <c r="M157" s="120">
        <v>0.75</v>
      </c>
      <c r="N157" s="120">
        <v>0.62</v>
      </c>
      <c r="O157" s="120">
        <v>0.54</v>
      </c>
      <c r="P157" s="120">
        <v>0.64</v>
      </c>
      <c r="Q157" s="120">
        <v>0.94</v>
      </c>
      <c r="R157" s="120">
        <v>0.51</v>
      </c>
      <c r="S157" s="120">
        <v>1.04</v>
      </c>
      <c r="T157" s="120">
        <v>1.1499999999999999</v>
      </c>
      <c r="U157" s="120">
        <v>1.18</v>
      </c>
      <c r="V157" s="120">
        <v>0.68</v>
      </c>
      <c r="W157" s="120">
        <v>0.85</v>
      </c>
      <c r="X157" s="120">
        <v>0.71</v>
      </c>
      <c r="Y157" s="120">
        <v>0.61</v>
      </c>
      <c r="Z157" s="120">
        <v>0.77</v>
      </c>
      <c r="AA157" s="120">
        <v>0.4</v>
      </c>
      <c r="AB157" s="120">
        <v>0.61</v>
      </c>
      <c r="AC157" s="120">
        <v>0.83</v>
      </c>
      <c r="AD157" s="120">
        <v>0.59</v>
      </c>
      <c r="AE157" s="120">
        <v>0.56000000000000005</v>
      </c>
      <c r="AF157" s="120">
        <v>1.31</v>
      </c>
      <c r="AG157" s="120">
        <v>1.1000000000000001</v>
      </c>
      <c r="AH157" s="120">
        <v>0.65</v>
      </c>
      <c r="AI157" s="120">
        <v>0.64</v>
      </c>
      <c r="AJ157" s="120">
        <v>0.66</v>
      </c>
      <c r="AK157" s="120">
        <v>0.85</v>
      </c>
      <c r="AL157" s="120">
        <v>0.61</v>
      </c>
      <c r="AM157" s="120">
        <v>0.47</v>
      </c>
      <c r="AN157" s="120">
        <v>0.5</v>
      </c>
      <c r="AO157" s="120">
        <v>2.84</v>
      </c>
      <c r="AP157" s="120">
        <v>0.46</v>
      </c>
      <c r="AQ157" s="120">
        <v>0.67</v>
      </c>
      <c r="AR157" s="120">
        <v>1.33</v>
      </c>
      <c r="AS157" s="120">
        <v>0.74</v>
      </c>
      <c r="AT157" s="120">
        <v>0.84</v>
      </c>
      <c r="AU157" s="120">
        <v>0.64</v>
      </c>
      <c r="AV157" s="120">
        <v>0.62</v>
      </c>
      <c r="AW157" s="120">
        <v>0.9</v>
      </c>
      <c r="AX157" s="120">
        <v>0.64</v>
      </c>
      <c r="AY157" s="120">
        <v>0.69</v>
      </c>
      <c r="AZ157" s="120">
        <v>0.74</v>
      </c>
      <c r="BA157" s="120">
        <v>0.59</v>
      </c>
      <c r="BB157" s="120">
        <v>0.55000000000000004</v>
      </c>
      <c r="BC157" s="120">
        <v>1.31</v>
      </c>
    </row>
    <row r="158" spans="1:55" ht="29.25" x14ac:dyDescent="0.45">
      <c r="A158" s="261">
        <v>154</v>
      </c>
      <c r="B158" s="174" t="s">
        <v>263</v>
      </c>
      <c r="C158" s="119">
        <v>0.06</v>
      </c>
      <c r="D158" s="119">
        <v>7.0000000000000007E-2</v>
      </c>
      <c r="E158" s="119">
        <v>0.02</v>
      </c>
      <c r="F158" s="119">
        <v>0.14000000000000001</v>
      </c>
      <c r="G158" s="119">
        <v>0.15</v>
      </c>
      <c r="H158" s="119">
        <v>0.42</v>
      </c>
      <c r="I158" s="119">
        <v>0.16</v>
      </c>
      <c r="J158" s="119">
        <v>0.06</v>
      </c>
      <c r="K158" s="119">
        <v>0</v>
      </c>
      <c r="L158" s="119">
        <v>0.08</v>
      </c>
      <c r="M158" s="119">
        <v>0.09</v>
      </c>
      <c r="N158" s="119">
        <v>0.05</v>
      </c>
      <c r="O158" s="119">
        <v>0</v>
      </c>
      <c r="P158" s="119">
        <v>0</v>
      </c>
      <c r="Q158" s="119">
        <v>0.06</v>
      </c>
      <c r="R158" s="119">
        <v>0.04</v>
      </c>
      <c r="S158" s="119">
        <v>0.02</v>
      </c>
      <c r="T158" s="119">
        <v>0.02</v>
      </c>
      <c r="U158" s="119">
        <v>0.04</v>
      </c>
      <c r="V158" s="119">
        <v>0.11</v>
      </c>
      <c r="W158" s="119">
        <v>0</v>
      </c>
      <c r="X158" s="119">
        <v>3.45</v>
      </c>
      <c r="Y158" s="119">
        <v>0.05</v>
      </c>
      <c r="Z158" s="119">
        <v>0.05</v>
      </c>
      <c r="AA158" s="119">
        <v>0.16</v>
      </c>
      <c r="AB158" s="119">
        <v>0.09</v>
      </c>
      <c r="AC158" s="119">
        <v>0.04</v>
      </c>
      <c r="AD158" s="119">
        <v>0.16</v>
      </c>
      <c r="AE158" s="119">
        <v>0</v>
      </c>
      <c r="AF158" s="119">
        <v>7.0000000000000007E-2</v>
      </c>
      <c r="AG158" s="119">
        <v>0.05</v>
      </c>
      <c r="AH158" s="119">
        <v>0.03</v>
      </c>
      <c r="AI158" s="119">
        <v>0</v>
      </c>
      <c r="AJ158" s="119">
        <v>0.05</v>
      </c>
      <c r="AK158" s="119">
        <v>0.03</v>
      </c>
      <c r="AL158" s="119">
        <v>0</v>
      </c>
      <c r="AM158" s="117"/>
      <c r="AN158" s="117"/>
      <c r="AO158" s="119">
        <v>0.04</v>
      </c>
      <c r="AP158" s="119">
        <v>0.18</v>
      </c>
      <c r="AQ158" s="119">
        <v>0.04</v>
      </c>
      <c r="AR158" s="119">
        <v>0.19</v>
      </c>
      <c r="AS158" s="119">
        <v>0.05</v>
      </c>
      <c r="AT158" s="119">
        <v>0</v>
      </c>
      <c r="AU158" s="119">
        <v>0.26</v>
      </c>
      <c r="AV158" s="119">
        <v>0.05</v>
      </c>
      <c r="AW158" s="119">
        <v>0.03</v>
      </c>
      <c r="AX158" s="119">
        <v>0.16</v>
      </c>
      <c r="AY158" s="119">
        <v>0.05</v>
      </c>
      <c r="AZ158" s="119">
        <v>0</v>
      </c>
      <c r="BA158" s="119">
        <v>0</v>
      </c>
      <c r="BB158" s="119">
        <v>0.11</v>
      </c>
      <c r="BC158" s="119">
        <v>0.03</v>
      </c>
    </row>
    <row r="159" spans="1:55" ht="29.25" x14ac:dyDescent="0.45">
      <c r="A159" s="260">
        <v>155</v>
      </c>
      <c r="B159" s="173" t="s">
        <v>264</v>
      </c>
      <c r="C159" s="120">
        <v>1.31</v>
      </c>
      <c r="D159" s="120">
        <v>0.6</v>
      </c>
      <c r="E159" s="120">
        <v>0.43</v>
      </c>
      <c r="F159" s="120">
        <v>0.19</v>
      </c>
      <c r="G159" s="120">
        <v>0.52</v>
      </c>
      <c r="H159" s="120">
        <v>0.26</v>
      </c>
      <c r="I159" s="120">
        <v>0.61</v>
      </c>
      <c r="J159" s="120">
        <v>0.68</v>
      </c>
      <c r="K159" s="120">
        <v>0.48</v>
      </c>
      <c r="L159" s="120">
        <v>0.5</v>
      </c>
      <c r="M159" s="120">
        <v>0.28999999999999998</v>
      </c>
      <c r="N159" s="120">
        <v>0.38</v>
      </c>
      <c r="O159" s="120">
        <v>0.33</v>
      </c>
      <c r="P159" s="120">
        <v>0.88</v>
      </c>
      <c r="Q159" s="120">
        <v>0.42</v>
      </c>
      <c r="R159" s="120">
        <v>0.31</v>
      </c>
      <c r="S159" s="120">
        <v>0.54</v>
      </c>
      <c r="T159" s="120">
        <v>0.71</v>
      </c>
      <c r="U159" s="120">
        <v>0.57999999999999996</v>
      </c>
      <c r="V159" s="120">
        <v>0.16</v>
      </c>
      <c r="W159" s="120">
        <v>0.75</v>
      </c>
      <c r="X159" s="120">
        <v>0.76</v>
      </c>
      <c r="Y159" s="120">
        <v>0.24</v>
      </c>
      <c r="Z159" s="120">
        <v>0.88</v>
      </c>
      <c r="AA159" s="120">
        <v>0.59</v>
      </c>
      <c r="AB159" s="120">
        <v>0.48</v>
      </c>
      <c r="AC159" s="120">
        <v>0.56999999999999995</v>
      </c>
      <c r="AD159" s="120">
        <v>0.3</v>
      </c>
      <c r="AE159" s="120">
        <v>0.5</v>
      </c>
      <c r="AF159" s="120">
        <v>0.66</v>
      </c>
      <c r="AG159" s="120">
        <v>0.62</v>
      </c>
      <c r="AH159" s="120">
        <v>0.6</v>
      </c>
      <c r="AI159" s="120">
        <v>0.4</v>
      </c>
      <c r="AJ159" s="120">
        <v>0.28000000000000003</v>
      </c>
      <c r="AK159" s="120">
        <v>0.65</v>
      </c>
      <c r="AL159" s="120">
        <v>0.97</v>
      </c>
      <c r="AM159" s="120">
        <v>0.32</v>
      </c>
      <c r="AN159" s="120">
        <v>0.38</v>
      </c>
      <c r="AO159" s="120">
        <v>0.38</v>
      </c>
      <c r="AP159" s="120">
        <v>0.34</v>
      </c>
      <c r="AQ159" s="120">
        <v>0.82</v>
      </c>
      <c r="AR159" s="120">
        <v>0.51</v>
      </c>
      <c r="AS159" s="120">
        <v>0.66</v>
      </c>
      <c r="AT159" s="120">
        <v>0.86</v>
      </c>
      <c r="AU159" s="120">
        <v>0.81</v>
      </c>
      <c r="AV159" s="120">
        <v>0.64</v>
      </c>
      <c r="AW159" s="120">
        <v>0.38</v>
      </c>
      <c r="AX159" s="120">
        <v>0.87</v>
      </c>
      <c r="AY159" s="120">
        <v>0.82</v>
      </c>
      <c r="AZ159" s="120">
        <v>0.81</v>
      </c>
      <c r="BA159" s="120">
        <v>0.86</v>
      </c>
      <c r="BB159" s="120">
        <v>0.47</v>
      </c>
      <c r="BC159" s="120">
        <v>0.45</v>
      </c>
    </row>
    <row r="160" spans="1:55" ht="29.25" x14ac:dyDescent="0.45">
      <c r="A160" s="261">
        <v>156</v>
      </c>
      <c r="B160" s="174" t="s">
        <v>2</v>
      </c>
      <c r="C160" s="119">
        <v>895.19</v>
      </c>
      <c r="D160" s="121">
        <v>1058.23</v>
      </c>
      <c r="E160" s="121">
        <v>1359.53</v>
      </c>
      <c r="F160" s="119">
        <v>818.06</v>
      </c>
      <c r="G160" s="119">
        <v>925.58</v>
      </c>
      <c r="H160" s="121">
        <v>1312.06</v>
      </c>
      <c r="I160" s="119">
        <v>899.36</v>
      </c>
      <c r="J160" s="119">
        <v>984.14</v>
      </c>
      <c r="K160" s="121">
        <v>1412.93</v>
      </c>
      <c r="L160" s="119">
        <v>953.81</v>
      </c>
      <c r="M160" s="121">
        <v>1024.6199999999999</v>
      </c>
      <c r="N160" s="119">
        <v>966.48</v>
      </c>
      <c r="O160" s="119">
        <v>969.16</v>
      </c>
      <c r="P160" s="121">
        <v>1045.0999999999999</v>
      </c>
      <c r="Q160" s="119">
        <v>917.68</v>
      </c>
      <c r="R160" s="119">
        <v>850.97</v>
      </c>
      <c r="S160" s="119">
        <v>870.12</v>
      </c>
      <c r="T160" s="121">
        <v>1059.25</v>
      </c>
      <c r="U160" s="119">
        <v>886.31</v>
      </c>
      <c r="V160" s="119">
        <v>913.32</v>
      </c>
      <c r="W160" s="121">
        <v>1429.41</v>
      </c>
      <c r="X160" s="119">
        <v>976.33</v>
      </c>
      <c r="Y160" s="119">
        <v>955.47</v>
      </c>
      <c r="Z160" s="119">
        <v>957.26</v>
      </c>
      <c r="AA160" s="119">
        <v>835.17</v>
      </c>
      <c r="AB160" s="121">
        <v>1221.1300000000001</v>
      </c>
      <c r="AC160" s="119">
        <v>894.24</v>
      </c>
      <c r="AD160" s="119">
        <v>731.27</v>
      </c>
      <c r="AE160" s="119">
        <v>741.19</v>
      </c>
      <c r="AF160" s="121">
        <v>1083.5</v>
      </c>
      <c r="AG160" s="119">
        <v>837.47</v>
      </c>
      <c r="AH160" s="119">
        <v>873.7</v>
      </c>
      <c r="AI160" s="121">
        <v>1373.99</v>
      </c>
      <c r="AJ160" s="119">
        <v>912.02</v>
      </c>
      <c r="AK160" s="119">
        <v>990.81</v>
      </c>
      <c r="AL160" s="119">
        <v>977.13</v>
      </c>
      <c r="AM160" s="119">
        <v>804.64</v>
      </c>
      <c r="AN160" s="121">
        <v>1339.35</v>
      </c>
      <c r="AO160" s="119">
        <v>981.65</v>
      </c>
      <c r="AP160" s="119">
        <v>736.28</v>
      </c>
      <c r="AQ160" s="119">
        <v>965.41</v>
      </c>
      <c r="AR160" s="121">
        <v>1188.06</v>
      </c>
      <c r="AS160" s="119">
        <v>802.48</v>
      </c>
      <c r="AT160" s="119">
        <v>954.86</v>
      </c>
      <c r="AU160" s="121">
        <v>1565.14</v>
      </c>
      <c r="AV160" s="119">
        <v>929.79</v>
      </c>
      <c r="AW160" s="121">
        <v>1083.57</v>
      </c>
      <c r="AX160" s="119">
        <v>947.63</v>
      </c>
      <c r="AY160" s="119">
        <v>930.51</v>
      </c>
      <c r="AZ160" s="121">
        <v>1291.23</v>
      </c>
      <c r="BA160" s="119">
        <v>957.57</v>
      </c>
      <c r="BB160" s="119">
        <v>836.71</v>
      </c>
      <c r="BC160" s="119">
        <v>986.42</v>
      </c>
    </row>
    <row r="161" spans="1:55" ht="67.5" x14ac:dyDescent="0.45">
      <c r="A161" s="260">
        <v>157</v>
      </c>
      <c r="B161" s="173" t="s">
        <v>265</v>
      </c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20">
        <v>0.01</v>
      </c>
      <c r="BC161" s="120">
        <v>0</v>
      </c>
    </row>
    <row r="162" spans="1:55" x14ac:dyDescent="0.45">
      <c r="A162" s="261">
        <v>158</v>
      </c>
      <c r="B162" s="174" t="s">
        <v>266</v>
      </c>
      <c r="C162" s="119">
        <v>5.54</v>
      </c>
      <c r="D162" s="119">
        <v>4.25</v>
      </c>
      <c r="E162" s="119">
        <v>4.63</v>
      </c>
      <c r="F162" s="119">
        <v>4.87</v>
      </c>
      <c r="G162" s="119">
        <v>5.2</v>
      </c>
      <c r="H162" s="119">
        <v>7.43</v>
      </c>
      <c r="I162" s="119">
        <v>7.88</v>
      </c>
      <c r="J162" s="119">
        <v>8.4600000000000009</v>
      </c>
      <c r="K162" s="119">
        <v>9.61</v>
      </c>
      <c r="L162" s="119">
        <v>7.7</v>
      </c>
      <c r="M162" s="119">
        <v>4.99</v>
      </c>
      <c r="N162" s="119">
        <v>6.15</v>
      </c>
      <c r="O162" s="119">
        <v>3.47</v>
      </c>
      <c r="P162" s="119">
        <v>5.54</v>
      </c>
      <c r="Q162" s="119">
        <v>4.0599999999999996</v>
      </c>
      <c r="R162" s="119">
        <v>4.7300000000000004</v>
      </c>
      <c r="S162" s="119">
        <v>2.36</v>
      </c>
      <c r="T162" s="119">
        <v>9.39</v>
      </c>
      <c r="U162" s="119">
        <v>14.31</v>
      </c>
      <c r="V162" s="119">
        <v>7.75</v>
      </c>
      <c r="W162" s="119">
        <v>10.94</v>
      </c>
      <c r="X162" s="119">
        <v>8.6199999999999992</v>
      </c>
      <c r="Y162" s="119">
        <v>8.42</v>
      </c>
      <c r="Z162" s="119">
        <v>6.26</v>
      </c>
      <c r="AA162" s="119">
        <v>7.18</v>
      </c>
      <c r="AB162" s="119">
        <v>7.76</v>
      </c>
      <c r="AC162" s="119">
        <v>8.59</v>
      </c>
      <c r="AD162" s="119">
        <v>5.47</v>
      </c>
      <c r="AE162" s="119">
        <v>7.67</v>
      </c>
      <c r="AF162" s="119">
        <v>11.41</v>
      </c>
      <c r="AG162" s="119">
        <v>4.9800000000000004</v>
      </c>
      <c r="AH162" s="119">
        <v>7.79</v>
      </c>
      <c r="AI162" s="119">
        <v>6.42</v>
      </c>
      <c r="AJ162" s="119">
        <v>6.5</v>
      </c>
      <c r="AK162" s="119">
        <v>5.35</v>
      </c>
      <c r="AL162" s="119">
        <v>4.32</v>
      </c>
      <c r="AM162" s="119">
        <v>3.41</v>
      </c>
      <c r="AN162" s="119">
        <v>4.6399999999999997</v>
      </c>
      <c r="AO162" s="119">
        <v>7.26</v>
      </c>
      <c r="AP162" s="119">
        <v>2.25</v>
      </c>
      <c r="AQ162" s="119">
        <v>4.72</v>
      </c>
      <c r="AR162" s="119">
        <v>4.0199999999999996</v>
      </c>
      <c r="AS162" s="119">
        <v>5.73</v>
      </c>
      <c r="AT162" s="119">
        <v>4.3</v>
      </c>
      <c r="AU162" s="119">
        <v>5.57</v>
      </c>
      <c r="AV162" s="119">
        <v>7.12</v>
      </c>
      <c r="AW162" s="119">
        <v>7.64</v>
      </c>
      <c r="AX162" s="119">
        <v>3.79</v>
      </c>
      <c r="AY162" s="119">
        <v>3.86</v>
      </c>
      <c r="AZ162" s="119">
        <v>5.0599999999999996</v>
      </c>
      <c r="BA162" s="119">
        <v>6.11</v>
      </c>
      <c r="BB162" s="119">
        <v>3.52</v>
      </c>
      <c r="BC162" s="119">
        <v>5.35</v>
      </c>
    </row>
    <row r="163" spans="1:55" ht="29.25" x14ac:dyDescent="0.45">
      <c r="A163" s="260">
        <v>159</v>
      </c>
      <c r="B163" s="173" t="s">
        <v>267</v>
      </c>
      <c r="C163" s="120">
        <v>3.58</v>
      </c>
      <c r="D163" s="120">
        <v>2.82</v>
      </c>
      <c r="E163" s="120">
        <v>3.37</v>
      </c>
      <c r="F163" s="120">
        <v>2.65</v>
      </c>
      <c r="G163" s="120">
        <v>3.39</v>
      </c>
      <c r="H163" s="120">
        <v>2.67</v>
      </c>
      <c r="I163" s="120">
        <v>2.4900000000000002</v>
      </c>
      <c r="J163" s="120">
        <v>1.95</v>
      </c>
      <c r="K163" s="120">
        <v>2.91</v>
      </c>
      <c r="L163" s="120">
        <v>1.87</v>
      </c>
      <c r="M163" s="120">
        <v>1.89</v>
      </c>
      <c r="N163" s="120">
        <v>1.62</v>
      </c>
      <c r="O163" s="120">
        <v>1.04</v>
      </c>
      <c r="P163" s="120">
        <v>1.91</v>
      </c>
      <c r="Q163" s="120">
        <v>1.3</v>
      </c>
      <c r="R163" s="120">
        <v>1.77</v>
      </c>
      <c r="S163" s="120">
        <v>2.88</v>
      </c>
      <c r="T163" s="120">
        <v>2.04</v>
      </c>
      <c r="U163" s="120">
        <v>1.9</v>
      </c>
      <c r="V163" s="120">
        <v>1.95</v>
      </c>
      <c r="W163" s="120">
        <v>2.0499999999999998</v>
      </c>
      <c r="X163" s="120">
        <v>2.15</v>
      </c>
      <c r="Y163" s="120">
        <v>1.45</v>
      </c>
      <c r="Z163" s="120">
        <v>2.34</v>
      </c>
      <c r="AA163" s="120">
        <v>2</v>
      </c>
      <c r="AB163" s="120">
        <v>2.08</v>
      </c>
      <c r="AC163" s="120">
        <v>2.5099999999999998</v>
      </c>
      <c r="AD163" s="120">
        <v>2.62</v>
      </c>
      <c r="AE163" s="120">
        <v>2.19</v>
      </c>
      <c r="AF163" s="120">
        <v>1.68</v>
      </c>
      <c r="AG163" s="120">
        <v>2.13</v>
      </c>
      <c r="AH163" s="120">
        <v>2.16</v>
      </c>
      <c r="AI163" s="120">
        <v>2.1800000000000002</v>
      </c>
      <c r="AJ163" s="120">
        <v>2.61</v>
      </c>
      <c r="AK163" s="120">
        <v>1.3</v>
      </c>
      <c r="AL163" s="120">
        <v>1.1399999999999999</v>
      </c>
      <c r="AM163" s="120">
        <v>2.08</v>
      </c>
      <c r="AN163" s="120">
        <v>2.15</v>
      </c>
      <c r="AO163" s="120">
        <v>2.23</v>
      </c>
      <c r="AP163" s="120">
        <v>2.81</v>
      </c>
      <c r="AQ163" s="120">
        <v>6.71</v>
      </c>
      <c r="AR163" s="120">
        <v>4.07</v>
      </c>
      <c r="AS163" s="120">
        <v>3.82</v>
      </c>
      <c r="AT163" s="120">
        <v>4</v>
      </c>
      <c r="AU163" s="120">
        <v>3.48</v>
      </c>
      <c r="AV163" s="120">
        <v>3.06</v>
      </c>
      <c r="AW163" s="120">
        <v>2.0699999999999998</v>
      </c>
      <c r="AX163" s="120">
        <v>1.71</v>
      </c>
      <c r="AY163" s="120">
        <v>2.44</v>
      </c>
      <c r="AZ163" s="120">
        <v>1.81</v>
      </c>
      <c r="BA163" s="120">
        <v>3.55</v>
      </c>
      <c r="BB163" s="120">
        <v>1.7</v>
      </c>
      <c r="BC163" s="120">
        <v>2.95</v>
      </c>
    </row>
    <row r="164" spans="1:55" x14ac:dyDescent="0.45">
      <c r="A164" s="261">
        <v>160</v>
      </c>
      <c r="B164" s="174" t="s">
        <v>268</v>
      </c>
      <c r="C164" s="119">
        <v>0.97</v>
      </c>
      <c r="D164" s="119">
        <v>1.23</v>
      </c>
      <c r="E164" s="119">
        <v>1.66</v>
      </c>
      <c r="F164" s="119">
        <v>1.87</v>
      </c>
      <c r="G164" s="119">
        <v>1.23</v>
      </c>
      <c r="H164" s="119">
        <v>1.36</v>
      </c>
      <c r="I164" s="119">
        <v>1.66</v>
      </c>
      <c r="J164" s="119">
        <v>1.47</v>
      </c>
      <c r="K164" s="119">
        <v>1.69</v>
      </c>
      <c r="L164" s="119">
        <v>1.56</v>
      </c>
      <c r="M164" s="119">
        <v>1.1299999999999999</v>
      </c>
      <c r="N164" s="119">
        <v>2.36</v>
      </c>
      <c r="O164" s="119">
        <v>1.25</v>
      </c>
      <c r="P164" s="119">
        <v>0.94</v>
      </c>
      <c r="Q164" s="119">
        <v>1.58</v>
      </c>
      <c r="R164" s="119">
        <v>1.4</v>
      </c>
      <c r="S164" s="119">
        <v>1.45</v>
      </c>
      <c r="T164" s="119">
        <v>0.51</v>
      </c>
      <c r="U164" s="119">
        <v>1.53</v>
      </c>
      <c r="V164" s="119">
        <v>1.51</v>
      </c>
      <c r="W164" s="119">
        <v>1.48</v>
      </c>
      <c r="X164" s="119">
        <v>1.06</v>
      </c>
      <c r="Y164" s="119">
        <v>1.1599999999999999</v>
      </c>
      <c r="Z164" s="119">
        <v>0.78</v>
      </c>
      <c r="AA164" s="119">
        <v>1.34</v>
      </c>
      <c r="AB164" s="119">
        <v>2.09</v>
      </c>
      <c r="AC164" s="119">
        <v>1.9</v>
      </c>
      <c r="AD164" s="119">
        <v>0.89</v>
      </c>
      <c r="AE164" s="119">
        <v>1.04</v>
      </c>
      <c r="AF164" s="119">
        <v>2.37</v>
      </c>
      <c r="AG164" s="119">
        <v>0.34</v>
      </c>
      <c r="AH164" s="119">
        <v>1.76</v>
      </c>
      <c r="AI164" s="119">
        <v>0.32</v>
      </c>
      <c r="AJ164" s="119">
        <v>1</v>
      </c>
      <c r="AK164" s="119">
        <v>1.07</v>
      </c>
      <c r="AL164" s="119">
        <v>1.08</v>
      </c>
      <c r="AM164" s="119">
        <v>0.47</v>
      </c>
      <c r="AN164" s="119">
        <v>0.41</v>
      </c>
      <c r="AO164" s="119">
        <v>1.26</v>
      </c>
      <c r="AP164" s="119">
        <v>0.28999999999999998</v>
      </c>
      <c r="AQ164" s="119">
        <v>1.21</v>
      </c>
      <c r="AR164" s="119">
        <v>1.03</v>
      </c>
      <c r="AS164" s="119">
        <v>0.77</v>
      </c>
      <c r="AT164" s="119">
        <v>1.07</v>
      </c>
      <c r="AU164" s="119">
        <v>0.71</v>
      </c>
      <c r="AV164" s="119">
        <v>1.42</v>
      </c>
      <c r="AW164" s="119">
        <v>1.33</v>
      </c>
      <c r="AX164" s="119">
        <v>1.23</v>
      </c>
      <c r="AY164" s="119">
        <v>0.96</v>
      </c>
      <c r="AZ164" s="119">
        <v>1.47</v>
      </c>
      <c r="BA164" s="119">
        <v>1.55</v>
      </c>
      <c r="BB164" s="119">
        <v>0.97</v>
      </c>
      <c r="BC164" s="119">
        <v>1.34</v>
      </c>
    </row>
    <row r="165" spans="1:55" x14ac:dyDescent="0.45">
      <c r="A165" s="260">
        <v>161</v>
      </c>
      <c r="B165" s="173" t="s">
        <v>100</v>
      </c>
      <c r="C165" s="120">
        <v>43.56</v>
      </c>
      <c r="D165" s="120">
        <v>43.13</v>
      </c>
      <c r="E165" s="120">
        <v>41.92</v>
      </c>
      <c r="F165" s="120">
        <v>45.16</v>
      </c>
      <c r="G165" s="120">
        <v>45.47</v>
      </c>
      <c r="H165" s="120">
        <v>35.61</v>
      </c>
      <c r="I165" s="120">
        <v>45.35</v>
      </c>
      <c r="J165" s="120">
        <v>32.56</v>
      </c>
      <c r="K165" s="120">
        <v>36.89</v>
      </c>
      <c r="L165" s="120">
        <v>41.4</v>
      </c>
      <c r="M165" s="120">
        <v>39.97</v>
      </c>
      <c r="N165" s="120">
        <v>41.85</v>
      </c>
      <c r="O165" s="120">
        <v>35.67</v>
      </c>
      <c r="P165" s="120">
        <v>36.130000000000003</v>
      </c>
      <c r="Q165" s="120">
        <v>37.01</v>
      </c>
      <c r="R165" s="120">
        <v>39.21</v>
      </c>
      <c r="S165" s="120">
        <v>35.44</v>
      </c>
      <c r="T165" s="120">
        <v>39.35</v>
      </c>
      <c r="U165" s="120">
        <v>40</v>
      </c>
      <c r="V165" s="120">
        <v>41.28</v>
      </c>
      <c r="W165" s="120">
        <v>41.3</v>
      </c>
      <c r="X165" s="120">
        <v>38.56</v>
      </c>
      <c r="Y165" s="120">
        <v>36.69</v>
      </c>
      <c r="Z165" s="120">
        <v>34.92</v>
      </c>
      <c r="AA165" s="120">
        <v>36.869999999999997</v>
      </c>
      <c r="AB165" s="120">
        <v>38.53</v>
      </c>
      <c r="AC165" s="120">
        <v>39.1</v>
      </c>
      <c r="AD165" s="120">
        <v>33.5</v>
      </c>
      <c r="AE165" s="120">
        <v>33.880000000000003</v>
      </c>
      <c r="AF165" s="120">
        <v>29.21</v>
      </c>
      <c r="AG165" s="120">
        <v>31.05</v>
      </c>
      <c r="AH165" s="120">
        <v>38.25</v>
      </c>
      <c r="AI165" s="120">
        <v>35.53</v>
      </c>
      <c r="AJ165" s="120">
        <v>34.1</v>
      </c>
      <c r="AK165" s="120">
        <v>33.57</v>
      </c>
      <c r="AL165" s="120">
        <v>32.049999999999997</v>
      </c>
      <c r="AM165" s="120">
        <v>35.39</v>
      </c>
      <c r="AN165" s="120">
        <v>35.03</v>
      </c>
      <c r="AO165" s="120">
        <v>39.479999999999997</v>
      </c>
      <c r="AP165" s="120">
        <v>29.69</v>
      </c>
      <c r="AQ165" s="120">
        <v>34.520000000000003</v>
      </c>
      <c r="AR165" s="120">
        <v>32</v>
      </c>
      <c r="AS165" s="120">
        <v>32.630000000000003</v>
      </c>
      <c r="AT165" s="120">
        <v>36.44</v>
      </c>
      <c r="AU165" s="120">
        <v>35.71</v>
      </c>
      <c r="AV165" s="120">
        <v>37.83</v>
      </c>
      <c r="AW165" s="120">
        <v>35.1</v>
      </c>
      <c r="AX165" s="120">
        <v>41.51</v>
      </c>
      <c r="AY165" s="120">
        <v>38.61</v>
      </c>
      <c r="AZ165" s="120">
        <v>35.89</v>
      </c>
      <c r="BA165" s="120">
        <v>37.78</v>
      </c>
      <c r="BB165" s="120">
        <v>29.35</v>
      </c>
      <c r="BC165" s="120">
        <v>37.380000000000003</v>
      </c>
    </row>
    <row r="166" spans="1:55" ht="29.25" x14ac:dyDescent="0.45">
      <c r="A166" s="261">
        <v>162</v>
      </c>
      <c r="B166" s="174" t="s">
        <v>46</v>
      </c>
      <c r="C166" s="119">
        <v>746.06</v>
      </c>
      <c r="D166" s="119">
        <v>820.91</v>
      </c>
      <c r="E166" s="119">
        <v>842.74</v>
      </c>
      <c r="F166" s="119">
        <v>724.54</v>
      </c>
      <c r="G166" s="119">
        <v>903.67</v>
      </c>
      <c r="H166" s="119">
        <v>931.02</v>
      </c>
      <c r="I166" s="119">
        <v>749.29</v>
      </c>
      <c r="J166" s="119">
        <v>808.52</v>
      </c>
      <c r="K166" s="119">
        <v>818.93</v>
      </c>
      <c r="L166" s="119">
        <v>794.64</v>
      </c>
      <c r="M166" s="119">
        <v>721.56</v>
      </c>
      <c r="N166" s="119">
        <v>644.23</v>
      </c>
      <c r="O166" s="119">
        <v>662.28</v>
      </c>
      <c r="P166" s="119">
        <v>660.33</v>
      </c>
      <c r="Q166" s="119">
        <v>711.37</v>
      </c>
      <c r="R166" s="119">
        <v>643.92999999999995</v>
      </c>
      <c r="S166" s="119">
        <v>746.27</v>
      </c>
      <c r="T166" s="119">
        <v>640.11</v>
      </c>
      <c r="U166" s="119">
        <v>605.22</v>
      </c>
      <c r="V166" s="119">
        <v>634.15</v>
      </c>
      <c r="W166" s="119">
        <v>637.75</v>
      </c>
      <c r="X166" s="119">
        <v>597.95000000000005</v>
      </c>
      <c r="Y166" s="119">
        <v>619.22</v>
      </c>
      <c r="Z166" s="119">
        <v>668.59</v>
      </c>
      <c r="AA166" s="119">
        <v>662.1</v>
      </c>
      <c r="AB166" s="119">
        <v>752.3</v>
      </c>
      <c r="AC166" s="119">
        <v>845.17</v>
      </c>
      <c r="AD166" s="119">
        <v>703.92</v>
      </c>
      <c r="AE166" s="119">
        <v>703.64</v>
      </c>
      <c r="AF166" s="119">
        <v>533.97</v>
      </c>
      <c r="AG166" s="119">
        <v>668.05</v>
      </c>
      <c r="AH166" s="119">
        <v>802.89</v>
      </c>
      <c r="AI166" s="119">
        <v>687.8</v>
      </c>
      <c r="AJ166" s="119">
        <v>661.42</v>
      </c>
      <c r="AK166" s="119">
        <v>608.91999999999996</v>
      </c>
      <c r="AL166" s="119">
        <v>546.45000000000005</v>
      </c>
      <c r="AM166" s="119">
        <v>639.70000000000005</v>
      </c>
      <c r="AN166" s="119">
        <v>659.48</v>
      </c>
      <c r="AO166" s="119">
        <v>787.19</v>
      </c>
      <c r="AP166" s="119">
        <v>742.37</v>
      </c>
      <c r="AQ166" s="119">
        <v>833.06</v>
      </c>
      <c r="AR166" s="119">
        <v>782.07</v>
      </c>
      <c r="AS166" s="119">
        <v>688.95</v>
      </c>
      <c r="AT166" s="119">
        <v>788.22</v>
      </c>
      <c r="AU166" s="119">
        <v>738.12</v>
      </c>
      <c r="AV166" s="119">
        <v>727.62</v>
      </c>
      <c r="AW166" s="119">
        <v>825.48</v>
      </c>
      <c r="AX166" s="119">
        <v>631.29</v>
      </c>
      <c r="AY166" s="119">
        <v>764.92</v>
      </c>
      <c r="AZ166" s="119">
        <v>805.24</v>
      </c>
      <c r="BA166" s="119">
        <v>898.66</v>
      </c>
      <c r="BB166" s="119">
        <v>784.39</v>
      </c>
      <c r="BC166" s="119">
        <v>901.99</v>
      </c>
    </row>
    <row r="167" spans="1:55" ht="29.25" x14ac:dyDescent="0.45">
      <c r="A167" s="260">
        <v>163</v>
      </c>
      <c r="B167" s="173" t="s">
        <v>269</v>
      </c>
      <c r="C167" s="120">
        <v>37.35</v>
      </c>
      <c r="D167" s="120">
        <v>43.12</v>
      </c>
      <c r="E167" s="120">
        <v>37.71</v>
      </c>
      <c r="F167" s="120">
        <v>27.27</v>
      </c>
      <c r="G167" s="120">
        <v>32.299999999999997</v>
      </c>
      <c r="H167" s="120">
        <v>36.340000000000003</v>
      </c>
      <c r="I167" s="120">
        <v>30.67</v>
      </c>
      <c r="J167" s="120">
        <v>32.75</v>
      </c>
      <c r="K167" s="120">
        <v>38.15</v>
      </c>
      <c r="L167" s="120">
        <v>38.369999999999997</v>
      </c>
      <c r="M167" s="120">
        <v>45.54</v>
      </c>
      <c r="N167" s="120">
        <v>44.58</v>
      </c>
      <c r="O167" s="120">
        <v>33.03</v>
      </c>
      <c r="P167" s="120">
        <v>39.08</v>
      </c>
      <c r="Q167" s="120">
        <v>38.659999999999997</v>
      </c>
      <c r="R167" s="120">
        <v>34</v>
      </c>
      <c r="S167" s="120">
        <v>40.270000000000003</v>
      </c>
      <c r="T167" s="120">
        <v>68.23</v>
      </c>
      <c r="U167" s="120">
        <v>45.41</v>
      </c>
      <c r="V167" s="120">
        <v>46.82</v>
      </c>
      <c r="W167" s="120">
        <v>31.57</v>
      </c>
      <c r="X167" s="120">
        <v>42.54</v>
      </c>
      <c r="Y167" s="120">
        <v>38.61</v>
      </c>
      <c r="Z167" s="120">
        <v>39.479999999999997</v>
      </c>
      <c r="AA167" s="120">
        <v>24.2</v>
      </c>
      <c r="AB167" s="120">
        <v>51.91</v>
      </c>
      <c r="AC167" s="120">
        <v>41.36</v>
      </c>
      <c r="AD167" s="120">
        <v>25.06</v>
      </c>
      <c r="AE167" s="120">
        <v>38.200000000000003</v>
      </c>
      <c r="AF167" s="120">
        <v>34.49</v>
      </c>
      <c r="AG167" s="120">
        <v>29.9</v>
      </c>
      <c r="AH167" s="120">
        <v>40.909999999999997</v>
      </c>
      <c r="AI167" s="120">
        <v>36.880000000000003</v>
      </c>
      <c r="AJ167" s="120">
        <v>30.84</v>
      </c>
      <c r="AK167" s="120">
        <v>57.1</v>
      </c>
      <c r="AL167" s="120">
        <v>36.700000000000003</v>
      </c>
      <c r="AM167" s="120">
        <v>26.45</v>
      </c>
      <c r="AN167" s="120">
        <v>27.69</v>
      </c>
      <c r="AO167" s="120">
        <v>36.020000000000003</v>
      </c>
      <c r="AP167" s="120">
        <v>28.1</v>
      </c>
      <c r="AQ167" s="120">
        <v>30.66</v>
      </c>
      <c r="AR167" s="120">
        <v>32.549999999999997</v>
      </c>
      <c r="AS167" s="120">
        <v>22.46</v>
      </c>
      <c r="AT167" s="120">
        <v>30.82</v>
      </c>
      <c r="AU167" s="120">
        <v>24.11</v>
      </c>
      <c r="AV167" s="120">
        <v>30.31</v>
      </c>
      <c r="AW167" s="120">
        <v>29.24</v>
      </c>
      <c r="AX167" s="120">
        <v>31.45</v>
      </c>
      <c r="AY167" s="120">
        <v>29.48</v>
      </c>
      <c r="AZ167" s="120">
        <v>31.65</v>
      </c>
      <c r="BA167" s="120">
        <v>31</v>
      </c>
      <c r="BB167" s="120">
        <v>29.45</v>
      </c>
      <c r="BC167" s="120">
        <v>29.77</v>
      </c>
    </row>
    <row r="168" spans="1:55" x14ac:dyDescent="0.45">
      <c r="A168" s="261">
        <v>164</v>
      </c>
      <c r="B168" s="174" t="s">
        <v>95</v>
      </c>
      <c r="C168" s="119">
        <v>51.18</v>
      </c>
      <c r="D168" s="119">
        <v>70.97</v>
      </c>
      <c r="E168" s="119">
        <v>75.05</v>
      </c>
      <c r="F168" s="119">
        <v>57.41</v>
      </c>
      <c r="G168" s="119">
        <v>61.95</v>
      </c>
      <c r="H168" s="119">
        <v>76.400000000000006</v>
      </c>
      <c r="I168" s="119">
        <v>53.13</v>
      </c>
      <c r="J168" s="119">
        <v>65.569999999999993</v>
      </c>
      <c r="K168" s="119">
        <v>56.39</v>
      </c>
      <c r="L168" s="119">
        <v>64.099999999999994</v>
      </c>
      <c r="M168" s="119">
        <v>48.13</v>
      </c>
      <c r="N168" s="119">
        <v>80.099999999999994</v>
      </c>
      <c r="O168" s="119">
        <v>41.65</v>
      </c>
      <c r="P168" s="119">
        <v>45.43</v>
      </c>
      <c r="Q168" s="119">
        <v>46.48</v>
      </c>
      <c r="R168" s="119">
        <v>47.17</v>
      </c>
      <c r="S168" s="119">
        <v>63.26</v>
      </c>
      <c r="T168" s="119">
        <v>84.88</v>
      </c>
      <c r="U168" s="119">
        <v>75.83</v>
      </c>
      <c r="V168" s="119">
        <v>62.81</v>
      </c>
      <c r="W168" s="119">
        <v>63.73</v>
      </c>
      <c r="X168" s="119">
        <v>41.8</v>
      </c>
      <c r="Y168" s="119">
        <v>56.14</v>
      </c>
      <c r="Z168" s="119">
        <v>77.22</v>
      </c>
      <c r="AA168" s="119">
        <v>41.13</v>
      </c>
      <c r="AB168" s="119">
        <v>62.05</v>
      </c>
      <c r="AC168" s="119">
        <v>69.03</v>
      </c>
      <c r="AD168" s="119">
        <v>46.26</v>
      </c>
      <c r="AE168" s="119">
        <v>69.099999999999994</v>
      </c>
      <c r="AF168" s="119">
        <v>61.54</v>
      </c>
      <c r="AG168" s="119">
        <v>47.79</v>
      </c>
      <c r="AH168" s="119">
        <v>62.36</v>
      </c>
      <c r="AI168" s="119">
        <v>54.91</v>
      </c>
      <c r="AJ168" s="119">
        <v>49.26</v>
      </c>
      <c r="AK168" s="119">
        <v>60.87</v>
      </c>
      <c r="AL168" s="119">
        <v>51.58</v>
      </c>
      <c r="AM168" s="119">
        <v>49.97</v>
      </c>
      <c r="AN168" s="119">
        <v>60.07</v>
      </c>
      <c r="AO168" s="119">
        <v>68.77</v>
      </c>
      <c r="AP168" s="119">
        <v>47.93</v>
      </c>
      <c r="AQ168" s="119">
        <v>62.01</v>
      </c>
      <c r="AR168" s="119">
        <v>60.03</v>
      </c>
      <c r="AS168" s="119">
        <v>56.08</v>
      </c>
      <c r="AT168" s="119">
        <v>54.82</v>
      </c>
      <c r="AU168" s="119">
        <v>65.48</v>
      </c>
      <c r="AV168" s="119">
        <v>55.36</v>
      </c>
      <c r="AW168" s="119">
        <v>56.38</v>
      </c>
      <c r="AX168" s="119">
        <v>57.34</v>
      </c>
      <c r="AY168" s="119">
        <v>53.36</v>
      </c>
      <c r="AZ168" s="119">
        <v>61.81</v>
      </c>
      <c r="BA168" s="119">
        <v>61.76</v>
      </c>
      <c r="BB168" s="119">
        <v>44.31</v>
      </c>
      <c r="BC168" s="119">
        <v>59.4</v>
      </c>
    </row>
    <row r="169" spans="1:55" ht="29.25" x14ac:dyDescent="0.45">
      <c r="A169" s="260">
        <v>165</v>
      </c>
      <c r="B169" s="173" t="s">
        <v>386</v>
      </c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20">
        <v>0</v>
      </c>
      <c r="O169" s="116"/>
      <c r="P169" s="116"/>
      <c r="Q169" s="116"/>
      <c r="R169" s="116"/>
      <c r="S169" s="116"/>
      <c r="T169" s="116"/>
      <c r="U169" s="116"/>
      <c r="V169" s="116"/>
      <c r="W169" s="120">
        <v>0.06</v>
      </c>
      <c r="X169" s="120">
        <v>0</v>
      </c>
      <c r="Y169" s="120">
        <v>0</v>
      </c>
      <c r="Z169" s="120">
        <v>0</v>
      </c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20">
        <v>0</v>
      </c>
      <c r="BC169" s="120">
        <v>0</v>
      </c>
    </row>
    <row r="170" spans="1:55" x14ac:dyDescent="0.45">
      <c r="A170" s="261">
        <v>166</v>
      </c>
      <c r="B170" s="174" t="s">
        <v>40</v>
      </c>
      <c r="C170" s="119">
        <v>418.22</v>
      </c>
      <c r="D170" s="119">
        <v>429.36</v>
      </c>
      <c r="E170" s="119">
        <v>478.39</v>
      </c>
      <c r="F170" s="119">
        <v>437.5</v>
      </c>
      <c r="G170" s="119">
        <v>512.79</v>
      </c>
      <c r="H170" s="119">
        <v>509.4</v>
      </c>
      <c r="I170" s="119">
        <v>492.32</v>
      </c>
      <c r="J170" s="119">
        <v>493.52</v>
      </c>
      <c r="K170" s="119">
        <v>513.26</v>
      </c>
      <c r="L170" s="119">
        <v>471.93</v>
      </c>
      <c r="M170" s="119">
        <v>406.87</v>
      </c>
      <c r="N170" s="119">
        <v>445.34</v>
      </c>
      <c r="O170" s="119">
        <v>427.33</v>
      </c>
      <c r="P170" s="119">
        <v>465.22</v>
      </c>
      <c r="Q170" s="119">
        <v>513.67999999999995</v>
      </c>
      <c r="R170" s="119">
        <v>462.61</v>
      </c>
      <c r="S170" s="119">
        <v>461.12</v>
      </c>
      <c r="T170" s="119">
        <v>470.94</v>
      </c>
      <c r="U170" s="119">
        <v>452.73</v>
      </c>
      <c r="V170" s="119">
        <v>424.86</v>
      </c>
      <c r="W170" s="119">
        <v>449.12</v>
      </c>
      <c r="X170" s="119">
        <v>387.66</v>
      </c>
      <c r="Y170" s="119">
        <v>394.99</v>
      </c>
      <c r="Z170" s="119">
        <v>383.91</v>
      </c>
      <c r="AA170" s="119">
        <v>403.18</v>
      </c>
      <c r="AB170" s="119">
        <v>379.7</v>
      </c>
      <c r="AC170" s="119">
        <v>495.35</v>
      </c>
      <c r="AD170" s="119">
        <v>429.13</v>
      </c>
      <c r="AE170" s="119">
        <v>461.38</v>
      </c>
      <c r="AF170" s="119">
        <v>470.62</v>
      </c>
      <c r="AG170" s="119">
        <v>421.35</v>
      </c>
      <c r="AH170" s="119">
        <v>429.44</v>
      </c>
      <c r="AI170" s="119">
        <v>450.15</v>
      </c>
      <c r="AJ170" s="119">
        <v>383.78</v>
      </c>
      <c r="AK170" s="119">
        <v>416.03</v>
      </c>
      <c r="AL170" s="119">
        <v>415.05</v>
      </c>
      <c r="AM170" s="119">
        <v>470.46</v>
      </c>
      <c r="AN170" s="119">
        <v>466.58</v>
      </c>
      <c r="AO170" s="119">
        <v>567.35</v>
      </c>
      <c r="AP170" s="119">
        <v>467.26</v>
      </c>
      <c r="AQ170" s="119">
        <v>552.51</v>
      </c>
      <c r="AR170" s="119">
        <v>518.72</v>
      </c>
      <c r="AS170" s="119">
        <v>497.65</v>
      </c>
      <c r="AT170" s="119">
        <v>576.85</v>
      </c>
      <c r="AU170" s="119">
        <v>582.55999999999995</v>
      </c>
      <c r="AV170" s="119">
        <v>535.26</v>
      </c>
      <c r="AW170" s="119">
        <v>564.72</v>
      </c>
      <c r="AX170" s="119">
        <v>677.39</v>
      </c>
      <c r="AY170" s="119">
        <v>618.85</v>
      </c>
      <c r="AZ170" s="119">
        <v>667.21</v>
      </c>
      <c r="BA170" s="119">
        <v>693.27</v>
      </c>
      <c r="BB170" s="119">
        <v>601.47</v>
      </c>
      <c r="BC170" s="119">
        <v>724.94</v>
      </c>
    </row>
    <row r="171" spans="1:55" ht="42" x14ac:dyDescent="0.45">
      <c r="A171" s="260">
        <v>167</v>
      </c>
      <c r="B171" s="173" t="s">
        <v>270</v>
      </c>
      <c r="C171" s="116"/>
      <c r="D171" s="116"/>
      <c r="E171" s="116"/>
      <c r="F171" s="116"/>
      <c r="G171" s="120">
        <v>0.02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16"/>
      <c r="P171" s="116"/>
      <c r="Q171" s="116"/>
      <c r="R171" s="116"/>
      <c r="S171" s="116"/>
      <c r="T171" s="116"/>
      <c r="U171" s="116"/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20">
        <v>0.04</v>
      </c>
      <c r="AP171" s="120">
        <v>0</v>
      </c>
      <c r="AQ171" s="120">
        <v>0</v>
      </c>
      <c r="AR171" s="120">
        <v>0</v>
      </c>
      <c r="AS171" s="120">
        <v>0.05</v>
      </c>
      <c r="AT171" s="120">
        <v>0</v>
      </c>
      <c r="AU171" s="120">
        <v>0</v>
      </c>
      <c r="AV171" s="120">
        <v>0</v>
      </c>
      <c r="AW171" s="120">
        <v>0.27</v>
      </c>
      <c r="AX171" s="120">
        <v>0</v>
      </c>
      <c r="AY171" s="116"/>
      <c r="AZ171" s="120">
        <v>0</v>
      </c>
      <c r="BA171" s="120">
        <v>0</v>
      </c>
      <c r="BB171" s="120">
        <v>0</v>
      </c>
      <c r="BC171" s="120">
        <v>0</v>
      </c>
    </row>
    <row r="172" spans="1:55" x14ac:dyDescent="0.45">
      <c r="A172" s="261">
        <v>168</v>
      </c>
      <c r="B172" s="174" t="s">
        <v>271</v>
      </c>
      <c r="C172" s="119">
        <v>27.62</v>
      </c>
      <c r="D172" s="119">
        <v>29.74</v>
      </c>
      <c r="E172" s="119">
        <v>32.21</v>
      </c>
      <c r="F172" s="119">
        <v>27.19</v>
      </c>
      <c r="G172" s="119">
        <v>37.93</v>
      </c>
      <c r="H172" s="119">
        <v>29.21</v>
      </c>
      <c r="I172" s="119">
        <v>32.21</v>
      </c>
      <c r="J172" s="119">
        <v>30.42</v>
      </c>
      <c r="K172" s="119">
        <v>9.0500000000000007</v>
      </c>
      <c r="L172" s="119">
        <v>14.96</v>
      </c>
      <c r="M172" s="119">
        <v>8</v>
      </c>
      <c r="N172" s="119">
        <v>58.73</v>
      </c>
      <c r="O172" s="119">
        <v>10.46</v>
      </c>
      <c r="P172" s="119">
        <v>32.64</v>
      </c>
      <c r="Q172" s="119">
        <v>27.08</v>
      </c>
      <c r="R172" s="119">
        <v>8.9499999999999993</v>
      </c>
      <c r="S172" s="119">
        <v>7.32</v>
      </c>
      <c r="T172" s="119">
        <v>7.24</v>
      </c>
      <c r="U172" s="119">
        <v>13.35</v>
      </c>
      <c r="V172" s="119">
        <v>14.9</v>
      </c>
      <c r="W172" s="119">
        <v>17.899999999999999</v>
      </c>
      <c r="X172" s="119">
        <v>12.97</v>
      </c>
      <c r="Y172" s="119">
        <v>18.03</v>
      </c>
      <c r="Z172" s="119">
        <v>13.3</v>
      </c>
      <c r="AA172" s="119">
        <v>10.220000000000001</v>
      </c>
      <c r="AB172" s="119">
        <v>7.75</v>
      </c>
      <c r="AC172" s="119">
        <v>9.94</v>
      </c>
      <c r="AD172" s="119">
        <v>6.2</v>
      </c>
      <c r="AE172" s="119">
        <v>7.5</v>
      </c>
      <c r="AF172" s="119">
        <v>8.41</v>
      </c>
      <c r="AG172" s="119">
        <v>9.01</v>
      </c>
      <c r="AH172" s="119">
        <v>8.64</v>
      </c>
      <c r="AI172" s="119">
        <v>8.92</v>
      </c>
      <c r="AJ172" s="119">
        <v>10.11</v>
      </c>
      <c r="AK172" s="119">
        <v>11.97</v>
      </c>
      <c r="AL172" s="119">
        <v>13.28</v>
      </c>
      <c r="AM172" s="119">
        <v>11.18</v>
      </c>
      <c r="AN172" s="119">
        <v>18.649999999999999</v>
      </c>
      <c r="AO172" s="119">
        <v>16.47</v>
      </c>
      <c r="AP172" s="119">
        <v>18.79</v>
      </c>
      <c r="AQ172" s="119">
        <v>22.73</v>
      </c>
      <c r="AR172" s="119">
        <v>17.84</v>
      </c>
      <c r="AS172" s="119">
        <v>14.4</v>
      </c>
      <c r="AT172" s="119">
        <v>12.87</v>
      </c>
      <c r="AU172" s="119">
        <v>17.079999999999998</v>
      </c>
      <c r="AV172" s="119">
        <v>18.47</v>
      </c>
      <c r="AW172" s="119">
        <v>17.82</v>
      </c>
      <c r="AX172" s="119">
        <v>21.69</v>
      </c>
      <c r="AY172" s="119">
        <v>14.86</v>
      </c>
      <c r="AZ172" s="119">
        <v>15.02</v>
      </c>
      <c r="BA172" s="119">
        <v>16.86</v>
      </c>
      <c r="BB172" s="119">
        <v>15.65</v>
      </c>
      <c r="BC172" s="119">
        <v>16.34</v>
      </c>
    </row>
    <row r="173" spans="1:55" x14ac:dyDescent="0.45">
      <c r="A173" s="260">
        <v>169</v>
      </c>
      <c r="B173" s="173" t="s">
        <v>102</v>
      </c>
      <c r="C173" s="120">
        <v>20.53</v>
      </c>
      <c r="D173" s="120">
        <v>27.02</v>
      </c>
      <c r="E173" s="120">
        <v>30.75</v>
      </c>
      <c r="F173" s="120">
        <v>26</v>
      </c>
      <c r="G173" s="120">
        <v>30.72</v>
      </c>
      <c r="H173" s="120">
        <v>24.82</v>
      </c>
      <c r="I173" s="120">
        <v>28.96</v>
      </c>
      <c r="J173" s="120">
        <v>22.34</v>
      </c>
      <c r="K173" s="120">
        <v>34.17</v>
      </c>
      <c r="L173" s="120">
        <v>22.25</v>
      </c>
      <c r="M173" s="120">
        <v>22.39</v>
      </c>
      <c r="N173" s="120">
        <v>32.229999999999997</v>
      </c>
      <c r="O173" s="120">
        <v>25.77</v>
      </c>
      <c r="P173" s="120">
        <v>23</v>
      </c>
      <c r="Q173" s="120">
        <v>23.86</v>
      </c>
      <c r="R173" s="120">
        <v>16.309999999999999</v>
      </c>
      <c r="S173" s="120">
        <v>16.579999999999998</v>
      </c>
      <c r="T173" s="120">
        <v>15.93</v>
      </c>
      <c r="U173" s="120">
        <v>15.37</v>
      </c>
      <c r="V173" s="120">
        <v>14.25</v>
      </c>
      <c r="W173" s="120">
        <v>16.89</v>
      </c>
      <c r="X173" s="120">
        <v>13.24</v>
      </c>
      <c r="Y173" s="120">
        <v>18.38</v>
      </c>
      <c r="Z173" s="120">
        <v>17.87</v>
      </c>
      <c r="AA173" s="120">
        <v>17.63</v>
      </c>
      <c r="AB173" s="120">
        <v>10.53</v>
      </c>
      <c r="AC173" s="120">
        <v>24.66</v>
      </c>
      <c r="AD173" s="120">
        <v>21.67</v>
      </c>
      <c r="AE173" s="120">
        <v>14.6</v>
      </c>
      <c r="AF173" s="120">
        <v>21.18</v>
      </c>
      <c r="AG173" s="120">
        <v>25.57</v>
      </c>
      <c r="AH173" s="120">
        <v>30.55</v>
      </c>
      <c r="AI173" s="120">
        <v>26.66</v>
      </c>
      <c r="AJ173" s="120">
        <v>23.54</v>
      </c>
      <c r="AK173" s="120">
        <v>26.18</v>
      </c>
      <c r="AL173" s="120">
        <v>24.92</v>
      </c>
      <c r="AM173" s="120">
        <v>20.48</v>
      </c>
      <c r="AN173" s="120">
        <v>26.59</v>
      </c>
      <c r="AO173" s="120">
        <v>30.62</v>
      </c>
      <c r="AP173" s="120">
        <v>26.93</v>
      </c>
      <c r="AQ173" s="120">
        <v>43.18</v>
      </c>
      <c r="AR173" s="120">
        <v>54.65</v>
      </c>
      <c r="AS173" s="120">
        <v>99.28</v>
      </c>
      <c r="AT173" s="120">
        <v>22.97</v>
      </c>
      <c r="AU173" s="120">
        <v>24.22</v>
      </c>
      <c r="AV173" s="120">
        <v>24.28</v>
      </c>
      <c r="AW173" s="120">
        <v>32.39</v>
      </c>
      <c r="AX173" s="120">
        <v>25.98</v>
      </c>
      <c r="AY173" s="120">
        <v>24.86</v>
      </c>
      <c r="AZ173" s="120">
        <v>29.73</v>
      </c>
      <c r="BA173" s="120">
        <v>27.37</v>
      </c>
      <c r="BB173" s="120">
        <v>20.2</v>
      </c>
      <c r="BC173" s="120">
        <v>26.44</v>
      </c>
    </row>
    <row r="174" spans="1:55" ht="29.25" x14ac:dyDescent="0.45">
      <c r="A174" s="261">
        <v>170</v>
      </c>
      <c r="B174" s="174" t="s">
        <v>272</v>
      </c>
      <c r="C174" s="119">
        <v>0.91</v>
      </c>
      <c r="D174" s="119">
        <v>0.44</v>
      </c>
      <c r="E174" s="119">
        <v>0.42</v>
      </c>
      <c r="F174" s="119">
        <v>0.81</v>
      </c>
      <c r="G174" s="119">
        <v>0.56000000000000005</v>
      </c>
      <c r="H174" s="119">
        <v>0.43</v>
      </c>
      <c r="I174" s="119">
        <v>0.78</v>
      </c>
      <c r="J174" s="119">
        <v>0.4</v>
      </c>
      <c r="K174" s="119">
        <v>0.43</v>
      </c>
      <c r="L174" s="119">
        <v>0.33</v>
      </c>
      <c r="M174" s="119">
        <v>0.68</v>
      </c>
      <c r="N174" s="119">
        <v>0.4</v>
      </c>
      <c r="O174" s="119">
        <v>0.25</v>
      </c>
      <c r="P174" s="119">
        <v>0.44</v>
      </c>
      <c r="Q174" s="119">
        <v>0.34</v>
      </c>
      <c r="R174" s="119">
        <v>0.48</v>
      </c>
      <c r="S174" s="119">
        <v>0.32</v>
      </c>
      <c r="T174" s="119">
        <v>0.61</v>
      </c>
      <c r="U174" s="119">
        <v>0.68</v>
      </c>
      <c r="V174" s="119">
        <v>0.54</v>
      </c>
      <c r="W174" s="119">
        <v>0.64</v>
      </c>
      <c r="X174" s="119">
        <v>0.45</v>
      </c>
      <c r="Y174" s="119">
        <v>0.78</v>
      </c>
      <c r="Z174" s="119">
        <v>0.41</v>
      </c>
      <c r="AA174" s="119">
        <v>0.42</v>
      </c>
      <c r="AB174" s="119">
        <v>0.4</v>
      </c>
      <c r="AC174" s="119">
        <v>0.65</v>
      </c>
      <c r="AD174" s="119">
        <v>0.48</v>
      </c>
      <c r="AE174" s="119">
        <v>0.42</v>
      </c>
      <c r="AF174" s="119">
        <v>0.48</v>
      </c>
      <c r="AG174" s="119">
        <v>0.32</v>
      </c>
      <c r="AH174" s="119">
        <v>0.31</v>
      </c>
      <c r="AI174" s="119">
        <v>0.45</v>
      </c>
      <c r="AJ174" s="119">
        <v>0.5</v>
      </c>
      <c r="AK174" s="119">
        <v>0.65</v>
      </c>
      <c r="AL174" s="119">
        <v>0.33</v>
      </c>
      <c r="AM174" s="119">
        <v>0.51</v>
      </c>
      <c r="AN174" s="119">
        <v>0.42</v>
      </c>
      <c r="AO174" s="119">
        <v>0.72</v>
      </c>
      <c r="AP174" s="119">
        <v>2.0499999999999998</v>
      </c>
      <c r="AQ174" s="119">
        <v>0.77</v>
      </c>
      <c r="AR174" s="119">
        <v>0.39</v>
      </c>
      <c r="AS174" s="119">
        <v>0.4</v>
      </c>
      <c r="AT174" s="119">
        <v>0.62</v>
      </c>
      <c r="AU174" s="119">
        <v>0.22</v>
      </c>
      <c r="AV174" s="119">
        <v>0.63</v>
      </c>
      <c r="AW174" s="119">
        <v>0.67</v>
      </c>
      <c r="AX174" s="119">
        <v>2.0099999999999998</v>
      </c>
      <c r="AY174" s="119">
        <v>1.21</v>
      </c>
      <c r="AZ174" s="119">
        <v>0.26</v>
      </c>
      <c r="BA174" s="119">
        <v>0.82</v>
      </c>
      <c r="BB174" s="119">
        <v>0.36</v>
      </c>
      <c r="BC174" s="119">
        <v>0.8</v>
      </c>
    </row>
    <row r="175" spans="1:55" x14ac:dyDescent="0.45">
      <c r="A175" s="260">
        <v>171</v>
      </c>
      <c r="B175" s="173" t="s">
        <v>83</v>
      </c>
      <c r="C175" s="120">
        <v>143.33000000000001</v>
      </c>
      <c r="D175" s="120">
        <v>127.59</v>
      </c>
      <c r="E175" s="120">
        <v>153.71</v>
      </c>
      <c r="F175" s="120">
        <v>122.36</v>
      </c>
      <c r="G175" s="120">
        <v>142.87</v>
      </c>
      <c r="H175" s="120">
        <v>119.22</v>
      </c>
      <c r="I175" s="120">
        <v>114.88</v>
      </c>
      <c r="J175" s="120">
        <v>112.45</v>
      </c>
      <c r="K175" s="120">
        <v>128.11000000000001</v>
      </c>
      <c r="L175" s="120">
        <v>150.24</v>
      </c>
      <c r="M175" s="120">
        <v>92.63</v>
      </c>
      <c r="N175" s="120">
        <v>106.63</v>
      </c>
      <c r="O175" s="120">
        <v>124.69</v>
      </c>
      <c r="P175" s="120">
        <v>111.32</v>
      </c>
      <c r="Q175" s="120">
        <v>124.96</v>
      </c>
      <c r="R175" s="120">
        <v>107.02</v>
      </c>
      <c r="S175" s="120">
        <v>108.47</v>
      </c>
      <c r="T175" s="120">
        <v>104.63</v>
      </c>
      <c r="U175" s="120">
        <v>108.84</v>
      </c>
      <c r="V175" s="120">
        <v>128.27000000000001</v>
      </c>
      <c r="W175" s="120">
        <v>109</v>
      </c>
      <c r="X175" s="120">
        <v>102.6</v>
      </c>
      <c r="Y175" s="120">
        <v>93.01</v>
      </c>
      <c r="Z175" s="120">
        <v>107.18</v>
      </c>
      <c r="AA175" s="120">
        <v>126.4</v>
      </c>
      <c r="AB175" s="120">
        <v>125.65</v>
      </c>
      <c r="AC175" s="120">
        <v>148.44999999999999</v>
      </c>
      <c r="AD175" s="120">
        <v>138.83000000000001</v>
      </c>
      <c r="AE175" s="120">
        <v>125.5</v>
      </c>
      <c r="AF175" s="120">
        <v>107.87</v>
      </c>
      <c r="AG175" s="120">
        <v>110.29</v>
      </c>
      <c r="AH175" s="120">
        <v>171.07</v>
      </c>
      <c r="AI175" s="120">
        <v>125.83</v>
      </c>
      <c r="AJ175" s="120">
        <v>106.24</v>
      </c>
      <c r="AK175" s="120">
        <v>127.71</v>
      </c>
      <c r="AL175" s="120">
        <v>135.38</v>
      </c>
      <c r="AM175" s="120">
        <v>151.31</v>
      </c>
      <c r="AN175" s="120">
        <v>138.37</v>
      </c>
      <c r="AO175" s="120">
        <v>177.07</v>
      </c>
      <c r="AP175" s="120">
        <v>121.75</v>
      </c>
      <c r="AQ175" s="120">
        <v>150.66999999999999</v>
      </c>
      <c r="AR175" s="120">
        <v>145.86000000000001</v>
      </c>
      <c r="AS175" s="120">
        <v>112.9</v>
      </c>
      <c r="AT175" s="120">
        <v>114.2</v>
      </c>
      <c r="AU175" s="120">
        <v>116.84</v>
      </c>
      <c r="AV175" s="120">
        <v>170.08</v>
      </c>
      <c r="AW175" s="120">
        <v>129.86000000000001</v>
      </c>
      <c r="AX175" s="120">
        <v>121.32</v>
      </c>
      <c r="AY175" s="120">
        <v>162.93</v>
      </c>
      <c r="AZ175" s="120">
        <v>150.01</v>
      </c>
      <c r="BA175" s="120">
        <v>160.91999999999999</v>
      </c>
      <c r="BB175" s="120">
        <v>133.53</v>
      </c>
      <c r="BC175" s="120">
        <v>164.08</v>
      </c>
    </row>
    <row r="176" spans="1:55" x14ac:dyDescent="0.45">
      <c r="A176" s="261">
        <v>172</v>
      </c>
      <c r="B176" s="174" t="s">
        <v>387</v>
      </c>
      <c r="C176" s="117"/>
      <c r="D176" s="117"/>
      <c r="E176" s="117"/>
      <c r="F176" s="117"/>
      <c r="G176" s="119">
        <v>0.05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7"/>
      <c r="P176" s="117"/>
      <c r="Q176" s="117"/>
      <c r="R176" s="117"/>
      <c r="S176" s="117"/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>
        <v>0</v>
      </c>
      <c r="AB176" s="119">
        <v>0</v>
      </c>
      <c r="AC176" s="119">
        <v>0</v>
      </c>
      <c r="AD176" s="119">
        <v>0</v>
      </c>
      <c r="AE176" s="119">
        <v>0</v>
      </c>
      <c r="AF176" s="119">
        <v>0</v>
      </c>
      <c r="AG176" s="119">
        <v>0</v>
      </c>
      <c r="AH176" s="119">
        <v>0</v>
      </c>
      <c r="AI176" s="119">
        <v>0</v>
      </c>
      <c r="AJ176" s="119">
        <v>0</v>
      </c>
      <c r="AK176" s="119">
        <v>0</v>
      </c>
      <c r="AL176" s="119">
        <v>0</v>
      </c>
      <c r="AM176" s="117"/>
      <c r="AN176" s="117"/>
      <c r="AO176" s="117"/>
      <c r="AP176" s="117"/>
      <c r="AQ176" s="117"/>
      <c r="AR176" s="117"/>
      <c r="AS176" s="117"/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7"/>
      <c r="AZ176" s="117"/>
      <c r="BA176" s="117"/>
      <c r="BB176" s="117"/>
      <c r="BC176" s="117"/>
    </row>
    <row r="177" spans="1:55" x14ac:dyDescent="0.45">
      <c r="A177" s="260">
        <v>173</v>
      </c>
      <c r="B177" s="173" t="s">
        <v>273</v>
      </c>
      <c r="C177" s="120">
        <v>3.37</v>
      </c>
      <c r="D177" s="120">
        <v>3.37</v>
      </c>
      <c r="E177" s="120">
        <v>2.46</v>
      </c>
      <c r="F177" s="120">
        <v>2.56</v>
      </c>
      <c r="G177" s="120">
        <v>3.1</v>
      </c>
      <c r="H177" s="120">
        <v>3.14</v>
      </c>
      <c r="I177" s="120">
        <v>3.26</v>
      </c>
      <c r="J177" s="120">
        <v>2.4300000000000002</v>
      </c>
      <c r="K177" s="120">
        <v>4.43</v>
      </c>
      <c r="L177" s="120">
        <v>4</v>
      </c>
      <c r="M177" s="120">
        <v>2.86</v>
      </c>
      <c r="N177" s="120">
        <v>3.64</v>
      </c>
      <c r="O177" s="120">
        <v>2.62</v>
      </c>
      <c r="P177" s="120">
        <v>2.08</v>
      </c>
      <c r="Q177" s="120">
        <v>2.67</v>
      </c>
      <c r="R177" s="120">
        <v>2.5499999999999998</v>
      </c>
      <c r="S177" s="120">
        <v>4.25</v>
      </c>
      <c r="T177" s="120">
        <v>3.64</v>
      </c>
      <c r="U177" s="120">
        <v>4.37</v>
      </c>
      <c r="V177" s="120">
        <v>3.45</v>
      </c>
      <c r="W177" s="120">
        <v>7.46</v>
      </c>
      <c r="X177" s="120">
        <v>5.04</v>
      </c>
      <c r="Y177" s="120">
        <v>5.85</v>
      </c>
      <c r="Z177" s="120">
        <v>3.59</v>
      </c>
      <c r="AA177" s="120">
        <v>4.01</v>
      </c>
      <c r="AB177" s="120">
        <v>4.41</v>
      </c>
      <c r="AC177" s="120">
        <v>3.79</v>
      </c>
      <c r="AD177" s="120">
        <v>2.99</v>
      </c>
      <c r="AE177" s="120">
        <v>5.41</v>
      </c>
      <c r="AF177" s="120">
        <v>8.26</v>
      </c>
      <c r="AG177" s="120">
        <v>4.62</v>
      </c>
      <c r="AH177" s="120">
        <v>3.88</v>
      </c>
      <c r="AI177" s="120">
        <v>8.4</v>
      </c>
      <c r="AJ177" s="120">
        <v>5.41</v>
      </c>
      <c r="AK177" s="120">
        <v>3.51</v>
      </c>
      <c r="AL177" s="120">
        <v>6.22</v>
      </c>
      <c r="AM177" s="120">
        <v>3.8</v>
      </c>
      <c r="AN177" s="120">
        <v>4.13</v>
      </c>
      <c r="AO177" s="120">
        <v>4.6100000000000003</v>
      </c>
      <c r="AP177" s="120">
        <v>2.86</v>
      </c>
      <c r="AQ177" s="120">
        <v>5.52</v>
      </c>
      <c r="AR177" s="120">
        <v>5.47</v>
      </c>
      <c r="AS177" s="120">
        <v>7</v>
      </c>
      <c r="AT177" s="120">
        <v>6.88</v>
      </c>
      <c r="AU177" s="120">
        <v>6.03</v>
      </c>
      <c r="AV177" s="120">
        <v>4.96</v>
      </c>
      <c r="AW177" s="120">
        <v>5.97</v>
      </c>
      <c r="AX177" s="120">
        <v>7.17</v>
      </c>
      <c r="AY177" s="120">
        <v>8.1300000000000008</v>
      </c>
      <c r="AZ177" s="120">
        <v>4.47</v>
      </c>
      <c r="BA177" s="120">
        <v>6.09</v>
      </c>
      <c r="BB177" s="120">
        <v>5.61</v>
      </c>
      <c r="BC177" s="120">
        <v>4.04</v>
      </c>
    </row>
    <row r="178" spans="1:55" x14ac:dyDescent="0.45">
      <c r="A178" s="261">
        <v>174</v>
      </c>
      <c r="B178" s="174" t="s">
        <v>274</v>
      </c>
      <c r="C178" s="119">
        <v>17.14</v>
      </c>
      <c r="D178" s="119">
        <v>23.1</v>
      </c>
      <c r="E178" s="119">
        <v>22.06</v>
      </c>
      <c r="F178" s="119">
        <v>27.1</v>
      </c>
      <c r="G178" s="119">
        <v>38.56</v>
      </c>
      <c r="H178" s="119">
        <v>20.09</v>
      </c>
      <c r="I178" s="119">
        <v>24.56</v>
      </c>
      <c r="J178" s="119">
        <v>17.61</v>
      </c>
      <c r="K178" s="119">
        <v>22.67</v>
      </c>
      <c r="L178" s="119">
        <v>24.49</v>
      </c>
      <c r="M178" s="119">
        <v>38.03</v>
      </c>
      <c r="N178" s="119">
        <v>15.48</v>
      </c>
      <c r="O178" s="119">
        <v>17.18</v>
      </c>
      <c r="P178" s="119">
        <v>15.63</v>
      </c>
      <c r="Q178" s="119">
        <v>21.13</v>
      </c>
      <c r="R178" s="119">
        <v>18.059999999999999</v>
      </c>
      <c r="S178" s="119">
        <v>10.51</v>
      </c>
      <c r="T178" s="119">
        <v>19.72</v>
      </c>
      <c r="U178" s="119">
        <v>12.76</v>
      </c>
      <c r="V178" s="119">
        <v>14.85</v>
      </c>
      <c r="W178" s="119">
        <v>16.3</v>
      </c>
      <c r="X178" s="119">
        <v>20.9</v>
      </c>
      <c r="Y178" s="119">
        <v>25.54</v>
      </c>
      <c r="Z178" s="119">
        <v>24.01</v>
      </c>
      <c r="AA178" s="119">
        <v>20.38</v>
      </c>
      <c r="AB178" s="119">
        <v>15.09</v>
      </c>
      <c r="AC178" s="119">
        <v>22.79</v>
      </c>
      <c r="AD178" s="119">
        <v>8.94</v>
      </c>
      <c r="AE178" s="119">
        <v>10.79</v>
      </c>
      <c r="AF178" s="119">
        <v>15.36</v>
      </c>
      <c r="AG178" s="119">
        <v>12.11</v>
      </c>
      <c r="AH178" s="119">
        <v>14.01</v>
      </c>
      <c r="AI178" s="119">
        <v>9.18</v>
      </c>
      <c r="AJ178" s="119">
        <v>11.51</v>
      </c>
      <c r="AK178" s="119">
        <v>10.71</v>
      </c>
      <c r="AL178" s="119">
        <v>9.5</v>
      </c>
      <c r="AM178" s="119">
        <v>8.6999999999999993</v>
      </c>
      <c r="AN178" s="119">
        <v>14.77</v>
      </c>
      <c r="AO178" s="119">
        <v>13.7</v>
      </c>
      <c r="AP178" s="119">
        <v>12.02</v>
      </c>
      <c r="AQ178" s="119">
        <v>14.5</v>
      </c>
      <c r="AR178" s="119">
        <v>9.43</v>
      </c>
      <c r="AS178" s="119">
        <v>9.43</v>
      </c>
      <c r="AT178" s="119">
        <v>8.52</v>
      </c>
      <c r="AU178" s="119">
        <v>9.81</v>
      </c>
      <c r="AV178" s="119">
        <v>7.93</v>
      </c>
      <c r="AW178" s="119">
        <v>9.3800000000000008</v>
      </c>
      <c r="AX178" s="119">
        <v>15.55</v>
      </c>
      <c r="AY178" s="119">
        <v>12.09</v>
      </c>
      <c r="AZ178" s="119">
        <v>18.37</v>
      </c>
      <c r="BA178" s="119">
        <v>15.08</v>
      </c>
      <c r="BB178" s="119">
        <v>13.35</v>
      </c>
      <c r="BC178" s="119">
        <v>12.22</v>
      </c>
    </row>
    <row r="179" spans="1:55" ht="29.25" x14ac:dyDescent="0.45">
      <c r="A179" s="260">
        <v>175</v>
      </c>
      <c r="B179" s="173" t="s">
        <v>1</v>
      </c>
      <c r="C179" s="118">
        <v>1805.65</v>
      </c>
      <c r="D179" s="118">
        <v>1849.2</v>
      </c>
      <c r="E179" s="118">
        <v>1974.23</v>
      </c>
      <c r="F179" s="118">
        <v>1652.84</v>
      </c>
      <c r="G179" s="118">
        <v>1810.93</v>
      </c>
      <c r="H179" s="118">
        <v>1840.66</v>
      </c>
      <c r="I179" s="118">
        <v>1906.53</v>
      </c>
      <c r="J179" s="118">
        <v>1716.98</v>
      </c>
      <c r="K179" s="118">
        <v>1785.16</v>
      </c>
      <c r="L179" s="118">
        <v>1888.96</v>
      </c>
      <c r="M179" s="118">
        <v>1720.66</v>
      </c>
      <c r="N179" s="118">
        <v>1746.6</v>
      </c>
      <c r="O179" s="118">
        <v>1669.4</v>
      </c>
      <c r="P179" s="118">
        <v>1634.86</v>
      </c>
      <c r="Q179" s="118">
        <v>1819.7</v>
      </c>
      <c r="R179" s="118">
        <v>1598.23</v>
      </c>
      <c r="S179" s="118">
        <v>1746.89</v>
      </c>
      <c r="T179" s="118">
        <v>1762.18</v>
      </c>
      <c r="U179" s="118">
        <v>1707.4</v>
      </c>
      <c r="V179" s="118">
        <v>1602.49</v>
      </c>
      <c r="W179" s="118">
        <v>1668.82</v>
      </c>
      <c r="X179" s="118">
        <v>1626.69</v>
      </c>
      <c r="Y179" s="118">
        <v>1639.64</v>
      </c>
      <c r="Z179" s="118">
        <v>1578.61</v>
      </c>
      <c r="AA179" s="118">
        <v>1483.49</v>
      </c>
      <c r="AB179" s="118">
        <v>2205.48</v>
      </c>
      <c r="AC179" s="118">
        <v>1715.3</v>
      </c>
      <c r="AD179" s="118">
        <v>1406.48</v>
      </c>
      <c r="AE179" s="118">
        <v>1589.2</v>
      </c>
      <c r="AF179" s="118">
        <v>1681.11</v>
      </c>
      <c r="AG179" s="118">
        <v>1562.39</v>
      </c>
      <c r="AH179" s="118">
        <v>1693.14</v>
      </c>
      <c r="AI179" s="118">
        <v>1748.91</v>
      </c>
      <c r="AJ179" s="118">
        <v>1771.8</v>
      </c>
      <c r="AK179" s="118">
        <v>2000.99</v>
      </c>
      <c r="AL179" s="118">
        <v>1622.85</v>
      </c>
      <c r="AM179" s="118">
        <v>1598.38</v>
      </c>
      <c r="AN179" s="118">
        <v>1674.21</v>
      </c>
      <c r="AO179" s="118">
        <v>1935.23</v>
      </c>
      <c r="AP179" s="118">
        <v>1464.26</v>
      </c>
      <c r="AQ179" s="118">
        <v>1996.93</v>
      </c>
      <c r="AR179" s="118">
        <v>1984.21</v>
      </c>
      <c r="AS179" s="118">
        <v>1705.87</v>
      </c>
      <c r="AT179" s="118">
        <v>1891.12</v>
      </c>
      <c r="AU179" s="118">
        <v>1928.38</v>
      </c>
      <c r="AV179" s="118">
        <v>1881.78</v>
      </c>
      <c r="AW179" s="118">
        <v>2191.06</v>
      </c>
      <c r="AX179" s="118">
        <v>1815.11</v>
      </c>
      <c r="AY179" s="118">
        <v>2018.24</v>
      </c>
      <c r="AZ179" s="118">
        <v>2408.4699999999998</v>
      </c>
      <c r="BA179" s="118">
        <v>2075.25</v>
      </c>
      <c r="BB179" s="118">
        <v>1699.08</v>
      </c>
      <c r="BC179" s="118">
        <v>2229.23</v>
      </c>
    </row>
    <row r="180" spans="1:55" x14ac:dyDescent="0.45">
      <c r="A180" s="261">
        <v>176</v>
      </c>
      <c r="B180" s="174" t="s">
        <v>105</v>
      </c>
      <c r="C180" s="119">
        <v>11.23</v>
      </c>
      <c r="D180" s="119">
        <v>15.52</v>
      </c>
      <c r="E180" s="119">
        <v>18.89</v>
      </c>
      <c r="F180" s="119">
        <v>18.87</v>
      </c>
      <c r="G180" s="119">
        <v>14.43</v>
      </c>
      <c r="H180" s="119">
        <v>16.010000000000002</v>
      </c>
      <c r="I180" s="119">
        <v>19.03</v>
      </c>
      <c r="J180" s="119">
        <v>16.07</v>
      </c>
      <c r="K180" s="119">
        <v>20.27</v>
      </c>
      <c r="L180" s="119">
        <v>16.68</v>
      </c>
      <c r="M180" s="119">
        <v>14.13</v>
      </c>
      <c r="N180" s="119">
        <v>18.73</v>
      </c>
      <c r="O180" s="119">
        <v>11.04</v>
      </c>
      <c r="P180" s="119">
        <v>12.97</v>
      </c>
      <c r="Q180" s="119">
        <v>15.61</v>
      </c>
      <c r="R180" s="119">
        <v>11.43</v>
      </c>
      <c r="S180" s="119">
        <v>13.59</v>
      </c>
      <c r="T180" s="119">
        <v>15.2</v>
      </c>
      <c r="U180" s="119">
        <v>15.47</v>
      </c>
      <c r="V180" s="119">
        <v>13.13</v>
      </c>
      <c r="W180" s="119">
        <v>13.47</v>
      </c>
      <c r="X180" s="119">
        <v>12.05</v>
      </c>
      <c r="Y180" s="119">
        <v>11.79</v>
      </c>
      <c r="Z180" s="119">
        <v>11.01</v>
      </c>
      <c r="AA180" s="119">
        <v>10.33</v>
      </c>
      <c r="AB180" s="119">
        <v>9.1199999999999992</v>
      </c>
      <c r="AC180" s="119">
        <v>12.04</v>
      </c>
      <c r="AD180" s="119">
        <v>12.53</v>
      </c>
      <c r="AE180" s="119">
        <v>15.66</v>
      </c>
      <c r="AF180" s="119">
        <v>16.27</v>
      </c>
      <c r="AG180" s="119">
        <v>13.24</v>
      </c>
      <c r="AH180" s="119">
        <v>12.56</v>
      </c>
      <c r="AI180" s="119">
        <v>12.59</v>
      </c>
      <c r="AJ180" s="119">
        <v>9.0500000000000007</v>
      </c>
      <c r="AK180" s="119">
        <v>13.39</v>
      </c>
      <c r="AL180" s="119">
        <v>12.01</v>
      </c>
      <c r="AM180" s="119">
        <v>13.95</v>
      </c>
      <c r="AN180" s="119">
        <v>21.48</v>
      </c>
      <c r="AO180" s="119">
        <v>20.04</v>
      </c>
      <c r="AP180" s="119">
        <v>15.26</v>
      </c>
      <c r="AQ180" s="119">
        <v>23.63</v>
      </c>
      <c r="AR180" s="119">
        <v>28.16</v>
      </c>
      <c r="AS180" s="119">
        <v>24.01</v>
      </c>
      <c r="AT180" s="119">
        <v>29.11</v>
      </c>
      <c r="AU180" s="119">
        <v>12.22</v>
      </c>
      <c r="AV180" s="119">
        <v>12.34</v>
      </c>
      <c r="AW180" s="119">
        <v>12.77</v>
      </c>
      <c r="AX180" s="119">
        <v>14</v>
      </c>
      <c r="AY180" s="119">
        <v>11.94</v>
      </c>
      <c r="AZ180" s="119">
        <v>17.7</v>
      </c>
      <c r="BA180" s="119">
        <v>25.58</v>
      </c>
      <c r="BB180" s="119">
        <v>21.36</v>
      </c>
      <c r="BC180" s="119">
        <v>27.49</v>
      </c>
    </row>
    <row r="181" spans="1:55" ht="29.25" x14ac:dyDescent="0.45">
      <c r="A181" s="260">
        <v>177</v>
      </c>
      <c r="B181" s="173" t="s">
        <v>275</v>
      </c>
      <c r="C181" s="120">
        <v>0.24</v>
      </c>
      <c r="D181" s="120">
        <v>0.22</v>
      </c>
      <c r="E181" s="120">
        <v>0.23</v>
      </c>
      <c r="F181" s="120">
        <v>0.04</v>
      </c>
      <c r="G181" s="120">
        <v>0.16</v>
      </c>
      <c r="H181" s="120">
        <v>0.21</v>
      </c>
      <c r="I181" s="120">
        <v>0.17</v>
      </c>
      <c r="J181" s="120">
        <v>0.26</v>
      </c>
      <c r="K181" s="120">
        <v>0.4</v>
      </c>
      <c r="L181" s="120">
        <v>0.24</v>
      </c>
      <c r="M181" s="120">
        <v>0.08</v>
      </c>
      <c r="N181" s="120">
        <v>0.27</v>
      </c>
      <c r="O181" s="120">
        <v>0.17</v>
      </c>
      <c r="P181" s="120">
        <v>7.0000000000000007E-2</v>
      </c>
      <c r="Q181" s="120">
        <v>0</v>
      </c>
      <c r="R181" s="120">
        <v>0</v>
      </c>
      <c r="S181" s="120">
        <v>0.17</v>
      </c>
      <c r="T181" s="120">
        <v>0.12</v>
      </c>
      <c r="U181" s="120">
        <v>7.0000000000000007E-2</v>
      </c>
      <c r="V181" s="120">
        <v>0.71</v>
      </c>
      <c r="W181" s="120">
        <v>0</v>
      </c>
      <c r="X181" s="120">
        <v>0.06</v>
      </c>
      <c r="Y181" s="120">
        <v>0.08</v>
      </c>
      <c r="Z181" s="120">
        <v>0.03</v>
      </c>
      <c r="AA181" s="116"/>
      <c r="AB181" s="120">
        <v>0.09</v>
      </c>
      <c r="AC181" s="120">
        <v>0</v>
      </c>
      <c r="AD181" s="120">
        <v>0.03</v>
      </c>
      <c r="AE181" s="120">
        <v>7.0000000000000007E-2</v>
      </c>
      <c r="AF181" s="120">
        <v>0.09</v>
      </c>
      <c r="AG181" s="120">
        <v>0.14000000000000001</v>
      </c>
      <c r="AH181" s="120">
        <v>0.03</v>
      </c>
      <c r="AI181" s="120">
        <v>0.01</v>
      </c>
      <c r="AJ181" s="120">
        <v>0.08</v>
      </c>
      <c r="AK181" s="120">
        <v>0.05</v>
      </c>
      <c r="AL181" s="120">
        <v>0.04</v>
      </c>
      <c r="AM181" s="120">
        <v>0.15</v>
      </c>
      <c r="AN181" s="120">
        <v>7.0000000000000007E-2</v>
      </c>
      <c r="AO181" s="120">
        <v>0.05</v>
      </c>
      <c r="AP181" s="120">
        <v>0.02</v>
      </c>
      <c r="AQ181" s="120">
        <v>0.12</v>
      </c>
      <c r="AR181" s="120">
        <v>0.08</v>
      </c>
      <c r="AS181" s="120">
        <v>0.1</v>
      </c>
      <c r="AT181" s="120">
        <v>0.05</v>
      </c>
      <c r="AU181" s="120">
        <v>0.05</v>
      </c>
      <c r="AV181" s="120">
        <v>0.01</v>
      </c>
      <c r="AW181" s="120">
        <v>0.16</v>
      </c>
      <c r="AX181" s="120">
        <v>0.06</v>
      </c>
      <c r="AY181" s="120">
        <v>0.02</v>
      </c>
      <c r="AZ181" s="120">
        <v>0.16</v>
      </c>
      <c r="BA181" s="120">
        <v>0.06</v>
      </c>
      <c r="BB181" s="120">
        <v>0.12</v>
      </c>
      <c r="BC181" s="120">
        <v>0.1</v>
      </c>
    </row>
    <row r="182" spans="1:55" x14ac:dyDescent="0.45">
      <c r="A182" s="261">
        <v>178</v>
      </c>
      <c r="B182" s="174" t="s">
        <v>58</v>
      </c>
      <c r="C182" s="119">
        <v>417.89</v>
      </c>
      <c r="D182" s="119">
        <v>345.13</v>
      </c>
      <c r="E182" s="119">
        <v>388.23</v>
      </c>
      <c r="F182" s="119">
        <v>398.74</v>
      </c>
      <c r="G182" s="119">
        <v>457.07</v>
      </c>
      <c r="H182" s="119">
        <v>341.23</v>
      </c>
      <c r="I182" s="119">
        <v>315.08</v>
      </c>
      <c r="J182" s="119">
        <v>332.34</v>
      </c>
      <c r="K182" s="119">
        <v>339.37</v>
      </c>
      <c r="L182" s="119">
        <v>389.59</v>
      </c>
      <c r="M182" s="119">
        <v>408.37</v>
      </c>
      <c r="N182" s="119">
        <v>392.44</v>
      </c>
      <c r="O182" s="119">
        <v>361.55</v>
      </c>
      <c r="P182" s="119">
        <v>458.04</v>
      </c>
      <c r="Q182" s="119">
        <v>515.77</v>
      </c>
      <c r="R182" s="119">
        <v>401.54</v>
      </c>
      <c r="S182" s="119">
        <v>357.34</v>
      </c>
      <c r="T182" s="119">
        <v>406.9</v>
      </c>
      <c r="U182" s="119">
        <v>424.45</v>
      </c>
      <c r="V182" s="119">
        <v>404.65</v>
      </c>
      <c r="W182" s="119">
        <v>356.51</v>
      </c>
      <c r="X182" s="119">
        <v>338.08</v>
      </c>
      <c r="Y182" s="119">
        <v>489.3</v>
      </c>
      <c r="Z182" s="119">
        <v>444.34</v>
      </c>
      <c r="AA182" s="119">
        <v>382.32</v>
      </c>
      <c r="AB182" s="119">
        <v>337.94</v>
      </c>
      <c r="AC182" s="119">
        <v>378.16</v>
      </c>
      <c r="AD182" s="119">
        <v>294.22000000000003</v>
      </c>
      <c r="AE182" s="119">
        <v>373.17</v>
      </c>
      <c r="AF182" s="119">
        <v>331.1</v>
      </c>
      <c r="AG182" s="119">
        <v>340.6</v>
      </c>
      <c r="AH182" s="119">
        <v>336.09</v>
      </c>
      <c r="AI182" s="119">
        <v>356.22</v>
      </c>
      <c r="AJ182" s="119">
        <v>457.37</v>
      </c>
      <c r="AK182" s="119">
        <v>490.3</v>
      </c>
      <c r="AL182" s="119">
        <v>594.37</v>
      </c>
      <c r="AM182" s="119">
        <v>466.49</v>
      </c>
      <c r="AN182" s="119">
        <v>417.12</v>
      </c>
      <c r="AO182" s="119">
        <v>482.42</v>
      </c>
      <c r="AP182" s="119">
        <v>313.36</v>
      </c>
      <c r="AQ182" s="119">
        <v>436.04</v>
      </c>
      <c r="AR182" s="119">
        <v>377.87</v>
      </c>
      <c r="AS182" s="119">
        <v>427.03</v>
      </c>
      <c r="AT182" s="119">
        <v>395.83</v>
      </c>
      <c r="AU182" s="119">
        <v>383.52</v>
      </c>
      <c r="AV182" s="119">
        <v>479.82</v>
      </c>
      <c r="AW182" s="119">
        <v>493.39</v>
      </c>
      <c r="AX182" s="119">
        <v>621.52</v>
      </c>
      <c r="AY182" s="119">
        <v>437.85</v>
      </c>
      <c r="AZ182" s="119">
        <v>609.76</v>
      </c>
      <c r="BA182" s="119">
        <v>619.03</v>
      </c>
      <c r="BB182" s="119">
        <v>467.16</v>
      </c>
      <c r="BC182" s="119">
        <v>669.96</v>
      </c>
    </row>
    <row r="183" spans="1:55" x14ac:dyDescent="0.45">
      <c r="A183" s="260">
        <v>179</v>
      </c>
      <c r="B183" s="173" t="s">
        <v>276</v>
      </c>
      <c r="C183" s="120">
        <v>0.08</v>
      </c>
      <c r="D183" s="120">
        <v>0.15</v>
      </c>
      <c r="E183" s="120">
        <v>0.39</v>
      </c>
      <c r="F183" s="120">
        <v>0.32</v>
      </c>
      <c r="G183" s="120">
        <v>0.2</v>
      </c>
      <c r="H183" s="120">
        <v>0.24</v>
      </c>
      <c r="I183" s="120">
        <v>0.61</v>
      </c>
      <c r="J183" s="120">
        <v>0.41</v>
      </c>
      <c r="K183" s="120">
        <v>0.52</v>
      </c>
      <c r="L183" s="120">
        <v>0.52</v>
      </c>
      <c r="M183" s="120">
        <v>0.51</v>
      </c>
      <c r="N183" s="120">
        <v>0.17</v>
      </c>
      <c r="O183" s="120">
        <v>0.09</v>
      </c>
      <c r="P183" s="120">
        <v>0.28999999999999998</v>
      </c>
      <c r="Q183" s="120">
        <v>0.18</v>
      </c>
      <c r="R183" s="120">
        <v>0.14000000000000001</v>
      </c>
      <c r="S183" s="120">
        <v>0.08</v>
      </c>
      <c r="T183" s="120">
        <v>0.18</v>
      </c>
      <c r="U183" s="120">
        <v>0.09</v>
      </c>
      <c r="V183" s="120">
        <v>0.14000000000000001</v>
      </c>
      <c r="W183" s="120">
        <v>0.25</v>
      </c>
      <c r="X183" s="120">
        <v>0.14000000000000001</v>
      </c>
      <c r="Y183" s="120">
        <v>0.09</v>
      </c>
      <c r="Z183" s="120">
        <v>0.06</v>
      </c>
      <c r="AA183" s="120">
        <v>0.03</v>
      </c>
      <c r="AB183" s="120">
        <v>0.12</v>
      </c>
      <c r="AC183" s="120">
        <v>0.14000000000000001</v>
      </c>
      <c r="AD183" s="120">
        <v>0.12</v>
      </c>
      <c r="AE183" s="120">
        <v>0.43</v>
      </c>
      <c r="AF183" s="120">
        <v>0.35</v>
      </c>
      <c r="AG183" s="120">
        <v>0.43</v>
      </c>
      <c r="AH183" s="120">
        <v>0.28000000000000003</v>
      </c>
      <c r="AI183" s="120">
        <v>0.28000000000000003</v>
      </c>
      <c r="AJ183" s="120">
        <v>0.16</v>
      </c>
      <c r="AK183" s="120">
        <v>0.23</v>
      </c>
      <c r="AL183" s="120">
        <v>7.0000000000000007E-2</v>
      </c>
      <c r="AM183" s="120">
        <v>0.19</v>
      </c>
      <c r="AN183" s="120">
        <v>0.21</v>
      </c>
      <c r="AO183" s="120">
        <v>0.88</v>
      </c>
      <c r="AP183" s="120">
        <v>0.23</v>
      </c>
      <c r="AQ183" s="120">
        <v>0.35</v>
      </c>
      <c r="AR183" s="120">
        <v>0.34</v>
      </c>
      <c r="AS183" s="120">
        <v>0.38</v>
      </c>
      <c r="AT183" s="120">
        <v>0.27</v>
      </c>
      <c r="AU183" s="120">
        <v>0.36</v>
      </c>
      <c r="AV183" s="120">
        <v>0.14000000000000001</v>
      </c>
      <c r="AW183" s="120">
        <v>0.17</v>
      </c>
      <c r="AX183" s="120">
        <v>0.15</v>
      </c>
      <c r="AY183" s="120">
        <v>0.25</v>
      </c>
      <c r="AZ183" s="120">
        <v>0.19</v>
      </c>
      <c r="BA183" s="120">
        <v>0.13</v>
      </c>
      <c r="BB183" s="120">
        <v>0.23</v>
      </c>
      <c r="BC183" s="120">
        <v>0.26</v>
      </c>
    </row>
    <row r="184" spans="1:55" ht="29.25" x14ac:dyDescent="0.45">
      <c r="A184" s="261">
        <v>180</v>
      </c>
      <c r="B184" s="174" t="s">
        <v>277</v>
      </c>
      <c r="C184" s="117"/>
      <c r="D184" s="119">
        <v>0.19</v>
      </c>
      <c r="E184" s="119">
        <v>0.22</v>
      </c>
      <c r="F184" s="119">
        <v>0.06</v>
      </c>
      <c r="G184" s="119">
        <v>0.66</v>
      </c>
      <c r="H184" s="119">
        <v>0.03</v>
      </c>
      <c r="I184" s="119">
        <v>0.18</v>
      </c>
      <c r="J184" s="119">
        <v>0.09</v>
      </c>
      <c r="K184" s="119">
        <v>0</v>
      </c>
      <c r="L184" s="119">
        <v>0.17</v>
      </c>
      <c r="M184" s="119">
        <v>0.08</v>
      </c>
      <c r="N184" s="119">
        <v>0</v>
      </c>
      <c r="O184" s="119">
        <v>0.18</v>
      </c>
      <c r="P184" s="119">
        <v>0.12</v>
      </c>
      <c r="Q184" s="119">
        <v>7.0000000000000007E-2</v>
      </c>
      <c r="R184" s="119">
        <v>0.19</v>
      </c>
      <c r="S184" s="119">
        <v>0.17</v>
      </c>
      <c r="T184" s="119">
        <v>0.13</v>
      </c>
      <c r="U184" s="119">
        <v>0.3</v>
      </c>
      <c r="V184" s="119">
        <v>0.08</v>
      </c>
      <c r="W184" s="119">
        <v>7.0000000000000007E-2</v>
      </c>
      <c r="X184" s="119">
        <v>0.11</v>
      </c>
      <c r="Y184" s="119">
        <v>0.08</v>
      </c>
      <c r="Z184" s="119">
        <v>0.02</v>
      </c>
      <c r="AA184" s="119">
        <v>0.25</v>
      </c>
      <c r="AB184" s="119">
        <v>0.18</v>
      </c>
      <c r="AC184" s="119">
        <v>0.35</v>
      </c>
      <c r="AD184" s="119">
        <v>0.2</v>
      </c>
      <c r="AE184" s="119">
        <v>0.03</v>
      </c>
      <c r="AF184" s="119">
        <v>0.25</v>
      </c>
      <c r="AG184" s="119">
        <v>0.15</v>
      </c>
      <c r="AH184" s="119">
        <v>0</v>
      </c>
      <c r="AI184" s="119">
        <v>0.12</v>
      </c>
      <c r="AJ184" s="119">
        <v>0.06</v>
      </c>
      <c r="AK184" s="119">
        <v>0.12</v>
      </c>
      <c r="AL184" s="119">
        <v>0.11</v>
      </c>
      <c r="AM184" s="119">
        <v>0.31</v>
      </c>
      <c r="AN184" s="119">
        <v>0.47</v>
      </c>
      <c r="AO184" s="119">
        <v>0.85</v>
      </c>
      <c r="AP184" s="119">
        <v>0.47</v>
      </c>
      <c r="AQ184" s="119">
        <v>0.48</v>
      </c>
      <c r="AR184" s="119">
        <v>7.0000000000000007E-2</v>
      </c>
      <c r="AS184" s="119">
        <v>0.36</v>
      </c>
      <c r="AT184" s="119">
        <v>0.18</v>
      </c>
      <c r="AU184" s="119">
        <v>0.25</v>
      </c>
      <c r="AV184" s="119">
        <v>0.1</v>
      </c>
      <c r="AW184" s="119">
        <v>7.0000000000000007E-2</v>
      </c>
      <c r="AX184" s="119">
        <v>0.01</v>
      </c>
      <c r="AY184" s="119">
        <v>0.17</v>
      </c>
      <c r="AZ184" s="119">
        <v>0.32</v>
      </c>
      <c r="BA184" s="119">
        <v>0.38</v>
      </c>
      <c r="BB184" s="119">
        <v>0.27</v>
      </c>
      <c r="BC184" s="119">
        <v>0.25</v>
      </c>
    </row>
    <row r="185" spans="1:55" ht="42" x14ac:dyDescent="0.45">
      <c r="A185" s="260">
        <v>181</v>
      </c>
      <c r="B185" s="173" t="s">
        <v>278</v>
      </c>
      <c r="C185" s="120">
        <v>0.15</v>
      </c>
      <c r="D185" s="120">
        <v>0.06</v>
      </c>
      <c r="E185" s="120">
        <v>0.52</v>
      </c>
      <c r="F185" s="120">
        <v>0.19</v>
      </c>
      <c r="G185" s="120">
        <v>0.1</v>
      </c>
      <c r="H185" s="120">
        <v>0.14000000000000001</v>
      </c>
      <c r="I185" s="120">
        <v>0.17</v>
      </c>
      <c r="J185" s="120">
        <v>0.22</v>
      </c>
      <c r="K185" s="120">
        <v>0.19</v>
      </c>
      <c r="L185" s="120">
        <v>0.02</v>
      </c>
      <c r="M185" s="120">
        <v>0.28000000000000003</v>
      </c>
      <c r="N185" s="120">
        <v>0.12</v>
      </c>
      <c r="O185" s="120">
        <v>0.28000000000000003</v>
      </c>
      <c r="P185" s="120">
        <v>0.11</v>
      </c>
      <c r="Q185" s="120">
        <v>0.17</v>
      </c>
      <c r="R185" s="120">
        <v>0.21</v>
      </c>
      <c r="S185" s="120">
        <v>0.08</v>
      </c>
      <c r="T185" s="120">
        <v>0.02</v>
      </c>
      <c r="U185" s="120">
        <v>0.18</v>
      </c>
      <c r="V185" s="120">
        <v>0.23</v>
      </c>
      <c r="W185" s="120">
        <v>0.28999999999999998</v>
      </c>
      <c r="X185" s="120">
        <v>0.34</v>
      </c>
      <c r="Y185" s="120">
        <v>0.2</v>
      </c>
      <c r="Z185" s="120">
        <v>0.06</v>
      </c>
      <c r="AA185" s="120">
        <v>0.16</v>
      </c>
      <c r="AB185" s="120">
        <v>0.13</v>
      </c>
      <c r="AC185" s="120">
        <v>0.39</v>
      </c>
      <c r="AD185" s="120">
        <v>0</v>
      </c>
      <c r="AE185" s="120">
        <v>0.28999999999999998</v>
      </c>
      <c r="AF185" s="120">
        <v>0.31</v>
      </c>
      <c r="AG185" s="120">
        <v>0.09</v>
      </c>
      <c r="AH185" s="120">
        <v>0.25</v>
      </c>
      <c r="AI185" s="120">
        <v>0.22</v>
      </c>
      <c r="AJ185" s="120">
        <v>0.21</v>
      </c>
      <c r="AK185" s="120">
        <v>0.04</v>
      </c>
      <c r="AL185" s="120">
        <v>0.33</v>
      </c>
      <c r="AM185" s="120">
        <v>0.03</v>
      </c>
      <c r="AN185" s="120">
        <v>0.26</v>
      </c>
      <c r="AO185" s="120">
        <v>7.0000000000000007E-2</v>
      </c>
      <c r="AP185" s="120">
        <v>0.12</v>
      </c>
      <c r="AQ185" s="120">
        <v>0.15</v>
      </c>
      <c r="AR185" s="120">
        <v>0.1</v>
      </c>
      <c r="AS185" s="120">
        <v>0.34</v>
      </c>
      <c r="AT185" s="120">
        <v>0.24</v>
      </c>
      <c r="AU185" s="120">
        <v>0.52</v>
      </c>
      <c r="AV185" s="120">
        <v>0.45</v>
      </c>
      <c r="AW185" s="120">
        <v>0.08</v>
      </c>
      <c r="AX185" s="120">
        <v>0.21</v>
      </c>
      <c r="AY185" s="120">
        <v>0.09</v>
      </c>
      <c r="AZ185" s="120">
        <v>0.04</v>
      </c>
      <c r="BA185" s="120">
        <v>7.0000000000000007E-2</v>
      </c>
      <c r="BB185" s="120">
        <v>0.27</v>
      </c>
      <c r="BC185" s="120">
        <v>0.64</v>
      </c>
    </row>
    <row r="186" spans="1:55" ht="29.25" x14ac:dyDescent="0.45">
      <c r="A186" s="261">
        <v>182</v>
      </c>
      <c r="B186" s="174" t="s">
        <v>51</v>
      </c>
      <c r="C186" s="119">
        <v>14.76</v>
      </c>
      <c r="D186" s="119">
        <v>9.6</v>
      </c>
      <c r="E186" s="119">
        <v>11.68</v>
      </c>
      <c r="F186" s="119">
        <v>3.39</v>
      </c>
      <c r="G186" s="119">
        <v>7.32</v>
      </c>
      <c r="H186" s="119">
        <v>9.25</v>
      </c>
      <c r="I186" s="119">
        <v>6.28</v>
      </c>
      <c r="J186" s="119">
        <v>8.7200000000000006</v>
      </c>
      <c r="K186" s="119">
        <v>7.15</v>
      </c>
      <c r="L186" s="119">
        <v>12.43</v>
      </c>
      <c r="M186" s="119">
        <v>6.76</v>
      </c>
      <c r="N186" s="119">
        <v>9.91</v>
      </c>
      <c r="O186" s="119">
        <v>8.61</v>
      </c>
      <c r="P186" s="119">
        <v>3.35</v>
      </c>
      <c r="Q186" s="119">
        <v>8.25</v>
      </c>
      <c r="R186" s="119">
        <v>3.63</v>
      </c>
      <c r="S186" s="119">
        <v>5.0999999999999996</v>
      </c>
      <c r="T186" s="119">
        <v>10.18</v>
      </c>
      <c r="U186" s="119">
        <v>7.12</v>
      </c>
      <c r="V186" s="119">
        <v>6.98</v>
      </c>
      <c r="W186" s="119">
        <v>3.75</v>
      </c>
      <c r="X186" s="119">
        <v>6.73</v>
      </c>
      <c r="Y186" s="119">
        <v>5.39</v>
      </c>
      <c r="Z186" s="119">
        <v>5.87</v>
      </c>
      <c r="AA186" s="119">
        <v>3.64</v>
      </c>
      <c r="AB186" s="119">
        <v>1.61</v>
      </c>
      <c r="AC186" s="119">
        <v>2.25</v>
      </c>
      <c r="AD186" s="119">
        <v>2.3199999999999998</v>
      </c>
      <c r="AE186" s="119">
        <v>1.7</v>
      </c>
      <c r="AF186" s="119">
        <v>3.79</v>
      </c>
      <c r="AG186" s="119">
        <v>2.34</v>
      </c>
      <c r="AH186" s="119">
        <v>4.01</v>
      </c>
      <c r="AI186" s="119">
        <v>2.96</v>
      </c>
      <c r="AJ186" s="119">
        <v>0.71</v>
      </c>
      <c r="AK186" s="119">
        <v>0.2</v>
      </c>
      <c r="AL186" s="119">
        <v>0.81</v>
      </c>
      <c r="AM186" s="119">
        <v>0.05</v>
      </c>
      <c r="AN186" s="119">
        <v>0.02</v>
      </c>
      <c r="AO186" s="119">
        <v>0.14000000000000001</v>
      </c>
      <c r="AP186" s="119">
        <v>0.05</v>
      </c>
      <c r="AQ186" s="119">
        <v>0.26</v>
      </c>
      <c r="AR186" s="119">
        <v>0.04</v>
      </c>
      <c r="AS186" s="119">
        <v>0.42</v>
      </c>
      <c r="AT186" s="119">
        <v>0.04</v>
      </c>
      <c r="AU186" s="119">
        <v>0.04</v>
      </c>
      <c r="AV186" s="119">
        <v>0.18</v>
      </c>
      <c r="AW186" s="119">
        <v>0.44</v>
      </c>
      <c r="AX186" s="119">
        <v>0.03</v>
      </c>
      <c r="AY186" s="119">
        <v>0.12</v>
      </c>
      <c r="AZ186" s="119">
        <v>0.09</v>
      </c>
      <c r="BA186" s="119">
        <v>0.38</v>
      </c>
      <c r="BB186" s="119">
        <v>0.01</v>
      </c>
      <c r="BC186" s="119">
        <v>0</v>
      </c>
    </row>
    <row r="187" spans="1:55" x14ac:dyDescent="0.45">
      <c r="A187" s="260">
        <v>183</v>
      </c>
      <c r="B187" s="173" t="s">
        <v>5</v>
      </c>
      <c r="C187" s="120">
        <v>366.27</v>
      </c>
      <c r="D187" s="120">
        <v>294.14999999999998</v>
      </c>
      <c r="E187" s="120">
        <v>369.16</v>
      </c>
      <c r="F187" s="120">
        <v>406.6</v>
      </c>
      <c r="G187" s="120">
        <v>410.45</v>
      </c>
      <c r="H187" s="120">
        <v>432.45</v>
      </c>
      <c r="I187" s="120">
        <v>398.63</v>
      </c>
      <c r="J187" s="120">
        <v>357.45</v>
      </c>
      <c r="K187" s="120">
        <v>412.58</v>
      </c>
      <c r="L187" s="120">
        <v>344.72</v>
      </c>
      <c r="M187" s="120">
        <v>327.78</v>
      </c>
      <c r="N187" s="120">
        <v>399.04</v>
      </c>
      <c r="O187" s="120">
        <v>313.22000000000003</v>
      </c>
      <c r="P187" s="120">
        <v>342.12</v>
      </c>
      <c r="Q187" s="120">
        <v>381.31</v>
      </c>
      <c r="R187" s="120">
        <v>345.07</v>
      </c>
      <c r="S187" s="120">
        <v>345.25</v>
      </c>
      <c r="T187" s="120">
        <v>353.95</v>
      </c>
      <c r="U187" s="120">
        <v>360.56</v>
      </c>
      <c r="V187" s="120">
        <v>356.14</v>
      </c>
      <c r="W187" s="120">
        <v>326.49</v>
      </c>
      <c r="X187" s="120">
        <v>349.8</v>
      </c>
      <c r="Y187" s="120">
        <v>324.32</v>
      </c>
      <c r="Z187" s="120">
        <v>305.7</v>
      </c>
      <c r="AA187" s="120">
        <v>288.19</v>
      </c>
      <c r="AB187" s="120">
        <v>305.18</v>
      </c>
      <c r="AC187" s="120">
        <v>355.92</v>
      </c>
      <c r="AD187" s="120">
        <v>303.67</v>
      </c>
      <c r="AE187" s="120">
        <v>330.68</v>
      </c>
      <c r="AF187" s="120">
        <v>337.89</v>
      </c>
      <c r="AG187" s="120">
        <v>326.88</v>
      </c>
      <c r="AH187" s="120">
        <v>352.01</v>
      </c>
      <c r="AI187" s="120">
        <v>375.49</v>
      </c>
      <c r="AJ187" s="120">
        <v>337.57</v>
      </c>
      <c r="AK187" s="120">
        <v>381.99</v>
      </c>
      <c r="AL187" s="120">
        <v>378.57</v>
      </c>
      <c r="AM187" s="120">
        <v>364.12</v>
      </c>
      <c r="AN187" s="120">
        <v>376.15</v>
      </c>
      <c r="AO187" s="120">
        <v>428.98</v>
      </c>
      <c r="AP187" s="120">
        <v>372.31</v>
      </c>
      <c r="AQ187" s="120">
        <v>396.11</v>
      </c>
      <c r="AR187" s="120">
        <v>438.2</v>
      </c>
      <c r="AS187" s="120">
        <v>381.33</v>
      </c>
      <c r="AT187" s="120">
        <v>410.41</v>
      </c>
      <c r="AU187" s="120">
        <v>387.19</v>
      </c>
      <c r="AV187" s="120">
        <v>345.46</v>
      </c>
      <c r="AW187" s="120">
        <v>396</v>
      </c>
      <c r="AX187" s="120">
        <v>364.04</v>
      </c>
      <c r="AY187" s="120">
        <v>363.26</v>
      </c>
      <c r="AZ187" s="120">
        <v>393.17</v>
      </c>
      <c r="BA187" s="120">
        <v>472.21</v>
      </c>
      <c r="BB187" s="120">
        <v>410.21</v>
      </c>
      <c r="BC187" s="120">
        <v>462.88</v>
      </c>
    </row>
    <row r="188" spans="1:55" x14ac:dyDescent="0.45">
      <c r="A188" s="261">
        <v>184</v>
      </c>
      <c r="B188" s="174" t="s">
        <v>279</v>
      </c>
      <c r="C188" s="119">
        <v>34.72</v>
      </c>
      <c r="D188" s="119">
        <v>34.520000000000003</v>
      </c>
      <c r="E188" s="119">
        <v>63.37</v>
      </c>
      <c r="F188" s="119">
        <v>45.8</v>
      </c>
      <c r="G188" s="119">
        <v>46.32</v>
      </c>
      <c r="H188" s="119">
        <v>42.42</v>
      </c>
      <c r="I188" s="119">
        <v>35.96</v>
      </c>
      <c r="J188" s="119">
        <v>31.35</v>
      </c>
      <c r="K188" s="119">
        <v>29.53</v>
      </c>
      <c r="L188" s="119">
        <v>30.69</v>
      </c>
      <c r="M188" s="119">
        <v>30.94</v>
      </c>
      <c r="N188" s="119">
        <v>33.1</v>
      </c>
      <c r="O188" s="119">
        <v>33.94</v>
      </c>
      <c r="P188" s="119">
        <v>41.23</v>
      </c>
      <c r="Q188" s="119">
        <v>45.52</v>
      </c>
      <c r="R188" s="119">
        <v>37.82</v>
      </c>
      <c r="S188" s="119">
        <v>25.37</v>
      </c>
      <c r="T188" s="119">
        <v>20.07</v>
      </c>
      <c r="U188" s="119">
        <v>27.19</v>
      </c>
      <c r="V188" s="119">
        <v>30.45</v>
      </c>
      <c r="W188" s="119">
        <v>35.17</v>
      </c>
      <c r="X188" s="119">
        <v>34.15</v>
      </c>
      <c r="Y188" s="119">
        <v>37.19</v>
      </c>
      <c r="Z188" s="119">
        <v>31.79</v>
      </c>
      <c r="AA188" s="119">
        <v>28.55</v>
      </c>
      <c r="AB188" s="119">
        <v>32.340000000000003</v>
      </c>
      <c r="AC188" s="119">
        <v>45.81</v>
      </c>
      <c r="AD188" s="119">
        <v>31.58</v>
      </c>
      <c r="AE188" s="119">
        <v>27.86</v>
      </c>
      <c r="AF188" s="119">
        <v>26.01</v>
      </c>
      <c r="AG188" s="119">
        <v>23.74</v>
      </c>
      <c r="AH188" s="119">
        <v>33.03</v>
      </c>
      <c r="AI188" s="119">
        <v>25.45</v>
      </c>
      <c r="AJ188" s="119">
        <v>16.27</v>
      </c>
      <c r="AK188" s="119">
        <v>22.37</v>
      </c>
      <c r="AL188" s="119">
        <v>20.48</v>
      </c>
      <c r="AM188" s="119">
        <v>24.33</v>
      </c>
      <c r="AN188" s="119">
        <v>23.99</v>
      </c>
      <c r="AO188" s="119">
        <v>24.13</v>
      </c>
      <c r="AP188" s="119">
        <v>22.35</v>
      </c>
      <c r="AQ188" s="119">
        <v>23.88</v>
      </c>
      <c r="AR188" s="119">
        <v>30.66</v>
      </c>
      <c r="AS188" s="119">
        <v>22.63</v>
      </c>
      <c r="AT188" s="119">
        <v>21.55</v>
      </c>
      <c r="AU188" s="119">
        <v>28.88</v>
      </c>
      <c r="AV188" s="119">
        <v>25.93</v>
      </c>
      <c r="AW188" s="119">
        <v>19.63</v>
      </c>
      <c r="AX188" s="119">
        <v>22.96</v>
      </c>
      <c r="AY188" s="119">
        <v>23.97</v>
      </c>
      <c r="AZ188" s="119">
        <v>36.549999999999997</v>
      </c>
      <c r="BA188" s="119">
        <v>32.799999999999997</v>
      </c>
      <c r="BB188" s="119">
        <v>28.16</v>
      </c>
      <c r="BC188" s="119">
        <v>21.94</v>
      </c>
    </row>
    <row r="189" spans="1:55" ht="42" x14ac:dyDescent="0.45">
      <c r="A189" s="260">
        <v>185</v>
      </c>
      <c r="B189" s="173" t="s">
        <v>280</v>
      </c>
      <c r="C189" s="120">
        <v>0.04</v>
      </c>
      <c r="D189" s="120">
        <v>0</v>
      </c>
      <c r="E189" s="120">
        <v>0.1</v>
      </c>
      <c r="F189" s="120">
        <v>0.13</v>
      </c>
      <c r="G189" s="120">
        <v>0.1</v>
      </c>
      <c r="H189" s="120">
        <v>0.1</v>
      </c>
      <c r="I189" s="120">
        <v>0.09</v>
      </c>
      <c r="J189" s="120">
        <v>0.02</v>
      </c>
      <c r="K189" s="120">
        <v>0.06</v>
      </c>
      <c r="L189" s="120">
        <v>0.19</v>
      </c>
      <c r="M189" s="120">
        <v>7.0000000000000007E-2</v>
      </c>
      <c r="N189" s="120">
        <v>0.09</v>
      </c>
      <c r="O189" s="120">
        <v>0.2</v>
      </c>
      <c r="P189" s="120">
        <v>0.17</v>
      </c>
      <c r="Q189" s="120">
        <v>0.2</v>
      </c>
      <c r="R189" s="120">
        <v>0.15</v>
      </c>
      <c r="S189" s="120">
        <v>0.13</v>
      </c>
      <c r="T189" s="120">
        <v>0.03</v>
      </c>
      <c r="U189" s="120">
        <v>0.13</v>
      </c>
      <c r="V189" s="120">
        <v>0.02</v>
      </c>
      <c r="W189" s="120">
        <v>0.19</v>
      </c>
      <c r="X189" s="120">
        <v>0.18</v>
      </c>
      <c r="Y189" s="120">
        <v>0.28999999999999998</v>
      </c>
      <c r="Z189" s="120">
        <v>0.28000000000000003</v>
      </c>
      <c r="AA189" s="120">
        <v>0.15</v>
      </c>
      <c r="AB189" s="120">
        <v>0.36</v>
      </c>
      <c r="AC189" s="120">
        <v>0.2</v>
      </c>
      <c r="AD189" s="120">
        <v>0.19</v>
      </c>
      <c r="AE189" s="120">
        <v>0.19</v>
      </c>
      <c r="AF189" s="120">
        <v>0.1</v>
      </c>
      <c r="AG189" s="120">
        <v>0.05</v>
      </c>
      <c r="AH189" s="120">
        <v>0.17</v>
      </c>
      <c r="AI189" s="120">
        <v>0.1</v>
      </c>
      <c r="AJ189" s="120">
        <v>0.16</v>
      </c>
      <c r="AK189" s="120">
        <v>0.31</v>
      </c>
      <c r="AL189" s="120">
        <v>0.22</v>
      </c>
      <c r="AM189" s="120">
        <v>0.14000000000000001</v>
      </c>
      <c r="AN189" s="120">
        <v>0.22</v>
      </c>
      <c r="AO189" s="120">
        <v>0.18</v>
      </c>
      <c r="AP189" s="120">
        <v>0.14000000000000001</v>
      </c>
      <c r="AQ189" s="120">
        <v>0.19</v>
      </c>
      <c r="AR189" s="120">
        <v>0.23</v>
      </c>
      <c r="AS189" s="120">
        <v>0.18</v>
      </c>
      <c r="AT189" s="120">
        <v>1.05</v>
      </c>
      <c r="AU189" s="120">
        <v>0.46</v>
      </c>
      <c r="AV189" s="120">
        <v>0.31</v>
      </c>
      <c r="AW189" s="120">
        <v>0.04</v>
      </c>
      <c r="AX189" s="120">
        <v>0.31</v>
      </c>
      <c r="AY189" s="120">
        <v>0.13</v>
      </c>
      <c r="AZ189" s="120">
        <v>0.2</v>
      </c>
      <c r="BA189" s="120">
        <v>0.21</v>
      </c>
      <c r="BB189" s="120">
        <v>0.08</v>
      </c>
      <c r="BC189" s="120">
        <v>0.31</v>
      </c>
    </row>
    <row r="190" spans="1:55" ht="29.25" x14ac:dyDescent="0.45">
      <c r="A190" s="261">
        <v>186</v>
      </c>
      <c r="B190" s="174" t="s">
        <v>61</v>
      </c>
      <c r="C190" s="119">
        <v>1.25</v>
      </c>
      <c r="D190" s="119">
        <v>9.34</v>
      </c>
      <c r="E190" s="119">
        <v>5.81</v>
      </c>
      <c r="F190" s="119">
        <v>3.46</v>
      </c>
      <c r="G190" s="119">
        <v>2.52</v>
      </c>
      <c r="H190" s="119">
        <v>3.51</v>
      </c>
      <c r="I190" s="119">
        <v>5.89</v>
      </c>
      <c r="J190" s="119">
        <v>8.9499999999999993</v>
      </c>
      <c r="K190" s="119">
        <v>6.49</v>
      </c>
      <c r="L190" s="119">
        <v>4.2300000000000004</v>
      </c>
      <c r="M190" s="119">
        <v>2.93</v>
      </c>
      <c r="N190" s="119">
        <v>3.96</v>
      </c>
      <c r="O190" s="119">
        <v>4.45</v>
      </c>
      <c r="P190" s="119">
        <v>3.34</v>
      </c>
      <c r="Q190" s="119">
        <v>2.93</v>
      </c>
      <c r="R190" s="119">
        <v>3.57</v>
      </c>
      <c r="S190" s="119">
        <v>1.08</v>
      </c>
      <c r="T190" s="119">
        <v>2.19</v>
      </c>
      <c r="U190" s="119">
        <v>4.2300000000000004</v>
      </c>
      <c r="V190" s="119">
        <v>3.52</v>
      </c>
      <c r="W190" s="119">
        <v>2.2999999999999998</v>
      </c>
      <c r="X190" s="119">
        <v>4.37</v>
      </c>
      <c r="Y190" s="119">
        <v>2.5</v>
      </c>
      <c r="Z190" s="119">
        <v>1.79</v>
      </c>
      <c r="AA190" s="119">
        <v>0.63</v>
      </c>
      <c r="AB190" s="119">
        <v>2.1800000000000002</v>
      </c>
      <c r="AC190" s="119">
        <v>1.54</v>
      </c>
      <c r="AD190" s="119">
        <v>2.77</v>
      </c>
      <c r="AE190" s="119">
        <v>2.37</v>
      </c>
      <c r="AF190" s="119">
        <v>2.87</v>
      </c>
      <c r="AG190" s="119">
        <v>3.38</v>
      </c>
      <c r="AH190" s="119">
        <v>3.18</v>
      </c>
      <c r="AI190" s="119">
        <v>6.3</v>
      </c>
      <c r="AJ190" s="119">
        <v>5.17</v>
      </c>
      <c r="AK190" s="119">
        <v>1.1399999999999999</v>
      </c>
      <c r="AL190" s="119">
        <v>6.33</v>
      </c>
      <c r="AM190" s="119">
        <v>5.85</v>
      </c>
      <c r="AN190" s="119">
        <v>1.97</v>
      </c>
      <c r="AO190" s="119">
        <v>2.5499999999999998</v>
      </c>
      <c r="AP190" s="119">
        <v>3.91</v>
      </c>
      <c r="AQ190" s="119">
        <v>5.64</v>
      </c>
      <c r="AR190" s="119">
        <v>4.09</v>
      </c>
      <c r="AS190" s="119">
        <v>6.29</v>
      </c>
      <c r="AT190" s="119">
        <v>3.79</v>
      </c>
      <c r="AU190" s="119">
        <v>4.08</v>
      </c>
      <c r="AV190" s="119">
        <v>5.45</v>
      </c>
      <c r="AW190" s="119">
        <v>2.57</v>
      </c>
      <c r="AX190" s="119">
        <v>3.88</v>
      </c>
      <c r="AY190" s="119">
        <v>5.08</v>
      </c>
      <c r="AZ190" s="119">
        <v>4.6900000000000004</v>
      </c>
      <c r="BA190" s="119">
        <v>6.82</v>
      </c>
      <c r="BB190" s="119">
        <v>2.81</v>
      </c>
      <c r="BC190" s="119">
        <v>2.08</v>
      </c>
    </row>
    <row r="191" spans="1:55" x14ac:dyDescent="0.45">
      <c r="A191" s="260">
        <v>187</v>
      </c>
      <c r="B191" s="173" t="s">
        <v>59</v>
      </c>
      <c r="C191" s="120">
        <v>345.45</v>
      </c>
      <c r="D191" s="120">
        <v>323.2</v>
      </c>
      <c r="E191" s="120">
        <v>348.18</v>
      </c>
      <c r="F191" s="120">
        <v>324.70999999999998</v>
      </c>
      <c r="G191" s="120">
        <v>358.16</v>
      </c>
      <c r="H191" s="120">
        <v>338.8</v>
      </c>
      <c r="I191" s="120">
        <v>331.49</v>
      </c>
      <c r="J191" s="120">
        <v>292.47000000000003</v>
      </c>
      <c r="K191" s="120">
        <v>319.79000000000002</v>
      </c>
      <c r="L191" s="120">
        <v>342.48</v>
      </c>
      <c r="M191" s="120">
        <v>332.84</v>
      </c>
      <c r="N191" s="120">
        <v>374.97</v>
      </c>
      <c r="O191" s="120">
        <v>336.59</v>
      </c>
      <c r="P191" s="120">
        <v>310.24</v>
      </c>
      <c r="Q191" s="120">
        <v>381.97</v>
      </c>
      <c r="R191" s="120">
        <v>322.06</v>
      </c>
      <c r="S191" s="120">
        <v>407.79</v>
      </c>
      <c r="T191" s="120">
        <v>336.48</v>
      </c>
      <c r="U191" s="120">
        <v>346.8</v>
      </c>
      <c r="V191" s="120">
        <v>331.51</v>
      </c>
      <c r="W191" s="120">
        <v>335.87</v>
      </c>
      <c r="X191" s="120">
        <v>329.88</v>
      </c>
      <c r="Y191" s="120">
        <v>380.38</v>
      </c>
      <c r="Z191" s="120">
        <v>417.16</v>
      </c>
      <c r="AA191" s="120">
        <v>352.9</v>
      </c>
      <c r="AB191" s="120">
        <v>305.38</v>
      </c>
      <c r="AC191" s="120">
        <v>365.15</v>
      </c>
      <c r="AD191" s="120">
        <v>317.63</v>
      </c>
      <c r="AE191" s="120">
        <v>364.16</v>
      </c>
      <c r="AF191" s="120">
        <v>319.93</v>
      </c>
      <c r="AG191" s="120">
        <v>292.45</v>
      </c>
      <c r="AH191" s="120">
        <v>316.16000000000003</v>
      </c>
      <c r="AI191" s="120">
        <v>291.42</v>
      </c>
      <c r="AJ191" s="120">
        <v>325.52999999999997</v>
      </c>
      <c r="AK191" s="120">
        <v>355.41</v>
      </c>
      <c r="AL191" s="120">
        <v>388.65</v>
      </c>
      <c r="AM191" s="120">
        <v>308.81</v>
      </c>
      <c r="AN191" s="120">
        <v>320.06</v>
      </c>
      <c r="AO191" s="120">
        <v>359.9</v>
      </c>
      <c r="AP191" s="120">
        <v>296.44</v>
      </c>
      <c r="AQ191" s="120">
        <v>347.99</v>
      </c>
      <c r="AR191" s="120">
        <v>314.58999999999997</v>
      </c>
      <c r="AS191" s="120">
        <v>285.74</v>
      </c>
      <c r="AT191" s="120">
        <v>318.74</v>
      </c>
      <c r="AU191" s="120">
        <v>309.77999999999997</v>
      </c>
      <c r="AV191" s="120">
        <v>315.62</v>
      </c>
      <c r="AW191" s="120">
        <v>381</v>
      </c>
      <c r="AX191" s="120">
        <v>391.13</v>
      </c>
      <c r="AY191" s="120">
        <v>362</v>
      </c>
      <c r="AZ191" s="120">
        <v>343.2</v>
      </c>
      <c r="BA191" s="120">
        <v>404.22</v>
      </c>
      <c r="BB191" s="120">
        <v>321.7</v>
      </c>
      <c r="BC191" s="120">
        <v>397.96</v>
      </c>
    </row>
    <row r="192" spans="1:55" ht="29.25" x14ac:dyDescent="0.45">
      <c r="A192" s="261">
        <v>188</v>
      </c>
      <c r="B192" s="174" t="s">
        <v>281</v>
      </c>
      <c r="C192" s="119">
        <v>16.760000000000002</v>
      </c>
      <c r="D192" s="119">
        <v>19.809999999999999</v>
      </c>
      <c r="E192" s="119">
        <v>23.81</v>
      </c>
      <c r="F192" s="119">
        <v>16.48</v>
      </c>
      <c r="G192" s="119">
        <v>18.38</v>
      </c>
      <c r="H192" s="119">
        <v>16.29</v>
      </c>
      <c r="I192" s="119">
        <v>16.93</v>
      </c>
      <c r="J192" s="119">
        <v>17.18</v>
      </c>
      <c r="K192" s="119">
        <v>18.79</v>
      </c>
      <c r="L192" s="119">
        <v>14.92</v>
      </c>
      <c r="M192" s="119">
        <v>13.87</v>
      </c>
      <c r="N192" s="119">
        <v>17.43</v>
      </c>
      <c r="O192" s="119">
        <v>14.88</v>
      </c>
      <c r="P192" s="119">
        <v>19.899999999999999</v>
      </c>
      <c r="Q192" s="119">
        <v>23.01</v>
      </c>
      <c r="R192" s="119">
        <v>19.05</v>
      </c>
      <c r="S192" s="119">
        <v>20.16</v>
      </c>
      <c r="T192" s="119">
        <v>19.22</v>
      </c>
      <c r="U192" s="119">
        <v>16.73</v>
      </c>
      <c r="V192" s="119">
        <v>13.93</v>
      </c>
      <c r="W192" s="119">
        <v>20.67</v>
      </c>
      <c r="X192" s="119">
        <v>21.5</v>
      </c>
      <c r="Y192" s="119">
        <v>21.67</v>
      </c>
      <c r="Z192" s="119">
        <v>18.690000000000001</v>
      </c>
      <c r="AA192" s="119">
        <v>13.99</v>
      </c>
      <c r="AB192" s="119">
        <v>20.41</v>
      </c>
      <c r="AC192" s="119">
        <v>19.41</v>
      </c>
      <c r="AD192" s="119">
        <v>16.850000000000001</v>
      </c>
      <c r="AE192" s="119">
        <v>14.44</v>
      </c>
      <c r="AF192" s="119">
        <v>13.78</v>
      </c>
      <c r="AG192" s="119">
        <v>13.6</v>
      </c>
      <c r="AH192" s="119">
        <v>11.5</v>
      </c>
      <c r="AI192" s="119">
        <v>12.44</v>
      </c>
      <c r="AJ192" s="119">
        <v>10.37</v>
      </c>
      <c r="AK192" s="119">
        <v>11.62</v>
      </c>
      <c r="AL192" s="119">
        <v>13.96</v>
      </c>
      <c r="AM192" s="119">
        <v>15.51</v>
      </c>
      <c r="AN192" s="119">
        <v>18.86</v>
      </c>
      <c r="AO192" s="119">
        <v>13.38</v>
      </c>
      <c r="AP192" s="119">
        <v>13.08</v>
      </c>
      <c r="AQ192" s="119">
        <v>14.84</v>
      </c>
      <c r="AR192" s="119">
        <v>15.67</v>
      </c>
      <c r="AS192" s="119">
        <v>13.56</v>
      </c>
      <c r="AT192" s="119">
        <v>13.38</v>
      </c>
      <c r="AU192" s="119">
        <v>8.92</v>
      </c>
      <c r="AV192" s="119">
        <v>16.850000000000001</v>
      </c>
      <c r="AW192" s="119">
        <v>11.38</v>
      </c>
      <c r="AX192" s="119">
        <v>13.38</v>
      </c>
      <c r="AY192" s="119">
        <v>13.47</v>
      </c>
      <c r="AZ192" s="119">
        <v>12.97</v>
      </c>
      <c r="BA192" s="119">
        <v>15.62</v>
      </c>
      <c r="BB192" s="119">
        <v>14.33</v>
      </c>
      <c r="BC192" s="119">
        <v>14.93</v>
      </c>
    </row>
    <row r="193" spans="1:55" ht="29.25" x14ac:dyDescent="0.45">
      <c r="A193" s="260">
        <v>189</v>
      </c>
      <c r="B193" s="173" t="s">
        <v>282</v>
      </c>
      <c r="C193" s="120">
        <v>0.26</v>
      </c>
      <c r="D193" s="120">
        <v>0.22</v>
      </c>
      <c r="E193" s="120">
        <v>0.44</v>
      </c>
      <c r="F193" s="120">
        <v>0.49</v>
      </c>
      <c r="G193" s="120">
        <v>0.49</v>
      </c>
      <c r="H193" s="120">
        <v>0.34</v>
      </c>
      <c r="I193" s="120">
        <v>0.69</v>
      </c>
      <c r="J193" s="120">
        <v>0.25</v>
      </c>
      <c r="K193" s="120">
        <v>0.28999999999999998</v>
      </c>
      <c r="L193" s="120">
        <v>0.34</v>
      </c>
      <c r="M193" s="120">
        <v>0.13</v>
      </c>
      <c r="N193" s="120">
        <v>0.2</v>
      </c>
      <c r="O193" s="120">
        <v>0.36</v>
      </c>
      <c r="P193" s="120">
        <v>0.52</v>
      </c>
      <c r="Q193" s="120">
        <v>0.5</v>
      </c>
      <c r="R193" s="120">
        <v>0.56999999999999995</v>
      </c>
      <c r="S193" s="120">
        <v>0.34</v>
      </c>
      <c r="T193" s="120">
        <v>0.44</v>
      </c>
      <c r="U193" s="120">
        <v>0.61</v>
      </c>
      <c r="V193" s="120">
        <v>0.54</v>
      </c>
      <c r="W193" s="120">
        <v>0.45</v>
      </c>
      <c r="X193" s="120">
        <v>0.33</v>
      </c>
      <c r="Y193" s="120">
        <v>0.5</v>
      </c>
      <c r="Z193" s="120">
        <v>0.35</v>
      </c>
      <c r="AA193" s="120">
        <v>0.43</v>
      </c>
      <c r="AB193" s="120">
        <v>0.51</v>
      </c>
      <c r="AC193" s="120">
        <v>0.65</v>
      </c>
      <c r="AD193" s="120">
        <v>0.48</v>
      </c>
      <c r="AE193" s="120">
        <v>0.3</v>
      </c>
      <c r="AF193" s="120">
        <v>0.87</v>
      </c>
      <c r="AG193" s="120">
        <v>0.41</v>
      </c>
      <c r="AH193" s="120">
        <v>0.65</v>
      </c>
      <c r="AI193" s="120">
        <v>0.22</v>
      </c>
      <c r="AJ193" s="120">
        <v>0.43</v>
      </c>
      <c r="AK193" s="120">
        <v>0.38</v>
      </c>
      <c r="AL193" s="120">
        <v>0.5</v>
      </c>
      <c r="AM193" s="120">
        <v>0.47</v>
      </c>
      <c r="AN193" s="120">
        <v>0.39</v>
      </c>
      <c r="AO193" s="120">
        <v>0.85</v>
      </c>
      <c r="AP193" s="120">
        <v>0.5</v>
      </c>
      <c r="AQ193" s="120">
        <v>0.59</v>
      </c>
      <c r="AR193" s="120">
        <v>0.82</v>
      </c>
      <c r="AS193" s="120">
        <v>0.71</v>
      </c>
      <c r="AT193" s="120">
        <v>0.68</v>
      </c>
      <c r="AU193" s="120">
        <v>0.83</v>
      </c>
      <c r="AV193" s="120">
        <v>0.85</v>
      </c>
      <c r="AW193" s="120">
        <v>0.82</v>
      </c>
      <c r="AX193" s="120">
        <v>0.45</v>
      </c>
      <c r="AY193" s="120">
        <v>0.7</v>
      </c>
      <c r="AZ193" s="120">
        <v>0.37</v>
      </c>
      <c r="BA193" s="120">
        <v>0.54</v>
      </c>
      <c r="BB193" s="120">
        <v>0.56999999999999995</v>
      </c>
      <c r="BC193" s="120">
        <v>1</v>
      </c>
    </row>
    <row r="194" spans="1:55" ht="42" x14ac:dyDescent="0.45">
      <c r="A194" s="261">
        <v>190</v>
      </c>
      <c r="B194" s="174" t="s">
        <v>53</v>
      </c>
      <c r="C194" s="119">
        <v>13.13</v>
      </c>
      <c r="D194" s="119">
        <v>10.02</v>
      </c>
      <c r="E194" s="119">
        <v>10.92</v>
      </c>
      <c r="F194" s="119">
        <v>9.39</v>
      </c>
      <c r="G194" s="119">
        <v>14.48</v>
      </c>
      <c r="H194" s="119">
        <v>13.37</v>
      </c>
      <c r="I194" s="119">
        <v>11.14</v>
      </c>
      <c r="J194" s="119">
        <v>14.73</v>
      </c>
      <c r="K194" s="119">
        <v>15.67</v>
      </c>
      <c r="L194" s="119">
        <v>16.52</v>
      </c>
      <c r="M194" s="119">
        <v>16.89</v>
      </c>
      <c r="N194" s="119">
        <v>14.17</v>
      </c>
      <c r="O194" s="119">
        <v>17.350000000000001</v>
      </c>
      <c r="P194" s="119">
        <v>12.78</v>
      </c>
      <c r="Q194" s="119">
        <v>15.52</v>
      </c>
      <c r="R194" s="119">
        <v>9.6199999999999992</v>
      </c>
      <c r="S194" s="119">
        <v>11.36</v>
      </c>
      <c r="T194" s="119">
        <v>13.61</v>
      </c>
      <c r="U194" s="119">
        <v>12.28</v>
      </c>
      <c r="V194" s="119">
        <v>14.57</v>
      </c>
      <c r="W194" s="119">
        <v>9.89</v>
      </c>
      <c r="X194" s="119">
        <v>10.65</v>
      </c>
      <c r="Y194" s="119">
        <v>11.66</v>
      </c>
      <c r="Z194" s="119">
        <v>8.56</v>
      </c>
      <c r="AA194" s="119">
        <v>8.33</v>
      </c>
      <c r="AB194" s="119">
        <v>8.07</v>
      </c>
      <c r="AC194" s="119">
        <v>7.54</v>
      </c>
      <c r="AD194" s="119">
        <v>5.17</v>
      </c>
      <c r="AE194" s="119">
        <v>9.98</v>
      </c>
      <c r="AF194" s="119">
        <v>18.12</v>
      </c>
      <c r="AG194" s="119">
        <v>14.6</v>
      </c>
      <c r="AH194" s="119">
        <v>17.11</v>
      </c>
      <c r="AI194" s="119">
        <v>18.79</v>
      </c>
      <c r="AJ194" s="119">
        <v>16.78</v>
      </c>
      <c r="AK194" s="119">
        <v>12.99</v>
      </c>
      <c r="AL194" s="119">
        <v>13.36</v>
      </c>
      <c r="AM194" s="119">
        <v>9.58</v>
      </c>
      <c r="AN194" s="119">
        <v>10.51</v>
      </c>
      <c r="AO194" s="119">
        <v>11.12</v>
      </c>
      <c r="AP194" s="119">
        <v>9.43</v>
      </c>
      <c r="AQ194" s="119">
        <v>8.9700000000000006</v>
      </c>
      <c r="AR194" s="119">
        <v>13.37</v>
      </c>
      <c r="AS194" s="119">
        <v>11.07</v>
      </c>
      <c r="AT194" s="119">
        <v>11.88</v>
      </c>
      <c r="AU194" s="119">
        <v>11.6</v>
      </c>
      <c r="AV194" s="119">
        <v>12.77</v>
      </c>
      <c r="AW194" s="119">
        <v>17.37</v>
      </c>
      <c r="AX194" s="119">
        <v>14.61</v>
      </c>
      <c r="AY194" s="119">
        <v>16.3</v>
      </c>
      <c r="AZ194" s="119">
        <v>13.75</v>
      </c>
      <c r="BA194" s="119">
        <v>11.93</v>
      </c>
      <c r="BB194" s="119">
        <v>11.73</v>
      </c>
      <c r="BC194" s="119">
        <v>13.73</v>
      </c>
    </row>
    <row r="195" spans="1:55" x14ac:dyDescent="0.45">
      <c r="A195" s="260">
        <v>191</v>
      </c>
      <c r="B195" s="173" t="s">
        <v>283</v>
      </c>
      <c r="C195" s="120">
        <v>32.840000000000003</v>
      </c>
      <c r="D195" s="120">
        <v>29.27</v>
      </c>
      <c r="E195" s="120">
        <v>33.89</v>
      </c>
      <c r="F195" s="120">
        <v>31.89</v>
      </c>
      <c r="G195" s="120">
        <v>45.3</v>
      </c>
      <c r="H195" s="120">
        <v>38.46</v>
      </c>
      <c r="I195" s="120">
        <v>35.28</v>
      </c>
      <c r="J195" s="120">
        <v>34.76</v>
      </c>
      <c r="K195" s="120">
        <v>41.07</v>
      </c>
      <c r="L195" s="120">
        <v>38.57</v>
      </c>
      <c r="M195" s="120">
        <v>36.450000000000003</v>
      </c>
      <c r="N195" s="120">
        <v>54.45</v>
      </c>
      <c r="O195" s="120">
        <v>38.44</v>
      </c>
      <c r="P195" s="120">
        <v>35</v>
      </c>
      <c r="Q195" s="120">
        <v>39.479999999999997</v>
      </c>
      <c r="R195" s="120">
        <v>32.72</v>
      </c>
      <c r="S195" s="120">
        <v>32.54</v>
      </c>
      <c r="T195" s="120">
        <v>33</v>
      </c>
      <c r="U195" s="120">
        <v>36.36</v>
      </c>
      <c r="V195" s="120">
        <v>42.05</v>
      </c>
      <c r="W195" s="120">
        <v>39.47</v>
      </c>
      <c r="X195" s="120">
        <v>38.07</v>
      </c>
      <c r="Y195" s="120">
        <v>35.479999999999997</v>
      </c>
      <c r="Z195" s="120">
        <v>31.44</v>
      </c>
      <c r="AA195" s="120">
        <v>32.58</v>
      </c>
      <c r="AB195" s="120">
        <v>38.06</v>
      </c>
      <c r="AC195" s="120">
        <v>35.6</v>
      </c>
      <c r="AD195" s="120">
        <v>28.23</v>
      </c>
      <c r="AE195" s="120">
        <v>31.41</v>
      </c>
      <c r="AF195" s="120">
        <v>35.19</v>
      </c>
      <c r="AG195" s="120">
        <v>34.450000000000003</v>
      </c>
      <c r="AH195" s="120">
        <v>41.97</v>
      </c>
      <c r="AI195" s="120">
        <v>41.8</v>
      </c>
      <c r="AJ195" s="120">
        <v>41.37</v>
      </c>
      <c r="AK195" s="120">
        <v>37.29</v>
      </c>
      <c r="AL195" s="120">
        <v>33.880000000000003</v>
      </c>
      <c r="AM195" s="120">
        <v>32.9</v>
      </c>
      <c r="AN195" s="120">
        <v>37.9</v>
      </c>
      <c r="AO195" s="120">
        <v>40.22</v>
      </c>
      <c r="AP195" s="120">
        <v>32.36</v>
      </c>
      <c r="AQ195" s="120">
        <v>41.19</v>
      </c>
      <c r="AR195" s="120">
        <v>33.83</v>
      </c>
      <c r="AS195" s="120">
        <v>41.33</v>
      </c>
      <c r="AT195" s="120">
        <v>38.49</v>
      </c>
      <c r="AU195" s="120">
        <v>37.299999999999997</v>
      </c>
      <c r="AV195" s="120">
        <v>37.979999999999997</v>
      </c>
      <c r="AW195" s="120">
        <v>35.520000000000003</v>
      </c>
      <c r="AX195" s="120">
        <v>33.520000000000003</v>
      </c>
      <c r="AY195" s="120">
        <v>40.54</v>
      </c>
      <c r="AZ195" s="120">
        <v>42.74</v>
      </c>
      <c r="BA195" s="120">
        <v>46.62</v>
      </c>
      <c r="BB195" s="120">
        <v>35.17</v>
      </c>
      <c r="BC195" s="120">
        <v>34.08</v>
      </c>
    </row>
    <row r="196" spans="1:55" x14ac:dyDescent="0.45">
      <c r="A196" s="261">
        <v>192</v>
      </c>
      <c r="B196" s="174" t="s">
        <v>284</v>
      </c>
      <c r="C196" s="119">
        <v>0.38</v>
      </c>
      <c r="D196" s="119">
        <v>0.28999999999999998</v>
      </c>
      <c r="E196" s="119">
        <v>0.5</v>
      </c>
      <c r="F196" s="119">
        <v>0.9</v>
      </c>
      <c r="G196" s="119">
        <v>0.32</v>
      </c>
      <c r="H196" s="119">
        <v>0.59</v>
      </c>
      <c r="I196" s="119">
        <v>0.66</v>
      </c>
      <c r="J196" s="119">
        <v>0.22</v>
      </c>
      <c r="K196" s="119">
        <v>0.42</v>
      </c>
      <c r="L196" s="119">
        <v>0.59</v>
      </c>
      <c r="M196" s="119">
        <v>0.45</v>
      </c>
      <c r="N196" s="119">
        <v>1.04</v>
      </c>
      <c r="O196" s="119">
        <v>0.47</v>
      </c>
      <c r="P196" s="119">
        <v>0.74</v>
      </c>
      <c r="Q196" s="119">
        <v>0.43</v>
      </c>
      <c r="R196" s="119">
        <v>1.02</v>
      </c>
      <c r="S196" s="119">
        <v>0.73</v>
      </c>
      <c r="T196" s="119">
        <v>0.64</v>
      </c>
      <c r="U196" s="119">
        <v>0.6</v>
      </c>
      <c r="V196" s="119">
        <v>1.04</v>
      </c>
      <c r="W196" s="119">
        <v>0.59</v>
      </c>
      <c r="X196" s="119">
        <v>0.47</v>
      </c>
      <c r="Y196" s="119">
        <v>0.63</v>
      </c>
      <c r="Z196" s="119">
        <v>7.0000000000000007E-2</v>
      </c>
      <c r="AA196" s="119">
        <v>0.2</v>
      </c>
      <c r="AB196" s="119">
        <v>0.33</v>
      </c>
      <c r="AC196" s="119">
        <v>0.54</v>
      </c>
      <c r="AD196" s="119">
        <v>0.21</v>
      </c>
      <c r="AE196" s="119">
        <v>0.32</v>
      </c>
      <c r="AF196" s="119">
        <v>0.28000000000000003</v>
      </c>
      <c r="AG196" s="119">
        <v>0.18</v>
      </c>
      <c r="AH196" s="119">
        <v>0.06</v>
      </c>
      <c r="AI196" s="119">
        <v>0.13</v>
      </c>
      <c r="AJ196" s="119">
        <v>0.16</v>
      </c>
      <c r="AK196" s="119">
        <v>0.81</v>
      </c>
      <c r="AL196" s="119">
        <v>0.13</v>
      </c>
      <c r="AM196" s="119">
        <v>0.36</v>
      </c>
      <c r="AN196" s="119">
        <v>0.43</v>
      </c>
      <c r="AO196" s="119">
        <v>0.18</v>
      </c>
      <c r="AP196" s="119">
        <v>0.67</v>
      </c>
      <c r="AQ196" s="119">
        <v>0.63</v>
      </c>
      <c r="AR196" s="119">
        <v>0.46</v>
      </c>
      <c r="AS196" s="119">
        <v>0.38</v>
      </c>
      <c r="AT196" s="119">
        <v>0.41</v>
      </c>
      <c r="AU196" s="119">
        <v>0.16</v>
      </c>
      <c r="AV196" s="119">
        <v>0.1</v>
      </c>
      <c r="AW196" s="119">
        <v>0.41</v>
      </c>
      <c r="AX196" s="119">
        <v>0.24</v>
      </c>
      <c r="AY196" s="119">
        <v>0.43</v>
      </c>
      <c r="AZ196" s="119">
        <v>0.45</v>
      </c>
      <c r="BA196" s="119">
        <v>0.46</v>
      </c>
      <c r="BB196" s="119">
        <v>0.34</v>
      </c>
      <c r="BC196" s="119">
        <v>0.55000000000000004</v>
      </c>
    </row>
    <row r="197" spans="1:55" x14ac:dyDescent="0.45">
      <c r="A197" s="260">
        <v>193</v>
      </c>
      <c r="B197" s="173" t="s">
        <v>285</v>
      </c>
      <c r="C197" s="120">
        <v>0.16</v>
      </c>
      <c r="D197" s="120">
        <v>0.1</v>
      </c>
      <c r="E197" s="120">
        <v>0.02</v>
      </c>
      <c r="F197" s="120">
        <v>0.11</v>
      </c>
      <c r="G197" s="120">
        <v>0.14000000000000001</v>
      </c>
      <c r="H197" s="120">
        <v>0.14000000000000001</v>
      </c>
      <c r="I197" s="120">
        <v>0.18</v>
      </c>
      <c r="J197" s="120">
        <v>0.08</v>
      </c>
      <c r="K197" s="120">
        <v>0.04</v>
      </c>
      <c r="L197" s="120">
        <v>0.17</v>
      </c>
      <c r="M197" s="120">
        <v>0.05</v>
      </c>
      <c r="N197" s="120">
        <v>0.09</v>
      </c>
      <c r="O197" s="120">
        <v>0.08</v>
      </c>
      <c r="P197" s="120">
        <v>0</v>
      </c>
      <c r="Q197" s="120">
        <v>0.05</v>
      </c>
      <c r="R197" s="120">
        <v>0</v>
      </c>
      <c r="S197" s="120">
        <v>0.04</v>
      </c>
      <c r="T197" s="120">
        <v>0</v>
      </c>
      <c r="U197" s="120">
        <v>0</v>
      </c>
      <c r="V197" s="120">
        <v>0</v>
      </c>
      <c r="W197" s="120">
        <v>0.03</v>
      </c>
      <c r="X197" s="120">
        <v>0</v>
      </c>
      <c r="Y197" s="120">
        <v>0.02</v>
      </c>
      <c r="Z197" s="120">
        <v>0</v>
      </c>
      <c r="AA197" s="116"/>
      <c r="AB197" s="120">
        <v>0.04</v>
      </c>
      <c r="AC197" s="120">
        <v>0.01</v>
      </c>
      <c r="AD197" s="120">
        <v>0.02</v>
      </c>
      <c r="AE197" s="120">
        <v>0</v>
      </c>
      <c r="AF197" s="120">
        <v>0</v>
      </c>
      <c r="AG197" s="120">
        <v>0</v>
      </c>
      <c r="AH197" s="120">
        <v>0</v>
      </c>
      <c r="AI197" s="120">
        <v>0.06</v>
      </c>
      <c r="AJ197" s="120">
        <v>0</v>
      </c>
      <c r="AK197" s="120">
        <v>0</v>
      </c>
      <c r="AL197" s="120">
        <v>0</v>
      </c>
      <c r="AM197" s="120">
        <v>0.31</v>
      </c>
      <c r="AN197" s="120">
        <v>0</v>
      </c>
      <c r="AO197" s="120">
        <v>0</v>
      </c>
      <c r="AP197" s="120">
        <v>0</v>
      </c>
      <c r="AQ197" s="120">
        <v>7.0000000000000007E-2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0.04</v>
      </c>
      <c r="AX197" s="120">
        <v>0</v>
      </c>
      <c r="AY197" s="116"/>
      <c r="AZ197" s="120">
        <v>0.27</v>
      </c>
      <c r="BA197" s="120">
        <v>0</v>
      </c>
      <c r="BB197" s="120">
        <v>0.05</v>
      </c>
      <c r="BC197" s="120">
        <v>0</v>
      </c>
    </row>
    <row r="198" spans="1:55" x14ac:dyDescent="0.45">
      <c r="A198" s="261">
        <v>194</v>
      </c>
      <c r="B198" s="174" t="s">
        <v>63</v>
      </c>
      <c r="C198" s="119">
        <v>6.57</v>
      </c>
      <c r="D198" s="119">
        <v>5.76</v>
      </c>
      <c r="E198" s="119">
        <v>5.4</v>
      </c>
      <c r="F198" s="119">
        <v>2.37</v>
      </c>
      <c r="G198" s="119">
        <v>5.29</v>
      </c>
      <c r="H198" s="119">
        <v>6.48</v>
      </c>
      <c r="I198" s="119">
        <v>6.71</v>
      </c>
      <c r="J198" s="119">
        <v>5.03</v>
      </c>
      <c r="K198" s="119">
        <v>3.08</v>
      </c>
      <c r="L198" s="119">
        <v>3.86</v>
      </c>
      <c r="M198" s="119">
        <v>1.83</v>
      </c>
      <c r="N198" s="119">
        <v>2.08</v>
      </c>
      <c r="O198" s="119">
        <v>2.35</v>
      </c>
      <c r="P198" s="119">
        <v>1.69</v>
      </c>
      <c r="Q198" s="119">
        <v>1.42</v>
      </c>
      <c r="R198" s="119">
        <v>2.27</v>
      </c>
      <c r="S198" s="119">
        <v>2.67</v>
      </c>
      <c r="T198" s="119">
        <v>2.19</v>
      </c>
      <c r="U198" s="119">
        <v>2.2599999999999998</v>
      </c>
      <c r="V198" s="119">
        <v>1.49</v>
      </c>
      <c r="W198" s="119">
        <v>2.64</v>
      </c>
      <c r="X198" s="119">
        <v>1.99</v>
      </c>
      <c r="Y198" s="119">
        <v>2.19</v>
      </c>
      <c r="Z198" s="119">
        <v>2.2799999999999998</v>
      </c>
      <c r="AA198" s="119">
        <v>2.3199999999999998</v>
      </c>
      <c r="AB198" s="119">
        <v>2.64</v>
      </c>
      <c r="AC198" s="119">
        <v>2.37</v>
      </c>
      <c r="AD198" s="119">
        <v>1.75</v>
      </c>
      <c r="AE198" s="119">
        <v>1.84</v>
      </c>
      <c r="AF198" s="119">
        <v>2.73</v>
      </c>
      <c r="AG198" s="119">
        <v>1.92</v>
      </c>
      <c r="AH198" s="119">
        <v>1.91</v>
      </c>
      <c r="AI198" s="119">
        <v>1.79</v>
      </c>
      <c r="AJ198" s="119">
        <v>1.05</v>
      </c>
      <c r="AK198" s="119">
        <v>1.17</v>
      </c>
      <c r="AL198" s="119">
        <v>2.11</v>
      </c>
      <c r="AM198" s="119">
        <v>1.1200000000000001</v>
      </c>
      <c r="AN198" s="119">
        <v>1.84</v>
      </c>
      <c r="AO198" s="119">
        <v>2.48</v>
      </c>
      <c r="AP198" s="119">
        <v>1.46</v>
      </c>
      <c r="AQ198" s="119">
        <v>2.1800000000000002</v>
      </c>
      <c r="AR198" s="119">
        <v>2.36</v>
      </c>
      <c r="AS198" s="119">
        <v>1.98</v>
      </c>
      <c r="AT198" s="119">
        <v>1.92</v>
      </c>
      <c r="AU198" s="119">
        <v>2.02</v>
      </c>
      <c r="AV198" s="119">
        <v>2.5499999999999998</v>
      </c>
      <c r="AW198" s="119">
        <v>2.29</v>
      </c>
      <c r="AX198" s="119">
        <v>1.68</v>
      </c>
      <c r="AY198" s="119">
        <v>1.82</v>
      </c>
      <c r="AZ198" s="119">
        <v>2.52</v>
      </c>
      <c r="BA198" s="119">
        <v>2.92</v>
      </c>
      <c r="BB198" s="119">
        <v>2.62</v>
      </c>
      <c r="BC198" s="119">
        <v>2.16</v>
      </c>
    </row>
    <row r="199" spans="1:55" ht="29.25" x14ac:dyDescent="0.45">
      <c r="A199" s="260">
        <v>195</v>
      </c>
      <c r="B199" s="173" t="s">
        <v>286</v>
      </c>
      <c r="C199" s="120">
        <v>1.1200000000000001</v>
      </c>
      <c r="D199" s="120">
        <v>0.47</v>
      </c>
      <c r="E199" s="120">
        <v>0.56000000000000005</v>
      </c>
      <c r="F199" s="120">
        <v>0.47</v>
      </c>
      <c r="G199" s="120">
        <v>0.92</v>
      </c>
      <c r="H199" s="120">
        <v>0.19</v>
      </c>
      <c r="I199" s="120">
        <v>1.03</v>
      </c>
      <c r="J199" s="120">
        <v>0.53</v>
      </c>
      <c r="K199" s="120">
        <v>0.5</v>
      </c>
      <c r="L199" s="120">
        <v>0.42</v>
      </c>
      <c r="M199" s="120">
        <v>0.27</v>
      </c>
      <c r="N199" s="120">
        <v>0.9</v>
      </c>
      <c r="O199" s="120">
        <v>1.43</v>
      </c>
      <c r="P199" s="120">
        <v>0.57999999999999996</v>
      </c>
      <c r="Q199" s="120">
        <v>1.05</v>
      </c>
      <c r="R199" s="120">
        <v>0.75</v>
      </c>
      <c r="S199" s="120">
        <v>0.41</v>
      </c>
      <c r="T199" s="120">
        <v>0.56999999999999995</v>
      </c>
      <c r="U199" s="120">
        <v>0.63</v>
      </c>
      <c r="V199" s="120">
        <v>0.34</v>
      </c>
      <c r="W199" s="120">
        <v>0.42</v>
      </c>
      <c r="X199" s="120">
        <v>0.54</v>
      </c>
      <c r="Y199" s="120">
        <v>0.21</v>
      </c>
      <c r="Z199" s="120">
        <v>0.36</v>
      </c>
      <c r="AA199" s="120">
        <v>1.06</v>
      </c>
      <c r="AB199" s="120">
        <v>0.81</v>
      </c>
      <c r="AC199" s="120">
        <v>1.93</v>
      </c>
      <c r="AD199" s="120">
        <v>0.52</v>
      </c>
      <c r="AE199" s="120">
        <v>0.79</v>
      </c>
      <c r="AF199" s="120">
        <v>0.23</v>
      </c>
      <c r="AG199" s="120">
        <v>0.38</v>
      </c>
      <c r="AH199" s="120">
        <v>0.56000000000000005</v>
      </c>
      <c r="AI199" s="120">
        <v>0.41</v>
      </c>
      <c r="AJ199" s="120">
        <v>0.6</v>
      </c>
      <c r="AK199" s="120">
        <v>0.75</v>
      </c>
      <c r="AL199" s="120">
        <v>0.24</v>
      </c>
      <c r="AM199" s="120">
        <v>0.2</v>
      </c>
      <c r="AN199" s="120">
        <v>0.9</v>
      </c>
      <c r="AO199" s="120">
        <v>1.57</v>
      </c>
      <c r="AP199" s="120">
        <v>0.54</v>
      </c>
      <c r="AQ199" s="120">
        <v>1.29</v>
      </c>
      <c r="AR199" s="120">
        <v>1.79</v>
      </c>
      <c r="AS199" s="120">
        <v>0.82</v>
      </c>
      <c r="AT199" s="120">
        <v>0.4</v>
      </c>
      <c r="AU199" s="120">
        <v>0.3</v>
      </c>
      <c r="AV199" s="120">
        <v>0.17</v>
      </c>
      <c r="AW199" s="120">
        <v>0.38</v>
      </c>
      <c r="AX199" s="120">
        <v>0.4</v>
      </c>
      <c r="AY199" s="120">
        <v>0.31</v>
      </c>
      <c r="AZ199" s="120">
        <v>0.37</v>
      </c>
      <c r="BA199" s="120">
        <v>0.26</v>
      </c>
      <c r="BB199" s="120">
        <v>0.36</v>
      </c>
      <c r="BC199" s="120">
        <v>1</v>
      </c>
    </row>
    <row r="200" spans="1:55" x14ac:dyDescent="0.45">
      <c r="A200" s="261">
        <v>196</v>
      </c>
      <c r="B200" s="174" t="s">
        <v>65</v>
      </c>
      <c r="C200" s="119">
        <v>2.72</v>
      </c>
      <c r="D200" s="119">
        <v>3.04</v>
      </c>
      <c r="E200" s="119">
        <v>2.25</v>
      </c>
      <c r="F200" s="119">
        <v>2.3199999999999998</v>
      </c>
      <c r="G200" s="119">
        <v>2.29</v>
      </c>
      <c r="H200" s="119">
        <v>4.38</v>
      </c>
      <c r="I200" s="119">
        <v>3.01</v>
      </c>
      <c r="J200" s="119">
        <v>4.2</v>
      </c>
      <c r="K200" s="119">
        <v>3.33</v>
      </c>
      <c r="L200" s="119">
        <v>3.78</v>
      </c>
      <c r="M200" s="119">
        <v>2.75</v>
      </c>
      <c r="N200" s="119">
        <v>3.23</v>
      </c>
      <c r="O200" s="119">
        <v>3.49</v>
      </c>
      <c r="P200" s="119">
        <v>2.71</v>
      </c>
      <c r="Q200" s="119">
        <v>2.8</v>
      </c>
      <c r="R200" s="119">
        <v>1.37</v>
      </c>
      <c r="S200" s="119">
        <v>2.16</v>
      </c>
      <c r="T200" s="119">
        <v>3.22</v>
      </c>
      <c r="U200" s="119">
        <v>3.66</v>
      </c>
      <c r="V200" s="119">
        <v>3.52</v>
      </c>
      <c r="W200" s="119">
        <v>3.16</v>
      </c>
      <c r="X200" s="119">
        <v>4.28</v>
      </c>
      <c r="Y200" s="119">
        <v>2.83</v>
      </c>
      <c r="Z200" s="119">
        <v>3.88</v>
      </c>
      <c r="AA200" s="119">
        <v>2.2599999999999998</v>
      </c>
      <c r="AB200" s="119">
        <v>2.41</v>
      </c>
      <c r="AC200" s="119">
        <v>2.4</v>
      </c>
      <c r="AD200" s="119">
        <v>2.15</v>
      </c>
      <c r="AE200" s="119">
        <v>2.88</v>
      </c>
      <c r="AF200" s="119">
        <v>3.28</v>
      </c>
      <c r="AG200" s="119">
        <v>3.94</v>
      </c>
      <c r="AH200" s="119">
        <v>5.6</v>
      </c>
      <c r="AI200" s="119">
        <v>4.2</v>
      </c>
      <c r="AJ200" s="119">
        <v>2.39</v>
      </c>
      <c r="AK200" s="119">
        <v>2.94</v>
      </c>
      <c r="AL200" s="119">
        <v>3.25</v>
      </c>
      <c r="AM200" s="119">
        <v>3.24</v>
      </c>
      <c r="AN200" s="119">
        <v>4.22</v>
      </c>
      <c r="AO200" s="119">
        <v>4.7</v>
      </c>
      <c r="AP200" s="119">
        <v>3.22</v>
      </c>
      <c r="AQ200" s="119">
        <v>3.23</v>
      </c>
      <c r="AR200" s="119">
        <v>4.32</v>
      </c>
      <c r="AS200" s="119">
        <v>3.97</v>
      </c>
      <c r="AT200" s="119">
        <v>3.87</v>
      </c>
      <c r="AU200" s="119">
        <v>3.88</v>
      </c>
      <c r="AV200" s="119">
        <v>4.84</v>
      </c>
      <c r="AW200" s="119">
        <v>4.6100000000000003</v>
      </c>
      <c r="AX200" s="119">
        <v>3.14</v>
      </c>
      <c r="AY200" s="119">
        <v>3.57</v>
      </c>
      <c r="AZ200" s="119">
        <v>3.82</v>
      </c>
      <c r="BA200" s="119">
        <v>2.5</v>
      </c>
      <c r="BB200" s="119">
        <v>3.24</v>
      </c>
      <c r="BC200" s="119">
        <v>3.52</v>
      </c>
    </row>
    <row r="201" spans="1:55" x14ac:dyDescent="0.45">
      <c r="A201" s="260">
        <v>197</v>
      </c>
      <c r="B201" s="173" t="s">
        <v>287</v>
      </c>
      <c r="C201" s="120">
        <v>27.16</v>
      </c>
      <c r="D201" s="120">
        <v>34.83</v>
      </c>
      <c r="E201" s="120">
        <v>41.04</v>
      </c>
      <c r="F201" s="120">
        <v>18.86</v>
      </c>
      <c r="G201" s="120">
        <v>21.43</v>
      </c>
      <c r="H201" s="120">
        <v>17.45</v>
      </c>
      <c r="I201" s="120">
        <v>13.99</v>
      </c>
      <c r="J201" s="120">
        <v>3.89</v>
      </c>
      <c r="K201" s="120">
        <v>11.72</v>
      </c>
      <c r="L201" s="120">
        <v>9.7799999999999994</v>
      </c>
      <c r="M201" s="120">
        <v>13.81</v>
      </c>
      <c r="N201" s="120">
        <v>13.2</v>
      </c>
      <c r="O201" s="120">
        <v>12.75</v>
      </c>
      <c r="P201" s="120">
        <v>9.4700000000000006</v>
      </c>
      <c r="Q201" s="120">
        <v>11.23</v>
      </c>
      <c r="R201" s="120">
        <v>11.73</v>
      </c>
      <c r="S201" s="120">
        <v>10.56</v>
      </c>
      <c r="T201" s="120">
        <v>7.81</v>
      </c>
      <c r="U201" s="120">
        <v>5.84</v>
      </c>
      <c r="V201" s="120">
        <v>5.55</v>
      </c>
      <c r="W201" s="120">
        <v>6.22</v>
      </c>
      <c r="X201" s="120">
        <v>4.3099999999999996</v>
      </c>
      <c r="Y201" s="120">
        <v>9.43</v>
      </c>
      <c r="Z201" s="120">
        <v>11.2</v>
      </c>
      <c r="AA201" s="120">
        <v>4.45</v>
      </c>
      <c r="AB201" s="120">
        <v>6.88</v>
      </c>
      <c r="AC201" s="120">
        <v>6.78</v>
      </c>
      <c r="AD201" s="120">
        <v>4.6399999999999997</v>
      </c>
      <c r="AE201" s="120">
        <v>9.75</v>
      </c>
      <c r="AF201" s="120">
        <v>9.65</v>
      </c>
      <c r="AG201" s="120">
        <v>17.329999999999998</v>
      </c>
      <c r="AH201" s="120">
        <v>15.6</v>
      </c>
      <c r="AI201" s="120">
        <v>17.52</v>
      </c>
      <c r="AJ201" s="120">
        <v>18.97</v>
      </c>
      <c r="AK201" s="120">
        <v>10.24</v>
      </c>
      <c r="AL201" s="120">
        <v>7.39</v>
      </c>
      <c r="AM201" s="120">
        <v>2.4</v>
      </c>
      <c r="AN201" s="120">
        <v>16.18</v>
      </c>
      <c r="AO201" s="120">
        <v>10.14</v>
      </c>
      <c r="AP201" s="120">
        <v>5.53</v>
      </c>
      <c r="AQ201" s="120">
        <v>12.79</v>
      </c>
      <c r="AR201" s="120">
        <v>2.58</v>
      </c>
      <c r="AS201" s="120">
        <v>10.82</v>
      </c>
      <c r="AT201" s="120">
        <v>13.92</v>
      </c>
      <c r="AU201" s="120">
        <v>15.48</v>
      </c>
      <c r="AV201" s="120">
        <v>13</v>
      </c>
      <c r="AW201" s="120">
        <v>7.84</v>
      </c>
      <c r="AX201" s="120">
        <v>12.32</v>
      </c>
      <c r="AY201" s="120">
        <v>7.68</v>
      </c>
      <c r="AZ201" s="120">
        <v>3.5</v>
      </c>
      <c r="BA201" s="120">
        <v>10.16</v>
      </c>
      <c r="BB201" s="120">
        <v>9.4600000000000009</v>
      </c>
      <c r="BC201" s="120">
        <v>10.93</v>
      </c>
    </row>
    <row r="202" spans="1:55" ht="29.25" x14ac:dyDescent="0.45">
      <c r="A202" s="261">
        <v>198</v>
      </c>
      <c r="B202" s="174" t="s">
        <v>288</v>
      </c>
      <c r="C202" s="119">
        <v>8.7100000000000009</v>
      </c>
      <c r="D202" s="119">
        <v>12.4</v>
      </c>
      <c r="E202" s="119">
        <v>19.22</v>
      </c>
      <c r="F202" s="119">
        <v>8.4700000000000006</v>
      </c>
      <c r="G202" s="119">
        <v>12.78</v>
      </c>
      <c r="H202" s="119">
        <v>12.36</v>
      </c>
      <c r="I202" s="119">
        <v>7.35</v>
      </c>
      <c r="J202" s="119">
        <v>4.9000000000000004</v>
      </c>
      <c r="K202" s="119">
        <v>4.01</v>
      </c>
      <c r="L202" s="119">
        <v>6.14</v>
      </c>
      <c r="M202" s="119">
        <v>8.69</v>
      </c>
      <c r="N202" s="119">
        <v>6.12</v>
      </c>
      <c r="O202" s="119">
        <v>8.07</v>
      </c>
      <c r="P202" s="119">
        <v>6.51</v>
      </c>
      <c r="Q202" s="119">
        <v>7.62</v>
      </c>
      <c r="R202" s="119">
        <v>11.36</v>
      </c>
      <c r="S202" s="119">
        <v>9.19</v>
      </c>
      <c r="T202" s="119">
        <v>7.16</v>
      </c>
      <c r="U202" s="119">
        <v>9.67</v>
      </c>
      <c r="V202" s="119">
        <v>7</v>
      </c>
      <c r="W202" s="119">
        <v>8.14</v>
      </c>
      <c r="X202" s="119">
        <v>8.33</v>
      </c>
      <c r="Y202" s="119">
        <v>8.61</v>
      </c>
      <c r="Z202" s="119">
        <v>5.36</v>
      </c>
      <c r="AA202" s="119">
        <v>5.33</v>
      </c>
      <c r="AB202" s="119">
        <v>9.58</v>
      </c>
      <c r="AC202" s="119">
        <v>11.82</v>
      </c>
      <c r="AD202" s="119">
        <v>11.42</v>
      </c>
      <c r="AE202" s="119">
        <v>7.5</v>
      </c>
      <c r="AF202" s="119">
        <v>11.86</v>
      </c>
      <c r="AG202" s="119">
        <v>9.51</v>
      </c>
      <c r="AH202" s="119">
        <v>13.38</v>
      </c>
      <c r="AI202" s="119">
        <v>6.74</v>
      </c>
      <c r="AJ202" s="119">
        <v>5.72</v>
      </c>
      <c r="AK202" s="119">
        <v>4.8600000000000003</v>
      </c>
      <c r="AL202" s="119">
        <v>8.9700000000000006</v>
      </c>
      <c r="AM202" s="119">
        <v>5.15</v>
      </c>
      <c r="AN202" s="119">
        <v>5.05</v>
      </c>
      <c r="AO202" s="119">
        <v>14.44</v>
      </c>
      <c r="AP202" s="119">
        <v>7.88</v>
      </c>
      <c r="AQ202" s="119">
        <v>10.220000000000001</v>
      </c>
      <c r="AR202" s="119">
        <v>9.1199999999999992</v>
      </c>
      <c r="AS202" s="119">
        <v>5</v>
      </c>
      <c r="AT202" s="119">
        <v>4.1500000000000004</v>
      </c>
      <c r="AU202" s="119">
        <v>7.26</v>
      </c>
      <c r="AV202" s="119">
        <v>8.86</v>
      </c>
      <c r="AW202" s="119">
        <v>11.81</v>
      </c>
      <c r="AX202" s="119">
        <v>9.9700000000000006</v>
      </c>
      <c r="AY202" s="119">
        <v>8.99</v>
      </c>
      <c r="AZ202" s="119">
        <v>10.1</v>
      </c>
      <c r="BA202" s="119">
        <v>9.4</v>
      </c>
      <c r="BB202" s="119">
        <v>6.69</v>
      </c>
      <c r="BC202" s="119">
        <v>12.98</v>
      </c>
    </row>
    <row r="203" spans="1:55" x14ac:dyDescent="0.45">
      <c r="A203" s="260">
        <v>199</v>
      </c>
      <c r="B203" s="173" t="s">
        <v>289</v>
      </c>
      <c r="C203" s="120">
        <v>0.15</v>
      </c>
      <c r="D203" s="120">
        <v>0.1</v>
      </c>
      <c r="E203" s="120">
        <v>0.19</v>
      </c>
      <c r="F203" s="120">
        <v>0.34</v>
      </c>
      <c r="G203" s="120">
        <v>0.21</v>
      </c>
      <c r="H203" s="120">
        <v>0.24</v>
      </c>
      <c r="I203" s="120">
        <v>0.27</v>
      </c>
      <c r="J203" s="120">
        <v>0.22</v>
      </c>
      <c r="K203" s="120">
        <v>0.39</v>
      </c>
      <c r="L203" s="120">
        <v>0.87</v>
      </c>
      <c r="M203" s="120">
        <v>0.38</v>
      </c>
      <c r="N203" s="120">
        <v>0.13</v>
      </c>
      <c r="O203" s="120">
        <v>0.12</v>
      </c>
      <c r="P203" s="120">
        <v>0.18</v>
      </c>
      <c r="Q203" s="120">
        <v>0.1</v>
      </c>
      <c r="R203" s="120">
        <v>0.1</v>
      </c>
      <c r="S203" s="120">
        <v>0.16</v>
      </c>
      <c r="T203" s="120">
        <v>0.1</v>
      </c>
      <c r="U203" s="120">
        <v>0.15</v>
      </c>
      <c r="V203" s="120">
        <v>0.11</v>
      </c>
      <c r="W203" s="120">
        <v>0.14000000000000001</v>
      </c>
      <c r="X203" s="120">
        <v>0.35</v>
      </c>
      <c r="Y203" s="120">
        <v>0.3</v>
      </c>
      <c r="Z203" s="120">
        <v>0.25</v>
      </c>
      <c r="AA203" s="120">
        <v>0.12</v>
      </c>
      <c r="AB203" s="120">
        <v>0.13</v>
      </c>
      <c r="AC203" s="120">
        <v>0.14000000000000001</v>
      </c>
      <c r="AD203" s="120">
        <v>0.21</v>
      </c>
      <c r="AE203" s="120">
        <v>0.32</v>
      </c>
      <c r="AF203" s="120">
        <v>0.14000000000000001</v>
      </c>
      <c r="AG203" s="120">
        <v>0.1</v>
      </c>
      <c r="AH203" s="120">
        <v>0.15</v>
      </c>
      <c r="AI203" s="120">
        <v>0.23</v>
      </c>
      <c r="AJ203" s="120">
        <v>0.24</v>
      </c>
      <c r="AK203" s="120">
        <v>0.43</v>
      </c>
      <c r="AL203" s="120">
        <v>0.16</v>
      </c>
      <c r="AM203" s="120">
        <v>0.12</v>
      </c>
      <c r="AN203" s="120">
        <v>0.16</v>
      </c>
      <c r="AO203" s="120">
        <v>0.14000000000000001</v>
      </c>
      <c r="AP203" s="120">
        <v>0.1</v>
      </c>
      <c r="AQ203" s="120">
        <v>0.13</v>
      </c>
      <c r="AR203" s="120">
        <v>0.06</v>
      </c>
      <c r="AS203" s="120">
        <v>0.11</v>
      </c>
      <c r="AT203" s="120">
        <v>0.18</v>
      </c>
      <c r="AU203" s="120">
        <v>0.17</v>
      </c>
      <c r="AV203" s="120">
        <v>0.13</v>
      </c>
      <c r="AW203" s="120">
        <v>0.24</v>
      </c>
      <c r="AX203" s="120">
        <v>0.15</v>
      </c>
      <c r="AY203" s="120">
        <v>0.11</v>
      </c>
      <c r="AZ203" s="120">
        <v>0.18</v>
      </c>
      <c r="BA203" s="120">
        <v>0.22</v>
      </c>
      <c r="BB203" s="120">
        <v>0.1</v>
      </c>
      <c r="BC203" s="120">
        <v>0.13</v>
      </c>
    </row>
    <row r="204" spans="1:55" ht="29.25" x14ac:dyDescent="0.45">
      <c r="A204" s="261">
        <v>200</v>
      </c>
      <c r="B204" s="174" t="s">
        <v>290</v>
      </c>
      <c r="C204" s="119">
        <v>0</v>
      </c>
      <c r="D204" s="119">
        <v>0.12</v>
      </c>
      <c r="E204" s="119">
        <v>0.05</v>
      </c>
      <c r="F204" s="119">
        <v>0.01</v>
      </c>
      <c r="G204" s="119">
        <v>0.17</v>
      </c>
      <c r="H204" s="119">
        <v>0.02</v>
      </c>
      <c r="I204" s="119">
        <v>0.06</v>
      </c>
      <c r="J204" s="119">
        <v>0.02</v>
      </c>
      <c r="K204" s="119">
        <v>0.08</v>
      </c>
      <c r="L204" s="119">
        <v>0.02</v>
      </c>
      <c r="M204" s="119">
        <v>0.08</v>
      </c>
      <c r="N204" s="119">
        <v>0.02</v>
      </c>
      <c r="O204" s="119">
        <v>0.03</v>
      </c>
      <c r="P204" s="119">
        <v>0.16</v>
      </c>
      <c r="Q204" s="119">
        <v>0.06</v>
      </c>
      <c r="R204" s="119">
        <v>0.02</v>
      </c>
      <c r="S204" s="119">
        <v>0</v>
      </c>
      <c r="T204" s="119">
        <v>0.08</v>
      </c>
      <c r="U204" s="119">
        <v>0</v>
      </c>
      <c r="V204" s="119">
        <v>0.09</v>
      </c>
      <c r="W204" s="119">
        <v>0</v>
      </c>
      <c r="X204" s="119">
        <v>0</v>
      </c>
      <c r="Y204" s="119">
        <v>0.01</v>
      </c>
      <c r="Z204" s="119">
        <v>0</v>
      </c>
      <c r="AA204" s="119">
        <v>0</v>
      </c>
      <c r="AB204" s="119">
        <v>0</v>
      </c>
      <c r="AC204" s="119">
        <v>0.04</v>
      </c>
      <c r="AD204" s="119">
        <v>0.04</v>
      </c>
      <c r="AE204" s="119">
        <v>0.01</v>
      </c>
      <c r="AF204" s="119">
        <v>0</v>
      </c>
      <c r="AG204" s="119">
        <v>0.01</v>
      </c>
      <c r="AH204" s="119">
        <v>0</v>
      </c>
      <c r="AI204" s="119">
        <v>0.03</v>
      </c>
      <c r="AJ204" s="119">
        <v>0</v>
      </c>
      <c r="AK204" s="119">
        <v>0.17</v>
      </c>
      <c r="AL204" s="119">
        <v>0</v>
      </c>
      <c r="AM204" s="119">
        <v>0</v>
      </c>
      <c r="AN204" s="119">
        <v>0.02</v>
      </c>
      <c r="AO204" s="119">
        <v>0.06</v>
      </c>
      <c r="AP204" s="119">
        <v>0.06</v>
      </c>
      <c r="AQ204" s="119">
        <v>0.01</v>
      </c>
      <c r="AR204" s="119">
        <v>0</v>
      </c>
      <c r="AS204" s="119">
        <v>0.04</v>
      </c>
      <c r="AT204" s="119">
        <v>0</v>
      </c>
      <c r="AU204" s="119">
        <v>0</v>
      </c>
      <c r="AV204" s="119">
        <v>0</v>
      </c>
      <c r="AW204" s="119">
        <v>0.02</v>
      </c>
      <c r="AX204" s="119">
        <v>0.03</v>
      </c>
      <c r="AY204" s="119">
        <v>0.01</v>
      </c>
      <c r="AZ204" s="119">
        <v>0.32</v>
      </c>
      <c r="BA204" s="119">
        <v>0.04</v>
      </c>
      <c r="BB204" s="119">
        <v>0.02</v>
      </c>
      <c r="BC204" s="119">
        <v>0.02</v>
      </c>
    </row>
    <row r="205" spans="1:55" ht="29.25" x14ac:dyDescent="0.45">
      <c r="A205" s="260">
        <v>201</v>
      </c>
      <c r="B205" s="173" t="s">
        <v>291</v>
      </c>
      <c r="C205" s="120">
        <v>0.21</v>
      </c>
      <c r="D205" s="120">
        <v>0.18</v>
      </c>
      <c r="E205" s="120">
        <v>0.24</v>
      </c>
      <c r="F205" s="120">
        <v>0.03</v>
      </c>
      <c r="G205" s="120">
        <v>0.35</v>
      </c>
      <c r="H205" s="120">
        <v>0.28000000000000003</v>
      </c>
      <c r="I205" s="120">
        <v>0.35</v>
      </c>
      <c r="J205" s="120">
        <v>0.2</v>
      </c>
      <c r="K205" s="120">
        <v>0.15</v>
      </c>
      <c r="L205" s="120">
        <v>0.15</v>
      </c>
      <c r="M205" s="120">
        <v>0.2</v>
      </c>
      <c r="N205" s="120">
        <v>0.04</v>
      </c>
      <c r="O205" s="120">
        <v>0.09</v>
      </c>
      <c r="P205" s="120">
        <v>0.24</v>
      </c>
      <c r="Q205" s="120">
        <v>0.14000000000000001</v>
      </c>
      <c r="R205" s="120">
        <v>0.03</v>
      </c>
      <c r="S205" s="120">
        <v>0.06</v>
      </c>
      <c r="T205" s="120">
        <v>0.06</v>
      </c>
      <c r="U205" s="120">
        <v>0.18</v>
      </c>
      <c r="V205" s="120">
        <v>0.26</v>
      </c>
      <c r="W205" s="120">
        <v>0.43</v>
      </c>
      <c r="X205" s="120">
        <v>0.47</v>
      </c>
      <c r="Y205" s="120">
        <v>0.05</v>
      </c>
      <c r="Z205" s="120">
        <v>0.1</v>
      </c>
      <c r="AA205" s="120">
        <v>0.1</v>
      </c>
      <c r="AB205" s="120">
        <v>0.08</v>
      </c>
      <c r="AC205" s="120">
        <v>0.1</v>
      </c>
      <c r="AD205" s="120">
        <v>0.17</v>
      </c>
      <c r="AE205" s="120">
        <v>0.09</v>
      </c>
      <c r="AF205" s="120">
        <v>0.35</v>
      </c>
      <c r="AG205" s="120">
        <v>0.09</v>
      </c>
      <c r="AH205" s="120">
        <v>0.08</v>
      </c>
      <c r="AI205" s="120">
        <v>0.19</v>
      </c>
      <c r="AJ205" s="120">
        <v>0.25</v>
      </c>
      <c r="AK205" s="120">
        <v>0.44</v>
      </c>
      <c r="AL205" s="120">
        <v>7.0000000000000007E-2</v>
      </c>
      <c r="AM205" s="120">
        <v>0.05</v>
      </c>
      <c r="AN205" s="120">
        <v>0.09</v>
      </c>
      <c r="AO205" s="120">
        <v>0.15</v>
      </c>
      <c r="AP205" s="120">
        <v>0.51</v>
      </c>
      <c r="AQ205" s="120">
        <v>0.13</v>
      </c>
      <c r="AR205" s="120">
        <v>0.03</v>
      </c>
      <c r="AS205" s="120">
        <v>0.25</v>
      </c>
      <c r="AT205" s="120">
        <v>0.2</v>
      </c>
      <c r="AU205" s="120">
        <v>0.36</v>
      </c>
      <c r="AV205" s="120">
        <v>0</v>
      </c>
      <c r="AW205" s="120">
        <v>0.24</v>
      </c>
      <c r="AX205" s="120">
        <v>0.12</v>
      </c>
      <c r="AY205" s="120">
        <v>0.51</v>
      </c>
      <c r="AZ205" s="120">
        <v>7.0000000000000007E-2</v>
      </c>
      <c r="BA205" s="120">
        <v>0.33</v>
      </c>
      <c r="BB205" s="120">
        <v>0.26</v>
      </c>
      <c r="BC205" s="120">
        <v>0.3</v>
      </c>
    </row>
    <row r="206" spans="1:55" ht="67.5" x14ac:dyDescent="0.45">
      <c r="A206" s="261">
        <v>202</v>
      </c>
      <c r="B206" s="174" t="s">
        <v>388</v>
      </c>
      <c r="C206" s="119">
        <v>0.06</v>
      </c>
      <c r="D206" s="119">
        <v>0.02</v>
      </c>
      <c r="E206" s="119">
        <v>0.05</v>
      </c>
      <c r="F206" s="119">
        <v>0.04</v>
      </c>
      <c r="G206" s="119">
        <v>0.06</v>
      </c>
      <c r="H206" s="119">
        <v>0.04</v>
      </c>
      <c r="I206" s="119">
        <v>0.02</v>
      </c>
      <c r="J206" s="119">
        <v>0.04</v>
      </c>
      <c r="K206" s="119">
        <v>0.04</v>
      </c>
      <c r="L206" s="119">
        <v>0.02</v>
      </c>
      <c r="M206" s="119">
        <v>0.02</v>
      </c>
      <c r="N206" s="119">
        <v>0.01</v>
      </c>
      <c r="O206" s="117"/>
      <c r="P206" s="119">
        <v>0.01</v>
      </c>
      <c r="Q206" s="119">
        <v>0</v>
      </c>
      <c r="R206" s="119">
        <v>0.05</v>
      </c>
      <c r="S206" s="119">
        <v>0</v>
      </c>
      <c r="T206" s="119">
        <v>0</v>
      </c>
      <c r="U206" s="119">
        <v>0.02</v>
      </c>
      <c r="V206" s="119">
        <v>0.01</v>
      </c>
      <c r="W206" s="119">
        <v>0.03</v>
      </c>
      <c r="X206" s="119">
        <v>0.02</v>
      </c>
      <c r="Y206" s="119">
        <v>7.0000000000000007E-2</v>
      </c>
      <c r="Z206" s="119">
        <v>0.04</v>
      </c>
      <c r="AA206" s="117"/>
      <c r="AB206" s="119">
        <v>0.08</v>
      </c>
      <c r="AC206" s="119">
        <v>0.08</v>
      </c>
      <c r="AD206" s="119">
        <v>0.08</v>
      </c>
      <c r="AE206" s="119">
        <v>0.04</v>
      </c>
      <c r="AF206" s="119">
        <v>0.08</v>
      </c>
      <c r="AG206" s="119">
        <v>0</v>
      </c>
      <c r="AH206" s="119">
        <v>0.1</v>
      </c>
      <c r="AI206" s="119">
        <v>0.02</v>
      </c>
      <c r="AJ206" s="119">
        <v>0.06</v>
      </c>
      <c r="AK206" s="119">
        <v>0.1</v>
      </c>
      <c r="AL206" s="119">
        <v>7.0000000000000007E-2</v>
      </c>
      <c r="AM206" s="119">
        <v>0</v>
      </c>
      <c r="AN206" s="119">
        <v>0.03</v>
      </c>
      <c r="AO206" s="119">
        <v>0.01</v>
      </c>
      <c r="AP206" s="119">
        <v>0.02</v>
      </c>
      <c r="AQ206" s="119">
        <v>0.01</v>
      </c>
      <c r="AR206" s="119">
        <v>0.01</v>
      </c>
      <c r="AS206" s="119">
        <v>0.02</v>
      </c>
      <c r="AT206" s="119">
        <v>0.02</v>
      </c>
      <c r="AU206" s="119">
        <v>0.02</v>
      </c>
      <c r="AV206" s="119">
        <v>0.22</v>
      </c>
      <c r="AW206" s="119">
        <v>7.0000000000000007E-2</v>
      </c>
      <c r="AX206" s="119">
        <v>0</v>
      </c>
      <c r="AY206" s="119">
        <v>0.11</v>
      </c>
      <c r="AZ206" s="119">
        <v>0.31</v>
      </c>
      <c r="BA206" s="119">
        <v>0.35</v>
      </c>
      <c r="BB206" s="119">
        <v>0.09</v>
      </c>
      <c r="BC206" s="119">
        <v>0.28000000000000003</v>
      </c>
    </row>
    <row r="207" spans="1:55" ht="29.25" x14ac:dyDescent="0.45">
      <c r="A207" s="260">
        <v>203</v>
      </c>
      <c r="B207" s="173" t="s">
        <v>292</v>
      </c>
      <c r="C207" s="120">
        <v>4.41</v>
      </c>
      <c r="D207" s="120">
        <v>6.64</v>
      </c>
      <c r="E207" s="120">
        <v>7.41</v>
      </c>
      <c r="F207" s="120">
        <v>4.6500000000000004</v>
      </c>
      <c r="G207" s="120">
        <v>4.45</v>
      </c>
      <c r="H207" s="120">
        <v>4.33</v>
      </c>
      <c r="I207" s="120">
        <v>5.99</v>
      </c>
      <c r="J207" s="120">
        <v>6.28</v>
      </c>
      <c r="K207" s="120">
        <v>5.79</v>
      </c>
      <c r="L207" s="120">
        <v>4</v>
      </c>
      <c r="M207" s="120">
        <v>3.27</v>
      </c>
      <c r="N207" s="120">
        <v>1.55</v>
      </c>
      <c r="O207" s="120">
        <v>3.96</v>
      </c>
      <c r="P207" s="120">
        <v>2.59</v>
      </c>
      <c r="Q207" s="120">
        <v>3.06</v>
      </c>
      <c r="R207" s="120">
        <v>2.57</v>
      </c>
      <c r="S207" s="120">
        <v>2.74</v>
      </c>
      <c r="T207" s="120">
        <v>4.1399999999999997</v>
      </c>
      <c r="U207" s="120">
        <v>4.3</v>
      </c>
      <c r="V207" s="120">
        <v>2.5499999999999998</v>
      </c>
      <c r="W207" s="120">
        <v>2.29</v>
      </c>
      <c r="X207" s="120">
        <v>2.44</v>
      </c>
      <c r="Y207" s="120">
        <v>2.12</v>
      </c>
      <c r="Z207" s="120">
        <v>1.94</v>
      </c>
      <c r="AA207" s="120">
        <v>1.03</v>
      </c>
      <c r="AB207" s="120">
        <v>1.46</v>
      </c>
      <c r="AC207" s="120">
        <v>3.01</v>
      </c>
      <c r="AD207" s="120">
        <v>1.21</v>
      </c>
      <c r="AE207" s="120">
        <v>1.26</v>
      </c>
      <c r="AF207" s="120">
        <v>0.85</v>
      </c>
      <c r="AG207" s="120">
        <v>2.23</v>
      </c>
      <c r="AH207" s="120">
        <v>3.24</v>
      </c>
      <c r="AI207" s="120">
        <v>2.2400000000000002</v>
      </c>
      <c r="AJ207" s="120">
        <v>2.9</v>
      </c>
      <c r="AK207" s="120">
        <v>2.65</v>
      </c>
      <c r="AL207" s="120">
        <v>2.16</v>
      </c>
      <c r="AM207" s="120">
        <v>1.7</v>
      </c>
      <c r="AN207" s="120">
        <v>2.75</v>
      </c>
      <c r="AO207" s="120">
        <v>2.89</v>
      </c>
      <c r="AP207" s="120">
        <v>2.09</v>
      </c>
      <c r="AQ207" s="120">
        <v>2.27</v>
      </c>
      <c r="AR207" s="120">
        <v>3.66</v>
      </c>
      <c r="AS207" s="120">
        <v>8.91</v>
      </c>
      <c r="AT207" s="120">
        <v>2.83</v>
      </c>
      <c r="AU207" s="120">
        <v>3.33</v>
      </c>
      <c r="AV207" s="120">
        <v>3.12</v>
      </c>
      <c r="AW207" s="120">
        <v>4.34</v>
      </c>
      <c r="AX207" s="120">
        <v>2.86</v>
      </c>
      <c r="AY207" s="120">
        <v>2.71</v>
      </c>
      <c r="AZ207" s="120">
        <v>1.82</v>
      </c>
      <c r="BA207" s="120">
        <v>3.18</v>
      </c>
      <c r="BB207" s="120">
        <v>2.37</v>
      </c>
      <c r="BC207" s="120">
        <v>2.2000000000000002</v>
      </c>
    </row>
    <row r="208" spans="1:55" ht="29.25" x14ac:dyDescent="0.45">
      <c r="A208" s="261">
        <v>204</v>
      </c>
      <c r="B208" s="174" t="s">
        <v>293</v>
      </c>
      <c r="C208" s="119">
        <v>0.05</v>
      </c>
      <c r="D208" s="119">
        <v>0.15</v>
      </c>
      <c r="E208" s="119">
        <v>0.13</v>
      </c>
      <c r="F208" s="119">
        <v>0.13</v>
      </c>
      <c r="G208" s="119">
        <v>0.22</v>
      </c>
      <c r="H208" s="119">
        <v>0.04</v>
      </c>
      <c r="I208" s="119">
        <v>0.18</v>
      </c>
      <c r="J208" s="119">
        <v>0.05</v>
      </c>
      <c r="K208" s="119">
        <v>0.19</v>
      </c>
      <c r="L208" s="119">
        <v>0.15</v>
      </c>
      <c r="M208" s="119">
        <v>0.09</v>
      </c>
      <c r="N208" s="119">
        <v>0.03</v>
      </c>
      <c r="O208" s="119">
        <v>0.12</v>
      </c>
      <c r="P208" s="119">
        <v>0.15</v>
      </c>
      <c r="Q208" s="119">
        <v>0.16</v>
      </c>
      <c r="R208" s="119">
        <v>7.0000000000000007E-2</v>
      </c>
      <c r="S208" s="119">
        <v>0.1</v>
      </c>
      <c r="T208" s="119">
        <v>0.12</v>
      </c>
      <c r="U208" s="119">
        <v>0.22</v>
      </c>
      <c r="V208" s="119">
        <v>7.0000000000000007E-2</v>
      </c>
      <c r="W208" s="119">
        <v>0.1</v>
      </c>
      <c r="X208" s="119">
        <v>0.18</v>
      </c>
      <c r="Y208" s="119">
        <v>0.05</v>
      </c>
      <c r="Z208" s="119">
        <v>0.14000000000000001</v>
      </c>
      <c r="AA208" s="119">
        <v>0.12</v>
      </c>
      <c r="AB208" s="119">
        <v>0.26</v>
      </c>
      <c r="AC208" s="119">
        <v>0.37</v>
      </c>
      <c r="AD208" s="119">
        <v>0.28000000000000003</v>
      </c>
      <c r="AE208" s="119">
        <v>0.14000000000000001</v>
      </c>
      <c r="AF208" s="119">
        <v>0.28000000000000003</v>
      </c>
      <c r="AG208" s="119">
        <v>0.19</v>
      </c>
      <c r="AH208" s="119">
        <v>0.11</v>
      </c>
      <c r="AI208" s="119">
        <v>0.15</v>
      </c>
      <c r="AJ208" s="119">
        <v>0.1</v>
      </c>
      <c r="AK208" s="119">
        <v>0.13</v>
      </c>
      <c r="AL208" s="119">
        <v>0.3</v>
      </c>
      <c r="AM208" s="119">
        <v>0.1</v>
      </c>
      <c r="AN208" s="119">
        <v>0.09</v>
      </c>
      <c r="AO208" s="119">
        <v>0.16</v>
      </c>
      <c r="AP208" s="119">
        <v>0.2</v>
      </c>
      <c r="AQ208" s="119">
        <v>0.14000000000000001</v>
      </c>
      <c r="AR208" s="119">
        <v>0.26</v>
      </c>
      <c r="AS208" s="119">
        <v>0.18</v>
      </c>
      <c r="AT208" s="119">
        <v>0.27</v>
      </c>
      <c r="AU208" s="119">
        <v>0.08</v>
      </c>
      <c r="AV208" s="119">
        <v>1.64</v>
      </c>
      <c r="AW208" s="119">
        <v>0.17</v>
      </c>
      <c r="AX208" s="119">
        <v>7.0000000000000007E-2</v>
      </c>
      <c r="AY208" s="119">
        <v>0.21</v>
      </c>
      <c r="AZ208" s="119">
        <v>0.1</v>
      </c>
      <c r="BA208" s="119">
        <v>0.19</v>
      </c>
      <c r="BB208" s="119">
        <v>0.2</v>
      </c>
      <c r="BC208" s="119">
        <v>0.37</v>
      </c>
    </row>
    <row r="209" spans="1:55" ht="29.25" x14ac:dyDescent="0.45">
      <c r="A209" s="260">
        <v>205</v>
      </c>
      <c r="B209" s="173" t="s">
        <v>294</v>
      </c>
      <c r="C209" s="120">
        <v>0.36</v>
      </c>
      <c r="D209" s="120">
        <v>0.13</v>
      </c>
      <c r="E209" s="120">
        <v>0.36</v>
      </c>
      <c r="F209" s="120">
        <v>0.31</v>
      </c>
      <c r="G209" s="120">
        <v>0.5</v>
      </c>
      <c r="H209" s="120">
        <v>0.27</v>
      </c>
      <c r="I209" s="120">
        <v>0.97</v>
      </c>
      <c r="J209" s="120">
        <v>0.56000000000000005</v>
      </c>
      <c r="K209" s="120">
        <v>0.25</v>
      </c>
      <c r="L209" s="120">
        <v>0.46</v>
      </c>
      <c r="M209" s="120">
        <v>0.39</v>
      </c>
      <c r="N209" s="120">
        <v>0.19</v>
      </c>
      <c r="O209" s="120">
        <v>0.28000000000000003</v>
      </c>
      <c r="P209" s="120">
        <v>0.48</v>
      </c>
      <c r="Q209" s="120">
        <v>0.53</v>
      </c>
      <c r="R209" s="120">
        <v>0.35</v>
      </c>
      <c r="S209" s="120">
        <v>0.37</v>
      </c>
      <c r="T209" s="120">
        <v>0.28000000000000003</v>
      </c>
      <c r="U209" s="120">
        <v>0.32</v>
      </c>
      <c r="V209" s="120">
        <v>0.43</v>
      </c>
      <c r="W209" s="120">
        <v>0.31</v>
      </c>
      <c r="X209" s="120">
        <v>0.45</v>
      </c>
      <c r="Y209" s="120">
        <v>0.33</v>
      </c>
      <c r="Z209" s="120">
        <v>0.31</v>
      </c>
      <c r="AA209" s="120">
        <v>0.35</v>
      </c>
      <c r="AB209" s="120">
        <v>0.43</v>
      </c>
      <c r="AC209" s="120">
        <v>0.38</v>
      </c>
      <c r="AD209" s="120">
        <v>0.35</v>
      </c>
      <c r="AE209" s="120">
        <v>0.5</v>
      </c>
      <c r="AF209" s="120">
        <v>0.4</v>
      </c>
      <c r="AG209" s="120">
        <v>0.22</v>
      </c>
      <c r="AH209" s="120">
        <v>0.37</v>
      </c>
      <c r="AI209" s="120">
        <v>0.18</v>
      </c>
      <c r="AJ209" s="120">
        <v>0.35</v>
      </c>
      <c r="AK209" s="120">
        <v>0.23</v>
      </c>
      <c r="AL209" s="120">
        <v>0.13</v>
      </c>
      <c r="AM209" s="120">
        <v>0.22</v>
      </c>
      <c r="AN209" s="120">
        <v>0.13</v>
      </c>
      <c r="AO209" s="120">
        <v>0.22</v>
      </c>
      <c r="AP209" s="120">
        <v>0.36</v>
      </c>
      <c r="AQ209" s="120">
        <v>0.25</v>
      </c>
      <c r="AR209" s="120">
        <v>0.55000000000000004</v>
      </c>
      <c r="AS209" s="120">
        <v>0.1</v>
      </c>
      <c r="AT209" s="120">
        <v>0.12</v>
      </c>
      <c r="AU209" s="120">
        <v>0.15</v>
      </c>
      <c r="AV209" s="120">
        <v>0.21</v>
      </c>
      <c r="AW209" s="120">
        <v>0.12</v>
      </c>
      <c r="AX209" s="120">
        <v>0.16</v>
      </c>
      <c r="AY209" s="120">
        <v>0.44</v>
      </c>
      <c r="AZ209" s="120">
        <v>0.23</v>
      </c>
      <c r="BA209" s="120">
        <v>0.38</v>
      </c>
      <c r="BB209" s="120">
        <v>0.11</v>
      </c>
      <c r="BC209" s="120">
        <v>0.28999999999999998</v>
      </c>
    </row>
    <row r="210" spans="1:55" x14ac:dyDescent="0.45">
      <c r="A210" s="261">
        <v>206</v>
      </c>
      <c r="B210" s="174" t="s">
        <v>295</v>
      </c>
      <c r="C210" s="119">
        <v>0.33</v>
      </c>
      <c r="D210" s="119">
        <v>0.01</v>
      </c>
      <c r="E210" s="119">
        <v>0.84</v>
      </c>
      <c r="F210" s="119">
        <v>0.17</v>
      </c>
      <c r="G210" s="119">
        <v>0.16</v>
      </c>
      <c r="H210" s="119">
        <v>0.43</v>
      </c>
      <c r="I210" s="119">
        <v>0.31</v>
      </c>
      <c r="J210" s="119">
        <v>1.05</v>
      </c>
      <c r="K210" s="119">
        <v>0.25</v>
      </c>
      <c r="L210" s="119">
        <v>7.0000000000000007E-2</v>
      </c>
      <c r="M210" s="119">
        <v>0.01</v>
      </c>
      <c r="N210" s="119">
        <v>0.08</v>
      </c>
      <c r="O210" s="119">
        <v>0.36</v>
      </c>
      <c r="P210" s="119">
        <v>0.28999999999999998</v>
      </c>
      <c r="Q210" s="119">
        <v>0.48</v>
      </c>
      <c r="R210" s="119">
        <v>0.39</v>
      </c>
      <c r="S210" s="119">
        <v>0.27</v>
      </c>
      <c r="T210" s="119">
        <v>0.4</v>
      </c>
      <c r="U210" s="119">
        <v>0.56999999999999995</v>
      </c>
      <c r="V210" s="119">
        <v>0.27</v>
      </c>
      <c r="W210" s="119">
        <v>0.03</v>
      </c>
      <c r="X210" s="119">
        <v>0.93</v>
      </c>
      <c r="Y210" s="119">
        <v>0.47</v>
      </c>
      <c r="Z210" s="119">
        <v>0.43</v>
      </c>
      <c r="AA210" s="119">
        <v>0.21</v>
      </c>
      <c r="AB210" s="119">
        <v>0.53</v>
      </c>
      <c r="AC210" s="119">
        <v>0.74</v>
      </c>
      <c r="AD210" s="119">
        <v>0.77</v>
      </c>
      <c r="AE210" s="119">
        <v>0.54</v>
      </c>
      <c r="AF210" s="119">
        <v>2.27</v>
      </c>
      <c r="AG210" s="119">
        <v>0.57999999999999996</v>
      </c>
      <c r="AH210" s="119">
        <v>0.22</v>
      </c>
      <c r="AI210" s="119">
        <v>0.61</v>
      </c>
      <c r="AJ210" s="119">
        <v>0.05</v>
      </c>
      <c r="AK210" s="119">
        <v>0.34</v>
      </c>
      <c r="AL210" s="119">
        <v>0.64</v>
      </c>
      <c r="AM210" s="119">
        <v>0</v>
      </c>
      <c r="AN210" s="119">
        <v>1.1299999999999999</v>
      </c>
      <c r="AO210" s="119">
        <v>0.63</v>
      </c>
      <c r="AP210" s="119">
        <v>0.61</v>
      </c>
      <c r="AQ210" s="119">
        <v>0.86</v>
      </c>
      <c r="AR210" s="119">
        <v>0.59</v>
      </c>
      <c r="AS210" s="119">
        <v>1.05</v>
      </c>
      <c r="AT210" s="119">
        <v>0.74</v>
      </c>
      <c r="AU210" s="119">
        <v>0.47</v>
      </c>
      <c r="AV210" s="119">
        <v>0.81</v>
      </c>
      <c r="AW210" s="119">
        <v>1.43</v>
      </c>
      <c r="AX210" s="119">
        <v>0.32</v>
      </c>
      <c r="AY210" s="119">
        <v>0.53</v>
      </c>
      <c r="AZ210" s="119">
        <v>1.22</v>
      </c>
      <c r="BA210" s="119">
        <v>0.31</v>
      </c>
      <c r="BB210" s="119">
        <v>1.03</v>
      </c>
      <c r="BC210" s="119">
        <v>0.53</v>
      </c>
    </row>
    <row r="211" spans="1:55" x14ac:dyDescent="0.45">
      <c r="A211" s="260">
        <v>207</v>
      </c>
      <c r="B211" s="173" t="s">
        <v>427</v>
      </c>
      <c r="C211" s="120">
        <v>345.96</v>
      </c>
      <c r="D211" s="120">
        <v>346.37</v>
      </c>
      <c r="E211" s="120">
        <v>392.53</v>
      </c>
      <c r="F211" s="120">
        <v>338.68</v>
      </c>
      <c r="G211" s="120">
        <v>391.6</v>
      </c>
      <c r="H211" s="120">
        <v>318.79000000000002</v>
      </c>
      <c r="I211" s="120">
        <v>334</v>
      </c>
      <c r="J211" s="120">
        <v>339.66</v>
      </c>
      <c r="K211" s="120">
        <v>368.42</v>
      </c>
      <c r="L211" s="120">
        <v>354.52</v>
      </c>
      <c r="M211" s="120">
        <v>331.79</v>
      </c>
      <c r="N211" s="120">
        <v>376.79</v>
      </c>
      <c r="O211" s="120">
        <v>355.91</v>
      </c>
      <c r="P211" s="120">
        <v>357.18</v>
      </c>
      <c r="Q211" s="120">
        <v>395.07</v>
      </c>
      <c r="R211" s="120">
        <v>320.94</v>
      </c>
      <c r="S211" s="120">
        <v>368.26</v>
      </c>
      <c r="T211" s="120">
        <v>315.58999999999997</v>
      </c>
      <c r="U211" s="120">
        <v>298.04000000000002</v>
      </c>
      <c r="V211" s="120">
        <v>308.24</v>
      </c>
      <c r="W211" s="120">
        <v>356.31</v>
      </c>
      <c r="X211" s="120">
        <v>364.73</v>
      </c>
      <c r="Y211" s="120">
        <v>349.12</v>
      </c>
      <c r="Z211" s="120">
        <v>382.4</v>
      </c>
      <c r="AA211" s="120">
        <v>351.23</v>
      </c>
      <c r="AB211" s="120">
        <v>347.5</v>
      </c>
      <c r="AC211" s="120">
        <v>379.73</v>
      </c>
      <c r="AD211" s="120">
        <v>338.01</v>
      </c>
      <c r="AE211" s="120">
        <v>379.37</v>
      </c>
      <c r="AF211" s="120">
        <v>340.21</v>
      </c>
      <c r="AG211" s="120">
        <v>332.68</v>
      </c>
      <c r="AH211" s="120">
        <v>327.36</v>
      </c>
      <c r="AI211" s="120">
        <v>326.27</v>
      </c>
      <c r="AJ211" s="120">
        <v>318.44</v>
      </c>
      <c r="AK211" s="120">
        <v>350.01</v>
      </c>
      <c r="AL211" s="120">
        <v>387.37</v>
      </c>
      <c r="AM211" s="120">
        <v>352.25</v>
      </c>
      <c r="AN211" s="120">
        <v>399.68</v>
      </c>
      <c r="AO211" s="120">
        <v>435.57</v>
      </c>
      <c r="AP211" s="120">
        <v>313.97000000000003</v>
      </c>
      <c r="AQ211" s="120">
        <v>372.46</v>
      </c>
      <c r="AR211" s="120">
        <v>334.82</v>
      </c>
      <c r="AS211" s="120">
        <v>323.26</v>
      </c>
      <c r="AT211" s="120">
        <v>344.37</v>
      </c>
      <c r="AU211" s="120">
        <v>371.59</v>
      </c>
      <c r="AV211" s="120">
        <v>333.18</v>
      </c>
      <c r="AW211" s="120">
        <v>364.15</v>
      </c>
      <c r="AX211" s="120">
        <v>365.43</v>
      </c>
      <c r="AY211" s="120">
        <v>353.1</v>
      </c>
      <c r="AZ211" s="120">
        <v>374.41</v>
      </c>
      <c r="BA211" s="120">
        <v>438.32</v>
      </c>
      <c r="BB211" s="120">
        <v>375.04</v>
      </c>
      <c r="BC211" s="120">
        <v>439.65</v>
      </c>
    </row>
    <row r="212" spans="1:55" ht="29.25" x14ac:dyDescent="0.45">
      <c r="A212" s="261">
        <v>208</v>
      </c>
      <c r="B212" s="174" t="s">
        <v>296</v>
      </c>
      <c r="C212" s="119">
        <v>0.67</v>
      </c>
      <c r="D212" s="119">
        <v>1.32</v>
      </c>
      <c r="E212" s="119">
        <v>1.29</v>
      </c>
      <c r="F212" s="119">
        <v>1.43</v>
      </c>
      <c r="G212" s="119">
        <v>1.3</v>
      </c>
      <c r="H212" s="119">
        <v>1.31</v>
      </c>
      <c r="I212" s="119">
        <v>0.89</v>
      </c>
      <c r="J212" s="119">
        <v>1.18</v>
      </c>
      <c r="K212" s="119">
        <v>0.79</v>
      </c>
      <c r="L212" s="119">
        <v>0.84</v>
      </c>
      <c r="M212" s="119">
        <v>0.82</v>
      </c>
      <c r="N212" s="119">
        <v>0.86</v>
      </c>
      <c r="O212" s="119">
        <v>0.54</v>
      </c>
      <c r="P212" s="119">
        <v>0.87</v>
      </c>
      <c r="Q212" s="119">
        <v>0.84</v>
      </c>
      <c r="R212" s="119">
        <v>0.82</v>
      </c>
      <c r="S212" s="119">
        <v>1.18</v>
      </c>
      <c r="T212" s="119">
        <v>1.39</v>
      </c>
      <c r="U212" s="119">
        <v>0.98</v>
      </c>
      <c r="V212" s="119">
        <v>1.02</v>
      </c>
      <c r="W212" s="119">
        <v>2.33</v>
      </c>
      <c r="X212" s="119">
        <v>1.24</v>
      </c>
      <c r="Y212" s="119">
        <v>0.74</v>
      </c>
      <c r="Z212" s="119">
        <v>0.6</v>
      </c>
      <c r="AA212" s="119">
        <v>0.63</v>
      </c>
      <c r="AB212" s="119">
        <v>0.44</v>
      </c>
      <c r="AC212" s="119">
        <v>1.1299999999999999</v>
      </c>
      <c r="AD212" s="119">
        <v>0.65</v>
      </c>
      <c r="AE212" s="119">
        <v>1.1100000000000001</v>
      </c>
      <c r="AF212" s="119">
        <v>1.4</v>
      </c>
      <c r="AG212" s="119">
        <v>1.45</v>
      </c>
      <c r="AH212" s="119">
        <v>1.21</v>
      </c>
      <c r="AI212" s="119">
        <v>1.1100000000000001</v>
      </c>
      <c r="AJ212" s="119">
        <v>1.29</v>
      </c>
      <c r="AK212" s="119">
        <v>1.56</v>
      </c>
      <c r="AL212" s="119">
        <v>0.64</v>
      </c>
      <c r="AM212" s="119">
        <v>0.74</v>
      </c>
      <c r="AN212" s="119">
        <v>0.83</v>
      </c>
      <c r="AO212" s="119">
        <v>0.94</v>
      </c>
      <c r="AP212" s="119">
        <v>0.96</v>
      </c>
      <c r="AQ212" s="119">
        <v>1.18</v>
      </c>
      <c r="AR212" s="119">
        <v>0.87</v>
      </c>
      <c r="AS212" s="119">
        <v>0.87</v>
      </c>
      <c r="AT212" s="119">
        <v>0.94</v>
      </c>
      <c r="AU212" s="119">
        <v>0.57999999999999996</v>
      </c>
      <c r="AV212" s="119">
        <v>1.1200000000000001</v>
      </c>
      <c r="AW212" s="119">
        <v>0.44</v>
      </c>
      <c r="AX212" s="119">
        <v>0.95</v>
      </c>
      <c r="AY212" s="119">
        <v>0.48</v>
      </c>
      <c r="AZ212" s="119">
        <v>0.92</v>
      </c>
      <c r="BA212" s="119">
        <v>0.82</v>
      </c>
      <c r="BB212" s="119">
        <v>0.88</v>
      </c>
      <c r="BC212" s="119">
        <v>1.22</v>
      </c>
    </row>
    <row r="213" spans="1:55" x14ac:dyDescent="0.45">
      <c r="A213" s="260">
        <v>209</v>
      </c>
      <c r="B213" s="173" t="s">
        <v>297</v>
      </c>
      <c r="C213" s="120">
        <v>1.54</v>
      </c>
      <c r="D213" s="120">
        <v>1.88</v>
      </c>
      <c r="E213" s="120">
        <v>1.69</v>
      </c>
      <c r="F213" s="120">
        <v>1.54</v>
      </c>
      <c r="G213" s="120">
        <v>1.61</v>
      </c>
      <c r="H213" s="120">
        <v>1.95</v>
      </c>
      <c r="I213" s="120">
        <v>1.72</v>
      </c>
      <c r="J213" s="120">
        <v>1.71</v>
      </c>
      <c r="K213" s="120">
        <v>1.63</v>
      </c>
      <c r="L213" s="120">
        <v>2.69</v>
      </c>
      <c r="M213" s="120">
        <v>1.74</v>
      </c>
      <c r="N213" s="120">
        <v>1.52</v>
      </c>
      <c r="O213" s="120">
        <v>2.5099999999999998</v>
      </c>
      <c r="P213" s="120">
        <v>1.81</v>
      </c>
      <c r="Q213" s="120">
        <v>2.37</v>
      </c>
      <c r="R213" s="120">
        <v>2.27</v>
      </c>
      <c r="S213" s="120">
        <v>2.02</v>
      </c>
      <c r="T213" s="120">
        <v>1.59</v>
      </c>
      <c r="U213" s="120">
        <v>3.34</v>
      </c>
      <c r="V213" s="120">
        <v>2.41</v>
      </c>
      <c r="W213" s="120">
        <v>1.31</v>
      </c>
      <c r="X213" s="120">
        <v>1.63</v>
      </c>
      <c r="Y213" s="120">
        <v>1.9</v>
      </c>
      <c r="Z213" s="120">
        <v>1.46</v>
      </c>
      <c r="AA213" s="120">
        <v>2.17</v>
      </c>
      <c r="AB213" s="120">
        <v>1.67</v>
      </c>
      <c r="AC213" s="120">
        <v>1.77</v>
      </c>
      <c r="AD213" s="120">
        <v>1.07</v>
      </c>
      <c r="AE213" s="120">
        <v>2.12</v>
      </c>
      <c r="AF213" s="120">
        <v>1.97</v>
      </c>
      <c r="AG213" s="120">
        <v>1.59</v>
      </c>
      <c r="AH213" s="120">
        <v>1.94</v>
      </c>
      <c r="AI213" s="120">
        <v>2.95</v>
      </c>
      <c r="AJ213" s="120">
        <v>1.52</v>
      </c>
      <c r="AK213" s="120">
        <v>1.48</v>
      </c>
      <c r="AL213" s="120">
        <v>1.78</v>
      </c>
      <c r="AM213" s="120">
        <v>1.83</v>
      </c>
      <c r="AN213" s="120">
        <v>2.27</v>
      </c>
      <c r="AO213" s="120">
        <v>2.12</v>
      </c>
      <c r="AP213" s="120">
        <v>1.31</v>
      </c>
      <c r="AQ213" s="120">
        <v>1.57</v>
      </c>
      <c r="AR213" s="120">
        <v>1.48</v>
      </c>
      <c r="AS213" s="120">
        <v>1.06</v>
      </c>
      <c r="AT213" s="120">
        <v>1.65</v>
      </c>
      <c r="AU213" s="120">
        <v>2.2400000000000002</v>
      </c>
      <c r="AV213" s="120">
        <v>1.5</v>
      </c>
      <c r="AW213" s="120">
        <v>1.53</v>
      </c>
      <c r="AX213" s="120">
        <v>1.67</v>
      </c>
      <c r="AY213" s="120">
        <v>2.5499999999999998</v>
      </c>
      <c r="AZ213" s="120">
        <v>1.4</v>
      </c>
      <c r="BA213" s="120">
        <v>1.99</v>
      </c>
      <c r="BB213" s="120">
        <v>1.28</v>
      </c>
      <c r="BC213" s="120">
        <v>1.77</v>
      </c>
    </row>
    <row r="214" spans="1:55" ht="42" x14ac:dyDescent="0.45">
      <c r="A214" s="261">
        <v>210</v>
      </c>
      <c r="B214" s="174" t="s">
        <v>298</v>
      </c>
      <c r="C214" s="119">
        <v>0.08</v>
      </c>
      <c r="D214" s="119">
        <v>0.13</v>
      </c>
      <c r="E214" s="119">
        <v>0.09</v>
      </c>
      <c r="F214" s="119">
        <v>0.05</v>
      </c>
      <c r="G214" s="119">
        <v>7.0000000000000007E-2</v>
      </c>
      <c r="H214" s="119">
        <v>0.02</v>
      </c>
      <c r="I214" s="119">
        <v>7.0000000000000007E-2</v>
      </c>
      <c r="J214" s="119">
        <v>0.08</v>
      </c>
      <c r="K214" s="119">
        <v>0</v>
      </c>
      <c r="L214" s="119">
        <v>0.2</v>
      </c>
      <c r="M214" s="119">
        <v>0.02</v>
      </c>
      <c r="N214" s="119">
        <v>0.06</v>
      </c>
      <c r="O214" s="119">
        <v>0.03</v>
      </c>
      <c r="P214" s="119">
        <v>0.27</v>
      </c>
      <c r="Q214" s="119">
        <v>0.11</v>
      </c>
      <c r="R214" s="119">
        <v>0.08</v>
      </c>
      <c r="S214" s="119">
        <v>0</v>
      </c>
      <c r="T214" s="119">
        <v>0.02</v>
      </c>
      <c r="U214" s="119">
        <v>0.08</v>
      </c>
      <c r="V214" s="119">
        <v>0.04</v>
      </c>
      <c r="W214" s="119">
        <v>0.11</v>
      </c>
      <c r="X214" s="119">
        <v>0.05</v>
      </c>
      <c r="Y214" s="119">
        <v>0.03</v>
      </c>
      <c r="Z214" s="119">
        <v>0.04</v>
      </c>
      <c r="AA214" s="119">
        <v>0.11</v>
      </c>
      <c r="AB214" s="119">
        <v>0.02</v>
      </c>
      <c r="AC214" s="119">
        <v>0.04</v>
      </c>
      <c r="AD214" s="119">
        <v>0.08</v>
      </c>
      <c r="AE214" s="119">
        <v>0.05</v>
      </c>
      <c r="AF214" s="119">
        <v>0.14000000000000001</v>
      </c>
      <c r="AG214" s="119">
        <v>0.03</v>
      </c>
      <c r="AH214" s="119">
        <v>0.03</v>
      </c>
      <c r="AI214" s="119">
        <v>0.15</v>
      </c>
      <c r="AJ214" s="119">
        <v>0.09</v>
      </c>
      <c r="AK214" s="119">
        <v>0.06</v>
      </c>
      <c r="AL214" s="119">
        <v>0.04</v>
      </c>
      <c r="AM214" s="119">
        <v>7.0000000000000007E-2</v>
      </c>
      <c r="AN214" s="119">
        <v>0.11</v>
      </c>
      <c r="AO214" s="119">
        <v>0.08</v>
      </c>
      <c r="AP214" s="119">
        <v>0.14000000000000001</v>
      </c>
      <c r="AQ214" s="119">
        <v>0.03</v>
      </c>
      <c r="AR214" s="119">
        <v>0.2</v>
      </c>
      <c r="AS214" s="119">
        <v>0.08</v>
      </c>
      <c r="AT214" s="119">
        <v>0.1</v>
      </c>
      <c r="AU214" s="119">
        <v>0.06</v>
      </c>
      <c r="AV214" s="119">
        <v>0.08</v>
      </c>
      <c r="AW214" s="119">
        <v>0.19</v>
      </c>
      <c r="AX214" s="119">
        <v>0.09</v>
      </c>
      <c r="AY214" s="119">
        <v>0.11</v>
      </c>
      <c r="AZ214" s="119">
        <v>0.13</v>
      </c>
      <c r="BA214" s="119">
        <v>0.16</v>
      </c>
      <c r="BB214" s="119">
        <v>0.11</v>
      </c>
      <c r="BC214" s="119">
        <v>0.19</v>
      </c>
    </row>
    <row r="215" spans="1:55" x14ac:dyDescent="0.45">
      <c r="A215" s="260">
        <v>211</v>
      </c>
      <c r="B215" s="173" t="s">
        <v>299</v>
      </c>
      <c r="C215" s="120">
        <v>0.3</v>
      </c>
      <c r="D215" s="120">
        <v>0.17</v>
      </c>
      <c r="E215" s="120">
        <v>0.31</v>
      </c>
      <c r="F215" s="120">
        <v>0.43</v>
      </c>
      <c r="G215" s="120">
        <v>0.34</v>
      </c>
      <c r="H215" s="120">
        <v>0.47</v>
      </c>
      <c r="I215" s="120">
        <v>0.41</v>
      </c>
      <c r="J215" s="120">
        <v>0.44</v>
      </c>
      <c r="K215" s="120">
        <v>0.4</v>
      </c>
      <c r="L215" s="120">
        <v>0.28000000000000003</v>
      </c>
      <c r="M215" s="120">
        <v>0.47</v>
      </c>
      <c r="N215" s="120">
        <v>0.5</v>
      </c>
      <c r="O215" s="120">
        <v>0.39</v>
      </c>
      <c r="P215" s="120">
        <v>0.5</v>
      </c>
      <c r="Q215" s="120">
        <v>0.79</v>
      </c>
      <c r="R215" s="120">
        <v>1.1499999999999999</v>
      </c>
      <c r="S215" s="120">
        <v>0.32</v>
      </c>
      <c r="T215" s="120">
        <v>0.25</v>
      </c>
      <c r="U215" s="120">
        <v>0.28000000000000003</v>
      </c>
      <c r="V215" s="120">
        <v>0.35</v>
      </c>
      <c r="W215" s="120">
        <v>0.24</v>
      </c>
      <c r="X215" s="120">
        <v>0.25</v>
      </c>
      <c r="Y215" s="120">
        <v>0.23</v>
      </c>
      <c r="Z215" s="120">
        <v>0.13</v>
      </c>
      <c r="AA215" s="120">
        <v>0.14000000000000001</v>
      </c>
      <c r="AB215" s="120">
        <v>0.05</v>
      </c>
      <c r="AC215" s="120">
        <v>0.16</v>
      </c>
      <c r="AD215" s="120">
        <v>0.22</v>
      </c>
      <c r="AE215" s="120">
        <v>0.2</v>
      </c>
      <c r="AF215" s="120">
        <v>0.28000000000000003</v>
      </c>
      <c r="AG215" s="120">
        <v>0.23</v>
      </c>
      <c r="AH215" s="120">
        <v>0.1</v>
      </c>
      <c r="AI215" s="120">
        <v>0.3</v>
      </c>
      <c r="AJ215" s="120">
        <v>0.22</v>
      </c>
      <c r="AK215" s="120">
        <v>0.15</v>
      </c>
      <c r="AL215" s="120">
        <v>0.21</v>
      </c>
      <c r="AM215" s="120">
        <v>0.13</v>
      </c>
      <c r="AN215" s="120">
        <v>0.06</v>
      </c>
      <c r="AO215" s="120">
        <v>0.21</v>
      </c>
      <c r="AP215" s="120">
        <v>0.19</v>
      </c>
      <c r="AQ215" s="120">
        <v>0.15</v>
      </c>
      <c r="AR215" s="120">
        <v>0.17</v>
      </c>
      <c r="AS215" s="120">
        <v>0.21</v>
      </c>
      <c r="AT215" s="120">
        <v>0.1</v>
      </c>
      <c r="AU215" s="120">
        <v>0.28999999999999998</v>
      </c>
      <c r="AV215" s="120">
        <v>0.13</v>
      </c>
      <c r="AW215" s="120">
        <v>0.17</v>
      </c>
      <c r="AX215" s="120">
        <v>0.21</v>
      </c>
      <c r="AY215" s="120">
        <v>0.26</v>
      </c>
      <c r="AZ215" s="120">
        <v>0.18</v>
      </c>
      <c r="BA215" s="120">
        <v>0.31</v>
      </c>
      <c r="BB215" s="120">
        <v>0.28000000000000003</v>
      </c>
      <c r="BC215" s="120">
        <v>0.21</v>
      </c>
    </row>
    <row r="216" spans="1:55" ht="29.25" x14ac:dyDescent="0.45">
      <c r="A216" s="261">
        <v>212</v>
      </c>
      <c r="B216" s="174" t="s">
        <v>300</v>
      </c>
      <c r="C216" s="119">
        <v>7.93</v>
      </c>
      <c r="D216" s="119">
        <v>2.87</v>
      </c>
      <c r="E216" s="119">
        <v>5.56</v>
      </c>
      <c r="F216" s="119">
        <v>1.75</v>
      </c>
      <c r="G216" s="119">
        <v>2.37</v>
      </c>
      <c r="H216" s="119">
        <v>1.66</v>
      </c>
      <c r="I216" s="119">
        <v>2.64</v>
      </c>
      <c r="J216" s="119">
        <v>2.5</v>
      </c>
      <c r="K216" s="119">
        <v>1.62</v>
      </c>
      <c r="L216" s="119">
        <v>0.73</v>
      </c>
      <c r="M216" s="119">
        <v>1.77</v>
      </c>
      <c r="N216" s="119">
        <v>2.63</v>
      </c>
      <c r="O216" s="119">
        <v>1.05</v>
      </c>
      <c r="P216" s="119">
        <v>0.7</v>
      </c>
      <c r="Q216" s="119">
        <v>1.19</v>
      </c>
      <c r="R216" s="119">
        <v>2.38</v>
      </c>
      <c r="S216" s="119">
        <v>4.68</v>
      </c>
      <c r="T216" s="119">
        <v>1</v>
      </c>
      <c r="U216" s="119">
        <v>0.54</v>
      </c>
      <c r="V216" s="119">
        <v>0.36</v>
      </c>
      <c r="W216" s="119">
        <v>0.81</v>
      </c>
      <c r="X216" s="119">
        <v>0.37</v>
      </c>
      <c r="Y216" s="119">
        <v>1.1299999999999999</v>
      </c>
      <c r="Z216" s="119">
        <v>0.74</v>
      </c>
      <c r="AA216" s="119">
        <v>0.66</v>
      </c>
      <c r="AB216" s="119">
        <v>2.0099999999999998</v>
      </c>
      <c r="AC216" s="119">
        <v>3.36</v>
      </c>
      <c r="AD216" s="119">
        <v>2.1</v>
      </c>
      <c r="AE216" s="119">
        <v>1.75</v>
      </c>
      <c r="AF216" s="119">
        <v>1.35</v>
      </c>
      <c r="AG216" s="119">
        <v>1.32</v>
      </c>
      <c r="AH216" s="119">
        <v>1.27</v>
      </c>
      <c r="AI216" s="119">
        <v>1.45</v>
      </c>
      <c r="AJ216" s="119">
        <v>0.69</v>
      </c>
      <c r="AK216" s="119">
        <v>0.89</v>
      </c>
      <c r="AL216" s="119">
        <v>1.41</v>
      </c>
      <c r="AM216" s="119">
        <v>2.27</v>
      </c>
      <c r="AN216" s="119">
        <v>0.88</v>
      </c>
      <c r="AO216" s="119">
        <v>1.42</v>
      </c>
      <c r="AP216" s="119">
        <v>0.38</v>
      </c>
      <c r="AQ216" s="119">
        <v>1.26</v>
      </c>
      <c r="AR216" s="119">
        <v>1.07</v>
      </c>
      <c r="AS216" s="119">
        <v>0.6</v>
      </c>
      <c r="AT216" s="119">
        <v>1.1399999999999999</v>
      </c>
      <c r="AU216" s="119">
        <v>1.63</v>
      </c>
      <c r="AV216" s="119">
        <v>1.32</v>
      </c>
      <c r="AW216" s="119">
        <v>2.61</v>
      </c>
      <c r="AX216" s="119">
        <v>3.31</v>
      </c>
      <c r="AY216" s="119">
        <v>1.94</v>
      </c>
      <c r="AZ216" s="119">
        <v>5.47</v>
      </c>
      <c r="BA216" s="119">
        <v>1.1100000000000001</v>
      </c>
      <c r="BB216" s="119">
        <v>1.17</v>
      </c>
      <c r="BC216" s="119">
        <v>1.1399999999999999</v>
      </c>
    </row>
    <row r="217" spans="1:55" ht="29.25" x14ac:dyDescent="0.45">
      <c r="A217" s="260">
        <v>213</v>
      </c>
      <c r="B217" s="173" t="s">
        <v>301</v>
      </c>
      <c r="C217" s="120">
        <v>0</v>
      </c>
      <c r="D217" s="120">
        <v>0</v>
      </c>
      <c r="E217" s="120">
        <v>0</v>
      </c>
      <c r="F217" s="120">
        <v>0</v>
      </c>
      <c r="G217" s="120">
        <v>0</v>
      </c>
      <c r="H217" s="120">
        <v>0.02</v>
      </c>
      <c r="I217" s="120">
        <v>0.04</v>
      </c>
      <c r="J217" s="120">
        <v>0</v>
      </c>
      <c r="K217" s="120">
        <v>0</v>
      </c>
      <c r="L217" s="120">
        <v>0</v>
      </c>
      <c r="M217" s="120">
        <v>0</v>
      </c>
      <c r="N217" s="120">
        <v>0.02</v>
      </c>
      <c r="O217" s="116"/>
      <c r="P217" s="116"/>
      <c r="Q217" s="120">
        <v>0.04</v>
      </c>
      <c r="R217" s="120">
        <v>0.02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16"/>
      <c r="AB217" s="116"/>
      <c r="AC217" s="120">
        <v>0.04</v>
      </c>
      <c r="AD217" s="120">
        <v>0</v>
      </c>
      <c r="AE217" s="120">
        <v>0.02</v>
      </c>
      <c r="AF217" s="120">
        <v>0</v>
      </c>
      <c r="AG217" s="120">
        <v>0</v>
      </c>
      <c r="AH217" s="120">
        <v>0.02</v>
      </c>
      <c r="AI217" s="120">
        <v>0</v>
      </c>
      <c r="AJ217" s="120">
        <v>0</v>
      </c>
      <c r="AK217" s="120">
        <v>0</v>
      </c>
      <c r="AL217" s="120">
        <v>0</v>
      </c>
      <c r="AM217" s="116"/>
      <c r="AN217" s="116"/>
      <c r="AO217" s="120">
        <v>0.04</v>
      </c>
      <c r="AP217" s="120">
        <v>0</v>
      </c>
      <c r="AQ217" s="120">
        <v>0</v>
      </c>
      <c r="AR217" s="120">
        <v>0</v>
      </c>
      <c r="AS217" s="120">
        <v>0.02</v>
      </c>
      <c r="AT217" s="120">
        <v>0</v>
      </c>
      <c r="AU217" s="120">
        <v>0</v>
      </c>
      <c r="AV217" s="120">
        <v>0.01</v>
      </c>
      <c r="AW217" s="120">
        <v>0.04</v>
      </c>
      <c r="AX217" s="120">
        <v>0</v>
      </c>
      <c r="AY217" s="116"/>
      <c r="AZ217" s="116"/>
      <c r="BA217" s="120">
        <v>0.02</v>
      </c>
      <c r="BB217" s="120">
        <v>0</v>
      </c>
      <c r="BC217" s="120">
        <v>0</v>
      </c>
    </row>
    <row r="218" spans="1:55" x14ac:dyDescent="0.45">
      <c r="A218" s="261">
        <v>214</v>
      </c>
      <c r="B218" s="174" t="s">
        <v>64</v>
      </c>
      <c r="C218" s="119">
        <v>1.87</v>
      </c>
      <c r="D218" s="119">
        <v>1.52</v>
      </c>
      <c r="E218" s="119">
        <v>2.2999999999999998</v>
      </c>
      <c r="F218" s="119">
        <v>2.21</v>
      </c>
      <c r="G218" s="119">
        <v>1.55</v>
      </c>
      <c r="H218" s="119">
        <v>1.65</v>
      </c>
      <c r="I218" s="119">
        <v>1.44</v>
      </c>
      <c r="J218" s="119">
        <v>2.74</v>
      </c>
      <c r="K218" s="119">
        <v>1.2</v>
      </c>
      <c r="L218" s="119">
        <v>0.47</v>
      </c>
      <c r="M218" s="119">
        <v>1.19</v>
      </c>
      <c r="N218" s="119">
        <v>1.21</v>
      </c>
      <c r="O218" s="119">
        <v>1.23</v>
      </c>
      <c r="P218" s="119">
        <v>1.36</v>
      </c>
      <c r="Q218" s="119">
        <v>1.44</v>
      </c>
      <c r="R218" s="119">
        <v>1.87</v>
      </c>
      <c r="S218" s="119">
        <v>2.0699999999999998</v>
      </c>
      <c r="T218" s="119">
        <v>1.85</v>
      </c>
      <c r="U218" s="119">
        <v>1.4</v>
      </c>
      <c r="V218" s="119">
        <v>2.4900000000000002</v>
      </c>
      <c r="W218" s="119">
        <v>1.54</v>
      </c>
      <c r="X218" s="119">
        <v>0.99</v>
      </c>
      <c r="Y218" s="119">
        <v>1.77</v>
      </c>
      <c r="Z218" s="119">
        <v>1.39</v>
      </c>
      <c r="AA218" s="119">
        <v>1.57</v>
      </c>
      <c r="AB218" s="119">
        <v>1.21</v>
      </c>
      <c r="AC218" s="119">
        <v>1.46</v>
      </c>
      <c r="AD218" s="119">
        <v>1.83</v>
      </c>
      <c r="AE218" s="119">
        <v>3.27</v>
      </c>
      <c r="AF218" s="119">
        <v>2.48</v>
      </c>
      <c r="AG218" s="119">
        <v>1.38</v>
      </c>
      <c r="AH218" s="119">
        <v>1.76</v>
      </c>
      <c r="AI218" s="119">
        <v>2.98</v>
      </c>
      <c r="AJ218" s="119">
        <v>2.0299999999999998</v>
      </c>
      <c r="AK218" s="119">
        <v>1.34</v>
      </c>
      <c r="AL218" s="119">
        <v>1.55</v>
      </c>
      <c r="AM218" s="119">
        <v>1.84</v>
      </c>
      <c r="AN218" s="119">
        <v>1.94</v>
      </c>
      <c r="AO218" s="119">
        <v>2.1</v>
      </c>
      <c r="AP218" s="119">
        <v>1.29</v>
      </c>
      <c r="AQ218" s="119">
        <v>1.45</v>
      </c>
      <c r="AR218" s="119">
        <v>3.27</v>
      </c>
      <c r="AS218" s="119">
        <v>1.74</v>
      </c>
      <c r="AT218" s="119">
        <v>1.73</v>
      </c>
      <c r="AU218" s="119">
        <v>2.06</v>
      </c>
      <c r="AV218" s="119">
        <v>2.31</v>
      </c>
      <c r="AW218" s="119">
        <v>2.2200000000000002</v>
      </c>
      <c r="AX218" s="119">
        <v>2.59</v>
      </c>
      <c r="AY218" s="119">
        <v>1.91</v>
      </c>
      <c r="AZ218" s="119">
        <v>2.57</v>
      </c>
      <c r="BA218" s="119">
        <v>2.39</v>
      </c>
      <c r="BB218" s="119">
        <v>1.44</v>
      </c>
      <c r="BC218" s="119">
        <v>1.89</v>
      </c>
    </row>
    <row r="219" spans="1:55" ht="29.25" x14ac:dyDescent="0.45">
      <c r="A219" s="260">
        <v>215</v>
      </c>
      <c r="B219" s="173" t="s">
        <v>302</v>
      </c>
      <c r="C219" s="120">
        <v>6.57</v>
      </c>
      <c r="D219" s="120">
        <v>7.25</v>
      </c>
      <c r="E219" s="120">
        <v>7.81</v>
      </c>
      <c r="F219" s="120">
        <v>6.45</v>
      </c>
      <c r="G219" s="120">
        <v>7.57</v>
      </c>
      <c r="H219" s="120">
        <v>8.65</v>
      </c>
      <c r="I219" s="120">
        <v>8.7799999999999994</v>
      </c>
      <c r="J219" s="120">
        <v>9.36</v>
      </c>
      <c r="K219" s="120">
        <v>8.86</v>
      </c>
      <c r="L219" s="120">
        <v>10.69</v>
      </c>
      <c r="M219" s="120">
        <v>7.63</v>
      </c>
      <c r="N219" s="120">
        <v>5.86</v>
      </c>
      <c r="O219" s="120">
        <v>7.38</v>
      </c>
      <c r="P219" s="120">
        <v>6.97</v>
      </c>
      <c r="Q219" s="120">
        <v>6.84</v>
      </c>
      <c r="R219" s="120">
        <v>6.05</v>
      </c>
      <c r="S219" s="120">
        <v>5.45</v>
      </c>
      <c r="T219" s="120">
        <v>6.31</v>
      </c>
      <c r="U219" s="120">
        <v>5.7</v>
      </c>
      <c r="V219" s="120">
        <v>7.29</v>
      </c>
      <c r="W219" s="120">
        <v>6.96</v>
      </c>
      <c r="X219" s="120">
        <v>7.11</v>
      </c>
      <c r="Y219" s="120">
        <v>5.58</v>
      </c>
      <c r="Z219" s="120">
        <v>8.65</v>
      </c>
      <c r="AA219" s="120">
        <v>5</v>
      </c>
      <c r="AB219" s="120">
        <v>4.72</v>
      </c>
      <c r="AC219" s="120">
        <v>6.32</v>
      </c>
      <c r="AD219" s="120">
        <v>4.87</v>
      </c>
      <c r="AE219" s="120">
        <v>4.7300000000000004</v>
      </c>
      <c r="AF219" s="120">
        <v>4.32</v>
      </c>
      <c r="AG219" s="120">
        <v>5.15</v>
      </c>
      <c r="AH219" s="120">
        <v>7.36</v>
      </c>
      <c r="AI219" s="120">
        <v>5.95</v>
      </c>
      <c r="AJ219" s="120">
        <v>6.08</v>
      </c>
      <c r="AK219" s="120">
        <v>5.91</v>
      </c>
      <c r="AL219" s="120">
        <v>3.65</v>
      </c>
      <c r="AM219" s="120">
        <v>5.32</v>
      </c>
      <c r="AN219" s="120">
        <v>6.6</v>
      </c>
      <c r="AO219" s="120">
        <v>5.77</v>
      </c>
      <c r="AP219" s="120">
        <v>3.83</v>
      </c>
      <c r="AQ219" s="120">
        <v>5.35</v>
      </c>
      <c r="AR219" s="120">
        <v>6.33</v>
      </c>
      <c r="AS219" s="120">
        <v>4.93</v>
      </c>
      <c r="AT219" s="120">
        <v>5.44</v>
      </c>
      <c r="AU219" s="120">
        <v>6.5</v>
      </c>
      <c r="AV219" s="120">
        <v>7</v>
      </c>
      <c r="AW219" s="120">
        <v>6.35</v>
      </c>
      <c r="AX219" s="120">
        <v>5.61</v>
      </c>
      <c r="AY219" s="120">
        <v>5.27</v>
      </c>
      <c r="AZ219" s="120">
        <v>7.28</v>
      </c>
      <c r="BA219" s="120">
        <v>6.81</v>
      </c>
      <c r="BB219" s="120">
        <v>8.0299999999999994</v>
      </c>
      <c r="BC219" s="120">
        <v>7.44</v>
      </c>
    </row>
    <row r="220" spans="1:55" x14ac:dyDescent="0.45">
      <c r="A220" s="261">
        <v>216</v>
      </c>
      <c r="B220" s="174" t="s">
        <v>303</v>
      </c>
      <c r="C220" s="119">
        <v>5.51</v>
      </c>
      <c r="D220" s="119">
        <v>7.48</v>
      </c>
      <c r="E220" s="119">
        <v>7.22</v>
      </c>
      <c r="F220" s="119">
        <v>6.01</v>
      </c>
      <c r="G220" s="119">
        <v>9.08</v>
      </c>
      <c r="H220" s="119">
        <v>8.14</v>
      </c>
      <c r="I220" s="119">
        <v>7.41</v>
      </c>
      <c r="J220" s="119">
        <v>5.85</v>
      </c>
      <c r="K220" s="119">
        <v>8.11</v>
      </c>
      <c r="L220" s="119">
        <v>6.51</v>
      </c>
      <c r="M220" s="119">
        <v>6.64</v>
      </c>
      <c r="N220" s="119">
        <v>7.42</v>
      </c>
      <c r="O220" s="119">
        <v>4.67</v>
      </c>
      <c r="P220" s="119">
        <v>5.89</v>
      </c>
      <c r="Q220" s="119">
        <v>6.23</v>
      </c>
      <c r="R220" s="119">
        <v>7.19</v>
      </c>
      <c r="S220" s="119">
        <v>7.44</v>
      </c>
      <c r="T220" s="119">
        <v>7.21</v>
      </c>
      <c r="U220" s="119">
        <v>6.63</v>
      </c>
      <c r="V220" s="119">
        <v>6.23</v>
      </c>
      <c r="W220" s="119">
        <v>7.79</v>
      </c>
      <c r="X220" s="119">
        <v>7.46</v>
      </c>
      <c r="Y220" s="119">
        <v>7.16</v>
      </c>
      <c r="Z220" s="119">
        <v>7.69</v>
      </c>
      <c r="AA220" s="119">
        <v>5.4</v>
      </c>
      <c r="AB220" s="119">
        <v>8.75</v>
      </c>
      <c r="AC220" s="119">
        <v>10.43</v>
      </c>
      <c r="AD220" s="119">
        <v>8.2200000000000006</v>
      </c>
      <c r="AE220" s="119">
        <v>9.09</v>
      </c>
      <c r="AF220" s="119">
        <v>10.68</v>
      </c>
      <c r="AG220" s="119">
        <v>5.51</v>
      </c>
      <c r="AH220" s="119">
        <v>10.11</v>
      </c>
      <c r="AI220" s="119">
        <v>6.91</v>
      </c>
      <c r="AJ220" s="119">
        <v>8.4700000000000006</v>
      </c>
      <c r="AK220" s="119">
        <v>8.9499999999999993</v>
      </c>
      <c r="AL220" s="119">
        <v>8.2799999999999994</v>
      </c>
      <c r="AM220" s="119">
        <v>7.18</v>
      </c>
      <c r="AN220" s="119">
        <v>6.47</v>
      </c>
      <c r="AO220" s="119">
        <v>9.06</v>
      </c>
      <c r="AP220" s="119">
        <v>8.66</v>
      </c>
      <c r="AQ220" s="119">
        <v>10.119999999999999</v>
      </c>
      <c r="AR220" s="119">
        <v>9.23</v>
      </c>
      <c r="AS220" s="119">
        <v>8.4</v>
      </c>
      <c r="AT220" s="119">
        <v>10.42</v>
      </c>
      <c r="AU220" s="119">
        <v>7.27</v>
      </c>
      <c r="AV220" s="119">
        <v>10.1</v>
      </c>
      <c r="AW220" s="119">
        <v>9.52</v>
      </c>
      <c r="AX220" s="119">
        <v>9.07</v>
      </c>
      <c r="AY220" s="119">
        <v>9.7200000000000006</v>
      </c>
      <c r="AZ220" s="119">
        <v>8.23</v>
      </c>
      <c r="BA220" s="119">
        <v>12.35</v>
      </c>
      <c r="BB220" s="119">
        <v>11.75</v>
      </c>
      <c r="BC220" s="119">
        <v>10.42</v>
      </c>
    </row>
    <row r="221" spans="1:55" x14ac:dyDescent="0.45">
      <c r="A221" s="260">
        <v>217</v>
      </c>
      <c r="B221" s="173" t="s">
        <v>304</v>
      </c>
      <c r="C221" s="120">
        <v>0.21</v>
      </c>
      <c r="D221" s="120">
        <v>0.09</v>
      </c>
      <c r="E221" s="120">
        <v>0.06</v>
      </c>
      <c r="F221" s="120">
        <v>0.04</v>
      </c>
      <c r="G221" s="120">
        <v>0.06</v>
      </c>
      <c r="H221" s="120">
        <v>0.27</v>
      </c>
      <c r="I221" s="120">
        <v>0.46</v>
      </c>
      <c r="J221" s="120">
        <v>0.14000000000000001</v>
      </c>
      <c r="K221" s="120">
        <v>1.92</v>
      </c>
      <c r="L221" s="120">
        <v>0.41</v>
      </c>
      <c r="M221" s="120">
        <v>1.68</v>
      </c>
      <c r="N221" s="120">
        <v>0.18</v>
      </c>
      <c r="O221" s="120">
        <v>0.16</v>
      </c>
      <c r="P221" s="120">
        <v>0.05</v>
      </c>
      <c r="Q221" s="120">
        <v>0.05</v>
      </c>
      <c r="R221" s="120">
        <v>0.14000000000000001</v>
      </c>
      <c r="S221" s="120">
        <v>0</v>
      </c>
      <c r="T221" s="120">
        <v>0.71</v>
      </c>
      <c r="U221" s="120">
        <v>0.24</v>
      </c>
      <c r="V221" s="120">
        <v>0.04</v>
      </c>
      <c r="W221" s="120">
        <v>0.13</v>
      </c>
      <c r="X221" s="120">
        <v>0.19</v>
      </c>
      <c r="Y221" s="120">
        <v>0.16</v>
      </c>
      <c r="Z221" s="120">
        <v>0.09</v>
      </c>
      <c r="AA221" s="120">
        <v>0.02</v>
      </c>
      <c r="AB221" s="120">
        <v>0.15</v>
      </c>
      <c r="AC221" s="120">
        <v>0.09</v>
      </c>
      <c r="AD221" s="120">
        <v>0.33</v>
      </c>
      <c r="AE221" s="120">
        <v>0.12</v>
      </c>
      <c r="AF221" s="120">
        <v>0.62</v>
      </c>
      <c r="AG221" s="120">
        <v>0.23</v>
      </c>
      <c r="AH221" s="120">
        <v>0.17</v>
      </c>
      <c r="AI221" s="120">
        <v>0.08</v>
      </c>
      <c r="AJ221" s="120">
        <v>0.09</v>
      </c>
      <c r="AK221" s="120">
        <v>0.12</v>
      </c>
      <c r="AL221" s="120">
        <v>0.64</v>
      </c>
      <c r="AM221" s="120">
        <v>0.01</v>
      </c>
      <c r="AN221" s="120">
        <v>0.42</v>
      </c>
      <c r="AO221" s="120">
        <v>0.13</v>
      </c>
      <c r="AP221" s="120">
        <v>0.1</v>
      </c>
      <c r="AQ221" s="120">
        <v>0.05</v>
      </c>
      <c r="AR221" s="120">
        <v>0.2</v>
      </c>
      <c r="AS221" s="120">
        <v>0.05</v>
      </c>
      <c r="AT221" s="120">
        <v>0.43</v>
      </c>
      <c r="AU221" s="120">
        <v>0.23</v>
      </c>
      <c r="AV221" s="120">
        <v>0.5</v>
      </c>
      <c r="AW221" s="120">
        <v>0.63</v>
      </c>
      <c r="AX221" s="120">
        <v>0.57999999999999996</v>
      </c>
      <c r="AY221" s="120">
        <v>0.56000000000000005</v>
      </c>
      <c r="AZ221" s="120">
        <v>0.27</v>
      </c>
      <c r="BA221" s="120">
        <v>0.66</v>
      </c>
      <c r="BB221" s="120">
        <v>0.13</v>
      </c>
      <c r="BC221" s="120">
        <v>0.17</v>
      </c>
    </row>
    <row r="222" spans="1:55" x14ac:dyDescent="0.45">
      <c r="A222" s="261">
        <v>218</v>
      </c>
      <c r="B222" s="174" t="s">
        <v>21</v>
      </c>
      <c r="C222" s="119">
        <v>135.07</v>
      </c>
      <c r="D222" s="119">
        <v>135.30000000000001</v>
      </c>
      <c r="E222" s="119">
        <v>136.30000000000001</v>
      </c>
      <c r="F222" s="119">
        <v>149.31</v>
      </c>
      <c r="G222" s="119">
        <v>157.12</v>
      </c>
      <c r="H222" s="119">
        <v>161.19999999999999</v>
      </c>
      <c r="I222" s="119">
        <v>181.13</v>
      </c>
      <c r="J222" s="119">
        <v>193.33</v>
      </c>
      <c r="K222" s="119">
        <v>181.77</v>
      </c>
      <c r="L222" s="119">
        <v>197</v>
      </c>
      <c r="M222" s="119">
        <v>163.26</v>
      </c>
      <c r="N222" s="119">
        <v>204.95</v>
      </c>
      <c r="O222" s="119">
        <v>161.87</v>
      </c>
      <c r="P222" s="119">
        <v>183.27</v>
      </c>
      <c r="Q222" s="119">
        <v>216.68</v>
      </c>
      <c r="R222" s="119">
        <v>181.51</v>
      </c>
      <c r="S222" s="119">
        <v>247.5</v>
      </c>
      <c r="T222" s="119">
        <v>233.65</v>
      </c>
      <c r="U222" s="119">
        <v>260.70999999999998</v>
      </c>
      <c r="V222" s="119">
        <v>222.96</v>
      </c>
      <c r="W222" s="119">
        <v>266.01</v>
      </c>
      <c r="X222" s="119">
        <v>269.5</v>
      </c>
      <c r="Y222" s="119">
        <v>198.67</v>
      </c>
      <c r="Z222" s="119">
        <v>244.97</v>
      </c>
      <c r="AA222" s="119">
        <v>196</v>
      </c>
      <c r="AB222" s="119">
        <v>207.25</v>
      </c>
      <c r="AC222" s="119">
        <v>192.89</v>
      </c>
      <c r="AD222" s="119">
        <v>191.74</v>
      </c>
      <c r="AE222" s="119">
        <v>198.54</v>
      </c>
      <c r="AF222" s="119">
        <v>208.18</v>
      </c>
      <c r="AG222" s="119">
        <v>214.08</v>
      </c>
      <c r="AH222" s="119">
        <v>324.77</v>
      </c>
      <c r="AI222" s="119">
        <v>295.86</v>
      </c>
      <c r="AJ222" s="119">
        <v>282.52</v>
      </c>
      <c r="AK222" s="119">
        <v>259.64999999999998</v>
      </c>
      <c r="AL222" s="119">
        <v>251.81</v>
      </c>
      <c r="AM222" s="119">
        <v>248.02</v>
      </c>
      <c r="AN222" s="119">
        <v>213.02</v>
      </c>
      <c r="AO222" s="119">
        <v>304.14999999999998</v>
      </c>
      <c r="AP222" s="119">
        <v>205.34</v>
      </c>
      <c r="AQ222" s="119">
        <v>238.84</v>
      </c>
      <c r="AR222" s="119">
        <v>247.54</v>
      </c>
      <c r="AS222" s="119">
        <v>222.83</v>
      </c>
      <c r="AT222" s="119">
        <v>268.72000000000003</v>
      </c>
      <c r="AU222" s="119">
        <v>288.47000000000003</v>
      </c>
      <c r="AV222" s="119">
        <v>253.67</v>
      </c>
      <c r="AW222" s="119">
        <v>271.79000000000002</v>
      </c>
      <c r="AX222" s="119">
        <v>220.03</v>
      </c>
      <c r="AY222" s="119">
        <v>191.79</v>
      </c>
      <c r="AZ222" s="119">
        <v>198.3</v>
      </c>
      <c r="BA222" s="119">
        <v>270.94</v>
      </c>
      <c r="BB222" s="119">
        <v>232.64</v>
      </c>
      <c r="BC222" s="119">
        <v>211.53</v>
      </c>
    </row>
    <row r="223" spans="1:55" ht="29.25" x14ac:dyDescent="0.45">
      <c r="A223" s="260">
        <v>219</v>
      </c>
      <c r="B223" s="173" t="s">
        <v>45</v>
      </c>
      <c r="C223" s="120">
        <v>990.09</v>
      </c>
      <c r="D223" s="120">
        <v>998.71</v>
      </c>
      <c r="E223" s="118">
        <v>1086.58</v>
      </c>
      <c r="F223" s="118">
        <v>1088.45</v>
      </c>
      <c r="G223" s="118">
        <v>1128.1300000000001</v>
      </c>
      <c r="H223" s="118">
        <v>1031.3399999999999</v>
      </c>
      <c r="I223" s="118">
        <v>1094.3599999999999</v>
      </c>
      <c r="J223" s="118">
        <v>1037.5</v>
      </c>
      <c r="K223" s="118">
        <v>1020.21</v>
      </c>
      <c r="L223" s="118">
        <v>1003.61</v>
      </c>
      <c r="M223" s="118">
        <v>1259.1500000000001</v>
      </c>
      <c r="N223" s="118">
        <v>1024.8900000000001</v>
      </c>
      <c r="O223" s="120">
        <v>865.87</v>
      </c>
      <c r="P223" s="120">
        <v>802.21</v>
      </c>
      <c r="Q223" s="120">
        <v>953.94</v>
      </c>
      <c r="R223" s="120">
        <v>820.21</v>
      </c>
      <c r="S223" s="120">
        <v>986.09</v>
      </c>
      <c r="T223" s="120">
        <v>847.53</v>
      </c>
      <c r="U223" s="120">
        <v>910.26</v>
      </c>
      <c r="V223" s="120">
        <v>827.87</v>
      </c>
      <c r="W223" s="120">
        <v>825.81</v>
      </c>
      <c r="X223" s="120">
        <v>832.63</v>
      </c>
      <c r="Y223" s="120">
        <v>782.15</v>
      </c>
      <c r="Z223" s="120">
        <v>734.57</v>
      </c>
      <c r="AA223" s="120">
        <v>705.99</v>
      </c>
      <c r="AB223" s="120">
        <v>799.71</v>
      </c>
      <c r="AC223" s="118">
        <v>1013.03</v>
      </c>
      <c r="AD223" s="120">
        <v>744.88</v>
      </c>
      <c r="AE223" s="120">
        <v>832.81</v>
      </c>
      <c r="AF223" s="120">
        <v>739.69</v>
      </c>
      <c r="AG223" s="120">
        <v>775.04</v>
      </c>
      <c r="AH223" s="120">
        <v>773.89</v>
      </c>
      <c r="AI223" s="120">
        <v>847.49</v>
      </c>
      <c r="AJ223" s="120">
        <v>807.7</v>
      </c>
      <c r="AK223" s="120">
        <v>815.75</v>
      </c>
      <c r="AL223" s="120">
        <v>771.31</v>
      </c>
      <c r="AM223" s="120">
        <v>745.82</v>
      </c>
      <c r="AN223" s="120">
        <v>763.38</v>
      </c>
      <c r="AO223" s="120">
        <v>917.43</v>
      </c>
      <c r="AP223" s="120">
        <v>777.74</v>
      </c>
      <c r="AQ223" s="120">
        <v>832.87</v>
      </c>
      <c r="AR223" s="120">
        <v>878.48</v>
      </c>
      <c r="AS223" s="120">
        <v>807.57</v>
      </c>
      <c r="AT223" s="120">
        <v>923.98</v>
      </c>
      <c r="AU223" s="120">
        <v>905.65</v>
      </c>
      <c r="AV223" s="120">
        <v>941.08</v>
      </c>
      <c r="AW223" s="120">
        <v>977.55</v>
      </c>
      <c r="AX223" s="120">
        <v>871.74</v>
      </c>
      <c r="AY223" s="120">
        <v>946</v>
      </c>
      <c r="AZ223" s="120">
        <v>819.25</v>
      </c>
      <c r="BA223" s="118">
        <v>1037.52</v>
      </c>
      <c r="BB223" s="120">
        <v>853.46</v>
      </c>
      <c r="BC223" s="118">
        <v>1018.51</v>
      </c>
    </row>
    <row r="224" spans="1:55" x14ac:dyDescent="0.45">
      <c r="A224" s="261">
        <v>220</v>
      </c>
      <c r="B224" s="174" t="s">
        <v>305</v>
      </c>
      <c r="C224" s="119">
        <v>9.01</v>
      </c>
      <c r="D224" s="119">
        <v>18.399999999999999</v>
      </c>
      <c r="E224" s="119">
        <v>21.25</v>
      </c>
      <c r="F224" s="119">
        <v>17.04</v>
      </c>
      <c r="G224" s="119">
        <v>10.82</v>
      </c>
      <c r="H224" s="119">
        <v>14.22</v>
      </c>
      <c r="I224" s="119">
        <v>8.19</v>
      </c>
      <c r="J224" s="119">
        <v>21.12</v>
      </c>
      <c r="K224" s="119">
        <v>13.54</v>
      </c>
      <c r="L224" s="119">
        <v>22.12</v>
      </c>
      <c r="M224" s="119">
        <v>16.88</v>
      </c>
      <c r="N224" s="119">
        <v>26.53</v>
      </c>
      <c r="O224" s="119">
        <v>4.9800000000000004</v>
      </c>
      <c r="P224" s="119">
        <v>29.66</v>
      </c>
      <c r="Q224" s="119">
        <v>16.45</v>
      </c>
      <c r="R224" s="119">
        <v>10.65</v>
      </c>
      <c r="S224" s="119">
        <v>14.83</v>
      </c>
      <c r="T224" s="119">
        <v>21.37</v>
      </c>
      <c r="U224" s="119">
        <v>13.21</v>
      </c>
      <c r="V224" s="119">
        <v>17.420000000000002</v>
      </c>
      <c r="W224" s="119">
        <v>22</v>
      </c>
      <c r="X224" s="119">
        <v>14</v>
      </c>
      <c r="Y224" s="119">
        <v>7.3</v>
      </c>
      <c r="Z224" s="119">
        <v>8.3000000000000007</v>
      </c>
      <c r="AA224" s="119">
        <v>4.12</v>
      </c>
      <c r="AB224" s="119">
        <v>16.5</v>
      </c>
      <c r="AC224" s="119">
        <v>5.83</v>
      </c>
      <c r="AD224" s="119">
        <v>8.77</v>
      </c>
      <c r="AE224" s="119">
        <v>15.57</v>
      </c>
      <c r="AF224" s="119">
        <v>15.68</v>
      </c>
      <c r="AG224" s="119">
        <v>9.65</v>
      </c>
      <c r="AH224" s="119">
        <v>12.9</v>
      </c>
      <c r="AI224" s="119">
        <v>13.8</v>
      </c>
      <c r="AJ224" s="119">
        <v>16.86</v>
      </c>
      <c r="AK224" s="119">
        <v>15.9</v>
      </c>
      <c r="AL224" s="119">
        <v>12.52</v>
      </c>
      <c r="AM224" s="119">
        <v>11.61</v>
      </c>
      <c r="AN224" s="119">
        <v>17.97</v>
      </c>
      <c r="AO224" s="119">
        <v>13.73</v>
      </c>
      <c r="AP224" s="119">
        <v>16.579999999999998</v>
      </c>
      <c r="AQ224" s="119">
        <v>10.35</v>
      </c>
      <c r="AR224" s="119">
        <v>14.76</v>
      </c>
      <c r="AS224" s="119">
        <v>23.1</v>
      </c>
      <c r="AT224" s="119">
        <v>14.82</v>
      </c>
      <c r="AU224" s="119">
        <v>14.31</v>
      </c>
      <c r="AV224" s="119">
        <v>18.77</v>
      </c>
      <c r="AW224" s="119">
        <v>23.99</v>
      </c>
      <c r="AX224" s="119">
        <v>19.63</v>
      </c>
      <c r="AY224" s="119">
        <v>15.07</v>
      </c>
      <c r="AZ224" s="119">
        <v>21.27</v>
      </c>
      <c r="BA224" s="119">
        <v>9.18</v>
      </c>
      <c r="BB224" s="119">
        <v>23.19</v>
      </c>
      <c r="BC224" s="119">
        <v>13.06</v>
      </c>
    </row>
    <row r="225" spans="1:55" x14ac:dyDescent="0.45">
      <c r="A225" s="260">
        <v>221</v>
      </c>
      <c r="B225" s="173" t="s">
        <v>306</v>
      </c>
      <c r="C225" s="120">
        <v>0.61</v>
      </c>
      <c r="D225" s="120">
        <v>0.25</v>
      </c>
      <c r="E225" s="120">
        <v>0.69</v>
      </c>
      <c r="F225" s="120">
        <v>0.47</v>
      </c>
      <c r="G225" s="120">
        <v>0.28000000000000003</v>
      </c>
      <c r="H225" s="120">
        <v>0.55000000000000004</v>
      </c>
      <c r="I225" s="120">
        <v>0.88</v>
      </c>
      <c r="J225" s="120">
        <v>0.52</v>
      </c>
      <c r="K225" s="120">
        <v>0.94</v>
      </c>
      <c r="L225" s="120">
        <v>0.46</v>
      </c>
      <c r="M225" s="120">
        <v>0.37</v>
      </c>
      <c r="N225" s="120">
        <v>0.7</v>
      </c>
      <c r="O225" s="120">
        <v>0.19</v>
      </c>
      <c r="P225" s="120">
        <v>0.47</v>
      </c>
      <c r="Q225" s="120">
        <v>0.13</v>
      </c>
      <c r="R225" s="120">
        <v>0.27</v>
      </c>
      <c r="S225" s="120">
        <v>0.25</v>
      </c>
      <c r="T225" s="120">
        <v>0.36</v>
      </c>
      <c r="U225" s="120">
        <v>0.19</v>
      </c>
      <c r="V225" s="120">
        <v>0.09</v>
      </c>
      <c r="W225" s="120">
        <v>0.13</v>
      </c>
      <c r="X225" s="120">
        <v>0.27</v>
      </c>
      <c r="Y225" s="120">
        <v>0.03</v>
      </c>
      <c r="Z225" s="120">
        <v>0.59</v>
      </c>
      <c r="AA225" s="120">
        <v>7.0000000000000007E-2</v>
      </c>
      <c r="AB225" s="120">
        <v>0.66</v>
      </c>
      <c r="AC225" s="120">
        <v>1.24</v>
      </c>
      <c r="AD225" s="120">
        <v>0.08</v>
      </c>
      <c r="AE225" s="120">
        <v>0.12</v>
      </c>
      <c r="AF225" s="120">
        <v>0.49</v>
      </c>
      <c r="AG225" s="120">
        <v>0.05</v>
      </c>
      <c r="AH225" s="120">
        <v>0.2</v>
      </c>
      <c r="AI225" s="120">
        <v>0.08</v>
      </c>
      <c r="AJ225" s="120">
        <v>7.0000000000000007E-2</v>
      </c>
      <c r="AK225" s="120">
        <v>0.23</v>
      </c>
      <c r="AL225" s="120">
        <v>0.62</v>
      </c>
      <c r="AM225" s="120">
        <v>0.1</v>
      </c>
      <c r="AN225" s="120">
        <v>0.22</v>
      </c>
      <c r="AO225" s="120">
        <v>0.2</v>
      </c>
      <c r="AP225" s="120">
        <v>7.0000000000000007E-2</v>
      </c>
      <c r="AQ225" s="120">
        <v>0.13</v>
      </c>
      <c r="AR225" s="120">
        <v>0.08</v>
      </c>
      <c r="AS225" s="120">
        <v>0.09</v>
      </c>
      <c r="AT225" s="120">
        <v>0.01</v>
      </c>
      <c r="AU225" s="120">
        <v>0.62</v>
      </c>
      <c r="AV225" s="120">
        <v>0.36</v>
      </c>
      <c r="AW225" s="120">
        <v>1.21</v>
      </c>
      <c r="AX225" s="120">
        <v>0.88</v>
      </c>
      <c r="AY225" s="120">
        <v>0.27</v>
      </c>
      <c r="AZ225" s="120">
        <v>0.71</v>
      </c>
      <c r="BA225" s="120">
        <v>0.33</v>
      </c>
      <c r="BB225" s="120">
        <v>0.42</v>
      </c>
      <c r="BC225" s="120">
        <v>0.33</v>
      </c>
    </row>
    <row r="226" spans="1:55" ht="29.25" x14ac:dyDescent="0.45">
      <c r="A226" s="261">
        <v>222</v>
      </c>
      <c r="B226" s="174" t="s">
        <v>307</v>
      </c>
      <c r="C226" s="119">
        <v>4.8</v>
      </c>
      <c r="D226" s="119">
        <v>4.17</v>
      </c>
      <c r="E226" s="119">
        <v>3.49</v>
      </c>
      <c r="F226" s="119">
        <v>3.38</v>
      </c>
      <c r="G226" s="119">
        <v>5.44</v>
      </c>
      <c r="H226" s="119">
        <v>1.95</v>
      </c>
      <c r="I226" s="119">
        <v>4.8600000000000003</v>
      </c>
      <c r="J226" s="119">
        <v>7.8</v>
      </c>
      <c r="K226" s="119">
        <v>3.78</v>
      </c>
      <c r="L226" s="119">
        <v>6.02</v>
      </c>
      <c r="M226" s="119">
        <v>4.22</v>
      </c>
      <c r="N226" s="119">
        <v>6.63</v>
      </c>
      <c r="O226" s="119">
        <v>3.14</v>
      </c>
      <c r="P226" s="119">
        <v>6.94</v>
      </c>
      <c r="Q226" s="119">
        <v>7.46</v>
      </c>
      <c r="R226" s="119">
        <v>6.83</v>
      </c>
      <c r="S226" s="119">
        <v>3.48</v>
      </c>
      <c r="T226" s="119">
        <v>3.86</v>
      </c>
      <c r="U226" s="119">
        <v>4.41</v>
      </c>
      <c r="V226" s="119">
        <v>3.1</v>
      </c>
      <c r="W226" s="119">
        <v>4.99</v>
      </c>
      <c r="X226" s="119">
        <v>5.46</v>
      </c>
      <c r="Y226" s="119">
        <v>3.13</v>
      </c>
      <c r="Z226" s="119">
        <v>3.03</v>
      </c>
      <c r="AA226" s="119">
        <v>3.49</v>
      </c>
      <c r="AB226" s="119">
        <v>2.79</v>
      </c>
      <c r="AC226" s="119">
        <v>4.6100000000000003</v>
      </c>
      <c r="AD226" s="119">
        <v>3.14</v>
      </c>
      <c r="AE226" s="119">
        <v>2.61</v>
      </c>
      <c r="AF226" s="119">
        <v>6.1</v>
      </c>
      <c r="AG226" s="119">
        <v>1.67</v>
      </c>
      <c r="AH226" s="119">
        <v>4.9800000000000004</v>
      </c>
      <c r="AI226" s="119">
        <v>3.4</v>
      </c>
      <c r="AJ226" s="119">
        <v>2.92</v>
      </c>
      <c r="AK226" s="119">
        <v>2.5499999999999998</v>
      </c>
      <c r="AL226" s="119">
        <v>3.02</v>
      </c>
      <c r="AM226" s="119">
        <v>2.42</v>
      </c>
      <c r="AN226" s="119">
        <v>4.01</v>
      </c>
      <c r="AO226" s="119">
        <v>6.68</v>
      </c>
      <c r="AP226" s="119">
        <v>3.59</v>
      </c>
      <c r="AQ226" s="119">
        <v>4.09</v>
      </c>
      <c r="AR226" s="119">
        <v>2.72</v>
      </c>
      <c r="AS226" s="119">
        <v>4.34</v>
      </c>
      <c r="AT226" s="119">
        <v>3.81</v>
      </c>
      <c r="AU226" s="119">
        <v>3.09</v>
      </c>
      <c r="AV226" s="119">
        <v>3.7</v>
      </c>
      <c r="AW226" s="119">
        <v>5.68</v>
      </c>
      <c r="AX226" s="119">
        <v>2.4</v>
      </c>
      <c r="AY226" s="119">
        <v>3.68</v>
      </c>
      <c r="AZ226" s="119">
        <v>3.13</v>
      </c>
      <c r="BA226" s="119">
        <v>3.95</v>
      </c>
      <c r="BB226" s="119">
        <v>5.75</v>
      </c>
      <c r="BC226" s="119">
        <v>3.43</v>
      </c>
    </row>
    <row r="227" spans="1:55" x14ac:dyDescent="0.45">
      <c r="A227" s="260">
        <v>223</v>
      </c>
      <c r="B227" s="173" t="s">
        <v>308</v>
      </c>
      <c r="C227" s="120">
        <v>4.22</v>
      </c>
      <c r="D227" s="120">
        <v>4.46</v>
      </c>
      <c r="E227" s="120">
        <v>1.69</v>
      </c>
      <c r="F227" s="120">
        <v>1.36</v>
      </c>
      <c r="G227" s="120">
        <v>3.55</v>
      </c>
      <c r="H227" s="120">
        <v>6.13</v>
      </c>
      <c r="I227" s="120">
        <v>5.12</v>
      </c>
      <c r="J227" s="120">
        <v>3.96</v>
      </c>
      <c r="K227" s="120">
        <v>1.44</v>
      </c>
      <c r="L227" s="120">
        <v>2.0099999999999998</v>
      </c>
      <c r="M227" s="120">
        <v>0.96</v>
      </c>
      <c r="N227" s="120">
        <v>2.57</v>
      </c>
      <c r="O227" s="120">
        <v>0.28000000000000003</v>
      </c>
      <c r="P227" s="120">
        <v>1.02</v>
      </c>
      <c r="Q227" s="120">
        <v>5.14</v>
      </c>
      <c r="R227" s="120">
        <v>0.74</v>
      </c>
      <c r="S227" s="120">
        <v>1.31</v>
      </c>
      <c r="T227" s="120">
        <v>2.52</v>
      </c>
      <c r="U227" s="120">
        <v>4.26</v>
      </c>
      <c r="V227" s="120">
        <v>8.2200000000000006</v>
      </c>
      <c r="W227" s="120">
        <v>2.0099999999999998</v>
      </c>
      <c r="X227" s="120">
        <v>2.86</v>
      </c>
      <c r="Y227" s="120">
        <v>2.06</v>
      </c>
      <c r="Z227" s="120">
        <v>3.96</v>
      </c>
      <c r="AA227" s="120">
        <v>2.7</v>
      </c>
      <c r="AB227" s="120">
        <v>1.03</v>
      </c>
      <c r="AC227" s="120">
        <v>1.6</v>
      </c>
      <c r="AD227" s="120">
        <v>0.17</v>
      </c>
      <c r="AE227" s="120">
        <v>1.17</v>
      </c>
      <c r="AF227" s="120">
        <v>0.83</v>
      </c>
      <c r="AG227" s="120">
        <v>1.48</v>
      </c>
      <c r="AH227" s="120">
        <v>2.85</v>
      </c>
      <c r="AI227" s="120">
        <v>2.62</v>
      </c>
      <c r="AJ227" s="120">
        <v>1.87</v>
      </c>
      <c r="AK227" s="120">
        <v>3.96</v>
      </c>
      <c r="AL227" s="120">
        <v>1.45</v>
      </c>
      <c r="AM227" s="120">
        <v>0.17</v>
      </c>
      <c r="AN227" s="120">
        <v>0.02</v>
      </c>
      <c r="AO227" s="120">
        <v>3.68</v>
      </c>
      <c r="AP227" s="120">
        <v>2.19</v>
      </c>
      <c r="AQ227" s="120">
        <v>0.69</v>
      </c>
      <c r="AR227" s="120">
        <v>3.21</v>
      </c>
      <c r="AS227" s="120">
        <v>4.43</v>
      </c>
      <c r="AT227" s="120">
        <v>6.43</v>
      </c>
      <c r="AU227" s="120">
        <v>2.29</v>
      </c>
      <c r="AV227" s="120">
        <v>0.15</v>
      </c>
      <c r="AW227" s="120">
        <v>3.76</v>
      </c>
      <c r="AX227" s="120">
        <v>3.55</v>
      </c>
      <c r="AY227" s="120">
        <v>1.51</v>
      </c>
      <c r="AZ227" s="120">
        <v>6.27</v>
      </c>
      <c r="BA227" s="120">
        <v>0.54</v>
      </c>
      <c r="BB227" s="120">
        <v>7.0000000000000007E-2</v>
      </c>
      <c r="BC227" s="120">
        <v>0.08</v>
      </c>
    </row>
    <row r="228" spans="1:55" ht="42" x14ac:dyDescent="0.45">
      <c r="A228" s="261">
        <v>224</v>
      </c>
      <c r="B228" s="174" t="s">
        <v>309</v>
      </c>
      <c r="C228" s="117"/>
      <c r="D228" s="117"/>
      <c r="E228" s="117"/>
      <c r="F228" s="117"/>
      <c r="G228" s="117"/>
      <c r="H228" s="119">
        <v>0.15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7"/>
      <c r="P228" s="119">
        <v>0</v>
      </c>
      <c r="Q228" s="119">
        <v>0</v>
      </c>
      <c r="R228" s="119">
        <v>0</v>
      </c>
      <c r="S228" s="119">
        <v>0.03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>
        <v>0.21</v>
      </c>
      <c r="AB228" s="119">
        <v>0</v>
      </c>
      <c r="AC228" s="119">
        <v>0</v>
      </c>
      <c r="AD228" s="119">
        <v>0</v>
      </c>
      <c r="AE228" s="119">
        <v>0</v>
      </c>
      <c r="AF228" s="119">
        <v>0</v>
      </c>
      <c r="AG228" s="119">
        <v>0</v>
      </c>
      <c r="AH228" s="119">
        <v>0</v>
      </c>
      <c r="AI228" s="119">
        <v>0</v>
      </c>
      <c r="AJ228" s="119">
        <v>0</v>
      </c>
      <c r="AK228" s="119">
        <v>0</v>
      </c>
      <c r="AL228" s="119">
        <v>0</v>
      </c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</row>
    <row r="229" spans="1:55" x14ac:dyDescent="0.45">
      <c r="A229" s="260">
        <v>225</v>
      </c>
      <c r="B229" s="173" t="s">
        <v>97</v>
      </c>
      <c r="C229" s="120">
        <v>60.29</v>
      </c>
      <c r="D229" s="120">
        <v>50.08</v>
      </c>
      <c r="E229" s="120">
        <v>23.22</v>
      </c>
      <c r="F229" s="120">
        <v>25.69</v>
      </c>
      <c r="G229" s="120">
        <v>51.42</v>
      </c>
      <c r="H229" s="120">
        <v>44.52</v>
      </c>
      <c r="I229" s="120">
        <v>64.400000000000006</v>
      </c>
      <c r="J229" s="120">
        <v>90.19</v>
      </c>
      <c r="K229" s="120">
        <v>97.36</v>
      </c>
      <c r="L229" s="120">
        <v>167.63</v>
      </c>
      <c r="M229" s="120">
        <v>52.6</v>
      </c>
      <c r="N229" s="120">
        <v>108.54</v>
      </c>
      <c r="O229" s="120">
        <v>56.23</v>
      </c>
      <c r="P229" s="120">
        <v>91.36</v>
      </c>
      <c r="Q229" s="120">
        <v>39.04</v>
      </c>
      <c r="R229" s="120">
        <v>93.53</v>
      </c>
      <c r="S229" s="120">
        <v>52.64</v>
      </c>
      <c r="T229" s="120">
        <v>49.82</v>
      </c>
      <c r="U229" s="120">
        <v>22.69</v>
      </c>
      <c r="V229" s="120">
        <v>26.4</v>
      </c>
      <c r="W229" s="120">
        <v>42.61</v>
      </c>
      <c r="X229" s="120">
        <v>49.07</v>
      </c>
      <c r="Y229" s="120">
        <v>23.86</v>
      </c>
      <c r="Z229" s="120">
        <v>22.29</v>
      </c>
      <c r="AA229" s="120">
        <v>13.46</v>
      </c>
      <c r="AB229" s="120">
        <v>16.25</v>
      </c>
      <c r="AC229" s="120">
        <v>16.489999999999998</v>
      </c>
      <c r="AD229" s="120">
        <v>12.39</v>
      </c>
      <c r="AE229" s="120">
        <v>31.23</v>
      </c>
      <c r="AF229" s="120">
        <v>18.55</v>
      </c>
      <c r="AG229" s="120">
        <v>14.05</v>
      </c>
      <c r="AH229" s="120">
        <v>14.93</v>
      </c>
      <c r="AI229" s="120">
        <v>12.83</v>
      </c>
      <c r="AJ229" s="120">
        <v>15.56</v>
      </c>
      <c r="AK229" s="120">
        <v>11.34</v>
      </c>
      <c r="AL229" s="120">
        <v>10.42</v>
      </c>
      <c r="AM229" s="120">
        <v>14.72</v>
      </c>
      <c r="AN229" s="120">
        <v>11.27</v>
      </c>
      <c r="AO229" s="120">
        <v>12.69</v>
      </c>
      <c r="AP229" s="120">
        <v>10.16</v>
      </c>
      <c r="AQ229" s="120">
        <v>16.79</v>
      </c>
      <c r="AR229" s="120">
        <v>17.23</v>
      </c>
      <c r="AS229" s="120">
        <v>13.72</v>
      </c>
      <c r="AT229" s="120">
        <v>16.66</v>
      </c>
      <c r="AU229" s="120">
        <v>14.89</v>
      </c>
      <c r="AV229" s="120">
        <v>14.83</v>
      </c>
      <c r="AW229" s="120">
        <v>15.66</v>
      </c>
      <c r="AX229" s="120">
        <v>10.88</v>
      </c>
      <c r="AY229" s="120">
        <v>12.44</v>
      </c>
      <c r="AZ229" s="120">
        <v>10.28</v>
      </c>
      <c r="BA229" s="120">
        <v>19.5</v>
      </c>
      <c r="BB229" s="120">
        <v>13.15</v>
      </c>
      <c r="BC229" s="120">
        <v>19.52</v>
      </c>
    </row>
    <row r="230" spans="1:55" x14ac:dyDescent="0.45">
      <c r="A230" s="261">
        <v>226</v>
      </c>
      <c r="B230" s="174" t="s">
        <v>310</v>
      </c>
      <c r="C230" s="119">
        <v>4.9000000000000004</v>
      </c>
      <c r="D230" s="119">
        <v>4.49</v>
      </c>
      <c r="E230" s="119">
        <v>8.2200000000000006</v>
      </c>
      <c r="F230" s="119">
        <v>3.81</v>
      </c>
      <c r="G230" s="119">
        <v>6.99</v>
      </c>
      <c r="H230" s="119">
        <v>6.09</v>
      </c>
      <c r="I230" s="119">
        <v>8.07</v>
      </c>
      <c r="J230" s="119">
        <v>6.77</v>
      </c>
      <c r="K230" s="119">
        <v>7.53</v>
      </c>
      <c r="L230" s="119">
        <v>5.73</v>
      </c>
      <c r="M230" s="119">
        <v>4.1500000000000004</v>
      </c>
      <c r="N230" s="119">
        <v>5.91</v>
      </c>
      <c r="O230" s="119">
        <v>6.24</v>
      </c>
      <c r="P230" s="119">
        <v>6.96</v>
      </c>
      <c r="Q230" s="119">
        <v>8.9499999999999993</v>
      </c>
      <c r="R230" s="119">
        <v>8.02</v>
      </c>
      <c r="S230" s="119">
        <v>5.22</v>
      </c>
      <c r="T230" s="119">
        <v>7.65</v>
      </c>
      <c r="U230" s="119">
        <v>13.38</v>
      </c>
      <c r="V230" s="119">
        <v>7.29</v>
      </c>
      <c r="W230" s="119">
        <v>12.26</v>
      </c>
      <c r="X230" s="119">
        <v>8.43</v>
      </c>
      <c r="Y230" s="119">
        <v>7.22</v>
      </c>
      <c r="Z230" s="119">
        <v>7.85</v>
      </c>
      <c r="AA230" s="119">
        <v>7.59</v>
      </c>
      <c r="AB230" s="119">
        <v>12.16</v>
      </c>
      <c r="AC230" s="119">
        <v>15.87</v>
      </c>
      <c r="AD230" s="119">
        <v>6.08</v>
      </c>
      <c r="AE230" s="119">
        <v>11.53</v>
      </c>
      <c r="AF230" s="119">
        <v>14.73</v>
      </c>
      <c r="AG230" s="119">
        <v>7.27</v>
      </c>
      <c r="AH230" s="119">
        <v>10.31</v>
      </c>
      <c r="AI230" s="119">
        <v>12.8</v>
      </c>
      <c r="AJ230" s="119">
        <v>8.94</v>
      </c>
      <c r="AK230" s="119">
        <v>4.63</v>
      </c>
      <c r="AL230" s="119">
        <v>2.11</v>
      </c>
      <c r="AM230" s="119">
        <v>1.63</v>
      </c>
      <c r="AN230" s="119">
        <v>2.72</v>
      </c>
      <c r="AO230" s="119">
        <v>2.3199999999999998</v>
      </c>
      <c r="AP230" s="119">
        <v>1.78</v>
      </c>
      <c r="AQ230" s="119">
        <v>2.59</v>
      </c>
      <c r="AR230" s="119">
        <v>2.8</v>
      </c>
      <c r="AS230" s="119">
        <v>2.34</v>
      </c>
      <c r="AT230" s="119">
        <v>2.63</v>
      </c>
      <c r="AU230" s="119">
        <v>2.81</v>
      </c>
      <c r="AV230" s="119">
        <v>2.5299999999999998</v>
      </c>
      <c r="AW230" s="119">
        <v>2.65</v>
      </c>
      <c r="AX230" s="119">
        <v>1.33</v>
      </c>
      <c r="AY230" s="119">
        <v>2.58</v>
      </c>
      <c r="AZ230" s="119">
        <v>1.8</v>
      </c>
      <c r="BA230" s="119">
        <v>3.87</v>
      </c>
      <c r="BB230" s="119">
        <v>2.5299999999999998</v>
      </c>
      <c r="BC230" s="119">
        <v>2.73</v>
      </c>
    </row>
    <row r="231" spans="1:55" ht="29.25" x14ac:dyDescent="0.45">
      <c r="A231" s="260">
        <v>227</v>
      </c>
      <c r="B231" s="173" t="s">
        <v>78</v>
      </c>
      <c r="C231" s="120">
        <v>388.93</v>
      </c>
      <c r="D231" s="120">
        <v>346.43</v>
      </c>
      <c r="E231" s="120">
        <v>364.57</v>
      </c>
      <c r="F231" s="120">
        <v>331.03</v>
      </c>
      <c r="G231" s="120">
        <v>409.75</v>
      </c>
      <c r="H231" s="120">
        <v>385.25</v>
      </c>
      <c r="I231" s="120">
        <v>390.98</v>
      </c>
      <c r="J231" s="120">
        <v>397.85</v>
      </c>
      <c r="K231" s="120">
        <v>371.41</v>
      </c>
      <c r="L231" s="120">
        <v>426.67</v>
      </c>
      <c r="M231" s="120">
        <v>404.92</v>
      </c>
      <c r="N231" s="120">
        <v>392.77</v>
      </c>
      <c r="O231" s="120">
        <v>345.61</v>
      </c>
      <c r="P231" s="120">
        <v>344.06</v>
      </c>
      <c r="Q231" s="120">
        <v>359.62</v>
      </c>
      <c r="R231" s="120">
        <v>329.1</v>
      </c>
      <c r="S231" s="120">
        <v>362.64</v>
      </c>
      <c r="T231" s="120">
        <v>344.83</v>
      </c>
      <c r="U231" s="120">
        <v>358.76</v>
      </c>
      <c r="V231" s="120">
        <v>366.12</v>
      </c>
      <c r="W231" s="120">
        <v>358.62</v>
      </c>
      <c r="X231" s="120">
        <v>383.94</v>
      </c>
      <c r="Y231" s="120">
        <v>341.62</v>
      </c>
      <c r="Z231" s="120">
        <v>376.07</v>
      </c>
      <c r="AA231" s="120">
        <v>372.16</v>
      </c>
      <c r="AB231" s="120">
        <v>345.71</v>
      </c>
      <c r="AC231" s="120">
        <v>337.19</v>
      </c>
      <c r="AD231" s="120">
        <v>312.94</v>
      </c>
      <c r="AE231" s="120">
        <v>319.58</v>
      </c>
      <c r="AF231" s="120">
        <v>382.7</v>
      </c>
      <c r="AG231" s="120">
        <v>333.84</v>
      </c>
      <c r="AH231" s="120">
        <v>317.22000000000003</v>
      </c>
      <c r="AI231" s="120">
        <v>397.98</v>
      </c>
      <c r="AJ231" s="120">
        <v>343.72</v>
      </c>
      <c r="AK231" s="120">
        <v>376.84</v>
      </c>
      <c r="AL231" s="120">
        <v>385.11</v>
      </c>
      <c r="AM231" s="120">
        <v>360.87</v>
      </c>
      <c r="AN231" s="120">
        <v>407.07</v>
      </c>
      <c r="AO231" s="120">
        <v>386.72</v>
      </c>
      <c r="AP231" s="120">
        <v>322.73</v>
      </c>
      <c r="AQ231" s="120">
        <v>386.73</v>
      </c>
      <c r="AR231" s="120">
        <v>423.18</v>
      </c>
      <c r="AS231" s="120">
        <v>406.91</v>
      </c>
      <c r="AT231" s="120">
        <v>420.53</v>
      </c>
      <c r="AU231" s="120">
        <v>399.87</v>
      </c>
      <c r="AV231" s="120">
        <v>441.78</v>
      </c>
      <c r="AW231" s="120">
        <v>405.41</v>
      </c>
      <c r="AX231" s="120">
        <v>404.93</v>
      </c>
      <c r="AY231" s="120">
        <v>500.88</v>
      </c>
      <c r="AZ231" s="120">
        <v>498.18</v>
      </c>
      <c r="BA231" s="120">
        <v>469.68</v>
      </c>
      <c r="BB231" s="120">
        <v>435.82</v>
      </c>
      <c r="BC231" s="120">
        <v>425.89</v>
      </c>
    </row>
    <row r="232" spans="1:55" x14ac:dyDescent="0.45">
      <c r="A232" s="261">
        <v>228</v>
      </c>
      <c r="B232" s="174" t="s">
        <v>52</v>
      </c>
      <c r="C232" s="119">
        <v>18.43</v>
      </c>
      <c r="D232" s="119">
        <v>17.87</v>
      </c>
      <c r="E232" s="119">
        <v>14.12</v>
      </c>
      <c r="F232" s="119">
        <v>179.01</v>
      </c>
      <c r="G232" s="119">
        <v>17.690000000000001</v>
      </c>
      <c r="H232" s="119">
        <v>18.12</v>
      </c>
      <c r="I232" s="119">
        <v>18.5</v>
      </c>
      <c r="J232" s="119">
        <v>21.73</v>
      </c>
      <c r="K232" s="119">
        <v>23.24</v>
      </c>
      <c r="L232" s="119">
        <v>19.48</v>
      </c>
      <c r="M232" s="119">
        <v>18.07</v>
      </c>
      <c r="N232" s="119">
        <v>19.940000000000001</v>
      </c>
      <c r="O232" s="119">
        <v>17.41</v>
      </c>
      <c r="P232" s="119">
        <v>14.11</v>
      </c>
      <c r="Q232" s="119">
        <v>17.87</v>
      </c>
      <c r="R232" s="119">
        <v>14.62</v>
      </c>
      <c r="S232" s="119">
        <v>19.09</v>
      </c>
      <c r="T232" s="119">
        <v>15.77</v>
      </c>
      <c r="U232" s="119">
        <v>16.260000000000002</v>
      </c>
      <c r="V232" s="119">
        <v>16.38</v>
      </c>
      <c r="W232" s="119">
        <v>17.420000000000002</v>
      </c>
      <c r="X232" s="119">
        <v>13.48</v>
      </c>
      <c r="Y232" s="119">
        <v>15.08</v>
      </c>
      <c r="Z232" s="119">
        <v>12.04</v>
      </c>
      <c r="AA232" s="119">
        <v>12.16</v>
      </c>
      <c r="AB232" s="119">
        <v>10.73</v>
      </c>
      <c r="AC232" s="119">
        <v>12.69</v>
      </c>
      <c r="AD232" s="119">
        <v>11.04</v>
      </c>
      <c r="AE232" s="119">
        <v>16.45</v>
      </c>
      <c r="AF232" s="119">
        <v>16.57</v>
      </c>
      <c r="AG232" s="119">
        <v>19.329999999999998</v>
      </c>
      <c r="AH232" s="119">
        <v>18.329999999999998</v>
      </c>
      <c r="AI232" s="119">
        <v>18.600000000000001</v>
      </c>
      <c r="AJ232" s="119">
        <v>13.38</v>
      </c>
      <c r="AK232" s="119">
        <v>13.63</v>
      </c>
      <c r="AL232" s="119">
        <v>15.42</v>
      </c>
      <c r="AM232" s="119">
        <v>15.04</v>
      </c>
      <c r="AN232" s="119">
        <v>20.28</v>
      </c>
      <c r="AO232" s="119">
        <v>21.97</v>
      </c>
      <c r="AP232" s="119">
        <v>13.19</v>
      </c>
      <c r="AQ232" s="119">
        <v>14.07</v>
      </c>
      <c r="AR232" s="119">
        <v>22.26</v>
      </c>
      <c r="AS232" s="119">
        <v>290.57</v>
      </c>
      <c r="AT232" s="119">
        <v>25.76</v>
      </c>
      <c r="AU232" s="119">
        <v>22.05</v>
      </c>
      <c r="AV232" s="119">
        <v>17.93</v>
      </c>
      <c r="AW232" s="119">
        <v>13.56</v>
      </c>
      <c r="AX232" s="119">
        <v>12.74</v>
      </c>
      <c r="AY232" s="119">
        <v>11.78</v>
      </c>
      <c r="AZ232" s="119">
        <v>14.74</v>
      </c>
      <c r="BA232" s="119">
        <v>16.05</v>
      </c>
      <c r="BB232" s="119">
        <v>12.56</v>
      </c>
      <c r="BC232" s="119">
        <v>14.38</v>
      </c>
    </row>
    <row r="233" spans="1:55" x14ac:dyDescent="0.45">
      <c r="A233" s="260">
        <v>229</v>
      </c>
      <c r="B233" s="173" t="s">
        <v>311</v>
      </c>
      <c r="C233" s="120">
        <v>2.8</v>
      </c>
      <c r="D233" s="120">
        <v>4.2699999999999996</v>
      </c>
      <c r="E233" s="120">
        <v>5.17</v>
      </c>
      <c r="F233" s="120">
        <v>6.17</v>
      </c>
      <c r="G233" s="120">
        <v>6.49</v>
      </c>
      <c r="H233" s="120">
        <v>6.44</v>
      </c>
      <c r="I233" s="120">
        <v>6.94</v>
      </c>
      <c r="J233" s="120">
        <v>4.1900000000000004</v>
      </c>
      <c r="K233" s="120">
        <v>5.12</v>
      </c>
      <c r="L233" s="120">
        <v>3.09</v>
      </c>
      <c r="M233" s="120">
        <v>3.99</v>
      </c>
      <c r="N233" s="120">
        <v>3.3</v>
      </c>
      <c r="O233" s="120">
        <v>4.3099999999999996</v>
      </c>
      <c r="P233" s="120">
        <v>5.0999999999999996</v>
      </c>
      <c r="Q233" s="120">
        <v>5.78</v>
      </c>
      <c r="R233" s="120">
        <v>5.56</v>
      </c>
      <c r="S233" s="120">
        <v>4.1399999999999997</v>
      </c>
      <c r="T233" s="120">
        <v>5.76</v>
      </c>
      <c r="U233" s="120">
        <v>5.82</v>
      </c>
      <c r="V233" s="120">
        <v>4.72</v>
      </c>
      <c r="W233" s="120">
        <v>4.42</v>
      </c>
      <c r="X233" s="120">
        <v>2.3199999999999998</v>
      </c>
      <c r="Y233" s="120">
        <v>3.09</v>
      </c>
      <c r="Z233" s="120">
        <v>3.56</v>
      </c>
      <c r="AA233" s="120">
        <v>5.21</v>
      </c>
      <c r="AB233" s="120">
        <v>5.27</v>
      </c>
      <c r="AC233" s="120">
        <v>7.87</v>
      </c>
      <c r="AD233" s="120">
        <v>7.39</v>
      </c>
      <c r="AE233" s="120">
        <v>5.75</v>
      </c>
      <c r="AF233" s="120">
        <v>4.3600000000000003</v>
      </c>
      <c r="AG233" s="120">
        <v>4.4400000000000004</v>
      </c>
      <c r="AH233" s="120">
        <v>6.28</v>
      </c>
      <c r="AI233" s="120">
        <v>6.68</v>
      </c>
      <c r="AJ233" s="120">
        <v>3.56</v>
      </c>
      <c r="AK233" s="120">
        <v>4.01</v>
      </c>
      <c r="AL233" s="120">
        <v>5.92</v>
      </c>
      <c r="AM233" s="120">
        <v>4.99</v>
      </c>
      <c r="AN233" s="120">
        <v>6.26</v>
      </c>
      <c r="AO233" s="120">
        <v>5.81</v>
      </c>
      <c r="AP233" s="120">
        <v>5.03</v>
      </c>
      <c r="AQ233" s="120">
        <v>6.59</v>
      </c>
      <c r="AR233" s="120">
        <v>4.55</v>
      </c>
      <c r="AS233" s="120">
        <v>4.72</v>
      </c>
      <c r="AT233" s="120">
        <v>5.31</v>
      </c>
      <c r="AU233" s="120">
        <v>6</v>
      </c>
      <c r="AV233" s="120">
        <v>6.39</v>
      </c>
      <c r="AW233" s="120">
        <v>5.99</v>
      </c>
      <c r="AX233" s="120">
        <v>4.63</v>
      </c>
      <c r="AY233" s="120">
        <v>3.5</v>
      </c>
      <c r="AZ233" s="120">
        <v>7.82</v>
      </c>
      <c r="BA233" s="120">
        <v>8.77</v>
      </c>
      <c r="BB233" s="120">
        <v>6.41</v>
      </c>
      <c r="BC233" s="120">
        <v>7.47</v>
      </c>
    </row>
    <row r="234" spans="1:55" x14ac:dyDescent="0.45">
      <c r="A234" s="261">
        <v>230</v>
      </c>
      <c r="B234" s="174" t="s">
        <v>312</v>
      </c>
      <c r="C234" s="117"/>
      <c r="D234" s="119">
        <v>0.01</v>
      </c>
      <c r="E234" s="119">
        <v>0</v>
      </c>
      <c r="F234" s="119">
        <v>0</v>
      </c>
      <c r="G234" s="119">
        <v>0.01</v>
      </c>
      <c r="H234" s="119">
        <v>0</v>
      </c>
      <c r="I234" s="119">
        <v>0.01</v>
      </c>
      <c r="J234" s="119">
        <v>0</v>
      </c>
      <c r="K234" s="119">
        <v>0.02</v>
      </c>
      <c r="L234" s="119">
        <v>0.1</v>
      </c>
      <c r="M234" s="119">
        <v>0.01</v>
      </c>
      <c r="N234" s="119">
        <v>0</v>
      </c>
      <c r="O234" s="117"/>
      <c r="P234" s="117"/>
      <c r="Q234" s="119">
        <v>0.01</v>
      </c>
      <c r="R234" s="119">
        <v>0</v>
      </c>
      <c r="S234" s="119">
        <v>0.1</v>
      </c>
      <c r="T234" s="119">
        <v>0</v>
      </c>
      <c r="U234" s="119">
        <v>0</v>
      </c>
      <c r="V234" s="119">
        <v>0.01</v>
      </c>
      <c r="W234" s="119">
        <v>0</v>
      </c>
      <c r="X234" s="119">
        <v>0</v>
      </c>
      <c r="Y234" s="119">
        <v>0.02</v>
      </c>
      <c r="Z234" s="119">
        <v>0</v>
      </c>
      <c r="AA234" s="119">
        <v>0.01</v>
      </c>
      <c r="AB234" s="119">
        <v>0</v>
      </c>
      <c r="AC234" s="119">
        <v>0.04</v>
      </c>
      <c r="AD234" s="119">
        <v>0.01</v>
      </c>
      <c r="AE234" s="119">
        <v>0.02</v>
      </c>
      <c r="AF234" s="119">
        <v>0.02</v>
      </c>
      <c r="AG234" s="119">
        <v>0.04</v>
      </c>
      <c r="AH234" s="119">
        <v>0</v>
      </c>
      <c r="AI234" s="119">
        <v>0</v>
      </c>
      <c r="AJ234" s="119">
        <v>0</v>
      </c>
      <c r="AK234" s="119">
        <v>0</v>
      </c>
      <c r="AL234" s="119">
        <v>0</v>
      </c>
      <c r="AM234" s="117"/>
      <c r="AN234" s="117"/>
      <c r="AO234" s="119">
        <v>0.03</v>
      </c>
      <c r="AP234" s="119">
        <v>0</v>
      </c>
      <c r="AQ234" s="119">
        <v>0.02</v>
      </c>
      <c r="AR234" s="119">
        <v>0</v>
      </c>
      <c r="AS234" s="119">
        <v>0.01</v>
      </c>
      <c r="AT234" s="119">
        <v>0</v>
      </c>
      <c r="AU234" s="119">
        <v>0.01</v>
      </c>
      <c r="AV234" s="119">
        <v>0</v>
      </c>
      <c r="AW234" s="119">
        <v>0</v>
      </c>
      <c r="AX234" s="119">
        <v>0.01</v>
      </c>
      <c r="AY234" s="119">
        <v>0.01</v>
      </c>
      <c r="AZ234" s="119">
        <v>0</v>
      </c>
      <c r="BA234" s="119">
        <v>0.06</v>
      </c>
      <c r="BB234" s="119">
        <v>0.01</v>
      </c>
      <c r="BC234" s="119">
        <v>0</v>
      </c>
    </row>
    <row r="235" spans="1:55" x14ac:dyDescent="0.45">
      <c r="A235" s="260">
        <v>231</v>
      </c>
      <c r="B235" s="173" t="s">
        <v>313</v>
      </c>
      <c r="C235" s="116"/>
      <c r="D235" s="116"/>
      <c r="E235" s="120">
        <v>0.02</v>
      </c>
      <c r="F235" s="120">
        <v>0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20">
        <v>0</v>
      </c>
      <c r="BA235" s="120">
        <v>0</v>
      </c>
      <c r="BB235" s="120">
        <v>0</v>
      </c>
      <c r="BC235" s="120">
        <v>0</v>
      </c>
    </row>
    <row r="236" spans="1:55" ht="29.25" x14ac:dyDescent="0.45">
      <c r="A236" s="261">
        <v>232</v>
      </c>
      <c r="B236" s="174" t="s">
        <v>93</v>
      </c>
      <c r="C236" s="119">
        <v>84.36</v>
      </c>
      <c r="D236" s="119">
        <v>105.49</v>
      </c>
      <c r="E236" s="119">
        <v>111.42</v>
      </c>
      <c r="F236" s="119">
        <v>94.21</v>
      </c>
      <c r="G236" s="119">
        <v>108.92</v>
      </c>
      <c r="H236" s="119">
        <v>111.75</v>
      </c>
      <c r="I236" s="119">
        <v>102.22</v>
      </c>
      <c r="J236" s="119">
        <v>99.29</v>
      </c>
      <c r="K236" s="119">
        <v>120.56</v>
      </c>
      <c r="L236" s="119">
        <v>112.05</v>
      </c>
      <c r="M236" s="119">
        <v>88.63</v>
      </c>
      <c r="N236" s="119">
        <v>98.26</v>
      </c>
      <c r="O236" s="119">
        <v>77.709999999999994</v>
      </c>
      <c r="P236" s="119">
        <v>118.13</v>
      </c>
      <c r="Q236" s="119">
        <v>129.21</v>
      </c>
      <c r="R236" s="119">
        <v>95.09</v>
      </c>
      <c r="S236" s="119">
        <v>116.85</v>
      </c>
      <c r="T236" s="119">
        <v>89.94</v>
      </c>
      <c r="U236" s="119">
        <v>136.22</v>
      </c>
      <c r="V236" s="119">
        <v>110.3</v>
      </c>
      <c r="W236" s="119">
        <v>114.05</v>
      </c>
      <c r="X236" s="119">
        <v>118.23</v>
      </c>
      <c r="Y236" s="119">
        <v>109.21</v>
      </c>
      <c r="Z236" s="119">
        <v>103.33</v>
      </c>
      <c r="AA236" s="119">
        <v>92.51</v>
      </c>
      <c r="AB236" s="119">
        <v>107.21</v>
      </c>
      <c r="AC236" s="119">
        <v>125</v>
      </c>
      <c r="AD236" s="119">
        <v>106.63</v>
      </c>
      <c r="AE236" s="119">
        <v>86.48</v>
      </c>
      <c r="AF236" s="119">
        <v>149.88999999999999</v>
      </c>
      <c r="AG236" s="119">
        <v>120.45</v>
      </c>
      <c r="AH236" s="119">
        <v>141.27000000000001</v>
      </c>
      <c r="AI236" s="119">
        <v>143.29</v>
      </c>
      <c r="AJ236" s="119">
        <v>118.1</v>
      </c>
      <c r="AK236" s="119">
        <v>120.53</v>
      </c>
      <c r="AL236" s="119">
        <v>123.45</v>
      </c>
      <c r="AM236" s="119">
        <v>111.46</v>
      </c>
      <c r="AN236" s="119">
        <v>118.36</v>
      </c>
      <c r="AO236" s="119">
        <v>152.96</v>
      </c>
      <c r="AP236" s="119">
        <v>111.44</v>
      </c>
      <c r="AQ236" s="119">
        <v>155.86000000000001</v>
      </c>
      <c r="AR236" s="119">
        <v>144.94999999999999</v>
      </c>
      <c r="AS236" s="119">
        <v>130.16</v>
      </c>
      <c r="AT236" s="119">
        <v>145.86000000000001</v>
      </c>
      <c r="AU236" s="119">
        <v>147.12</v>
      </c>
      <c r="AV236" s="119">
        <v>160.35</v>
      </c>
      <c r="AW236" s="119">
        <v>135.81</v>
      </c>
      <c r="AX236" s="119">
        <v>129</v>
      </c>
      <c r="AY236" s="119">
        <v>130.25</v>
      </c>
      <c r="AZ236" s="119">
        <v>138.36000000000001</v>
      </c>
      <c r="BA236" s="119">
        <v>157.13</v>
      </c>
      <c r="BB236" s="119">
        <v>132.76</v>
      </c>
      <c r="BC236" s="119">
        <v>170.95</v>
      </c>
    </row>
    <row r="237" spans="1:55" x14ac:dyDescent="0.45">
      <c r="A237" s="260">
        <v>233</v>
      </c>
      <c r="B237" s="173" t="s">
        <v>314</v>
      </c>
      <c r="C237" s="120">
        <v>52.13</v>
      </c>
      <c r="D237" s="120">
        <v>61.87</v>
      </c>
      <c r="E237" s="120">
        <v>65.95</v>
      </c>
      <c r="F237" s="120">
        <v>58.46</v>
      </c>
      <c r="G237" s="120">
        <v>59.81</v>
      </c>
      <c r="H237" s="120">
        <v>73.09</v>
      </c>
      <c r="I237" s="120">
        <v>55.66</v>
      </c>
      <c r="J237" s="120">
        <v>50.11</v>
      </c>
      <c r="K237" s="120">
        <v>56.06</v>
      </c>
      <c r="L237" s="120">
        <v>51.39</v>
      </c>
      <c r="M237" s="120">
        <v>35.46</v>
      </c>
      <c r="N237" s="120">
        <v>37.11</v>
      </c>
      <c r="O237" s="120">
        <v>43.59</v>
      </c>
      <c r="P237" s="120">
        <v>67.23</v>
      </c>
      <c r="Q237" s="120">
        <v>67.42</v>
      </c>
      <c r="R237" s="120">
        <v>52.73</v>
      </c>
      <c r="S237" s="120">
        <v>34.200000000000003</v>
      </c>
      <c r="T237" s="120">
        <v>29.4</v>
      </c>
      <c r="U237" s="120">
        <v>41.02</v>
      </c>
      <c r="V237" s="120">
        <v>47.25</v>
      </c>
      <c r="W237" s="120">
        <v>66.08</v>
      </c>
      <c r="X237" s="120">
        <v>61.06</v>
      </c>
      <c r="Y237" s="120">
        <v>61.2</v>
      </c>
      <c r="Z237" s="120">
        <v>47.22</v>
      </c>
      <c r="AA237" s="120">
        <v>43.36</v>
      </c>
      <c r="AB237" s="120">
        <v>63</v>
      </c>
      <c r="AC237" s="120">
        <v>63.69</v>
      </c>
      <c r="AD237" s="120">
        <v>51.34</v>
      </c>
      <c r="AE237" s="120">
        <v>51.11</v>
      </c>
      <c r="AF237" s="120">
        <v>40.28</v>
      </c>
      <c r="AG237" s="120">
        <v>39</v>
      </c>
      <c r="AH237" s="120">
        <v>60.51</v>
      </c>
      <c r="AI237" s="120">
        <v>52.73</v>
      </c>
      <c r="AJ237" s="120">
        <v>35.909999999999997</v>
      </c>
      <c r="AK237" s="120">
        <v>31.75</v>
      </c>
      <c r="AL237" s="120">
        <v>45.83</v>
      </c>
      <c r="AM237" s="120">
        <v>37.82</v>
      </c>
      <c r="AN237" s="120">
        <v>44.08</v>
      </c>
      <c r="AO237" s="120">
        <v>49.35</v>
      </c>
      <c r="AP237" s="120">
        <v>32.130000000000003</v>
      </c>
      <c r="AQ237" s="120">
        <v>56.97</v>
      </c>
      <c r="AR237" s="120">
        <v>48.97</v>
      </c>
      <c r="AS237" s="120">
        <v>47.15</v>
      </c>
      <c r="AT237" s="120">
        <v>35.450000000000003</v>
      </c>
      <c r="AU237" s="120">
        <v>39.94</v>
      </c>
      <c r="AV237" s="120">
        <v>48.02</v>
      </c>
      <c r="AW237" s="120">
        <v>41.33</v>
      </c>
      <c r="AX237" s="120">
        <v>36.979999999999997</v>
      </c>
      <c r="AY237" s="120">
        <v>37.119999999999997</v>
      </c>
      <c r="AZ237" s="120">
        <v>48.93</v>
      </c>
      <c r="BA237" s="120">
        <v>52.13</v>
      </c>
      <c r="BB237" s="120">
        <v>41.87</v>
      </c>
      <c r="BC237" s="120">
        <v>47.04</v>
      </c>
    </row>
    <row r="238" spans="1:55" ht="29.25" x14ac:dyDescent="0.45">
      <c r="A238" s="261">
        <v>234</v>
      </c>
      <c r="B238" s="174" t="s">
        <v>164</v>
      </c>
      <c r="C238" s="119">
        <v>3.23</v>
      </c>
      <c r="D238" s="119">
        <v>4.5599999999999996</v>
      </c>
      <c r="E238" s="119">
        <v>6.11</v>
      </c>
      <c r="F238" s="119">
        <v>2.36</v>
      </c>
      <c r="G238" s="119">
        <v>2.35</v>
      </c>
      <c r="H238" s="119">
        <v>3.58</v>
      </c>
      <c r="I238" s="119">
        <v>8.89</v>
      </c>
      <c r="J238" s="119">
        <v>7.16</v>
      </c>
      <c r="K238" s="119">
        <v>3.2</v>
      </c>
      <c r="L238" s="119">
        <v>6.41</v>
      </c>
      <c r="M238" s="119">
        <v>6.27</v>
      </c>
      <c r="N238" s="119">
        <v>8.8800000000000008</v>
      </c>
      <c r="O238" s="119">
        <v>5.33</v>
      </c>
      <c r="P238" s="119">
        <v>3.77</v>
      </c>
      <c r="Q238" s="119">
        <v>4.5</v>
      </c>
      <c r="R238" s="119">
        <v>6.01</v>
      </c>
      <c r="S238" s="119">
        <v>6.04</v>
      </c>
      <c r="T238" s="119">
        <v>3.5</v>
      </c>
      <c r="U238" s="119">
        <v>5.5</v>
      </c>
      <c r="V238" s="119">
        <v>3.65</v>
      </c>
      <c r="W238" s="119">
        <v>3.57</v>
      </c>
      <c r="X238" s="119">
        <v>4.22</v>
      </c>
      <c r="Y238" s="119">
        <v>4.4400000000000004</v>
      </c>
      <c r="Z238" s="119">
        <v>2.38</v>
      </c>
      <c r="AA238" s="119">
        <v>2.92</v>
      </c>
      <c r="AB238" s="119">
        <v>1.62</v>
      </c>
      <c r="AC238" s="119">
        <v>5.08</v>
      </c>
      <c r="AD238" s="119">
        <v>2.48</v>
      </c>
      <c r="AE238" s="119">
        <v>3.26</v>
      </c>
      <c r="AF238" s="119">
        <v>1.05</v>
      </c>
      <c r="AG238" s="119">
        <v>0.77</v>
      </c>
      <c r="AH238" s="119">
        <v>7.07</v>
      </c>
      <c r="AI238" s="119">
        <v>2.99</v>
      </c>
      <c r="AJ238" s="119">
        <v>0.76</v>
      </c>
      <c r="AK238" s="119">
        <v>2.17</v>
      </c>
      <c r="AL238" s="119">
        <v>2.19</v>
      </c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</row>
    <row r="239" spans="1:55" x14ac:dyDescent="0.45">
      <c r="A239" s="260">
        <v>235</v>
      </c>
      <c r="B239" s="173" t="s">
        <v>315</v>
      </c>
      <c r="C239" s="120">
        <v>26.74</v>
      </c>
      <c r="D239" s="120">
        <v>10.41</v>
      </c>
      <c r="E239" s="120">
        <v>12.39</v>
      </c>
      <c r="F239" s="120">
        <v>14.43</v>
      </c>
      <c r="G239" s="120">
        <v>20.95</v>
      </c>
      <c r="H239" s="120">
        <v>20.21</v>
      </c>
      <c r="I239" s="120">
        <v>32.97</v>
      </c>
      <c r="J239" s="120">
        <v>24.81</v>
      </c>
      <c r="K239" s="120">
        <v>24.33</v>
      </c>
      <c r="L239" s="120">
        <v>34.619999999999997</v>
      </c>
      <c r="M239" s="120">
        <v>22.11</v>
      </c>
      <c r="N239" s="120">
        <v>21.24</v>
      </c>
      <c r="O239" s="120">
        <v>20.2</v>
      </c>
      <c r="P239" s="120">
        <v>18.260000000000002</v>
      </c>
      <c r="Q239" s="120">
        <v>21.59</v>
      </c>
      <c r="R239" s="120">
        <v>22.08</v>
      </c>
      <c r="S239" s="120">
        <v>17.62</v>
      </c>
      <c r="T239" s="120">
        <v>31.62</v>
      </c>
      <c r="U239" s="120">
        <v>28.74</v>
      </c>
      <c r="V239" s="120">
        <v>16.43</v>
      </c>
      <c r="W239" s="120">
        <v>18.899999999999999</v>
      </c>
      <c r="X239" s="120">
        <v>26.83</v>
      </c>
      <c r="Y239" s="120">
        <v>15.99</v>
      </c>
      <c r="Z239" s="120">
        <v>14.42</v>
      </c>
      <c r="AA239" s="120">
        <v>23.51</v>
      </c>
      <c r="AB239" s="120">
        <v>14.3</v>
      </c>
      <c r="AC239" s="120">
        <v>16.03</v>
      </c>
      <c r="AD239" s="120">
        <v>20.28</v>
      </c>
      <c r="AE239" s="120">
        <v>17.91</v>
      </c>
      <c r="AF239" s="120">
        <v>20.34</v>
      </c>
      <c r="AG239" s="120">
        <v>26.01</v>
      </c>
      <c r="AH239" s="120">
        <v>29.57</v>
      </c>
      <c r="AI239" s="120">
        <v>26.33</v>
      </c>
      <c r="AJ239" s="120">
        <v>25.75</v>
      </c>
      <c r="AK239" s="120">
        <v>17.88</v>
      </c>
      <c r="AL239" s="120">
        <v>13.05</v>
      </c>
      <c r="AM239" s="120">
        <v>16.399999999999999</v>
      </c>
      <c r="AN239" s="120">
        <v>13.27</v>
      </c>
      <c r="AO239" s="120">
        <v>16.12</v>
      </c>
      <c r="AP239" s="120">
        <v>8.99</v>
      </c>
      <c r="AQ239" s="120">
        <v>15.86</v>
      </c>
      <c r="AR239" s="120">
        <v>13.55</v>
      </c>
      <c r="AS239" s="120">
        <v>15.7</v>
      </c>
      <c r="AT239" s="120">
        <v>13.18</v>
      </c>
      <c r="AU239" s="120">
        <v>13.37</v>
      </c>
      <c r="AV239" s="120">
        <v>14.91</v>
      </c>
      <c r="AW239" s="120">
        <v>16.43</v>
      </c>
      <c r="AX239" s="120">
        <v>14.56</v>
      </c>
      <c r="AY239" s="120">
        <v>18.05</v>
      </c>
      <c r="AZ239" s="120">
        <v>13.27</v>
      </c>
      <c r="BA239" s="120">
        <v>17.579999999999998</v>
      </c>
      <c r="BB239" s="120">
        <v>10.6</v>
      </c>
      <c r="BC239" s="120">
        <v>15.32</v>
      </c>
    </row>
    <row r="240" spans="1:55" x14ac:dyDescent="0.45">
      <c r="A240" s="261">
        <v>236</v>
      </c>
      <c r="B240" s="174" t="s">
        <v>316</v>
      </c>
      <c r="C240" s="119">
        <v>43.49</v>
      </c>
      <c r="D240" s="119">
        <v>39.99</v>
      </c>
      <c r="E240" s="119">
        <v>38.32</v>
      </c>
      <c r="F240" s="119">
        <v>30.26</v>
      </c>
      <c r="G240" s="119">
        <v>36.15</v>
      </c>
      <c r="H240" s="119">
        <v>34.99</v>
      </c>
      <c r="I240" s="119">
        <v>52.74</v>
      </c>
      <c r="J240" s="119">
        <v>32.08</v>
      </c>
      <c r="K240" s="119">
        <v>53.97</v>
      </c>
      <c r="L240" s="119">
        <v>42.21</v>
      </c>
      <c r="M240" s="119">
        <v>32.630000000000003</v>
      </c>
      <c r="N240" s="119">
        <v>30.84</v>
      </c>
      <c r="O240" s="119">
        <v>47.06</v>
      </c>
      <c r="P240" s="119">
        <v>48.92</v>
      </c>
      <c r="Q240" s="119">
        <v>48.97</v>
      </c>
      <c r="R240" s="119">
        <v>41.46</v>
      </c>
      <c r="S240" s="119">
        <v>28.78</v>
      </c>
      <c r="T240" s="119">
        <v>32.75</v>
      </c>
      <c r="U240" s="119">
        <v>70.2</v>
      </c>
      <c r="V240" s="119">
        <v>31.3</v>
      </c>
      <c r="W240" s="119">
        <v>41.92</v>
      </c>
      <c r="X240" s="119">
        <v>31.52</v>
      </c>
      <c r="Y240" s="119">
        <v>22.66</v>
      </c>
      <c r="Z240" s="119">
        <v>19.420000000000002</v>
      </c>
      <c r="AA240" s="119">
        <v>21.64</v>
      </c>
      <c r="AB240" s="119">
        <v>43.14</v>
      </c>
      <c r="AC240" s="119">
        <v>43.23</v>
      </c>
      <c r="AD240" s="119">
        <v>20.56</v>
      </c>
      <c r="AE240" s="119">
        <v>33.090000000000003</v>
      </c>
      <c r="AF240" s="119">
        <v>49.67</v>
      </c>
      <c r="AG240" s="119">
        <v>26.24</v>
      </c>
      <c r="AH240" s="119">
        <v>34.520000000000003</v>
      </c>
      <c r="AI240" s="119">
        <v>37.83</v>
      </c>
      <c r="AJ240" s="119">
        <v>25.99</v>
      </c>
      <c r="AK240" s="119">
        <v>24.75</v>
      </c>
      <c r="AL240" s="119">
        <v>21.51</v>
      </c>
      <c r="AM240" s="119">
        <v>22.13</v>
      </c>
      <c r="AN240" s="119">
        <v>32.840000000000003</v>
      </c>
      <c r="AO240" s="119">
        <v>37.76</v>
      </c>
      <c r="AP240" s="119">
        <v>18.46</v>
      </c>
      <c r="AQ240" s="119">
        <v>29.64</v>
      </c>
      <c r="AR240" s="119">
        <v>36.97</v>
      </c>
      <c r="AS240" s="119">
        <v>25.56</v>
      </c>
      <c r="AT240" s="119">
        <v>31.25</v>
      </c>
      <c r="AU240" s="119">
        <v>36.409999999999997</v>
      </c>
      <c r="AV240" s="119">
        <v>30.4</v>
      </c>
      <c r="AW240" s="119">
        <v>26.66</v>
      </c>
      <c r="AX240" s="119">
        <v>25.99</v>
      </c>
      <c r="AY240" s="119">
        <v>21.38</v>
      </c>
      <c r="AZ240" s="119">
        <v>28.38</v>
      </c>
      <c r="BA240" s="119">
        <v>29.07</v>
      </c>
      <c r="BB240" s="119">
        <v>24.14</v>
      </c>
      <c r="BC240" s="119">
        <v>37.76</v>
      </c>
    </row>
    <row r="241" spans="1:55" ht="42" x14ac:dyDescent="0.45">
      <c r="A241" s="260">
        <v>237</v>
      </c>
      <c r="B241" s="173" t="s">
        <v>317</v>
      </c>
      <c r="C241" s="120">
        <v>1.79</v>
      </c>
      <c r="D241" s="120">
        <v>1.24</v>
      </c>
      <c r="E241" s="120">
        <v>1.59</v>
      </c>
      <c r="F241" s="120">
        <v>1.33</v>
      </c>
      <c r="G241" s="120">
        <v>1.77</v>
      </c>
      <c r="H241" s="120">
        <v>2.2000000000000002</v>
      </c>
      <c r="I241" s="120">
        <v>2.46</v>
      </c>
      <c r="J241" s="120">
        <v>1.62</v>
      </c>
      <c r="K241" s="120">
        <v>3.86</v>
      </c>
      <c r="L241" s="120">
        <v>2.11</v>
      </c>
      <c r="M241" s="120">
        <v>1.4</v>
      </c>
      <c r="N241" s="120">
        <v>1.02</v>
      </c>
      <c r="O241" s="120">
        <v>1.69</v>
      </c>
      <c r="P241" s="120">
        <v>2.17</v>
      </c>
      <c r="Q241" s="120">
        <v>1.98</v>
      </c>
      <c r="R241" s="120">
        <v>2.65</v>
      </c>
      <c r="S241" s="120">
        <v>1.87</v>
      </c>
      <c r="T241" s="120">
        <v>1</v>
      </c>
      <c r="U241" s="120">
        <v>2.42</v>
      </c>
      <c r="V241" s="120">
        <v>1.37</v>
      </c>
      <c r="W241" s="120">
        <v>1.91</v>
      </c>
      <c r="X241" s="120">
        <v>1.1499999999999999</v>
      </c>
      <c r="Y241" s="120">
        <v>1.01</v>
      </c>
      <c r="Z241" s="120">
        <v>1.31</v>
      </c>
      <c r="AA241" s="120">
        <v>1.02</v>
      </c>
      <c r="AB241" s="120">
        <v>1.76</v>
      </c>
      <c r="AC241" s="120">
        <v>0.97</v>
      </c>
      <c r="AD241" s="120">
        <v>0.95</v>
      </c>
      <c r="AE241" s="120">
        <v>1.53</v>
      </c>
      <c r="AF241" s="120">
        <v>1.5</v>
      </c>
      <c r="AG241" s="120">
        <v>1.36</v>
      </c>
      <c r="AH241" s="120">
        <v>1.42</v>
      </c>
      <c r="AI241" s="120">
        <v>1.62</v>
      </c>
      <c r="AJ241" s="120">
        <v>1.8</v>
      </c>
      <c r="AK241" s="120">
        <v>1.1299999999999999</v>
      </c>
      <c r="AL241" s="120">
        <v>1.79</v>
      </c>
      <c r="AM241" s="120">
        <v>1.91</v>
      </c>
      <c r="AN241" s="120">
        <v>1.62</v>
      </c>
      <c r="AO241" s="120">
        <v>2.4</v>
      </c>
      <c r="AP241" s="120">
        <v>2.25</v>
      </c>
      <c r="AQ241" s="120">
        <v>2.91</v>
      </c>
      <c r="AR241" s="120">
        <v>3.02</v>
      </c>
      <c r="AS241" s="120">
        <v>2.16</v>
      </c>
      <c r="AT241" s="120">
        <v>2.78</v>
      </c>
      <c r="AU241" s="120">
        <v>2.59</v>
      </c>
      <c r="AV241" s="120">
        <v>2</v>
      </c>
      <c r="AW241" s="120">
        <v>2.65</v>
      </c>
      <c r="AX241" s="120">
        <v>1.75</v>
      </c>
      <c r="AY241" s="120">
        <v>2.98</v>
      </c>
      <c r="AZ241" s="120">
        <v>3.36</v>
      </c>
      <c r="BA241" s="120">
        <v>3.88</v>
      </c>
      <c r="BB241" s="120">
        <v>2.41</v>
      </c>
      <c r="BC241" s="120">
        <v>2.62</v>
      </c>
    </row>
    <row r="242" spans="1:55" ht="29.25" x14ac:dyDescent="0.45">
      <c r="A242" s="261">
        <v>238</v>
      </c>
      <c r="B242" s="174" t="s">
        <v>318</v>
      </c>
      <c r="C242" s="119">
        <v>9.89</v>
      </c>
      <c r="D242" s="119">
        <v>7.99</v>
      </c>
      <c r="E242" s="119">
        <v>12.76</v>
      </c>
      <c r="F242" s="119">
        <v>8</v>
      </c>
      <c r="G242" s="119">
        <v>8.61</v>
      </c>
      <c r="H242" s="119">
        <v>9.99</v>
      </c>
      <c r="I242" s="119">
        <v>13.66</v>
      </c>
      <c r="J242" s="119">
        <v>10.61</v>
      </c>
      <c r="K242" s="119">
        <v>10.83</v>
      </c>
      <c r="L242" s="119">
        <v>14.98</v>
      </c>
      <c r="M242" s="119">
        <v>10.050000000000001</v>
      </c>
      <c r="N242" s="119">
        <v>10.45</v>
      </c>
      <c r="O242" s="119">
        <v>12.73</v>
      </c>
      <c r="P242" s="119">
        <v>13</v>
      </c>
      <c r="Q242" s="119">
        <v>13.19</v>
      </c>
      <c r="R242" s="119">
        <v>9.32</v>
      </c>
      <c r="S242" s="119">
        <v>10.19</v>
      </c>
      <c r="T242" s="119">
        <v>13.49</v>
      </c>
      <c r="U242" s="119">
        <v>11.49</v>
      </c>
      <c r="V242" s="119">
        <v>12.42</v>
      </c>
      <c r="W242" s="119">
        <v>11.07</v>
      </c>
      <c r="X242" s="119">
        <v>9.85</v>
      </c>
      <c r="Y242" s="119">
        <v>12.54</v>
      </c>
      <c r="Z242" s="119">
        <v>10.62</v>
      </c>
      <c r="AA242" s="119">
        <v>10.64</v>
      </c>
      <c r="AB242" s="119">
        <v>10.78</v>
      </c>
      <c r="AC242" s="119">
        <v>16.41</v>
      </c>
      <c r="AD242" s="119">
        <v>8.23</v>
      </c>
      <c r="AE242" s="119">
        <v>10.59</v>
      </c>
      <c r="AF242" s="119">
        <v>12.79</v>
      </c>
      <c r="AG242" s="119">
        <v>13.52</v>
      </c>
      <c r="AH242" s="119">
        <v>13.43</v>
      </c>
      <c r="AI242" s="119">
        <v>14.78</v>
      </c>
      <c r="AJ242" s="119">
        <v>8.84</v>
      </c>
      <c r="AK242" s="119">
        <v>10.28</v>
      </c>
      <c r="AL242" s="119">
        <v>9.26</v>
      </c>
      <c r="AM242" s="119">
        <v>10.94</v>
      </c>
      <c r="AN242" s="119">
        <v>11.35</v>
      </c>
      <c r="AO242" s="119">
        <v>15.04</v>
      </c>
      <c r="AP242" s="119">
        <v>9.1300000000000008</v>
      </c>
      <c r="AQ242" s="119">
        <v>10.4</v>
      </c>
      <c r="AR242" s="119">
        <v>10.67</v>
      </c>
      <c r="AS242" s="119">
        <v>10.91</v>
      </c>
      <c r="AT242" s="119">
        <v>11.34</v>
      </c>
      <c r="AU242" s="119">
        <v>14.88</v>
      </c>
      <c r="AV242" s="119">
        <v>14.05</v>
      </c>
      <c r="AW242" s="119">
        <v>12.35</v>
      </c>
      <c r="AX242" s="119">
        <v>7.57</v>
      </c>
      <c r="AY242" s="119">
        <v>12.03</v>
      </c>
      <c r="AZ242" s="119">
        <v>7.78</v>
      </c>
      <c r="BA242" s="119">
        <v>11.52</v>
      </c>
      <c r="BB242" s="119">
        <v>12.5</v>
      </c>
      <c r="BC242" s="119">
        <v>15.84</v>
      </c>
    </row>
    <row r="243" spans="1:55" x14ac:dyDescent="0.45">
      <c r="A243" s="260">
        <v>239</v>
      </c>
      <c r="B243" s="173" t="s">
        <v>47</v>
      </c>
      <c r="C243" s="120">
        <v>420.78</v>
      </c>
      <c r="D243" s="120">
        <v>452.96</v>
      </c>
      <c r="E243" s="120">
        <v>455.22</v>
      </c>
      <c r="F243" s="120">
        <v>408.58</v>
      </c>
      <c r="G243" s="120">
        <v>447.26</v>
      </c>
      <c r="H243" s="120">
        <v>500.08</v>
      </c>
      <c r="I243" s="120">
        <v>455.61</v>
      </c>
      <c r="J243" s="120">
        <v>547.55999999999995</v>
      </c>
      <c r="K243" s="120">
        <v>584.51</v>
      </c>
      <c r="L243" s="120">
        <v>625.1</v>
      </c>
      <c r="M243" s="120">
        <v>514.99</v>
      </c>
      <c r="N243" s="120">
        <v>452.32</v>
      </c>
      <c r="O243" s="120">
        <v>453.81</v>
      </c>
      <c r="P243" s="120">
        <v>460.52</v>
      </c>
      <c r="Q243" s="120">
        <v>512.67999999999995</v>
      </c>
      <c r="R243" s="120">
        <v>408.11</v>
      </c>
      <c r="S243" s="120">
        <v>474.13</v>
      </c>
      <c r="T243" s="120">
        <v>430.96</v>
      </c>
      <c r="U243" s="120">
        <v>462.42</v>
      </c>
      <c r="V243" s="120">
        <v>480.23</v>
      </c>
      <c r="W243" s="120">
        <v>543.91999999999996</v>
      </c>
      <c r="X243" s="120">
        <v>723.85</v>
      </c>
      <c r="Y243" s="120">
        <v>565.6</v>
      </c>
      <c r="Z243" s="120">
        <v>475.41</v>
      </c>
      <c r="AA243" s="120">
        <v>490.01</v>
      </c>
      <c r="AB243" s="120">
        <v>545.41999999999996</v>
      </c>
      <c r="AC243" s="120">
        <v>609.34</v>
      </c>
      <c r="AD243" s="120">
        <v>479.95</v>
      </c>
      <c r="AE243" s="120">
        <v>508.1</v>
      </c>
      <c r="AF243" s="120">
        <v>524.12</v>
      </c>
      <c r="AG243" s="120">
        <v>460.09</v>
      </c>
      <c r="AH243" s="120">
        <v>568.85</v>
      </c>
      <c r="AI243" s="120">
        <v>585.89</v>
      </c>
      <c r="AJ243" s="120">
        <v>564.80999999999995</v>
      </c>
      <c r="AK243" s="120">
        <v>538.79</v>
      </c>
      <c r="AL243" s="120">
        <v>520.97</v>
      </c>
      <c r="AM243" s="120">
        <v>537.99</v>
      </c>
      <c r="AN243" s="120">
        <v>529.41</v>
      </c>
      <c r="AO243" s="120">
        <v>587.47</v>
      </c>
      <c r="AP243" s="120">
        <v>488.08</v>
      </c>
      <c r="AQ243" s="120">
        <v>546.22</v>
      </c>
      <c r="AR243" s="120">
        <v>572.02</v>
      </c>
      <c r="AS243" s="120">
        <v>541.34</v>
      </c>
      <c r="AT243" s="120">
        <v>607.38</v>
      </c>
      <c r="AU243" s="120">
        <v>605.82000000000005</v>
      </c>
      <c r="AV243" s="120">
        <v>659.77</v>
      </c>
      <c r="AW243" s="120">
        <v>768.03</v>
      </c>
      <c r="AX243" s="120">
        <v>502.88</v>
      </c>
      <c r="AY243" s="120">
        <v>648.88</v>
      </c>
      <c r="AZ243" s="120">
        <v>620.89</v>
      </c>
      <c r="BA243" s="120">
        <v>616.72</v>
      </c>
      <c r="BB243" s="120">
        <v>550.98</v>
      </c>
      <c r="BC243" s="120">
        <v>728.5</v>
      </c>
    </row>
    <row r="244" spans="1:55" ht="29.25" x14ac:dyDescent="0.45">
      <c r="A244" s="261">
        <v>240</v>
      </c>
      <c r="B244" s="174" t="s">
        <v>319</v>
      </c>
      <c r="C244" s="119">
        <v>65.27</v>
      </c>
      <c r="D244" s="119">
        <v>67.69</v>
      </c>
      <c r="E244" s="119">
        <v>68.319999999999993</v>
      </c>
      <c r="F244" s="119">
        <v>71.83</v>
      </c>
      <c r="G244" s="119">
        <v>73.3</v>
      </c>
      <c r="H244" s="119">
        <v>77.66</v>
      </c>
      <c r="I244" s="119">
        <v>73.75</v>
      </c>
      <c r="J244" s="119">
        <v>86.15</v>
      </c>
      <c r="K244" s="119">
        <v>81.47</v>
      </c>
      <c r="L244" s="119">
        <v>80.2</v>
      </c>
      <c r="M244" s="119">
        <v>62.99</v>
      </c>
      <c r="N244" s="119">
        <v>66.34</v>
      </c>
      <c r="O244" s="119">
        <v>62.79</v>
      </c>
      <c r="P244" s="119">
        <v>74.27</v>
      </c>
      <c r="Q244" s="119">
        <v>88.01</v>
      </c>
      <c r="R244" s="119">
        <v>81.06</v>
      </c>
      <c r="S244" s="119">
        <v>88.91</v>
      </c>
      <c r="T244" s="119">
        <v>85.62</v>
      </c>
      <c r="U244" s="119">
        <v>79.95</v>
      </c>
      <c r="V244" s="119">
        <v>73.8</v>
      </c>
      <c r="W244" s="119">
        <v>69.459999999999994</v>
      </c>
      <c r="X244" s="119">
        <v>69.45</v>
      </c>
      <c r="Y244" s="119">
        <v>70.89</v>
      </c>
      <c r="Z244" s="119">
        <v>69.099999999999994</v>
      </c>
      <c r="AA244" s="119">
        <v>61.96</v>
      </c>
      <c r="AB244" s="119">
        <v>72.489999999999995</v>
      </c>
      <c r="AC244" s="119">
        <v>89.28</v>
      </c>
      <c r="AD244" s="119">
        <v>83.94</v>
      </c>
      <c r="AE244" s="119">
        <v>100.47</v>
      </c>
      <c r="AF244" s="119">
        <v>96.06</v>
      </c>
      <c r="AG244" s="119">
        <v>84.74</v>
      </c>
      <c r="AH244" s="119">
        <v>76.09</v>
      </c>
      <c r="AI244" s="119">
        <v>81.42</v>
      </c>
      <c r="AJ244" s="119">
        <v>88.11</v>
      </c>
      <c r="AK244" s="119">
        <v>84.38</v>
      </c>
      <c r="AL244" s="119">
        <v>95.91</v>
      </c>
      <c r="AM244" s="119">
        <v>108.7</v>
      </c>
      <c r="AN244" s="119">
        <v>127.09</v>
      </c>
      <c r="AO244" s="119">
        <v>137.04</v>
      </c>
      <c r="AP244" s="119">
        <v>108.69</v>
      </c>
      <c r="AQ244" s="119">
        <v>115.65</v>
      </c>
      <c r="AR244" s="119">
        <v>119.82</v>
      </c>
      <c r="AS244" s="119">
        <v>101.5</v>
      </c>
      <c r="AT244" s="119">
        <v>105.75</v>
      </c>
      <c r="AU244" s="119">
        <v>152.62</v>
      </c>
      <c r="AV244" s="119">
        <v>108.87</v>
      </c>
      <c r="AW244" s="119">
        <v>105.18</v>
      </c>
      <c r="AX244" s="119">
        <v>112.4</v>
      </c>
      <c r="AY244" s="119">
        <v>117.17</v>
      </c>
      <c r="AZ244" s="119">
        <v>123.51</v>
      </c>
      <c r="BA244" s="119">
        <v>136.84</v>
      </c>
      <c r="BB244" s="119">
        <v>121.1</v>
      </c>
      <c r="BC244" s="119">
        <v>130.77000000000001</v>
      </c>
    </row>
    <row r="245" spans="1:55" x14ac:dyDescent="0.45">
      <c r="A245" s="260">
        <v>241</v>
      </c>
      <c r="B245" s="173" t="s">
        <v>94</v>
      </c>
      <c r="C245" s="120">
        <v>40.090000000000003</v>
      </c>
      <c r="D245" s="120">
        <v>36.700000000000003</v>
      </c>
      <c r="E245" s="120">
        <v>39.200000000000003</v>
      </c>
      <c r="F245" s="120">
        <v>32.68</v>
      </c>
      <c r="G245" s="120">
        <v>38.68</v>
      </c>
      <c r="H245" s="120">
        <v>33.979999999999997</v>
      </c>
      <c r="I245" s="120">
        <v>34.9</v>
      </c>
      <c r="J245" s="120">
        <v>39.950000000000003</v>
      </c>
      <c r="K245" s="120">
        <v>34.79</v>
      </c>
      <c r="L245" s="120">
        <v>44.38</v>
      </c>
      <c r="M245" s="120">
        <v>33.020000000000003</v>
      </c>
      <c r="N245" s="120">
        <v>32.24</v>
      </c>
      <c r="O245" s="120">
        <v>30.7</v>
      </c>
      <c r="P245" s="120">
        <v>31.76</v>
      </c>
      <c r="Q245" s="120">
        <v>27.87</v>
      </c>
      <c r="R245" s="120">
        <v>25.4</v>
      </c>
      <c r="S245" s="120">
        <v>30.09</v>
      </c>
      <c r="T245" s="120">
        <v>30.51</v>
      </c>
      <c r="U245" s="120">
        <v>38.159999999999997</v>
      </c>
      <c r="V245" s="120">
        <v>34.74</v>
      </c>
      <c r="W245" s="120">
        <v>37.57</v>
      </c>
      <c r="X245" s="120">
        <v>38.75</v>
      </c>
      <c r="Y245" s="120">
        <v>34.22</v>
      </c>
      <c r="Z245" s="120">
        <v>29.03</v>
      </c>
      <c r="AA245" s="120">
        <v>31.31</v>
      </c>
      <c r="AB245" s="120">
        <v>35.39</v>
      </c>
      <c r="AC245" s="120">
        <v>31.68</v>
      </c>
      <c r="AD245" s="120">
        <v>28.17</v>
      </c>
      <c r="AE245" s="120">
        <v>30.79</v>
      </c>
      <c r="AF245" s="120">
        <v>39.049999999999997</v>
      </c>
      <c r="AG245" s="120">
        <v>29.09</v>
      </c>
      <c r="AH245" s="120">
        <v>31.36</v>
      </c>
      <c r="AI245" s="120">
        <v>35.020000000000003</v>
      </c>
      <c r="AJ245" s="120">
        <v>28.1</v>
      </c>
      <c r="AK245" s="120">
        <v>32.340000000000003</v>
      </c>
      <c r="AL245" s="120">
        <v>34.04</v>
      </c>
      <c r="AM245" s="120">
        <v>38.03</v>
      </c>
      <c r="AN245" s="120">
        <v>41.93</v>
      </c>
      <c r="AO245" s="120">
        <v>37.22</v>
      </c>
      <c r="AP245" s="120">
        <v>31.41</v>
      </c>
      <c r="AQ245" s="120">
        <v>37.75</v>
      </c>
      <c r="AR245" s="120">
        <v>37.6</v>
      </c>
      <c r="AS245" s="120">
        <v>35.729999999999997</v>
      </c>
      <c r="AT245" s="120">
        <v>43.09</v>
      </c>
      <c r="AU245" s="120">
        <v>44.45</v>
      </c>
      <c r="AV245" s="120">
        <v>34.479999999999997</v>
      </c>
      <c r="AW245" s="120">
        <v>37.26</v>
      </c>
      <c r="AX245" s="120">
        <v>32.39</v>
      </c>
      <c r="AY245" s="120">
        <v>34.07</v>
      </c>
      <c r="AZ245" s="120">
        <v>38.1</v>
      </c>
      <c r="BA245" s="120">
        <v>47.4</v>
      </c>
      <c r="BB245" s="120">
        <v>34.35</v>
      </c>
      <c r="BC245" s="120">
        <v>36.479999999999997</v>
      </c>
    </row>
    <row r="246" spans="1:55" ht="54.75" x14ac:dyDescent="0.45">
      <c r="A246" s="261">
        <v>242</v>
      </c>
      <c r="B246" s="174" t="s">
        <v>320</v>
      </c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9">
        <v>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7"/>
      <c r="AB246" s="117"/>
      <c r="AC246" s="117"/>
      <c r="AD246" s="117"/>
      <c r="AE246" s="119">
        <v>0.01</v>
      </c>
      <c r="AF246" s="119">
        <v>0</v>
      </c>
      <c r="AG246" s="119">
        <v>0</v>
      </c>
      <c r="AH246" s="119">
        <v>0</v>
      </c>
      <c r="AI246" s="119">
        <v>0</v>
      </c>
      <c r="AJ246" s="119">
        <v>0</v>
      </c>
      <c r="AK246" s="119">
        <v>0</v>
      </c>
      <c r="AL246" s="119">
        <v>0</v>
      </c>
      <c r="AM246" s="117"/>
      <c r="AN246" s="117"/>
      <c r="AO246" s="117"/>
      <c r="AP246" s="117"/>
      <c r="AQ246" s="117"/>
      <c r="AR246" s="117"/>
      <c r="AS246" s="117"/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7"/>
      <c r="AZ246" s="117"/>
      <c r="BA246" s="117"/>
      <c r="BB246" s="117"/>
      <c r="BC246" s="117"/>
    </row>
    <row r="247" spans="1:55" ht="29.25" x14ac:dyDescent="0.45">
      <c r="A247" s="260">
        <v>243</v>
      </c>
      <c r="B247" s="173" t="s">
        <v>321</v>
      </c>
      <c r="C247" s="120">
        <v>3.99</v>
      </c>
      <c r="D247" s="120">
        <v>16.350000000000001</v>
      </c>
      <c r="E247" s="120">
        <v>8.01</v>
      </c>
      <c r="F247" s="120">
        <v>5.89</v>
      </c>
      <c r="G247" s="120">
        <v>1.8</v>
      </c>
      <c r="H247" s="120">
        <v>7.13</v>
      </c>
      <c r="I247" s="120">
        <v>5.09</v>
      </c>
      <c r="J247" s="120">
        <v>6.16</v>
      </c>
      <c r="K247" s="120">
        <v>9.94</v>
      </c>
      <c r="L247" s="120">
        <v>2.63</v>
      </c>
      <c r="M247" s="120">
        <v>3.79</v>
      </c>
      <c r="N247" s="120">
        <v>5.26</v>
      </c>
      <c r="O247" s="120">
        <v>2.52</v>
      </c>
      <c r="P247" s="120">
        <v>3.67</v>
      </c>
      <c r="Q247" s="120">
        <v>2.61</v>
      </c>
      <c r="R247" s="120">
        <v>2.57</v>
      </c>
      <c r="S247" s="120">
        <v>4.6900000000000004</v>
      </c>
      <c r="T247" s="120">
        <v>3</v>
      </c>
      <c r="U247" s="120">
        <v>4.38</v>
      </c>
      <c r="V247" s="120">
        <v>2.11</v>
      </c>
      <c r="W247" s="120">
        <v>2.97</v>
      </c>
      <c r="X247" s="120">
        <v>3.36</v>
      </c>
      <c r="Y247" s="120">
        <v>2.36</v>
      </c>
      <c r="Z247" s="120">
        <v>2.4300000000000002</v>
      </c>
      <c r="AA247" s="120">
        <v>2.68</v>
      </c>
      <c r="AB247" s="120">
        <v>1.95</v>
      </c>
      <c r="AC247" s="120">
        <v>4.1399999999999997</v>
      </c>
      <c r="AD247" s="120">
        <v>2.12</v>
      </c>
      <c r="AE247" s="120">
        <v>2.86</v>
      </c>
      <c r="AF247" s="120">
        <v>5.81</v>
      </c>
      <c r="AG247" s="120">
        <v>4.0999999999999996</v>
      </c>
      <c r="AH247" s="120">
        <v>5.04</v>
      </c>
      <c r="AI247" s="120">
        <v>6.51</v>
      </c>
      <c r="AJ247" s="120">
        <v>10.62</v>
      </c>
      <c r="AK247" s="120">
        <v>7.81</v>
      </c>
      <c r="AL247" s="120">
        <v>7.49</v>
      </c>
      <c r="AM247" s="120">
        <v>5.93</v>
      </c>
      <c r="AN247" s="120">
        <v>4.8499999999999996</v>
      </c>
      <c r="AO247" s="120">
        <v>6.03</v>
      </c>
      <c r="AP247" s="120">
        <v>1.87</v>
      </c>
      <c r="AQ247" s="120">
        <v>4.7699999999999996</v>
      </c>
      <c r="AR247" s="120">
        <v>4.55</v>
      </c>
      <c r="AS247" s="120">
        <v>3.46</v>
      </c>
      <c r="AT247" s="120">
        <v>4.4000000000000004</v>
      </c>
      <c r="AU247" s="120">
        <v>11.41</v>
      </c>
      <c r="AV247" s="120">
        <v>4.41</v>
      </c>
      <c r="AW247" s="120">
        <v>5.89</v>
      </c>
      <c r="AX247" s="120">
        <v>5.8</v>
      </c>
      <c r="AY247" s="120">
        <v>6.94</v>
      </c>
      <c r="AZ247" s="120">
        <v>4.68</v>
      </c>
      <c r="BA247" s="120">
        <v>10.62</v>
      </c>
      <c r="BB247" s="120">
        <v>8.85</v>
      </c>
      <c r="BC247" s="120">
        <v>9.61</v>
      </c>
    </row>
    <row r="248" spans="1:55" ht="80.25" x14ac:dyDescent="0.45">
      <c r="A248" s="261">
        <v>244</v>
      </c>
      <c r="B248" s="174" t="s">
        <v>389</v>
      </c>
      <c r="C248" s="117"/>
      <c r="D248" s="119">
        <v>0.34</v>
      </c>
      <c r="E248" s="119">
        <v>2.99</v>
      </c>
      <c r="F248" s="119">
        <v>0</v>
      </c>
      <c r="G248" s="119">
        <v>0</v>
      </c>
      <c r="H248" s="119">
        <v>0</v>
      </c>
      <c r="I248" s="119">
        <v>0.08</v>
      </c>
      <c r="J248" s="119">
        <v>0.73</v>
      </c>
      <c r="K248" s="119">
        <v>0.71</v>
      </c>
      <c r="L248" s="119">
        <v>7.0000000000000007E-2</v>
      </c>
      <c r="M248" s="119">
        <v>0</v>
      </c>
      <c r="N248" s="119">
        <v>0.43</v>
      </c>
      <c r="O248" s="119">
        <v>0.24</v>
      </c>
      <c r="P248" s="119">
        <v>0.4</v>
      </c>
      <c r="Q248" s="119">
        <v>0</v>
      </c>
      <c r="R248" s="119">
        <v>0</v>
      </c>
      <c r="S248" s="119">
        <v>0</v>
      </c>
      <c r="T248" s="119">
        <v>0.02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7"/>
      <c r="AB248" s="117"/>
      <c r="AC248" s="117"/>
      <c r="AD248" s="119">
        <v>0.16</v>
      </c>
      <c r="AE248" s="119">
        <v>1.47</v>
      </c>
      <c r="AF248" s="119">
        <v>0.09</v>
      </c>
      <c r="AG248" s="119">
        <v>0</v>
      </c>
      <c r="AH248" s="119">
        <v>0.25</v>
      </c>
      <c r="AI248" s="119">
        <v>0</v>
      </c>
      <c r="AJ248" s="119">
        <v>0.06</v>
      </c>
      <c r="AK248" s="119">
        <v>0</v>
      </c>
      <c r="AL248" s="119">
        <v>0</v>
      </c>
      <c r="AM248" s="119">
        <v>7.0000000000000007E-2</v>
      </c>
      <c r="AN248" s="119">
        <v>0.57999999999999996</v>
      </c>
      <c r="AO248" s="119">
        <v>0</v>
      </c>
      <c r="AP248" s="119">
        <v>1.57</v>
      </c>
      <c r="AQ248" s="119">
        <v>0.04</v>
      </c>
      <c r="AR248" s="119">
        <v>0</v>
      </c>
      <c r="AS248" s="119">
        <v>0.02</v>
      </c>
      <c r="AT248" s="119">
        <v>0.06</v>
      </c>
      <c r="AU248" s="119">
        <v>7.0000000000000007E-2</v>
      </c>
      <c r="AV248" s="119">
        <v>0</v>
      </c>
      <c r="AW248" s="119">
        <v>0.14000000000000001</v>
      </c>
      <c r="AX248" s="119">
        <v>0.14000000000000001</v>
      </c>
      <c r="AY248" s="119">
        <v>0.06</v>
      </c>
      <c r="AZ248" s="119">
        <v>0.18</v>
      </c>
      <c r="BA248" s="119">
        <v>0.44</v>
      </c>
      <c r="BB248" s="119">
        <v>0.28999999999999998</v>
      </c>
      <c r="BC248" s="119">
        <v>7.0000000000000007E-2</v>
      </c>
    </row>
    <row r="249" spans="1:55" x14ac:dyDescent="0.45">
      <c r="A249" s="260">
        <v>245</v>
      </c>
      <c r="B249" s="173" t="s">
        <v>322</v>
      </c>
      <c r="C249" s="120">
        <v>13.39</v>
      </c>
      <c r="D249" s="120">
        <v>12.9</v>
      </c>
      <c r="E249" s="120">
        <v>12.35</v>
      </c>
      <c r="F249" s="120">
        <v>11.09</v>
      </c>
      <c r="G249" s="120">
        <v>11.97</v>
      </c>
      <c r="H249" s="120">
        <v>13.38</v>
      </c>
      <c r="I249" s="120">
        <v>15.46</v>
      </c>
      <c r="J249" s="120">
        <v>12.57</v>
      </c>
      <c r="K249" s="120">
        <v>11.25</v>
      </c>
      <c r="L249" s="120">
        <v>12.55</v>
      </c>
      <c r="M249" s="120">
        <v>11.82</v>
      </c>
      <c r="N249" s="120">
        <v>10.68</v>
      </c>
      <c r="O249" s="120">
        <v>12.75</v>
      </c>
      <c r="P249" s="120">
        <v>9.24</v>
      </c>
      <c r="Q249" s="120">
        <v>11.99</v>
      </c>
      <c r="R249" s="120">
        <v>10.92</v>
      </c>
      <c r="S249" s="120">
        <v>9.07</v>
      </c>
      <c r="T249" s="120">
        <v>11.61</v>
      </c>
      <c r="U249" s="120">
        <v>14.6</v>
      </c>
      <c r="V249" s="120">
        <v>9.43</v>
      </c>
      <c r="W249" s="120">
        <v>9.17</v>
      </c>
      <c r="X249" s="120">
        <v>13.34</v>
      </c>
      <c r="Y249" s="120">
        <v>15.86</v>
      </c>
      <c r="Z249" s="120">
        <v>15.39</v>
      </c>
      <c r="AA249" s="120">
        <v>13.44</v>
      </c>
      <c r="AB249" s="120">
        <v>10.91</v>
      </c>
      <c r="AC249" s="120">
        <v>14.44</v>
      </c>
      <c r="AD249" s="120">
        <v>20.78</v>
      </c>
      <c r="AE249" s="120">
        <v>13.1</v>
      </c>
      <c r="AF249" s="120">
        <v>11.16</v>
      </c>
      <c r="AG249" s="120">
        <v>9.2200000000000006</v>
      </c>
      <c r="AH249" s="120">
        <v>12.53</v>
      </c>
      <c r="AI249" s="120">
        <v>12.79</v>
      </c>
      <c r="AJ249" s="120">
        <v>9.8699999999999992</v>
      </c>
      <c r="AK249" s="120">
        <v>10.62</v>
      </c>
      <c r="AL249" s="120">
        <v>18.98</v>
      </c>
      <c r="AM249" s="120">
        <v>11.67</v>
      </c>
      <c r="AN249" s="120">
        <v>12.57</v>
      </c>
      <c r="AO249" s="120">
        <v>16.5</v>
      </c>
      <c r="AP249" s="120">
        <v>11.61</v>
      </c>
      <c r="AQ249" s="120">
        <v>14.13</v>
      </c>
      <c r="AR249" s="120">
        <v>13.1</v>
      </c>
      <c r="AS249" s="120">
        <v>13.34</v>
      </c>
      <c r="AT249" s="120">
        <v>12.51</v>
      </c>
      <c r="AU249" s="120">
        <v>12.82</v>
      </c>
      <c r="AV249" s="120">
        <v>21.22</v>
      </c>
      <c r="AW249" s="120">
        <v>16.45</v>
      </c>
      <c r="AX249" s="120">
        <v>15.08</v>
      </c>
      <c r="AY249" s="120">
        <v>10.1</v>
      </c>
      <c r="AZ249" s="120">
        <v>13.62</v>
      </c>
      <c r="BA249" s="120">
        <v>14.15</v>
      </c>
      <c r="BB249" s="120">
        <v>11.81</v>
      </c>
      <c r="BC249" s="120">
        <v>20.2</v>
      </c>
    </row>
    <row r="250" spans="1:55" x14ac:dyDescent="0.45">
      <c r="A250" s="261">
        <v>246</v>
      </c>
      <c r="B250" s="174" t="s">
        <v>323</v>
      </c>
      <c r="C250" s="119">
        <v>0.05</v>
      </c>
      <c r="D250" s="119">
        <v>0.09</v>
      </c>
      <c r="E250" s="119">
        <v>0.08</v>
      </c>
      <c r="F250" s="119">
        <v>0.05</v>
      </c>
      <c r="G250" s="119">
        <v>0.04</v>
      </c>
      <c r="H250" s="119">
        <v>7.0000000000000007E-2</v>
      </c>
      <c r="I250" s="119">
        <v>0.03</v>
      </c>
      <c r="J250" s="119">
        <v>0.02</v>
      </c>
      <c r="K250" s="119">
        <v>7.0000000000000007E-2</v>
      </c>
      <c r="L250" s="119">
        <v>0.04</v>
      </c>
      <c r="M250" s="119">
        <v>0.03</v>
      </c>
      <c r="N250" s="119">
        <v>0.02</v>
      </c>
      <c r="O250" s="119">
        <v>0.15</v>
      </c>
      <c r="P250" s="119">
        <v>0.04</v>
      </c>
      <c r="Q250" s="119">
        <v>0.1</v>
      </c>
      <c r="R250" s="119">
        <v>0.02</v>
      </c>
      <c r="S250" s="119">
        <v>0.03</v>
      </c>
      <c r="T250" s="119">
        <v>0.05</v>
      </c>
      <c r="U250" s="119">
        <v>0.03</v>
      </c>
      <c r="V250" s="119">
        <v>0.09</v>
      </c>
      <c r="W250" s="119">
        <v>0.03</v>
      </c>
      <c r="X250" s="119">
        <v>7.0000000000000007E-2</v>
      </c>
      <c r="Y250" s="119">
        <v>7.0000000000000007E-2</v>
      </c>
      <c r="Z250" s="119">
        <v>0.13</v>
      </c>
      <c r="AA250" s="119">
        <v>0.02</v>
      </c>
      <c r="AB250" s="119">
        <v>0.03</v>
      </c>
      <c r="AC250" s="119">
        <v>0.06</v>
      </c>
      <c r="AD250" s="119">
        <v>0.02</v>
      </c>
      <c r="AE250" s="119">
        <v>0.16</v>
      </c>
      <c r="AF250" s="119">
        <v>0.06</v>
      </c>
      <c r="AG250" s="119">
        <v>0.08</v>
      </c>
      <c r="AH250" s="119">
        <v>0.03</v>
      </c>
      <c r="AI250" s="119">
        <v>0.04</v>
      </c>
      <c r="AJ250" s="119">
        <v>0.03</v>
      </c>
      <c r="AK250" s="119">
        <v>0.08</v>
      </c>
      <c r="AL250" s="119">
        <v>0.14000000000000001</v>
      </c>
      <c r="AM250" s="119">
        <v>0.04</v>
      </c>
      <c r="AN250" s="119">
        <v>0</v>
      </c>
      <c r="AO250" s="119">
        <v>0.05</v>
      </c>
      <c r="AP250" s="119">
        <v>0.01</v>
      </c>
      <c r="AQ250" s="119">
        <v>0.08</v>
      </c>
      <c r="AR250" s="119">
        <v>0.11</v>
      </c>
      <c r="AS250" s="119">
        <v>7.0000000000000007E-2</v>
      </c>
      <c r="AT250" s="119">
        <v>0.03</v>
      </c>
      <c r="AU250" s="119">
        <v>0.04</v>
      </c>
      <c r="AV250" s="119">
        <v>0.13</v>
      </c>
      <c r="AW250" s="119">
        <v>0.1</v>
      </c>
      <c r="AX250" s="119">
        <v>0.06</v>
      </c>
      <c r="AY250" s="119">
        <v>0.02</v>
      </c>
      <c r="AZ250" s="119">
        <v>0.02</v>
      </c>
      <c r="BA250" s="119">
        <v>0.11</v>
      </c>
      <c r="BB250" s="119">
        <v>0.28999999999999998</v>
      </c>
      <c r="BC250" s="119">
        <v>0.12</v>
      </c>
    </row>
    <row r="251" spans="1:55" x14ac:dyDescent="0.45">
      <c r="A251" s="260">
        <v>247</v>
      </c>
      <c r="B251" s="173" t="s">
        <v>324</v>
      </c>
      <c r="C251" s="120">
        <v>2.2200000000000002</v>
      </c>
      <c r="D251" s="120">
        <v>3.58</v>
      </c>
      <c r="E251" s="120">
        <v>4.37</v>
      </c>
      <c r="F251" s="120">
        <v>3.5</v>
      </c>
      <c r="G251" s="120">
        <v>1.22</v>
      </c>
      <c r="H251" s="120">
        <v>2.58</v>
      </c>
      <c r="I251" s="120">
        <v>2.0499999999999998</v>
      </c>
      <c r="J251" s="120">
        <v>4.1100000000000003</v>
      </c>
      <c r="K251" s="120">
        <v>3.21</v>
      </c>
      <c r="L251" s="120">
        <v>2.74</v>
      </c>
      <c r="M251" s="120">
        <v>2.27</v>
      </c>
      <c r="N251" s="120">
        <v>1.87</v>
      </c>
      <c r="O251" s="120">
        <v>5.34</v>
      </c>
      <c r="P251" s="120">
        <v>2.4700000000000002</v>
      </c>
      <c r="Q251" s="120">
        <v>2.2400000000000002</v>
      </c>
      <c r="R251" s="120">
        <v>1.3</v>
      </c>
      <c r="S251" s="120">
        <v>4.24</v>
      </c>
      <c r="T251" s="120">
        <v>1.3</v>
      </c>
      <c r="U251" s="120">
        <v>3.53</v>
      </c>
      <c r="V251" s="120">
        <v>3.46</v>
      </c>
      <c r="W251" s="120">
        <v>2.9</v>
      </c>
      <c r="X251" s="120">
        <v>1.39</v>
      </c>
      <c r="Y251" s="120">
        <v>4.72</v>
      </c>
      <c r="Z251" s="120">
        <v>2.0499999999999998</v>
      </c>
      <c r="AA251" s="120">
        <v>1.6</v>
      </c>
      <c r="AB251" s="120">
        <v>1.57</v>
      </c>
      <c r="AC251" s="120">
        <v>1.83</v>
      </c>
      <c r="AD251" s="120">
        <v>1.41</v>
      </c>
      <c r="AE251" s="120">
        <v>2.0099999999999998</v>
      </c>
      <c r="AF251" s="120">
        <v>2.5499999999999998</v>
      </c>
      <c r="AG251" s="120">
        <v>1.46</v>
      </c>
      <c r="AH251" s="120">
        <v>2.0499999999999998</v>
      </c>
      <c r="AI251" s="120">
        <v>2.77</v>
      </c>
      <c r="AJ251" s="120">
        <v>1.66</v>
      </c>
      <c r="AK251" s="120">
        <v>1.83</v>
      </c>
      <c r="AL251" s="120">
        <v>2.44</v>
      </c>
      <c r="AM251" s="120">
        <v>2.54</v>
      </c>
      <c r="AN251" s="120">
        <v>3.02</v>
      </c>
      <c r="AO251" s="120">
        <v>4.03</v>
      </c>
      <c r="AP251" s="120">
        <v>2.0499999999999998</v>
      </c>
      <c r="AQ251" s="120">
        <v>3.2</v>
      </c>
      <c r="AR251" s="120">
        <v>2.0499999999999998</v>
      </c>
      <c r="AS251" s="120">
        <v>3.01</v>
      </c>
      <c r="AT251" s="120">
        <v>3.45</v>
      </c>
      <c r="AU251" s="120">
        <v>3.85</v>
      </c>
      <c r="AV251" s="120">
        <v>4.5999999999999996</v>
      </c>
      <c r="AW251" s="120">
        <v>4.01</v>
      </c>
      <c r="AX251" s="120">
        <v>4.3</v>
      </c>
      <c r="AY251" s="120">
        <v>3.78</v>
      </c>
      <c r="AZ251" s="120">
        <v>2.2999999999999998</v>
      </c>
      <c r="BA251" s="120">
        <v>6.08</v>
      </c>
      <c r="BB251" s="120">
        <v>1.66</v>
      </c>
      <c r="BC251" s="120">
        <v>3.43</v>
      </c>
    </row>
    <row r="252" spans="1:55" x14ac:dyDescent="0.45">
      <c r="A252" s="261">
        <v>248</v>
      </c>
      <c r="B252" s="174" t="s">
        <v>325</v>
      </c>
      <c r="C252" s="119">
        <v>81.52</v>
      </c>
      <c r="D252" s="119">
        <v>36.97</v>
      </c>
      <c r="E252" s="119">
        <v>26.78</v>
      </c>
      <c r="F252" s="119">
        <v>25.24</v>
      </c>
      <c r="G252" s="119">
        <v>23.97</v>
      </c>
      <c r="H252" s="119">
        <v>26.89</v>
      </c>
      <c r="I252" s="119">
        <v>50.14</v>
      </c>
      <c r="J252" s="119">
        <v>26.34</v>
      </c>
      <c r="K252" s="119">
        <v>54.17</v>
      </c>
      <c r="L252" s="119">
        <v>31.87</v>
      </c>
      <c r="M252" s="119">
        <v>25.52</v>
      </c>
      <c r="N252" s="119">
        <v>28.48</v>
      </c>
      <c r="O252" s="119">
        <v>27.52</v>
      </c>
      <c r="P252" s="119">
        <v>53.49</v>
      </c>
      <c r="Q252" s="119">
        <v>39.51</v>
      </c>
      <c r="R252" s="119">
        <v>24.05</v>
      </c>
      <c r="S252" s="119">
        <v>25.35</v>
      </c>
      <c r="T252" s="119">
        <v>19.23</v>
      </c>
      <c r="U252" s="119">
        <v>23.3</v>
      </c>
      <c r="V252" s="119">
        <v>23.75</v>
      </c>
      <c r="W252" s="119">
        <v>32.409999999999997</v>
      </c>
      <c r="X252" s="119">
        <v>25.88</v>
      </c>
      <c r="Y252" s="119">
        <v>32.83</v>
      </c>
      <c r="Z252" s="119">
        <v>27.4</v>
      </c>
      <c r="AA252" s="119">
        <v>21.85</v>
      </c>
      <c r="AB252" s="119">
        <v>59.61</v>
      </c>
      <c r="AC252" s="119">
        <v>32.630000000000003</v>
      </c>
      <c r="AD252" s="119">
        <v>15.97</v>
      </c>
      <c r="AE252" s="119">
        <v>17.89</v>
      </c>
      <c r="AF252" s="119">
        <v>17.68</v>
      </c>
      <c r="AG252" s="119">
        <v>12.69</v>
      </c>
      <c r="AH252" s="119">
        <v>22.88</v>
      </c>
      <c r="AI252" s="119">
        <v>21.57</v>
      </c>
      <c r="AJ252" s="119">
        <v>19.100000000000001</v>
      </c>
      <c r="AK252" s="119">
        <v>23.88</v>
      </c>
      <c r="AL252" s="119">
        <v>21.44</v>
      </c>
      <c r="AM252" s="119">
        <v>16</v>
      </c>
      <c r="AN252" s="119">
        <v>48.79</v>
      </c>
      <c r="AO252" s="119">
        <v>22.81</v>
      </c>
      <c r="AP252" s="119">
        <v>14.46</v>
      </c>
      <c r="AQ252" s="119">
        <v>24.82</v>
      </c>
      <c r="AR252" s="119">
        <v>16.46</v>
      </c>
      <c r="AS252" s="119">
        <v>27.26</v>
      </c>
      <c r="AT252" s="119">
        <v>27.13</v>
      </c>
      <c r="AU252" s="119">
        <v>27.8</v>
      </c>
      <c r="AV252" s="119">
        <v>26.44</v>
      </c>
      <c r="AW252" s="119">
        <v>27.44</v>
      </c>
      <c r="AX252" s="119">
        <v>27.55</v>
      </c>
      <c r="AY252" s="119">
        <v>27.92</v>
      </c>
      <c r="AZ252" s="119">
        <v>80.91</v>
      </c>
      <c r="BA252" s="119">
        <v>40.33</v>
      </c>
      <c r="BB252" s="119">
        <v>24.44</v>
      </c>
      <c r="BC252" s="119">
        <v>25.28</v>
      </c>
    </row>
    <row r="253" spans="1:55" x14ac:dyDescent="0.45">
      <c r="A253" s="260">
        <v>249</v>
      </c>
      <c r="B253" s="173" t="s">
        <v>326</v>
      </c>
      <c r="C253" s="120">
        <v>2.4</v>
      </c>
      <c r="D253" s="120">
        <v>1.91</v>
      </c>
      <c r="E253" s="120">
        <v>2.21</v>
      </c>
      <c r="F253" s="120">
        <v>2.19</v>
      </c>
      <c r="G253" s="120">
        <v>2.06</v>
      </c>
      <c r="H253" s="120">
        <v>1.87</v>
      </c>
      <c r="I253" s="120">
        <v>1.34</v>
      </c>
      <c r="J253" s="120">
        <v>1.88</v>
      </c>
      <c r="K253" s="120">
        <v>2.02</v>
      </c>
      <c r="L253" s="120">
        <v>2.67</v>
      </c>
      <c r="M253" s="120">
        <v>1.98</v>
      </c>
      <c r="N253" s="120">
        <v>1.58</v>
      </c>
      <c r="O253" s="120">
        <v>1.26</v>
      </c>
      <c r="P253" s="120">
        <v>4.97</v>
      </c>
      <c r="Q253" s="120">
        <v>2.2599999999999998</v>
      </c>
      <c r="R253" s="120">
        <v>1.04</v>
      </c>
      <c r="S253" s="120">
        <v>1.62</v>
      </c>
      <c r="T253" s="120">
        <v>1.56</v>
      </c>
      <c r="U253" s="120">
        <v>2.0299999999999998</v>
      </c>
      <c r="V253" s="120">
        <v>1.24</v>
      </c>
      <c r="W253" s="120">
        <v>1.7</v>
      </c>
      <c r="X253" s="120">
        <v>1.52</v>
      </c>
      <c r="Y253" s="120">
        <v>1.43</v>
      </c>
      <c r="Z253" s="120">
        <v>1.46</v>
      </c>
      <c r="AA253" s="120">
        <v>0.96</v>
      </c>
      <c r="AB253" s="120">
        <v>0.89</v>
      </c>
      <c r="AC253" s="120">
        <v>1.25</v>
      </c>
      <c r="AD253" s="120">
        <v>1.25</v>
      </c>
      <c r="AE253" s="120">
        <v>1.27</v>
      </c>
      <c r="AF253" s="120">
        <v>1.39</v>
      </c>
      <c r="AG253" s="120">
        <v>1.08</v>
      </c>
      <c r="AH253" s="120">
        <v>1.72</v>
      </c>
      <c r="AI253" s="120">
        <v>1.01</v>
      </c>
      <c r="AJ253" s="120">
        <v>1.67</v>
      </c>
      <c r="AK253" s="120">
        <v>1.22</v>
      </c>
      <c r="AL253" s="120">
        <v>1.23</v>
      </c>
      <c r="AM253" s="120">
        <v>0.98</v>
      </c>
      <c r="AN253" s="120">
        <v>1.26</v>
      </c>
      <c r="AO253" s="120">
        <v>1.71</v>
      </c>
      <c r="AP253" s="120">
        <v>0.9</v>
      </c>
      <c r="AQ253" s="120">
        <v>1.24</v>
      </c>
      <c r="AR253" s="120">
        <v>1.27</v>
      </c>
      <c r="AS253" s="120">
        <v>1.35</v>
      </c>
      <c r="AT253" s="120">
        <v>1.49</v>
      </c>
      <c r="AU253" s="120">
        <v>1.63</v>
      </c>
      <c r="AV253" s="120">
        <v>1.31</v>
      </c>
      <c r="AW253" s="120">
        <v>1.82</v>
      </c>
      <c r="AX253" s="120">
        <v>1.43</v>
      </c>
      <c r="AY253" s="120">
        <v>1.64</v>
      </c>
      <c r="AZ253" s="120">
        <v>1.49</v>
      </c>
      <c r="BA253" s="120">
        <v>1.55</v>
      </c>
      <c r="BB253" s="120">
        <v>1.99</v>
      </c>
      <c r="BC253" s="120">
        <v>1.62</v>
      </c>
    </row>
    <row r="254" spans="1:55" x14ac:dyDescent="0.45">
      <c r="A254" s="261">
        <v>250</v>
      </c>
      <c r="B254" s="174" t="s">
        <v>327</v>
      </c>
      <c r="C254" s="119">
        <v>11.3</v>
      </c>
      <c r="D254" s="119">
        <v>12.33</v>
      </c>
      <c r="E254" s="119">
        <v>14.73</v>
      </c>
      <c r="F254" s="119">
        <v>10.84</v>
      </c>
      <c r="G254" s="119">
        <v>11.86</v>
      </c>
      <c r="H254" s="119">
        <v>12.14</v>
      </c>
      <c r="I254" s="119">
        <v>11.03</v>
      </c>
      <c r="J254" s="119">
        <v>10.44</v>
      </c>
      <c r="K254" s="119">
        <v>11.88</v>
      </c>
      <c r="L254" s="119">
        <v>10.27</v>
      </c>
      <c r="M254" s="119">
        <v>8.2100000000000009</v>
      </c>
      <c r="N254" s="119">
        <v>9.08</v>
      </c>
      <c r="O254" s="119">
        <v>8.73</v>
      </c>
      <c r="P254" s="119">
        <v>9.41</v>
      </c>
      <c r="Q254" s="119">
        <v>10.66</v>
      </c>
      <c r="R254" s="119">
        <v>10.09</v>
      </c>
      <c r="S254" s="119">
        <v>10.19</v>
      </c>
      <c r="T254" s="119">
        <v>12.05</v>
      </c>
      <c r="U254" s="119">
        <v>11.26</v>
      </c>
      <c r="V254" s="119">
        <v>10.91</v>
      </c>
      <c r="W254" s="119">
        <v>10.130000000000001</v>
      </c>
      <c r="X254" s="119">
        <v>10.72</v>
      </c>
      <c r="Y254" s="119">
        <v>12.29</v>
      </c>
      <c r="Z254" s="119">
        <v>10.55</v>
      </c>
      <c r="AA254" s="119">
        <v>8</v>
      </c>
      <c r="AB254" s="119">
        <v>10.88</v>
      </c>
      <c r="AC254" s="119">
        <v>9.0500000000000007</v>
      </c>
      <c r="AD254" s="119">
        <v>10.35</v>
      </c>
      <c r="AE254" s="119">
        <v>9.11</v>
      </c>
      <c r="AF254" s="119">
        <v>10.050000000000001</v>
      </c>
      <c r="AG254" s="119">
        <v>9.77</v>
      </c>
      <c r="AH254" s="119">
        <v>11.1</v>
      </c>
      <c r="AI254" s="119">
        <v>11.93</v>
      </c>
      <c r="AJ254" s="119">
        <v>9.7200000000000006</v>
      </c>
      <c r="AK254" s="119">
        <v>9.59</v>
      </c>
      <c r="AL254" s="119">
        <v>11.56</v>
      </c>
      <c r="AM254" s="119">
        <v>7.89</v>
      </c>
      <c r="AN254" s="119">
        <v>8.56</v>
      </c>
      <c r="AO254" s="119">
        <v>12.53</v>
      </c>
      <c r="AP254" s="119">
        <v>10.55</v>
      </c>
      <c r="AQ254" s="119">
        <v>11.76</v>
      </c>
      <c r="AR254" s="119">
        <v>10.45</v>
      </c>
      <c r="AS254" s="119">
        <v>8.6199999999999992</v>
      </c>
      <c r="AT254" s="119">
        <v>12.13</v>
      </c>
      <c r="AU254" s="119">
        <v>16.63</v>
      </c>
      <c r="AV254" s="119">
        <v>13.35</v>
      </c>
      <c r="AW254" s="119">
        <v>12.28</v>
      </c>
      <c r="AX254" s="119">
        <v>11.93</v>
      </c>
      <c r="AY254" s="119">
        <v>14.37</v>
      </c>
      <c r="AZ254" s="119">
        <v>12.64</v>
      </c>
      <c r="BA254" s="119">
        <v>16.3</v>
      </c>
      <c r="BB254" s="119">
        <v>16.559999999999999</v>
      </c>
      <c r="BC254" s="119">
        <v>17.3</v>
      </c>
    </row>
    <row r="255" spans="1:55" x14ac:dyDescent="0.45">
      <c r="A255" s="260">
        <v>251</v>
      </c>
      <c r="B255" s="173" t="s">
        <v>328</v>
      </c>
      <c r="C255" s="120">
        <v>0.53</v>
      </c>
      <c r="D255" s="120">
        <v>0.57999999999999996</v>
      </c>
      <c r="E255" s="120">
        <v>0.34</v>
      </c>
      <c r="F255" s="120">
        <v>0.1</v>
      </c>
      <c r="G255" s="120">
        <v>1.19</v>
      </c>
      <c r="H255" s="120">
        <v>0.78</v>
      </c>
      <c r="I255" s="120">
        <v>0.77</v>
      </c>
      <c r="J255" s="120">
        <v>0.82</v>
      </c>
      <c r="K255" s="120">
        <v>1.1299999999999999</v>
      </c>
      <c r="L255" s="120">
        <v>0.62</v>
      </c>
      <c r="M255" s="120">
        <v>0.47</v>
      </c>
      <c r="N255" s="120">
        <v>0.9</v>
      </c>
      <c r="O255" s="120">
        <v>0.66</v>
      </c>
      <c r="P255" s="120">
        <v>0.84</v>
      </c>
      <c r="Q255" s="120">
        <v>0.93</v>
      </c>
      <c r="R255" s="120">
        <v>0.7</v>
      </c>
      <c r="S255" s="120">
        <v>0.74</v>
      </c>
      <c r="T255" s="120">
        <v>0.97</v>
      </c>
      <c r="U255" s="120">
        <v>0.6</v>
      </c>
      <c r="V255" s="120">
        <v>0.52</v>
      </c>
      <c r="W255" s="120">
        <v>0.9</v>
      </c>
      <c r="X255" s="120">
        <v>1.31</v>
      </c>
      <c r="Y255" s="120">
        <v>0.53</v>
      </c>
      <c r="Z255" s="120">
        <v>1.33</v>
      </c>
      <c r="AA255" s="120">
        <v>0.75</v>
      </c>
      <c r="AB255" s="120">
        <v>0.57999999999999996</v>
      </c>
      <c r="AC255" s="120">
        <v>0.96</v>
      </c>
      <c r="AD255" s="120">
        <v>0.67</v>
      </c>
      <c r="AE255" s="120">
        <v>1</v>
      </c>
      <c r="AF255" s="120">
        <v>1.01</v>
      </c>
      <c r="AG255" s="120">
        <v>0.93</v>
      </c>
      <c r="AH255" s="120">
        <v>0.87</v>
      </c>
      <c r="AI255" s="120">
        <v>0.69</v>
      </c>
      <c r="AJ255" s="120">
        <v>0.9</v>
      </c>
      <c r="AK255" s="120">
        <v>1.1000000000000001</v>
      </c>
      <c r="AL255" s="120">
        <v>0.85</v>
      </c>
      <c r="AM255" s="120">
        <v>0.78</v>
      </c>
      <c r="AN255" s="120">
        <v>0.66</v>
      </c>
      <c r="AO255" s="120">
        <v>0.73</v>
      </c>
      <c r="AP255" s="120">
        <v>1.73</v>
      </c>
      <c r="AQ255" s="120">
        <v>0.95</v>
      </c>
      <c r="AR255" s="120">
        <v>0.86</v>
      </c>
      <c r="AS255" s="120">
        <v>1.06</v>
      </c>
      <c r="AT255" s="120">
        <v>1.01</v>
      </c>
      <c r="AU255" s="120">
        <v>0.63</v>
      </c>
      <c r="AV255" s="120">
        <v>1.26</v>
      </c>
      <c r="AW255" s="120">
        <v>0.99</v>
      </c>
      <c r="AX255" s="120">
        <v>1.4</v>
      </c>
      <c r="AY255" s="120">
        <v>1.49</v>
      </c>
      <c r="AZ255" s="120">
        <v>1.86</v>
      </c>
      <c r="BA255" s="120">
        <v>2.2999999999999998</v>
      </c>
      <c r="BB255" s="120">
        <v>1.68</v>
      </c>
      <c r="BC255" s="120">
        <v>2.09</v>
      </c>
    </row>
    <row r="256" spans="1:55" x14ac:dyDescent="0.45">
      <c r="A256" s="261">
        <v>252</v>
      </c>
      <c r="B256" s="174" t="s">
        <v>99</v>
      </c>
      <c r="C256" s="119">
        <v>94.26</v>
      </c>
      <c r="D256" s="119">
        <v>108.86</v>
      </c>
      <c r="E256" s="119">
        <v>122.36</v>
      </c>
      <c r="F256" s="119">
        <v>92.4</v>
      </c>
      <c r="G256" s="119">
        <v>92.87</v>
      </c>
      <c r="H256" s="119">
        <v>97.83</v>
      </c>
      <c r="I256" s="119">
        <v>112.07</v>
      </c>
      <c r="J256" s="119">
        <v>100.81</v>
      </c>
      <c r="K256" s="119">
        <v>105.24</v>
      </c>
      <c r="L256" s="119">
        <v>109.37</v>
      </c>
      <c r="M256" s="119">
        <v>85.46</v>
      </c>
      <c r="N256" s="119">
        <v>83.65</v>
      </c>
      <c r="O256" s="119">
        <v>58.84</v>
      </c>
      <c r="P256" s="119">
        <v>39.99</v>
      </c>
      <c r="Q256" s="119">
        <v>48.15</v>
      </c>
      <c r="R256" s="119">
        <v>55.21</v>
      </c>
      <c r="S256" s="119">
        <v>55.13</v>
      </c>
      <c r="T256" s="119">
        <v>75.94</v>
      </c>
      <c r="U256" s="119">
        <v>77.83</v>
      </c>
      <c r="V256" s="119">
        <v>56.62</v>
      </c>
      <c r="W256" s="119">
        <v>67.44</v>
      </c>
      <c r="X256" s="119">
        <v>75.31</v>
      </c>
      <c r="Y256" s="119">
        <v>54.01</v>
      </c>
      <c r="Z256" s="119">
        <v>48.99</v>
      </c>
      <c r="AA256" s="119">
        <v>44.97</v>
      </c>
      <c r="AB256" s="119">
        <v>45.97</v>
      </c>
      <c r="AC256" s="119">
        <v>45.39</v>
      </c>
      <c r="AD256" s="119">
        <v>35.229999999999997</v>
      </c>
      <c r="AE256" s="119">
        <v>45.77</v>
      </c>
      <c r="AF256" s="119">
        <v>46.13</v>
      </c>
      <c r="AG256" s="119">
        <v>48.34</v>
      </c>
      <c r="AH256" s="119">
        <v>52.35</v>
      </c>
      <c r="AI256" s="119">
        <v>54.8</v>
      </c>
      <c r="AJ256" s="119">
        <v>62.8</v>
      </c>
      <c r="AK256" s="119">
        <v>49.68</v>
      </c>
      <c r="AL256" s="119">
        <v>46.34</v>
      </c>
      <c r="AM256" s="119">
        <v>46.94</v>
      </c>
      <c r="AN256" s="119">
        <v>52.55</v>
      </c>
      <c r="AO256" s="119">
        <v>100.27</v>
      </c>
      <c r="AP256" s="119">
        <v>53.6</v>
      </c>
      <c r="AQ256" s="119">
        <v>69.98</v>
      </c>
      <c r="AR256" s="119">
        <v>86.49</v>
      </c>
      <c r="AS256" s="119">
        <v>95.15</v>
      </c>
      <c r="AT256" s="119">
        <v>59.15</v>
      </c>
      <c r="AU256" s="119">
        <v>138.88999999999999</v>
      </c>
      <c r="AV256" s="119">
        <v>160.72999999999999</v>
      </c>
      <c r="AW256" s="119">
        <v>89.27</v>
      </c>
      <c r="AX256" s="119">
        <v>82.97</v>
      </c>
      <c r="AY256" s="119">
        <v>91.11</v>
      </c>
      <c r="AZ256" s="119">
        <v>109.34</v>
      </c>
      <c r="BA256" s="119">
        <v>103.24</v>
      </c>
      <c r="BB256" s="119">
        <v>76.48</v>
      </c>
      <c r="BC256" s="119">
        <v>86.19</v>
      </c>
    </row>
    <row r="257" spans="1:55" x14ac:dyDescent="0.45">
      <c r="A257" s="260">
        <v>253</v>
      </c>
      <c r="B257" s="173" t="s">
        <v>329</v>
      </c>
      <c r="C257" s="120">
        <v>0.06</v>
      </c>
      <c r="D257" s="120">
        <v>0.78</v>
      </c>
      <c r="E257" s="120">
        <v>1.05</v>
      </c>
      <c r="F257" s="120">
        <v>1.08</v>
      </c>
      <c r="G257" s="120">
        <v>0.36</v>
      </c>
      <c r="H257" s="120">
        <v>1.1100000000000001</v>
      </c>
      <c r="I257" s="120">
        <v>1.31</v>
      </c>
      <c r="J257" s="120">
        <v>0.54</v>
      </c>
      <c r="K257" s="120">
        <v>0.78</v>
      </c>
      <c r="L257" s="120">
        <v>1.3</v>
      </c>
      <c r="M257" s="120">
        <v>0.16</v>
      </c>
      <c r="N257" s="120">
        <v>0.22</v>
      </c>
      <c r="O257" s="120">
        <v>0.48</v>
      </c>
      <c r="P257" s="120">
        <v>0.51</v>
      </c>
      <c r="Q257" s="120">
        <v>0.75</v>
      </c>
      <c r="R257" s="120">
        <v>0.04</v>
      </c>
      <c r="S257" s="120">
        <v>0.27</v>
      </c>
      <c r="T257" s="120">
        <v>0.87</v>
      </c>
      <c r="U257" s="120">
        <v>1.04</v>
      </c>
      <c r="V257" s="120">
        <v>0.57999999999999996</v>
      </c>
      <c r="W257" s="120">
        <v>0.54</v>
      </c>
      <c r="X257" s="120">
        <v>0.2</v>
      </c>
      <c r="Y257" s="120">
        <v>0.36</v>
      </c>
      <c r="Z257" s="120">
        <v>0.12</v>
      </c>
      <c r="AA257" s="120">
        <v>0.09</v>
      </c>
      <c r="AB257" s="120">
        <v>0.33</v>
      </c>
      <c r="AC257" s="120">
        <v>0.16</v>
      </c>
      <c r="AD257" s="120">
        <v>0.21</v>
      </c>
      <c r="AE257" s="120">
        <v>0.38</v>
      </c>
      <c r="AF257" s="120">
        <v>7.0000000000000007E-2</v>
      </c>
      <c r="AG257" s="120">
        <v>0.06</v>
      </c>
      <c r="AH257" s="120">
        <v>1.52</v>
      </c>
      <c r="AI257" s="120">
        <v>0.41</v>
      </c>
      <c r="AJ257" s="120">
        <v>0.67</v>
      </c>
      <c r="AK257" s="120">
        <v>0.23</v>
      </c>
      <c r="AL257" s="120">
        <v>0.28999999999999998</v>
      </c>
      <c r="AM257" s="120">
        <v>0.15</v>
      </c>
      <c r="AN257" s="120">
        <v>0.65</v>
      </c>
      <c r="AO257" s="120">
        <v>0.54</v>
      </c>
      <c r="AP257" s="120">
        <v>0.4</v>
      </c>
      <c r="AQ257" s="120">
        <v>0.3</v>
      </c>
      <c r="AR257" s="120">
        <v>0.34</v>
      </c>
      <c r="AS257" s="120">
        <v>7.0000000000000007E-2</v>
      </c>
      <c r="AT257" s="120">
        <v>0.36</v>
      </c>
      <c r="AU257" s="120">
        <v>0.19</v>
      </c>
      <c r="AV257" s="120">
        <v>0.44</v>
      </c>
      <c r="AW257" s="120">
        <v>0.34</v>
      </c>
      <c r="AX257" s="120">
        <v>0.18</v>
      </c>
      <c r="AY257" s="120">
        <v>0.15</v>
      </c>
      <c r="AZ257" s="120">
        <v>0.21</v>
      </c>
      <c r="BA257" s="120">
        <v>0.42</v>
      </c>
      <c r="BB257" s="120">
        <v>0.52</v>
      </c>
      <c r="BC257" s="120">
        <v>0.39</v>
      </c>
    </row>
    <row r="258" spans="1:55" ht="29.25" x14ac:dyDescent="0.45">
      <c r="A258" s="261">
        <v>254</v>
      </c>
      <c r="B258" s="174" t="s">
        <v>82</v>
      </c>
      <c r="C258" s="119">
        <v>270.89</v>
      </c>
      <c r="D258" s="119">
        <v>258.93</v>
      </c>
      <c r="E258" s="119">
        <v>388.88</v>
      </c>
      <c r="F258" s="119">
        <v>289.49</v>
      </c>
      <c r="G258" s="119">
        <v>260.43</v>
      </c>
      <c r="H258" s="119">
        <v>273.13</v>
      </c>
      <c r="I258" s="119">
        <v>258.29000000000002</v>
      </c>
      <c r="J258" s="119">
        <v>197.85</v>
      </c>
      <c r="K258" s="119">
        <v>221.34</v>
      </c>
      <c r="L258" s="119">
        <v>239.04</v>
      </c>
      <c r="M258" s="119">
        <v>222.33</v>
      </c>
      <c r="N258" s="119">
        <v>229.74</v>
      </c>
      <c r="O258" s="119">
        <v>259.37</v>
      </c>
      <c r="P258" s="119">
        <v>292.99</v>
      </c>
      <c r="Q258" s="119">
        <v>341.64</v>
      </c>
      <c r="R258" s="119">
        <v>218.4</v>
      </c>
      <c r="S258" s="119">
        <v>198.93</v>
      </c>
      <c r="T258" s="119">
        <v>194.55</v>
      </c>
      <c r="U258" s="119">
        <v>202.16</v>
      </c>
      <c r="V258" s="119">
        <v>212.61</v>
      </c>
      <c r="W258" s="119">
        <v>273.3</v>
      </c>
      <c r="X258" s="119">
        <v>252.34</v>
      </c>
      <c r="Y258" s="119">
        <v>285.27</v>
      </c>
      <c r="Z258" s="119">
        <v>213.3</v>
      </c>
      <c r="AA258" s="119">
        <v>218.77</v>
      </c>
      <c r="AB258" s="119">
        <v>251.98</v>
      </c>
      <c r="AC258" s="119">
        <v>273.14999999999998</v>
      </c>
      <c r="AD258" s="119">
        <v>157.19999999999999</v>
      </c>
      <c r="AE258" s="119">
        <v>223.81</v>
      </c>
      <c r="AF258" s="119">
        <v>185.76</v>
      </c>
      <c r="AG258" s="119">
        <v>153.44999999999999</v>
      </c>
      <c r="AH258" s="119">
        <v>169.56</v>
      </c>
      <c r="AI258" s="119">
        <v>158.13999999999999</v>
      </c>
      <c r="AJ258" s="119">
        <v>152.72</v>
      </c>
      <c r="AK258" s="119">
        <v>169.43</v>
      </c>
      <c r="AL258" s="119">
        <v>99.28</v>
      </c>
      <c r="AM258" s="119">
        <v>97.14</v>
      </c>
      <c r="AN258" s="119">
        <v>114.74</v>
      </c>
      <c r="AO258" s="119">
        <v>160.74</v>
      </c>
      <c r="AP258" s="119">
        <v>125.35</v>
      </c>
      <c r="AQ258" s="119">
        <v>185.7</v>
      </c>
      <c r="AR258" s="119">
        <v>155.91999999999999</v>
      </c>
      <c r="AS258" s="119">
        <v>124.73</v>
      </c>
      <c r="AT258" s="119">
        <v>154.84</v>
      </c>
      <c r="AU258" s="119">
        <v>160.47999999999999</v>
      </c>
      <c r="AV258" s="119">
        <v>161.41999999999999</v>
      </c>
      <c r="AW258" s="119">
        <v>163.28</v>
      </c>
      <c r="AX258" s="119">
        <v>131.38</v>
      </c>
      <c r="AY258" s="119">
        <v>122.24</v>
      </c>
      <c r="AZ258" s="119">
        <v>123.86</v>
      </c>
      <c r="BA258" s="119">
        <v>152.84</v>
      </c>
      <c r="BB258" s="119">
        <v>100.11</v>
      </c>
      <c r="BC258" s="119">
        <v>130.22999999999999</v>
      </c>
    </row>
    <row r="259" spans="1:55" ht="29.25" x14ac:dyDescent="0.45">
      <c r="A259" s="260">
        <v>255</v>
      </c>
      <c r="B259" s="173" t="s">
        <v>330</v>
      </c>
      <c r="C259" s="120">
        <v>0.38</v>
      </c>
      <c r="D259" s="120">
        <v>0.8</v>
      </c>
      <c r="E259" s="120">
        <v>1.03</v>
      </c>
      <c r="F259" s="120">
        <v>0.75</v>
      </c>
      <c r="G259" s="120">
        <v>0.78</v>
      </c>
      <c r="H259" s="120">
        <v>0.73</v>
      </c>
      <c r="I259" s="120">
        <v>0.52</v>
      </c>
      <c r="J259" s="120">
        <v>0.78</v>
      </c>
      <c r="K259" s="120">
        <v>0.67</v>
      </c>
      <c r="L259" s="120">
        <v>1.02</v>
      </c>
      <c r="M259" s="120">
        <v>1.02</v>
      </c>
      <c r="N259" s="120">
        <v>0.97</v>
      </c>
      <c r="O259" s="120">
        <v>1.54</v>
      </c>
      <c r="P259" s="120">
        <v>0.49</v>
      </c>
      <c r="Q259" s="120">
        <v>0.59</v>
      </c>
      <c r="R259" s="120">
        <v>0.63</v>
      </c>
      <c r="S259" s="120">
        <v>0.93</v>
      </c>
      <c r="T259" s="120">
        <v>1.43</v>
      </c>
      <c r="U259" s="120">
        <v>1.31</v>
      </c>
      <c r="V259" s="120">
        <v>0.97</v>
      </c>
      <c r="W259" s="120">
        <v>1.18</v>
      </c>
      <c r="X259" s="120">
        <v>1.23</v>
      </c>
      <c r="Y259" s="120">
        <v>1.06</v>
      </c>
      <c r="Z259" s="120">
        <v>0.61</v>
      </c>
      <c r="AA259" s="120">
        <v>0.47</v>
      </c>
      <c r="AB259" s="120">
        <v>0.56000000000000005</v>
      </c>
      <c r="AC259" s="120">
        <v>1.39</v>
      </c>
      <c r="AD259" s="120">
        <v>0.65</v>
      </c>
      <c r="AE259" s="120">
        <v>0.7</v>
      </c>
      <c r="AF259" s="120">
        <v>1.06</v>
      </c>
      <c r="AG259" s="120">
        <v>0.86</v>
      </c>
      <c r="AH259" s="120">
        <v>1.27</v>
      </c>
      <c r="AI259" s="120">
        <v>1.19</v>
      </c>
      <c r="AJ259" s="120">
        <v>0.76</v>
      </c>
      <c r="AK259" s="120">
        <v>0.53</v>
      </c>
      <c r="AL259" s="120">
        <v>0.67</v>
      </c>
      <c r="AM259" s="120">
        <v>0.63</v>
      </c>
      <c r="AN259" s="120">
        <v>0.57999999999999996</v>
      </c>
      <c r="AO259" s="120">
        <v>0.89</v>
      </c>
      <c r="AP259" s="120">
        <v>0.47</v>
      </c>
      <c r="AQ259" s="120">
        <v>1.44</v>
      </c>
      <c r="AR259" s="120">
        <v>0.73</v>
      </c>
      <c r="AS259" s="120">
        <v>1.1200000000000001</v>
      </c>
      <c r="AT259" s="120">
        <v>0.84</v>
      </c>
      <c r="AU259" s="120">
        <v>1.31</v>
      </c>
      <c r="AV259" s="120">
        <v>1.1599999999999999</v>
      </c>
      <c r="AW259" s="120">
        <v>0.91</v>
      </c>
      <c r="AX259" s="120">
        <v>0.51</v>
      </c>
      <c r="AY259" s="120">
        <v>0.5</v>
      </c>
      <c r="AZ259" s="120">
        <v>1.0900000000000001</v>
      </c>
      <c r="BA259" s="120">
        <v>1.26</v>
      </c>
      <c r="BB259" s="120">
        <v>1.19</v>
      </c>
      <c r="BC259" s="120">
        <v>0.94</v>
      </c>
    </row>
    <row r="260" spans="1:55" x14ac:dyDescent="0.45">
      <c r="A260" s="261">
        <v>256</v>
      </c>
      <c r="B260" s="174" t="s">
        <v>331</v>
      </c>
      <c r="C260" s="119">
        <v>0.61</v>
      </c>
      <c r="D260" s="119">
        <v>0.56000000000000005</v>
      </c>
      <c r="E260" s="119">
        <v>0.8</v>
      </c>
      <c r="F260" s="119">
        <v>0.6</v>
      </c>
      <c r="G260" s="119">
        <v>0.87</v>
      </c>
      <c r="H260" s="119">
        <v>1.33</v>
      </c>
      <c r="I260" s="119">
        <v>0.95</v>
      </c>
      <c r="J260" s="119">
        <v>0.78</v>
      </c>
      <c r="K260" s="119">
        <v>1.42</v>
      </c>
      <c r="L260" s="119">
        <v>1.92</v>
      </c>
      <c r="M260" s="119">
        <v>1.02</v>
      </c>
      <c r="N260" s="119">
        <v>0.61</v>
      </c>
      <c r="O260" s="119">
        <v>0.61</v>
      </c>
      <c r="P260" s="119">
        <v>0.54</v>
      </c>
      <c r="Q260" s="119">
        <v>1.05</v>
      </c>
      <c r="R260" s="119">
        <v>0.45</v>
      </c>
      <c r="S260" s="119">
        <v>0.54</v>
      </c>
      <c r="T260" s="119">
        <v>0.6</v>
      </c>
      <c r="U260" s="119">
        <v>0.5</v>
      </c>
      <c r="V260" s="119">
        <v>0.44</v>
      </c>
      <c r="W260" s="119">
        <v>0.71</v>
      </c>
      <c r="X260" s="119">
        <v>0.74</v>
      </c>
      <c r="Y260" s="119">
        <v>0.75</v>
      </c>
      <c r="Z260" s="119">
        <v>0.35</v>
      </c>
      <c r="AA260" s="119">
        <v>0.3</v>
      </c>
      <c r="AB260" s="119">
        <v>1.26</v>
      </c>
      <c r="AC260" s="119">
        <v>1.46</v>
      </c>
      <c r="AD260" s="119">
        <v>0.88</v>
      </c>
      <c r="AE260" s="119">
        <v>1.34</v>
      </c>
      <c r="AF260" s="119">
        <v>1.2</v>
      </c>
      <c r="AG260" s="119">
        <v>0.98</v>
      </c>
      <c r="AH260" s="119">
        <v>0.94</v>
      </c>
      <c r="AI260" s="119">
        <v>0.94</v>
      </c>
      <c r="AJ260" s="119">
        <v>1.23</v>
      </c>
      <c r="AK260" s="119">
        <v>0.83</v>
      </c>
      <c r="AL260" s="119">
        <v>0.64</v>
      </c>
      <c r="AM260" s="119">
        <v>0.8</v>
      </c>
      <c r="AN260" s="119">
        <v>0.9</v>
      </c>
      <c r="AO260" s="119">
        <v>0.82</v>
      </c>
      <c r="AP260" s="119">
        <v>0.6</v>
      </c>
      <c r="AQ260" s="119">
        <v>1.86</v>
      </c>
      <c r="AR260" s="119">
        <v>0.9</v>
      </c>
      <c r="AS260" s="119">
        <v>0.52</v>
      </c>
      <c r="AT260" s="119">
        <v>0.71</v>
      </c>
      <c r="AU260" s="119">
        <v>0.83</v>
      </c>
      <c r="AV260" s="119">
        <v>1.7</v>
      </c>
      <c r="AW260" s="119">
        <v>2.48</v>
      </c>
      <c r="AX260" s="119">
        <v>3.73</v>
      </c>
      <c r="AY260" s="119">
        <v>0.82</v>
      </c>
      <c r="AZ260" s="119">
        <v>0.66</v>
      </c>
      <c r="BA260" s="119">
        <v>0.74</v>
      </c>
      <c r="BB260" s="119">
        <v>1.22</v>
      </c>
      <c r="BC260" s="119">
        <v>1</v>
      </c>
    </row>
    <row r="261" spans="1:55" x14ac:dyDescent="0.45">
      <c r="A261" s="260">
        <v>257</v>
      </c>
      <c r="B261" s="173" t="s">
        <v>332</v>
      </c>
      <c r="C261" s="120">
        <v>3.77</v>
      </c>
      <c r="D261" s="120">
        <v>13.92</v>
      </c>
      <c r="E261" s="120">
        <v>24.32</v>
      </c>
      <c r="F261" s="120">
        <v>5.39</v>
      </c>
      <c r="G261" s="120">
        <v>11.22</v>
      </c>
      <c r="H261" s="120">
        <v>14.13</v>
      </c>
      <c r="I261" s="120">
        <v>14.34</v>
      </c>
      <c r="J261" s="120">
        <v>10.95</v>
      </c>
      <c r="K261" s="120">
        <v>16.989999999999998</v>
      </c>
      <c r="L261" s="120">
        <v>30.99</v>
      </c>
      <c r="M261" s="120">
        <v>5.25</v>
      </c>
      <c r="N261" s="120">
        <v>9.16</v>
      </c>
      <c r="O261" s="120">
        <v>4.45</v>
      </c>
      <c r="P261" s="120">
        <v>19.82</v>
      </c>
      <c r="Q261" s="120">
        <v>31.23</v>
      </c>
      <c r="R261" s="120">
        <v>42.4</v>
      </c>
      <c r="S261" s="120">
        <v>9.0299999999999994</v>
      </c>
      <c r="T261" s="120">
        <v>22.24</v>
      </c>
      <c r="U261" s="120">
        <v>50.2</v>
      </c>
      <c r="V261" s="120">
        <v>18.62</v>
      </c>
      <c r="W261" s="120">
        <v>36.03</v>
      </c>
      <c r="X261" s="120">
        <v>25.22</v>
      </c>
      <c r="Y261" s="120">
        <v>19.739999999999998</v>
      </c>
      <c r="Z261" s="120">
        <v>5.24</v>
      </c>
      <c r="AA261" s="120">
        <v>7.89</v>
      </c>
      <c r="AB261" s="120">
        <v>6.48</v>
      </c>
      <c r="AC261" s="120">
        <v>6.5</v>
      </c>
      <c r="AD261" s="120">
        <v>5.78</v>
      </c>
      <c r="AE261" s="120">
        <v>4.1900000000000004</v>
      </c>
      <c r="AF261" s="120">
        <v>5.13</v>
      </c>
      <c r="AG261" s="120">
        <v>3.63</v>
      </c>
      <c r="AH261" s="120">
        <v>6.16</v>
      </c>
      <c r="AI261" s="120">
        <v>3.01</v>
      </c>
      <c r="AJ261" s="120">
        <v>3.6</v>
      </c>
      <c r="AK261" s="120">
        <v>2.0099999999999998</v>
      </c>
      <c r="AL261" s="120">
        <v>4.6100000000000003</v>
      </c>
      <c r="AM261" s="120">
        <v>5.47</v>
      </c>
      <c r="AN261" s="120">
        <v>4.78</v>
      </c>
      <c r="AO261" s="120">
        <v>4.95</v>
      </c>
      <c r="AP261" s="120">
        <v>4.5599999999999996</v>
      </c>
      <c r="AQ261" s="120">
        <v>6</v>
      </c>
      <c r="AR261" s="120">
        <v>3.51</v>
      </c>
      <c r="AS261" s="120">
        <v>5.88</v>
      </c>
      <c r="AT261" s="120">
        <v>5.47</v>
      </c>
      <c r="AU261" s="120">
        <v>4.7</v>
      </c>
      <c r="AV261" s="120">
        <v>13.42</v>
      </c>
      <c r="AW261" s="120">
        <v>6.41</v>
      </c>
      <c r="AX261" s="120">
        <v>6.65</v>
      </c>
      <c r="AY261" s="120">
        <v>10.48</v>
      </c>
      <c r="AZ261" s="120">
        <v>4.3899999999999997</v>
      </c>
      <c r="BA261" s="120">
        <v>10.98</v>
      </c>
      <c r="BB261" s="120">
        <v>11.2</v>
      </c>
      <c r="BC261" s="120">
        <v>7.26</v>
      </c>
    </row>
    <row r="262" spans="1:55" x14ac:dyDescent="0.45">
      <c r="A262" s="261">
        <v>258</v>
      </c>
      <c r="B262" s="174" t="s">
        <v>333</v>
      </c>
      <c r="C262" s="119">
        <v>43.89</v>
      </c>
      <c r="D262" s="119">
        <v>53.15</v>
      </c>
      <c r="E262" s="119">
        <v>53.34</v>
      </c>
      <c r="F262" s="119">
        <v>41.39</v>
      </c>
      <c r="G262" s="119">
        <v>39.26</v>
      </c>
      <c r="H262" s="119">
        <v>41.98</v>
      </c>
      <c r="I262" s="119">
        <v>48.45</v>
      </c>
      <c r="J262" s="119">
        <v>50.17</v>
      </c>
      <c r="K262" s="119">
        <v>48.14</v>
      </c>
      <c r="L262" s="119">
        <v>47.39</v>
      </c>
      <c r="M262" s="119">
        <v>40.950000000000003</v>
      </c>
      <c r="N262" s="119">
        <v>40.46</v>
      </c>
      <c r="O262" s="119">
        <v>37.32</v>
      </c>
      <c r="P262" s="119">
        <v>41.96</v>
      </c>
      <c r="Q262" s="119">
        <v>44.12</v>
      </c>
      <c r="R262" s="119">
        <v>40.44</v>
      </c>
      <c r="S262" s="119">
        <v>40</v>
      </c>
      <c r="T262" s="119">
        <v>50.3</v>
      </c>
      <c r="U262" s="119">
        <v>41.56</v>
      </c>
      <c r="V262" s="119">
        <v>35.299999999999997</v>
      </c>
      <c r="W262" s="119">
        <v>39.24</v>
      </c>
      <c r="X262" s="119">
        <v>34.44</v>
      </c>
      <c r="Y262" s="119">
        <v>33.96</v>
      </c>
      <c r="Z262" s="119">
        <v>35.94</v>
      </c>
      <c r="AA262" s="119">
        <v>29.37</v>
      </c>
      <c r="AB262" s="119">
        <v>32.729999999999997</v>
      </c>
      <c r="AC262" s="119">
        <v>37.869999999999997</v>
      </c>
      <c r="AD262" s="119">
        <v>36.909999999999997</v>
      </c>
      <c r="AE262" s="119">
        <v>31.11</v>
      </c>
      <c r="AF262" s="119">
        <v>34.06</v>
      </c>
      <c r="AG262" s="119">
        <v>34.340000000000003</v>
      </c>
      <c r="AH262" s="119">
        <v>43.28</v>
      </c>
      <c r="AI262" s="119">
        <v>37.299999999999997</v>
      </c>
      <c r="AJ262" s="119">
        <v>45.14</v>
      </c>
      <c r="AK262" s="119">
        <v>42.99</v>
      </c>
      <c r="AL262" s="119">
        <v>35.770000000000003</v>
      </c>
      <c r="AM262" s="119">
        <v>35</v>
      </c>
      <c r="AN262" s="119">
        <v>34.93</v>
      </c>
      <c r="AO262" s="119">
        <v>42.02</v>
      </c>
      <c r="AP262" s="119">
        <v>34.6</v>
      </c>
      <c r="AQ262" s="119">
        <v>42.55</v>
      </c>
      <c r="AR262" s="119">
        <v>41.6</v>
      </c>
      <c r="AS262" s="119">
        <v>40.340000000000003</v>
      </c>
      <c r="AT262" s="119">
        <v>42.23</v>
      </c>
      <c r="AU262" s="119">
        <v>54.04</v>
      </c>
      <c r="AV262" s="119">
        <v>45.21</v>
      </c>
      <c r="AW262" s="119">
        <v>40.68</v>
      </c>
      <c r="AX262" s="119">
        <v>33.35</v>
      </c>
      <c r="AY262" s="119">
        <v>33.31</v>
      </c>
      <c r="AZ262" s="119">
        <v>41.83</v>
      </c>
      <c r="BA262" s="119">
        <v>46.99</v>
      </c>
      <c r="BB262" s="119">
        <v>35.29</v>
      </c>
      <c r="BC262" s="119">
        <v>33.979999999999997</v>
      </c>
    </row>
    <row r="263" spans="1:55" ht="29.25" x14ac:dyDescent="0.45">
      <c r="A263" s="260">
        <v>259</v>
      </c>
      <c r="B263" s="173" t="s">
        <v>44</v>
      </c>
      <c r="C263" s="120">
        <v>738.05</v>
      </c>
      <c r="D263" s="120">
        <v>706.23</v>
      </c>
      <c r="E263" s="120">
        <v>700.87</v>
      </c>
      <c r="F263" s="120">
        <v>647.61</v>
      </c>
      <c r="G263" s="118">
        <v>1012.63</v>
      </c>
      <c r="H263" s="118">
        <v>1056.83</v>
      </c>
      <c r="I263" s="120">
        <v>777.9</v>
      </c>
      <c r="J263" s="118">
        <v>1187.5</v>
      </c>
      <c r="K263" s="118">
        <v>1060.83</v>
      </c>
      <c r="L263" s="118">
        <v>1024.8499999999999</v>
      </c>
      <c r="M263" s="120">
        <v>808.57</v>
      </c>
      <c r="N263" s="120">
        <v>727.08</v>
      </c>
      <c r="O263" s="120">
        <v>775.54</v>
      </c>
      <c r="P263" s="120">
        <v>566.44000000000005</v>
      </c>
      <c r="Q263" s="120">
        <v>686.31</v>
      </c>
      <c r="R263" s="120">
        <v>662.77</v>
      </c>
      <c r="S263" s="120">
        <v>866.33</v>
      </c>
      <c r="T263" s="118">
        <v>1197.45</v>
      </c>
      <c r="U263" s="120">
        <v>702.78</v>
      </c>
      <c r="V263" s="120">
        <v>761.97</v>
      </c>
      <c r="W263" s="120">
        <v>770.55</v>
      </c>
      <c r="X263" s="120">
        <v>667.02</v>
      </c>
      <c r="Y263" s="120">
        <v>561.62</v>
      </c>
      <c r="Z263" s="120">
        <v>537.26</v>
      </c>
      <c r="AA263" s="120">
        <v>501.81</v>
      </c>
      <c r="AB263" s="118">
        <v>1184.68</v>
      </c>
      <c r="AC263" s="120">
        <v>798.78</v>
      </c>
      <c r="AD263" s="120">
        <v>511.18</v>
      </c>
      <c r="AE263" s="120">
        <v>640.51</v>
      </c>
      <c r="AF263" s="120">
        <v>605.95000000000005</v>
      </c>
      <c r="AG263" s="120">
        <v>642.4</v>
      </c>
      <c r="AH263" s="120">
        <v>630.97</v>
      </c>
      <c r="AI263" s="120">
        <v>767.95</v>
      </c>
      <c r="AJ263" s="120">
        <v>716.47</v>
      </c>
      <c r="AK263" s="120">
        <v>577.16</v>
      </c>
      <c r="AL263" s="120">
        <v>648.59</v>
      </c>
      <c r="AM263" s="120">
        <v>751.81</v>
      </c>
      <c r="AN263" s="120">
        <v>562.27</v>
      </c>
      <c r="AO263" s="120">
        <v>670.22</v>
      </c>
      <c r="AP263" s="120">
        <v>823.36</v>
      </c>
      <c r="AQ263" s="120">
        <v>784.07</v>
      </c>
      <c r="AR263" s="120">
        <v>751.82</v>
      </c>
      <c r="AS263" s="120">
        <v>730.13</v>
      </c>
      <c r="AT263" s="120">
        <v>640.53</v>
      </c>
      <c r="AU263" s="120">
        <v>668.94</v>
      </c>
      <c r="AV263" s="120">
        <v>615.77</v>
      </c>
      <c r="AW263" s="120">
        <v>670.25</v>
      </c>
      <c r="AX263" s="120">
        <v>619.27</v>
      </c>
      <c r="AY263" s="120">
        <v>679.85</v>
      </c>
      <c r="AZ263" s="120">
        <v>543.15</v>
      </c>
      <c r="BA263" s="118">
        <v>1001.57</v>
      </c>
      <c r="BB263" s="120">
        <v>573.64</v>
      </c>
      <c r="BC263" s="120">
        <v>737.88</v>
      </c>
    </row>
    <row r="264" spans="1:55" ht="29.25" x14ac:dyDescent="0.45">
      <c r="A264" s="261">
        <v>260</v>
      </c>
      <c r="B264" s="174" t="s">
        <v>334</v>
      </c>
      <c r="C264" s="119">
        <v>0</v>
      </c>
      <c r="D264" s="119">
        <v>0</v>
      </c>
      <c r="E264" s="119">
        <v>0.02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0.01</v>
      </c>
      <c r="M264" s="119">
        <v>0</v>
      </c>
      <c r="N264" s="119"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9">
        <v>0.01</v>
      </c>
      <c r="Y264" s="119">
        <v>0.01</v>
      </c>
      <c r="Z264" s="119">
        <v>0</v>
      </c>
      <c r="AA264" s="117"/>
      <c r="AB264" s="119">
        <v>0</v>
      </c>
      <c r="AC264" s="119">
        <v>0.02</v>
      </c>
      <c r="AD264" s="119">
        <v>0</v>
      </c>
      <c r="AE264" s="119">
        <v>0</v>
      </c>
      <c r="AF264" s="119">
        <v>0</v>
      </c>
      <c r="AG264" s="119">
        <v>0</v>
      </c>
      <c r="AH264" s="119">
        <v>0</v>
      </c>
      <c r="AI264" s="119">
        <v>0</v>
      </c>
      <c r="AJ264" s="119">
        <v>0</v>
      </c>
      <c r="AK264" s="119">
        <v>0</v>
      </c>
      <c r="AL264" s="119">
        <v>0</v>
      </c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</row>
    <row r="265" spans="1:55" x14ac:dyDescent="0.45">
      <c r="A265" s="260">
        <v>261</v>
      </c>
      <c r="B265" s="173" t="s">
        <v>335</v>
      </c>
      <c r="C265" s="120">
        <v>3.84</v>
      </c>
      <c r="D265" s="120">
        <v>3.26</v>
      </c>
      <c r="E265" s="120">
        <v>4.75</v>
      </c>
      <c r="F265" s="120">
        <v>4.74</v>
      </c>
      <c r="G265" s="120">
        <v>6.32</v>
      </c>
      <c r="H265" s="120">
        <v>4.46</v>
      </c>
      <c r="I265" s="120">
        <v>7.66</v>
      </c>
      <c r="J265" s="120">
        <v>5.94</v>
      </c>
      <c r="K265" s="120">
        <v>4.7300000000000004</v>
      </c>
      <c r="L265" s="120">
        <v>4.7300000000000004</v>
      </c>
      <c r="M265" s="120">
        <v>4.57</v>
      </c>
      <c r="N265" s="120">
        <v>4.58</v>
      </c>
      <c r="O265" s="120">
        <v>3.53</v>
      </c>
      <c r="P265" s="120">
        <v>3.54</v>
      </c>
      <c r="Q265" s="120">
        <v>3.97</v>
      </c>
      <c r="R265" s="120">
        <v>3.63</v>
      </c>
      <c r="S265" s="120">
        <v>5.5</v>
      </c>
      <c r="T265" s="120">
        <v>5.64</v>
      </c>
      <c r="U265" s="120">
        <v>6.81</v>
      </c>
      <c r="V265" s="120">
        <v>5.77</v>
      </c>
      <c r="W265" s="120">
        <v>6.26</v>
      </c>
      <c r="X265" s="120">
        <v>5.87</v>
      </c>
      <c r="Y265" s="120">
        <v>3.44</v>
      </c>
      <c r="Z265" s="120">
        <v>4.72</v>
      </c>
      <c r="AA265" s="120">
        <v>5.88</v>
      </c>
      <c r="AB265" s="120">
        <v>4.13</v>
      </c>
      <c r="AC265" s="120">
        <v>7.27</v>
      </c>
      <c r="AD265" s="120">
        <v>4.95</v>
      </c>
      <c r="AE265" s="120">
        <v>6.26</v>
      </c>
      <c r="AF265" s="120">
        <v>5.47</v>
      </c>
      <c r="AG265" s="120">
        <v>4.9400000000000004</v>
      </c>
      <c r="AH265" s="120">
        <v>5.71</v>
      </c>
      <c r="AI265" s="120">
        <v>4.2</v>
      </c>
      <c r="AJ265" s="120">
        <v>3.19</v>
      </c>
      <c r="AK265" s="120">
        <v>3.56</v>
      </c>
      <c r="AL265" s="120">
        <v>5.3</v>
      </c>
      <c r="AM265" s="120">
        <v>6.59</v>
      </c>
      <c r="AN265" s="120">
        <v>6.02</v>
      </c>
      <c r="AO265" s="120">
        <v>9.23</v>
      </c>
      <c r="AP265" s="120">
        <v>8.4600000000000009</v>
      </c>
      <c r="AQ265" s="120">
        <v>10.039999999999999</v>
      </c>
      <c r="AR265" s="120">
        <v>6.84</v>
      </c>
      <c r="AS265" s="120">
        <v>8.83</v>
      </c>
      <c r="AT265" s="120">
        <v>6.88</v>
      </c>
      <c r="AU265" s="120">
        <v>6.01</v>
      </c>
      <c r="AV265" s="120">
        <v>7.5</v>
      </c>
      <c r="AW265" s="120">
        <v>4.82</v>
      </c>
      <c r="AX265" s="120">
        <v>5.38</v>
      </c>
      <c r="AY265" s="120">
        <v>6.02</v>
      </c>
      <c r="AZ265" s="120">
        <v>4.7300000000000004</v>
      </c>
      <c r="BA265" s="120">
        <v>7.19</v>
      </c>
      <c r="BB265" s="120">
        <v>3.61</v>
      </c>
      <c r="BC265" s="120">
        <v>6.73</v>
      </c>
    </row>
    <row r="266" spans="1:55" x14ac:dyDescent="0.45">
      <c r="A266" s="261">
        <v>262</v>
      </c>
      <c r="B266" s="174" t="s">
        <v>336</v>
      </c>
      <c r="C266" s="119">
        <v>12.54</v>
      </c>
      <c r="D266" s="119">
        <v>11.07</v>
      </c>
      <c r="E266" s="119">
        <v>12.32</v>
      </c>
      <c r="F266" s="119">
        <v>10.88</v>
      </c>
      <c r="G266" s="119">
        <v>13.01</v>
      </c>
      <c r="H266" s="119">
        <v>12.41</v>
      </c>
      <c r="I266" s="119">
        <v>13.06</v>
      </c>
      <c r="J266" s="119">
        <v>15.75</v>
      </c>
      <c r="K266" s="119">
        <v>14.89</v>
      </c>
      <c r="L266" s="119">
        <v>20.96</v>
      </c>
      <c r="M266" s="119">
        <v>14.48</v>
      </c>
      <c r="N266" s="119">
        <v>14.04</v>
      </c>
      <c r="O266" s="119">
        <v>11.16</v>
      </c>
      <c r="P266" s="119">
        <v>8.69</v>
      </c>
      <c r="Q266" s="119">
        <v>10.75</v>
      </c>
      <c r="R266" s="119">
        <v>10.82</v>
      </c>
      <c r="S266" s="119">
        <v>12.14</v>
      </c>
      <c r="T266" s="119">
        <v>10.42</v>
      </c>
      <c r="U266" s="119">
        <v>12.73</v>
      </c>
      <c r="V266" s="119">
        <v>14.89</v>
      </c>
      <c r="W266" s="119">
        <v>12.59</v>
      </c>
      <c r="X266" s="119">
        <v>15.61</v>
      </c>
      <c r="Y266" s="119">
        <v>11.1</v>
      </c>
      <c r="Z266" s="119">
        <v>9.33</v>
      </c>
      <c r="AA266" s="119">
        <v>10.11</v>
      </c>
      <c r="AB266" s="119">
        <v>10.17</v>
      </c>
      <c r="AC266" s="119">
        <v>13.34</v>
      </c>
      <c r="AD266" s="119">
        <v>12.05</v>
      </c>
      <c r="AE266" s="119">
        <v>8.77</v>
      </c>
      <c r="AF266" s="119">
        <v>9.6</v>
      </c>
      <c r="AG266" s="119">
        <v>9.9600000000000009</v>
      </c>
      <c r="AH266" s="119">
        <v>10.16</v>
      </c>
      <c r="AI266" s="119">
        <v>10.5</v>
      </c>
      <c r="AJ266" s="119">
        <v>10.17</v>
      </c>
      <c r="AK266" s="119">
        <v>8.49</v>
      </c>
      <c r="AL266" s="119">
        <v>7.85</v>
      </c>
      <c r="AM266" s="119">
        <v>8.89</v>
      </c>
      <c r="AN266" s="119">
        <v>9.1</v>
      </c>
      <c r="AO266" s="119">
        <v>9.83</v>
      </c>
      <c r="AP266" s="119">
        <v>8.23</v>
      </c>
      <c r="AQ266" s="119">
        <v>9.07</v>
      </c>
      <c r="AR266" s="119">
        <v>11.49</v>
      </c>
      <c r="AS266" s="119">
        <v>11.21</v>
      </c>
      <c r="AT266" s="119">
        <v>11.88</v>
      </c>
      <c r="AU266" s="119">
        <v>13.13</v>
      </c>
      <c r="AV266" s="119">
        <v>13.52</v>
      </c>
      <c r="AW266" s="119">
        <v>10.8</v>
      </c>
      <c r="AX266" s="119">
        <v>9.8000000000000007</v>
      </c>
      <c r="AY266" s="119">
        <v>9.82</v>
      </c>
      <c r="AZ266" s="119">
        <v>10.91</v>
      </c>
      <c r="BA266" s="119">
        <v>12.42</v>
      </c>
      <c r="BB266" s="119">
        <v>11.17</v>
      </c>
      <c r="BC266" s="119">
        <v>11.88</v>
      </c>
    </row>
    <row r="267" spans="1:55" ht="29.25" x14ac:dyDescent="0.45">
      <c r="A267" s="260">
        <v>263</v>
      </c>
      <c r="B267" s="173" t="s">
        <v>337</v>
      </c>
      <c r="C267" s="120">
        <v>4.32</v>
      </c>
      <c r="D267" s="120">
        <v>1.08</v>
      </c>
      <c r="E267" s="120">
        <v>0.79</v>
      </c>
      <c r="F267" s="120">
        <v>0.83</v>
      </c>
      <c r="G267" s="120">
        <v>5.84</v>
      </c>
      <c r="H267" s="120">
        <v>0.97</v>
      </c>
      <c r="I267" s="120">
        <v>0.84</v>
      </c>
      <c r="J267" s="120">
        <v>1.08</v>
      </c>
      <c r="K267" s="120">
        <v>0.16</v>
      </c>
      <c r="L267" s="120">
        <v>1.91</v>
      </c>
      <c r="M267" s="120">
        <v>1.17</v>
      </c>
      <c r="N267" s="120">
        <v>3.52</v>
      </c>
      <c r="O267" s="120">
        <v>1.38</v>
      </c>
      <c r="P267" s="120">
        <v>1.9</v>
      </c>
      <c r="Q267" s="120">
        <v>1.66</v>
      </c>
      <c r="R267" s="120">
        <v>1.02</v>
      </c>
      <c r="S267" s="120">
        <v>10.23</v>
      </c>
      <c r="T267" s="120">
        <v>1.6</v>
      </c>
      <c r="U267" s="120">
        <v>1.51</v>
      </c>
      <c r="V267" s="120">
        <v>0.53</v>
      </c>
      <c r="W267" s="120">
        <v>1.08</v>
      </c>
      <c r="X267" s="120">
        <v>1.19</v>
      </c>
      <c r="Y267" s="120">
        <v>0.46</v>
      </c>
      <c r="Z267" s="120">
        <v>0.81</v>
      </c>
      <c r="AA267" s="120">
        <v>0.96</v>
      </c>
      <c r="AB267" s="120">
        <v>1.21</v>
      </c>
      <c r="AC267" s="120">
        <v>0.89</v>
      </c>
      <c r="AD267" s="120">
        <v>0.78</v>
      </c>
      <c r="AE267" s="120">
        <v>1</v>
      </c>
      <c r="AF267" s="120">
        <v>4.37</v>
      </c>
      <c r="AG267" s="120">
        <v>0.32</v>
      </c>
      <c r="AH267" s="120">
        <v>0.41</v>
      </c>
      <c r="AI267" s="120">
        <v>0.57999999999999996</v>
      </c>
      <c r="AJ267" s="120">
        <v>0.91</v>
      </c>
      <c r="AK267" s="120">
        <v>0.74</v>
      </c>
      <c r="AL267" s="120">
        <v>0.56999999999999995</v>
      </c>
      <c r="AM267" s="120">
        <v>1.78</v>
      </c>
      <c r="AN267" s="120">
        <v>1.18</v>
      </c>
      <c r="AO267" s="120">
        <v>1.52</v>
      </c>
      <c r="AP267" s="120">
        <v>3.56</v>
      </c>
      <c r="AQ267" s="120">
        <v>1.41</v>
      </c>
      <c r="AR267" s="120">
        <v>1.1499999999999999</v>
      </c>
      <c r="AS267" s="120">
        <v>0.66</v>
      </c>
      <c r="AT267" s="120">
        <v>0.62</v>
      </c>
      <c r="AU267" s="120">
        <v>0.89</v>
      </c>
      <c r="AV267" s="120">
        <v>1.06</v>
      </c>
      <c r="AW267" s="120">
        <v>0.63</v>
      </c>
      <c r="AX267" s="120">
        <v>0.64</v>
      </c>
      <c r="AY267" s="120">
        <v>0.6</v>
      </c>
      <c r="AZ267" s="120">
        <v>3.23</v>
      </c>
      <c r="BA267" s="120">
        <v>1.23</v>
      </c>
      <c r="BB267" s="120">
        <v>0.98</v>
      </c>
      <c r="BC267" s="120">
        <v>0.9</v>
      </c>
    </row>
    <row r="268" spans="1:55" ht="29.25" x14ac:dyDescent="0.45">
      <c r="A268" s="261">
        <v>264</v>
      </c>
      <c r="B268" s="174" t="s">
        <v>338</v>
      </c>
      <c r="C268" s="117"/>
      <c r="D268" s="119">
        <v>0.01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0.01</v>
      </c>
      <c r="N268" s="119">
        <v>0</v>
      </c>
      <c r="O268" s="117"/>
      <c r="P268" s="117"/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0.01</v>
      </c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9">
        <v>0</v>
      </c>
      <c r="AK268" s="119">
        <v>0</v>
      </c>
      <c r="AL268" s="119">
        <v>0</v>
      </c>
      <c r="AM268" s="117"/>
      <c r="AN268" s="117"/>
      <c r="AO268" s="117"/>
      <c r="AP268" s="117"/>
      <c r="AQ268" s="117"/>
      <c r="AR268" s="117"/>
      <c r="AS268" s="117"/>
      <c r="AT268" s="117"/>
      <c r="AU268" s="119">
        <v>0</v>
      </c>
      <c r="AV268" s="119">
        <v>0</v>
      </c>
      <c r="AW268" s="119">
        <v>0</v>
      </c>
      <c r="AX268" s="119">
        <v>0</v>
      </c>
      <c r="AY268" s="117"/>
      <c r="AZ268" s="117"/>
      <c r="BA268" s="117"/>
      <c r="BB268" s="117"/>
      <c r="BC268" s="119">
        <v>0.06</v>
      </c>
    </row>
    <row r="269" spans="1:55" x14ac:dyDescent="0.45">
      <c r="A269" s="260">
        <v>265</v>
      </c>
      <c r="B269" s="173" t="s">
        <v>339</v>
      </c>
      <c r="C269" s="120">
        <v>6.93</v>
      </c>
      <c r="D269" s="120">
        <v>18.21</v>
      </c>
      <c r="E269" s="120">
        <v>13.19</v>
      </c>
      <c r="F269" s="120">
        <v>12.01</v>
      </c>
      <c r="G269" s="120">
        <v>4.07</v>
      </c>
      <c r="H269" s="120">
        <v>31.78</v>
      </c>
      <c r="I269" s="120">
        <v>20.41</v>
      </c>
      <c r="J269" s="120">
        <v>20.57</v>
      </c>
      <c r="K269" s="120">
        <v>14.9</v>
      </c>
      <c r="L269" s="120">
        <v>3.43</v>
      </c>
      <c r="M269" s="120">
        <v>6.02</v>
      </c>
      <c r="N269" s="120">
        <v>15.24</v>
      </c>
      <c r="O269" s="120">
        <v>3.5</v>
      </c>
      <c r="P269" s="120">
        <v>16.739999999999998</v>
      </c>
      <c r="Q269" s="120">
        <v>7.25</v>
      </c>
      <c r="R269" s="120">
        <v>6.7</v>
      </c>
      <c r="S269" s="120">
        <v>25.69</v>
      </c>
      <c r="T269" s="120">
        <v>12.63</v>
      </c>
      <c r="U269" s="120">
        <v>5.54</v>
      </c>
      <c r="V269" s="120">
        <v>3.9</v>
      </c>
      <c r="W269" s="120">
        <v>4.79</v>
      </c>
      <c r="X269" s="120">
        <v>30.66</v>
      </c>
      <c r="Y269" s="120">
        <v>5.29</v>
      </c>
      <c r="Z269" s="120">
        <v>13.39</v>
      </c>
      <c r="AA269" s="120">
        <v>11.42</v>
      </c>
      <c r="AB269" s="120">
        <v>13.32</v>
      </c>
      <c r="AC269" s="120">
        <v>4.8</v>
      </c>
      <c r="AD269" s="120">
        <v>17.22</v>
      </c>
      <c r="AE269" s="120">
        <v>7.68</v>
      </c>
      <c r="AF269" s="120">
        <v>11.26</v>
      </c>
      <c r="AG269" s="120">
        <v>5.0199999999999996</v>
      </c>
      <c r="AH269" s="120">
        <v>16.309999999999999</v>
      </c>
      <c r="AI269" s="120">
        <v>10.46</v>
      </c>
      <c r="AJ269" s="120">
        <v>6.56</v>
      </c>
      <c r="AK269" s="120">
        <v>7.25</v>
      </c>
      <c r="AL269" s="120">
        <v>37.42</v>
      </c>
      <c r="AM269" s="120">
        <v>13.87</v>
      </c>
      <c r="AN269" s="120">
        <v>6.57</v>
      </c>
      <c r="AO269" s="120">
        <v>10.99</v>
      </c>
      <c r="AP269" s="120">
        <v>22.83</v>
      </c>
      <c r="AQ269" s="120">
        <v>13.48</v>
      </c>
      <c r="AR269" s="120">
        <v>14.69</v>
      </c>
      <c r="AS269" s="120">
        <v>9.86</v>
      </c>
      <c r="AT269" s="120">
        <v>30.92</v>
      </c>
      <c r="AU269" s="120">
        <v>10.57</v>
      </c>
      <c r="AV269" s="120">
        <v>11.76</v>
      </c>
      <c r="AW269" s="120">
        <v>20.58</v>
      </c>
      <c r="AX269" s="120">
        <v>17.72</v>
      </c>
      <c r="AY269" s="120">
        <v>4.67</v>
      </c>
      <c r="AZ269" s="120">
        <v>8.5399999999999991</v>
      </c>
      <c r="BA269" s="120">
        <v>27.41</v>
      </c>
      <c r="BB269" s="120">
        <v>12.22</v>
      </c>
      <c r="BC269" s="120">
        <v>8.5399999999999991</v>
      </c>
    </row>
    <row r="270" spans="1:55" x14ac:dyDescent="0.45">
      <c r="A270" s="261">
        <v>266</v>
      </c>
      <c r="B270" s="174" t="s">
        <v>340</v>
      </c>
      <c r="C270" s="119">
        <v>2.0699999999999998</v>
      </c>
      <c r="D270" s="119">
        <v>1.45</v>
      </c>
      <c r="E270" s="119">
        <v>0.37</v>
      </c>
      <c r="F270" s="119">
        <v>1.7</v>
      </c>
      <c r="G270" s="119">
        <v>3.78</v>
      </c>
      <c r="H270" s="119">
        <v>0.6</v>
      </c>
      <c r="I270" s="119">
        <v>0.45</v>
      </c>
      <c r="J270" s="119">
        <v>2.04</v>
      </c>
      <c r="K270" s="119">
        <v>6.8</v>
      </c>
      <c r="L270" s="119">
        <v>0.8</v>
      </c>
      <c r="M270" s="119">
        <v>1.66</v>
      </c>
      <c r="N270" s="119">
        <v>1.83</v>
      </c>
      <c r="O270" s="119">
        <v>1.76</v>
      </c>
      <c r="P270" s="119">
        <v>2.0299999999999998</v>
      </c>
      <c r="Q270" s="119">
        <v>2.33</v>
      </c>
      <c r="R270" s="119">
        <v>0.97</v>
      </c>
      <c r="S270" s="119">
        <v>2.31</v>
      </c>
      <c r="T270" s="119">
        <v>1.08</v>
      </c>
      <c r="U270" s="119">
        <v>1.9</v>
      </c>
      <c r="V270" s="119">
        <v>0.76</v>
      </c>
      <c r="W270" s="119">
        <v>0.7</v>
      </c>
      <c r="X270" s="119">
        <v>1.2</v>
      </c>
      <c r="Y270" s="119">
        <v>0.62</v>
      </c>
      <c r="Z270" s="119">
        <v>2</v>
      </c>
      <c r="AA270" s="119">
        <v>1.96</v>
      </c>
      <c r="AB270" s="119">
        <v>1.31</v>
      </c>
      <c r="AC270" s="119">
        <v>0.65</v>
      </c>
      <c r="AD270" s="119">
        <v>0.9</v>
      </c>
      <c r="AE270" s="119">
        <v>4.59</v>
      </c>
      <c r="AF270" s="119">
        <v>1.97</v>
      </c>
      <c r="AG270" s="119">
        <v>1.05</v>
      </c>
      <c r="AH270" s="119">
        <v>0.89</v>
      </c>
      <c r="AI270" s="119">
        <v>0.96</v>
      </c>
      <c r="AJ270" s="119">
        <v>0.59</v>
      </c>
      <c r="AK270" s="119">
        <v>0.74</v>
      </c>
      <c r="AL270" s="119">
        <v>0.71</v>
      </c>
      <c r="AM270" s="119">
        <v>0.48</v>
      </c>
      <c r="AN270" s="119">
        <v>0.79</v>
      </c>
      <c r="AO270" s="119">
        <v>1.01</v>
      </c>
      <c r="AP270" s="119">
        <v>0.56000000000000005</v>
      </c>
      <c r="AQ270" s="119">
        <v>2.4700000000000002</v>
      </c>
      <c r="AR270" s="119">
        <v>2.46</v>
      </c>
      <c r="AS270" s="119">
        <v>1.55</v>
      </c>
      <c r="AT270" s="119">
        <v>3.6</v>
      </c>
      <c r="AU270" s="119">
        <v>0.52</v>
      </c>
      <c r="AV270" s="119">
        <v>2.0299999999999998</v>
      </c>
      <c r="AW270" s="119">
        <v>2.16</v>
      </c>
      <c r="AX270" s="119">
        <v>4.13</v>
      </c>
      <c r="AY270" s="119">
        <v>1.1499999999999999</v>
      </c>
      <c r="AZ270" s="119">
        <v>1.41</v>
      </c>
      <c r="BA270" s="119">
        <v>1.28</v>
      </c>
      <c r="BB270" s="119">
        <v>0.84</v>
      </c>
      <c r="BC270" s="119">
        <v>1.02</v>
      </c>
    </row>
    <row r="271" spans="1:55" x14ac:dyDescent="0.45">
      <c r="A271" s="260">
        <v>267</v>
      </c>
      <c r="B271" s="173" t="s">
        <v>341</v>
      </c>
      <c r="C271" s="120">
        <v>2</v>
      </c>
      <c r="D271" s="120">
        <v>1.34</v>
      </c>
      <c r="E271" s="120">
        <v>1.79</v>
      </c>
      <c r="F271" s="120">
        <v>1.4</v>
      </c>
      <c r="G271" s="120">
        <v>2.34</v>
      </c>
      <c r="H271" s="120">
        <v>1.9</v>
      </c>
      <c r="I271" s="120">
        <v>2.4900000000000002</v>
      </c>
      <c r="J271" s="120">
        <v>1.42</v>
      </c>
      <c r="K271" s="120">
        <v>1.35</v>
      </c>
      <c r="L271" s="120">
        <v>2.11</v>
      </c>
      <c r="M271" s="120">
        <v>1.68</v>
      </c>
      <c r="N271" s="120">
        <v>1.91</v>
      </c>
      <c r="O271" s="120">
        <v>2.56</v>
      </c>
      <c r="P271" s="120">
        <v>1.55</v>
      </c>
      <c r="Q271" s="120">
        <v>1.72</v>
      </c>
      <c r="R271" s="120">
        <v>0.85</v>
      </c>
      <c r="S271" s="120">
        <v>1.19</v>
      </c>
      <c r="T271" s="120">
        <v>1.85</v>
      </c>
      <c r="U271" s="120">
        <v>1.22</v>
      </c>
      <c r="V271" s="120">
        <v>1.24</v>
      </c>
      <c r="W271" s="120">
        <v>1.0900000000000001</v>
      </c>
      <c r="X271" s="120">
        <v>1.23</v>
      </c>
      <c r="Y271" s="120">
        <v>1.77</v>
      </c>
      <c r="Z271" s="120">
        <v>0.95</v>
      </c>
      <c r="AA271" s="120">
        <v>1.03</v>
      </c>
      <c r="AB271" s="120">
        <v>0.73</v>
      </c>
      <c r="AC271" s="120">
        <v>1.05</v>
      </c>
      <c r="AD271" s="120">
        <v>0.41</v>
      </c>
      <c r="AE271" s="120">
        <v>0.81</v>
      </c>
      <c r="AF271" s="120">
        <v>1.1100000000000001</v>
      </c>
      <c r="AG271" s="120">
        <v>0.74</v>
      </c>
      <c r="AH271" s="120">
        <v>0.59</v>
      </c>
      <c r="AI271" s="120">
        <v>0.74</v>
      </c>
      <c r="AJ271" s="120">
        <v>0.81</v>
      </c>
      <c r="AK271" s="120">
        <v>3.07</v>
      </c>
      <c r="AL271" s="120">
        <v>1.72</v>
      </c>
      <c r="AM271" s="120">
        <v>0.79</v>
      </c>
      <c r="AN271" s="120">
        <v>1.06</v>
      </c>
      <c r="AO271" s="120">
        <v>2.02</v>
      </c>
      <c r="AP271" s="120">
        <v>0.89</v>
      </c>
      <c r="AQ271" s="120">
        <v>1.42</v>
      </c>
      <c r="AR271" s="120">
        <v>1.0900000000000001</v>
      </c>
      <c r="AS271" s="120">
        <v>1.04</v>
      </c>
      <c r="AT271" s="120">
        <v>1.28</v>
      </c>
      <c r="AU271" s="120">
        <v>1.65</v>
      </c>
      <c r="AV271" s="120">
        <v>0.49</v>
      </c>
      <c r="AW271" s="120">
        <v>1.01</v>
      </c>
      <c r="AX271" s="120">
        <v>0.62</v>
      </c>
      <c r="AY271" s="120">
        <v>0.99</v>
      </c>
      <c r="AZ271" s="120">
        <v>1.57</v>
      </c>
      <c r="BA271" s="120">
        <v>3.69</v>
      </c>
      <c r="BB271" s="120">
        <v>1.8</v>
      </c>
      <c r="BC271" s="120">
        <v>2</v>
      </c>
    </row>
    <row r="272" spans="1:55" ht="29.25" x14ac:dyDescent="0.45">
      <c r="A272" s="261">
        <v>268</v>
      </c>
      <c r="B272" s="174" t="s">
        <v>390</v>
      </c>
      <c r="C272" s="117"/>
      <c r="D272" s="119">
        <v>0.06</v>
      </c>
      <c r="E272" s="119">
        <v>0.05</v>
      </c>
      <c r="F272" s="119">
        <v>0</v>
      </c>
      <c r="G272" s="119">
        <v>0.52</v>
      </c>
      <c r="H272" s="119">
        <v>0</v>
      </c>
      <c r="I272" s="119">
        <v>0</v>
      </c>
      <c r="J272" s="119">
        <v>0.01</v>
      </c>
      <c r="K272" s="119">
        <v>0.1</v>
      </c>
      <c r="L272" s="119">
        <v>0.32</v>
      </c>
      <c r="M272" s="119">
        <v>0</v>
      </c>
      <c r="N272" s="119">
        <v>0.04</v>
      </c>
      <c r="O272" s="119">
        <v>1.1399999999999999</v>
      </c>
      <c r="P272" s="119">
        <v>1.17</v>
      </c>
      <c r="Q272" s="119">
        <v>0.04</v>
      </c>
      <c r="R272" s="119">
        <v>0.17</v>
      </c>
      <c r="S272" s="119">
        <v>0.03</v>
      </c>
      <c r="T272" s="119">
        <v>0.08</v>
      </c>
      <c r="U272" s="119">
        <v>0.1</v>
      </c>
      <c r="V272" s="119">
        <v>0.12</v>
      </c>
      <c r="W272" s="119">
        <v>0.03</v>
      </c>
      <c r="X272" s="119">
        <v>0.09</v>
      </c>
      <c r="Y272" s="119">
        <v>0</v>
      </c>
      <c r="Z272" s="119">
        <v>0</v>
      </c>
      <c r="AA272" s="119">
        <v>0.03</v>
      </c>
      <c r="AB272" s="119">
        <v>0.02</v>
      </c>
      <c r="AC272" s="119">
        <v>0</v>
      </c>
      <c r="AD272" s="119">
        <v>0.2</v>
      </c>
      <c r="AE272" s="119">
        <v>0</v>
      </c>
      <c r="AF272" s="119">
        <v>0.06</v>
      </c>
      <c r="AG272" s="119">
        <v>0</v>
      </c>
      <c r="AH272" s="119">
        <v>0</v>
      </c>
      <c r="AI272" s="119">
        <v>0</v>
      </c>
      <c r="AJ272" s="119">
        <v>0.01</v>
      </c>
      <c r="AK272" s="119">
        <v>0.42</v>
      </c>
      <c r="AL272" s="119">
        <v>0.34</v>
      </c>
      <c r="AM272" s="119">
        <v>7.0000000000000007E-2</v>
      </c>
      <c r="AN272" s="119">
        <v>0.12</v>
      </c>
      <c r="AO272" s="119">
        <v>0.16</v>
      </c>
      <c r="AP272" s="119">
        <v>0</v>
      </c>
      <c r="AQ272" s="119">
        <v>0</v>
      </c>
      <c r="AR272" s="119">
        <v>0.55000000000000004</v>
      </c>
      <c r="AS272" s="119">
        <v>0.53</v>
      </c>
      <c r="AT272" s="119">
        <v>0.04</v>
      </c>
      <c r="AU272" s="119">
        <v>0.62</v>
      </c>
      <c r="AV272" s="119">
        <v>0.64</v>
      </c>
      <c r="AW272" s="119">
        <v>0.53</v>
      </c>
      <c r="AX272" s="119">
        <v>0.03</v>
      </c>
      <c r="AY272" s="119">
        <v>1.77</v>
      </c>
      <c r="AZ272" s="119">
        <v>0.15</v>
      </c>
      <c r="BA272" s="119">
        <v>0.24</v>
      </c>
      <c r="BB272" s="119">
        <v>0</v>
      </c>
      <c r="BC272" s="119">
        <v>0.01</v>
      </c>
    </row>
    <row r="273" spans="1:55" ht="42" x14ac:dyDescent="0.45">
      <c r="A273" s="260">
        <v>269</v>
      </c>
      <c r="B273" s="173" t="s">
        <v>342</v>
      </c>
      <c r="C273" s="116"/>
      <c r="D273" s="120">
        <v>0</v>
      </c>
      <c r="E273" s="120">
        <v>0.1</v>
      </c>
      <c r="F273" s="120">
        <v>0.01</v>
      </c>
      <c r="G273" s="120">
        <v>7.0000000000000007E-2</v>
      </c>
      <c r="H273" s="120">
        <v>0.13</v>
      </c>
      <c r="I273" s="120">
        <v>0.08</v>
      </c>
      <c r="J273" s="120">
        <v>0.16</v>
      </c>
      <c r="K273" s="120">
        <v>0.18</v>
      </c>
      <c r="L273" s="120">
        <v>0.31</v>
      </c>
      <c r="M273" s="120">
        <v>0.11</v>
      </c>
      <c r="N273" s="120">
        <v>0.27</v>
      </c>
      <c r="O273" s="120">
        <v>7.0000000000000007E-2</v>
      </c>
      <c r="P273" s="120">
        <v>0</v>
      </c>
      <c r="Q273" s="120">
        <v>0</v>
      </c>
      <c r="R273" s="120">
        <v>0.16</v>
      </c>
      <c r="S273" s="120">
        <v>0.02</v>
      </c>
      <c r="T273" s="120">
        <v>0</v>
      </c>
      <c r="U273" s="120">
        <v>0.08</v>
      </c>
      <c r="V273" s="120">
        <v>0</v>
      </c>
      <c r="W273" s="120">
        <v>0.04</v>
      </c>
      <c r="X273" s="120">
        <v>0.13</v>
      </c>
      <c r="Y273" s="120">
        <v>0.04</v>
      </c>
      <c r="Z273" s="120">
        <v>0</v>
      </c>
      <c r="AA273" s="120">
        <v>0.04</v>
      </c>
      <c r="AB273" s="120">
        <v>0.05</v>
      </c>
      <c r="AC273" s="120">
        <v>0.05</v>
      </c>
      <c r="AD273" s="120">
        <v>0.04</v>
      </c>
      <c r="AE273" s="120">
        <v>0.04</v>
      </c>
      <c r="AF273" s="120">
        <v>0</v>
      </c>
      <c r="AG273" s="120">
        <v>0</v>
      </c>
      <c r="AH273" s="120">
        <v>0</v>
      </c>
      <c r="AI273" s="120">
        <v>0.12</v>
      </c>
      <c r="AJ273" s="120">
        <v>0</v>
      </c>
      <c r="AK273" s="120">
        <v>0.03</v>
      </c>
      <c r="AL273" s="120">
        <v>7.0000000000000007E-2</v>
      </c>
      <c r="AM273" s="120">
        <v>0.01</v>
      </c>
      <c r="AN273" s="120">
        <v>0</v>
      </c>
      <c r="AO273" s="120">
        <v>0.01</v>
      </c>
      <c r="AP273" s="120">
        <v>0</v>
      </c>
      <c r="AQ273" s="120">
        <v>0.09</v>
      </c>
      <c r="AR273" s="120">
        <v>0.09</v>
      </c>
      <c r="AS273" s="120">
        <v>0</v>
      </c>
      <c r="AT273" s="120">
        <v>0.05</v>
      </c>
      <c r="AU273" s="120">
        <v>0</v>
      </c>
      <c r="AV273" s="120">
        <v>0.09</v>
      </c>
      <c r="AW273" s="120">
        <v>0</v>
      </c>
      <c r="AX273" s="120">
        <v>0</v>
      </c>
      <c r="AY273" s="116"/>
      <c r="AZ273" s="120">
        <v>0.06</v>
      </c>
      <c r="BA273" s="120">
        <v>0</v>
      </c>
      <c r="BB273" s="120">
        <v>0</v>
      </c>
      <c r="BC273" s="120">
        <v>0</v>
      </c>
    </row>
    <row r="274" spans="1:55" ht="29.25" x14ac:dyDescent="0.45">
      <c r="A274" s="261">
        <v>270</v>
      </c>
      <c r="B274" s="174" t="s">
        <v>343</v>
      </c>
      <c r="C274" s="119">
        <v>3.23</v>
      </c>
      <c r="D274" s="119">
        <v>4.03</v>
      </c>
      <c r="E274" s="119">
        <v>4.97</v>
      </c>
      <c r="F274" s="119">
        <v>5.26</v>
      </c>
      <c r="G274" s="119">
        <v>3.84</v>
      </c>
      <c r="H274" s="119">
        <v>4.8899999999999997</v>
      </c>
      <c r="I274" s="119">
        <v>4.42</v>
      </c>
      <c r="J274" s="119">
        <v>4.34</v>
      </c>
      <c r="K274" s="119">
        <v>4.41</v>
      </c>
      <c r="L274" s="119">
        <v>3.55</v>
      </c>
      <c r="M274" s="119">
        <v>3.65</v>
      </c>
      <c r="N274" s="119">
        <v>4.9800000000000004</v>
      </c>
      <c r="O274" s="119">
        <v>4.12</v>
      </c>
      <c r="P274" s="119">
        <v>5.63</v>
      </c>
      <c r="Q274" s="119">
        <v>4.43</v>
      </c>
      <c r="R274" s="119">
        <v>4.0999999999999996</v>
      </c>
      <c r="S274" s="119">
        <v>2.67</v>
      </c>
      <c r="T274" s="119">
        <v>3.87</v>
      </c>
      <c r="U274" s="119">
        <v>5.65</v>
      </c>
      <c r="V274" s="119">
        <v>4.8099999999999996</v>
      </c>
      <c r="W274" s="119">
        <v>5.91</v>
      </c>
      <c r="X274" s="119">
        <v>5.32</v>
      </c>
      <c r="Y274" s="119">
        <v>4.8899999999999997</v>
      </c>
      <c r="Z274" s="119">
        <v>2.8</v>
      </c>
      <c r="AA274" s="119">
        <v>4.09</v>
      </c>
      <c r="AB274" s="119">
        <v>5.57</v>
      </c>
      <c r="AC274" s="119">
        <v>6.6</v>
      </c>
      <c r="AD274" s="119">
        <v>3.59</v>
      </c>
      <c r="AE274" s="119">
        <v>5.09</v>
      </c>
      <c r="AF274" s="119">
        <v>4.37</v>
      </c>
      <c r="AG274" s="119">
        <v>3.19</v>
      </c>
      <c r="AH274" s="119">
        <v>5.72</v>
      </c>
      <c r="AI274" s="119">
        <v>5.38</v>
      </c>
      <c r="AJ274" s="119">
        <v>5.51</v>
      </c>
      <c r="AK274" s="119">
        <v>2.98</v>
      </c>
      <c r="AL274" s="119">
        <v>3.19</v>
      </c>
      <c r="AM274" s="119">
        <v>2.11</v>
      </c>
      <c r="AN274" s="119">
        <v>3.81</v>
      </c>
      <c r="AO274" s="119">
        <v>5.47</v>
      </c>
      <c r="AP274" s="119">
        <v>2.38</v>
      </c>
      <c r="AQ274" s="119">
        <v>3.89</v>
      </c>
      <c r="AR274" s="119">
        <v>3.38</v>
      </c>
      <c r="AS274" s="119">
        <v>3.87</v>
      </c>
      <c r="AT274" s="119">
        <v>2.4</v>
      </c>
      <c r="AU274" s="119">
        <v>3.45</v>
      </c>
      <c r="AV274" s="119">
        <v>4.51</v>
      </c>
      <c r="AW274" s="119">
        <v>3.65</v>
      </c>
      <c r="AX274" s="119">
        <v>2.75</v>
      </c>
      <c r="AY274" s="119">
        <v>2.16</v>
      </c>
      <c r="AZ274" s="119">
        <v>3.47</v>
      </c>
      <c r="BA274" s="119">
        <v>4.12</v>
      </c>
      <c r="BB274" s="119">
        <v>2.79</v>
      </c>
      <c r="BC274" s="119">
        <v>5.53</v>
      </c>
    </row>
    <row r="275" spans="1:55" ht="42" x14ac:dyDescent="0.45">
      <c r="A275" s="260">
        <v>271</v>
      </c>
      <c r="B275" s="173" t="s">
        <v>393</v>
      </c>
      <c r="C275" s="116"/>
      <c r="D275" s="120">
        <v>0</v>
      </c>
      <c r="E275" s="120">
        <v>0</v>
      </c>
      <c r="F275" s="120">
        <v>7.0000000000000007E-2</v>
      </c>
      <c r="G275" s="120">
        <v>0</v>
      </c>
      <c r="H275" s="120">
        <v>0.01</v>
      </c>
      <c r="I275" s="120">
        <v>0</v>
      </c>
      <c r="J275" s="120">
        <v>0.03</v>
      </c>
      <c r="K275" s="120">
        <v>0</v>
      </c>
      <c r="L275" s="120">
        <v>0.02</v>
      </c>
      <c r="M275" s="120">
        <v>0.02</v>
      </c>
      <c r="N275" s="120">
        <v>0</v>
      </c>
      <c r="O275" s="120">
        <v>0</v>
      </c>
      <c r="P275" s="120">
        <v>0</v>
      </c>
      <c r="Q275" s="120">
        <v>0</v>
      </c>
      <c r="R275" s="120">
        <v>0</v>
      </c>
      <c r="S275" s="120">
        <v>0.03</v>
      </c>
      <c r="T275" s="120">
        <v>0</v>
      </c>
      <c r="U275" s="120">
        <v>0</v>
      </c>
      <c r="V275" s="120">
        <v>0</v>
      </c>
      <c r="W275" s="120">
        <v>0</v>
      </c>
      <c r="X275" s="120">
        <v>0.17</v>
      </c>
      <c r="Y275" s="120">
        <v>0</v>
      </c>
      <c r="Z275" s="120">
        <v>0.01</v>
      </c>
      <c r="AA275" s="120">
        <v>0.01</v>
      </c>
      <c r="AB275" s="120">
        <v>0.03</v>
      </c>
      <c r="AC275" s="120">
        <v>0</v>
      </c>
      <c r="AD275" s="120">
        <v>0.03</v>
      </c>
      <c r="AE275" s="120">
        <v>0.06</v>
      </c>
      <c r="AF275" s="120">
        <v>0.03</v>
      </c>
      <c r="AG275" s="120">
        <v>0</v>
      </c>
      <c r="AH275" s="120">
        <v>0.04</v>
      </c>
      <c r="AI275" s="120">
        <v>0.08</v>
      </c>
      <c r="AJ275" s="120">
        <v>0.01</v>
      </c>
      <c r="AK275" s="120">
        <v>0</v>
      </c>
      <c r="AL275" s="120">
        <v>0</v>
      </c>
      <c r="AM275" s="120">
        <v>0.02</v>
      </c>
      <c r="AN275" s="120">
        <v>0.03</v>
      </c>
      <c r="AO275" s="120">
        <v>0.04</v>
      </c>
      <c r="AP275" s="120">
        <v>7.0000000000000007E-2</v>
      </c>
      <c r="AQ275" s="120">
        <v>0.05</v>
      </c>
      <c r="AR275" s="120">
        <v>0.08</v>
      </c>
      <c r="AS275" s="120">
        <v>0.25</v>
      </c>
      <c r="AT275" s="120">
        <v>0.7</v>
      </c>
      <c r="AU275" s="120">
        <v>0</v>
      </c>
      <c r="AV275" s="120">
        <v>0.11</v>
      </c>
      <c r="AW275" s="120">
        <v>0.05</v>
      </c>
      <c r="AX275" s="120">
        <v>0.08</v>
      </c>
      <c r="AY275" s="120">
        <v>0.08</v>
      </c>
      <c r="AZ275" s="120">
        <v>0.01</v>
      </c>
      <c r="BA275" s="120">
        <v>0.03</v>
      </c>
      <c r="BB275" s="120">
        <v>0.2</v>
      </c>
      <c r="BC275" s="120">
        <v>0.03</v>
      </c>
    </row>
    <row r="276" spans="1:55" x14ac:dyDescent="0.45">
      <c r="A276" s="261">
        <v>272</v>
      </c>
      <c r="B276" s="174" t="s">
        <v>344</v>
      </c>
      <c r="C276" s="119">
        <v>5.44</v>
      </c>
      <c r="D276" s="119">
        <v>7.94</v>
      </c>
      <c r="E276" s="119">
        <v>7.53</v>
      </c>
      <c r="F276" s="119">
        <v>8.58</v>
      </c>
      <c r="G276" s="119">
        <v>5.26</v>
      </c>
      <c r="H276" s="119">
        <v>4.78</v>
      </c>
      <c r="I276" s="119">
        <v>6.72</v>
      </c>
      <c r="J276" s="119">
        <v>7.1</v>
      </c>
      <c r="K276" s="119">
        <v>4.38</v>
      </c>
      <c r="L276" s="119">
        <v>10.79</v>
      </c>
      <c r="M276" s="119">
        <v>6.83</v>
      </c>
      <c r="N276" s="119">
        <v>3.73</v>
      </c>
      <c r="O276" s="119">
        <v>3.81</v>
      </c>
      <c r="P276" s="119">
        <v>2.76</v>
      </c>
      <c r="Q276" s="119">
        <v>2.56</v>
      </c>
      <c r="R276" s="119">
        <v>3.43</v>
      </c>
      <c r="S276" s="119">
        <v>2.81</v>
      </c>
      <c r="T276" s="119">
        <v>3.24</v>
      </c>
      <c r="U276" s="119">
        <v>13.05</v>
      </c>
      <c r="V276" s="119">
        <v>1.95</v>
      </c>
      <c r="W276" s="119">
        <v>3.55</v>
      </c>
      <c r="X276" s="119">
        <v>1.95</v>
      </c>
      <c r="Y276" s="119">
        <v>3.25</v>
      </c>
      <c r="Z276" s="119">
        <v>2.92</v>
      </c>
      <c r="AA276" s="119">
        <v>2.63</v>
      </c>
      <c r="AB276" s="119">
        <v>2.62</v>
      </c>
      <c r="AC276" s="119">
        <v>2.2599999999999998</v>
      </c>
      <c r="AD276" s="119">
        <v>1.49</v>
      </c>
      <c r="AE276" s="119">
        <v>1.19</v>
      </c>
      <c r="AF276" s="119">
        <v>3.75</v>
      </c>
      <c r="AG276" s="119">
        <v>1.93</v>
      </c>
      <c r="AH276" s="119">
        <v>1.59</v>
      </c>
      <c r="AI276" s="119">
        <v>1.96</v>
      </c>
      <c r="AJ276" s="119">
        <v>5.21</v>
      </c>
      <c r="AK276" s="119">
        <v>4.29</v>
      </c>
      <c r="AL276" s="119">
        <v>3.51</v>
      </c>
      <c r="AM276" s="119">
        <v>2.5099999999999998</v>
      </c>
      <c r="AN276" s="119">
        <v>2.58</v>
      </c>
      <c r="AO276" s="119">
        <v>3.94</v>
      </c>
      <c r="AP276" s="119">
        <v>1.77</v>
      </c>
      <c r="AQ276" s="119">
        <v>7.2</v>
      </c>
      <c r="AR276" s="119">
        <v>2.36</v>
      </c>
      <c r="AS276" s="119">
        <v>1.64</v>
      </c>
      <c r="AT276" s="119">
        <v>3.1</v>
      </c>
      <c r="AU276" s="119">
        <v>4.49</v>
      </c>
      <c r="AV276" s="119">
        <v>3.51</v>
      </c>
      <c r="AW276" s="119">
        <v>4.7699999999999996</v>
      </c>
      <c r="AX276" s="119">
        <v>1.19</v>
      </c>
      <c r="AY276" s="119">
        <v>2.71</v>
      </c>
      <c r="AZ276" s="119">
        <v>5.12</v>
      </c>
      <c r="BA276" s="119">
        <v>6.49</v>
      </c>
      <c r="BB276" s="119">
        <v>3.74</v>
      </c>
      <c r="BC276" s="119">
        <v>5.54</v>
      </c>
    </row>
    <row r="277" spans="1:55" ht="29.25" x14ac:dyDescent="0.45">
      <c r="A277" s="260">
        <v>273</v>
      </c>
      <c r="B277" s="173" t="s">
        <v>345</v>
      </c>
      <c r="C277" s="120">
        <v>0.28000000000000003</v>
      </c>
      <c r="D277" s="120">
        <v>9.26</v>
      </c>
      <c r="E277" s="120">
        <v>0.27</v>
      </c>
      <c r="F277" s="120">
        <v>0.43</v>
      </c>
      <c r="G277" s="120">
        <v>0.19</v>
      </c>
      <c r="H277" s="120">
        <v>0.23</v>
      </c>
      <c r="I277" s="120">
        <v>0.16</v>
      </c>
      <c r="J277" s="120">
        <v>0.14000000000000001</v>
      </c>
      <c r="K277" s="120">
        <v>0.41</v>
      </c>
      <c r="L277" s="120">
        <v>0.32</v>
      </c>
      <c r="M277" s="120">
        <v>0.05</v>
      </c>
      <c r="N277" s="120">
        <v>0.3</v>
      </c>
      <c r="O277" s="120">
        <v>7.0000000000000007E-2</v>
      </c>
      <c r="P277" s="120">
        <v>0.4</v>
      </c>
      <c r="Q277" s="120">
        <v>0.1</v>
      </c>
      <c r="R277" s="120">
        <v>0.04</v>
      </c>
      <c r="S277" s="120">
        <v>0.21</v>
      </c>
      <c r="T277" s="120">
        <v>0.11</v>
      </c>
      <c r="U277" s="120">
        <v>0.13</v>
      </c>
      <c r="V277" s="120">
        <v>2.46</v>
      </c>
      <c r="W277" s="120">
        <v>0.03</v>
      </c>
      <c r="X277" s="120">
        <v>0.05</v>
      </c>
      <c r="Y277" s="120">
        <v>0.03</v>
      </c>
      <c r="Z277" s="120">
        <v>7.0000000000000007E-2</v>
      </c>
      <c r="AA277" s="120">
        <v>0.09</v>
      </c>
      <c r="AB277" s="120">
        <v>0.21</v>
      </c>
      <c r="AC277" s="120">
        <v>0.04</v>
      </c>
      <c r="AD277" s="120">
        <v>0.23</v>
      </c>
      <c r="AE277" s="120">
        <v>0.26</v>
      </c>
      <c r="AF277" s="120">
        <v>0.35</v>
      </c>
      <c r="AG277" s="120">
        <v>0.03</v>
      </c>
      <c r="AH277" s="120">
        <v>0.02</v>
      </c>
      <c r="AI277" s="120">
        <v>0.08</v>
      </c>
      <c r="AJ277" s="120">
        <v>0.03</v>
      </c>
      <c r="AK277" s="120">
        <v>0.32</v>
      </c>
      <c r="AL277" s="120">
        <v>0.84</v>
      </c>
      <c r="AM277" s="120">
        <v>0.13</v>
      </c>
      <c r="AN277" s="120">
        <v>0.16</v>
      </c>
      <c r="AO277" s="120">
        <v>0.05</v>
      </c>
      <c r="AP277" s="120">
        <v>0.23</v>
      </c>
      <c r="AQ277" s="120">
        <v>0.11</v>
      </c>
      <c r="AR277" s="120">
        <v>0.16</v>
      </c>
      <c r="AS277" s="120">
        <v>0.02</v>
      </c>
      <c r="AT277" s="120">
        <v>0.03</v>
      </c>
      <c r="AU277" s="120">
        <v>0.22</v>
      </c>
      <c r="AV277" s="120">
        <v>0.6</v>
      </c>
      <c r="AW277" s="120">
        <v>0.13</v>
      </c>
      <c r="AX277" s="120">
        <v>0.11</v>
      </c>
      <c r="AY277" s="120">
        <v>0.08</v>
      </c>
      <c r="AZ277" s="120">
        <v>7.0000000000000007E-2</v>
      </c>
      <c r="BA277" s="120">
        <v>0.09</v>
      </c>
      <c r="BB277" s="120">
        <v>0.1</v>
      </c>
      <c r="BC277" s="120">
        <v>0.14000000000000001</v>
      </c>
    </row>
    <row r="278" spans="1:55" ht="54.75" x14ac:dyDescent="0.45">
      <c r="A278" s="261">
        <v>274</v>
      </c>
      <c r="B278" s="174" t="s">
        <v>346</v>
      </c>
      <c r="C278" s="119">
        <v>0.01</v>
      </c>
      <c r="D278" s="119">
        <v>0</v>
      </c>
      <c r="E278" s="119">
        <v>0</v>
      </c>
      <c r="F278" s="119">
        <v>0</v>
      </c>
      <c r="G278" s="119">
        <v>0.02</v>
      </c>
      <c r="H278" s="119">
        <v>0</v>
      </c>
      <c r="I278" s="119">
        <v>0</v>
      </c>
      <c r="J278" s="119">
        <v>0</v>
      </c>
      <c r="K278" s="119">
        <v>0</v>
      </c>
      <c r="L278" s="119">
        <v>0.01</v>
      </c>
      <c r="M278" s="119">
        <v>0</v>
      </c>
      <c r="N278" s="119">
        <v>0.01</v>
      </c>
      <c r="O278" s="117"/>
      <c r="P278" s="119">
        <v>0</v>
      </c>
      <c r="Q278" s="119">
        <v>0</v>
      </c>
      <c r="R278" s="119">
        <v>0.01</v>
      </c>
      <c r="S278" s="119">
        <v>0.08</v>
      </c>
      <c r="T278" s="119">
        <v>0.02</v>
      </c>
      <c r="U278" s="119">
        <v>0.01</v>
      </c>
      <c r="V278" s="119">
        <v>0</v>
      </c>
      <c r="W278" s="119">
        <v>7.0000000000000007E-2</v>
      </c>
      <c r="X278" s="119">
        <v>0</v>
      </c>
      <c r="Y278" s="119">
        <v>0.05</v>
      </c>
      <c r="Z278" s="119">
        <v>0</v>
      </c>
      <c r="AA278" s="117"/>
      <c r="AB278" s="117"/>
      <c r="AC278" s="117"/>
      <c r="AD278" s="119">
        <v>0.04</v>
      </c>
      <c r="AE278" s="119">
        <v>0</v>
      </c>
      <c r="AF278" s="119">
        <v>0</v>
      </c>
      <c r="AG278" s="119">
        <v>0.02</v>
      </c>
      <c r="AH278" s="119">
        <v>0.04</v>
      </c>
      <c r="AI278" s="119">
        <v>0.02</v>
      </c>
      <c r="AJ278" s="119">
        <v>0.04</v>
      </c>
      <c r="AK278" s="119">
        <v>0</v>
      </c>
      <c r="AL278" s="119">
        <v>0</v>
      </c>
      <c r="AM278" s="117"/>
      <c r="AN278" s="119">
        <v>0</v>
      </c>
      <c r="AO278" s="119">
        <v>0.05</v>
      </c>
      <c r="AP278" s="119">
        <v>0.14000000000000001</v>
      </c>
      <c r="AQ278" s="119">
        <v>0</v>
      </c>
      <c r="AR278" s="119">
        <v>0.15</v>
      </c>
      <c r="AS278" s="119">
        <v>0.04</v>
      </c>
      <c r="AT278" s="119">
        <v>0.03</v>
      </c>
      <c r="AU278" s="119">
        <v>0</v>
      </c>
      <c r="AV278" s="119">
        <v>0.13</v>
      </c>
      <c r="AW278" s="119">
        <v>0.12</v>
      </c>
      <c r="AX278" s="119">
        <v>0</v>
      </c>
      <c r="AY278" s="119">
        <v>0.01</v>
      </c>
      <c r="AZ278" s="119">
        <v>0</v>
      </c>
      <c r="BA278" s="119">
        <v>0.11</v>
      </c>
      <c r="BB278" s="119">
        <v>0.1</v>
      </c>
      <c r="BC278" s="119">
        <v>0.02</v>
      </c>
    </row>
    <row r="279" spans="1:55" x14ac:dyDescent="0.45">
      <c r="A279" s="260">
        <v>275</v>
      </c>
      <c r="B279" s="173" t="s">
        <v>347</v>
      </c>
      <c r="C279" s="120">
        <v>0.05</v>
      </c>
      <c r="D279" s="120">
        <v>0.19</v>
      </c>
      <c r="E279" s="120">
        <v>0.12</v>
      </c>
      <c r="F279" s="120">
        <v>0.18</v>
      </c>
      <c r="G279" s="120">
        <v>1.51</v>
      </c>
      <c r="H279" s="120">
        <v>0.04</v>
      </c>
      <c r="I279" s="120">
        <v>0.04</v>
      </c>
      <c r="J279" s="120">
        <v>0.1</v>
      </c>
      <c r="K279" s="120">
        <v>0.11</v>
      </c>
      <c r="L279" s="120">
        <v>0.03</v>
      </c>
      <c r="M279" s="120">
        <v>0.25</v>
      </c>
      <c r="N279" s="120">
        <v>0.02</v>
      </c>
      <c r="O279" s="120">
        <v>0.11</v>
      </c>
      <c r="P279" s="120">
        <v>0.05</v>
      </c>
      <c r="Q279" s="120">
        <v>0.27</v>
      </c>
      <c r="R279" s="120">
        <v>0.09</v>
      </c>
      <c r="S279" s="120">
        <v>0.14000000000000001</v>
      </c>
      <c r="T279" s="120">
        <v>0.11</v>
      </c>
      <c r="U279" s="120">
        <v>0</v>
      </c>
      <c r="V279" s="120">
        <v>0</v>
      </c>
      <c r="W279" s="120">
        <v>0.44</v>
      </c>
      <c r="X279" s="120">
        <v>0.67</v>
      </c>
      <c r="Y279" s="120">
        <v>0</v>
      </c>
      <c r="Z279" s="120">
        <v>0.45</v>
      </c>
      <c r="AA279" s="116"/>
      <c r="AB279" s="120">
        <v>0</v>
      </c>
      <c r="AC279" s="120">
        <v>0.14000000000000001</v>
      </c>
      <c r="AD279" s="120">
        <v>0</v>
      </c>
      <c r="AE279" s="120">
        <v>0.08</v>
      </c>
      <c r="AF279" s="120">
        <v>0.25</v>
      </c>
      <c r="AG279" s="120">
        <v>0.22</v>
      </c>
      <c r="AH279" s="120">
        <v>0.14000000000000001</v>
      </c>
      <c r="AI279" s="120">
        <v>0.06</v>
      </c>
      <c r="AJ279" s="120">
        <v>0</v>
      </c>
      <c r="AK279" s="120">
        <v>0.01</v>
      </c>
      <c r="AL279" s="120">
        <v>0</v>
      </c>
      <c r="AM279" s="116"/>
      <c r="AN279" s="120">
        <v>0.03</v>
      </c>
      <c r="AO279" s="120">
        <v>0</v>
      </c>
      <c r="AP279" s="120">
        <v>0.05</v>
      </c>
      <c r="AQ279" s="120">
        <v>0.1</v>
      </c>
      <c r="AR279" s="120">
        <v>0.97</v>
      </c>
      <c r="AS279" s="120">
        <v>0.15</v>
      </c>
      <c r="AT279" s="120">
        <v>0.05</v>
      </c>
      <c r="AU279" s="120">
        <v>0.22</v>
      </c>
      <c r="AV279" s="120">
        <v>0.77</v>
      </c>
      <c r="AW279" s="120">
        <v>0</v>
      </c>
      <c r="AX279" s="120">
        <v>0</v>
      </c>
      <c r="AY279" s="120">
        <v>0</v>
      </c>
      <c r="AZ279" s="120">
        <v>2.17</v>
      </c>
      <c r="BA279" s="120">
        <v>1.84</v>
      </c>
      <c r="BB279" s="120">
        <v>0.01</v>
      </c>
      <c r="BC279" s="120">
        <v>0</v>
      </c>
    </row>
    <row r="280" spans="1:55" ht="29.25" x14ac:dyDescent="0.45">
      <c r="A280" s="261">
        <v>276</v>
      </c>
      <c r="B280" s="174" t="s">
        <v>348</v>
      </c>
      <c r="C280" s="117"/>
      <c r="D280" s="119">
        <v>0.04</v>
      </c>
      <c r="E280" s="119">
        <v>0</v>
      </c>
      <c r="F280" s="119">
        <v>0</v>
      </c>
      <c r="G280" s="119">
        <v>0.02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0.02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7"/>
      <c r="AB280" s="117"/>
      <c r="AC280" s="117"/>
      <c r="AD280" s="117"/>
      <c r="AE280" s="117"/>
      <c r="AF280" s="117"/>
      <c r="AG280" s="117"/>
      <c r="AH280" s="119">
        <v>0</v>
      </c>
      <c r="AI280" s="119">
        <v>0</v>
      </c>
      <c r="AJ280" s="119">
        <v>0</v>
      </c>
      <c r="AK280" s="119">
        <v>0</v>
      </c>
      <c r="AL280" s="119">
        <v>0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0.09</v>
      </c>
      <c r="AU280" s="119">
        <v>0.01</v>
      </c>
      <c r="AV280" s="119">
        <v>0</v>
      </c>
      <c r="AW280" s="119">
        <v>0</v>
      </c>
      <c r="AX280" s="119">
        <v>0</v>
      </c>
      <c r="AY280" s="117"/>
      <c r="AZ280" s="119">
        <v>0</v>
      </c>
      <c r="BA280" s="119">
        <v>0</v>
      </c>
      <c r="BB280" s="119">
        <v>0</v>
      </c>
      <c r="BC280" s="119">
        <v>0</v>
      </c>
    </row>
    <row r="281" spans="1:55" x14ac:dyDescent="0.45">
      <c r="A281" s="260">
        <v>277</v>
      </c>
      <c r="B281" s="173" t="s">
        <v>349</v>
      </c>
      <c r="C281" s="120">
        <v>18.260000000000002</v>
      </c>
      <c r="D281" s="120">
        <v>9.35</v>
      </c>
      <c r="E281" s="120">
        <v>37.71</v>
      </c>
      <c r="F281" s="120">
        <v>8.69</v>
      </c>
      <c r="G281" s="120">
        <v>17.579999999999998</v>
      </c>
      <c r="H281" s="120">
        <v>11.58</v>
      </c>
      <c r="I281" s="120">
        <v>18.600000000000001</v>
      </c>
      <c r="J281" s="120">
        <v>9.98</v>
      </c>
      <c r="K281" s="120">
        <v>8.11</v>
      </c>
      <c r="L281" s="120">
        <v>7.03</v>
      </c>
      <c r="M281" s="120">
        <v>6.61</v>
      </c>
      <c r="N281" s="120">
        <v>20.53</v>
      </c>
      <c r="O281" s="120">
        <v>6.97</v>
      </c>
      <c r="P281" s="120">
        <v>15.38</v>
      </c>
      <c r="Q281" s="120">
        <v>13.1</v>
      </c>
      <c r="R281" s="120">
        <v>7.69</v>
      </c>
      <c r="S281" s="120">
        <v>10.65</v>
      </c>
      <c r="T281" s="120">
        <v>6.51</v>
      </c>
      <c r="U281" s="120">
        <v>15.51</v>
      </c>
      <c r="V281" s="120">
        <v>16.45</v>
      </c>
      <c r="W281" s="120">
        <v>8.1</v>
      </c>
      <c r="X281" s="120">
        <v>24.9</v>
      </c>
      <c r="Y281" s="120">
        <v>3.63</v>
      </c>
      <c r="Z281" s="120">
        <v>5.77</v>
      </c>
      <c r="AA281" s="120">
        <v>8.35</v>
      </c>
      <c r="AB281" s="120">
        <v>4.45</v>
      </c>
      <c r="AC281" s="120">
        <v>4.55</v>
      </c>
      <c r="AD281" s="120">
        <v>6.54</v>
      </c>
      <c r="AE281" s="120">
        <v>4.1900000000000004</v>
      </c>
      <c r="AF281" s="120">
        <v>7.35</v>
      </c>
      <c r="AG281" s="120">
        <v>3.64</v>
      </c>
      <c r="AH281" s="120">
        <v>5.65</v>
      </c>
      <c r="AI281" s="120">
        <v>5.6</v>
      </c>
      <c r="AJ281" s="120">
        <v>3.09</v>
      </c>
      <c r="AK281" s="120">
        <v>5.74</v>
      </c>
      <c r="AL281" s="120">
        <v>5.05</v>
      </c>
      <c r="AM281" s="120">
        <v>4.5</v>
      </c>
      <c r="AN281" s="120">
        <v>5.2</v>
      </c>
      <c r="AO281" s="120">
        <v>5.58</v>
      </c>
      <c r="AP281" s="120">
        <v>5.04</v>
      </c>
      <c r="AQ281" s="120">
        <v>3.63</v>
      </c>
      <c r="AR281" s="120">
        <v>8.69</v>
      </c>
      <c r="AS281" s="120">
        <v>8.59</v>
      </c>
      <c r="AT281" s="120">
        <v>11.31</v>
      </c>
      <c r="AU281" s="120">
        <v>9.5</v>
      </c>
      <c r="AV281" s="120">
        <v>11</v>
      </c>
      <c r="AW281" s="120">
        <v>6.5</v>
      </c>
      <c r="AX281" s="120">
        <v>9.44</v>
      </c>
      <c r="AY281" s="120">
        <v>6.85</v>
      </c>
      <c r="AZ281" s="120">
        <v>18.88</v>
      </c>
      <c r="BA281" s="120">
        <v>17.02</v>
      </c>
      <c r="BB281" s="120">
        <v>7.61</v>
      </c>
      <c r="BC281" s="120">
        <v>6.07</v>
      </c>
    </row>
    <row r="282" spans="1:55" ht="29.25" x14ac:dyDescent="0.45">
      <c r="A282" s="261">
        <v>278</v>
      </c>
      <c r="B282" s="174" t="s">
        <v>350</v>
      </c>
      <c r="C282" s="119">
        <v>0</v>
      </c>
      <c r="D282" s="119">
        <v>0.02</v>
      </c>
      <c r="E282" s="119">
        <v>0.96</v>
      </c>
      <c r="F282" s="119">
        <v>0</v>
      </c>
      <c r="G282" s="119">
        <v>0</v>
      </c>
      <c r="H282" s="119">
        <v>0.38</v>
      </c>
      <c r="I282" s="119">
        <v>0.25</v>
      </c>
      <c r="J282" s="119">
        <v>0.17</v>
      </c>
      <c r="K282" s="119">
        <v>0.05</v>
      </c>
      <c r="L282" s="119">
        <v>0.19</v>
      </c>
      <c r="M282" s="119">
        <v>0.08</v>
      </c>
      <c r="N282" s="119">
        <v>0.05</v>
      </c>
      <c r="O282" s="119">
        <v>0.11</v>
      </c>
      <c r="P282" s="119">
        <v>0.1</v>
      </c>
      <c r="Q282" s="119">
        <v>0.01</v>
      </c>
      <c r="R282" s="119">
        <v>0</v>
      </c>
      <c r="S282" s="119">
        <v>0.1</v>
      </c>
      <c r="T282" s="119">
        <v>0.11</v>
      </c>
      <c r="U282" s="119">
        <v>0.1</v>
      </c>
      <c r="V282" s="119">
        <v>0.05</v>
      </c>
      <c r="W282" s="119">
        <v>0.1</v>
      </c>
      <c r="X282" s="119">
        <v>0.03</v>
      </c>
      <c r="Y282" s="119">
        <v>0.23</v>
      </c>
      <c r="Z282" s="119">
        <v>0.02</v>
      </c>
      <c r="AA282" s="119">
        <v>7.0000000000000007E-2</v>
      </c>
      <c r="AB282" s="119">
        <v>0.08</v>
      </c>
      <c r="AC282" s="119">
        <v>0</v>
      </c>
      <c r="AD282" s="119">
        <v>0.05</v>
      </c>
      <c r="AE282" s="119">
        <v>0.02</v>
      </c>
      <c r="AF282" s="119">
        <v>0.15</v>
      </c>
      <c r="AG282" s="119">
        <v>0.02</v>
      </c>
      <c r="AH282" s="119">
        <v>0.1</v>
      </c>
      <c r="AI282" s="119">
        <v>0.14000000000000001</v>
      </c>
      <c r="AJ282" s="119">
        <v>0</v>
      </c>
      <c r="AK282" s="119">
        <v>0.04</v>
      </c>
      <c r="AL282" s="119">
        <v>0.09</v>
      </c>
      <c r="AM282" s="117"/>
      <c r="AN282" s="119">
        <v>0.16</v>
      </c>
      <c r="AO282" s="119">
        <v>0.16</v>
      </c>
      <c r="AP282" s="119">
        <v>0</v>
      </c>
      <c r="AQ282" s="119">
        <v>0.13</v>
      </c>
      <c r="AR282" s="119">
        <v>0</v>
      </c>
      <c r="AS282" s="119">
        <v>0.97</v>
      </c>
      <c r="AT282" s="119">
        <v>0.42</v>
      </c>
      <c r="AU282" s="119">
        <v>0.16</v>
      </c>
      <c r="AV282" s="119">
        <v>0.18</v>
      </c>
      <c r="AW282" s="119">
        <v>0.05</v>
      </c>
      <c r="AX282" s="119">
        <v>0.09</v>
      </c>
      <c r="AY282" s="119">
        <v>0.04</v>
      </c>
      <c r="AZ282" s="119">
        <v>0</v>
      </c>
      <c r="BA282" s="119">
        <v>0.13</v>
      </c>
      <c r="BB282" s="119">
        <v>7.0000000000000007E-2</v>
      </c>
      <c r="BC282" s="119">
        <v>0</v>
      </c>
    </row>
    <row r="283" spans="1:55" x14ac:dyDescent="0.45">
      <c r="A283" s="260">
        <v>279</v>
      </c>
      <c r="B283" s="173" t="s">
        <v>351</v>
      </c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20">
        <v>0.1</v>
      </c>
      <c r="O283" s="116"/>
      <c r="P283" s="120">
        <v>0.02</v>
      </c>
      <c r="Q283" s="120">
        <v>0.02</v>
      </c>
      <c r="R283" s="120">
        <v>0</v>
      </c>
      <c r="S283" s="120">
        <v>0.17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20">
        <v>0.04</v>
      </c>
      <c r="BA283" s="120">
        <v>0</v>
      </c>
      <c r="BB283" s="120">
        <v>0</v>
      </c>
      <c r="BC283" s="120">
        <v>0</v>
      </c>
    </row>
    <row r="284" spans="1:55" ht="29.25" x14ac:dyDescent="0.45">
      <c r="A284" s="261">
        <v>280</v>
      </c>
      <c r="B284" s="174" t="s">
        <v>391</v>
      </c>
      <c r="C284" s="119">
        <v>3.48</v>
      </c>
      <c r="D284" s="119">
        <v>0.76</v>
      </c>
      <c r="E284" s="119">
        <v>0.01</v>
      </c>
      <c r="F284" s="119">
        <v>3.42</v>
      </c>
      <c r="G284" s="119">
        <v>2.9</v>
      </c>
      <c r="H284" s="119">
        <v>2.08</v>
      </c>
      <c r="I284" s="119">
        <v>5.77</v>
      </c>
      <c r="J284" s="119">
        <v>0.48</v>
      </c>
      <c r="K284" s="119">
        <v>7.77</v>
      </c>
      <c r="L284" s="119">
        <v>3.19</v>
      </c>
      <c r="M284" s="119">
        <v>9.09</v>
      </c>
      <c r="N284" s="119">
        <v>1.74</v>
      </c>
      <c r="O284" s="119">
        <v>2.74</v>
      </c>
      <c r="P284" s="119">
        <v>3.36</v>
      </c>
      <c r="Q284" s="119">
        <v>3.77</v>
      </c>
      <c r="R284" s="119">
        <v>0.45</v>
      </c>
      <c r="S284" s="119">
        <v>1.1499999999999999</v>
      </c>
      <c r="T284" s="119">
        <v>0.6</v>
      </c>
      <c r="U284" s="119">
        <v>2.48</v>
      </c>
      <c r="V284" s="119">
        <v>0.15</v>
      </c>
      <c r="W284" s="119">
        <v>0.09</v>
      </c>
      <c r="X284" s="119">
        <v>0.28999999999999998</v>
      </c>
      <c r="Y284" s="119">
        <v>0.73</v>
      </c>
      <c r="Z284" s="119">
        <v>0.68</v>
      </c>
      <c r="AA284" s="119">
        <v>0.26</v>
      </c>
      <c r="AB284" s="119">
        <v>0.12</v>
      </c>
      <c r="AC284" s="119">
        <v>0.36</v>
      </c>
      <c r="AD284" s="119">
        <v>0.38</v>
      </c>
      <c r="AE284" s="119">
        <v>0.04</v>
      </c>
      <c r="AF284" s="119">
        <v>0.66</v>
      </c>
      <c r="AG284" s="119">
        <v>0.25</v>
      </c>
      <c r="AH284" s="119">
        <v>1.25</v>
      </c>
      <c r="AI284" s="119">
        <v>0.33</v>
      </c>
      <c r="AJ284" s="119">
        <v>1.36</v>
      </c>
      <c r="AK284" s="119">
        <v>1.42</v>
      </c>
      <c r="AL284" s="119">
        <v>1.98</v>
      </c>
      <c r="AM284" s="119">
        <v>1.99</v>
      </c>
      <c r="AN284" s="119">
        <v>2.08</v>
      </c>
      <c r="AO284" s="119">
        <v>1.2</v>
      </c>
      <c r="AP284" s="119">
        <v>1.41</v>
      </c>
      <c r="AQ284" s="119">
        <v>1.07</v>
      </c>
      <c r="AR284" s="119">
        <v>2.2200000000000002</v>
      </c>
      <c r="AS284" s="119">
        <v>0.75</v>
      </c>
      <c r="AT284" s="119">
        <v>0.99</v>
      </c>
      <c r="AU284" s="119">
        <v>1.03</v>
      </c>
      <c r="AV284" s="119">
        <v>0.32</v>
      </c>
      <c r="AW284" s="119">
        <v>2.4300000000000002</v>
      </c>
      <c r="AX284" s="119">
        <v>3.38</v>
      </c>
      <c r="AY284" s="119">
        <v>0.19</v>
      </c>
      <c r="AZ284" s="119">
        <v>5.18</v>
      </c>
      <c r="BA284" s="119">
        <v>3.74</v>
      </c>
      <c r="BB284" s="119">
        <v>0.93</v>
      </c>
      <c r="BC284" s="119">
        <v>1.65</v>
      </c>
    </row>
    <row r="285" spans="1:55" ht="29.25" x14ac:dyDescent="0.45">
      <c r="A285" s="260">
        <v>281</v>
      </c>
      <c r="B285" s="173" t="s">
        <v>352</v>
      </c>
      <c r="C285" s="120">
        <v>1.65</v>
      </c>
      <c r="D285" s="120">
        <v>1.05</v>
      </c>
      <c r="E285" s="120">
        <v>0.52</v>
      </c>
      <c r="F285" s="120">
        <v>1.36</v>
      </c>
      <c r="G285" s="120">
        <v>0.22</v>
      </c>
      <c r="H285" s="120">
        <v>0.34</v>
      </c>
      <c r="I285" s="120">
        <v>0.03</v>
      </c>
      <c r="J285" s="120">
        <v>0.86</v>
      </c>
      <c r="K285" s="120">
        <v>0.28000000000000003</v>
      </c>
      <c r="L285" s="120">
        <v>0.44</v>
      </c>
      <c r="M285" s="120">
        <v>0.63</v>
      </c>
      <c r="N285" s="120">
        <v>0.46</v>
      </c>
      <c r="O285" s="120">
        <v>0.22</v>
      </c>
      <c r="P285" s="120">
        <v>1.51</v>
      </c>
      <c r="Q285" s="120">
        <v>0.62</v>
      </c>
      <c r="R285" s="120">
        <v>0.21</v>
      </c>
      <c r="S285" s="120">
        <v>0.44</v>
      </c>
      <c r="T285" s="120">
        <v>0.56000000000000005</v>
      </c>
      <c r="U285" s="120">
        <v>0.53</v>
      </c>
      <c r="V285" s="120">
        <v>0.63</v>
      </c>
      <c r="W285" s="120">
        <v>1.43</v>
      </c>
      <c r="X285" s="120">
        <v>0</v>
      </c>
      <c r="Y285" s="120">
        <v>0.31</v>
      </c>
      <c r="Z285" s="120">
        <v>0.24</v>
      </c>
      <c r="AA285" s="120">
        <v>0.95</v>
      </c>
      <c r="AB285" s="120">
        <v>0.19</v>
      </c>
      <c r="AC285" s="120">
        <v>0.76</v>
      </c>
      <c r="AD285" s="120">
        <v>0.19</v>
      </c>
      <c r="AE285" s="120">
        <v>0.84</v>
      </c>
      <c r="AF285" s="120">
        <v>1.61</v>
      </c>
      <c r="AG285" s="120">
        <v>1.65</v>
      </c>
      <c r="AH285" s="120">
        <v>0.93</v>
      </c>
      <c r="AI285" s="120">
        <v>0.24</v>
      </c>
      <c r="AJ285" s="120">
        <v>0.53</v>
      </c>
      <c r="AK285" s="120">
        <v>0.81</v>
      </c>
      <c r="AL285" s="120">
        <v>0.18</v>
      </c>
      <c r="AM285" s="120">
        <v>0.23</v>
      </c>
      <c r="AN285" s="120">
        <v>0.74</v>
      </c>
      <c r="AO285" s="120">
        <v>0.99</v>
      </c>
      <c r="AP285" s="120">
        <v>0.4</v>
      </c>
      <c r="AQ285" s="120">
        <v>1.41</v>
      </c>
      <c r="AR285" s="120">
        <v>0.26</v>
      </c>
      <c r="AS285" s="120">
        <v>0.4</v>
      </c>
      <c r="AT285" s="120">
        <v>0.45</v>
      </c>
      <c r="AU285" s="120">
        <v>1.42</v>
      </c>
      <c r="AV285" s="120">
        <v>0.04</v>
      </c>
      <c r="AW285" s="120">
        <v>0.21</v>
      </c>
      <c r="AX285" s="120">
        <v>0.16</v>
      </c>
      <c r="AY285" s="120">
        <v>0.03</v>
      </c>
      <c r="AZ285" s="120">
        <v>0.11</v>
      </c>
      <c r="BA285" s="120">
        <v>0.16</v>
      </c>
      <c r="BB285" s="120">
        <v>0.12</v>
      </c>
      <c r="BC285" s="120">
        <v>0.03</v>
      </c>
    </row>
    <row r="286" spans="1:55" x14ac:dyDescent="0.45">
      <c r="A286" s="261">
        <v>282</v>
      </c>
      <c r="B286" s="174" t="s">
        <v>353</v>
      </c>
      <c r="C286" s="119">
        <v>7.65</v>
      </c>
      <c r="D286" s="119">
        <v>13.18</v>
      </c>
      <c r="E286" s="119">
        <v>12.39</v>
      </c>
      <c r="F286" s="119">
        <v>14.32</v>
      </c>
      <c r="G286" s="119">
        <v>30.77</v>
      </c>
      <c r="H286" s="119">
        <v>11.11</v>
      </c>
      <c r="I286" s="119">
        <v>12.58</v>
      </c>
      <c r="J286" s="119">
        <v>7.35</v>
      </c>
      <c r="K286" s="119">
        <v>8.2200000000000006</v>
      </c>
      <c r="L286" s="119">
        <v>7.3</v>
      </c>
      <c r="M286" s="119">
        <v>4.0199999999999996</v>
      </c>
      <c r="N286" s="119">
        <v>6.24</v>
      </c>
      <c r="O286" s="119">
        <v>4.83</v>
      </c>
      <c r="P286" s="119">
        <v>6.24</v>
      </c>
      <c r="Q286" s="119">
        <v>5.8</v>
      </c>
      <c r="R286" s="119">
        <v>6.77</v>
      </c>
      <c r="S286" s="119">
        <v>12.27</v>
      </c>
      <c r="T286" s="119">
        <v>15.28</v>
      </c>
      <c r="U286" s="119">
        <v>13.02</v>
      </c>
      <c r="V286" s="119">
        <v>10.050000000000001</v>
      </c>
      <c r="W286" s="119">
        <v>11.52</v>
      </c>
      <c r="X286" s="119">
        <v>10.17</v>
      </c>
      <c r="Y286" s="119">
        <v>6.19</v>
      </c>
      <c r="Z286" s="119">
        <v>7.45</v>
      </c>
      <c r="AA286" s="119">
        <v>9.67</v>
      </c>
      <c r="AB286" s="119">
        <v>16.940000000000001</v>
      </c>
      <c r="AC286" s="119">
        <v>18.329999999999998</v>
      </c>
      <c r="AD286" s="119">
        <v>13.7</v>
      </c>
      <c r="AE286" s="119">
        <v>12.46</v>
      </c>
      <c r="AF286" s="119">
        <v>18.579999999999998</v>
      </c>
      <c r="AG286" s="119">
        <v>11.4</v>
      </c>
      <c r="AH286" s="119">
        <v>10.8</v>
      </c>
      <c r="AI286" s="119">
        <v>6.98</v>
      </c>
      <c r="AJ286" s="119">
        <v>11.86</v>
      </c>
      <c r="AK286" s="119">
        <v>13.43</v>
      </c>
      <c r="AL286" s="119">
        <v>9.07</v>
      </c>
      <c r="AM286" s="119">
        <v>5.7</v>
      </c>
      <c r="AN286" s="119">
        <v>10.63</v>
      </c>
      <c r="AO286" s="119">
        <v>11.15</v>
      </c>
      <c r="AP286" s="119">
        <v>11.02</v>
      </c>
      <c r="AQ286" s="119">
        <v>4.72</v>
      </c>
      <c r="AR286" s="119">
        <v>4.6100000000000003</v>
      </c>
      <c r="AS286" s="119">
        <v>4.2699999999999996</v>
      </c>
      <c r="AT286" s="119">
        <v>3.91</v>
      </c>
      <c r="AU286" s="119">
        <v>9.49</v>
      </c>
      <c r="AV286" s="119">
        <v>5.79</v>
      </c>
      <c r="AW286" s="119">
        <v>12.5</v>
      </c>
      <c r="AX286" s="119">
        <v>5.69</v>
      </c>
      <c r="AY286" s="119">
        <v>11.84</v>
      </c>
      <c r="AZ286" s="119">
        <v>14.46</v>
      </c>
      <c r="BA286" s="119">
        <v>14.4</v>
      </c>
      <c r="BB286" s="119">
        <v>12.4</v>
      </c>
      <c r="BC286" s="119">
        <v>16.14</v>
      </c>
    </row>
    <row r="287" spans="1:55" x14ac:dyDescent="0.45">
      <c r="A287" s="260">
        <v>283</v>
      </c>
      <c r="B287" s="173" t="s">
        <v>354</v>
      </c>
      <c r="C287" s="120">
        <v>0.2</v>
      </c>
      <c r="D287" s="120">
        <v>0.06</v>
      </c>
      <c r="E287" s="120">
        <v>0.16</v>
      </c>
      <c r="F287" s="120">
        <v>0.14000000000000001</v>
      </c>
      <c r="G287" s="120">
        <v>0.33</v>
      </c>
      <c r="H287" s="120">
        <v>0.12</v>
      </c>
      <c r="I287" s="120">
        <v>0.14000000000000001</v>
      </c>
      <c r="J287" s="120">
        <v>0.28000000000000003</v>
      </c>
      <c r="K287" s="120">
        <v>0.37</v>
      </c>
      <c r="L287" s="120">
        <v>0.12</v>
      </c>
      <c r="M287" s="120">
        <v>0.04</v>
      </c>
      <c r="N287" s="120">
        <v>0.03</v>
      </c>
      <c r="O287" s="120">
        <v>0.18</v>
      </c>
      <c r="P287" s="120">
        <v>0.39</v>
      </c>
      <c r="Q287" s="120">
        <v>0.2</v>
      </c>
      <c r="R287" s="120">
        <v>0.26</v>
      </c>
      <c r="S287" s="120">
        <v>0.19</v>
      </c>
      <c r="T287" s="120">
        <v>0.24</v>
      </c>
      <c r="U287" s="120">
        <v>0.22</v>
      </c>
      <c r="V287" s="120">
        <v>7.0000000000000007E-2</v>
      </c>
      <c r="W287" s="120">
        <v>0.13</v>
      </c>
      <c r="X287" s="120">
        <v>0.14000000000000001</v>
      </c>
      <c r="Y287" s="120">
        <v>7.0000000000000007E-2</v>
      </c>
      <c r="Z287" s="120">
        <v>0.09</v>
      </c>
      <c r="AA287" s="120">
        <v>0.1</v>
      </c>
      <c r="AB287" s="120">
        <v>0.12</v>
      </c>
      <c r="AC287" s="120">
        <v>0.2</v>
      </c>
      <c r="AD287" s="120">
        <v>0.15</v>
      </c>
      <c r="AE287" s="120">
        <v>0.26</v>
      </c>
      <c r="AF287" s="120">
        <v>0.17</v>
      </c>
      <c r="AG287" s="120">
        <v>0.2</v>
      </c>
      <c r="AH287" s="120">
        <v>0.21</v>
      </c>
      <c r="AI287" s="120">
        <v>0.15</v>
      </c>
      <c r="AJ287" s="120">
        <v>0.1</v>
      </c>
      <c r="AK287" s="120">
        <v>0.22</v>
      </c>
      <c r="AL287" s="120">
        <v>7.0000000000000007E-2</v>
      </c>
      <c r="AM287" s="120">
        <v>0.08</v>
      </c>
      <c r="AN287" s="120">
        <v>0.11</v>
      </c>
      <c r="AO287" s="120">
        <v>0.54</v>
      </c>
      <c r="AP287" s="120">
        <v>0.15</v>
      </c>
      <c r="AQ287" s="120">
        <v>0.21</v>
      </c>
      <c r="AR287" s="120">
        <v>0.3</v>
      </c>
      <c r="AS287" s="120">
        <v>0.1</v>
      </c>
      <c r="AT287" s="120">
        <v>0.15</v>
      </c>
      <c r="AU287" s="120">
        <v>0.31</v>
      </c>
      <c r="AV287" s="120">
        <v>0.11</v>
      </c>
      <c r="AW287" s="120">
        <v>0.17</v>
      </c>
      <c r="AX287" s="120">
        <v>0.11</v>
      </c>
      <c r="AY287" s="120">
        <v>0.1</v>
      </c>
      <c r="AZ287" s="120">
        <v>0.06</v>
      </c>
      <c r="BA287" s="120">
        <v>0.31</v>
      </c>
      <c r="BB287" s="120">
        <v>0.25</v>
      </c>
      <c r="BC287" s="120">
        <v>0.14000000000000001</v>
      </c>
    </row>
    <row r="288" spans="1:55" ht="29.25" x14ac:dyDescent="0.45">
      <c r="A288" s="261">
        <v>284</v>
      </c>
      <c r="B288" s="174" t="s">
        <v>355</v>
      </c>
      <c r="C288" s="119">
        <v>2.64</v>
      </c>
      <c r="D288" s="119">
        <v>1.69</v>
      </c>
      <c r="E288" s="119">
        <v>0.38</v>
      </c>
      <c r="F288" s="119">
        <v>0.67</v>
      </c>
      <c r="G288" s="119">
        <v>0.65</v>
      </c>
      <c r="H288" s="119">
        <v>4.41</v>
      </c>
      <c r="I288" s="119">
        <v>1.7</v>
      </c>
      <c r="J288" s="119">
        <v>1.64</v>
      </c>
      <c r="K288" s="119">
        <v>3.06</v>
      </c>
      <c r="L288" s="119">
        <v>2.91</v>
      </c>
      <c r="M288" s="119">
        <v>1.1100000000000001</v>
      </c>
      <c r="N288" s="119">
        <v>4.4800000000000004</v>
      </c>
      <c r="O288" s="119">
        <v>0.17</v>
      </c>
      <c r="P288" s="119">
        <v>0.39</v>
      </c>
      <c r="Q288" s="119">
        <v>1.52</v>
      </c>
      <c r="R288" s="119">
        <v>0.52</v>
      </c>
      <c r="S288" s="119">
        <v>1.86</v>
      </c>
      <c r="T288" s="119">
        <v>0.28999999999999998</v>
      </c>
      <c r="U288" s="119">
        <v>0.84</v>
      </c>
      <c r="V288" s="119">
        <v>0.45</v>
      </c>
      <c r="W288" s="119">
        <v>0.32</v>
      </c>
      <c r="X288" s="119">
        <v>2.0499999999999998</v>
      </c>
      <c r="Y288" s="119">
        <v>1.04</v>
      </c>
      <c r="Z288" s="119">
        <v>1.46</v>
      </c>
      <c r="AA288" s="119">
        <v>0.97</v>
      </c>
      <c r="AB288" s="119">
        <v>1.01</v>
      </c>
      <c r="AC288" s="119">
        <v>0.93</v>
      </c>
      <c r="AD288" s="119">
        <v>0.41</v>
      </c>
      <c r="AE288" s="119">
        <v>0.62</v>
      </c>
      <c r="AF288" s="119">
        <v>0.89</v>
      </c>
      <c r="AG288" s="119">
        <v>0.37</v>
      </c>
      <c r="AH288" s="119">
        <v>0.61</v>
      </c>
      <c r="AI288" s="119">
        <v>0.34</v>
      </c>
      <c r="AJ288" s="119">
        <v>0.03</v>
      </c>
      <c r="AK288" s="119">
        <v>0.45</v>
      </c>
      <c r="AL288" s="119">
        <v>0</v>
      </c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</row>
    <row r="289" spans="1:55" x14ac:dyDescent="0.45">
      <c r="A289" s="260">
        <v>285</v>
      </c>
      <c r="B289" s="173" t="s">
        <v>91</v>
      </c>
      <c r="C289" s="120">
        <v>69.02</v>
      </c>
      <c r="D289" s="120">
        <v>90.66</v>
      </c>
      <c r="E289" s="120">
        <v>129.01</v>
      </c>
      <c r="F289" s="120">
        <v>92.55</v>
      </c>
      <c r="G289" s="120">
        <v>103.88</v>
      </c>
      <c r="H289" s="120">
        <v>99.04</v>
      </c>
      <c r="I289" s="120">
        <v>87.98</v>
      </c>
      <c r="J289" s="120">
        <v>78.260000000000005</v>
      </c>
      <c r="K289" s="120">
        <v>78.28</v>
      </c>
      <c r="L289" s="120">
        <v>87.59</v>
      </c>
      <c r="M289" s="120">
        <v>92.08</v>
      </c>
      <c r="N289" s="120">
        <v>79.650000000000006</v>
      </c>
      <c r="O289" s="120">
        <v>85.51</v>
      </c>
      <c r="P289" s="120">
        <v>87.33</v>
      </c>
      <c r="Q289" s="120">
        <v>106.61</v>
      </c>
      <c r="R289" s="120">
        <v>77.900000000000006</v>
      </c>
      <c r="S289" s="120">
        <v>73.27</v>
      </c>
      <c r="T289" s="120">
        <v>67.09</v>
      </c>
      <c r="U289" s="120">
        <v>71.569999999999993</v>
      </c>
      <c r="V289" s="120">
        <v>80.55</v>
      </c>
      <c r="W289" s="120">
        <v>87.5</v>
      </c>
      <c r="X289" s="120">
        <v>78.75</v>
      </c>
      <c r="Y289" s="120">
        <v>85.1</v>
      </c>
      <c r="Z289" s="120">
        <v>77.680000000000007</v>
      </c>
      <c r="AA289" s="120">
        <v>76.8</v>
      </c>
      <c r="AB289" s="120">
        <v>85.87</v>
      </c>
      <c r="AC289" s="120">
        <v>108.57</v>
      </c>
      <c r="AD289" s="120">
        <v>96.75</v>
      </c>
      <c r="AE289" s="120">
        <v>90.37</v>
      </c>
      <c r="AF289" s="120">
        <v>88.18</v>
      </c>
      <c r="AG289" s="120">
        <v>76.319999999999993</v>
      </c>
      <c r="AH289" s="120">
        <v>99.4</v>
      </c>
      <c r="AI289" s="120">
        <v>105.89</v>
      </c>
      <c r="AJ289" s="120">
        <v>86.93</v>
      </c>
      <c r="AK289" s="120">
        <v>80.150000000000006</v>
      </c>
      <c r="AL289" s="120">
        <v>80.17</v>
      </c>
      <c r="AM289" s="120">
        <v>87.34</v>
      </c>
      <c r="AN289" s="120">
        <v>91.85</v>
      </c>
      <c r="AO289" s="120">
        <v>118.36</v>
      </c>
      <c r="AP289" s="120">
        <v>93.25</v>
      </c>
      <c r="AQ289" s="120">
        <v>109.66</v>
      </c>
      <c r="AR289" s="120">
        <v>118.26</v>
      </c>
      <c r="AS289" s="120">
        <v>106.99</v>
      </c>
      <c r="AT289" s="120">
        <v>110.9</v>
      </c>
      <c r="AU289" s="120">
        <v>116.9</v>
      </c>
      <c r="AV289" s="120">
        <v>114.65</v>
      </c>
      <c r="AW289" s="120">
        <v>95.14</v>
      </c>
      <c r="AX289" s="120">
        <v>91.19</v>
      </c>
      <c r="AY289" s="120">
        <v>102.79</v>
      </c>
      <c r="AZ289" s="120">
        <v>104.97</v>
      </c>
      <c r="BA289" s="120">
        <v>118.81</v>
      </c>
      <c r="BB289" s="120">
        <v>100.43</v>
      </c>
      <c r="BC289" s="120">
        <v>116.18</v>
      </c>
    </row>
    <row r="290" spans="1:55" ht="42" x14ac:dyDescent="0.45">
      <c r="A290" s="261">
        <v>286</v>
      </c>
      <c r="B290" s="174" t="s">
        <v>356</v>
      </c>
      <c r="C290" s="119">
        <v>10.3</v>
      </c>
      <c r="D290" s="119">
        <v>11.35</v>
      </c>
      <c r="E290" s="119">
        <v>16.52</v>
      </c>
      <c r="F290" s="119">
        <v>11.6</v>
      </c>
      <c r="G290" s="119">
        <v>13.86</v>
      </c>
      <c r="H290" s="119">
        <v>11.87</v>
      </c>
      <c r="I290" s="119">
        <v>12.52</v>
      </c>
      <c r="J290" s="119">
        <v>11.4</v>
      </c>
      <c r="K290" s="119">
        <v>10.59</v>
      </c>
      <c r="L290" s="119">
        <v>7.28</v>
      </c>
      <c r="M290" s="119">
        <v>7.04</v>
      </c>
      <c r="N290" s="119">
        <v>9.81</v>
      </c>
      <c r="O290" s="119">
        <v>13.15</v>
      </c>
      <c r="P290" s="119">
        <v>15.31</v>
      </c>
      <c r="Q290" s="119">
        <v>14.15</v>
      </c>
      <c r="R290" s="119">
        <v>8.49</v>
      </c>
      <c r="S290" s="119">
        <v>9.89</v>
      </c>
      <c r="T290" s="119">
        <v>10.57</v>
      </c>
      <c r="U290" s="119">
        <v>16.149999999999999</v>
      </c>
      <c r="V290" s="119">
        <v>7.79</v>
      </c>
      <c r="W290" s="119">
        <v>11.63</v>
      </c>
      <c r="X290" s="119">
        <v>7.45</v>
      </c>
      <c r="Y290" s="119">
        <v>10.94</v>
      </c>
      <c r="Z290" s="119">
        <v>6.53</v>
      </c>
      <c r="AA290" s="119">
        <v>14.49</v>
      </c>
      <c r="AB290" s="119">
        <v>13.3</v>
      </c>
      <c r="AC290" s="119">
        <v>9.08</v>
      </c>
      <c r="AD290" s="119">
        <v>4</v>
      </c>
      <c r="AE290" s="119">
        <v>10.23</v>
      </c>
      <c r="AF290" s="119">
        <v>7.16</v>
      </c>
      <c r="AG290" s="119">
        <v>6.49</v>
      </c>
      <c r="AH290" s="119">
        <v>4.54</v>
      </c>
      <c r="AI290" s="119">
        <v>9.26</v>
      </c>
      <c r="AJ290" s="119">
        <v>9.33</v>
      </c>
      <c r="AK290" s="119">
        <v>6.76</v>
      </c>
      <c r="AL290" s="119">
        <v>6.85</v>
      </c>
      <c r="AM290" s="119">
        <v>4.07</v>
      </c>
      <c r="AN290" s="119">
        <v>4.38</v>
      </c>
      <c r="AO290" s="119">
        <v>7.39</v>
      </c>
      <c r="AP290" s="119">
        <v>5.87</v>
      </c>
      <c r="AQ290" s="119">
        <v>11.18</v>
      </c>
      <c r="AR290" s="119">
        <v>4.92</v>
      </c>
      <c r="AS290" s="119">
        <v>8.9600000000000009</v>
      </c>
      <c r="AT290" s="119">
        <v>9.1999999999999993</v>
      </c>
      <c r="AU290" s="119">
        <v>10.73</v>
      </c>
      <c r="AV290" s="119">
        <v>10.18</v>
      </c>
      <c r="AW290" s="119">
        <v>14.14</v>
      </c>
      <c r="AX290" s="119">
        <v>8.61</v>
      </c>
      <c r="AY290" s="119">
        <v>12.32</v>
      </c>
      <c r="AZ290" s="119">
        <v>7.47</v>
      </c>
      <c r="BA290" s="119">
        <v>8.69</v>
      </c>
      <c r="BB290" s="119">
        <v>5.81</v>
      </c>
      <c r="BC290" s="119">
        <v>7.38</v>
      </c>
    </row>
    <row r="291" spans="1:55" x14ac:dyDescent="0.45">
      <c r="A291" s="260">
        <v>287</v>
      </c>
      <c r="B291" s="173" t="s">
        <v>357</v>
      </c>
      <c r="C291" s="120">
        <v>0.01</v>
      </c>
      <c r="D291" s="120">
        <v>0.02</v>
      </c>
      <c r="E291" s="120">
        <v>0.02</v>
      </c>
      <c r="F291" s="120">
        <v>0.02</v>
      </c>
      <c r="G291" s="120">
        <v>0.03</v>
      </c>
      <c r="H291" s="120">
        <v>0</v>
      </c>
      <c r="I291" s="120">
        <v>0.01</v>
      </c>
      <c r="J291" s="120">
        <v>0</v>
      </c>
      <c r="K291" s="120">
        <v>0.1</v>
      </c>
      <c r="L291" s="120">
        <v>0</v>
      </c>
      <c r="M291" s="120">
        <v>0</v>
      </c>
      <c r="N291" s="120">
        <v>0.02</v>
      </c>
      <c r="O291" s="120">
        <v>0.01</v>
      </c>
      <c r="P291" s="120">
        <v>0</v>
      </c>
      <c r="Q291" s="120">
        <v>0.04</v>
      </c>
      <c r="R291" s="120">
        <v>0.02</v>
      </c>
      <c r="S291" s="120">
        <v>0.02</v>
      </c>
      <c r="T291" s="120">
        <v>0.03</v>
      </c>
      <c r="U291" s="120">
        <v>0</v>
      </c>
      <c r="V291" s="120">
        <v>0.02</v>
      </c>
      <c r="W291" s="120">
        <v>0.01</v>
      </c>
      <c r="X291" s="120">
        <v>0.01</v>
      </c>
      <c r="Y291" s="120">
        <v>0</v>
      </c>
      <c r="Z291" s="120">
        <v>0</v>
      </c>
      <c r="AA291" s="120">
        <v>0.01</v>
      </c>
      <c r="AB291" s="120">
        <v>0.01</v>
      </c>
      <c r="AC291" s="120">
        <v>0</v>
      </c>
      <c r="AD291" s="120">
        <v>0.01</v>
      </c>
      <c r="AE291" s="120">
        <v>0.02</v>
      </c>
      <c r="AF291" s="120">
        <v>0.01</v>
      </c>
      <c r="AG291" s="120">
        <v>0</v>
      </c>
      <c r="AH291" s="120">
        <v>0</v>
      </c>
      <c r="AI291" s="120">
        <v>0.02</v>
      </c>
      <c r="AJ291" s="120">
        <v>0.01</v>
      </c>
      <c r="AK291" s="120">
        <v>0</v>
      </c>
      <c r="AL291" s="120">
        <v>0.03</v>
      </c>
      <c r="AM291" s="116"/>
      <c r="AN291" s="116"/>
      <c r="AO291" s="116"/>
      <c r="AP291" s="116"/>
      <c r="AQ291" s="116"/>
      <c r="AR291" s="116"/>
      <c r="AS291" s="116"/>
      <c r="AT291" s="116"/>
      <c r="AU291" s="120">
        <v>0.01</v>
      </c>
      <c r="AV291" s="120">
        <v>0</v>
      </c>
      <c r="AW291" s="120">
        <v>0</v>
      </c>
      <c r="AX291" s="120">
        <v>0.03</v>
      </c>
      <c r="AY291" s="116"/>
      <c r="AZ291" s="120">
        <v>0.01</v>
      </c>
      <c r="BA291" s="120">
        <v>0</v>
      </c>
      <c r="BB291" s="120">
        <v>0</v>
      </c>
      <c r="BC291" s="120">
        <v>0.01</v>
      </c>
    </row>
    <row r="292" spans="1:55" x14ac:dyDescent="0.45">
      <c r="A292" s="261">
        <v>288</v>
      </c>
      <c r="B292" s="174" t="s">
        <v>4</v>
      </c>
      <c r="C292" s="119">
        <v>270.91000000000003</v>
      </c>
      <c r="D292" s="119">
        <v>290.94</v>
      </c>
      <c r="E292" s="119">
        <v>339.45</v>
      </c>
      <c r="F292" s="119">
        <v>318.68</v>
      </c>
      <c r="G292" s="119">
        <v>347.44</v>
      </c>
      <c r="H292" s="119">
        <v>333.2</v>
      </c>
      <c r="I292" s="119">
        <v>345.66</v>
      </c>
      <c r="J292" s="119">
        <v>346.64</v>
      </c>
      <c r="K292" s="119">
        <v>330.44</v>
      </c>
      <c r="L292" s="119">
        <v>356.17</v>
      </c>
      <c r="M292" s="119">
        <v>342.27</v>
      </c>
      <c r="N292" s="119">
        <v>391.06</v>
      </c>
      <c r="O292" s="119">
        <v>362.78</v>
      </c>
      <c r="P292" s="119">
        <v>288.14</v>
      </c>
      <c r="Q292" s="119">
        <v>292.58999999999997</v>
      </c>
      <c r="R292" s="119">
        <v>298.95</v>
      </c>
      <c r="S292" s="119">
        <v>296.82</v>
      </c>
      <c r="T292" s="119">
        <v>288.81</v>
      </c>
      <c r="U292" s="119">
        <v>338.7</v>
      </c>
      <c r="V292" s="119">
        <v>257.82</v>
      </c>
      <c r="W292" s="119">
        <v>269.93</v>
      </c>
      <c r="X292" s="119">
        <v>271.07</v>
      </c>
      <c r="Y292" s="119">
        <v>285.37</v>
      </c>
      <c r="Z292" s="119">
        <v>281.69</v>
      </c>
      <c r="AA292" s="119">
        <v>249.8</v>
      </c>
      <c r="AB292" s="119">
        <v>244.91</v>
      </c>
      <c r="AC292" s="119">
        <v>280.92</v>
      </c>
      <c r="AD292" s="119">
        <v>292.52999999999997</v>
      </c>
      <c r="AE292" s="119">
        <v>293.63</v>
      </c>
      <c r="AF292" s="119">
        <v>293.81</v>
      </c>
      <c r="AG292" s="119">
        <v>272.56</v>
      </c>
      <c r="AH292" s="119">
        <v>272.37</v>
      </c>
      <c r="AI292" s="119">
        <v>297.58</v>
      </c>
      <c r="AJ292" s="119">
        <v>272.85000000000002</v>
      </c>
      <c r="AK292" s="119">
        <v>301.33999999999997</v>
      </c>
      <c r="AL292" s="119">
        <v>301.88</v>
      </c>
      <c r="AM292" s="119">
        <v>261.07</v>
      </c>
      <c r="AN292" s="119">
        <v>285.75</v>
      </c>
      <c r="AO292" s="119">
        <v>355.71</v>
      </c>
      <c r="AP292" s="119">
        <v>328.03</v>
      </c>
      <c r="AQ292" s="119">
        <v>388.76</v>
      </c>
      <c r="AR292" s="119">
        <v>362.61</v>
      </c>
      <c r="AS292" s="119">
        <v>333.02</v>
      </c>
      <c r="AT292" s="119">
        <v>350.26</v>
      </c>
      <c r="AU292" s="119">
        <v>369.03</v>
      </c>
      <c r="AV292" s="119">
        <v>332.56</v>
      </c>
      <c r="AW292" s="119">
        <v>327.08999999999997</v>
      </c>
      <c r="AX292" s="119">
        <v>320.37</v>
      </c>
      <c r="AY292" s="119">
        <v>307.37</v>
      </c>
      <c r="AZ292" s="119">
        <v>308.07</v>
      </c>
      <c r="BA292" s="119">
        <v>386.44</v>
      </c>
      <c r="BB292" s="119">
        <v>314.25</v>
      </c>
      <c r="BC292" s="119">
        <v>374.23</v>
      </c>
    </row>
    <row r="293" spans="1:55" ht="29.25" x14ac:dyDescent="0.45">
      <c r="A293" s="260">
        <v>289</v>
      </c>
      <c r="B293" s="173" t="s">
        <v>358</v>
      </c>
      <c r="C293" s="120">
        <v>8.57</v>
      </c>
      <c r="D293" s="120">
        <v>10.35</v>
      </c>
      <c r="E293" s="120">
        <v>11.22</v>
      </c>
      <c r="F293" s="120">
        <v>12.41</v>
      </c>
      <c r="G293" s="120">
        <v>11.17</v>
      </c>
      <c r="H293" s="120">
        <v>11.93</v>
      </c>
      <c r="I293" s="120">
        <v>10.81</v>
      </c>
      <c r="J293" s="120">
        <v>19.489999999999998</v>
      </c>
      <c r="K293" s="120">
        <v>13.1</v>
      </c>
      <c r="L293" s="120">
        <v>12.58</v>
      </c>
      <c r="M293" s="120">
        <v>11.31</v>
      </c>
      <c r="N293" s="120">
        <v>11.54</v>
      </c>
      <c r="O293" s="120">
        <v>9.6199999999999992</v>
      </c>
      <c r="P293" s="120">
        <v>13.21</v>
      </c>
      <c r="Q293" s="120">
        <v>12.66</v>
      </c>
      <c r="R293" s="120">
        <v>10.25</v>
      </c>
      <c r="S293" s="120">
        <v>11.16</v>
      </c>
      <c r="T293" s="120">
        <v>7.77</v>
      </c>
      <c r="U293" s="120">
        <v>7.26</v>
      </c>
      <c r="V293" s="120">
        <v>6.93</v>
      </c>
      <c r="W293" s="120">
        <v>7.45</v>
      </c>
      <c r="X293" s="120">
        <v>6.39</v>
      </c>
      <c r="Y293" s="120">
        <v>6.25</v>
      </c>
      <c r="Z293" s="120">
        <v>7.04</v>
      </c>
      <c r="AA293" s="120">
        <v>5.49</v>
      </c>
      <c r="AB293" s="120">
        <v>7.57</v>
      </c>
      <c r="AC293" s="120">
        <v>8.0500000000000007</v>
      </c>
      <c r="AD293" s="120">
        <v>4.8600000000000003</v>
      </c>
      <c r="AE293" s="120">
        <v>12.53</v>
      </c>
      <c r="AF293" s="120">
        <v>9.73</v>
      </c>
      <c r="AG293" s="120">
        <v>8.9</v>
      </c>
      <c r="AH293" s="120">
        <v>7.53</v>
      </c>
      <c r="AI293" s="120">
        <v>7.4</v>
      </c>
      <c r="AJ293" s="120">
        <v>6.25</v>
      </c>
      <c r="AK293" s="120">
        <v>6.51</v>
      </c>
      <c r="AL293" s="120">
        <v>7.68</v>
      </c>
      <c r="AM293" s="120">
        <v>7.93</v>
      </c>
      <c r="AN293" s="120">
        <v>8.81</v>
      </c>
      <c r="AO293" s="120">
        <v>10.029999999999999</v>
      </c>
      <c r="AP293" s="120">
        <v>9.39</v>
      </c>
      <c r="AQ293" s="120">
        <v>14.54</v>
      </c>
      <c r="AR293" s="120">
        <v>9.15</v>
      </c>
      <c r="AS293" s="120">
        <v>6.12</v>
      </c>
      <c r="AT293" s="120">
        <v>6.89</v>
      </c>
      <c r="AU293" s="120">
        <v>7.66</v>
      </c>
      <c r="AV293" s="120">
        <v>7.79</v>
      </c>
      <c r="AW293" s="120">
        <v>10.71</v>
      </c>
      <c r="AX293" s="120">
        <v>8.75</v>
      </c>
      <c r="AY293" s="120">
        <v>6.4</v>
      </c>
      <c r="AZ293" s="120">
        <v>10.68</v>
      </c>
      <c r="BA293" s="120">
        <v>21.25</v>
      </c>
      <c r="BB293" s="120">
        <v>14.79</v>
      </c>
      <c r="BC293" s="120">
        <v>13.03</v>
      </c>
    </row>
    <row r="294" spans="1:55" x14ac:dyDescent="0.45">
      <c r="A294" s="261">
        <v>290</v>
      </c>
      <c r="B294" s="174" t="s">
        <v>106</v>
      </c>
      <c r="C294" s="119">
        <v>8.44</v>
      </c>
      <c r="D294" s="119">
        <v>14.38</v>
      </c>
      <c r="E294" s="119">
        <v>8.1</v>
      </c>
      <c r="F294" s="119">
        <v>7.47</v>
      </c>
      <c r="G294" s="119">
        <v>5.77</v>
      </c>
      <c r="H294" s="119">
        <v>5.63</v>
      </c>
      <c r="I294" s="119">
        <v>5.12</v>
      </c>
      <c r="J294" s="119">
        <v>6.47</v>
      </c>
      <c r="K294" s="119">
        <v>3.89</v>
      </c>
      <c r="L294" s="119">
        <v>7.71</v>
      </c>
      <c r="M294" s="119">
        <v>3.59</v>
      </c>
      <c r="N294" s="119">
        <v>4.32</v>
      </c>
      <c r="O294" s="119">
        <v>4.28</v>
      </c>
      <c r="P294" s="119">
        <v>4.99</v>
      </c>
      <c r="Q294" s="119">
        <v>2.78</v>
      </c>
      <c r="R294" s="119">
        <v>2.21</v>
      </c>
      <c r="S294" s="119">
        <v>2.85</v>
      </c>
      <c r="T294" s="119">
        <v>3.78</v>
      </c>
      <c r="U294" s="119">
        <v>3.71</v>
      </c>
      <c r="V294" s="119">
        <v>3.74</v>
      </c>
      <c r="W294" s="119">
        <v>5.9</v>
      </c>
      <c r="X294" s="119">
        <v>4.29</v>
      </c>
      <c r="Y294" s="119">
        <v>5.07</v>
      </c>
      <c r="Z294" s="119">
        <v>4.92</v>
      </c>
      <c r="AA294" s="119">
        <v>3.75</v>
      </c>
      <c r="AB294" s="119">
        <v>7.86</v>
      </c>
      <c r="AC294" s="119">
        <v>8.1199999999999992</v>
      </c>
      <c r="AD294" s="119">
        <v>6.63</v>
      </c>
      <c r="AE294" s="119">
        <v>6.99</v>
      </c>
      <c r="AF294" s="119">
        <v>6.67</v>
      </c>
      <c r="AG294" s="119">
        <v>6.68</v>
      </c>
      <c r="AH294" s="119">
        <v>22.96</v>
      </c>
      <c r="AI294" s="119">
        <v>8.92</v>
      </c>
      <c r="AJ294" s="119">
        <v>4.2300000000000004</v>
      </c>
      <c r="AK294" s="119">
        <v>6.65</v>
      </c>
      <c r="AL294" s="119">
        <v>4.57</v>
      </c>
      <c r="AM294" s="119">
        <v>6.13</v>
      </c>
      <c r="AN294" s="119">
        <v>7.48</v>
      </c>
      <c r="AO294" s="119">
        <v>11.64</v>
      </c>
      <c r="AP294" s="119">
        <v>7.63</v>
      </c>
      <c r="AQ294" s="119">
        <v>10.85</v>
      </c>
      <c r="AR294" s="119">
        <v>11.69</v>
      </c>
      <c r="AS294" s="119">
        <v>9.32</v>
      </c>
      <c r="AT294" s="119">
        <v>5.76</v>
      </c>
      <c r="AU294" s="119">
        <v>8.36</v>
      </c>
      <c r="AV294" s="119">
        <v>12.05</v>
      </c>
      <c r="AW294" s="119">
        <v>8.2899999999999991</v>
      </c>
      <c r="AX294" s="119">
        <v>4.76</v>
      </c>
      <c r="AY294" s="119">
        <v>6.98</v>
      </c>
      <c r="AZ294" s="119">
        <v>6.42</v>
      </c>
      <c r="BA294" s="119">
        <v>10.98</v>
      </c>
      <c r="BB294" s="119">
        <v>6.49</v>
      </c>
      <c r="BC294" s="119">
        <v>6.8</v>
      </c>
    </row>
    <row r="295" spans="1:55" x14ac:dyDescent="0.45">
      <c r="A295" s="260">
        <v>291</v>
      </c>
      <c r="B295" s="173" t="s">
        <v>359</v>
      </c>
      <c r="C295" s="120">
        <v>1.04</v>
      </c>
      <c r="D295" s="120">
        <v>2.2599999999999998</v>
      </c>
      <c r="E295" s="120">
        <v>0.88</v>
      </c>
      <c r="F295" s="120">
        <v>1.99</v>
      </c>
      <c r="G295" s="120">
        <v>1.44</v>
      </c>
      <c r="H295" s="120">
        <v>2.4</v>
      </c>
      <c r="I295" s="120">
        <v>1.68</v>
      </c>
      <c r="J295" s="120">
        <v>1.92</v>
      </c>
      <c r="K295" s="120">
        <v>2.08</v>
      </c>
      <c r="L295" s="120">
        <v>3.4</v>
      </c>
      <c r="M295" s="120">
        <v>1.21</v>
      </c>
      <c r="N295" s="120">
        <v>2.74</v>
      </c>
      <c r="O295" s="120">
        <v>0.93</v>
      </c>
      <c r="P295" s="120">
        <v>0.88</v>
      </c>
      <c r="Q295" s="120">
        <v>1.48</v>
      </c>
      <c r="R295" s="120">
        <v>1.25</v>
      </c>
      <c r="S295" s="120">
        <v>1.4</v>
      </c>
      <c r="T295" s="120">
        <v>2.12</v>
      </c>
      <c r="U295" s="120">
        <v>1.68</v>
      </c>
      <c r="V295" s="120">
        <v>2.04</v>
      </c>
      <c r="W295" s="120">
        <v>1.27</v>
      </c>
      <c r="X295" s="120">
        <v>1.18</v>
      </c>
      <c r="Y295" s="120">
        <v>1.21</v>
      </c>
      <c r="Z295" s="120">
        <v>2.16</v>
      </c>
      <c r="AA295" s="120">
        <v>1.1499999999999999</v>
      </c>
      <c r="AB295" s="120">
        <v>0.9</v>
      </c>
      <c r="AC295" s="120">
        <v>0.31</v>
      </c>
      <c r="AD295" s="120">
        <v>0.34</v>
      </c>
      <c r="AE295" s="120">
        <v>1.36</v>
      </c>
      <c r="AF295" s="120">
        <v>1.4</v>
      </c>
      <c r="AG295" s="120">
        <v>0.2</v>
      </c>
      <c r="AH295" s="120">
        <v>1.02</v>
      </c>
      <c r="AI295" s="120">
        <v>0.84</v>
      </c>
      <c r="AJ295" s="120">
        <v>1.86</v>
      </c>
      <c r="AK295" s="120">
        <v>1.69</v>
      </c>
      <c r="AL295" s="120">
        <v>0.92</v>
      </c>
      <c r="AM295" s="120">
        <v>0.88</v>
      </c>
      <c r="AN295" s="120">
        <v>0.5</v>
      </c>
      <c r="AO295" s="120">
        <v>1.53</v>
      </c>
      <c r="AP295" s="120">
        <v>1.83</v>
      </c>
      <c r="AQ295" s="120">
        <v>0.84</v>
      </c>
      <c r="AR295" s="120">
        <v>1.35</v>
      </c>
      <c r="AS295" s="120">
        <v>0.39</v>
      </c>
      <c r="AT295" s="120">
        <v>1.4</v>
      </c>
      <c r="AU295" s="120">
        <v>2.54</v>
      </c>
      <c r="AV295" s="120">
        <v>0.63</v>
      </c>
      <c r="AW295" s="120">
        <v>1.89</v>
      </c>
      <c r="AX295" s="120">
        <v>3.22</v>
      </c>
      <c r="AY295" s="120">
        <v>1.89</v>
      </c>
      <c r="AZ295" s="120">
        <v>0.68</v>
      </c>
      <c r="BA295" s="120">
        <v>1.1499999999999999</v>
      </c>
      <c r="BB295" s="120">
        <v>2.12</v>
      </c>
      <c r="BC295" s="120">
        <v>2.02</v>
      </c>
    </row>
    <row r="296" spans="1:55" ht="29.25" x14ac:dyDescent="0.45">
      <c r="A296" s="261">
        <v>292</v>
      </c>
      <c r="B296" s="174" t="s">
        <v>360</v>
      </c>
      <c r="C296" s="117"/>
      <c r="D296" s="117"/>
      <c r="E296" s="119">
        <v>0.04</v>
      </c>
      <c r="F296" s="119">
        <v>0.02</v>
      </c>
      <c r="G296" s="119">
        <v>0.05</v>
      </c>
      <c r="H296" s="119">
        <v>0</v>
      </c>
      <c r="I296" s="119">
        <v>0</v>
      </c>
      <c r="J296" s="119">
        <v>0</v>
      </c>
      <c r="K296" s="119">
        <v>0.02</v>
      </c>
      <c r="L296" s="119">
        <v>0</v>
      </c>
      <c r="M296" s="119">
        <v>0.01</v>
      </c>
      <c r="N296" s="119">
        <v>0.02</v>
      </c>
      <c r="O296" s="117"/>
      <c r="P296" s="119">
        <v>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7"/>
      <c r="AB296" s="119">
        <v>0</v>
      </c>
      <c r="AC296" s="119">
        <v>0</v>
      </c>
      <c r="AD296" s="119">
        <v>0</v>
      </c>
      <c r="AE296" s="119">
        <v>0</v>
      </c>
      <c r="AF296" s="119">
        <v>0</v>
      </c>
      <c r="AG296" s="119">
        <v>0.12</v>
      </c>
      <c r="AH296" s="119">
        <v>0</v>
      </c>
      <c r="AI296" s="119">
        <v>0</v>
      </c>
      <c r="AJ296" s="119">
        <v>0</v>
      </c>
      <c r="AK296" s="119">
        <v>0</v>
      </c>
      <c r="AL296" s="119">
        <v>0</v>
      </c>
      <c r="AM296" s="117"/>
      <c r="AN296" s="117"/>
      <c r="AO296" s="117"/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7"/>
      <c r="AZ296" s="119">
        <v>0</v>
      </c>
      <c r="BA296" s="119">
        <v>0</v>
      </c>
      <c r="BB296" s="119">
        <v>0</v>
      </c>
      <c r="BC296" s="119">
        <v>0</v>
      </c>
    </row>
    <row r="297" spans="1:55" ht="29.25" x14ac:dyDescent="0.45">
      <c r="A297" s="260">
        <v>293</v>
      </c>
      <c r="B297" s="173" t="s">
        <v>0</v>
      </c>
      <c r="C297" s="118">
        <v>1818.87</v>
      </c>
      <c r="D297" s="118">
        <v>1753.05</v>
      </c>
      <c r="E297" s="118">
        <v>1968.78</v>
      </c>
      <c r="F297" s="118">
        <v>1786.06</v>
      </c>
      <c r="G297" s="118">
        <v>2067.23</v>
      </c>
      <c r="H297" s="118">
        <v>2056.87</v>
      </c>
      <c r="I297" s="118">
        <v>2029.11</v>
      </c>
      <c r="J297" s="118">
        <v>1992.6</v>
      </c>
      <c r="K297" s="118">
        <v>2073.5700000000002</v>
      </c>
      <c r="L297" s="118">
        <v>2216.58</v>
      </c>
      <c r="M297" s="118">
        <v>2050.31</v>
      </c>
      <c r="N297" s="118">
        <v>2077.83</v>
      </c>
      <c r="O297" s="118">
        <v>1927.15</v>
      </c>
      <c r="P297" s="118">
        <v>1842.94</v>
      </c>
      <c r="Q297" s="118">
        <v>2079.41</v>
      </c>
      <c r="R297" s="118">
        <v>1936.83</v>
      </c>
      <c r="S297" s="118">
        <v>2076.0100000000002</v>
      </c>
      <c r="T297" s="118">
        <v>2052.13</v>
      </c>
      <c r="U297" s="118">
        <v>2056.7399999999998</v>
      </c>
      <c r="V297" s="118">
        <v>1954.23</v>
      </c>
      <c r="W297" s="118">
        <v>2095.81</v>
      </c>
      <c r="X297" s="118">
        <v>2185.6</v>
      </c>
      <c r="Y297" s="118">
        <v>1920.56</v>
      </c>
      <c r="Z297" s="118">
        <v>1928.55</v>
      </c>
      <c r="AA297" s="118">
        <v>1763.4</v>
      </c>
      <c r="AB297" s="118">
        <v>1848.65</v>
      </c>
      <c r="AC297" s="118">
        <v>2050.16</v>
      </c>
      <c r="AD297" s="118">
        <v>1806.22</v>
      </c>
      <c r="AE297" s="118">
        <v>2149.08</v>
      </c>
      <c r="AF297" s="118">
        <v>2149.9699999999998</v>
      </c>
      <c r="AG297" s="118">
        <v>2056.85</v>
      </c>
      <c r="AH297" s="118">
        <v>2240.5100000000002</v>
      </c>
      <c r="AI297" s="118">
        <v>2234.84</v>
      </c>
      <c r="AJ297" s="118">
        <v>2083.31</v>
      </c>
      <c r="AK297" s="118">
        <v>2119.5100000000002</v>
      </c>
      <c r="AL297" s="118">
        <v>1997.12</v>
      </c>
      <c r="AM297" s="118">
        <v>1931.52</v>
      </c>
      <c r="AN297" s="118">
        <v>1959.37</v>
      </c>
      <c r="AO297" s="118">
        <v>2202.0500000000002</v>
      </c>
      <c r="AP297" s="118">
        <v>1872.8</v>
      </c>
      <c r="AQ297" s="118">
        <v>2343.71</v>
      </c>
      <c r="AR297" s="118">
        <v>2326.1999999999998</v>
      </c>
      <c r="AS297" s="118">
        <v>2295.12</v>
      </c>
      <c r="AT297" s="118">
        <v>2412.5100000000002</v>
      </c>
      <c r="AU297" s="118">
        <v>2364.7399999999998</v>
      </c>
      <c r="AV297" s="118">
        <v>2314.92</v>
      </c>
      <c r="AW297" s="118">
        <v>2346.54</v>
      </c>
      <c r="AX297" s="118">
        <v>2200.9299999999998</v>
      </c>
      <c r="AY297" s="118">
        <v>2149.63</v>
      </c>
      <c r="AZ297" s="118">
        <v>2052.9699999999998</v>
      </c>
      <c r="BA297" s="118">
        <v>2439.11</v>
      </c>
      <c r="BB297" s="118">
        <v>2048.62</v>
      </c>
      <c r="BC297" s="118">
        <v>2435.33</v>
      </c>
    </row>
    <row r="298" spans="1:55" x14ac:dyDescent="0.45">
      <c r="A298" s="261">
        <v>294</v>
      </c>
      <c r="B298" s="174" t="s">
        <v>361</v>
      </c>
      <c r="C298" s="119">
        <v>3.9</v>
      </c>
      <c r="D298" s="119">
        <v>3.76</v>
      </c>
      <c r="E298" s="119">
        <v>4.2300000000000004</v>
      </c>
      <c r="F298" s="119">
        <v>3.82</v>
      </c>
      <c r="G298" s="119">
        <v>5.73</v>
      </c>
      <c r="H298" s="119">
        <v>5.28</v>
      </c>
      <c r="I298" s="119">
        <v>4.57</v>
      </c>
      <c r="J298" s="119">
        <v>4.53</v>
      </c>
      <c r="K298" s="119">
        <v>3.08</v>
      </c>
      <c r="L298" s="119">
        <v>4.5999999999999996</v>
      </c>
      <c r="M298" s="119">
        <v>4.3600000000000003</v>
      </c>
      <c r="N298" s="119">
        <v>4.17</v>
      </c>
      <c r="O298" s="119">
        <v>5.58</v>
      </c>
      <c r="P298" s="119">
        <v>3.79</v>
      </c>
      <c r="Q298" s="119">
        <v>3.25</v>
      </c>
      <c r="R298" s="119">
        <v>2.59</v>
      </c>
      <c r="S298" s="119">
        <v>2.82</v>
      </c>
      <c r="T298" s="119">
        <v>4.26</v>
      </c>
      <c r="U298" s="119">
        <v>3.61</v>
      </c>
      <c r="V298" s="119">
        <v>2.74</v>
      </c>
      <c r="W298" s="119">
        <v>2.91</v>
      </c>
      <c r="X298" s="119">
        <v>4.33</v>
      </c>
      <c r="Y298" s="119">
        <v>4.05</v>
      </c>
      <c r="Z298" s="119">
        <v>2.3199999999999998</v>
      </c>
      <c r="AA298" s="119">
        <v>3.18</v>
      </c>
      <c r="AB298" s="119">
        <v>2.23</v>
      </c>
      <c r="AC298" s="119">
        <v>3.47</v>
      </c>
      <c r="AD298" s="119">
        <v>2.35</v>
      </c>
      <c r="AE298" s="119">
        <v>2.14</v>
      </c>
      <c r="AF298" s="119">
        <v>3.69</v>
      </c>
      <c r="AG298" s="119">
        <v>1.93</v>
      </c>
      <c r="AH298" s="119">
        <v>2.99</v>
      </c>
      <c r="AI298" s="119">
        <v>3.12</v>
      </c>
      <c r="AJ298" s="119">
        <v>2.89</v>
      </c>
      <c r="AK298" s="119">
        <v>3.05</v>
      </c>
      <c r="AL298" s="119">
        <v>2.86</v>
      </c>
      <c r="AM298" s="119">
        <v>1.75</v>
      </c>
      <c r="AN298" s="119">
        <v>1.98</v>
      </c>
      <c r="AO298" s="119">
        <v>1.69</v>
      </c>
      <c r="AP298" s="119">
        <v>1.9</v>
      </c>
      <c r="AQ298" s="119">
        <v>2.09</v>
      </c>
      <c r="AR298" s="119">
        <v>3.35</v>
      </c>
      <c r="AS298" s="119">
        <v>3</v>
      </c>
      <c r="AT298" s="119">
        <v>3.91</v>
      </c>
      <c r="AU298" s="119">
        <v>2.27</v>
      </c>
      <c r="AV298" s="119">
        <v>3.04</v>
      </c>
      <c r="AW298" s="119">
        <v>3.61</v>
      </c>
      <c r="AX298" s="119">
        <v>2.2599999999999998</v>
      </c>
      <c r="AY298" s="119">
        <v>1.97</v>
      </c>
      <c r="AZ298" s="119">
        <v>1.87</v>
      </c>
      <c r="BA298" s="119">
        <v>2.08</v>
      </c>
      <c r="BB298" s="119">
        <v>3.39</v>
      </c>
      <c r="BC298" s="119">
        <v>1.44</v>
      </c>
    </row>
    <row r="299" spans="1:55" ht="42" x14ac:dyDescent="0.45">
      <c r="A299" s="260">
        <v>295</v>
      </c>
      <c r="B299" s="173" t="s">
        <v>362</v>
      </c>
      <c r="C299" s="120">
        <v>0.76</v>
      </c>
      <c r="D299" s="120">
        <v>1.51</v>
      </c>
      <c r="E299" s="120">
        <v>1.31</v>
      </c>
      <c r="F299" s="120">
        <v>1.45</v>
      </c>
      <c r="G299" s="120">
        <v>1.1299999999999999</v>
      </c>
      <c r="H299" s="120">
        <v>1.61</v>
      </c>
      <c r="I299" s="120">
        <v>1.25</v>
      </c>
      <c r="J299" s="120">
        <v>1.63</v>
      </c>
      <c r="K299" s="120">
        <v>0.62</v>
      </c>
      <c r="L299" s="120">
        <v>0.66</v>
      </c>
      <c r="M299" s="120">
        <v>0.53</v>
      </c>
      <c r="N299" s="120">
        <v>1.75</v>
      </c>
      <c r="O299" s="120">
        <v>0.9</v>
      </c>
      <c r="P299" s="120">
        <v>0.46</v>
      </c>
      <c r="Q299" s="120">
        <v>0.41</v>
      </c>
      <c r="R299" s="120">
        <v>1.1299999999999999</v>
      </c>
      <c r="S299" s="120">
        <v>1.21</v>
      </c>
      <c r="T299" s="120">
        <v>0.67</v>
      </c>
      <c r="U299" s="120">
        <v>2.2999999999999998</v>
      </c>
      <c r="V299" s="120">
        <v>0.79</v>
      </c>
      <c r="W299" s="120">
        <v>0.16</v>
      </c>
      <c r="X299" s="120">
        <v>0.69</v>
      </c>
      <c r="Y299" s="120">
        <v>0.3</v>
      </c>
      <c r="Z299" s="120">
        <v>0.04</v>
      </c>
      <c r="AA299" s="120">
        <v>0.51</v>
      </c>
      <c r="AB299" s="120">
        <v>0.37</v>
      </c>
      <c r="AC299" s="120">
        <v>0.24</v>
      </c>
      <c r="AD299" s="120">
        <v>0.42</v>
      </c>
      <c r="AE299" s="120">
        <v>0.35</v>
      </c>
      <c r="AF299" s="120">
        <v>0.59</v>
      </c>
      <c r="AG299" s="120">
        <v>0.48</v>
      </c>
      <c r="AH299" s="120">
        <v>2.86</v>
      </c>
      <c r="AI299" s="120">
        <v>0.18</v>
      </c>
      <c r="AJ299" s="120">
        <v>0.2</v>
      </c>
      <c r="AK299" s="120">
        <v>0.45</v>
      </c>
      <c r="AL299" s="120">
        <v>0.16</v>
      </c>
      <c r="AM299" s="120">
        <v>0.24</v>
      </c>
      <c r="AN299" s="120">
        <v>0.35</v>
      </c>
      <c r="AO299" s="120">
        <v>0.28000000000000003</v>
      </c>
      <c r="AP299" s="120">
        <v>0.47</v>
      </c>
      <c r="AQ299" s="120">
        <v>0.34</v>
      </c>
      <c r="AR299" s="120">
        <v>1</v>
      </c>
      <c r="AS299" s="120">
        <v>0.69</v>
      </c>
      <c r="AT299" s="120">
        <v>0.6</v>
      </c>
      <c r="AU299" s="120">
        <v>0.37</v>
      </c>
      <c r="AV299" s="120">
        <v>0.63</v>
      </c>
      <c r="AW299" s="120">
        <v>0.76</v>
      </c>
      <c r="AX299" s="120">
        <v>0.5</v>
      </c>
      <c r="AY299" s="120">
        <v>0.85</v>
      </c>
      <c r="AZ299" s="120">
        <v>1.36</v>
      </c>
      <c r="BA299" s="120">
        <v>1.07</v>
      </c>
      <c r="BB299" s="120">
        <v>0.83</v>
      </c>
      <c r="BC299" s="120">
        <v>1.35</v>
      </c>
    </row>
    <row r="300" spans="1:55" ht="29.25" x14ac:dyDescent="0.45">
      <c r="A300" s="261">
        <v>296</v>
      </c>
      <c r="B300" s="174" t="s">
        <v>363</v>
      </c>
      <c r="C300" s="117"/>
      <c r="D300" s="119">
        <v>0</v>
      </c>
      <c r="E300" s="119">
        <v>0</v>
      </c>
      <c r="F300" s="119">
        <v>0</v>
      </c>
      <c r="G300" s="119">
        <v>0.12</v>
      </c>
      <c r="H300" s="119">
        <v>0</v>
      </c>
      <c r="I300" s="119">
        <v>0.03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0.01</v>
      </c>
      <c r="P300" s="119">
        <v>0.01</v>
      </c>
      <c r="Q300" s="119">
        <v>0.06</v>
      </c>
      <c r="R300" s="119">
        <v>0.04</v>
      </c>
      <c r="S300" s="119">
        <v>0</v>
      </c>
      <c r="T300" s="119">
        <v>0</v>
      </c>
      <c r="U300" s="119">
        <v>0</v>
      </c>
      <c r="V300" s="119">
        <v>0</v>
      </c>
      <c r="W300" s="119">
        <v>0.06</v>
      </c>
      <c r="X300" s="119">
        <v>7.0000000000000007E-2</v>
      </c>
      <c r="Y300" s="119">
        <v>0.01</v>
      </c>
      <c r="Z300" s="119">
        <v>0.01</v>
      </c>
      <c r="AA300" s="119">
        <v>0.03</v>
      </c>
      <c r="AB300" s="119">
        <v>0</v>
      </c>
      <c r="AC300" s="119">
        <v>0.02</v>
      </c>
      <c r="AD300" s="119">
        <v>0</v>
      </c>
      <c r="AE300" s="119">
        <v>0.04</v>
      </c>
      <c r="AF300" s="119">
        <v>0</v>
      </c>
      <c r="AG300" s="119">
        <v>0</v>
      </c>
      <c r="AH300" s="119">
        <v>0</v>
      </c>
      <c r="AI300" s="119">
        <v>0</v>
      </c>
      <c r="AJ300" s="119">
        <v>0</v>
      </c>
      <c r="AK300" s="119">
        <v>0.1</v>
      </c>
      <c r="AL300" s="119">
        <v>0</v>
      </c>
      <c r="AM300" s="117"/>
      <c r="AN300" s="119">
        <v>0.02</v>
      </c>
      <c r="AO300" s="119">
        <v>0.02</v>
      </c>
      <c r="AP300" s="119">
        <v>0.04</v>
      </c>
      <c r="AQ300" s="119">
        <v>0.02</v>
      </c>
      <c r="AR300" s="119">
        <v>0.04</v>
      </c>
      <c r="AS300" s="119">
        <v>0</v>
      </c>
      <c r="AT300" s="119">
        <v>0.03</v>
      </c>
      <c r="AU300" s="119">
        <v>0.02</v>
      </c>
      <c r="AV300" s="119">
        <v>0</v>
      </c>
      <c r="AW300" s="119">
        <v>0.01</v>
      </c>
      <c r="AX300" s="119">
        <v>0.05</v>
      </c>
      <c r="AY300" s="119">
        <v>0.04</v>
      </c>
      <c r="AZ300" s="119">
        <v>0</v>
      </c>
      <c r="BA300" s="119">
        <v>0</v>
      </c>
      <c r="BB300" s="119">
        <v>0.02</v>
      </c>
      <c r="BC300" s="119">
        <v>0.04</v>
      </c>
    </row>
    <row r="301" spans="1:55" ht="29.25" x14ac:dyDescent="0.45">
      <c r="A301" s="260">
        <v>297</v>
      </c>
      <c r="B301" s="173" t="s">
        <v>364</v>
      </c>
      <c r="C301" s="120">
        <v>0.11</v>
      </c>
      <c r="D301" s="120">
        <v>0.01</v>
      </c>
      <c r="E301" s="120">
        <v>0.06</v>
      </c>
      <c r="F301" s="120">
        <v>0.04</v>
      </c>
      <c r="G301" s="120">
        <v>0.02</v>
      </c>
      <c r="H301" s="120">
        <v>0.02</v>
      </c>
      <c r="I301" s="120">
        <v>0.12</v>
      </c>
      <c r="J301" s="120">
        <v>0.15</v>
      </c>
      <c r="K301" s="120">
        <v>0.17</v>
      </c>
      <c r="L301" s="120">
        <v>0.18</v>
      </c>
      <c r="M301" s="120">
        <v>0.01</v>
      </c>
      <c r="N301" s="120">
        <v>0.04</v>
      </c>
      <c r="O301" s="120">
        <v>0.02</v>
      </c>
      <c r="P301" s="120">
        <v>0.01</v>
      </c>
      <c r="Q301" s="120">
        <v>0.19</v>
      </c>
      <c r="R301" s="120">
        <v>0</v>
      </c>
      <c r="S301" s="120">
        <v>0.19</v>
      </c>
      <c r="T301" s="120">
        <v>0.01</v>
      </c>
      <c r="U301" s="120">
        <v>0.08</v>
      </c>
      <c r="V301" s="120">
        <v>0</v>
      </c>
      <c r="W301" s="120">
        <v>0.04</v>
      </c>
      <c r="X301" s="120">
        <v>0.05</v>
      </c>
      <c r="Y301" s="120">
        <v>0.02</v>
      </c>
      <c r="Z301" s="120">
        <v>7.0000000000000007E-2</v>
      </c>
      <c r="AA301" s="120">
        <v>0.15</v>
      </c>
      <c r="AB301" s="120">
        <v>0.02</v>
      </c>
      <c r="AC301" s="120">
        <v>0.02</v>
      </c>
      <c r="AD301" s="120">
        <v>7.0000000000000007E-2</v>
      </c>
      <c r="AE301" s="120">
        <v>0.16</v>
      </c>
      <c r="AF301" s="120">
        <v>7.0000000000000007E-2</v>
      </c>
      <c r="AG301" s="120">
        <v>0</v>
      </c>
      <c r="AH301" s="120">
        <v>0.11</v>
      </c>
      <c r="AI301" s="120">
        <v>0</v>
      </c>
      <c r="AJ301" s="120">
        <v>0.21</v>
      </c>
      <c r="AK301" s="120">
        <v>0</v>
      </c>
      <c r="AL301" s="120">
        <v>0.17</v>
      </c>
      <c r="AM301" s="120">
        <v>0.01</v>
      </c>
      <c r="AN301" s="120">
        <v>0.04</v>
      </c>
      <c r="AO301" s="120">
        <v>0.02</v>
      </c>
      <c r="AP301" s="120">
        <v>0.01</v>
      </c>
      <c r="AQ301" s="120">
        <v>0.05</v>
      </c>
      <c r="AR301" s="120">
        <v>0.06</v>
      </c>
      <c r="AS301" s="120">
        <v>0.15</v>
      </c>
      <c r="AT301" s="120">
        <v>0.02</v>
      </c>
      <c r="AU301" s="120">
        <v>0.04</v>
      </c>
      <c r="AV301" s="120">
        <v>0.06</v>
      </c>
      <c r="AW301" s="120">
        <v>0.06</v>
      </c>
      <c r="AX301" s="120">
        <v>0.12</v>
      </c>
      <c r="AY301" s="120">
        <v>0.08</v>
      </c>
      <c r="AZ301" s="120">
        <v>0.16</v>
      </c>
      <c r="BA301" s="120">
        <v>0.04</v>
      </c>
      <c r="BB301" s="120">
        <v>0.09</v>
      </c>
      <c r="BC301" s="120">
        <v>0.1</v>
      </c>
    </row>
    <row r="302" spans="1:55" ht="29.25" x14ac:dyDescent="0.45">
      <c r="A302" s="261">
        <v>298</v>
      </c>
      <c r="B302" s="174" t="s">
        <v>365</v>
      </c>
      <c r="C302" s="119">
        <v>3.15</v>
      </c>
      <c r="D302" s="119">
        <v>5.52</v>
      </c>
      <c r="E302" s="119">
        <v>6.12</v>
      </c>
      <c r="F302" s="119">
        <v>1.62</v>
      </c>
      <c r="G302" s="119">
        <v>10.46</v>
      </c>
      <c r="H302" s="119">
        <v>0.99</v>
      </c>
      <c r="I302" s="119">
        <v>1.84</v>
      </c>
      <c r="J302" s="119">
        <v>6</v>
      </c>
      <c r="K302" s="119">
        <v>9.57</v>
      </c>
      <c r="L302" s="119">
        <v>9.16</v>
      </c>
      <c r="M302" s="119">
        <v>6.65</v>
      </c>
      <c r="N302" s="119">
        <v>4.6399999999999997</v>
      </c>
      <c r="O302" s="119">
        <v>4.25</v>
      </c>
      <c r="P302" s="119">
        <v>2.37</v>
      </c>
      <c r="Q302" s="119">
        <v>1.1299999999999999</v>
      </c>
      <c r="R302" s="119">
        <v>0.7</v>
      </c>
      <c r="S302" s="119">
        <v>0.77</v>
      </c>
      <c r="T302" s="119">
        <v>0.79</v>
      </c>
      <c r="U302" s="119">
        <v>2</v>
      </c>
      <c r="V302" s="119">
        <v>6</v>
      </c>
      <c r="W302" s="119">
        <v>3.94</v>
      </c>
      <c r="X302" s="119">
        <v>8</v>
      </c>
      <c r="Y302" s="119">
        <v>5.62</v>
      </c>
      <c r="Z302" s="119">
        <v>2.61</v>
      </c>
      <c r="AA302" s="119">
        <v>0.86</v>
      </c>
      <c r="AB302" s="119">
        <v>0.19</v>
      </c>
      <c r="AC302" s="119">
        <v>1.58</v>
      </c>
      <c r="AD302" s="119">
        <v>1.85</v>
      </c>
      <c r="AE302" s="119">
        <v>5.17</v>
      </c>
      <c r="AF302" s="119">
        <v>6.04</v>
      </c>
      <c r="AG302" s="119">
        <v>5.0199999999999996</v>
      </c>
      <c r="AH302" s="119">
        <v>4.57</v>
      </c>
      <c r="AI302" s="119">
        <v>2.52</v>
      </c>
      <c r="AJ302" s="119">
        <v>5.64</v>
      </c>
      <c r="AK302" s="119">
        <v>9.15</v>
      </c>
      <c r="AL302" s="119">
        <v>1.06</v>
      </c>
      <c r="AM302" s="119">
        <v>5.5</v>
      </c>
      <c r="AN302" s="119">
        <v>2.78</v>
      </c>
      <c r="AO302" s="119">
        <v>0.5</v>
      </c>
      <c r="AP302" s="119">
        <v>0.39</v>
      </c>
      <c r="AQ302" s="119">
        <v>1.17</v>
      </c>
      <c r="AR302" s="119">
        <v>4.51</v>
      </c>
      <c r="AS302" s="119">
        <v>9.51</v>
      </c>
      <c r="AT302" s="119">
        <v>9.6199999999999992</v>
      </c>
      <c r="AU302" s="119">
        <v>7.71</v>
      </c>
      <c r="AV302" s="119">
        <v>2.97</v>
      </c>
      <c r="AW302" s="119">
        <v>0.72</v>
      </c>
      <c r="AX302" s="119">
        <v>1.52</v>
      </c>
      <c r="AY302" s="119">
        <v>0.86</v>
      </c>
      <c r="AZ302" s="119">
        <v>0.51</v>
      </c>
      <c r="BA302" s="119">
        <v>0.99</v>
      </c>
      <c r="BB302" s="119">
        <v>1.26</v>
      </c>
      <c r="BC302" s="119">
        <v>1.07</v>
      </c>
    </row>
    <row r="303" spans="1:55" ht="42" x14ac:dyDescent="0.45">
      <c r="A303" s="260">
        <v>299</v>
      </c>
      <c r="B303" s="173" t="s">
        <v>366</v>
      </c>
      <c r="C303" s="120">
        <v>0.16</v>
      </c>
      <c r="D303" s="120">
        <v>0.09</v>
      </c>
      <c r="E303" s="120">
        <v>0.81</v>
      </c>
      <c r="F303" s="120">
        <v>0.17</v>
      </c>
      <c r="G303" s="120">
        <v>1.26</v>
      </c>
      <c r="H303" s="120">
        <v>0</v>
      </c>
      <c r="I303" s="120">
        <v>0.26</v>
      </c>
      <c r="J303" s="120">
        <v>0.17</v>
      </c>
      <c r="K303" s="120">
        <v>1.36</v>
      </c>
      <c r="L303" s="120">
        <v>0.14000000000000001</v>
      </c>
      <c r="M303" s="120">
        <v>0.16</v>
      </c>
      <c r="N303" s="120">
        <v>0.18</v>
      </c>
      <c r="O303" s="120">
        <v>0</v>
      </c>
      <c r="P303" s="120">
        <v>0.77</v>
      </c>
      <c r="Q303" s="120">
        <v>0.15</v>
      </c>
      <c r="R303" s="120">
        <v>0</v>
      </c>
      <c r="S303" s="120">
        <v>0.24</v>
      </c>
      <c r="T303" s="120">
        <v>0</v>
      </c>
      <c r="U303" s="120">
        <v>0.11</v>
      </c>
      <c r="V303" s="120">
        <v>0</v>
      </c>
      <c r="W303" s="120">
        <v>0.22</v>
      </c>
      <c r="X303" s="120">
        <v>0.24</v>
      </c>
      <c r="Y303" s="120">
        <v>0.04</v>
      </c>
      <c r="Z303" s="120">
        <v>0.11</v>
      </c>
      <c r="AA303" s="120">
        <v>0.2</v>
      </c>
      <c r="AB303" s="120">
        <v>0.08</v>
      </c>
      <c r="AC303" s="120">
        <v>0.05</v>
      </c>
      <c r="AD303" s="120">
        <v>0.15</v>
      </c>
      <c r="AE303" s="120">
        <v>0.1</v>
      </c>
      <c r="AF303" s="120">
        <v>0.25</v>
      </c>
      <c r="AG303" s="120">
        <v>0.14000000000000001</v>
      </c>
      <c r="AH303" s="120">
        <v>0.2</v>
      </c>
      <c r="AI303" s="120">
        <v>0.12</v>
      </c>
      <c r="AJ303" s="120">
        <v>0.06</v>
      </c>
      <c r="AK303" s="120">
        <v>0.1</v>
      </c>
      <c r="AL303" s="120">
        <v>0.4</v>
      </c>
      <c r="AM303" s="120">
        <v>0.22</v>
      </c>
      <c r="AN303" s="120">
        <v>0.09</v>
      </c>
      <c r="AO303" s="120">
        <v>0.15</v>
      </c>
      <c r="AP303" s="120">
        <v>0.04</v>
      </c>
      <c r="AQ303" s="120">
        <v>0.3</v>
      </c>
      <c r="AR303" s="120">
        <v>0.08</v>
      </c>
      <c r="AS303" s="120">
        <v>0.06</v>
      </c>
      <c r="AT303" s="120">
        <v>0.03</v>
      </c>
      <c r="AU303" s="120">
        <v>0.15</v>
      </c>
      <c r="AV303" s="120">
        <v>0.06</v>
      </c>
      <c r="AW303" s="120">
        <v>0.27</v>
      </c>
      <c r="AX303" s="120">
        <v>0</v>
      </c>
      <c r="AY303" s="120">
        <v>0.13</v>
      </c>
      <c r="AZ303" s="120">
        <v>0.33</v>
      </c>
      <c r="BA303" s="120">
        <v>0.11</v>
      </c>
      <c r="BB303" s="120">
        <v>0.61</v>
      </c>
      <c r="BC303" s="120">
        <v>0.54</v>
      </c>
    </row>
    <row r="304" spans="1:55" ht="42" x14ac:dyDescent="0.45">
      <c r="A304" s="261">
        <v>300</v>
      </c>
      <c r="B304" s="174" t="s">
        <v>367</v>
      </c>
      <c r="C304" s="119">
        <v>0</v>
      </c>
      <c r="D304" s="119">
        <v>0</v>
      </c>
      <c r="E304" s="119">
        <v>0</v>
      </c>
      <c r="F304" s="119">
        <v>0</v>
      </c>
      <c r="G304" s="119">
        <v>0.01</v>
      </c>
      <c r="H304" s="119">
        <v>0</v>
      </c>
      <c r="I304" s="119">
        <v>0.06</v>
      </c>
      <c r="J304" s="119">
        <v>0</v>
      </c>
      <c r="K304" s="119">
        <v>0</v>
      </c>
      <c r="L304" s="119">
        <v>0.06</v>
      </c>
      <c r="M304" s="119">
        <v>0</v>
      </c>
      <c r="N304" s="119">
        <v>0.1</v>
      </c>
      <c r="O304" s="119">
        <v>0.02</v>
      </c>
      <c r="P304" s="119">
        <v>0.01</v>
      </c>
      <c r="Q304" s="119">
        <v>0</v>
      </c>
      <c r="R304" s="119">
        <v>0.02</v>
      </c>
      <c r="S304" s="119">
        <v>0.01</v>
      </c>
      <c r="T304" s="119">
        <v>0.04</v>
      </c>
      <c r="U304" s="119">
        <v>0</v>
      </c>
      <c r="V304" s="119">
        <v>0.02</v>
      </c>
      <c r="W304" s="119">
        <v>0.05</v>
      </c>
      <c r="X304" s="119">
        <v>0</v>
      </c>
      <c r="Y304" s="119">
        <v>0.06</v>
      </c>
      <c r="Z304" s="119">
        <v>0</v>
      </c>
      <c r="AA304" s="119">
        <v>0.03</v>
      </c>
      <c r="AB304" s="119">
        <v>0</v>
      </c>
      <c r="AC304" s="119">
        <v>0.03</v>
      </c>
      <c r="AD304" s="119">
        <v>0.03</v>
      </c>
      <c r="AE304" s="119">
        <v>0.03</v>
      </c>
      <c r="AF304" s="119">
        <v>0.01</v>
      </c>
      <c r="AG304" s="119">
        <v>0</v>
      </c>
      <c r="AH304" s="119">
        <v>0.01</v>
      </c>
      <c r="AI304" s="119">
        <v>0.09</v>
      </c>
      <c r="AJ304" s="119">
        <v>0.08</v>
      </c>
      <c r="AK304" s="119">
        <v>0</v>
      </c>
      <c r="AL304" s="119">
        <v>0</v>
      </c>
      <c r="AM304" s="119">
        <v>0.02</v>
      </c>
      <c r="AN304" s="119">
        <v>0.09</v>
      </c>
      <c r="AO304" s="119">
        <v>0.01</v>
      </c>
      <c r="AP304" s="119">
        <v>0.01</v>
      </c>
      <c r="AQ304" s="119">
        <v>0.05</v>
      </c>
      <c r="AR304" s="119">
        <v>0.01</v>
      </c>
      <c r="AS304" s="119">
        <v>0</v>
      </c>
      <c r="AT304" s="119">
        <v>0</v>
      </c>
      <c r="AU304" s="119">
        <v>7.0000000000000007E-2</v>
      </c>
      <c r="AV304" s="119">
        <v>0.06</v>
      </c>
      <c r="AW304" s="119">
        <v>0</v>
      </c>
      <c r="AX304" s="119">
        <v>0.01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</row>
    <row r="305" spans="1:55" ht="29.25" x14ac:dyDescent="0.45">
      <c r="A305" s="260">
        <v>301</v>
      </c>
      <c r="B305" s="173" t="s">
        <v>60</v>
      </c>
      <c r="C305" s="120">
        <v>485.11</v>
      </c>
      <c r="D305" s="120">
        <v>564.02</v>
      </c>
      <c r="E305" s="120">
        <v>592.07000000000005</v>
      </c>
      <c r="F305" s="120">
        <v>588.76</v>
      </c>
      <c r="G305" s="120">
        <v>622.05999999999995</v>
      </c>
      <c r="H305" s="120">
        <v>678.27</v>
      </c>
      <c r="I305" s="120">
        <v>670.75</v>
      </c>
      <c r="J305" s="120">
        <v>714.14</v>
      </c>
      <c r="K305" s="120">
        <v>737.52</v>
      </c>
      <c r="L305" s="120">
        <v>798.98</v>
      </c>
      <c r="M305" s="120">
        <v>724.48</v>
      </c>
      <c r="N305" s="120">
        <v>706.24</v>
      </c>
      <c r="O305" s="120">
        <v>648.55999999999995</v>
      </c>
      <c r="P305" s="120">
        <v>564.05999999999995</v>
      </c>
      <c r="Q305" s="120">
        <v>717.88</v>
      </c>
      <c r="R305" s="120">
        <v>664.04</v>
      </c>
      <c r="S305" s="120">
        <v>741.42</v>
      </c>
      <c r="T305" s="120">
        <v>799.27</v>
      </c>
      <c r="U305" s="120">
        <v>772.93</v>
      </c>
      <c r="V305" s="120">
        <v>726.92</v>
      </c>
      <c r="W305" s="120">
        <v>799.37</v>
      </c>
      <c r="X305" s="120">
        <v>872.39</v>
      </c>
      <c r="Y305" s="120">
        <v>856.19</v>
      </c>
      <c r="Z305" s="120">
        <v>743.24</v>
      </c>
      <c r="AA305" s="120">
        <v>636.19000000000005</v>
      </c>
      <c r="AB305" s="120">
        <v>604.29</v>
      </c>
      <c r="AC305" s="120">
        <v>755.09</v>
      </c>
      <c r="AD305" s="120">
        <v>679.08</v>
      </c>
      <c r="AE305" s="120">
        <v>781.46</v>
      </c>
      <c r="AF305" s="120">
        <v>746.7</v>
      </c>
      <c r="AG305" s="120">
        <v>727</v>
      </c>
      <c r="AH305" s="120">
        <v>800.13</v>
      </c>
      <c r="AI305" s="120">
        <v>912.12</v>
      </c>
      <c r="AJ305" s="120">
        <v>876.16</v>
      </c>
      <c r="AK305" s="120">
        <v>954.1</v>
      </c>
      <c r="AL305" s="120">
        <v>954.91</v>
      </c>
      <c r="AM305" s="120">
        <v>704.19</v>
      </c>
      <c r="AN305" s="120">
        <v>816.17</v>
      </c>
      <c r="AO305" s="120">
        <v>942.33</v>
      </c>
      <c r="AP305" s="120">
        <v>819.23</v>
      </c>
      <c r="AQ305" s="118">
        <v>1007.86</v>
      </c>
      <c r="AR305" s="120">
        <v>947.44</v>
      </c>
      <c r="AS305" s="120">
        <v>954.52</v>
      </c>
      <c r="AT305" s="118">
        <v>1031.8900000000001</v>
      </c>
      <c r="AU305" s="118">
        <v>1083.22</v>
      </c>
      <c r="AV305" s="118">
        <v>1013.89</v>
      </c>
      <c r="AW305" s="118">
        <v>1107.1600000000001</v>
      </c>
      <c r="AX305" s="118">
        <v>1157.6199999999999</v>
      </c>
      <c r="AY305" s="118">
        <v>1017.68</v>
      </c>
      <c r="AZ305" s="120">
        <v>839.22</v>
      </c>
      <c r="BA305" s="118">
        <v>1062.77</v>
      </c>
      <c r="BB305" s="120">
        <v>913.7</v>
      </c>
      <c r="BC305" s="118">
        <v>1032.2</v>
      </c>
    </row>
    <row r="306" spans="1:55" x14ac:dyDescent="0.45">
      <c r="A306" s="261">
        <v>302</v>
      </c>
      <c r="B306" s="174" t="s">
        <v>368</v>
      </c>
      <c r="C306" s="119">
        <v>0.83</v>
      </c>
      <c r="D306" s="119">
        <v>0.77</v>
      </c>
      <c r="E306" s="119">
        <v>1.07</v>
      </c>
      <c r="F306" s="119">
        <v>0.92</v>
      </c>
      <c r="G306" s="119">
        <v>0.72</v>
      </c>
      <c r="H306" s="119">
        <v>0.77</v>
      </c>
      <c r="I306" s="119">
        <v>0.89</v>
      </c>
      <c r="J306" s="119">
        <v>0.79</v>
      </c>
      <c r="K306" s="119">
        <v>0.83</v>
      </c>
      <c r="L306" s="119">
        <v>0.73</v>
      </c>
      <c r="M306" s="119">
        <v>1.01</v>
      </c>
      <c r="N306" s="119">
        <v>0.95</v>
      </c>
      <c r="O306" s="119">
        <v>0.51</v>
      </c>
      <c r="P306" s="119">
        <v>0.75</v>
      </c>
      <c r="Q306" s="119">
        <v>1.25</v>
      </c>
      <c r="R306" s="119">
        <v>0.6</v>
      </c>
      <c r="S306" s="119">
        <v>1.01</v>
      </c>
      <c r="T306" s="119">
        <v>0.55000000000000004</v>
      </c>
      <c r="U306" s="119">
        <v>1.05</v>
      </c>
      <c r="V306" s="119">
        <v>0.77</v>
      </c>
      <c r="W306" s="119">
        <v>1.1499999999999999</v>
      </c>
      <c r="X306" s="119">
        <v>1.4</v>
      </c>
      <c r="Y306" s="119">
        <v>1.01</v>
      </c>
      <c r="Z306" s="119">
        <v>0.73</v>
      </c>
      <c r="AA306" s="119">
        <v>1</v>
      </c>
      <c r="AB306" s="119">
        <v>1.05</v>
      </c>
      <c r="AC306" s="119">
        <v>1.1100000000000001</v>
      </c>
      <c r="AD306" s="119">
        <v>0.97</v>
      </c>
      <c r="AE306" s="119">
        <v>0.7</v>
      </c>
      <c r="AF306" s="119">
        <v>0.98</v>
      </c>
      <c r="AG306" s="119">
        <v>0.79</v>
      </c>
      <c r="AH306" s="119">
        <v>0.72</v>
      </c>
      <c r="AI306" s="119">
        <v>1.51</v>
      </c>
      <c r="AJ306" s="119">
        <v>0.74</v>
      </c>
      <c r="AK306" s="119">
        <v>0.74</v>
      </c>
      <c r="AL306" s="119">
        <v>1.07</v>
      </c>
      <c r="AM306" s="119">
        <v>0.78</v>
      </c>
      <c r="AN306" s="119">
        <v>0.99</v>
      </c>
      <c r="AO306" s="119">
        <v>1.26</v>
      </c>
      <c r="AP306" s="119">
        <v>0.75</v>
      </c>
      <c r="AQ306" s="119">
        <v>1.5</v>
      </c>
      <c r="AR306" s="119">
        <v>0.91</v>
      </c>
      <c r="AS306" s="119">
        <v>0.74</v>
      </c>
      <c r="AT306" s="119">
        <v>1.04</v>
      </c>
      <c r="AU306" s="119">
        <v>1.49</v>
      </c>
      <c r="AV306" s="119">
        <v>2.02</v>
      </c>
      <c r="AW306" s="119">
        <v>1.1200000000000001</v>
      </c>
      <c r="AX306" s="119">
        <v>0.97</v>
      </c>
      <c r="AY306" s="119">
        <v>1.62</v>
      </c>
      <c r="AZ306" s="119">
        <v>1.33</v>
      </c>
      <c r="BA306" s="119">
        <v>1.27</v>
      </c>
      <c r="BB306" s="119">
        <v>1.0900000000000001</v>
      </c>
      <c r="BC306" s="119">
        <v>1.37</v>
      </c>
    </row>
    <row r="307" spans="1:55" ht="54.75" x14ac:dyDescent="0.45">
      <c r="A307" s="260">
        <v>303</v>
      </c>
      <c r="B307" s="173" t="s">
        <v>369</v>
      </c>
      <c r="C307" s="120">
        <v>0.1</v>
      </c>
      <c r="D307" s="120">
        <v>0.09</v>
      </c>
      <c r="E307" s="120">
        <v>0.08</v>
      </c>
      <c r="F307" s="120">
        <v>0.09</v>
      </c>
      <c r="G307" s="120">
        <v>0</v>
      </c>
      <c r="H307" s="120">
        <v>0.09</v>
      </c>
      <c r="I307" s="120">
        <v>0.1</v>
      </c>
      <c r="J307" s="120">
        <v>0.08</v>
      </c>
      <c r="K307" s="120">
        <v>0</v>
      </c>
      <c r="L307" s="120">
        <v>7.0000000000000007E-2</v>
      </c>
      <c r="M307" s="120">
        <v>0.02</v>
      </c>
      <c r="N307" s="120">
        <v>0</v>
      </c>
      <c r="O307" s="116"/>
      <c r="P307" s="120">
        <v>0</v>
      </c>
      <c r="Q307" s="120">
        <v>0.03</v>
      </c>
      <c r="R307" s="120">
        <v>0</v>
      </c>
      <c r="S307" s="120">
        <v>0.04</v>
      </c>
      <c r="T307" s="120">
        <v>0.02</v>
      </c>
      <c r="U307" s="120">
        <v>0.16</v>
      </c>
      <c r="V307" s="120">
        <v>0.11</v>
      </c>
      <c r="W307" s="120">
        <v>0.05</v>
      </c>
      <c r="X307" s="120">
        <v>0.18</v>
      </c>
      <c r="Y307" s="120">
        <v>0.14000000000000001</v>
      </c>
      <c r="Z307" s="120">
        <v>0.05</v>
      </c>
      <c r="AA307" s="120">
        <v>0.12</v>
      </c>
      <c r="AB307" s="120">
        <v>0.06</v>
      </c>
      <c r="AC307" s="120">
        <v>0.13</v>
      </c>
      <c r="AD307" s="120">
        <v>0.08</v>
      </c>
      <c r="AE307" s="120">
        <v>0.06</v>
      </c>
      <c r="AF307" s="120">
        <v>0.03</v>
      </c>
      <c r="AG307" s="120">
        <v>0</v>
      </c>
      <c r="AH307" s="120">
        <v>0.15</v>
      </c>
      <c r="AI307" s="120">
        <v>0</v>
      </c>
      <c r="AJ307" s="120">
        <v>0.02</v>
      </c>
      <c r="AK307" s="120">
        <v>0</v>
      </c>
      <c r="AL307" s="120">
        <v>0.02</v>
      </c>
      <c r="AM307" s="120">
        <v>0.01</v>
      </c>
      <c r="AN307" s="120">
        <v>0</v>
      </c>
      <c r="AO307" s="120">
        <v>0</v>
      </c>
      <c r="AP307" s="120">
        <v>0.2</v>
      </c>
      <c r="AQ307" s="120">
        <v>0.04</v>
      </c>
      <c r="AR307" s="120">
        <v>0.14000000000000001</v>
      </c>
      <c r="AS307" s="120">
        <v>0.11</v>
      </c>
      <c r="AT307" s="120">
        <v>0.11</v>
      </c>
      <c r="AU307" s="120">
        <v>0.03</v>
      </c>
      <c r="AV307" s="120">
        <v>0.02</v>
      </c>
      <c r="AW307" s="120">
        <v>7.0000000000000007E-2</v>
      </c>
      <c r="AX307" s="120">
        <v>0.02</v>
      </c>
      <c r="AY307" s="120">
        <v>0.1</v>
      </c>
      <c r="AZ307" s="120">
        <v>0.2</v>
      </c>
      <c r="BA307" s="120">
        <v>0.02</v>
      </c>
      <c r="BB307" s="120">
        <v>0.02</v>
      </c>
      <c r="BC307" s="120">
        <v>0.01</v>
      </c>
    </row>
    <row r="308" spans="1:55" ht="29.25" x14ac:dyDescent="0.45">
      <c r="A308" s="261">
        <v>304</v>
      </c>
      <c r="B308" s="174" t="s">
        <v>370</v>
      </c>
      <c r="C308" s="119">
        <v>0.63</v>
      </c>
      <c r="D308" s="119">
        <v>0.31</v>
      </c>
      <c r="E308" s="119">
        <v>0.59</v>
      </c>
      <c r="F308" s="119">
        <v>0.61</v>
      </c>
      <c r="G308" s="119">
        <v>0.41</v>
      </c>
      <c r="H308" s="119">
        <v>0.91</v>
      </c>
      <c r="I308" s="119">
        <v>0.9</v>
      </c>
      <c r="J308" s="119">
        <v>1.1299999999999999</v>
      </c>
      <c r="K308" s="119">
        <v>0.96</v>
      </c>
      <c r="L308" s="119">
        <v>1.72</v>
      </c>
      <c r="M308" s="119">
        <v>0.81</v>
      </c>
      <c r="N308" s="119">
        <v>1.05</v>
      </c>
      <c r="O308" s="119">
        <v>0.87</v>
      </c>
      <c r="P308" s="119">
        <v>0.78</v>
      </c>
      <c r="Q308" s="119">
        <v>0.81</v>
      </c>
      <c r="R308" s="119">
        <v>0.8</v>
      </c>
      <c r="S308" s="119">
        <v>0.9</v>
      </c>
      <c r="T308" s="119">
        <v>0.5</v>
      </c>
      <c r="U308" s="119">
        <v>3.6</v>
      </c>
      <c r="V308" s="119">
        <v>3.9</v>
      </c>
      <c r="W308" s="119">
        <v>0.9</v>
      </c>
      <c r="X308" s="119">
        <v>1.1399999999999999</v>
      </c>
      <c r="Y308" s="119">
        <v>0.92</v>
      </c>
      <c r="Z308" s="119">
        <v>1.33</v>
      </c>
      <c r="AA308" s="119">
        <v>0.84</v>
      </c>
      <c r="AB308" s="119">
        <v>0.98</v>
      </c>
      <c r="AC308" s="119">
        <v>0.85</v>
      </c>
      <c r="AD308" s="119">
        <v>0.55000000000000004</v>
      </c>
      <c r="AE308" s="119">
        <v>1.1100000000000001</v>
      </c>
      <c r="AF308" s="119">
        <v>1.22</v>
      </c>
      <c r="AG308" s="119">
        <v>0.9</v>
      </c>
      <c r="AH308" s="119">
        <v>1.1499999999999999</v>
      </c>
      <c r="AI308" s="119">
        <v>1.51</v>
      </c>
      <c r="AJ308" s="119">
        <v>0.9</v>
      </c>
      <c r="AK308" s="119">
        <v>0.82</v>
      </c>
      <c r="AL308" s="119">
        <v>0.97</v>
      </c>
      <c r="AM308" s="119">
        <v>0.79</v>
      </c>
      <c r="AN308" s="119">
        <v>1.04</v>
      </c>
      <c r="AO308" s="119">
        <v>0.76</v>
      </c>
      <c r="AP308" s="119">
        <v>0.54</v>
      </c>
      <c r="AQ308" s="119">
        <v>0.5</v>
      </c>
      <c r="AR308" s="119">
        <v>0.63</v>
      </c>
      <c r="AS308" s="119">
        <v>0.56999999999999995</v>
      </c>
      <c r="AT308" s="119">
        <v>1.1599999999999999</v>
      </c>
      <c r="AU308" s="119">
        <v>1.23</v>
      </c>
      <c r="AV308" s="119">
        <v>0.9</v>
      </c>
      <c r="AW308" s="119">
        <v>0.74</v>
      </c>
      <c r="AX308" s="119">
        <v>0.67</v>
      </c>
      <c r="AY308" s="119">
        <v>0.92</v>
      </c>
      <c r="AZ308" s="119">
        <v>1.28</v>
      </c>
      <c r="BA308" s="119">
        <v>0.81</v>
      </c>
      <c r="BB308" s="119">
        <v>0.44</v>
      </c>
      <c r="BC308" s="119">
        <v>0.93</v>
      </c>
    </row>
    <row r="309" spans="1:55" x14ac:dyDescent="0.45">
      <c r="A309" s="260">
        <v>305</v>
      </c>
      <c r="B309" s="173" t="s">
        <v>371</v>
      </c>
      <c r="C309" s="120">
        <v>20.09</v>
      </c>
      <c r="D309" s="120">
        <v>20.11</v>
      </c>
      <c r="E309" s="120">
        <v>26.3</v>
      </c>
      <c r="F309" s="120">
        <v>28.9</v>
      </c>
      <c r="G309" s="120">
        <v>19.260000000000002</v>
      </c>
      <c r="H309" s="120">
        <v>20.85</v>
      </c>
      <c r="I309" s="120">
        <v>24.93</v>
      </c>
      <c r="J309" s="120">
        <v>21.59</v>
      </c>
      <c r="K309" s="120">
        <v>31.86</v>
      </c>
      <c r="L309" s="120">
        <v>24.77</v>
      </c>
      <c r="M309" s="120">
        <v>17.18</v>
      </c>
      <c r="N309" s="120">
        <v>15.1</v>
      </c>
      <c r="O309" s="120">
        <v>23.99</v>
      </c>
      <c r="P309" s="120">
        <v>21.94</v>
      </c>
      <c r="Q309" s="120">
        <v>28.1</v>
      </c>
      <c r="R309" s="120">
        <v>4.72</v>
      </c>
      <c r="S309" s="120">
        <v>6.58</v>
      </c>
      <c r="T309" s="120">
        <v>18.29</v>
      </c>
      <c r="U309" s="120">
        <v>23.03</v>
      </c>
      <c r="V309" s="120">
        <v>4.3099999999999996</v>
      </c>
      <c r="W309" s="120">
        <v>7.23</v>
      </c>
      <c r="X309" s="120">
        <v>4.88</v>
      </c>
      <c r="Y309" s="120">
        <v>5.18</v>
      </c>
      <c r="Z309" s="120">
        <v>26.05</v>
      </c>
      <c r="AA309" s="120">
        <v>6.55</v>
      </c>
      <c r="AB309" s="120">
        <v>5.99</v>
      </c>
      <c r="AC309" s="120">
        <v>12.52</v>
      </c>
      <c r="AD309" s="120">
        <v>7.97</v>
      </c>
      <c r="AE309" s="120">
        <v>9.98</v>
      </c>
      <c r="AF309" s="120">
        <v>8.27</v>
      </c>
      <c r="AG309" s="120">
        <v>16.02</v>
      </c>
      <c r="AH309" s="120">
        <v>7.48</v>
      </c>
      <c r="AI309" s="120">
        <v>9.6</v>
      </c>
      <c r="AJ309" s="120">
        <v>10.029999999999999</v>
      </c>
      <c r="AK309" s="120">
        <v>9.4</v>
      </c>
      <c r="AL309" s="120">
        <v>8.24</v>
      </c>
      <c r="AM309" s="120">
        <v>7.16</v>
      </c>
      <c r="AN309" s="120">
        <v>13.68</v>
      </c>
      <c r="AO309" s="120">
        <v>15.07</v>
      </c>
      <c r="AP309" s="120">
        <v>9.0299999999999994</v>
      </c>
      <c r="AQ309" s="120">
        <v>16.84</v>
      </c>
      <c r="AR309" s="120">
        <v>10.25</v>
      </c>
      <c r="AS309" s="120">
        <v>12.57</v>
      </c>
      <c r="AT309" s="120">
        <v>11.43</v>
      </c>
      <c r="AU309" s="120">
        <v>9.23</v>
      </c>
      <c r="AV309" s="120">
        <v>8.1</v>
      </c>
      <c r="AW309" s="120">
        <v>17.75</v>
      </c>
      <c r="AX309" s="120">
        <v>11.29</v>
      </c>
      <c r="AY309" s="120">
        <v>8.65</v>
      </c>
      <c r="AZ309" s="120">
        <v>11.62</v>
      </c>
      <c r="BA309" s="120">
        <v>19.3</v>
      </c>
      <c r="BB309" s="120">
        <v>25.1</v>
      </c>
      <c r="BC309" s="120">
        <v>17.7</v>
      </c>
    </row>
    <row r="310" spans="1:55" x14ac:dyDescent="0.45">
      <c r="A310" s="261">
        <v>306</v>
      </c>
      <c r="B310" s="174" t="s">
        <v>372</v>
      </c>
      <c r="C310" s="119">
        <v>1.37</v>
      </c>
      <c r="D310" s="119">
        <v>1.32</v>
      </c>
      <c r="E310" s="119">
        <v>1.3</v>
      </c>
      <c r="F310" s="119">
        <v>1.61</v>
      </c>
      <c r="G310" s="119">
        <v>1.25</v>
      </c>
      <c r="H310" s="119">
        <v>1.5</v>
      </c>
      <c r="I310" s="119">
        <v>1.92</v>
      </c>
      <c r="J310" s="119">
        <v>1.36</v>
      </c>
      <c r="K310" s="119">
        <v>0.98</v>
      </c>
      <c r="L310" s="119">
        <v>1.1599999999999999</v>
      </c>
      <c r="M310" s="119">
        <v>1.04</v>
      </c>
      <c r="N310" s="119">
        <v>0.65</v>
      </c>
      <c r="O310" s="119">
        <v>1.24</v>
      </c>
      <c r="P310" s="119">
        <v>1.04</v>
      </c>
      <c r="Q310" s="119">
        <v>1.26</v>
      </c>
      <c r="R310" s="119">
        <v>1.52</v>
      </c>
      <c r="S310" s="119">
        <v>0.84</v>
      </c>
      <c r="T310" s="119">
        <v>1.43</v>
      </c>
      <c r="U310" s="119">
        <v>1.42</v>
      </c>
      <c r="V310" s="119">
        <v>1.38</v>
      </c>
      <c r="W310" s="119">
        <v>0.95</v>
      </c>
      <c r="X310" s="119">
        <v>1.1000000000000001</v>
      </c>
      <c r="Y310" s="119">
        <v>0.63</v>
      </c>
      <c r="Z310" s="119">
        <v>1.01</v>
      </c>
      <c r="AA310" s="119">
        <v>1.04</v>
      </c>
      <c r="AB310" s="119">
        <v>1.02</v>
      </c>
      <c r="AC310" s="119">
        <v>1.49</v>
      </c>
      <c r="AD310" s="119">
        <v>1.04</v>
      </c>
      <c r="AE310" s="119">
        <v>0.96</v>
      </c>
      <c r="AF310" s="119">
        <v>1.35</v>
      </c>
      <c r="AG310" s="119">
        <v>0.98</v>
      </c>
      <c r="AH310" s="119">
        <v>1.23</v>
      </c>
      <c r="AI310" s="119">
        <v>0.72</v>
      </c>
      <c r="AJ310" s="119">
        <v>1</v>
      </c>
      <c r="AK310" s="119">
        <v>0.86</v>
      </c>
      <c r="AL310" s="119">
        <v>1.04</v>
      </c>
      <c r="AM310" s="119">
        <v>0.73</v>
      </c>
      <c r="AN310" s="119">
        <v>0.99</v>
      </c>
      <c r="AO310" s="119">
        <v>1.7</v>
      </c>
      <c r="AP310" s="119">
        <v>0.97</v>
      </c>
      <c r="AQ310" s="119">
        <v>0.86</v>
      </c>
      <c r="AR310" s="119">
        <v>0.94</v>
      </c>
      <c r="AS310" s="119">
        <v>1.06</v>
      </c>
      <c r="AT310" s="119">
        <v>1.34</v>
      </c>
      <c r="AU310" s="119">
        <v>1</v>
      </c>
      <c r="AV310" s="119">
        <v>1.26</v>
      </c>
      <c r="AW310" s="119">
        <v>1.32</v>
      </c>
      <c r="AX310" s="119">
        <v>0.85</v>
      </c>
      <c r="AY310" s="119">
        <v>1.06</v>
      </c>
      <c r="AZ310" s="119">
        <v>1.1100000000000001</v>
      </c>
      <c r="BA310" s="119">
        <v>2.48</v>
      </c>
      <c r="BB310" s="119">
        <v>1.1100000000000001</v>
      </c>
      <c r="BC310" s="119">
        <v>1.85</v>
      </c>
    </row>
    <row r="311" spans="1:55" ht="29.25" x14ac:dyDescent="0.45">
      <c r="A311" s="260">
        <v>307</v>
      </c>
      <c r="B311" s="173" t="s">
        <v>373</v>
      </c>
      <c r="C311" s="120">
        <v>0.01</v>
      </c>
      <c r="D311" s="120">
        <v>0.01</v>
      </c>
      <c r="E311" s="120">
        <v>0</v>
      </c>
      <c r="F311" s="120">
        <v>0.02</v>
      </c>
      <c r="G311" s="120">
        <v>0</v>
      </c>
      <c r="H311" s="120">
        <v>0.01</v>
      </c>
      <c r="I311" s="120">
        <v>0</v>
      </c>
      <c r="J311" s="120">
        <v>0</v>
      </c>
      <c r="K311" s="120">
        <v>0.01</v>
      </c>
      <c r="L311" s="120">
        <v>0</v>
      </c>
      <c r="M311" s="120">
        <v>0</v>
      </c>
      <c r="N311" s="120">
        <v>0</v>
      </c>
      <c r="O311" s="116"/>
      <c r="P311" s="116"/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</row>
    <row r="312" spans="1:55" ht="67.5" x14ac:dyDescent="0.45">
      <c r="A312" s="261">
        <v>308</v>
      </c>
      <c r="B312" s="174" t="s">
        <v>374</v>
      </c>
      <c r="C312" s="119">
        <v>23.57</v>
      </c>
      <c r="D312" s="119">
        <v>2.2200000000000002</v>
      </c>
      <c r="E312" s="119">
        <v>3.86</v>
      </c>
      <c r="F312" s="119">
        <v>13.42</v>
      </c>
      <c r="G312" s="119">
        <v>0</v>
      </c>
      <c r="H312" s="119">
        <v>0</v>
      </c>
      <c r="I312" s="119">
        <v>0</v>
      </c>
      <c r="J312" s="119">
        <v>0</v>
      </c>
      <c r="K312" s="119">
        <v>12.34</v>
      </c>
      <c r="L312" s="119">
        <v>47.2</v>
      </c>
      <c r="M312" s="119">
        <v>0</v>
      </c>
      <c r="N312" s="119">
        <v>0</v>
      </c>
      <c r="O312" s="117"/>
      <c r="P312" s="117"/>
      <c r="Q312" s="119">
        <v>27.22</v>
      </c>
      <c r="R312" s="119">
        <v>73.56</v>
      </c>
      <c r="S312" s="119">
        <v>9.91</v>
      </c>
      <c r="T312" s="119">
        <v>30.27</v>
      </c>
      <c r="U312" s="119">
        <v>8.4700000000000006</v>
      </c>
      <c r="V312" s="119">
        <v>6.24</v>
      </c>
      <c r="W312" s="119">
        <v>9.4499999999999993</v>
      </c>
      <c r="X312" s="119">
        <v>27.13</v>
      </c>
      <c r="Y312" s="119">
        <v>22.76</v>
      </c>
      <c r="Z312" s="119">
        <v>7.84</v>
      </c>
      <c r="AA312" s="119">
        <v>16.420000000000002</v>
      </c>
      <c r="AB312" s="119">
        <v>0.24</v>
      </c>
      <c r="AC312" s="119">
        <v>0.49</v>
      </c>
      <c r="AD312" s="119">
        <v>0.23</v>
      </c>
      <c r="AE312" s="119">
        <v>0.1</v>
      </c>
      <c r="AF312" s="119">
        <v>11.33</v>
      </c>
      <c r="AG312" s="119">
        <v>11.07</v>
      </c>
      <c r="AH312" s="119">
        <v>0.06</v>
      </c>
      <c r="AI312" s="119">
        <v>0.06</v>
      </c>
      <c r="AJ312" s="119">
        <v>0.2</v>
      </c>
      <c r="AK312" s="119">
        <v>0.11</v>
      </c>
      <c r="AL312" s="119">
        <v>0.11</v>
      </c>
      <c r="AM312" s="119">
        <v>0.06</v>
      </c>
      <c r="AN312" s="119">
        <v>0.08</v>
      </c>
      <c r="AO312" s="119">
        <v>0.2</v>
      </c>
      <c r="AP312" s="119">
        <v>0.13</v>
      </c>
      <c r="AQ312" s="119">
        <v>7.12</v>
      </c>
      <c r="AR312" s="119">
        <v>12.37</v>
      </c>
      <c r="AS312" s="119">
        <v>0.04</v>
      </c>
      <c r="AT312" s="119">
        <v>27.08</v>
      </c>
      <c r="AU312" s="119">
        <v>20.05</v>
      </c>
      <c r="AV312" s="119">
        <v>0.17</v>
      </c>
      <c r="AW312" s="119">
        <v>12.98</v>
      </c>
      <c r="AX312" s="119">
        <v>0.13</v>
      </c>
      <c r="AY312" s="119">
        <v>0.1</v>
      </c>
      <c r="AZ312" s="119">
        <v>0.11</v>
      </c>
      <c r="BA312" s="119">
        <v>0.28999999999999998</v>
      </c>
      <c r="BB312" s="119">
        <v>24.5</v>
      </c>
      <c r="BC312" s="119">
        <v>18.600000000000001</v>
      </c>
    </row>
    <row r="313" spans="1:55" ht="29.25" x14ac:dyDescent="0.45">
      <c r="A313" s="260">
        <v>309</v>
      </c>
      <c r="B313" s="173" t="s">
        <v>86</v>
      </c>
      <c r="C313" s="120">
        <v>213.22</v>
      </c>
      <c r="D313" s="120">
        <v>190.56</v>
      </c>
      <c r="E313" s="120">
        <v>198.92</v>
      </c>
      <c r="F313" s="120">
        <v>195.71</v>
      </c>
      <c r="G313" s="120">
        <v>202.99</v>
      </c>
      <c r="H313" s="120">
        <v>215.14</v>
      </c>
      <c r="I313" s="120">
        <v>212.22</v>
      </c>
      <c r="J313" s="120">
        <v>212.93</v>
      </c>
      <c r="K313" s="120">
        <v>207.12</v>
      </c>
      <c r="L313" s="120">
        <v>183.56</v>
      </c>
      <c r="M313" s="120">
        <v>127.92</v>
      </c>
      <c r="N313" s="120">
        <v>189.17</v>
      </c>
      <c r="O313" s="120">
        <v>161.77000000000001</v>
      </c>
      <c r="P313" s="120">
        <v>198.8</v>
      </c>
      <c r="Q313" s="120">
        <v>168.16</v>
      </c>
      <c r="R313" s="120">
        <v>155.74</v>
      </c>
      <c r="S313" s="120">
        <v>157</v>
      </c>
      <c r="T313" s="120">
        <v>169.36</v>
      </c>
      <c r="U313" s="120">
        <v>193.02</v>
      </c>
      <c r="V313" s="120">
        <v>185.63</v>
      </c>
      <c r="W313" s="120">
        <v>192.46</v>
      </c>
      <c r="X313" s="120">
        <v>163.28</v>
      </c>
      <c r="Y313" s="120">
        <v>96.43</v>
      </c>
      <c r="Z313" s="120">
        <v>168.5</v>
      </c>
      <c r="AA313" s="120">
        <v>142.33000000000001</v>
      </c>
      <c r="AB313" s="120">
        <v>169.26</v>
      </c>
      <c r="AC313" s="120">
        <v>208.22</v>
      </c>
      <c r="AD313" s="120">
        <v>173.19</v>
      </c>
      <c r="AE313" s="120">
        <v>185.75</v>
      </c>
      <c r="AF313" s="120">
        <v>187</v>
      </c>
      <c r="AG313" s="120">
        <v>156.63999999999999</v>
      </c>
      <c r="AH313" s="120">
        <v>182.02</v>
      </c>
      <c r="AI313" s="120">
        <v>191.02</v>
      </c>
      <c r="AJ313" s="120">
        <v>172.67</v>
      </c>
      <c r="AK313" s="120">
        <v>159.02000000000001</v>
      </c>
      <c r="AL313" s="120">
        <v>176.09</v>
      </c>
      <c r="AM313" s="120">
        <v>168</v>
      </c>
      <c r="AN313" s="120">
        <v>180.75</v>
      </c>
      <c r="AO313" s="120">
        <v>208.09</v>
      </c>
      <c r="AP313" s="120">
        <v>186.2</v>
      </c>
      <c r="AQ313" s="120">
        <v>199.25</v>
      </c>
      <c r="AR313" s="120">
        <v>224.05</v>
      </c>
      <c r="AS313" s="120">
        <v>230.97</v>
      </c>
      <c r="AT313" s="120">
        <v>222.79</v>
      </c>
      <c r="AU313" s="120">
        <v>225.75</v>
      </c>
      <c r="AV313" s="120">
        <v>217.02</v>
      </c>
      <c r="AW313" s="120">
        <v>197.6</v>
      </c>
      <c r="AX313" s="120">
        <v>217.55</v>
      </c>
      <c r="AY313" s="120">
        <v>228.82</v>
      </c>
      <c r="AZ313" s="120">
        <v>224.07</v>
      </c>
      <c r="BA313" s="120">
        <v>227.3</v>
      </c>
      <c r="BB313" s="120">
        <v>229.27</v>
      </c>
      <c r="BC313" s="120">
        <v>280.39</v>
      </c>
    </row>
    <row r="314" spans="1:55" x14ac:dyDescent="0.45">
      <c r="A314" s="261">
        <v>310</v>
      </c>
      <c r="B314" s="174" t="s">
        <v>375</v>
      </c>
      <c r="C314" s="119">
        <v>1.96</v>
      </c>
      <c r="D314" s="119">
        <v>1.89</v>
      </c>
      <c r="E314" s="119">
        <v>1.46</v>
      </c>
      <c r="F314" s="119">
        <v>0.31</v>
      </c>
      <c r="G314" s="119">
        <v>2.5</v>
      </c>
      <c r="H314" s="119">
        <v>1.1299999999999999</v>
      </c>
      <c r="I314" s="119">
        <v>0.68</v>
      </c>
      <c r="J314" s="119">
        <v>1.31</v>
      </c>
      <c r="K314" s="119">
        <v>1.61</v>
      </c>
      <c r="L314" s="119">
        <v>1.1599999999999999</v>
      </c>
      <c r="M314" s="119">
        <v>1.1000000000000001</v>
      </c>
      <c r="N314" s="119">
        <v>0.84</v>
      </c>
      <c r="O314" s="119">
        <v>1.68</v>
      </c>
      <c r="P314" s="119">
        <v>1.05</v>
      </c>
      <c r="Q314" s="119">
        <v>0.73</v>
      </c>
      <c r="R314" s="119">
        <v>4.91</v>
      </c>
      <c r="S314" s="119">
        <v>0.59</v>
      </c>
      <c r="T314" s="119">
        <v>0.87</v>
      </c>
      <c r="U314" s="119">
        <v>1.1599999999999999</v>
      </c>
      <c r="V314" s="119">
        <v>0.6</v>
      </c>
      <c r="W314" s="119">
        <v>0.72</v>
      </c>
      <c r="X314" s="119">
        <v>0.89</v>
      </c>
      <c r="Y314" s="119">
        <v>0.96</v>
      </c>
      <c r="Z314" s="119">
        <v>0.17</v>
      </c>
      <c r="AA314" s="119">
        <v>0.24</v>
      </c>
      <c r="AB314" s="119">
        <v>0.69</v>
      </c>
      <c r="AC314" s="119">
        <v>0.81</v>
      </c>
      <c r="AD314" s="119">
        <v>0.19</v>
      </c>
      <c r="AE314" s="119">
        <v>0.31</v>
      </c>
      <c r="AF314" s="119">
        <v>0.81</v>
      </c>
      <c r="AG314" s="119">
        <v>0.18</v>
      </c>
      <c r="AH314" s="119">
        <v>0.05</v>
      </c>
      <c r="AI314" s="119">
        <v>0.09</v>
      </c>
      <c r="AJ314" s="119">
        <v>0.05</v>
      </c>
      <c r="AK314" s="119">
        <v>0.17</v>
      </c>
      <c r="AL314" s="119">
        <v>0.57999999999999996</v>
      </c>
      <c r="AM314" s="119">
        <v>0.18</v>
      </c>
      <c r="AN314" s="119">
        <v>0.09</v>
      </c>
      <c r="AO314" s="119">
        <v>0.71</v>
      </c>
      <c r="AP314" s="119">
        <v>0.05</v>
      </c>
      <c r="AQ314" s="119">
        <v>0.45</v>
      </c>
      <c r="AR314" s="119">
        <v>0.61</v>
      </c>
      <c r="AS314" s="119">
        <v>0.25</v>
      </c>
      <c r="AT314" s="119">
        <v>0.68</v>
      </c>
      <c r="AU314" s="119">
        <v>1.29</v>
      </c>
      <c r="AV314" s="119">
        <v>0.41</v>
      </c>
      <c r="AW314" s="119">
        <v>1.5</v>
      </c>
      <c r="AX314" s="119">
        <v>1.03</v>
      </c>
      <c r="AY314" s="119">
        <v>2.42</v>
      </c>
      <c r="AZ314" s="119">
        <v>0.72</v>
      </c>
      <c r="BA314" s="119">
        <v>2.94</v>
      </c>
      <c r="BB314" s="119">
        <v>1.99</v>
      </c>
      <c r="BC314" s="119">
        <v>1.1599999999999999</v>
      </c>
    </row>
    <row r="315" spans="1:55" x14ac:dyDescent="0.45">
      <c r="A315" s="260">
        <v>311</v>
      </c>
      <c r="B315" s="173" t="s">
        <v>376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</row>
    <row r="316" spans="1:55" x14ac:dyDescent="0.45">
      <c r="A316" s="261">
        <v>312</v>
      </c>
      <c r="B316" s="174" t="s">
        <v>377</v>
      </c>
      <c r="C316" s="119">
        <v>0.28999999999999998</v>
      </c>
      <c r="D316" s="119">
        <v>0.2</v>
      </c>
      <c r="E316" s="119">
        <v>0.52</v>
      </c>
      <c r="F316" s="119">
        <v>0.54</v>
      </c>
      <c r="G316" s="119">
        <v>1.47</v>
      </c>
      <c r="H316" s="119">
        <v>0.34</v>
      </c>
      <c r="I316" s="119">
        <v>0.28000000000000003</v>
      </c>
      <c r="J316" s="119">
        <v>0.74</v>
      </c>
      <c r="K316" s="119">
        <v>0.56999999999999995</v>
      </c>
      <c r="L316" s="119">
        <v>1.1299999999999999</v>
      </c>
      <c r="M316" s="119">
        <v>0.71</v>
      </c>
      <c r="N316" s="119">
        <v>0.65</v>
      </c>
      <c r="O316" s="119">
        <v>0.25</v>
      </c>
      <c r="P316" s="119">
        <v>0.61</v>
      </c>
      <c r="Q316" s="119">
        <v>0.14000000000000001</v>
      </c>
      <c r="R316" s="119">
        <v>0.74</v>
      </c>
      <c r="S316" s="119">
        <v>0.6</v>
      </c>
      <c r="T316" s="119">
        <v>0.76</v>
      </c>
      <c r="U316" s="119">
        <v>0.25</v>
      </c>
      <c r="V316" s="119">
        <v>0.52</v>
      </c>
      <c r="W316" s="119">
        <v>0.33</v>
      </c>
      <c r="X316" s="119">
        <v>0.73</v>
      </c>
      <c r="Y316" s="119">
        <v>0.25</v>
      </c>
      <c r="Z316" s="119">
        <v>0.56999999999999995</v>
      </c>
      <c r="AA316" s="119">
        <v>0.41</v>
      </c>
      <c r="AB316" s="119">
        <v>0.32</v>
      </c>
      <c r="AC316" s="119">
        <v>0.19</v>
      </c>
      <c r="AD316" s="119">
        <v>0.27</v>
      </c>
      <c r="AE316" s="119">
        <v>0.49</v>
      </c>
      <c r="AF316" s="119">
        <v>0.76</v>
      </c>
      <c r="AG316" s="119">
        <v>0.14000000000000001</v>
      </c>
      <c r="AH316" s="119">
        <v>0.37</v>
      </c>
      <c r="AI316" s="119">
        <v>1.03</v>
      </c>
      <c r="AJ316" s="119">
        <v>0.32</v>
      </c>
      <c r="AK316" s="119">
        <v>1.45</v>
      </c>
      <c r="AL316" s="119">
        <v>0.19</v>
      </c>
      <c r="AM316" s="119">
        <v>1.62</v>
      </c>
      <c r="AN316" s="119">
        <v>1.01</v>
      </c>
      <c r="AO316" s="119">
        <v>2.67</v>
      </c>
      <c r="AP316" s="119">
        <v>0.42</v>
      </c>
      <c r="AQ316" s="119">
        <v>0.11</v>
      </c>
      <c r="AR316" s="119">
        <v>0.13</v>
      </c>
      <c r="AS316" s="119">
        <v>0.85</v>
      </c>
      <c r="AT316" s="119">
        <v>0.71</v>
      </c>
      <c r="AU316" s="119">
        <v>1.65</v>
      </c>
      <c r="AV316" s="119">
        <v>0.67</v>
      </c>
      <c r="AW316" s="119">
        <v>0.81</v>
      </c>
      <c r="AX316" s="119">
        <v>0.1</v>
      </c>
      <c r="AY316" s="119">
        <v>1.82</v>
      </c>
      <c r="AZ316" s="119">
        <v>1.02</v>
      </c>
      <c r="BA316" s="119">
        <v>1.54</v>
      </c>
      <c r="BB316" s="119">
        <v>1.18</v>
      </c>
      <c r="BC316" s="119">
        <v>1.43</v>
      </c>
    </row>
    <row r="317" spans="1:55" ht="54.75" x14ac:dyDescent="0.45">
      <c r="A317" s="260">
        <v>313</v>
      </c>
      <c r="B317" s="173" t="s">
        <v>378</v>
      </c>
      <c r="C317" s="120">
        <v>44.14</v>
      </c>
      <c r="D317" s="120">
        <v>35.04</v>
      </c>
      <c r="E317" s="120">
        <v>38.39</v>
      </c>
      <c r="F317" s="120">
        <v>36.5</v>
      </c>
      <c r="G317" s="120">
        <v>46.12</v>
      </c>
      <c r="H317" s="120">
        <v>36.950000000000003</v>
      </c>
      <c r="I317" s="120">
        <v>35.450000000000003</v>
      </c>
      <c r="J317" s="120">
        <v>43.29</v>
      </c>
      <c r="K317" s="120">
        <v>40.86</v>
      </c>
      <c r="L317" s="120">
        <v>46.43</v>
      </c>
      <c r="M317" s="120">
        <v>31.57</v>
      </c>
      <c r="N317" s="120">
        <v>47.93</v>
      </c>
      <c r="O317" s="120">
        <v>49.54</v>
      </c>
      <c r="P317" s="120">
        <v>30.18</v>
      </c>
      <c r="Q317" s="120">
        <v>34.68</v>
      </c>
      <c r="R317" s="120">
        <v>54.68</v>
      </c>
      <c r="S317" s="120">
        <v>47.33</v>
      </c>
      <c r="T317" s="120">
        <v>40.97</v>
      </c>
      <c r="U317" s="120">
        <v>19.52</v>
      </c>
      <c r="V317" s="120">
        <v>34.47</v>
      </c>
      <c r="W317" s="120">
        <v>30.19</v>
      </c>
      <c r="X317" s="120">
        <v>22.12</v>
      </c>
      <c r="Y317" s="120">
        <v>31.57</v>
      </c>
      <c r="Z317" s="120">
        <v>22.71</v>
      </c>
      <c r="AA317" s="120">
        <v>26.69</v>
      </c>
      <c r="AB317" s="120">
        <v>27.22</v>
      </c>
      <c r="AC317" s="120">
        <v>26.8</v>
      </c>
      <c r="AD317" s="120">
        <v>29.14</v>
      </c>
      <c r="AE317" s="120">
        <v>21.19</v>
      </c>
      <c r="AF317" s="120">
        <v>34.54</v>
      </c>
      <c r="AG317" s="120">
        <v>24.93</v>
      </c>
      <c r="AH317" s="120">
        <v>35.89</v>
      </c>
      <c r="AI317" s="120">
        <v>30.94</v>
      </c>
      <c r="AJ317" s="120">
        <v>31.17</v>
      </c>
      <c r="AK317" s="120">
        <v>23.97</v>
      </c>
      <c r="AL317" s="120">
        <v>21.86</v>
      </c>
      <c r="AM317" s="120">
        <v>33.72</v>
      </c>
      <c r="AN317" s="120">
        <v>27.93</v>
      </c>
      <c r="AO317" s="120">
        <v>29.01</v>
      </c>
      <c r="AP317" s="120">
        <v>21.84</v>
      </c>
      <c r="AQ317" s="120">
        <v>30.78</v>
      </c>
      <c r="AR317" s="120">
        <v>28.85</v>
      </c>
      <c r="AS317" s="120">
        <v>33.299999999999997</v>
      </c>
      <c r="AT317" s="120">
        <v>28.14</v>
      </c>
      <c r="AU317" s="120">
        <v>28.34</v>
      </c>
      <c r="AV317" s="120">
        <v>31.36</v>
      </c>
      <c r="AW317" s="120">
        <v>23.54</v>
      </c>
      <c r="AX317" s="120">
        <v>26.39</v>
      </c>
      <c r="AY317" s="120">
        <v>23.79</v>
      </c>
      <c r="AZ317" s="120">
        <v>35.950000000000003</v>
      </c>
      <c r="BA317" s="120">
        <v>22.91</v>
      </c>
      <c r="BB317" s="120">
        <v>28.16</v>
      </c>
      <c r="BC317" s="120">
        <v>35.71</v>
      </c>
    </row>
    <row r="318" spans="1:55" ht="21" customHeight="1" x14ac:dyDescent="0.45">
      <c r="A318" s="325" t="s">
        <v>410</v>
      </c>
      <c r="B318" s="326"/>
      <c r="C318" s="320" t="s">
        <v>392</v>
      </c>
      <c r="D318" s="321"/>
      <c r="E318" s="321"/>
      <c r="F318" s="321"/>
      <c r="G318" s="321"/>
      <c r="H318" s="321"/>
      <c r="I318" s="321"/>
      <c r="J318" s="321"/>
      <c r="K318" s="321"/>
      <c r="L318" s="321"/>
      <c r="M318" s="321"/>
      <c r="N318" s="322"/>
      <c r="O318" s="320" t="s">
        <v>402</v>
      </c>
      <c r="P318" s="321"/>
      <c r="Q318" s="321"/>
      <c r="R318" s="321"/>
      <c r="S318" s="321"/>
      <c r="T318" s="321"/>
      <c r="U318" s="321"/>
      <c r="V318" s="321"/>
      <c r="W318" s="321"/>
      <c r="X318" s="321"/>
      <c r="Y318" s="321"/>
      <c r="Z318" s="322"/>
      <c r="AA318" s="320" t="s">
        <v>409</v>
      </c>
      <c r="AB318" s="321"/>
      <c r="AC318" s="321"/>
      <c r="AD318" s="321"/>
      <c r="AE318" s="321"/>
      <c r="AF318" s="321"/>
      <c r="AG318" s="321"/>
      <c r="AH318" s="321"/>
      <c r="AI318" s="321"/>
      <c r="AJ318" s="321"/>
      <c r="AK318" s="321"/>
      <c r="AL318" s="322"/>
      <c r="AM318" s="320" t="s">
        <v>416</v>
      </c>
      <c r="AN318" s="321"/>
      <c r="AO318" s="321"/>
      <c r="AP318" s="321"/>
      <c r="AQ318" s="321"/>
      <c r="AR318" s="321"/>
      <c r="AS318" s="321"/>
      <c r="AT318" s="321"/>
      <c r="AU318" s="321"/>
      <c r="AV318" s="321"/>
      <c r="AW318" s="321"/>
      <c r="AX318" s="322"/>
      <c r="AY318" s="320" t="s">
        <v>426</v>
      </c>
      <c r="AZ318" s="321"/>
      <c r="BA318" s="321"/>
      <c r="BB318" s="321"/>
      <c r="BC318" s="322"/>
    </row>
    <row r="319" spans="1:55" ht="29.25" x14ac:dyDescent="0.45">
      <c r="A319" s="327"/>
      <c r="B319" s="328"/>
      <c r="C319" s="259" t="s">
        <v>142</v>
      </c>
      <c r="D319" s="259" t="s">
        <v>143</v>
      </c>
      <c r="E319" s="259" t="s">
        <v>144</v>
      </c>
      <c r="F319" s="259" t="s">
        <v>145</v>
      </c>
      <c r="G319" s="259" t="s">
        <v>146</v>
      </c>
      <c r="H319" s="259" t="s">
        <v>147</v>
      </c>
      <c r="I319" s="259" t="s">
        <v>148</v>
      </c>
      <c r="J319" s="259" t="s">
        <v>149</v>
      </c>
      <c r="K319" s="259" t="s">
        <v>150</v>
      </c>
      <c r="L319" s="259" t="s">
        <v>151</v>
      </c>
      <c r="M319" s="259" t="s">
        <v>152</v>
      </c>
      <c r="N319" s="259" t="s">
        <v>153</v>
      </c>
      <c r="O319" s="259" t="s">
        <v>142</v>
      </c>
      <c r="P319" s="259" t="s">
        <v>143</v>
      </c>
      <c r="Q319" s="259" t="s">
        <v>144</v>
      </c>
      <c r="R319" s="259" t="s">
        <v>145</v>
      </c>
      <c r="S319" s="259" t="s">
        <v>146</v>
      </c>
      <c r="T319" s="259" t="s">
        <v>147</v>
      </c>
      <c r="U319" s="259" t="s">
        <v>148</v>
      </c>
      <c r="V319" s="259" t="s">
        <v>149</v>
      </c>
      <c r="W319" s="259" t="s">
        <v>150</v>
      </c>
      <c r="X319" s="259" t="s">
        <v>151</v>
      </c>
      <c r="Y319" s="259" t="s">
        <v>152</v>
      </c>
      <c r="Z319" s="259" t="s">
        <v>153</v>
      </c>
      <c r="AA319" s="259" t="s">
        <v>142</v>
      </c>
      <c r="AB319" s="259" t="s">
        <v>143</v>
      </c>
      <c r="AC319" s="259" t="s">
        <v>144</v>
      </c>
      <c r="AD319" s="259" t="s">
        <v>145</v>
      </c>
      <c r="AE319" s="259" t="s">
        <v>146</v>
      </c>
      <c r="AF319" s="259" t="s">
        <v>147</v>
      </c>
      <c r="AG319" s="259" t="s">
        <v>148</v>
      </c>
      <c r="AH319" s="259" t="s">
        <v>149</v>
      </c>
      <c r="AI319" s="259" t="s">
        <v>150</v>
      </c>
      <c r="AJ319" s="259" t="s">
        <v>151</v>
      </c>
      <c r="AK319" s="259" t="s">
        <v>152</v>
      </c>
      <c r="AL319" s="259" t="s">
        <v>153</v>
      </c>
      <c r="AM319" s="259" t="s">
        <v>142</v>
      </c>
      <c r="AN319" s="259" t="s">
        <v>143</v>
      </c>
      <c r="AO319" s="259" t="s">
        <v>144</v>
      </c>
      <c r="AP319" s="259" t="s">
        <v>145</v>
      </c>
      <c r="AQ319" s="259" t="s">
        <v>146</v>
      </c>
      <c r="AR319" s="259" t="s">
        <v>147</v>
      </c>
      <c r="AS319" s="259" t="s">
        <v>148</v>
      </c>
      <c r="AT319" s="259" t="s">
        <v>149</v>
      </c>
      <c r="AU319" s="259" t="s">
        <v>150</v>
      </c>
      <c r="AV319" s="259" t="s">
        <v>151</v>
      </c>
      <c r="AW319" s="259" t="s">
        <v>152</v>
      </c>
      <c r="AX319" s="259" t="s">
        <v>153</v>
      </c>
      <c r="AY319" s="259" t="s">
        <v>142</v>
      </c>
      <c r="AZ319" s="259" t="s">
        <v>143</v>
      </c>
      <c r="BA319" s="259" t="s">
        <v>144</v>
      </c>
      <c r="BB319" s="259" t="s">
        <v>145</v>
      </c>
      <c r="BC319" s="259" t="s">
        <v>146</v>
      </c>
    </row>
    <row r="320" spans="1:55" x14ac:dyDescent="0.45">
      <c r="A320" s="261">
        <v>1</v>
      </c>
      <c r="B320" s="174" t="s">
        <v>154</v>
      </c>
      <c r="C320" s="174"/>
      <c r="D320" s="119">
        <v>2.74</v>
      </c>
      <c r="E320" s="119">
        <v>7.63</v>
      </c>
      <c r="F320" s="119">
        <v>-12.95</v>
      </c>
      <c r="G320" s="119">
        <v>12.72</v>
      </c>
      <c r="H320" s="119">
        <v>1.69</v>
      </c>
      <c r="I320" s="119">
        <v>-4.13</v>
      </c>
      <c r="J320" s="119">
        <v>0.23</v>
      </c>
      <c r="K320" s="119">
        <v>5.12</v>
      </c>
      <c r="L320" s="119">
        <v>1.51</v>
      </c>
      <c r="M320" s="119">
        <v>-8.23</v>
      </c>
      <c r="N320" s="119">
        <v>1.03</v>
      </c>
      <c r="O320" s="119">
        <v>-7.94</v>
      </c>
      <c r="P320" s="119">
        <v>-0.15</v>
      </c>
      <c r="Q320" s="119">
        <v>9.59</v>
      </c>
      <c r="R320" s="119">
        <v>-10.48</v>
      </c>
      <c r="S320" s="119">
        <v>9.07</v>
      </c>
      <c r="T320" s="119">
        <v>-1.49</v>
      </c>
      <c r="U320" s="119">
        <v>0.3</v>
      </c>
      <c r="V320" s="119">
        <v>-2.96</v>
      </c>
      <c r="W320" s="119">
        <v>6.49</v>
      </c>
      <c r="X320" s="119">
        <v>-1.32</v>
      </c>
      <c r="Y320" s="119">
        <v>-7.56</v>
      </c>
      <c r="Z320" s="119">
        <v>-0.44</v>
      </c>
      <c r="AA320" s="119">
        <v>-8.17</v>
      </c>
      <c r="AB320" s="119">
        <v>20.96</v>
      </c>
      <c r="AC320" s="119">
        <v>0.99</v>
      </c>
      <c r="AD320" s="119">
        <v>-18.579999999999998</v>
      </c>
      <c r="AE320" s="119">
        <v>13.38</v>
      </c>
      <c r="AF320" s="119">
        <v>2.57</v>
      </c>
      <c r="AG320" s="119">
        <v>-5.99</v>
      </c>
      <c r="AH320" s="119">
        <v>9.85</v>
      </c>
      <c r="AI320" s="119">
        <v>3.7</v>
      </c>
      <c r="AJ320" s="119">
        <v>-8.65</v>
      </c>
      <c r="AK320" s="119">
        <v>6.49</v>
      </c>
      <c r="AL320" s="119">
        <v>-3.89</v>
      </c>
      <c r="AM320" s="119">
        <v>-5.93</v>
      </c>
      <c r="AN320" s="119">
        <v>7.86</v>
      </c>
      <c r="AO320" s="119">
        <v>13.34</v>
      </c>
      <c r="AP320" s="119">
        <v>-19.309999999999999</v>
      </c>
      <c r="AQ320" s="119">
        <v>18.440000000000001</v>
      </c>
      <c r="AR320" s="119">
        <v>0.8</v>
      </c>
      <c r="AS320" s="119">
        <v>-6.3</v>
      </c>
      <c r="AT320" s="119">
        <v>13.28</v>
      </c>
      <c r="AU320" s="119">
        <v>2.19</v>
      </c>
      <c r="AV320" s="119">
        <v>-8.33</v>
      </c>
      <c r="AW320" s="119">
        <v>7.12</v>
      </c>
      <c r="AX320" s="119">
        <v>-8.02</v>
      </c>
      <c r="AY320" s="119">
        <v>1.93</v>
      </c>
      <c r="AZ320" s="119">
        <v>1.31</v>
      </c>
      <c r="BA320" s="119">
        <v>9.81</v>
      </c>
      <c r="BB320" s="119">
        <v>-15.28</v>
      </c>
      <c r="BC320" s="119">
        <v>17.48</v>
      </c>
    </row>
    <row r="321" spans="1:55" ht="29.25" x14ac:dyDescent="0.45">
      <c r="A321" s="260">
        <v>2</v>
      </c>
      <c r="B321" s="173" t="s">
        <v>155</v>
      </c>
      <c r="C321" s="173"/>
      <c r="D321" s="120">
        <v>211.03</v>
      </c>
      <c r="E321" s="120">
        <v>-27.21</v>
      </c>
      <c r="F321" s="120">
        <v>-28.54</v>
      </c>
      <c r="G321" s="120">
        <v>-36.130000000000003</v>
      </c>
      <c r="H321" s="120">
        <v>50.37</v>
      </c>
      <c r="I321" s="120">
        <v>25.25</v>
      </c>
      <c r="J321" s="120">
        <v>56.52</v>
      </c>
      <c r="K321" s="120">
        <v>-34.01</v>
      </c>
      <c r="L321" s="120">
        <v>-26.53</v>
      </c>
      <c r="M321" s="120">
        <v>-26.22</v>
      </c>
      <c r="N321" s="120">
        <v>52.71</v>
      </c>
      <c r="O321" s="120">
        <v>-9.86</v>
      </c>
      <c r="P321" s="120">
        <v>-6.32</v>
      </c>
      <c r="Q321" s="120">
        <v>-27.55</v>
      </c>
      <c r="R321" s="120">
        <v>23.68</v>
      </c>
      <c r="S321" s="120">
        <v>-38.9</v>
      </c>
      <c r="T321" s="120">
        <v>21.33</v>
      </c>
      <c r="U321" s="120">
        <v>98.63</v>
      </c>
      <c r="V321" s="120">
        <v>-21.16</v>
      </c>
      <c r="W321" s="120">
        <v>-30</v>
      </c>
      <c r="X321" s="120">
        <v>29.32</v>
      </c>
      <c r="Y321" s="120">
        <v>-33.72</v>
      </c>
      <c r="Z321" s="120">
        <v>-38.01</v>
      </c>
      <c r="AA321" s="120">
        <v>2.36</v>
      </c>
      <c r="AB321" s="120">
        <v>34.56</v>
      </c>
      <c r="AC321" s="120">
        <v>-13.01</v>
      </c>
      <c r="AD321" s="120">
        <v>36.22</v>
      </c>
      <c r="AE321" s="120">
        <v>5.49</v>
      </c>
      <c r="AF321" s="120">
        <v>45.48</v>
      </c>
      <c r="AG321" s="120">
        <v>6.59</v>
      </c>
      <c r="AH321" s="120">
        <v>25.44</v>
      </c>
      <c r="AI321" s="120">
        <v>-3.1</v>
      </c>
      <c r="AJ321" s="120">
        <v>-13.08</v>
      </c>
      <c r="AK321" s="120">
        <v>-58.36</v>
      </c>
      <c r="AL321" s="120">
        <v>173.09</v>
      </c>
      <c r="AM321" s="120">
        <v>-4.71</v>
      </c>
      <c r="AN321" s="120">
        <v>-49.38</v>
      </c>
      <c r="AO321" s="120">
        <v>22.56</v>
      </c>
      <c r="AP321" s="120">
        <v>19.399999999999999</v>
      </c>
      <c r="AQ321" s="120">
        <v>59.17</v>
      </c>
      <c r="AR321" s="120">
        <v>-28.93</v>
      </c>
      <c r="AS321" s="120">
        <v>55.62</v>
      </c>
      <c r="AT321" s="120">
        <v>-37.159999999999997</v>
      </c>
      <c r="AU321" s="120">
        <v>14.31</v>
      </c>
      <c r="AV321" s="120">
        <v>3.95</v>
      </c>
      <c r="AW321" s="120">
        <v>-40.57</v>
      </c>
      <c r="AX321" s="120">
        <v>24.8</v>
      </c>
      <c r="AY321" s="120">
        <v>28.63</v>
      </c>
      <c r="AZ321" s="120">
        <v>4.9800000000000004</v>
      </c>
      <c r="BA321" s="120">
        <v>30.54</v>
      </c>
      <c r="BB321" s="120">
        <v>-52.12</v>
      </c>
      <c r="BC321" s="120">
        <v>-9.8699999999999992</v>
      </c>
    </row>
    <row r="322" spans="1:55" x14ac:dyDescent="0.45">
      <c r="A322" s="261">
        <v>3</v>
      </c>
      <c r="B322" s="174" t="s">
        <v>156</v>
      </c>
      <c r="C322" s="174"/>
      <c r="D322" s="119">
        <v>3.52</v>
      </c>
      <c r="E322" s="119">
        <v>10.38</v>
      </c>
      <c r="F322" s="119">
        <v>-8.94</v>
      </c>
      <c r="G322" s="119">
        <v>17.43</v>
      </c>
      <c r="H322" s="119">
        <v>-0.83</v>
      </c>
      <c r="I322" s="119">
        <v>-5.24</v>
      </c>
      <c r="J322" s="119">
        <v>1.1299999999999999</v>
      </c>
      <c r="K322" s="119">
        <v>3.68</v>
      </c>
      <c r="L322" s="119">
        <v>-7.36</v>
      </c>
      <c r="M322" s="119">
        <v>-10.49</v>
      </c>
      <c r="N322" s="119">
        <v>9.89</v>
      </c>
      <c r="O322" s="119">
        <v>-8.4</v>
      </c>
      <c r="P322" s="119">
        <v>10.65</v>
      </c>
      <c r="Q322" s="119">
        <v>9.74</v>
      </c>
      <c r="R322" s="119">
        <v>-8.61</v>
      </c>
      <c r="S322" s="119">
        <v>1.17</v>
      </c>
      <c r="T322" s="119">
        <v>-0.2</v>
      </c>
      <c r="U322" s="119">
        <v>0.99</v>
      </c>
      <c r="V322" s="119">
        <v>-9.49</v>
      </c>
      <c r="W322" s="119">
        <v>5.58</v>
      </c>
      <c r="X322" s="119">
        <v>-11.93</v>
      </c>
      <c r="Y322" s="119">
        <v>1.03</v>
      </c>
      <c r="Z322" s="119">
        <v>-0.45</v>
      </c>
      <c r="AA322" s="119">
        <v>0.71</v>
      </c>
      <c r="AB322" s="119">
        <v>1.02</v>
      </c>
      <c r="AC322" s="119">
        <v>25.23</v>
      </c>
      <c r="AD322" s="119">
        <v>-12.48</v>
      </c>
      <c r="AE322" s="119">
        <v>8.07</v>
      </c>
      <c r="AF322" s="119">
        <v>0.62</v>
      </c>
      <c r="AG322" s="119">
        <v>-10.8</v>
      </c>
      <c r="AH322" s="119">
        <v>5.74</v>
      </c>
      <c r="AI322" s="119">
        <v>1.43</v>
      </c>
      <c r="AJ322" s="119">
        <v>-10.11</v>
      </c>
      <c r="AK322" s="119">
        <v>6.9</v>
      </c>
      <c r="AL322" s="119">
        <v>1.61</v>
      </c>
      <c r="AM322" s="119">
        <v>8.44</v>
      </c>
      <c r="AN322" s="119">
        <v>4.01</v>
      </c>
      <c r="AO322" s="119">
        <v>18.48</v>
      </c>
      <c r="AP322" s="119">
        <v>-18.71</v>
      </c>
      <c r="AQ322" s="119">
        <v>15.72</v>
      </c>
      <c r="AR322" s="119">
        <v>-5.35</v>
      </c>
      <c r="AS322" s="119">
        <v>-3.31</v>
      </c>
      <c r="AT322" s="119">
        <v>15.49</v>
      </c>
      <c r="AU322" s="119">
        <v>3.81</v>
      </c>
      <c r="AV322" s="119">
        <v>-11.71</v>
      </c>
      <c r="AW322" s="119">
        <v>14.64</v>
      </c>
      <c r="AX322" s="119">
        <v>8.67</v>
      </c>
      <c r="AY322" s="119">
        <v>-8.4700000000000006</v>
      </c>
      <c r="AZ322" s="119">
        <v>5.68</v>
      </c>
      <c r="BA322" s="119">
        <v>6.86</v>
      </c>
      <c r="BB322" s="119">
        <v>-13.59</v>
      </c>
      <c r="BC322" s="119">
        <v>15.79</v>
      </c>
    </row>
    <row r="323" spans="1:55" ht="42" x14ac:dyDescent="0.45">
      <c r="A323" s="260">
        <v>4</v>
      </c>
      <c r="B323" s="173" t="s">
        <v>157</v>
      </c>
      <c r="C323" s="173"/>
      <c r="D323" s="120">
        <v>1.47</v>
      </c>
      <c r="E323" s="120">
        <v>5.4</v>
      </c>
      <c r="F323" s="120">
        <v>-6</v>
      </c>
      <c r="G323" s="120">
        <v>17.63</v>
      </c>
      <c r="H323" s="120">
        <v>-2.14</v>
      </c>
      <c r="I323" s="120">
        <v>-9.1</v>
      </c>
      <c r="J323" s="120">
        <v>11.22</v>
      </c>
      <c r="K323" s="120">
        <v>-0.26</v>
      </c>
      <c r="L323" s="120">
        <v>1.69</v>
      </c>
      <c r="M323" s="120">
        <v>-4.38</v>
      </c>
      <c r="N323" s="120">
        <v>-7.84</v>
      </c>
      <c r="O323" s="120">
        <v>-5.1100000000000003</v>
      </c>
      <c r="P323" s="120">
        <v>-6.41</v>
      </c>
      <c r="Q323" s="120">
        <v>16.809999999999999</v>
      </c>
      <c r="R323" s="120">
        <v>-13.05</v>
      </c>
      <c r="S323" s="120">
        <v>16.57</v>
      </c>
      <c r="T323" s="120">
        <v>0.54</v>
      </c>
      <c r="U323" s="120">
        <v>-9.1199999999999992</v>
      </c>
      <c r="V323" s="120">
        <v>-0.92</v>
      </c>
      <c r="W323" s="120">
        <v>3.35</v>
      </c>
      <c r="X323" s="120">
        <v>2.15</v>
      </c>
      <c r="Y323" s="120">
        <v>-2.64</v>
      </c>
      <c r="Z323" s="120">
        <v>-4.3</v>
      </c>
      <c r="AA323" s="120">
        <v>-7.35</v>
      </c>
      <c r="AB323" s="120">
        <v>19.46</v>
      </c>
      <c r="AC323" s="120">
        <v>5.46</v>
      </c>
      <c r="AD323" s="120">
        <v>-20.89</v>
      </c>
      <c r="AE323" s="120">
        <v>12.63</v>
      </c>
      <c r="AF323" s="120">
        <v>-9.61</v>
      </c>
      <c r="AG323" s="120">
        <v>2.2799999999999998</v>
      </c>
      <c r="AH323" s="120">
        <v>7.51</v>
      </c>
      <c r="AI323" s="120">
        <v>4.93</v>
      </c>
      <c r="AJ323" s="120">
        <v>-1.08</v>
      </c>
      <c r="AK323" s="120">
        <v>-0.78</v>
      </c>
      <c r="AL323" s="120">
        <v>2.54</v>
      </c>
      <c r="AM323" s="120">
        <v>-6.35</v>
      </c>
      <c r="AN323" s="120">
        <v>-0.83</v>
      </c>
      <c r="AO323" s="120">
        <v>15.99</v>
      </c>
      <c r="AP323" s="120">
        <v>-11.73</v>
      </c>
      <c r="AQ323" s="120">
        <v>12.84</v>
      </c>
      <c r="AR323" s="120">
        <v>-3.9</v>
      </c>
      <c r="AS323" s="120">
        <v>-4.09</v>
      </c>
      <c r="AT323" s="120">
        <v>6.17</v>
      </c>
      <c r="AU323" s="120">
        <v>0.27</v>
      </c>
      <c r="AV323" s="120">
        <v>0.41</v>
      </c>
      <c r="AW323" s="120">
        <v>9.83</v>
      </c>
      <c r="AX323" s="120">
        <v>-7.61</v>
      </c>
      <c r="AY323" s="120">
        <v>0.99</v>
      </c>
      <c r="AZ323" s="120">
        <v>-4.87</v>
      </c>
      <c r="BA323" s="120">
        <v>22.73</v>
      </c>
      <c r="BB323" s="120">
        <v>-20.420000000000002</v>
      </c>
      <c r="BC323" s="120">
        <v>22.37</v>
      </c>
    </row>
    <row r="324" spans="1:55" ht="29.25" x14ac:dyDescent="0.45">
      <c r="A324" s="261">
        <v>5</v>
      </c>
      <c r="B324" s="174" t="s">
        <v>158</v>
      </c>
      <c r="C324" s="174"/>
      <c r="D324" s="119">
        <v>6.02</v>
      </c>
      <c r="E324" s="119">
        <v>22.87</v>
      </c>
      <c r="F324" s="119">
        <v>-18.88</v>
      </c>
      <c r="G324" s="119">
        <v>2.5099999999999998</v>
      </c>
      <c r="H324" s="119">
        <v>-0.23</v>
      </c>
      <c r="I324" s="119">
        <v>-5.21</v>
      </c>
      <c r="J324" s="119">
        <v>-10.55</v>
      </c>
      <c r="K324" s="119">
        <v>5.94</v>
      </c>
      <c r="L324" s="119">
        <v>5.36</v>
      </c>
      <c r="M324" s="119">
        <v>-6.28</v>
      </c>
      <c r="N324" s="119">
        <v>3.6</v>
      </c>
      <c r="O324" s="119">
        <v>-8.5299999999999994</v>
      </c>
      <c r="P324" s="119">
        <v>16.5</v>
      </c>
      <c r="Q324" s="119">
        <v>9.6999999999999993</v>
      </c>
      <c r="R324" s="119">
        <v>-27.17</v>
      </c>
      <c r="S324" s="119">
        <v>-5.68</v>
      </c>
      <c r="T324" s="119">
        <v>3.01</v>
      </c>
      <c r="U324" s="119">
        <v>7.61</v>
      </c>
      <c r="V324" s="119">
        <v>-2.42</v>
      </c>
      <c r="W324" s="119">
        <v>17.420000000000002</v>
      </c>
      <c r="X324" s="119">
        <v>-6.25</v>
      </c>
      <c r="Y324" s="119">
        <v>9.74</v>
      </c>
      <c r="Z324" s="119">
        <v>-12.57</v>
      </c>
      <c r="AA324" s="119">
        <v>-11.9</v>
      </c>
      <c r="AB324" s="119">
        <v>18.32</v>
      </c>
      <c r="AC324" s="119">
        <v>14.79</v>
      </c>
      <c r="AD324" s="119">
        <v>-30.57</v>
      </c>
      <c r="AE324" s="119">
        <v>10.8</v>
      </c>
      <c r="AF324" s="119">
        <v>-3.61</v>
      </c>
      <c r="AG324" s="119">
        <v>-14.84</v>
      </c>
      <c r="AH324" s="119">
        <v>19.420000000000002</v>
      </c>
      <c r="AI324" s="119">
        <v>-1.21</v>
      </c>
      <c r="AJ324" s="119">
        <v>-13.58</v>
      </c>
      <c r="AK324" s="119">
        <v>15.06</v>
      </c>
      <c r="AL324" s="119">
        <v>-11.24</v>
      </c>
      <c r="AM324" s="119">
        <v>-12.12</v>
      </c>
      <c r="AN324" s="119">
        <v>21.92</v>
      </c>
      <c r="AO324" s="119">
        <v>10.7</v>
      </c>
      <c r="AP324" s="119">
        <v>-18.36</v>
      </c>
      <c r="AQ324" s="119">
        <v>29.82</v>
      </c>
      <c r="AR324" s="119">
        <v>-5.15</v>
      </c>
      <c r="AS324" s="119">
        <v>-14.16</v>
      </c>
      <c r="AT324" s="119">
        <v>4.67</v>
      </c>
      <c r="AU324" s="119">
        <v>12.88</v>
      </c>
      <c r="AV324" s="119">
        <v>-11.31</v>
      </c>
      <c r="AW324" s="119">
        <v>8.5399999999999991</v>
      </c>
      <c r="AX324" s="119">
        <v>-6.58</v>
      </c>
      <c r="AY324" s="119">
        <v>-8.76</v>
      </c>
      <c r="AZ324" s="119">
        <v>17.84</v>
      </c>
      <c r="BA324" s="119">
        <v>12.33</v>
      </c>
      <c r="BB324" s="119">
        <v>-29.42</v>
      </c>
      <c r="BC324" s="119">
        <v>18.22</v>
      </c>
    </row>
    <row r="325" spans="1:55" ht="29.25" x14ac:dyDescent="0.45">
      <c r="A325" s="260">
        <v>6</v>
      </c>
      <c r="B325" s="173" t="s">
        <v>159</v>
      </c>
      <c r="C325" s="173"/>
      <c r="D325" s="120">
        <v>2.98</v>
      </c>
      <c r="E325" s="120">
        <v>8.36</v>
      </c>
      <c r="F325" s="120">
        <v>-13.3</v>
      </c>
      <c r="G325" s="120">
        <v>12.69</v>
      </c>
      <c r="H325" s="120">
        <v>1.82</v>
      </c>
      <c r="I325" s="120">
        <v>-6.4</v>
      </c>
      <c r="J325" s="120">
        <v>2.38</v>
      </c>
      <c r="K325" s="120">
        <v>5.39</v>
      </c>
      <c r="L325" s="120">
        <v>-1.55</v>
      </c>
      <c r="M325" s="120">
        <v>-4.87</v>
      </c>
      <c r="N325" s="120">
        <v>-1.69</v>
      </c>
      <c r="O325" s="120">
        <v>-7.86</v>
      </c>
      <c r="P325" s="120">
        <v>0.28000000000000003</v>
      </c>
      <c r="Q325" s="120">
        <v>9.41</v>
      </c>
      <c r="R325" s="120">
        <v>-11.59</v>
      </c>
      <c r="S325" s="120">
        <v>9.9700000000000006</v>
      </c>
      <c r="T325" s="120">
        <v>0.89</v>
      </c>
      <c r="U325" s="120">
        <v>-3.97</v>
      </c>
      <c r="V325" s="120">
        <v>-2.31</v>
      </c>
      <c r="W325" s="120">
        <v>8.1</v>
      </c>
      <c r="X325" s="120">
        <v>-3.58</v>
      </c>
      <c r="Y325" s="120">
        <v>-1.92</v>
      </c>
      <c r="Z325" s="120">
        <v>-4.25</v>
      </c>
      <c r="AA325" s="120">
        <v>-8.74</v>
      </c>
      <c r="AB325" s="120">
        <v>21.64</v>
      </c>
      <c r="AC325" s="120">
        <v>-0.6</v>
      </c>
      <c r="AD325" s="120">
        <v>-17.25</v>
      </c>
      <c r="AE325" s="120">
        <v>9.3000000000000007</v>
      </c>
      <c r="AF325" s="120">
        <v>-1.24</v>
      </c>
      <c r="AG325" s="120">
        <v>-3.85</v>
      </c>
      <c r="AH325" s="120">
        <v>10.050000000000001</v>
      </c>
      <c r="AI325" s="120">
        <v>8.1999999999999993</v>
      </c>
      <c r="AJ325" s="120">
        <v>-6.18</v>
      </c>
      <c r="AK325" s="120">
        <v>6.04</v>
      </c>
      <c r="AL325" s="120">
        <v>-2.71</v>
      </c>
      <c r="AM325" s="120">
        <v>-7.39</v>
      </c>
      <c r="AN325" s="120">
        <v>8.16</v>
      </c>
      <c r="AO325" s="120">
        <v>11.91</v>
      </c>
      <c r="AP325" s="120">
        <v>-17.53</v>
      </c>
      <c r="AQ325" s="120">
        <v>18.09</v>
      </c>
      <c r="AR325" s="120">
        <v>-1.42</v>
      </c>
      <c r="AS325" s="120">
        <v>-7.58</v>
      </c>
      <c r="AT325" s="120">
        <v>9.6</v>
      </c>
      <c r="AU325" s="120">
        <v>4.82</v>
      </c>
      <c r="AV325" s="120">
        <v>-6.42</v>
      </c>
      <c r="AW325" s="120">
        <v>11.37</v>
      </c>
      <c r="AX325" s="120">
        <v>-8.2100000000000009</v>
      </c>
      <c r="AY325" s="120">
        <v>-1.26</v>
      </c>
      <c r="AZ325" s="120">
        <v>4.78</v>
      </c>
      <c r="BA325" s="120">
        <v>7.11</v>
      </c>
      <c r="BB325" s="120">
        <v>-15.52</v>
      </c>
      <c r="BC325" s="120">
        <v>18.989999999999998</v>
      </c>
    </row>
    <row r="326" spans="1:55" ht="29.25" x14ac:dyDescent="0.45">
      <c r="A326" s="261">
        <v>7</v>
      </c>
      <c r="B326" s="174" t="s">
        <v>160</v>
      </c>
      <c r="C326" s="174"/>
      <c r="D326" s="119">
        <v>0.51</v>
      </c>
      <c r="E326" s="119">
        <v>5.85</v>
      </c>
      <c r="F326" s="119">
        <v>-12.89</v>
      </c>
      <c r="G326" s="119">
        <v>10.6</v>
      </c>
      <c r="H326" s="119">
        <v>-1.95</v>
      </c>
      <c r="I326" s="119">
        <v>-2.67</v>
      </c>
      <c r="J326" s="119">
        <v>-6.45</v>
      </c>
      <c r="K326" s="119">
        <v>4.59</v>
      </c>
      <c r="L326" s="119">
        <v>7.7</v>
      </c>
      <c r="M326" s="119">
        <v>-11.51</v>
      </c>
      <c r="N326" s="119">
        <v>1.69</v>
      </c>
      <c r="O326" s="119">
        <v>3.06</v>
      </c>
      <c r="P326" s="119">
        <v>-12.95</v>
      </c>
      <c r="Q326" s="119">
        <v>14.32</v>
      </c>
      <c r="R326" s="119">
        <v>-10.44</v>
      </c>
      <c r="S326" s="119">
        <v>16.32</v>
      </c>
      <c r="T326" s="119">
        <v>-9.08</v>
      </c>
      <c r="U326" s="119">
        <v>2.4700000000000002</v>
      </c>
      <c r="V326" s="119">
        <v>11.53</v>
      </c>
      <c r="W326" s="119">
        <v>-6.53</v>
      </c>
      <c r="X326" s="119">
        <v>4.0199999999999996</v>
      </c>
      <c r="Y326" s="119">
        <v>-20.74</v>
      </c>
      <c r="Z326" s="119">
        <v>9.73</v>
      </c>
      <c r="AA326" s="119">
        <v>-1.06</v>
      </c>
      <c r="AB326" s="119">
        <v>41.66</v>
      </c>
      <c r="AC326" s="119">
        <v>-8.65</v>
      </c>
      <c r="AD326" s="119">
        <v>-20.77</v>
      </c>
      <c r="AE326" s="119">
        <v>17.760000000000002</v>
      </c>
      <c r="AF326" s="119">
        <v>10.36</v>
      </c>
      <c r="AG326" s="119">
        <v>-8.8800000000000008</v>
      </c>
      <c r="AH326" s="119">
        <v>4.7699999999999996</v>
      </c>
      <c r="AI326" s="119">
        <v>-7.26</v>
      </c>
      <c r="AJ326" s="119">
        <v>-20.52</v>
      </c>
      <c r="AK326" s="119">
        <v>21.72</v>
      </c>
      <c r="AL326" s="119">
        <v>-7.98</v>
      </c>
      <c r="AM326" s="119">
        <v>0.64</v>
      </c>
      <c r="AN326" s="119">
        <v>15.72</v>
      </c>
      <c r="AO326" s="119">
        <v>12.43</v>
      </c>
      <c r="AP326" s="119">
        <v>-23.55</v>
      </c>
      <c r="AQ326" s="119">
        <v>9.65</v>
      </c>
      <c r="AR326" s="119">
        <v>8.2100000000000009</v>
      </c>
      <c r="AS326" s="119">
        <v>-4.55</v>
      </c>
      <c r="AT326" s="119">
        <v>40.53</v>
      </c>
      <c r="AU326" s="119">
        <v>-6.91</v>
      </c>
      <c r="AV326" s="119">
        <v>-21.63</v>
      </c>
      <c r="AW326" s="119">
        <v>-8.43</v>
      </c>
      <c r="AX326" s="119">
        <v>-1.44</v>
      </c>
      <c r="AY326" s="119">
        <v>22.07</v>
      </c>
      <c r="AZ326" s="119">
        <v>-10.220000000000001</v>
      </c>
      <c r="BA326" s="119">
        <v>15.79</v>
      </c>
      <c r="BB326" s="119">
        <v>-13.14</v>
      </c>
      <c r="BC326" s="119">
        <v>6.9</v>
      </c>
    </row>
    <row r="327" spans="1:55" ht="42" x14ac:dyDescent="0.45">
      <c r="A327" s="260">
        <v>8</v>
      </c>
      <c r="B327" s="173" t="s">
        <v>161</v>
      </c>
      <c r="C327" s="173"/>
      <c r="D327" s="120">
        <v>-4.01</v>
      </c>
      <c r="E327" s="120">
        <v>12.66</v>
      </c>
      <c r="F327" s="120">
        <v>-9.5399999999999991</v>
      </c>
      <c r="G327" s="120">
        <v>15.12</v>
      </c>
      <c r="H327" s="120">
        <v>0.3</v>
      </c>
      <c r="I327" s="120">
        <v>0.8</v>
      </c>
      <c r="J327" s="120">
        <v>-2.6</v>
      </c>
      <c r="K327" s="120">
        <v>4.3600000000000003</v>
      </c>
      <c r="L327" s="120">
        <v>6.04</v>
      </c>
      <c r="M327" s="120">
        <v>-8.81</v>
      </c>
      <c r="N327" s="120">
        <v>3.71</v>
      </c>
      <c r="O327" s="120">
        <v>-8.8000000000000007</v>
      </c>
      <c r="P327" s="120">
        <v>-3.17</v>
      </c>
      <c r="Q327" s="120">
        <v>14.31</v>
      </c>
      <c r="R327" s="120">
        <v>-8.7799999999999994</v>
      </c>
      <c r="S327" s="120">
        <v>9.1</v>
      </c>
      <c r="T327" s="120">
        <v>-0.08</v>
      </c>
      <c r="U327" s="120">
        <v>1.83</v>
      </c>
      <c r="V327" s="120">
        <v>-7.25</v>
      </c>
      <c r="W327" s="120">
        <v>9.41</v>
      </c>
      <c r="X327" s="120">
        <v>3.11</v>
      </c>
      <c r="Y327" s="120">
        <v>-13.44</v>
      </c>
      <c r="Z327" s="120">
        <v>1.29</v>
      </c>
      <c r="AA327" s="120">
        <v>-8.7799999999999994</v>
      </c>
      <c r="AB327" s="120">
        <v>6.08</v>
      </c>
      <c r="AC327" s="120">
        <v>8.23</v>
      </c>
      <c r="AD327" s="120">
        <v>-12.08</v>
      </c>
      <c r="AE327" s="120">
        <v>18.11</v>
      </c>
      <c r="AF327" s="120">
        <v>1.23</v>
      </c>
      <c r="AG327" s="120">
        <v>-5.12</v>
      </c>
      <c r="AH327" s="120">
        <v>14.36</v>
      </c>
      <c r="AI327" s="120">
        <v>-1.39</v>
      </c>
      <c r="AJ327" s="120">
        <v>-6.06</v>
      </c>
      <c r="AK327" s="120">
        <v>-1.39</v>
      </c>
      <c r="AL327" s="120">
        <v>-5.64</v>
      </c>
      <c r="AM327" s="120">
        <v>-3.42</v>
      </c>
      <c r="AN327" s="120">
        <v>-0.11</v>
      </c>
      <c r="AO327" s="120">
        <v>16.899999999999999</v>
      </c>
      <c r="AP327" s="120">
        <v>-18.940000000000001</v>
      </c>
      <c r="AQ327" s="120">
        <v>25.41</v>
      </c>
      <c r="AR327" s="120">
        <v>-0.64</v>
      </c>
      <c r="AS327" s="120">
        <v>-1.28</v>
      </c>
      <c r="AT327" s="120">
        <v>5.74</v>
      </c>
      <c r="AU327" s="120">
        <v>-0.73</v>
      </c>
      <c r="AV327" s="120">
        <v>-2.9</v>
      </c>
      <c r="AW327" s="120">
        <v>2.09</v>
      </c>
      <c r="AX327" s="120">
        <v>-8.0500000000000007</v>
      </c>
      <c r="AY327" s="120">
        <v>-2.68</v>
      </c>
      <c r="AZ327" s="120">
        <v>-3.82</v>
      </c>
      <c r="BA327" s="120">
        <v>20.350000000000001</v>
      </c>
      <c r="BB327" s="120">
        <v>-15.68</v>
      </c>
      <c r="BC327" s="120">
        <v>15.95</v>
      </c>
    </row>
    <row r="328" spans="1:55" ht="42" x14ac:dyDescent="0.45">
      <c r="A328" s="261">
        <v>9</v>
      </c>
      <c r="B328" s="174" t="s">
        <v>162</v>
      </c>
      <c r="C328" s="174"/>
      <c r="D328" s="119">
        <v>8.61</v>
      </c>
      <c r="E328" s="119">
        <v>5.51</v>
      </c>
      <c r="F328" s="119">
        <v>-14.8</v>
      </c>
      <c r="G328" s="119">
        <v>5.41</v>
      </c>
      <c r="H328" s="119">
        <v>9.65</v>
      </c>
      <c r="I328" s="119">
        <v>13.07</v>
      </c>
      <c r="J328" s="119">
        <v>-20.53</v>
      </c>
      <c r="K328" s="119">
        <v>9.02</v>
      </c>
      <c r="L328" s="119">
        <v>-12.88</v>
      </c>
      <c r="M328" s="119">
        <v>-18.91</v>
      </c>
      <c r="N328" s="119">
        <v>22.47</v>
      </c>
      <c r="O328" s="119">
        <v>15.02</v>
      </c>
      <c r="P328" s="119">
        <v>-9.64</v>
      </c>
      <c r="Q328" s="119">
        <v>10.64</v>
      </c>
      <c r="R328" s="119">
        <v>-26.15</v>
      </c>
      <c r="S328" s="119">
        <v>-4.4400000000000004</v>
      </c>
      <c r="T328" s="119">
        <v>5.22</v>
      </c>
      <c r="U328" s="119">
        <v>39.82</v>
      </c>
      <c r="V328" s="119">
        <v>-37.22</v>
      </c>
      <c r="W328" s="119">
        <v>16.64</v>
      </c>
      <c r="X328" s="119">
        <v>-21.09</v>
      </c>
      <c r="Y328" s="119">
        <v>1.1299999999999999</v>
      </c>
      <c r="Z328" s="119">
        <v>46.62</v>
      </c>
      <c r="AA328" s="119">
        <v>-31.2</v>
      </c>
      <c r="AB328" s="119">
        <v>11.21</v>
      </c>
      <c r="AC328" s="119">
        <v>75.599999999999994</v>
      </c>
      <c r="AD328" s="119">
        <v>-53.2</v>
      </c>
      <c r="AE328" s="119">
        <v>29.65</v>
      </c>
      <c r="AF328" s="119">
        <v>21.49</v>
      </c>
      <c r="AG328" s="119">
        <v>-10.3</v>
      </c>
      <c r="AH328" s="119">
        <v>6.86</v>
      </c>
      <c r="AI328" s="119">
        <v>-3.17</v>
      </c>
      <c r="AJ328" s="119">
        <v>-15.79</v>
      </c>
      <c r="AK328" s="119">
        <v>50.47</v>
      </c>
      <c r="AL328" s="119">
        <v>-25.37</v>
      </c>
      <c r="AM328" s="119">
        <v>-8.9700000000000006</v>
      </c>
      <c r="AN328" s="119">
        <v>4.5999999999999996</v>
      </c>
      <c r="AO328" s="119">
        <v>32.39</v>
      </c>
      <c r="AP328" s="119">
        <v>-34.61</v>
      </c>
      <c r="AQ328" s="119">
        <v>31.63</v>
      </c>
      <c r="AR328" s="119">
        <v>3.37</v>
      </c>
      <c r="AS328" s="119">
        <v>2.54</v>
      </c>
      <c r="AT328" s="119">
        <v>5.45</v>
      </c>
      <c r="AU328" s="119">
        <v>3.56</v>
      </c>
      <c r="AV328" s="119">
        <v>-6.14</v>
      </c>
      <c r="AW328" s="119">
        <v>-11.69</v>
      </c>
      <c r="AX328" s="119">
        <v>16.03</v>
      </c>
      <c r="AY328" s="119">
        <v>2.82</v>
      </c>
      <c r="AZ328" s="119">
        <v>-4.63</v>
      </c>
      <c r="BA328" s="119">
        <v>4.18</v>
      </c>
      <c r="BB328" s="119">
        <v>-16.760000000000002</v>
      </c>
      <c r="BC328" s="119">
        <v>25.14</v>
      </c>
    </row>
    <row r="329" spans="1:55" ht="29.25" x14ac:dyDescent="0.45">
      <c r="A329" s="260">
        <v>10</v>
      </c>
      <c r="B329" s="173" t="s">
        <v>163</v>
      </c>
      <c r="C329" s="173"/>
      <c r="D329" s="120">
        <v>4.47</v>
      </c>
      <c r="E329" s="120">
        <v>14.19</v>
      </c>
      <c r="F329" s="120">
        <v>-17.600000000000001</v>
      </c>
      <c r="G329" s="120">
        <v>17.48</v>
      </c>
      <c r="H329" s="120">
        <v>-2.0499999999999998</v>
      </c>
      <c r="I329" s="120">
        <v>8.2899999999999991</v>
      </c>
      <c r="J329" s="120">
        <v>-2.1</v>
      </c>
      <c r="K329" s="120">
        <v>1.4</v>
      </c>
      <c r="L329" s="120">
        <v>14.52</v>
      </c>
      <c r="M329" s="120">
        <v>-40.590000000000003</v>
      </c>
      <c r="N329" s="120">
        <v>48.12</v>
      </c>
      <c r="O329" s="120">
        <v>-34.28</v>
      </c>
      <c r="P329" s="120">
        <v>23.76</v>
      </c>
      <c r="Q329" s="120">
        <v>-3.06</v>
      </c>
      <c r="R329" s="120">
        <v>-0.78</v>
      </c>
      <c r="S329" s="120">
        <v>-4.95</v>
      </c>
      <c r="T329" s="120">
        <v>-3.36</v>
      </c>
      <c r="U329" s="120">
        <v>14.38</v>
      </c>
      <c r="V329" s="120">
        <v>-10.62</v>
      </c>
      <c r="W329" s="120">
        <v>3.15</v>
      </c>
      <c r="X329" s="120">
        <v>9.34</v>
      </c>
      <c r="Y329" s="120">
        <v>-37</v>
      </c>
      <c r="Z329" s="120">
        <v>29.78</v>
      </c>
      <c r="AA329" s="120">
        <v>-12.52</v>
      </c>
      <c r="AB329" s="120">
        <v>7.91</v>
      </c>
      <c r="AC329" s="120">
        <v>20.38</v>
      </c>
      <c r="AD329" s="120">
        <v>-21.91</v>
      </c>
      <c r="AE329" s="120">
        <v>16.309999999999999</v>
      </c>
      <c r="AF329" s="120">
        <v>5.6</v>
      </c>
      <c r="AG329" s="120">
        <v>-23.35</v>
      </c>
      <c r="AH329" s="120">
        <v>20.91</v>
      </c>
      <c r="AI329" s="120">
        <v>10.199999999999999</v>
      </c>
      <c r="AJ329" s="120">
        <v>-9.99</v>
      </c>
      <c r="AK329" s="120">
        <v>-9.4700000000000006</v>
      </c>
      <c r="AL329" s="120">
        <v>22.41</v>
      </c>
      <c r="AM329" s="120">
        <v>-22.7</v>
      </c>
      <c r="AN329" s="120">
        <v>16.86</v>
      </c>
      <c r="AO329" s="120">
        <v>10.050000000000001</v>
      </c>
      <c r="AP329" s="120">
        <v>-12.71</v>
      </c>
      <c r="AQ329" s="120">
        <v>1.0900000000000001</v>
      </c>
      <c r="AR329" s="120">
        <v>20.14</v>
      </c>
      <c r="AS329" s="120">
        <v>-2.54</v>
      </c>
      <c r="AT329" s="120">
        <v>11.11</v>
      </c>
      <c r="AU329" s="120">
        <v>-10.55</v>
      </c>
      <c r="AV329" s="120">
        <v>-1.27</v>
      </c>
      <c r="AW329" s="120">
        <v>17.920000000000002</v>
      </c>
      <c r="AX329" s="120">
        <v>-9.7100000000000009</v>
      </c>
      <c r="AY329" s="120">
        <v>-1.51</v>
      </c>
      <c r="AZ329" s="120">
        <v>-3.5</v>
      </c>
      <c r="BA329" s="120">
        <v>12.25</v>
      </c>
      <c r="BB329" s="120">
        <v>-9.4700000000000006</v>
      </c>
      <c r="BC329" s="120">
        <v>2.88</v>
      </c>
    </row>
    <row r="330" spans="1:55" ht="42" x14ac:dyDescent="0.45">
      <c r="A330" s="261">
        <v>11</v>
      </c>
      <c r="B330" s="174" t="s">
        <v>22</v>
      </c>
      <c r="C330" s="174"/>
      <c r="D330" s="119">
        <v>25.16</v>
      </c>
      <c r="E330" s="119">
        <v>-12.4</v>
      </c>
      <c r="F330" s="119">
        <v>-13.65</v>
      </c>
      <c r="G330" s="119">
        <v>13.29</v>
      </c>
      <c r="H330" s="119">
        <v>15.24</v>
      </c>
      <c r="I330" s="119">
        <v>-7.48</v>
      </c>
      <c r="J330" s="119">
        <v>9</v>
      </c>
      <c r="K330" s="119">
        <v>4.88</v>
      </c>
      <c r="L330" s="119">
        <v>8.56</v>
      </c>
      <c r="M330" s="119">
        <v>-5.45</v>
      </c>
      <c r="N330" s="119">
        <v>-5.23</v>
      </c>
      <c r="O330" s="119">
        <v>-19.079999999999998</v>
      </c>
      <c r="P330" s="119">
        <v>30.73</v>
      </c>
      <c r="Q330" s="119">
        <v>-2.96</v>
      </c>
      <c r="R330" s="119">
        <v>-8.1300000000000008</v>
      </c>
      <c r="S330" s="119">
        <v>5.68</v>
      </c>
      <c r="T330" s="119">
        <v>-18.21</v>
      </c>
      <c r="U330" s="119">
        <v>34.01</v>
      </c>
      <c r="V330" s="119">
        <v>-11.28</v>
      </c>
      <c r="W330" s="119">
        <v>12.52</v>
      </c>
      <c r="X330" s="119">
        <v>1.17</v>
      </c>
      <c r="Y330" s="119">
        <v>-10.89</v>
      </c>
      <c r="Z330" s="119">
        <v>-0.89</v>
      </c>
      <c r="AA330" s="119">
        <v>-5.52</v>
      </c>
      <c r="AB330" s="119">
        <v>15.51</v>
      </c>
      <c r="AC330" s="119">
        <v>0.32</v>
      </c>
      <c r="AD330" s="119">
        <v>-26.39</v>
      </c>
      <c r="AE330" s="119">
        <v>36.33</v>
      </c>
      <c r="AF330" s="119">
        <v>18.809999999999999</v>
      </c>
      <c r="AG330" s="119">
        <v>-10.48</v>
      </c>
      <c r="AH330" s="119">
        <v>5.18</v>
      </c>
      <c r="AI330" s="119">
        <v>-4.0199999999999996</v>
      </c>
      <c r="AJ330" s="119">
        <v>-14.78</v>
      </c>
      <c r="AK330" s="119">
        <v>0.06</v>
      </c>
      <c r="AL330" s="119">
        <v>-7.98</v>
      </c>
      <c r="AM330" s="119">
        <v>1.71</v>
      </c>
      <c r="AN330" s="119">
        <v>4.4400000000000004</v>
      </c>
      <c r="AO330" s="119">
        <v>21.11</v>
      </c>
      <c r="AP330" s="119">
        <v>-28.93</v>
      </c>
      <c r="AQ330" s="119">
        <v>32.33</v>
      </c>
      <c r="AR330" s="119">
        <v>5.41</v>
      </c>
      <c r="AS330" s="119">
        <v>-12.23</v>
      </c>
      <c r="AT330" s="119">
        <v>15.12</v>
      </c>
      <c r="AU330" s="119">
        <v>14.08</v>
      </c>
      <c r="AV330" s="119">
        <v>-11.44</v>
      </c>
      <c r="AW330" s="119">
        <v>5.2</v>
      </c>
      <c r="AX330" s="119">
        <v>-23.08</v>
      </c>
      <c r="AY330" s="119">
        <v>14.65</v>
      </c>
      <c r="AZ330" s="119">
        <v>4.1399999999999997</v>
      </c>
      <c r="BA330" s="119">
        <v>8.59</v>
      </c>
      <c r="BB330" s="119">
        <v>-21.69</v>
      </c>
      <c r="BC330" s="119">
        <v>36.799999999999997</v>
      </c>
    </row>
    <row r="331" spans="1:55" ht="29.25" x14ac:dyDescent="0.45">
      <c r="A331" s="260">
        <v>12</v>
      </c>
      <c r="B331" s="173" t="s">
        <v>164</v>
      </c>
      <c r="C331" s="173"/>
      <c r="D331" s="120">
        <v>-40.08</v>
      </c>
      <c r="E331" s="120">
        <v>15.08</v>
      </c>
      <c r="F331" s="120">
        <v>6.67</v>
      </c>
      <c r="G331" s="120">
        <v>-5.5</v>
      </c>
      <c r="H331" s="120">
        <v>-16.43</v>
      </c>
      <c r="I331" s="120">
        <v>10.039999999999999</v>
      </c>
      <c r="J331" s="120">
        <v>11.39</v>
      </c>
      <c r="K331" s="120">
        <v>13.12</v>
      </c>
      <c r="L331" s="120">
        <v>74.7</v>
      </c>
      <c r="M331" s="120">
        <v>-61.13</v>
      </c>
      <c r="N331" s="120">
        <v>44.88</v>
      </c>
      <c r="O331" s="120">
        <v>-3.17</v>
      </c>
      <c r="P331" s="120">
        <v>-37.9</v>
      </c>
      <c r="Q331" s="120">
        <v>95.38</v>
      </c>
      <c r="R331" s="120">
        <v>101.08</v>
      </c>
      <c r="S331" s="120">
        <v>-52.85</v>
      </c>
      <c r="T331" s="120">
        <v>18.07</v>
      </c>
      <c r="U331" s="120">
        <v>-55.18</v>
      </c>
      <c r="V331" s="120">
        <v>32.42</v>
      </c>
      <c r="W331" s="120">
        <v>-2.5499999999999998</v>
      </c>
      <c r="X331" s="120">
        <v>23.69</v>
      </c>
      <c r="Y331" s="120">
        <v>9.93</v>
      </c>
      <c r="Z331" s="120">
        <v>-43.86</v>
      </c>
      <c r="AA331" s="120">
        <v>39.479999999999997</v>
      </c>
      <c r="AB331" s="120">
        <v>-36.799999999999997</v>
      </c>
      <c r="AC331" s="120">
        <v>11.31</v>
      </c>
      <c r="AD331" s="120">
        <v>-1.64</v>
      </c>
      <c r="AE331" s="120">
        <v>-22.92</v>
      </c>
      <c r="AF331" s="120">
        <v>91.12</v>
      </c>
      <c r="AG331" s="120">
        <v>-21.38</v>
      </c>
      <c r="AH331" s="120">
        <v>16.59</v>
      </c>
      <c r="AI331" s="120">
        <v>-21</v>
      </c>
      <c r="AJ331" s="120">
        <v>-5.44</v>
      </c>
      <c r="AK331" s="120">
        <v>-18.329999999999998</v>
      </c>
      <c r="AL331" s="120">
        <v>-7.89</v>
      </c>
      <c r="AM331" s="120">
        <v>39.76</v>
      </c>
      <c r="AN331" s="120">
        <v>-17.079999999999998</v>
      </c>
      <c r="AO331" s="120">
        <v>4.3899999999999997</v>
      </c>
      <c r="AP331" s="120">
        <v>-24.86</v>
      </c>
      <c r="AQ331" s="120">
        <v>72.87</v>
      </c>
      <c r="AR331" s="120">
        <v>8.5299999999999994</v>
      </c>
      <c r="AS331" s="120">
        <v>-19</v>
      </c>
      <c r="AT331" s="120">
        <v>65.680000000000007</v>
      </c>
      <c r="AU331" s="120">
        <v>-12.51</v>
      </c>
      <c r="AV331" s="120">
        <v>-34.86</v>
      </c>
      <c r="AW331" s="120">
        <v>16.649999999999999</v>
      </c>
      <c r="AX331" s="120">
        <v>-27.87</v>
      </c>
      <c r="AY331" s="120">
        <v>-9.9499999999999993</v>
      </c>
      <c r="AZ331" s="120">
        <v>50.94</v>
      </c>
      <c r="BA331" s="120">
        <v>-35.659999999999997</v>
      </c>
      <c r="BB331" s="120">
        <v>127.07</v>
      </c>
      <c r="BC331" s="120">
        <v>3.09</v>
      </c>
    </row>
    <row r="332" spans="1:55" ht="29.25" x14ac:dyDescent="0.45">
      <c r="A332" s="261">
        <v>13</v>
      </c>
      <c r="B332" s="174" t="s">
        <v>165</v>
      </c>
      <c r="C332" s="174"/>
      <c r="D332" s="119">
        <v>3.08</v>
      </c>
      <c r="E332" s="119">
        <v>1</v>
      </c>
      <c r="F332" s="119">
        <v>15.15</v>
      </c>
      <c r="G332" s="119">
        <v>-7.56</v>
      </c>
      <c r="H332" s="119">
        <v>-6.99</v>
      </c>
      <c r="I332" s="119">
        <v>1.62</v>
      </c>
      <c r="J332" s="119">
        <v>-6.12</v>
      </c>
      <c r="K332" s="119">
        <v>9.91</v>
      </c>
      <c r="L332" s="119">
        <v>1.66</v>
      </c>
      <c r="M332" s="119">
        <v>-13.78</v>
      </c>
      <c r="N332" s="119">
        <v>7.23</v>
      </c>
      <c r="O332" s="119">
        <v>-10.119999999999999</v>
      </c>
      <c r="P332" s="119">
        <v>0.73</v>
      </c>
      <c r="Q332" s="119">
        <v>14.01</v>
      </c>
      <c r="R332" s="119">
        <v>-14.97</v>
      </c>
      <c r="S332" s="119">
        <v>10.29</v>
      </c>
      <c r="T332" s="119">
        <v>9.58</v>
      </c>
      <c r="U332" s="119">
        <v>-0.35</v>
      </c>
      <c r="V332" s="119">
        <v>-9.5</v>
      </c>
      <c r="W332" s="119">
        <v>-5.93</v>
      </c>
      <c r="X332" s="119">
        <v>1.1000000000000001</v>
      </c>
      <c r="Y332" s="119">
        <v>-12.84</v>
      </c>
      <c r="Z332" s="119">
        <v>19.03</v>
      </c>
      <c r="AA332" s="119">
        <v>-19.89</v>
      </c>
      <c r="AB332" s="119">
        <v>9.66</v>
      </c>
      <c r="AC332" s="119">
        <v>7.45</v>
      </c>
      <c r="AD332" s="119">
        <v>-7.96</v>
      </c>
      <c r="AE332" s="119">
        <v>15.21</v>
      </c>
      <c r="AF332" s="119">
        <v>-1.5</v>
      </c>
      <c r="AG332" s="119">
        <v>-11.63</v>
      </c>
      <c r="AH332" s="119">
        <v>25.79</v>
      </c>
      <c r="AI332" s="119">
        <v>-10.95</v>
      </c>
      <c r="AJ332" s="119">
        <v>-5.57</v>
      </c>
      <c r="AK332" s="119">
        <v>17.89</v>
      </c>
      <c r="AL332" s="119">
        <v>9.3699999999999992</v>
      </c>
      <c r="AM332" s="119">
        <v>-1.41</v>
      </c>
      <c r="AN332" s="119">
        <v>-18.100000000000001</v>
      </c>
      <c r="AO332" s="119">
        <v>13.37</v>
      </c>
      <c r="AP332" s="119">
        <v>-28.2</v>
      </c>
      <c r="AQ332" s="119">
        <v>39.4</v>
      </c>
      <c r="AR332" s="119">
        <v>-6.3</v>
      </c>
      <c r="AS332" s="119">
        <v>45.47</v>
      </c>
      <c r="AT332" s="119">
        <v>-32.26</v>
      </c>
      <c r="AU332" s="119">
        <v>0.94</v>
      </c>
      <c r="AV332" s="119">
        <v>-0.66</v>
      </c>
      <c r="AW332" s="119">
        <v>3.94</v>
      </c>
      <c r="AX332" s="119">
        <v>2</v>
      </c>
      <c r="AY332" s="119">
        <v>-10.85</v>
      </c>
      <c r="AZ332" s="119">
        <v>7.4</v>
      </c>
      <c r="BA332" s="119">
        <v>8.51</v>
      </c>
      <c r="BB332" s="119">
        <v>-18.760000000000002</v>
      </c>
      <c r="BC332" s="119">
        <v>15.9</v>
      </c>
    </row>
    <row r="333" spans="1:55" x14ac:dyDescent="0.45">
      <c r="A333" s="260">
        <v>14</v>
      </c>
      <c r="B333" s="173" t="s">
        <v>166</v>
      </c>
      <c r="C333" s="173"/>
      <c r="D333" s="120">
        <v>-9.14</v>
      </c>
      <c r="E333" s="120">
        <v>15.06</v>
      </c>
      <c r="F333" s="120">
        <v>-10.78</v>
      </c>
      <c r="G333" s="120">
        <v>9.58</v>
      </c>
      <c r="H333" s="120">
        <v>-10.15</v>
      </c>
      <c r="I333" s="120">
        <v>-2.09</v>
      </c>
      <c r="J333" s="120">
        <v>-6.19</v>
      </c>
      <c r="K333" s="120">
        <v>9.2100000000000009</v>
      </c>
      <c r="L333" s="120">
        <v>9.36</v>
      </c>
      <c r="M333" s="120">
        <v>-28.22</v>
      </c>
      <c r="N333" s="120">
        <v>8.3800000000000008</v>
      </c>
      <c r="O333" s="120">
        <v>23.84</v>
      </c>
      <c r="P333" s="120">
        <v>-18.809999999999999</v>
      </c>
      <c r="Q333" s="120">
        <v>18.41</v>
      </c>
      <c r="R333" s="120">
        <v>-12.81</v>
      </c>
      <c r="S333" s="120">
        <v>4.05</v>
      </c>
      <c r="T333" s="120">
        <v>-6.81</v>
      </c>
      <c r="U333" s="120">
        <v>8.59</v>
      </c>
      <c r="V333" s="120">
        <v>0.43</v>
      </c>
      <c r="W333" s="120">
        <v>-3.29</v>
      </c>
      <c r="X333" s="120">
        <v>5.93</v>
      </c>
      <c r="Y333" s="120">
        <v>-7.64</v>
      </c>
      <c r="Z333" s="120">
        <v>17.579999999999998</v>
      </c>
      <c r="AA333" s="120">
        <v>1.31</v>
      </c>
      <c r="AB333" s="120">
        <v>0.62</v>
      </c>
      <c r="AC333" s="120">
        <v>16.82</v>
      </c>
      <c r="AD333" s="120">
        <v>-6.76</v>
      </c>
      <c r="AE333" s="120">
        <v>-3.16</v>
      </c>
      <c r="AF333" s="120">
        <v>-10.130000000000001</v>
      </c>
      <c r="AG333" s="120">
        <v>-4.99</v>
      </c>
      <c r="AH333" s="120">
        <v>33.01</v>
      </c>
      <c r="AI333" s="120">
        <v>-18.920000000000002</v>
      </c>
      <c r="AJ333" s="120">
        <v>-15.59</v>
      </c>
      <c r="AK333" s="120">
        <v>16.78</v>
      </c>
      <c r="AL333" s="120">
        <v>4.22</v>
      </c>
      <c r="AM333" s="120">
        <v>7.13</v>
      </c>
      <c r="AN333" s="120">
        <v>-3.76</v>
      </c>
      <c r="AO333" s="120">
        <v>28.85</v>
      </c>
      <c r="AP333" s="120">
        <v>-24.88</v>
      </c>
      <c r="AQ333" s="120">
        <v>23.02</v>
      </c>
      <c r="AR333" s="120">
        <v>-10.25</v>
      </c>
      <c r="AS333" s="120">
        <v>-13.42</v>
      </c>
      <c r="AT333" s="120">
        <v>3.89</v>
      </c>
      <c r="AU333" s="120">
        <v>-4.43</v>
      </c>
      <c r="AV333" s="120">
        <v>31.82</v>
      </c>
      <c r="AW333" s="120">
        <v>-21.37</v>
      </c>
      <c r="AX333" s="120">
        <v>0.8</v>
      </c>
      <c r="AY333" s="120">
        <v>19.829999999999998</v>
      </c>
      <c r="AZ333" s="120">
        <v>-4.2699999999999996</v>
      </c>
      <c r="BA333" s="120">
        <v>15.82</v>
      </c>
      <c r="BB333" s="120">
        <v>-17.739999999999998</v>
      </c>
      <c r="BC333" s="120">
        <v>23.96</v>
      </c>
    </row>
    <row r="334" spans="1:55" ht="29.25" x14ac:dyDescent="0.45">
      <c r="A334" s="261">
        <v>15</v>
      </c>
      <c r="B334" s="174" t="s">
        <v>167</v>
      </c>
      <c r="C334" s="174"/>
      <c r="D334" s="119">
        <v>0.49</v>
      </c>
      <c r="E334" s="119">
        <v>5.15</v>
      </c>
      <c r="F334" s="119">
        <v>-23.91</v>
      </c>
      <c r="G334" s="119">
        <v>23.32</v>
      </c>
      <c r="H334" s="119">
        <v>3.41</v>
      </c>
      <c r="I334" s="119">
        <v>-6.84</v>
      </c>
      <c r="J334" s="119">
        <v>-7.14</v>
      </c>
      <c r="K334" s="119">
        <v>1.19</v>
      </c>
      <c r="L334" s="119">
        <v>10.23</v>
      </c>
      <c r="M334" s="119">
        <v>-5.97</v>
      </c>
      <c r="N334" s="119">
        <v>-1.33</v>
      </c>
      <c r="O334" s="119">
        <v>9.35</v>
      </c>
      <c r="P334" s="119">
        <v>-16.739999999999998</v>
      </c>
      <c r="Q334" s="119">
        <v>15.48</v>
      </c>
      <c r="R334" s="119">
        <v>-9.7100000000000009</v>
      </c>
      <c r="S334" s="119">
        <v>21.9</v>
      </c>
      <c r="T334" s="119">
        <v>-18.190000000000001</v>
      </c>
      <c r="U334" s="119">
        <v>0.16</v>
      </c>
      <c r="V334" s="119">
        <v>28.97</v>
      </c>
      <c r="W334" s="119">
        <v>-9.64</v>
      </c>
      <c r="X334" s="119">
        <v>5.05</v>
      </c>
      <c r="Y334" s="119">
        <v>-26.19</v>
      </c>
      <c r="Z334" s="119">
        <v>7.86</v>
      </c>
      <c r="AA334" s="119">
        <v>6.31</v>
      </c>
      <c r="AB334" s="119">
        <v>67.400000000000006</v>
      </c>
      <c r="AC334" s="119">
        <v>-16.350000000000001</v>
      </c>
      <c r="AD334" s="119">
        <v>-27.26</v>
      </c>
      <c r="AE334" s="119">
        <v>24.37</v>
      </c>
      <c r="AF334" s="119">
        <v>19.23</v>
      </c>
      <c r="AG334" s="119">
        <v>-9.31</v>
      </c>
      <c r="AH334" s="119">
        <v>-6.74</v>
      </c>
      <c r="AI334" s="119">
        <v>-4.84</v>
      </c>
      <c r="AJ334" s="119">
        <v>-28.14</v>
      </c>
      <c r="AK334" s="119">
        <v>28.92</v>
      </c>
      <c r="AL334" s="119">
        <v>-18.12</v>
      </c>
      <c r="AM334" s="119">
        <v>0.71</v>
      </c>
      <c r="AN334" s="119">
        <v>40.24</v>
      </c>
      <c r="AO334" s="119">
        <v>6.24</v>
      </c>
      <c r="AP334" s="119">
        <v>-20.170000000000002</v>
      </c>
      <c r="AQ334" s="119">
        <v>-3.38</v>
      </c>
      <c r="AR334" s="119">
        <v>18.8</v>
      </c>
      <c r="AS334" s="119">
        <v>-20.010000000000002</v>
      </c>
      <c r="AT334" s="119">
        <v>102.1</v>
      </c>
      <c r="AU334" s="119">
        <v>-13.61</v>
      </c>
      <c r="AV334" s="119">
        <v>-36.119999999999997</v>
      </c>
      <c r="AW334" s="119">
        <v>-7.73</v>
      </c>
      <c r="AX334" s="119">
        <v>-1.94</v>
      </c>
      <c r="AY334" s="119">
        <v>40.6</v>
      </c>
      <c r="AZ334" s="119">
        <v>-18.87</v>
      </c>
      <c r="BA334" s="119">
        <v>19.68</v>
      </c>
      <c r="BB334" s="119">
        <v>-8.34</v>
      </c>
      <c r="BC334" s="119">
        <v>0.66</v>
      </c>
    </row>
    <row r="335" spans="1:55" ht="29.25" x14ac:dyDescent="0.45">
      <c r="A335" s="260">
        <v>16</v>
      </c>
      <c r="B335" s="173" t="s">
        <v>168</v>
      </c>
      <c r="C335" s="173"/>
      <c r="D335" s="120">
        <v>-4.07</v>
      </c>
      <c r="E335" s="120">
        <v>13.01</v>
      </c>
      <c r="F335" s="120">
        <v>-9.9</v>
      </c>
      <c r="G335" s="120">
        <v>15.88</v>
      </c>
      <c r="H335" s="120">
        <v>0.1</v>
      </c>
      <c r="I335" s="120">
        <v>-0.82</v>
      </c>
      <c r="J335" s="120">
        <v>-2.76</v>
      </c>
      <c r="K335" s="120">
        <v>4.4800000000000004</v>
      </c>
      <c r="L335" s="120">
        <v>6.82</v>
      </c>
      <c r="M335" s="120">
        <v>-7.62</v>
      </c>
      <c r="N335" s="120">
        <v>1.62</v>
      </c>
      <c r="O335" s="120">
        <v>-7.83</v>
      </c>
      <c r="P335" s="120">
        <v>-4.99</v>
      </c>
      <c r="Q335" s="120">
        <v>14.23</v>
      </c>
      <c r="R335" s="120">
        <v>-7.82</v>
      </c>
      <c r="S335" s="120">
        <v>7.81</v>
      </c>
      <c r="T335" s="120">
        <v>-0.9</v>
      </c>
      <c r="U335" s="120">
        <v>-0.56999999999999995</v>
      </c>
      <c r="V335" s="120">
        <v>-4.4400000000000004</v>
      </c>
      <c r="W335" s="120">
        <v>6.89</v>
      </c>
      <c r="X335" s="120">
        <v>4.45</v>
      </c>
      <c r="Y335" s="120">
        <v>-12.11</v>
      </c>
      <c r="Z335" s="120">
        <v>7.0000000000000007E-2</v>
      </c>
      <c r="AA335" s="120">
        <v>-8.59</v>
      </c>
      <c r="AB335" s="120">
        <v>5.6</v>
      </c>
      <c r="AC335" s="120">
        <v>10.4</v>
      </c>
      <c r="AD335" s="120">
        <v>-12.12</v>
      </c>
      <c r="AE335" s="120">
        <v>19.27</v>
      </c>
      <c r="AF335" s="120">
        <v>-0.14000000000000001</v>
      </c>
      <c r="AG335" s="120">
        <v>-4.7300000000000004</v>
      </c>
      <c r="AH335" s="120">
        <v>9.48</v>
      </c>
      <c r="AI335" s="120">
        <v>-0.5</v>
      </c>
      <c r="AJ335" s="120">
        <v>-5.94</v>
      </c>
      <c r="AK335" s="120">
        <v>0.68</v>
      </c>
      <c r="AL335" s="120">
        <v>-5.65</v>
      </c>
      <c r="AM335" s="120">
        <v>-3.1</v>
      </c>
      <c r="AN335" s="120">
        <v>1.1000000000000001</v>
      </c>
      <c r="AO335" s="120">
        <v>13.33</v>
      </c>
      <c r="AP335" s="120">
        <v>-15.68</v>
      </c>
      <c r="AQ335" s="120">
        <v>25</v>
      </c>
      <c r="AR335" s="120">
        <v>-0.53</v>
      </c>
      <c r="AS335" s="120">
        <v>-0.82</v>
      </c>
      <c r="AT335" s="120">
        <v>4.7</v>
      </c>
      <c r="AU335" s="120">
        <v>-1.96</v>
      </c>
      <c r="AV335" s="120">
        <v>-1.68</v>
      </c>
      <c r="AW335" s="120">
        <v>1.21</v>
      </c>
      <c r="AX335" s="120">
        <v>-6.52</v>
      </c>
      <c r="AY335" s="120">
        <v>-2.2999999999999998</v>
      </c>
      <c r="AZ335" s="120">
        <v>-4.07</v>
      </c>
      <c r="BA335" s="120">
        <v>18.07</v>
      </c>
      <c r="BB335" s="120">
        <v>-15.21</v>
      </c>
      <c r="BC335" s="120">
        <v>18.43</v>
      </c>
    </row>
    <row r="336" spans="1:55" ht="42" x14ac:dyDescent="0.45">
      <c r="A336" s="261">
        <v>17</v>
      </c>
      <c r="B336" s="174" t="s">
        <v>20</v>
      </c>
      <c r="C336" s="174"/>
      <c r="D336" s="119">
        <v>-2.2999999999999998</v>
      </c>
      <c r="E336" s="119">
        <v>8.69</v>
      </c>
      <c r="F336" s="119">
        <v>-13.03</v>
      </c>
      <c r="G336" s="119">
        <v>22.11</v>
      </c>
      <c r="H336" s="119">
        <v>-6.26</v>
      </c>
      <c r="I336" s="119">
        <v>-2.4700000000000002</v>
      </c>
      <c r="J336" s="119">
        <v>-5.33</v>
      </c>
      <c r="K336" s="119">
        <v>6.45</v>
      </c>
      <c r="L336" s="119">
        <v>8.35</v>
      </c>
      <c r="M336" s="119">
        <v>-16.059999999999999</v>
      </c>
      <c r="N336" s="119">
        <v>2.4900000000000002</v>
      </c>
      <c r="O336" s="119">
        <v>-2.0299999999999998</v>
      </c>
      <c r="P336" s="119">
        <v>-1.85</v>
      </c>
      <c r="Q336" s="119">
        <v>11.78</v>
      </c>
      <c r="R336" s="119">
        <v>-14.37</v>
      </c>
      <c r="S336" s="119">
        <v>9.2100000000000009</v>
      </c>
      <c r="T336" s="119">
        <v>0.52</v>
      </c>
      <c r="U336" s="119">
        <v>4.2</v>
      </c>
      <c r="V336" s="119">
        <v>-6.45</v>
      </c>
      <c r="W336" s="119">
        <v>-1.53</v>
      </c>
      <c r="X336" s="119">
        <v>5.14</v>
      </c>
      <c r="Y336" s="119">
        <v>-10.75</v>
      </c>
      <c r="Z336" s="119">
        <v>12.41</v>
      </c>
      <c r="AA336" s="119">
        <v>-7.16</v>
      </c>
      <c r="AB336" s="119">
        <v>4.5199999999999996</v>
      </c>
      <c r="AC336" s="119">
        <v>5.13</v>
      </c>
      <c r="AD336" s="119">
        <v>-11.21</v>
      </c>
      <c r="AE336" s="119">
        <v>5.48</v>
      </c>
      <c r="AF336" s="119">
        <v>4.72</v>
      </c>
      <c r="AG336" s="119">
        <v>-9.14</v>
      </c>
      <c r="AH336" s="119">
        <v>18.48</v>
      </c>
      <c r="AI336" s="119">
        <v>-4</v>
      </c>
      <c r="AJ336" s="119">
        <v>-12.91</v>
      </c>
      <c r="AK336" s="119">
        <v>12.43</v>
      </c>
      <c r="AL336" s="119">
        <v>3.16</v>
      </c>
      <c r="AM336" s="119">
        <v>-1.32</v>
      </c>
      <c r="AN336" s="119">
        <v>-1.33</v>
      </c>
      <c r="AO336" s="119">
        <v>10.55</v>
      </c>
      <c r="AP336" s="119">
        <v>-22.12</v>
      </c>
      <c r="AQ336" s="119">
        <v>23.74</v>
      </c>
      <c r="AR336" s="119">
        <v>-2.19</v>
      </c>
      <c r="AS336" s="119">
        <v>-7.08</v>
      </c>
      <c r="AT336" s="119">
        <v>20.329999999999998</v>
      </c>
      <c r="AU336" s="119">
        <v>-10.87</v>
      </c>
      <c r="AV336" s="119">
        <v>9.7200000000000006</v>
      </c>
      <c r="AW336" s="119">
        <v>-7.97</v>
      </c>
      <c r="AX336" s="119">
        <v>0.02</v>
      </c>
      <c r="AY336" s="119">
        <v>5.48</v>
      </c>
      <c r="AZ336" s="119">
        <v>2.96</v>
      </c>
      <c r="BA336" s="119">
        <v>5.44</v>
      </c>
      <c r="BB336" s="119">
        <v>-15.09</v>
      </c>
      <c r="BC336" s="119">
        <v>14.9</v>
      </c>
    </row>
    <row r="337" spans="1:55" ht="42" x14ac:dyDescent="0.45">
      <c r="A337" s="260">
        <v>18</v>
      </c>
      <c r="B337" s="173" t="s">
        <v>169</v>
      </c>
      <c r="C337" s="173"/>
      <c r="D337" s="120">
        <v>5.95</v>
      </c>
      <c r="E337" s="120">
        <v>22.48</v>
      </c>
      <c r="F337" s="120">
        <v>-18.57</v>
      </c>
      <c r="G337" s="120">
        <v>3.42</v>
      </c>
      <c r="H337" s="120">
        <v>-0.95</v>
      </c>
      <c r="I337" s="120">
        <v>-4.3099999999999996</v>
      </c>
      <c r="J337" s="120">
        <v>-10.99</v>
      </c>
      <c r="K337" s="120">
        <v>6.99</v>
      </c>
      <c r="L337" s="120">
        <v>3.6</v>
      </c>
      <c r="M337" s="120">
        <v>-5.85</v>
      </c>
      <c r="N337" s="120">
        <v>4.66</v>
      </c>
      <c r="O337" s="120">
        <v>-8.9600000000000009</v>
      </c>
      <c r="P337" s="120">
        <v>15.79</v>
      </c>
      <c r="Q337" s="120">
        <v>9.58</v>
      </c>
      <c r="R337" s="120">
        <v>-27.3</v>
      </c>
      <c r="S337" s="120">
        <v>-5.54</v>
      </c>
      <c r="T337" s="120">
        <v>2.98</v>
      </c>
      <c r="U337" s="120">
        <v>7.55</v>
      </c>
      <c r="V337" s="120">
        <v>-2.67</v>
      </c>
      <c r="W337" s="120">
        <v>17.440000000000001</v>
      </c>
      <c r="X337" s="120">
        <v>-6.51</v>
      </c>
      <c r="Y337" s="120">
        <v>10.210000000000001</v>
      </c>
      <c r="Z337" s="120">
        <v>-12.3</v>
      </c>
      <c r="AA337" s="120">
        <v>-11.6</v>
      </c>
      <c r="AB337" s="120">
        <v>16.829999999999998</v>
      </c>
      <c r="AC337" s="120">
        <v>16.190000000000001</v>
      </c>
      <c r="AD337" s="120">
        <v>-30.3</v>
      </c>
      <c r="AE337" s="120">
        <v>9.64</v>
      </c>
      <c r="AF337" s="120">
        <v>-2.74</v>
      </c>
      <c r="AG337" s="120">
        <v>-13.82</v>
      </c>
      <c r="AH337" s="120">
        <v>19.16</v>
      </c>
      <c r="AI337" s="120">
        <v>-1.96</v>
      </c>
      <c r="AJ337" s="120">
        <v>-13.16</v>
      </c>
      <c r="AK337" s="120">
        <v>14.99</v>
      </c>
      <c r="AL337" s="120">
        <v>-10.83</v>
      </c>
      <c r="AM337" s="120">
        <v>-12.58</v>
      </c>
      <c r="AN337" s="120">
        <v>22.22</v>
      </c>
      <c r="AO337" s="120">
        <v>10.4</v>
      </c>
      <c r="AP337" s="120">
        <v>-18.079999999999998</v>
      </c>
      <c r="AQ337" s="120">
        <v>31.33</v>
      </c>
      <c r="AR337" s="120">
        <v>-3.4</v>
      </c>
      <c r="AS337" s="120">
        <v>-7.87</v>
      </c>
      <c r="AT337" s="120">
        <v>-5.81</v>
      </c>
      <c r="AU337" s="120">
        <v>12.51</v>
      </c>
      <c r="AV337" s="120">
        <v>-11.07</v>
      </c>
      <c r="AW337" s="120">
        <v>9.81</v>
      </c>
      <c r="AX337" s="120">
        <v>-7.26</v>
      </c>
      <c r="AY337" s="120">
        <v>-8.69</v>
      </c>
      <c r="AZ337" s="120">
        <v>17.88</v>
      </c>
      <c r="BA337" s="120">
        <v>11.52</v>
      </c>
      <c r="BB337" s="120">
        <v>-29.5</v>
      </c>
      <c r="BC337" s="120">
        <v>18.850000000000001</v>
      </c>
    </row>
    <row r="338" spans="1:55" ht="42" x14ac:dyDescent="0.45">
      <c r="A338" s="261">
        <v>19</v>
      </c>
      <c r="B338" s="174" t="s">
        <v>170</v>
      </c>
      <c r="C338" s="174"/>
      <c r="D338" s="119">
        <v>-0.35</v>
      </c>
      <c r="E338" s="119">
        <v>10.210000000000001</v>
      </c>
      <c r="F338" s="119">
        <v>-11.36</v>
      </c>
      <c r="G338" s="119">
        <v>8.02</v>
      </c>
      <c r="H338" s="119">
        <v>1.46</v>
      </c>
      <c r="I338" s="119">
        <v>1.71</v>
      </c>
      <c r="J338" s="119">
        <v>-8.67</v>
      </c>
      <c r="K338" s="119">
        <v>4.42</v>
      </c>
      <c r="L338" s="119">
        <v>2.44</v>
      </c>
      <c r="M338" s="119">
        <v>-7.69</v>
      </c>
      <c r="N338" s="119">
        <v>6.11</v>
      </c>
      <c r="O338" s="119">
        <v>-7.54</v>
      </c>
      <c r="P338" s="119">
        <v>-3.42</v>
      </c>
      <c r="Q338" s="119">
        <v>10.09</v>
      </c>
      <c r="R338" s="119">
        <v>-10.08</v>
      </c>
      <c r="S338" s="119">
        <v>6.54</v>
      </c>
      <c r="T338" s="119">
        <v>0.67</v>
      </c>
      <c r="U338" s="119">
        <v>7.0000000000000007E-2</v>
      </c>
      <c r="V338" s="119">
        <v>-7.9</v>
      </c>
      <c r="W338" s="119">
        <v>2.2000000000000002</v>
      </c>
      <c r="X338" s="119">
        <v>-0.78</v>
      </c>
      <c r="Y338" s="119">
        <v>0.08</v>
      </c>
      <c r="Z338" s="119">
        <v>-3.7</v>
      </c>
      <c r="AA338" s="119">
        <v>-6.67</v>
      </c>
      <c r="AB338" s="119">
        <v>36.31</v>
      </c>
      <c r="AC338" s="119">
        <v>-14.64</v>
      </c>
      <c r="AD338" s="119">
        <v>-14.86</v>
      </c>
      <c r="AE338" s="119">
        <v>10.53</v>
      </c>
      <c r="AF338" s="119">
        <v>4.49</v>
      </c>
      <c r="AG338" s="119">
        <v>-6.53</v>
      </c>
      <c r="AH338" s="119">
        <v>7.2</v>
      </c>
      <c r="AI338" s="119">
        <v>4.51</v>
      </c>
      <c r="AJ338" s="119">
        <v>-1.64</v>
      </c>
      <c r="AK338" s="119">
        <v>12.68</v>
      </c>
      <c r="AL338" s="119">
        <v>-14.19</v>
      </c>
      <c r="AM338" s="119">
        <v>-3.46</v>
      </c>
      <c r="AN338" s="119">
        <v>5.0599999999999996</v>
      </c>
      <c r="AO338" s="119">
        <v>16.43</v>
      </c>
      <c r="AP338" s="119">
        <v>-20.420000000000002</v>
      </c>
      <c r="AQ338" s="119">
        <v>28.51</v>
      </c>
      <c r="AR338" s="119">
        <v>0.12</v>
      </c>
      <c r="AS338" s="119">
        <v>-13.1</v>
      </c>
      <c r="AT338" s="119">
        <v>9.57</v>
      </c>
      <c r="AU338" s="119">
        <v>1.24</v>
      </c>
      <c r="AV338" s="119">
        <v>-4.6500000000000004</v>
      </c>
      <c r="AW338" s="119">
        <v>13.84</v>
      </c>
      <c r="AX338" s="119">
        <v>-14.23</v>
      </c>
      <c r="AY338" s="119">
        <v>7.58</v>
      </c>
      <c r="AZ338" s="119">
        <v>15.65</v>
      </c>
      <c r="BA338" s="119">
        <v>-5.65</v>
      </c>
      <c r="BB338" s="119">
        <v>-17.39</v>
      </c>
      <c r="BC338" s="119">
        <v>26.52</v>
      </c>
    </row>
    <row r="339" spans="1:55" ht="29.25" x14ac:dyDescent="0.45">
      <c r="A339" s="260">
        <v>20</v>
      </c>
      <c r="B339" s="173" t="s">
        <v>56</v>
      </c>
      <c r="C339" s="173"/>
      <c r="D339" s="120">
        <v>1.49</v>
      </c>
      <c r="E339" s="120">
        <v>5.43</v>
      </c>
      <c r="F339" s="120">
        <v>-6</v>
      </c>
      <c r="G339" s="120">
        <v>17.64</v>
      </c>
      <c r="H339" s="120">
        <v>-2.21</v>
      </c>
      <c r="I339" s="120">
        <v>-9.0500000000000007</v>
      </c>
      <c r="J339" s="120">
        <v>11.23</v>
      </c>
      <c r="K339" s="120">
        <v>-0.28000000000000003</v>
      </c>
      <c r="L339" s="120">
        <v>1.69</v>
      </c>
      <c r="M339" s="120">
        <v>-4.3499999999999996</v>
      </c>
      <c r="N339" s="120">
        <v>-7.91</v>
      </c>
      <c r="O339" s="120">
        <v>-5.0199999999999996</v>
      </c>
      <c r="P339" s="120">
        <v>-6.42</v>
      </c>
      <c r="Q339" s="120">
        <v>16.79</v>
      </c>
      <c r="R339" s="120">
        <v>-13.03</v>
      </c>
      <c r="S339" s="120">
        <v>16.54</v>
      </c>
      <c r="T339" s="120">
        <v>0.57999999999999996</v>
      </c>
      <c r="U339" s="120">
        <v>-9.1300000000000008</v>
      </c>
      <c r="V339" s="120">
        <v>-0.91</v>
      </c>
      <c r="W339" s="120">
        <v>3.35</v>
      </c>
      <c r="X339" s="120">
        <v>2.12</v>
      </c>
      <c r="Y339" s="120">
        <v>-2.62</v>
      </c>
      <c r="Z339" s="120">
        <v>-4.3099999999999996</v>
      </c>
      <c r="AA339" s="120">
        <v>-7.34</v>
      </c>
      <c r="AB339" s="120">
        <v>19.46</v>
      </c>
      <c r="AC339" s="120">
        <v>5.46</v>
      </c>
      <c r="AD339" s="120">
        <v>-20.89</v>
      </c>
      <c r="AE339" s="120">
        <v>12.62</v>
      </c>
      <c r="AF339" s="120">
        <v>-9.6199999999999992</v>
      </c>
      <c r="AG339" s="120">
        <v>2.2999999999999998</v>
      </c>
      <c r="AH339" s="120">
        <v>7.5</v>
      </c>
      <c r="AI339" s="120">
        <v>4.9400000000000004</v>
      </c>
      <c r="AJ339" s="120">
        <v>-1.07</v>
      </c>
      <c r="AK339" s="120">
        <v>-0.78</v>
      </c>
      <c r="AL339" s="120">
        <v>2.5499999999999998</v>
      </c>
      <c r="AM339" s="120">
        <v>-6.35</v>
      </c>
      <c r="AN339" s="120">
        <v>-0.83</v>
      </c>
      <c r="AO339" s="120">
        <v>15.99</v>
      </c>
      <c r="AP339" s="120">
        <v>-11.73</v>
      </c>
      <c r="AQ339" s="120">
        <v>12.84</v>
      </c>
      <c r="AR339" s="120">
        <v>-3.9</v>
      </c>
      <c r="AS339" s="120">
        <v>-4.09</v>
      </c>
      <c r="AT339" s="120">
        <v>6.17</v>
      </c>
      <c r="AU339" s="120">
        <v>0.27</v>
      </c>
      <c r="AV339" s="120">
        <v>0.41</v>
      </c>
      <c r="AW339" s="120">
        <v>9.83</v>
      </c>
      <c r="AX339" s="120">
        <v>-7.61</v>
      </c>
      <c r="AY339" s="120">
        <v>0.99</v>
      </c>
      <c r="AZ339" s="120">
        <v>-4.87</v>
      </c>
      <c r="BA339" s="120">
        <v>22.73</v>
      </c>
      <c r="BB339" s="120">
        <v>-20.420000000000002</v>
      </c>
      <c r="BC339" s="120">
        <v>22.37</v>
      </c>
    </row>
    <row r="340" spans="1:55" ht="29.25" x14ac:dyDescent="0.45">
      <c r="A340" s="261">
        <v>21</v>
      </c>
      <c r="B340" s="174" t="s">
        <v>39</v>
      </c>
      <c r="C340" s="174"/>
      <c r="D340" s="119">
        <v>2.85</v>
      </c>
      <c r="E340" s="119">
        <v>3.54</v>
      </c>
      <c r="F340" s="119">
        <v>-7.07</v>
      </c>
      <c r="G340" s="119">
        <v>21.57</v>
      </c>
      <c r="H340" s="119">
        <v>0.97</v>
      </c>
      <c r="I340" s="119">
        <v>-12.62</v>
      </c>
      <c r="J340" s="119">
        <v>16.350000000000001</v>
      </c>
      <c r="K340" s="119">
        <v>-2.82</v>
      </c>
      <c r="L340" s="119">
        <v>-0.9</v>
      </c>
      <c r="M340" s="119">
        <v>-4.17</v>
      </c>
      <c r="N340" s="119">
        <v>-13.8</v>
      </c>
      <c r="O340" s="119">
        <v>-3.11</v>
      </c>
      <c r="P340" s="119">
        <v>-9.89</v>
      </c>
      <c r="Q340" s="119">
        <v>15.28</v>
      </c>
      <c r="R340" s="119">
        <v>-11.64</v>
      </c>
      <c r="S340" s="119">
        <v>21.11</v>
      </c>
      <c r="T340" s="119">
        <v>1.46</v>
      </c>
      <c r="U340" s="119">
        <v>-14.05</v>
      </c>
      <c r="V340" s="119">
        <v>1.1100000000000001</v>
      </c>
      <c r="W340" s="119">
        <v>2.71</v>
      </c>
      <c r="X340" s="119">
        <v>1.47</v>
      </c>
      <c r="Y340" s="119">
        <v>-10.39</v>
      </c>
      <c r="Z340" s="119">
        <v>-4.38</v>
      </c>
      <c r="AA340" s="119">
        <v>-2.4500000000000002</v>
      </c>
      <c r="AB340" s="119">
        <v>39.03</v>
      </c>
      <c r="AC340" s="119">
        <v>-0.49</v>
      </c>
      <c r="AD340" s="119">
        <v>-25.26</v>
      </c>
      <c r="AE340" s="119">
        <v>10.02</v>
      </c>
      <c r="AF340" s="119">
        <v>-10.45</v>
      </c>
      <c r="AG340" s="119">
        <v>5.83</v>
      </c>
      <c r="AH340" s="119">
        <v>9.07</v>
      </c>
      <c r="AI340" s="119">
        <v>4.28</v>
      </c>
      <c r="AJ340" s="119">
        <v>-4.92</v>
      </c>
      <c r="AK340" s="119">
        <v>-7.59</v>
      </c>
      <c r="AL340" s="119">
        <v>-2.1800000000000002</v>
      </c>
      <c r="AM340" s="119">
        <v>7.53</v>
      </c>
      <c r="AN340" s="119">
        <v>-5.92</v>
      </c>
      <c r="AO340" s="119">
        <v>17.77</v>
      </c>
      <c r="AP340" s="119">
        <v>-4.4400000000000004</v>
      </c>
      <c r="AQ340" s="119">
        <v>5.89</v>
      </c>
      <c r="AR340" s="119">
        <v>-0.41</v>
      </c>
      <c r="AS340" s="119">
        <v>-7.32</v>
      </c>
      <c r="AT340" s="119">
        <v>6.98</v>
      </c>
      <c r="AU340" s="119">
        <v>-1.47</v>
      </c>
      <c r="AV340" s="119">
        <v>0.9</v>
      </c>
      <c r="AW340" s="119">
        <v>10.09</v>
      </c>
      <c r="AX340" s="119">
        <v>-18.96</v>
      </c>
      <c r="AY340" s="119">
        <v>15.82</v>
      </c>
      <c r="AZ340" s="119">
        <v>-8.2100000000000009</v>
      </c>
      <c r="BA340" s="119">
        <v>27.55</v>
      </c>
      <c r="BB340" s="119">
        <v>-22.34</v>
      </c>
      <c r="BC340" s="119">
        <v>22.46</v>
      </c>
    </row>
    <row r="341" spans="1:55" ht="29.25" x14ac:dyDescent="0.45">
      <c r="A341" s="260">
        <v>22</v>
      </c>
      <c r="B341" s="173" t="s">
        <v>14</v>
      </c>
      <c r="C341" s="173"/>
      <c r="D341" s="120">
        <v>-0.98</v>
      </c>
      <c r="E341" s="120">
        <v>9.01</v>
      </c>
      <c r="F341" s="120">
        <v>-4.07</v>
      </c>
      <c r="G341" s="120">
        <v>10.78</v>
      </c>
      <c r="H341" s="120">
        <v>-8.3000000000000007</v>
      </c>
      <c r="I341" s="120">
        <v>-1.54</v>
      </c>
      <c r="J341" s="120">
        <v>1.65</v>
      </c>
      <c r="K341" s="120">
        <v>5.15</v>
      </c>
      <c r="L341" s="120">
        <v>6.82</v>
      </c>
      <c r="M341" s="120">
        <v>-4.67</v>
      </c>
      <c r="N341" s="120">
        <v>2.95</v>
      </c>
      <c r="O341" s="120">
        <v>-7.99</v>
      </c>
      <c r="P341" s="120">
        <v>-0.77</v>
      </c>
      <c r="Q341" s="120">
        <v>19.010000000000002</v>
      </c>
      <c r="R341" s="120">
        <v>-15.02</v>
      </c>
      <c r="S341" s="120">
        <v>9.73</v>
      </c>
      <c r="T341" s="120">
        <v>-0.88</v>
      </c>
      <c r="U341" s="120">
        <v>-0.86</v>
      </c>
      <c r="V341" s="120">
        <v>-3.85</v>
      </c>
      <c r="W341" s="120">
        <v>4.33</v>
      </c>
      <c r="X341" s="120">
        <v>3.08</v>
      </c>
      <c r="Y341" s="120">
        <v>8.92</v>
      </c>
      <c r="Z341" s="120">
        <v>-4.2300000000000004</v>
      </c>
      <c r="AA341" s="120">
        <v>-13.31</v>
      </c>
      <c r="AB341" s="120">
        <v>-7.4</v>
      </c>
      <c r="AC341" s="120">
        <v>17.739999999999998</v>
      </c>
      <c r="AD341" s="120">
        <v>-13.27</v>
      </c>
      <c r="AE341" s="120">
        <v>16.53</v>
      </c>
      <c r="AF341" s="120">
        <v>-8.44</v>
      </c>
      <c r="AG341" s="120">
        <v>-2.6</v>
      </c>
      <c r="AH341" s="120">
        <v>5.14</v>
      </c>
      <c r="AI341" s="120">
        <v>5.97</v>
      </c>
      <c r="AJ341" s="120">
        <v>4.8499999999999996</v>
      </c>
      <c r="AK341" s="120">
        <v>8.7100000000000009</v>
      </c>
      <c r="AL341" s="120">
        <v>8.16</v>
      </c>
      <c r="AM341" s="120">
        <v>-21.23</v>
      </c>
      <c r="AN341" s="120">
        <v>6.62</v>
      </c>
      <c r="AO341" s="120">
        <v>13.68</v>
      </c>
      <c r="AP341" s="120">
        <v>-21.49</v>
      </c>
      <c r="AQ341" s="120">
        <v>24.17</v>
      </c>
      <c r="AR341" s="120">
        <v>-8.76</v>
      </c>
      <c r="AS341" s="120">
        <v>0.8</v>
      </c>
      <c r="AT341" s="120">
        <v>5.04</v>
      </c>
      <c r="AU341" s="120">
        <v>2.74</v>
      </c>
      <c r="AV341" s="120">
        <v>-0.26</v>
      </c>
      <c r="AW341" s="120">
        <v>9.48</v>
      </c>
      <c r="AX341" s="120">
        <v>8.1</v>
      </c>
      <c r="AY341" s="120">
        <v>-14.4</v>
      </c>
      <c r="AZ341" s="120">
        <v>-0.19</v>
      </c>
      <c r="BA341" s="120">
        <v>16.510000000000002</v>
      </c>
      <c r="BB341" s="120">
        <v>-17.7</v>
      </c>
      <c r="BC341" s="120">
        <v>22.25</v>
      </c>
    </row>
    <row r="342" spans="1:55" ht="29.25" x14ac:dyDescent="0.45">
      <c r="A342" s="261">
        <v>23</v>
      </c>
      <c r="B342" s="174" t="s">
        <v>57</v>
      </c>
      <c r="C342" s="174"/>
      <c r="D342" s="119">
        <v>6.53</v>
      </c>
      <c r="E342" s="119">
        <v>6.54</v>
      </c>
      <c r="F342" s="119">
        <v>-23.59</v>
      </c>
      <c r="G342" s="119">
        <v>10.96</v>
      </c>
      <c r="H342" s="119">
        <v>10.68</v>
      </c>
      <c r="I342" s="119">
        <v>-9.32</v>
      </c>
      <c r="J342" s="119">
        <v>2.4700000000000002</v>
      </c>
      <c r="K342" s="119">
        <v>16.079999999999998</v>
      </c>
      <c r="L342" s="119">
        <v>-9.57</v>
      </c>
      <c r="M342" s="119">
        <v>-1.63</v>
      </c>
      <c r="N342" s="119">
        <v>-1.76</v>
      </c>
      <c r="O342" s="119">
        <v>-11.89</v>
      </c>
      <c r="P342" s="119">
        <v>7.63</v>
      </c>
      <c r="Q342" s="119">
        <v>-1.91</v>
      </c>
      <c r="R342" s="119">
        <v>-5.25</v>
      </c>
      <c r="S342" s="119">
        <v>9.15</v>
      </c>
      <c r="T342" s="119">
        <v>1.21</v>
      </c>
      <c r="U342" s="119">
        <v>-2.72</v>
      </c>
      <c r="V342" s="119">
        <v>1.92</v>
      </c>
      <c r="W342" s="119">
        <v>17.87</v>
      </c>
      <c r="X342" s="119">
        <v>-10.75</v>
      </c>
      <c r="Y342" s="119">
        <v>-6.06</v>
      </c>
      <c r="Z342" s="119">
        <v>-2.63</v>
      </c>
      <c r="AA342" s="119">
        <v>-13.45</v>
      </c>
      <c r="AB342" s="119">
        <v>19.649999999999999</v>
      </c>
      <c r="AC342" s="119">
        <v>-7.59</v>
      </c>
      <c r="AD342" s="119">
        <v>-9.0299999999999994</v>
      </c>
      <c r="AE342" s="119">
        <v>3.12</v>
      </c>
      <c r="AF342" s="119">
        <v>8.57</v>
      </c>
      <c r="AG342" s="119">
        <v>-6.28</v>
      </c>
      <c r="AH342" s="119">
        <v>15.13</v>
      </c>
      <c r="AI342" s="119">
        <v>20.04</v>
      </c>
      <c r="AJ342" s="119">
        <v>-13.58</v>
      </c>
      <c r="AK342" s="119">
        <v>9.39</v>
      </c>
      <c r="AL342" s="119">
        <v>0</v>
      </c>
      <c r="AM342" s="119">
        <v>-13.54</v>
      </c>
      <c r="AN342" s="119">
        <v>22.51</v>
      </c>
      <c r="AO342" s="119">
        <v>2.85</v>
      </c>
      <c r="AP342" s="119">
        <v>-23.14</v>
      </c>
      <c r="AQ342" s="119">
        <v>16.14</v>
      </c>
      <c r="AR342" s="119">
        <v>2.75</v>
      </c>
      <c r="AS342" s="119">
        <v>-9.16</v>
      </c>
      <c r="AT342" s="119">
        <v>17.420000000000002</v>
      </c>
      <c r="AU342" s="119">
        <v>12.41</v>
      </c>
      <c r="AV342" s="119">
        <v>-14</v>
      </c>
      <c r="AW342" s="119">
        <v>11.59</v>
      </c>
      <c r="AX342" s="119">
        <v>-8.76</v>
      </c>
      <c r="AY342" s="119">
        <v>-7.23</v>
      </c>
      <c r="AZ342" s="119">
        <v>8.26</v>
      </c>
      <c r="BA342" s="119">
        <v>-4.34</v>
      </c>
      <c r="BB342" s="119">
        <v>-2.23</v>
      </c>
      <c r="BC342" s="119">
        <v>9.64</v>
      </c>
    </row>
    <row r="343" spans="1:55" x14ac:dyDescent="0.45">
      <c r="A343" s="260">
        <v>24</v>
      </c>
      <c r="B343" s="173" t="s">
        <v>40</v>
      </c>
      <c r="C343" s="173"/>
      <c r="D343" s="120">
        <v>2.66</v>
      </c>
      <c r="E343" s="120">
        <v>11.42</v>
      </c>
      <c r="F343" s="120">
        <v>-8.5500000000000007</v>
      </c>
      <c r="G343" s="120">
        <v>17.21</v>
      </c>
      <c r="H343" s="120">
        <v>-0.66</v>
      </c>
      <c r="I343" s="120">
        <v>-3.35</v>
      </c>
      <c r="J343" s="120">
        <v>0.24</v>
      </c>
      <c r="K343" s="120">
        <v>4</v>
      </c>
      <c r="L343" s="120">
        <v>-8.0500000000000007</v>
      </c>
      <c r="M343" s="120">
        <v>-13.79</v>
      </c>
      <c r="N343" s="120">
        <v>9.4600000000000009</v>
      </c>
      <c r="O343" s="120">
        <v>-4.04</v>
      </c>
      <c r="P343" s="120">
        <v>8.8699999999999992</v>
      </c>
      <c r="Q343" s="120">
        <v>10.42</v>
      </c>
      <c r="R343" s="120">
        <v>-9.94</v>
      </c>
      <c r="S343" s="120">
        <v>-0.32</v>
      </c>
      <c r="T343" s="120">
        <v>2.13</v>
      </c>
      <c r="U343" s="120">
        <v>-3.87</v>
      </c>
      <c r="V343" s="120">
        <v>-6.16</v>
      </c>
      <c r="W343" s="120">
        <v>5.71</v>
      </c>
      <c r="X343" s="120">
        <v>-13.68</v>
      </c>
      <c r="Y343" s="120">
        <v>1.89</v>
      </c>
      <c r="Z343" s="120">
        <v>-2.81</v>
      </c>
      <c r="AA343" s="120">
        <v>5.0199999999999996</v>
      </c>
      <c r="AB343" s="120">
        <v>-5.82</v>
      </c>
      <c r="AC343" s="120">
        <v>30.46</v>
      </c>
      <c r="AD343" s="120">
        <v>-13.37</v>
      </c>
      <c r="AE343" s="120">
        <v>7.52</v>
      </c>
      <c r="AF343" s="120">
        <v>2</v>
      </c>
      <c r="AG343" s="120">
        <v>-10.47</v>
      </c>
      <c r="AH343" s="120">
        <v>1.92</v>
      </c>
      <c r="AI343" s="120">
        <v>4.82</v>
      </c>
      <c r="AJ343" s="120">
        <v>-14.74</v>
      </c>
      <c r="AK343" s="120">
        <v>8.4</v>
      </c>
      <c r="AL343" s="120">
        <v>-0.24</v>
      </c>
      <c r="AM343" s="120">
        <v>13.35</v>
      </c>
      <c r="AN343" s="120">
        <v>-0.82</v>
      </c>
      <c r="AO343" s="120">
        <v>21.6</v>
      </c>
      <c r="AP343" s="120">
        <v>-17.64</v>
      </c>
      <c r="AQ343" s="120">
        <v>18.239999999999998</v>
      </c>
      <c r="AR343" s="120">
        <v>-6.12</v>
      </c>
      <c r="AS343" s="120">
        <v>-4.0599999999999996</v>
      </c>
      <c r="AT343" s="120">
        <v>15.91</v>
      </c>
      <c r="AU343" s="120">
        <v>0.99</v>
      </c>
      <c r="AV343" s="120">
        <v>-8.1199999999999992</v>
      </c>
      <c r="AW343" s="120">
        <v>5.5</v>
      </c>
      <c r="AX343" s="120">
        <v>19.95</v>
      </c>
      <c r="AY343" s="120">
        <v>-8.64</v>
      </c>
      <c r="AZ343" s="120">
        <v>7.81</v>
      </c>
      <c r="BA343" s="120">
        <v>3.91</v>
      </c>
      <c r="BB343" s="120">
        <v>-13.24</v>
      </c>
      <c r="BC343" s="120">
        <v>20.53</v>
      </c>
    </row>
    <row r="344" spans="1:55" ht="42" x14ac:dyDescent="0.45">
      <c r="A344" s="261">
        <v>25</v>
      </c>
      <c r="B344" s="174" t="s">
        <v>171</v>
      </c>
      <c r="C344" s="174"/>
      <c r="D344" s="119">
        <v>5.95</v>
      </c>
      <c r="E344" s="119">
        <v>22.48</v>
      </c>
      <c r="F344" s="119">
        <v>-18.57</v>
      </c>
      <c r="G344" s="119">
        <v>3.42</v>
      </c>
      <c r="H344" s="119">
        <v>-0.95</v>
      </c>
      <c r="I344" s="119">
        <v>-4.3099999999999996</v>
      </c>
      <c r="J344" s="119">
        <v>-10.99</v>
      </c>
      <c r="K344" s="119">
        <v>6.99</v>
      </c>
      <c r="L344" s="119">
        <v>3.6</v>
      </c>
      <c r="M344" s="119">
        <v>-5.85</v>
      </c>
      <c r="N344" s="119">
        <v>4.66</v>
      </c>
      <c r="O344" s="119">
        <v>-8.9600000000000009</v>
      </c>
      <c r="P344" s="119">
        <v>15.79</v>
      </c>
      <c r="Q344" s="119">
        <v>9.58</v>
      </c>
      <c r="R344" s="119">
        <v>-27.3</v>
      </c>
      <c r="S344" s="119">
        <v>-5.54</v>
      </c>
      <c r="T344" s="119">
        <v>2.98</v>
      </c>
      <c r="U344" s="119">
        <v>7.55</v>
      </c>
      <c r="V344" s="119">
        <v>-2.67</v>
      </c>
      <c r="W344" s="119">
        <v>17.440000000000001</v>
      </c>
      <c r="X344" s="119">
        <v>-6.51</v>
      </c>
      <c r="Y344" s="119">
        <v>10.210000000000001</v>
      </c>
      <c r="Z344" s="119">
        <v>-12.3</v>
      </c>
      <c r="AA344" s="119">
        <v>-11.6</v>
      </c>
      <c r="AB344" s="119">
        <v>16.829999999999998</v>
      </c>
      <c r="AC344" s="119">
        <v>16.190000000000001</v>
      </c>
      <c r="AD344" s="119">
        <v>-30.3</v>
      </c>
      <c r="AE344" s="119">
        <v>9.64</v>
      </c>
      <c r="AF344" s="119">
        <v>-2.74</v>
      </c>
      <c r="AG344" s="119">
        <v>-13.82</v>
      </c>
      <c r="AH344" s="119">
        <v>19.16</v>
      </c>
      <c r="AI344" s="119">
        <v>-1.96</v>
      </c>
      <c r="AJ344" s="119">
        <v>-13.16</v>
      </c>
      <c r="AK344" s="119">
        <v>14.99</v>
      </c>
      <c r="AL344" s="119">
        <v>-10.83</v>
      </c>
      <c r="AM344" s="119">
        <v>-12.58</v>
      </c>
      <c r="AN344" s="119">
        <v>22.22</v>
      </c>
      <c r="AO344" s="119">
        <v>10.4</v>
      </c>
      <c r="AP344" s="119">
        <v>-18.079999999999998</v>
      </c>
      <c r="AQ344" s="119">
        <v>31.33</v>
      </c>
      <c r="AR344" s="119">
        <v>-3.4</v>
      </c>
      <c r="AS344" s="119">
        <v>-7.87</v>
      </c>
      <c r="AT344" s="119">
        <v>-5.81</v>
      </c>
      <c r="AU344" s="119">
        <v>12.51</v>
      </c>
      <c r="AV344" s="119">
        <v>-11.07</v>
      </c>
      <c r="AW344" s="119">
        <v>9.81</v>
      </c>
      <c r="AX344" s="119">
        <v>-7.26</v>
      </c>
      <c r="AY344" s="119">
        <v>-8.69</v>
      </c>
      <c r="AZ344" s="119">
        <v>17.88</v>
      </c>
      <c r="BA344" s="119">
        <v>11.52</v>
      </c>
      <c r="BB344" s="119">
        <v>-29.5</v>
      </c>
      <c r="BC344" s="119">
        <v>18.850000000000001</v>
      </c>
    </row>
    <row r="345" spans="1:55" ht="29.25" x14ac:dyDescent="0.45">
      <c r="A345" s="260">
        <v>26</v>
      </c>
      <c r="B345" s="173" t="s">
        <v>15</v>
      </c>
      <c r="C345" s="173"/>
      <c r="D345" s="120">
        <v>3.93</v>
      </c>
      <c r="E345" s="120">
        <v>7.04</v>
      </c>
      <c r="F345" s="120">
        <v>-11.71</v>
      </c>
      <c r="G345" s="120">
        <v>6.73</v>
      </c>
      <c r="H345" s="120">
        <v>6.67</v>
      </c>
      <c r="I345" s="120">
        <v>13.69</v>
      </c>
      <c r="J345" s="120">
        <v>-13.22</v>
      </c>
      <c r="K345" s="120">
        <v>6.64</v>
      </c>
      <c r="L345" s="120">
        <v>-7.32</v>
      </c>
      <c r="M345" s="120">
        <v>-18.559999999999999</v>
      </c>
      <c r="N345" s="120">
        <v>22.33</v>
      </c>
      <c r="O345" s="120">
        <v>0.81</v>
      </c>
      <c r="P345" s="120">
        <v>-1.52</v>
      </c>
      <c r="Q345" s="120">
        <v>12.45</v>
      </c>
      <c r="R345" s="120">
        <v>-21.36</v>
      </c>
      <c r="S345" s="120">
        <v>6.57</v>
      </c>
      <c r="T345" s="120">
        <v>5.4</v>
      </c>
      <c r="U345" s="120">
        <v>27.72</v>
      </c>
      <c r="V345" s="120">
        <v>-30.04</v>
      </c>
      <c r="W345" s="120">
        <v>21.79</v>
      </c>
      <c r="X345" s="120">
        <v>-11.76</v>
      </c>
      <c r="Y345" s="120">
        <v>-12.68</v>
      </c>
      <c r="Z345" s="120">
        <v>26.56</v>
      </c>
      <c r="AA345" s="120">
        <v>-21.19</v>
      </c>
      <c r="AB345" s="120">
        <v>10.050000000000001</v>
      </c>
      <c r="AC345" s="120">
        <v>32.53</v>
      </c>
      <c r="AD345" s="120">
        <v>-37.4</v>
      </c>
      <c r="AE345" s="120">
        <v>18.91</v>
      </c>
      <c r="AF345" s="120">
        <v>16.78</v>
      </c>
      <c r="AG345" s="120">
        <v>-9.07</v>
      </c>
      <c r="AH345" s="120">
        <v>27.47</v>
      </c>
      <c r="AI345" s="120">
        <v>-4.82</v>
      </c>
      <c r="AJ345" s="120">
        <v>-10.72</v>
      </c>
      <c r="AK345" s="120">
        <v>13.37</v>
      </c>
      <c r="AL345" s="120">
        <v>-16.510000000000002</v>
      </c>
      <c r="AM345" s="120">
        <v>-7.16</v>
      </c>
      <c r="AN345" s="120">
        <v>-2.0699999999999998</v>
      </c>
      <c r="AO345" s="120">
        <v>37.64</v>
      </c>
      <c r="AP345" s="120">
        <v>-36.29</v>
      </c>
      <c r="AQ345" s="120">
        <v>30.18</v>
      </c>
      <c r="AR345" s="120">
        <v>1</v>
      </c>
      <c r="AS345" s="120">
        <v>-0.94</v>
      </c>
      <c r="AT345" s="120">
        <v>9.3699999999999992</v>
      </c>
      <c r="AU345" s="120">
        <v>5.86</v>
      </c>
      <c r="AV345" s="120">
        <v>-8.51</v>
      </c>
      <c r="AW345" s="120">
        <v>-2.12</v>
      </c>
      <c r="AX345" s="120">
        <v>-2.08</v>
      </c>
      <c r="AY345" s="120">
        <v>-0.89</v>
      </c>
      <c r="AZ345" s="120">
        <v>-3.47</v>
      </c>
      <c r="BA345" s="120">
        <v>18.73</v>
      </c>
      <c r="BB345" s="120">
        <v>-17.82</v>
      </c>
      <c r="BC345" s="120">
        <v>12.08</v>
      </c>
    </row>
    <row r="346" spans="1:55" ht="29.25" x14ac:dyDescent="0.45">
      <c r="A346" s="261">
        <v>27</v>
      </c>
      <c r="B346" s="174" t="s">
        <v>172</v>
      </c>
      <c r="C346" s="174"/>
      <c r="D346" s="119">
        <v>-10</v>
      </c>
      <c r="E346" s="119">
        <v>11.55</v>
      </c>
      <c r="F346" s="119">
        <v>-4.03</v>
      </c>
      <c r="G346" s="119">
        <v>10.43</v>
      </c>
      <c r="H346" s="119">
        <v>1.92</v>
      </c>
      <c r="I346" s="119">
        <v>16.07</v>
      </c>
      <c r="J346" s="119">
        <v>-0.08</v>
      </c>
      <c r="K346" s="119">
        <v>0.01</v>
      </c>
      <c r="L346" s="119">
        <v>6.02</v>
      </c>
      <c r="M346" s="119">
        <v>-18.829999999999998</v>
      </c>
      <c r="N346" s="119">
        <v>20.77</v>
      </c>
      <c r="O346" s="119">
        <v>-16.850000000000001</v>
      </c>
      <c r="P346" s="119">
        <v>11.32</v>
      </c>
      <c r="Q346" s="119">
        <v>16.97</v>
      </c>
      <c r="R346" s="119">
        <v>-15.07</v>
      </c>
      <c r="S346" s="119">
        <v>20.190000000000001</v>
      </c>
      <c r="T346" s="119">
        <v>6.88</v>
      </c>
      <c r="U346" s="119">
        <v>14.94</v>
      </c>
      <c r="V346" s="119">
        <v>-21.69</v>
      </c>
      <c r="W346" s="119">
        <v>22.82</v>
      </c>
      <c r="X346" s="119">
        <v>-1.05</v>
      </c>
      <c r="Y346" s="119">
        <v>-24.27</v>
      </c>
      <c r="Z346" s="119">
        <v>15.58</v>
      </c>
      <c r="AA346" s="119">
        <v>-14.29</v>
      </c>
      <c r="AB346" s="119">
        <v>8.5500000000000007</v>
      </c>
      <c r="AC346" s="119">
        <v>-3.46</v>
      </c>
      <c r="AD346" s="119">
        <v>-7.85</v>
      </c>
      <c r="AE346" s="119">
        <v>5.69</v>
      </c>
      <c r="AF346" s="119">
        <v>9.69</v>
      </c>
      <c r="AG346" s="119">
        <v>-4.33</v>
      </c>
      <c r="AH346" s="119">
        <v>51.8</v>
      </c>
      <c r="AI346" s="119">
        <v>-8.17</v>
      </c>
      <c r="AJ346" s="119">
        <v>-7.15</v>
      </c>
      <c r="AK346" s="119">
        <v>-12.86</v>
      </c>
      <c r="AL346" s="119">
        <v>-6.7</v>
      </c>
      <c r="AM346" s="119">
        <v>-1.69</v>
      </c>
      <c r="AN346" s="119">
        <v>-9.8800000000000008</v>
      </c>
      <c r="AO346" s="119">
        <v>44.08</v>
      </c>
      <c r="AP346" s="119">
        <v>-37.26</v>
      </c>
      <c r="AQ346" s="119">
        <v>22.59</v>
      </c>
      <c r="AR346" s="119">
        <v>1.18</v>
      </c>
      <c r="AS346" s="119">
        <v>-7.12</v>
      </c>
      <c r="AT346" s="119">
        <v>15.62</v>
      </c>
      <c r="AU346" s="119">
        <v>7.13</v>
      </c>
      <c r="AV346" s="119">
        <v>-10.28</v>
      </c>
      <c r="AW346" s="119">
        <v>6.73</v>
      </c>
      <c r="AX346" s="119">
        <v>-18.559999999999999</v>
      </c>
      <c r="AY346" s="119">
        <v>-8.57</v>
      </c>
      <c r="AZ346" s="119">
        <v>1.93</v>
      </c>
      <c r="BA346" s="119">
        <v>38.72</v>
      </c>
      <c r="BB346" s="119">
        <v>-19.399999999999999</v>
      </c>
      <c r="BC346" s="119">
        <v>-3.05</v>
      </c>
    </row>
    <row r="347" spans="1:55" x14ac:dyDescent="0.45">
      <c r="A347" s="260">
        <v>28</v>
      </c>
      <c r="B347" s="173" t="s">
        <v>173</v>
      </c>
      <c r="C347" s="173"/>
      <c r="D347" s="120">
        <v>40.32</v>
      </c>
      <c r="E347" s="120">
        <v>2.09</v>
      </c>
      <c r="F347" s="120">
        <v>-17.45</v>
      </c>
      <c r="G347" s="120">
        <v>-0.26</v>
      </c>
      <c r="H347" s="120">
        <v>3.55</v>
      </c>
      <c r="I347" s="120">
        <v>6.52</v>
      </c>
      <c r="J347" s="120">
        <v>-10.45</v>
      </c>
      <c r="K347" s="120">
        <v>29.54</v>
      </c>
      <c r="L347" s="120">
        <v>-32.24</v>
      </c>
      <c r="M347" s="120">
        <v>-11.94</v>
      </c>
      <c r="N347" s="120">
        <v>33.72</v>
      </c>
      <c r="O347" s="120">
        <v>-9.2200000000000006</v>
      </c>
      <c r="P347" s="120">
        <v>13.3</v>
      </c>
      <c r="Q347" s="120">
        <v>0.46</v>
      </c>
      <c r="R347" s="120">
        <v>-17.27</v>
      </c>
      <c r="S347" s="120">
        <v>6.56</v>
      </c>
      <c r="T347" s="120">
        <v>-6.34</v>
      </c>
      <c r="U347" s="120">
        <v>38.65</v>
      </c>
      <c r="V347" s="120">
        <v>-29.18</v>
      </c>
      <c r="W347" s="120">
        <v>57.83</v>
      </c>
      <c r="X347" s="120">
        <v>-28.88</v>
      </c>
      <c r="Y347" s="120">
        <v>4.71</v>
      </c>
      <c r="Z347" s="120">
        <v>-33.47</v>
      </c>
      <c r="AA347" s="120">
        <v>45.47</v>
      </c>
      <c r="AB347" s="120">
        <v>12.82</v>
      </c>
      <c r="AC347" s="120">
        <v>-17.41</v>
      </c>
      <c r="AD347" s="120">
        <v>-45.35</v>
      </c>
      <c r="AE347" s="120">
        <v>66.63</v>
      </c>
      <c r="AF347" s="120">
        <v>32.880000000000003</v>
      </c>
      <c r="AG347" s="120">
        <v>-32.99</v>
      </c>
      <c r="AH347" s="120">
        <v>25.53</v>
      </c>
      <c r="AI347" s="120">
        <v>20.77</v>
      </c>
      <c r="AJ347" s="120">
        <v>-2.36</v>
      </c>
      <c r="AK347" s="120">
        <v>-14.91</v>
      </c>
      <c r="AL347" s="120">
        <v>5.07</v>
      </c>
      <c r="AM347" s="120">
        <v>-36.840000000000003</v>
      </c>
      <c r="AN347" s="120">
        <v>12.15</v>
      </c>
      <c r="AO347" s="120">
        <v>34.58</v>
      </c>
      <c r="AP347" s="120">
        <v>-45.74</v>
      </c>
      <c r="AQ347" s="120">
        <v>108.24</v>
      </c>
      <c r="AR347" s="120">
        <v>-22.36</v>
      </c>
      <c r="AS347" s="120">
        <v>18.11</v>
      </c>
      <c r="AT347" s="120">
        <v>2.08</v>
      </c>
      <c r="AU347" s="120">
        <v>19.920000000000002</v>
      </c>
      <c r="AV347" s="120">
        <v>-17.05</v>
      </c>
      <c r="AW347" s="120">
        <v>25.07</v>
      </c>
      <c r="AX347" s="120">
        <v>-18.96</v>
      </c>
      <c r="AY347" s="120">
        <v>15.45</v>
      </c>
      <c r="AZ347" s="120">
        <v>-23.9</v>
      </c>
      <c r="BA347" s="120">
        <v>39.22</v>
      </c>
      <c r="BB347" s="120">
        <v>-15.11</v>
      </c>
      <c r="BC347" s="120">
        <v>7.58</v>
      </c>
    </row>
    <row r="348" spans="1:55" ht="42" x14ac:dyDescent="0.45">
      <c r="A348" s="261">
        <v>29</v>
      </c>
      <c r="B348" s="174" t="s">
        <v>23</v>
      </c>
      <c r="C348" s="174"/>
      <c r="D348" s="119">
        <v>3.92</v>
      </c>
      <c r="E348" s="119">
        <v>10.94</v>
      </c>
      <c r="F348" s="119">
        <v>-13.56</v>
      </c>
      <c r="G348" s="119">
        <v>4.51</v>
      </c>
      <c r="H348" s="119">
        <v>-9.57</v>
      </c>
      <c r="I348" s="119">
        <v>10.5</v>
      </c>
      <c r="J348" s="119">
        <v>-5.18</v>
      </c>
      <c r="K348" s="119">
        <v>5.43</v>
      </c>
      <c r="L348" s="119">
        <v>7.13</v>
      </c>
      <c r="M348" s="119">
        <v>-16.559999999999999</v>
      </c>
      <c r="N348" s="119">
        <v>0.57999999999999996</v>
      </c>
      <c r="O348" s="119">
        <v>-15.36</v>
      </c>
      <c r="P348" s="119">
        <v>-12.11</v>
      </c>
      <c r="Q348" s="119">
        <v>4.1500000000000004</v>
      </c>
      <c r="R348" s="119">
        <v>-0.37</v>
      </c>
      <c r="S348" s="119">
        <v>12.2</v>
      </c>
      <c r="T348" s="119">
        <v>2.67</v>
      </c>
      <c r="U348" s="119">
        <v>15.3</v>
      </c>
      <c r="V348" s="119">
        <v>-10.63</v>
      </c>
      <c r="W348" s="119">
        <v>8.4600000000000009</v>
      </c>
      <c r="X348" s="119">
        <v>2.33</v>
      </c>
      <c r="Y348" s="119">
        <v>-17.91</v>
      </c>
      <c r="Z348" s="119">
        <v>-5.2</v>
      </c>
      <c r="AA348" s="119">
        <v>1.71</v>
      </c>
      <c r="AB348" s="119">
        <v>3.59</v>
      </c>
      <c r="AC348" s="119">
        <v>1.98</v>
      </c>
      <c r="AD348" s="119">
        <v>-17.38</v>
      </c>
      <c r="AE348" s="119">
        <v>10.93</v>
      </c>
      <c r="AF348" s="119">
        <v>-1.02</v>
      </c>
      <c r="AG348" s="119">
        <v>-2.86</v>
      </c>
      <c r="AH348" s="119">
        <v>21.52</v>
      </c>
      <c r="AI348" s="119">
        <v>-0.47</v>
      </c>
      <c r="AJ348" s="119">
        <v>-9.4700000000000006</v>
      </c>
      <c r="AK348" s="119">
        <v>-0.76</v>
      </c>
      <c r="AL348" s="119">
        <v>-1.1499999999999999</v>
      </c>
      <c r="AM348" s="119">
        <v>-0.42</v>
      </c>
      <c r="AN348" s="119">
        <v>4.22</v>
      </c>
      <c r="AO348" s="119">
        <v>35.58</v>
      </c>
      <c r="AP348" s="119">
        <v>-31.12</v>
      </c>
      <c r="AQ348" s="119">
        <v>22.51</v>
      </c>
      <c r="AR348" s="119">
        <v>5.31</v>
      </c>
      <c r="AS348" s="119">
        <v>-2.27</v>
      </c>
      <c r="AT348" s="119">
        <v>-7.45</v>
      </c>
      <c r="AU348" s="119">
        <v>40.630000000000003</v>
      </c>
      <c r="AV348" s="119">
        <v>0.89</v>
      </c>
      <c r="AW348" s="119">
        <v>-18.18</v>
      </c>
      <c r="AX348" s="119">
        <v>-7.26</v>
      </c>
      <c r="AY348" s="119">
        <v>4.8099999999999996</v>
      </c>
      <c r="AZ348" s="119">
        <v>6.31</v>
      </c>
      <c r="BA348" s="119">
        <v>11.29</v>
      </c>
      <c r="BB348" s="119">
        <v>-24.76</v>
      </c>
      <c r="BC348" s="119">
        <v>12.4</v>
      </c>
    </row>
    <row r="349" spans="1:55" ht="29.25" x14ac:dyDescent="0.45">
      <c r="A349" s="260">
        <v>30</v>
      </c>
      <c r="B349" s="173" t="s">
        <v>155</v>
      </c>
      <c r="C349" s="173"/>
      <c r="D349" s="120">
        <v>211.03</v>
      </c>
      <c r="E349" s="120">
        <v>-27.21</v>
      </c>
      <c r="F349" s="120">
        <v>-28.54</v>
      </c>
      <c r="G349" s="120">
        <v>-36.130000000000003</v>
      </c>
      <c r="H349" s="120">
        <v>50.37</v>
      </c>
      <c r="I349" s="120">
        <v>25.25</v>
      </c>
      <c r="J349" s="120">
        <v>56.52</v>
      </c>
      <c r="K349" s="120">
        <v>-34.01</v>
      </c>
      <c r="L349" s="120">
        <v>-26.53</v>
      </c>
      <c r="M349" s="120">
        <v>-26.22</v>
      </c>
      <c r="N349" s="120">
        <v>52.71</v>
      </c>
      <c r="O349" s="120">
        <v>-9.86</v>
      </c>
      <c r="P349" s="120">
        <v>-6.32</v>
      </c>
      <c r="Q349" s="120">
        <v>-27.55</v>
      </c>
      <c r="R349" s="120">
        <v>23.68</v>
      </c>
      <c r="S349" s="120">
        <v>-38.9</v>
      </c>
      <c r="T349" s="120">
        <v>21.33</v>
      </c>
      <c r="U349" s="120">
        <v>98.63</v>
      </c>
      <c r="V349" s="120">
        <v>-21.16</v>
      </c>
      <c r="W349" s="120">
        <v>-30</v>
      </c>
      <c r="X349" s="120">
        <v>29.32</v>
      </c>
      <c r="Y349" s="120">
        <v>-33.72</v>
      </c>
      <c r="Z349" s="120">
        <v>-38.01</v>
      </c>
      <c r="AA349" s="120">
        <v>2.36</v>
      </c>
      <c r="AB349" s="120">
        <v>34.56</v>
      </c>
      <c r="AC349" s="120">
        <v>-13.01</v>
      </c>
      <c r="AD349" s="120">
        <v>36.22</v>
      </c>
      <c r="AE349" s="120">
        <v>5.49</v>
      </c>
      <c r="AF349" s="120">
        <v>45.48</v>
      </c>
      <c r="AG349" s="120">
        <v>6.59</v>
      </c>
      <c r="AH349" s="120">
        <v>25.44</v>
      </c>
      <c r="AI349" s="120">
        <v>-3.1</v>
      </c>
      <c r="AJ349" s="120">
        <v>-13.08</v>
      </c>
      <c r="AK349" s="120">
        <v>-58.36</v>
      </c>
      <c r="AL349" s="120">
        <v>173.09</v>
      </c>
      <c r="AM349" s="120">
        <v>-4.71</v>
      </c>
      <c r="AN349" s="120">
        <v>-49.38</v>
      </c>
      <c r="AO349" s="120">
        <v>22.56</v>
      </c>
      <c r="AP349" s="120">
        <v>19.399999999999999</v>
      </c>
      <c r="AQ349" s="120">
        <v>59.17</v>
      </c>
      <c r="AR349" s="120">
        <v>-28.93</v>
      </c>
      <c r="AS349" s="120">
        <v>55.62</v>
      </c>
      <c r="AT349" s="120">
        <v>-37.159999999999997</v>
      </c>
      <c r="AU349" s="120">
        <v>14.31</v>
      </c>
      <c r="AV349" s="120">
        <v>3.95</v>
      </c>
      <c r="AW349" s="120">
        <v>-40.57</v>
      </c>
      <c r="AX349" s="120">
        <v>24.8</v>
      </c>
      <c r="AY349" s="120">
        <v>28.63</v>
      </c>
      <c r="AZ349" s="120">
        <v>4.9800000000000004</v>
      </c>
      <c r="BA349" s="120">
        <v>30.54</v>
      </c>
      <c r="BB349" s="120">
        <v>-52.12</v>
      </c>
      <c r="BC349" s="120">
        <v>-9.8699999999999992</v>
      </c>
    </row>
    <row r="350" spans="1:55" ht="105.75" x14ac:dyDescent="0.45">
      <c r="A350" s="261">
        <v>31</v>
      </c>
      <c r="B350" s="174" t="s">
        <v>380</v>
      </c>
      <c r="C350" s="174"/>
      <c r="D350" s="119">
        <v>2.8</v>
      </c>
      <c r="E350" s="119">
        <v>2.79</v>
      </c>
      <c r="F350" s="119">
        <v>-9.5</v>
      </c>
      <c r="G350" s="119">
        <v>13.72</v>
      </c>
      <c r="H350" s="119">
        <v>-0.14000000000000001</v>
      </c>
      <c r="I350" s="119">
        <v>-3.95</v>
      </c>
      <c r="J350" s="119">
        <v>3.56</v>
      </c>
      <c r="K350" s="119">
        <v>2.2000000000000002</v>
      </c>
      <c r="L350" s="119">
        <v>2.56</v>
      </c>
      <c r="M350" s="119">
        <v>-5.78</v>
      </c>
      <c r="N350" s="119">
        <v>-3.01</v>
      </c>
      <c r="O350" s="119">
        <v>-9.3699999999999992</v>
      </c>
      <c r="P350" s="119">
        <v>1.18</v>
      </c>
      <c r="Q350" s="119">
        <v>10.68</v>
      </c>
      <c r="R350" s="119">
        <v>-10.48</v>
      </c>
      <c r="S350" s="119">
        <v>12.03</v>
      </c>
      <c r="T350" s="119">
        <v>-2.5499999999999998</v>
      </c>
      <c r="U350" s="119">
        <v>-1.61</v>
      </c>
      <c r="V350" s="119">
        <v>-2.62</v>
      </c>
      <c r="W350" s="119">
        <v>3.5</v>
      </c>
      <c r="X350" s="119">
        <v>1.04</v>
      </c>
      <c r="Y350" s="119">
        <v>-4</v>
      </c>
      <c r="Z350" s="119">
        <v>-3.79</v>
      </c>
      <c r="AA350" s="119">
        <v>-7.71</v>
      </c>
      <c r="AB350" s="119">
        <v>19.96</v>
      </c>
      <c r="AC350" s="119">
        <v>0.36</v>
      </c>
      <c r="AD350" s="119">
        <v>-17.489999999999998</v>
      </c>
      <c r="AE350" s="119">
        <v>12.58</v>
      </c>
      <c r="AF350" s="119">
        <v>-2.75</v>
      </c>
      <c r="AG350" s="119">
        <v>-1.4</v>
      </c>
      <c r="AH350" s="119">
        <v>9.49</v>
      </c>
      <c r="AI350" s="119">
        <v>3.73</v>
      </c>
      <c r="AJ350" s="119">
        <v>-2.96</v>
      </c>
      <c r="AK350" s="119">
        <v>4.66</v>
      </c>
      <c r="AL350" s="119">
        <v>-2.99</v>
      </c>
      <c r="AM350" s="119">
        <v>-5.37</v>
      </c>
      <c r="AN350" s="119">
        <v>2.16</v>
      </c>
      <c r="AO350" s="119">
        <v>17.41</v>
      </c>
      <c r="AP350" s="119">
        <v>-18.09</v>
      </c>
      <c r="AQ350" s="119">
        <v>17.53</v>
      </c>
      <c r="AR350" s="119">
        <v>-2.4300000000000002</v>
      </c>
      <c r="AS350" s="119">
        <v>-5.54</v>
      </c>
      <c r="AT350" s="119">
        <v>10.55</v>
      </c>
      <c r="AU350" s="119">
        <v>0.27</v>
      </c>
      <c r="AV350" s="119">
        <v>-1.7</v>
      </c>
      <c r="AW350" s="119">
        <v>10.42</v>
      </c>
      <c r="AX350" s="119">
        <v>-9.35</v>
      </c>
      <c r="AY350" s="119">
        <v>0.63</v>
      </c>
      <c r="AZ350" s="119">
        <v>1.54</v>
      </c>
      <c r="BA350" s="119">
        <v>9.8800000000000008</v>
      </c>
      <c r="BB350" s="119">
        <v>-15.29</v>
      </c>
      <c r="BC350" s="119">
        <v>20.96</v>
      </c>
    </row>
    <row r="351" spans="1:55" ht="144" x14ac:dyDescent="0.45">
      <c r="A351" s="260">
        <v>32</v>
      </c>
      <c r="B351" s="173" t="s">
        <v>424</v>
      </c>
      <c r="C351" s="173"/>
      <c r="D351" s="120">
        <v>3.59</v>
      </c>
      <c r="E351" s="120">
        <v>4.72</v>
      </c>
      <c r="F351" s="120">
        <v>-9.41</v>
      </c>
      <c r="G351" s="120">
        <v>14.69</v>
      </c>
      <c r="H351" s="120">
        <v>2.35</v>
      </c>
      <c r="I351" s="120">
        <v>-2.68</v>
      </c>
      <c r="J351" s="120">
        <v>2.34</v>
      </c>
      <c r="K351" s="120">
        <v>1.33</v>
      </c>
      <c r="L351" s="120">
        <v>4.37</v>
      </c>
      <c r="M351" s="120">
        <v>-5.74</v>
      </c>
      <c r="N351" s="120">
        <v>-3.6</v>
      </c>
      <c r="O351" s="120">
        <v>-7.66</v>
      </c>
      <c r="P351" s="120">
        <v>-3.84</v>
      </c>
      <c r="Q351" s="120">
        <v>13.15</v>
      </c>
      <c r="R351" s="120">
        <v>-9.6199999999999992</v>
      </c>
      <c r="S351" s="120">
        <v>12.2</v>
      </c>
      <c r="T351" s="120">
        <v>1</v>
      </c>
      <c r="U351" s="120">
        <v>-2.08</v>
      </c>
      <c r="V351" s="120">
        <v>-6.56</v>
      </c>
      <c r="W351" s="120">
        <v>6.53</v>
      </c>
      <c r="X351" s="120">
        <v>0.25</v>
      </c>
      <c r="Y351" s="120">
        <v>-7.93</v>
      </c>
      <c r="Z351" s="120">
        <v>-3.11</v>
      </c>
      <c r="AA351" s="120">
        <v>-7.98</v>
      </c>
      <c r="AB351" s="120">
        <v>27.77</v>
      </c>
      <c r="AC351" s="120">
        <v>-4.12</v>
      </c>
      <c r="AD351" s="120">
        <v>-19.510000000000002</v>
      </c>
      <c r="AE351" s="120">
        <v>18.96</v>
      </c>
      <c r="AF351" s="120">
        <v>2.27</v>
      </c>
      <c r="AG351" s="120">
        <v>-4.5</v>
      </c>
      <c r="AH351" s="120">
        <v>7.98</v>
      </c>
      <c r="AI351" s="120">
        <v>3.84</v>
      </c>
      <c r="AJ351" s="120">
        <v>-5.56</v>
      </c>
      <c r="AK351" s="120">
        <v>2.3199999999999998</v>
      </c>
      <c r="AL351" s="120">
        <v>-6.99</v>
      </c>
      <c r="AM351" s="120">
        <v>-3.6</v>
      </c>
      <c r="AN351" s="120">
        <v>0.95</v>
      </c>
      <c r="AO351" s="120">
        <v>17.45</v>
      </c>
      <c r="AP351" s="120">
        <v>-17.14</v>
      </c>
      <c r="AQ351" s="120">
        <v>22.43</v>
      </c>
      <c r="AR351" s="120">
        <v>0.06</v>
      </c>
      <c r="AS351" s="120">
        <v>-6.72</v>
      </c>
      <c r="AT351" s="120">
        <v>7.72</v>
      </c>
      <c r="AU351" s="120">
        <v>2.56</v>
      </c>
      <c r="AV351" s="120">
        <v>-4.03</v>
      </c>
      <c r="AW351" s="120">
        <v>7.09</v>
      </c>
      <c r="AX351" s="120">
        <v>-10.62</v>
      </c>
      <c r="AY351" s="120">
        <v>3.15</v>
      </c>
      <c r="AZ351" s="120">
        <v>-1.1000000000000001</v>
      </c>
      <c r="BA351" s="120">
        <v>13.73</v>
      </c>
      <c r="BB351" s="120">
        <v>-20.059999999999999</v>
      </c>
      <c r="BC351" s="120">
        <v>23.67</v>
      </c>
    </row>
    <row r="352" spans="1:55" ht="182.25" x14ac:dyDescent="0.45">
      <c r="A352" s="261">
        <v>33</v>
      </c>
      <c r="B352" s="174" t="s">
        <v>428</v>
      </c>
      <c r="C352" s="174"/>
      <c r="D352" s="119">
        <v>6.16</v>
      </c>
      <c r="E352" s="119">
        <v>2.2599999999999998</v>
      </c>
      <c r="F352" s="119">
        <v>-9.4499999999999993</v>
      </c>
      <c r="G352" s="119">
        <v>14.32</v>
      </c>
      <c r="H352" s="119">
        <v>3.38</v>
      </c>
      <c r="I352" s="119">
        <v>-3.14</v>
      </c>
      <c r="J352" s="119">
        <v>3.8</v>
      </c>
      <c r="K352" s="119">
        <v>0.41</v>
      </c>
      <c r="L352" s="119">
        <v>3.49</v>
      </c>
      <c r="M352" s="119">
        <v>-5.1100000000000003</v>
      </c>
      <c r="N352" s="119">
        <v>-5.32</v>
      </c>
      <c r="O352" s="119">
        <v>-7.81</v>
      </c>
      <c r="P352" s="119">
        <v>-3.64</v>
      </c>
      <c r="Q352" s="119">
        <v>13.27</v>
      </c>
      <c r="R352" s="119">
        <v>-10.64</v>
      </c>
      <c r="S352" s="119">
        <v>14.14</v>
      </c>
      <c r="T352" s="119">
        <v>1.78</v>
      </c>
      <c r="U352" s="119">
        <v>-2.9</v>
      </c>
      <c r="V352" s="119">
        <v>-7.14</v>
      </c>
      <c r="W352" s="119">
        <v>6.26</v>
      </c>
      <c r="X352" s="119">
        <v>-1.27</v>
      </c>
      <c r="Y352" s="119">
        <v>-6.26</v>
      </c>
      <c r="Z352" s="119">
        <v>-4.43</v>
      </c>
      <c r="AA352" s="119">
        <v>-7.75</v>
      </c>
      <c r="AB352" s="119">
        <v>36.67</v>
      </c>
      <c r="AC352" s="119">
        <v>-8.6</v>
      </c>
      <c r="AD352" s="119">
        <v>-22.26</v>
      </c>
      <c r="AE352" s="119">
        <v>18.96</v>
      </c>
      <c r="AF352" s="119">
        <v>3.19</v>
      </c>
      <c r="AG352" s="119">
        <v>-4.57</v>
      </c>
      <c r="AH352" s="119">
        <v>7.6</v>
      </c>
      <c r="AI352" s="119">
        <v>5.49</v>
      </c>
      <c r="AJ352" s="119">
        <v>-5.0999999999999996</v>
      </c>
      <c r="AK352" s="119">
        <v>2.54</v>
      </c>
      <c r="AL352" s="119">
        <v>-7.45</v>
      </c>
      <c r="AM352" s="119">
        <v>-3.72</v>
      </c>
      <c r="AN352" s="119">
        <v>0.76</v>
      </c>
      <c r="AO352" s="119">
        <v>19.39</v>
      </c>
      <c r="AP352" s="119">
        <v>-17.93</v>
      </c>
      <c r="AQ352" s="119">
        <v>21.42</v>
      </c>
      <c r="AR352" s="119">
        <v>0.37</v>
      </c>
      <c r="AS352" s="119">
        <v>-8.77</v>
      </c>
      <c r="AT352" s="119">
        <v>8.7799999999999994</v>
      </c>
      <c r="AU352" s="119">
        <v>4.37</v>
      </c>
      <c r="AV352" s="119">
        <v>-4.74</v>
      </c>
      <c r="AW352" s="119">
        <v>9.2899999999999991</v>
      </c>
      <c r="AX352" s="119">
        <v>-12.19</v>
      </c>
      <c r="AY352" s="119">
        <v>5.23</v>
      </c>
      <c r="AZ352" s="119">
        <v>0.1</v>
      </c>
      <c r="BA352" s="119">
        <v>12.03</v>
      </c>
      <c r="BB352" s="119">
        <v>-21.5</v>
      </c>
      <c r="BC352" s="119">
        <v>25.5</v>
      </c>
    </row>
    <row r="353" spans="1:55" ht="118.5" x14ac:dyDescent="0.45">
      <c r="A353" s="260">
        <v>34</v>
      </c>
      <c r="B353" s="173" t="s">
        <v>174</v>
      </c>
      <c r="C353" s="173"/>
      <c r="D353" s="120">
        <v>4.34</v>
      </c>
      <c r="E353" s="120">
        <v>5.79</v>
      </c>
      <c r="F353" s="120">
        <v>-13.03</v>
      </c>
      <c r="G353" s="120">
        <v>13.5</v>
      </c>
      <c r="H353" s="120">
        <v>4.58</v>
      </c>
      <c r="I353" s="120">
        <v>-5.52</v>
      </c>
      <c r="J353" s="120">
        <v>2.75</v>
      </c>
      <c r="K353" s="120">
        <v>5.21</v>
      </c>
      <c r="L353" s="120">
        <v>-0.03</v>
      </c>
      <c r="M353" s="120">
        <v>-5.61</v>
      </c>
      <c r="N353" s="120">
        <v>-2.77</v>
      </c>
      <c r="O353" s="120">
        <v>-8.42</v>
      </c>
      <c r="P353" s="120">
        <v>-1.06</v>
      </c>
      <c r="Q353" s="120">
        <v>8.61</v>
      </c>
      <c r="R353" s="120">
        <v>-8.6999999999999993</v>
      </c>
      <c r="S353" s="120">
        <v>11.05</v>
      </c>
      <c r="T353" s="120">
        <v>-0.08</v>
      </c>
      <c r="U353" s="120">
        <v>-1.52</v>
      </c>
      <c r="V353" s="120">
        <v>-4.07</v>
      </c>
      <c r="W353" s="120">
        <v>8.8699999999999992</v>
      </c>
      <c r="X353" s="120">
        <v>-1.43</v>
      </c>
      <c r="Y353" s="120">
        <v>-7.52</v>
      </c>
      <c r="Z353" s="120">
        <v>-3.09</v>
      </c>
      <c r="AA353" s="120">
        <v>-8.49</v>
      </c>
      <c r="AB353" s="120">
        <v>22.77</v>
      </c>
      <c r="AC353" s="120">
        <v>-2.39</v>
      </c>
      <c r="AD353" s="120">
        <v>-16.52</v>
      </c>
      <c r="AE353" s="120">
        <v>12.59</v>
      </c>
      <c r="AF353" s="120">
        <v>2.06</v>
      </c>
      <c r="AG353" s="120">
        <v>-3.93</v>
      </c>
      <c r="AH353" s="120">
        <v>10.7</v>
      </c>
      <c r="AI353" s="120">
        <v>6.67</v>
      </c>
      <c r="AJ353" s="120">
        <v>-7.65</v>
      </c>
      <c r="AK353" s="120">
        <v>3.58</v>
      </c>
      <c r="AL353" s="120">
        <v>-4.83</v>
      </c>
      <c r="AM353" s="120">
        <v>-5.34</v>
      </c>
      <c r="AN353" s="120">
        <v>6.64</v>
      </c>
      <c r="AO353" s="120">
        <v>13.47</v>
      </c>
      <c r="AP353" s="120">
        <v>-17.940000000000001</v>
      </c>
      <c r="AQ353" s="120">
        <v>19.23</v>
      </c>
      <c r="AR353" s="120">
        <v>0.74</v>
      </c>
      <c r="AS353" s="120">
        <v>-7.67</v>
      </c>
      <c r="AT353" s="120">
        <v>10.16</v>
      </c>
      <c r="AU353" s="120">
        <v>4.8600000000000003</v>
      </c>
      <c r="AV353" s="120">
        <v>-6.23</v>
      </c>
      <c r="AW353" s="120">
        <v>8.35</v>
      </c>
      <c r="AX353" s="120">
        <v>-11.79</v>
      </c>
      <c r="AY353" s="120">
        <v>2.0099999999999998</v>
      </c>
      <c r="AZ353" s="120">
        <v>1.75</v>
      </c>
      <c r="BA353" s="120">
        <v>8.6300000000000008</v>
      </c>
      <c r="BB353" s="120">
        <v>-14.97</v>
      </c>
      <c r="BC353" s="120">
        <v>19.34</v>
      </c>
    </row>
    <row r="354" spans="1:55" ht="80.25" x14ac:dyDescent="0.45">
      <c r="A354" s="261">
        <v>35</v>
      </c>
      <c r="B354" s="174" t="s">
        <v>175</v>
      </c>
      <c r="C354" s="174"/>
      <c r="D354" s="119">
        <v>0.38</v>
      </c>
      <c r="E354" s="119">
        <v>5.13</v>
      </c>
      <c r="F354" s="119">
        <v>-9.64</v>
      </c>
      <c r="G354" s="119">
        <v>14.82</v>
      </c>
      <c r="H354" s="119">
        <v>-2.29</v>
      </c>
      <c r="I354" s="119">
        <v>-3.22</v>
      </c>
      <c r="J354" s="119">
        <v>1.79</v>
      </c>
      <c r="K354" s="119">
        <v>2.4900000000000002</v>
      </c>
      <c r="L354" s="119">
        <v>3.05</v>
      </c>
      <c r="M354" s="119">
        <v>-7.68</v>
      </c>
      <c r="N354" s="119">
        <v>-1.92</v>
      </c>
      <c r="O354" s="119">
        <v>-7.42</v>
      </c>
      <c r="P354" s="119">
        <v>-1.45</v>
      </c>
      <c r="Q354" s="119">
        <v>12.12</v>
      </c>
      <c r="R354" s="119">
        <v>-11.21</v>
      </c>
      <c r="S354" s="119">
        <v>12.16</v>
      </c>
      <c r="T354" s="119">
        <v>-0.86</v>
      </c>
      <c r="U354" s="119">
        <v>-2.89</v>
      </c>
      <c r="V354" s="119">
        <v>-2.4900000000000002</v>
      </c>
      <c r="W354" s="119">
        <v>1.9</v>
      </c>
      <c r="X354" s="119">
        <v>1.58</v>
      </c>
      <c r="Y354" s="119">
        <v>-4.5199999999999996</v>
      </c>
      <c r="Z354" s="119">
        <v>-1.75</v>
      </c>
      <c r="AA354" s="119">
        <v>-7.63</v>
      </c>
      <c r="AB354" s="119">
        <v>17.46</v>
      </c>
      <c r="AC354" s="119">
        <v>1.33</v>
      </c>
      <c r="AD354" s="119">
        <v>-15.69</v>
      </c>
      <c r="AE354" s="119">
        <v>9.6</v>
      </c>
      <c r="AF354" s="119">
        <v>-3.58</v>
      </c>
      <c r="AG354" s="119">
        <v>-1.85</v>
      </c>
      <c r="AH354" s="119">
        <v>11.34</v>
      </c>
      <c r="AI354" s="119">
        <v>3.26</v>
      </c>
      <c r="AJ354" s="119">
        <v>-3.55</v>
      </c>
      <c r="AK354" s="119">
        <v>6.07</v>
      </c>
      <c r="AL354" s="119">
        <v>-1.5</v>
      </c>
      <c r="AM354" s="119">
        <v>-5.08</v>
      </c>
      <c r="AN354" s="119">
        <v>1.58</v>
      </c>
      <c r="AO354" s="119">
        <v>16.04</v>
      </c>
      <c r="AP354" s="119">
        <v>-17.95</v>
      </c>
      <c r="AQ354" s="119">
        <v>17.2</v>
      </c>
      <c r="AR354" s="119">
        <v>-2.96</v>
      </c>
      <c r="AS354" s="119">
        <v>-5.29</v>
      </c>
      <c r="AT354" s="119">
        <v>11.56</v>
      </c>
      <c r="AU354" s="119">
        <v>-2.17</v>
      </c>
      <c r="AV354" s="119">
        <v>0.46</v>
      </c>
      <c r="AW354" s="119">
        <v>7.83</v>
      </c>
      <c r="AX354" s="119">
        <v>-6.79</v>
      </c>
      <c r="AY354" s="119">
        <v>0.45</v>
      </c>
      <c r="AZ354" s="119">
        <v>1.5</v>
      </c>
      <c r="BA354" s="119">
        <v>9.4499999999999993</v>
      </c>
      <c r="BB354" s="119">
        <v>-14.8</v>
      </c>
      <c r="BC354" s="119">
        <v>18.62</v>
      </c>
    </row>
    <row r="355" spans="1:55" ht="67.5" x14ac:dyDescent="0.45">
      <c r="A355" s="260">
        <v>36</v>
      </c>
      <c r="B355" s="173" t="s">
        <v>176</v>
      </c>
      <c r="C355" s="173"/>
      <c r="D355" s="120">
        <v>4.8099999999999996</v>
      </c>
      <c r="E355" s="120">
        <v>6.03</v>
      </c>
      <c r="F355" s="120">
        <v>-6.03</v>
      </c>
      <c r="G355" s="120">
        <v>12.07</v>
      </c>
      <c r="H355" s="120">
        <v>-3.42</v>
      </c>
      <c r="I355" s="120">
        <v>-6.05</v>
      </c>
      <c r="J355" s="120">
        <v>0.13</v>
      </c>
      <c r="K355" s="120">
        <v>-0.37</v>
      </c>
      <c r="L355" s="120">
        <v>-2.2200000000000002</v>
      </c>
      <c r="M355" s="120">
        <v>10.15</v>
      </c>
      <c r="N355" s="120">
        <v>-15.73</v>
      </c>
      <c r="O355" s="120">
        <v>-8.4499999999999993</v>
      </c>
      <c r="P355" s="120">
        <v>-4.29</v>
      </c>
      <c r="Q355" s="120">
        <v>13.86</v>
      </c>
      <c r="R355" s="120">
        <v>-12.08</v>
      </c>
      <c r="S355" s="120">
        <v>18.32</v>
      </c>
      <c r="T355" s="120">
        <v>-14.13</v>
      </c>
      <c r="U355" s="120">
        <v>1.87</v>
      </c>
      <c r="V355" s="120">
        <v>-3.53</v>
      </c>
      <c r="W355" s="120">
        <v>0.11</v>
      </c>
      <c r="X355" s="120">
        <v>-2.25</v>
      </c>
      <c r="Y355" s="120">
        <v>-2.04</v>
      </c>
      <c r="Z355" s="120">
        <v>0.13</v>
      </c>
      <c r="AA355" s="120">
        <v>-2.5</v>
      </c>
      <c r="AB355" s="120">
        <v>13.44</v>
      </c>
      <c r="AC355" s="120">
        <v>19.73</v>
      </c>
      <c r="AD355" s="120">
        <v>-22.03</v>
      </c>
      <c r="AE355" s="120">
        <v>6.05</v>
      </c>
      <c r="AF355" s="120">
        <v>-17.100000000000001</v>
      </c>
      <c r="AG355" s="120">
        <v>13.3</v>
      </c>
      <c r="AH355" s="120">
        <v>9.26</v>
      </c>
      <c r="AI355" s="120">
        <v>-2.63</v>
      </c>
      <c r="AJ355" s="120">
        <v>-4.3099999999999996</v>
      </c>
      <c r="AK355" s="120">
        <v>-3.03</v>
      </c>
      <c r="AL355" s="120">
        <v>-7.5</v>
      </c>
      <c r="AM355" s="120">
        <v>5.14</v>
      </c>
      <c r="AN355" s="120">
        <v>2.69</v>
      </c>
      <c r="AO355" s="120">
        <v>19.8</v>
      </c>
      <c r="AP355" s="120">
        <v>-10.82</v>
      </c>
      <c r="AQ355" s="120">
        <v>9.59</v>
      </c>
      <c r="AR355" s="120">
        <v>-0.32</v>
      </c>
      <c r="AS355" s="120">
        <v>-9.8800000000000008</v>
      </c>
      <c r="AT355" s="120">
        <v>14.41</v>
      </c>
      <c r="AU355" s="120">
        <v>-4</v>
      </c>
      <c r="AV355" s="120">
        <v>1.52</v>
      </c>
      <c r="AW355" s="120">
        <v>8.0500000000000007</v>
      </c>
      <c r="AX355" s="120">
        <v>-16.64</v>
      </c>
      <c r="AY355" s="120">
        <v>13.83</v>
      </c>
      <c r="AZ355" s="120">
        <v>-5.05</v>
      </c>
      <c r="BA355" s="120">
        <v>19.190000000000001</v>
      </c>
      <c r="BB355" s="120">
        <v>-15.41</v>
      </c>
      <c r="BC355" s="120">
        <v>17.260000000000002</v>
      </c>
    </row>
    <row r="356" spans="1:55" ht="54.75" x14ac:dyDescent="0.45">
      <c r="A356" s="261">
        <v>37</v>
      </c>
      <c r="B356" s="174" t="s">
        <v>177</v>
      </c>
      <c r="C356" s="174"/>
      <c r="D356" s="119">
        <v>0.57999999999999996</v>
      </c>
      <c r="E356" s="119">
        <v>1.46</v>
      </c>
      <c r="F356" s="119">
        <v>-9.14</v>
      </c>
      <c r="G356" s="119">
        <v>10.37</v>
      </c>
      <c r="H356" s="119">
        <v>-5.76</v>
      </c>
      <c r="I356" s="119">
        <v>2.25</v>
      </c>
      <c r="J356" s="119">
        <v>0.43</v>
      </c>
      <c r="K356" s="119">
        <v>3.93</v>
      </c>
      <c r="L356" s="119">
        <v>6.22</v>
      </c>
      <c r="M356" s="119">
        <v>-5.1100000000000003</v>
      </c>
      <c r="N356" s="119">
        <v>1.43</v>
      </c>
      <c r="O356" s="119">
        <v>-13.03</v>
      </c>
      <c r="P356" s="119">
        <v>3.43</v>
      </c>
      <c r="Q356" s="119">
        <v>11</v>
      </c>
      <c r="R356" s="119">
        <v>-9.74</v>
      </c>
      <c r="S356" s="119">
        <v>11.07</v>
      </c>
      <c r="T356" s="119">
        <v>-4.28</v>
      </c>
      <c r="U356" s="119">
        <v>1.98</v>
      </c>
      <c r="V356" s="119">
        <v>-1.08</v>
      </c>
      <c r="W356" s="119">
        <v>2.4300000000000002</v>
      </c>
      <c r="X356" s="119">
        <v>3.38</v>
      </c>
      <c r="Y356" s="119">
        <v>0.02</v>
      </c>
      <c r="Z356" s="119">
        <v>-4.1100000000000003</v>
      </c>
      <c r="AA356" s="119">
        <v>-13.55</v>
      </c>
      <c r="AB356" s="119">
        <v>-0.77</v>
      </c>
      <c r="AC356" s="119">
        <v>11.51</v>
      </c>
      <c r="AD356" s="119">
        <v>-8.9600000000000009</v>
      </c>
      <c r="AE356" s="119">
        <v>9.94</v>
      </c>
      <c r="AF356" s="119">
        <v>-7.56</v>
      </c>
      <c r="AG356" s="119">
        <v>0.74</v>
      </c>
      <c r="AH356" s="119">
        <v>12.86</v>
      </c>
      <c r="AI356" s="119">
        <v>5.36</v>
      </c>
      <c r="AJ356" s="119">
        <v>1.5</v>
      </c>
      <c r="AK356" s="119">
        <v>9.23</v>
      </c>
      <c r="AL356" s="119">
        <v>4.13</v>
      </c>
      <c r="AM356" s="119">
        <v>-16.45</v>
      </c>
      <c r="AN356" s="119">
        <v>6.33</v>
      </c>
      <c r="AO356" s="119">
        <v>17.190000000000001</v>
      </c>
      <c r="AP356" s="119">
        <v>-22.04</v>
      </c>
      <c r="AQ356" s="119">
        <v>16.91</v>
      </c>
      <c r="AR356" s="119">
        <v>-7.09</v>
      </c>
      <c r="AS356" s="119">
        <v>2.1</v>
      </c>
      <c r="AT356" s="119">
        <v>11.39</v>
      </c>
      <c r="AU356" s="119">
        <v>-2.1</v>
      </c>
      <c r="AV356" s="119">
        <v>1.2</v>
      </c>
      <c r="AW356" s="119">
        <v>9.67</v>
      </c>
      <c r="AX356" s="119">
        <v>-0.35</v>
      </c>
      <c r="AY356" s="119">
        <v>-11.73</v>
      </c>
      <c r="AZ356" s="119">
        <v>-1.96</v>
      </c>
      <c r="BA356" s="119">
        <v>11.94</v>
      </c>
      <c r="BB356" s="119">
        <v>-8.0299999999999994</v>
      </c>
      <c r="BC356" s="119">
        <v>13.82</v>
      </c>
    </row>
    <row r="357" spans="1:55" ht="220.5" x14ac:dyDescent="0.45">
      <c r="A357" s="260">
        <v>38</v>
      </c>
      <c r="B357" s="173" t="s">
        <v>396</v>
      </c>
      <c r="C357" s="173"/>
      <c r="D357" s="120">
        <v>2.2999999999999998</v>
      </c>
      <c r="E357" s="120">
        <v>11.61</v>
      </c>
      <c r="F357" s="120">
        <v>-11.02</v>
      </c>
      <c r="G357" s="120">
        <v>17.45</v>
      </c>
      <c r="H357" s="120">
        <v>-7.78</v>
      </c>
      <c r="I357" s="120">
        <v>-1.77</v>
      </c>
      <c r="J357" s="120">
        <v>0.15</v>
      </c>
      <c r="K357" s="120">
        <v>6.13</v>
      </c>
      <c r="L357" s="120">
        <v>-6.47</v>
      </c>
      <c r="M357" s="120">
        <v>-8.1999999999999993</v>
      </c>
      <c r="N357" s="120">
        <v>11.79</v>
      </c>
      <c r="O357" s="120">
        <v>-7.22</v>
      </c>
      <c r="P357" s="120">
        <v>5.37</v>
      </c>
      <c r="Q357" s="120">
        <v>9.91</v>
      </c>
      <c r="R357" s="120">
        <v>-12.58</v>
      </c>
      <c r="S357" s="120">
        <v>5.19</v>
      </c>
      <c r="T357" s="120">
        <v>-5.29</v>
      </c>
      <c r="U357" s="120">
        <v>-0.65</v>
      </c>
      <c r="V357" s="120">
        <v>-5.36</v>
      </c>
      <c r="W357" s="120">
        <v>10.210000000000001</v>
      </c>
      <c r="X357" s="120">
        <v>-7.35</v>
      </c>
      <c r="Y357" s="120">
        <v>-1.54</v>
      </c>
      <c r="Z357" s="120">
        <v>3.75</v>
      </c>
      <c r="AA357" s="120">
        <v>-1.94</v>
      </c>
      <c r="AB357" s="120">
        <v>-1.8</v>
      </c>
      <c r="AC357" s="120">
        <v>19.21</v>
      </c>
      <c r="AD357" s="120">
        <v>-12.25</v>
      </c>
      <c r="AE357" s="120">
        <v>8.7200000000000006</v>
      </c>
      <c r="AF357" s="120">
        <v>-3.44</v>
      </c>
      <c r="AG357" s="120">
        <v>-7.05</v>
      </c>
      <c r="AH357" s="120">
        <v>3.97</v>
      </c>
      <c r="AI357" s="120">
        <v>0.73</v>
      </c>
      <c r="AJ357" s="120">
        <v>-9.18</v>
      </c>
      <c r="AK357" s="120">
        <v>9.19</v>
      </c>
      <c r="AL357" s="120">
        <v>4.03</v>
      </c>
      <c r="AM357" s="120">
        <v>1.02</v>
      </c>
      <c r="AN357" s="120">
        <v>6.07</v>
      </c>
      <c r="AO357" s="120">
        <v>16</v>
      </c>
      <c r="AP357" s="120">
        <v>-22.04</v>
      </c>
      <c r="AQ357" s="120">
        <v>17.86</v>
      </c>
      <c r="AR357" s="120">
        <v>-7.92</v>
      </c>
      <c r="AS357" s="120">
        <v>-1.95</v>
      </c>
      <c r="AT357" s="120">
        <v>13.73</v>
      </c>
      <c r="AU357" s="120">
        <v>1.48</v>
      </c>
      <c r="AV357" s="120">
        <v>-9.2799999999999994</v>
      </c>
      <c r="AW357" s="120">
        <v>14.87</v>
      </c>
      <c r="AX357" s="120">
        <v>6.46</v>
      </c>
      <c r="AY357" s="120">
        <v>-8.2200000000000006</v>
      </c>
      <c r="AZ357" s="120">
        <v>5.92</v>
      </c>
      <c r="BA357" s="120">
        <v>9.4700000000000006</v>
      </c>
      <c r="BB357" s="120">
        <v>-14.27</v>
      </c>
      <c r="BC357" s="120">
        <v>17.510000000000002</v>
      </c>
    </row>
    <row r="358" spans="1:55" ht="42" x14ac:dyDescent="0.45">
      <c r="A358" s="261">
        <v>39</v>
      </c>
      <c r="B358" s="174" t="s">
        <v>178</v>
      </c>
      <c r="C358" s="174"/>
      <c r="D358" s="119">
        <v>-4.7300000000000004</v>
      </c>
      <c r="E358" s="119">
        <v>11.28</v>
      </c>
      <c r="F358" s="119">
        <v>-6.08</v>
      </c>
      <c r="G358" s="119">
        <v>9.34</v>
      </c>
      <c r="H358" s="119">
        <v>-13.23</v>
      </c>
      <c r="I358" s="119">
        <v>7.61</v>
      </c>
      <c r="J358" s="119">
        <v>-0.55000000000000004</v>
      </c>
      <c r="K358" s="119">
        <v>0.7</v>
      </c>
      <c r="L358" s="119">
        <v>10.79</v>
      </c>
      <c r="M358" s="119">
        <v>-12.52</v>
      </c>
      <c r="N358" s="119">
        <v>-0.92</v>
      </c>
      <c r="O358" s="119">
        <v>-8.49</v>
      </c>
      <c r="P358" s="119">
        <v>-6.57</v>
      </c>
      <c r="Q358" s="119">
        <v>1.6</v>
      </c>
      <c r="R358" s="119">
        <v>-3.78</v>
      </c>
      <c r="S358" s="119">
        <v>15.58</v>
      </c>
      <c r="T358" s="119">
        <v>-10.16</v>
      </c>
      <c r="U358" s="119">
        <v>23.51</v>
      </c>
      <c r="V358" s="119">
        <v>-4.18</v>
      </c>
      <c r="W358" s="119">
        <v>4.62</v>
      </c>
      <c r="X358" s="119">
        <v>-0.89</v>
      </c>
      <c r="Y358" s="119">
        <v>-15.23</v>
      </c>
      <c r="Z358" s="119">
        <v>-2.93</v>
      </c>
      <c r="AA358" s="119">
        <v>6.23</v>
      </c>
      <c r="AB358" s="119">
        <v>0.52</v>
      </c>
      <c r="AC358" s="119">
        <v>3.04</v>
      </c>
      <c r="AD358" s="119">
        <v>-16.489999999999998</v>
      </c>
      <c r="AE358" s="119">
        <v>8.6</v>
      </c>
      <c r="AF358" s="119">
        <v>-1.24</v>
      </c>
      <c r="AG358" s="119">
        <v>-7.38</v>
      </c>
      <c r="AH358" s="119">
        <v>20.5</v>
      </c>
      <c r="AI358" s="119">
        <v>3.55</v>
      </c>
      <c r="AJ358" s="119">
        <v>-16.38</v>
      </c>
      <c r="AK358" s="119">
        <v>7.67</v>
      </c>
      <c r="AL358" s="119">
        <v>2.44</v>
      </c>
      <c r="AM358" s="119">
        <v>-1.71</v>
      </c>
      <c r="AN358" s="119">
        <v>2.3199999999999998</v>
      </c>
      <c r="AO358" s="119">
        <v>15.37</v>
      </c>
      <c r="AP358" s="119">
        <v>-26.04</v>
      </c>
      <c r="AQ358" s="119">
        <v>19.52</v>
      </c>
      <c r="AR358" s="119">
        <v>0.95</v>
      </c>
      <c r="AS358" s="119">
        <v>-7.3</v>
      </c>
      <c r="AT358" s="119">
        <v>9.92</v>
      </c>
      <c r="AU358" s="119">
        <v>7.25</v>
      </c>
      <c r="AV358" s="119">
        <v>-9.02</v>
      </c>
      <c r="AW358" s="119">
        <v>7.88</v>
      </c>
      <c r="AX358" s="119">
        <v>-6.11</v>
      </c>
      <c r="AY358" s="119">
        <v>-1.25</v>
      </c>
      <c r="AZ358" s="119">
        <v>1.33</v>
      </c>
      <c r="BA358" s="119">
        <v>17.22</v>
      </c>
      <c r="BB358" s="119">
        <v>-25.86</v>
      </c>
      <c r="BC358" s="119">
        <v>16.079999999999998</v>
      </c>
    </row>
    <row r="359" spans="1:55" ht="42" x14ac:dyDescent="0.45">
      <c r="A359" s="260">
        <v>40</v>
      </c>
      <c r="B359" s="173" t="s">
        <v>179</v>
      </c>
      <c r="C359" s="173"/>
      <c r="D359" s="120">
        <v>-2.5299999999999998</v>
      </c>
      <c r="E359" s="120">
        <v>8.92</v>
      </c>
      <c r="F359" s="120">
        <v>-12.38</v>
      </c>
      <c r="G359" s="120">
        <v>20.84</v>
      </c>
      <c r="H359" s="120">
        <v>-6.89</v>
      </c>
      <c r="I359" s="120">
        <v>-1.63</v>
      </c>
      <c r="J359" s="120">
        <v>-4.8899999999999997</v>
      </c>
      <c r="K359" s="120">
        <v>5.9</v>
      </c>
      <c r="L359" s="120">
        <v>8.57</v>
      </c>
      <c r="M359" s="120">
        <v>-15.73</v>
      </c>
      <c r="N359" s="120">
        <v>2.16</v>
      </c>
      <c r="O359" s="120">
        <v>-2.64</v>
      </c>
      <c r="P359" s="120">
        <v>-2.27</v>
      </c>
      <c r="Q359" s="120">
        <v>10.92</v>
      </c>
      <c r="R359" s="120">
        <v>-13.55</v>
      </c>
      <c r="S359" s="120">
        <v>9.76</v>
      </c>
      <c r="T359" s="120">
        <v>-0.44</v>
      </c>
      <c r="U359" s="120">
        <v>5.77</v>
      </c>
      <c r="V359" s="120">
        <v>-6.24</v>
      </c>
      <c r="W359" s="120">
        <v>-0.93</v>
      </c>
      <c r="X359" s="120">
        <v>4.5199999999999996</v>
      </c>
      <c r="Y359" s="120">
        <v>-11.19</v>
      </c>
      <c r="Z359" s="120">
        <v>10.98</v>
      </c>
      <c r="AA359" s="120">
        <v>-6.07</v>
      </c>
      <c r="AB359" s="120">
        <v>4.16</v>
      </c>
      <c r="AC359" s="120">
        <v>4.9400000000000004</v>
      </c>
      <c r="AD359" s="120">
        <v>-11.67</v>
      </c>
      <c r="AE359" s="120">
        <v>5.73</v>
      </c>
      <c r="AF359" s="120">
        <v>4.22</v>
      </c>
      <c r="AG359" s="120">
        <v>-9</v>
      </c>
      <c r="AH359" s="120">
        <v>18.64</v>
      </c>
      <c r="AI359" s="120">
        <v>-3.38</v>
      </c>
      <c r="AJ359" s="120">
        <v>-13.21</v>
      </c>
      <c r="AK359" s="120">
        <v>12.02</v>
      </c>
      <c r="AL359" s="120">
        <v>3.1</v>
      </c>
      <c r="AM359" s="120">
        <v>-1.35</v>
      </c>
      <c r="AN359" s="120">
        <v>-1.03</v>
      </c>
      <c r="AO359" s="120">
        <v>10.95</v>
      </c>
      <c r="AP359" s="120">
        <v>-22.46</v>
      </c>
      <c r="AQ359" s="120">
        <v>23.38</v>
      </c>
      <c r="AR359" s="120">
        <v>-1.93</v>
      </c>
      <c r="AS359" s="120">
        <v>-7.1</v>
      </c>
      <c r="AT359" s="120">
        <v>19.47</v>
      </c>
      <c r="AU359" s="120">
        <v>-9.48</v>
      </c>
      <c r="AV359" s="120">
        <v>8.02</v>
      </c>
      <c r="AW359" s="120">
        <v>-6.75</v>
      </c>
      <c r="AX359" s="120">
        <v>-0.52</v>
      </c>
      <c r="AY359" s="120">
        <v>4.92</v>
      </c>
      <c r="AZ359" s="120">
        <v>2.84</v>
      </c>
      <c r="BA359" s="120">
        <v>6.35</v>
      </c>
      <c r="BB359" s="120">
        <v>-16.010000000000002</v>
      </c>
      <c r="BC359" s="120">
        <v>14.99</v>
      </c>
    </row>
    <row r="360" spans="1:55" ht="42" x14ac:dyDescent="0.45">
      <c r="A360" s="261">
        <v>41</v>
      </c>
      <c r="B360" s="174" t="s">
        <v>180</v>
      </c>
      <c r="C360" s="174"/>
      <c r="D360" s="119">
        <v>-2.48</v>
      </c>
      <c r="E360" s="119">
        <v>9.0299999999999994</v>
      </c>
      <c r="F360" s="119">
        <v>-12.43</v>
      </c>
      <c r="G360" s="119">
        <v>20.63</v>
      </c>
      <c r="H360" s="119">
        <v>-6.85</v>
      </c>
      <c r="I360" s="119">
        <v>-1.69</v>
      </c>
      <c r="J360" s="119">
        <v>-4.8600000000000003</v>
      </c>
      <c r="K360" s="119">
        <v>5.95</v>
      </c>
      <c r="L360" s="119">
        <v>8.44</v>
      </c>
      <c r="M360" s="119">
        <v>-15.77</v>
      </c>
      <c r="N360" s="119">
        <v>2.25</v>
      </c>
      <c r="O360" s="119">
        <v>-2.68</v>
      </c>
      <c r="P360" s="119">
        <v>-2.25</v>
      </c>
      <c r="Q360" s="119">
        <v>10.96</v>
      </c>
      <c r="R360" s="119">
        <v>-13.52</v>
      </c>
      <c r="S360" s="119">
        <v>9.7100000000000009</v>
      </c>
      <c r="T360" s="119">
        <v>-0.28000000000000003</v>
      </c>
      <c r="U360" s="119">
        <v>5.7</v>
      </c>
      <c r="V360" s="119">
        <v>-6.21</v>
      </c>
      <c r="W360" s="119">
        <v>-1</v>
      </c>
      <c r="X360" s="119">
        <v>4.5599999999999996</v>
      </c>
      <c r="Y360" s="119">
        <v>-11.09</v>
      </c>
      <c r="Z360" s="119">
        <v>10.84</v>
      </c>
      <c r="AA360" s="119">
        <v>-6.2</v>
      </c>
      <c r="AB360" s="119">
        <v>4.2699999999999996</v>
      </c>
      <c r="AC360" s="119">
        <v>4.9400000000000004</v>
      </c>
      <c r="AD360" s="119">
        <v>-11.61</v>
      </c>
      <c r="AE360" s="119">
        <v>5.62</v>
      </c>
      <c r="AF360" s="119">
        <v>4.28</v>
      </c>
      <c r="AG360" s="119">
        <v>-8.94</v>
      </c>
      <c r="AH360" s="119">
        <v>18.5</v>
      </c>
      <c r="AI360" s="119">
        <v>-3.32</v>
      </c>
      <c r="AJ360" s="119">
        <v>-13.23</v>
      </c>
      <c r="AK360" s="119">
        <v>11.92</v>
      </c>
      <c r="AL360" s="119">
        <v>3.18</v>
      </c>
      <c r="AM360" s="119">
        <v>-1.47</v>
      </c>
      <c r="AN360" s="119">
        <v>-1.02</v>
      </c>
      <c r="AO360" s="119">
        <v>11.18</v>
      </c>
      <c r="AP360" s="119">
        <v>-22.38</v>
      </c>
      <c r="AQ360" s="119">
        <v>23.18</v>
      </c>
      <c r="AR360" s="119">
        <v>-1.97</v>
      </c>
      <c r="AS360" s="119">
        <v>-7.15</v>
      </c>
      <c r="AT360" s="119">
        <v>19.53</v>
      </c>
      <c r="AU360" s="119">
        <v>-9.2100000000000009</v>
      </c>
      <c r="AV360" s="119">
        <v>7.76</v>
      </c>
      <c r="AW360" s="119">
        <v>-6.74</v>
      </c>
      <c r="AX360" s="119">
        <v>-0.49</v>
      </c>
      <c r="AY360" s="119">
        <v>4.99</v>
      </c>
      <c r="AZ360" s="119">
        <v>2.74</v>
      </c>
      <c r="BA360" s="119">
        <v>6.5</v>
      </c>
      <c r="BB360" s="119">
        <v>-15.84</v>
      </c>
      <c r="BC360" s="119">
        <v>14.8</v>
      </c>
    </row>
    <row r="361" spans="1:55" ht="93" x14ac:dyDescent="0.45">
      <c r="A361" s="260">
        <v>42</v>
      </c>
      <c r="B361" s="173" t="s">
        <v>181</v>
      </c>
      <c r="C361" s="173"/>
      <c r="D361" s="120">
        <v>6.92</v>
      </c>
      <c r="E361" s="120">
        <v>1.42</v>
      </c>
      <c r="F361" s="120">
        <v>-7.99</v>
      </c>
      <c r="G361" s="120">
        <v>18.53</v>
      </c>
      <c r="H361" s="120">
        <v>2.13</v>
      </c>
      <c r="I361" s="120">
        <v>-10.28</v>
      </c>
      <c r="J361" s="120">
        <v>11.05</v>
      </c>
      <c r="K361" s="120">
        <v>-1.19</v>
      </c>
      <c r="L361" s="120">
        <v>-0.99</v>
      </c>
      <c r="M361" s="120">
        <v>-4.79</v>
      </c>
      <c r="N361" s="120">
        <v>-6.63</v>
      </c>
      <c r="O361" s="120">
        <v>-8.7100000000000009</v>
      </c>
      <c r="P361" s="120">
        <v>1.62</v>
      </c>
      <c r="Q361" s="120">
        <v>7.75</v>
      </c>
      <c r="R361" s="120">
        <v>-9.8000000000000007</v>
      </c>
      <c r="S361" s="120">
        <v>12.46</v>
      </c>
      <c r="T361" s="120">
        <v>-0.63</v>
      </c>
      <c r="U361" s="120">
        <v>-4.2699999999999996</v>
      </c>
      <c r="V361" s="120">
        <v>-3.93</v>
      </c>
      <c r="W361" s="120">
        <v>5.15</v>
      </c>
      <c r="X361" s="120">
        <v>-5.55</v>
      </c>
      <c r="Y361" s="120">
        <v>-8.14</v>
      </c>
      <c r="Z361" s="120">
        <v>1.1499999999999999</v>
      </c>
      <c r="AA361" s="120">
        <v>-4.7300000000000004</v>
      </c>
      <c r="AB361" s="120">
        <v>28.69</v>
      </c>
      <c r="AC361" s="120">
        <v>3.31</v>
      </c>
      <c r="AD361" s="120">
        <v>-24.12</v>
      </c>
      <c r="AE361" s="120">
        <v>15.52</v>
      </c>
      <c r="AF361" s="120">
        <v>-3.57</v>
      </c>
      <c r="AG361" s="120">
        <v>-0.31</v>
      </c>
      <c r="AH361" s="120">
        <v>6.69</v>
      </c>
      <c r="AI361" s="120">
        <v>1.73</v>
      </c>
      <c r="AJ361" s="120">
        <v>-9.18</v>
      </c>
      <c r="AK361" s="120">
        <v>-2.99</v>
      </c>
      <c r="AL361" s="120">
        <v>-1.99</v>
      </c>
      <c r="AM361" s="120">
        <v>4.0999999999999996</v>
      </c>
      <c r="AN361" s="120">
        <v>-0.91</v>
      </c>
      <c r="AO361" s="120">
        <v>18.16</v>
      </c>
      <c r="AP361" s="120">
        <v>-11</v>
      </c>
      <c r="AQ361" s="120">
        <v>12.71</v>
      </c>
      <c r="AR361" s="120">
        <v>0.65</v>
      </c>
      <c r="AS361" s="120">
        <v>-6.75</v>
      </c>
      <c r="AT361" s="120">
        <v>6.04</v>
      </c>
      <c r="AU361" s="120">
        <v>3.41</v>
      </c>
      <c r="AV361" s="120">
        <v>-7.06</v>
      </c>
      <c r="AW361" s="120">
        <v>10.130000000000001</v>
      </c>
      <c r="AX361" s="120">
        <v>-10.85</v>
      </c>
      <c r="AY361" s="120">
        <v>5.77</v>
      </c>
      <c r="AZ361" s="120">
        <v>-2.09</v>
      </c>
      <c r="BA361" s="120">
        <v>21.87</v>
      </c>
      <c r="BB361" s="120">
        <v>-21.99</v>
      </c>
      <c r="BC361" s="120">
        <v>22.76</v>
      </c>
    </row>
    <row r="362" spans="1:55" ht="67.5" x14ac:dyDescent="0.45">
      <c r="A362" s="261">
        <v>43</v>
      </c>
      <c r="B362" s="174" t="s">
        <v>182</v>
      </c>
      <c r="C362" s="174"/>
      <c r="D362" s="119">
        <v>4.05</v>
      </c>
      <c r="E362" s="119">
        <v>9.2799999999999994</v>
      </c>
      <c r="F362" s="119">
        <v>-7.87</v>
      </c>
      <c r="G362" s="119">
        <v>16.989999999999998</v>
      </c>
      <c r="H362" s="119">
        <v>-0.57999999999999996</v>
      </c>
      <c r="I362" s="119">
        <v>-5.0999999999999996</v>
      </c>
      <c r="J362" s="119">
        <v>0.97</v>
      </c>
      <c r="K362" s="119">
        <v>3.82</v>
      </c>
      <c r="L362" s="119">
        <v>-7.45</v>
      </c>
      <c r="M362" s="119">
        <v>-10.66</v>
      </c>
      <c r="N362" s="119">
        <v>10.119999999999999</v>
      </c>
      <c r="O362" s="119">
        <v>-8.34</v>
      </c>
      <c r="P362" s="119">
        <v>9.8699999999999992</v>
      </c>
      <c r="Q362" s="119">
        <v>10.46</v>
      </c>
      <c r="R362" s="119">
        <v>-8.41</v>
      </c>
      <c r="S362" s="119">
        <v>1.1100000000000001</v>
      </c>
      <c r="T362" s="119">
        <v>-0.12</v>
      </c>
      <c r="U362" s="119">
        <v>0.82</v>
      </c>
      <c r="V362" s="119">
        <v>-9.5</v>
      </c>
      <c r="W362" s="119">
        <v>5.71</v>
      </c>
      <c r="X362" s="119">
        <v>-11.86</v>
      </c>
      <c r="Y362" s="119">
        <v>0.62</v>
      </c>
      <c r="Z362" s="119">
        <v>-0.49</v>
      </c>
      <c r="AA362" s="119">
        <v>0.83</v>
      </c>
      <c r="AB362" s="119">
        <v>0.37</v>
      </c>
      <c r="AC362" s="119">
        <v>25.66</v>
      </c>
      <c r="AD362" s="119">
        <v>-12.27</v>
      </c>
      <c r="AE362" s="119">
        <v>8.33</v>
      </c>
      <c r="AF362" s="119">
        <v>0.48</v>
      </c>
      <c r="AG362" s="119">
        <v>-10.71</v>
      </c>
      <c r="AH362" s="119">
        <v>5.72</v>
      </c>
      <c r="AI362" s="119">
        <v>1.49</v>
      </c>
      <c r="AJ362" s="119">
        <v>-10.039999999999999</v>
      </c>
      <c r="AK362" s="119">
        <v>6.78</v>
      </c>
      <c r="AL362" s="119">
        <v>1.5</v>
      </c>
      <c r="AM362" s="119">
        <v>8.69</v>
      </c>
      <c r="AN362" s="119">
        <v>3.88</v>
      </c>
      <c r="AO362" s="119">
        <v>18.62</v>
      </c>
      <c r="AP362" s="119">
        <v>-18.690000000000001</v>
      </c>
      <c r="AQ362" s="119">
        <v>15.75</v>
      </c>
      <c r="AR362" s="119">
        <v>-5.31</v>
      </c>
      <c r="AS362" s="119">
        <v>-3.45</v>
      </c>
      <c r="AT362" s="119">
        <v>15.66</v>
      </c>
      <c r="AU362" s="119">
        <v>3.78</v>
      </c>
      <c r="AV362" s="119">
        <v>-11.75</v>
      </c>
      <c r="AW362" s="119">
        <v>14.45</v>
      </c>
      <c r="AX362" s="119">
        <v>8.84</v>
      </c>
      <c r="AY362" s="119">
        <v>-8.4499999999999993</v>
      </c>
      <c r="AZ362" s="119">
        <v>5.58</v>
      </c>
      <c r="BA362" s="119">
        <v>7.01</v>
      </c>
      <c r="BB362" s="119">
        <v>-13.72</v>
      </c>
      <c r="BC362" s="119">
        <v>15.94</v>
      </c>
    </row>
    <row r="363" spans="1:55" ht="105.75" x14ac:dyDescent="0.45">
      <c r="A363" s="260">
        <v>44</v>
      </c>
      <c r="B363" s="173" t="s">
        <v>183</v>
      </c>
      <c r="C363" s="173"/>
      <c r="D363" s="120">
        <v>-1.01</v>
      </c>
      <c r="E363" s="120">
        <v>23.37</v>
      </c>
      <c r="F363" s="120">
        <v>-18.63</v>
      </c>
      <c r="G363" s="120">
        <v>0.08</v>
      </c>
      <c r="H363" s="120">
        <v>2.13</v>
      </c>
      <c r="I363" s="120">
        <v>-3.66</v>
      </c>
      <c r="J363" s="120">
        <v>-13.28</v>
      </c>
      <c r="K363" s="120">
        <v>10.93</v>
      </c>
      <c r="L363" s="120">
        <v>3.76</v>
      </c>
      <c r="M363" s="120">
        <v>-5.58</v>
      </c>
      <c r="N363" s="120">
        <v>-2.21</v>
      </c>
      <c r="O363" s="120">
        <v>-0.63</v>
      </c>
      <c r="P363" s="120">
        <v>17.39</v>
      </c>
      <c r="Q363" s="120">
        <v>8.58</v>
      </c>
      <c r="R363" s="120">
        <v>-26.43</v>
      </c>
      <c r="S363" s="120">
        <v>-8.2100000000000009</v>
      </c>
      <c r="T363" s="120">
        <v>-2.4300000000000002</v>
      </c>
      <c r="U363" s="120">
        <v>9.65</v>
      </c>
      <c r="V363" s="120">
        <v>2.25</v>
      </c>
      <c r="W363" s="120">
        <v>19.3</v>
      </c>
      <c r="X363" s="120">
        <v>-3.31</v>
      </c>
      <c r="Y363" s="120">
        <v>7.62</v>
      </c>
      <c r="Z363" s="120">
        <v>-19.649999999999999</v>
      </c>
      <c r="AA363" s="120">
        <v>-4.99</v>
      </c>
      <c r="AB363" s="120">
        <v>18.91</v>
      </c>
      <c r="AC363" s="120">
        <v>12.18</v>
      </c>
      <c r="AD363" s="120">
        <v>-33.03</v>
      </c>
      <c r="AE363" s="120">
        <v>11.77</v>
      </c>
      <c r="AF363" s="120">
        <v>-4.45</v>
      </c>
      <c r="AG363" s="120">
        <v>-16.059999999999999</v>
      </c>
      <c r="AH363" s="120">
        <v>20.46</v>
      </c>
      <c r="AI363" s="120">
        <v>-1.76</v>
      </c>
      <c r="AJ363" s="120">
        <v>-14.54</v>
      </c>
      <c r="AK363" s="120">
        <v>19.97</v>
      </c>
      <c r="AL363" s="120">
        <v>-13.2</v>
      </c>
      <c r="AM363" s="120">
        <v>-18</v>
      </c>
      <c r="AN363" s="120">
        <v>22.82</v>
      </c>
      <c r="AO363" s="120">
        <v>8.86</v>
      </c>
      <c r="AP363" s="120">
        <v>-16.88</v>
      </c>
      <c r="AQ363" s="120">
        <v>31.82</v>
      </c>
      <c r="AR363" s="120">
        <v>-4.6500000000000004</v>
      </c>
      <c r="AS363" s="120">
        <v>-16.899999999999999</v>
      </c>
      <c r="AT363" s="120">
        <v>7.11</v>
      </c>
      <c r="AU363" s="120">
        <v>15.03</v>
      </c>
      <c r="AV363" s="120">
        <v>-15.03</v>
      </c>
      <c r="AW363" s="120">
        <v>16.149999999999999</v>
      </c>
      <c r="AX363" s="120">
        <v>-9.27</v>
      </c>
      <c r="AY363" s="120">
        <v>-11.97</v>
      </c>
      <c r="AZ363" s="120">
        <v>21.46</v>
      </c>
      <c r="BA363" s="120">
        <v>12.83</v>
      </c>
      <c r="BB363" s="120">
        <v>-36.020000000000003</v>
      </c>
      <c r="BC363" s="120">
        <v>22.15</v>
      </c>
    </row>
    <row r="364" spans="1:55" ht="67.5" x14ac:dyDescent="0.45">
      <c r="A364" s="261">
        <v>45</v>
      </c>
      <c r="B364" s="174" t="s">
        <v>184</v>
      </c>
      <c r="C364" s="174"/>
      <c r="D364" s="119">
        <v>15.47</v>
      </c>
      <c r="E364" s="119">
        <v>-13.1</v>
      </c>
      <c r="F364" s="119">
        <v>-10.69</v>
      </c>
      <c r="G364" s="119">
        <v>-55.5</v>
      </c>
      <c r="H364" s="119">
        <v>86.51</v>
      </c>
      <c r="I364" s="119">
        <v>-20.52</v>
      </c>
      <c r="J364" s="119">
        <v>-22.88</v>
      </c>
      <c r="K364" s="119">
        <v>-15.17</v>
      </c>
      <c r="L364" s="119">
        <v>-3.66</v>
      </c>
      <c r="M364" s="119">
        <v>89.67</v>
      </c>
      <c r="N364" s="119">
        <v>-2.31</v>
      </c>
      <c r="O364" s="119">
        <v>71.56</v>
      </c>
      <c r="P364" s="119">
        <v>-67.52</v>
      </c>
      <c r="Q364" s="119">
        <v>70.94</v>
      </c>
      <c r="R364" s="119">
        <v>15.59</v>
      </c>
      <c r="S364" s="119">
        <v>71.540000000000006</v>
      </c>
      <c r="T364" s="119">
        <v>-60.5</v>
      </c>
      <c r="U364" s="119">
        <v>-37.47</v>
      </c>
      <c r="V364" s="119">
        <v>423.66</v>
      </c>
      <c r="W364" s="119">
        <v>-31.53</v>
      </c>
      <c r="X364" s="119">
        <v>-0.05</v>
      </c>
      <c r="Y364" s="119">
        <v>-74.89</v>
      </c>
      <c r="Z364" s="119">
        <v>-1.19</v>
      </c>
      <c r="AA364" s="119">
        <v>123.33</v>
      </c>
      <c r="AB364" s="119">
        <v>411.62</v>
      </c>
      <c r="AC364" s="119">
        <v>-35.85</v>
      </c>
      <c r="AD364" s="119">
        <v>-50.08</v>
      </c>
      <c r="AE364" s="119">
        <v>84.86</v>
      </c>
      <c r="AF364" s="119">
        <v>31.64</v>
      </c>
      <c r="AG364" s="119">
        <v>-9.86</v>
      </c>
      <c r="AH364" s="119">
        <v>-33.729999999999997</v>
      </c>
      <c r="AI364" s="119">
        <v>-24.16</v>
      </c>
      <c r="AJ364" s="119">
        <v>-69.55</v>
      </c>
      <c r="AK364" s="119">
        <v>216.23</v>
      </c>
      <c r="AL364" s="119">
        <v>-74.55</v>
      </c>
      <c r="AM364" s="119">
        <v>51.25</v>
      </c>
      <c r="AN364" s="119">
        <v>280.92</v>
      </c>
      <c r="AO364" s="119">
        <v>7.76</v>
      </c>
      <c r="AP364" s="119">
        <v>-24.09</v>
      </c>
      <c r="AQ364" s="119">
        <v>-53.16</v>
      </c>
      <c r="AR364" s="119">
        <v>120.11</v>
      </c>
      <c r="AS364" s="119">
        <v>5.99</v>
      </c>
      <c r="AT364" s="119">
        <v>154.04</v>
      </c>
      <c r="AU364" s="119">
        <v>-10.31</v>
      </c>
      <c r="AV364" s="119">
        <v>-90.12</v>
      </c>
      <c r="AW364" s="119">
        <v>17.59</v>
      </c>
      <c r="AX364" s="119">
        <v>-10.72</v>
      </c>
      <c r="AY364" s="119">
        <v>379.69</v>
      </c>
      <c r="AZ364" s="119">
        <v>-74.22</v>
      </c>
      <c r="BA364" s="119">
        <v>197.24</v>
      </c>
      <c r="BB364" s="119">
        <v>9.0299999999999994</v>
      </c>
      <c r="BC364" s="119">
        <v>-33.57</v>
      </c>
    </row>
    <row r="365" spans="1:55" ht="54.75" x14ac:dyDescent="0.45">
      <c r="A365" s="260">
        <v>46</v>
      </c>
      <c r="B365" s="173" t="s">
        <v>185</v>
      </c>
      <c r="C365" s="173"/>
      <c r="D365" s="120">
        <v>26.97</v>
      </c>
      <c r="E365" s="120">
        <v>8.3800000000000008</v>
      </c>
      <c r="F365" s="120">
        <v>-26.69</v>
      </c>
      <c r="G365" s="120">
        <v>-6.9</v>
      </c>
      <c r="H365" s="120">
        <v>6.97</v>
      </c>
      <c r="I365" s="120">
        <v>9.67</v>
      </c>
      <c r="J365" s="120">
        <v>-4.1900000000000004</v>
      </c>
      <c r="K365" s="120">
        <v>0.91</v>
      </c>
      <c r="L365" s="120">
        <v>6.64</v>
      </c>
      <c r="M365" s="120">
        <v>-25.28</v>
      </c>
      <c r="N365" s="120">
        <v>2.21</v>
      </c>
      <c r="O365" s="120">
        <v>-25.82</v>
      </c>
      <c r="P365" s="120">
        <v>-26.42</v>
      </c>
      <c r="Q365" s="120">
        <v>8.11</v>
      </c>
      <c r="R365" s="120">
        <v>11</v>
      </c>
      <c r="S365" s="120">
        <v>-2.0299999999999998</v>
      </c>
      <c r="T365" s="120">
        <v>33.19</v>
      </c>
      <c r="U365" s="120">
        <v>4.96</v>
      </c>
      <c r="V365" s="120">
        <v>-23.66</v>
      </c>
      <c r="W365" s="120">
        <v>17.03</v>
      </c>
      <c r="X365" s="120">
        <v>8.7799999999999994</v>
      </c>
      <c r="Y365" s="120">
        <v>-25.25</v>
      </c>
      <c r="Z365" s="120">
        <v>-12.18</v>
      </c>
      <c r="AA365" s="120">
        <v>-9.85</v>
      </c>
      <c r="AB365" s="120">
        <v>12.65</v>
      </c>
      <c r="AC365" s="120">
        <v>0.78</v>
      </c>
      <c r="AD365" s="120">
        <v>-17.11</v>
      </c>
      <c r="AE365" s="120">
        <v>21.1</v>
      </c>
      <c r="AF365" s="120">
        <v>3.67</v>
      </c>
      <c r="AG365" s="120">
        <v>3.07</v>
      </c>
      <c r="AH365" s="120">
        <v>38.22</v>
      </c>
      <c r="AI365" s="120">
        <v>-10.56</v>
      </c>
      <c r="AJ365" s="120">
        <v>-1.99</v>
      </c>
      <c r="AK365" s="120">
        <v>-18.47</v>
      </c>
      <c r="AL365" s="120">
        <v>-4.6399999999999997</v>
      </c>
      <c r="AM365" s="120">
        <v>4.95</v>
      </c>
      <c r="AN365" s="120">
        <v>7.32</v>
      </c>
      <c r="AO365" s="120">
        <v>83.79</v>
      </c>
      <c r="AP365" s="120">
        <v>-41.62</v>
      </c>
      <c r="AQ365" s="120">
        <v>31</v>
      </c>
      <c r="AR365" s="120">
        <v>14.23</v>
      </c>
      <c r="AS365" s="120">
        <v>8.69</v>
      </c>
      <c r="AT365" s="120">
        <v>-37.090000000000003</v>
      </c>
      <c r="AU365" s="120">
        <v>114.46</v>
      </c>
      <c r="AV365" s="120">
        <v>16.260000000000002</v>
      </c>
      <c r="AW365" s="120">
        <v>-43.63</v>
      </c>
      <c r="AX365" s="120">
        <v>-7.87</v>
      </c>
      <c r="AY365" s="120">
        <v>12.6</v>
      </c>
      <c r="AZ365" s="120">
        <v>17.88</v>
      </c>
      <c r="BA365" s="120">
        <v>0.71</v>
      </c>
      <c r="BB365" s="120">
        <v>-27.71</v>
      </c>
      <c r="BC365" s="120">
        <v>10.19</v>
      </c>
    </row>
    <row r="366" spans="1:55" ht="80.25" x14ac:dyDescent="0.45">
      <c r="A366" s="261">
        <v>47</v>
      </c>
      <c r="B366" s="174" t="s">
        <v>186</v>
      </c>
      <c r="C366" s="174"/>
      <c r="D366" s="119">
        <v>-3.79</v>
      </c>
      <c r="E366" s="119">
        <v>12.17</v>
      </c>
      <c r="F366" s="119">
        <v>-8.7100000000000009</v>
      </c>
      <c r="G366" s="119">
        <v>15.1</v>
      </c>
      <c r="H366" s="119">
        <v>0.27</v>
      </c>
      <c r="I366" s="119">
        <v>0.08</v>
      </c>
      <c r="J366" s="119">
        <v>-2.02</v>
      </c>
      <c r="K366" s="119">
        <v>3.6</v>
      </c>
      <c r="L366" s="119">
        <v>6.94</v>
      </c>
      <c r="M366" s="119">
        <v>-8.36</v>
      </c>
      <c r="N366" s="119">
        <v>3.29</v>
      </c>
      <c r="O366" s="119">
        <v>-8.9499999999999993</v>
      </c>
      <c r="P366" s="119">
        <v>-3.65</v>
      </c>
      <c r="Q366" s="119">
        <v>14.57</v>
      </c>
      <c r="R366" s="119">
        <v>-8.57</v>
      </c>
      <c r="S366" s="119">
        <v>10.14</v>
      </c>
      <c r="T366" s="119">
        <v>-1.38</v>
      </c>
      <c r="U366" s="119">
        <v>0.61</v>
      </c>
      <c r="V366" s="119">
        <v>-5.52</v>
      </c>
      <c r="W366" s="119">
        <v>8.1</v>
      </c>
      <c r="X366" s="119">
        <v>4.1100000000000003</v>
      </c>
      <c r="Y366" s="119">
        <v>-13.59</v>
      </c>
      <c r="Z366" s="119">
        <v>2.14</v>
      </c>
      <c r="AA366" s="119">
        <v>-9.81</v>
      </c>
      <c r="AB366" s="119">
        <v>5.61</v>
      </c>
      <c r="AC366" s="119">
        <v>8.74</v>
      </c>
      <c r="AD366" s="119">
        <v>-11.17</v>
      </c>
      <c r="AE366" s="119">
        <v>17.829999999999998</v>
      </c>
      <c r="AF366" s="119">
        <v>0.26</v>
      </c>
      <c r="AG366" s="119">
        <v>-4.0999999999999996</v>
      </c>
      <c r="AH366" s="119">
        <v>13.29</v>
      </c>
      <c r="AI366" s="119">
        <v>-1.51</v>
      </c>
      <c r="AJ366" s="119">
        <v>-5.78</v>
      </c>
      <c r="AK366" s="119">
        <v>-0.32</v>
      </c>
      <c r="AL366" s="119">
        <v>-5.38</v>
      </c>
      <c r="AM366" s="119">
        <v>-2.93</v>
      </c>
      <c r="AN366" s="119">
        <v>-0.55000000000000004</v>
      </c>
      <c r="AO366" s="119">
        <v>16.09</v>
      </c>
      <c r="AP366" s="119">
        <v>-17.62</v>
      </c>
      <c r="AQ366" s="119">
        <v>24.17</v>
      </c>
      <c r="AR366" s="119">
        <v>-0.16</v>
      </c>
      <c r="AS366" s="119">
        <v>-1.66</v>
      </c>
      <c r="AT366" s="119">
        <v>6.04</v>
      </c>
      <c r="AU366" s="119">
        <v>-1.07</v>
      </c>
      <c r="AV366" s="119">
        <v>-2.76</v>
      </c>
      <c r="AW366" s="119">
        <v>1.77</v>
      </c>
      <c r="AX366" s="119">
        <v>-7.76</v>
      </c>
      <c r="AY366" s="119">
        <v>-3.21</v>
      </c>
      <c r="AZ366" s="119">
        <v>-3.48</v>
      </c>
      <c r="BA366" s="119">
        <v>19.62</v>
      </c>
      <c r="BB366" s="119">
        <v>-15.11</v>
      </c>
      <c r="BC366" s="119">
        <v>15.77</v>
      </c>
    </row>
    <row r="367" spans="1:55" ht="156.75" x14ac:dyDescent="0.45">
      <c r="A367" s="260">
        <v>48</v>
      </c>
      <c r="B367" s="173" t="s">
        <v>187</v>
      </c>
      <c r="C367" s="173"/>
      <c r="D367" s="120">
        <v>26.21</v>
      </c>
      <c r="E367" s="120">
        <v>-13.3</v>
      </c>
      <c r="F367" s="120">
        <v>-13.48</v>
      </c>
      <c r="G367" s="120">
        <v>13.2</v>
      </c>
      <c r="H367" s="120">
        <v>15.84</v>
      </c>
      <c r="I367" s="120">
        <v>-8.74</v>
      </c>
      <c r="J367" s="120">
        <v>9.6999999999999993</v>
      </c>
      <c r="K367" s="120">
        <v>5.35</v>
      </c>
      <c r="L367" s="120">
        <v>8.1300000000000008</v>
      </c>
      <c r="M367" s="120">
        <v>-4.7</v>
      </c>
      <c r="N367" s="120">
        <v>-5.61</v>
      </c>
      <c r="O367" s="120">
        <v>-19.53</v>
      </c>
      <c r="P367" s="120">
        <v>31.06</v>
      </c>
      <c r="Q367" s="120">
        <v>-3.26</v>
      </c>
      <c r="R367" s="120">
        <v>-7.52</v>
      </c>
      <c r="S367" s="120">
        <v>5.85</v>
      </c>
      <c r="T367" s="120">
        <v>-19.010000000000002</v>
      </c>
      <c r="U367" s="120">
        <v>34.94</v>
      </c>
      <c r="V367" s="120">
        <v>-11.35</v>
      </c>
      <c r="W367" s="120">
        <v>12.9</v>
      </c>
      <c r="X367" s="120">
        <v>1.18</v>
      </c>
      <c r="Y367" s="120">
        <v>-10.94</v>
      </c>
      <c r="Z367" s="120">
        <v>-0.66</v>
      </c>
      <c r="AA367" s="120">
        <v>-5.73</v>
      </c>
      <c r="AB367" s="120">
        <v>16</v>
      </c>
      <c r="AC367" s="120">
        <v>-0.68</v>
      </c>
      <c r="AD367" s="120">
        <v>-26.06</v>
      </c>
      <c r="AE367" s="120">
        <v>36.93</v>
      </c>
      <c r="AF367" s="120">
        <v>18.41</v>
      </c>
      <c r="AG367" s="120">
        <v>-10.14</v>
      </c>
      <c r="AH367" s="120">
        <v>4.75</v>
      </c>
      <c r="AI367" s="120">
        <v>-4.01</v>
      </c>
      <c r="AJ367" s="120">
        <v>-14.34</v>
      </c>
      <c r="AK367" s="120">
        <v>-7.0000000000000007E-2</v>
      </c>
      <c r="AL367" s="120">
        <v>-8.2200000000000006</v>
      </c>
      <c r="AM367" s="120">
        <v>1.78</v>
      </c>
      <c r="AN367" s="120">
        <v>4.41</v>
      </c>
      <c r="AO367" s="120">
        <v>20.09</v>
      </c>
      <c r="AP367" s="120">
        <v>-28.47</v>
      </c>
      <c r="AQ367" s="120">
        <v>32.65</v>
      </c>
      <c r="AR367" s="120">
        <v>5.71</v>
      </c>
      <c r="AS367" s="120">
        <v>-12.48</v>
      </c>
      <c r="AT367" s="120">
        <v>15.03</v>
      </c>
      <c r="AU367" s="120">
        <v>14.34</v>
      </c>
      <c r="AV367" s="120">
        <v>-11.75</v>
      </c>
      <c r="AW367" s="120">
        <v>5.29</v>
      </c>
      <c r="AX367" s="120">
        <v>-22.74</v>
      </c>
      <c r="AY367" s="120">
        <v>13.47</v>
      </c>
      <c r="AZ367" s="120">
        <v>4.96</v>
      </c>
      <c r="BA367" s="120">
        <v>8.3800000000000008</v>
      </c>
      <c r="BB367" s="120">
        <v>-22.02</v>
      </c>
      <c r="BC367" s="120">
        <v>37.590000000000003</v>
      </c>
    </row>
    <row r="368" spans="1:55" ht="80.25" x14ac:dyDescent="0.45">
      <c r="A368" s="261">
        <v>49</v>
      </c>
      <c r="B368" s="174" t="s">
        <v>188</v>
      </c>
      <c r="C368" s="174"/>
      <c r="D368" s="119">
        <v>-19.46</v>
      </c>
      <c r="E368" s="119">
        <v>-4.49</v>
      </c>
      <c r="F368" s="119">
        <v>-19.41</v>
      </c>
      <c r="G368" s="119">
        <v>175.18</v>
      </c>
      <c r="H368" s="119">
        <v>-10.61</v>
      </c>
      <c r="I368" s="119">
        <v>-1.19</v>
      </c>
      <c r="J368" s="119">
        <v>-14.41</v>
      </c>
      <c r="K368" s="119">
        <v>24.56</v>
      </c>
      <c r="L368" s="119">
        <v>-23.1</v>
      </c>
      <c r="M368" s="119">
        <v>-15.02</v>
      </c>
      <c r="N368" s="119">
        <v>-18.97</v>
      </c>
      <c r="O368" s="119">
        <v>7.45</v>
      </c>
      <c r="P368" s="119">
        <v>44.55</v>
      </c>
      <c r="Q368" s="119">
        <v>3.42</v>
      </c>
      <c r="R368" s="119">
        <v>-37.75</v>
      </c>
      <c r="S368" s="119">
        <v>14.36</v>
      </c>
      <c r="T368" s="119">
        <v>0</v>
      </c>
      <c r="U368" s="119">
        <v>-1.86</v>
      </c>
      <c r="V368" s="119">
        <v>0.47</v>
      </c>
      <c r="W368" s="119">
        <v>23.58</v>
      </c>
      <c r="X368" s="119">
        <v>20.23</v>
      </c>
      <c r="Y368" s="119">
        <v>-37.46</v>
      </c>
      <c r="Z368" s="119">
        <v>36.549999999999997</v>
      </c>
      <c r="AA368" s="119">
        <v>-21.19</v>
      </c>
      <c r="AB368" s="119">
        <v>-4.72</v>
      </c>
      <c r="AC368" s="119">
        <v>20.79</v>
      </c>
      <c r="AD368" s="119">
        <v>-3.28</v>
      </c>
      <c r="AE368" s="119">
        <v>37.71</v>
      </c>
      <c r="AF368" s="119">
        <v>-16.920000000000002</v>
      </c>
      <c r="AG368" s="119">
        <v>-8.52</v>
      </c>
      <c r="AH368" s="119">
        <v>-3.64</v>
      </c>
      <c r="AI368" s="119">
        <v>-18.91</v>
      </c>
      <c r="AJ368" s="119">
        <v>36.270000000000003</v>
      </c>
      <c r="AK368" s="119">
        <v>0.76</v>
      </c>
      <c r="AL368" s="119">
        <v>-33.58</v>
      </c>
      <c r="AM368" s="119">
        <v>-1.7</v>
      </c>
      <c r="AN368" s="119">
        <v>-1.1599999999999999</v>
      </c>
      <c r="AO368" s="119">
        <v>64.33</v>
      </c>
      <c r="AP368" s="119">
        <v>40.57</v>
      </c>
      <c r="AQ368" s="119">
        <v>-38.229999999999997</v>
      </c>
      <c r="AR368" s="119">
        <v>-6.97</v>
      </c>
      <c r="AS368" s="119">
        <v>-18.059999999999999</v>
      </c>
      <c r="AT368" s="119">
        <v>22.58</v>
      </c>
      <c r="AU368" s="119">
        <v>-17.11</v>
      </c>
      <c r="AV368" s="119">
        <v>41.27</v>
      </c>
      <c r="AW368" s="119">
        <v>-7.49</v>
      </c>
      <c r="AX368" s="119">
        <v>12.15</v>
      </c>
      <c r="AY368" s="119">
        <v>35.020000000000003</v>
      </c>
      <c r="AZ368" s="119">
        <v>-9.09</v>
      </c>
      <c r="BA368" s="119">
        <v>40.590000000000003</v>
      </c>
      <c r="BB368" s="119">
        <v>-26.57</v>
      </c>
      <c r="BC368" s="119">
        <v>27.35</v>
      </c>
    </row>
    <row r="369" spans="1:55" ht="93" x14ac:dyDescent="0.45">
      <c r="A369" s="260">
        <v>50</v>
      </c>
      <c r="B369" s="173" t="s">
        <v>189</v>
      </c>
      <c r="C369" s="173"/>
      <c r="D369" s="120">
        <v>-0.48</v>
      </c>
      <c r="E369" s="120">
        <v>14.46</v>
      </c>
      <c r="F369" s="120">
        <v>-12.56</v>
      </c>
      <c r="G369" s="120">
        <v>4.2699999999999996</v>
      </c>
      <c r="H369" s="120">
        <v>7.78</v>
      </c>
      <c r="I369" s="120">
        <v>11.18</v>
      </c>
      <c r="J369" s="120">
        <v>-10.16</v>
      </c>
      <c r="K369" s="120">
        <v>0.71</v>
      </c>
      <c r="L369" s="120">
        <v>-13.77</v>
      </c>
      <c r="M369" s="120">
        <v>-24.59</v>
      </c>
      <c r="N369" s="120">
        <v>39.450000000000003</v>
      </c>
      <c r="O369" s="120">
        <v>-1.82</v>
      </c>
      <c r="P369" s="120">
        <v>-8.27</v>
      </c>
      <c r="Q369" s="120">
        <v>25.38</v>
      </c>
      <c r="R369" s="120">
        <v>-29.45</v>
      </c>
      <c r="S369" s="120">
        <v>3.35</v>
      </c>
      <c r="T369" s="120">
        <v>-4.5999999999999996</v>
      </c>
      <c r="U369" s="120">
        <v>13.94</v>
      </c>
      <c r="V369" s="120">
        <v>-22.67</v>
      </c>
      <c r="W369" s="120">
        <v>13.34</v>
      </c>
      <c r="X369" s="120">
        <v>-15.97</v>
      </c>
      <c r="Y369" s="120">
        <v>-13.07</v>
      </c>
      <c r="Z369" s="120">
        <v>105.12</v>
      </c>
      <c r="AA369" s="120">
        <v>-39.020000000000003</v>
      </c>
      <c r="AB369" s="120">
        <v>-5.52</v>
      </c>
      <c r="AC369" s="120">
        <v>132.47</v>
      </c>
      <c r="AD369" s="120">
        <v>-55.95</v>
      </c>
      <c r="AE369" s="120">
        <v>18.579999999999998</v>
      </c>
      <c r="AF369" s="120">
        <v>10.220000000000001</v>
      </c>
      <c r="AG369" s="120">
        <v>9.4499999999999993</v>
      </c>
      <c r="AH369" s="120">
        <v>-2.88</v>
      </c>
      <c r="AI369" s="120">
        <v>-2.82</v>
      </c>
      <c r="AJ369" s="120">
        <v>-7.98</v>
      </c>
      <c r="AK369" s="120">
        <v>64.209999999999994</v>
      </c>
      <c r="AL369" s="120">
        <v>-38.49</v>
      </c>
      <c r="AM369" s="120">
        <v>-5.59</v>
      </c>
      <c r="AN369" s="120">
        <v>-6.83</v>
      </c>
      <c r="AO369" s="120">
        <v>23.49</v>
      </c>
      <c r="AP369" s="120">
        <v>-22.13</v>
      </c>
      <c r="AQ369" s="120">
        <v>24.47</v>
      </c>
      <c r="AR369" s="120">
        <v>-0.25</v>
      </c>
      <c r="AS369" s="120">
        <v>14.63</v>
      </c>
      <c r="AT369" s="120">
        <v>2.54</v>
      </c>
      <c r="AU369" s="120">
        <v>4.28</v>
      </c>
      <c r="AV369" s="120">
        <v>-10.56</v>
      </c>
      <c r="AW369" s="120">
        <v>-17.559999999999999</v>
      </c>
      <c r="AX369" s="120">
        <v>24.93</v>
      </c>
      <c r="AY369" s="120">
        <v>1.29</v>
      </c>
      <c r="AZ369" s="120">
        <v>-7.47</v>
      </c>
      <c r="BA369" s="120">
        <v>8.32</v>
      </c>
      <c r="BB369" s="120">
        <v>-4.3600000000000003</v>
      </c>
      <c r="BC369" s="120">
        <v>2.88</v>
      </c>
    </row>
    <row r="370" spans="1:55" ht="29.25" x14ac:dyDescent="0.45">
      <c r="A370" s="261">
        <v>51</v>
      </c>
      <c r="B370" s="174" t="s">
        <v>190</v>
      </c>
      <c r="C370" s="174"/>
      <c r="D370" s="119">
        <v>33.49</v>
      </c>
      <c r="E370" s="119">
        <v>20.239999999999998</v>
      </c>
      <c r="F370" s="119">
        <v>-31.76</v>
      </c>
      <c r="G370" s="119">
        <v>32.96</v>
      </c>
      <c r="H370" s="119">
        <v>-14.63</v>
      </c>
      <c r="I370" s="119">
        <v>0.79</v>
      </c>
      <c r="J370" s="119">
        <v>-14.98</v>
      </c>
      <c r="K370" s="119">
        <v>23.2</v>
      </c>
      <c r="L370" s="119">
        <v>11.36</v>
      </c>
      <c r="M370" s="119">
        <v>-26.8</v>
      </c>
      <c r="N370" s="119">
        <v>-1.02</v>
      </c>
      <c r="O370" s="119">
        <v>-13.03</v>
      </c>
      <c r="P370" s="119">
        <v>16.350000000000001</v>
      </c>
      <c r="Q370" s="119">
        <v>20.66</v>
      </c>
      <c r="R370" s="119">
        <v>-1.79</v>
      </c>
      <c r="S370" s="119">
        <v>-20.6</v>
      </c>
      <c r="T370" s="119">
        <v>15.68</v>
      </c>
      <c r="U370" s="119">
        <v>20.11</v>
      </c>
      <c r="V370" s="119">
        <v>-32.07</v>
      </c>
      <c r="W370" s="119">
        <v>17.66</v>
      </c>
      <c r="X370" s="119">
        <v>-8.0299999999999994</v>
      </c>
      <c r="Y370" s="119">
        <v>-1.35</v>
      </c>
      <c r="Z370" s="119">
        <v>-10.29</v>
      </c>
      <c r="AA370" s="119">
        <v>-18.29</v>
      </c>
      <c r="AB370" s="119">
        <v>19.52</v>
      </c>
      <c r="AC370" s="119">
        <v>6.99</v>
      </c>
      <c r="AD370" s="119">
        <v>-22.3</v>
      </c>
      <c r="AE370" s="119">
        <v>9.8000000000000007</v>
      </c>
      <c r="AF370" s="119">
        <v>18.899999999999999</v>
      </c>
      <c r="AG370" s="119">
        <v>-5.82</v>
      </c>
      <c r="AH370" s="119">
        <v>1.21</v>
      </c>
      <c r="AI370" s="119">
        <v>-3.07</v>
      </c>
      <c r="AJ370" s="119">
        <v>-17.48</v>
      </c>
      <c r="AK370" s="119">
        <v>6.3</v>
      </c>
      <c r="AL370" s="119">
        <v>-0.88</v>
      </c>
      <c r="AM370" s="119">
        <v>-24.54</v>
      </c>
      <c r="AN370" s="119">
        <v>31.83</v>
      </c>
      <c r="AO370" s="119">
        <v>12.21</v>
      </c>
      <c r="AP370" s="119">
        <v>-19.82</v>
      </c>
      <c r="AQ370" s="119">
        <v>-8.92</v>
      </c>
      <c r="AR370" s="119">
        <v>-12.35</v>
      </c>
      <c r="AS370" s="119">
        <v>15.81</v>
      </c>
      <c r="AT370" s="119">
        <v>15.81</v>
      </c>
      <c r="AU370" s="119">
        <v>5.99</v>
      </c>
      <c r="AV370" s="119">
        <v>12.27</v>
      </c>
      <c r="AW370" s="119">
        <v>-5.19</v>
      </c>
      <c r="AX370" s="119">
        <v>3.01</v>
      </c>
      <c r="AY370" s="119">
        <v>-1.17</v>
      </c>
      <c r="AZ370" s="119">
        <v>-14.69</v>
      </c>
      <c r="BA370" s="119">
        <v>45.84</v>
      </c>
      <c r="BB370" s="119">
        <v>-18.45</v>
      </c>
      <c r="BC370" s="119">
        <v>13.67</v>
      </c>
    </row>
    <row r="371" spans="1:55" ht="29.25" x14ac:dyDescent="0.45">
      <c r="A371" s="260">
        <v>52</v>
      </c>
      <c r="B371" s="173" t="s">
        <v>191</v>
      </c>
      <c r="C371" s="173"/>
      <c r="D371" s="120">
        <v>13.13</v>
      </c>
      <c r="E371" s="120">
        <v>16.420000000000002</v>
      </c>
      <c r="F371" s="120">
        <v>-26.31</v>
      </c>
      <c r="G371" s="120">
        <v>13.75</v>
      </c>
      <c r="H371" s="120">
        <v>-8.49</v>
      </c>
      <c r="I371" s="120">
        <v>-18.21</v>
      </c>
      <c r="J371" s="120">
        <v>33.090000000000003</v>
      </c>
      <c r="K371" s="120">
        <v>42.58</v>
      </c>
      <c r="L371" s="120">
        <v>-23.01</v>
      </c>
      <c r="M371" s="120">
        <v>-16.93</v>
      </c>
      <c r="N371" s="120">
        <v>78.290000000000006</v>
      </c>
      <c r="O371" s="120">
        <v>-39.299999999999997</v>
      </c>
      <c r="P371" s="120">
        <v>-29.29</v>
      </c>
      <c r="Q371" s="120">
        <v>36.93</v>
      </c>
      <c r="R371" s="120">
        <v>6.59</v>
      </c>
      <c r="S371" s="120">
        <v>-26.58</v>
      </c>
      <c r="T371" s="120">
        <v>-17.68</v>
      </c>
      <c r="U371" s="120">
        <v>37.29</v>
      </c>
      <c r="V371" s="120">
        <v>-6.89</v>
      </c>
      <c r="W371" s="120">
        <v>-25.41</v>
      </c>
      <c r="X371" s="120">
        <v>103.6</v>
      </c>
      <c r="Y371" s="120">
        <v>-35.44</v>
      </c>
      <c r="Z371" s="120">
        <v>3.43</v>
      </c>
      <c r="AA371" s="120">
        <v>33.840000000000003</v>
      </c>
      <c r="AB371" s="120">
        <v>-9.6999999999999993</v>
      </c>
      <c r="AC371" s="120">
        <v>-31.54</v>
      </c>
      <c r="AD371" s="120">
        <v>-14.05</v>
      </c>
      <c r="AE371" s="120">
        <v>31.69</v>
      </c>
      <c r="AF371" s="120">
        <v>66.930000000000007</v>
      </c>
      <c r="AG371" s="120">
        <v>-57.74</v>
      </c>
      <c r="AH371" s="120">
        <v>0.52</v>
      </c>
      <c r="AI371" s="120">
        <v>70.39</v>
      </c>
      <c r="AJ371" s="120">
        <v>-25.18</v>
      </c>
      <c r="AK371" s="120">
        <v>47.24</v>
      </c>
      <c r="AL371" s="120">
        <v>21.07</v>
      </c>
      <c r="AM371" s="120">
        <v>-16.13</v>
      </c>
      <c r="AN371" s="120">
        <v>2.23</v>
      </c>
      <c r="AO371" s="120">
        <v>-8.1999999999999993</v>
      </c>
      <c r="AP371" s="120">
        <v>-21.72</v>
      </c>
      <c r="AQ371" s="120">
        <v>-37.9</v>
      </c>
      <c r="AR371" s="120">
        <v>74.52</v>
      </c>
      <c r="AS371" s="120">
        <v>4.93</v>
      </c>
      <c r="AT371" s="120">
        <v>9.92</v>
      </c>
      <c r="AU371" s="120">
        <v>30.45</v>
      </c>
      <c r="AV371" s="120">
        <v>-38.35</v>
      </c>
      <c r="AW371" s="120">
        <v>180.95</v>
      </c>
      <c r="AX371" s="120">
        <v>-47.36</v>
      </c>
      <c r="AY371" s="120">
        <v>-7.53</v>
      </c>
      <c r="AZ371" s="120">
        <v>-21.73</v>
      </c>
      <c r="BA371" s="120">
        <v>22.42</v>
      </c>
      <c r="BB371" s="120">
        <v>-33.6</v>
      </c>
      <c r="BC371" s="120">
        <v>32.619999999999997</v>
      </c>
    </row>
    <row r="372" spans="1:55" ht="29.25" x14ac:dyDescent="0.45">
      <c r="A372" s="261">
        <v>53</v>
      </c>
      <c r="B372" s="174" t="s">
        <v>86</v>
      </c>
      <c r="C372" s="174"/>
      <c r="D372" s="119">
        <v>-6.56</v>
      </c>
      <c r="E372" s="119">
        <v>-0.1</v>
      </c>
      <c r="F372" s="119">
        <v>-1.64</v>
      </c>
      <c r="G372" s="119">
        <v>3.53</v>
      </c>
      <c r="H372" s="119">
        <v>6.1</v>
      </c>
      <c r="I372" s="119">
        <v>-1.1599999999999999</v>
      </c>
      <c r="J372" s="119">
        <v>7.0000000000000007E-2</v>
      </c>
      <c r="K372" s="119">
        <v>-2.4300000000000002</v>
      </c>
      <c r="L372" s="119">
        <v>-11.45</v>
      </c>
      <c r="M372" s="119">
        <v>-30.46</v>
      </c>
      <c r="N372" s="119">
        <v>48.24</v>
      </c>
      <c r="O372" s="119">
        <v>-14.84</v>
      </c>
      <c r="P372" s="119">
        <v>23.23</v>
      </c>
      <c r="Q372" s="119">
        <v>-15.65</v>
      </c>
      <c r="R372" s="119">
        <v>-7.37</v>
      </c>
      <c r="S372" s="119">
        <v>0.92</v>
      </c>
      <c r="T372" s="119">
        <v>7.83</v>
      </c>
      <c r="U372" s="119">
        <v>13.89</v>
      </c>
      <c r="V372" s="119">
        <v>-2.64</v>
      </c>
      <c r="W372" s="119">
        <v>2.44</v>
      </c>
      <c r="X372" s="119">
        <v>-15.13</v>
      </c>
      <c r="Y372" s="119">
        <v>-41.01</v>
      </c>
      <c r="Z372" s="119">
        <v>75.19</v>
      </c>
      <c r="AA372" s="119">
        <v>-15.75</v>
      </c>
      <c r="AB372" s="119">
        <v>19.36</v>
      </c>
      <c r="AC372" s="119">
        <v>23.18</v>
      </c>
      <c r="AD372" s="119">
        <v>-17.18</v>
      </c>
      <c r="AE372" s="119">
        <v>7.26</v>
      </c>
      <c r="AF372" s="119">
        <v>1.27</v>
      </c>
      <c r="AG372" s="119">
        <v>-16.850000000000001</v>
      </c>
      <c r="AH372" s="119">
        <v>16.600000000000001</v>
      </c>
      <c r="AI372" s="119">
        <v>4.68</v>
      </c>
      <c r="AJ372" s="119">
        <v>-9.68</v>
      </c>
      <c r="AK372" s="119">
        <v>-7.65</v>
      </c>
      <c r="AL372" s="119">
        <v>11.22</v>
      </c>
      <c r="AM372" s="119">
        <v>-5.09</v>
      </c>
      <c r="AN372" s="119">
        <v>7.59</v>
      </c>
      <c r="AO372" s="119">
        <v>14.99</v>
      </c>
      <c r="AP372" s="119">
        <v>-10.53</v>
      </c>
      <c r="AQ372" s="119">
        <v>7.02</v>
      </c>
      <c r="AR372" s="119">
        <v>12.37</v>
      </c>
      <c r="AS372" s="119">
        <v>3.04</v>
      </c>
      <c r="AT372" s="119">
        <v>-3.57</v>
      </c>
      <c r="AU372" s="119">
        <v>1.71</v>
      </c>
      <c r="AV372" s="119">
        <v>-3.7</v>
      </c>
      <c r="AW372" s="119">
        <v>-8.76</v>
      </c>
      <c r="AX372" s="119">
        <v>9.7899999999999991</v>
      </c>
      <c r="AY372" s="119">
        <v>4.78</v>
      </c>
      <c r="AZ372" s="119">
        <v>-1.68</v>
      </c>
      <c r="BA372" s="119">
        <v>1.07</v>
      </c>
      <c r="BB372" s="119">
        <v>1.1599999999999999</v>
      </c>
      <c r="BC372" s="119">
        <v>21.93</v>
      </c>
    </row>
    <row r="373" spans="1:55" ht="42" x14ac:dyDescent="0.45">
      <c r="A373" s="260">
        <v>54</v>
      </c>
      <c r="B373" s="173" t="s">
        <v>192</v>
      </c>
      <c r="C373" s="173"/>
      <c r="D373" s="120">
        <v>24.8</v>
      </c>
      <c r="E373" s="120">
        <v>13.07</v>
      </c>
      <c r="F373" s="120">
        <v>-9.65</v>
      </c>
      <c r="G373" s="120">
        <v>3.12</v>
      </c>
      <c r="H373" s="120">
        <v>-4.1900000000000004</v>
      </c>
      <c r="I373" s="120">
        <v>27.3</v>
      </c>
      <c r="J373" s="120">
        <v>-0.31</v>
      </c>
      <c r="K373" s="120">
        <v>-7.39</v>
      </c>
      <c r="L373" s="120">
        <v>10.99</v>
      </c>
      <c r="M373" s="120">
        <v>-25.71</v>
      </c>
      <c r="N373" s="120">
        <v>11.54</v>
      </c>
      <c r="O373" s="120">
        <v>-35.26</v>
      </c>
      <c r="P373" s="120">
        <v>58.55</v>
      </c>
      <c r="Q373" s="120">
        <v>-13.41</v>
      </c>
      <c r="R373" s="120">
        <v>-9.51</v>
      </c>
      <c r="S373" s="120">
        <v>0.45</v>
      </c>
      <c r="T373" s="120">
        <v>14.89</v>
      </c>
      <c r="U373" s="120">
        <v>-10.28</v>
      </c>
      <c r="V373" s="120">
        <v>-0.17</v>
      </c>
      <c r="W373" s="120">
        <v>1.58</v>
      </c>
      <c r="X373" s="120">
        <v>-20.239999999999998</v>
      </c>
      <c r="Y373" s="120">
        <v>-18.809999999999999</v>
      </c>
      <c r="Z373" s="120">
        <v>17.54</v>
      </c>
      <c r="AA373" s="120">
        <v>-25.93</v>
      </c>
      <c r="AB373" s="120">
        <v>47.78</v>
      </c>
      <c r="AC373" s="120">
        <v>-11.53</v>
      </c>
      <c r="AD373" s="120">
        <v>-12.47</v>
      </c>
      <c r="AE373" s="120">
        <v>55.72</v>
      </c>
      <c r="AF373" s="120">
        <v>-4.09</v>
      </c>
      <c r="AG373" s="120">
        <v>-23.37</v>
      </c>
      <c r="AH373" s="120">
        <v>17.77</v>
      </c>
      <c r="AI373" s="120">
        <v>-4.88</v>
      </c>
      <c r="AJ373" s="120">
        <v>-2.99</v>
      </c>
      <c r="AK373" s="120">
        <v>6.37</v>
      </c>
      <c r="AL373" s="120">
        <v>-14.24</v>
      </c>
      <c r="AM373" s="120">
        <v>3.81</v>
      </c>
      <c r="AN373" s="120">
        <v>37.53</v>
      </c>
      <c r="AO373" s="120">
        <v>-1.55</v>
      </c>
      <c r="AP373" s="120">
        <v>-10.79</v>
      </c>
      <c r="AQ373" s="120">
        <v>26.81</v>
      </c>
      <c r="AR373" s="120">
        <v>6.05</v>
      </c>
      <c r="AS373" s="120">
        <v>1.44</v>
      </c>
      <c r="AT373" s="120">
        <v>-2.96</v>
      </c>
      <c r="AU373" s="120">
        <v>-23.51</v>
      </c>
      <c r="AV373" s="120">
        <v>16.68</v>
      </c>
      <c r="AW373" s="120">
        <v>18.36</v>
      </c>
      <c r="AX373" s="120">
        <v>-16.260000000000002</v>
      </c>
      <c r="AY373" s="120">
        <v>-9.7899999999999991</v>
      </c>
      <c r="AZ373" s="120">
        <v>10.82</v>
      </c>
      <c r="BA373" s="120">
        <v>19.75</v>
      </c>
      <c r="BB373" s="120">
        <v>0.22</v>
      </c>
      <c r="BC373" s="120">
        <v>-2.84</v>
      </c>
    </row>
    <row r="374" spans="1:55" ht="29.25" x14ac:dyDescent="0.45">
      <c r="A374" s="261">
        <v>55</v>
      </c>
      <c r="B374" s="174" t="s">
        <v>193</v>
      </c>
      <c r="C374" s="174"/>
      <c r="D374" s="119">
        <v>-13.17</v>
      </c>
      <c r="E374" s="119">
        <v>25.88</v>
      </c>
      <c r="F374" s="119">
        <v>-19.28</v>
      </c>
      <c r="G374" s="119">
        <v>28.89</v>
      </c>
      <c r="H374" s="119">
        <v>4.29</v>
      </c>
      <c r="I374" s="119">
        <v>23.35</v>
      </c>
      <c r="J374" s="119">
        <v>-1.45</v>
      </c>
      <c r="K374" s="119">
        <v>-12.65</v>
      </c>
      <c r="L374" s="119">
        <v>55.64</v>
      </c>
      <c r="M374" s="119">
        <v>-62.01</v>
      </c>
      <c r="N374" s="119">
        <v>111.2</v>
      </c>
      <c r="O374" s="119">
        <v>-56.94</v>
      </c>
      <c r="P374" s="119">
        <v>39.409999999999997</v>
      </c>
      <c r="Q374" s="119">
        <v>-11.63</v>
      </c>
      <c r="R374" s="119">
        <v>9.91</v>
      </c>
      <c r="S374" s="119">
        <v>10.63</v>
      </c>
      <c r="T374" s="119">
        <v>-31.37</v>
      </c>
      <c r="U374" s="119">
        <v>16.96</v>
      </c>
      <c r="V374" s="119">
        <v>0.47</v>
      </c>
      <c r="W374" s="119">
        <v>0.01</v>
      </c>
      <c r="X374" s="119">
        <v>54.99</v>
      </c>
      <c r="Y374" s="119">
        <v>-60.92</v>
      </c>
      <c r="Z374" s="119">
        <v>59.5</v>
      </c>
      <c r="AA374" s="119">
        <v>-12.13</v>
      </c>
      <c r="AB374" s="119">
        <v>-19.760000000000002</v>
      </c>
      <c r="AC374" s="119">
        <v>76.47</v>
      </c>
      <c r="AD374" s="119">
        <v>-31.74</v>
      </c>
      <c r="AE374" s="119">
        <v>16.73</v>
      </c>
      <c r="AF374" s="119">
        <v>-11.22</v>
      </c>
      <c r="AG374" s="119">
        <v>-34.049999999999997</v>
      </c>
      <c r="AH374" s="119">
        <v>67.95</v>
      </c>
      <c r="AI374" s="119">
        <v>24.36</v>
      </c>
      <c r="AJ374" s="119">
        <v>-3.22</v>
      </c>
      <c r="AK374" s="119">
        <v>-38.340000000000003</v>
      </c>
      <c r="AL374" s="119">
        <v>86.64</v>
      </c>
      <c r="AM374" s="119">
        <v>-47.82</v>
      </c>
      <c r="AN374" s="119">
        <v>17.82</v>
      </c>
      <c r="AO374" s="119">
        <v>15.84</v>
      </c>
      <c r="AP374" s="119">
        <v>-7.73</v>
      </c>
      <c r="AQ374" s="119">
        <v>-1.49</v>
      </c>
      <c r="AR374" s="119">
        <v>54.36</v>
      </c>
      <c r="AS374" s="119">
        <v>-20</v>
      </c>
      <c r="AT374" s="119">
        <v>39.71</v>
      </c>
      <c r="AU374" s="119">
        <v>-35.78</v>
      </c>
      <c r="AV374" s="119">
        <v>0.92</v>
      </c>
      <c r="AW374" s="119">
        <v>35.32</v>
      </c>
      <c r="AX374" s="119">
        <v>-13.71</v>
      </c>
      <c r="AY374" s="119">
        <v>-4.55</v>
      </c>
      <c r="AZ374" s="119">
        <v>2.17</v>
      </c>
      <c r="BA374" s="119">
        <v>1.34</v>
      </c>
      <c r="BB374" s="119">
        <v>-14.68</v>
      </c>
      <c r="BC374" s="119">
        <v>-43.38</v>
      </c>
    </row>
    <row r="375" spans="1:55" ht="54.75" x14ac:dyDescent="0.45">
      <c r="A375" s="260">
        <v>56</v>
      </c>
      <c r="B375" s="173" t="s">
        <v>194</v>
      </c>
      <c r="C375" s="173"/>
      <c r="D375" s="120">
        <v>26.21</v>
      </c>
      <c r="E375" s="120">
        <v>-13.3</v>
      </c>
      <c r="F375" s="120">
        <v>-13.48</v>
      </c>
      <c r="G375" s="120">
        <v>13.2</v>
      </c>
      <c r="H375" s="120">
        <v>15.86</v>
      </c>
      <c r="I375" s="120">
        <v>-8.76</v>
      </c>
      <c r="J375" s="120">
        <v>9.6999999999999993</v>
      </c>
      <c r="K375" s="120">
        <v>5.35</v>
      </c>
      <c r="L375" s="120">
        <v>8.1300000000000008</v>
      </c>
      <c r="M375" s="120">
        <v>-4.7</v>
      </c>
      <c r="N375" s="120">
        <v>-5.61</v>
      </c>
      <c r="O375" s="120">
        <v>-19.53</v>
      </c>
      <c r="P375" s="120">
        <v>31.06</v>
      </c>
      <c r="Q375" s="120">
        <v>-3.26</v>
      </c>
      <c r="R375" s="120">
        <v>-7.52</v>
      </c>
      <c r="S375" s="120">
        <v>5.85</v>
      </c>
      <c r="T375" s="120">
        <v>-19.010000000000002</v>
      </c>
      <c r="U375" s="120">
        <v>34.94</v>
      </c>
      <c r="V375" s="120">
        <v>-11.35</v>
      </c>
      <c r="W375" s="120">
        <v>12.9</v>
      </c>
      <c r="X375" s="120">
        <v>1.18</v>
      </c>
      <c r="Y375" s="120">
        <v>-10.94</v>
      </c>
      <c r="Z375" s="120">
        <v>-0.66</v>
      </c>
      <c r="AA375" s="120">
        <v>-5.71</v>
      </c>
      <c r="AB375" s="120">
        <v>15.98</v>
      </c>
      <c r="AC375" s="120">
        <v>-0.68</v>
      </c>
      <c r="AD375" s="120">
        <v>-26.06</v>
      </c>
      <c r="AE375" s="120">
        <v>36.93</v>
      </c>
      <c r="AF375" s="120">
        <v>18.41</v>
      </c>
      <c r="AG375" s="120">
        <v>-10.14</v>
      </c>
      <c r="AH375" s="120">
        <v>4.75</v>
      </c>
      <c r="AI375" s="120">
        <v>-4.01</v>
      </c>
      <c r="AJ375" s="120">
        <v>-14.34</v>
      </c>
      <c r="AK375" s="120">
        <v>-7.0000000000000007E-2</v>
      </c>
      <c r="AL375" s="120">
        <v>-8.2200000000000006</v>
      </c>
      <c r="AM375" s="120">
        <v>1.78</v>
      </c>
      <c r="AN375" s="120">
        <v>4.41</v>
      </c>
      <c r="AO375" s="120">
        <v>20.09</v>
      </c>
      <c r="AP375" s="120">
        <v>-28.47</v>
      </c>
      <c r="AQ375" s="120">
        <v>32.65</v>
      </c>
      <c r="AR375" s="120">
        <v>5.71</v>
      </c>
      <c r="AS375" s="120">
        <v>-12.48</v>
      </c>
      <c r="AT375" s="120">
        <v>15.03</v>
      </c>
      <c r="AU375" s="120">
        <v>14.34</v>
      </c>
      <c r="AV375" s="120">
        <v>-11.75</v>
      </c>
      <c r="AW375" s="120">
        <v>5.29</v>
      </c>
      <c r="AX375" s="120">
        <v>-22.74</v>
      </c>
      <c r="AY375" s="120">
        <v>13.47</v>
      </c>
      <c r="AZ375" s="120">
        <v>4.96</v>
      </c>
      <c r="BA375" s="120">
        <v>8.3800000000000008</v>
      </c>
      <c r="BB375" s="120">
        <v>-22.02</v>
      </c>
      <c r="BC375" s="120">
        <v>37.590000000000003</v>
      </c>
    </row>
    <row r="376" spans="1:55" ht="29.25" x14ac:dyDescent="0.45">
      <c r="A376" s="261">
        <v>57</v>
      </c>
      <c r="B376" s="174" t="s">
        <v>195</v>
      </c>
      <c r="C376" s="174"/>
      <c r="D376" s="119">
        <v>-7.03</v>
      </c>
      <c r="E376" s="119">
        <v>26.7</v>
      </c>
      <c r="F376" s="119">
        <v>-21.03</v>
      </c>
      <c r="G376" s="119">
        <v>16.75</v>
      </c>
      <c r="H376" s="119">
        <v>-14.45</v>
      </c>
      <c r="I376" s="119">
        <v>56.4</v>
      </c>
      <c r="J376" s="119">
        <v>-4.83</v>
      </c>
      <c r="K376" s="119">
        <v>-21.43</v>
      </c>
      <c r="L376" s="119">
        <v>37.24</v>
      </c>
      <c r="M376" s="119">
        <v>-25.5</v>
      </c>
      <c r="N376" s="119">
        <v>12.22</v>
      </c>
      <c r="O376" s="119">
        <v>-4.32</v>
      </c>
      <c r="P376" s="119">
        <v>20.02</v>
      </c>
      <c r="Q376" s="119">
        <v>4.0199999999999996</v>
      </c>
      <c r="R376" s="119">
        <v>-26.5</v>
      </c>
      <c r="S376" s="119">
        <v>-4.25</v>
      </c>
      <c r="T376" s="119">
        <v>20.059999999999999</v>
      </c>
      <c r="U376" s="119">
        <v>-5.67</v>
      </c>
      <c r="V376" s="119">
        <v>-6.59</v>
      </c>
      <c r="W376" s="119">
        <v>10.62</v>
      </c>
      <c r="X376" s="119">
        <v>1.03</v>
      </c>
      <c r="Y376" s="119">
        <v>-5.58</v>
      </c>
      <c r="Z376" s="119">
        <v>-15.17</v>
      </c>
      <c r="AA376" s="119">
        <v>6.81</v>
      </c>
      <c r="AB376" s="119">
        <v>-5.53</v>
      </c>
      <c r="AC376" s="119">
        <v>55.06</v>
      </c>
      <c r="AD376" s="119">
        <v>-37.21</v>
      </c>
      <c r="AE376" s="119">
        <v>3.58</v>
      </c>
      <c r="AF376" s="119">
        <v>44.25</v>
      </c>
      <c r="AG376" s="119">
        <v>-26.11</v>
      </c>
      <c r="AH376" s="119">
        <v>33.81</v>
      </c>
      <c r="AI376" s="119">
        <v>-4.99</v>
      </c>
      <c r="AJ376" s="119">
        <v>-32.11</v>
      </c>
      <c r="AK376" s="119">
        <v>7.79</v>
      </c>
      <c r="AL376" s="119">
        <v>0.37</v>
      </c>
      <c r="AM376" s="119">
        <v>1.37</v>
      </c>
      <c r="AN376" s="119">
        <v>6.22</v>
      </c>
      <c r="AO376" s="119">
        <v>48.37</v>
      </c>
      <c r="AP376" s="119">
        <v>-41.74</v>
      </c>
      <c r="AQ376" s="119">
        <v>24.73</v>
      </c>
      <c r="AR376" s="119">
        <v>-12.86</v>
      </c>
      <c r="AS376" s="119">
        <v>7.22</v>
      </c>
      <c r="AT376" s="119">
        <v>15.16</v>
      </c>
      <c r="AU376" s="119">
        <v>8.0399999999999991</v>
      </c>
      <c r="AV376" s="119">
        <v>0.43</v>
      </c>
      <c r="AW376" s="119">
        <v>3.37</v>
      </c>
      <c r="AX376" s="119">
        <v>-36.08</v>
      </c>
      <c r="AY376" s="119">
        <v>68.66</v>
      </c>
      <c r="AZ376" s="119">
        <v>-25.92</v>
      </c>
      <c r="BA376" s="119">
        <v>18.46</v>
      </c>
      <c r="BB376" s="119">
        <v>-2.97</v>
      </c>
      <c r="BC376" s="119">
        <v>7.6</v>
      </c>
    </row>
    <row r="377" spans="1:55" ht="29.25" x14ac:dyDescent="0.45">
      <c r="A377" s="260">
        <v>58</v>
      </c>
      <c r="B377" s="173" t="s">
        <v>196</v>
      </c>
      <c r="C377" s="173"/>
      <c r="D377" s="120">
        <v>13.89</v>
      </c>
      <c r="E377" s="120">
        <v>30.89</v>
      </c>
      <c r="F377" s="120">
        <v>-26.09</v>
      </c>
      <c r="G377" s="120">
        <v>37.82</v>
      </c>
      <c r="H377" s="120">
        <v>37.799999999999997</v>
      </c>
      <c r="I377" s="120">
        <v>-1.77</v>
      </c>
      <c r="J377" s="120">
        <v>-30.18</v>
      </c>
      <c r="K377" s="120">
        <v>36.130000000000003</v>
      </c>
      <c r="L377" s="120">
        <v>-8.06</v>
      </c>
      <c r="M377" s="120">
        <v>-12.89</v>
      </c>
      <c r="N377" s="120">
        <v>-35.5</v>
      </c>
      <c r="O377" s="120">
        <v>-0.92</v>
      </c>
      <c r="P377" s="120">
        <v>38.89</v>
      </c>
      <c r="Q377" s="120">
        <v>18</v>
      </c>
      <c r="R377" s="120">
        <v>-46.89</v>
      </c>
      <c r="S377" s="120">
        <v>89.36</v>
      </c>
      <c r="T377" s="120">
        <v>-2.25</v>
      </c>
      <c r="U377" s="120">
        <v>8.6199999999999992</v>
      </c>
      <c r="V377" s="120">
        <v>-29.63</v>
      </c>
      <c r="W377" s="120">
        <v>14.29</v>
      </c>
      <c r="X377" s="120">
        <v>-7.89</v>
      </c>
      <c r="Y377" s="120">
        <v>-22.14</v>
      </c>
      <c r="Z377" s="120">
        <v>22.02</v>
      </c>
      <c r="AA377" s="120">
        <v>-36.840000000000003</v>
      </c>
      <c r="AB377" s="120">
        <v>47.62</v>
      </c>
      <c r="AC377" s="120">
        <v>33.06</v>
      </c>
      <c r="AD377" s="120">
        <v>-20</v>
      </c>
      <c r="AE377" s="120">
        <v>21.97</v>
      </c>
      <c r="AF377" s="120">
        <v>59.63</v>
      </c>
      <c r="AG377" s="120">
        <v>-19.07</v>
      </c>
      <c r="AH377" s="120">
        <v>-37.5</v>
      </c>
      <c r="AI377" s="120">
        <v>11.54</v>
      </c>
      <c r="AJ377" s="120">
        <v>-19.309999999999999</v>
      </c>
      <c r="AK377" s="120">
        <v>41.88</v>
      </c>
      <c r="AL377" s="120">
        <v>-14.46</v>
      </c>
      <c r="AM377" s="120">
        <v>-26.06</v>
      </c>
      <c r="AN377" s="120">
        <v>7.62</v>
      </c>
      <c r="AO377" s="120">
        <v>301.77</v>
      </c>
      <c r="AP377" s="120">
        <v>-69.38</v>
      </c>
      <c r="AQ377" s="120">
        <v>12.95</v>
      </c>
      <c r="AR377" s="120">
        <v>48.41</v>
      </c>
      <c r="AS377" s="120">
        <v>-27.04</v>
      </c>
      <c r="AT377" s="120">
        <v>6.47</v>
      </c>
      <c r="AU377" s="120">
        <v>-25.97</v>
      </c>
      <c r="AV377" s="120">
        <v>110.45</v>
      </c>
      <c r="AW377" s="120">
        <v>-32.270000000000003</v>
      </c>
      <c r="AX377" s="120">
        <v>-32.979999999999997</v>
      </c>
      <c r="AY377" s="120">
        <v>28.91</v>
      </c>
      <c r="AZ377" s="120">
        <v>-16.97</v>
      </c>
      <c r="BA377" s="120">
        <v>34.31</v>
      </c>
      <c r="BB377" s="120">
        <v>-21.74</v>
      </c>
      <c r="BC377" s="120">
        <v>76.39</v>
      </c>
    </row>
    <row r="378" spans="1:55" ht="29.25" x14ac:dyDescent="0.45">
      <c r="A378" s="261">
        <v>59</v>
      </c>
      <c r="B378" s="174" t="s">
        <v>197</v>
      </c>
      <c r="C378" s="174"/>
      <c r="D378" s="119">
        <v>-28.83</v>
      </c>
      <c r="E378" s="119">
        <v>30</v>
      </c>
      <c r="F378" s="119">
        <v>7.31</v>
      </c>
      <c r="G378" s="119">
        <v>1.43</v>
      </c>
      <c r="H378" s="119">
        <v>45.23</v>
      </c>
      <c r="I378" s="119">
        <v>-0.24</v>
      </c>
      <c r="J378" s="119">
        <v>-20</v>
      </c>
      <c r="K378" s="119">
        <v>69.209999999999994</v>
      </c>
      <c r="L378" s="119">
        <v>-16.04</v>
      </c>
      <c r="M378" s="119">
        <v>-47.42</v>
      </c>
      <c r="N378" s="119">
        <v>20.41</v>
      </c>
      <c r="O378" s="119">
        <v>-1.02</v>
      </c>
      <c r="P378" s="119">
        <v>24.32</v>
      </c>
      <c r="Q378" s="119">
        <v>18.46</v>
      </c>
      <c r="R378" s="119">
        <v>-5.81</v>
      </c>
      <c r="S378" s="119">
        <v>-0.74</v>
      </c>
      <c r="T378" s="119">
        <v>-26.87</v>
      </c>
      <c r="U378" s="119">
        <v>129.59</v>
      </c>
      <c r="V378" s="119">
        <v>-11.11</v>
      </c>
      <c r="W378" s="119">
        <v>-38.5</v>
      </c>
      <c r="X378" s="119">
        <v>1.08</v>
      </c>
      <c r="Y378" s="119">
        <v>-25.47</v>
      </c>
      <c r="Z378" s="119">
        <v>27.7</v>
      </c>
      <c r="AA378" s="119">
        <v>-9.3000000000000007</v>
      </c>
      <c r="AB378" s="119">
        <v>13.04</v>
      </c>
      <c r="AC378" s="119">
        <v>-21.7</v>
      </c>
      <c r="AD378" s="119">
        <v>-31.58</v>
      </c>
      <c r="AE378" s="119">
        <v>130.77000000000001</v>
      </c>
      <c r="AF378" s="119">
        <v>-14</v>
      </c>
      <c r="AG378" s="119">
        <v>3.1</v>
      </c>
      <c r="AH378" s="119">
        <v>-2.0099999999999998</v>
      </c>
      <c r="AI378" s="119">
        <v>-4.5999999999999996</v>
      </c>
      <c r="AJ378" s="119">
        <v>-19.3</v>
      </c>
      <c r="AK378" s="119">
        <v>-22.26</v>
      </c>
      <c r="AL378" s="119">
        <v>26.07</v>
      </c>
      <c r="AM378" s="119">
        <v>-2.0299999999999998</v>
      </c>
      <c r="AN378" s="119">
        <v>0.35</v>
      </c>
      <c r="AO378" s="119">
        <v>34.14</v>
      </c>
      <c r="AP378" s="119">
        <v>-10.029999999999999</v>
      </c>
      <c r="AQ378" s="119">
        <v>8.86</v>
      </c>
      <c r="AR378" s="119">
        <v>13.65</v>
      </c>
      <c r="AS378" s="119">
        <v>-29.1</v>
      </c>
      <c r="AT378" s="119">
        <v>47.56</v>
      </c>
      <c r="AU378" s="119">
        <v>-1.1000000000000001</v>
      </c>
      <c r="AV378" s="119">
        <v>-29.24</v>
      </c>
      <c r="AW378" s="119">
        <v>22.4</v>
      </c>
      <c r="AX378" s="119">
        <v>-29.38</v>
      </c>
      <c r="AY378" s="119">
        <v>55.84</v>
      </c>
      <c r="AZ378" s="119">
        <v>21.08</v>
      </c>
      <c r="BA378" s="119">
        <v>2.9</v>
      </c>
      <c r="BB378" s="119">
        <v>-38.159999999999997</v>
      </c>
      <c r="BC378" s="119">
        <v>20.36</v>
      </c>
    </row>
    <row r="379" spans="1:55" ht="29.25" x14ac:dyDescent="0.45">
      <c r="A379" s="260">
        <v>60</v>
      </c>
      <c r="B379" s="173" t="s">
        <v>198</v>
      </c>
      <c r="C379" s="173"/>
      <c r="D379" s="120">
        <v>-100</v>
      </c>
      <c r="E379" s="116"/>
      <c r="F379" s="120">
        <v>-100</v>
      </c>
      <c r="G379" s="116"/>
      <c r="H379" s="116"/>
      <c r="I379" s="120">
        <v>0</v>
      </c>
      <c r="J379" s="118">
        <v>1200</v>
      </c>
      <c r="K379" s="120">
        <v>-84.62</v>
      </c>
      <c r="L379" s="120">
        <v>-100</v>
      </c>
      <c r="M379" s="116"/>
      <c r="N379" s="116"/>
      <c r="O379" s="116"/>
      <c r="P379" s="116"/>
      <c r="Q379" s="120">
        <v>0</v>
      </c>
      <c r="R379" s="120">
        <v>-100</v>
      </c>
      <c r="S379" s="116"/>
      <c r="T379" s="120">
        <v>800</v>
      </c>
      <c r="U379" s="120">
        <v>-88.89</v>
      </c>
      <c r="V379" s="120">
        <v>-100</v>
      </c>
      <c r="W379" s="116"/>
      <c r="X379" s="116"/>
      <c r="Y379" s="120">
        <v>-75</v>
      </c>
      <c r="Z379" s="120">
        <v>-100</v>
      </c>
      <c r="AA379" s="116"/>
      <c r="AB379" s="120">
        <v>-66.67</v>
      </c>
      <c r="AC379" s="120">
        <v>0</v>
      </c>
      <c r="AD379" s="120">
        <v>-100</v>
      </c>
      <c r="AE379" s="116"/>
      <c r="AF379" s="120">
        <v>-100</v>
      </c>
      <c r="AG379" s="116"/>
      <c r="AH379" s="116"/>
      <c r="AI379" s="116"/>
      <c r="AJ379" s="120">
        <v>-100</v>
      </c>
      <c r="AK379" s="116"/>
      <c r="AL379" s="116"/>
      <c r="AM379" s="116"/>
      <c r="AN379" s="116"/>
      <c r="AO379" s="120">
        <v>-100</v>
      </c>
      <c r="AP379" s="116"/>
      <c r="AQ379" s="120">
        <v>-100</v>
      </c>
      <c r="AR379" s="116"/>
      <c r="AS379" s="116"/>
      <c r="AT379" s="116"/>
      <c r="AU379" s="116"/>
      <c r="AV379" s="120">
        <v>-100</v>
      </c>
      <c r="AW379" s="116"/>
      <c r="AX379" s="120">
        <v>200</v>
      </c>
      <c r="AY379" s="120">
        <v>0</v>
      </c>
      <c r="AZ379" s="120">
        <v>66.67</v>
      </c>
      <c r="BA379" s="120">
        <v>-40</v>
      </c>
      <c r="BB379" s="120">
        <v>66.67</v>
      </c>
      <c r="BC379" s="120">
        <v>-60</v>
      </c>
    </row>
    <row r="380" spans="1:55" ht="42" x14ac:dyDescent="0.45">
      <c r="A380" s="261">
        <v>61</v>
      </c>
      <c r="B380" s="174" t="s">
        <v>81</v>
      </c>
      <c r="C380" s="174"/>
      <c r="D380" s="119">
        <v>16.16</v>
      </c>
      <c r="E380" s="119">
        <v>0.86</v>
      </c>
      <c r="F380" s="119">
        <v>-10.36</v>
      </c>
      <c r="G380" s="119">
        <v>11.05</v>
      </c>
      <c r="H380" s="119">
        <v>-3.91</v>
      </c>
      <c r="I380" s="119">
        <v>-3.68</v>
      </c>
      <c r="J380" s="119">
        <v>2.86</v>
      </c>
      <c r="K380" s="119">
        <v>2.25</v>
      </c>
      <c r="L380" s="119">
        <v>11.67</v>
      </c>
      <c r="M380" s="119">
        <v>-10.64</v>
      </c>
      <c r="N380" s="119">
        <v>2.23</v>
      </c>
      <c r="O380" s="119">
        <v>-12.62</v>
      </c>
      <c r="P380" s="119">
        <v>6.7</v>
      </c>
      <c r="Q380" s="119">
        <v>7.45</v>
      </c>
      <c r="R380" s="119">
        <v>-15.87</v>
      </c>
      <c r="S380" s="119">
        <v>1.03</v>
      </c>
      <c r="T380" s="119">
        <v>4.04</v>
      </c>
      <c r="U380" s="119">
        <v>6.46</v>
      </c>
      <c r="V380" s="119">
        <v>-2.63</v>
      </c>
      <c r="W380" s="119">
        <v>5.84</v>
      </c>
      <c r="X380" s="119">
        <v>4.95</v>
      </c>
      <c r="Y380" s="119">
        <v>-8.48</v>
      </c>
      <c r="Z380" s="119">
        <v>-5.38</v>
      </c>
      <c r="AA380" s="119">
        <v>-7.39</v>
      </c>
      <c r="AB380" s="119">
        <v>1.24</v>
      </c>
      <c r="AC380" s="119">
        <v>32.33</v>
      </c>
      <c r="AD380" s="119">
        <v>-25.99</v>
      </c>
      <c r="AE380" s="119">
        <v>-2.91</v>
      </c>
      <c r="AF380" s="119">
        <v>11.78</v>
      </c>
      <c r="AG380" s="119">
        <v>-17.11</v>
      </c>
      <c r="AH380" s="119">
        <v>16.37</v>
      </c>
      <c r="AI380" s="119">
        <v>8.9600000000000009</v>
      </c>
      <c r="AJ380" s="119">
        <v>-17.14</v>
      </c>
      <c r="AK380" s="119">
        <v>16.68</v>
      </c>
      <c r="AL380" s="119">
        <v>8.6199999999999992</v>
      </c>
      <c r="AM380" s="119">
        <v>-26.06</v>
      </c>
      <c r="AN380" s="119">
        <v>14.23</v>
      </c>
      <c r="AO380" s="119">
        <v>7.46</v>
      </c>
      <c r="AP380" s="119">
        <v>-10.5</v>
      </c>
      <c r="AQ380" s="119">
        <v>16.79</v>
      </c>
      <c r="AR380" s="119">
        <v>5.49</v>
      </c>
      <c r="AS380" s="119">
        <v>-20.56</v>
      </c>
      <c r="AT380" s="119">
        <v>3.47</v>
      </c>
      <c r="AU380" s="119">
        <v>26.34</v>
      </c>
      <c r="AV380" s="119">
        <v>-30.73</v>
      </c>
      <c r="AW380" s="119">
        <v>29.34</v>
      </c>
      <c r="AX380" s="119">
        <v>3.65</v>
      </c>
      <c r="AY380" s="119">
        <v>-17.87</v>
      </c>
      <c r="AZ380" s="119">
        <v>4.55</v>
      </c>
      <c r="BA380" s="119">
        <v>34.06</v>
      </c>
      <c r="BB380" s="119">
        <v>-41.42</v>
      </c>
      <c r="BC380" s="119">
        <v>27.2</v>
      </c>
    </row>
    <row r="381" spans="1:55" ht="29.25" x14ac:dyDescent="0.45">
      <c r="A381" s="260">
        <v>62</v>
      </c>
      <c r="B381" s="173" t="s">
        <v>199</v>
      </c>
      <c r="C381" s="173"/>
      <c r="D381" s="120">
        <v>-48.17</v>
      </c>
      <c r="E381" s="120">
        <v>228.62</v>
      </c>
      <c r="F381" s="120">
        <v>-79.349999999999994</v>
      </c>
      <c r="G381" s="120">
        <v>145.97</v>
      </c>
      <c r="H381" s="120">
        <v>-36.03</v>
      </c>
      <c r="I381" s="120">
        <v>-35.24</v>
      </c>
      <c r="J381" s="120">
        <v>50.7</v>
      </c>
      <c r="K381" s="120">
        <v>-25.93</v>
      </c>
      <c r="L381" s="120">
        <v>19.579999999999998</v>
      </c>
      <c r="M381" s="120">
        <v>28.57</v>
      </c>
      <c r="N381" s="120">
        <v>-25.75</v>
      </c>
      <c r="O381" s="120">
        <v>-23.72</v>
      </c>
      <c r="P381" s="120">
        <v>234.45</v>
      </c>
      <c r="Q381" s="120">
        <v>-57.65</v>
      </c>
      <c r="R381" s="120">
        <v>-58.11</v>
      </c>
      <c r="S381" s="120">
        <v>33.06</v>
      </c>
      <c r="T381" s="120">
        <v>-32.119999999999997</v>
      </c>
      <c r="U381" s="120">
        <v>101.79</v>
      </c>
      <c r="V381" s="120">
        <v>-7.52</v>
      </c>
      <c r="W381" s="120">
        <v>-31.58</v>
      </c>
      <c r="X381" s="120">
        <v>-41.26</v>
      </c>
      <c r="Y381" s="120">
        <v>282.14</v>
      </c>
      <c r="Z381" s="120">
        <v>5.61</v>
      </c>
      <c r="AA381" s="120">
        <v>-19.170000000000002</v>
      </c>
      <c r="AB381" s="120">
        <v>137.22999999999999</v>
      </c>
      <c r="AC381" s="120">
        <v>-13.69</v>
      </c>
      <c r="AD381" s="120">
        <v>-39.93</v>
      </c>
      <c r="AE381" s="120">
        <v>-40.65</v>
      </c>
      <c r="AF381" s="120">
        <v>48.5</v>
      </c>
      <c r="AG381" s="120">
        <v>-33.33</v>
      </c>
      <c r="AH381" s="120">
        <v>12.12</v>
      </c>
      <c r="AI381" s="120">
        <v>-17.12</v>
      </c>
      <c r="AJ381" s="120">
        <v>-35.869999999999997</v>
      </c>
      <c r="AK381" s="120">
        <v>72.03</v>
      </c>
      <c r="AL381" s="120">
        <v>34.979999999999997</v>
      </c>
      <c r="AM381" s="120">
        <v>-49.64</v>
      </c>
      <c r="AN381" s="120">
        <v>67.39</v>
      </c>
      <c r="AO381" s="120">
        <v>-26.41</v>
      </c>
      <c r="AP381" s="120">
        <v>-28.24</v>
      </c>
      <c r="AQ381" s="120">
        <v>-0.82</v>
      </c>
      <c r="AR381" s="120">
        <v>-30.58</v>
      </c>
      <c r="AS381" s="120">
        <v>121.43</v>
      </c>
      <c r="AT381" s="120">
        <v>-55.38</v>
      </c>
      <c r="AU381" s="120">
        <v>34.94</v>
      </c>
      <c r="AV381" s="120">
        <v>16.07</v>
      </c>
      <c r="AW381" s="120">
        <v>130</v>
      </c>
      <c r="AX381" s="120">
        <v>-42.81</v>
      </c>
      <c r="AY381" s="120">
        <v>-23.98</v>
      </c>
      <c r="AZ381" s="120">
        <v>80.77</v>
      </c>
      <c r="BA381" s="120">
        <v>-54.89</v>
      </c>
      <c r="BB381" s="120">
        <v>110.38</v>
      </c>
      <c r="BC381" s="120">
        <v>-43.05</v>
      </c>
    </row>
    <row r="382" spans="1:55" ht="54.75" x14ac:dyDescent="0.45">
      <c r="A382" s="261">
        <v>63</v>
      </c>
      <c r="B382" s="174" t="s">
        <v>200</v>
      </c>
      <c r="C382" s="174"/>
      <c r="D382" s="119">
        <v>8</v>
      </c>
      <c r="E382" s="119">
        <v>3.7</v>
      </c>
      <c r="F382" s="119">
        <v>-17.86</v>
      </c>
      <c r="G382" s="119">
        <v>434.78</v>
      </c>
      <c r="H382" s="119">
        <v>-75.61</v>
      </c>
      <c r="I382" s="119">
        <v>-83.33</v>
      </c>
      <c r="J382" s="121">
        <v>1180</v>
      </c>
      <c r="K382" s="119">
        <v>-73.44</v>
      </c>
      <c r="L382" s="119">
        <v>76.47</v>
      </c>
      <c r="M382" s="119">
        <v>-30</v>
      </c>
      <c r="N382" s="119">
        <v>4.76</v>
      </c>
      <c r="O382" s="119">
        <v>177.27</v>
      </c>
      <c r="P382" s="119">
        <v>-57.38</v>
      </c>
      <c r="Q382" s="119">
        <v>0</v>
      </c>
      <c r="R382" s="119">
        <v>-69.23</v>
      </c>
      <c r="S382" s="119">
        <v>737.5</v>
      </c>
      <c r="T382" s="119">
        <v>-86.57</v>
      </c>
      <c r="U382" s="119">
        <v>544.44000000000005</v>
      </c>
      <c r="V382" s="119">
        <v>-1.72</v>
      </c>
      <c r="W382" s="119">
        <v>-43.86</v>
      </c>
      <c r="X382" s="119">
        <v>43.75</v>
      </c>
      <c r="Y382" s="119">
        <v>-39.130000000000003</v>
      </c>
      <c r="Z382" s="119">
        <v>-46.43</v>
      </c>
      <c r="AA382" s="119">
        <v>146.66999999999999</v>
      </c>
      <c r="AB382" s="119">
        <v>-2.7</v>
      </c>
      <c r="AC382" s="119">
        <v>-38.89</v>
      </c>
      <c r="AD382" s="119">
        <v>-31.82</v>
      </c>
      <c r="AE382" s="119">
        <v>173.33</v>
      </c>
      <c r="AF382" s="119">
        <v>63.41</v>
      </c>
      <c r="AG382" s="119">
        <v>-32.840000000000003</v>
      </c>
      <c r="AH382" s="119">
        <v>-57.78</v>
      </c>
      <c r="AI382" s="119">
        <v>21.05</v>
      </c>
      <c r="AJ382" s="119">
        <v>121.74</v>
      </c>
      <c r="AK382" s="119">
        <v>-15.69</v>
      </c>
      <c r="AL382" s="119">
        <v>-9.3000000000000007</v>
      </c>
      <c r="AM382" s="119">
        <v>-71.790000000000006</v>
      </c>
      <c r="AN382" s="119">
        <v>245.45</v>
      </c>
      <c r="AO382" s="119">
        <v>-44.74</v>
      </c>
      <c r="AP382" s="119">
        <v>-23.81</v>
      </c>
      <c r="AQ382" s="119">
        <v>156.25</v>
      </c>
      <c r="AR382" s="119">
        <v>-56.1</v>
      </c>
      <c r="AS382" s="119">
        <v>277.77999999999997</v>
      </c>
      <c r="AT382" s="119">
        <v>-48.53</v>
      </c>
      <c r="AU382" s="119">
        <v>111.43</v>
      </c>
      <c r="AV382" s="119">
        <v>-62.16</v>
      </c>
      <c r="AW382" s="119">
        <v>67.86</v>
      </c>
      <c r="AX382" s="119">
        <v>-59.57</v>
      </c>
      <c r="AY382" s="119">
        <v>42.11</v>
      </c>
      <c r="AZ382" s="119">
        <v>29.63</v>
      </c>
      <c r="BA382" s="119">
        <v>34.29</v>
      </c>
      <c r="BB382" s="119">
        <v>-19.149999999999999</v>
      </c>
      <c r="BC382" s="119">
        <v>7.89</v>
      </c>
    </row>
    <row r="383" spans="1:55" ht="29.25" x14ac:dyDescent="0.45">
      <c r="A383" s="260">
        <v>64</v>
      </c>
      <c r="B383" s="173" t="s">
        <v>201</v>
      </c>
      <c r="C383" s="173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20">
        <v>-100</v>
      </c>
      <c r="S383" s="116"/>
      <c r="T383" s="116"/>
      <c r="U383" s="116"/>
      <c r="V383" s="116"/>
      <c r="W383" s="116"/>
      <c r="X383" s="116"/>
      <c r="Y383" s="120">
        <v>-100</v>
      </c>
      <c r="Z383" s="116"/>
      <c r="AA383" s="116"/>
      <c r="AB383" s="116"/>
      <c r="AC383" s="116"/>
      <c r="AD383" s="116"/>
      <c r="AE383" s="120">
        <v>-33.33</v>
      </c>
      <c r="AF383" s="120">
        <v>-100</v>
      </c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20">
        <v>-100</v>
      </c>
      <c r="AX383" s="116"/>
      <c r="AY383" s="116"/>
      <c r="AZ383" s="116"/>
      <c r="BA383" s="116"/>
      <c r="BB383" s="116"/>
      <c r="BC383" s="116"/>
    </row>
    <row r="384" spans="1:55" ht="29.25" x14ac:dyDescent="0.45">
      <c r="A384" s="261">
        <v>65</v>
      </c>
      <c r="B384" s="174" t="s">
        <v>202</v>
      </c>
      <c r="C384" s="174"/>
      <c r="D384" s="119">
        <v>-14.29</v>
      </c>
      <c r="E384" s="119">
        <v>-41.67</v>
      </c>
      <c r="F384" s="119">
        <v>62.86</v>
      </c>
      <c r="G384" s="119">
        <v>108.77</v>
      </c>
      <c r="H384" s="119">
        <v>-28.57</v>
      </c>
      <c r="I384" s="119">
        <v>-5.88</v>
      </c>
      <c r="J384" s="119">
        <v>-53.75</v>
      </c>
      <c r="K384" s="119">
        <v>164.86</v>
      </c>
      <c r="L384" s="119">
        <v>3.06</v>
      </c>
      <c r="M384" s="119">
        <v>-44.55</v>
      </c>
      <c r="N384" s="119">
        <v>-16.07</v>
      </c>
      <c r="O384" s="119">
        <v>48.94</v>
      </c>
      <c r="P384" s="119">
        <v>8.57</v>
      </c>
      <c r="Q384" s="119">
        <v>13.16</v>
      </c>
      <c r="R384" s="119">
        <v>-56.98</v>
      </c>
      <c r="S384" s="119">
        <v>45.95</v>
      </c>
      <c r="T384" s="119">
        <v>-51.85</v>
      </c>
      <c r="U384" s="119">
        <v>107.69</v>
      </c>
      <c r="V384" s="119">
        <v>-33.33</v>
      </c>
      <c r="W384" s="119">
        <v>108.33</v>
      </c>
      <c r="X384" s="119">
        <v>-2.67</v>
      </c>
      <c r="Y384" s="119">
        <v>-45.21</v>
      </c>
      <c r="Z384" s="119">
        <v>27.5</v>
      </c>
      <c r="AA384" s="119">
        <v>-17.649999999999999</v>
      </c>
      <c r="AB384" s="119">
        <v>40.479999999999997</v>
      </c>
      <c r="AC384" s="119">
        <v>-28.81</v>
      </c>
      <c r="AD384" s="119">
        <v>61.9</v>
      </c>
      <c r="AE384" s="119">
        <v>19.12</v>
      </c>
      <c r="AF384" s="119">
        <v>-39.51</v>
      </c>
      <c r="AG384" s="119">
        <v>22.45</v>
      </c>
      <c r="AH384" s="119">
        <v>-6.67</v>
      </c>
      <c r="AI384" s="119">
        <v>-16.07</v>
      </c>
      <c r="AJ384" s="119">
        <v>44.68</v>
      </c>
      <c r="AK384" s="119">
        <v>-27.94</v>
      </c>
      <c r="AL384" s="119">
        <v>-51.02</v>
      </c>
      <c r="AM384" s="119">
        <v>37.5</v>
      </c>
      <c r="AN384" s="119">
        <v>-15.15</v>
      </c>
      <c r="AO384" s="119">
        <v>221.43</v>
      </c>
      <c r="AP384" s="119">
        <v>-3.33</v>
      </c>
      <c r="AQ384" s="119">
        <v>-12.64</v>
      </c>
      <c r="AR384" s="119">
        <v>-42.11</v>
      </c>
      <c r="AS384" s="119">
        <v>-18.18</v>
      </c>
      <c r="AT384" s="119">
        <v>44.44</v>
      </c>
      <c r="AU384" s="119">
        <v>-19.23</v>
      </c>
      <c r="AV384" s="119">
        <v>59.52</v>
      </c>
      <c r="AW384" s="119">
        <v>-17.91</v>
      </c>
      <c r="AX384" s="119">
        <v>10.91</v>
      </c>
      <c r="AY384" s="119">
        <v>1.64</v>
      </c>
      <c r="AZ384" s="119">
        <v>-1.61</v>
      </c>
      <c r="BA384" s="119">
        <v>80.33</v>
      </c>
      <c r="BB384" s="119">
        <v>-20.91</v>
      </c>
      <c r="BC384" s="119">
        <v>37.93</v>
      </c>
    </row>
    <row r="385" spans="1:55" ht="29.25" x14ac:dyDescent="0.45">
      <c r="A385" s="260">
        <v>66</v>
      </c>
      <c r="B385" s="173" t="s">
        <v>203</v>
      </c>
      <c r="C385" s="173"/>
      <c r="D385" s="118">
        <v>3050</v>
      </c>
      <c r="E385" s="120">
        <v>105.9</v>
      </c>
      <c r="F385" s="120">
        <v>-55.73</v>
      </c>
      <c r="G385" s="120">
        <v>-95.27</v>
      </c>
      <c r="H385" s="120">
        <v>47.37</v>
      </c>
      <c r="I385" s="120">
        <v>339.29</v>
      </c>
      <c r="J385" s="120">
        <v>-65.040000000000006</v>
      </c>
      <c r="K385" s="120">
        <v>72.09</v>
      </c>
      <c r="L385" s="120">
        <v>404.05</v>
      </c>
      <c r="M385" s="120">
        <v>-73.73</v>
      </c>
      <c r="N385" s="120">
        <v>-92.86</v>
      </c>
      <c r="O385" s="120">
        <v>185.71</v>
      </c>
      <c r="P385" s="120">
        <v>-75</v>
      </c>
      <c r="Q385" s="120">
        <v>160</v>
      </c>
      <c r="R385" s="120">
        <v>23.08</v>
      </c>
      <c r="S385" s="120">
        <v>-43.75</v>
      </c>
      <c r="T385" s="120">
        <v>-11.11</v>
      </c>
      <c r="U385" s="120">
        <v>25</v>
      </c>
      <c r="V385" s="120">
        <v>-40</v>
      </c>
      <c r="W385" s="120">
        <v>450</v>
      </c>
      <c r="X385" s="120">
        <v>-72.73</v>
      </c>
      <c r="Y385" s="120">
        <v>-44.44</v>
      </c>
      <c r="Z385" s="120">
        <v>160</v>
      </c>
      <c r="AA385" s="120">
        <v>7.69</v>
      </c>
      <c r="AB385" s="120">
        <v>50</v>
      </c>
      <c r="AC385" s="120">
        <v>-61.9</v>
      </c>
      <c r="AD385" s="120">
        <v>175</v>
      </c>
      <c r="AE385" s="120">
        <v>-50</v>
      </c>
      <c r="AF385" s="120">
        <v>0</v>
      </c>
      <c r="AG385" s="120">
        <v>-18.18</v>
      </c>
      <c r="AH385" s="120">
        <v>55.56</v>
      </c>
      <c r="AI385" s="120">
        <v>14.29</v>
      </c>
      <c r="AJ385" s="120">
        <v>137.5</v>
      </c>
      <c r="AK385" s="120">
        <v>10.53</v>
      </c>
      <c r="AL385" s="120">
        <v>-71.430000000000007</v>
      </c>
      <c r="AM385" s="120">
        <v>191.67</v>
      </c>
      <c r="AN385" s="120">
        <v>365.71</v>
      </c>
      <c r="AO385" s="120">
        <v>26.99</v>
      </c>
      <c r="AP385" s="120">
        <v>-7.25</v>
      </c>
      <c r="AQ385" s="120">
        <v>-8.85</v>
      </c>
      <c r="AR385" s="120">
        <v>-83.43</v>
      </c>
      <c r="AS385" s="120">
        <v>148.28</v>
      </c>
      <c r="AT385" s="120">
        <v>-63.89</v>
      </c>
      <c r="AU385" s="120">
        <v>42.31</v>
      </c>
      <c r="AV385" s="120">
        <v>-29.73</v>
      </c>
      <c r="AW385" s="120">
        <v>-3.85</v>
      </c>
      <c r="AX385" s="120">
        <v>104</v>
      </c>
      <c r="AY385" s="120">
        <v>-49.02</v>
      </c>
      <c r="AZ385" s="120">
        <v>-50</v>
      </c>
      <c r="BA385" s="120">
        <v>92.31</v>
      </c>
      <c r="BB385" s="120">
        <v>8</v>
      </c>
      <c r="BC385" s="120">
        <v>-37.04</v>
      </c>
    </row>
    <row r="386" spans="1:55" ht="54.75" x14ac:dyDescent="0.45">
      <c r="A386" s="261">
        <v>67</v>
      </c>
      <c r="B386" s="174" t="s">
        <v>204</v>
      </c>
      <c r="C386" s="174"/>
      <c r="D386" s="119">
        <v>59.38</v>
      </c>
      <c r="E386" s="119">
        <v>-11.76</v>
      </c>
      <c r="F386" s="119">
        <v>46.67</v>
      </c>
      <c r="G386" s="119">
        <v>42.42</v>
      </c>
      <c r="H386" s="119">
        <v>-58.51</v>
      </c>
      <c r="I386" s="119">
        <v>15.38</v>
      </c>
      <c r="J386" s="119">
        <v>-40</v>
      </c>
      <c r="K386" s="119">
        <v>314.81</v>
      </c>
      <c r="L386" s="119">
        <v>-42.86</v>
      </c>
      <c r="M386" s="119">
        <v>190.63</v>
      </c>
      <c r="N386" s="119">
        <v>-73.12</v>
      </c>
      <c r="O386" s="119">
        <v>-26</v>
      </c>
      <c r="P386" s="119">
        <v>-13.51</v>
      </c>
      <c r="Q386" s="119">
        <v>43.75</v>
      </c>
      <c r="R386" s="119">
        <v>17.39</v>
      </c>
      <c r="S386" s="119">
        <v>16.670000000000002</v>
      </c>
      <c r="T386" s="119">
        <v>-28.57</v>
      </c>
      <c r="U386" s="119">
        <v>33.33</v>
      </c>
      <c r="V386" s="119">
        <v>-5</v>
      </c>
      <c r="W386" s="119">
        <v>273.68</v>
      </c>
      <c r="X386" s="119">
        <v>-70.89</v>
      </c>
      <c r="Y386" s="119">
        <v>14.52</v>
      </c>
      <c r="Z386" s="119">
        <v>-30.99</v>
      </c>
      <c r="AA386" s="119">
        <v>-73.47</v>
      </c>
      <c r="AB386" s="119">
        <v>269.23</v>
      </c>
      <c r="AC386" s="119">
        <v>-41.67</v>
      </c>
      <c r="AD386" s="119">
        <v>75</v>
      </c>
      <c r="AE386" s="119">
        <v>-12.24</v>
      </c>
      <c r="AF386" s="119">
        <v>-18.600000000000001</v>
      </c>
      <c r="AG386" s="119">
        <v>48.57</v>
      </c>
      <c r="AH386" s="119">
        <v>-15.38</v>
      </c>
      <c r="AI386" s="119">
        <v>-13.64</v>
      </c>
      <c r="AJ386" s="119">
        <v>-50</v>
      </c>
      <c r="AK386" s="119">
        <v>5.26</v>
      </c>
      <c r="AL386" s="119">
        <v>35</v>
      </c>
      <c r="AM386" s="119">
        <v>11.11</v>
      </c>
      <c r="AN386" s="119">
        <v>70</v>
      </c>
      <c r="AO386" s="119">
        <v>5.88</v>
      </c>
      <c r="AP386" s="119">
        <v>-7.41</v>
      </c>
      <c r="AQ386" s="119">
        <v>-32</v>
      </c>
      <c r="AR386" s="119">
        <v>-50</v>
      </c>
      <c r="AS386" s="119">
        <v>170.59</v>
      </c>
      <c r="AT386" s="119">
        <v>-39.130000000000003</v>
      </c>
      <c r="AU386" s="119">
        <v>-21.43</v>
      </c>
      <c r="AV386" s="119">
        <v>168.18</v>
      </c>
      <c r="AW386" s="119">
        <v>-44.07</v>
      </c>
      <c r="AX386" s="119">
        <v>-15.15</v>
      </c>
      <c r="AY386" s="119">
        <v>-32.14</v>
      </c>
      <c r="AZ386" s="119">
        <v>126.32</v>
      </c>
      <c r="BA386" s="119">
        <v>72.09</v>
      </c>
      <c r="BB386" s="119">
        <v>0</v>
      </c>
      <c r="BC386" s="119">
        <v>-37.840000000000003</v>
      </c>
    </row>
    <row r="387" spans="1:55" x14ac:dyDescent="0.45">
      <c r="A387" s="260">
        <v>68</v>
      </c>
      <c r="B387" s="173" t="s">
        <v>205</v>
      </c>
      <c r="C387" s="173"/>
      <c r="D387" s="120">
        <v>-14.91</v>
      </c>
      <c r="E387" s="120">
        <v>43.93</v>
      </c>
      <c r="F387" s="120">
        <v>-29.52</v>
      </c>
      <c r="G387" s="120">
        <v>15.75</v>
      </c>
      <c r="H387" s="120">
        <v>-14.15</v>
      </c>
      <c r="I387" s="120">
        <v>-6.6</v>
      </c>
      <c r="J387" s="120">
        <v>-2.38</v>
      </c>
      <c r="K387" s="120">
        <v>82.39</v>
      </c>
      <c r="L387" s="120">
        <v>-12.29</v>
      </c>
      <c r="M387" s="120">
        <v>8.26</v>
      </c>
      <c r="N387" s="120">
        <v>1.87</v>
      </c>
      <c r="O387" s="120">
        <v>-42.82</v>
      </c>
      <c r="P387" s="120">
        <v>-2.93</v>
      </c>
      <c r="Q387" s="120">
        <v>53.79</v>
      </c>
      <c r="R387" s="120">
        <v>-52.52</v>
      </c>
      <c r="S387" s="120">
        <v>-10.7</v>
      </c>
      <c r="T387" s="120">
        <v>1.63</v>
      </c>
      <c r="U387" s="120">
        <v>56.07</v>
      </c>
      <c r="V387" s="120">
        <v>-52.06</v>
      </c>
      <c r="W387" s="120">
        <v>42</v>
      </c>
      <c r="X387" s="120">
        <v>93.45</v>
      </c>
      <c r="Y387" s="120">
        <v>-33.06</v>
      </c>
      <c r="Z387" s="120">
        <v>-26.87</v>
      </c>
      <c r="AA387" s="120">
        <v>31.41</v>
      </c>
      <c r="AB387" s="120">
        <v>-55.23</v>
      </c>
      <c r="AC387" s="120">
        <v>30.17</v>
      </c>
      <c r="AD387" s="120">
        <v>-22.36</v>
      </c>
      <c r="AE387" s="120">
        <v>70.150000000000006</v>
      </c>
      <c r="AF387" s="120">
        <v>93.07</v>
      </c>
      <c r="AG387" s="120">
        <v>-62.56</v>
      </c>
      <c r="AH387" s="120">
        <v>-4.49</v>
      </c>
      <c r="AI387" s="120">
        <v>33.799999999999997</v>
      </c>
      <c r="AJ387" s="120">
        <v>30.29</v>
      </c>
      <c r="AK387" s="120">
        <v>36.01</v>
      </c>
      <c r="AL387" s="120">
        <v>40.46</v>
      </c>
      <c r="AM387" s="120">
        <v>-1.76</v>
      </c>
      <c r="AN387" s="120">
        <v>-41.05</v>
      </c>
      <c r="AO387" s="120">
        <v>38.47</v>
      </c>
      <c r="AP387" s="120">
        <v>-48.1</v>
      </c>
      <c r="AQ387" s="120">
        <v>-2.93</v>
      </c>
      <c r="AR387" s="120">
        <v>-0.76</v>
      </c>
      <c r="AS387" s="120">
        <v>59.37</v>
      </c>
      <c r="AT387" s="120">
        <v>-37.31</v>
      </c>
      <c r="AU387" s="120">
        <v>134.94999999999999</v>
      </c>
      <c r="AV387" s="120">
        <v>-46.66</v>
      </c>
      <c r="AW387" s="120">
        <v>-3.8</v>
      </c>
      <c r="AX387" s="120">
        <v>5.61</v>
      </c>
      <c r="AY387" s="120">
        <v>-19.52</v>
      </c>
      <c r="AZ387" s="120">
        <v>87.73</v>
      </c>
      <c r="BA387" s="120">
        <v>-6.34</v>
      </c>
      <c r="BB387" s="120">
        <v>-30.07</v>
      </c>
      <c r="BC387" s="120">
        <v>54.2</v>
      </c>
    </row>
    <row r="388" spans="1:55" ht="42" x14ac:dyDescent="0.45">
      <c r="A388" s="261">
        <v>69</v>
      </c>
      <c r="B388" s="174" t="s">
        <v>206</v>
      </c>
      <c r="C388" s="174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</row>
    <row r="389" spans="1:55" ht="29.25" x14ac:dyDescent="0.45">
      <c r="A389" s="260">
        <v>70</v>
      </c>
      <c r="B389" s="173" t="s">
        <v>98</v>
      </c>
      <c r="C389" s="173"/>
      <c r="D389" s="120">
        <v>-18.03</v>
      </c>
      <c r="E389" s="120">
        <v>32.549999999999997</v>
      </c>
      <c r="F389" s="120">
        <v>-22.43</v>
      </c>
      <c r="G389" s="120">
        <v>10.61</v>
      </c>
      <c r="H389" s="120">
        <v>-3.77</v>
      </c>
      <c r="I389" s="120">
        <v>6.8</v>
      </c>
      <c r="J389" s="120">
        <v>-10.19</v>
      </c>
      <c r="K389" s="120">
        <v>17.920000000000002</v>
      </c>
      <c r="L389" s="120">
        <v>-15.68</v>
      </c>
      <c r="M389" s="120">
        <v>-35.71</v>
      </c>
      <c r="N389" s="120">
        <v>62.21</v>
      </c>
      <c r="O389" s="120">
        <v>-5.86</v>
      </c>
      <c r="P389" s="120">
        <v>-5.0599999999999996</v>
      </c>
      <c r="Q389" s="120">
        <v>62</v>
      </c>
      <c r="R389" s="120">
        <v>-45.18</v>
      </c>
      <c r="S389" s="120">
        <v>16.36</v>
      </c>
      <c r="T389" s="120">
        <v>-15.76</v>
      </c>
      <c r="U389" s="120">
        <v>36.81</v>
      </c>
      <c r="V389" s="120">
        <v>-37.590000000000003</v>
      </c>
      <c r="W389" s="120">
        <v>58.15</v>
      </c>
      <c r="X389" s="120">
        <v>-12.65</v>
      </c>
      <c r="Y389" s="120">
        <v>-9.43</v>
      </c>
      <c r="Z389" s="120">
        <v>48.91</v>
      </c>
      <c r="AA389" s="120">
        <v>17.97</v>
      </c>
      <c r="AB389" s="120">
        <v>-7.23</v>
      </c>
      <c r="AC389" s="120">
        <v>1.59</v>
      </c>
      <c r="AD389" s="120">
        <v>-9.32</v>
      </c>
      <c r="AE389" s="120">
        <v>13.26</v>
      </c>
      <c r="AF389" s="120">
        <v>-4.76</v>
      </c>
      <c r="AG389" s="120">
        <v>23.44</v>
      </c>
      <c r="AH389" s="120">
        <v>-10.42</v>
      </c>
      <c r="AI389" s="120">
        <v>3.25</v>
      </c>
      <c r="AJ389" s="120">
        <v>-10.93</v>
      </c>
      <c r="AK389" s="120">
        <v>-14.29</v>
      </c>
      <c r="AL389" s="120">
        <v>18.27</v>
      </c>
      <c r="AM389" s="120">
        <v>4.6100000000000003</v>
      </c>
      <c r="AN389" s="120">
        <v>-12.89</v>
      </c>
      <c r="AO389" s="120">
        <v>36.4</v>
      </c>
      <c r="AP389" s="120">
        <v>-27.04</v>
      </c>
      <c r="AQ389" s="120">
        <v>30.27</v>
      </c>
      <c r="AR389" s="120">
        <v>-20.81</v>
      </c>
      <c r="AS389" s="120">
        <v>37.76</v>
      </c>
      <c r="AT389" s="120">
        <v>-1.72</v>
      </c>
      <c r="AU389" s="120">
        <v>13.73</v>
      </c>
      <c r="AV389" s="120">
        <v>-5.98</v>
      </c>
      <c r="AW389" s="120">
        <v>-35.81</v>
      </c>
      <c r="AX389" s="120">
        <v>42.14</v>
      </c>
      <c r="AY389" s="120">
        <v>10.26</v>
      </c>
      <c r="AZ389" s="120">
        <v>-3.63</v>
      </c>
      <c r="BA389" s="120">
        <v>3.28</v>
      </c>
      <c r="BB389" s="120">
        <v>-0.28999999999999998</v>
      </c>
      <c r="BC389" s="120">
        <v>-1.93</v>
      </c>
    </row>
    <row r="390" spans="1:55" ht="29.25" x14ac:dyDescent="0.45">
      <c r="A390" s="261">
        <v>71</v>
      </c>
      <c r="B390" s="174" t="s">
        <v>207</v>
      </c>
      <c r="C390" s="174"/>
      <c r="D390" s="119">
        <v>83.33</v>
      </c>
      <c r="E390" s="119">
        <v>-72.73</v>
      </c>
      <c r="F390" s="121">
        <v>1100</v>
      </c>
      <c r="G390" s="119">
        <v>-61.11</v>
      </c>
      <c r="H390" s="119">
        <v>364.29</v>
      </c>
      <c r="I390" s="119">
        <v>-41.54</v>
      </c>
      <c r="J390" s="119">
        <v>-86.84</v>
      </c>
      <c r="K390" s="119">
        <v>20</v>
      </c>
      <c r="L390" s="119">
        <v>766.67</v>
      </c>
      <c r="M390" s="119">
        <v>-86.54</v>
      </c>
      <c r="N390" s="119">
        <v>757.14</v>
      </c>
      <c r="O390" s="119">
        <v>-85</v>
      </c>
      <c r="P390" s="119">
        <v>-55.56</v>
      </c>
      <c r="Q390" s="121">
        <v>2275</v>
      </c>
      <c r="R390" s="119">
        <v>-76.84</v>
      </c>
      <c r="S390" s="119">
        <v>190.91</v>
      </c>
      <c r="T390" s="119">
        <v>64.06</v>
      </c>
      <c r="U390" s="119">
        <v>-80.95</v>
      </c>
      <c r="V390" s="119">
        <v>105</v>
      </c>
      <c r="W390" s="119">
        <v>9.76</v>
      </c>
      <c r="X390" s="119">
        <v>106.67</v>
      </c>
      <c r="Y390" s="119">
        <v>-46.24</v>
      </c>
      <c r="Z390" s="119">
        <v>12</v>
      </c>
      <c r="AA390" s="119">
        <v>82.14</v>
      </c>
      <c r="AB390" s="119">
        <v>-55.88</v>
      </c>
      <c r="AC390" s="119">
        <v>2.2200000000000002</v>
      </c>
      <c r="AD390" s="119">
        <v>-69.569999999999993</v>
      </c>
      <c r="AE390" s="119">
        <v>885.71</v>
      </c>
      <c r="AF390" s="119">
        <v>-44.93</v>
      </c>
      <c r="AG390" s="119">
        <v>88.16</v>
      </c>
      <c r="AH390" s="119">
        <v>-34.270000000000003</v>
      </c>
      <c r="AI390" s="119">
        <v>-73.400000000000006</v>
      </c>
      <c r="AJ390" s="119">
        <v>-84</v>
      </c>
      <c r="AK390" s="119">
        <v>50</v>
      </c>
      <c r="AL390" s="119">
        <v>-33.33</v>
      </c>
      <c r="AM390" s="117"/>
      <c r="AN390" s="117"/>
      <c r="AO390" s="119">
        <v>66.67</v>
      </c>
      <c r="AP390" s="119">
        <v>340</v>
      </c>
      <c r="AQ390" s="119">
        <v>-86.36</v>
      </c>
      <c r="AR390" s="119">
        <v>66.67</v>
      </c>
      <c r="AS390" s="119">
        <v>20</v>
      </c>
      <c r="AT390" s="119">
        <v>16.670000000000002</v>
      </c>
      <c r="AU390" s="119">
        <v>-28.57</v>
      </c>
      <c r="AV390" s="119">
        <v>20</v>
      </c>
      <c r="AW390" s="119">
        <v>0</v>
      </c>
      <c r="AX390" s="119">
        <v>-50</v>
      </c>
      <c r="AY390" s="119">
        <v>233.33</v>
      </c>
      <c r="AZ390" s="119">
        <v>-70</v>
      </c>
      <c r="BA390" s="119">
        <v>366.67</v>
      </c>
      <c r="BB390" s="119">
        <v>-64.290000000000006</v>
      </c>
      <c r="BC390" s="119">
        <v>100</v>
      </c>
    </row>
    <row r="391" spans="1:55" ht="29.25" x14ac:dyDescent="0.45">
      <c r="A391" s="260">
        <v>72</v>
      </c>
      <c r="B391" s="173" t="s">
        <v>104</v>
      </c>
      <c r="C391" s="173"/>
      <c r="D391" s="120">
        <v>1.27</v>
      </c>
      <c r="E391" s="120">
        <v>6.08</v>
      </c>
      <c r="F391" s="120">
        <v>-18.02</v>
      </c>
      <c r="G391" s="120">
        <v>18.43</v>
      </c>
      <c r="H391" s="120">
        <v>19.62</v>
      </c>
      <c r="I391" s="120">
        <v>-15.04</v>
      </c>
      <c r="J391" s="120">
        <v>10.85</v>
      </c>
      <c r="K391" s="120">
        <v>-19.29</v>
      </c>
      <c r="L391" s="120">
        <v>2.78</v>
      </c>
      <c r="M391" s="120">
        <v>-8.86</v>
      </c>
      <c r="N391" s="120">
        <v>13.56</v>
      </c>
      <c r="O391" s="120">
        <v>-0.16</v>
      </c>
      <c r="P391" s="120">
        <v>-6.17</v>
      </c>
      <c r="Q391" s="120">
        <v>61.29</v>
      </c>
      <c r="R391" s="120">
        <v>-46.84</v>
      </c>
      <c r="S391" s="120">
        <v>70.260000000000005</v>
      </c>
      <c r="T391" s="120">
        <v>-31.7</v>
      </c>
      <c r="U391" s="120">
        <v>16.52</v>
      </c>
      <c r="V391" s="120">
        <v>-5.16</v>
      </c>
      <c r="W391" s="120">
        <v>19.7</v>
      </c>
      <c r="X391" s="120">
        <v>-17.48</v>
      </c>
      <c r="Y391" s="120">
        <v>-9.3000000000000007</v>
      </c>
      <c r="Z391" s="120">
        <v>-13.03</v>
      </c>
      <c r="AA391" s="120">
        <v>17.690000000000001</v>
      </c>
      <c r="AB391" s="120">
        <v>-5.13</v>
      </c>
      <c r="AC391" s="120">
        <v>20.64</v>
      </c>
      <c r="AD391" s="120">
        <v>-2.52</v>
      </c>
      <c r="AE391" s="120">
        <v>-14.51</v>
      </c>
      <c r="AF391" s="120">
        <v>7.79</v>
      </c>
      <c r="AG391" s="120">
        <v>-2.35</v>
      </c>
      <c r="AH391" s="120">
        <v>34.94</v>
      </c>
      <c r="AI391" s="120">
        <v>-0.04</v>
      </c>
      <c r="AJ391" s="120">
        <v>-37.47</v>
      </c>
      <c r="AK391" s="120">
        <v>50</v>
      </c>
      <c r="AL391" s="120">
        <v>-34.83</v>
      </c>
      <c r="AM391" s="120">
        <v>-5.78</v>
      </c>
      <c r="AN391" s="120">
        <v>13.74</v>
      </c>
      <c r="AO391" s="120">
        <v>70.58</v>
      </c>
      <c r="AP391" s="120">
        <v>-36.119999999999997</v>
      </c>
      <c r="AQ391" s="120">
        <v>41.84</v>
      </c>
      <c r="AR391" s="120">
        <v>-16.39</v>
      </c>
      <c r="AS391" s="120">
        <v>-24.12</v>
      </c>
      <c r="AT391" s="120">
        <v>17.809999999999999</v>
      </c>
      <c r="AU391" s="120">
        <v>27.49</v>
      </c>
      <c r="AV391" s="120">
        <v>-27.87</v>
      </c>
      <c r="AW391" s="120">
        <v>22.74</v>
      </c>
      <c r="AX391" s="120">
        <v>-19.87</v>
      </c>
      <c r="AY391" s="120">
        <v>26.72</v>
      </c>
      <c r="AZ391" s="120">
        <v>37.22</v>
      </c>
      <c r="BA391" s="120">
        <v>-21.69</v>
      </c>
      <c r="BB391" s="120">
        <v>-6.48</v>
      </c>
      <c r="BC391" s="120">
        <v>43.88</v>
      </c>
    </row>
    <row r="392" spans="1:55" ht="29.25" x14ac:dyDescent="0.45">
      <c r="A392" s="261">
        <v>73</v>
      </c>
      <c r="B392" s="174" t="s">
        <v>77</v>
      </c>
      <c r="C392" s="174"/>
      <c r="D392" s="119">
        <v>26.36</v>
      </c>
      <c r="E392" s="119">
        <v>-15.72</v>
      </c>
      <c r="F392" s="119">
        <v>-13.17</v>
      </c>
      <c r="G392" s="119">
        <v>12.83</v>
      </c>
      <c r="H392" s="119">
        <v>17.97</v>
      </c>
      <c r="I392" s="119">
        <v>-8.77</v>
      </c>
      <c r="J392" s="119">
        <v>11.46</v>
      </c>
      <c r="K392" s="119">
        <v>3.39</v>
      </c>
      <c r="L392" s="119">
        <v>10.31</v>
      </c>
      <c r="M392" s="119">
        <v>-2.75</v>
      </c>
      <c r="N392" s="119">
        <v>-7.23</v>
      </c>
      <c r="O392" s="119">
        <v>-19.37</v>
      </c>
      <c r="P392" s="119">
        <v>28.65</v>
      </c>
      <c r="Q392" s="119">
        <v>-4.9800000000000004</v>
      </c>
      <c r="R392" s="119">
        <v>-4.57</v>
      </c>
      <c r="S392" s="119">
        <v>3.79</v>
      </c>
      <c r="T392" s="119">
        <v>-18.440000000000001</v>
      </c>
      <c r="U392" s="119">
        <v>32.71</v>
      </c>
      <c r="V392" s="119">
        <v>-10.17</v>
      </c>
      <c r="W392" s="119">
        <v>14.22</v>
      </c>
      <c r="X392" s="119">
        <v>0.87</v>
      </c>
      <c r="Y392" s="119">
        <v>-11.37</v>
      </c>
      <c r="Z392" s="119">
        <v>-0.03</v>
      </c>
      <c r="AA392" s="119">
        <v>-5.13</v>
      </c>
      <c r="AB392" s="119">
        <v>16.02</v>
      </c>
      <c r="AC392" s="119">
        <v>-2.76</v>
      </c>
      <c r="AD392" s="119">
        <v>-27.7</v>
      </c>
      <c r="AE392" s="119">
        <v>46.41</v>
      </c>
      <c r="AF392" s="119">
        <v>13.25</v>
      </c>
      <c r="AG392" s="119">
        <v>-8.7799999999999994</v>
      </c>
      <c r="AH392" s="119">
        <v>3.16</v>
      </c>
      <c r="AI392" s="119">
        <v>-4.8</v>
      </c>
      <c r="AJ392" s="119">
        <v>-13.85</v>
      </c>
      <c r="AK392" s="119">
        <v>-0.38</v>
      </c>
      <c r="AL392" s="119">
        <v>-9.82</v>
      </c>
      <c r="AM392" s="119">
        <v>3.74</v>
      </c>
      <c r="AN392" s="119">
        <v>4.1399999999999997</v>
      </c>
      <c r="AO392" s="119">
        <v>18.7</v>
      </c>
      <c r="AP392" s="119">
        <v>-28.68</v>
      </c>
      <c r="AQ392" s="119">
        <v>31.43</v>
      </c>
      <c r="AR392" s="119">
        <v>7.99</v>
      </c>
      <c r="AS392" s="119">
        <v>-12.83</v>
      </c>
      <c r="AT392" s="119">
        <v>15.5</v>
      </c>
      <c r="AU392" s="119">
        <v>16.420000000000002</v>
      </c>
      <c r="AV392" s="119">
        <v>-14.53</v>
      </c>
      <c r="AW392" s="119">
        <v>8.8000000000000007</v>
      </c>
      <c r="AX392" s="119">
        <v>-25.09</v>
      </c>
      <c r="AY392" s="119">
        <v>15.58</v>
      </c>
      <c r="AZ392" s="119">
        <v>4.7699999999999996</v>
      </c>
      <c r="BA392" s="119">
        <v>7.61</v>
      </c>
      <c r="BB392" s="119">
        <v>-23.04</v>
      </c>
      <c r="BC392" s="119">
        <v>39.11</v>
      </c>
    </row>
    <row r="393" spans="1:55" ht="29.25" x14ac:dyDescent="0.45">
      <c r="A393" s="260">
        <v>74</v>
      </c>
      <c r="B393" s="173" t="s">
        <v>208</v>
      </c>
      <c r="C393" s="173"/>
      <c r="D393" s="120">
        <v>-64.41</v>
      </c>
      <c r="E393" s="120">
        <v>-23.81</v>
      </c>
      <c r="F393" s="120">
        <v>362.5</v>
      </c>
      <c r="G393" s="120">
        <v>-60.81</v>
      </c>
      <c r="H393" s="120">
        <v>82.76</v>
      </c>
      <c r="I393" s="120">
        <v>52.83</v>
      </c>
      <c r="J393" s="120">
        <v>-55.56</v>
      </c>
      <c r="K393" s="120">
        <v>108.33</v>
      </c>
      <c r="L393" s="120">
        <v>-81.33</v>
      </c>
      <c r="M393" s="120">
        <v>0</v>
      </c>
      <c r="N393" s="120">
        <v>-14.29</v>
      </c>
      <c r="O393" s="120">
        <v>116.67</v>
      </c>
      <c r="P393" s="120">
        <v>53.85</v>
      </c>
      <c r="Q393" s="120">
        <v>-17.5</v>
      </c>
      <c r="R393" s="120">
        <v>-30.3</v>
      </c>
      <c r="S393" s="120">
        <v>95.65</v>
      </c>
      <c r="T393" s="120">
        <v>-24.44</v>
      </c>
      <c r="U393" s="120">
        <v>47.06</v>
      </c>
      <c r="V393" s="120">
        <v>-28</v>
      </c>
      <c r="W393" s="120">
        <v>22.22</v>
      </c>
      <c r="X393" s="120">
        <v>0</v>
      </c>
      <c r="Y393" s="120">
        <v>-40.909999999999997</v>
      </c>
      <c r="Z393" s="120">
        <v>61.54</v>
      </c>
      <c r="AA393" s="120">
        <v>-30.95</v>
      </c>
      <c r="AB393" s="120">
        <v>106.9</v>
      </c>
      <c r="AC393" s="120">
        <v>-6.67</v>
      </c>
      <c r="AD393" s="120">
        <v>-85.71</v>
      </c>
      <c r="AE393" s="118">
        <v>1075</v>
      </c>
      <c r="AF393" s="120">
        <v>-35.11</v>
      </c>
      <c r="AG393" s="120">
        <v>-13.11</v>
      </c>
      <c r="AH393" s="120">
        <v>9.43</v>
      </c>
      <c r="AI393" s="120">
        <v>-20.69</v>
      </c>
      <c r="AJ393" s="120">
        <v>-36.96</v>
      </c>
      <c r="AK393" s="120">
        <v>55.17</v>
      </c>
      <c r="AL393" s="120">
        <v>-24.44</v>
      </c>
      <c r="AM393" s="120">
        <v>-17.649999999999999</v>
      </c>
      <c r="AN393" s="120">
        <v>-60.71</v>
      </c>
      <c r="AO393" s="120">
        <v>709.09</v>
      </c>
      <c r="AP393" s="120">
        <v>-85.39</v>
      </c>
      <c r="AQ393" s="120">
        <v>515.38</v>
      </c>
      <c r="AR393" s="120">
        <v>-53.75</v>
      </c>
      <c r="AS393" s="120">
        <v>-48.65</v>
      </c>
      <c r="AT393" s="120">
        <v>178.95</v>
      </c>
      <c r="AU393" s="120">
        <v>-30.19</v>
      </c>
      <c r="AV393" s="120">
        <v>5.41</v>
      </c>
      <c r="AW393" s="120">
        <v>25.64</v>
      </c>
      <c r="AX393" s="120">
        <v>48.98</v>
      </c>
      <c r="AY393" s="120">
        <v>-83.56</v>
      </c>
      <c r="AZ393" s="120">
        <v>441.67</v>
      </c>
      <c r="BA393" s="120">
        <v>-27.69</v>
      </c>
      <c r="BB393" s="120">
        <v>-59.57</v>
      </c>
      <c r="BC393" s="120">
        <v>121.05</v>
      </c>
    </row>
    <row r="394" spans="1:55" ht="29.25" x14ac:dyDescent="0.45">
      <c r="A394" s="261">
        <v>75</v>
      </c>
      <c r="B394" s="174" t="s">
        <v>425</v>
      </c>
      <c r="C394" s="174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9">
        <v>-100</v>
      </c>
      <c r="AP394" s="117"/>
      <c r="AQ394" s="119">
        <v>-100</v>
      </c>
      <c r="AR394" s="117"/>
      <c r="AS394" s="117"/>
      <c r="AT394" s="119">
        <v>-100</v>
      </c>
      <c r="AU394" s="117"/>
      <c r="AV394" s="117"/>
      <c r="AW394" s="117"/>
      <c r="AX394" s="117"/>
      <c r="AY394" s="117"/>
      <c r="AZ394" s="119">
        <v>-100</v>
      </c>
      <c r="BA394" s="117"/>
      <c r="BB394" s="117"/>
      <c r="BC394" s="117"/>
    </row>
    <row r="395" spans="1:55" ht="29.25" x14ac:dyDescent="0.45">
      <c r="A395" s="260">
        <v>76</v>
      </c>
      <c r="B395" s="173" t="s">
        <v>209</v>
      </c>
      <c r="C395" s="173"/>
      <c r="D395" s="120">
        <v>80.52</v>
      </c>
      <c r="E395" s="120">
        <v>2.16</v>
      </c>
      <c r="F395" s="120">
        <v>-8.8000000000000007</v>
      </c>
      <c r="G395" s="120">
        <v>-21.24</v>
      </c>
      <c r="H395" s="120">
        <v>66.180000000000007</v>
      </c>
      <c r="I395" s="120">
        <v>-90.86</v>
      </c>
      <c r="J395" s="120">
        <v>200</v>
      </c>
      <c r="K395" s="120">
        <v>53.76</v>
      </c>
      <c r="L395" s="120">
        <v>21.68</v>
      </c>
      <c r="M395" s="120">
        <v>-5.17</v>
      </c>
      <c r="N395" s="120">
        <v>65.45</v>
      </c>
      <c r="O395" s="120">
        <v>-30.77</v>
      </c>
      <c r="P395" s="120">
        <v>-27.51</v>
      </c>
      <c r="Q395" s="120">
        <v>-8.76</v>
      </c>
      <c r="R395" s="120">
        <v>0</v>
      </c>
      <c r="S395" s="120">
        <v>16.8</v>
      </c>
      <c r="T395" s="120">
        <v>-34.93</v>
      </c>
      <c r="U395" s="120">
        <v>-23.16</v>
      </c>
      <c r="V395" s="120">
        <v>-21.92</v>
      </c>
      <c r="W395" s="120">
        <v>29.82</v>
      </c>
      <c r="X395" s="120">
        <v>137.84</v>
      </c>
      <c r="Y395" s="120">
        <v>-30.11</v>
      </c>
      <c r="Z395" s="120">
        <v>-77.239999999999995</v>
      </c>
      <c r="AA395" s="120">
        <v>-75</v>
      </c>
      <c r="AB395" s="120">
        <v>300</v>
      </c>
      <c r="AC395" s="120">
        <v>-42.86</v>
      </c>
      <c r="AD395" s="120">
        <v>37.5</v>
      </c>
      <c r="AE395" s="120">
        <v>4.55</v>
      </c>
      <c r="AF395" s="120">
        <v>21.74</v>
      </c>
      <c r="AG395" s="120">
        <v>21.43</v>
      </c>
      <c r="AH395" s="120">
        <v>573.53</v>
      </c>
      <c r="AI395" s="120">
        <v>10.92</v>
      </c>
      <c r="AJ395" s="120">
        <v>-79.13</v>
      </c>
      <c r="AK395" s="120">
        <v>69.81</v>
      </c>
      <c r="AL395" s="120">
        <v>-81.11</v>
      </c>
      <c r="AM395" s="120">
        <v>729.41</v>
      </c>
      <c r="AN395" s="120">
        <v>-82.98</v>
      </c>
      <c r="AO395" s="120">
        <v>475</v>
      </c>
      <c r="AP395" s="120">
        <v>-59.42</v>
      </c>
      <c r="AQ395" s="120">
        <v>-26.79</v>
      </c>
      <c r="AR395" s="120">
        <v>60.98</v>
      </c>
      <c r="AS395" s="120">
        <v>43.94</v>
      </c>
      <c r="AT395" s="120">
        <v>-61.05</v>
      </c>
      <c r="AU395" s="120">
        <v>259.45999999999998</v>
      </c>
      <c r="AV395" s="120">
        <v>-81.95</v>
      </c>
      <c r="AW395" s="120">
        <v>-58.33</v>
      </c>
      <c r="AX395" s="120">
        <v>40</v>
      </c>
      <c r="AY395" s="120">
        <v>142.86000000000001</v>
      </c>
      <c r="AZ395" s="120">
        <v>70.59</v>
      </c>
      <c r="BA395" s="120">
        <v>1.72</v>
      </c>
      <c r="BB395" s="120">
        <v>161.02000000000001</v>
      </c>
      <c r="BC395" s="120">
        <v>-0.65</v>
      </c>
    </row>
    <row r="396" spans="1:55" ht="54.75" x14ac:dyDescent="0.45">
      <c r="A396" s="261">
        <v>77</v>
      </c>
      <c r="B396" s="174" t="s">
        <v>210</v>
      </c>
      <c r="C396" s="174"/>
      <c r="D396" s="119">
        <v>-56.1</v>
      </c>
      <c r="E396" s="119">
        <v>100</v>
      </c>
      <c r="F396" s="119">
        <v>-2.78</v>
      </c>
      <c r="G396" s="119">
        <v>5.71</v>
      </c>
      <c r="H396" s="119">
        <v>216.22</v>
      </c>
      <c r="I396" s="119">
        <v>-67.52</v>
      </c>
      <c r="J396" s="119">
        <v>128.94999999999999</v>
      </c>
      <c r="K396" s="119">
        <v>11.49</v>
      </c>
      <c r="L396" s="119">
        <v>-50.52</v>
      </c>
      <c r="M396" s="119">
        <v>31.25</v>
      </c>
      <c r="N396" s="119">
        <v>-60.32</v>
      </c>
      <c r="O396" s="119">
        <v>8</v>
      </c>
      <c r="P396" s="119">
        <v>62.96</v>
      </c>
      <c r="Q396" s="119">
        <v>13.64</v>
      </c>
      <c r="R396" s="119">
        <v>-18</v>
      </c>
      <c r="S396" s="119">
        <v>7.32</v>
      </c>
      <c r="T396" s="119">
        <v>15.91</v>
      </c>
      <c r="U396" s="119">
        <v>-7.84</v>
      </c>
      <c r="V396" s="119">
        <v>-4.26</v>
      </c>
      <c r="W396" s="119">
        <v>-48.89</v>
      </c>
      <c r="X396" s="119">
        <v>-17.39</v>
      </c>
      <c r="Y396" s="119">
        <v>242.11</v>
      </c>
      <c r="Z396" s="119">
        <v>-33.85</v>
      </c>
      <c r="AA396" s="119">
        <v>16.28</v>
      </c>
      <c r="AB396" s="119">
        <v>-34</v>
      </c>
      <c r="AC396" s="119">
        <v>66.67</v>
      </c>
      <c r="AD396" s="119">
        <v>-16.36</v>
      </c>
      <c r="AE396" s="119">
        <v>82.61</v>
      </c>
      <c r="AF396" s="119">
        <v>-45.24</v>
      </c>
      <c r="AG396" s="119">
        <v>36.96</v>
      </c>
      <c r="AH396" s="119">
        <v>-20.63</v>
      </c>
      <c r="AI396" s="119">
        <v>-26</v>
      </c>
      <c r="AJ396" s="119">
        <v>21.62</v>
      </c>
      <c r="AK396" s="119">
        <v>-48.89</v>
      </c>
      <c r="AL396" s="119">
        <v>104.35</v>
      </c>
      <c r="AM396" s="119">
        <v>-25.53</v>
      </c>
      <c r="AN396" s="119">
        <v>51.43</v>
      </c>
      <c r="AO396" s="119">
        <v>41.51</v>
      </c>
      <c r="AP396" s="119">
        <v>-45.33</v>
      </c>
      <c r="AQ396" s="119">
        <v>-14.63</v>
      </c>
      <c r="AR396" s="119">
        <v>14.29</v>
      </c>
      <c r="AS396" s="119">
        <v>-87.5</v>
      </c>
      <c r="AT396" s="119">
        <v>760</v>
      </c>
      <c r="AU396" s="119">
        <v>-23.26</v>
      </c>
      <c r="AV396" s="119">
        <v>60.61</v>
      </c>
      <c r="AW396" s="119">
        <v>5.66</v>
      </c>
      <c r="AX396" s="119">
        <v>-21.43</v>
      </c>
      <c r="AY396" s="119">
        <v>50</v>
      </c>
      <c r="AZ396" s="119">
        <v>-53.03</v>
      </c>
      <c r="BA396" s="119">
        <v>100</v>
      </c>
      <c r="BB396" s="119">
        <v>-8.06</v>
      </c>
      <c r="BC396" s="119">
        <v>-1.75</v>
      </c>
    </row>
    <row r="397" spans="1:55" ht="29.25" x14ac:dyDescent="0.45">
      <c r="A397" s="260">
        <v>78</v>
      </c>
      <c r="B397" s="173" t="s">
        <v>211</v>
      </c>
      <c r="C397" s="173"/>
      <c r="D397" s="120">
        <v>-10.47</v>
      </c>
      <c r="E397" s="120">
        <v>50.65</v>
      </c>
      <c r="F397" s="120">
        <v>-25.86</v>
      </c>
      <c r="G397" s="120">
        <v>27.91</v>
      </c>
      <c r="H397" s="120">
        <v>-41.82</v>
      </c>
      <c r="I397" s="120">
        <v>115.63</v>
      </c>
      <c r="J397" s="120">
        <v>-39.130000000000003</v>
      </c>
      <c r="K397" s="120">
        <v>116.67</v>
      </c>
      <c r="L397" s="120">
        <v>-21.43</v>
      </c>
      <c r="M397" s="120">
        <v>-46.15</v>
      </c>
      <c r="N397" s="120">
        <v>102.6</v>
      </c>
      <c r="O397" s="120">
        <v>-50</v>
      </c>
      <c r="P397" s="120">
        <v>46.15</v>
      </c>
      <c r="Q397" s="120">
        <v>11.4</v>
      </c>
      <c r="R397" s="120">
        <v>28.35</v>
      </c>
      <c r="S397" s="120">
        <v>-16.559999999999999</v>
      </c>
      <c r="T397" s="120">
        <v>-44.12</v>
      </c>
      <c r="U397" s="120">
        <v>76.319999999999993</v>
      </c>
      <c r="V397" s="120">
        <v>0</v>
      </c>
      <c r="W397" s="120">
        <v>-8.2100000000000009</v>
      </c>
      <c r="X397" s="120">
        <v>-22.76</v>
      </c>
      <c r="Y397" s="120">
        <v>13.68</v>
      </c>
      <c r="Z397" s="120">
        <v>-46.3</v>
      </c>
      <c r="AA397" s="120">
        <v>63.79</v>
      </c>
      <c r="AB397" s="120">
        <v>58.95</v>
      </c>
      <c r="AC397" s="120">
        <v>-33.11</v>
      </c>
      <c r="AD397" s="120">
        <v>-41.58</v>
      </c>
      <c r="AE397" s="120">
        <v>125.42</v>
      </c>
      <c r="AF397" s="120">
        <v>93.23</v>
      </c>
      <c r="AG397" s="120">
        <v>-71.209999999999994</v>
      </c>
      <c r="AH397" s="120">
        <v>152.69999999999999</v>
      </c>
      <c r="AI397" s="120">
        <v>-36.9</v>
      </c>
      <c r="AJ397" s="120">
        <v>-1.69</v>
      </c>
      <c r="AK397" s="120">
        <v>87.93</v>
      </c>
      <c r="AL397" s="120">
        <v>-44.5</v>
      </c>
      <c r="AM397" s="120">
        <v>-4.13</v>
      </c>
      <c r="AN397" s="120">
        <v>88.79</v>
      </c>
      <c r="AO397" s="120">
        <v>-39.270000000000003</v>
      </c>
      <c r="AP397" s="120">
        <v>-22.56</v>
      </c>
      <c r="AQ397" s="120">
        <v>66.02</v>
      </c>
      <c r="AR397" s="120">
        <v>-40.94</v>
      </c>
      <c r="AS397" s="120">
        <v>97.03</v>
      </c>
      <c r="AT397" s="120">
        <v>21.11</v>
      </c>
      <c r="AU397" s="120">
        <v>-22.82</v>
      </c>
      <c r="AV397" s="120">
        <v>19.350000000000001</v>
      </c>
      <c r="AW397" s="120">
        <v>-6.76</v>
      </c>
      <c r="AX397" s="120">
        <v>-11.59</v>
      </c>
      <c r="AY397" s="120">
        <v>61.75</v>
      </c>
      <c r="AZ397" s="120">
        <v>-56.76</v>
      </c>
      <c r="BA397" s="120">
        <v>64.84</v>
      </c>
      <c r="BB397" s="120">
        <v>-46.92</v>
      </c>
      <c r="BC397" s="120">
        <v>46.43</v>
      </c>
    </row>
    <row r="398" spans="1:55" ht="29.25" x14ac:dyDescent="0.45">
      <c r="A398" s="261">
        <v>79</v>
      </c>
      <c r="B398" s="174" t="s">
        <v>90</v>
      </c>
      <c r="C398" s="174"/>
      <c r="D398" s="119">
        <v>16.87</v>
      </c>
      <c r="E398" s="119">
        <v>2.96</v>
      </c>
      <c r="F398" s="119">
        <v>-16.920000000000002</v>
      </c>
      <c r="G398" s="119">
        <v>17.39</v>
      </c>
      <c r="H398" s="119">
        <v>3.79</v>
      </c>
      <c r="I398" s="119">
        <v>-15.34</v>
      </c>
      <c r="J398" s="119">
        <v>-3.12</v>
      </c>
      <c r="K398" s="119">
        <v>2.68</v>
      </c>
      <c r="L398" s="119">
        <v>-6.89</v>
      </c>
      <c r="M398" s="119">
        <v>19.75</v>
      </c>
      <c r="N398" s="119">
        <v>0</v>
      </c>
      <c r="O398" s="119">
        <v>-20.79</v>
      </c>
      <c r="P398" s="119">
        <v>19.670000000000002</v>
      </c>
      <c r="Q398" s="119">
        <v>1.03</v>
      </c>
      <c r="R398" s="119">
        <v>3.56</v>
      </c>
      <c r="S398" s="119">
        <v>4.1900000000000004</v>
      </c>
      <c r="T398" s="119">
        <v>-12.14</v>
      </c>
      <c r="U398" s="119">
        <v>39.04</v>
      </c>
      <c r="V398" s="119">
        <v>-36.549999999999997</v>
      </c>
      <c r="W398" s="119">
        <v>25.26</v>
      </c>
      <c r="X398" s="119">
        <v>-14.46</v>
      </c>
      <c r="Y398" s="119">
        <v>-4.79</v>
      </c>
      <c r="Z398" s="119">
        <v>20.46</v>
      </c>
      <c r="AA398" s="119">
        <v>-11.19</v>
      </c>
      <c r="AB398" s="119">
        <v>10.52</v>
      </c>
      <c r="AC398" s="119">
        <v>19.48</v>
      </c>
      <c r="AD398" s="119">
        <v>-8.81</v>
      </c>
      <c r="AE398" s="119">
        <v>2.64</v>
      </c>
      <c r="AF398" s="119">
        <v>-6.93</v>
      </c>
      <c r="AG398" s="119">
        <v>-10.51</v>
      </c>
      <c r="AH398" s="119">
        <v>31.46</v>
      </c>
      <c r="AI398" s="119">
        <v>-14.77</v>
      </c>
      <c r="AJ398" s="119">
        <v>-7.7</v>
      </c>
      <c r="AK398" s="119">
        <v>23.71</v>
      </c>
      <c r="AL398" s="119">
        <v>-2.42</v>
      </c>
      <c r="AM398" s="119">
        <v>-9.06</v>
      </c>
      <c r="AN398" s="119">
        <v>9.02</v>
      </c>
      <c r="AO398" s="119">
        <v>24.49</v>
      </c>
      <c r="AP398" s="119">
        <v>-21.47</v>
      </c>
      <c r="AQ398" s="119">
        <v>7.22</v>
      </c>
      <c r="AR398" s="119">
        <v>-2.4900000000000002</v>
      </c>
      <c r="AS398" s="119">
        <v>3.99</v>
      </c>
      <c r="AT398" s="119">
        <v>34.56</v>
      </c>
      <c r="AU398" s="119">
        <v>-10.27</v>
      </c>
      <c r="AV398" s="119">
        <v>-17.39</v>
      </c>
      <c r="AW398" s="119">
        <v>103.39</v>
      </c>
      <c r="AX398" s="119">
        <v>-20.28</v>
      </c>
      <c r="AY398" s="119">
        <v>-25.7</v>
      </c>
      <c r="AZ398" s="119">
        <v>-6.96</v>
      </c>
      <c r="BA398" s="119">
        <v>18.579999999999998</v>
      </c>
      <c r="BB398" s="119">
        <v>-14.24</v>
      </c>
      <c r="BC398" s="119">
        <v>7.97</v>
      </c>
    </row>
    <row r="399" spans="1:55" x14ac:dyDescent="0.45">
      <c r="A399" s="260">
        <v>80</v>
      </c>
      <c r="B399" s="173" t="s">
        <v>85</v>
      </c>
      <c r="C399" s="173"/>
      <c r="D399" s="120">
        <v>-0.15</v>
      </c>
      <c r="E399" s="120">
        <v>20.22</v>
      </c>
      <c r="F399" s="120">
        <v>-19.28</v>
      </c>
      <c r="G399" s="120">
        <v>31.89</v>
      </c>
      <c r="H399" s="120">
        <v>-12.12</v>
      </c>
      <c r="I399" s="120">
        <v>-6.81</v>
      </c>
      <c r="J399" s="120">
        <v>-5.15</v>
      </c>
      <c r="K399" s="120">
        <v>4.8099999999999996</v>
      </c>
      <c r="L399" s="120">
        <v>9.1199999999999992</v>
      </c>
      <c r="M399" s="120">
        <v>-8.91</v>
      </c>
      <c r="N399" s="120">
        <v>-19.18</v>
      </c>
      <c r="O399" s="120">
        <v>28.77</v>
      </c>
      <c r="P399" s="120">
        <v>-12.96</v>
      </c>
      <c r="Q399" s="120">
        <v>9.58</v>
      </c>
      <c r="R399" s="120">
        <v>-6.93</v>
      </c>
      <c r="S399" s="120">
        <v>-2.69</v>
      </c>
      <c r="T399" s="120">
        <v>8.92</v>
      </c>
      <c r="U399" s="120">
        <v>16.16</v>
      </c>
      <c r="V399" s="120">
        <v>-21.67</v>
      </c>
      <c r="W399" s="120">
        <v>-6.4</v>
      </c>
      <c r="X399" s="120">
        <v>17.43</v>
      </c>
      <c r="Y399" s="120">
        <v>-5.2</v>
      </c>
      <c r="Z399" s="120">
        <v>-14.15</v>
      </c>
      <c r="AA399" s="120">
        <v>24.66</v>
      </c>
      <c r="AB399" s="120">
        <v>-10.55</v>
      </c>
      <c r="AC399" s="120">
        <v>0.5</v>
      </c>
      <c r="AD399" s="120">
        <v>-8.86</v>
      </c>
      <c r="AE399" s="120">
        <v>4.0999999999999996</v>
      </c>
      <c r="AF399" s="120">
        <v>21.4</v>
      </c>
      <c r="AG399" s="120">
        <v>-14.94</v>
      </c>
      <c r="AH399" s="120">
        <v>17.010000000000002</v>
      </c>
      <c r="AI399" s="120">
        <v>-10.93</v>
      </c>
      <c r="AJ399" s="120">
        <v>-17.690000000000001</v>
      </c>
      <c r="AK399" s="120">
        <v>4.58</v>
      </c>
      <c r="AL399" s="120">
        <v>5.94</v>
      </c>
      <c r="AM399" s="120">
        <v>-2.39</v>
      </c>
      <c r="AN399" s="120">
        <v>7.82</v>
      </c>
      <c r="AO399" s="120">
        <v>9.83</v>
      </c>
      <c r="AP399" s="120">
        <v>-10.14</v>
      </c>
      <c r="AQ399" s="120">
        <v>-2.0099999999999998</v>
      </c>
      <c r="AR399" s="120">
        <v>1.23</v>
      </c>
      <c r="AS399" s="120">
        <v>-2.71</v>
      </c>
      <c r="AT399" s="120">
        <v>-1.47</v>
      </c>
      <c r="AU399" s="120">
        <v>2.46</v>
      </c>
      <c r="AV399" s="120">
        <v>-3.85</v>
      </c>
      <c r="AW399" s="120">
        <v>4.1500000000000004</v>
      </c>
      <c r="AX399" s="120">
        <v>-9.94</v>
      </c>
      <c r="AY399" s="120">
        <v>13.76</v>
      </c>
      <c r="AZ399" s="120">
        <v>4.7699999999999996</v>
      </c>
      <c r="BA399" s="120">
        <v>15.11</v>
      </c>
      <c r="BB399" s="120">
        <v>-15.6</v>
      </c>
      <c r="BC399" s="120">
        <v>12.19</v>
      </c>
    </row>
    <row r="400" spans="1:55" ht="29.25" x14ac:dyDescent="0.45">
      <c r="A400" s="261">
        <v>81</v>
      </c>
      <c r="B400" s="174" t="s">
        <v>212</v>
      </c>
      <c r="C400" s="174"/>
      <c r="D400" s="119">
        <v>-12.9</v>
      </c>
      <c r="E400" s="119">
        <v>166.67</v>
      </c>
      <c r="F400" s="119">
        <v>-44.44</v>
      </c>
      <c r="G400" s="119">
        <v>42.5</v>
      </c>
      <c r="H400" s="119">
        <v>7.02</v>
      </c>
      <c r="I400" s="119">
        <v>-34.43</v>
      </c>
      <c r="J400" s="119">
        <v>122.5</v>
      </c>
      <c r="K400" s="119">
        <v>-64.040000000000006</v>
      </c>
      <c r="L400" s="119">
        <v>275</v>
      </c>
      <c r="M400" s="119">
        <v>0</v>
      </c>
      <c r="N400" s="119">
        <v>6.67</v>
      </c>
      <c r="O400" s="119">
        <v>10.94</v>
      </c>
      <c r="P400" s="119">
        <v>-50.7</v>
      </c>
      <c r="Q400" s="119">
        <v>-37.14</v>
      </c>
      <c r="R400" s="119">
        <v>-31.82</v>
      </c>
      <c r="S400" s="119">
        <v>583.33000000000004</v>
      </c>
      <c r="T400" s="119">
        <v>-57.56</v>
      </c>
      <c r="U400" s="119">
        <v>47.13</v>
      </c>
      <c r="V400" s="119">
        <v>10.16</v>
      </c>
      <c r="W400" s="119">
        <v>-47.52</v>
      </c>
      <c r="X400" s="119">
        <v>-5.41</v>
      </c>
      <c r="Y400" s="119">
        <v>62.86</v>
      </c>
      <c r="Z400" s="119">
        <v>-34.21</v>
      </c>
      <c r="AA400" s="119">
        <v>-38.67</v>
      </c>
      <c r="AB400" s="119">
        <v>86.96</v>
      </c>
      <c r="AC400" s="119">
        <v>2.33</v>
      </c>
      <c r="AD400" s="119">
        <v>4.55</v>
      </c>
      <c r="AE400" s="119">
        <v>-45.65</v>
      </c>
      <c r="AF400" s="119">
        <v>4</v>
      </c>
      <c r="AG400" s="119">
        <v>-21.15</v>
      </c>
      <c r="AH400" s="119">
        <v>146.34</v>
      </c>
      <c r="AI400" s="119">
        <v>-65.349999999999994</v>
      </c>
      <c r="AJ400" s="119">
        <v>42.86</v>
      </c>
      <c r="AK400" s="119">
        <v>82</v>
      </c>
      <c r="AL400" s="119">
        <v>706.59</v>
      </c>
      <c r="AM400" s="119">
        <v>-89.51</v>
      </c>
      <c r="AN400" s="119">
        <v>-31.17</v>
      </c>
      <c r="AO400" s="119">
        <v>66.040000000000006</v>
      </c>
      <c r="AP400" s="119">
        <v>276.14</v>
      </c>
      <c r="AQ400" s="119">
        <v>-53.17</v>
      </c>
      <c r="AR400" s="119">
        <v>826.45</v>
      </c>
      <c r="AS400" s="119">
        <v>-98.05</v>
      </c>
      <c r="AT400" s="119">
        <v>121.43</v>
      </c>
      <c r="AU400" s="119">
        <v>525.80999999999995</v>
      </c>
      <c r="AV400" s="119">
        <v>-79.900000000000006</v>
      </c>
      <c r="AW400" s="119">
        <v>56.41</v>
      </c>
      <c r="AX400" s="119">
        <v>-73.77</v>
      </c>
      <c r="AY400" s="119">
        <v>278.13</v>
      </c>
      <c r="AZ400" s="119">
        <v>273.55</v>
      </c>
      <c r="BA400" s="119">
        <v>-61.28</v>
      </c>
      <c r="BB400" s="119">
        <v>-30.29</v>
      </c>
      <c r="BC400" s="119">
        <v>-25.41</v>
      </c>
    </row>
    <row r="401" spans="1:55" ht="29.25" x14ac:dyDescent="0.45">
      <c r="A401" s="260">
        <v>82</v>
      </c>
      <c r="B401" s="173" t="s">
        <v>213</v>
      </c>
      <c r="C401" s="173"/>
      <c r="D401" s="120">
        <v>-13.73</v>
      </c>
      <c r="E401" s="120">
        <v>35.229999999999997</v>
      </c>
      <c r="F401" s="120">
        <v>19.61</v>
      </c>
      <c r="G401" s="120">
        <v>-38.64</v>
      </c>
      <c r="H401" s="120">
        <v>-13.74</v>
      </c>
      <c r="I401" s="120">
        <v>-14.6</v>
      </c>
      <c r="J401" s="120">
        <v>36.79</v>
      </c>
      <c r="K401" s="120">
        <v>14.77</v>
      </c>
      <c r="L401" s="120">
        <v>8.58</v>
      </c>
      <c r="M401" s="120">
        <v>-26.14</v>
      </c>
      <c r="N401" s="120">
        <v>39.090000000000003</v>
      </c>
      <c r="O401" s="120">
        <v>-21.3</v>
      </c>
      <c r="P401" s="120">
        <v>-19.55</v>
      </c>
      <c r="Q401" s="120">
        <v>32.24</v>
      </c>
      <c r="R401" s="120">
        <v>-21.55</v>
      </c>
      <c r="S401" s="120">
        <v>11.26</v>
      </c>
      <c r="T401" s="120">
        <v>44.53</v>
      </c>
      <c r="U401" s="120">
        <v>10.36</v>
      </c>
      <c r="V401" s="120">
        <v>-3.81</v>
      </c>
      <c r="W401" s="120">
        <v>-15.83</v>
      </c>
      <c r="X401" s="120">
        <v>24.76</v>
      </c>
      <c r="Y401" s="120">
        <v>-34.42</v>
      </c>
      <c r="Z401" s="120">
        <v>37.159999999999997</v>
      </c>
      <c r="AA401" s="120">
        <v>-21.23</v>
      </c>
      <c r="AB401" s="120">
        <v>-13.48</v>
      </c>
      <c r="AC401" s="120">
        <v>102.46</v>
      </c>
      <c r="AD401" s="120">
        <v>-35.630000000000003</v>
      </c>
      <c r="AE401" s="120">
        <v>1.57</v>
      </c>
      <c r="AF401" s="120">
        <v>19.2</v>
      </c>
      <c r="AG401" s="120">
        <v>5.19</v>
      </c>
      <c r="AH401" s="120">
        <v>-28.15</v>
      </c>
      <c r="AI401" s="120">
        <v>-6.19</v>
      </c>
      <c r="AJ401" s="120">
        <v>0</v>
      </c>
      <c r="AK401" s="120">
        <v>-3.66</v>
      </c>
      <c r="AL401" s="120">
        <v>1.52</v>
      </c>
      <c r="AM401" s="120">
        <v>40.07</v>
      </c>
      <c r="AN401" s="120">
        <v>-11.76</v>
      </c>
      <c r="AO401" s="120">
        <v>49.39</v>
      </c>
      <c r="AP401" s="120">
        <v>-2.0299999999999998</v>
      </c>
      <c r="AQ401" s="120">
        <v>-19.670000000000002</v>
      </c>
      <c r="AR401" s="120">
        <v>9.5399999999999991</v>
      </c>
      <c r="AS401" s="120">
        <v>-7.53</v>
      </c>
      <c r="AT401" s="120">
        <v>4.58</v>
      </c>
      <c r="AU401" s="120">
        <v>-4.38</v>
      </c>
      <c r="AV401" s="120">
        <v>-2.8</v>
      </c>
      <c r="AW401" s="120">
        <v>6.81</v>
      </c>
      <c r="AX401" s="120">
        <v>22.3</v>
      </c>
      <c r="AY401" s="120">
        <v>-2</v>
      </c>
      <c r="AZ401" s="120">
        <v>4.09</v>
      </c>
      <c r="BA401" s="120">
        <v>12.57</v>
      </c>
      <c r="BB401" s="120">
        <v>2.44</v>
      </c>
      <c r="BC401" s="120">
        <v>-17.04</v>
      </c>
    </row>
    <row r="402" spans="1:55" x14ac:dyDescent="0.45">
      <c r="A402" s="261">
        <v>83</v>
      </c>
      <c r="B402" s="174" t="s">
        <v>214</v>
      </c>
      <c r="C402" s="174"/>
      <c r="D402" s="119">
        <v>9.83</v>
      </c>
      <c r="E402" s="119">
        <v>34.81</v>
      </c>
      <c r="F402" s="119">
        <v>-12.13</v>
      </c>
      <c r="G402" s="119">
        <v>7.26</v>
      </c>
      <c r="H402" s="119">
        <v>3.05</v>
      </c>
      <c r="I402" s="119">
        <v>-1.83</v>
      </c>
      <c r="J402" s="119">
        <v>-15.63</v>
      </c>
      <c r="K402" s="119">
        <v>17.54</v>
      </c>
      <c r="L402" s="119">
        <v>4.8099999999999996</v>
      </c>
      <c r="M402" s="119">
        <v>176</v>
      </c>
      <c r="N402" s="119">
        <v>-65.7</v>
      </c>
      <c r="O402" s="119">
        <v>-27.3</v>
      </c>
      <c r="P402" s="119">
        <v>7.89</v>
      </c>
      <c r="Q402" s="119">
        <v>28.27</v>
      </c>
      <c r="R402" s="119">
        <v>-20.100000000000001</v>
      </c>
      <c r="S402" s="119">
        <v>-6.86</v>
      </c>
      <c r="T402" s="119">
        <v>-14.36</v>
      </c>
      <c r="U402" s="119">
        <v>34.32</v>
      </c>
      <c r="V402" s="119">
        <v>-4.1399999999999997</v>
      </c>
      <c r="W402" s="119">
        <v>32.79</v>
      </c>
      <c r="X402" s="119">
        <v>-14.58</v>
      </c>
      <c r="Y402" s="119">
        <v>191.85</v>
      </c>
      <c r="Z402" s="119">
        <v>-64.510000000000005</v>
      </c>
      <c r="AA402" s="119">
        <v>-21.65</v>
      </c>
      <c r="AB402" s="119">
        <v>54.4</v>
      </c>
      <c r="AC402" s="119">
        <v>-11.97</v>
      </c>
      <c r="AD402" s="119">
        <v>-29.5</v>
      </c>
      <c r="AE402" s="119">
        <v>1.07</v>
      </c>
      <c r="AF402" s="119">
        <v>4.62</v>
      </c>
      <c r="AG402" s="119">
        <v>-15.2</v>
      </c>
      <c r="AH402" s="119">
        <v>3.16</v>
      </c>
      <c r="AI402" s="119">
        <v>-19.77</v>
      </c>
      <c r="AJ402" s="119">
        <v>17.11</v>
      </c>
      <c r="AK402" s="119">
        <v>269.01</v>
      </c>
      <c r="AL402" s="119">
        <v>-76.239999999999995</v>
      </c>
      <c r="AM402" s="119">
        <v>-20.079999999999998</v>
      </c>
      <c r="AN402" s="119">
        <v>32.909999999999997</v>
      </c>
      <c r="AO402" s="119">
        <v>-7.66</v>
      </c>
      <c r="AP402" s="119">
        <v>21.29</v>
      </c>
      <c r="AQ402" s="119">
        <v>12.07</v>
      </c>
      <c r="AR402" s="119">
        <v>-5.42</v>
      </c>
      <c r="AS402" s="119">
        <v>-36.46</v>
      </c>
      <c r="AT402" s="119">
        <v>86.84</v>
      </c>
      <c r="AU402" s="119">
        <v>-33.74</v>
      </c>
      <c r="AV402" s="119">
        <v>-8.6999999999999993</v>
      </c>
      <c r="AW402" s="119">
        <v>313.19</v>
      </c>
      <c r="AX402" s="119">
        <v>-70.86</v>
      </c>
      <c r="AY402" s="119">
        <v>-41.53</v>
      </c>
      <c r="AZ402" s="119">
        <v>60</v>
      </c>
      <c r="BA402" s="119">
        <v>32.090000000000003</v>
      </c>
      <c r="BB402" s="119">
        <v>-39.42</v>
      </c>
      <c r="BC402" s="119">
        <v>75.28</v>
      </c>
    </row>
    <row r="403" spans="1:55" ht="29.25" x14ac:dyDescent="0.45">
      <c r="A403" s="260">
        <v>84</v>
      </c>
      <c r="B403" s="173" t="s">
        <v>215</v>
      </c>
      <c r="C403" s="173"/>
      <c r="D403" s="120">
        <v>0</v>
      </c>
      <c r="E403" s="120">
        <v>900</v>
      </c>
      <c r="F403" s="120">
        <v>-30</v>
      </c>
      <c r="G403" s="120">
        <v>-85.71</v>
      </c>
      <c r="H403" s="120">
        <v>0</v>
      </c>
      <c r="I403" s="118">
        <v>2800</v>
      </c>
      <c r="J403" s="120">
        <v>-58.62</v>
      </c>
      <c r="K403" s="120">
        <v>25</v>
      </c>
      <c r="L403" s="120">
        <v>-40</v>
      </c>
      <c r="M403" s="120">
        <v>-88.89</v>
      </c>
      <c r="N403" s="120">
        <v>900</v>
      </c>
      <c r="O403" s="120">
        <v>-70</v>
      </c>
      <c r="P403" s="120">
        <v>166.67</v>
      </c>
      <c r="Q403" s="120">
        <v>-87.5</v>
      </c>
      <c r="R403" s="120">
        <v>800</v>
      </c>
      <c r="S403" s="120">
        <v>-100</v>
      </c>
      <c r="T403" s="116"/>
      <c r="U403" s="120">
        <v>300</v>
      </c>
      <c r="V403" s="120">
        <v>100</v>
      </c>
      <c r="W403" s="120">
        <v>-25</v>
      </c>
      <c r="X403" s="120">
        <v>-16.670000000000002</v>
      </c>
      <c r="Y403" s="120">
        <v>140</v>
      </c>
      <c r="Z403" s="120">
        <v>-100</v>
      </c>
      <c r="AA403" s="116"/>
      <c r="AB403" s="116"/>
      <c r="AC403" s="120">
        <v>-100</v>
      </c>
      <c r="AD403" s="116"/>
      <c r="AE403" s="118">
        <v>1300</v>
      </c>
      <c r="AF403" s="120">
        <v>-42.86</v>
      </c>
      <c r="AG403" s="120">
        <v>-100</v>
      </c>
      <c r="AH403" s="116"/>
      <c r="AI403" s="120">
        <v>260</v>
      </c>
      <c r="AJ403" s="120">
        <v>-77.78</v>
      </c>
      <c r="AK403" s="120">
        <v>200</v>
      </c>
      <c r="AL403" s="120">
        <v>-41.67</v>
      </c>
      <c r="AM403" s="120">
        <v>-100</v>
      </c>
      <c r="AN403" s="116"/>
      <c r="AO403" s="120">
        <v>-72.41</v>
      </c>
      <c r="AP403" s="120">
        <v>-62.5</v>
      </c>
      <c r="AQ403" s="120">
        <v>-100</v>
      </c>
      <c r="AR403" s="116"/>
      <c r="AS403" s="120">
        <v>50</v>
      </c>
      <c r="AT403" s="120">
        <v>-80.95</v>
      </c>
      <c r="AU403" s="120">
        <v>100</v>
      </c>
      <c r="AV403" s="120">
        <v>-100</v>
      </c>
      <c r="AW403" s="116"/>
      <c r="AX403" s="120">
        <v>-28.57</v>
      </c>
      <c r="AY403" s="116"/>
      <c r="AZ403" s="116"/>
      <c r="BA403" s="120">
        <v>131.25</v>
      </c>
      <c r="BB403" s="120">
        <v>-72.97</v>
      </c>
      <c r="BC403" s="120">
        <v>-20</v>
      </c>
    </row>
    <row r="404" spans="1:55" x14ac:dyDescent="0.45">
      <c r="A404" s="261">
        <v>85</v>
      </c>
      <c r="B404" s="174" t="s">
        <v>216</v>
      </c>
      <c r="C404" s="174"/>
      <c r="D404" s="119">
        <v>68.36</v>
      </c>
      <c r="E404" s="119">
        <v>52.94</v>
      </c>
      <c r="F404" s="119">
        <v>15</v>
      </c>
      <c r="G404" s="119">
        <v>43.47</v>
      </c>
      <c r="H404" s="119">
        <v>11.39</v>
      </c>
      <c r="I404" s="119">
        <v>22.93</v>
      </c>
      <c r="J404" s="119">
        <v>-5.79</v>
      </c>
      <c r="K404" s="119">
        <v>-48.34</v>
      </c>
      <c r="L404" s="119">
        <v>-19.87</v>
      </c>
      <c r="M404" s="119">
        <v>-39.74</v>
      </c>
      <c r="N404" s="119">
        <v>72.23</v>
      </c>
      <c r="O404" s="119">
        <v>-82.01</v>
      </c>
      <c r="P404" s="119">
        <v>-48.18</v>
      </c>
      <c r="Q404" s="119">
        <v>413.04</v>
      </c>
      <c r="R404" s="119">
        <v>-69.3</v>
      </c>
      <c r="S404" s="119">
        <v>541.19000000000005</v>
      </c>
      <c r="T404" s="119">
        <v>-39.340000000000003</v>
      </c>
      <c r="U404" s="119">
        <v>73.959999999999994</v>
      </c>
      <c r="V404" s="119">
        <v>32.909999999999997</v>
      </c>
      <c r="W404" s="119">
        <v>25.97</v>
      </c>
      <c r="X404" s="119">
        <v>-1.8</v>
      </c>
      <c r="Y404" s="119">
        <v>-63.97</v>
      </c>
      <c r="Z404" s="119">
        <v>91.68</v>
      </c>
      <c r="AA404" s="119">
        <v>12.96</v>
      </c>
      <c r="AB404" s="119">
        <v>-43.57</v>
      </c>
      <c r="AC404" s="119">
        <v>49.5</v>
      </c>
      <c r="AD404" s="119">
        <v>3.54</v>
      </c>
      <c r="AE404" s="119">
        <v>4.5599999999999996</v>
      </c>
      <c r="AF404" s="119">
        <v>-26.49</v>
      </c>
      <c r="AG404" s="119">
        <v>-9.98</v>
      </c>
      <c r="AH404" s="119">
        <v>17.04</v>
      </c>
      <c r="AI404" s="119">
        <v>164.83</v>
      </c>
      <c r="AJ404" s="119">
        <v>18.75</v>
      </c>
      <c r="AK404" s="119">
        <v>-48.84</v>
      </c>
      <c r="AL404" s="119">
        <v>36.21</v>
      </c>
      <c r="AM404" s="119">
        <v>-66.569999999999993</v>
      </c>
      <c r="AN404" s="119">
        <v>109.96</v>
      </c>
      <c r="AO404" s="119">
        <v>6.83</v>
      </c>
      <c r="AP404" s="119">
        <v>5.68</v>
      </c>
      <c r="AQ404" s="119">
        <v>-5.55</v>
      </c>
      <c r="AR404" s="119">
        <v>65.39</v>
      </c>
      <c r="AS404" s="119">
        <v>-16.54</v>
      </c>
      <c r="AT404" s="119">
        <v>42.81</v>
      </c>
      <c r="AU404" s="119">
        <v>-38.25</v>
      </c>
      <c r="AV404" s="119">
        <v>-12.18</v>
      </c>
      <c r="AW404" s="119">
        <v>50.38</v>
      </c>
      <c r="AX404" s="119">
        <v>-12.18</v>
      </c>
      <c r="AY404" s="119">
        <v>38.49</v>
      </c>
      <c r="AZ404" s="119">
        <v>-33.82</v>
      </c>
      <c r="BA404" s="119">
        <v>-14.37</v>
      </c>
      <c r="BB404" s="119">
        <v>-18.3</v>
      </c>
      <c r="BC404" s="119">
        <v>-92.06</v>
      </c>
    </row>
    <row r="405" spans="1:55" ht="42" x14ac:dyDescent="0.45">
      <c r="A405" s="260">
        <v>86</v>
      </c>
      <c r="B405" s="173" t="s">
        <v>397</v>
      </c>
      <c r="C405" s="173"/>
      <c r="D405" s="120">
        <v>-100</v>
      </c>
      <c r="E405" s="116"/>
      <c r="F405" s="116"/>
      <c r="G405" s="116"/>
      <c r="H405" s="116"/>
      <c r="I405" s="116"/>
      <c r="J405" s="116"/>
      <c r="K405" s="116"/>
      <c r="L405" s="116"/>
      <c r="M405" s="116"/>
      <c r="N405" s="120">
        <v>-100</v>
      </c>
      <c r="O405" s="116"/>
      <c r="P405" s="116"/>
      <c r="Q405" s="116"/>
      <c r="R405" s="120">
        <v>-100</v>
      </c>
      <c r="S405" s="116"/>
      <c r="T405" s="120">
        <v>-100</v>
      </c>
      <c r="U405" s="116"/>
      <c r="V405" s="116"/>
      <c r="W405" s="116"/>
      <c r="X405" s="120">
        <v>-100</v>
      </c>
      <c r="Y405" s="116"/>
      <c r="Z405" s="120">
        <v>100</v>
      </c>
      <c r="AA405" s="116"/>
      <c r="AB405" s="116"/>
      <c r="AC405" s="120">
        <v>-100</v>
      </c>
      <c r="AD405" s="116"/>
      <c r="AE405" s="116"/>
      <c r="AF405" s="116"/>
      <c r="AG405" s="116"/>
      <c r="AH405" s="116"/>
      <c r="AI405" s="116"/>
      <c r="AJ405" s="116"/>
      <c r="AK405" s="116"/>
      <c r="AL405" s="120">
        <v>-100</v>
      </c>
      <c r="AM405" s="116"/>
      <c r="AN405" s="116"/>
      <c r="AO405" s="116"/>
      <c r="AP405" s="116"/>
      <c r="AQ405" s="120">
        <v>-100</v>
      </c>
      <c r="AR405" s="116"/>
      <c r="AS405" s="120">
        <v>-100</v>
      </c>
      <c r="AT405" s="116"/>
      <c r="AU405" s="120">
        <v>-100</v>
      </c>
      <c r="AV405" s="116"/>
      <c r="AW405" s="116"/>
      <c r="AX405" s="120">
        <v>-100</v>
      </c>
      <c r="AY405" s="116"/>
      <c r="AZ405" s="116"/>
      <c r="BA405" s="116"/>
      <c r="BB405" s="116"/>
      <c r="BC405" s="116"/>
    </row>
    <row r="406" spans="1:55" ht="29.25" x14ac:dyDescent="0.45">
      <c r="A406" s="261">
        <v>87</v>
      </c>
      <c r="B406" s="174" t="s">
        <v>217</v>
      </c>
      <c r="C406" s="174"/>
      <c r="D406" s="119">
        <v>111.11</v>
      </c>
      <c r="E406" s="119">
        <v>-10.53</v>
      </c>
      <c r="F406" s="119">
        <v>-88.24</v>
      </c>
      <c r="G406" s="121">
        <v>1400</v>
      </c>
      <c r="H406" s="119">
        <v>-60</v>
      </c>
      <c r="I406" s="119">
        <v>-16.670000000000002</v>
      </c>
      <c r="J406" s="119">
        <v>40</v>
      </c>
      <c r="K406" s="119">
        <v>-42.86</v>
      </c>
      <c r="L406" s="119">
        <v>12.5</v>
      </c>
      <c r="M406" s="119">
        <v>77.78</v>
      </c>
      <c r="N406" s="119">
        <v>31.25</v>
      </c>
      <c r="O406" s="119">
        <v>-52.38</v>
      </c>
      <c r="P406" s="119">
        <v>60</v>
      </c>
      <c r="Q406" s="119">
        <v>100</v>
      </c>
      <c r="R406" s="119">
        <v>-50</v>
      </c>
      <c r="S406" s="119">
        <v>131.25</v>
      </c>
      <c r="T406" s="119">
        <v>-67.569999999999993</v>
      </c>
      <c r="U406" s="119">
        <v>100</v>
      </c>
      <c r="V406" s="119">
        <v>70.83</v>
      </c>
      <c r="W406" s="119">
        <v>2.44</v>
      </c>
      <c r="X406" s="119">
        <v>-45.24</v>
      </c>
      <c r="Y406" s="119">
        <v>-13.04</v>
      </c>
      <c r="Z406" s="119">
        <v>10</v>
      </c>
      <c r="AA406" s="119">
        <v>-72.73</v>
      </c>
      <c r="AB406" s="119">
        <v>633.33000000000004</v>
      </c>
      <c r="AC406" s="119">
        <v>-43.18</v>
      </c>
      <c r="AD406" s="119">
        <v>0</v>
      </c>
      <c r="AE406" s="119">
        <v>88</v>
      </c>
      <c r="AF406" s="119">
        <v>-4.26</v>
      </c>
      <c r="AG406" s="119">
        <v>-62.22</v>
      </c>
      <c r="AH406" s="119">
        <v>29.41</v>
      </c>
      <c r="AI406" s="119">
        <v>63.64</v>
      </c>
      <c r="AJ406" s="119">
        <v>-47.22</v>
      </c>
      <c r="AK406" s="119">
        <v>57.89</v>
      </c>
      <c r="AL406" s="119">
        <v>-13.33</v>
      </c>
      <c r="AM406" s="119">
        <v>-88.46</v>
      </c>
      <c r="AN406" s="119">
        <v>900</v>
      </c>
      <c r="AO406" s="119">
        <v>-13.33</v>
      </c>
      <c r="AP406" s="119">
        <v>11.54</v>
      </c>
      <c r="AQ406" s="119">
        <v>65.52</v>
      </c>
      <c r="AR406" s="119">
        <v>-18.75</v>
      </c>
      <c r="AS406" s="119">
        <v>-28.21</v>
      </c>
      <c r="AT406" s="119">
        <v>60.71</v>
      </c>
      <c r="AU406" s="119">
        <v>-22.22</v>
      </c>
      <c r="AV406" s="119">
        <v>-68.569999999999993</v>
      </c>
      <c r="AW406" s="119">
        <v>0</v>
      </c>
      <c r="AX406" s="119">
        <v>90.91</v>
      </c>
      <c r="AY406" s="119">
        <v>9.52</v>
      </c>
      <c r="AZ406" s="119">
        <v>34.78</v>
      </c>
      <c r="BA406" s="119">
        <v>3.23</v>
      </c>
      <c r="BB406" s="119">
        <v>68.75</v>
      </c>
      <c r="BC406" s="119">
        <v>-16.670000000000002</v>
      </c>
    </row>
    <row r="407" spans="1:55" x14ac:dyDescent="0.45">
      <c r="A407" s="260">
        <v>88</v>
      </c>
      <c r="B407" s="173" t="s">
        <v>43</v>
      </c>
      <c r="C407" s="173"/>
      <c r="D407" s="120">
        <v>-6.93</v>
      </c>
      <c r="E407" s="120">
        <v>-3.9</v>
      </c>
      <c r="F407" s="120">
        <v>-22.33</v>
      </c>
      <c r="G407" s="120">
        <v>-13.75</v>
      </c>
      <c r="H407" s="120">
        <v>72.62</v>
      </c>
      <c r="I407" s="120">
        <v>-25.88</v>
      </c>
      <c r="J407" s="120">
        <v>8.77</v>
      </c>
      <c r="K407" s="120">
        <v>-38.630000000000003</v>
      </c>
      <c r="L407" s="120">
        <v>62.42</v>
      </c>
      <c r="M407" s="120">
        <v>-3.16</v>
      </c>
      <c r="N407" s="120">
        <v>-15.04</v>
      </c>
      <c r="O407" s="120">
        <v>21.73</v>
      </c>
      <c r="P407" s="120">
        <v>-47.98</v>
      </c>
      <c r="Q407" s="120">
        <v>102.33</v>
      </c>
      <c r="R407" s="120">
        <v>-42.36</v>
      </c>
      <c r="S407" s="120">
        <v>-12.65</v>
      </c>
      <c r="T407" s="120">
        <v>28.51</v>
      </c>
      <c r="U407" s="120">
        <v>-43.18</v>
      </c>
      <c r="V407" s="120">
        <v>130.47999999999999</v>
      </c>
      <c r="W407" s="120">
        <v>-2.4500000000000002</v>
      </c>
      <c r="X407" s="120">
        <v>-22.01</v>
      </c>
      <c r="Y407" s="120">
        <v>-12.98</v>
      </c>
      <c r="Z407" s="120">
        <v>24.62</v>
      </c>
      <c r="AA407" s="120">
        <v>-38.090000000000003</v>
      </c>
      <c r="AB407" s="120">
        <v>18.62</v>
      </c>
      <c r="AC407" s="120">
        <v>-5.08</v>
      </c>
      <c r="AD407" s="120">
        <v>-2.83</v>
      </c>
      <c r="AE407" s="120">
        <v>-0.49</v>
      </c>
      <c r="AF407" s="120">
        <v>1.95</v>
      </c>
      <c r="AG407" s="120">
        <v>-21.73</v>
      </c>
      <c r="AH407" s="120">
        <v>5.71</v>
      </c>
      <c r="AI407" s="120">
        <v>123.75</v>
      </c>
      <c r="AJ407" s="120">
        <v>-35.200000000000003</v>
      </c>
      <c r="AK407" s="120">
        <v>4.3899999999999997</v>
      </c>
      <c r="AL407" s="120">
        <v>-28.7</v>
      </c>
      <c r="AM407" s="120">
        <v>-6.8</v>
      </c>
      <c r="AN407" s="120">
        <v>38.200000000000003</v>
      </c>
      <c r="AO407" s="120">
        <v>6.25</v>
      </c>
      <c r="AP407" s="120">
        <v>-12.94</v>
      </c>
      <c r="AQ407" s="120">
        <v>35.74</v>
      </c>
      <c r="AR407" s="120">
        <v>-4.6500000000000004</v>
      </c>
      <c r="AS407" s="120">
        <v>-32.479999999999997</v>
      </c>
      <c r="AT407" s="120">
        <v>26.29</v>
      </c>
      <c r="AU407" s="120">
        <v>-29.25</v>
      </c>
      <c r="AV407" s="120">
        <v>10.38</v>
      </c>
      <c r="AW407" s="120">
        <v>7.49</v>
      </c>
      <c r="AX407" s="120">
        <v>6.81</v>
      </c>
      <c r="AY407" s="120">
        <v>29.44</v>
      </c>
      <c r="AZ407" s="120">
        <v>9.85</v>
      </c>
      <c r="BA407" s="120">
        <v>51.44</v>
      </c>
      <c r="BB407" s="120">
        <v>-37.700000000000003</v>
      </c>
      <c r="BC407" s="120">
        <v>-21.38</v>
      </c>
    </row>
    <row r="408" spans="1:55" x14ac:dyDescent="0.45">
      <c r="A408" s="261">
        <v>89</v>
      </c>
      <c r="B408" s="174" t="s">
        <v>218</v>
      </c>
      <c r="C408" s="174"/>
      <c r="D408" s="119">
        <v>-24.48</v>
      </c>
      <c r="E408" s="119">
        <v>36.020000000000003</v>
      </c>
      <c r="F408" s="119">
        <v>14</v>
      </c>
      <c r="G408" s="119">
        <v>-18.25</v>
      </c>
      <c r="H408" s="119">
        <v>-6.77</v>
      </c>
      <c r="I408" s="119">
        <v>-24.24</v>
      </c>
      <c r="J408" s="119">
        <v>-8.81</v>
      </c>
      <c r="K408" s="119">
        <v>-22.69</v>
      </c>
      <c r="L408" s="119">
        <v>20.11</v>
      </c>
      <c r="M408" s="119">
        <v>-1.58</v>
      </c>
      <c r="N408" s="119">
        <v>7.59</v>
      </c>
      <c r="O408" s="119">
        <v>-65.599999999999994</v>
      </c>
      <c r="P408" s="119">
        <v>307.45</v>
      </c>
      <c r="Q408" s="119">
        <v>-25.91</v>
      </c>
      <c r="R408" s="119">
        <v>-46.3</v>
      </c>
      <c r="S408" s="119">
        <v>-29.5</v>
      </c>
      <c r="T408" s="119">
        <v>22.28</v>
      </c>
      <c r="U408" s="119">
        <v>458.67</v>
      </c>
      <c r="V408" s="119">
        <v>-80.510000000000005</v>
      </c>
      <c r="W408" s="119">
        <v>215.51</v>
      </c>
      <c r="X408" s="119">
        <v>-32.340000000000003</v>
      </c>
      <c r="Y408" s="119">
        <v>62.14</v>
      </c>
      <c r="Z408" s="119">
        <v>-73.819999999999993</v>
      </c>
      <c r="AA408" s="119">
        <v>172.97</v>
      </c>
      <c r="AB408" s="119">
        <v>-29.87</v>
      </c>
      <c r="AC408" s="119">
        <v>-1.41</v>
      </c>
      <c r="AD408" s="119">
        <v>-48.93</v>
      </c>
      <c r="AE408" s="119">
        <v>265.89</v>
      </c>
      <c r="AF408" s="119">
        <v>-34.36</v>
      </c>
      <c r="AG408" s="119">
        <v>-88.13</v>
      </c>
      <c r="AH408" s="119">
        <v>131.15</v>
      </c>
      <c r="AI408" s="119">
        <v>-66.67</v>
      </c>
      <c r="AJ408" s="119">
        <v>295.74</v>
      </c>
      <c r="AK408" s="119">
        <v>17.2</v>
      </c>
      <c r="AL408" s="119">
        <v>14.68</v>
      </c>
      <c r="AM408" s="119">
        <v>12.4</v>
      </c>
      <c r="AN408" s="119">
        <v>-28.47</v>
      </c>
      <c r="AO408" s="119">
        <v>-10.95</v>
      </c>
      <c r="AP408" s="119">
        <v>22.35</v>
      </c>
      <c r="AQ408" s="119">
        <v>-66.209999999999994</v>
      </c>
      <c r="AR408" s="119">
        <v>266.22000000000003</v>
      </c>
      <c r="AS408" s="119">
        <v>-62.36</v>
      </c>
      <c r="AT408" s="119">
        <v>161.76</v>
      </c>
      <c r="AU408" s="119">
        <v>-28.09</v>
      </c>
      <c r="AV408" s="119">
        <v>136.46</v>
      </c>
      <c r="AW408" s="119">
        <v>-17.18</v>
      </c>
      <c r="AX408" s="119">
        <v>-40.43</v>
      </c>
      <c r="AY408" s="119">
        <v>42.86</v>
      </c>
      <c r="AZ408" s="119">
        <v>-45.31</v>
      </c>
      <c r="BA408" s="119">
        <v>128</v>
      </c>
      <c r="BB408" s="119">
        <v>-82.46</v>
      </c>
      <c r="BC408" s="119">
        <v>140</v>
      </c>
    </row>
    <row r="409" spans="1:55" ht="93" x14ac:dyDescent="0.45">
      <c r="A409" s="260">
        <v>90</v>
      </c>
      <c r="B409" s="173" t="s">
        <v>382</v>
      </c>
      <c r="C409" s="173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20">
        <v>-100</v>
      </c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20">
        <v>-100</v>
      </c>
      <c r="AL409" s="116"/>
      <c r="AM409" s="116"/>
      <c r="AN409" s="116"/>
      <c r="AO409" s="120">
        <v>-100</v>
      </c>
      <c r="AP409" s="116"/>
      <c r="AQ409" s="116"/>
      <c r="AR409" s="116"/>
      <c r="AS409" s="116"/>
      <c r="AT409" s="116"/>
      <c r="AU409" s="116"/>
      <c r="AV409" s="120">
        <v>-100</v>
      </c>
      <c r="AW409" s="116"/>
      <c r="AX409" s="116"/>
      <c r="AY409" s="116"/>
      <c r="AZ409" s="116"/>
      <c r="BA409" s="116"/>
      <c r="BB409" s="116"/>
      <c r="BC409" s="120">
        <v>-100</v>
      </c>
    </row>
    <row r="410" spans="1:55" x14ac:dyDescent="0.45">
      <c r="A410" s="261">
        <v>91</v>
      </c>
      <c r="B410" s="174" t="s">
        <v>87</v>
      </c>
      <c r="C410" s="174"/>
      <c r="D410" s="119">
        <v>4.8099999999999996</v>
      </c>
      <c r="E410" s="119">
        <v>8.23</v>
      </c>
      <c r="F410" s="119">
        <v>-6.05</v>
      </c>
      <c r="G410" s="119">
        <v>-3.06</v>
      </c>
      <c r="H410" s="119">
        <v>18.86</v>
      </c>
      <c r="I410" s="119">
        <v>13.33</v>
      </c>
      <c r="J410" s="119">
        <v>-13.55</v>
      </c>
      <c r="K410" s="119">
        <v>-5.35</v>
      </c>
      <c r="L410" s="119">
        <v>-14.69</v>
      </c>
      <c r="M410" s="119">
        <v>-20.85</v>
      </c>
      <c r="N410" s="119">
        <v>39.14</v>
      </c>
      <c r="O410" s="119">
        <v>-3.29</v>
      </c>
      <c r="P410" s="119">
        <v>-5.98</v>
      </c>
      <c r="Q410" s="119">
        <v>15.05</v>
      </c>
      <c r="R410" s="119">
        <v>-21.39</v>
      </c>
      <c r="S410" s="119">
        <v>-3.63</v>
      </c>
      <c r="T410" s="119">
        <v>1.08</v>
      </c>
      <c r="U410" s="119">
        <v>4.2699999999999996</v>
      </c>
      <c r="V410" s="119">
        <v>-19.55</v>
      </c>
      <c r="W410" s="119">
        <v>0.85</v>
      </c>
      <c r="X410" s="119">
        <v>-23</v>
      </c>
      <c r="Y410" s="119">
        <v>-18.39</v>
      </c>
      <c r="Z410" s="119">
        <v>178.82</v>
      </c>
      <c r="AA410" s="119">
        <v>-61.61</v>
      </c>
      <c r="AB410" s="119">
        <v>-1.66</v>
      </c>
      <c r="AC410" s="119">
        <v>281.33</v>
      </c>
      <c r="AD410" s="119">
        <v>-70.72</v>
      </c>
      <c r="AE410" s="119">
        <v>20.12</v>
      </c>
      <c r="AF410" s="119">
        <v>21.06</v>
      </c>
      <c r="AG410" s="119">
        <v>4.29</v>
      </c>
      <c r="AH410" s="119">
        <v>1.98</v>
      </c>
      <c r="AI410" s="119">
        <v>-6.33</v>
      </c>
      <c r="AJ410" s="119">
        <v>-7.82</v>
      </c>
      <c r="AK410" s="119">
        <v>125.93</v>
      </c>
      <c r="AL410" s="119">
        <v>-53.76</v>
      </c>
      <c r="AM410" s="119">
        <v>-16.45</v>
      </c>
      <c r="AN410" s="119">
        <v>0.17</v>
      </c>
      <c r="AO410" s="119">
        <v>16.87</v>
      </c>
      <c r="AP410" s="119">
        <v>-17.100000000000001</v>
      </c>
      <c r="AQ410" s="119">
        <v>18.55</v>
      </c>
      <c r="AR410" s="119">
        <v>14.97</v>
      </c>
      <c r="AS410" s="119">
        <v>-3.1</v>
      </c>
      <c r="AT410" s="119">
        <v>5.4</v>
      </c>
      <c r="AU410" s="119">
        <v>-0.37</v>
      </c>
      <c r="AV410" s="119">
        <v>-13.44</v>
      </c>
      <c r="AW410" s="119">
        <v>1.37</v>
      </c>
      <c r="AX410" s="119">
        <v>16</v>
      </c>
      <c r="AY410" s="119">
        <v>-4.54</v>
      </c>
      <c r="AZ410" s="119">
        <v>-9.8000000000000007</v>
      </c>
      <c r="BA410" s="119">
        <v>9.5</v>
      </c>
      <c r="BB410" s="119">
        <v>-6.06</v>
      </c>
      <c r="BC410" s="119">
        <v>8.06</v>
      </c>
    </row>
    <row r="411" spans="1:55" ht="29.25" x14ac:dyDescent="0.45">
      <c r="A411" s="260">
        <v>92</v>
      </c>
      <c r="B411" s="173" t="s">
        <v>219</v>
      </c>
      <c r="C411" s="173"/>
      <c r="D411" s="120">
        <v>16.670000000000002</v>
      </c>
      <c r="E411" s="120">
        <v>53.57</v>
      </c>
      <c r="F411" s="120">
        <v>-11.63</v>
      </c>
      <c r="G411" s="120">
        <v>136.84</v>
      </c>
      <c r="H411" s="120">
        <v>-41.11</v>
      </c>
      <c r="I411" s="120">
        <v>-71.7</v>
      </c>
      <c r="J411" s="120">
        <v>126.67</v>
      </c>
      <c r="K411" s="120">
        <v>0</v>
      </c>
      <c r="L411" s="120">
        <v>-11.76</v>
      </c>
      <c r="M411" s="120">
        <v>-20</v>
      </c>
      <c r="N411" s="120">
        <v>70.83</v>
      </c>
      <c r="O411" s="120">
        <v>36.590000000000003</v>
      </c>
      <c r="P411" s="120">
        <v>57.14</v>
      </c>
      <c r="Q411" s="120">
        <v>-20.45</v>
      </c>
      <c r="R411" s="120">
        <v>-37.14</v>
      </c>
      <c r="S411" s="120">
        <v>109.09</v>
      </c>
      <c r="T411" s="120">
        <v>-82.61</v>
      </c>
      <c r="U411" s="120">
        <v>156.25</v>
      </c>
      <c r="V411" s="120">
        <v>-19.510000000000002</v>
      </c>
      <c r="W411" s="120">
        <v>24.24</v>
      </c>
      <c r="X411" s="120">
        <v>-80.489999999999995</v>
      </c>
      <c r="Y411" s="120">
        <v>212.5</v>
      </c>
      <c r="Z411" s="120">
        <v>8</v>
      </c>
      <c r="AA411" s="120">
        <v>111.11</v>
      </c>
      <c r="AB411" s="120">
        <v>50.88</v>
      </c>
      <c r="AC411" s="120">
        <v>-3.49</v>
      </c>
      <c r="AD411" s="120">
        <v>-83.13</v>
      </c>
      <c r="AE411" s="120">
        <v>64.290000000000006</v>
      </c>
      <c r="AF411" s="120">
        <v>-60.87</v>
      </c>
      <c r="AG411" s="120">
        <v>88.89</v>
      </c>
      <c r="AH411" s="120">
        <v>23.53</v>
      </c>
      <c r="AI411" s="120">
        <v>190.48</v>
      </c>
      <c r="AJ411" s="120">
        <v>-6.56</v>
      </c>
      <c r="AK411" s="120">
        <v>-42.11</v>
      </c>
      <c r="AL411" s="120">
        <v>115.15</v>
      </c>
      <c r="AM411" s="120">
        <v>-66.2</v>
      </c>
      <c r="AN411" s="120">
        <v>-12.5</v>
      </c>
      <c r="AO411" s="120">
        <v>500</v>
      </c>
      <c r="AP411" s="120">
        <v>-38.1</v>
      </c>
      <c r="AQ411" s="120">
        <v>-35.9</v>
      </c>
      <c r="AR411" s="120">
        <v>-32</v>
      </c>
      <c r="AS411" s="120">
        <v>76.47</v>
      </c>
      <c r="AT411" s="120">
        <v>-18.329999999999998</v>
      </c>
      <c r="AU411" s="120">
        <v>26.53</v>
      </c>
      <c r="AV411" s="120">
        <v>82.26</v>
      </c>
      <c r="AW411" s="120">
        <v>-22.12</v>
      </c>
      <c r="AX411" s="120">
        <v>-39.770000000000003</v>
      </c>
      <c r="AY411" s="120">
        <v>115.09</v>
      </c>
      <c r="AZ411" s="120">
        <v>-83.33</v>
      </c>
      <c r="BA411" s="120">
        <v>163.16</v>
      </c>
      <c r="BB411" s="120">
        <v>-28</v>
      </c>
      <c r="BC411" s="120">
        <v>30.56</v>
      </c>
    </row>
    <row r="412" spans="1:55" x14ac:dyDescent="0.45">
      <c r="A412" s="261">
        <v>93</v>
      </c>
      <c r="B412" s="174" t="s">
        <v>220</v>
      </c>
      <c r="C412" s="174"/>
      <c r="D412" s="119">
        <v>-72.22</v>
      </c>
      <c r="E412" s="119">
        <v>-40</v>
      </c>
      <c r="F412" s="119">
        <v>66.67</v>
      </c>
      <c r="G412" s="119">
        <v>96</v>
      </c>
      <c r="H412" s="119">
        <v>-57.14</v>
      </c>
      <c r="I412" s="119">
        <v>0</v>
      </c>
      <c r="J412" s="119">
        <v>4.76</v>
      </c>
      <c r="K412" s="119">
        <v>18.18</v>
      </c>
      <c r="L412" s="119">
        <v>-19.23</v>
      </c>
      <c r="M412" s="119">
        <v>85.71</v>
      </c>
      <c r="N412" s="119">
        <v>17.95</v>
      </c>
      <c r="O412" s="119">
        <v>128.26</v>
      </c>
      <c r="P412" s="119">
        <v>-60</v>
      </c>
      <c r="Q412" s="119">
        <v>76.19</v>
      </c>
      <c r="R412" s="119">
        <v>54.05</v>
      </c>
      <c r="S412" s="119">
        <v>-68.42</v>
      </c>
      <c r="T412" s="119">
        <v>75</v>
      </c>
      <c r="U412" s="119">
        <v>-38.1</v>
      </c>
      <c r="V412" s="119">
        <v>89.74</v>
      </c>
      <c r="W412" s="119">
        <v>148.65</v>
      </c>
      <c r="X412" s="119">
        <v>-31.52</v>
      </c>
      <c r="Y412" s="119">
        <v>-0.79</v>
      </c>
      <c r="Z412" s="119">
        <v>36.799999999999997</v>
      </c>
      <c r="AA412" s="119">
        <v>23.98</v>
      </c>
      <c r="AB412" s="119">
        <v>-34.43</v>
      </c>
      <c r="AC412" s="119">
        <v>2.88</v>
      </c>
      <c r="AD412" s="119">
        <v>5.59</v>
      </c>
      <c r="AE412" s="119">
        <v>-9.27</v>
      </c>
      <c r="AF412" s="119">
        <v>10.220000000000001</v>
      </c>
      <c r="AG412" s="119">
        <v>3.31</v>
      </c>
      <c r="AH412" s="119">
        <v>43.59</v>
      </c>
      <c r="AI412" s="119">
        <v>-4.91</v>
      </c>
      <c r="AJ412" s="119">
        <v>35.21</v>
      </c>
      <c r="AK412" s="119">
        <v>-51.74</v>
      </c>
      <c r="AL412" s="119">
        <v>238.13</v>
      </c>
      <c r="AM412" s="119">
        <v>-24.47</v>
      </c>
      <c r="AN412" s="119">
        <v>9.58</v>
      </c>
      <c r="AO412" s="119">
        <v>15.17</v>
      </c>
      <c r="AP412" s="119">
        <v>-53.57</v>
      </c>
      <c r="AQ412" s="119">
        <v>59.13</v>
      </c>
      <c r="AR412" s="119">
        <v>-39.270000000000003</v>
      </c>
      <c r="AS412" s="119">
        <v>119.4</v>
      </c>
      <c r="AT412" s="119">
        <v>66.209999999999994</v>
      </c>
      <c r="AU412" s="119">
        <v>-52.25</v>
      </c>
      <c r="AV412" s="119">
        <v>15.14</v>
      </c>
      <c r="AW412" s="119">
        <v>-4.96</v>
      </c>
      <c r="AX412" s="119">
        <v>21.93</v>
      </c>
      <c r="AY412" s="119">
        <v>23.13</v>
      </c>
      <c r="AZ412" s="119">
        <v>-32.700000000000003</v>
      </c>
      <c r="BA412" s="119">
        <v>-3.36</v>
      </c>
      <c r="BB412" s="119">
        <v>-29.14</v>
      </c>
      <c r="BC412" s="119">
        <v>15.47</v>
      </c>
    </row>
    <row r="413" spans="1:55" ht="29.25" x14ac:dyDescent="0.45">
      <c r="A413" s="260">
        <v>94</v>
      </c>
      <c r="B413" s="173" t="s">
        <v>221</v>
      </c>
      <c r="C413" s="173"/>
      <c r="D413" s="120">
        <v>500</v>
      </c>
      <c r="E413" s="120">
        <v>100</v>
      </c>
      <c r="F413" s="120">
        <v>-91.67</v>
      </c>
      <c r="G413" s="120">
        <v>500</v>
      </c>
      <c r="H413" s="120">
        <v>-50</v>
      </c>
      <c r="I413" s="120">
        <v>400</v>
      </c>
      <c r="J413" s="120">
        <v>-66.67</v>
      </c>
      <c r="K413" s="120">
        <v>-20</v>
      </c>
      <c r="L413" s="120">
        <v>275</v>
      </c>
      <c r="M413" s="120">
        <v>-86.67</v>
      </c>
      <c r="N413" s="120">
        <v>400</v>
      </c>
      <c r="O413" s="120">
        <v>-100</v>
      </c>
      <c r="P413" s="116"/>
      <c r="Q413" s="120">
        <v>-30</v>
      </c>
      <c r="R413" s="120">
        <v>-42.86</v>
      </c>
      <c r="S413" s="120">
        <v>-50</v>
      </c>
      <c r="T413" s="120">
        <v>100</v>
      </c>
      <c r="U413" s="120">
        <v>200</v>
      </c>
      <c r="V413" s="120">
        <v>41.67</v>
      </c>
      <c r="W413" s="120">
        <v>76.47</v>
      </c>
      <c r="X413" s="120">
        <v>-50</v>
      </c>
      <c r="Y413" s="120">
        <v>-40</v>
      </c>
      <c r="Z413" s="120">
        <v>-22.22</v>
      </c>
      <c r="AA413" s="120">
        <v>14.29</v>
      </c>
      <c r="AB413" s="120">
        <v>-87.5</v>
      </c>
      <c r="AC413" s="118">
        <v>1100</v>
      </c>
      <c r="AD413" s="120">
        <v>-33.33</v>
      </c>
      <c r="AE413" s="120">
        <v>0</v>
      </c>
      <c r="AF413" s="120">
        <v>837.5</v>
      </c>
      <c r="AG413" s="120">
        <v>-89.33</v>
      </c>
      <c r="AH413" s="120">
        <v>650</v>
      </c>
      <c r="AI413" s="120">
        <v>-73.33</v>
      </c>
      <c r="AJ413" s="120">
        <v>-43.75</v>
      </c>
      <c r="AK413" s="120">
        <v>-11.11</v>
      </c>
      <c r="AL413" s="120">
        <v>-87.5</v>
      </c>
      <c r="AM413" s="120">
        <v>-100</v>
      </c>
      <c r="AN413" s="116"/>
      <c r="AO413" s="120">
        <v>-14.29</v>
      </c>
      <c r="AP413" s="120">
        <v>-61.11</v>
      </c>
      <c r="AQ413" s="120">
        <v>42.86</v>
      </c>
      <c r="AR413" s="120">
        <v>-40</v>
      </c>
      <c r="AS413" s="120">
        <v>66.67</v>
      </c>
      <c r="AT413" s="120">
        <v>0</v>
      </c>
      <c r="AU413" s="120">
        <v>60</v>
      </c>
      <c r="AV413" s="120">
        <v>143.75</v>
      </c>
      <c r="AW413" s="120">
        <v>-35.9</v>
      </c>
      <c r="AX413" s="120">
        <v>-20</v>
      </c>
      <c r="AY413" s="120">
        <v>-85</v>
      </c>
      <c r="AZ413" s="120">
        <v>633.33000000000004</v>
      </c>
      <c r="BA413" s="120">
        <v>-86.36</v>
      </c>
      <c r="BB413" s="118">
        <v>1700</v>
      </c>
      <c r="BC413" s="120">
        <v>-92.59</v>
      </c>
    </row>
    <row r="414" spans="1:55" x14ac:dyDescent="0.45">
      <c r="A414" s="261">
        <v>95</v>
      </c>
      <c r="B414" s="174" t="s">
        <v>222</v>
      </c>
      <c r="C414" s="174"/>
      <c r="D414" s="119">
        <v>-89.2</v>
      </c>
      <c r="E414" s="119">
        <v>976.09</v>
      </c>
      <c r="F414" s="119">
        <v>-79.599999999999994</v>
      </c>
      <c r="G414" s="119">
        <v>-19.8</v>
      </c>
      <c r="H414" s="119">
        <v>-56.79</v>
      </c>
      <c r="I414" s="119">
        <v>-25.71</v>
      </c>
      <c r="J414" s="119">
        <v>7.69</v>
      </c>
      <c r="K414" s="119">
        <v>510.71</v>
      </c>
      <c r="L414" s="119">
        <v>-9.36</v>
      </c>
      <c r="M414" s="119">
        <v>-60.65</v>
      </c>
      <c r="N414" s="119">
        <v>203.28</v>
      </c>
      <c r="O414" s="119">
        <v>-28.11</v>
      </c>
      <c r="P414" s="119">
        <v>-83.46</v>
      </c>
      <c r="Q414" s="119">
        <v>-22.73</v>
      </c>
      <c r="R414" s="119">
        <v>-5.88</v>
      </c>
      <c r="S414" s="119">
        <v>81.25</v>
      </c>
      <c r="T414" s="119">
        <v>-34.479999999999997</v>
      </c>
      <c r="U414" s="119">
        <v>15.79</v>
      </c>
      <c r="V414" s="119">
        <v>-27.27</v>
      </c>
      <c r="W414" s="119">
        <v>68.75</v>
      </c>
      <c r="X414" s="119">
        <v>22.22</v>
      </c>
      <c r="Y414" s="119">
        <v>9.09</v>
      </c>
      <c r="Z414" s="119">
        <v>-83.33</v>
      </c>
      <c r="AA414" s="119">
        <v>583.33000000000004</v>
      </c>
      <c r="AB414" s="119">
        <v>-41.46</v>
      </c>
      <c r="AC414" s="119">
        <v>166.67</v>
      </c>
      <c r="AD414" s="119">
        <v>-75</v>
      </c>
      <c r="AE414" s="119">
        <v>81.25</v>
      </c>
      <c r="AF414" s="119">
        <v>62.07</v>
      </c>
      <c r="AG414" s="119">
        <v>-38.299999999999997</v>
      </c>
      <c r="AH414" s="119">
        <v>110.34</v>
      </c>
      <c r="AI414" s="119">
        <v>42.62</v>
      </c>
      <c r="AJ414" s="119">
        <v>-36.78</v>
      </c>
      <c r="AK414" s="119">
        <v>-40</v>
      </c>
      <c r="AL414" s="119">
        <v>54.55</v>
      </c>
      <c r="AM414" s="119">
        <v>-72.55</v>
      </c>
      <c r="AN414" s="119">
        <v>207.14</v>
      </c>
      <c r="AO414" s="119">
        <v>6.98</v>
      </c>
      <c r="AP414" s="119">
        <v>10.87</v>
      </c>
      <c r="AQ414" s="119">
        <v>-11.76</v>
      </c>
      <c r="AR414" s="119">
        <v>-28.89</v>
      </c>
      <c r="AS414" s="119">
        <v>40.630000000000003</v>
      </c>
      <c r="AT414" s="119">
        <v>60</v>
      </c>
      <c r="AU414" s="119">
        <v>11.11</v>
      </c>
      <c r="AV414" s="119">
        <v>-50</v>
      </c>
      <c r="AW414" s="119">
        <v>25</v>
      </c>
      <c r="AX414" s="119">
        <v>-34</v>
      </c>
      <c r="AY414" s="119">
        <v>0</v>
      </c>
      <c r="AZ414" s="119">
        <v>78.790000000000006</v>
      </c>
      <c r="BA414" s="119">
        <v>0</v>
      </c>
      <c r="BB414" s="119">
        <v>-18.64</v>
      </c>
      <c r="BC414" s="119">
        <v>45.83</v>
      </c>
    </row>
    <row r="415" spans="1:55" ht="29.25" x14ac:dyDescent="0.45">
      <c r="A415" s="260">
        <v>96</v>
      </c>
      <c r="B415" s="173" t="s">
        <v>223</v>
      </c>
      <c r="C415" s="173"/>
      <c r="D415" s="120">
        <v>-42.86</v>
      </c>
      <c r="E415" s="120">
        <v>875</v>
      </c>
      <c r="F415" s="120">
        <v>-56.41</v>
      </c>
      <c r="G415" s="120">
        <v>-41.18</v>
      </c>
      <c r="H415" s="120">
        <v>140</v>
      </c>
      <c r="I415" s="120">
        <v>-75</v>
      </c>
      <c r="J415" s="120">
        <v>-33.33</v>
      </c>
      <c r="K415" s="118">
        <v>1100</v>
      </c>
      <c r="L415" s="120">
        <v>62.5</v>
      </c>
      <c r="M415" s="120">
        <v>-88.46</v>
      </c>
      <c r="N415" s="120">
        <v>377.78</v>
      </c>
      <c r="O415" s="120">
        <v>-83.72</v>
      </c>
      <c r="P415" s="120">
        <v>128.57</v>
      </c>
      <c r="Q415" s="120">
        <v>375</v>
      </c>
      <c r="R415" s="120">
        <v>-55.26</v>
      </c>
      <c r="S415" s="120">
        <v>50</v>
      </c>
      <c r="T415" s="120">
        <v>-70.59</v>
      </c>
      <c r="U415" s="120">
        <v>153.33000000000001</v>
      </c>
      <c r="V415" s="120">
        <v>-36.840000000000003</v>
      </c>
      <c r="W415" s="120">
        <v>45.83</v>
      </c>
      <c r="X415" s="120">
        <v>-34.29</v>
      </c>
      <c r="Y415" s="120">
        <v>-43.48</v>
      </c>
      <c r="Z415" s="120">
        <v>200</v>
      </c>
      <c r="AA415" s="120">
        <v>-69.23</v>
      </c>
      <c r="AB415" s="120">
        <v>258.33</v>
      </c>
      <c r="AC415" s="120">
        <v>-46.51</v>
      </c>
      <c r="AD415" s="120">
        <v>-4.3499999999999996</v>
      </c>
      <c r="AE415" s="120">
        <v>-9.09</v>
      </c>
      <c r="AF415" s="120">
        <v>0</v>
      </c>
      <c r="AG415" s="120">
        <v>-10</v>
      </c>
      <c r="AH415" s="120">
        <v>-44.44</v>
      </c>
      <c r="AI415" s="120">
        <v>-50</v>
      </c>
      <c r="AJ415" s="120">
        <v>-40</v>
      </c>
      <c r="AK415" s="120">
        <v>733.33</v>
      </c>
      <c r="AL415" s="120">
        <v>-48</v>
      </c>
      <c r="AM415" s="120">
        <v>-53.85</v>
      </c>
      <c r="AN415" s="120">
        <v>133.33000000000001</v>
      </c>
      <c r="AO415" s="120">
        <v>-28.57</v>
      </c>
      <c r="AP415" s="120">
        <v>-70</v>
      </c>
      <c r="AQ415" s="120">
        <v>266.67</v>
      </c>
      <c r="AR415" s="120">
        <v>0</v>
      </c>
      <c r="AS415" s="120">
        <v>9.09</v>
      </c>
      <c r="AT415" s="120">
        <v>-83.33</v>
      </c>
      <c r="AU415" s="120">
        <v>400</v>
      </c>
      <c r="AV415" s="120">
        <v>-50</v>
      </c>
      <c r="AW415" s="120">
        <v>-80</v>
      </c>
      <c r="AX415" s="120">
        <v>800</v>
      </c>
      <c r="AY415" s="120">
        <v>0</v>
      </c>
      <c r="AZ415" s="120">
        <v>0</v>
      </c>
      <c r="BA415" s="120">
        <v>11.11</v>
      </c>
      <c r="BB415" s="120">
        <v>10</v>
      </c>
      <c r="BC415" s="120">
        <v>90.91</v>
      </c>
    </row>
    <row r="416" spans="1:55" x14ac:dyDescent="0.45">
      <c r="A416" s="261">
        <v>97</v>
      </c>
      <c r="B416" s="174" t="s">
        <v>6</v>
      </c>
      <c r="C416" s="174"/>
      <c r="D416" s="119">
        <v>-11.36</v>
      </c>
      <c r="E416" s="119">
        <v>25.37</v>
      </c>
      <c r="F416" s="119">
        <v>-19.690000000000001</v>
      </c>
      <c r="G416" s="119">
        <v>18.260000000000002</v>
      </c>
      <c r="H416" s="119">
        <v>10.5</v>
      </c>
      <c r="I416" s="119">
        <v>7.41</v>
      </c>
      <c r="J416" s="119">
        <v>-16.5</v>
      </c>
      <c r="K416" s="119">
        <v>11.47</v>
      </c>
      <c r="L416" s="119">
        <v>5.58</v>
      </c>
      <c r="M416" s="119">
        <v>-9.58</v>
      </c>
      <c r="N416" s="119">
        <v>6.23</v>
      </c>
      <c r="O416" s="119">
        <v>-16.82</v>
      </c>
      <c r="P416" s="119">
        <v>-15.81</v>
      </c>
      <c r="Q416" s="119">
        <v>41.77</v>
      </c>
      <c r="R416" s="119">
        <v>-22.94</v>
      </c>
      <c r="S416" s="119">
        <v>19.600000000000001</v>
      </c>
      <c r="T416" s="119">
        <v>3.28</v>
      </c>
      <c r="U416" s="119">
        <v>-13.51</v>
      </c>
      <c r="V416" s="119">
        <v>5.84</v>
      </c>
      <c r="W416" s="119">
        <v>0.95</v>
      </c>
      <c r="X416" s="119">
        <v>7.38</v>
      </c>
      <c r="Y416" s="119">
        <v>-11.82</v>
      </c>
      <c r="Z416" s="119">
        <v>-5.97</v>
      </c>
      <c r="AA416" s="119">
        <v>-8.99</v>
      </c>
      <c r="AB416" s="119">
        <v>19.829999999999998</v>
      </c>
      <c r="AC416" s="119">
        <v>2.16</v>
      </c>
      <c r="AD416" s="119">
        <v>-15.98</v>
      </c>
      <c r="AE416" s="119">
        <v>24.66</v>
      </c>
      <c r="AF416" s="119">
        <v>-3.43</v>
      </c>
      <c r="AG416" s="119">
        <v>-12.16</v>
      </c>
      <c r="AH416" s="119">
        <v>20.47</v>
      </c>
      <c r="AI416" s="119">
        <v>-4.9800000000000004</v>
      </c>
      <c r="AJ416" s="119">
        <v>10.039999999999999</v>
      </c>
      <c r="AK416" s="119">
        <v>-16.41</v>
      </c>
      <c r="AL416" s="119">
        <v>-3.2</v>
      </c>
      <c r="AM416" s="119">
        <v>0.38</v>
      </c>
      <c r="AN416" s="119">
        <v>-5.16</v>
      </c>
      <c r="AO416" s="119">
        <v>31.87</v>
      </c>
      <c r="AP416" s="119">
        <v>-27.97</v>
      </c>
      <c r="AQ416" s="119">
        <v>22.02</v>
      </c>
      <c r="AR416" s="119">
        <v>3.99</v>
      </c>
      <c r="AS416" s="119">
        <v>9.16</v>
      </c>
      <c r="AT416" s="119">
        <v>-2.48</v>
      </c>
      <c r="AU416" s="119">
        <v>-1.61</v>
      </c>
      <c r="AV416" s="119">
        <v>6.31</v>
      </c>
      <c r="AW416" s="119">
        <v>-1.46</v>
      </c>
      <c r="AX416" s="119">
        <v>-12.19</v>
      </c>
      <c r="AY416" s="119">
        <v>-1.7</v>
      </c>
      <c r="AZ416" s="119">
        <v>4.09</v>
      </c>
      <c r="BA416" s="119">
        <v>5.22</v>
      </c>
      <c r="BB416" s="119">
        <v>0.41</v>
      </c>
      <c r="BC416" s="119">
        <v>11.13</v>
      </c>
    </row>
    <row r="417" spans="1:55" ht="29.25" x14ac:dyDescent="0.45">
      <c r="A417" s="260">
        <v>98</v>
      </c>
      <c r="B417" s="173" t="s">
        <v>224</v>
      </c>
      <c r="C417" s="173"/>
      <c r="D417" s="116"/>
      <c r="E417" s="116"/>
      <c r="F417" s="116"/>
      <c r="G417" s="116"/>
      <c r="H417" s="120">
        <v>-100</v>
      </c>
      <c r="I417" s="116"/>
      <c r="J417" s="116"/>
      <c r="K417" s="116"/>
      <c r="L417" s="116"/>
      <c r="M417" s="120">
        <v>-100</v>
      </c>
      <c r="N417" s="116"/>
      <c r="O417" s="116"/>
      <c r="P417" s="116"/>
      <c r="Q417" s="116"/>
      <c r="R417" s="116"/>
      <c r="S417" s="116"/>
      <c r="T417" s="120">
        <v>-100</v>
      </c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20">
        <v>-100</v>
      </c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20">
        <v>-100</v>
      </c>
    </row>
    <row r="418" spans="1:55" ht="80.25" x14ac:dyDescent="0.45">
      <c r="A418" s="261">
        <v>99</v>
      </c>
      <c r="B418" s="174" t="s">
        <v>383</v>
      </c>
      <c r="C418" s="174"/>
      <c r="D418" s="121">
        <v>2366.67</v>
      </c>
      <c r="E418" s="119">
        <v>-56.76</v>
      </c>
      <c r="F418" s="119">
        <v>68.75</v>
      </c>
      <c r="G418" s="119">
        <v>35.19</v>
      </c>
      <c r="H418" s="119">
        <v>126.03</v>
      </c>
      <c r="I418" s="119">
        <v>-86.06</v>
      </c>
      <c r="J418" s="119">
        <v>308.7</v>
      </c>
      <c r="K418" s="119">
        <v>-52.13</v>
      </c>
      <c r="L418" s="119">
        <v>44.44</v>
      </c>
      <c r="M418" s="119">
        <v>89.23</v>
      </c>
      <c r="N418" s="119">
        <v>-74.8</v>
      </c>
      <c r="O418" s="119">
        <v>19.350000000000001</v>
      </c>
      <c r="P418" s="119">
        <v>224.32</v>
      </c>
      <c r="Q418" s="119">
        <v>-31.67</v>
      </c>
      <c r="R418" s="119">
        <v>25.61</v>
      </c>
      <c r="S418" s="119">
        <v>-33.01</v>
      </c>
      <c r="T418" s="119">
        <v>15.94</v>
      </c>
      <c r="U418" s="119">
        <v>5</v>
      </c>
      <c r="V418" s="119">
        <v>-47.62</v>
      </c>
      <c r="W418" s="119">
        <v>70.45</v>
      </c>
      <c r="X418" s="119">
        <v>29.33</v>
      </c>
      <c r="Y418" s="119">
        <v>-69.069999999999993</v>
      </c>
      <c r="Z418" s="119">
        <v>126.67</v>
      </c>
      <c r="AA418" s="119">
        <v>-58.82</v>
      </c>
      <c r="AB418" s="119">
        <v>-25</v>
      </c>
      <c r="AC418" s="119">
        <v>357.14</v>
      </c>
      <c r="AD418" s="119">
        <v>-83.33</v>
      </c>
      <c r="AE418" s="119">
        <v>12.5</v>
      </c>
      <c r="AF418" s="119">
        <v>50</v>
      </c>
      <c r="AG418" s="119">
        <v>148.15</v>
      </c>
      <c r="AH418" s="119">
        <v>-26.87</v>
      </c>
      <c r="AI418" s="119">
        <v>-67.349999999999994</v>
      </c>
      <c r="AJ418" s="119">
        <v>112.5</v>
      </c>
      <c r="AK418" s="119">
        <v>464.71</v>
      </c>
      <c r="AL418" s="119">
        <v>-85.42</v>
      </c>
      <c r="AM418" s="121">
        <v>1439.29</v>
      </c>
      <c r="AN418" s="119">
        <v>-93.5</v>
      </c>
      <c r="AO418" s="119">
        <v>92.86</v>
      </c>
      <c r="AP418" s="119">
        <v>-14.81</v>
      </c>
      <c r="AQ418" s="119">
        <v>158.69999999999999</v>
      </c>
      <c r="AR418" s="119">
        <v>10.92</v>
      </c>
      <c r="AS418" s="119">
        <v>-71.209999999999994</v>
      </c>
      <c r="AT418" s="119">
        <v>250</v>
      </c>
      <c r="AU418" s="119">
        <v>-29.32</v>
      </c>
      <c r="AV418" s="119">
        <v>-37.229999999999997</v>
      </c>
      <c r="AW418" s="119">
        <v>8.4700000000000006</v>
      </c>
      <c r="AX418" s="119">
        <v>3.13</v>
      </c>
      <c r="AY418" s="119">
        <v>-57.58</v>
      </c>
      <c r="AZ418" s="119">
        <v>546.42999999999995</v>
      </c>
      <c r="BA418" s="119">
        <v>-53.59</v>
      </c>
      <c r="BB418" s="119">
        <v>-9.52</v>
      </c>
      <c r="BC418" s="119">
        <v>-56.58</v>
      </c>
    </row>
    <row r="419" spans="1:55" ht="29.25" x14ac:dyDescent="0.45">
      <c r="A419" s="260">
        <v>100</v>
      </c>
      <c r="B419" s="173" t="s">
        <v>191</v>
      </c>
      <c r="C419" s="173"/>
      <c r="D419" s="116"/>
      <c r="E419" s="116"/>
      <c r="F419" s="120">
        <v>-100</v>
      </c>
      <c r="G419" s="116"/>
      <c r="H419" s="116"/>
      <c r="I419" s="120">
        <v>-50</v>
      </c>
      <c r="J419" s="120">
        <v>100</v>
      </c>
      <c r="K419" s="120">
        <v>900</v>
      </c>
      <c r="L419" s="120">
        <v>-85</v>
      </c>
      <c r="M419" s="120">
        <v>400</v>
      </c>
      <c r="N419" s="120">
        <v>-100</v>
      </c>
      <c r="O419" s="116"/>
      <c r="P419" s="120">
        <v>-100</v>
      </c>
      <c r="Q419" s="116"/>
      <c r="R419" s="116"/>
      <c r="S419" s="116"/>
      <c r="T419" s="116"/>
      <c r="U419" s="116"/>
      <c r="V419" s="116"/>
      <c r="W419" s="120">
        <v>66.67</v>
      </c>
      <c r="X419" s="120">
        <v>700</v>
      </c>
      <c r="Y419" s="120">
        <v>-95</v>
      </c>
      <c r="Z419" s="120">
        <v>-50</v>
      </c>
      <c r="AA419" s="120">
        <v>400</v>
      </c>
      <c r="AB419" s="120">
        <v>-100</v>
      </c>
      <c r="AC419" s="116"/>
      <c r="AD419" s="120">
        <v>-66.67</v>
      </c>
      <c r="AE419" s="120">
        <v>-50</v>
      </c>
      <c r="AF419" s="118">
        <v>1900</v>
      </c>
      <c r="AG419" s="120">
        <v>-90</v>
      </c>
      <c r="AH419" s="120">
        <v>-100</v>
      </c>
      <c r="AI419" s="116"/>
      <c r="AJ419" s="116"/>
      <c r="AK419" s="118">
        <v>1400</v>
      </c>
      <c r="AL419" s="120">
        <v>-100</v>
      </c>
      <c r="AM419" s="116"/>
      <c r="AN419" s="120">
        <v>-100</v>
      </c>
      <c r="AO419" s="116"/>
      <c r="AP419" s="116"/>
      <c r="AQ419" s="116"/>
      <c r="AR419" s="116"/>
      <c r="AS419" s="120">
        <v>-33.33</v>
      </c>
      <c r="AT419" s="120">
        <v>137.5</v>
      </c>
      <c r="AU419" s="120">
        <v>57.89</v>
      </c>
      <c r="AV419" s="120">
        <v>30</v>
      </c>
      <c r="AW419" s="120">
        <v>-100</v>
      </c>
      <c r="AX419" s="116"/>
      <c r="AY419" s="120">
        <v>-83.33</v>
      </c>
      <c r="AZ419" s="120">
        <v>-100</v>
      </c>
      <c r="BA419" s="116"/>
      <c r="BB419" s="116"/>
      <c r="BC419" s="116"/>
    </row>
    <row r="420" spans="1:55" ht="29.25" x14ac:dyDescent="0.45">
      <c r="A420" s="261">
        <v>101</v>
      </c>
      <c r="B420" s="174" t="s">
        <v>225</v>
      </c>
      <c r="C420" s="174"/>
      <c r="D420" s="119">
        <v>92.58</v>
      </c>
      <c r="E420" s="119">
        <v>75.19</v>
      </c>
      <c r="F420" s="119">
        <v>-51.63</v>
      </c>
      <c r="G420" s="119">
        <v>69.819999999999993</v>
      </c>
      <c r="H420" s="119">
        <v>-66.92</v>
      </c>
      <c r="I420" s="119">
        <v>20.059999999999999</v>
      </c>
      <c r="J420" s="119">
        <v>119.95</v>
      </c>
      <c r="K420" s="119">
        <v>13.24</v>
      </c>
      <c r="L420" s="119">
        <v>-42.53</v>
      </c>
      <c r="M420" s="119">
        <v>-18.46</v>
      </c>
      <c r="N420" s="119">
        <v>145.96</v>
      </c>
      <c r="O420" s="119">
        <v>-52.3</v>
      </c>
      <c r="P420" s="119">
        <v>121.46</v>
      </c>
      <c r="Q420" s="119">
        <v>23.56</v>
      </c>
      <c r="R420" s="119">
        <v>-34.75</v>
      </c>
      <c r="S420" s="119">
        <v>-31.97</v>
      </c>
      <c r="T420" s="119">
        <v>-45.06</v>
      </c>
      <c r="U420" s="119">
        <v>50.44</v>
      </c>
      <c r="V420" s="119">
        <v>49.61</v>
      </c>
      <c r="W420" s="119">
        <v>-34.729999999999997</v>
      </c>
      <c r="X420" s="119">
        <v>-56.02</v>
      </c>
      <c r="Y420" s="119">
        <v>32.880000000000003</v>
      </c>
      <c r="Z420" s="119">
        <v>48.11</v>
      </c>
      <c r="AA420" s="119">
        <v>68.209999999999994</v>
      </c>
      <c r="AB420" s="119">
        <v>-52.83</v>
      </c>
      <c r="AC420" s="119">
        <v>38.01</v>
      </c>
      <c r="AD420" s="119">
        <v>18.22</v>
      </c>
      <c r="AE420" s="119">
        <v>111.47</v>
      </c>
      <c r="AF420" s="119">
        <v>-46.53</v>
      </c>
      <c r="AG420" s="119">
        <v>7.13</v>
      </c>
      <c r="AH420" s="119">
        <v>-29.88</v>
      </c>
      <c r="AI420" s="119">
        <v>52.53</v>
      </c>
      <c r="AJ420" s="119">
        <v>-90.04</v>
      </c>
      <c r="AK420" s="121">
        <v>1402.78</v>
      </c>
      <c r="AL420" s="119">
        <v>-58.6</v>
      </c>
      <c r="AM420" s="119">
        <v>5.8</v>
      </c>
      <c r="AN420" s="119">
        <v>179.54</v>
      </c>
      <c r="AO420" s="119">
        <v>-41.28</v>
      </c>
      <c r="AP420" s="119">
        <v>-25.06</v>
      </c>
      <c r="AQ420" s="119">
        <v>-79.760000000000005</v>
      </c>
      <c r="AR420" s="119">
        <v>532.20000000000005</v>
      </c>
      <c r="AS420" s="119">
        <v>-78.95</v>
      </c>
      <c r="AT420" s="119">
        <v>263.06</v>
      </c>
      <c r="AU420" s="119">
        <v>-64.39</v>
      </c>
      <c r="AV420" s="119">
        <v>129.06</v>
      </c>
      <c r="AW420" s="119">
        <v>151.61000000000001</v>
      </c>
      <c r="AX420" s="119">
        <v>-55.21</v>
      </c>
      <c r="AY420" s="119">
        <v>12.6</v>
      </c>
      <c r="AZ420" s="119">
        <v>60</v>
      </c>
      <c r="BA420" s="119">
        <v>-82.42</v>
      </c>
      <c r="BB420" s="119">
        <v>269.88</v>
      </c>
      <c r="BC420" s="119">
        <v>-24.43</v>
      </c>
    </row>
    <row r="421" spans="1:55" ht="29.25" x14ac:dyDescent="0.45">
      <c r="A421" s="260">
        <v>102</v>
      </c>
      <c r="B421" s="173" t="s">
        <v>50</v>
      </c>
      <c r="C421" s="173"/>
      <c r="D421" s="120">
        <v>19.11</v>
      </c>
      <c r="E421" s="120">
        <v>-13.39</v>
      </c>
      <c r="F421" s="120">
        <v>-74.88</v>
      </c>
      <c r="G421" s="120">
        <v>23.47</v>
      </c>
      <c r="H421" s="120">
        <v>122.71</v>
      </c>
      <c r="I421" s="120">
        <v>-23.34</v>
      </c>
      <c r="J421" s="120">
        <v>-32.64</v>
      </c>
      <c r="K421" s="120">
        <v>-23.89</v>
      </c>
      <c r="L421" s="120">
        <v>-1.42</v>
      </c>
      <c r="M421" s="120">
        <v>137.6</v>
      </c>
      <c r="N421" s="120">
        <v>-2.13</v>
      </c>
      <c r="O421" s="120">
        <v>86.54</v>
      </c>
      <c r="P421" s="120">
        <v>-72.83</v>
      </c>
      <c r="Q421" s="120">
        <v>86.83</v>
      </c>
      <c r="R421" s="120">
        <v>24.93</v>
      </c>
      <c r="S421" s="120">
        <v>77.62</v>
      </c>
      <c r="T421" s="120">
        <v>-65.760000000000005</v>
      </c>
      <c r="U421" s="120">
        <v>-46.47</v>
      </c>
      <c r="V421" s="120">
        <v>619.03</v>
      </c>
      <c r="W421" s="120">
        <v>-32.96</v>
      </c>
      <c r="X421" s="120">
        <v>1.06</v>
      </c>
      <c r="Y421" s="120">
        <v>-81.94</v>
      </c>
      <c r="Z421" s="120">
        <v>10.09</v>
      </c>
      <c r="AA421" s="120">
        <v>166.51</v>
      </c>
      <c r="AB421" s="120">
        <v>466.31</v>
      </c>
      <c r="AC421" s="120">
        <v>-36.79</v>
      </c>
      <c r="AD421" s="120">
        <v>-51.17</v>
      </c>
      <c r="AE421" s="120">
        <v>86.29</v>
      </c>
      <c r="AF421" s="120">
        <v>31.67</v>
      </c>
      <c r="AG421" s="120">
        <v>-10.23</v>
      </c>
      <c r="AH421" s="120">
        <v>-35.840000000000003</v>
      </c>
      <c r="AI421" s="120">
        <v>-26.86</v>
      </c>
      <c r="AJ421" s="120">
        <v>-76.150000000000006</v>
      </c>
      <c r="AK421" s="120">
        <v>317.02999999999997</v>
      </c>
      <c r="AL421" s="120">
        <v>-82.24</v>
      </c>
      <c r="AM421" s="120">
        <v>88.22</v>
      </c>
      <c r="AN421" s="120">
        <v>347.86</v>
      </c>
      <c r="AO421" s="120">
        <v>7.72</v>
      </c>
      <c r="AP421" s="120">
        <v>-23.88</v>
      </c>
      <c r="AQ421" s="120">
        <v>-56.63</v>
      </c>
      <c r="AR421" s="120">
        <v>130.81</v>
      </c>
      <c r="AS421" s="120">
        <v>-68.510000000000005</v>
      </c>
      <c r="AT421" s="120">
        <v>807.87</v>
      </c>
      <c r="AU421" s="120">
        <v>-10.26</v>
      </c>
      <c r="AV421" s="120">
        <v>-93.2</v>
      </c>
      <c r="AW421" s="120">
        <v>26.1</v>
      </c>
      <c r="AX421" s="120">
        <v>-12.2</v>
      </c>
      <c r="AY421" s="120">
        <v>542.91999999999996</v>
      </c>
      <c r="AZ421" s="120">
        <v>-79.05</v>
      </c>
      <c r="BA421" s="120">
        <v>258.8</v>
      </c>
      <c r="BB421" s="120">
        <v>11.07</v>
      </c>
      <c r="BC421" s="120">
        <v>-36.979999999999997</v>
      </c>
    </row>
    <row r="422" spans="1:55" x14ac:dyDescent="0.45">
      <c r="A422" s="261">
        <v>103</v>
      </c>
      <c r="B422" s="174" t="s">
        <v>226</v>
      </c>
      <c r="C422" s="174"/>
      <c r="D422" s="119">
        <v>-44.66</v>
      </c>
      <c r="E422" s="119">
        <v>70.5</v>
      </c>
      <c r="F422" s="119">
        <v>-19</v>
      </c>
      <c r="G422" s="119">
        <v>-28.13</v>
      </c>
      <c r="H422" s="119">
        <v>-45.31</v>
      </c>
      <c r="I422" s="119">
        <v>214.52</v>
      </c>
      <c r="J422" s="119">
        <v>-14.55</v>
      </c>
      <c r="K422" s="119">
        <v>-26.63</v>
      </c>
      <c r="L422" s="119">
        <v>264.18</v>
      </c>
      <c r="M422" s="119">
        <v>-77.180000000000007</v>
      </c>
      <c r="N422" s="119">
        <v>223.53</v>
      </c>
      <c r="O422" s="119">
        <v>-63.89</v>
      </c>
      <c r="P422" s="119">
        <v>-24.67</v>
      </c>
      <c r="Q422" s="119">
        <v>138.77000000000001</v>
      </c>
      <c r="R422" s="119">
        <v>-32.93</v>
      </c>
      <c r="S422" s="119">
        <v>-23.62</v>
      </c>
      <c r="T422" s="119">
        <v>-61.67</v>
      </c>
      <c r="U422" s="119">
        <v>314.06</v>
      </c>
      <c r="V422" s="119">
        <v>-14.86</v>
      </c>
      <c r="W422" s="119">
        <v>-69.97</v>
      </c>
      <c r="X422" s="119">
        <v>368.03</v>
      </c>
      <c r="Y422" s="119">
        <v>-73.39</v>
      </c>
      <c r="Z422" s="119">
        <v>334</v>
      </c>
      <c r="AA422" s="119">
        <v>-53.24</v>
      </c>
      <c r="AB422" s="119">
        <v>-10.46</v>
      </c>
      <c r="AC422" s="119">
        <v>365.16</v>
      </c>
      <c r="AD422" s="119">
        <v>-77.42</v>
      </c>
      <c r="AE422" s="119">
        <v>75.31</v>
      </c>
      <c r="AF422" s="119">
        <v>-18.399999999999999</v>
      </c>
      <c r="AG422" s="119">
        <v>-50.79</v>
      </c>
      <c r="AH422" s="119">
        <v>171.29</v>
      </c>
      <c r="AI422" s="119">
        <v>-16.18</v>
      </c>
      <c r="AJ422" s="119">
        <v>-48.16</v>
      </c>
      <c r="AK422" s="119">
        <v>-62.62</v>
      </c>
      <c r="AL422" s="119">
        <v>682.77</v>
      </c>
      <c r="AM422" s="119">
        <v>-57.91</v>
      </c>
      <c r="AN422" s="119">
        <v>56.07</v>
      </c>
      <c r="AO422" s="119">
        <v>13.44</v>
      </c>
      <c r="AP422" s="119">
        <v>-58.55</v>
      </c>
      <c r="AQ422" s="119">
        <v>0.08</v>
      </c>
      <c r="AR422" s="119">
        <v>72.91</v>
      </c>
      <c r="AS422" s="119">
        <v>-7.9</v>
      </c>
      <c r="AT422" s="119">
        <v>26.57</v>
      </c>
      <c r="AU422" s="119">
        <v>-64.39</v>
      </c>
      <c r="AV422" s="119">
        <v>155.63999999999999</v>
      </c>
      <c r="AW422" s="119">
        <v>9.4600000000000009</v>
      </c>
      <c r="AX422" s="119">
        <v>8.7200000000000006</v>
      </c>
      <c r="AY422" s="119">
        <v>-72.83</v>
      </c>
      <c r="AZ422" s="119">
        <v>93.24</v>
      </c>
      <c r="BA422" s="119">
        <v>-19.63</v>
      </c>
      <c r="BB422" s="119">
        <v>221.23</v>
      </c>
      <c r="BC422" s="119">
        <v>-57.09</v>
      </c>
    </row>
    <row r="423" spans="1:55" ht="29.25" x14ac:dyDescent="0.45">
      <c r="A423" s="260">
        <v>104</v>
      </c>
      <c r="B423" s="173" t="s">
        <v>227</v>
      </c>
      <c r="C423" s="173"/>
      <c r="D423" s="120">
        <v>700</v>
      </c>
      <c r="E423" s="120">
        <v>-37.5</v>
      </c>
      <c r="F423" s="120">
        <v>140</v>
      </c>
      <c r="G423" s="120">
        <v>-37.5</v>
      </c>
      <c r="H423" s="120">
        <v>0</v>
      </c>
      <c r="I423" s="120">
        <v>-20</v>
      </c>
      <c r="J423" s="120">
        <v>0</v>
      </c>
      <c r="K423" s="120">
        <v>50</v>
      </c>
      <c r="L423" s="120">
        <v>-38.89</v>
      </c>
      <c r="M423" s="120">
        <v>-9.09</v>
      </c>
      <c r="N423" s="120">
        <v>40</v>
      </c>
      <c r="O423" s="120">
        <v>-42.86</v>
      </c>
      <c r="P423" s="120">
        <v>187.5</v>
      </c>
      <c r="Q423" s="120">
        <v>17.39</v>
      </c>
      <c r="R423" s="120">
        <v>-62.96</v>
      </c>
      <c r="S423" s="120">
        <v>80</v>
      </c>
      <c r="T423" s="120">
        <v>-50</v>
      </c>
      <c r="U423" s="120">
        <v>66.67</v>
      </c>
      <c r="V423" s="120">
        <v>-26.67</v>
      </c>
      <c r="W423" s="120">
        <v>127.27</v>
      </c>
      <c r="X423" s="120">
        <v>-28</v>
      </c>
      <c r="Y423" s="120">
        <v>-22.22</v>
      </c>
      <c r="Z423" s="120">
        <v>50</v>
      </c>
      <c r="AA423" s="120">
        <v>-47.62</v>
      </c>
      <c r="AB423" s="120">
        <v>127.27</v>
      </c>
      <c r="AC423" s="120">
        <v>-4</v>
      </c>
      <c r="AD423" s="120">
        <v>-70.83</v>
      </c>
      <c r="AE423" s="120">
        <v>85.71</v>
      </c>
      <c r="AF423" s="120">
        <v>30.77</v>
      </c>
      <c r="AG423" s="120">
        <v>-41.18</v>
      </c>
      <c r="AH423" s="120">
        <v>-70</v>
      </c>
      <c r="AI423" s="120">
        <v>500</v>
      </c>
      <c r="AJ423" s="120">
        <v>-11.11</v>
      </c>
      <c r="AK423" s="120">
        <v>-31.25</v>
      </c>
      <c r="AL423" s="120">
        <v>-72.73</v>
      </c>
      <c r="AM423" s="120">
        <v>233.33</v>
      </c>
      <c r="AN423" s="120">
        <v>0</v>
      </c>
      <c r="AO423" s="120">
        <v>30</v>
      </c>
      <c r="AP423" s="120">
        <v>7.69</v>
      </c>
      <c r="AQ423" s="120">
        <v>-21.43</v>
      </c>
      <c r="AR423" s="120">
        <v>63.64</v>
      </c>
      <c r="AS423" s="120">
        <v>-55.56</v>
      </c>
      <c r="AT423" s="120">
        <v>225</v>
      </c>
      <c r="AU423" s="120">
        <v>0</v>
      </c>
      <c r="AV423" s="120">
        <v>-65.38</v>
      </c>
      <c r="AW423" s="120">
        <v>111.11</v>
      </c>
      <c r="AX423" s="120">
        <v>-36.840000000000003</v>
      </c>
      <c r="AY423" s="120">
        <v>-50</v>
      </c>
      <c r="AZ423" s="120">
        <v>216.67</v>
      </c>
      <c r="BA423" s="120">
        <v>-15.79</v>
      </c>
      <c r="BB423" s="120">
        <v>-31.25</v>
      </c>
      <c r="BC423" s="120">
        <v>36.36</v>
      </c>
    </row>
    <row r="424" spans="1:55" x14ac:dyDescent="0.45">
      <c r="A424" s="261">
        <v>105</v>
      </c>
      <c r="B424" s="174" t="s">
        <v>101</v>
      </c>
      <c r="C424" s="174"/>
      <c r="D424" s="119">
        <v>94.04</v>
      </c>
      <c r="E424" s="119">
        <v>-16.8</v>
      </c>
      <c r="F424" s="119">
        <v>-24.02</v>
      </c>
      <c r="G424" s="119">
        <v>-0.85</v>
      </c>
      <c r="H424" s="119">
        <v>26.69</v>
      </c>
      <c r="I424" s="119">
        <v>12.04</v>
      </c>
      <c r="J424" s="119">
        <v>-52.43</v>
      </c>
      <c r="K424" s="119">
        <v>26.36</v>
      </c>
      <c r="L424" s="119">
        <v>5.56</v>
      </c>
      <c r="M424" s="119">
        <v>-15.03</v>
      </c>
      <c r="N424" s="119">
        <v>12.38</v>
      </c>
      <c r="O424" s="119">
        <v>91.59</v>
      </c>
      <c r="P424" s="119">
        <v>-33.47</v>
      </c>
      <c r="Q424" s="119">
        <v>-1.79</v>
      </c>
      <c r="R424" s="119">
        <v>-23</v>
      </c>
      <c r="S424" s="119">
        <v>-28.58</v>
      </c>
      <c r="T424" s="119">
        <v>58.53</v>
      </c>
      <c r="U424" s="119">
        <v>75.64</v>
      </c>
      <c r="V424" s="119">
        <v>-57.71</v>
      </c>
      <c r="W424" s="119">
        <v>32.1</v>
      </c>
      <c r="X424" s="119">
        <v>-33.83</v>
      </c>
      <c r="Y424" s="119">
        <v>75.19</v>
      </c>
      <c r="Z424" s="119">
        <v>-26.21</v>
      </c>
      <c r="AA424" s="119">
        <v>-8.42</v>
      </c>
      <c r="AB424" s="119">
        <v>25.32</v>
      </c>
      <c r="AC424" s="119">
        <v>-6.43</v>
      </c>
      <c r="AD424" s="119">
        <v>-50.05</v>
      </c>
      <c r="AE424" s="119">
        <v>91.02</v>
      </c>
      <c r="AF424" s="119">
        <v>73.319999999999993</v>
      </c>
      <c r="AG424" s="119">
        <v>-37.89</v>
      </c>
      <c r="AH424" s="119">
        <v>23.91</v>
      </c>
      <c r="AI424" s="119">
        <v>-4.5</v>
      </c>
      <c r="AJ424" s="119">
        <v>-43.6</v>
      </c>
      <c r="AK424" s="119">
        <v>37.03</v>
      </c>
      <c r="AL424" s="119">
        <v>43.28</v>
      </c>
      <c r="AM424" s="119">
        <v>-19.07</v>
      </c>
      <c r="AN424" s="119">
        <v>26.81</v>
      </c>
      <c r="AO424" s="119">
        <v>60.45</v>
      </c>
      <c r="AP424" s="119">
        <v>-55.78</v>
      </c>
      <c r="AQ424" s="119">
        <v>45.28</v>
      </c>
      <c r="AR424" s="119">
        <v>6.12</v>
      </c>
      <c r="AS424" s="119">
        <v>-15.2</v>
      </c>
      <c r="AT424" s="119">
        <v>16.309999999999999</v>
      </c>
      <c r="AU424" s="119">
        <v>-15.55</v>
      </c>
      <c r="AV424" s="119">
        <v>21.4</v>
      </c>
      <c r="AW424" s="119">
        <v>-4.8499999999999996</v>
      </c>
      <c r="AX424" s="119">
        <v>13.46</v>
      </c>
      <c r="AY424" s="119">
        <v>24.16</v>
      </c>
      <c r="AZ424" s="119">
        <v>-12.92</v>
      </c>
      <c r="BA424" s="119">
        <v>-7.84</v>
      </c>
      <c r="BB424" s="119">
        <v>-43.93</v>
      </c>
      <c r="BC424" s="119">
        <v>122.04</v>
      </c>
    </row>
    <row r="425" spans="1:55" ht="29.25" x14ac:dyDescent="0.45">
      <c r="A425" s="260">
        <v>106</v>
      </c>
      <c r="B425" s="173" t="s">
        <v>228</v>
      </c>
      <c r="C425" s="173"/>
      <c r="D425" s="120">
        <v>56.31</v>
      </c>
      <c r="E425" s="120">
        <v>-29.81</v>
      </c>
      <c r="F425" s="120">
        <v>11.57</v>
      </c>
      <c r="G425" s="120">
        <v>-20.350000000000001</v>
      </c>
      <c r="H425" s="120">
        <v>47.92</v>
      </c>
      <c r="I425" s="120">
        <v>-41.34</v>
      </c>
      <c r="J425" s="120">
        <v>45.73</v>
      </c>
      <c r="K425" s="120">
        <v>47.81</v>
      </c>
      <c r="L425" s="120">
        <v>-38.979999999999997</v>
      </c>
      <c r="M425" s="120">
        <v>-42.38</v>
      </c>
      <c r="N425" s="120">
        <v>260.8</v>
      </c>
      <c r="O425" s="120">
        <v>-43.31</v>
      </c>
      <c r="P425" s="120">
        <v>-89.44</v>
      </c>
      <c r="Q425" s="120">
        <v>220.98</v>
      </c>
      <c r="R425" s="120">
        <v>308.05</v>
      </c>
      <c r="S425" s="120">
        <v>-51.99</v>
      </c>
      <c r="T425" s="120">
        <v>6.75</v>
      </c>
      <c r="U425" s="120">
        <v>-11.99</v>
      </c>
      <c r="V425" s="120">
        <v>38.729999999999997</v>
      </c>
      <c r="W425" s="120">
        <v>-48.57</v>
      </c>
      <c r="X425" s="120">
        <v>190.86</v>
      </c>
      <c r="Y425" s="120">
        <v>-41.74</v>
      </c>
      <c r="Z425" s="120">
        <v>20.22</v>
      </c>
      <c r="AA425" s="120">
        <v>61.36</v>
      </c>
      <c r="AB425" s="120">
        <v>16.73</v>
      </c>
      <c r="AC425" s="120">
        <v>-82.47</v>
      </c>
      <c r="AD425" s="120">
        <v>158.69</v>
      </c>
      <c r="AE425" s="120">
        <v>-47.97</v>
      </c>
      <c r="AF425" s="120">
        <v>140.41</v>
      </c>
      <c r="AG425" s="120">
        <v>-76.81</v>
      </c>
      <c r="AH425" s="120">
        <v>-18.12</v>
      </c>
      <c r="AI425" s="120">
        <v>500.56</v>
      </c>
      <c r="AJ425" s="120">
        <v>-34.1</v>
      </c>
      <c r="AK425" s="120">
        <v>20.52</v>
      </c>
      <c r="AL425" s="120">
        <v>24.37</v>
      </c>
      <c r="AM425" s="120">
        <v>-18.27</v>
      </c>
      <c r="AN425" s="120">
        <v>-1.5</v>
      </c>
      <c r="AO425" s="120">
        <v>-4.6900000000000004</v>
      </c>
      <c r="AP425" s="120">
        <v>16</v>
      </c>
      <c r="AQ425" s="120">
        <v>-55.92</v>
      </c>
      <c r="AR425" s="120">
        <v>112.39</v>
      </c>
      <c r="AS425" s="120">
        <v>7.37</v>
      </c>
      <c r="AT425" s="120">
        <v>10.98</v>
      </c>
      <c r="AU425" s="120">
        <v>49.31</v>
      </c>
      <c r="AV425" s="120">
        <v>-53.89</v>
      </c>
      <c r="AW425" s="120">
        <v>426.04</v>
      </c>
      <c r="AX425" s="120">
        <v>-54.73</v>
      </c>
      <c r="AY425" s="120">
        <v>-18.739999999999998</v>
      </c>
      <c r="AZ425" s="120">
        <v>-80.94</v>
      </c>
      <c r="BA425" s="120">
        <v>361.8</v>
      </c>
      <c r="BB425" s="120">
        <v>-63.14</v>
      </c>
      <c r="BC425" s="120">
        <v>69.09</v>
      </c>
    </row>
    <row r="426" spans="1:55" x14ac:dyDescent="0.45">
      <c r="A426" s="261">
        <v>107</v>
      </c>
      <c r="B426" s="174" t="s">
        <v>3</v>
      </c>
      <c r="C426" s="174"/>
      <c r="D426" s="119">
        <v>1.73</v>
      </c>
      <c r="E426" s="119">
        <v>-3.93</v>
      </c>
      <c r="F426" s="119">
        <v>-13.23</v>
      </c>
      <c r="G426" s="119">
        <v>10</v>
      </c>
      <c r="H426" s="119">
        <v>-3.48</v>
      </c>
      <c r="I426" s="119">
        <v>5.49</v>
      </c>
      <c r="J426" s="119">
        <v>-0.55000000000000004</v>
      </c>
      <c r="K426" s="119">
        <v>2.93</v>
      </c>
      <c r="L426" s="119">
        <v>5.72</v>
      </c>
      <c r="M426" s="119">
        <v>-5.48</v>
      </c>
      <c r="N426" s="119">
        <v>0.13</v>
      </c>
      <c r="O426" s="119">
        <v>-17.440000000000001</v>
      </c>
      <c r="P426" s="119">
        <v>7.51</v>
      </c>
      <c r="Q426" s="119">
        <v>3.8</v>
      </c>
      <c r="R426" s="119">
        <v>-4.3</v>
      </c>
      <c r="S426" s="119">
        <v>12.29</v>
      </c>
      <c r="T426" s="119">
        <v>-7.31</v>
      </c>
      <c r="U426" s="119">
        <v>4.6900000000000004</v>
      </c>
      <c r="V426" s="119">
        <v>1.43</v>
      </c>
      <c r="W426" s="119">
        <v>0.79</v>
      </c>
      <c r="X426" s="119">
        <v>3.64</v>
      </c>
      <c r="Y426" s="119">
        <v>-7.84</v>
      </c>
      <c r="Z426" s="119">
        <v>-3.99</v>
      </c>
      <c r="AA426" s="119">
        <v>-13.8</v>
      </c>
      <c r="AB426" s="119">
        <v>6.17</v>
      </c>
      <c r="AC426" s="119">
        <v>5.81</v>
      </c>
      <c r="AD426" s="119">
        <v>-4.58</v>
      </c>
      <c r="AE426" s="119">
        <v>3.86</v>
      </c>
      <c r="AF426" s="119">
        <v>-6.65</v>
      </c>
      <c r="AG426" s="119">
        <v>4.13</v>
      </c>
      <c r="AH426" s="119">
        <v>20.2</v>
      </c>
      <c r="AI426" s="119">
        <v>4.8499999999999996</v>
      </c>
      <c r="AJ426" s="119">
        <v>-1.31</v>
      </c>
      <c r="AK426" s="119">
        <v>9.69</v>
      </c>
      <c r="AL426" s="119">
        <v>0.56999999999999995</v>
      </c>
      <c r="AM426" s="119">
        <v>-11.9</v>
      </c>
      <c r="AN426" s="119">
        <v>6.08</v>
      </c>
      <c r="AO426" s="119">
        <v>20.18</v>
      </c>
      <c r="AP426" s="119">
        <v>-22.47</v>
      </c>
      <c r="AQ426" s="119">
        <v>10.96</v>
      </c>
      <c r="AR426" s="119">
        <v>-5.56</v>
      </c>
      <c r="AS426" s="119">
        <v>3.25</v>
      </c>
      <c r="AT426" s="119">
        <v>16.87</v>
      </c>
      <c r="AU426" s="119">
        <v>-5.87</v>
      </c>
      <c r="AV426" s="119">
        <v>2.4300000000000002</v>
      </c>
      <c r="AW426" s="119">
        <v>9.82</v>
      </c>
      <c r="AX426" s="119">
        <v>-7.32</v>
      </c>
      <c r="AY426" s="119">
        <v>-9.18</v>
      </c>
      <c r="AZ426" s="119">
        <v>-3.57</v>
      </c>
      <c r="BA426" s="119">
        <v>7.66</v>
      </c>
      <c r="BB426" s="119">
        <v>1.77</v>
      </c>
      <c r="BC426" s="119">
        <v>6.92</v>
      </c>
    </row>
    <row r="427" spans="1:55" ht="29.25" x14ac:dyDescent="0.45">
      <c r="A427" s="260">
        <v>108</v>
      </c>
      <c r="B427" s="173" t="s">
        <v>229</v>
      </c>
      <c r="C427" s="173"/>
      <c r="D427" s="120">
        <v>-13.17</v>
      </c>
      <c r="E427" s="120">
        <v>-18.34</v>
      </c>
      <c r="F427" s="120">
        <v>-3.23</v>
      </c>
      <c r="G427" s="120">
        <v>30.44</v>
      </c>
      <c r="H427" s="120">
        <v>20.21</v>
      </c>
      <c r="I427" s="120">
        <v>-29.29</v>
      </c>
      <c r="J427" s="120">
        <v>10.47</v>
      </c>
      <c r="K427" s="120">
        <v>11.71</v>
      </c>
      <c r="L427" s="120">
        <v>-4.88</v>
      </c>
      <c r="M427" s="120">
        <v>3.69</v>
      </c>
      <c r="N427" s="120">
        <v>-15.31</v>
      </c>
      <c r="O427" s="120">
        <v>-3.08</v>
      </c>
      <c r="P427" s="120">
        <v>1.87</v>
      </c>
      <c r="Q427" s="120">
        <v>8.7200000000000006</v>
      </c>
      <c r="R427" s="120">
        <v>-17.63</v>
      </c>
      <c r="S427" s="120">
        <v>15.15</v>
      </c>
      <c r="T427" s="120">
        <v>-7.62</v>
      </c>
      <c r="U427" s="120">
        <v>31.83</v>
      </c>
      <c r="V427" s="120">
        <v>-21.18</v>
      </c>
      <c r="W427" s="120">
        <v>14.91</v>
      </c>
      <c r="X427" s="120">
        <v>-19.7</v>
      </c>
      <c r="Y427" s="120">
        <v>12.21</v>
      </c>
      <c r="Z427" s="120">
        <v>-10.56</v>
      </c>
      <c r="AA427" s="120">
        <v>-20.51</v>
      </c>
      <c r="AB427" s="120">
        <v>26.9</v>
      </c>
      <c r="AC427" s="120">
        <v>6.76</v>
      </c>
      <c r="AD427" s="120">
        <v>-20.46</v>
      </c>
      <c r="AE427" s="120">
        <v>11.39</v>
      </c>
      <c r="AF427" s="120">
        <v>8.5</v>
      </c>
      <c r="AG427" s="120">
        <v>-14.07</v>
      </c>
      <c r="AH427" s="120">
        <v>44.85</v>
      </c>
      <c r="AI427" s="120">
        <v>-23.85</v>
      </c>
      <c r="AJ427" s="120">
        <v>-12.16</v>
      </c>
      <c r="AK427" s="120">
        <v>-6.88</v>
      </c>
      <c r="AL427" s="120">
        <v>7.1</v>
      </c>
      <c r="AM427" s="120">
        <v>22.9</v>
      </c>
      <c r="AN427" s="120">
        <v>-7.73</v>
      </c>
      <c r="AO427" s="120">
        <v>20.309999999999999</v>
      </c>
      <c r="AP427" s="120">
        <v>-29.31</v>
      </c>
      <c r="AQ427" s="120">
        <v>24.88</v>
      </c>
      <c r="AR427" s="120">
        <v>13.68</v>
      </c>
      <c r="AS427" s="120">
        <v>-9.59</v>
      </c>
      <c r="AT427" s="120">
        <v>-27.28</v>
      </c>
      <c r="AU427" s="120">
        <v>34.93</v>
      </c>
      <c r="AV427" s="120">
        <v>21.72</v>
      </c>
      <c r="AW427" s="120">
        <v>-3.28</v>
      </c>
      <c r="AX427" s="120">
        <v>-23.09</v>
      </c>
      <c r="AY427" s="120">
        <v>9.82</v>
      </c>
      <c r="AZ427" s="120">
        <v>6.79</v>
      </c>
      <c r="BA427" s="120">
        <v>-9.2200000000000006</v>
      </c>
      <c r="BB427" s="120">
        <v>-16.05</v>
      </c>
      <c r="BC427" s="120">
        <v>15.92</v>
      </c>
    </row>
    <row r="428" spans="1:55" ht="29.25" x14ac:dyDescent="0.45">
      <c r="A428" s="261">
        <v>109</v>
      </c>
      <c r="B428" s="174" t="s">
        <v>230</v>
      </c>
      <c r="C428" s="174"/>
      <c r="D428" s="119">
        <v>-35.950000000000003</v>
      </c>
      <c r="E428" s="119">
        <v>70.2</v>
      </c>
      <c r="F428" s="119">
        <v>-55.64</v>
      </c>
      <c r="G428" s="119">
        <v>20.18</v>
      </c>
      <c r="H428" s="119">
        <v>-15.2</v>
      </c>
      <c r="I428" s="119">
        <v>28.45</v>
      </c>
      <c r="J428" s="119">
        <v>-19.71</v>
      </c>
      <c r="K428" s="119">
        <v>59.78</v>
      </c>
      <c r="L428" s="119">
        <v>-57.11</v>
      </c>
      <c r="M428" s="119">
        <v>74.11</v>
      </c>
      <c r="N428" s="119">
        <v>-17.41</v>
      </c>
      <c r="O428" s="119">
        <v>28.11</v>
      </c>
      <c r="P428" s="119">
        <v>31.38</v>
      </c>
      <c r="Q428" s="119">
        <v>57.51</v>
      </c>
      <c r="R428" s="119">
        <v>-51.4</v>
      </c>
      <c r="S428" s="119">
        <v>-8.23</v>
      </c>
      <c r="T428" s="119">
        <v>-5.01</v>
      </c>
      <c r="U428" s="119">
        <v>63.34</v>
      </c>
      <c r="V428" s="119">
        <v>-27.76</v>
      </c>
      <c r="W428" s="119">
        <v>34.979999999999997</v>
      </c>
      <c r="X428" s="119">
        <v>-40.94</v>
      </c>
      <c r="Y428" s="119">
        <v>22.64</v>
      </c>
      <c r="Z428" s="119">
        <v>22.84</v>
      </c>
      <c r="AA428" s="119">
        <v>-12.86</v>
      </c>
      <c r="AB428" s="119">
        <v>74.400000000000006</v>
      </c>
      <c r="AC428" s="119">
        <v>-16.559999999999999</v>
      </c>
      <c r="AD428" s="119">
        <v>-32.01</v>
      </c>
      <c r="AE428" s="119">
        <v>-2.7</v>
      </c>
      <c r="AF428" s="119">
        <v>29.92</v>
      </c>
      <c r="AG428" s="119">
        <v>-32.270000000000003</v>
      </c>
      <c r="AH428" s="119">
        <v>139.03</v>
      </c>
      <c r="AI428" s="119">
        <v>0.88</v>
      </c>
      <c r="AJ428" s="119">
        <v>-42.17</v>
      </c>
      <c r="AK428" s="119">
        <v>-54.55</v>
      </c>
      <c r="AL428" s="119">
        <v>-41.39</v>
      </c>
      <c r="AM428" s="119">
        <v>34.75</v>
      </c>
      <c r="AN428" s="119">
        <v>112.37</v>
      </c>
      <c r="AO428" s="119">
        <v>112.83</v>
      </c>
      <c r="AP428" s="119">
        <v>-71.849999999999994</v>
      </c>
      <c r="AQ428" s="119">
        <v>71</v>
      </c>
      <c r="AR428" s="119">
        <v>-28.52</v>
      </c>
      <c r="AS428" s="119">
        <v>22.1</v>
      </c>
      <c r="AT428" s="119">
        <v>-9.16</v>
      </c>
      <c r="AU428" s="119">
        <v>26.73</v>
      </c>
      <c r="AV428" s="119">
        <v>-49.57</v>
      </c>
      <c r="AW428" s="119">
        <v>57.41</v>
      </c>
      <c r="AX428" s="119">
        <v>-5.31</v>
      </c>
      <c r="AY428" s="119">
        <v>-20.03</v>
      </c>
      <c r="AZ428" s="119">
        <v>29.98</v>
      </c>
      <c r="BA428" s="119">
        <v>120.37</v>
      </c>
      <c r="BB428" s="119">
        <v>-46.66</v>
      </c>
      <c r="BC428" s="119">
        <v>-39.46</v>
      </c>
    </row>
    <row r="429" spans="1:55" ht="42" x14ac:dyDescent="0.45">
      <c r="A429" s="260">
        <v>110</v>
      </c>
      <c r="B429" s="173" t="s">
        <v>231</v>
      </c>
      <c r="C429" s="173"/>
      <c r="D429" s="120">
        <v>-40</v>
      </c>
      <c r="E429" s="120">
        <v>-50</v>
      </c>
      <c r="F429" s="120">
        <v>100</v>
      </c>
      <c r="G429" s="120">
        <v>116.67</v>
      </c>
      <c r="H429" s="120">
        <v>-23.08</v>
      </c>
      <c r="I429" s="120">
        <v>163.33000000000001</v>
      </c>
      <c r="J429" s="120">
        <v>-65.819999999999993</v>
      </c>
      <c r="K429" s="120">
        <v>-70.37</v>
      </c>
      <c r="L429" s="120">
        <v>187.5</v>
      </c>
      <c r="M429" s="120">
        <v>47.83</v>
      </c>
      <c r="N429" s="120">
        <v>-14.71</v>
      </c>
      <c r="O429" s="120">
        <v>165.52</v>
      </c>
      <c r="P429" s="120">
        <v>-45.45</v>
      </c>
      <c r="Q429" s="120">
        <v>-11.9</v>
      </c>
      <c r="R429" s="120">
        <v>-56.76</v>
      </c>
      <c r="S429" s="120">
        <v>-100</v>
      </c>
      <c r="T429" s="116"/>
      <c r="U429" s="120">
        <v>-14.52</v>
      </c>
      <c r="V429" s="120">
        <v>24.53</v>
      </c>
      <c r="W429" s="120">
        <v>-18.18</v>
      </c>
      <c r="X429" s="120">
        <v>-59.26</v>
      </c>
      <c r="Y429" s="120">
        <v>-72.73</v>
      </c>
      <c r="Z429" s="120">
        <v>-66.67</v>
      </c>
      <c r="AA429" s="116"/>
      <c r="AB429" s="116"/>
      <c r="AC429" s="116"/>
      <c r="AD429" s="116"/>
      <c r="AE429" s="116"/>
      <c r="AF429" s="120">
        <v>-100</v>
      </c>
      <c r="AG429" s="116"/>
      <c r="AH429" s="120">
        <v>-100</v>
      </c>
      <c r="AI429" s="116"/>
      <c r="AJ429" s="116"/>
      <c r="AK429" s="120">
        <v>-100</v>
      </c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</row>
    <row r="430" spans="1:55" ht="29.25" x14ac:dyDescent="0.45">
      <c r="A430" s="261">
        <v>111</v>
      </c>
      <c r="B430" s="174" t="s">
        <v>232</v>
      </c>
      <c r="C430" s="174"/>
      <c r="D430" s="119">
        <v>-54.76</v>
      </c>
      <c r="E430" s="119">
        <v>147.37</v>
      </c>
      <c r="F430" s="119">
        <v>36.17</v>
      </c>
      <c r="G430" s="119">
        <v>-34.380000000000003</v>
      </c>
      <c r="H430" s="119">
        <v>0</v>
      </c>
      <c r="I430" s="119">
        <v>-11.9</v>
      </c>
      <c r="J430" s="119">
        <v>48.65</v>
      </c>
      <c r="K430" s="119">
        <v>-38.18</v>
      </c>
      <c r="L430" s="119">
        <v>79.41</v>
      </c>
      <c r="M430" s="119">
        <v>-88.52</v>
      </c>
      <c r="N430" s="119">
        <v>514.29</v>
      </c>
      <c r="O430" s="119">
        <v>67.44</v>
      </c>
      <c r="P430" s="119">
        <v>-59.72</v>
      </c>
      <c r="Q430" s="119">
        <v>-58.62</v>
      </c>
      <c r="R430" s="119">
        <v>575</v>
      </c>
      <c r="S430" s="119">
        <v>-33.33</v>
      </c>
      <c r="T430" s="119">
        <v>-70.37</v>
      </c>
      <c r="U430" s="119">
        <v>-93.75</v>
      </c>
      <c r="V430" s="121">
        <v>10600</v>
      </c>
      <c r="W430" s="119">
        <v>-63.55</v>
      </c>
      <c r="X430" s="119">
        <v>69.23</v>
      </c>
      <c r="Y430" s="119">
        <v>-45.45</v>
      </c>
      <c r="Z430" s="119">
        <v>69.44</v>
      </c>
      <c r="AA430" s="119">
        <v>3.28</v>
      </c>
      <c r="AB430" s="119">
        <v>-17.46</v>
      </c>
      <c r="AC430" s="119">
        <v>-32.69</v>
      </c>
      <c r="AD430" s="119">
        <v>60</v>
      </c>
      <c r="AE430" s="119">
        <v>3.57</v>
      </c>
      <c r="AF430" s="119">
        <v>6.9</v>
      </c>
      <c r="AG430" s="119">
        <v>-91.94</v>
      </c>
      <c r="AH430" s="119">
        <v>800</v>
      </c>
      <c r="AI430" s="119">
        <v>-15.56</v>
      </c>
      <c r="AJ430" s="119">
        <v>34.21</v>
      </c>
      <c r="AK430" s="119">
        <v>-17.649999999999999</v>
      </c>
      <c r="AL430" s="119">
        <v>-2.38</v>
      </c>
      <c r="AM430" s="119">
        <v>-63.41</v>
      </c>
      <c r="AN430" s="119">
        <v>326.67</v>
      </c>
      <c r="AO430" s="119">
        <v>-35.94</v>
      </c>
      <c r="AP430" s="119">
        <v>-29.27</v>
      </c>
      <c r="AQ430" s="119">
        <v>165.52</v>
      </c>
      <c r="AR430" s="119">
        <v>-24.68</v>
      </c>
      <c r="AS430" s="119">
        <v>62.07</v>
      </c>
      <c r="AT430" s="119">
        <v>-96.81</v>
      </c>
      <c r="AU430" s="121">
        <v>4466.67</v>
      </c>
      <c r="AV430" s="119">
        <v>46.72</v>
      </c>
      <c r="AW430" s="119">
        <v>-15.92</v>
      </c>
      <c r="AX430" s="119">
        <v>-34.909999999999997</v>
      </c>
      <c r="AY430" s="119">
        <v>-53.64</v>
      </c>
      <c r="AZ430" s="119">
        <v>172.55</v>
      </c>
      <c r="BA430" s="119">
        <v>-83.45</v>
      </c>
      <c r="BB430" s="119">
        <v>326.08999999999997</v>
      </c>
      <c r="BC430" s="119">
        <v>30.61</v>
      </c>
    </row>
    <row r="431" spans="1:55" ht="42" x14ac:dyDescent="0.45">
      <c r="A431" s="260">
        <v>112</v>
      </c>
      <c r="B431" s="173" t="s">
        <v>233</v>
      </c>
      <c r="C431" s="173"/>
      <c r="D431" s="120">
        <v>100</v>
      </c>
      <c r="E431" s="120">
        <v>-59.23</v>
      </c>
      <c r="F431" s="120">
        <v>-60.38</v>
      </c>
      <c r="G431" s="120">
        <v>457.14</v>
      </c>
      <c r="H431" s="120">
        <v>-55.56</v>
      </c>
      <c r="I431" s="120">
        <v>86.54</v>
      </c>
      <c r="J431" s="120">
        <v>35.049999999999997</v>
      </c>
      <c r="K431" s="120">
        <v>-45.8</v>
      </c>
      <c r="L431" s="120">
        <v>-35.21</v>
      </c>
      <c r="M431" s="120">
        <v>-76.09</v>
      </c>
      <c r="N431" s="120">
        <v>409.09</v>
      </c>
      <c r="O431" s="120">
        <v>28.57</v>
      </c>
      <c r="P431" s="120">
        <v>-77.78</v>
      </c>
      <c r="Q431" s="120">
        <v>475</v>
      </c>
      <c r="R431" s="120">
        <v>23.91</v>
      </c>
      <c r="S431" s="120">
        <v>-46.49</v>
      </c>
      <c r="T431" s="120">
        <v>-54.1</v>
      </c>
      <c r="U431" s="118">
        <v>2164.29</v>
      </c>
      <c r="V431" s="120">
        <v>-89.75</v>
      </c>
      <c r="W431" s="120">
        <v>-44.62</v>
      </c>
      <c r="X431" s="120">
        <v>88.89</v>
      </c>
      <c r="Y431" s="120">
        <v>72.06</v>
      </c>
      <c r="Z431" s="120">
        <v>-81.2</v>
      </c>
      <c r="AA431" s="116"/>
      <c r="AB431" s="116"/>
      <c r="AC431" s="120">
        <v>352.63</v>
      </c>
      <c r="AD431" s="120">
        <v>-61.63</v>
      </c>
      <c r="AE431" s="120">
        <v>254.55</v>
      </c>
      <c r="AF431" s="120">
        <v>-52.14</v>
      </c>
      <c r="AG431" s="120">
        <v>-66.069999999999993</v>
      </c>
      <c r="AH431" s="120">
        <v>-57.89</v>
      </c>
      <c r="AI431" s="120">
        <v>137.5</v>
      </c>
      <c r="AJ431" s="120">
        <v>394.74</v>
      </c>
      <c r="AK431" s="120">
        <v>-87.23</v>
      </c>
      <c r="AL431" s="118">
        <v>1716.67</v>
      </c>
      <c r="AM431" s="120">
        <v>-60.09</v>
      </c>
      <c r="AN431" s="120">
        <v>-54.02</v>
      </c>
      <c r="AO431" s="120">
        <v>-25</v>
      </c>
      <c r="AP431" s="120">
        <v>100</v>
      </c>
      <c r="AQ431" s="120">
        <v>-50</v>
      </c>
      <c r="AR431" s="120">
        <v>113.33</v>
      </c>
      <c r="AS431" s="120">
        <v>-50</v>
      </c>
      <c r="AT431" s="120">
        <v>96.88</v>
      </c>
      <c r="AU431" s="120">
        <v>-58.73</v>
      </c>
      <c r="AV431" s="120">
        <v>788.46</v>
      </c>
      <c r="AW431" s="120">
        <v>-92.64</v>
      </c>
      <c r="AX431" s="120">
        <v>-17.649999999999999</v>
      </c>
      <c r="AY431" s="118">
        <v>1142.8599999999999</v>
      </c>
      <c r="AZ431" s="120">
        <v>-92.53</v>
      </c>
      <c r="BA431" s="120">
        <v>130.77000000000001</v>
      </c>
      <c r="BB431" s="120">
        <v>493.33</v>
      </c>
      <c r="BC431" s="120">
        <v>-93.82</v>
      </c>
    </row>
    <row r="432" spans="1:55" ht="29.25" x14ac:dyDescent="0.45">
      <c r="A432" s="261">
        <v>113</v>
      </c>
      <c r="B432" s="174" t="s">
        <v>384</v>
      </c>
      <c r="C432" s="174"/>
      <c r="D432" s="117"/>
      <c r="E432" s="119">
        <v>20</v>
      </c>
      <c r="F432" s="119">
        <v>166.67</v>
      </c>
      <c r="G432" s="119">
        <v>56.25</v>
      </c>
      <c r="H432" s="119">
        <v>12</v>
      </c>
      <c r="I432" s="119">
        <v>-14.29</v>
      </c>
      <c r="J432" s="119">
        <v>45.83</v>
      </c>
      <c r="K432" s="119">
        <v>37.14</v>
      </c>
      <c r="L432" s="119">
        <v>-62.5</v>
      </c>
      <c r="M432" s="119">
        <v>-44.44</v>
      </c>
      <c r="N432" s="119">
        <v>70</v>
      </c>
      <c r="O432" s="119">
        <v>-76.47</v>
      </c>
      <c r="P432" s="119">
        <v>125</v>
      </c>
      <c r="Q432" s="119">
        <v>11.11</v>
      </c>
      <c r="R432" s="119">
        <v>-20</v>
      </c>
      <c r="S432" s="119">
        <v>212.5</v>
      </c>
      <c r="T432" s="119">
        <v>-88</v>
      </c>
      <c r="U432" s="119">
        <v>200</v>
      </c>
      <c r="V432" s="119">
        <v>88.89</v>
      </c>
      <c r="W432" s="119">
        <v>-47.06</v>
      </c>
      <c r="X432" s="119">
        <v>-66.67</v>
      </c>
      <c r="Y432" s="121">
        <v>1200</v>
      </c>
      <c r="Z432" s="119">
        <v>17.95</v>
      </c>
      <c r="AA432" s="119">
        <v>-43.48</v>
      </c>
      <c r="AB432" s="119">
        <v>88.46</v>
      </c>
      <c r="AC432" s="119">
        <v>-24.49</v>
      </c>
      <c r="AD432" s="119">
        <v>-62.16</v>
      </c>
      <c r="AE432" s="119">
        <v>50</v>
      </c>
      <c r="AF432" s="119">
        <v>90.48</v>
      </c>
      <c r="AG432" s="119">
        <v>-60</v>
      </c>
      <c r="AH432" s="119">
        <v>287.5</v>
      </c>
      <c r="AI432" s="119">
        <v>35.479999999999997</v>
      </c>
      <c r="AJ432" s="119">
        <v>-25</v>
      </c>
      <c r="AK432" s="119">
        <v>-23.81</v>
      </c>
      <c r="AL432" s="119">
        <v>-33.33</v>
      </c>
      <c r="AM432" s="119">
        <v>-34.380000000000003</v>
      </c>
      <c r="AN432" s="119">
        <v>-14.29</v>
      </c>
      <c r="AO432" s="119">
        <v>72.22</v>
      </c>
      <c r="AP432" s="119">
        <v>-16.13</v>
      </c>
      <c r="AQ432" s="119">
        <v>38.46</v>
      </c>
      <c r="AR432" s="119">
        <v>-41.67</v>
      </c>
      <c r="AS432" s="119">
        <v>128.57</v>
      </c>
      <c r="AT432" s="119">
        <v>6.25</v>
      </c>
      <c r="AU432" s="119">
        <v>-37.25</v>
      </c>
      <c r="AV432" s="119">
        <v>-3.13</v>
      </c>
      <c r="AW432" s="119">
        <v>9.68</v>
      </c>
      <c r="AX432" s="119">
        <v>32.35</v>
      </c>
      <c r="AY432" s="119">
        <v>-71.11</v>
      </c>
      <c r="AZ432" s="119">
        <v>30.77</v>
      </c>
      <c r="BA432" s="119">
        <v>105.88</v>
      </c>
      <c r="BB432" s="119">
        <v>20</v>
      </c>
      <c r="BC432" s="119">
        <v>-52.38</v>
      </c>
    </row>
    <row r="433" spans="1:55" ht="42" x14ac:dyDescent="0.45">
      <c r="A433" s="260">
        <v>114</v>
      </c>
      <c r="B433" s="173" t="s">
        <v>234</v>
      </c>
      <c r="C433" s="173"/>
      <c r="D433" s="116"/>
      <c r="E433" s="116"/>
      <c r="F433" s="116"/>
      <c r="G433" s="116"/>
      <c r="H433" s="116"/>
      <c r="I433" s="116"/>
      <c r="J433" s="116"/>
      <c r="K433" s="116"/>
      <c r="L433" s="116"/>
      <c r="M433" s="120">
        <v>-100</v>
      </c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20">
        <v>100</v>
      </c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</row>
    <row r="434" spans="1:55" x14ac:dyDescent="0.45">
      <c r="A434" s="261">
        <v>115</v>
      </c>
      <c r="B434" s="174" t="s">
        <v>235</v>
      </c>
      <c r="C434" s="174"/>
      <c r="D434" s="119">
        <v>10.67</v>
      </c>
      <c r="E434" s="119">
        <v>102.03</v>
      </c>
      <c r="F434" s="119">
        <v>-51.76</v>
      </c>
      <c r="G434" s="119">
        <v>51.04</v>
      </c>
      <c r="H434" s="119">
        <v>10.69</v>
      </c>
      <c r="I434" s="119">
        <v>-37.380000000000003</v>
      </c>
      <c r="J434" s="119">
        <v>17.41</v>
      </c>
      <c r="K434" s="119">
        <v>-13.14</v>
      </c>
      <c r="L434" s="119">
        <v>-3.41</v>
      </c>
      <c r="M434" s="119">
        <v>-2.02</v>
      </c>
      <c r="N434" s="119">
        <v>-26.8</v>
      </c>
      <c r="O434" s="119">
        <v>0</v>
      </c>
      <c r="P434" s="119">
        <v>11.27</v>
      </c>
      <c r="Q434" s="119">
        <v>67.72</v>
      </c>
      <c r="R434" s="119">
        <v>-19.25</v>
      </c>
      <c r="S434" s="119">
        <v>-15.42</v>
      </c>
      <c r="T434" s="119">
        <v>-13.26</v>
      </c>
      <c r="U434" s="119">
        <v>56.69</v>
      </c>
      <c r="V434" s="119">
        <v>-20.329999999999998</v>
      </c>
      <c r="W434" s="119">
        <v>-26.02</v>
      </c>
      <c r="X434" s="119">
        <v>10.34</v>
      </c>
      <c r="Y434" s="119">
        <v>20</v>
      </c>
      <c r="Z434" s="119">
        <v>-5.73</v>
      </c>
      <c r="AA434" s="119">
        <v>-7.73</v>
      </c>
      <c r="AB434" s="119">
        <v>-19.760000000000002</v>
      </c>
      <c r="AC434" s="119">
        <v>127.61</v>
      </c>
      <c r="AD434" s="119">
        <v>21.64</v>
      </c>
      <c r="AE434" s="119">
        <v>-58.22</v>
      </c>
      <c r="AF434" s="119">
        <v>61.94</v>
      </c>
      <c r="AG434" s="119">
        <v>-36.25</v>
      </c>
      <c r="AH434" s="119">
        <v>9.3699999999999992</v>
      </c>
      <c r="AI434" s="119">
        <v>14.86</v>
      </c>
      <c r="AJ434" s="119">
        <v>-31.84</v>
      </c>
      <c r="AK434" s="119">
        <v>51.82</v>
      </c>
      <c r="AL434" s="119">
        <v>-34.619999999999997</v>
      </c>
      <c r="AM434" s="119">
        <v>117.65</v>
      </c>
      <c r="AN434" s="119">
        <v>-24.32</v>
      </c>
      <c r="AO434" s="119">
        <v>-3.57</v>
      </c>
      <c r="AP434" s="119">
        <v>13.89</v>
      </c>
      <c r="AQ434" s="119">
        <v>12.6</v>
      </c>
      <c r="AR434" s="119">
        <v>-18.05</v>
      </c>
      <c r="AS434" s="119">
        <v>-6.17</v>
      </c>
      <c r="AT434" s="119">
        <v>8.4499999999999993</v>
      </c>
      <c r="AU434" s="119">
        <v>-3.9</v>
      </c>
      <c r="AV434" s="119">
        <v>0.45</v>
      </c>
      <c r="AW434" s="119">
        <v>-28.25</v>
      </c>
      <c r="AX434" s="119">
        <v>22.5</v>
      </c>
      <c r="AY434" s="119">
        <v>3.57</v>
      </c>
      <c r="AZ434" s="119">
        <v>-11.82</v>
      </c>
      <c r="BA434" s="119">
        <v>87.15</v>
      </c>
      <c r="BB434" s="119">
        <v>-38.51</v>
      </c>
      <c r="BC434" s="119">
        <v>46.6</v>
      </c>
    </row>
    <row r="435" spans="1:55" ht="29.25" x14ac:dyDescent="0.45">
      <c r="A435" s="260">
        <v>116</v>
      </c>
      <c r="B435" s="173" t="s">
        <v>88</v>
      </c>
      <c r="C435" s="173"/>
      <c r="D435" s="120">
        <v>1.22</v>
      </c>
      <c r="E435" s="120">
        <v>22.36</v>
      </c>
      <c r="F435" s="120">
        <v>-1.72</v>
      </c>
      <c r="G435" s="120">
        <v>4.18</v>
      </c>
      <c r="H435" s="120">
        <v>-19.600000000000001</v>
      </c>
      <c r="I435" s="120">
        <v>0.44</v>
      </c>
      <c r="J435" s="120">
        <v>5.64</v>
      </c>
      <c r="K435" s="120">
        <v>19.55</v>
      </c>
      <c r="L435" s="120">
        <v>-6.89</v>
      </c>
      <c r="M435" s="120">
        <v>-0.65</v>
      </c>
      <c r="N435" s="120">
        <v>-0.7</v>
      </c>
      <c r="O435" s="120">
        <v>-4.01</v>
      </c>
      <c r="P435" s="120">
        <v>-12.46</v>
      </c>
      <c r="Q435" s="120">
        <v>2.57</v>
      </c>
      <c r="R435" s="120">
        <v>-8.81</v>
      </c>
      <c r="S435" s="120">
        <v>35.61</v>
      </c>
      <c r="T435" s="120">
        <v>-29.33</v>
      </c>
      <c r="U435" s="120">
        <v>45.41</v>
      </c>
      <c r="V435" s="120">
        <v>-8.5399999999999991</v>
      </c>
      <c r="W435" s="120">
        <v>11.37</v>
      </c>
      <c r="X435" s="120">
        <v>-3.44</v>
      </c>
      <c r="Y435" s="120">
        <v>-18.38</v>
      </c>
      <c r="Z435" s="120">
        <v>2.21</v>
      </c>
      <c r="AA435" s="120">
        <v>10.02</v>
      </c>
      <c r="AB435" s="120">
        <v>-6.41</v>
      </c>
      <c r="AC435" s="120">
        <v>0.28999999999999998</v>
      </c>
      <c r="AD435" s="120">
        <v>-22.81</v>
      </c>
      <c r="AE435" s="120">
        <v>20.03</v>
      </c>
      <c r="AF435" s="120">
        <v>-11.42</v>
      </c>
      <c r="AG435" s="120">
        <v>0.14000000000000001</v>
      </c>
      <c r="AH435" s="120">
        <v>22.21</v>
      </c>
      <c r="AI435" s="120">
        <v>16.2</v>
      </c>
      <c r="AJ435" s="120">
        <v>-20.25</v>
      </c>
      <c r="AK435" s="120">
        <v>15</v>
      </c>
      <c r="AL435" s="120">
        <v>0.23</v>
      </c>
      <c r="AM435" s="120">
        <v>-16.45</v>
      </c>
      <c r="AN435" s="120">
        <v>-3.08</v>
      </c>
      <c r="AO435" s="120">
        <v>30.71</v>
      </c>
      <c r="AP435" s="120">
        <v>-32.880000000000003</v>
      </c>
      <c r="AQ435" s="120">
        <v>19.82</v>
      </c>
      <c r="AR435" s="120">
        <v>5.8</v>
      </c>
      <c r="AS435" s="120">
        <v>-16.89</v>
      </c>
      <c r="AT435" s="120">
        <v>12.25</v>
      </c>
      <c r="AU435" s="120">
        <v>18.809999999999999</v>
      </c>
      <c r="AV435" s="120">
        <v>-19.22</v>
      </c>
      <c r="AW435" s="120">
        <v>38.549999999999997</v>
      </c>
      <c r="AX435" s="120">
        <v>-15.82</v>
      </c>
      <c r="AY435" s="120">
        <v>-1.1299999999999999</v>
      </c>
      <c r="AZ435" s="120">
        <v>0.24</v>
      </c>
      <c r="BA435" s="120">
        <v>20.32</v>
      </c>
      <c r="BB435" s="120">
        <v>-26.75</v>
      </c>
      <c r="BC435" s="120">
        <v>7.75</v>
      </c>
    </row>
    <row r="436" spans="1:55" x14ac:dyDescent="0.45">
      <c r="A436" s="261">
        <v>117</v>
      </c>
      <c r="B436" s="174" t="s">
        <v>80</v>
      </c>
      <c r="C436" s="174"/>
      <c r="D436" s="119">
        <v>-4.04</v>
      </c>
      <c r="E436" s="119">
        <v>14.88</v>
      </c>
      <c r="F436" s="119">
        <v>-13.08</v>
      </c>
      <c r="G436" s="119">
        <v>28.95</v>
      </c>
      <c r="H436" s="119">
        <v>-3.79</v>
      </c>
      <c r="I436" s="119">
        <v>-6.58</v>
      </c>
      <c r="J436" s="119">
        <v>-8.83</v>
      </c>
      <c r="K436" s="119">
        <v>16.47</v>
      </c>
      <c r="L436" s="119">
        <v>10.050000000000001</v>
      </c>
      <c r="M436" s="119">
        <v>-27</v>
      </c>
      <c r="N436" s="119">
        <v>3.6</v>
      </c>
      <c r="O436" s="119">
        <v>-4.13</v>
      </c>
      <c r="P436" s="119">
        <v>5.78</v>
      </c>
      <c r="Q436" s="119">
        <v>13.41</v>
      </c>
      <c r="R436" s="119">
        <v>-18.63</v>
      </c>
      <c r="S436" s="119">
        <v>16.8</v>
      </c>
      <c r="T436" s="119">
        <v>-6.17</v>
      </c>
      <c r="U436" s="119">
        <v>6.76</v>
      </c>
      <c r="V436" s="119">
        <v>-5.91</v>
      </c>
      <c r="W436" s="119">
        <v>2.23</v>
      </c>
      <c r="X436" s="119">
        <v>1.96</v>
      </c>
      <c r="Y436" s="119">
        <v>-10.119999999999999</v>
      </c>
      <c r="Z436" s="119">
        <v>15.03</v>
      </c>
      <c r="AA436" s="119">
        <v>-11.87</v>
      </c>
      <c r="AB436" s="119">
        <v>17.87</v>
      </c>
      <c r="AC436" s="119">
        <v>1.65</v>
      </c>
      <c r="AD436" s="119">
        <v>-18.670000000000002</v>
      </c>
      <c r="AE436" s="119">
        <v>3.33</v>
      </c>
      <c r="AF436" s="119">
        <v>8.94</v>
      </c>
      <c r="AG436" s="119">
        <v>-1.73</v>
      </c>
      <c r="AH436" s="119">
        <v>25.87</v>
      </c>
      <c r="AI436" s="119">
        <v>-7.33</v>
      </c>
      <c r="AJ436" s="119">
        <v>-18.309999999999999</v>
      </c>
      <c r="AK436" s="119">
        <v>6.11</v>
      </c>
      <c r="AL436" s="119">
        <v>-1.1200000000000001</v>
      </c>
      <c r="AM436" s="119">
        <v>1.27</v>
      </c>
      <c r="AN436" s="119">
        <v>6.44</v>
      </c>
      <c r="AO436" s="119">
        <v>11.69</v>
      </c>
      <c r="AP436" s="119">
        <v>-24.32</v>
      </c>
      <c r="AQ436" s="119">
        <v>20.82</v>
      </c>
      <c r="AR436" s="119">
        <v>-0.73</v>
      </c>
      <c r="AS436" s="119">
        <v>-3.66</v>
      </c>
      <c r="AT436" s="119">
        <v>70.569999999999993</v>
      </c>
      <c r="AU436" s="119">
        <v>-33.36</v>
      </c>
      <c r="AV436" s="119">
        <v>-6.16</v>
      </c>
      <c r="AW436" s="119">
        <v>4.33</v>
      </c>
      <c r="AX436" s="119">
        <v>3.1</v>
      </c>
      <c r="AY436" s="119">
        <v>-3.06</v>
      </c>
      <c r="AZ436" s="119">
        <v>3.18</v>
      </c>
      <c r="BA436" s="119">
        <v>3.09</v>
      </c>
      <c r="BB436" s="119">
        <v>-16.690000000000001</v>
      </c>
      <c r="BC436" s="119">
        <v>26.91</v>
      </c>
    </row>
    <row r="437" spans="1:55" x14ac:dyDescent="0.45">
      <c r="A437" s="260">
        <v>118</v>
      </c>
      <c r="B437" s="173" t="s">
        <v>236</v>
      </c>
      <c r="C437" s="173"/>
      <c r="D437" s="120">
        <v>-67.91</v>
      </c>
      <c r="E437" s="120">
        <v>42.5</v>
      </c>
      <c r="F437" s="120">
        <v>46.78</v>
      </c>
      <c r="G437" s="120">
        <v>-18.329999999999998</v>
      </c>
      <c r="H437" s="120">
        <v>44.39</v>
      </c>
      <c r="I437" s="120">
        <v>822.64</v>
      </c>
      <c r="J437" s="120">
        <v>-79.599999999999994</v>
      </c>
      <c r="K437" s="120">
        <v>-61.4</v>
      </c>
      <c r="L437" s="120">
        <v>-8.3699999999999992</v>
      </c>
      <c r="M437" s="120">
        <v>91.37</v>
      </c>
      <c r="N437" s="120">
        <v>-55.7</v>
      </c>
      <c r="O437" s="120">
        <v>20.96</v>
      </c>
      <c r="P437" s="120">
        <v>1.49</v>
      </c>
      <c r="Q437" s="120">
        <v>34.630000000000003</v>
      </c>
      <c r="R437" s="120">
        <v>-39.86</v>
      </c>
      <c r="S437" s="120">
        <v>57.83</v>
      </c>
      <c r="T437" s="120">
        <v>4.58</v>
      </c>
      <c r="U437" s="120">
        <v>17.52</v>
      </c>
      <c r="V437" s="120">
        <v>61.18</v>
      </c>
      <c r="W437" s="120">
        <v>-9.6300000000000008</v>
      </c>
      <c r="X437" s="120">
        <v>-56.29</v>
      </c>
      <c r="Y437" s="120">
        <v>-20</v>
      </c>
      <c r="Z437" s="120">
        <v>55.49</v>
      </c>
      <c r="AA437" s="120">
        <v>-8.24</v>
      </c>
      <c r="AB437" s="120">
        <v>37.61</v>
      </c>
      <c r="AC437" s="120">
        <v>-4.3499999999999996</v>
      </c>
      <c r="AD437" s="120">
        <v>-41.88</v>
      </c>
      <c r="AE437" s="120">
        <v>30.73</v>
      </c>
      <c r="AF437" s="120">
        <v>53.85</v>
      </c>
      <c r="AG437" s="120">
        <v>-50.83</v>
      </c>
      <c r="AH437" s="120">
        <v>152.54</v>
      </c>
      <c r="AI437" s="120">
        <v>-35.57</v>
      </c>
      <c r="AJ437" s="120">
        <v>-10.07</v>
      </c>
      <c r="AK437" s="120">
        <v>-13.9</v>
      </c>
      <c r="AL437" s="120">
        <v>-4.93</v>
      </c>
      <c r="AM437" s="120">
        <v>-6.13</v>
      </c>
      <c r="AN437" s="120">
        <v>51.26</v>
      </c>
      <c r="AO437" s="120">
        <v>-22.26</v>
      </c>
      <c r="AP437" s="120">
        <v>85.9</v>
      </c>
      <c r="AQ437" s="120">
        <v>50.8</v>
      </c>
      <c r="AR437" s="120">
        <v>12.96</v>
      </c>
      <c r="AS437" s="120">
        <v>-10.93</v>
      </c>
      <c r="AT437" s="120">
        <v>-5.61</v>
      </c>
      <c r="AU437" s="120">
        <v>-27.61</v>
      </c>
      <c r="AV437" s="120">
        <v>101.55</v>
      </c>
      <c r="AW437" s="120">
        <v>21.67</v>
      </c>
      <c r="AX437" s="120">
        <v>-76.760000000000005</v>
      </c>
      <c r="AY437" s="120">
        <v>65.760000000000005</v>
      </c>
      <c r="AZ437" s="120">
        <v>-63.15</v>
      </c>
      <c r="BA437" s="120">
        <v>161.15</v>
      </c>
      <c r="BB437" s="120">
        <v>-46.34</v>
      </c>
      <c r="BC437" s="120">
        <v>199.09</v>
      </c>
    </row>
    <row r="438" spans="1:55" x14ac:dyDescent="0.45">
      <c r="A438" s="261">
        <v>119</v>
      </c>
      <c r="B438" s="174" t="s">
        <v>96</v>
      </c>
      <c r="C438" s="174"/>
      <c r="D438" s="119">
        <v>9.4700000000000006</v>
      </c>
      <c r="E438" s="119">
        <v>7.44</v>
      </c>
      <c r="F438" s="119">
        <v>-12.86</v>
      </c>
      <c r="G438" s="119">
        <v>37.86</v>
      </c>
      <c r="H438" s="119">
        <v>3.88</v>
      </c>
      <c r="I438" s="119">
        <v>-6.33</v>
      </c>
      <c r="J438" s="119">
        <v>-6.68</v>
      </c>
      <c r="K438" s="119">
        <v>28.78</v>
      </c>
      <c r="L438" s="119">
        <v>-3.27</v>
      </c>
      <c r="M438" s="119">
        <v>-20.22</v>
      </c>
      <c r="N438" s="119">
        <v>13.65</v>
      </c>
      <c r="O438" s="119">
        <v>-25.26</v>
      </c>
      <c r="P438" s="119">
        <v>6.22</v>
      </c>
      <c r="Q438" s="119">
        <v>16.16</v>
      </c>
      <c r="R438" s="119">
        <v>4.4800000000000004</v>
      </c>
      <c r="S438" s="119">
        <v>18.09</v>
      </c>
      <c r="T438" s="119">
        <v>-17.59</v>
      </c>
      <c r="U438" s="119">
        <v>8.9600000000000009</v>
      </c>
      <c r="V438" s="119">
        <v>-9.39</v>
      </c>
      <c r="W438" s="119">
        <v>-6.1</v>
      </c>
      <c r="X438" s="119">
        <v>-9.75</v>
      </c>
      <c r="Y438" s="119">
        <v>0.32</v>
      </c>
      <c r="Z438" s="119">
        <v>47.36</v>
      </c>
      <c r="AA438" s="119">
        <v>-36.19</v>
      </c>
      <c r="AB438" s="119">
        <v>-5.17</v>
      </c>
      <c r="AC438" s="119">
        <v>13.25</v>
      </c>
      <c r="AD438" s="119">
        <v>6.51</v>
      </c>
      <c r="AE438" s="119">
        <v>-13.78</v>
      </c>
      <c r="AF438" s="119">
        <v>19.39</v>
      </c>
      <c r="AG438" s="119">
        <v>-9.5299999999999994</v>
      </c>
      <c r="AH438" s="119">
        <v>19.43</v>
      </c>
      <c r="AI438" s="119">
        <v>-16.11</v>
      </c>
      <c r="AJ438" s="119">
        <v>-1.57</v>
      </c>
      <c r="AK438" s="119">
        <v>20.95</v>
      </c>
      <c r="AL438" s="119">
        <v>-23.27</v>
      </c>
      <c r="AM438" s="119">
        <v>-10.79</v>
      </c>
      <c r="AN438" s="119">
        <v>15.65</v>
      </c>
      <c r="AO438" s="119">
        <v>20.48</v>
      </c>
      <c r="AP438" s="119">
        <v>-31.25</v>
      </c>
      <c r="AQ438" s="119">
        <v>48.65</v>
      </c>
      <c r="AR438" s="119">
        <v>0.22</v>
      </c>
      <c r="AS438" s="119">
        <v>-15.06</v>
      </c>
      <c r="AT438" s="119">
        <v>18.62</v>
      </c>
      <c r="AU438" s="119">
        <v>-3.87</v>
      </c>
      <c r="AV438" s="119">
        <v>-11.1</v>
      </c>
      <c r="AW438" s="119">
        <v>7.11</v>
      </c>
      <c r="AX438" s="119">
        <v>-4.05</v>
      </c>
      <c r="AY438" s="119">
        <v>-8.8699999999999992</v>
      </c>
      <c r="AZ438" s="119">
        <v>9.1</v>
      </c>
      <c r="BA438" s="119">
        <v>-10.19</v>
      </c>
      <c r="BB438" s="119">
        <v>-7.88</v>
      </c>
      <c r="BC438" s="119">
        <v>38.619999999999997</v>
      </c>
    </row>
    <row r="439" spans="1:55" ht="29.25" x14ac:dyDescent="0.45">
      <c r="A439" s="260">
        <v>120</v>
      </c>
      <c r="B439" s="173" t="s">
        <v>237</v>
      </c>
      <c r="C439" s="173"/>
      <c r="D439" s="120">
        <v>109.09</v>
      </c>
      <c r="E439" s="120">
        <v>-34.78</v>
      </c>
      <c r="F439" s="120">
        <v>-6.67</v>
      </c>
      <c r="G439" s="120">
        <v>14.29</v>
      </c>
      <c r="H439" s="120">
        <v>-50</v>
      </c>
      <c r="I439" s="120">
        <v>225</v>
      </c>
      <c r="J439" s="120">
        <v>-53.85</v>
      </c>
      <c r="K439" s="120">
        <v>33.33</v>
      </c>
      <c r="L439" s="120">
        <v>50</v>
      </c>
      <c r="M439" s="120">
        <v>-54.17</v>
      </c>
      <c r="N439" s="120">
        <v>-81.819999999999993</v>
      </c>
      <c r="O439" s="120">
        <v>-50</v>
      </c>
      <c r="P439" s="118">
        <v>2500</v>
      </c>
      <c r="Q439" s="120">
        <v>-15.38</v>
      </c>
      <c r="R439" s="120">
        <v>9.09</v>
      </c>
      <c r="S439" s="120">
        <v>-70.83</v>
      </c>
      <c r="T439" s="118">
        <v>1042.8599999999999</v>
      </c>
      <c r="U439" s="120">
        <v>108.75</v>
      </c>
      <c r="V439" s="120">
        <v>-44.31</v>
      </c>
      <c r="W439" s="120">
        <v>196.77</v>
      </c>
      <c r="X439" s="120">
        <v>21.38</v>
      </c>
      <c r="Y439" s="120">
        <v>-92.54</v>
      </c>
      <c r="Z439" s="120">
        <v>-56</v>
      </c>
      <c r="AA439" s="120">
        <v>290.91000000000003</v>
      </c>
      <c r="AB439" s="120">
        <v>467.44</v>
      </c>
      <c r="AC439" s="120">
        <v>-57.79</v>
      </c>
      <c r="AD439" s="120">
        <v>-77.67</v>
      </c>
      <c r="AE439" s="120">
        <v>60.87</v>
      </c>
      <c r="AF439" s="120">
        <v>-2.7</v>
      </c>
      <c r="AG439" s="120">
        <v>-100</v>
      </c>
      <c r="AH439" s="116"/>
      <c r="AI439" s="120">
        <v>-53.57</v>
      </c>
      <c r="AJ439" s="120">
        <v>-84.62</v>
      </c>
      <c r="AK439" s="118">
        <v>1550</v>
      </c>
      <c r="AL439" s="120">
        <v>-30.3</v>
      </c>
      <c r="AM439" s="120">
        <v>-47.83</v>
      </c>
      <c r="AN439" s="120">
        <v>-66.67</v>
      </c>
      <c r="AO439" s="118">
        <v>1025</v>
      </c>
      <c r="AP439" s="120">
        <v>-68.89</v>
      </c>
      <c r="AQ439" s="120">
        <v>92.86</v>
      </c>
      <c r="AR439" s="120">
        <v>-70.37</v>
      </c>
      <c r="AS439" s="120">
        <v>137.5</v>
      </c>
      <c r="AT439" s="120">
        <v>-15.79</v>
      </c>
      <c r="AU439" s="120">
        <v>118.75</v>
      </c>
      <c r="AV439" s="120">
        <v>-25.71</v>
      </c>
      <c r="AW439" s="120">
        <v>-42.31</v>
      </c>
      <c r="AX439" s="120">
        <v>-46.67</v>
      </c>
      <c r="AY439" s="120">
        <v>350</v>
      </c>
      <c r="AZ439" s="120">
        <v>-25</v>
      </c>
      <c r="BA439" s="120">
        <v>22.22</v>
      </c>
      <c r="BB439" s="120">
        <v>-39.39</v>
      </c>
      <c r="BC439" s="120">
        <v>-35</v>
      </c>
    </row>
    <row r="440" spans="1:55" ht="42" x14ac:dyDescent="0.45">
      <c r="A440" s="261">
        <v>121</v>
      </c>
      <c r="B440" s="174" t="s">
        <v>238</v>
      </c>
      <c r="C440" s="174"/>
      <c r="D440" s="119">
        <v>-11.03</v>
      </c>
      <c r="E440" s="119">
        <v>33.28</v>
      </c>
      <c r="F440" s="119">
        <v>-6.88</v>
      </c>
      <c r="G440" s="119">
        <v>-8.6199999999999992</v>
      </c>
      <c r="H440" s="119">
        <v>23.5</v>
      </c>
      <c r="I440" s="119">
        <v>21.45</v>
      </c>
      <c r="J440" s="119">
        <v>-21.16</v>
      </c>
      <c r="K440" s="119">
        <v>32.15</v>
      </c>
      <c r="L440" s="119">
        <v>-9.8699999999999992</v>
      </c>
      <c r="M440" s="119">
        <v>-28.8</v>
      </c>
      <c r="N440" s="119">
        <v>43.73</v>
      </c>
      <c r="O440" s="119">
        <v>-19</v>
      </c>
      <c r="P440" s="119">
        <v>11.03</v>
      </c>
      <c r="Q440" s="119">
        <v>13.74</v>
      </c>
      <c r="R440" s="119">
        <v>-20.91</v>
      </c>
      <c r="S440" s="119">
        <v>-30.94</v>
      </c>
      <c r="T440" s="119">
        <v>63.57</v>
      </c>
      <c r="U440" s="119">
        <v>-2.84</v>
      </c>
      <c r="V440" s="119">
        <v>-9.7100000000000009</v>
      </c>
      <c r="W440" s="119">
        <v>79.66</v>
      </c>
      <c r="X440" s="119">
        <v>-41.02</v>
      </c>
      <c r="Y440" s="119">
        <v>21.76</v>
      </c>
      <c r="Z440" s="119">
        <v>-39.159999999999997</v>
      </c>
      <c r="AA440" s="119">
        <v>4.79</v>
      </c>
      <c r="AB440" s="119">
        <v>31.81</v>
      </c>
      <c r="AC440" s="119">
        <v>-22.7</v>
      </c>
      <c r="AD440" s="119">
        <v>-48.53</v>
      </c>
      <c r="AE440" s="119">
        <v>-3.6</v>
      </c>
      <c r="AF440" s="119">
        <v>118.07</v>
      </c>
      <c r="AG440" s="119">
        <v>-7</v>
      </c>
      <c r="AH440" s="119">
        <v>65.44</v>
      </c>
      <c r="AI440" s="119">
        <v>-13.46</v>
      </c>
      <c r="AJ440" s="119">
        <v>-29.08</v>
      </c>
      <c r="AK440" s="119">
        <v>15.89</v>
      </c>
      <c r="AL440" s="119">
        <v>-14.62</v>
      </c>
      <c r="AM440" s="119">
        <v>-43.88</v>
      </c>
      <c r="AN440" s="119">
        <v>23.71</v>
      </c>
      <c r="AO440" s="119">
        <v>34.799999999999997</v>
      </c>
      <c r="AP440" s="119">
        <v>-63.73</v>
      </c>
      <c r="AQ440" s="119">
        <v>224.77</v>
      </c>
      <c r="AR440" s="119">
        <v>8.4600000000000009</v>
      </c>
      <c r="AS440" s="119">
        <v>-21.48</v>
      </c>
      <c r="AT440" s="119">
        <v>-5.21</v>
      </c>
      <c r="AU440" s="119">
        <v>-30.93</v>
      </c>
      <c r="AV440" s="119">
        <v>-8.9600000000000009</v>
      </c>
      <c r="AW440" s="119">
        <v>94.54</v>
      </c>
      <c r="AX440" s="119">
        <v>-22.05</v>
      </c>
      <c r="AY440" s="119">
        <v>-29.19</v>
      </c>
      <c r="AZ440" s="119">
        <v>50.64</v>
      </c>
      <c r="BA440" s="119">
        <v>42.57</v>
      </c>
      <c r="BB440" s="119">
        <v>-4.8600000000000003</v>
      </c>
      <c r="BC440" s="119">
        <v>-2.74</v>
      </c>
    </row>
    <row r="441" spans="1:55" x14ac:dyDescent="0.45">
      <c r="A441" s="260">
        <v>122</v>
      </c>
      <c r="B441" s="173" t="s">
        <v>239</v>
      </c>
      <c r="C441" s="173"/>
      <c r="D441" s="120">
        <v>52.4</v>
      </c>
      <c r="E441" s="120">
        <v>-9.32</v>
      </c>
      <c r="F441" s="120">
        <v>-2.75</v>
      </c>
      <c r="G441" s="120">
        <v>39.340000000000003</v>
      </c>
      <c r="H441" s="120">
        <v>-15.84</v>
      </c>
      <c r="I441" s="120">
        <v>-9.73</v>
      </c>
      <c r="J441" s="120">
        <v>-5.53</v>
      </c>
      <c r="K441" s="120">
        <v>2.23</v>
      </c>
      <c r="L441" s="120">
        <v>37.17</v>
      </c>
      <c r="M441" s="120">
        <v>-31.77</v>
      </c>
      <c r="N441" s="120">
        <v>-5.5</v>
      </c>
      <c r="O441" s="120">
        <v>5.05</v>
      </c>
      <c r="P441" s="120">
        <v>1.62</v>
      </c>
      <c r="Q441" s="120">
        <v>-17.11</v>
      </c>
      <c r="R441" s="120">
        <v>-33.729999999999997</v>
      </c>
      <c r="S441" s="120">
        <v>0.09</v>
      </c>
      <c r="T441" s="120">
        <v>-24.02</v>
      </c>
      <c r="U441" s="120">
        <v>10.7</v>
      </c>
      <c r="V441" s="120">
        <v>-2.33</v>
      </c>
      <c r="W441" s="120">
        <v>-26.17</v>
      </c>
      <c r="X441" s="120">
        <v>-34.51</v>
      </c>
      <c r="Y441" s="120">
        <v>33.18</v>
      </c>
      <c r="Z441" s="120">
        <v>71.55</v>
      </c>
      <c r="AA441" s="120">
        <v>-35.74</v>
      </c>
      <c r="AB441" s="120">
        <v>42.79</v>
      </c>
      <c r="AC441" s="120">
        <v>-9.09</v>
      </c>
      <c r="AD441" s="120">
        <v>-16.91</v>
      </c>
      <c r="AE441" s="120">
        <v>70.28</v>
      </c>
      <c r="AF441" s="120">
        <v>-7.68</v>
      </c>
      <c r="AG441" s="120">
        <v>69.849999999999994</v>
      </c>
      <c r="AH441" s="120">
        <v>-46.8</v>
      </c>
      <c r="AI441" s="120">
        <v>-25.1</v>
      </c>
      <c r="AJ441" s="120">
        <v>48.74</v>
      </c>
      <c r="AK441" s="120">
        <v>-12.58</v>
      </c>
      <c r="AL441" s="120">
        <v>24.17</v>
      </c>
      <c r="AM441" s="120">
        <v>-32.44</v>
      </c>
      <c r="AN441" s="120">
        <v>20.49</v>
      </c>
      <c r="AO441" s="120">
        <v>17.53</v>
      </c>
      <c r="AP441" s="120">
        <v>91.32</v>
      </c>
      <c r="AQ441" s="120">
        <v>-55.86</v>
      </c>
      <c r="AR441" s="120">
        <v>-23.98</v>
      </c>
      <c r="AS441" s="120">
        <v>-27.32</v>
      </c>
      <c r="AT441" s="120">
        <v>122.48</v>
      </c>
      <c r="AU441" s="120">
        <v>-51.66</v>
      </c>
      <c r="AV441" s="120">
        <v>22.34</v>
      </c>
      <c r="AW441" s="120">
        <v>-14.73</v>
      </c>
      <c r="AX441" s="120">
        <v>26.08</v>
      </c>
      <c r="AY441" s="120">
        <v>24.11</v>
      </c>
      <c r="AZ441" s="120">
        <v>-40.18</v>
      </c>
      <c r="BA441" s="120">
        <v>99.08</v>
      </c>
      <c r="BB441" s="120">
        <v>-62.47</v>
      </c>
      <c r="BC441" s="120">
        <v>171.11</v>
      </c>
    </row>
    <row r="442" spans="1:55" ht="29.25" x14ac:dyDescent="0.45">
      <c r="A442" s="261">
        <v>123</v>
      </c>
      <c r="B442" s="174" t="s">
        <v>240</v>
      </c>
      <c r="C442" s="174"/>
      <c r="D442" s="119">
        <v>11.05</v>
      </c>
      <c r="E442" s="119">
        <v>25.06</v>
      </c>
      <c r="F442" s="119">
        <v>-17.350000000000001</v>
      </c>
      <c r="G442" s="119">
        <v>-0.62</v>
      </c>
      <c r="H442" s="119">
        <v>10.41</v>
      </c>
      <c r="I442" s="119">
        <v>28.53</v>
      </c>
      <c r="J442" s="119">
        <v>-24.09</v>
      </c>
      <c r="K442" s="119">
        <v>-0.54</v>
      </c>
      <c r="L442" s="119">
        <v>-29.01</v>
      </c>
      <c r="M442" s="119">
        <v>10.97</v>
      </c>
      <c r="N442" s="119">
        <v>0.2</v>
      </c>
      <c r="O442" s="119">
        <v>14.38</v>
      </c>
      <c r="P442" s="119">
        <v>3.31</v>
      </c>
      <c r="Q442" s="119">
        <v>-40.17</v>
      </c>
      <c r="R442" s="119">
        <v>-19.25</v>
      </c>
      <c r="S442" s="119">
        <v>21.34</v>
      </c>
      <c r="T442" s="119">
        <v>12.47</v>
      </c>
      <c r="U442" s="119">
        <v>30.96</v>
      </c>
      <c r="V442" s="119">
        <v>-29.51</v>
      </c>
      <c r="W442" s="119">
        <v>-43.12</v>
      </c>
      <c r="X442" s="119">
        <v>-35.96</v>
      </c>
      <c r="Y442" s="119">
        <v>35.93</v>
      </c>
      <c r="Z442" s="119">
        <v>42.79</v>
      </c>
      <c r="AA442" s="119">
        <v>-57.61</v>
      </c>
      <c r="AB442" s="119">
        <v>86.2</v>
      </c>
      <c r="AC442" s="119">
        <v>60.1</v>
      </c>
      <c r="AD442" s="119">
        <v>-40.01</v>
      </c>
      <c r="AE442" s="119">
        <v>-23.89</v>
      </c>
      <c r="AF442" s="119">
        <v>-27.78</v>
      </c>
      <c r="AG442" s="119">
        <v>34.04</v>
      </c>
      <c r="AH442" s="119">
        <v>30.85</v>
      </c>
      <c r="AI442" s="119">
        <v>7.57</v>
      </c>
      <c r="AJ442" s="119">
        <v>1.02</v>
      </c>
      <c r="AK442" s="119">
        <v>34.409999999999997</v>
      </c>
      <c r="AL442" s="119">
        <v>19.440000000000001</v>
      </c>
      <c r="AM442" s="119">
        <v>-54.75</v>
      </c>
      <c r="AN442" s="119">
        <v>61.81</v>
      </c>
      <c r="AO442" s="119">
        <v>90.82</v>
      </c>
      <c r="AP442" s="119">
        <v>-43.41</v>
      </c>
      <c r="AQ442" s="119">
        <v>57.07</v>
      </c>
      <c r="AR442" s="119">
        <v>-13.92</v>
      </c>
      <c r="AS442" s="119">
        <v>19.93</v>
      </c>
      <c r="AT442" s="119">
        <v>7.89</v>
      </c>
      <c r="AU442" s="119">
        <v>17.260000000000002</v>
      </c>
      <c r="AV442" s="119">
        <v>-31.42</v>
      </c>
      <c r="AW442" s="119">
        <v>28.47</v>
      </c>
      <c r="AX442" s="119">
        <v>16.97</v>
      </c>
      <c r="AY442" s="119">
        <v>-29.59</v>
      </c>
      <c r="AZ442" s="119">
        <v>20.18</v>
      </c>
      <c r="BA442" s="119">
        <v>0.49</v>
      </c>
      <c r="BB442" s="119">
        <v>-44.16</v>
      </c>
      <c r="BC442" s="119">
        <v>68.569999999999993</v>
      </c>
    </row>
    <row r="443" spans="1:55" ht="29.25" x14ac:dyDescent="0.45">
      <c r="A443" s="260">
        <v>124</v>
      </c>
      <c r="B443" s="173" t="s">
        <v>54</v>
      </c>
      <c r="C443" s="173"/>
      <c r="D443" s="120">
        <v>-33.56</v>
      </c>
      <c r="E443" s="120">
        <v>12.83</v>
      </c>
      <c r="F443" s="120">
        <v>-5.96</v>
      </c>
      <c r="G443" s="120">
        <v>5.95</v>
      </c>
      <c r="H443" s="120">
        <v>33.51</v>
      </c>
      <c r="I443" s="120">
        <v>6.11</v>
      </c>
      <c r="J443" s="120">
        <v>17.649999999999999</v>
      </c>
      <c r="K443" s="120">
        <v>-32.28</v>
      </c>
      <c r="L443" s="120">
        <v>59.55</v>
      </c>
      <c r="M443" s="120">
        <v>-26.36</v>
      </c>
      <c r="N443" s="120">
        <v>-27.87</v>
      </c>
      <c r="O443" s="120">
        <v>-16.100000000000001</v>
      </c>
      <c r="P443" s="120">
        <v>-7.9</v>
      </c>
      <c r="Q443" s="120">
        <v>12.01</v>
      </c>
      <c r="R443" s="120">
        <v>12.04</v>
      </c>
      <c r="S443" s="120">
        <v>-25</v>
      </c>
      <c r="T443" s="120">
        <v>24.48</v>
      </c>
      <c r="U443" s="120">
        <v>-4.8099999999999996</v>
      </c>
      <c r="V443" s="120">
        <v>-4.4000000000000004</v>
      </c>
      <c r="W443" s="120">
        <v>5.52</v>
      </c>
      <c r="X443" s="120">
        <v>-5.23</v>
      </c>
      <c r="Y443" s="120">
        <v>-30.11</v>
      </c>
      <c r="Z443" s="120">
        <v>30.92</v>
      </c>
      <c r="AA443" s="120">
        <v>-29.65</v>
      </c>
      <c r="AB443" s="120">
        <v>42.86</v>
      </c>
      <c r="AC443" s="120">
        <v>-3.25</v>
      </c>
      <c r="AD443" s="120">
        <v>-20.41</v>
      </c>
      <c r="AE443" s="120">
        <v>41.56</v>
      </c>
      <c r="AF443" s="120">
        <v>-10.09</v>
      </c>
      <c r="AG443" s="120">
        <v>-15.05</v>
      </c>
      <c r="AH443" s="120">
        <v>131.22999999999999</v>
      </c>
      <c r="AI443" s="120">
        <v>-49.74</v>
      </c>
      <c r="AJ443" s="120">
        <v>5.17</v>
      </c>
      <c r="AK443" s="120">
        <v>-15.97</v>
      </c>
      <c r="AL443" s="120">
        <v>47.08</v>
      </c>
      <c r="AM443" s="120">
        <v>-47.91</v>
      </c>
      <c r="AN443" s="120">
        <v>40.08</v>
      </c>
      <c r="AO443" s="120">
        <v>87.74</v>
      </c>
      <c r="AP443" s="120">
        <v>-57.04</v>
      </c>
      <c r="AQ443" s="120">
        <v>83.11</v>
      </c>
      <c r="AR443" s="120">
        <v>-15.5</v>
      </c>
      <c r="AS443" s="120">
        <v>-0.66</v>
      </c>
      <c r="AT443" s="120">
        <v>-18.68</v>
      </c>
      <c r="AU443" s="120">
        <v>9.4600000000000009</v>
      </c>
      <c r="AV443" s="120">
        <v>17.53</v>
      </c>
      <c r="AW443" s="120">
        <v>-22.9</v>
      </c>
      <c r="AX443" s="120">
        <v>31.06</v>
      </c>
      <c r="AY443" s="120">
        <v>-15.8</v>
      </c>
      <c r="AZ443" s="120">
        <v>-11.11</v>
      </c>
      <c r="BA443" s="120">
        <v>9.7200000000000006</v>
      </c>
      <c r="BB443" s="120">
        <v>-57.22</v>
      </c>
      <c r="BC443" s="120">
        <v>219.53</v>
      </c>
    </row>
    <row r="444" spans="1:55" x14ac:dyDescent="0.45">
      <c r="A444" s="261">
        <v>125</v>
      </c>
      <c r="B444" s="174" t="s">
        <v>92</v>
      </c>
      <c r="C444" s="174"/>
      <c r="D444" s="119">
        <v>13.39</v>
      </c>
      <c r="E444" s="119">
        <v>19.2</v>
      </c>
      <c r="F444" s="119">
        <v>-17.88</v>
      </c>
      <c r="G444" s="119">
        <v>13.69</v>
      </c>
      <c r="H444" s="119">
        <v>-2.89</v>
      </c>
      <c r="I444" s="119">
        <v>12.15</v>
      </c>
      <c r="J444" s="119">
        <v>-2.57</v>
      </c>
      <c r="K444" s="119">
        <v>19.63</v>
      </c>
      <c r="L444" s="119">
        <v>-1.1000000000000001</v>
      </c>
      <c r="M444" s="119">
        <v>-18.37</v>
      </c>
      <c r="N444" s="119">
        <v>-3.7</v>
      </c>
      <c r="O444" s="119">
        <v>-16.7</v>
      </c>
      <c r="P444" s="119">
        <v>10.56</v>
      </c>
      <c r="Q444" s="119">
        <v>23.41</v>
      </c>
      <c r="R444" s="119">
        <v>-14.18</v>
      </c>
      <c r="S444" s="119">
        <v>-3.94</v>
      </c>
      <c r="T444" s="119">
        <v>14.72</v>
      </c>
      <c r="U444" s="119">
        <v>4.1500000000000004</v>
      </c>
      <c r="V444" s="119">
        <v>-22.21</v>
      </c>
      <c r="W444" s="119">
        <v>5.0199999999999996</v>
      </c>
      <c r="X444" s="119">
        <v>5.32</v>
      </c>
      <c r="Y444" s="119">
        <v>0.98</v>
      </c>
      <c r="Z444" s="119">
        <v>-3.69</v>
      </c>
      <c r="AA444" s="119">
        <v>-20.440000000000001</v>
      </c>
      <c r="AB444" s="119">
        <v>6.16</v>
      </c>
      <c r="AC444" s="119">
        <v>7.97</v>
      </c>
      <c r="AD444" s="119">
        <v>-25.3</v>
      </c>
      <c r="AE444" s="119">
        <v>11.7</v>
      </c>
      <c r="AF444" s="119">
        <v>15.85</v>
      </c>
      <c r="AG444" s="119">
        <v>-15.94</v>
      </c>
      <c r="AH444" s="119">
        <v>9.6</v>
      </c>
      <c r="AI444" s="119">
        <v>15.67</v>
      </c>
      <c r="AJ444" s="119">
        <v>-39.229999999999997</v>
      </c>
      <c r="AK444" s="119">
        <v>36.75</v>
      </c>
      <c r="AL444" s="119">
        <v>-4.2</v>
      </c>
      <c r="AM444" s="119">
        <v>-16.54</v>
      </c>
      <c r="AN444" s="119">
        <v>10.039999999999999</v>
      </c>
      <c r="AO444" s="119">
        <v>12.07</v>
      </c>
      <c r="AP444" s="119">
        <v>-33.64</v>
      </c>
      <c r="AQ444" s="119">
        <v>-2.67</v>
      </c>
      <c r="AR444" s="119">
        <v>14.46</v>
      </c>
      <c r="AS444" s="119">
        <v>15.89</v>
      </c>
      <c r="AT444" s="119">
        <v>10.49</v>
      </c>
      <c r="AU444" s="119">
        <v>3.88</v>
      </c>
      <c r="AV444" s="119">
        <v>12.01</v>
      </c>
      <c r="AW444" s="119">
        <v>-3.7</v>
      </c>
      <c r="AX444" s="119">
        <v>8.67</v>
      </c>
      <c r="AY444" s="119">
        <v>-10.3</v>
      </c>
      <c r="AZ444" s="119">
        <v>-9.8800000000000008</v>
      </c>
      <c r="BA444" s="119">
        <v>45</v>
      </c>
      <c r="BB444" s="119">
        <v>-16.52</v>
      </c>
      <c r="BC444" s="119">
        <v>1.66</v>
      </c>
    </row>
    <row r="445" spans="1:55" ht="29.25" x14ac:dyDescent="0.45">
      <c r="A445" s="260">
        <v>126</v>
      </c>
      <c r="B445" s="173" t="s">
        <v>241</v>
      </c>
      <c r="C445" s="173"/>
      <c r="D445" s="116"/>
      <c r="E445" s="116"/>
      <c r="F445" s="116"/>
      <c r="G445" s="116"/>
      <c r="H445" s="116"/>
      <c r="I445" s="116"/>
      <c r="J445" s="116"/>
      <c r="K445" s="120">
        <v>-100</v>
      </c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20">
        <v>-100</v>
      </c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</row>
    <row r="446" spans="1:55" ht="29.25" x14ac:dyDescent="0.45">
      <c r="A446" s="261">
        <v>127</v>
      </c>
      <c r="B446" s="174" t="s">
        <v>242</v>
      </c>
      <c r="C446" s="174"/>
      <c r="D446" s="117"/>
      <c r="E446" s="119">
        <v>-66.67</v>
      </c>
      <c r="F446" s="119">
        <v>100</v>
      </c>
      <c r="G446" s="121">
        <v>36550</v>
      </c>
      <c r="H446" s="119">
        <v>-99.73</v>
      </c>
      <c r="I446" s="121">
        <v>1100</v>
      </c>
      <c r="J446" s="119">
        <v>-54.17</v>
      </c>
      <c r="K446" s="119">
        <v>-100</v>
      </c>
      <c r="L446" s="117"/>
      <c r="M446" s="119">
        <v>-98.01</v>
      </c>
      <c r="N446" s="119">
        <v>-90.91</v>
      </c>
      <c r="O446" s="121">
        <v>4000</v>
      </c>
      <c r="P446" s="119">
        <v>-100</v>
      </c>
      <c r="Q446" s="117"/>
      <c r="R446" s="121">
        <v>4691.67</v>
      </c>
      <c r="S446" s="119">
        <v>-100</v>
      </c>
      <c r="T446" s="117"/>
      <c r="U446" s="119">
        <v>180</v>
      </c>
      <c r="V446" s="119">
        <v>0</v>
      </c>
      <c r="W446" s="119">
        <v>-28.57</v>
      </c>
      <c r="X446" s="119">
        <v>90</v>
      </c>
      <c r="Y446" s="119">
        <v>-100</v>
      </c>
      <c r="Z446" s="117"/>
      <c r="AA446" s="117"/>
      <c r="AB446" s="119">
        <v>-33.33</v>
      </c>
      <c r="AC446" s="119">
        <v>200</v>
      </c>
      <c r="AD446" s="119">
        <v>-100</v>
      </c>
      <c r="AE446" s="117"/>
      <c r="AF446" s="117"/>
      <c r="AG446" s="117"/>
      <c r="AH446" s="117"/>
      <c r="AI446" s="117"/>
      <c r="AJ446" s="117"/>
      <c r="AK446" s="117"/>
      <c r="AL446" s="119">
        <v>200</v>
      </c>
      <c r="AM446" s="119">
        <v>0</v>
      </c>
      <c r="AN446" s="119">
        <v>-100</v>
      </c>
      <c r="AO446" s="117"/>
      <c r="AP446" s="119">
        <v>-100</v>
      </c>
      <c r="AQ446" s="117"/>
      <c r="AR446" s="119">
        <v>-50.77</v>
      </c>
      <c r="AS446" s="119">
        <v>-79.69</v>
      </c>
      <c r="AT446" s="119">
        <v>-100</v>
      </c>
      <c r="AU446" s="117"/>
      <c r="AV446" s="117"/>
      <c r="AW446" s="117"/>
      <c r="AX446" s="119">
        <v>-76.62</v>
      </c>
      <c r="AY446" s="121">
        <v>2811.11</v>
      </c>
      <c r="AZ446" s="119">
        <v>-96.56</v>
      </c>
      <c r="BA446" s="119">
        <v>127.78</v>
      </c>
      <c r="BB446" s="119">
        <v>53.66</v>
      </c>
      <c r="BC446" s="119">
        <v>-68.25</v>
      </c>
    </row>
    <row r="447" spans="1:55" x14ac:dyDescent="0.45">
      <c r="A447" s="260">
        <v>128</v>
      </c>
      <c r="B447" s="173" t="s">
        <v>89</v>
      </c>
      <c r="C447" s="173"/>
      <c r="D447" s="120">
        <v>-5.85</v>
      </c>
      <c r="E447" s="120">
        <v>0.64</v>
      </c>
      <c r="F447" s="120">
        <v>14.98</v>
      </c>
      <c r="G447" s="120">
        <v>-9.11</v>
      </c>
      <c r="H447" s="120">
        <v>2.52</v>
      </c>
      <c r="I447" s="120">
        <v>-3.82</v>
      </c>
      <c r="J447" s="120">
        <v>-10.130000000000001</v>
      </c>
      <c r="K447" s="120">
        <v>8.01</v>
      </c>
      <c r="L447" s="120">
        <v>4.05</v>
      </c>
      <c r="M447" s="120">
        <v>-16.510000000000002</v>
      </c>
      <c r="N447" s="120">
        <v>1.49</v>
      </c>
      <c r="O447" s="120">
        <v>53.18</v>
      </c>
      <c r="P447" s="120">
        <v>-36.18</v>
      </c>
      <c r="Q447" s="120">
        <v>27.59</v>
      </c>
      <c r="R447" s="120">
        <v>-21.48</v>
      </c>
      <c r="S447" s="120">
        <v>14.05</v>
      </c>
      <c r="T447" s="120">
        <v>-12.88</v>
      </c>
      <c r="U447" s="120">
        <v>23.21</v>
      </c>
      <c r="V447" s="120">
        <v>-17.57</v>
      </c>
      <c r="W447" s="120">
        <v>19.68</v>
      </c>
      <c r="X447" s="120">
        <v>18.170000000000002</v>
      </c>
      <c r="Y447" s="120">
        <v>-7.26</v>
      </c>
      <c r="Z447" s="120">
        <v>23.49</v>
      </c>
      <c r="AA447" s="120">
        <v>-17.5</v>
      </c>
      <c r="AB447" s="120">
        <v>10.56</v>
      </c>
      <c r="AC447" s="120">
        <v>9.27</v>
      </c>
      <c r="AD447" s="120">
        <v>-14.09</v>
      </c>
      <c r="AE447" s="120">
        <v>15.48</v>
      </c>
      <c r="AF447" s="120">
        <v>-7.18</v>
      </c>
      <c r="AG447" s="120">
        <v>-8.43</v>
      </c>
      <c r="AH447" s="120">
        <v>7.24</v>
      </c>
      <c r="AI447" s="120">
        <v>-10.25</v>
      </c>
      <c r="AJ447" s="120">
        <v>-12.32</v>
      </c>
      <c r="AK447" s="120">
        <v>19.59</v>
      </c>
      <c r="AL447" s="120">
        <v>-11.11</v>
      </c>
      <c r="AM447" s="120">
        <v>8.36</v>
      </c>
      <c r="AN447" s="120">
        <v>1.36</v>
      </c>
      <c r="AO447" s="120">
        <v>27.44</v>
      </c>
      <c r="AP447" s="120">
        <v>-16.55</v>
      </c>
      <c r="AQ447" s="120">
        <v>18.78</v>
      </c>
      <c r="AR447" s="120">
        <v>-20.39</v>
      </c>
      <c r="AS447" s="120">
        <v>1.83</v>
      </c>
      <c r="AT447" s="120">
        <v>10.66</v>
      </c>
      <c r="AU447" s="120">
        <v>-12.83</v>
      </c>
      <c r="AV447" s="120">
        <v>13.77</v>
      </c>
      <c r="AW447" s="120">
        <v>-16.91</v>
      </c>
      <c r="AX447" s="120">
        <v>15.3</v>
      </c>
      <c r="AY447" s="120">
        <v>8.06</v>
      </c>
      <c r="AZ447" s="120">
        <v>-3.24</v>
      </c>
      <c r="BA447" s="120">
        <v>28.02</v>
      </c>
      <c r="BB447" s="120">
        <v>-17.37</v>
      </c>
      <c r="BC447" s="120">
        <v>16.66</v>
      </c>
    </row>
    <row r="448" spans="1:55" ht="29.25" x14ac:dyDescent="0.45">
      <c r="A448" s="261">
        <v>129</v>
      </c>
      <c r="B448" s="174" t="s">
        <v>243</v>
      </c>
      <c r="C448" s="174"/>
      <c r="D448" s="119">
        <v>-38.36</v>
      </c>
      <c r="E448" s="119">
        <v>75.239999999999995</v>
      </c>
      <c r="F448" s="119">
        <v>-51.63</v>
      </c>
      <c r="G448" s="119">
        <v>80.52</v>
      </c>
      <c r="H448" s="119">
        <v>7.88</v>
      </c>
      <c r="I448" s="119">
        <v>-19.809999999999999</v>
      </c>
      <c r="J448" s="119">
        <v>16.309999999999999</v>
      </c>
      <c r="K448" s="119">
        <v>-0.62</v>
      </c>
      <c r="L448" s="119">
        <v>78.84</v>
      </c>
      <c r="M448" s="119">
        <v>-55.22</v>
      </c>
      <c r="N448" s="119">
        <v>18.91</v>
      </c>
      <c r="O448" s="119">
        <v>-19.39</v>
      </c>
      <c r="P448" s="119">
        <v>-28.11</v>
      </c>
      <c r="Q448" s="119">
        <v>25.94</v>
      </c>
      <c r="R448" s="119">
        <v>35.520000000000003</v>
      </c>
      <c r="S448" s="119">
        <v>27.75</v>
      </c>
      <c r="T448" s="119">
        <v>10.52</v>
      </c>
      <c r="U448" s="119">
        <v>4.0599999999999996</v>
      </c>
      <c r="V448" s="119">
        <v>-10.34</v>
      </c>
      <c r="W448" s="119">
        <v>-44.65</v>
      </c>
      <c r="X448" s="119">
        <v>-49.55</v>
      </c>
      <c r="Y448" s="119">
        <v>44.91</v>
      </c>
      <c r="Z448" s="119">
        <v>61.16</v>
      </c>
      <c r="AA448" s="119">
        <v>-16.41</v>
      </c>
      <c r="AB448" s="119">
        <v>97.55</v>
      </c>
      <c r="AC448" s="119">
        <v>-29.35</v>
      </c>
      <c r="AD448" s="119">
        <v>-14.07</v>
      </c>
      <c r="AE448" s="119">
        <v>19.440000000000001</v>
      </c>
      <c r="AF448" s="119">
        <v>-0.43</v>
      </c>
      <c r="AG448" s="119">
        <v>-17.850000000000001</v>
      </c>
      <c r="AH448" s="119">
        <v>-30.37</v>
      </c>
      <c r="AI448" s="119">
        <v>71.05</v>
      </c>
      <c r="AJ448" s="119">
        <v>-38.020000000000003</v>
      </c>
      <c r="AK448" s="119">
        <v>22.34</v>
      </c>
      <c r="AL448" s="119">
        <v>-18.84</v>
      </c>
      <c r="AM448" s="119">
        <v>-7.86</v>
      </c>
      <c r="AN448" s="119">
        <v>-2.71</v>
      </c>
      <c r="AO448" s="119">
        <v>7.17</v>
      </c>
      <c r="AP448" s="119">
        <v>52.04</v>
      </c>
      <c r="AQ448" s="119">
        <v>43.28</v>
      </c>
      <c r="AR448" s="119">
        <v>-18.940000000000001</v>
      </c>
      <c r="AS448" s="119">
        <v>-15.79</v>
      </c>
      <c r="AT448" s="119">
        <v>42.75</v>
      </c>
      <c r="AU448" s="119">
        <v>-30.65</v>
      </c>
      <c r="AV448" s="119">
        <v>51.26</v>
      </c>
      <c r="AW448" s="119">
        <v>-43.91</v>
      </c>
      <c r="AX448" s="119">
        <v>4.17</v>
      </c>
      <c r="AY448" s="119">
        <v>-18.57</v>
      </c>
      <c r="AZ448" s="119">
        <v>38.6</v>
      </c>
      <c r="BA448" s="119">
        <v>-29.87</v>
      </c>
      <c r="BB448" s="119">
        <v>6.86</v>
      </c>
      <c r="BC448" s="119">
        <v>19.59</v>
      </c>
    </row>
    <row r="449" spans="1:55" x14ac:dyDescent="0.45">
      <c r="A449" s="260">
        <v>130</v>
      </c>
      <c r="B449" s="173" t="s">
        <v>244</v>
      </c>
      <c r="C449" s="173"/>
      <c r="D449" s="120">
        <v>15.91</v>
      </c>
      <c r="E449" s="120">
        <v>20.22</v>
      </c>
      <c r="F449" s="120">
        <v>-42.72</v>
      </c>
      <c r="G449" s="120">
        <v>24.8</v>
      </c>
      <c r="H449" s="120">
        <v>13.46</v>
      </c>
      <c r="I449" s="120">
        <v>-4.3600000000000003</v>
      </c>
      <c r="J449" s="120">
        <v>-5.6</v>
      </c>
      <c r="K449" s="120">
        <v>21.04</v>
      </c>
      <c r="L449" s="120">
        <v>-7.17</v>
      </c>
      <c r="M449" s="120">
        <v>1.42</v>
      </c>
      <c r="N449" s="120">
        <v>-12.21</v>
      </c>
      <c r="O449" s="120">
        <v>-29.66</v>
      </c>
      <c r="P449" s="120">
        <v>0.57999999999999996</v>
      </c>
      <c r="Q449" s="120">
        <v>12.26</v>
      </c>
      <c r="R449" s="120">
        <v>-12.88</v>
      </c>
      <c r="S449" s="120">
        <v>17.329999999999998</v>
      </c>
      <c r="T449" s="120">
        <v>-21.27</v>
      </c>
      <c r="U449" s="120">
        <v>31.05</v>
      </c>
      <c r="V449" s="120">
        <v>-10.210000000000001</v>
      </c>
      <c r="W449" s="120">
        <v>13.28</v>
      </c>
      <c r="X449" s="120">
        <v>8.69</v>
      </c>
      <c r="Y449" s="120">
        <v>-15.55</v>
      </c>
      <c r="Z449" s="120">
        <v>-20.77</v>
      </c>
      <c r="AA449" s="120">
        <v>-29.26</v>
      </c>
      <c r="AB449" s="120">
        <v>-10.55</v>
      </c>
      <c r="AC449" s="120">
        <v>12.11</v>
      </c>
      <c r="AD449" s="120">
        <v>17.04</v>
      </c>
      <c r="AE449" s="120">
        <v>8.51</v>
      </c>
      <c r="AF449" s="120">
        <v>21.41</v>
      </c>
      <c r="AG449" s="120">
        <v>-17.149999999999999</v>
      </c>
      <c r="AH449" s="120">
        <v>23.83</v>
      </c>
      <c r="AI449" s="120">
        <v>8.36</v>
      </c>
      <c r="AJ449" s="120">
        <v>14.12</v>
      </c>
      <c r="AK449" s="120">
        <v>-19.09</v>
      </c>
      <c r="AL449" s="120">
        <v>-28.47</v>
      </c>
      <c r="AM449" s="120">
        <v>53.54</v>
      </c>
      <c r="AN449" s="120">
        <v>-21.37</v>
      </c>
      <c r="AO449" s="120">
        <v>44.35</v>
      </c>
      <c r="AP449" s="120">
        <v>-45.68</v>
      </c>
      <c r="AQ449" s="120">
        <v>37.71</v>
      </c>
      <c r="AR449" s="120">
        <v>24.48</v>
      </c>
      <c r="AS449" s="120">
        <v>-23.47</v>
      </c>
      <c r="AT449" s="120">
        <v>12.25</v>
      </c>
      <c r="AU449" s="120">
        <v>8.32</v>
      </c>
      <c r="AV449" s="120">
        <v>-7.14</v>
      </c>
      <c r="AW449" s="120">
        <v>8.5</v>
      </c>
      <c r="AX449" s="120">
        <v>-27.03</v>
      </c>
      <c r="AY449" s="120">
        <v>-4.4400000000000004</v>
      </c>
      <c r="AZ449" s="120">
        <v>29.07</v>
      </c>
      <c r="BA449" s="120">
        <v>27.09</v>
      </c>
      <c r="BB449" s="120">
        <v>-31.76</v>
      </c>
      <c r="BC449" s="120">
        <v>-0.42</v>
      </c>
    </row>
    <row r="450" spans="1:55" x14ac:dyDescent="0.45">
      <c r="A450" s="261">
        <v>131</v>
      </c>
      <c r="B450" s="174" t="s">
        <v>245</v>
      </c>
      <c r="C450" s="174"/>
      <c r="D450" s="119">
        <v>28.05</v>
      </c>
      <c r="E450" s="119">
        <v>2.06</v>
      </c>
      <c r="F450" s="119">
        <v>15.15</v>
      </c>
      <c r="G450" s="119">
        <v>10.09</v>
      </c>
      <c r="H450" s="119">
        <v>-17.329999999999998</v>
      </c>
      <c r="I450" s="119">
        <v>82.89</v>
      </c>
      <c r="J450" s="119">
        <v>-18.309999999999999</v>
      </c>
      <c r="K450" s="119">
        <v>-28.06</v>
      </c>
      <c r="L450" s="119">
        <v>22.65</v>
      </c>
      <c r="M450" s="119">
        <v>-13.53</v>
      </c>
      <c r="N450" s="119">
        <v>-2.75</v>
      </c>
      <c r="O450" s="119">
        <v>1.0900000000000001</v>
      </c>
      <c r="P450" s="119">
        <v>27.31</v>
      </c>
      <c r="Q450" s="119">
        <v>-3.89</v>
      </c>
      <c r="R450" s="119">
        <v>-41.3</v>
      </c>
      <c r="S450" s="119">
        <v>26.35</v>
      </c>
      <c r="T450" s="119">
        <v>6.16</v>
      </c>
      <c r="U450" s="119">
        <v>-6.03</v>
      </c>
      <c r="V450" s="119">
        <v>-11.64</v>
      </c>
      <c r="W450" s="119">
        <v>30.11</v>
      </c>
      <c r="X450" s="119">
        <v>14.05</v>
      </c>
      <c r="Y450" s="119">
        <v>-20.29</v>
      </c>
      <c r="Z450" s="119">
        <v>-13.64</v>
      </c>
      <c r="AA450" s="119">
        <v>17.89</v>
      </c>
      <c r="AB450" s="119">
        <v>-15.63</v>
      </c>
      <c r="AC450" s="119">
        <v>55.56</v>
      </c>
      <c r="AD450" s="119">
        <v>-6.97</v>
      </c>
      <c r="AE450" s="119">
        <v>-17.18</v>
      </c>
      <c r="AF450" s="119">
        <v>46.58</v>
      </c>
      <c r="AG450" s="119">
        <v>-46.69</v>
      </c>
      <c r="AH450" s="119">
        <v>94.07</v>
      </c>
      <c r="AI450" s="119">
        <v>-26.93</v>
      </c>
      <c r="AJ450" s="119">
        <v>-13.94</v>
      </c>
      <c r="AK450" s="119">
        <v>12.5</v>
      </c>
      <c r="AL450" s="119">
        <v>3.09</v>
      </c>
      <c r="AM450" s="119">
        <v>-9.98</v>
      </c>
      <c r="AN450" s="119">
        <v>-21.06</v>
      </c>
      <c r="AO450" s="119">
        <v>83.43</v>
      </c>
      <c r="AP450" s="119">
        <v>-42.42</v>
      </c>
      <c r="AQ450" s="119">
        <v>23.94</v>
      </c>
      <c r="AR450" s="119">
        <v>-9.23</v>
      </c>
      <c r="AS450" s="119">
        <v>-16.55</v>
      </c>
      <c r="AT450" s="119">
        <v>90.93</v>
      </c>
      <c r="AU450" s="119">
        <v>-27</v>
      </c>
      <c r="AV450" s="119">
        <v>-1.42</v>
      </c>
      <c r="AW450" s="119">
        <v>36.08</v>
      </c>
      <c r="AX450" s="119">
        <v>-15.45</v>
      </c>
      <c r="AY450" s="119">
        <v>95.7</v>
      </c>
      <c r="AZ450" s="119">
        <v>-27.01</v>
      </c>
      <c r="BA450" s="119">
        <v>-9.5399999999999991</v>
      </c>
      <c r="BB450" s="119">
        <v>-45.35</v>
      </c>
      <c r="BC450" s="119">
        <v>20.56</v>
      </c>
    </row>
    <row r="451" spans="1:55" ht="42" x14ac:dyDescent="0.45">
      <c r="A451" s="260">
        <v>132</v>
      </c>
      <c r="B451" s="173" t="s">
        <v>246</v>
      </c>
      <c r="C451" s="173"/>
      <c r="D451" s="116"/>
      <c r="E451" s="116"/>
      <c r="F451" s="116"/>
      <c r="G451" s="116"/>
      <c r="H451" s="116"/>
      <c r="I451" s="116"/>
      <c r="J451" s="120">
        <v>-100</v>
      </c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20">
        <v>-100</v>
      </c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20">
        <v>-100</v>
      </c>
      <c r="AG451" s="116"/>
      <c r="AH451" s="116"/>
      <c r="AI451" s="116"/>
      <c r="AJ451" s="116"/>
      <c r="AK451" s="116"/>
      <c r="AL451" s="116"/>
      <c r="AM451" s="116"/>
      <c r="AN451" s="120">
        <v>-100</v>
      </c>
      <c r="AO451" s="116"/>
      <c r="AP451" s="116"/>
      <c r="AQ451" s="116"/>
      <c r="AR451" s="116"/>
      <c r="AS451" s="116"/>
      <c r="AT451" s="120">
        <v>-100</v>
      </c>
      <c r="AU451" s="116"/>
      <c r="AV451" s="116"/>
      <c r="AW451" s="116"/>
      <c r="AX451" s="116"/>
      <c r="AY451" s="116"/>
      <c r="AZ451" s="116"/>
      <c r="BA451" s="116"/>
      <c r="BB451" s="116"/>
      <c r="BC451" s="120">
        <v>-100</v>
      </c>
    </row>
    <row r="452" spans="1:55" ht="29.25" x14ac:dyDescent="0.45">
      <c r="A452" s="261">
        <v>133</v>
      </c>
      <c r="B452" s="174" t="s">
        <v>247</v>
      </c>
      <c r="C452" s="174"/>
      <c r="D452" s="119">
        <v>-44.83</v>
      </c>
      <c r="E452" s="119">
        <v>56.25</v>
      </c>
      <c r="F452" s="119">
        <v>-32</v>
      </c>
      <c r="G452" s="119">
        <v>70.59</v>
      </c>
      <c r="H452" s="119">
        <v>-3.45</v>
      </c>
      <c r="I452" s="119">
        <v>-25</v>
      </c>
      <c r="J452" s="119">
        <v>47.62</v>
      </c>
      <c r="K452" s="119">
        <v>3.23</v>
      </c>
      <c r="L452" s="119">
        <v>9.3699999999999992</v>
      </c>
      <c r="M452" s="119">
        <v>-17.14</v>
      </c>
      <c r="N452" s="119">
        <v>-31.03</v>
      </c>
      <c r="O452" s="119">
        <v>-25</v>
      </c>
      <c r="P452" s="119">
        <v>-33.33</v>
      </c>
      <c r="Q452" s="119">
        <v>170</v>
      </c>
      <c r="R452" s="119">
        <v>-59.26</v>
      </c>
      <c r="S452" s="119">
        <v>290.91000000000003</v>
      </c>
      <c r="T452" s="119">
        <v>-51.16</v>
      </c>
      <c r="U452" s="119">
        <v>38.1</v>
      </c>
      <c r="V452" s="119">
        <v>3.45</v>
      </c>
      <c r="W452" s="119">
        <v>-43.33</v>
      </c>
      <c r="X452" s="119">
        <v>52.94</v>
      </c>
      <c r="Y452" s="119">
        <v>-11.54</v>
      </c>
      <c r="Z452" s="119">
        <v>-21.74</v>
      </c>
      <c r="AA452" s="119">
        <v>-16.670000000000002</v>
      </c>
      <c r="AB452" s="119">
        <v>20</v>
      </c>
      <c r="AC452" s="119">
        <v>-5.56</v>
      </c>
      <c r="AD452" s="119">
        <v>23.53</v>
      </c>
      <c r="AE452" s="119">
        <v>14.29</v>
      </c>
      <c r="AF452" s="119">
        <v>70.83</v>
      </c>
      <c r="AG452" s="119">
        <v>-48.78</v>
      </c>
      <c r="AH452" s="119">
        <v>0</v>
      </c>
      <c r="AI452" s="119">
        <v>-9.52</v>
      </c>
      <c r="AJ452" s="119">
        <v>-31.58</v>
      </c>
      <c r="AK452" s="119">
        <v>146.15</v>
      </c>
      <c r="AL452" s="119">
        <v>-15.63</v>
      </c>
      <c r="AM452" s="119">
        <v>-29.63</v>
      </c>
      <c r="AN452" s="119">
        <v>21.05</v>
      </c>
      <c r="AO452" s="119">
        <v>121.74</v>
      </c>
      <c r="AP452" s="119">
        <v>-31.37</v>
      </c>
      <c r="AQ452" s="119">
        <v>-20</v>
      </c>
      <c r="AR452" s="119">
        <v>-67.86</v>
      </c>
      <c r="AS452" s="119">
        <v>166.67</v>
      </c>
      <c r="AT452" s="119">
        <v>25</v>
      </c>
      <c r="AU452" s="119">
        <v>-46.67</v>
      </c>
      <c r="AV452" s="119">
        <v>25</v>
      </c>
      <c r="AW452" s="119">
        <v>85</v>
      </c>
      <c r="AX452" s="119">
        <v>-29.73</v>
      </c>
      <c r="AY452" s="119">
        <v>38.46</v>
      </c>
      <c r="AZ452" s="119">
        <v>-47.22</v>
      </c>
      <c r="BA452" s="119">
        <v>215.79</v>
      </c>
      <c r="BB452" s="119">
        <v>-91.67</v>
      </c>
      <c r="BC452" s="119">
        <v>520</v>
      </c>
    </row>
    <row r="453" spans="1:55" ht="54.75" x14ac:dyDescent="0.45">
      <c r="A453" s="260">
        <v>134</v>
      </c>
      <c r="B453" s="173" t="s">
        <v>248</v>
      </c>
      <c r="C453" s="173"/>
      <c r="D453" s="116"/>
      <c r="E453" s="116"/>
      <c r="F453" s="116"/>
      <c r="G453" s="116"/>
      <c r="H453" s="116"/>
      <c r="I453" s="120">
        <v>-100</v>
      </c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20">
        <v>-100</v>
      </c>
      <c r="AA453" s="116"/>
      <c r="AB453" s="116"/>
      <c r="AC453" s="120">
        <v>-100</v>
      </c>
      <c r="AD453" s="116"/>
      <c r="AE453" s="116"/>
      <c r="AF453" s="120">
        <v>0</v>
      </c>
      <c r="AG453" s="120">
        <v>0</v>
      </c>
      <c r="AH453" s="120">
        <v>-100</v>
      </c>
      <c r="AI453" s="116"/>
      <c r="AJ453" s="116"/>
      <c r="AK453" s="120">
        <v>-100</v>
      </c>
      <c r="AL453" s="116"/>
      <c r="AM453" s="116"/>
      <c r="AN453" s="116"/>
      <c r="AO453" s="120">
        <v>0</v>
      </c>
      <c r="AP453" s="120">
        <v>-100</v>
      </c>
      <c r="AQ453" s="116"/>
      <c r="AR453" s="120">
        <v>0</v>
      </c>
      <c r="AS453" s="120">
        <v>-100</v>
      </c>
      <c r="AT453" s="116"/>
      <c r="AU453" s="116"/>
      <c r="AV453" s="116"/>
      <c r="AW453" s="116"/>
      <c r="AX453" s="120">
        <v>-100</v>
      </c>
      <c r="AY453" s="116"/>
      <c r="AZ453" s="116"/>
      <c r="BA453" s="116"/>
      <c r="BB453" s="120">
        <v>-100</v>
      </c>
      <c r="BC453" s="116"/>
    </row>
    <row r="454" spans="1:55" x14ac:dyDescent="0.45">
      <c r="A454" s="261">
        <v>135</v>
      </c>
      <c r="B454" s="174" t="s">
        <v>84</v>
      </c>
      <c r="C454" s="174"/>
      <c r="D454" s="119">
        <v>14.59</v>
      </c>
      <c r="E454" s="119">
        <v>6.5</v>
      </c>
      <c r="F454" s="119">
        <v>-6.55</v>
      </c>
      <c r="G454" s="119">
        <v>0.12</v>
      </c>
      <c r="H454" s="119">
        <v>2.8</v>
      </c>
      <c r="I454" s="119">
        <v>-7.74</v>
      </c>
      <c r="J454" s="119">
        <v>-9.59</v>
      </c>
      <c r="K454" s="119">
        <v>0.42</v>
      </c>
      <c r="L454" s="119">
        <v>6.2</v>
      </c>
      <c r="M454" s="119">
        <v>-8.86</v>
      </c>
      <c r="N454" s="119">
        <v>11.76</v>
      </c>
      <c r="O454" s="119">
        <v>-2.86</v>
      </c>
      <c r="P454" s="119">
        <v>8.6999999999999993</v>
      </c>
      <c r="Q454" s="119">
        <v>4.92</v>
      </c>
      <c r="R454" s="119">
        <v>-17.13</v>
      </c>
      <c r="S454" s="119">
        <v>0.42</v>
      </c>
      <c r="T454" s="119">
        <v>8.84</v>
      </c>
      <c r="U454" s="119">
        <v>-3.82</v>
      </c>
      <c r="V454" s="119">
        <v>-10.75</v>
      </c>
      <c r="W454" s="119">
        <v>14.49</v>
      </c>
      <c r="X454" s="119">
        <v>9.7899999999999991</v>
      </c>
      <c r="Y454" s="119">
        <v>-14.92</v>
      </c>
      <c r="Z454" s="119">
        <v>10.17</v>
      </c>
      <c r="AA454" s="119">
        <v>-9.01</v>
      </c>
      <c r="AB454" s="119">
        <v>10.31</v>
      </c>
      <c r="AC454" s="119">
        <v>11.15</v>
      </c>
      <c r="AD454" s="119">
        <v>-21.4</v>
      </c>
      <c r="AE454" s="119">
        <v>16.940000000000001</v>
      </c>
      <c r="AF454" s="119">
        <v>-7.59</v>
      </c>
      <c r="AG454" s="119">
        <v>-9.3000000000000007</v>
      </c>
      <c r="AH454" s="119">
        <v>7.32</v>
      </c>
      <c r="AI454" s="119">
        <v>0.99</v>
      </c>
      <c r="AJ454" s="119">
        <v>-8.19</v>
      </c>
      <c r="AK454" s="119">
        <v>8.68</v>
      </c>
      <c r="AL454" s="119">
        <v>-1.01</v>
      </c>
      <c r="AM454" s="119">
        <v>-8.32</v>
      </c>
      <c r="AN454" s="119">
        <v>12.98</v>
      </c>
      <c r="AO454" s="119">
        <v>8.86</v>
      </c>
      <c r="AP454" s="119">
        <v>-11.46</v>
      </c>
      <c r="AQ454" s="119">
        <v>15.48</v>
      </c>
      <c r="AR454" s="119">
        <v>-3.19</v>
      </c>
      <c r="AS454" s="119">
        <v>-6.17</v>
      </c>
      <c r="AT454" s="119">
        <v>9.66</v>
      </c>
      <c r="AU454" s="119">
        <v>7.86</v>
      </c>
      <c r="AV454" s="119">
        <v>64.83</v>
      </c>
      <c r="AW454" s="119">
        <v>-43.23</v>
      </c>
      <c r="AX454" s="119">
        <v>-5.69</v>
      </c>
      <c r="AY454" s="119">
        <v>4.87</v>
      </c>
      <c r="AZ454" s="119">
        <v>8.1300000000000008</v>
      </c>
      <c r="BA454" s="119">
        <v>20.2</v>
      </c>
      <c r="BB454" s="119">
        <v>-20.43</v>
      </c>
      <c r="BC454" s="119">
        <v>18.73</v>
      </c>
    </row>
    <row r="455" spans="1:55" ht="42" x14ac:dyDescent="0.45">
      <c r="A455" s="260">
        <v>136</v>
      </c>
      <c r="B455" s="173" t="s">
        <v>249</v>
      </c>
      <c r="C455" s="173"/>
      <c r="D455" s="120">
        <v>48.65</v>
      </c>
      <c r="E455" s="120">
        <v>-5.45</v>
      </c>
      <c r="F455" s="120">
        <v>-56.73</v>
      </c>
      <c r="G455" s="120">
        <v>182.22</v>
      </c>
      <c r="H455" s="120">
        <v>-12.6</v>
      </c>
      <c r="I455" s="120">
        <v>34.229999999999997</v>
      </c>
      <c r="J455" s="120">
        <v>-60.4</v>
      </c>
      <c r="K455" s="120">
        <v>125.42</v>
      </c>
      <c r="L455" s="120">
        <v>-39.85</v>
      </c>
      <c r="M455" s="120">
        <v>71.25</v>
      </c>
      <c r="N455" s="120">
        <v>-100</v>
      </c>
      <c r="O455" s="116"/>
      <c r="P455" s="120">
        <v>83.33</v>
      </c>
      <c r="Q455" s="120">
        <v>59.09</v>
      </c>
      <c r="R455" s="120">
        <v>-100</v>
      </c>
      <c r="S455" s="116"/>
      <c r="T455" s="120">
        <v>-100</v>
      </c>
      <c r="U455" s="116"/>
      <c r="V455" s="120">
        <v>0</v>
      </c>
      <c r="W455" s="120">
        <v>0</v>
      </c>
      <c r="X455" s="120">
        <v>-100</v>
      </c>
      <c r="Y455" s="116"/>
      <c r="Z455" s="116"/>
      <c r="AA455" s="116"/>
      <c r="AB455" s="116"/>
      <c r="AC455" s="116"/>
      <c r="AD455" s="120">
        <v>-100</v>
      </c>
      <c r="AE455" s="116"/>
      <c r="AF455" s="116"/>
      <c r="AG455" s="116"/>
      <c r="AH455" s="120">
        <v>-100</v>
      </c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</row>
    <row r="456" spans="1:55" x14ac:dyDescent="0.45">
      <c r="A456" s="261">
        <v>137</v>
      </c>
      <c r="B456" s="174" t="s">
        <v>250</v>
      </c>
      <c r="C456" s="174"/>
      <c r="D456" s="119">
        <v>-65.36</v>
      </c>
      <c r="E456" s="119">
        <v>165.59</v>
      </c>
      <c r="F456" s="119">
        <v>-67.61</v>
      </c>
      <c r="G456" s="119">
        <v>103.13</v>
      </c>
      <c r="H456" s="119">
        <v>-20.92</v>
      </c>
      <c r="I456" s="119">
        <v>42.41</v>
      </c>
      <c r="J456" s="119">
        <v>68.58</v>
      </c>
      <c r="K456" s="119">
        <v>-41.98</v>
      </c>
      <c r="L456" s="119">
        <v>7.82</v>
      </c>
      <c r="M456" s="119">
        <v>-53.63</v>
      </c>
      <c r="N456" s="119">
        <v>173.18</v>
      </c>
      <c r="O456" s="119">
        <v>43.76</v>
      </c>
      <c r="P456" s="119">
        <v>-32.57</v>
      </c>
      <c r="Q456" s="119">
        <v>-69.41</v>
      </c>
      <c r="R456" s="119">
        <v>83.45</v>
      </c>
      <c r="S456" s="119">
        <v>120.68</v>
      </c>
      <c r="T456" s="119">
        <v>-57.24</v>
      </c>
      <c r="U456" s="119">
        <v>210.36</v>
      </c>
      <c r="V456" s="119">
        <v>-13.86</v>
      </c>
      <c r="W456" s="119">
        <v>-53.8</v>
      </c>
      <c r="X456" s="119">
        <v>130.32</v>
      </c>
      <c r="Y456" s="119">
        <v>-20.45</v>
      </c>
      <c r="Z456" s="119">
        <v>14.26</v>
      </c>
      <c r="AA456" s="119">
        <v>-48.69</v>
      </c>
      <c r="AB456" s="119">
        <v>22.82</v>
      </c>
      <c r="AC456" s="119">
        <v>188.75</v>
      </c>
      <c r="AD456" s="119">
        <v>-89.84</v>
      </c>
      <c r="AE456" s="119">
        <v>425</v>
      </c>
      <c r="AF456" s="119">
        <v>134.13</v>
      </c>
      <c r="AG456" s="119">
        <v>-64.069999999999993</v>
      </c>
      <c r="AH456" s="119">
        <v>94.72</v>
      </c>
      <c r="AI456" s="119">
        <v>-42.15</v>
      </c>
      <c r="AJ456" s="119">
        <v>-8.5399999999999991</v>
      </c>
      <c r="AK456" s="119">
        <v>-47.44</v>
      </c>
      <c r="AL456" s="119">
        <v>170.38</v>
      </c>
      <c r="AM456" s="119">
        <v>-60.44</v>
      </c>
      <c r="AN456" s="119">
        <v>71.34</v>
      </c>
      <c r="AO456" s="119">
        <v>-48.48</v>
      </c>
      <c r="AP456" s="119">
        <v>-40.590000000000003</v>
      </c>
      <c r="AQ456" s="119">
        <v>73.91</v>
      </c>
      <c r="AR456" s="119">
        <v>-42.14</v>
      </c>
      <c r="AS456" s="119">
        <v>209.88</v>
      </c>
      <c r="AT456" s="119">
        <v>82.07</v>
      </c>
      <c r="AU456" s="119">
        <v>-73.3</v>
      </c>
      <c r="AV456" s="119">
        <v>61.48</v>
      </c>
      <c r="AW456" s="119">
        <v>-25.89</v>
      </c>
      <c r="AX456" s="119">
        <v>-12.67</v>
      </c>
      <c r="AY456" s="119">
        <v>104.31</v>
      </c>
      <c r="AZ456" s="119">
        <v>-46.26</v>
      </c>
      <c r="BA456" s="119">
        <v>-18.21</v>
      </c>
      <c r="BB456" s="119">
        <v>-12.66</v>
      </c>
      <c r="BC456" s="119">
        <v>37</v>
      </c>
    </row>
    <row r="457" spans="1:55" ht="42" x14ac:dyDescent="0.45">
      <c r="A457" s="260">
        <v>138</v>
      </c>
      <c r="B457" s="173" t="s">
        <v>79</v>
      </c>
      <c r="C457" s="173"/>
      <c r="D457" s="120">
        <v>-0.6</v>
      </c>
      <c r="E457" s="120">
        <v>2.06</v>
      </c>
      <c r="F457" s="120">
        <v>-12.41</v>
      </c>
      <c r="G457" s="120">
        <v>31.9</v>
      </c>
      <c r="H457" s="120">
        <v>-14.3</v>
      </c>
      <c r="I457" s="120">
        <v>3.39</v>
      </c>
      <c r="J457" s="120">
        <v>-10.32</v>
      </c>
      <c r="K457" s="120">
        <v>11.1</v>
      </c>
      <c r="L457" s="120">
        <v>3.5</v>
      </c>
      <c r="M457" s="120">
        <v>-17.22</v>
      </c>
      <c r="N457" s="120">
        <v>11.55</v>
      </c>
      <c r="O457" s="120">
        <v>-5.01</v>
      </c>
      <c r="P457" s="120">
        <v>-1.41</v>
      </c>
      <c r="Q457" s="120">
        <v>16.75</v>
      </c>
      <c r="R457" s="120">
        <v>-18.46</v>
      </c>
      <c r="S457" s="120">
        <v>8.8800000000000008</v>
      </c>
      <c r="T457" s="120">
        <v>7.13</v>
      </c>
      <c r="U457" s="120">
        <v>6.02</v>
      </c>
      <c r="V457" s="120">
        <v>-10.82</v>
      </c>
      <c r="W457" s="120">
        <v>-6.16</v>
      </c>
      <c r="X457" s="120">
        <v>1.44</v>
      </c>
      <c r="Y457" s="120">
        <v>-16.59</v>
      </c>
      <c r="Z457" s="120">
        <v>25.06</v>
      </c>
      <c r="AA457" s="120">
        <v>-15.54</v>
      </c>
      <c r="AB457" s="120">
        <v>3.12</v>
      </c>
      <c r="AC457" s="120">
        <v>10.84</v>
      </c>
      <c r="AD457" s="120">
        <v>-6.22</v>
      </c>
      <c r="AE457" s="120">
        <v>17.96</v>
      </c>
      <c r="AF457" s="120">
        <v>-4.6900000000000004</v>
      </c>
      <c r="AG457" s="120">
        <v>-14.23</v>
      </c>
      <c r="AH457" s="120">
        <v>26.34</v>
      </c>
      <c r="AI457" s="120">
        <v>-10.75</v>
      </c>
      <c r="AJ457" s="120">
        <v>-7.16</v>
      </c>
      <c r="AK457" s="120">
        <v>17.84</v>
      </c>
      <c r="AL457" s="120">
        <v>24.76</v>
      </c>
      <c r="AM457" s="120">
        <v>0.77</v>
      </c>
      <c r="AN457" s="120">
        <v>-25.57</v>
      </c>
      <c r="AO457" s="120">
        <v>8.4499999999999993</v>
      </c>
      <c r="AP457" s="120">
        <v>-27.7</v>
      </c>
      <c r="AQ457" s="120">
        <v>46.55</v>
      </c>
      <c r="AR457" s="120">
        <v>-12.39</v>
      </c>
      <c r="AS457" s="120">
        <v>-6.89</v>
      </c>
      <c r="AT457" s="120">
        <v>5.63</v>
      </c>
      <c r="AU457" s="120">
        <v>0.97</v>
      </c>
      <c r="AV457" s="120">
        <v>1.91</v>
      </c>
      <c r="AW457" s="120">
        <v>8.15</v>
      </c>
      <c r="AX457" s="120">
        <v>6.15</v>
      </c>
      <c r="AY457" s="120">
        <v>-12.75</v>
      </c>
      <c r="AZ457" s="120">
        <v>4.3099999999999996</v>
      </c>
      <c r="BA457" s="120">
        <v>10.07</v>
      </c>
      <c r="BB457" s="120">
        <v>-18.989999999999998</v>
      </c>
      <c r="BC457" s="120">
        <v>17.53</v>
      </c>
    </row>
    <row r="458" spans="1:55" ht="29.25" x14ac:dyDescent="0.45">
      <c r="A458" s="261">
        <v>139</v>
      </c>
      <c r="B458" s="174" t="s">
        <v>251</v>
      </c>
      <c r="C458" s="174"/>
      <c r="D458" s="119">
        <v>-53.85</v>
      </c>
      <c r="E458" s="119">
        <v>450</v>
      </c>
      <c r="F458" s="119">
        <v>-18.18</v>
      </c>
      <c r="G458" s="119">
        <v>81.48</v>
      </c>
      <c r="H458" s="119">
        <v>-63.27</v>
      </c>
      <c r="I458" s="119">
        <v>94.44</v>
      </c>
      <c r="J458" s="119">
        <v>-37.14</v>
      </c>
      <c r="K458" s="119">
        <v>-22.73</v>
      </c>
      <c r="L458" s="119">
        <v>-29.41</v>
      </c>
      <c r="M458" s="119">
        <v>-66.67</v>
      </c>
      <c r="N458" s="119">
        <v>100</v>
      </c>
      <c r="O458" s="119">
        <v>162.5</v>
      </c>
      <c r="P458" s="119">
        <v>-4.76</v>
      </c>
      <c r="Q458" s="119">
        <v>25</v>
      </c>
      <c r="R458" s="119">
        <v>64</v>
      </c>
      <c r="S458" s="119">
        <v>-51.22</v>
      </c>
      <c r="T458" s="119">
        <v>-80</v>
      </c>
      <c r="U458" s="119">
        <v>875</v>
      </c>
      <c r="V458" s="119">
        <v>-33.33</v>
      </c>
      <c r="W458" s="119">
        <v>42.31</v>
      </c>
      <c r="X458" s="119">
        <v>-32.43</v>
      </c>
      <c r="Y458" s="119">
        <v>-12</v>
      </c>
      <c r="Z458" s="119">
        <v>-22.73</v>
      </c>
      <c r="AA458" s="119">
        <v>135.29</v>
      </c>
      <c r="AB458" s="119">
        <v>-50</v>
      </c>
      <c r="AC458" s="119">
        <v>75</v>
      </c>
      <c r="AD458" s="119">
        <v>14.29</v>
      </c>
      <c r="AE458" s="119">
        <v>-15</v>
      </c>
      <c r="AF458" s="119">
        <v>35.29</v>
      </c>
      <c r="AG458" s="119">
        <v>-67.39</v>
      </c>
      <c r="AH458" s="119">
        <v>273.33</v>
      </c>
      <c r="AI458" s="119">
        <v>-12.5</v>
      </c>
      <c r="AJ458" s="119">
        <v>-48.98</v>
      </c>
      <c r="AK458" s="119">
        <v>-60</v>
      </c>
      <c r="AL458" s="119">
        <v>210</v>
      </c>
      <c r="AM458" s="119">
        <v>-77.42</v>
      </c>
      <c r="AN458" s="119">
        <v>457.14</v>
      </c>
      <c r="AO458" s="119">
        <v>-58.97</v>
      </c>
      <c r="AP458" s="119">
        <v>-68.75</v>
      </c>
      <c r="AQ458" s="119">
        <v>580</v>
      </c>
      <c r="AR458" s="119">
        <v>-50</v>
      </c>
      <c r="AS458" s="119">
        <v>147.06</v>
      </c>
      <c r="AT458" s="119">
        <v>-9.52</v>
      </c>
      <c r="AU458" s="119">
        <v>-44.74</v>
      </c>
      <c r="AV458" s="119">
        <v>85.71</v>
      </c>
      <c r="AW458" s="119">
        <v>7.69</v>
      </c>
      <c r="AX458" s="119">
        <v>-90.48</v>
      </c>
      <c r="AY458" s="121">
        <v>1100</v>
      </c>
      <c r="AZ458" s="119">
        <v>-35.42</v>
      </c>
      <c r="BA458" s="119">
        <v>12.9</v>
      </c>
      <c r="BB458" s="119">
        <v>11.43</v>
      </c>
      <c r="BC458" s="119">
        <v>51.28</v>
      </c>
    </row>
    <row r="459" spans="1:55" x14ac:dyDescent="0.45">
      <c r="A459" s="260">
        <v>140</v>
      </c>
      <c r="B459" s="173" t="s">
        <v>62</v>
      </c>
      <c r="C459" s="173"/>
      <c r="D459" s="120">
        <v>19.53</v>
      </c>
      <c r="E459" s="120">
        <v>-14.81</v>
      </c>
      <c r="F459" s="120">
        <v>-8.6999999999999993</v>
      </c>
      <c r="G459" s="120">
        <v>-3.92</v>
      </c>
      <c r="H459" s="120">
        <v>-2.04</v>
      </c>
      <c r="I459" s="120">
        <v>-52.68</v>
      </c>
      <c r="J459" s="120">
        <v>27.04</v>
      </c>
      <c r="K459" s="120">
        <v>50.5</v>
      </c>
      <c r="L459" s="120">
        <v>-23.36</v>
      </c>
      <c r="M459" s="120">
        <v>-7.73</v>
      </c>
      <c r="N459" s="120">
        <v>-15.81</v>
      </c>
      <c r="O459" s="120">
        <v>35.909999999999997</v>
      </c>
      <c r="P459" s="120">
        <v>15.45</v>
      </c>
      <c r="Q459" s="120">
        <v>7.75</v>
      </c>
      <c r="R459" s="120">
        <v>-28.1</v>
      </c>
      <c r="S459" s="120">
        <v>-11.36</v>
      </c>
      <c r="T459" s="120">
        <v>-16.920000000000002</v>
      </c>
      <c r="U459" s="120">
        <v>-54.94</v>
      </c>
      <c r="V459" s="120">
        <v>200</v>
      </c>
      <c r="W459" s="120">
        <v>2.2799999999999998</v>
      </c>
      <c r="X459" s="120">
        <v>-52.68</v>
      </c>
      <c r="Y459" s="120">
        <v>53.77</v>
      </c>
      <c r="Z459" s="120">
        <v>-21.47</v>
      </c>
      <c r="AA459" s="120">
        <v>-55.47</v>
      </c>
      <c r="AB459" s="120">
        <v>108.77</v>
      </c>
      <c r="AC459" s="120">
        <v>82.35</v>
      </c>
      <c r="AD459" s="120">
        <v>41.01</v>
      </c>
      <c r="AE459" s="120">
        <v>-24.51</v>
      </c>
      <c r="AF459" s="120">
        <v>10.82</v>
      </c>
      <c r="AG459" s="120">
        <v>-21.09</v>
      </c>
      <c r="AH459" s="120">
        <v>9.9</v>
      </c>
      <c r="AI459" s="120">
        <v>88.74</v>
      </c>
      <c r="AJ459" s="120">
        <v>-43.44</v>
      </c>
      <c r="AK459" s="120">
        <v>-15.19</v>
      </c>
      <c r="AL459" s="120">
        <v>-38.81</v>
      </c>
      <c r="AM459" s="120">
        <v>1.63</v>
      </c>
      <c r="AN459" s="120">
        <v>31.2</v>
      </c>
      <c r="AO459" s="120">
        <v>129.88</v>
      </c>
      <c r="AP459" s="120">
        <v>-16.98</v>
      </c>
      <c r="AQ459" s="120">
        <v>11.5</v>
      </c>
      <c r="AR459" s="120">
        <v>-9.17</v>
      </c>
      <c r="AS459" s="120">
        <v>-25.87</v>
      </c>
      <c r="AT459" s="120">
        <v>-1.7</v>
      </c>
      <c r="AU459" s="120">
        <v>12.99</v>
      </c>
      <c r="AV459" s="120">
        <v>61.3</v>
      </c>
      <c r="AW459" s="120">
        <v>-60.33</v>
      </c>
      <c r="AX459" s="120">
        <v>34.729999999999997</v>
      </c>
      <c r="AY459" s="120">
        <v>18.22</v>
      </c>
      <c r="AZ459" s="120">
        <v>22.93</v>
      </c>
      <c r="BA459" s="120">
        <v>20.49</v>
      </c>
      <c r="BB459" s="120">
        <v>-18.78</v>
      </c>
      <c r="BC459" s="120">
        <v>-9.69</v>
      </c>
    </row>
    <row r="460" spans="1:55" ht="29.25" x14ac:dyDescent="0.45">
      <c r="A460" s="261">
        <v>141</v>
      </c>
      <c r="B460" s="174" t="s">
        <v>252</v>
      </c>
      <c r="C460" s="174"/>
      <c r="D460" s="119">
        <v>342.86</v>
      </c>
      <c r="E460" s="119">
        <v>-58.06</v>
      </c>
      <c r="F460" s="119">
        <v>-84.62</v>
      </c>
      <c r="G460" s="119">
        <v>700</v>
      </c>
      <c r="H460" s="119">
        <v>-50</v>
      </c>
      <c r="I460" s="119">
        <v>75</v>
      </c>
      <c r="J460" s="119">
        <v>-71.430000000000007</v>
      </c>
      <c r="K460" s="119">
        <v>275</v>
      </c>
      <c r="L460" s="119">
        <v>-60</v>
      </c>
      <c r="M460" s="119">
        <v>16.670000000000002</v>
      </c>
      <c r="N460" s="119">
        <v>-14.29</v>
      </c>
      <c r="O460" s="119">
        <v>16.670000000000002</v>
      </c>
      <c r="P460" s="119">
        <v>42.86</v>
      </c>
      <c r="Q460" s="119">
        <v>0</v>
      </c>
      <c r="R460" s="119">
        <v>-100</v>
      </c>
      <c r="S460" s="117"/>
      <c r="T460" s="119">
        <v>-71.430000000000007</v>
      </c>
      <c r="U460" s="119">
        <v>100</v>
      </c>
      <c r="V460" s="119">
        <v>-12.5</v>
      </c>
      <c r="W460" s="119">
        <v>42.86</v>
      </c>
      <c r="X460" s="119">
        <v>-40</v>
      </c>
      <c r="Y460" s="119">
        <v>50</v>
      </c>
      <c r="Z460" s="119">
        <v>-11.11</v>
      </c>
      <c r="AA460" s="119">
        <v>12.5</v>
      </c>
      <c r="AB460" s="119">
        <v>11.11</v>
      </c>
      <c r="AC460" s="119">
        <v>160</v>
      </c>
      <c r="AD460" s="119">
        <v>-69.23</v>
      </c>
      <c r="AE460" s="119">
        <v>-50</v>
      </c>
      <c r="AF460" s="119">
        <v>150</v>
      </c>
      <c r="AG460" s="119">
        <v>-20</v>
      </c>
      <c r="AH460" s="119">
        <v>-25</v>
      </c>
      <c r="AI460" s="119">
        <v>50</v>
      </c>
      <c r="AJ460" s="119">
        <v>22.22</v>
      </c>
      <c r="AK460" s="119">
        <v>27.27</v>
      </c>
      <c r="AL460" s="119">
        <v>-57.14</v>
      </c>
      <c r="AM460" s="119">
        <v>100</v>
      </c>
      <c r="AN460" s="119">
        <v>-50</v>
      </c>
      <c r="AO460" s="119">
        <v>16.670000000000002</v>
      </c>
      <c r="AP460" s="119">
        <v>-71.430000000000007</v>
      </c>
      <c r="AQ460" s="119">
        <v>750</v>
      </c>
      <c r="AR460" s="119">
        <v>-70.59</v>
      </c>
      <c r="AS460" s="119">
        <v>-20</v>
      </c>
      <c r="AT460" s="119">
        <v>225</v>
      </c>
      <c r="AU460" s="119">
        <v>38.46</v>
      </c>
      <c r="AV460" s="119">
        <v>-38.89</v>
      </c>
      <c r="AW460" s="119">
        <v>-36.36</v>
      </c>
      <c r="AX460" s="119">
        <v>71.430000000000007</v>
      </c>
      <c r="AY460" s="119">
        <v>-25</v>
      </c>
      <c r="AZ460" s="119">
        <v>166.67</v>
      </c>
      <c r="BA460" s="119">
        <v>-54.17</v>
      </c>
      <c r="BB460" s="119">
        <v>36.36</v>
      </c>
      <c r="BC460" s="119">
        <v>-33.33</v>
      </c>
    </row>
    <row r="461" spans="1:55" ht="29.25" x14ac:dyDescent="0.45">
      <c r="A461" s="260">
        <v>142</v>
      </c>
      <c r="B461" s="173" t="s">
        <v>385</v>
      </c>
      <c r="C461" s="173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20">
        <v>-100</v>
      </c>
      <c r="R461" s="116"/>
      <c r="S461" s="120">
        <v>-100</v>
      </c>
      <c r="T461" s="116"/>
      <c r="U461" s="116"/>
      <c r="V461" s="120">
        <v>-100</v>
      </c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20">
        <v>-100</v>
      </c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20">
        <v>-100</v>
      </c>
      <c r="AV461" s="116"/>
      <c r="AW461" s="116"/>
      <c r="AX461" s="116"/>
      <c r="AY461" s="116"/>
      <c r="AZ461" s="120">
        <v>-100</v>
      </c>
      <c r="BA461" s="116"/>
      <c r="BB461" s="116"/>
      <c r="BC461" s="116"/>
    </row>
    <row r="462" spans="1:55" x14ac:dyDescent="0.45">
      <c r="A462" s="261">
        <v>143</v>
      </c>
      <c r="B462" s="174" t="s">
        <v>103</v>
      </c>
      <c r="C462" s="174"/>
      <c r="D462" s="119">
        <v>11.45</v>
      </c>
      <c r="E462" s="119">
        <v>32.11</v>
      </c>
      <c r="F462" s="119">
        <v>2.2000000000000002</v>
      </c>
      <c r="G462" s="119">
        <v>-20.440000000000001</v>
      </c>
      <c r="H462" s="119">
        <v>12.65</v>
      </c>
      <c r="I462" s="119">
        <v>-42.26</v>
      </c>
      <c r="J462" s="119">
        <v>5.79</v>
      </c>
      <c r="K462" s="119">
        <v>118.53</v>
      </c>
      <c r="L462" s="119">
        <v>65.45</v>
      </c>
      <c r="M462" s="119">
        <v>-62.11</v>
      </c>
      <c r="N462" s="119">
        <v>53.69</v>
      </c>
      <c r="O462" s="119">
        <v>-40.270000000000003</v>
      </c>
      <c r="P462" s="119">
        <v>-28.68</v>
      </c>
      <c r="Q462" s="119">
        <v>72.849999999999994</v>
      </c>
      <c r="R462" s="119">
        <v>-38.159999999999997</v>
      </c>
      <c r="S462" s="119">
        <v>-0.22</v>
      </c>
      <c r="T462" s="119">
        <v>19.59</v>
      </c>
      <c r="U462" s="119">
        <v>21.72</v>
      </c>
      <c r="V462" s="119">
        <v>-30.09</v>
      </c>
      <c r="W462" s="119">
        <v>24.15</v>
      </c>
      <c r="X462" s="119">
        <v>-0.81</v>
      </c>
      <c r="Y462" s="119">
        <v>-30.33</v>
      </c>
      <c r="Z462" s="119">
        <v>4.87</v>
      </c>
      <c r="AA462" s="119">
        <v>40.950000000000003</v>
      </c>
      <c r="AB462" s="119">
        <v>-19.61</v>
      </c>
      <c r="AC462" s="119">
        <v>27.86</v>
      </c>
      <c r="AD462" s="119">
        <v>16.37</v>
      </c>
      <c r="AE462" s="119">
        <v>-16.3</v>
      </c>
      <c r="AF462" s="119">
        <v>7.1</v>
      </c>
      <c r="AG462" s="119">
        <v>-35.9</v>
      </c>
      <c r="AH462" s="119">
        <v>66.91</v>
      </c>
      <c r="AI462" s="119">
        <v>4.76</v>
      </c>
      <c r="AJ462" s="119">
        <v>-25.73</v>
      </c>
      <c r="AK462" s="119">
        <v>-19.809999999999999</v>
      </c>
      <c r="AL462" s="119">
        <v>7.31</v>
      </c>
      <c r="AM462" s="119">
        <v>18.36</v>
      </c>
      <c r="AN462" s="119">
        <v>-21.08</v>
      </c>
      <c r="AO462" s="119">
        <v>11.65</v>
      </c>
      <c r="AP462" s="119">
        <v>-47.84</v>
      </c>
      <c r="AQ462" s="119">
        <v>100.54</v>
      </c>
      <c r="AR462" s="119">
        <v>21.1</v>
      </c>
      <c r="AS462" s="119">
        <v>5.71</v>
      </c>
      <c r="AT462" s="119">
        <v>-18.55</v>
      </c>
      <c r="AU462" s="119">
        <v>22.06</v>
      </c>
      <c r="AV462" s="119">
        <v>-26.65</v>
      </c>
      <c r="AW462" s="119">
        <v>77.540000000000006</v>
      </c>
      <c r="AX462" s="119">
        <v>-46.17</v>
      </c>
      <c r="AY462" s="119">
        <v>4.6399999999999997</v>
      </c>
      <c r="AZ462" s="119">
        <v>13.88</v>
      </c>
      <c r="BA462" s="119">
        <v>13.34</v>
      </c>
      <c r="BB462" s="119">
        <v>-39.86</v>
      </c>
      <c r="BC462" s="119">
        <v>44.1</v>
      </c>
    </row>
    <row r="463" spans="1:55" ht="29.25" x14ac:dyDescent="0.45">
      <c r="A463" s="260">
        <v>144</v>
      </c>
      <c r="B463" s="173" t="s">
        <v>253</v>
      </c>
      <c r="C463" s="173"/>
      <c r="D463" s="116"/>
      <c r="E463" s="120">
        <v>500</v>
      </c>
      <c r="F463" s="120">
        <v>-66.67</v>
      </c>
      <c r="G463" s="120">
        <v>-100</v>
      </c>
      <c r="H463" s="116"/>
      <c r="I463" s="116"/>
      <c r="J463" s="116"/>
      <c r="K463" s="116"/>
      <c r="L463" s="116"/>
      <c r="M463" s="120">
        <v>87.5</v>
      </c>
      <c r="N463" s="120">
        <v>-93.33</v>
      </c>
      <c r="O463" s="120">
        <v>-100</v>
      </c>
      <c r="P463" s="116"/>
      <c r="Q463" s="116"/>
      <c r="R463" s="116"/>
      <c r="S463" s="120">
        <v>-100</v>
      </c>
      <c r="T463" s="116"/>
      <c r="U463" s="120">
        <v>-100</v>
      </c>
      <c r="V463" s="116"/>
      <c r="W463" s="116"/>
      <c r="X463" s="116"/>
      <c r="Y463" s="120">
        <v>-100</v>
      </c>
      <c r="Z463" s="116"/>
      <c r="AA463" s="116"/>
      <c r="AB463" s="120">
        <v>-100</v>
      </c>
      <c r="AC463" s="116"/>
      <c r="AD463" s="116"/>
      <c r="AE463" s="120">
        <v>-66.67</v>
      </c>
      <c r="AF463" s="120">
        <v>-100</v>
      </c>
      <c r="AG463" s="116"/>
      <c r="AH463" s="116"/>
      <c r="AI463" s="120">
        <v>-100</v>
      </c>
      <c r="AJ463" s="116"/>
      <c r="AK463" s="120">
        <v>-100</v>
      </c>
      <c r="AL463" s="116"/>
      <c r="AM463" s="116"/>
      <c r="AN463" s="120">
        <v>-100</v>
      </c>
      <c r="AO463" s="116"/>
      <c r="AP463" s="116"/>
      <c r="AQ463" s="116"/>
      <c r="AR463" s="120">
        <v>-100</v>
      </c>
      <c r="AS463" s="116"/>
      <c r="AT463" s="116"/>
      <c r="AU463" s="120">
        <v>100</v>
      </c>
      <c r="AV463" s="120">
        <v>-100</v>
      </c>
      <c r="AW463" s="116"/>
      <c r="AX463" s="120">
        <v>-100</v>
      </c>
      <c r="AY463" s="116"/>
      <c r="AZ463" s="116"/>
      <c r="BA463" s="120">
        <v>-66.67</v>
      </c>
      <c r="BB463" s="120">
        <v>-100</v>
      </c>
      <c r="BC463" s="116"/>
    </row>
    <row r="464" spans="1:55" ht="54.75" x14ac:dyDescent="0.45">
      <c r="A464" s="261">
        <v>145</v>
      </c>
      <c r="B464" s="174" t="s">
        <v>254</v>
      </c>
      <c r="C464" s="174"/>
      <c r="D464" s="117"/>
      <c r="E464" s="117"/>
      <c r="F464" s="117"/>
      <c r="G464" s="117"/>
      <c r="H464" s="117"/>
      <c r="I464" s="117"/>
      <c r="J464" s="117"/>
      <c r="K464" s="117"/>
      <c r="L464" s="117"/>
      <c r="M464" s="119">
        <v>-100</v>
      </c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</row>
    <row r="465" spans="1:55" x14ac:dyDescent="0.45">
      <c r="A465" s="260">
        <v>146</v>
      </c>
      <c r="B465" s="173" t="s">
        <v>255</v>
      </c>
      <c r="C465" s="173"/>
      <c r="D465" s="120">
        <v>-15</v>
      </c>
      <c r="E465" s="120">
        <v>4.71</v>
      </c>
      <c r="F465" s="120">
        <v>-4.49</v>
      </c>
      <c r="G465" s="120">
        <v>261.76</v>
      </c>
      <c r="H465" s="120">
        <v>-46.18</v>
      </c>
      <c r="I465" s="120">
        <v>-16.62</v>
      </c>
      <c r="J465" s="120">
        <v>-19.93</v>
      </c>
      <c r="K465" s="120">
        <v>-8.14</v>
      </c>
      <c r="L465" s="120">
        <v>17.73</v>
      </c>
      <c r="M465" s="120">
        <v>23.43</v>
      </c>
      <c r="N465" s="120">
        <v>-7.46</v>
      </c>
      <c r="O465" s="120">
        <v>-41.76</v>
      </c>
      <c r="P465" s="120">
        <v>115.72</v>
      </c>
      <c r="Q465" s="120">
        <v>-25.36</v>
      </c>
      <c r="R465" s="120">
        <v>-9.3800000000000008</v>
      </c>
      <c r="S465" s="120">
        <v>127.59</v>
      </c>
      <c r="T465" s="120">
        <v>-68.94</v>
      </c>
      <c r="U465" s="120">
        <v>46.34</v>
      </c>
      <c r="V465" s="120">
        <v>-48.33</v>
      </c>
      <c r="W465" s="120">
        <v>65.319999999999993</v>
      </c>
      <c r="X465" s="120">
        <v>11.22</v>
      </c>
      <c r="Y465" s="120">
        <v>-18.86</v>
      </c>
      <c r="Z465" s="120">
        <v>3.78</v>
      </c>
      <c r="AA465" s="120">
        <v>-26.56</v>
      </c>
      <c r="AB465" s="120">
        <v>77.3</v>
      </c>
      <c r="AC465" s="120">
        <v>-17.2</v>
      </c>
      <c r="AD465" s="120">
        <v>-74.400000000000006</v>
      </c>
      <c r="AE465" s="120">
        <v>126.42</v>
      </c>
      <c r="AF465" s="120">
        <v>87.5</v>
      </c>
      <c r="AG465" s="120">
        <v>-42.67</v>
      </c>
      <c r="AH465" s="120">
        <v>74.42</v>
      </c>
      <c r="AI465" s="120">
        <v>-12.89</v>
      </c>
      <c r="AJ465" s="120">
        <v>-9.69</v>
      </c>
      <c r="AK465" s="120">
        <v>18.079999999999998</v>
      </c>
      <c r="AL465" s="120">
        <v>-46.89</v>
      </c>
      <c r="AM465" s="120">
        <v>42.34</v>
      </c>
      <c r="AN465" s="120">
        <v>8.86</v>
      </c>
      <c r="AO465" s="120">
        <v>-2.33</v>
      </c>
      <c r="AP465" s="120">
        <v>-17.86</v>
      </c>
      <c r="AQ465" s="120">
        <v>60.14</v>
      </c>
      <c r="AR465" s="120">
        <v>64.709999999999994</v>
      </c>
      <c r="AS465" s="120">
        <v>-24.45</v>
      </c>
      <c r="AT465" s="120">
        <v>-24.73</v>
      </c>
      <c r="AU465" s="120">
        <v>-24.15</v>
      </c>
      <c r="AV465" s="120">
        <v>34.39</v>
      </c>
      <c r="AW465" s="120">
        <v>9.9499999999999993</v>
      </c>
      <c r="AX465" s="120">
        <v>-10.34</v>
      </c>
      <c r="AY465" s="120">
        <v>-4.8099999999999996</v>
      </c>
      <c r="AZ465" s="120">
        <v>-32.32</v>
      </c>
      <c r="BA465" s="120">
        <v>71.64</v>
      </c>
      <c r="BB465" s="120">
        <v>-23.04</v>
      </c>
      <c r="BC465" s="120">
        <v>-24.86</v>
      </c>
    </row>
    <row r="466" spans="1:55" x14ac:dyDescent="0.45">
      <c r="A466" s="261">
        <v>147</v>
      </c>
      <c r="B466" s="174" t="s">
        <v>256</v>
      </c>
      <c r="C466" s="174"/>
      <c r="D466" s="119">
        <v>-77.25</v>
      </c>
      <c r="E466" s="119">
        <v>981.03</v>
      </c>
      <c r="F466" s="119">
        <v>-31.74</v>
      </c>
      <c r="G466" s="119">
        <v>-7.24</v>
      </c>
      <c r="H466" s="119">
        <v>-25.06</v>
      </c>
      <c r="I466" s="119">
        <v>132.44</v>
      </c>
      <c r="J466" s="119">
        <v>-88.5</v>
      </c>
      <c r="K466" s="119">
        <v>68.55</v>
      </c>
      <c r="L466" s="119">
        <v>-44.78</v>
      </c>
      <c r="M466" s="119">
        <v>-2.0299999999999998</v>
      </c>
      <c r="N466" s="119">
        <v>-8.2799999999999994</v>
      </c>
      <c r="O466" s="119">
        <v>16.54</v>
      </c>
      <c r="P466" s="119">
        <v>20.65</v>
      </c>
      <c r="Q466" s="119">
        <v>14.97</v>
      </c>
      <c r="R466" s="119">
        <v>-34.880000000000003</v>
      </c>
      <c r="S466" s="119">
        <v>-15</v>
      </c>
      <c r="T466" s="119">
        <v>52.1</v>
      </c>
      <c r="U466" s="119">
        <v>-14.36</v>
      </c>
      <c r="V466" s="119">
        <v>52.26</v>
      </c>
      <c r="W466" s="119">
        <v>-41.53</v>
      </c>
      <c r="X466" s="119">
        <v>-32.61</v>
      </c>
      <c r="Y466" s="119">
        <v>429.03</v>
      </c>
      <c r="Z466" s="119">
        <v>-78.66</v>
      </c>
      <c r="AA466" s="119">
        <v>350.48</v>
      </c>
      <c r="AB466" s="119">
        <v>-74.42</v>
      </c>
      <c r="AC466" s="119">
        <v>654.54999999999995</v>
      </c>
      <c r="AD466" s="119">
        <v>-85.32</v>
      </c>
      <c r="AE466" s="119">
        <v>29.1</v>
      </c>
      <c r="AF466" s="119">
        <v>-15.61</v>
      </c>
      <c r="AG466" s="119">
        <v>93.84</v>
      </c>
      <c r="AH466" s="119">
        <v>199.29</v>
      </c>
      <c r="AI466" s="119">
        <v>-32.35</v>
      </c>
      <c r="AJ466" s="119">
        <v>50.44</v>
      </c>
      <c r="AK466" s="119">
        <v>-90.02</v>
      </c>
      <c r="AL466" s="119">
        <v>23.26</v>
      </c>
      <c r="AM466" s="119">
        <v>83.02</v>
      </c>
      <c r="AN466" s="119">
        <v>-25.26</v>
      </c>
      <c r="AO466" s="119">
        <v>-15.17</v>
      </c>
      <c r="AP466" s="119">
        <v>-18.7</v>
      </c>
      <c r="AQ466" s="119">
        <v>166</v>
      </c>
      <c r="AR466" s="119">
        <v>-35.71</v>
      </c>
      <c r="AS466" s="119">
        <v>-8.77</v>
      </c>
      <c r="AT466" s="119">
        <v>15.38</v>
      </c>
      <c r="AU466" s="119">
        <v>-32.78</v>
      </c>
      <c r="AV466" s="119">
        <v>-24.79</v>
      </c>
      <c r="AW466" s="119">
        <v>0</v>
      </c>
      <c r="AX466" s="119">
        <v>5.49</v>
      </c>
      <c r="AY466" s="119">
        <v>78.13</v>
      </c>
      <c r="AZ466" s="119">
        <v>-22.81</v>
      </c>
      <c r="BA466" s="119">
        <v>-7.58</v>
      </c>
      <c r="BB466" s="119">
        <v>-36.07</v>
      </c>
      <c r="BC466" s="119">
        <v>-6.41</v>
      </c>
    </row>
    <row r="467" spans="1:55" ht="29.25" x14ac:dyDescent="0.45">
      <c r="A467" s="260">
        <v>148</v>
      </c>
      <c r="B467" s="173" t="s">
        <v>257</v>
      </c>
      <c r="C467" s="173"/>
      <c r="D467" s="120">
        <v>-22.73</v>
      </c>
      <c r="E467" s="120">
        <v>-8.82</v>
      </c>
      <c r="F467" s="120">
        <v>48.39</v>
      </c>
      <c r="G467" s="120">
        <v>-4.3499999999999996</v>
      </c>
      <c r="H467" s="120">
        <v>-31.82</v>
      </c>
      <c r="I467" s="120">
        <v>20</v>
      </c>
      <c r="J467" s="120">
        <v>55.56</v>
      </c>
      <c r="K467" s="120">
        <v>-41.07</v>
      </c>
      <c r="L467" s="120">
        <v>21.21</v>
      </c>
      <c r="M467" s="120">
        <v>45</v>
      </c>
      <c r="N467" s="120">
        <v>-31.03</v>
      </c>
      <c r="O467" s="120">
        <v>-37.5</v>
      </c>
      <c r="P467" s="120">
        <v>-16</v>
      </c>
      <c r="Q467" s="120">
        <v>76.19</v>
      </c>
      <c r="R467" s="120">
        <v>227.03</v>
      </c>
      <c r="S467" s="120">
        <v>-49.59</v>
      </c>
      <c r="T467" s="120">
        <v>-50.82</v>
      </c>
      <c r="U467" s="120">
        <v>13.33</v>
      </c>
      <c r="V467" s="120">
        <v>114.71</v>
      </c>
      <c r="W467" s="120">
        <v>-72.599999999999994</v>
      </c>
      <c r="X467" s="120">
        <v>15</v>
      </c>
      <c r="Y467" s="120">
        <v>-65.22</v>
      </c>
      <c r="Z467" s="120">
        <v>162.5</v>
      </c>
      <c r="AA467" s="120">
        <v>-47.62</v>
      </c>
      <c r="AB467" s="120">
        <v>27.27</v>
      </c>
      <c r="AC467" s="120">
        <v>7.14</v>
      </c>
      <c r="AD467" s="120">
        <v>-20</v>
      </c>
      <c r="AE467" s="120">
        <v>25</v>
      </c>
      <c r="AF467" s="120">
        <v>-6.67</v>
      </c>
      <c r="AG467" s="120">
        <v>-42.86</v>
      </c>
      <c r="AH467" s="120">
        <v>62.5</v>
      </c>
      <c r="AI467" s="120">
        <v>61.54</v>
      </c>
      <c r="AJ467" s="120">
        <v>-28.57</v>
      </c>
      <c r="AK467" s="120">
        <v>-6.67</v>
      </c>
      <c r="AL467" s="120">
        <v>0</v>
      </c>
      <c r="AM467" s="120">
        <v>-42.86</v>
      </c>
      <c r="AN467" s="120">
        <v>100</v>
      </c>
      <c r="AO467" s="120">
        <v>25</v>
      </c>
      <c r="AP467" s="120">
        <v>35</v>
      </c>
      <c r="AQ467" s="120">
        <v>-51.85</v>
      </c>
      <c r="AR467" s="120">
        <v>-15.38</v>
      </c>
      <c r="AS467" s="120">
        <v>-18.18</v>
      </c>
      <c r="AT467" s="120">
        <v>55.56</v>
      </c>
      <c r="AU467" s="120">
        <v>-7.14</v>
      </c>
      <c r="AV467" s="120">
        <v>-7.69</v>
      </c>
      <c r="AW467" s="120">
        <v>8.33</v>
      </c>
      <c r="AX467" s="120">
        <v>-15.38</v>
      </c>
      <c r="AY467" s="120">
        <v>72.73</v>
      </c>
      <c r="AZ467" s="120">
        <v>5.26</v>
      </c>
      <c r="BA467" s="120">
        <v>40</v>
      </c>
      <c r="BB467" s="120">
        <v>-10.71</v>
      </c>
      <c r="BC467" s="120">
        <v>-12</v>
      </c>
    </row>
    <row r="468" spans="1:55" ht="29.25" x14ac:dyDescent="0.45">
      <c r="A468" s="261">
        <v>149</v>
      </c>
      <c r="B468" s="174" t="s">
        <v>258</v>
      </c>
      <c r="C468" s="174"/>
      <c r="D468" s="119">
        <v>297.62</v>
      </c>
      <c r="E468" s="119">
        <v>-49.1</v>
      </c>
      <c r="F468" s="119">
        <v>-69.41</v>
      </c>
      <c r="G468" s="119">
        <v>-19.23</v>
      </c>
      <c r="H468" s="119">
        <v>95.24</v>
      </c>
      <c r="I468" s="119">
        <v>-7.32</v>
      </c>
      <c r="J468" s="119">
        <v>44.74</v>
      </c>
      <c r="K468" s="119">
        <v>-10.91</v>
      </c>
      <c r="L468" s="119">
        <v>310.2</v>
      </c>
      <c r="M468" s="119">
        <v>-90.05</v>
      </c>
      <c r="N468" s="119">
        <v>840</v>
      </c>
      <c r="O468" s="119">
        <v>-56.91</v>
      </c>
      <c r="P468" s="119">
        <v>-54.32</v>
      </c>
      <c r="Q468" s="119">
        <v>-37.840000000000003</v>
      </c>
      <c r="R468" s="119">
        <v>86.96</v>
      </c>
      <c r="S468" s="119">
        <v>313.95</v>
      </c>
      <c r="T468" s="119">
        <v>-88.2</v>
      </c>
      <c r="U468" s="119">
        <v>14.29</v>
      </c>
      <c r="V468" s="119">
        <v>33.33</v>
      </c>
      <c r="W468" s="119">
        <v>84.38</v>
      </c>
      <c r="X468" s="119">
        <v>213.56</v>
      </c>
      <c r="Y468" s="119">
        <v>-78.38</v>
      </c>
      <c r="Z468" s="119">
        <v>-25</v>
      </c>
      <c r="AA468" s="119">
        <v>-26.67</v>
      </c>
      <c r="AB468" s="119">
        <v>586.36</v>
      </c>
      <c r="AC468" s="119">
        <v>48.34</v>
      </c>
      <c r="AD468" s="119">
        <v>-91.96</v>
      </c>
      <c r="AE468" s="119">
        <v>127.78</v>
      </c>
      <c r="AF468" s="119">
        <v>117.07</v>
      </c>
      <c r="AG468" s="119">
        <v>104.49</v>
      </c>
      <c r="AH468" s="119">
        <v>-88.46</v>
      </c>
      <c r="AI468" s="119">
        <v>90.48</v>
      </c>
      <c r="AJ468" s="119">
        <v>-55</v>
      </c>
      <c r="AK468" s="119">
        <v>277.77999999999997</v>
      </c>
      <c r="AL468" s="119">
        <v>92.65</v>
      </c>
      <c r="AM468" s="119">
        <v>-84.73</v>
      </c>
      <c r="AN468" s="119">
        <v>675</v>
      </c>
      <c r="AO468" s="119">
        <v>-83.87</v>
      </c>
      <c r="AP468" s="119">
        <v>44</v>
      </c>
      <c r="AQ468" s="119">
        <v>-25</v>
      </c>
      <c r="AR468" s="119">
        <v>759.26</v>
      </c>
      <c r="AS468" s="119">
        <v>-89.22</v>
      </c>
      <c r="AT468" s="119">
        <v>36</v>
      </c>
      <c r="AU468" s="119">
        <v>-23.53</v>
      </c>
      <c r="AV468" s="119">
        <v>19.23</v>
      </c>
      <c r="AW468" s="119">
        <v>783.87</v>
      </c>
      <c r="AX468" s="119">
        <v>-92.34</v>
      </c>
      <c r="AY468" s="119">
        <v>757.14</v>
      </c>
      <c r="AZ468" s="119">
        <v>-75</v>
      </c>
      <c r="BA468" s="119">
        <v>-64.44</v>
      </c>
      <c r="BB468" s="121">
        <v>1412.5</v>
      </c>
      <c r="BC468" s="119">
        <v>-80.989999999999995</v>
      </c>
    </row>
    <row r="469" spans="1:55" x14ac:dyDescent="0.45">
      <c r="A469" s="260">
        <v>150</v>
      </c>
      <c r="B469" s="173" t="s">
        <v>259</v>
      </c>
      <c r="C469" s="173"/>
      <c r="D469" s="120">
        <v>-0.97</v>
      </c>
      <c r="E469" s="120">
        <v>48.43</v>
      </c>
      <c r="F469" s="120">
        <v>-25.12</v>
      </c>
      <c r="G469" s="120">
        <v>30.72</v>
      </c>
      <c r="H469" s="120">
        <v>-15.29</v>
      </c>
      <c r="I469" s="120">
        <v>-20.27</v>
      </c>
      <c r="J469" s="120">
        <v>-3.49</v>
      </c>
      <c r="K469" s="120">
        <v>13.33</v>
      </c>
      <c r="L469" s="120">
        <v>-20.97</v>
      </c>
      <c r="M469" s="120">
        <v>-10.73</v>
      </c>
      <c r="N469" s="120">
        <v>26.36</v>
      </c>
      <c r="O469" s="120">
        <v>-30.06</v>
      </c>
      <c r="P469" s="120">
        <v>25</v>
      </c>
      <c r="Q469" s="120">
        <v>45.15</v>
      </c>
      <c r="R469" s="120">
        <v>43.59</v>
      </c>
      <c r="S469" s="120">
        <v>-15.66</v>
      </c>
      <c r="T469" s="120">
        <v>-25.62</v>
      </c>
      <c r="U469" s="120">
        <v>-34.619999999999997</v>
      </c>
      <c r="V469" s="120">
        <v>-17.649999999999999</v>
      </c>
      <c r="W469" s="120">
        <v>18.440000000000001</v>
      </c>
      <c r="X469" s="120">
        <v>33.24</v>
      </c>
      <c r="Y469" s="120">
        <v>-1.47</v>
      </c>
      <c r="Z469" s="120">
        <v>18.16</v>
      </c>
      <c r="AA469" s="120">
        <v>12.03</v>
      </c>
      <c r="AB469" s="120">
        <v>-7.75</v>
      </c>
      <c r="AC469" s="120">
        <v>19.600000000000001</v>
      </c>
      <c r="AD469" s="120">
        <v>-7.17</v>
      </c>
      <c r="AE469" s="120">
        <v>-21.2</v>
      </c>
      <c r="AF469" s="120">
        <v>30</v>
      </c>
      <c r="AG469" s="120">
        <v>-25.92</v>
      </c>
      <c r="AH469" s="120">
        <v>8.1999999999999993</v>
      </c>
      <c r="AI469" s="120">
        <v>-3.17</v>
      </c>
      <c r="AJ469" s="120">
        <v>-40.14</v>
      </c>
      <c r="AK469" s="120">
        <v>-1.82</v>
      </c>
      <c r="AL469" s="120">
        <v>23.27</v>
      </c>
      <c r="AM469" s="120">
        <v>3.69</v>
      </c>
      <c r="AN469" s="120">
        <v>22.96</v>
      </c>
      <c r="AO469" s="120">
        <v>38.630000000000003</v>
      </c>
      <c r="AP469" s="120">
        <v>-26.78</v>
      </c>
      <c r="AQ469" s="120">
        <v>47.57</v>
      </c>
      <c r="AR469" s="120">
        <v>-4.7300000000000004</v>
      </c>
      <c r="AS469" s="120">
        <v>-29.92</v>
      </c>
      <c r="AT469" s="120">
        <v>14.91</v>
      </c>
      <c r="AU469" s="120">
        <v>-9.8000000000000007</v>
      </c>
      <c r="AV469" s="120">
        <v>-15.01</v>
      </c>
      <c r="AW469" s="120">
        <v>-10.84</v>
      </c>
      <c r="AX469" s="120">
        <v>1.64</v>
      </c>
      <c r="AY469" s="120">
        <v>31.32</v>
      </c>
      <c r="AZ469" s="120">
        <v>18.32</v>
      </c>
      <c r="BA469" s="120">
        <v>19.98</v>
      </c>
      <c r="BB469" s="120">
        <v>2.09</v>
      </c>
      <c r="BC469" s="120">
        <v>16.88</v>
      </c>
    </row>
    <row r="470" spans="1:55" x14ac:dyDescent="0.45">
      <c r="A470" s="261">
        <v>151</v>
      </c>
      <c r="B470" s="174" t="s">
        <v>260</v>
      </c>
      <c r="C470" s="174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9">
        <v>-100</v>
      </c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</row>
    <row r="471" spans="1:55" ht="29.25" x14ac:dyDescent="0.45">
      <c r="A471" s="260">
        <v>152</v>
      </c>
      <c r="B471" s="173" t="s">
        <v>261</v>
      </c>
      <c r="C471" s="173"/>
      <c r="D471" s="120">
        <v>26.62</v>
      </c>
      <c r="E471" s="120">
        <v>41.97</v>
      </c>
      <c r="F471" s="120">
        <v>-51.69</v>
      </c>
      <c r="G471" s="120">
        <v>27.21</v>
      </c>
      <c r="H471" s="120">
        <v>-2.8</v>
      </c>
      <c r="I471" s="120">
        <v>-14.58</v>
      </c>
      <c r="J471" s="120">
        <v>-15.22</v>
      </c>
      <c r="K471" s="120">
        <v>60.38</v>
      </c>
      <c r="L471" s="120">
        <v>12.15</v>
      </c>
      <c r="M471" s="120">
        <v>-26.37</v>
      </c>
      <c r="N471" s="120">
        <v>15.88</v>
      </c>
      <c r="O471" s="120">
        <v>8.27</v>
      </c>
      <c r="P471" s="120">
        <v>-17.59</v>
      </c>
      <c r="Q471" s="120">
        <v>-28.84</v>
      </c>
      <c r="R471" s="120">
        <v>48.82</v>
      </c>
      <c r="S471" s="120">
        <v>-46.6</v>
      </c>
      <c r="T471" s="120">
        <v>167.05</v>
      </c>
      <c r="U471" s="120">
        <v>24.49</v>
      </c>
      <c r="V471" s="120">
        <v>-49.05</v>
      </c>
      <c r="W471" s="120">
        <v>52.2</v>
      </c>
      <c r="X471" s="120">
        <v>-14.19</v>
      </c>
      <c r="Y471" s="120">
        <v>-7.86</v>
      </c>
      <c r="Z471" s="120">
        <v>-28.84</v>
      </c>
      <c r="AA471" s="120">
        <v>-31.85</v>
      </c>
      <c r="AB471" s="120">
        <v>75.88</v>
      </c>
      <c r="AC471" s="120">
        <v>8.48</v>
      </c>
      <c r="AD471" s="120">
        <v>-25.81</v>
      </c>
      <c r="AE471" s="120">
        <v>8.99</v>
      </c>
      <c r="AF471" s="120">
        <v>41.04</v>
      </c>
      <c r="AG471" s="120">
        <v>-33.409999999999997</v>
      </c>
      <c r="AH471" s="120">
        <v>70.06</v>
      </c>
      <c r="AI471" s="120">
        <v>-18.760000000000002</v>
      </c>
      <c r="AJ471" s="120">
        <v>-0.33</v>
      </c>
      <c r="AK471" s="120">
        <v>1.6</v>
      </c>
      <c r="AL471" s="120">
        <v>-17.11</v>
      </c>
      <c r="AM471" s="120">
        <v>-30.81</v>
      </c>
      <c r="AN471" s="120">
        <v>9.65</v>
      </c>
      <c r="AO471" s="120">
        <v>43.1</v>
      </c>
      <c r="AP471" s="120">
        <v>-63.54</v>
      </c>
      <c r="AQ471" s="120">
        <v>65.239999999999995</v>
      </c>
      <c r="AR471" s="120">
        <v>13.57</v>
      </c>
      <c r="AS471" s="120">
        <v>-16.239999999999998</v>
      </c>
      <c r="AT471" s="120">
        <v>27.08</v>
      </c>
      <c r="AU471" s="120">
        <v>-35.06</v>
      </c>
      <c r="AV471" s="120">
        <v>44.08</v>
      </c>
      <c r="AW471" s="120">
        <v>-34.1</v>
      </c>
      <c r="AX471" s="120">
        <v>31.49</v>
      </c>
      <c r="AY471" s="120">
        <v>55.83</v>
      </c>
      <c r="AZ471" s="120">
        <v>-7.98</v>
      </c>
      <c r="BA471" s="120">
        <v>23.1</v>
      </c>
      <c r="BB471" s="120">
        <v>-48.37</v>
      </c>
      <c r="BC471" s="120">
        <v>121.67</v>
      </c>
    </row>
    <row r="472" spans="1:55" x14ac:dyDescent="0.45">
      <c r="A472" s="261">
        <v>153</v>
      </c>
      <c r="B472" s="174" t="s">
        <v>262</v>
      </c>
      <c r="C472" s="174"/>
      <c r="D472" s="119">
        <v>1.89</v>
      </c>
      <c r="E472" s="119">
        <v>25.93</v>
      </c>
      <c r="F472" s="119">
        <v>-29.41</v>
      </c>
      <c r="G472" s="119">
        <v>68.75</v>
      </c>
      <c r="H472" s="119">
        <v>98.77</v>
      </c>
      <c r="I472" s="119">
        <v>-31.68</v>
      </c>
      <c r="J472" s="119">
        <v>-38.18</v>
      </c>
      <c r="K472" s="119">
        <v>45.59</v>
      </c>
      <c r="L472" s="119">
        <v>-40.4</v>
      </c>
      <c r="M472" s="119">
        <v>27.12</v>
      </c>
      <c r="N472" s="119">
        <v>-17.329999999999998</v>
      </c>
      <c r="O472" s="119">
        <v>-12.9</v>
      </c>
      <c r="P472" s="119">
        <v>18.52</v>
      </c>
      <c r="Q472" s="119">
        <v>46.88</v>
      </c>
      <c r="R472" s="119">
        <v>-45.74</v>
      </c>
      <c r="S472" s="119">
        <v>103.92</v>
      </c>
      <c r="T472" s="119">
        <v>10.58</v>
      </c>
      <c r="U472" s="119">
        <v>2.61</v>
      </c>
      <c r="V472" s="119">
        <v>-42.37</v>
      </c>
      <c r="W472" s="119">
        <v>25</v>
      </c>
      <c r="X472" s="119">
        <v>-16.47</v>
      </c>
      <c r="Y472" s="119">
        <v>-14.08</v>
      </c>
      <c r="Z472" s="119">
        <v>26.23</v>
      </c>
      <c r="AA472" s="119">
        <v>-48.05</v>
      </c>
      <c r="AB472" s="119">
        <v>52.5</v>
      </c>
      <c r="AC472" s="119">
        <v>36.07</v>
      </c>
      <c r="AD472" s="119">
        <v>-28.92</v>
      </c>
      <c r="AE472" s="119">
        <v>-5.08</v>
      </c>
      <c r="AF472" s="119">
        <v>133.93</v>
      </c>
      <c r="AG472" s="119">
        <v>-16.03</v>
      </c>
      <c r="AH472" s="119">
        <v>-40.909999999999997</v>
      </c>
      <c r="AI472" s="119">
        <v>-1.54</v>
      </c>
      <c r="AJ472" s="119">
        <v>3.13</v>
      </c>
      <c r="AK472" s="119">
        <v>28.79</v>
      </c>
      <c r="AL472" s="119">
        <v>-28.24</v>
      </c>
      <c r="AM472" s="119">
        <v>-22.95</v>
      </c>
      <c r="AN472" s="119">
        <v>6.38</v>
      </c>
      <c r="AO472" s="119">
        <v>468</v>
      </c>
      <c r="AP472" s="119">
        <v>-83.8</v>
      </c>
      <c r="AQ472" s="119">
        <v>45.65</v>
      </c>
      <c r="AR472" s="119">
        <v>98.51</v>
      </c>
      <c r="AS472" s="119">
        <v>-44.36</v>
      </c>
      <c r="AT472" s="119">
        <v>13.51</v>
      </c>
      <c r="AU472" s="119">
        <v>-23.81</v>
      </c>
      <c r="AV472" s="119">
        <v>-3.13</v>
      </c>
      <c r="AW472" s="119">
        <v>45.16</v>
      </c>
      <c r="AX472" s="119">
        <v>-28.89</v>
      </c>
      <c r="AY472" s="119">
        <v>7.81</v>
      </c>
      <c r="AZ472" s="119">
        <v>7.25</v>
      </c>
      <c r="BA472" s="119">
        <v>-20.27</v>
      </c>
      <c r="BB472" s="119">
        <v>-6.78</v>
      </c>
      <c r="BC472" s="119">
        <v>138.18</v>
      </c>
    </row>
    <row r="473" spans="1:55" ht="29.25" x14ac:dyDescent="0.45">
      <c r="A473" s="260">
        <v>154</v>
      </c>
      <c r="B473" s="173" t="s">
        <v>263</v>
      </c>
      <c r="C473" s="173"/>
      <c r="D473" s="120">
        <v>16.670000000000002</v>
      </c>
      <c r="E473" s="120">
        <v>-71.430000000000007</v>
      </c>
      <c r="F473" s="120">
        <v>600</v>
      </c>
      <c r="G473" s="120">
        <v>7.14</v>
      </c>
      <c r="H473" s="120">
        <v>180</v>
      </c>
      <c r="I473" s="120">
        <v>-61.9</v>
      </c>
      <c r="J473" s="120">
        <v>-62.5</v>
      </c>
      <c r="K473" s="120">
        <v>-100</v>
      </c>
      <c r="L473" s="116"/>
      <c r="M473" s="120">
        <v>12.5</v>
      </c>
      <c r="N473" s="120">
        <v>-44.44</v>
      </c>
      <c r="O473" s="120">
        <v>-100</v>
      </c>
      <c r="P473" s="116"/>
      <c r="Q473" s="116"/>
      <c r="R473" s="120">
        <v>-33.33</v>
      </c>
      <c r="S473" s="120">
        <v>-50</v>
      </c>
      <c r="T473" s="120">
        <v>0</v>
      </c>
      <c r="U473" s="120">
        <v>100</v>
      </c>
      <c r="V473" s="120">
        <v>175</v>
      </c>
      <c r="W473" s="120">
        <v>-100</v>
      </c>
      <c r="X473" s="116"/>
      <c r="Y473" s="120">
        <v>-98.55</v>
      </c>
      <c r="Z473" s="120">
        <v>0</v>
      </c>
      <c r="AA473" s="120">
        <v>220</v>
      </c>
      <c r="AB473" s="120">
        <v>-43.75</v>
      </c>
      <c r="AC473" s="120">
        <v>-55.56</v>
      </c>
      <c r="AD473" s="120">
        <v>300</v>
      </c>
      <c r="AE473" s="120">
        <v>-100</v>
      </c>
      <c r="AF473" s="116"/>
      <c r="AG473" s="120">
        <v>-28.57</v>
      </c>
      <c r="AH473" s="120">
        <v>-40</v>
      </c>
      <c r="AI473" s="120">
        <v>-100</v>
      </c>
      <c r="AJ473" s="116"/>
      <c r="AK473" s="120">
        <v>-40</v>
      </c>
      <c r="AL473" s="120">
        <v>-100</v>
      </c>
      <c r="AM473" s="116"/>
      <c r="AN473" s="116"/>
      <c r="AO473" s="116"/>
      <c r="AP473" s="120">
        <v>350</v>
      </c>
      <c r="AQ473" s="120">
        <v>-77.78</v>
      </c>
      <c r="AR473" s="120">
        <v>375</v>
      </c>
      <c r="AS473" s="120">
        <v>-73.680000000000007</v>
      </c>
      <c r="AT473" s="120">
        <v>-100</v>
      </c>
      <c r="AU473" s="116"/>
      <c r="AV473" s="120">
        <v>-80.77</v>
      </c>
      <c r="AW473" s="120">
        <v>-40</v>
      </c>
      <c r="AX473" s="120">
        <v>433.33</v>
      </c>
      <c r="AY473" s="120">
        <v>-68.75</v>
      </c>
      <c r="AZ473" s="120">
        <v>-100</v>
      </c>
      <c r="BA473" s="116"/>
      <c r="BB473" s="116"/>
      <c r="BC473" s="120">
        <v>-72.73</v>
      </c>
    </row>
    <row r="474" spans="1:55" ht="29.25" x14ac:dyDescent="0.45">
      <c r="A474" s="261">
        <v>155</v>
      </c>
      <c r="B474" s="174" t="s">
        <v>264</v>
      </c>
      <c r="C474" s="174"/>
      <c r="D474" s="119">
        <v>-54.2</v>
      </c>
      <c r="E474" s="119">
        <v>-28.33</v>
      </c>
      <c r="F474" s="119">
        <v>-55.81</v>
      </c>
      <c r="G474" s="119">
        <v>173.68</v>
      </c>
      <c r="H474" s="119">
        <v>-50</v>
      </c>
      <c r="I474" s="119">
        <v>134.62</v>
      </c>
      <c r="J474" s="119">
        <v>11.48</v>
      </c>
      <c r="K474" s="119">
        <v>-29.41</v>
      </c>
      <c r="L474" s="119">
        <v>4.17</v>
      </c>
      <c r="M474" s="119">
        <v>-42</v>
      </c>
      <c r="N474" s="119">
        <v>31.03</v>
      </c>
      <c r="O474" s="119">
        <v>-13.16</v>
      </c>
      <c r="P474" s="119">
        <v>166.67</v>
      </c>
      <c r="Q474" s="119">
        <v>-52.27</v>
      </c>
      <c r="R474" s="119">
        <v>-26.19</v>
      </c>
      <c r="S474" s="119">
        <v>74.19</v>
      </c>
      <c r="T474" s="119">
        <v>31.48</v>
      </c>
      <c r="U474" s="119">
        <v>-18.309999999999999</v>
      </c>
      <c r="V474" s="119">
        <v>-72.41</v>
      </c>
      <c r="W474" s="119">
        <v>368.75</v>
      </c>
      <c r="X474" s="119">
        <v>1.33</v>
      </c>
      <c r="Y474" s="119">
        <v>-68.42</v>
      </c>
      <c r="Z474" s="119">
        <v>266.67</v>
      </c>
      <c r="AA474" s="119">
        <v>-32.950000000000003</v>
      </c>
      <c r="AB474" s="119">
        <v>-18.64</v>
      </c>
      <c r="AC474" s="119">
        <v>18.75</v>
      </c>
      <c r="AD474" s="119">
        <v>-47.37</v>
      </c>
      <c r="AE474" s="119">
        <v>66.67</v>
      </c>
      <c r="AF474" s="119">
        <v>32</v>
      </c>
      <c r="AG474" s="119">
        <v>-6.06</v>
      </c>
      <c r="AH474" s="119">
        <v>-3.23</v>
      </c>
      <c r="AI474" s="119">
        <v>-33.33</v>
      </c>
      <c r="AJ474" s="119">
        <v>-30</v>
      </c>
      <c r="AK474" s="119">
        <v>132.13999999999999</v>
      </c>
      <c r="AL474" s="119">
        <v>49.23</v>
      </c>
      <c r="AM474" s="119">
        <v>-67.010000000000005</v>
      </c>
      <c r="AN474" s="119">
        <v>18.75</v>
      </c>
      <c r="AO474" s="119">
        <v>0</v>
      </c>
      <c r="AP474" s="119">
        <v>-10.53</v>
      </c>
      <c r="AQ474" s="119">
        <v>141.18</v>
      </c>
      <c r="AR474" s="119">
        <v>-37.799999999999997</v>
      </c>
      <c r="AS474" s="119">
        <v>29.41</v>
      </c>
      <c r="AT474" s="119">
        <v>30.3</v>
      </c>
      <c r="AU474" s="119">
        <v>-5.81</v>
      </c>
      <c r="AV474" s="119">
        <v>-20.99</v>
      </c>
      <c r="AW474" s="119">
        <v>-40.630000000000003</v>
      </c>
      <c r="AX474" s="119">
        <v>128.94999999999999</v>
      </c>
      <c r="AY474" s="119">
        <v>-5.75</v>
      </c>
      <c r="AZ474" s="119">
        <v>-1.22</v>
      </c>
      <c r="BA474" s="119">
        <v>6.17</v>
      </c>
      <c r="BB474" s="119">
        <v>-45.35</v>
      </c>
      <c r="BC474" s="119">
        <v>-4.26</v>
      </c>
    </row>
    <row r="475" spans="1:55" x14ac:dyDescent="0.45">
      <c r="A475" s="260">
        <v>156</v>
      </c>
      <c r="B475" s="173" t="s">
        <v>2</v>
      </c>
      <c r="C475" s="173"/>
      <c r="D475" s="120">
        <v>18.21</v>
      </c>
      <c r="E475" s="120">
        <v>28.47</v>
      </c>
      <c r="F475" s="120">
        <v>-39.83</v>
      </c>
      <c r="G475" s="120">
        <v>13.14</v>
      </c>
      <c r="H475" s="120">
        <v>41.76</v>
      </c>
      <c r="I475" s="120">
        <v>-31.45</v>
      </c>
      <c r="J475" s="120">
        <v>9.43</v>
      </c>
      <c r="K475" s="120">
        <v>43.57</v>
      </c>
      <c r="L475" s="120">
        <v>-32.49</v>
      </c>
      <c r="M475" s="120">
        <v>7.42</v>
      </c>
      <c r="N475" s="120">
        <v>-5.67</v>
      </c>
      <c r="O475" s="120">
        <v>0.28000000000000003</v>
      </c>
      <c r="P475" s="120">
        <v>7.84</v>
      </c>
      <c r="Q475" s="120">
        <v>-12.19</v>
      </c>
      <c r="R475" s="120">
        <v>-7.27</v>
      </c>
      <c r="S475" s="120">
        <v>2.25</v>
      </c>
      <c r="T475" s="120">
        <v>21.74</v>
      </c>
      <c r="U475" s="120">
        <v>-16.329999999999998</v>
      </c>
      <c r="V475" s="120">
        <v>3.05</v>
      </c>
      <c r="W475" s="120">
        <v>56.51</v>
      </c>
      <c r="X475" s="120">
        <v>-31.7</v>
      </c>
      <c r="Y475" s="120">
        <v>-2.14</v>
      </c>
      <c r="Z475" s="120">
        <v>0.19</v>
      </c>
      <c r="AA475" s="120">
        <v>-12.75</v>
      </c>
      <c r="AB475" s="120">
        <v>46.21</v>
      </c>
      <c r="AC475" s="120">
        <v>-26.77</v>
      </c>
      <c r="AD475" s="120">
        <v>-18.22</v>
      </c>
      <c r="AE475" s="120">
        <v>1.36</v>
      </c>
      <c r="AF475" s="120">
        <v>46.18</v>
      </c>
      <c r="AG475" s="120">
        <v>-22.71</v>
      </c>
      <c r="AH475" s="120">
        <v>4.33</v>
      </c>
      <c r="AI475" s="120">
        <v>57.26</v>
      </c>
      <c r="AJ475" s="120">
        <v>-33.619999999999997</v>
      </c>
      <c r="AK475" s="120">
        <v>8.64</v>
      </c>
      <c r="AL475" s="120">
        <v>-1.38</v>
      </c>
      <c r="AM475" s="120">
        <v>-17.649999999999999</v>
      </c>
      <c r="AN475" s="120">
        <v>66.45</v>
      </c>
      <c r="AO475" s="120">
        <v>-26.71</v>
      </c>
      <c r="AP475" s="120">
        <v>-25</v>
      </c>
      <c r="AQ475" s="120">
        <v>31.12</v>
      </c>
      <c r="AR475" s="120">
        <v>23.06</v>
      </c>
      <c r="AS475" s="120">
        <v>-32.450000000000003</v>
      </c>
      <c r="AT475" s="120">
        <v>18.989999999999998</v>
      </c>
      <c r="AU475" s="120">
        <v>63.91</v>
      </c>
      <c r="AV475" s="120">
        <v>-40.590000000000003</v>
      </c>
      <c r="AW475" s="120">
        <v>16.54</v>
      </c>
      <c r="AX475" s="120">
        <v>-12.55</v>
      </c>
      <c r="AY475" s="120">
        <v>-1.81</v>
      </c>
      <c r="AZ475" s="120">
        <v>38.770000000000003</v>
      </c>
      <c r="BA475" s="120">
        <v>-25.84</v>
      </c>
      <c r="BB475" s="120">
        <v>-12.62</v>
      </c>
      <c r="BC475" s="120">
        <v>17.89</v>
      </c>
    </row>
    <row r="476" spans="1:55" ht="67.5" x14ac:dyDescent="0.45">
      <c r="A476" s="261">
        <v>157</v>
      </c>
      <c r="B476" s="174" t="s">
        <v>265</v>
      </c>
      <c r="C476" s="174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9">
        <v>-100</v>
      </c>
    </row>
    <row r="477" spans="1:55" x14ac:dyDescent="0.45">
      <c r="A477" s="260">
        <v>158</v>
      </c>
      <c r="B477" s="173" t="s">
        <v>266</v>
      </c>
      <c r="C477" s="173"/>
      <c r="D477" s="120">
        <v>-23.29</v>
      </c>
      <c r="E477" s="120">
        <v>8.94</v>
      </c>
      <c r="F477" s="120">
        <v>5.18</v>
      </c>
      <c r="G477" s="120">
        <v>6.78</v>
      </c>
      <c r="H477" s="120">
        <v>42.88</v>
      </c>
      <c r="I477" s="120">
        <v>6.06</v>
      </c>
      <c r="J477" s="120">
        <v>7.36</v>
      </c>
      <c r="K477" s="120">
        <v>13.59</v>
      </c>
      <c r="L477" s="120">
        <v>-19.88</v>
      </c>
      <c r="M477" s="120">
        <v>-35.19</v>
      </c>
      <c r="N477" s="120">
        <v>23.25</v>
      </c>
      <c r="O477" s="120">
        <v>-43.58</v>
      </c>
      <c r="P477" s="120">
        <v>59.65</v>
      </c>
      <c r="Q477" s="120">
        <v>-26.71</v>
      </c>
      <c r="R477" s="120">
        <v>16.5</v>
      </c>
      <c r="S477" s="120">
        <v>-50.11</v>
      </c>
      <c r="T477" s="120">
        <v>297.88</v>
      </c>
      <c r="U477" s="120">
        <v>52.4</v>
      </c>
      <c r="V477" s="120">
        <v>-45.84</v>
      </c>
      <c r="W477" s="120">
        <v>41.16</v>
      </c>
      <c r="X477" s="120">
        <v>-21.21</v>
      </c>
      <c r="Y477" s="120">
        <v>-2.3199999999999998</v>
      </c>
      <c r="Z477" s="120">
        <v>-25.65</v>
      </c>
      <c r="AA477" s="120">
        <v>14.7</v>
      </c>
      <c r="AB477" s="120">
        <v>8.08</v>
      </c>
      <c r="AC477" s="120">
        <v>10.7</v>
      </c>
      <c r="AD477" s="120">
        <v>-36.32</v>
      </c>
      <c r="AE477" s="120">
        <v>40.22</v>
      </c>
      <c r="AF477" s="120">
        <v>48.76</v>
      </c>
      <c r="AG477" s="120">
        <v>-56.35</v>
      </c>
      <c r="AH477" s="120">
        <v>56.43</v>
      </c>
      <c r="AI477" s="120">
        <v>-17.59</v>
      </c>
      <c r="AJ477" s="120">
        <v>1.25</v>
      </c>
      <c r="AK477" s="120">
        <v>-17.690000000000001</v>
      </c>
      <c r="AL477" s="120">
        <v>-19.25</v>
      </c>
      <c r="AM477" s="120">
        <v>-21.06</v>
      </c>
      <c r="AN477" s="120">
        <v>36.07</v>
      </c>
      <c r="AO477" s="120">
        <v>56.47</v>
      </c>
      <c r="AP477" s="120">
        <v>-69.010000000000005</v>
      </c>
      <c r="AQ477" s="120">
        <v>109.78</v>
      </c>
      <c r="AR477" s="120">
        <v>-14.83</v>
      </c>
      <c r="AS477" s="120">
        <v>42.54</v>
      </c>
      <c r="AT477" s="120">
        <v>-24.96</v>
      </c>
      <c r="AU477" s="120">
        <v>29.53</v>
      </c>
      <c r="AV477" s="120">
        <v>27.83</v>
      </c>
      <c r="AW477" s="120">
        <v>7.3</v>
      </c>
      <c r="AX477" s="120">
        <v>-50.39</v>
      </c>
      <c r="AY477" s="120">
        <v>1.85</v>
      </c>
      <c r="AZ477" s="120">
        <v>31.09</v>
      </c>
      <c r="BA477" s="120">
        <v>20.75</v>
      </c>
      <c r="BB477" s="120">
        <v>-42.39</v>
      </c>
      <c r="BC477" s="120">
        <v>51.99</v>
      </c>
    </row>
    <row r="478" spans="1:55" ht="29.25" x14ac:dyDescent="0.45">
      <c r="A478" s="261">
        <v>159</v>
      </c>
      <c r="B478" s="174" t="s">
        <v>267</v>
      </c>
      <c r="C478" s="174"/>
      <c r="D478" s="119">
        <v>-21.23</v>
      </c>
      <c r="E478" s="119">
        <v>19.5</v>
      </c>
      <c r="F478" s="119">
        <v>-21.36</v>
      </c>
      <c r="G478" s="119">
        <v>27.92</v>
      </c>
      <c r="H478" s="119">
        <v>-21.24</v>
      </c>
      <c r="I478" s="119">
        <v>-6.74</v>
      </c>
      <c r="J478" s="119">
        <v>-21.69</v>
      </c>
      <c r="K478" s="119">
        <v>49.23</v>
      </c>
      <c r="L478" s="119">
        <v>-35.74</v>
      </c>
      <c r="M478" s="119">
        <v>1.07</v>
      </c>
      <c r="N478" s="119">
        <v>-14.29</v>
      </c>
      <c r="O478" s="119">
        <v>-35.799999999999997</v>
      </c>
      <c r="P478" s="119">
        <v>83.65</v>
      </c>
      <c r="Q478" s="119">
        <v>-31.94</v>
      </c>
      <c r="R478" s="119">
        <v>36.15</v>
      </c>
      <c r="S478" s="119">
        <v>62.71</v>
      </c>
      <c r="T478" s="119">
        <v>-29.17</v>
      </c>
      <c r="U478" s="119">
        <v>-6.86</v>
      </c>
      <c r="V478" s="119">
        <v>2.63</v>
      </c>
      <c r="W478" s="119">
        <v>5.13</v>
      </c>
      <c r="X478" s="119">
        <v>4.88</v>
      </c>
      <c r="Y478" s="119">
        <v>-32.56</v>
      </c>
      <c r="Z478" s="119">
        <v>61.38</v>
      </c>
      <c r="AA478" s="119">
        <v>-14.53</v>
      </c>
      <c r="AB478" s="119">
        <v>4</v>
      </c>
      <c r="AC478" s="119">
        <v>20.67</v>
      </c>
      <c r="AD478" s="119">
        <v>4.38</v>
      </c>
      <c r="AE478" s="119">
        <v>-16.41</v>
      </c>
      <c r="AF478" s="119">
        <v>-23.29</v>
      </c>
      <c r="AG478" s="119">
        <v>26.79</v>
      </c>
      <c r="AH478" s="119">
        <v>1.41</v>
      </c>
      <c r="AI478" s="119">
        <v>0.93</v>
      </c>
      <c r="AJ478" s="119">
        <v>19.72</v>
      </c>
      <c r="AK478" s="119">
        <v>-50.19</v>
      </c>
      <c r="AL478" s="119">
        <v>-12.31</v>
      </c>
      <c r="AM478" s="119">
        <v>82.46</v>
      </c>
      <c r="AN478" s="119">
        <v>3.37</v>
      </c>
      <c r="AO478" s="119">
        <v>3.72</v>
      </c>
      <c r="AP478" s="119">
        <v>26.01</v>
      </c>
      <c r="AQ478" s="119">
        <v>138.79</v>
      </c>
      <c r="AR478" s="119">
        <v>-39.340000000000003</v>
      </c>
      <c r="AS478" s="119">
        <v>-6.14</v>
      </c>
      <c r="AT478" s="119">
        <v>4.71</v>
      </c>
      <c r="AU478" s="119">
        <v>-13</v>
      </c>
      <c r="AV478" s="119">
        <v>-12.07</v>
      </c>
      <c r="AW478" s="119">
        <v>-32.35</v>
      </c>
      <c r="AX478" s="119">
        <v>-17.39</v>
      </c>
      <c r="AY478" s="119">
        <v>42.69</v>
      </c>
      <c r="AZ478" s="119">
        <v>-25.82</v>
      </c>
      <c r="BA478" s="119">
        <v>96.13</v>
      </c>
      <c r="BB478" s="119">
        <v>-52.11</v>
      </c>
      <c r="BC478" s="119">
        <v>73.53</v>
      </c>
    </row>
    <row r="479" spans="1:55" x14ac:dyDescent="0.45">
      <c r="A479" s="260">
        <v>160</v>
      </c>
      <c r="B479" s="173" t="s">
        <v>268</v>
      </c>
      <c r="C479" s="173"/>
      <c r="D479" s="120">
        <v>26.8</v>
      </c>
      <c r="E479" s="120">
        <v>34.96</v>
      </c>
      <c r="F479" s="120">
        <v>12.65</v>
      </c>
      <c r="G479" s="120">
        <v>-34.22</v>
      </c>
      <c r="H479" s="120">
        <v>10.57</v>
      </c>
      <c r="I479" s="120">
        <v>22.06</v>
      </c>
      <c r="J479" s="120">
        <v>-11.45</v>
      </c>
      <c r="K479" s="120">
        <v>14.97</v>
      </c>
      <c r="L479" s="120">
        <v>-7.69</v>
      </c>
      <c r="M479" s="120">
        <v>-27.56</v>
      </c>
      <c r="N479" s="120">
        <v>108.85</v>
      </c>
      <c r="O479" s="120">
        <v>-47.03</v>
      </c>
      <c r="P479" s="120">
        <v>-24.8</v>
      </c>
      <c r="Q479" s="120">
        <v>68.09</v>
      </c>
      <c r="R479" s="120">
        <v>-11.39</v>
      </c>
      <c r="S479" s="120">
        <v>3.57</v>
      </c>
      <c r="T479" s="120">
        <v>-64.83</v>
      </c>
      <c r="U479" s="120">
        <v>200</v>
      </c>
      <c r="V479" s="120">
        <v>-1.31</v>
      </c>
      <c r="W479" s="120">
        <v>-1.99</v>
      </c>
      <c r="X479" s="120">
        <v>-28.38</v>
      </c>
      <c r="Y479" s="120">
        <v>9.43</v>
      </c>
      <c r="Z479" s="120">
        <v>-32.76</v>
      </c>
      <c r="AA479" s="120">
        <v>71.790000000000006</v>
      </c>
      <c r="AB479" s="120">
        <v>55.97</v>
      </c>
      <c r="AC479" s="120">
        <v>-9.09</v>
      </c>
      <c r="AD479" s="120">
        <v>-53.16</v>
      </c>
      <c r="AE479" s="120">
        <v>16.850000000000001</v>
      </c>
      <c r="AF479" s="120">
        <v>127.88</v>
      </c>
      <c r="AG479" s="120">
        <v>-85.65</v>
      </c>
      <c r="AH479" s="120">
        <v>417.65</v>
      </c>
      <c r="AI479" s="120">
        <v>-81.819999999999993</v>
      </c>
      <c r="AJ479" s="120">
        <v>212.5</v>
      </c>
      <c r="AK479" s="120">
        <v>7</v>
      </c>
      <c r="AL479" s="120">
        <v>0.93</v>
      </c>
      <c r="AM479" s="120">
        <v>-56.48</v>
      </c>
      <c r="AN479" s="120">
        <v>-12.77</v>
      </c>
      <c r="AO479" s="120">
        <v>207.32</v>
      </c>
      <c r="AP479" s="120">
        <v>-76.98</v>
      </c>
      <c r="AQ479" s="120">
        <v>317.24</v>
      </c>
      <c r="AR479" s="120">
        <v>-14.88</v>
      </c>
      <c r="AS479" s="120">
        <v>-25.24</v>
      </c>
      <c r="AT479" s="120">
        <v>38.96</v>
      </c>
      <c r="AU479" s="120">
        <v>-33.64</v>
      </c>
      <c r="AV479" s="120">
        <v>100</v>
      </c>
      <c r="AW479" s="120">
        <v>-6.34</v>
      </c>
      <c r="AX479" s="120">
        <v>-7.52</v>
      </c>
      <c r="AY479" s="120">
        <v>-21.95</v>
      </c>
      <c r="AZ479" s="120">
        <v>53.13</v>
      </c>
      <c r="BA479" s="120">
        <v>5.44</v>
      </c>
      <c r="BB479" s="120">
        <v>-37.42</v>
      </c>
      <c r="BC479" s="120">
        <v>38.14</v>
      </c>
    </row>
    <row r="480" spans="1:55" x14ac:dyDescent="0.45">
      <c r="A480" s="261">
        <v>161</v>
      </c>
      <c r="B480" s="174" t="s">
        <v>100</v>
      </c>
      <c r="C480" s="174"/>
      <c r="D480" s="119">
        <v>-0.99</v>
      </c>
      <c r="E480" s="119">
        <v>-2.81</v>
      </c>
      <c r="F480" s="119">
        <v>7.73</v>
      </c>
      <c r="G480" s="119">
        <v>0.69</v>
      </c>
      <c r="H480" s="119">
        <v>-21.68</v>
      </c>
      <c r="I480" s="119">
        <v>27.35</v>
      </c>
      <c r="J480" s="119">
        <v>-28.2</v>
      </c>
      <c r="K480" s="119">
        <v>13.3</v>
      </c>
      <c r="L480" s="119">
        <v>12.23</v>
      </c>
      <c r="M480" s="119">
        <v>-3.45</v>
      </c>
      <c r="N480" s="119">
        <v>4.7</v>
      </c>
      <c r="O480" s="119">
        <v>-14.77</v>
      </c>
      <c r="P480" s="119">
        <v>1.29</v>
      </c>
      <c r="Q480" s="119">
        <v>2.44</v>
      </c>
      <c r="R480" s="119">
        <v>5.94</v>
      </c>
      <c r="S480" s="119">
        <v>-9.61</v>
      </c>
      <c r="T480" s="119">
        <v>11.03</v>
      </c>
      <c r="U480" s="119">
        <v>1.65</v>
      </c>
      <c r="V480" s="119">
        <v>3.2</v>
      </c>
      <c r="W480" s="119">
        <v>0.05</v>
      </c>
      <c r="X480" s="119">
        <v>-6.63</v>
      </c>
      <c r="Y480" s="119">
        <v>-4.8499999999999996</v>
      </c>
      <c r="Z480" s="119">
        <v>-4.82</v>
      </c>
      <c r="AA480" s="119">
        <v>5.58</v>
      </c>
      <c r="AB480" s="119">
        <v>4.5</v>
      </c>
      <c r="AC480" s="119">
        <v>1.48</v>
      </c>
      <c r="AD480" s="119">
        <v>-14.32</v>
      </c>
      <c r="AE480" s="119">
        <v>1.1299999999999999</v>
      </c>
      <c r="AF480" s="119">
        <v>-13.78</v>
      </c>
      <c r="AG480" s="119">
        <v>6.3</v>
      </c>
      <c r="AH480" s="119">
        <v>23.19</v>
      </c>
      <c r="AI480" s="119">
        <v>-7.11</v>
      </c>
      <c r="AJ480" s="119">
        <v>-4.0199999999999996</v>
      </c>
      <c r="AK480" s="119">
        <v>-1.55</v>
      </c>
      <c r="AL480" s="119">
        <v>-4.53</v>
      </c>
      <c r="AM480" s="119">
        <v>10.42</v>
      </c>
      <c r="AN480" s="119">
        <v>-1.02</v>
      </c>
      <c r="AO480" s="119">
        <v>12.7</v>
      </c>
      <c r="AP480" s="119">
        <v>-24.8</v>
      </c>
      <c r="AQ480" s="119">
        <v>16.27</v>
      </c>
      <c r="AR480" s="119">
        <v>-7.3</v>
      </c>
      <c r="AS480" s="119">
        <v>1.97</v>
      </c>
      <c r="AT480" s="119">
        <v>11.68</v>
      </c>
      <c r="AU480" s="119">
        <v>-2</v>
      </c>
      <c r="AV480" s="119">
        <v>5.94</v>
      </c>
      <c r="AW480" s="119">
        <v>-7.22</v>
      </c>
      <c r="AX480" s="119">
        <v>18.260000000000002</v>
      </c>
      <c r="AY480" s="119">
        <v>-6.99</v>
      </c>
      <c r="AZ480" s="119">
        <v>-7.04</v>
      </c>
      <c r="BA480" s="119">
        <v>5.27</v>
      </c>
      <c r="BB480" s="119">
        <v>-22.31</v>
      </c>
      <c r="BC480" s="119">
        <v>27.36</v>
      </c>
    </row>
    <row r="481" spans="1:55" ht="29.25" x14ac:dyDescent="0.45">
      <c r="A481" s="260">
        <v>162</v>
      </c>
      <c r="B481" s="173" t="s">
        <v>46</v>
      </c>
      <c r="C481" s="173"/>
      <c r="D481" s="120">
        <v>10.029999999999999</v>
      </c>
      <c r="E481" s="120">
        <v>2.66</v>
      </c>
      <c r="F481" s="120">
        <v>-14.03</v>
      </c>
      <c r="G481" s="120">
        <v>24.72</v>
      </c>
      <c r="H481" s="120">
        <v>3.03</v>
      </c>
      <c r="I481" s="120">
        <v>-19.52</v>
      </c>
      <c r="J481" s="120">
        <v>7.9</v>
      </c>
      <c r="K481" s="120">
        <v>1.29</v>
      </c>
      <c r="L481" s="120">
        <v>-2.97</v>
      </c>
      <c r="M481" s="120">
        <v>-9.1999999999999993</v>
      </c>
      <c r="N481" s="120">
        <v>-10.72</v>
      </c>
      <c r="O481" s="120">
        <v>2.8</v>
      </c>
      <c r="P481" s="120">
        <v>-0.28999999999999998</v>
      </c>
      <c r="Q481" s="120">
        <v>7.73</v>
      </c>
      <c r="R481" s="120">
        <v>-9.48</v>
      </c>
      <c r="S481" s="120">
        <v>15.89</v>
      </c>
      <c r="T481" s="120">
        <v>-14.23</v>
      </c>
      <c r="U481" s="120">
        <v>-5.45</v>
      </c>
      <c r="V481" s="120">
        <v>4.78</v>
      </c>
      <c r="W481" s="120">
        <v>0.56999999999999995</v>
      </c>
      <c r="X481" s="120">
        <v>-6.24</v>
      </c>
      <c r="Y481" s="120">
        <v>3.56</v>
      </c>
      <c r="Z481" s="120">
        <v>7.97</v>
      </c>
      <c r="AA481" s="120">
        <v>-0.97</v>
      </c>
      <c r="AB481" s="120">
        <v>13.62</v>
      </c>
      <c r="AC481" s="120">
        <v>12.34</v>
      </c>
      <c r="AD481" s="120">
        <v>-16.71</v>
      </c>
      <c r="AE481" s="120">
        <v>-0.04</v>
      </c>
      <c r="AF481" s="120">
        <v>-24.11</v>
      </c>
      <c r="AG481" s="120">
        <v>25.11</v>
      </c>
      <c r="AH481" s="120">
        <v>20.18</v>
      </c>
      <c r="AI481" s="120">
        <v>-14.33</v>
      </c>
      <c r="AJ481" s="120">
        <v>-3.84</v>
      </c>
      <c r="AK481" s="120">
        <v>-7.94</v>
      </c>
      <c r="AL481" s="120">
        <v>-10.26</v>
      </c>
      <c r="AM481" s="120">
        <v>17.059999999999999</v>
      </c>
      <c r="AN481" s="120">
        <v>3.09</v>
      </c>
      <c r="AO481" s="120">
        <v>19.37</v>
      </c>
      <c r="AP481" s="120">
        <v>-5.69</v>
      </c>
      <c r="AQ481" s="120">
        <v>12.22</v>
      </c>
      <c r="AR481" s="120">
        <v>-6.12</v>
      </c>
      <c r="AS481" s="120">
        <v>-11.91</v>
      </c>
      <c r="AT481" s="120">
        <v>14.41</v>
      </c>
      <c r="AU481" s="120">
        <v>-6.36</v>
      </c>
      <c r="AV481" s="120">
        <v>-1.42</v>
      </c>
      <c r="AW481" s="120">
        <v>13.45</v>
      </c>
      <c r="AX481" s="120">
        <v>-23.52</v>
      </c>
      <c r="AY481" s="120">
        <v>21.17</v>
      </c>
      <c r="AZ481" s="120">
        <v>5.27</v>
      </c>
      <c r="BA481" s="120">
        <v>11.6</v>
      </c>
      <c r="BB481" s="120">
        <v>-12.72</v>
      </c>
      <c r="BC481" s="120">
        <v>14.99</v>
      </c>
    </row>
    <row r="482" spans="1:55" ht="29.25" x14ac:dyDescent="0.45">
      <c r="A482" s="261">
        <v>163</v>
      </c>
      <c r="B482" s="174" t="s">
        <v>269</v>
      </c>
      <c r="C482" s="174"/>
      <c r="D482" s="119">
        <v>15.45</v>
      </c>
      <c r="E482" s="119">
        <v>-12.55</v>
      </c>
      <c r="F482" s="119">
        <v>-27.68</v>
      </c>
      <c r="G482" s="119">
        <v>18.45</v>
      </c>
      <c r="H482" s="119">
        <v>12.51</v>
      </c>
      <c r="I482" s="119">
        <v>-15.6</v>
      </c>
      <c r="J482" s="119">
        <v>6.78</v>
      </c>
      <c r="K482" s="119">
        <v>16.489999999999998</v>
      </c>
      <c r="L482" s="119">
        <v>0.57999999999999996</v>
      </c>
      <c r="M482" s="119">
        <v>18.690000000000001</v>
      </c>
      <c r="N482" s="119">
        <v>-2.11</v>
      </c>
      <c r="O482" s="119">
        <v>-25.91</v>
      </c>
      <c r="P482" s="119">
        <v>18.32</v>
      </c>
      <c r="Q482" s="119">
        <v>-1.07</v>
      </c>
      <c r="R482" s="119">
        <v>-12.05</v>
      </c>
      <c r="S482" s="119">
        <v>18.440000000000001</v>
      </c>
      <c r="T482" s="119">
        <v>69.430000000000007</v>
      </c>
      <c r="U482" s="119">
        <v>-33.450000000000003</v>
      </c>
      <c r="V482" s="119">
        <v>3.11</v>
      </c>
      <c r="W482" s="119">
        <v>-32.57</v>
      </c>
      <c r="X482" s="119">
        <v>34.75</v>
      </c>
      <c r="Y482" s="119">
        <v>-9.24</v>
      </c>
      <c r="Z482" s="119">
        <v>2.25</v>
      </c>
      <c r="AA482" s="119">
        <v>-38.700000000000003</v>
      </c>
      <c r="AB482" s="119">
        <v>114.5</v>
      </c>
      <c r="AC482" s="119">
        <v>-20.32</v>
      </c>
      <c r="AD482" s="119">
        <v>-39.409999999999997</v>
      </c>
      <c r="AE482" s="119">
        <v>52.43</v>
      </c>
      <c r="AF482" s="119">
        <v>-9.7100000000000009</v>
      </c>
      <c r="AG482" s="119">
        <v>-13.31</v>
      </c>
      <c r="AH482" s="119">
        <v>36.82</v>
      </c>
      <c r="AI482" s="119">
        <v>-9.85</v>
      </c>
      <c r="AJ482" s="119">
        <v>-16.38</v>
      </c>
      <c r="AK482" s="119">
        <v>85.15</v>
      </c>
      <c r="AL482" s="119">
        <v>-35.729999999999997</v>
      </c>
      <c r="AM482" s="119">
        <v>-27.93</v>
      </c>
      <c r="AN482" s="119">
        <v>4.6900000000000004</v>
      </c>
      <c r="AO482" s="119">
        <v>30.08</v>
      </c>
      <c r="AP482" s="119">
        <v>-21.99</v>
      </c>
      <c r="AQ482" s="119">
        <v>9.11</v>
      </c>
      <c r="AR482" s="119">
        <v>6.16</v>
      </c>
      <c r="AS482" s="119">
        <v>-31</v>
      </c>
      <c r="AT482" s="119">
        <v>37.22</v>
      </c>
      <c r="AU482" s="119">
        <v>-21.77</v>
      </c>
      <c r="AV482" s="119">
        <v>25.72</v>
      </c>
      <c r="AW482" s="119">
        <v>-3.53</v>
      </c>
      <c r="AX482" s="119">
        <v>7.56</v>
      </c>
      <c r="AY482" s="119">
        <v>-6.26</v>
      </c>
      <c r="AZ482" s="119">
        <v>7.36</v>
      </c>
      <c r="BA482" s="119">
        <v>-2.0499999999999998</v>
      </c>
      <c r="BB482" s="119">
        <v>-5</v>
      </c>
      <c r="BC482" s="119">
        <v>1.0900000000000001</v>
      </c>
    </row>
    <row r="483" spans="1:55" x14ac:dyDescent="0.45">
      <c r="A483" s="260">
        <v>164</v>
      </c>
      <c r="B483" s="173" t="s">
        <v>95</v>
      </c>
      <c r="C483" s="173"/>
      <c r="D483" s="120">
        <v>38.67</v>
      </c>
      <c r="E483" s="120">
        <v>5.75</v>
      </c>
      <c r="F483" s="120">
        <v>-23.5</v>
      </c>
      <c r="G483" s="120">
        <v>7.91</v>
      </c>
      <c r="H483" s="120">
        <v>23.33</v>
      </c>
      <c r="I483" s="120">
        <v>-30.46</v>
      </c>
      <c r="J483" s="120">
        <v>23.41</v>
      </c>
      <c r="K483" s="120">
        <v>-14</v>
      </c>
      <c r="L483" s="120">
        <v>13.67</v>
      </c>
      <c r="M483" s="120">
        <v>-24.91</v>
      </c>
      <c r="N483" s="120">
        <v>66.42</v>
      </c>
      <c r="O483" s="120">
        <v>-48</v>
      </c>
      <c r="P483" s="120">
        <v>9.08</v>
      </c>
      <c r="Q483" s="120">
        <v>2.31</v>
      </c>
      <c r="R483" s="120">
        <v>1.48</v>
      </c>
      <c r="S483" s="120">
        <v>34.11</v>
      </c>
      <c r="T483" s="120">
        <v>34.18</v>
      </c>
      <c r="U483" s="120">
        <v>-10.66</v>
      </c>
      <c r="V483" s="120">
        <v>-17.170000000000002</v>
      </c>
      <c r="W483" s="120">
        <v>1.46</v>
      </c>
      <c r="X483" s="120">
        <v>-34.409999999999997</v>
      </c>
      <c r="Y483" s="120">
        <v>34.31</v>
      </c>
      <c r="Z483" s="120">
        <v>37.549999999999997</v>
      </c>
      <c r="AA483" s="120">
        <v>-46.74</v>
      </c>
      <c r="AB483" s="120">
        <v>50.86</v>
      </c>
      <c r="AC483" s="120">
        <v>11.25</v>
      </c>
      <c r="AD483" s="120">
        <v>-32.99</v>
      </c>
      <c r="AE483" s="120">
        <v>49.37</v>
      </c>
      <c r="AF483" s="120">
        <v>-10.94</v>
      </c>
      <c r="AG483" s="120">
        <v>-22.34</v>
      </c>
      <c r="AH483" s="120">
        <v>30.49</v>
      </c>
      <c r="AI483" s="120">
        <v>-11.95</v>
      </c>
      <c r="AJ483" s="120">
        <v>-10.29</v>
      </c>
      <c r="AK483" s="120">
        <v>23.57</v>
      </c>
      <c r="AL483" s="120">
        <v>-15.26</v>
      </c>
      <c r="AM483" s="120">
        <v>-3.12</v>
      </c>
      <c r="AN483" s="120">
        <v>20.21</v>
      </c>
      <c r="AO483" s="120">
        <v>14.48</v>
      </c>
      <c r="AP483" s="120">
        <v>-30.3</v>
      </c>
      <c r="AQ483" s="120">
        <v>29.38</v>
      </c>
      <c r="AR483" s="120">
        <v>-3.19</v>
      </c>
      <c r="AS483" s="120">
        <v>-6.58</v>
      </c>
      <c r="AT483" s="120">
        <v>-2.25</v>
      </c>
      <c r="AU483" s="120">
        <v>19.45</v>
      </c>
      <c r="AV483" s="120">
        <v>-15.46</v>
      </c>
      <c r="AW483" s="120">
        <v>1.84</v>
      </c>
      <c r="AX483" s="120">
        <v>1.7</v>
      </c>
      <c r="AY483" s="120">
        <v>-6.94</v>
      </c>
      <c r="AZ483" s="120">
        <v>15.84</v>
      </c>
      <c r="BA483" s="120">
        <v>-0.08</v>
      </c>
      <c r="BB483" s="120">
        <v>-28.25</v>
      </c>
      <c r="BC483" s="120">
        <v>34.06</v>
      </c>
    </row>
    <row r="484" spans="1:55" ht="29.25" x14ac:dyDescent="0.45">
      <c r="A484" s="261">
        <v>165</v>
      </c>
      <c r="B484" s="174" t="s">
        <v>386</v>
      </c>
      <c r="C484" s="174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9">
        <v>-100</v>
      </c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</row>
    <row r="485" spans="1:55" x14ac:dyDescent="0.45">
      <c r="A485" s="260">
        <v>166</v>
      </c>
      <c r="B485" s="173" t="s">
        <v>40</v>
      </c>
      <c r="C485" s="173"/>
      <c r="D485" s="120">
        <v>2.66</v>
      </c>
      <c r="E485" s="120">
        <v>11.42</v>
      </c>
      <c r="F485" s="120">
        <v>-8.5500000000000007</v>
      </c>
      <c r="G485" s="120">
        <v>17.21</v>
      </c>
      <c r="H485" s="120">
        <v>-0.66</v>
      </c>
      <c r="I485" s="120">
        <v>-3.35</v>
      </c>
      <c r="J485" s="120">
        <v>0.24</v>
      </c>
      <c r="K485" s="120">
        <v>4</v>
      </c>
      <c r="L485" s="120">
        <v>-8.0500000000000007</v>
      </c>
      <c r="M485" s="120">
        <v>-13.79</v>
      </c>
      <c r="N485" s="120">
        <v>9.4600000000000009</v>
      </c>
      <c r="O485" s="120">
        <v>-4.04</v>
      </c>
      <c r="P485" s="120">
        <v>8.8699999999999992</v>
      </c>
      <c r="Q485" s="120">
        <v>10.42</v>
      </c>
      <c r="R485" s="120">
        <v>-9.94</v>
      </c>
      <c r="S485" s="120">
        <v>-0.32</v>
      </c>
      <c r="T485" s="120">
        <v>2.13</v>
      </c>
      <c r="U485" s="120">
        <v>-3.87</v>
      </c>
      <c r="V485" s="120">
        <v>-6.16</v>
      </c>
      <c r="W485" s="120">
        <v>5.71</v>
      </c>
      <c r="X485" s="120">
        <v>-13.68</v>
      </c>
      <c r="Y485" s="120">
        <v>1.89</v>
      </c>
      <c r="Z485" s="120">
        <v>-2.81</v>
      </c>
      <c r="AA485" s="120">
        <v>5.0199999999999996</v>
      </c>
      <c r="AB485" s="120">
        <v>-5.82</v>
      </c>
      <c r="AC485" s="120">
        <v>30.46</v>
      </c>
      <c r="AD485" s="120">
        <v>-13.37</v>
      </c>
      <c r="AE485" s="120">
        <v>7.52</v>
      </c>
      <c r="AF485" s="120">
        <v>2</v>
      </c>
      <c r="AG485" s="120">
        <v>-10.47</v>
      </c>
      <c r="AH485" s="120">
        <v>1.92</v>
      </c>
      <c r="AI485" s="120">
        <v>4.82</v>
      </c>
      <c r="AJ485" s="120">
        <v>-14.74</v>
      </c>
      <c r="AK485" s="120">
        <v>8.4</v>
      </c>
      <c r="AL485" s="120">
        <v>-0.24</v>
      </c>
      <c r="AM485" s="120">
        <v>13.35</v>
      </c>
      <c r="AN485" s="120">
        <v>-0.82</v>
      </c>
      <c r="AO485" s="120">
        <v>21.6</v>
      </c>
      <c r="AP485" s="120">
        <v>-17.64</v>
      </c>
      <c r="AQ485" s="120">
        <v>18.239999999999998</v>
      </c>
      <c r="AR485" s="120">
        <v>-6.12</v>
      </c>
      <c r="AS485" s="120">
        <v>-4.0599999999999996</v>
      </c>
      <c r="AT485" s="120">
        <v>15.91</v>
      </c>
      <c r="AU485" s="120">
        <v>0.99</v>
      </c>
      <c r="AV485" s="120">
        <v>-8.1199999999999992</v>
      </c>
      <c r="AW485" s="120">
        <v>5.5</v>
      </c>
      <c r="AX485" s="120">
        <v>19.95</v>
      </c>
      <c r="AY485" s="120">
        <v>-8.64</v>
      </c>
      <c r="AZ485" s="120">
        <v>7.81</v>
      </c>
      <c r="BA485" s="120">
        <v>3.91</v>
      </c>
      <c r="BB485" s="120">
        <v>-13.24</v>
      </c>
      <c r="BC485" s="120">
        <v>20.53</v>
      </c>
    </row>
    <row r="486" spans="1:55" ht="42" x14ac:dyDescent="0.45">
      <c r="A486" s="261">
        <v>167</v>
      </c>
      <c r="B486" s="174" t="s">
        <v>270</v>
      </c>
      <c r="C486" s="174"/>
      <c r="D486" s="117"/>
      <c r="E486" s="117"/>
      <c r="F486" s="117"/>
      <c r="G486" s="117"/>
      <c r="H486" s="119">
        <v>-100</v>
      </c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9">
        <v>-100</v>
      </c>
      <c r="AQ486" s="117"/>
      <c r="AR486" s="117"/>
      <c r="AS486" s="117"/>
      <c r="AT486" s="119">
        <v>-100</v>
      </c>
      <c r="AU486" s="117"/>
      <c r="AV486" s="117"/>
      <c r="AW486" s="117"/>
      <c r="AX486" s="119">
        <v>-100</v>
      </c>
      <c r="AY486" s="117"/>
      <c r="AZ486" s="117"/>
      <c r="BA486" s="117"/>
      <c r="BB486" s="117"/>
      <c r="BC486" s="117"/>
    </row>
    <row r="487" spans="1:55" x14ac:dyDescent="0.45">
      <c r="A487" s="260">
        <v>168</v>
      </c>
      <c r="B487" s="173" t="s">
        <v>271</v>
      </c>
      <c r="C487" s="173"/>
      <c r="D487" s="120">
        <v>7.68</v>
      </c>
      <c r="E487" s="120">
        <v>8.31</v>
      </c>
      <c r="F487" s="120">
        <v>-15.59</v>
      </c>
      <c r="G487" s="120">
        <v>39.5</v>
      </c>
      <c r="H487" s="120">
        <v>-22.99</v>
      </c>
      <c r="I487" s="120">
        <v>10.27</v>
      </c>
      <c r="J487" s="120">
        <v>-5.56</v>
      </c>
      <c r="K487" s="120">
        <v>-70.25</v>
      </c>
      <c r="L487" s="120">
        <v>65.3</v>
      </c>
      <c r="M487" s="120">
        <v>-46.52</v>
      </c>
      <c r="N487" s="120">
        <v>634.13</v>
      </c>
      <c r="O487" s="120">
        <v>-82.19</v>
      </c>
      <c r="P487" s="120">
        <v>212.05</v>
      </c>
      <c r="Q487" s="120">
        <v>-17.03</v>
      </c>
      <c r="R487" s="120">
        <v>-66.95</v>
      </c>
      <c r="S487" s="120">
        <v>-18.21</v>
      </c>
      <c r="T487" s="120">
        <v>-1.0900000000000001</v>
      </c>
      <c r="U487" s="120">
        <v>84.39</v>
      </c>
      <c r="V487" s="120">
        <v>11.61</v>
      </c>
      <c r="W487" s="120">
        <v>20.13</v>
      </c>
      <c r="X487" s="120">
        <v>-27.54</v>
      </c>
      <c r="Y487" s="120">
        <v>39.01</v>
      </c>
      <c r="Z487" s="120">
        <v>-26.23</v>
      </c>
      <c r="AA487" s="120">
        <v>-23.16</v>
      </c>
      <c r="AB487" s="120">
        <v>-24.17</v>
      </c>
      <c r="AC487" s="120">
        <v>28.26</v>
      </c>
      <c r="AD487" s="120">
        <v>-37.630000000000003</v>
      </c>
      <c r="AE487" s="120">
        <v>20.97</v>
      </c>
      <c r="AF487" s="120">
        <v>12.13</v>
      </c>
      <c r="AG487" s="120">
        <v>7.13</v>
      </c>
      <c r="AH487" s="120">
        <v>-4.1100000000000003</v>
      </c>
      <c r="AI487" s="120">
        <v>3.24</v>
      </c>
      <c r="AJ487" s="120">
        <v>13.34</v>
      </c>
      <c r="AK487" s="120">
        <v>18.399999999999999</v>
      </c>
      <c r="AL487" s="120">
        <v>10.94</v>
      </c>
      <c r="AM487" s="120">
        <v>-15.81</v>
      </c>
      <c r="AN487" s="120">
        <v>66.819999999999993</v>
      </c>
      <c r="AO487" s="120">
        <v>-11.69</v>
      </c>
      <c r="AP487" s="120">
        <v>14.09</v>
      </c>
      <c r="AQ487" s="120">
        <v>20.97</v>
      </c>
      <c r="AR487" s="120">
        <v>-21.51</v>
      </c>
      <c r="AS487" s="120">
        <v>-19.28</v>
      </c>
      <c r="AT487" s="120">
        <v>-10.63</v>
      </c>
      <c r="AU487" s="120">
        <v>32.71</v>
      </c>
      <c r="AV487" s="120">
        <v>8.14</v>
      </c>
      <c r="AW487" s="120">
        <v>-3.52</v>
      </c>
      <c r="AX487" s="120">
        <v>21.72</v>
      </c>
      <c r="AY487" s="120">
        <v>-31.49</v>
      </c>
      <c r="AZ487" s="120">
        <v>1.08</v>
      </c>
      <c r="BA487" s="120">
        <v>12.25</v>
      </c>
      <c r="BB487" s="120">
        <v>-7.18</v>
      </c>
      <c r="BC487" s="120">
        <v>4.41</v>
      </c>
    </row>
    <row r="488" spans="1:55" x14ac:dyDescent="0.45">
      <c r="A488" s="261">
        <v>169</v>
      </c>
      <c r="B488" s="174" t="s">
        <v>102</v>
      </c>
      <c r="C488" s="174"/>
      <c r="D488" s="119">
        <v>31.61</v>
      </c>
      <c r="E488" s="119">
        <v>13.8</v>
      </c>
      <c r="F488" s="119">
        <v>-15.45</v>
      </c>
      <c r="G488" s="119">
        <v>18.149999999999999</v>
      </c>
      <c r="H488" s="119">
        <v>-19.21</v>
      </c>
      <c r="I488" s="119">
        <v>16.68</v>
      </c>
      <c r="J488" s="119">
        <v>-22.86</v>
      </c>
      <c r="K488" s="119">
        <v>52.95</v>
      </c>
      <c r="L488" s="119">
        <v>-34.880000000000003</v>
      </c>
      <c r="M488" s="119">
        <v>0.63</v>
      </c>
      <c r="N488" s="119">
        <v>43.95</v>
      </c>
      <c r="O488" s="119">
        <v>-20.04</v>
      </c>
      <c r="P488" s="119">
        <v>-10.75</v>
      </c>
      <c r="Q488" s="119">
        <v>3.74</v>
      </c>
      <c r="R488" s="119">
        <v>-31.64</v>
      </c>
      <c r="S488" s="119">
        <v>1.66</v>
      </c>
      <c r="T488" s="119">
        <v>-3.92</v>
      </c>
      <c r="U488" s="119">
        <v>-3.52</v>
      </c>
      <c r="V488" s="119">
        <v>-7.29</v>
      </c>
      <c r="W488" s="119">
        <v>18.53</v>
      </c>
      <c r="X488" s="119">
        <v>-21.61</v>
      </c>
      <c r="Y488" s="119">
        <v>38.82</v>
      </c>
      <c r="Z488" s="119">
        <v>-2.77</v>
      </c>
      <c r="AA488" s="119">
        <v>-1.34</v>
      </c>
      <c r="AB488" s="119">
        <v>-40.270000000000003</v>
      </c>
      <c r="AC488" s="119">
        <v>134.19</v>
      </c>
      <c r="AD488" s="119">
        <v>-12.12</v>
      </c>
      <c r="AE488" s="119">
        <v>-32.630000000000003</v>
      </c>
      <c r="AF488" s="119">
        <v>45.07</v>
      </c>
      <c r="AG488" s="119">
        <v>20.73</v>
      </c>
      <c r="AH488" s="119">
        <v>19.48</v>
      </c>
      <c r="AI488" s="119">
        <v>-12.73</v>
      </c>
      <c r="AJ488" s="119">
        <v>-11.7</v>
      </c>
      <c r="AK488" s="119">
        <v>11.21</v>
      </c>
      <c r="AL488" s="119">
        <v>-4.8099999999999996</v>
      </c>
      <c r="AM488" s="119">
        <v>-17.82</v>
      </c>
      <c r="AN488" s="119">
        <v>29.83</v>
      </c>
      <c r="AO488" s="119">
        <v>15.16</v>
      </c>
      <c r="AP488" s="119">
        <v>-12.05</v>
      </c>
      <c r="AQ488" s="119">
        <v>60.34</v>
      </c>
      <c r="AR488" s="119">
        <v>26.56</v>
      </c>
      <c r="AS488" s="119">
        <v>81.67</v>
      </c>
      <c r="AT488" s="119">
        <v>-76.86</v>
      </c>
      <c r="AU488" s="119">
        <v>5.44</v>
      </c>
      <c r="AV488" s="119">
        <v>0.25</v>
      </c>
      <c r="AW488" s="119">
        <v>33.4</v>
      </c>
      <c r="AX488" s="119">
        <v>-19.79</v>
      </c>
      <c r="AY488" s="119">
        <v>-4.3099999999999996</v>
      </c>
      <c r="AZ488" s="119">
        <v>19.59</v>
      </c>
      <c r="BA488" s="119">
        <v>-7.94</v>
      </c>
      <c r="BB488" s="119">
        <v>-26.2</v>
      </c>
      <c r="BC488" s="119">
        <v>30.89</v>
      </c>
    </row>
    <row r="489" spans="1:55" ht="29.25" x14ac:dyDescent="0.45">
      <c r="A489" s="260">
        <v>170</v>
      </c>
      <c r="B489" s="173" t="s">
        <v>272</v>
      </c>
      <c r="C489" s="173"/>
      <c r="D489" s="120">
        <v>-51.65</v>
      </c>
      <c r="E489" s="120">
        <v>-4.55</v>
      </c>
      <c r="F489" s="120">
        <v>92.86</v>
      </c>
      <c r="G489" s="120">
        <v>-30.86</v>
      </c>
      <c r="H489" s="120">
        <v>-23.21</v>
      </c>
      <c r="I489" s="120">
        <v>81.400000000000006</v>
      </c>
      <c r="J489" s="120">
        <v>-48.72</v>
      </c>
      <c r="K489" s="120">
        <v>7.5</v>
      </c>
      <c r="L489" s="120">
        <v>-23.26</v>
      </c>
      <c r="M489" s="120">
        <v>106.06</v>
      </c>
      <c r="N489" s="120">
        <v>-41.18</v>
      </c>
      <c r="O489" s="120">
        <v>-37.5</v>
      </c>
      <c r="P489" s="120">
        <v>76</v>
      </c>
      <c r="Q489" s="120">
        <v>-22.73</v>
      </c>
      <c r="R489" s="120">
        <v>41.18</v>
      </c>
      <c r="S489" s="120">
        <v>-33.33</v>
      </c>
      <c r="T489" s="120">
        <v>90.63</v>
      </c>
      <c r="U489" s="120">
        <v>11.48</v>
      </c>
      <c r="V489" s="120">
        <v>-20.59</v>
      </c>
      <c r="W489" s="120">
        <v>18.52</v>
      </c>
      <c r="X489" s="120">
        <v>-29.69</v>
      </c>
      <c r="Y489" s="120">
        <v>73.33</v>
      </c>
      <c r="Z489" s="120">
        <v>-47.44</v>
      </c>
      <c r="AA489" s="120">
        <v>2.44</v>
      </c>
      <c r="AB489" s="120">
        <v>-4.76</v>
      </c>
      <c r="AC489" s="120">
        <v>62.5</v>
      </c>
      <c r="AD489" s="120">
        <v>-26.15</v>
      </c>
      <c r="AE489" s="120">
        <v>-12.5</v>
      </c>
      <c r="AF489" s="120">
        <v>14.29</v>
      </c>
      <c r="AG489" s="120">
        <v>-33.33</v>
      </c>
      <c r="AH489" s="120">
        <v>-3.13</v>
      </c>
      <c r="AI489" s="120">
        <v>45.16</v>
      </c>
      <c r="AJ489" s="120">
        <v>11.11</v>
      </c>
      <c r="AK489" s="120">
        <v>30</v>
      </c>
      <c r="AL489" s="120">
        <v>-49.23</v>
      </c>
      <c r="AM489" s="120">
        <v>54.55</v>
      </c>
      <c r="AN489" s="120">
        <v>-17.649999999999999</v>
      </c>
      <c r="AO489" s="120">
        <v>71.430000000000007</v>
      </c>
      <c r="AP489" s="120">
        <v>184.72</v>
      </c>
      <c r="AQ489" s="120">
        <v>-62.44</v>
      </c>
      <c r="AR489" s="120">
        <v>-49.35</v>
      </c>
      <c r="AS489" s="120">
        <v>2.56</v>
      </c>
      <c r="AT489" s="120">
        <v>55</v>
      </c>
      <c r="AU489" s="120">
        <v>-64.52</v>
      </c>
      <c r="AV489" s="120">
        <v>186.36</v>
      </c>
      <c r="AW489" s="120">
        <v>6.35</v>
      </c>
      <c r="AX489" s="120">
        <v>200</v>
      </c>
      <c r="AY489" s="120">
        <v>-39.799999999999997</v>
      </c>
      <c r="AZ489" s="120">
        <v>-78.510000000000005</v>
      </c>
      <c r="BA489" s="120">
        <v>215.38</v>
      </c>
      <c r="BB489" s="120">
        <v>-56.1</v>
      </c>
      <c r="BC489" s="120">
        <v>122.22</v>
      </c>
    </row>
    <row r="490" spans="1:55" x14ac:dyDescent="0.45">
      <c r="A490" s="261">
        <v>171</v>
      </c>
      <c r="B490" s="174" t="s">
        <v>83</v>
      </c>
      <c r="C490" s="174"/>
      <c r="D490" s="119">
        <v>-10.98</v>
      </c>
      <c r="E490" s="119">
        <v>20.47</v>
      </c>
      <c r="F490" s="119">
        <v>-20.399999999999999</v>
      </c>
      <c r="G490" s="119">
        <v>16.760000000000002</v>
      </c>
      <c r="H490" s="119">
        <v>-16.55</v>
      </c>
      <c r="I490" s="119">
        <v>-3.64</v>
      </c>
      <c r="J490" s="119">
        <v>-2.12</v>
      </c>
      <c r="K490" s="119">
        <v>13.93</v>
      </c>
      <c r="L490" s="119">
        <v>17.27</v>
      </c>
      <c r="M490" s="119">
        <v>-38.35</v>
      </c>
      <c r="N490" s="119">
        <v>15.11</v>
      </c>
      <c r="O490" s="119">
        <v>16.940000000000001</v>
      </c>
      <c r="P490" s="119">
        <v>-10.72</v>
      </c>
      <c r="Q490" s="119">
        <v>12.25</v>
      </c>
      <c r="R490" s="119">
        <v>-14.36</v>
      </c>
      <c r="S490" s="119">
        <v>1.35</v>
      </c>
      <c r="T490" s="119">
        <v>-3.54</v>
      </c>
      <c r="U490" s="119">
        <v>4.0199999999999996</v>
      </c>
      <c r="V490" s="119">
        <v>17.850000000000001</v>
      </c>
      <c r="W490" s="119">
        <v>-15.02</v>
      </c>
      <c r="X490" s="119">
        <v>-5.87</v>
      </c>
      <c r="Y490" s="119">
        <v>-9.35</v>
      </c>
      <c r="Z490" s="119">
        <v>15.23</v>
      </c>
      <c r="AA490" s="119">
        <v>17.93</v>
      </c>
      <c r="AB490" s="119">
        <v>-0.59</v>
      </c>
      <c r="AC490" s="119">
        <v>18.149999999999999</v>
      </c>
      <c r="AD490" s="119">
        <v>-6.48</v>
      </c>
      <c r="AE490" s="119">
        <v>-9.6</v>
      </c>
      <c r="AF490" s="119">
        <v>-14.05</v>
      </c>
      <c r="AG490" s="119">
        <v>2.2400000000000002</v>
      </c>
      <c r="AH490" s="119">
        <v>55.11</v>
      </c>
      <c r="AI490" s="119">
        <v>-26.45</v>
      </c>
      <c r="AJ490" s="119">
        <v>-15.57</v>
      </c>
      <c r="AK490" s="119">
        <v>20.21</v>
      </c>
      <c r="AL490" s="119">
        <v>6.01</v>
      </c>
      <c r="AM490" s="119">
        <v>11.77</v>
      </c>
      <c r="AN490" s="119">
        <v>-8.5500000000000007</v>
      </c>
      <c r="AO490" s="119">
        <v>27.97</v>
      </c>
      <c r="AP490" s="119">
        <v>-31.24</v>
      </c>
      <c r="AQ490" s="119">
        <v>23.75</v>
      </c>
      <c r="AR490" s="119">
        <v>-3.19</v>
      </c>
      <c r="AS490" s="119">
        <v>-22.6</v>
      </c>
      <c r="AT490" s="119">
        <v>1.1499999999999999</v>
      </c>
      <c r="AU490" s="119">
        <v>2.31</v>
      </c>
      <c r="AV490" s="119">
        <v>45.57</v>
      </c>
      <c r="AW490" s="119">
        <v>-23.65</v>
      </c>
      <c r="AX490" s="119">
        <v>-6.58</v>
      </c>
      <c r="AY490" s="119">
        <v>34.299999999999997</v>
      </c>
      <c r="AZ490" s="119">
        <v>-7.93</v>
      </c>
      <c r="BA490" s="119">
        <v>7.27</v>
      </c>
      <c r="BB490" s="119">
        <v>-17.02</v>
      </c>
      <c r="BC490" s="119">
        <v>22.88</v>
      </c>
    </row>
    <row r="491" spans="1:55" x14ac:dyDescent="0.45">
      <c r="A491" s="260">
        <v>172</v>
      </c>
      <c r="B491" s="173" t="s">
        <v>387</v>
      </c>
      <c r="C491" s="173"/>
      <c r="D491" s="116"/>
      <c r="E491" s="116"/>
      <c r="F491" s="116"/>
      <c r="G491" s="116"/>
      <c r="H491" s="120">
        <v>-100</v>
      </c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</row>
    <row r="492" spans="1:55" x14ac:dyDescent="0.45">
      <c r="A492" s="261">
        <v>173</v>
      </c>
      <c r="B492" s="174" t="s">
        <v>273</v>
      </c>
      <c r="C492" s="174"/>
      <c r="D492" s="119">
        <v>0</v>
      </c>
      <c r="E492" s="119">
        <v>-27</v>
      </c>
      <c r="F492" s="119">
        <v>4.07</v>
      </c>
      <c r="G492" s="119">
        <v>21.09</v>
      </c>
      <c r="H492" s="119">
        <v>1.29</v>
      </c>
      <c r="I492" s="119">
        <v>3.82</v>
      </c>
      <c r="J492" s="119">
        <v>-25.46</v>
      </c>
      <c r="K492" s="119">
        <v>82.3</v>
      </c>
      <c r="L492" s="119">
        <v>-9.7100000000000009</v>
      </c>
      <c r="M492" s="119">
        <v>-28.5</v>
      </c>
      <c r="N492" s="119">
        <v>27.27</v>
      </c>
      <c r="O492" s="119">
        <v>-28.02</v>
      </c>
      <c r="P492" s="119">
        <v>-20.61</v>
      </c>
      <c r="Q492" s="119">
        <v>28.37</v>
      </c>
      <c r="R492" s="119">
        <v>-4.49</v>
      </c>
      <c r="S492" s="119">
        <v>66.67</v>
      </c>
      <c r="T492" s="119">
        <v>-14.35</v>
      </c>
      <c r="U492" s="119">
        <v>20.05</v>
      </c>
      <c r="V492" s="119">
        <v>-21.05</v>
      </c>
      <c r="W492" s="119">
        <v>116.23</v>
      </c>
      <c r="X492" s="119">
        <v>-32.44</v>
      </c>
      <c r="Y492" s="119">
        <v>16.07</v>
      </c>
      <c r="Z492" s="119">
        <v>-38.630000000000003</v>
      </c>
      <c r="AA492" s="119">
        <v>11.7</v>
      </c>
      <c r="AB492" s="119">
        <v>9.98</v>
      </c>
      <c r="AC492" s="119">
        <v>-14.06</v>
      </c>
      <c r="AD492" s="119">
        <v>-21.11</v>
      </c>
      <c r="AE492" s="119">
        <v>80.94</v>
      </c>
      <c r="AF492" s="119">
        <v>52.68</v>
      </c>
      <c r="AG492" s="119">
        <v>-44.07</v>
      </c>
      <c r="AH492" s="119">
        <v>-16.02</v>
      </c>
      <c r="AI492" s="119">
        <v>116.49</v>
      </c>
      <c r="AJ492" s="119">
        <v>-35.6</v>
      </c>
      <c r="AK492" s="119">
        <v>-35.119999999999997</v>
      </c>
      <c r="AL492" s="119">
        <v>77.209999999999994</v>
      </c>
      <c r="AM492" s="119">
        <v>-38.909999999999997</v>
      </c>
      <c r="AN492" s="119">
        <v>8.68</v>
      </c>
      <c r="AO492" s="119">
        <v>11.62</v>
      </c>
      <c r="AP492" s="119">
        <v>-37.96</v>
      </c>
      <c r="AQ492" s="119">
        <v>93.01</v>
      </c>
      <c r="AR492" s="119">
        <v>-0.91</v>
      </c>
      <c r="AS492" s="119">
        <v>27.97</v>
      </c>
      <c r="AT492" s="119">
        <v>-1.71</v>
      </c>
      <c r="AU492" s="119">
        <v>-12.35</v>
      </c>
      <c r="AV492" s="119">
        <v>-17.739999999999998</v>
      </c>
      <c r="AW492" s="119">
        <v>20.36</v>
      </c>
      <c r="AX492" s="119">
        <v>20.100000000000001</v>
      </c>
      <c r="AY492" s="119">
        <v>13.39</v>
      </c>
      <c r="AZ492" s="119">
        <v>-45.02</v>
      </c>
      <c r="BA492" s="119">
        <v>36.24</v>
      </c>
      <c r="BB492" s="119">
        <v>-7.88</v>
      </c>
      <c r="BC492" s="119">
        <v>-27.99</v>
      </c>
    </row>
    <row r="493" spans="1:55" x14ac:dyDescent="0.45">
      <c r="A493" s="260">
        <v>174</v>
      </c>
      <c r="B493" s="173" t="s">
        <v>274</v>
      </c>
      <c r="C493" s="173"/>
      <c r="D493" s="120">
        <v>34.770000000000003</v>
      </c>
      <c r="E493" s="120">
        <v>-4.5</v>
      </c>
      <c r="F493" s="120">
        <v>22.85</v>
      </c>
      <c r="G493" s="120">
        <v>42.29</v>
      </c>
      <c r="H493" s="120">
        <v>-47.9</v>
      </c>
      <c r="I493" s="120">
        <v>22.25</v>
      </c>
      <c r="J493" s="120">
        <v>-28.3</v>
      </c>
      <c r="K493" s="120">
        <v>28.73</v>
      </c>
      <c r="L493" s="120">
        <v>8.0299999999999994</v>
      </c>
      <c r="M493" s="120">
        <v>55.29</v>
      </c>
      <c r="N493" s="120">
        <v>-59.3</v>
      </c>
      <c r="O493" s="120">
        <v>10.98</v>
      </c>
      <c r="P493" s="120">
        <v>-9.02</v>
      </c>
      <c r="Q493" s="120">
        <v>35.19</v>
      </c>
      <c r="R493" s="120">
        <v>-14.53</v>
      </c>
      <c r="S493" s="120">
        <v>-41.81</v>
      </c>
      <c r="T493" s="120">
        <v>87.63</v>
      </c>
      <c r="U493" s="120">
        <v>-35.29</v>
      </c>
      <c r="V493" s="120">
        <v>16.38</v>
      </c>
      <c r="W493" s="120">
        <v>9.76</v>
      </c>
      <c r="X493" s="120">
        <v>28.22</v>
      </c>
      <c r="Y493" s="120">
        <v>22.2</v>
      </c>
      <c r="Z493" s="120">
        <v>-5.99</v>
      </c>
      <c r="AA493" s="120">
        <v>-15.12</v>
      </c>
      <c r="AB493" s="120">
        <v>-25.96</v>
      </c>
      <c r="AC493" s="120">
        <v>51.03</v>
      </c>
      <c r="AD493" s="120">
        <v>-60.77</v>
      </c>
      <c r="AE493" s="120">
        <v>20.69</v>
      </c>
      <c r="AF493" s="120">
        <v>42.35</v>
      </c>
      <c r="AG493" s="120">
        <v>-21.16</v>
      </c>
      <c r="AH493" s="120">
        <v>15.69</v>
      </c>
      <c r="AI493" s="120">
        <v>-34.479999999999997</v>
      </c>
      <c r="AJ493" s="120">
        <v>25.38</v>
      </c>
      <c r="AK493" s="120">
        <v>-6.95</v>
      </c>
      <c r="AL493" s="120">
        <v>-11.3</v>
      </c>
      <c r="AM493" s="120">
        <v>-8.42</v>
      </c>
      <c r="AN493" s="120">
        <v>69.77</v>
      </c>
      <c r="AO493" s="120">
        <v>-7.24</v>
      </c>
      <c r="AP493" s="120">
        <v>-12.26</v>
      </c>
      <c r="AQ493" s="120">
        <v>20.63</v>
      </c>
      <c r="AR493" s="120">
        <v>-34.97</v>
      </c>
      <c r="AS493" s="120">
        <v>0</v>
      </c>
      <c r="AT493" s="120">
        <v>-9.65</v>
      </c>
      <c r="AU493" s="120">
        <v>15.14</v>
      </c>
      <c r="AV493" s="120">
        <v>-19.16</v>
      </c>
      <c r="AW493" s="120">
        <v>18.28</v>
      </c>
      <c r="AX493" s="120">
        <v>65.78</v>
      </c>
      <c r="AY493" s="120">
        <v>-22.25</v>
      </c>
      <c r="AZ493" s="120">
        <v>51.94</v>
      </c>
      <c r="BA493" s="120">
        <v>-17.91</v>
      </c>
      <c r="BB493" s="120">
        <v>-11.47</v>
      </c>
      <c r="BC493" s="120">
        <v>-8.4600000000000009</v>
      </c>
    </row>
    <row r="494" spans="1:55" x14ac:dyDescent="0.45">
      <c r="A494" s="261">
        <v>175</v>
      </c>
      <c r="B494" s="174" t="s">
        <v>1</v>
      </c>
      <c r="C494" s="174"/>
      <c r="D494" s="119">
        <v>2.41</v>
      </c>
      <c r="E494" s="119">
        <v>6.76</v>
      </c>
      <c r="F494" s="119">
        <v>-16.28</v>
      </c>
      <c r="G494" s="119">
        <v>9.56</v>
      </c>
      <c r="H494" s="119">
        <v>1.64</v>
      </c>
      <c r="I494" s="119">
        <v>3.58</v>
      </c>
      <c r="J494" s="119">
        <v>-9.94</v>
      </c>
      <c r="K494" s="119">
        <v>3.97</v>
      </c>
      <c r="L494" s="119">
        <v>5.81</v>
      </c>
      <c r="M494" s="119">
        <v>-8.91</v>
      </c>
      <c r="N494" s="119">
        <v>1.51</v>
      </c>
      <c r="O494" s="119">
        <v>-4.42</v>
      </c>
      <c r="P494" s="119">
        <v>-2.0699999999999998</v>
      </c>
      <c r="Q494" s="119">
        <v>11.31</v>
      </c>
      <c r="R494" s="119">
        <v>-12.17</v>
      </c>
      <c r="S494" s="119">
        <v>9.3000000000000007</v>
      </c>
      <c r="T494" s="119">
        <v>0.88</v>
      </c>
      <c r="U494" s="119">
        <v>-3.11</v>
      </c>
      <c r="V494" s="119">
        <v>-6.14</v>
      </c>
      <c r="W494" s="119">
        <v>4.1399999999999997</v>
      </c>
      <c r="X494" s="119">
        <v>-2.52</v>
      </c>
      <c r="Y494" s="119">
        <v>0.8</v>
      </c>
      <c r="Z494" s="119">
        <v>-3.72</v>
      </c>
      <c r="AA494" s="119">
        <v>-6.03</v>
      </c>
      <c r="AB494" s="119">
        <v>48.67</v>
      </c>
      <c r="AC494" s="119">
        <v>-22.23</v>
      </c>
      <c r="AD494" s="119">
        <v>-18</v>
      </c>
      <c r="AE494" s="119">
        <v>12.99</v>
      </c>
      <c r="AF494" s="119">
        <v>5.78</v>
      </c>
      <c r="AG494" s="119">
        <v>-7.06</v>
      </c>
      <c r="AH494" s="119">
        <v>8.3699999999999992</v>
      </c>
      <c r="AI494" s="119">
        <v>3.29</v>
      </c>
      <c r="AJ494" s="119">
        <v>1.31</v>
      </c>
      <c r="AK494" s="119">
        <v>12.94</v>
      </c>
      <c r="AL494" s="119">
        <v>-18.899999999999999</v>
      </c>
      <c r="AM494" s="119">
        <v>-1.51</v>
      </c>
      <c r="AN494" s="119">
        <v>4.74</v>
      </c>
      <c r="AO494" s="119">
        <v>15.59</v>
      </c>
      <c r="AP494" s="119">
        <v>-24.34</v>
      </c>
      <c r="AQ494" s="119">
        <v>36.380000000000003</v>
      </c>
      <c r="AR494" s="119">
        <v>-0.64</v>
      </c>
      <c r="AS494" s="119">
        <v>-14.03</v>
      </c>
      <c r="AT494" s="119">
        <v>10.86</v>
      </c>
      <c r="AU494" s="119">
        <v>1.97</v>
      </c>
      <c r="AV494" s="119">
        <v>-2.42</v>
      </c>
      <c r="AW494" s="119">
        <v>16.440000000000001</v>
      </c>
      <c r="AX494" s="119">
        <v>-17.16</v>
      </c>
      <c r="AY494" s="119">
        <v>11.19</v>
      </c>
      <c r="AZ494" s="119">
        <v>19.34</v>
      </c>
      <c r="BA494" s="119">
        <v>-13.84</v>
      </c>
      <c r="BB494" s="119">
        <v>-18.13</v>
      </c>
      <c r="BC494" s="119">
        <v>31.2</v>
      </c>
    </row>
    <row r="495" spans="1:55" x14ac:dyDescent="0.45">
      <c r="A495" s="260">
        <v>176</v>
      </c>
      <c r="B495" s="173" t="s">
        <v>105</v>
      </c>
      <c r="C495" s="173"/>
      <c r="D495" s="120">
        <v>38.200000000000003</v>
      </c>
      <c r="E495" s="120">
        <v>21.71</v>
      </c>
      <c r="F495" s="120">
        <v>-0.11</v>
      </c>
      <c r="G495" s="120">
        <v>-23.53</v>
      </c>
      <c r="H495" s="120">
        <v>10.95</v>
      </c>
      <c r="I495" s="120">
        <v>18.86</v>
      </c>
      <c r="J495" s="120">
        <v>-15.55</v>
      </c>
      <c r="K495" s="120">
        <v>26.14</v>
      </c>
      <c r="L495" s="120">
        <v>-17.71</v>
      </c>
      <c r="M495" s="120">
        <v>-15.29</v>
      </c>
      <c r="N495" s="120">
        <v>32.549999999999997</v>
      </c>
      <c r="O495" s="120">
        <v>-41.06</v>
      </c>
      <c r="P495" s="120">
        <v>17.48</v>
      </c>
      <c r="Q495" s="120">
        <v>20.350000000000001</v>
      </c>
      <c r="R495" s="120">
        <v>-26.78</v>
      </c>
      <c r="S495" s="120">
        <v>18.899999999999999</v>
      </c>
      <c r="T495" s="120">
        <v>11.85</v>
      </c>
      <c r="U495" s="120">
        <v>1.78</v>
      </c>
      <c r="V495" s="120">
        <v>-15.13</v>
      </c>
      <c r="W495" s="120">
        <v>2.59</v>
      </c>
      <c r="X495" s="120">
        <v>-10.54</v>
      </c>
      <c r="Y495" s="120">
        <v>-2.16</v>
      </c>
      <c r="Z495" s="120">
        <v>-6.62</v>
      </c>
      <c r="AA495" s="120">
        <v>-6.18</v>
      </c>
      <c r="AB495" s="120">
        <v>-11.71</v>
      </c>
      <c r="AC495" s="120">
        <v>32.020000000000003</v>
      </c>
      <c r="AD495" s="120">
        <v>4.07</v>
      </c>
      <c r="AE495" s="120">
        <v>24.98</v>
      </c>
      <c r="AF495" s="120">
        <v>3.9</v>
      </c>
      <c r="AG495" s="120">
        <v>-18.62</v>
      </c>
      <c r="AH495" s="120">
        <v>-5.14</v>
      </c>
      <c r="AI495" s="120">
        <v>0.24</v>
      </c>
      <c r="AJ495" s="120">
        <v>-28.12</v>
      </c>
      <c r="AK495" s="120">
        <v>47.96</v>
      </c>
      <c r="AL495" s="120">
        <v>-10.31</v>
      </c>
      <c r="AM495" s="120">
        <v>16.149999999999999</v>
      </c>
      <c r="AN495" s="120">
        <v>53.98</v>
      </c>
      <c r="AO495" s="120">
        <v>-6.7</v>
      </c>
      <c r="AP495" s="120">
        <v>-23.85</v>
      </c>
      <c r="AQ495" s="120">
        <v>54.85</v>
      </c>
      <c r="AR495" s="120">
        <v>19.170000000000002</v>
      </c>
      <c r="AS495" s="120">
        <v>-14.74</v>
      </c>
      <c r="AT495" s="120">
        <v>21.24</v>
      </c>
      <c r="AU495" s="120">
        <v>-58.02</v>
      </c>
      <c r="AV495" s="120">
        <v>0.98</v>
      </c>
      <c r="AW495" s="120">
        <v>3.48</v>
      </c>
      <c r="AX495" s="120">
        <v>9.6300000000000008</v>
      </c>
      <c r="AY495" s="120">
        <v>-14.71</v>
      </c>
      <c r="AZ495" s="120">
        <v>48.24</v>
      </c>
      <c r="BA495" s="120">
        <v>44.52</v>
      </c>
      <c r="BB495" s="120">
        <v>-16.5</v>
      </c>
      <c r="BC495" s="120">
        <v>28.7</v>
      </c>
    </row>
    <row r="496" spans="1:55" ht="29.25" x14ac:dyDescent="0.45">
      <c r="A496" s="261">
        <v>177</v>
      </c>
      <c r="B496" s="174" t="s">
        <v>275</v>
      </c>
      <c r="C496" s="174"/>
      <c r="D496" s="119">
        <v>-8.33</v>
      </c>
      <c r="E496" s="119">
        <v>4.55</v>
      </c>
      <c r="F496" s="119">
        <v>-82.61</v>
      </c>
      <c r="G496" s="119">
        <v>300</v>
      </c>
      <c r="H496" s="119">
        <v>31.25</v>
      </c>
      <c r="I496" s="119">
        <v>-19.05</v>
      </c>
      <c r="J496" s="119">
        <v>52.94</v>
      </c>
      <c r="K496" s="119">
        <v>53.85</v>
      </c>
      <c r="L496" s="119">
        <v>-40</v>
      </c>
      <c r="M496" s="119">
        <v>-66.67</v>
      </c>
      <c r="N496" s="119">
        <v>237.5</v>
      </c>
      <c r="O496" s="119">
        <v>-37.04</v>
      </c>
      <c r="P496" s="119">
        <v>-58.82</v>
      </c>
      <c r="Q496" s="119">
        <v>-100</v>
      </c>
      <c r="R496" s="117"/>
      <c r="S496" s="117"/>
      <c r="T496" s="119">
        <v>-29.41</v>
      </c>
      <c r="U496" s="119">
        <v>-41.67</v>
      </c>
      <c r="V496" s="119">
        <v>914.29</v>
      </c>
      <c r="W496" s="119">
        <v>-100</v>
      </c>
      <c r="X496" s="117"/>
      <c r="Y496" s="119">
        <v>33.33</v>
      </c>
      <c r="Z496" s="119">
        <v>-62.5</v>
      </c>
      <c r="AA496" s="117"/>
      <c r="AB496" s="117"/>
      <c r="AC496" s="119">
        <v>-100</v>
      </c>
      <c r="AD496" s="117"/>
      <c r="AE496" s="119">
        <v>133.33000000000001</v>
      </c>
      <c r="AF496" s="119">
        <v>28.57</v>
      </c>
      <c r="AG496" s="119">
        <v>55.56</v>
      </c>
      <c r="AH496" s="119">
        <v>-78.569999999999993</v>
      </c>
      <c r="AI496" s="119">
        <v>-66.67</v>
      </c>
      <c r="AJ496" s="119">
        <v>700</v>
      </c>
      <c r="AK496" s="119">
        <v>-37.5</v>
      </c>
      <c r="AL496" s="119">
        <v>-20</v>
      </c>
      <c r="AM496" s="119">
        <v>275</v>
      </c>
      <c r="AN496" s="119">
        <v>-53.33</v>
      </c>
      <c r="AO496" s="119">
        <v>-28.57</v>
      </c>
      <c r="AP496" s="119">
        <v>-60</v>
      </c>
      <c r="AQ496" s="119">
        <v>500</v>
      </c>
      <c r="AR496" s="119">
        <v>-33.33</v>
      </c>
      <c r="AS496" s="119">
        <v>25</v>
      </c>
      <c r="AT496" s="119">
        <v>-50</v>
      </c>
      <c r="AU496" s="119">
        <v>0</v>
      </c>
      <c r="AV496" s="119">
        <v>-80</v>
      </c>
      <c r="AW496" s="121">
        <v>1500</v>
      </c>
      <c r="AX496" s="119">
        <v>-62.5</v>
      </c>
      <c r="AY496" s="119">
        <v>-66.67</v>
      </c>
      <c r="AZ496" s="119">
        <v>700</v>
      </c>
      <c r="BA496" s="119">
        <v>-62.5</v>
      </c>
      <c r="BB496" s="119">
        <v>100</v>
      </c>
      <c r="BC496" s="119">
        <v>-16.670000000000002</v>
      </c>
    </row>
    <row r="497" spans="1:55" x14ac:dyDescent="0.45">
      <c r="A497" s="260">
        <v>178</v>
      </c>
      <c r="B497" s="173" t="s">
        <v>58</v>
      </c>
      <c r="C497" s="173"/>
      <c r="D497" s="120">
        <v>-17.41</v>
      </c>
      <c r="E497" s="120">
        <v>12.49</v>
      </c>
      <c r="F497" s="120">
        <v>2.71</v>
      </c>
      <c r="G497" s="120">
        <v>14.63</v>
      </c>
      <c r="H497" s="120">
        <v>-25.34</v>
      </c>
      <c r="I497" s="120">
        <v>-7.66</v>
      </c>
      <c r="J497" s="120">
        <v>5.48</v>
      </c>
      <c r="K497" s="120">
        <v>2.12</v>
      </c>
      <c r="L497" s="120">
        <v>14.8</v>
      </c>
      <c r="M497" s="120">
        <v>4.82</v>
      </c>
      <c r="N497" s="120">
        <v>-3.9</v>
      </c>
      <c r="O497" s="120">
        <v>-7.87</v>
      </c>
      <c r="P497" s="120">
        <v>26.69</v>
      </c>
      <c r="Q497" s="120">
        <v>12.6</v>
      </c>
      <c r="R497" s="120">
        <v>-22.15</v>
      </c>
      <c r="S497" s="120">
        <v>-11.01</v>
      </c>
      <c r="T497" s="120">
        <v>13.87</v>
      </c>
      <c r="U497" s="120">
        <v>4.3099999999999996</v>
      </c>
      <c r="V497" s="120">
        <v>-4.66</v>
      </c>
      <c r="W497" s="120">
        <v>-11.9</v>
      </c>
      <c r="X497" s="120">
        <v>-5.17</v>
      </c>
      <c r="Y497" s="120">
        <v>44.73</v>
      </c>
      <c r="Z497" s="120">
        <v>-9.19</v>
      </c>
      <c r="AA497" s="120">
        <v>-13.96</v>
      </c>
      <c r="AB497" s="120">
        <v>-11.61</v>
      </c>
      <c r="AC497" s="120">
        <v>11.9</v>
      </c>
      <c r="AD497" s="120">
        <v>-22.2</v>
      </c>
      <c r="AE497" s="120">
        <v>26.83</v>
      </c>
      <c r="AF497" s="120">
        <v>-11.27</v>
      </c>
      <c r="AG497" s="120">
        <v>2.87</v>
      </c>
      <c r="AH497" s="120">
        <v>-1.32</v>
      </c>
      <c r="AI497" s="120">
        <v>5.99</v>
      </c>
      <c r="AJ497" s="120">
        <v>28.4</v>
      </c>
      <c r="AK497" s="120">
        <v>7.2</v>
      </c>
      <c r="AL497" s="120">
        <v>21.23</v>
      </c>
      <c r="AM497" s="120">
        <v>-21.52</v>
      </c>
      <c r="AN497" s="120">
        <v>-10.58</v>
      </c>
      <c r="AO497" s="120">
        <v>15.65</v>
      </c>
      <c r="AP497" s="120">
        <v>-35.04</v>
      </c>
      <c r="AQ497" s="120">
        <v>39.15</v>
      </c>
      <c r="AR497" s="120">
        <v>-13.34</v>
      </c>
      <c r="AS497" s="120">
        <v>13.01</v>
      </c>
      <c r="AT497" s="120">
        <v>-7.31</v>
      </c>
      <c r="AU497" s="120">
        <v>-3.11</v>
      </c>
      <c r="AV497" s="120">
        <v>25.11</v>
      </c>
      <c r="AW497" s="120">
        <v>2.83</v>
      </c>
      <c r="AX497" s="120">
        <v>25.97</v>
      </c>
      <c r="AY497" s="120">
        <v>-29.55</v>
      </c>
      <c r="AZ497" s="120">
        <v>39.26</v>
      </c>
      <c r="BA497" s="120">
        <v>1.52</v>
      </c>
      <c r="BB497" s="120">
        <v>-24.53</v>
      </c>
      <c r="BC497" s="120">
        <v>43.41</v>
      </c>
    </row>
    <row r="498" spans="1:55" x14ac:dyDescent="0.45">
      <c r="A498" s="261">
        <v>179</v>
      </c>
      <c r="B498" s="174" t="s">
        <v>276</v>
      </c>
      <c r="C498" s="174"/>
      <c r="D498" s="119">
        <v>87.5</v>
      </c>
      <c r="E498" s="119">
        <v>160</v>
      </c>
      <c r="F498" s="119">
        <v>-17.95</v>
      </c>
      <c r="G498" s="119">
        <v>-37.5</v>
      </c>
      <c r="H498" s="119">
        <v>20</v>
      </c>
      <c r="I498" s="119">
        <v>154.16999999999999</v>
      </c>
      <c r="J498" s="119">
        <v>-32.79</v>
      </c>
      <c r="K498" s="119">
        <v>26.83</v>
      </c>
      <c r="L498" s="119">
        <v>0</v>
      </c>
      <c r="M498" s="119">
        <v>-1.92</v>
      </c>
      <c r="N498" s="119">
        <v>-66.67</v>
      </c>
      <c r="O498" s="119">
        <v>-47.06</v>
      </c>
      <c r="P498" s="119">
        <v>222.22</v>
      </c>
      <c r="Q498" s="119">
        <v>-37.93</v>
      </c>
      <c r="R498" s="119">
        <v>-22.22</v>
      </c>
      <c r="S498" s="119">
        <v>-42.86</v>
      </c>
      <c r="T498" s="119">
        <v>125</v>
      </c>
      <c r="U498" s="119">
        <v>-50</v>
      </c>
      <c r="V498" s="119">
        <v>55.56</v>
      </c>
      <c r="W498" s="119">
        <v>78.569999999999993</v>
      </c>
      <c r="X498" s="119">
        <v>-44</v>
      </c>
      <c r="Y498" s="119">
        <v>-35.71</v>
      </c>
      <c r="Z498" s="119">
        <v>-33.33</v>
      </c>
      <c r="AA498" s="119">
        <v>-50</v>
      </c>
      <c r="AB498" s="119">
        <v>300</v>
      </c>
      <c r="AC498" s="119">
        <v>16.670000000000002</v>
      </c>
      <c r="AD498" s="119">
        <v>-14.29</v>
      </c>
      <c r="AE498" s="119">
        <v>258.33</v>
      </c>
      <c r="AF498" s="119">
        <v>-18.600000000000001</v>
      </c>
      <c r="AG498" s="119">
        <v>22.86</v>
      </c>
      <c r="AH498" s="119">
        <v>-34.880000000000003</v>
      </c>
      <c r="AI498" s="119">
        <v>0</v>
      </c>
      <c r="AJ498" s="119">
        <v>-42.86</v>
      </c>
      <c r="AK498" s="119">
        <v>43.75</v>
      </c>
      <c r="AL498" s="119">
        <v>-69.569999999999993</v>
      </c>
      <c r="AM498" s="119">
        <v>171.43</v>
      </c>
      <c r="AN498" s="119">
        <v>10.53</v>
      </c>
      <c r="AO498" s="119">
        <v>319.05</v>
      </c>
      <c r="AP498" s="119">
        <v>-73.86</v>
      </c>
      <c r="AQ498" s="119">
        <v>52.17</v>
      </c>
      <c r="AR498" s="119">
        <v>-2.86</v>
      </c>
      <c r="AS498" s="119">
        <v>11.76</v>
      </c>
      <c r="AT498" s="119">
        <v>-28.95</v>
      </c>
      <c r="AU498" s="119">
        <v>33.33</v>
      </c>
      <c r="AV498" s="119">
        <v>-61.11</v>
      </c>
      <c r="AW498" s="119">
        <v>21.43</v>
      </c>
      <c r="AX498" s="119">
        <v>-11.76</v>
      </c>
      <c r="AY498" s="119">
        <v>66.67</v>
      </c>
      <c r="AZ498" s="119">
        <v>-24</v>
      </c>
      <c r="BA498" s="119">
        <v>-31.58</v>
      </c>
      <c r="BB498" s="119">
        <v>76.92</v>
      </c>
      <c r="BC498" s="119">
        <v>13.04</v>
      </c>
    </row>
    <row r="499" spans="1:55" ht="29.25" x14ac:dyDescent="0.45">
      <c r="A499" s="260">
        <v>180</v>
      </c>
      <c r="B499" s="173" t="s">
        <v>277</v>
      </c>
      <c r="C499" s="173"/>
      <c r="D499" s="116"/>
      <c r="E499" s="120">
        <v>15.79</v>
      </c>
      <c r="F499" s="120">
        <v>-72.73</v>
      </c>
      <c r="G499" s="118">
        <v>1000</v>
      </c>
      <c r="H499" s="120">
        <v>-95.45</v>
      </c>
      <c r="I499" s="120">
        <v>500</v>
      </c>
      <c r="J499" s="120">
        <v>-50</v>
      </c>
      <c r="K499" s="120">
        <v>-100</v>
      </c>
      <c r="L499" s="116"/>
      <c r="M499" s="120">
        <v>-52.94</v>
      </c>
      <c r="N499" s="120">
        <v>-100</v>
      </c>
      <c r="O499" s="116"/>
      <c r="P499" s="120">
        <v>-33.33</v>
      </c>
      <c r="Q499" s="120">
        <v>-41.67</v>
      </c>
      <c r="R499" s="120">
        <v>171.43</v>
      </c>
      <c r="S499" s="120">
        <v>-10.53</v>
      </c>
      <c r="T499" s="120">
        <v>-23.53</v>
      </c>
      <c r="U499" s="120">
        <v>130.77000000000001</v>
      </c>
      <c r="V499" s="120">
        <v>-73.33</v>
      </c>
      <c r="W499" s="120">
        <v>-12.5</v>
      </c>
      <c r="X499" s="120">
        <v>57.14</v>
      </c>
      <c r="Y499" s="120">
        <v>-27.27</v>
      </c>
      <c r="Z499" s="120">
        <v>-75</v>
      </c>
      <c r="AA499" s="118">
        <v>1150</v>
      </c>
      <c r="AB499" s="120">
        <v>-28</v>
      </c>
      <c r="AC499" s="120">
        <v>94.44</v>
      </c>
      <c r="AD499" s="120">
        <v>-42.86</v>
      </c>
      <c r="AE499" s="120">
        <v>-85</v>
      </c>
      <c r="AF499" s="120">
        <v>733.33</v>
      </c>
      <c r="AG499" s="120">
        <v>-40</v>
      </c>
      <c r="AH499" s="120">
        <v>-100</v>
      </c>
      <c r="AI499" s="116"/>
      <c r="AJ499" s="120">
        <v>-50</v>
      </c>
      <c r="AK499" s="120">
        <v>100</v>
      </c>
      <c r="AL499" s="120">
        <v>-8.33</v>
      </c>
      <c r="AM499" s="120">
        <v>181.82</v>
      </c>
      <c r="AN499" s="120">
        <v>51.61</v>
      </c>
      <c r="AO499" s="120">
        <v>80.849999999999994</v>
      </c>
      <c r="AP499" s="120">
        <v>-44.71</v>
      </c>
      <c r="AQ499" s="120">
        <v>2.13</v>
      </c>
      <c r="AR499" s="120">
        <v>-85.42</v>
      </c>
      <c r="AS499" s="120">
        <v>414.29</v>
      </c>
      <c r="AT499" s="120">
        <v>-50</v>
      </c>
      <c r="AU499" s="120">
        <v>38.89</v>
      </c>
      <c r="AV499" s="120">
        <v>-60</v>
      </c>
      <c r="AW499" s="120">
        <v>-30</v>
      </c>
      <c r="AX499" s="120">
        <v>-85.71</v>
      </c>
      <c r="AY499" s="118">
        <v>1600</v>
      </c>
      <c r="AZ499" s="120">
        <v>88.24</v>
      </c>
      <c r="BA499" s="120">
        <v>18.75</v>
      </c>
      <c r="BB499" s="120">
        <v>-28.95</v>
      </c>
      <c r="BC499" s="120">
        <v>-7.41</v>
      </c>
    </row>
    <row r="500" spans="1:55" ht="42" x14ac:dyDescent="0.45">
      <c r="A500" s="261">
        <v>181</v>
      </c>
      <c r="B500" s="174" t="s">
        <v>278</v>
      </c>
      <c r="C500" s="174"/>
      <c r="D500" s="119">
        <v>-60</v>
      </c>
      <c r="E500" s="119">
        <v>766.67</v>
      </c>
      <c r="F500" s="119">
        <v>-63.46</v>
      </c>
      <c r="G500" s="119">
        <v>-47.37</v>
      </c>
      <c r="H500" s="119">
        <v>40</v>
      </c>
      <c r="I500" s="119">
        <v>21.43</v>
      </c>
      <c r="J500" s="119">
        <v>29.41</v>
      </c>
      <c r="K500" s="119">
        <v>-13.64</v>
      </c>
      <c r="L500" s="119">
        <v>-89.47</v>
      </c>
      <c r="M500" s="121">
        <v>1300</v>
      </c>
      <c r="N500" s="119">
        <v>-57.14</v>
      </c>
      <c r="O500" s="119">
        <v>133.33000000000001</v>
      </c>
      <c r="P500" s="119">
        <v>-60.71</v>
      </c>
      <c r="Q500" s="119">
        <v>54.55</v>
      </c>
      <c r="R500" s="119">
        <v>23.53</v>
      </c>
      <c r="S500" s="119">
        <v>-61.9</v>
      </c>
      <c r="T500" s="119">
        <v>-75</v>
      </c>
      <c r="U500" s="119">
        <v>800</v>
      </c>
      <c r="V500" s="119">
        <v>27.78</v>
      </c>
      <c r="W500" s="119">
        <v>26.09</v>
      </c>
      <c r="X500" s="119">
        <v>17.239999999999998</v>
      </c>
      <c r="Y500" s="119">
        <v>-41.18</v>
      </c>
      <c r="Z500" s="119">
        <v>-70</v>
      </c>
      <c r="AA500" s="119">
        <v>166.67</v>
      </c>
      <c r="AB500" s="119">
        <v>-18.75</v>
      </c>
      <c r="AC500" s="119">
        <v>200</v>
      </c>
      <c r="AD500" s="119">
        <v>-100</v>
      </c>
      <c r="AE500" s="117"/>
      <c r="AF500" s="119">
        <v>6.9</v>
      </c>
      <c r="AG500" s="119">
        <v>-70.97</v>
      </c>
      <c r="AH500" s="119">
        <v>177.78</v>
      </c>
      <c r="AI500" s="119">
        <v>-12</v>
      </c>
      <c r="AJ500" s="119">
        <v>-4.55</v>
      </c>
      <c r="AK500" s="119">
        <v>-80.95</v>
      </c>
      <c r="AL500" s="119">
        <v>725</v>
      </c>
      <c r="AM500" s="119">
        <v>-90.91</v>
      </c>
      <c r="AN500" s="119">
        <v>766.67</v>
      </c>
      <c r="AO500" s="119">
        <v>-73.08</v>
      </c>
      <c r="AP500" s="119">
        <v>71.430000000000007</v>
      </c>
      <c r="AQ500" s="119">
        <v>25</v>
      </c>
      <c r="AR500" s="119">
        <v>-33.33</v>
      </c>
      <c r="AS500" s="119">
        <v>240</v>
      </c>
      <c r="AT500" s="119">
        <v>-29.41</v>
      </c>
      <c r="AU500" s="119">
        <v>116.67</v>
      </c>
      <c r="AV500" s="119">
        <v>-13.46</v>
      </c>
      <c r="AW500" s="119">
        <v>-82.22</v>
      </c>
      <c r="AX500" s="119">
        <v>162.5</v>
      </c>
      <c r="AY500" s="119">
        <v>-57.14</v>
      </c>
      <c r="AZ500" s="119">
        <v>-55.56</v>
      </c>
      <c r="BA500" s="119">
        <v>75</v>
      </c>
      <c r="BB500" s="119">
        <v>285.70999999999998</v>
      </c>
      <c r="BC500" s="119">
        <v>137.04</v>
      </c>
    </row>
    <row r="501" spans="1:55" ht="29.25" x14ac:dyDescent="0.45">
      <c r="A501" s="260">
        <v>182</v>
      </c>
      <c r="B501" s="173" t="s">
        <v>51</v>
      </c>
      <c r="C501" s="173"/>
      <c r="D501" s="120">
        <v>-34.96</v>
      </c>
      <c r="E501" s="120">
        <v>21.67</v>
      </c>
      <c r="F501" s="120">
        <v>-70.98</v>
      </c>
      <c r="G501" s="120">
        <v>115.93</v>
      </c>
      <c r="H501" s="120">
        <v>26.37</v>
      </c>
      <c r="I501" s="120">
        <v>-32.11</v>
      </c>
      <c r="J501" s="120">
        <v>38.85</v>
      </c>
      <c r="K501" s="120">
        <v>-18</v>
      </c>
      <c r="L501" s="120">
        <v>73.849999999999994</v>
      </c>
      <c r="M501" s="120">
        <v>-45.62</v>
      </c>
      <c r="N501" s="120">
        <v>46.6</v>
      </c>
      <c r="O501" s="120">
        <v>-13.12</v>
      </c>
      <c r="P501" s="120">
        <v>-61.09</v>
      </c>
      <c r="Q501" s="120">
        <v>146.27000000000001</v>
      </c>
      <c r="R501" s="120">
        <v>-56</v>
      </c>
      <c r="S501" s="120">
        <v>40.5</v>
      </c>
      <c r="T501" s="120">
        <v>99.61</v>
      </c>
      <c r="U501" s="120">
        <v>-30.06</v>
      </c>
      <c r="V501" s="120">
        <v>-1.97</v>
      </c>
      <c r="W501" s="120">
        <v>-46.28</v>
      </c>
      <c r="X501" s="120">
        <v>79.47</v>
      </c>
      <c r="Y501" s="120">
        <v>-19.91</v>
      </c>
      <c r="Z501" s="120">
        <v>8.91</v>
      </c>
      <c r="AA501" s="120">
        <v>-37.99</v>
      </c>
      <c r="AB501" s="120">
        <v>-55.77</v>
      </c>
      <c r="AC501" s="120">
        <v>39.75</v>
      </c>
      <c r="AD501" s="120">
        <v>3.11</v>
      </c>
      <c r="AE501" s="120">
        <v>-26.72</v>
      </c>
      <c r="AF501" s="120">
        <v>122.94</v>
      </c>
      <c r="AG501" s="120">
        <v>-38.26</v>
      </c>
      <c r="AH501" s="120">
        <v>71.37</v>
      </c>
      <c r="AI501" s="120">
        <v>-26.18</v>
      </c>
      <c r="AJ501" s="120">
        <v>-76.010000000000005</v>
      </c>
      <c r="AK501" s="120">
        <v>-71.83</v>
      </c>
      <c r="AL501" s="120">
        <v>305</v>
      </c>
      <c r="AM501" s="120">
        <v>-93.83</v>
      </c>
      <c r="AN501" s="120">
        <v>-60</v>
      </c>
      <c r="AO501" s="120">
        <v>600</v>
      </c>
      <c r="AP501" s="120">
        <v>-64.290000000000006</v>
      </c>
      <c r="AQ501" s="120">
        <v>420</v>
      </c>
      <c r="AR501" s="120">
        <v>-84.62</v>
      </c>
      <c r="AS501" s="120">
        <v>950</v>
      </c>
      <c r="AT501" s="120">
        <v>-90.48</v>
      </c>
      <c r="AU501" s="120">
        <v>0</v>
      </c>
      <c r="AV501" s="120">
        <v>350</v>
      </c>
      <c r="AW501" s="120">
        <v>144.44</v>
      </c>
      <c r="AX501" s="120">
        <v>-93.18</v>
      </c>
      <c r="AY501" s="120">
        <v>300</v>
      </c>
      <c r="AZ501" s="120">
        <v>-25</v>
      </c>
      <c r="BA501" s="120">
        <v>322.22000000000003</v>
      </c>
      <c r="BB501" s="120">
        <v>-97.37</v>
      </c>
      <c r="BC501" s="120">
        <v>-100</v>
      </c>
    </row>
    <row r="502" spans="1:55" x14ac:dyDescent="0.45">
      <c r="A502" s="261">
        <v>183</v>
      </c>
      <c r="B502" s="174" t="s">
        <v>5</v>
      </c>
      <c r="C502" s="174"/>
      <c r="D502" s="119">
        <v>-19.690000000000001</v>
      </c>
      <c r="E502" s="119">
        <v>25.5</v>
      </c>
      <c r="F502" s="119">
        <v>10.14</v>
      </c>
      <c r="G502" s="119">
        <v>0.95</v>
      </c>
      <c r="H502" s="119">
        <v>5.36</v>
      </c>
      <c r="I502" s="119">
        <v>-7.82</v>
      </c>
      <c r="J502" s="119">
        <v>-10.33</v>
      </c>
      <c r="K502" s="119">
        <v>15.42</v>
      </c>
      <c r="L502" s="119">
        <v>-16.45</v>
      </c>
      <c r="M502" s="119">
        <v>-4.91</v>
      </c>
      <c r="N502" s="119">
        <v>21.74</v>
      </c>
      <c r="O502" s="119">
        <v>-21.51</v>
      </c>
      <c r="P502" s="119">
        <v>9.23</v>
      </c>
      <c r="Q502" s="119">
        <v>11.46</v>
      </c>
      <c r="R502" s="119">
        <v>-9.5</v>
      </c>
      <c r="S502" s="119">
        <v>0.05</v>
      </c>
      <c r="T502" s="119">
        <v>2.52</v>
      </c>
      <c r="U502" s="119">
        <v>1.87</v>
      </c>
      <c r="V502" s="119">
        <v>-1.23</v>
      </c>
      <c r="W502" s="119">
        <v>-8.33</v>
      </c>
      <c r="X502" s="119">
        <v>7.14</v>
      </c>
      <c r="Y502" s="119">
        <v>-7.28</v>
      </c>
      <c r="Z502" s="119">
        <v>-5.74</v>
      </c>
      <c r="AA502" s="119">
        <v>-5.73</v>
      </c>
      <c r="AB502" s="119">
        <v>5.9</v>
      </c>
      <c r="AC502" s="119">
        <v>16.63</v>
      </c>
      <c r="AD502" s="119">
        <v>-14.68</v>
      </c>
      <c r="AE502" s="119">
        <v>8.89</v>
      </c>
      <c r="AF502" s="119">
        <v>2.1800000000000002</v>
      </c>
      <c r="AG502" s="119">
        <v>-3.26</v>
      </c>
      <c r="AH502" s="119">
        <v>7.69</v>
      </c>
      <c r="AI502" s="119">
        <v>6.67</v>
      </c>
      <c r="AJ502" s="119">
        <v>-10.1</v>
      </c>
      <c r="AK502" s="119">
        <v>13.16</v>
      </c>
      <c r="AL502" s="119">
        <v>-0.9</v>
      </c>
      <c r="AM502" s="119">
        <v>-3.82</v>
      </c>
      <c r="AN502" s="119">
        <v>3.3</v>
      </c>
      <c r="AO502" s="119">
        <v>14.04</v>
      </c>
      <c r="AP502" s="119">
        <v>-13.21</v>
      </c>
      <c r="AQ502" s="119">
        <v>6.39</v>
      </c>
      <c r="AR502" s="119">
        <v>10.63</v>
      </c>
      <c r="AS502" s="119">
        <v>-12.98</v>
      </c>
      <c r="AT502" s="119">
        <v>7.63</v>
      </c>
      <c r="AU502" s="119">
        <v>-5.66</v>
      </c>
      <c r="AV502" s="119">
        <v>-10.78</v>
      </c>
      <c r="AW502" s="119">
        <v>14.63</v>
      </c>
      <c r="AX502" s="119">
        <v>-8.07</v>
      </c>
      <c r="AY502" s="119">
        <v>-0.21</v>
      </c>
      <c r="AZ502" s="119">
        <v>8.23</v>
      </c>
      <c r="BA502" s="119">
        <v>20.100000000000001</v>
      </c>
      <c r="BB502" s="119">
        <v>-13.13</v>
      </c>
      <c r="BC502" s="119">
        <v>12.84</v>
      </c>
    </row>
    <row r="503" spans="1:55" x14ac:dyDescent="0.45">
      <c r="A503" s="260">
        <v>184</v>
      </c>
      <c r="B503" s="173" t="s">
        <v>279</v>
      </c>
      <c r="C503" s="173"/>
      <c r="D503" s="120">
        <v>-0.57999999999999996</v>
      </c>
      <c r="E503" s="120">
        <v>83.57</v>
      </c>
      <c r="F503" s="120">
        <v>-27.73</v>
      </c>
      <c r="G503" s="120">
        <v>1.1399999999999999</v>
      </c>
      <c r="H503" s="120">
        <v>-8.42</v>
      </c>
      <c r="I503" s="120">
        <v>-15.23</v>
      </c>
      <c r="J503" s="120">
        <v>-12.82</v>
      </c>
      <c r="K503" s="120">
        <v>-5.81</v>
      </c>
      <c r="L503" s="120">
        <v>3.93</v>
      </c>
      <c r="M503" s="120">
        <v>0.81</v>
      </c>
      <c r="N503" s="120">
        <v>6.98</v>
      </c>
      <c r="O503" s="120">
        <v>2.54</v>
      </c>
      <c r="P503" s="120">
        <v>21.48</v>
      </c>
      <c r="Q503" s="120">
        <v>10.41</v>
      </c>
      <c r="R503" s="120">
        <v>-16.920000000000002</v>
      </c>
      <c r="S503" s="120">
        <v>-32.92</v>
      </c>
      <c r="T503" s="120">
        <v>-20.89</v>
      </c>
      <c r="U503" s="120">
        <v>35.479999999999997</v>
      </c>
      <c r="V503" s="120">
        <v>11.99</v>
      </c>
      <c r="W503" s="120">
        <v>15.5</v>
      </c>
      <c r="X503" s="120">
        <v>-2.9</v>
      </c>
      <c r="Y503" s="120">
        <v>8.9</v>
      </c>
      <c r="Z503" s="120">
        <v>-14.52</v>
      </c>
      <c r="AA503" s="120">
        <v>-10.19</v>
      </c>
      <c r="AB503" s="120">
        <v>13.27</v>
      </c>
      <c r="AC503" s="120">
        <v>41.65</v>
      </c>
      <c r="AD503" s="120">
        <v>-31.06</v>
      </c>
      <c r="AE503" s="120">
        <v>-11.78</v>
      </c>
      <c r="AF503" s="120">
        <v>-6.64</v>
      </c>
      <c r="AG503" s="120">
        <v>-8.73</v>
      </c>
      <c r="AH503" s="120">
        <v>39.130000000000003</v>
      </c>
      <c r="AI503" s="120">
        <v>-22.95</v>
      </c>
      <c r="AJ503" s="120">
        <v>-36.07</v>
      </c>
      <c r="AK503" s="120">
        <v>37.49</v>
      </c>
      <c r="AL503" s="120">
        <v>-8.4499999999999993</v>
      </c>
      <c r="AM503" s="120">
        <v>18.8</v>
      </c>
      <c r="AN503" s="120">
        <v>-1.4</v>
      </c>
      <c r="AO503" s="120">
        <v>0.57999999999999996</v>
      </c>
      <c r="AP503" s="120">
        <v>-7.38</v>
      </c>
      <c r="AQ503" s="120">
        <v>6.85</v>
      </c>
      <c r="AR503" s="120">
        <v>28.39</v>
      </c>
      <c r="AS503" s="120">
        <v>-26.19</v>
      </c>
      <c r="AT503" s="120">
        <v>-4.7699999999999996</v>
      </c>
      <c r="AU503" s="120">
        <v>34.01</v>
      </c>
      <c r="AV503" s="120">
        <v>-10.210000000000001</v>
      </c>
      <c r="AW503" s="120">
        <v>-24.3</v>
      </c>
      <c r="AX503" s="120">
        <v>16.96</v>
      </c>
      <c r="AY503" s="120">
        <v>4.4000000000000004</v>
      </c>
      <c r="AZ503" s="120">
        <v>52.48</v>
      </c>
      <c r="BA503" s="120">
        <v>-10.26</v>
      </c>
      <c r="BB503" s="120">
        <v>-14.15</v>
      </c>
      <c r="BC503" s="120">
        <v>-22.09</v>
      </c>
    </row>
    <row r="504" spans="1:55" ht="42" x14ac:dyDescent="0.45">
      <c r="A504" s="261">
        <v>185</v>
      </c>
      <c r="B504" s="174" t="s">
        <v>280</v>
      </c>
      <c r="C504" s="174"/>
      <c r="D504" s="119">
        <v>-100</v>
      </c>
      <c r="E504" s="117"/>
      <c r="F504" s="119">
        <v>30</v>
      </c>
      <c r="G504" s="119">
        <v>-23.08</v>
      </c>
      <c r="H504" s="119">
        <v>0</v>
      </c>
      <c r="I504" s="119">
        <v>-10</v>
      </c>
      <c r="J504" s="119">
        <v>-77.78</v>
      </c>
      <c r="K504" s="119">
        <v>200</v>
      </c>
      <c r="L504" s="119">
        <v>216.67</v>
      </c>
      <c r="M504" s="119">
        <v>-63.16</v>
      </c>
      <c r="N504" s="119">
        <v>28.57</v>
      </c>
      <c r="O504" s="119">
        <v>122.22</v>
      </c>
      <c r="P504" s="119">
        <v>-15</v>
      </c>
      <c r="Q504" s="119">
        <v>17.649999999999999</v>
      </c>
      <c r="R504" s="119">
        <v>-25</v>
      </c>
      <c r="S504" s="119">
        <v>-13.33</v>
      </c>
      <c r="T504" s="119">
        <v>-76.92</v>
      </c>
      <c r="U504" s="119">
        <v>333.33</v>
      </c>
      <c r="V504" s="119">
        <v>-84.62</v>
      </c>
      <c r="W504" s="119">
        <v>850</v>
      </c>
      <c r="X504" s="119">
        <v>-5.26</v>
      </c>
      <c r="Y504" s="119">
        <v>61.11</v>
      </c>
      <c r="Z504" s="119">
        <v>-3.45</v>
      </c>
      <c r="AA504" s="119">
        <v>-46.43</v>
      </c>
      <c r="AB504" s="119">
        <v>140</v>
      </c>
      <c r="AC504" s="119">
        <v>-44.44</v>
      </c>
      <c r="AD504" s="119">
        <v>-5</v>
      </c>
      <c r="AE504" s="119">
        <v>0</v>
      </c>
      <c r="AF504" s="119">
        <v>-47.37</v>
      </c>
      <c r="AG504" s="119">
        <v>-50</v>
      </c>
      <c r="AH504" s="119">
        <v>240</v>
      </c>
      <c r="AI504" s="119">
        <v>-41.18</v>
      </c>
      <c r="AJ504" s="119">
        <v>60</v>
      </c>
      <c r="AK504" s="119">
        <v>93.75</v>
      </c>
      <c r="AL504" s="119">
        <v>-29.03</v>
      </c>
      <c r="AM504" s="119">
        <v>-36.36</v>
      </c>
      <c r="AN504" s="119">
        <v>57.14</v>
      </c>
      <c r="AO504" s="119">
        <v>-18.18</v>
      </c>
      <c r="AP504" s="119">
        <v>-22.22</v>
      </c>
      <c r="AQ504" s="119">
        <v>35.71</v>
      </c>
      <c r="AR504" s="119">
        <v>21.05</v>
      </c>
      <c r="AS504" s="119">
        <v>-21.74</v>
      </c>
      <c r="AT504" s="119">
        <v>483.33</v>
      </c>
      <c r="AU504" s="119">
        <v>-56.19</v>
      </c>
      <c r="AV504" s="119">
        <v>-32.61</v>
      </c>
      <c r="AW504" s="119">
        <v>-87.1</v>
      </c>
      <c r="AX504" s="119">
        <v>675</v>
      </c>
      <c r="AY504" s="119">
        <v>-58.06</v>
      </c>
      <c r="AZ504" s="119">
        <v>53.85</v>
      </c>
      <c r="BA504" s="119">
        <v>5</v>
      </c>
      <c r="BB504" s="119">
        <v>-61.9</v>
      </c>
      <c r="BC504" s="119">
        <v>287.5</v>
      </c>
    </row>
    <row r="505" spans="1:55" ht="29.25" x14ac:dyDescent="0.45">
      <c r="A505" s="260">
        <v>186</v>
      </c>
      <c r="B505" s="173" t="s">
        <v>61</v>
      </c>
      <c r="C505" s="173"/>
      <c r="D505" s="120">
        <v>647.20000000000005</v>
      </c>
      <c r="E505" s="120">
        <v>-37.79</v>
      </c>
      <c r="F505" s="120">
        <v>-40.450000000000003</v>
      </c>
      <c r="G505" s="120">
        <v>-27.17</v>
      </c>
      <c r="H505" s="120">
        <v>39.29</v>
      </c>
      <c r="I505" s="120">
        <v>67.81</v>
      </c>
      <c r="J505" s="120">
        <v>51.95</v>
      </c>
      <c r="K505" s="120">
        <v>-27.49</v>
      </c>
      <c r="L505" s="120">
        <v>-34.82</v>
      </c>
      <c r="M505" s="120">
        <v>-30.73</v>
      </c>
      <c r="N505" s="120">
        <v>35.15</v>
      </c>
      <c r="O505" s="120">
        <v>12.37</v>
      </c>
      <c r="P505" s="120">
        <v>-24.94</v>
      </c>
      <c r="Q505" s="120">
        <v>-12.28</v>
      </c>
      <c r="R505" s="120">
        <v>21.84</v>
      </c>
      <c r="S505" s="120">
        <v>-69.75</v>
      </c>
      <c r="T505" s="120">
        <v>102.78</v>
      </c>
      <c r="U505" s="120">
        <v>93.15</v>
      </c>
      <c r="V505" s="120">
        <v>-16.78</v>
      </c>
      <c r="W505" s="120">
        <v>-34.659999999999997</v>
      </c>
      <c r="X505" s="120">
        <v>90</v>
      </c>
      <c r="Y505" s="120">
        <v>-42.79</v>
      </c>
      <c r="Z505" s="120">
        <v>-28.4</v>
      </c>
      <c r="AA505" s="120">
        <v>-64.8</v>
      </c>
      <c r="AB505" s="120">
        <v>246.03</v>
      </c>
      <c r="AC505" s="120">
        <v>-29.36</v>
      </c>
      <c r="AD505" s="120">
        <v>79.87</v>
      </c>
      <c r="AE505" s="120">
        <v>-14.44</v>
      </c>
      <c r="AF505" s="120">
        <v>21.1</v>
      </c>
      <c r="AG505" s="120">
        <v>17.77</v>
      </c>
      <c r="AH505" s="120">
        <v>-5.92</v>
      </c>
      <c r="AI505" s="120">
        <v>98.11</v>
      </c>
      <c r="AJ505" s="120">
        <v>-17.940000000000001</v>
      </c>
      <c r="AK505" s="120">
        <v>-77.95</v>
      </c>
      <c r="AL505" s="120">
        <v>455.26</v>
      </c>
      <c r="AM505" s="120">
        <v>-7.58</v>
      </c>
      <c r="AN505" s="120">
        <v>-66.319999999999993</v>
      </c>
      <c r="AO505" s="120">
        <v>29.44</v>
      </c>
      <c r="AP505" s="120">
        <v>53.33</v>
      </c>
      <c r="AQ505" s="120">
        <v>44.25</v>
      </c>
      <c r="AR505" s="120">
        <v>-27.48</v>
      </c>
      <c r="AS505" s="120">
        <v>53.79</v>
      </c>
      <c r="AT505" s="120">
        <v>-39.75</v>
      </c>
      <c r="AU505" s="120">
        <v>7.65</v>
      </c>
      <c r="AV505" s="120">
        <v>33.58</v>
      </c>
      <c r="AW505" s="120">
        <v>-52.84</v>
      </c>
      <c r="AX505" s="120">
        <v>50.97</v>
      </c>
      <c r="AY505" s="120">
        <v>30.93</v>
      </c>
      <c r="AZ505" s="120">
        <v>-7.68</v>
      </c>
      <c r="BA505" s="120">
        <v>45.42</v>
      </c>
      <c r="BB505" s="120">
        <v>-58.8</v>
      </c>
      <c r="BC505" s="120">
        <v>-25.98</v>
      </c>
    </row>
    <row r="506" spans="1:55" x14ac:dyDescent="0.45">
      <c r="A506" s="261">
        <v>187</v>
      </c>
      <c r="B506" s="174" t="s">
        <v>59</v>
      </c>
      <c r="C506" s="174"/>
      <c r="D506" s="119">
        <v>-6.44</v>
      </c>
      <c r="E506" s="119">
        <v>7.73</v>
      </c>
      <c r="F506" s="119">
        <v>-6.74</v>
      </c>
      <c r="G506" s="119">
        <v>10.3</v>
      </c>
      <c r="H506" s="119">
        <v>-5.41</v>
      </c>
      <c r="I506" s="119">
        <v>-2.16</v>
      </c>
      <c r="J506" s="119">
        <v>-11.77</v>
      </c>
      <c r="K506" s="119">
        <v>9.34</v>
      </c>
      <c r="L506" s="119">
        <v>7.1</v>
      </c>
      <c r="M506" s="119">
        <v>-2.81</v>
      </c>
      <c r="N506" s="119">
        <v>12.66</v>
      </c>
      <c r="O506" s="119">
        <v>-10.24</v>
      </c>
      <c r="P506" s="119">
        <v>-7.83</v>
      </c>
      <c r="Q506" s="119">
        <v>23.12</v>
      </c>
      <c r="R506" s="119">
        <v>-15.68</v>
      </c>
      <c r="S506" s="119">
        <v>26.62</v>
      </c>
      <c r="T506" s="119">
        <v>-17.489999999999998</v>
      </c>
      <c r="U506" s="119">
        <v>3.07</v>
      </c>
      <c r="V506" s="119">
        <v>-4.41</v>
      </c>
      <c r="W506" s="119">
        <v>1.32</v>
      </c>
      <c r="X506" s="119">
        <v>-1.78</v>
      </c>
      <c r="Y506" s="119">
        <v>15.31</v>
      </c>
      <c r="Z506" s="119">
        <v>9.67</v>
      </c>
      <c r="AA506" s="119">
        <v>-15.4</v>
      </c>
      <c r="AB506" s="119">
        <v>-13.47</v>
      </c>
      <c r="AC506" s="119">
        <v>19.57</v>
      </c>
      <c r="AD506" s="119">
        <v>-13.01</v>
      </c>
      <c r="AE506" s="119">
        <v>14.65</v>
      </c>
      <c r="AF506" s="119">
        <v>-12.15</v>
      </c>
      <c r="AG506" s="119">
        <v>-8.59</v>
      </c>
      <c r="AH506" s="119">
        <v>8.11</v>
      </c>
      <c r="AI506" s="119">
        <v>-7.83</v>
      </c>
      <c r="AJ506" s="119">
        <v>11.7</v>
      </c>
      <c r="AK506" s="119">
        <v>9.18</v>
      </c>
      <c r="AL506" s="119">
        <v>9.35</v>
      </c>
      <c r="AM506" s="119">
        <v>-20.54</v>
      </c>
      <c r="AN506" s="119">
        <v>3.64</v>
      </c>
      <c r="AO506" s="119">
        <v>12.45</v>
      </c>
      <c r="AP506" s="119">
        <v>-17.63</v>
      </c>
      <c r="AQ506" s="119">
        <v>17.39</v>
      </c>
      <c r="AR506" s="119">
        <v>-9.6</v>
      </c>
      <c r="AS506" s="119">
        <v>-9.17</v>
      </c>
      <c r="AT506" s="119">
        <v>11.55</v>
      </c>
      <c r="AU506" s="119">
        <v>-2.81</v>
      </c>
      <c r="AV506" s="119">
        <v>1.89</v>
      </c>
      <c r="AW506" s="119">
        <v>20.71</v>
      </c>
      <c r="AX506" s="119">
        <v>2.66</v>
      </c>
      <c r="AY506" s="119">
        <v>-7.45</v>
      </c>
      <c r="AZ506" s="119">
        <v>-5.19</v>
      </c>
      <c r="BA506" s="119">
        <v>17.78</v>
      </c>
      <c r="BB506" s="119">
        <v>-20.41</v>
      </c>
      <c r="BC506" s="119">
        <v>23.71</v>
      </c>
    </row>
    <row r="507" spans="1:55" ht="29.25" x14ac:dyDescent="0.45">
      <c r="A507" s="260">
        <v>188</v>
      </c>
      <c r="B507" s="173" t="s">
        <v>281</v>
      </c>
      <c r="C507" s="173"/>
      <c r="D507" s="120">
        <v>18.2</v>
      </c>
      <c r="E507" s="120">
        <v>20.190000000000001</v>
      </c>
      <c r="F507" s="120">
        <v>-30.79</v>
      </c>
      <c r="G507" s="120">
        <v>11.53</v>
      </c>
      <c r="H507" s="120">
        <v>-11.37</v>
      </c>
      <c r="I507" s="120">
        <v>3.93</v>
      </c>
      <c r="J507" s="120">
        <v>1.48</v>
      </c>
      <c r="K507" s="120">
        <v>9.3699999999999992</v>
      </c>
      <c r="L507" s="120">
        <v>-20.6</v>
      </c>
      <c r="M507" s="120">
        <v>-7.04</v>
      </c>
      <c r="N507" s="120">
        <v>25.67</v>
      </c>
      <c r="O507" s="120">
        <v>-14.63</v>
      </c>
      <c r="P507" s="120">
        <v>33.74</v>
      </c>
      <c r="Q507" s="120">
        <v>15.63</v>
      </c>
      <c r="R507" s="120">
        <v>-17.21</v>
      </c>
      <c r="S507" s="120">
        <v>5.83</v>
      </c>
      <c r="T507" s="120">
        <v>-4.66</v>
      </c>
      <c r="U507" s="120">
        <v>-12.96</v>
      </c>
      <c r="V507" s="120">
        <v>-16.739999999999998</v>
      </c>
      <c r="W507" s="120">
        <v>48.38</v>
      </c>
      <c r="X507" s="120">
        <v>4.0199999999999996</v>
      </c>
      <c r="Y507" s="120">
        <v>0.79</v>
      </c>
      <c r="Z507" s="120">
        <v>-13.75</v>
      </c>
      <c r="AA507" s="120">
        <v>-25.15</v>
      </c>
      <c r="AB507" s="120">
        <v>45.89</v>
      </c>
      <c r="AC507" s="120">
        <v>-4.9000000000000004</v>
      </c>
      <c r="AD507" s="120">
        <v>-13.19</v>
      </c>
      <c r="AE507" s="120">
        <v>-14.3</v>
      </c>
      <c r="AF507" s="120">
        <v>-4.57</v>
      </c>
      <c r="AG507" s="120">
        <v>-1.31</v>
      </c>
      <c r="AH507" s="120">
        <v>-15.44</v>
      </c>
      <c r="AI507" s="120">
        <v>8.17</v>
      </c>
      <c r="AJ507" s="120">
        <v>-16.64</v>
      </c>
      <c r="AK507" s="120">
        <v>12.05</v>
      </c>
      <c r="AL507" s="120">
        <v>20.14</v>
      </c>
      <c r="AM507" s="120">
        <v>11.1</v>
      </c>
      <c r="AN507" s="120">
        <v>21.6</v>
      </c>
      <c r="AO507" s="120">
        <v>-29.06</v>
      </c>
      <c r="AP507" s="120">
        <v>-2.2400000000000002</v>
      </c>
      <c r="AQ507" s="120">
        <v>13.46</v>
      </c>
      <c r="AR507" s="120">
        <v>5.59</v>
      </c>
      <c r="AS507" s="120">
        <v>-13.47</v>
      </c>
      <c r="AT507" s="120">
        <v>-1.33</v>
      </c>
      <c r="AU507" s="120">
        <v>-33.33</v>
      </c>
      <c r="AV507" s="120">
        <v>88.9</v>
      </c>
      <c r="AW507" s="120">
        <v>-32.46</v>
      </c>
      <c r="AX507" s="120">
        <v>17.57</v>
      </c>
      <c r="AY507" s="120">
        <v>0.67</v>
      </c>
      <c r="AZ507" s="120">
        <v>-3.71</v>
      </c>
      <c r="BA507" s="120">
        <v>20.43</v>
      </c>
      <c r="BB507" s="120">
        <v>-8.26</v>
      </c>
      <c r="BC507" s="120">
        <v>4.1900000000000004</v>
      </c>
    </row>
    <row r="508" spans="1:55" ht="29.25" x14ac:dyDescent="0.45">
      <c r="A508" s="261">
        <v>189</v>
      </c>
      <c r="B508" s="174" t="s">
        <v>282</v>
      </c>
      <c r="C508" s="174"/>
      <c r="D508" s="119">
        <v>-15.38</v>
      </c>
      <c r="E508" s="119">
        <v>100</v>
      </c>
      <c r="F508" s="119">
        <v>11.36</v>
      </c>
      <c r="G508" s="119">
        <v>0</v>
      </c>
      <c r="H508" s="119">
        <v>-30.61</v>
      </c>
      <c r="I508" s="119">
        <v>102.94</v>
      </c>
      <c r="J508" s="119">
        <v>-63.77</v>
      </c>
      <c r="K508" s="119">
        <v>16</v>
      </c>
      <c r="L508" s="119">
        <v>17.239999999999998</v>
      </c>
      <c r="M508" s="119">
        <v>-61.76</v>
      </c>
      <c r="N508" s="119">
        <v>53.85</v>
      </c>
      <c r="O508" s="119">
        <v>80</v>
      </c>
      <c r="P508" s="119">
        <v>44.44</v>
      </c>
      <c r="Q508" s="119">
        <v>-3.85</v>
      </c>
      <c r="R508" s="119">
        <v>14</v>
      </c>
      <c r="S508" s="119">
        <v>-40.35</v>
      </c>
      <c r="T508" s="119">
        <v>29.41</v>
      </c>
      <c r="U508" s="119">
        <v>38.64</v>
      </c>
      <c r="V508" s="119">
        <v>-11.48</v>
      </c>
      <c r="W508" s="119">
        <v>-16.670000000000002</v>
      </c>
      <c r="X508" s="119">
        <v>-26.67</v>
      </c>
      <c r="Y508" s="119">
        <v>51.52</v>
      </c>
      <c r="Z508" s="119">
        <v>-30</v>
      </c>
      <c r="AA508" s="119">
        <v>22.86</v>
      </c>
      <c r="AB508" s="119">
        <v>18.600000000000001</v>
      </c>
      <c r="AC508" s="119">
        <v>27.45</v>
      </c>
      <c r="AD508" s="119">
        <v>-26.15</v>
      </c>
      <c r="AE508" s="119">
        <v>-37.5</v>
      </c>
      <c r="AF508" s="119">
        <v>190</v>
      </c>
      <c r="AG508" s="119">
        <v>-52.87</v>
      </c>
      <c r="AH508" s="119">
        <v>58.54</v>
      </c>
      <c r="AI508" s="119">
        <v>-66.150000000000006</v>
      </c>
      <c r="AJ508" s="119">
        <v>95.45</v>
      </c>
      <c r="AK508" s="119">
        <v>-11.63</v>
      </c>
      <c r="AL508" s="119">
        <v>31.58</v>
      </c>
      <c r="AM508" s="119">
        <v>-6</v>
      </c>
      <c r="AN508" s="119">
        <v>-17.02</v>
      </c>
      <c r="AO508" s="119">
        <v>117.95</v>
      </c>
      <c r="AP508" s="119">
        <v>-41.18</v>
      </c>
      <c r="AQ508" s="119">
        <v>18</v>
      </c>
      <c r="AR508" s="119">
        <v>38.979999999999997</v>
      </c>
      <c r="AS508" s="119">
        <v>-13.41</v>
      </c>
      <c r="AT508" s="119">
        <v>-4.2300000000000004</v>
      </c>
      <c r="AU508" s="119">
        <v>22.06</v>
      </c>
      <c r="AV508" s="119">
        <v>2.41</v>
      </c>
      <c r="AW508" s="119">
        <v>-3.53</v>
      </c>
      <c r="AX508" s="119">
        <v>-45.12</v>
      </c>
      <c r="AY508" s="119">
        <v>55.56</v>
      </c>
      <c r="AZ508" s="119">
        <v>-47.14</v>
      </c>
      <c r="BA508" s="119">
        <v>45.95</v>
      </c>
      <c r="BB508" s="119">
        <v>5.56</v>
      </c>
      <c r="BC508" s="119">
        <v>75.44</v>
      </c>
    </row>
    <row r="509" spans="1:55" ht="42" x14ac:dyDescent="0.45">
      <c r="A509" s="260">
        <v>190</v>
      </c>
      <c r="B509" s="173" t="s">
        <v>53</v>
      </c>
      <c r="C509" s="173"/>
      <c r="D509" s="120">
        <v>-23.69</v>
      </c>
      <c r="E509" s="120">
        <v>8.98</v>
      </c>
      <c r="F509" s="120">
        <v>-14.01</v>
      </c>
      <c r="G509" s="120">
        <v>54.21</v>
      </c>
      <c r="H509" s="120">
        <v>-7.67</v>
      </c>
      <c r="I509" s="120">
        <v>-16.68</v>
      </c>
      <c r="J509" s="120">
        <v>32.229999999999997</v>
      </c>
      <c r="K509" s="120">
        <v>6.38</v>
      </c>
      <c r="L509" s="120">
        <v>5.42</v>
      </c>
      <c r="M509" s="120">
        <v>2.2400000000000002</v>
      </c>
      <c r="N509" s="120">
        <v>-16.100000000000001</v>
      </c>
      <c r="O509" s="120">
        <v>22.44</v>
      </c>
      <c r="P509" s="120">
        <v>-26.34</v>
      </c>
      <c r="Q509" s="120">
        <v>21.44</v>
      </c>
      <c r="R509" s="120">
        <v>-38.020000000000003</v>
      </c>
      <c r="S509" s="120">
        <v>18.09</v>
      </c>
      <c r="T509" s="120">
        <v>19.809999999999999</v>
      </c>
      <c r="U509" s="120">
        <v>-9.77</v>
      </c>
      <c r="V509" s="120">
        <v>18.649999999999999</v>
      </c>
      <c r="W509" s="120">
        <v>-32.119999999999997</v>
      </c>
      <c r="X509" s="120">
        <v>7.68</v>
      </c>
      <c r="Y509" s="120">
        <v>9.48</v>
      </c>
      <c r="Z509" s="120">
        <v>-26.59</v>
      </c>
      <c r="AA509" s="120">
        <v>-2.69</v>
      </c>
      <c r="AB509" s="120">
        <v>-3.12</v>
      </c>
      <c r="AC509" s="120">
        <v>-6.57</v>
      </c>
      <c r="AD509" s="120">
        <v>-31.43</v>
      </c>
      <c r="AE509" s="120">
        <v>93.04</v>
      </c>
      <c r="AF509" s="120">
        <v>81.56</v>
      </c>
      <c r="AG509" s="120">
        <v>-19.43</v>
      </c>
      <c r="AH509" s="120">
        <v>17.190000000000001</v>
      </c>
      <c r="AI509" s="120">
        <v>9.82</v>
      </c>
      <c r="AJ509" s="120">
        <v>-10.7</v>
      </c>
      <c r="AK509" s="120">
        <v>-22.59</v>
      </c>
      <c r="AL509" s="120">
        <v>2.85</v>
      </c>
      <c r="AM509" s="120">
        <v>-28.29</v>
      </c>
      <c r="AN509" s="120">
        <v>9.7100000000000009</v>
      </c>
      <c r="AO509" s="120">
        <v>5.8</v>
      </c>
      <c r="AP509" s="120">
        <v>-15.2</v>
      </c>
      <c r="AQ509" s="120">
        <v>-4.88</v>
      </c>
      <c r="AR509" s="120">
        <v>49.05</v>
      </c>
      <c r="AS509" s="120">
        <v>-17.2</v>
      </c>
      <c r="AT509" s="120">
        <v>7.32</v>
      </c>
      <c r="AU509" s="120">
        <v>-2.36</v>
      </c>
      <c r="AV509" s="120">
        <v>10.09</v>
      </c>
      <c r="AW509" s="120">
        <v>36.020000000000003</v>
      </c>
      <c r="AX509" s="120">
        <v>-15.89</v>
      </c>
      <c r="AY509" s="120">
        <v>11.57</v>
      </c>
      <c r="AZ509" s="120">
        <v>-15.64</v>
      </c>
      <c r="BA509" s="120">
        <v>-13.24</v>
      </c>
      <c r="BB509" s="120">
        <v>-1.68</v>
      </c>
      <c r="BC509" s="120">
        <v>17.05</v>
      </c>
    </row>
    <row r="510" spans="1:55" x14ac:dyDescent="0.45">
      <c r="A510" s="261">
        <v>191</v>
      </c>
      <c r="B510" s="174" t="s">
        <v>283</v>
      </c>
      <c r="C510" s="174"/>
      <c r="D510" s="119">
        <v>-10.87</v>
      </c>
      <c r="E510" s="119">
        <v>15.78</v>
      </c>
      <c r="F510" s="119">
        <v>-5.9</v>
      </c>
      <c r="G510" s="119">
        <v>42.05</v>
      </c>
      <c r="H510" s="119">
        <v>-15.1</v>
      </c>
      <c r="I510" s="119">
        <v>-8.27</v>
      </c>
      <c r="J510" s="119">
        <v>-1.47</v>
      </c>
      <c r="K510" s="119">
        <v>18.149999999999999</v>
      </c>
      <c r="L510" s="119">
        <v>-6.09</v>
      </c>
      <c r="M510" s="119">
        <v>-5.5</v>
      </c>
      <c r="N510" s="119">
        <v>49.38</v>
      </c>
      <c r="O510" s="119">
        <v>-29.4</v>
      </c>
      <c r="P510" s="119">
        <v>-8.9499999999999993</v>
      </c>
      <c r="Q510" s="119">
        <v>12.8</v>
      </c>
      <c r="R510" s="119">
        <v>-17.12</v>
      </c>
      <c r="S510" s="119">
        <v>-0.55000000000000004</v>
      </c>
      <c r="T510" s="119">
        <v>1.41</v>
      </c>
      <c r="U510" s="119">
        <v>10.18</v>
      </c>
      <c r="V510" s="119">
        <v>15.65</v>
      </c>
      <c r="W510" s="119">
        <v>-6.14</v>
      </c>
      <c r="X510" s="119">
        <v>-3.55</v>
      </c>
      <c r="Y510" s="119">
        <v>-6.8</v>
      </c>
      <c r="Z510" s="119">
        <v>-11.39</v>
      </c>
      <c r="AA510" s="119">
        <v>3.63</v>
      </c>
      <c r="AB510" s="119">
        <v>16.82</v>
      </c>
      <c r="AC510" s="119">
        <v>-6.46</v>
      </c>
      <c r="AD510" s="119">
        <v>-20.7</v>
      </c>
      <c r="AE510" s="119">
        <v>11.26</v>
      </c>
      <c r="AF510" s="119">
        <v>12.03</v>
      </c>
      <c r="AG510" s="119">
        <v>-2.1</v>
      </c>
      <c r="AH510" s="119">
        <v>21.83</v>
      </c>
      <c r="AI510" s="119">
        <v>-0.41</v>
      </c>
      <c r="AJ510" s="119">
        <v>-1.03</v>
      </c>
      <c r="AK510" s="119">
        <v>-9.86</v>
      </c>
      <c r="AL510" s="119">
        <v>-9.14</v>
      </c>
      <c r="AM510" s="119">
        <v>-2.89</v>
      </c>
      <c r="AN510" s="119">
        <v>15.2</v>
      </c>
      <c r="AO510" s="119">
        <v>6.12</v>
      </c>
      <c r="AP510" s="119">
        <v>-19.54</v>
      </c>
      <c r="AQ510" s="119">
        <v>27.29</v>
      </c>
      <c r="AR510" s="119">
        <v>-17.87</v>
      </c>
      <c r="AS510" s="119">
        <v>22.17</v>
      </c>
      <c r="AT510" s="119">
        <v>-6.87</v>
      </c>
      <c r="AU510" s="119">
        <v>-3.09</v>
      </c>
      <c r="AV510" s="119">
        <v>1.82</v>
      </c>
      <c r="AW510" s="119">
        <v>-6.48</v>
      </c>
      <c r="AX510" s="119">
        <v>-5.63</v>
      </c>
      <c r="AY510" s="119">
        <v>20.94</v>
      </c>
      <c r="AZ510" s="119">
        <v>5.43</v>
      </c>
      <c r="BA510" s="119">
        <v>9.08</v>
      </c>
      <c r="BB510" s="119">
        <v>-24.56</v>
      </c>
      <c r="BC510" s="119">
        <v>-3.1</v>
      </c>
    </row>
    <row r="511" spans="1:55" x14ac:dyDescent="0.45">
      <c r="A511" s="260">
        <v>192</v>
      </c>
      <c r="B511" s="173" t="s">
        <v>284</v>
      </c>
      <c r="C511" s="173"/>
      <c r="D511" s="120">
        <v>-23.68</v>
      </c>
      <c r="E511" s="120">
        <v>72.41</v>
      </c>
      <c r="F511" s="120">
        <v>80</v>
      </c>
      <c r="G511" s="120">
        <v>-64.44</v>
      </c>
      <c r="H511" s="120">
        <v>84.38</v>
      </c>
      <c r="I511" s="120">
        <v>11.86</v>
      </c>
      <c r="J511" s="120">
        <v>-66.67</v>
      </c>
      <c r="K511" s="120">
        <v>90.91</v>
      </c>
      <c r="L511" s="120">
        <v>40.479999999999997</v>
      </c>
      <c r="M511" s="120">
        <v>-23.73</v>
      </c>
      <c r="N511" s="120">
        <v>131.11000000000001</v>
      </c>
      <c r="O511" s="120">
        <v>-54.81</v>
      </c>
      <c r="P511" s="120">
        <v>57.45</v>
      </c>
      <c r="Q511" s="120">
        <v>-41.89</v>
      </c>
      <c r="R511" s="120">
        <v>137.21</v>
      </c>
      <c r="S511" s="120">
        <v>-28.43</v>
      </c>
      <c r="T511" s="120">
        <v>-12.33</v>
      </c>
      <c r="U511" s="120">
        <v>-6.25</v>
      </c>
      <c r="V511" s="120">
        <v>73.33</v>
      </c>
      <c r="W511" s="120">
        <v>-43.27</v>
      </c>
      <c r="X511" s="120">
        <v>-20.34</v>
      </c>
      <c r="Y511" s="120">
        <v>34.04</v>
      </c>
      <c r="Z511" s="120">
        <v>-88.89</v>
      </c>
      <c r="AA511" s="120">
        <v>185.71</v>
      </c>
      <c r="AB511" s="120">
        <v>65</v>
      </c>
      <c r="AC511" s="120">
        <v>63.64</v>
      </c>
      <c r="AD511" s="120">
        <v>-61.11</v>
      </c>
      <c r="AE511" s="120">
        <v>52.38</v>
      </c>
      <c r="AF511" s="120">
        <v>-12.5</v>
      </c>
      <c r="AG511" s="120">
        <v>-35.71</v>
      </c>
      <c r="AH511" s="120">
        <v>-66.67</v>
      </c>
      <c r="AI511" s="120">
        <v>116.67</v>
      </c>
      <c r="AJ511" s="120">
        <v>23.08</v>
      </c>
      <c r="AK511" s="120">
        <v>406.25</v>
      </c>
      <c r="AL511" s="120">
        <v>-83.95</v>
      </c>
      <c r="AM511" s="120">
        <v>176.92</v>
      </c>
      <c r="AN511" s="120">
        <v>19.440000000000001</v>
      </c>
      <c r="AO511" s="120">
        <v>-58.14</v>
      </c>
      <c r="AP511" s="120">
        <v>272.22000000000003</v>
      </c>
      <c r="AQ511" s="120">
        <v>-5.97</v>
      </c>
      <c r="AR511" s="120">
        <v>-26.98</v>
      </c>
      <c r="AS511" s="120">
        <v>-17.39</v>
      </c>
      <c r="AT511" s="120">
        <v>7.89</v>
      </c>
      <c r="AU511" s="120">
        <v>-60.98</v>
      </c>
      <c r="AV511" s="120">
        <v>-37.5</v>
      </c>
      <c r="AW511" s="120">
        <v>310</v>
      </c>
      <c r="AX511" s="120">
        <v>-41.46</v>
      </c>
      <c r="AY511" s="120">
        <v>79.17</v>
      </c>
      <c r="AZ511" s="120">
        <v>4.6500000000000004</v>
      </c>
      <c r="BA511" s="120">
        <v>2.2200000000000002</v>
      </c>
      <c r="BB511" s="120">
        <v>-26.09</v>
      </c>
      <c r="BC511" s="120">
        <v>61.76</v>
      </c>
    </row>
    <row r="512" spans="1:55" x14ac:dyDescent="0.45">
      <c r="A512" s="261">
        <v>193</v>
      </c>
      <c r="B512" s="174" t="s">
        <v>285</v>
      </c>
      <c r="C512" s="174"/>
      <c r="D512" s="119">
        <v>-37.5</v>
      </c>
      <c r="E512" s="119">
        <v>-80</v>
      </c>
      <c r="F512" s="119">
        <v>450</v>
      </c>
      <c r="G512" s="119">
        <v>27.27</v>
      </c>
      <c r="H512" s="119">
        <v>0</v>
      </c>
      <c r="I512" s="119">
        <v>28.57</v>
      </c>
      <c r="J512" s="119">
        <v>-55.56</v>
      </c>
      <c r="K512" s="119">
        <v>-50</v>
      </c>
      <c r="L512" s="119">
        <v>325</v>
      </c>
      <c r="M512" s="119">
        <v>-70.59</v>
      </c>
      <c r="N512" s="119">
        <v>80</v>
      </c>
      <c r="O512" s="119">
        <v>-11.11</v>
      </c>
      <c r="P512" s="119">
        <v>-100</v>
      </c>
      <c r="Q512" s="117"/>
      <c r="R512" s="119">
        <v>-100</v>
      </c>
      <c r="S512" s="117"/>
      <c r="T512" s="119">
        <v>-100</v>
      </c>
      <c r="U512" s="117"/>
      <c r="V512" s="117"/>
      <c r="W512" s="117"/>
      <c r="X512" s="119">
        <v>-100</v>
      </c>
      <c r="Y512" s="117"/>
      <c r="Z512" s="119">
        <v>-100</v>
      </c>
      <c r="AA512" s="117"/>
      <c r="AB512" s="117"/>
      <c r="AC512" s="119">
        <v>-75</v>
      </c>
      <c r="AD512" s="119">
        <v>100</v>
      </c>
      <c r="AE512" s="119">
        <v>-100</v>
      </c>
      <c r="AF512" s="117"/>
      <c r="AG512" s="117"/>
      <c r="AH512" s="117"/>
      <c r="AI512" s="117"/>
      <c r="AJ512" s="119">
        <v>-100</v>
      </c>
      <c r="AK512" s="117"/>
      <c r="AL512" s="117"/>
      <c r="AM512" s="117"/>
      <c r="AN512" s="119">
        <v>-100</v>
      </c>
      <c r="AO512" s="117"/>
      <c r="AP512" s="117"/>
      <c r="AQ512" s="117"/>
      <c r="AR512" s="119">
        <v>-100</v>
      </c>
      <c r="AS512" s="117"/>
      <c r="AT512" s="117"/>
      <c r="AU512" s="117"/>
      <c r="AV512" s="117"/>
      <c r="AW512" s="117"/>
      <c r="AX512" s="119">
        <v>-100</v>
      </c>
      <c r="AY512" s="117"/>
      <c r="AZ512" s="117"/>
      <c r="BA512" s="119">
        <v>-100</v>
      </c>
      <c r="BB512" s="117"/>
      <c r="BC512" s="119">
        <v>-100</v>
      </c>
    </row>
    <row r="513" spans="1:55" x14ac:dyDescent="0.45">
      <c r="A513" s="260">
        <v>194</v>
      </c>
      <c r="B513" s="173" t="s">
        <v>63</v>
      </c>
      <c r="C513" s="173"/>
      <c r="D513" s="120">
        <v>-12.33</v>
      </c>
      <c r="E513" s="120">
        <v>-6.25</v>
      </c>
      <c r="F513" s="120">
        <v>-56.11</v>
      </c>
      <c r="G513" s="120">
        <v>123.21</v>
      </c>
      <c r="H513" s="120">
        <v>22.5</v>
      </c>
      <c r="I513" s="120">
        <v>3.55</v>
      </c>
      <c r="J513" s="120">
        <v>-25.04</v>
      </c>
      <c r="K513" s="120">
        <v>-38.770000000000003</v>
      </c>
      <c r="L513" s="120">
        <v>25.32</v>
      </c>
      <c r="M513" s="120">
        <v>-52.59</v>
      </c>
      <c r="N513" s="120">
        <v>13.66</v>
      </c>
      <c r="O513" s="120">
        <v>12.98</v>
      </c>
      <c r="P513" s="120">
        <v>-28.09</v>
      </c>
      <c r="Q513" s="120">
        <v>-15.98</v>
      </c>
      <c r="R513" s="120">
        <v>59.86</v>
      </c>
      <c r="S513" s="120">
        <v>17.62</v>
      </c>
      <c r="T513" s="120">
        <v>-17.98</v>
      </c>
      <c r="U513" s="120">
        <v>3.2</v>
      </c>
      <c r="V513" s="120">
        <v>-34.07</v>
      </c>
      <c r="W513" s="120">
        <v>77.180000000000007</v>
      </c>
      <c r="X513" s="120">
        <v>-24.62</v>
      </c>
      <c r="Y513" s="120">
        <v>10.050000000000001</v>
      </c>
      <c r="Z513" s="120">
        <v>4.1100000000000003</v>
      </c>
      <c r="AA513" s="120">
        <v>1.75</v>
      </c>
      <c r="AB513" s="120">
        <v>13.79</v>
      </c>
      <c r="AC513" s="120">
        <v>-10.23</v>
      </c>
      <c r="AD513" s="120">
        <v>-26.16</v>
      </c>
      <c r="AE513" s="120">
        <v>5.14</v>
      </c>
      <c r="AF513" s="120">
        <v>48.37</v>
      </c>
      <c r="AG513" s="120">
        <v>-29.67</v>
      </c>
      <c r="AH513" s="120">
        <v>-0.52</v>
      </c>
      <c r="AI513" s="120">
        <v>-6.28</v>
      </c>
      <c r="AJ513" s="120">
        <v>-41.34</v>
      </c>
      <c r="AK513" s="120">
        <v>11.43</v>
      </c>
      <c r="AL513" s="120">
        <v>80.34</v>
      </c>
      <c r="AM513" s="120">
        <v>-46.92</v>
      </c>
      <c r="AN513" s="120">
        <v>64.290000000000006</v>
      </c>
      <c r="AO513" s="120">
        <v>34.78</v>
      </c>
      <c r="AP513" s="120">
        <v>-41.13</v>
      </c>
      <c r="AQ513" s="120">
        <v>49.32</v>
      </c>
      <c r="AR513" s="120">
        <v>8.26</v>
      </c>
      <c r="AS513" s="120">
        <v>-16.100000000000001</v>
      </c>
      <c r="AT513" s="120">
        <v>-3.03</v>
      </c>
      <c r="AU513" s="120">
        <v>5.21</v>
      </c>
      <c r="AV513" s="120">
        <v>26.24</v>
      </c>
      <c r="AW513" s="120">
        <v>-10.199999999999999</v>
      </c>
      <c r="AX513" s="120">
        <v>-26.64</v>
      </c>
      <c r="AY513" s="120">
        <v>8.33</v>
      </c>
      <c r="AZ513" s="120">
        <v>38.46</v>
      </c>
      <c r="BA513" s="120">
        <v>15.87</v>
      </c>
      <c r="BB513" s="120">
        <v>-10.27</v>
      </c>
      <c r="BC513" s="120">
        <v>-17.559999999999999</v>
      </c>
    </row>
    <row r="514" spans="1:55" ht="29.25" x14ac:dyDescent="0.45">
      <c r="A514" s="261">
        <v>195</v>
      </c>
      <c r="B514" s="174" t="s">
        <v>286</v>
      </c>
      <c r="C514" s="174"/>
      <c r="D514" s="119">
        <v>-58.04</v>
      </c>
      <c r="E514" s="119">
        <v>19.149999999999999</v>
      </c>
      <c r="F514" s="119">
        <v>-16.07</v>
      </c>
      <c r="G514" s="119">
        <v>95.74</v>
      </c>
      <c r="H514" s="119">
        <v>-79.349999999999994</v>
      </c>
      <c r="I514" s="119">
        <v>442.11</v>
      </c>
      <c r="J514" s="119">
        <v>-48.54</v>
      </c>
      <c r="K514" s="119">
        <v>-5.66</v>
      </c>
      <c r="L514" s="119">
        <v>-16</v>
      </c>
      <c r="M514" s="119">
        <v>-35.71</v>
      </c>
      <c r="N514" s="119">
        <v>233.33</v>
      </c>
      <c r="O514" s="119">
        <v>58.89</v>
      </c>
      <c r="P514" s="119">
        <v>-59.44</v>
      </c>
      <c r="Q514" s="119">
        <v>81.03</v>
      </c>
      <c r="R514" s="119">
        <v>-28.57</v>
      </c>
      <c r="S514" s="119">
        <v>-45.33</v>
      </c>
      <c r="T514" s="119">
        <v>39.020000000000003</v>
      </c>
      <c r="U514" s="119">
        <v>10.53</v>
      </c>
      <c r="V514" s="119">
        <v>-46.03</v>
      </c>
      <c r="W514" s="119">
        <v>23.53</v>
      </c>
      <c r="X514" s="119">
        <v>28.57</v>
      </c>
      <c r="Y514" s="119">
        <v>-61.11</v>
      </c>
      <c r="Z514" s="119">
        <v>71.430000000000007</v>
      </c>
      <c r="AA514" s="119">
        <v>194.44</v>
      </c>
      <c r="AB514" s="119">
        <v>-23.58</v>
      </c>
      <c r="AC514" s="119">
        <v>138.27000000000001</v>
      </c>
      <c r="AD514" s="119">
        <v>-73.06</v>
      </c>
      <c r="AE514" s="119">
        <v>51.92</v>
      </c>
      <c r="AF514" s="119">
        <v>-70.89</v>
      </c>
      <c r="AG514" s="119">
        <v>65.22</v>
      </c>
      <c r="AH514" s="119">
        <v>47.37</v>
      </c>
      <c r="AI514" s="119">
        <v>-26.79</v>
      </c>
      <c r="AJ514" s="119">
        <v>46.34</v>
      </c>
      <c r="AK514" s="119">
        <v>25</v>
      </c>
      <c r="AL514" s="119">
        <v>-68</v>
      </c>
      <c r="AM514" s="119">
        <v>-16.670000000000002</v>
      </c>
      <c r="AN514" s="119">
        <v>350</v>
      </c>
      <c r="AO514" s="119">
        <v>74.44</v>
      </c>
      <c r="AP514" s="119">
        <v>-65.61</v>
      </c>
      <c r="AQ514" s="119">
        <v>138.88999999999999</v>
      </c>
      <c r="AR514" s="119">
        <v>38.76</v>
      </c>
      <c r="AS514" s="119">
        <v>-54.19</v>
      </c>
      <c r="AT514" s="119">
        <v>-51.22</v>
      </c>
      <c r="AU514" s="119">
        <v>-25</v>
      </c>
      <c r="AV514" s="119">
        <v>-43.33</v>
      </c>
      <c r="AW514" s="119">
        <v>123.53</v>
      </c>
      <c r="AX514" s="119">
        <v>5.26</v>
      </c>
      <c r="AY514" s="119">
        <v>-22.5</v>
      </c>
      <c r="AZ514" s="119">
        <v>19.350000000000001</v>
      </c>
      <c r="BA514" s="119">
        <v>-29.73</v>
      </c>
      <c r="BB514" s="119">
        <v>38.46</v>
      </c>
      <c r="BC514" s="119">
        <v>177.78</v>
      </c>
    </row>
    <row r="515" spans="1:55" x14ac:dyDescent="0.45">
      <c r="A515" s="260">
        <v>196</v>
      </c>
      <c r="B515" s="173" t="s">
        <v>65</v>
      </c>
      <c r="C515" s="173"/>
      <c r="D515" s="120">
        <v>11.76</v>
      </c>
      <c r="E515" s="120">
        <v>-25.99</v>
      </c>
      <c r="F515" s="120">
        <v>3.11</v>
      </c>
      <c r="G515" s="120">
        <v>-1.29</v>
      </c>
      <c r="H515" s="120">
        <v>91.27</v>
      </c>
      <c r="I515" s="120">
        <v>-31.28</v>
      </c>
      <c r="J515" s="120">
        <v>39.53</v>
      </c>
      <c r="K515" s="120">
        <v>-20.71</v>
      </c>
      <c r="L515" s="120">
        <v>13.51</v>
      </c>
      <c r="M515" s="120">
        <v>-27.25</v>
      </c>
      <c r="N515" s="120">
        <v>17.45</v>
      </c>
      <c r="O515" s="120">
        <v>8.0500000000000007</v>
      </c>
      <c r="P515" s="120">
        <v>-22.35</v>
      </c>
      <c r="Q515" s="120">
        <v>3.32</v>
      </c>
      <c r="R515" s="120">
        <v>-51.07</v>
      </c>
      <c r="S515" s="120">
        <v>57.66</v>
      </c>
      <c r="T515" s="120">
        <v>49.07</v>
      </c>
      <c r="U515" s="120">
        <v>13.66</v>
      </c>
      <c r="V515" s="120">
        <v>-3.83</v>
      </c>
      <c r="W515" s="120">
        <v>-10.23</v>
      </c>
      <c r="X515" s="120">
        <v>35.44</v>
      </c>
      <c r="Y515" s="120">
        <v>-33.880000000000003</v>
      </c>
      <c r="Z515" s="120">
        <v>37.1</v>
      </c>
      <c r="AA515" s="120">
        <v>-41.75</v>
      </c>
      <c r="AB515" s="120">
        <v>6.64</v>
      </c>
      <c r="AC515" s="120">
        <v>-0.41</v>
      </c>
      <c r="AD515" s="120">
        <v>-10.42</v>
      </c>
      <c r="AE515" s="120">
        <v>33.950000000000003</v>
      </c>
      <c r="AF515" s="120">
        <v>13.89</v>
      </c>
      <c r="AG515" s="120">
        <v>20.12</v>
      </c>
      <c r="AH515" s="120">
        <v>42.13</v>
      </c>
      <c r="AI515" s="120">
        <v>-25</v>
      </c>
      <c r="AJ515" s="120">
        <v>-43.1</v>
      </c>
      <c r="AK515" s="120">
        <v>23.01</v>
      </c>
      <c r="AL515" s="120">
        <v>10.54</v>
      </c>
      <c r="AM515" s="120">
        <v>-0.31</v>
      </c>
      <c r="AN515" s="120">
        <v>30.25</v>
      </c>
      <c r="AO515" s="120">
        <v>11.37</v>
      </c>
      <c r="AP515" s="120">
        <v>-31.49</v>
      </c>
      <c r="AQ515" s="120">
        <v>0.31</v>
      </c>
      <c r="AR515" s="120">
        <v>33.75</v>
      </c>
      <c r="AS515" s="120">
        <v>-8.1</v>
      </c>
      <c r="AT515" s="120">
        <v>-2.52</v>
      </c>
      <c r="AU515" s="120">
        <v>0.26</v>
      </c>
      <c r="AV515" s="120">
        <v>24.74</v>
      </c>
      <c r="AW515" s="120">
        <v>-4.75</v>
      </c>
      <c r="AX515" s="120">
        <v>-31.89</v>
      </c>
      <c r="AY515" s="120">
        <v>13.69</v>
      </c>
      <c r="AZ515" s="120">
        <v>7</v>
      </c>
      <c r="BA515" s="120">
        <v>-34.549999999999997</v>
      </c>
      <c r="BB515" s="120">
        <v>29.6</v>
      </c>
      <c r="BC515" s="120">
        <v>8.64</v>
      </c>
    </row>
    <row r="516" spans="1:55" x14ac:dyDescent="0.45">
      <c r="A516" s="261">
        <v>197</v>
      </c>
      <c r="B516" s="174" t="s">
        <v>287</v>
      </c>
      <c r="C516" s="174"/>
      <c r="D516" s="119">
        <v>28.24</v>
      </c>
      <c r="E516" s="119">
        <v>17.829999999999998</v>
      </c>
      <c r="F516" s="119">
        <v>-54.04</v>
      </c>
      <c r="G516" s="119">
        <v>13.63</v>
      </c>
      <c r="H516" s="119">
        <v>-18.57</v>
      </c>
      <c r="I516" s="119">
        <v>-19.829999999999998</v>
      </c>
      <c r="J516" s="119">
        <v>-72.19</v>
      </c>
      <c r="K516" s="119">
        <v>201.29</v>
      </c>
      <c r="L516" s="119">
        <v>-16.55</v>
      </c>
      <c r="M516" s="119">
        <v>41.21</v>
      </c>
      <c r="N516" s="119">
        <v>-4.42</v>
      </c>
      <c r="O516" s="119">
        <v>-3.41</v>
      </c>
      <c r="P516" s="119">
        <v>-25.73</v>
      </c>
      <c r="Q516" s="119">
        <v>18.59</v>
      </c>
      <c r="R516" s="119">
        <v>4.45</v>
      </c>
      <c r="S516" s="119">
        <v>-9.9700000000000006</v>
      </c>
      <c r="T516" s="119">
        <v>-26.04</v>
      </c>
      <c r="U516" s="119">
        <v>-25.22</v>
      </c>
      <c r="V516" s="119">
        <v>-4.97</v>
      </c>
      <c r="W516" s="119">
        <v>12.07</v>
      </c>
      <c r="X516" s="119">
        <v>-30.71</v>
      </c>
      <c r="Y516" s="119">
        <v>118.79</v>
      </c>
      <c r="Z516" s="119">
        <v>18.77</v>
      </c>
      <c r="AA516" s="119">
        <v>-60.27</v>
      </c>
      <c r="AB516" s="119">
        <v>54.61</v>
      </c>
      <c r="AC516" s="119">
        <v>-1.45</v>
      </c>
      <c r="AD516" s="119">
        <v>-31.56</v>
      </c>
      <c r="AE516" s="119">
        <v>110.13</v>
      </c>
      <c r="AF516" s="119">
        <v>-1.03</v>
      </c>
      <c r="AG516" s="119">
        <v>79.59</v>
      </c>
      <c r="AH516" s="119">
        <v>-9.98</v>
      </c>
      <c r="AI516" s="119">
        <v>12.31</v>
      </c>
      <c r="AJ516" s="119">
        <v>8.2799999999999994</v>
      </c>
      <c r="AK516" s="119">
        <v>-46.02</v>
      </c>
      <c r="AL516" s="119">
        <v>-27.83</v>
      </c>
      <c r="AM516" s="119">
        <v>-67.52</v>
      </c>
      <c r="AN516" s="119">
        <v>574.16999999999996</v>
      </c>
      <c r="AO516" s="119">
        <v>-37.33</v>
      </c>
      <c r="AP516" s="119">
        <v>-45.46</v>
      </c>
      <c r="AQ516" s="119">
        <v>131.28</v>
      </c>
      <c r="AR516" s="119">
        <v>-79.83</v>
      </c>
      <c r="AS516" s="119">
        <v>319.38</v>
      </c>
      <c r="AT516" s="119">
        <v>28.65</v>
      </c>
      <c r="AU516" s="119">
        <v>11.21</v>
      </c>
      <c r="AV516" s="119">
        <v>-16.02</v>
      </c>
      <c r="AW516" s="119">
        <v>-39.69</v>
      </c>
      <c r="AX516" s="119">
        <v>57.14</v>
      </c>
      <c r="AY516" s="119">
        <v>-37.659999999999997</v>
      </c>
      <c r="AZ516" s="119">
        <v>-54.43</v>
      </c>
      <c r="BA516" s="119">
        <v>190.29</v>
      </c>
      <c r="BB516" s="119">
        <v>-6.89</v>
      </c>
      <c r="BC516" s="119">
        <v>15.54</v>
      </c>
    </row>
    <row r="517" spans="1:55" ht="29.25" x14ac:dyDescent="0.45">
      <c r="A517" s="260">
        <v>198</v>
      </c>
      <c r="B517" s="173" t="s">
        <v>288</v>
      </c>
      <c r="C517" s="173"/>
      <c r="D517" s="120">
        <v>42.37</v>
      </c>
      <c r="E517" s="120">
        <v>55</v>
      </c>
      <c r="F517" s="120">
        <v>-55.93</v>
      </c>
      <c r="G517" s="120">
        <v>50.89</v>
      </c>
      <c r="H517" s="120">
        <v>-3.29</v>
      </c>
      <c r="I517" s="120">
        <v>-40.53</v>
      </c>
      <c r="J517" s="120">
        <v>-33.33</v>
      </c>
      <c r="K517" s="120">
        <v>-18.16</v>
      </c>
      <c r="L517" s="120">
        <v>53.12</v>
      </c>
      <c r="M517" s="120">
        <v>41.53</v>
      </c>
      <c r="N517" s="120">
        <v>-29.57</v>
      </c>
      <c r="O517" s="120">
        <v>31.86</v>
      </c>
      <c r="P517" s="120">
        <v>-19.329999999999998</v>
      </c>
      <c r="Q517" s="120">
        <v>17.05</v>
      </c>
      <c r="R517" s="120">
        <v>49.08</v>
      </c>
      <c r="S517" s="120">
        <v>-19.100000000000001</v>
      </c>
      <c r="T517" s="120">
        <v>-22.09</v>
      </c>
      <c r="U517" s="120">
        <v>35.06</v>
      </c>
      <c r="V517" s="120">
        <v>-27.61</v>
      </c>
      <c r="W517" s="120">
        <v>16.29</v>
      </c>
      <c r="X517" s="120">
        <v>2.33</v>
      </c>
      <c r="Y517" s="120">
        <v>3.36</v>
      </c>
      <c r="Z517" s="120">
        <v>-37.75</v>
      </c>
      <c r="AA517" s="120">
        <v>-0.56000000000000005</v>
      </c>
      <c r="AB517" s="120">
        <v>79.739999999999995</v>
      </c>
      <c r="AC517" s="120">
        <v>23.38</v>
      </c>
      <c r="AD517" s="120">
        <v>-3.38</v>
      </c>
      <c r="AE517" s="120">
        <v>-34.33</v>
      </c>
      <c r="AF517" s="120">
        <v>58.13</v>
      </c>
      <c r="AG517" s="120">
        <v>-19.809999999999999</v>
      </c>
      <c r="AH517" s="120">
        <v>40.69</v>
      </c>
      <c r="AI517" s="120">
        <v>-49.63</v>
      </c>
      <c r="AJ517" s="120">
        <v>-15.13</v>
      </c>
      <c r="AK517" s="120">
        <v>-15.03</v>
      </c>
      <c r="AL517" s="120">
        <v>84.57</v>
      </c>
      <c r="AM517" s="120">
        <v>-42.59</v>
      </c>
      <c r="AN517" s="120">
        <v>-1.94</v>
      </c>
      <c r="AO517" s="120">
        <v>185.94</v>
      </c>
      <c r="AP517" s="120">
        <v>-45.43</v>
      </c>
      <c r="AQ517" s="120">
        <v>29.7</v>
      </c>
      <c r="AR517" s="120">
        <v>-10.76</v>
      </c>
      <c r="AS517" s="120">
        <v>-45.18</v>
      </c>
      <c r="AT517" s="120">
        <v>-17</v>
      </c>
      <c r="AU517" s="120">
        <v>74.94</v>
      </c>
      <c r="AV517" s="120">
        <v>22.04</v>
      </c>
      <c r="AW517" s="120">
        <v>33.299999999999997</v>
      </c>
      <c r="AX517" s="120">
        <v>-15.58</v>
      </c>
      <c r="AY517" s="120">
        <v>-9.83</v>
      </c>
      <c r="AZ517" s="120">
        <v>12.35</v>
      </c>
      <c r="BA517" s="120">
        <v>-6.93</v>
      </c>
      <c r="BB517" s="120">
        <v>-28.83</v>
      </c>
      <c r="BC517" s="120">
        <v>94.02</v>
      </c>
    </row>
    <row r="518" spans="1:55" x14ac:dyDescent="0.45">
      <c r="A518" s="261">
        <v>199</v>
      </c>
      <c r="B518" s="174" t="s">
        <v>289</v>
      </c>
      <c r="C518" s="174"/>
      <c r="D518" s="119">
        <v>-33.33</v>
      </c>
      <c r="E518" s="119">
        <v>90</v>
      </c>
      <c r="F518" s="119">
        <v>78.95</v>
      </c>
      <c r="G518" s="119">
        <v>-38.24</v>
      </c>
      <c r="H518" s="119">
        <v>14.29</v>
      </c>
      <c r="I518" s="119">
        <v>12.5</v>
      </c>
      <c r="J518" s="119">
        <v>-18.52</v>
      </c>
      <c r="K518" s="119">
        <v>77.27</v>
      </c>
      <c r="L518" s="119">
        <v>123.08</v>
      </c>
      <c r="M518" s="119">
        <v>-56.32</v>
      </c>
      <c r="N518" s="119">
        <v>-65.790000000000006</v>
      </c>
      <c r="O518" s="119">
        <v>-7.69</v>
      </c>
      <c r="P518" s="119">
        <v>50</v>
      </c>
      <c r="Q518" s="119">
        <v>-44.44</v>
      </c>
      <c r="R518" s="119">
        <v>0</v>
      </c>
      <c r="S518" s="119">
        <v>60</v>
      </c>
      <c r="T518" s="119">
        <v>-37.5</v>
      </c>
      <c r="U518" s="119">
        <v>50</v>
      </c>
      <c r="V518" s="119">
        <v>-26.67</v>
      </c>
      <c r="W518" s="119">
        <v>27.27</v>
      </c>
      <c r="X518" s="119">
        <v>150</v>
      </c>
      <c r="Y518" s="119">
        <v>-14.29</v>
      </c>
      <c r="Z518" s="119">
        <v>-16.670000000000002</v>
      </c>
      <c r="AA518" s="119">
        <v>-52</v>
      </c>
      <c r="AB518" s="119">
        <v>8.33</v>
      </c>
      <c r="AC518" s="119">
        <v>7.69</v>
      </c>
      <c r="AD518" s="119">
        <v>50</v>
      </c>
      <c r="AE518" s="119">
        <v>52.38</v>
      </c>
      <c r="AF518" s="119">
        <v>-56.25</v>
      </c>
      <c r="AG518" s="119">
        <v>-28.57</v>
      </c>
      <c r="AH518" s="119">
        <v>50</v>
      </c>
      <c r="AI518" s="119">
        <v>53.33</v>
      </c>
      <c r="AJ518" s="119">
        <v>4.3499999999999996</v>
      </c>
      <c r="AK518" s="119">
        <v>79.17</v>
      </c>
      <c r="AL518" s="119">
        <v>-62.79</v>
      </c>
      <c r="AM518" s="119">
        <v>-25</v>
      </c>
      <c r="AN518" s="119">
        <v>33.33</v>
      </c>
      <c r="AO518" s="119">
        <v>-12.5</v>
      </c>
      <c r="AP518" s="119">
        <v>-28.57</v>
      </c>
      <c r="AQ518" s="119">
        <v>30</v>
      </c>
      <c r="AR518" s="119">
        <v>-53.85</v>
      </c>
      <c r="AS518" s="119">
        <v>83.33</v>
      </c>
      <c r="AT518" s="119">
        <v>63.64</v>
      </c>
      <c r="AU518" s="119">
        <v>-5.56</v>
      </c>
      <c r="AV518" s="119">
        <v>-23.53</v>
      </c>
      <c r="AW518" s="119">
        <v>84.62</v>
      </c>
      <c r="AX518" s="119">
        <v>-37.5</v>
      </c>
      <c r="AY518" s="119">
        <v>-26.67</v>
      </c>
      <c r="AZ518" s="119">
        <v>63.64</v>
      </c>
      <c r="BA518" s="119">
        <v>22.22</v>
      </c>
      <c r="BB518" s="119">
        <v>-54.55</v>
      </c>
      <c r="BC518" s="119">
        <v>30</v>
      </c>
    </row>
    <row r="519" spans="1:55" ht="29.25" x14ac:dyDescent="0.45">
      <c r="A519" s="260">
        <v>200</v>
      </c>
      <c r="B519" s="173" t="s">
        <v>290</v>
      </c>
      <c r="C519" s="173"/>
      <c r="D519" s="116"/>
      <c r="E519" s="120">
        <v>-58.33</v>
      </c>
      <c r="F519" s="120">
        <v>-80</v>
      </c>
      <c r="G519" s="118">
        <v>1600</v>
      </c>
      <c r="H519" s="120">
        <v>-88.24</v>
      </c>
      <c r="I519" s="120">
        <v>200</v>
      </c>
      <c r="J519" s="120">
        <v>-66.67</v>
      </c>
      <c r="K519" s="120">
        <v>300</v>
      </c>
      <c r="L519" s="120">
        <v>-75</v>
      </c>
      <c r="M519" s="120">
        <v>300</v>
      </c>
      <c r="N519" s="120">
        <v>-75</v>
      </c>
      <c r="O519" s="120">
        <v>50</v>
      </c>
      <c r="P519" s="120">
        <v>433.33</v>
      </c>
      <c r="Q519" s="120">
        <v>-62.5</v>
      </c>
      <c r="R519" s="120">
        <v>-66.67</v>
      </c>
      <c r="S519" s="120">
        <v>-100</v>
      </c>
      <c r="T519" s="116"/>
      <c r="U519" s="120">
        <v>-100</v>
      </c>
      <c r="V519" s="116"/>
      <c r="W519" s="120">
        <v>-100</v>
      </c>
      <c r="X519" s="116"/>
      <c r="Y519" s="116"/>
      <c r="Z519" s="120">
        <v>-100</v>
      </c>
      <c r="AA519" s="116"/>
      <c r="AB519" s="116"/>
      <c r="AC519" s="116"/>
      <c r="AD519" s="120">
        <v>0</v>
      </c>
      <c r="AE519" s="120">
        <v>-75</v>
      </c>
      <c r="AF519" s="120">
        <v>-100</v>
      </c>
      <c r="AG519" s="116"/>
      <c r="AH519" s="120">
        <v>-100</v>
      </c>
      <c r="AI519" s="116"/>
      <c r="AJ519" s="120">
        <v>-100</v>
      </c>
      <c r="AK519" s="116"/>
      <c r="AL519" s="120">
        <v>-100</v>
      </c>
      <c r="AM519" s="116"/>
      <c r="AN519" s="116"/>
      <c r="AO519" s="120">
        <v>200</v>
      </c>
      <c r="AP519" s="120">
        <v>0</v>
      </c>
      <c r="AQ519" s="120">
        <v>-83.33</v>
      </c>
      <c r="AR519" s="120">
        <v>-100</v>
      </c>
      <c r="AS519" s="116"/>
      <c r="AT519" s="120">
        <v>-100</v>
      </c>
      <c r="AU519" s="116"/>
      <c r="AV519" s="116"/>
      <c r="AW519" s="116"/>
      <c r="AX519" s="120">
        <v>50</v>
      </c>
      <c r="AY519" s="120">
        <v>-66.67</v>
      </c>
      <c r="AZ519" s="118">
        <v>3100</v>
      </c>
      <c r="BA519" s="120">
        <v>-87.5</v>
      </c>
      <c r="BB519" s="120">
        <v>-50</v>
      </c>
      <c r="BC519" s="120">
        <v>0</v>
      </c>
    </row>
    <row r="520" spans="1:55" ht="29.25" x14ac:dyDescent="0.45">
      <c r="A520" s="261">
        <v>201</v>
      </c>
      <c r="B520" s="174" t="s">
        <v>291</v>
      </c>
      <c r="C520" s="174"/>
      <c r="D520" s="119">
        <v>-14.29</v>
      </c>
      <c r="E520" s="119">
        <v>33.33</v>
      </c>
      <c r="F520" s="119">
        <v>-87.5</v>
      </c>
      <c r="G520" s="121">
        <v>1066.67</v>
      </c>
      <c r="H520" s="119">
        <v>-20</v>
      </c>
      <c r="I520" s="119">
        <v>25</v>
      </c>
      <c r="J520" s="119">
        <v>-42.86</v>
      </c>
      <c r="K520" s="119">
        <v>-25</v>
      </c>
      <c r="L520" s="119">
        <v>0</v>
      </c>
      <c r="M520" s="119">
        <v>33.33</v>
      </c>
      <c r="N520" s="119">
        <v>-80</v>
      </c>
      <c r="O520" s="119">
        <v>125</v>
      </c>
      <c r="P520" s="119">
        <v>166.67</v>
      </c>
      <c r="Q520" s="119">
        <v>-41.67</v>
      </c>
      <c r="R520" s="119">
        <v>-78.569999999999993</v>
      </c>
      <c r="S520" s="119">
        <v>100</v>
      </c>
      <c r="T520" s="119">
        <v>0</v>
      </c>
      <c r="U520" s="119">
        <v>200</v>
      </c>
      <c r="V520" s="119">
        <v>44.44</v>
      </c>
      <c r="W520" s="119">
        <v>65.38</v>
      </c>
      <c r="X520" s="119">
        <v>9.3000000000000007</v>
      </c>
      <c r="Y520" s="119">
        <v>-89.36</v>
      </c>
      <c r="Z520" s="119">
        <v>100</v>
      </c>
      <c r="AA520" s="119">
        <v>0</v>
      </c>
      <c r="AB520" s="119">
        <v>-20</v>
      </c>
      <c r="AC520" s="119">
        <v>25</v>
      </c>
      <c r="AD520" s="119">
        <v>70</v>
      </c>
      <c r="AE520" s="119">
        <v>-47.06</v>
      </c>
      <c r="AF520" s="119">
        <v>288.89</v>
      </c>
      <c r="AG520" s="119">
        <v>-74.290000000000006</v>
      </c>
      <c r="AH520" s="119">
        <v>-11.11</v>
      </c>
      <c r="AI520" s="119">
        <v>137.5</v>
      </c>
      <c r="AJ520" s="119">
        <v>31.58</v>
      </c>
      <c r="AK520" s="119">
        <v>76</v>
      </c>
      <c r="AL520" s="119">
        <v>-84.09</v>
      </c>
      <c r="AM520" s="119">
        <v>-28.57</v>
      </c>
      <c r="AN520" s="119">
        <v>80</v>
      </c>
      <c r="AO520" s="119">
        <v>66.67</v>
      </c>
      <c r="AP520" s="119">
        <v>240</v>
      </c>
      <c r="AQ520" s="119">
        <v>-74.510000000000005</v>
      </c>
      <c r="AR520" s="119">
        <v>-76.92</v>
      </c>
      <c r="AS520" s="119">
        <v>733.33</v>
      </c>
      <c r="AT520" s="119">
        <v>-20</v>
      </c>
      <c r="AU520" s="119">
        <v>80</v>
      </c>
      <c r="AV520" s="119">
        <v>-100</v>
      </c>
      <c r="AW520" s="117"/>
      <c r="AX520" s="119">
        <v>-50</v>
      </c>
      <c r="AY520" s="119">
        <v>325</v>
      </c>
      <c r="AZ520" s="119">
        <v>-86.27</v>
      </c>
      <c r="BA520" s="119">
        <v>371.43</v>
      </c>
      <c r="BB520" s="119">
        <v>-21.21</v>
      </c>
      <c r="BC520" s="119">
        <v>15.38</v>
      </c>
    </row>
    <row r="521" spans="1:55" ht="67.5" x14ac:dyDescent="0.45">
      <c r="A521" s="260">
        <v>202</v>
      </c>
      <c r="B521" s="173" t="s">
        <v>388</v>
      </c>
      <c r="C521" s="173"/>
      <c r="D521" s="120">
        <v>-66.67</v>
      </c>
      <c r="E521" s="120">
        <v>150</v>
      </c>
      <c r="F521" s="120">
        <v>-20</v>
      </c>
      <c r="G521" s="120">
        <v>50</v>
      </c>
      <c r="H521" s="120">
        <v>-33.33</v>
      </c>
      <c r="I521" s="120">
        <v>-50</v>
      </c>
      <c r="J521" s="120">
        <v>100</v>
      </c>
      <c r="K521" s="120">
        <v>0</v>
      </c>
      <c r="L521" s="120">
        <v>-50</v>
      </c>
      <c r="M521" s="120">
        <v>0</v>
      </c>
      <c r="N521" s="120">
        <v>-50</v>
      </c>
      <c r="O521" s="116"/>
      <c r="P521" s="116"/>
      <c r="Q521" s="120">
        <v>-100</v>
      </c>
      <c r="R521" s="116"/>
      <c r="S521" s="120">
        <v>-100</v>
      </c>
      <c r="T521" s="116"/>
      <c r="U521" s="116"/>
      <c r="V521" s="120">
        <v>-50</v>
      </c>
      <c r="W521" s="120">
        <v>200</v>
      </c>
      <c r="X521" s="120">
        <v>-33.33</v>
      </c>
      <c r="Y521" s="120">
        <v>250</v>
      </c>
      <c r="Z521" s="120">
        <v>-42.86</v>
      </c>
      <c r="AA521" s="116"/>
      <c r="AB521" s="116"/>
      <c r="AC521" s="120">
        <v>0</v>
      </c>
      <c r="AD521" s="120">
        <v>0</v>
      </c>
      <c r="AE521" s="120">
        <v>-50</v>
      </c>
      <c r="AF521" s="120">
        <v>100</v>
      </c>
      <c r="AG521" s="120">
        <v>-100</v>
      </c>
      <c r="AH521" s="116"/>
      <c r="AI521" s="120">
        <v>-80</v>
      </c>
      <c r="AJ521" s="120">
        <v>200</v>
      </c>
      <c r="AK521" s="120">
        <v>66.67</v>
      </c>
      <c r="AL521" s="120">
        <v>-30</v>
      </c>
      <c r="AM521" s="120">
        <v>-100</v>
      </c>
      <c r="AN521" s="116"/>
      <c r="AO521" s="120">
        <v>-66.67</v>
      </c>
      <c r="AP521" s="120">
        <v>100</v>
      </c>
      <c r="AQ521" s="120">
        <v>-50</v>
      </c>
      <c r="AR521" s="120">
        <v>0</v>
      </c>
      <c r="AS521" s="120">
        <v>100</v>
      </c>
      <c r="AT521" s="120">
        <v>0</v>
      </c>
      <c r="AU521" s="120">
        <v>0</v>
      </c>
      <c r="AV521" s="118">
        <v>1000</v>
      </c>
      <c r="AW521" s="120">
        <v>-68.180000000000007</v>
      </c>
      <c r="AX521" s="120">
        <v>-100</v>
      </c>
      <c r="AY521" s="116"/>
      <c r="AZ521" s="120">
        <v>181.82</v>
      </c>
      <c r="BA521" s="120">
        <v>12.9</v>
      </c>
      <c r="BB521" s="120">
        <v>-74.290000000000006</v>
      </c>
      <c r="BC521" s="120">
        <v>211.11</v>
      </c>
    </row>
    <row r="522" spans="1:55" ht="29.25" x14ac:dyDescent="0.45">
      <c r="A522" s="261">
        <v>203</v>
      </c>
      <c r="B522" s="174" t="s">
        <v>292</v>
      </c>
      <c r="C522" s="174"/>
      <c r="D522" s="119">
        <v>50.57</v>
      </c>
      <c r="E522" s="119">
        <v>11.6</v>
      </c>
      <c r="F522" s="119">
        <v>-37.25</v>
      </c>
      <c r="G522" s="119">
        <v>-4.3</v>
      </c>
      <c r="H522" s="119">
        <v>-2.7</v>
      </c>
      <c r="I522" s="119">
        <v>38.340000000000003</v>
      </c>
      <c r="J522" s="119">
        <v>4.84</v>
      </c>
      <c r="K522" s="119">
        <v>-7.8</v>
      </c>
      <c r="L522" s="119">
        <v>-30.92</v>
      </c>
      <c r="M522" s="119">
        <v>-18.25</v>
      </c>
      <c r="N522" s="119">
        <v>-52.6</v>
      </c>
      <c r="O522" s="119">
        <v>155.47999999999999</v>
      </c>
      <c r="P522" s="119">
        <v>-34.6</v>
      </c>
      <c r="Q522" s="119">
        <v>18.149999999999999</v>
      </c>
      <c r="R522" s="119">
        <v>-16.010000000000002</v>
      </c>
      <c r="S522" s="119">
        <v>6.61</v>
      </c>
      <c r="T522" s="119">
        <v>51.09</v>
      </c>
      <c r="U522" s="119">
        <v>3.86</v>
      </c>
      <c r="V522" s="119">
        <v>-40.700000000000003</v>
      </c>
      <c r="W522" s="119">
        <v>-10.199999999999999</v>
      </c>
      <c r="X522" s="119">
        <v>6.55</v>
      </c>
      <c r="Y522" s="119">
        <v>-13.11</v>
      </c>
      <c r="Z522" s="119">
        <v>-8.49</v>
      </c>
      <c r="AA522" s="119">
        <v>-46.91</v>
      </c>
      <c r="AB522" s="119">
        <v>41.75</v>
      </c>
      <c r="AC522" s="119">
        <v>106.16</v>
      </c>
      <c r="AD522" s="119">
        <v>-59.8</v>
      </c>
      <c r="AE522" s="119">
        <v>4.13</v>
      </c>
      <c r="AF522" s="119">
        <v>-32.54</v>
      </c>
      <c r="AG522" s="119">
        <v>162.35</v>
      </c>
      <c r="AH522" s="119">
        <v>45.29</v>
      </c>
      <c r="AI522" s="119">
        <v>-30.86</v>
      </c>
      <c r="AJ522" s="119">
        <v>29.46</v>
      </c>
      <c r="AK522" s="119">
        <v>-8.6199999999999992</v>
      </c>
      <c r="AL522" s="119">
        <v>-18.489999999999998</v>
      </c>
      <c r="AM522" s="119">
        <v>-21.3</v>
      </c>
      <c r="AN522" s="119">
        <v>61.76</v>
      </c>
      <c r="AO522" s="119">
        <v>5.09</v>
      </c>
      <c r="AP522" s="119">
        <v>-27.68</v>
      </c>
      <c r="AQ522" s="119">
        <v>8.61</v>
      </c>
      <c r="AR522" s="119">
        <v>61.23</v>
      </c>
      <c r="AS522" s="119">
        <v>143.44</v>
      </c>
      <c r="AT522" s="119">
        <v>-68.239999999999995</v>
      </c>
      <c r="AU522" s="119">
        <v>17.670000000000002</v>
      </c>
      <c r="AV522" s="119">
        <v>-6.31</v>
      </c>
      <c r="AW522" s="119">
        <v>39.1</v>
      </c>
      <c r="AX522" s="119">
        <v>-34.1</v>
      </c>
      <c r="AY522" s="119">
        <v>-5.24</v>
      </c>
      <c r="AZ522" s="119">
        <v>-32.840000000000003</v>
      </c>
      <c r="BA522" s="119">
        <v>74.73</v>
      </c>
      <c r="BB522" s="119">
        <v>-25.47</v>
      </c>
      <c r="BC522" s="119">
        <v>-7.17</v>
      </c>
    </row>
    <row r="523" spans="1:55" ht="29.25" x14ac:dyDescent="0.45">
      <c r="A523" s="260">
        <v>204</v>
      </c>
      <c r="B523" s="173" t="s">
        <v>293</v>
      </c>
      <c r="C523" s="173"/>
      <c r="D523" s="120">
        <v>200</v>
      </c>
      <c r="E523" s="120">
        <v>-13.33</v>
      </c>
      <c r="F523" s="120">
        <v>0</v>
      </c>
      <c r="G523" s="120">
        <v>69.23</v>
      </c>
      <c r="H523" s="120">
        <v>-81.819999999999993</v>
      </c>
      <c r="I523" s="120">
        <v>350</v>
      </c>
      <c r="J523" s="120">
        <v>-72.22</v>
      </c>
      <c r="K523" s="120">
        <v>280</v>
      </c>
      <c r="L523" s="120">
        <v>-21.05</v>
      </c>
      <c r="M523" s="120">
        <v>-40</v>
      </c>
      <c r="N523" s="120">
        <v>-66.67</v>
      </c>
      <c r="O523" s="120">
        <v>300</v>
      </c>
      <c r="P523" s="120">
        <v>25</v>
      </c>
      <c r="Q523" s="120">
        <v>6.67</v>
      </c>
      <c r="R523" s="120">
        <v>-56.25</v>
      </c>
      <c r="S523" s="120">
        <v>42.86</v>
      </c>
      <c r="T523" s="120">
        <v>20</v>
      </c>
      <c r="U523" s="120">
        <v>83.33</v>
      </c>
      <c r="V523" s="120">
        <v>-68.180000000000007</v>
      </c>
      <c r="W523" s="120">
        <v>42.86</v>
      </c>
      <c r="X523" s="120">
        <v>80</v>
      </c>
      <c r="Y523" s="120">
        <v>-72.22</v>
      </c>
      <c r="Z523" s="120">
        <v>180</v>
      </c>
      <c r="AA523" s="120">
        <v>-14.29</v>
      </c>
      <c r="AB523" s="120">
        <v>116.67</v>
      </c>
      <c r="AC523" s="120">
        <v>42.31</v>
      </c>
      <c r="AD523" s="120">
        <v>-24.32</v>
      </c>
      <c r="AE523" s="120">
        <v>-50</v>
      </c>
      <c r="AF523" s="120">
        <v>100</v>
      </c>
      <c r="AG523" s="120">
        <v>-32.14</v>
      </c>
      <c r="AH523" s="120">
        <v>-42.11</v>
      </c>
      <c r="AI523" s="120">
        <v>36.36</v>
      </c>
      <c r="AJ523" s="120">
        <v>-33.33</v>
      </c>
      <c r="AK523" s="120">
        <v>30</v>
      </c>
      <c r="AL523" s="120">
        <v>130.77000000000001</v>
      </c>
      <c r="AM523" s="120">
        <v>-66.67</v>
      </c>
      <c r="AN523" s="120">
        <v>-10</v>
      </c>
      <c r="AO523" s="120">
        <v>77.78</v>
      </c>
      <c r="AP523" s="120">
        <v>25</v>
      </c>
      <c r="AQ523" s="120">
        <v>-30</v>
      </c>
      <c r="AR523" s="120">
        <v>85.71</v>
      </c>
      <c r="AS523" s="120">
        <v>-30.77</v>
      </c>
      <c r="AT523" s="120">
        <v>50</v>
      </c>
      <c r="AU523" s="120">
        <v>-70.37</v>
      </c>
      <c r="AV523" s="118">
        <v>1950</v>
      </c>
      <c r="AW523" s="120">
        <v>-89.63</v>
      </c>
      <c r="AX523" s="120">
        <v>-58.82</v>
      </c>
      <c r="AY523" s="120">
        <v>200</v>
      </c>
      <c r="AZ523" s="120">
        <v>-52.38</v>
      </c>
      <c r="BA523" s="120">
        <v>90</v>
      </c>
      <c r="BB523" s="120">
        <v>5.26</v>
      </c>
      <c r="BC523" s="120">
        <v>85</v>
      </c>
    </row>
    <row r="524" spans="1:55" ht="29.25" x14ac:dyDescent="0.45">
      <c r="A524" s="261">
        <v>205</v>
      </c>
      <c r="B524" s="174" t="s">
        <v>294</v>
      </c>
      <c r="C524" s="174"/>
      <c r="D524" s="119">
        <v>-63.89</v>
      </c>
      <c r="E524" s="119">
        <v>176.92</v>
      </c>
      <c r="F524" s="119">
        <v>-13.89</v>
      </c>
      <c r="G524" s="119">
        <v>61.29</v>
      </c>
      <c r="H524" s="119">
        <v>-46</v>
      </c>
      <c r="I524" s="119">
        <v>259.26</v>
      </c>
      <c r="J524" s="119">
        <v>-42.27</v>
      </c>
      <c r="K524" s="119">
        <v>-55.36</v>
      </c>
      <c r="L524" s="119">
        <v>84</v>
      </c>
      <c r="M524" s="119">
        <v>-15.22</v>
      </c>
      <c r="N524" s="119">
        <v>-51.28</v>
      </c>
      <c r="O524" s="119">
        <v>47.37</v>
      </c>
      <c r="P524" s="119">
        <v>71.430000000000007</v>
      </c>
      <c r="Q524" s="119">
        <v>10.42</v>
      </c>
      <c r="R524" s="119">
        <v>-33.96</v>
      </c>
      <c r="S524" s="119">
        <v>5.71</v>
      </c>
      <c r="T524" s="119">
        <v>-24.32</v>
      </c>
      <c r="U524" s="119">
        <v>14.29</v>
      </c>
      <c r="V524" s="119">
        <v>34.380000000000003</v>
      </c>
      <c r="W524" s="119">
        <v>-27.91</v>
      </c>
      <c r="X524" s="119">
        <v>45.16</v>
      </c>
      <c r="Y524" s="119">
        <v>-26.67</v>
      </c>
      <c r="Z524" s="119">
        <v>-6.06</v>
      </c>
      <c r="AA524" s="119">
        <v>12.9</v>
      </c>
      <c r="AB524" s="119">
        <v>22.86</v>
      </c>
      <c r="AC524" s="119">
        <v>-11.63</v>
      </c>
      <c r="AD524" s="119">
        <v>-7.89</v>
      </c>
      <c r="AE524" s="119">
        <v>42.86</v>
      </c>
      <c r="AF524" s="119">
        <v>-20</v>
      </c>
      <c r="AG524" s="119">
        <v>-45</v>
      </c>
      <c r="AH524" s="119">
        <v>68.180000000000007</v>
      </c>
      <c r="AI524" s="119">
        <v>-51.35</v>
      </c>
      <c r="AJ524" s="119">
        <v>94.44</v>
      </c>
      <c r="AK524" s="119">
        <v>-34.29</v>
      </c>
      <c r="AL524" s="119">
        <v>-43.48</v>
      </c>
      <c r="AM524" s="119">
        <v>69.23</v>
      </c>
      <c r="AN524" s="119">
        <v>-40.909999999999997</v>
      </c>
      <c r="AO524" s="119">
        <v>69.23</v>
      </c>
      <c r="AP524" s="119">
        <v>63.64</v>
      </c>
      <c r="AQ524" s="119">
        <v>-30.56</v>
      </c>
      <c r="AR524" s="119">
        <v>120</v>
      </c>
      <c r="AS524" s="119">
        <v>-81.819999999999993</v>
      </c>
      <c r="AT524" s="119">
        <v>20</v>
      </c>
      <c r="AU524" s="119">
        <v>25</v>
      </c>
      <c r="AV524" s="119">
        <v>40</v>
      </c>
      <c r="AW524" s="119">
        <v>-42.86</v>
      </c>
      <c r="AX524" s="119">
        <v>33.33</v>
      </c>
      <c r="AY524" s="119">
        <v>175</v>
      </c>
      <c r="AZ524" s="119">
        <v>-47.73</v>
      </c>
      <c r="BA524" s="119">
        <v>65.22</v>
      </c>
      <c r="BB524" s="119">
        <v>-71.05</v>
      </c>
      <c r="BC524" s="119">
        <v>163.63999999999999</v>
      </c>
    </row>
    <row r="525" spans="1:55" ht="29.25" x14ac:dyDescent="0.45">
      <c r="A525" s="260">
        <v>206</v>
      </c>
      <c r="B525" s="173" t="s">
        <v>295</v>
      </c>
      <c r="C525" s="173"/>
      <c r="D525" s="120">
        <v>-96.97</v>
      </c>
      <c r="E525" s="118">
        <v>8300</v>
      </c>
      <c r="F525" s="120">
        <v>-79.760000000000005</v>
      </c>
      <c r="G525" s="120">
        <v>-5.88</v>
      </c>
      <c r="H525" s="120">
        <v>168.75</v>
      </c>
      <c r="I525" s="120">
        <v>-27.91</v>
      </c>
      <c r="J525" s="120">
        <v>238.71</v>
      </c>
      <c r="K525" s="120">
        <v>-76.19</v>
      </c>
      <c r="L525" s="120">
        <v>-72</v>
      </c>
      <c r="M525" s="120">
        <v>-85.71</v>
      </c>
      <c r="N525" s="120">
        <v>700</v>
      </c>
      <c r="O525" s="120">
        <v>350</v>
      </c>
      <c r="P525" s="120">
        <v>-19.440000000000001</v>
      </c>
      <c r="Q525" s="120">
        <v>65.52</v>
      </c>
      <c r="R525" s="120">
        <v>-18.75</v>
      </c>
      <c r="S525" s="120">
        <v>-30.77</v>
      </c>
      <c r="T525" s="120">
        <v>48.15</v>
      </c>
      <c r="U525" s="120">
        <v>42.5</v>
      </c>
      <c r="V525" s="120">
        <v>-52.63</v>
      </c>
      <c r="W525" s="120">
        <v>-88.89</v>
      </c>
      <c r="X525" s="118">
        <v>3000</v>
      </c>
      <c r="Y525" s="120">
        <v>-49.46</v>
      </c>
      <c r="Z525" s="120">
        <v>-8.51</v>
      </c>
      <c r="AA525" s="120">
        <v>-51.16</v>
      </c>
      <c r="AB525" s="120">
        <v>152.38</v>
      </c>
      <c r="AC525" s="120">
        <v>39.619999999999997</v>
      </c>
      <c r="AD525" s="120">
        <v>4.05</v>
      </c>
      <c r="AE525" s="120">
        <v>-29.87</v>
      </c>
      <c r="AF525" s="120">
        <v>320.37</v>
      </c>
      <c r="AG525" s="120">
        <v>-74.45</v>
      </c>
      <c r="AH525" s="120">
        <v>-62.07</v>
      </c>
      <c r="AI525" s="120">
        <v>177.27</v>
      </c>
      <c r="AJ525" s="120">
        <v>-91.8</v>
      </c>
      <c r="AK525" s="120">
        <v>580</v>
      </c>
      <c r="AL525" s="120">
        <v>88.24</v>
      </c>
      <c r="AM525" s="120">
        <v>-100</v>
      </c>
      <c r="AN525" s="116"/>
      <c r="AO525" s="120">
        <v>-44.25</v>
      </c>
      <c r="AP525" s="120">
        <v>-3.17</v>
      </c>
      <c r="AQ525" s="120">
        <v>40.98</v>
      </c>
      <c r="AR525" s="120">
        <v>-31.4</v>
      </c>
      <c r="AS525" s="120">
        <v>77.97</v>
      </c>
      <c r="AT525" s="120">
        <v>-29.52</v>
      </c>
      <c r="AU525" s="120">
        <v>-36.49</v>
      </c>
      <c r="AV525" s="120">
        <v>72.34</v>
      </c>
      <c r="AW525" s="120">
        <v>76.540000000000006</v>
      </c>
      <c r="AX525" s="120">
        <v>-77.62</v>
      </c>
      <c r="AY525" s="120">
        <v>65.63</v>
      </c>
      <c r="AZ525" s="120">
        <v>130.19</v>
      </c>
      <c r="BA525" s="120">
        <v>-74.59</v>
      </c>
      <c r="BB525" s="120">
        <v>232.26</v>
      </c>
      <c r="BC525" s="120">
        <v>-48.54</v>
      </c>
    </row>
    <row r="526" spans="1:55" x14ac:dyDescent="0.45">
      <c r="A526" s="261">
        <v>207</v>
      </c>
      <c r="B526" s="174" t="s">
        <v>427</v>
      </c>
      <c r="C526" s="174"/>
      <c r="D526" s="119">
        <v>0.12</v>
      </c>
      <c r="E526" s="119">
        <v>13.33</v>
      </c>
      <c r="F526" s="119">
        <v>-13.72</v>
      </c>
      <c r="G526" s="119">
        <v>15.63</v>
      </c>
      <c r="H526" s="119">
        <v>-18.59</v>
      </c>
      <c r="I526" s="119">
        <v>4.7699999999999996</v>
      </c>
      <c r="J526" s="119">
        <v>1.69</v>
      </c>
      <c r="K526" s="119">
        <v>8.4700000000000006</v>
      </c>
      <c r="L526" s="119">
        <v>-3.77</v>
      </c>
      <c r="M526" s="119">
        <v>-6.41</v>
      </c>
      <c r="N526" s="119">
        <v>13.56</v>
      </c>
      <c r="O526" s="119">
        <v>-5.54</v>
      </c>
      <c r="P526" s="119">
        <v>0.36</v>
      </c>
      <c r="Q526" s="119">
        <v>10.61</v>
      </c>
      <c r="R526" s="119">
        <v>-18.760000000000002</v>
      </c>
      <c r="S526" s="119">
        <v>14.74</v>
      </c>
      <c r="T526" s="119">
        <v>-14.3</v>
      </c>
      <c r="U526" s="119">
        <v>-5.56</v>
      </c>
      <c r="V526" s="119">
        <v>3.42</v>
      </c>
      <c r="W526" s="119">
        <v>15.59</v>
      </c>
      <c r="X526" s="119">
        <v>2.36</v>
      </c>
      <c r="Y526" s="119">
        <v>-4.28</v>
      </c>
      <c r="Z526" s="119">
        <v>9.5299999999999994</v>
      </c>
      <c r="AA526" s="119">
        <v>-8.15</v>
      </c>
      <c r="AB526" s="119">
        <v>-1.06</v>
      </c>
      <c r="AC526" s="119">
        <v>9.27</v>
      </c>
      <c r="AD526" s="119">
        <v>-10.99</v>
      </c>
      <c r="AE526" s="119">
        <v>12.24</v>
      </c>
      <c r="AF526" s="119">
        <v>-10.32</v>
      </c>
      <c r="AG526" s="119">
        <v>-2.21</v>
      </c>
      <c r="AH526" s="119">
        <v>-1.6</v>
      </c>
      <c r="AI526" s="119">
        <v>-0.33</v>
      </c>
      <c r="AJ526" s="119">
        <v>-2.4</v>
      </c>
      <c r="AK526" s="119">
        <v>9.91</v>
      </c>
      <c r="AL526" s="119">
        <v>10.67</v>
      </c>
      <c r="AM526" s="119">
        <v>-9.07</v>
      </c>
      <c r="AN526" s="119">
        <v>13.46</v>
      </c>
      <c r="AO526" s="119">
        <v>8.98</v>
      </c>
      <c r="AP526" s="119">
        <v>-27.92</v>
      </c>
      <c r="AQ526" s="119">
        <v>18.63</v>
      </c>
      <c r="AR526" s="119">
        <v>-10.11</v>
      </c>
      <c r="AS526" s="119">
        <v>-3.45</v>
      </c>
      <c r="AT526" s="119">
        <v>6.53</v>
      </c>
      <c r="AU526" s="119">
        <v>7.9</v>
      </c>
      <c r="AV526" s="119">
        <v>-10.34</v>
      </c>
      <c r="AW526" s="119">
        <v>9.3000000000000007</v>
      </c>
      <c r="AX526" s="119">
        <v>0.35</v>
      </c>
      <c r="AY526" s="119">
        <v>-3.37</v>
      </c>
      <c r="AZ526" s="119">
        <v>6.04</v>
      </c>
      <c r="BA526" s="119">
        <v>17.07</v>
      </c>
      <c r="BB526" s="119">
        <v>-14.44</v>
      </c>
      <c r="BC526" s="119">
        <v>17.23</v>
      </c>
    </row>
    <row r="527" spans="1:55" ht="29.25" x14ac:dyDescent="0.45">
      <c r="A527" s="260">
        <v>208</v>
      </c>
      <c r="B527" s="173" t="s">
        <v>296</v>
      </c>
      <c r="C527" s="173"/>
      <c r="D527" s="120">
        <v>97.01</v>
      </c>
      <c r="E527" s="120">
        <v>-2.27</v>
      </c>
      <c r="F527" s="120">
        <v>10.85</v>
      </c>
      <c r="G527" s="120">
        <v>-9.09</v>
      </c>
      <c r="H527" s="120">
        <v>0.77</v>
      </c>
      <c r="I527" s="120">
        <v>-32.06</v>
      </c>
      <c r="J527" s="120">
        <v>32.58</v>
      </c>
      <c r="K527" s="120">
        <v>-33.049999999999997</v>
      </c>
      <c r="L527" s="120">
        <v>6.33</v>
      </c>
      <c r="M527" s="120">
        <v>-2.38</v>
      </c>
      <c r="N527" s="120">
        <v>4.88</v>
      </c>
      <c r="O527" s="120">
        <v>-37.21</v>
      </c>
      <c r="P527" s="120">
        <v>61.11</v>
      </c>
      <c r="Q527" s="120">
        <v>-3.45</v>
      </c>
      <c r="R527" s="120">
        <v>-2.38</v>
      </c>
      <c r="S527" s="120">
        <v>43.9</v>
      </c>
      <c r="T527" s="120">
        <v>17.8</v>
      </c>
      <c r="U527" s="120">
        <v>-29.5</v>
      </c>
      <c r="V527" s="120">
        <v>4.08</v>
      </c>
      <c r="W527" s="120">
        <v>128.43</v>
      </c>
      <c r="X527" s="120">
        <v>-46.78</v>
      </c>
      <c r="Y527" s="120">
        <v>-40.32</v>
      </c>
      <c r="Z527" s="120">
        <v>-18.920000000000002</v>
      </c>
      <c r="AA527" s="120">
        <v>5</v>
      </c>
      <c r="AB527" s="120">
        <v>-30.16</v>
      </c>
      <c r="AC527" s="120">
        <v>156.82</v>
      </c>
      <c r="AD527" s="120">
        <v>-42.48</v>
      </c>
      <c r="AE527" s="120">
        <v>70.77</v>
      </c>
      <c r="AF527" s="120">
        <v>26.13</v>
      </c>
      <c r="AG527" s="120">
        <v>3.57</v>
      </c>
      <c r="AH527" s="120">
        <v>-16.55</v>
      </c>
      <c r="AI527" s="120">
        <v>-8.26</v>
      </c>
      <c r="AJ527" s="120">
        <v>16.22</v>
      </c>
      <c r="AK527" s="120">
        <v>20.93</v>
      </c>
      <c r="AL527" s="120">
        <v>-58.97</v>
      </c>
      <c r="AM527" s="120">
        <v>15.63</v>
      </c>
      <c r="AN527" s="120">
        <v>12.16</v>
      </c>
      <c r="AO527" s="120">
        <v>13.25</v>
      </c>
      <c r="AP527" s="120">
        <v>2.13</v>
      </c>
      <c r="AQ527" s="120">
        <v>22.92</v>
      </c>
      <c r="AR527" s="120">
        <v>-26.27</v>
      </c>
      <c r="AS527" s="120">
        <v>0</v>
      </c>
      <c r="AT527" s="120">
        <v>8.0500000000000007</v>
      </c>
      <c r="AU527" s="120">
        <v>-38.299999999999997</v>
      </c>
      <c r="AV527" s="120">
        <v>93.1</v>
      </c>
      <c r="AW527" s="120">
        <v>-60.71</v>
      </c>
      <c r="AX527" s="120">
        <v>115.91</v>
      </c>
      <c r="AY527" s="120">
        <v>-49.47</v>
      </c>
      <c r="AZ527" s="120">
        <v>91.67</v>
      </c>
      <c r="BA527" s="120">
        <v>-10.87</v>
      </c>
      <c r="BB527" s="120">
        <v>7.32</v>
      </c>
      <c r="BC527" s="120">
        <v>38.64</v>
      </c>
    </row>
    <row r="528" spans="1:55" x14ac:dyDescent="0.45">
      <c r="A528" s="261">
        <v>209</v>
      </c>
      <c r="B528" s="174" t="s">
        <v>297</v>
      </c>
      <c r="C528" s="174"/>
      <c r="D528" s="119">
        <v>22.08</v>
      </c>
      <c r="E528" s="119">
        <v>-10.11</v>
      </c>
      <c r="F528" s="119">
        <v>-8.8800000000000008</v>
      </c>
      <c r="G528" s="119">
        <v>4.55</v>
      </c>
      <c r="H528" s="119">
        <v>21.12</v>
      </c>
      <c r="I528" s="119">
        <v>-11.79</v>
      </c>
      <c r="J528" s="119">
        <v>-0.57999999999999996</v>
      </c>
      <c r="K528" s="119">
        <v>-4.68</v>
      </c>
      <c r="L528" s="119">
        <v>65.03</v>
      </c>
      <c r="M528" s="119">
        <v>-35.32</v>
      </c>
      <c r="N528" s="119">
        <v>-12.64</v>
      </c>
      <c r="O528" s="119">
        <v>65.13</v>
      </c>
      <c r="P528" s="119">
        <v>-27.89</v>
      </c>
      <c r="Q528" s="119">
        <v>30.94</v>
      </c>
      <c r="R528" s="119">
        <v>-4.22</v>
      </c>
      <c r="S528" s="119">
        <v>-11.01</v>
      </c>
      <c r="T528" s="119">
        <v>-21.29</v>
      </c>
      <c r="U528" s="119">
        <v>110.06</v>
      </c>
      <c r="V528" s="119">
        <v>-27.84</v>
      </c>
      <c r="W528" s="119">
        <v>-45.64</v>
      </c>
      <c r="X528" s="119">
        <v>24.43</v>
      </c>
      <c r="Y528" s="119">
        <v>16.559999999999999</v>
      </c>
      <c r="Z528" s="119">
        <v>-23.16</v>
      </c>
      <c r="AA528" s="119">
        <v>48.63</v>
      </c>
      <c r="AB528" s="119">
        <v>-23.04</v>
      </c>
      <c r="AC528" s="119">
        <v>5.99</v>
      </c>
      <c r="AD528" s="119">
        <v>-39.549999999999997</v>
      </c>
      <c r="AE528" s="119">
        <v>98.13</v>
      </c>
      <c r="AF528" s="119">
        <v>-7.08</v>
      </c>
      <c r="AG528" s="119">
        <v>-19.29</v>
      </c>
      <c r="AH528" s="119">
        <v>22.01</v>
      </c>
      <c r="AI528" s="119">
        <v>52.06</v>
      </c>
      <c r="AJ528" s="119">
        <v>-48.47</v>
      </c>
      <c r="AK528" s="119">
        <v>-2.63</v>
      </c>
      <c r="AL528" s="119">
        <v>20.27</v>
      </c>
      <c r="AM528" s="119">
        <v>2.81</v>
      </c>
      <c r="AN528" s="119">
        <v>24.04</v>
      </c>
      <c r="AO528" s="119">
        <v>-6.61</v>
      </c>
      <c r="AP528" s="119">
        <v>-38.21</v>
      </c>
      <c r="AQ528" s="119">
        <v>19.850000000000001</v>
      </c>
      <c r="AR528" s="119">
        <v>-5.73</v>
      </c>
      <c r="AS528" s="119">
        <v>-28.38</v>
      </c>
      <c r="AT528" s="119">
        <v>55.66</v>
      </c>
      <c r="AU528" s="119">
        <v>35.76</v>
      </c>
      <c r="AV528" s="119">
        <v>-33.04</v>
      </c>
      <c r="AW528" s="119">
        <v>2</v>
      </c>
      <c r="AX528" s="119">
        <v>9.15</v>
      </c>
      <c r="AY528" s="119">
        <v>52.69</v>
      </c>
      <c r="AZ528" s="119">
        <v>-45.1</v>
      </c>
      <c r="BA528" s="119">
        <v>42.14</v>
      </c>
      <c r="BB528" s="119">
        <v>-35.68</v>
      </c>
      <c r="BC528" s="119">
        <v>38.28</v>
      </c>
    </row>
    <row r="529" spans="1:55" ht="42" x14ac:dyDescent="0.45">
      <c r="A529" s="260">
        <v>210</v>
      </c>
      <c r="B529" s="173" t="s">
        <v>298</v>
      </c>
      <c r="C529" s="173"/>
      <c r="D529" s="120">
        <v>62.5</v>
      </c>
      <c r="E529" s="120">
        <v>-30.77</v>
      </c>
      <c r="F529" s="120">
        <v>-44.44</v>
      </c>
      <c r="G529" s="120">
        <v>40</v>
      </c>
      <c r="H529" s="120">
        <v>-71.430000000000007</v>
      </c>
      <c r="I529" s="120">
        <v>250</v>
      </c>
      <c r="J529" s="120">
        <v>14.29</v>
      </c>
      <c r="K529" s="120">
        <v>-100</v>
      </c>
      <c r="L529" s="116"/>
      <c r="M529" s="120">
        <v>-90</v>
      </c>
      <c r="N529" s="120">
        <v>200</v>
      </c>
      <c r="O529" s="120">
        <v>-50</v>
      </c>
      <c r="P529" s="120">
        <v>800</v>
      </c>
      <c r="Q529" s="120">
        <v>-59.26</v>
      </c>
      <c r="R529" s="120">
        <v>-27.27</v>
      </c>
      <c r="S529" s="120">
        <v>-100</v>
      </c>
      <c r="T529" s="116"/>
      <c r="U529" s="120">
        <v>300</v>
      </c>
      <c r="V529" s="120">
        <v>-50</v>
      </c>
      <c r="W529" s="120">
        <v>175</v>
      </c>
      <c r="X529" s="120">
        <v>-54.55</v>
      </c>
      <c r="Y529" s="120">
        <v>-40</v>
      </c>
      <c r="Z529" s="120">
        <v>33.33</v>
      </c>
      <c r="AA529" s="120">
        <v>175</v>
      </c>
      <c r="AB529" s="120">
        <v>-81.819999999999993</v>
      </c>
      <c r="AC529" s="120">
        <v>100</v>
      </c>
      <c r="AD529" s="120">
        <v>100</v>
      </c>
      <c r="AE529" s="120">
        <v>-37.5</v>
      </c>
      <c r="AF529" s="120">
        <v>180</v>
      </c>
      <c r="AG529" s="120">
        <v>-78.569999999999993</v>
      </c>
      <c r="AH529" s="120">
        <v>0</v>
      </c>
      <c r="AI529" s="120">
        <v>400</v>
      </c>
      <c r="AJ529" s="120">
        <v>-40</v>
      </c>
      <c r="AK529" s="120">
        <v>-33.33</v>
      </c>
      <c r="AL529" s="120">
        <v>-33.33</v>
      </c>
      <c r="AM529" s="120">
        <v>75</v>
      </c>
      <c r="AN529" s="120">
        <v>57.14</v>
      </c>
      <c r="AO529" s="120">
        <v>-27.27</v>
      </c>
      <c r="AP529" s="120">
        <v>75</v>
      </c>
      <c r="AQ529" s="120">
        <v>-78.569999999999993</v>
      </c>
      <c r="AR529" s="120">
        <v>566.66999999999996</v>
      </c>
      <c r="AS529" s="120">
        <v>-60</v>
      </c>
      <c r="AT529" s="120">
        <v>25</v>
      </c>
      <c r="AU529" s="120">
        <v>-40</v>
      </c>
      <c r="AV529" s="120">
        <v>33.33</v>
      </c>
      <c r="AW529" s="120">
        <v>137.5</v>
      </c>
      <c r="AX529" s="120">
        <v>-52.63</v>
      </c>
      <c r="AY529" s="120">
        <v>22.22</v>
      </c>
      <c r="AZ529" s="120">
        <v>18.18</v>
      </c>
      <c r="BA529" s="120">
        <v>23.08</v>
      </c>
      <c r="BB529" s="120">
        <v>-31.25</v>
      </c>
      <c r="BC529" s="120">
        <v>72.73</v>
      </c>
    </row>
    <row r="530" spans="1:55" x14ac:dyDescent="0.45">
      <c r="A530" s="261">
        <v>211</v>
      </c>
      <c r="B530" s="174" t="s">
        <v>299</v>
      </c>
      <c r="C530" s="174"/>
      <c r="D530" s="119">
        <v>-43.33</v>
      </c>
      <c r="E530" s="119">
        <v>82.35</v>
      </c>
      <c r="F530" s="119">
        <v>38.71</v>
      </c>
      <c r="G530" s="119">
        <v>-20.93</v>
      </c>
      <c r="H530" s="119">
        <v>38.24</v>
      </c>
      <c r="I530" s="119">
        <v>-12.77</v>
      </c>
      <c r="J530" s="119">
        <v>7.32</v>
      </c>
      <c r="K530" s="119">
        <v>-9.09</v>
      </c>
      <c r="L530" s="119">
        <v>-30</v>
      </c>
      <c r="M530" s="119">
        <v>67.86</v>
      </c>
      <c r="N530" s="119">
        <v>6.38</v>
      </c>
      <c r="O530" s="119">
        <v>-22</v>
      </c>
      <c r="P530" s="119">
        <v>28.21</v>
      </c>
      <c r="Q530" s="119">
        <v>58</v>
      </c>
      <c r="R530" s="119">
        <v>45.57</v>
      </c>
      <c r="S530" s="119">
        <v>-72.17</v>
      </c>
      <c r="T530" s="119">
        <v>-21.88</v>
      </c>
      <c r="U530" s="119">
        <v>12</v>
      </c>
      <c r="V530" s="119">
        <v>25</v>
      </c>
      <c r="W530" s="119">
        <v>-31.43</v>
      </c>
      <c r="X530" s="119">
        <v>4.17</v>
      </c>
      <c r="Y530" s="119">
        <v>-8</v>
      </c>
      <c r="Z530" s="119">
        <v>-43.48</v>
      </c>
      <c r="AA530" s="119">
        <v>7.69</v>
      </c>
      <c r="AB530" s="119">
        <v>-64.290000000000006</v>
      </c>
      <c r="AC530" s="119">
        <v>220</v>
      </c>
      <c r="AD530" s="119">
        <v>37.5</v>
      </c>
      <c r="AE530" s="119">
        <v>-9.09</v>
      </c>
      <c r="AF530" s="119">
        <v>40</v>
      </c>
      <c r="AG530" s="119">
        <v>-17.86</v>
      </c>
      <c r="AH530" s="119">
        <v>-56.52</v>
      </c>
      <c r="AI530" s="119">
        <v>200</v>
      </c>
      <c r="AJ530" s="119">
        <v>-26.67</v>
      </c>
      <c r="AK530" s="119">
        <v>-31.82</v>
      </c>
      <c r="AL530" s="119">
        <v>40</v>
      </c>
      <c r="AM530" s="119">
        <v>-38.1</v>
      </c>
      <c r="AN530" s="119">
        <v>-53.85</v>
      </c>
      <c r="AO530" s="119">
        <v>250</v>
      </c>
      <c r="AP530" s="119">
        <v>-9.52</v>
      </c>
      <c r="AQ530" s="119">
        <v>-21.05</v>
      </c>
      <c r="AR530" s="119">
        <v>13.33</v>
      </c>
      <c r="AS530" s="119">
        <v>23.53</v>
      </c>
      <c r="AT530" s="119">
        <v>-52.38</v>
      </c>
      <c r="AU530" s="119">
        <v>190</v>
      </c>
      <c r="AV530" s="119">
        <v>-55.17</v>
      </c>
      <c r="AW530" s="119">
        <v>30.77</v>
      </c>
      <c r="AX530" s="119">
        <v>23.53</v>
      </c>
      <c r="AY530" s="119">
        <v>23.81</v>
      </c>
      <c r="AZ530" s="119">
        <v>-30.77</v>
      </c>
      <c r="BA530" s="119">
        <v>72.22</v>
      </c>
      <c r="BB530" s="119">
        <v>-9.68</v>
      </c>
      <c r="BC530" s="119">
        <v>-25</v>
      </c>
    </row>
    <row r="531" spans="1:55" ht="29.25" x14ac:dyDescent="0.45">
      <c r="A531" s="260">
        <v>212</v>
      </c>
      <c r="B531" s="173" t="s">
        <v>300</v>
      </c>
      <c r="C531" s="173"/>
      <c r="D531" s="120">
        <v>-63.81</v>
      </c>
      <c r="E531" s="120">
        <v>93.73</v>
      </c>
      <c r="F531" s="120">
        <v>-68.53</v>
      </c>
      <c r="G531" s="120">
        <v>35.43</v>
      </c>
      <c r="H531" s="120">
        <v>-29.96</v>
      </c>
      <c r="I531" s="120">
        <v>59.04</v>
      </c>
      <c r="J531" s="120">
        <v>-5.3</v>
      </c>
      <c r="K531" s="120">
        <v>-35.200000000000003</v>
      </c>
      <c r="L531" s="120">
        <v>-54.94</v>
      </c>
      <c r="M531" s="120">
        <v>142.47</v>
      </c>
      <c r="N531" s="120">
        <v>48.59</v>
      </c>
      <c r="O531" s="120">
        <v>-60.08</v>
      </c>
      <c r="P531" s="120">
        <v>-33.33</v>
      </c>
      <c r="Q531" s="120">
        <v>70</v>
      </c>
      <c r="R531" s="120">
        <v>100</v>
      </c>
      <c r="S531" s="120">
        <v>96.64</v>
      </c>
      <c r="T531" s="120">
        <v>-78.63</v>
      </c>
      <c r="U531" s="120">
        <v>-46</v>
      </c>
      <c r="V531" s="120">
        <v>-33.33</v>
      </c>
      <c r="W531" s="120">
        <v>125</v>
      </c>
      <c r="X531" s="120">
        <v>-54.32</v>
      </c>
      <c r="Y531" s="120">
        <v>205.41</v>
      </c>
      <c r="Z531" s="120">
        <v>-34.51</v>
      </c>
      <c r="AA531" s="120">
        <v>-10.81</v>
      </c>
      <c r="AB531" s="120">
        <v>204.55</v>
      </c>
      <c r="AC531" s="120">
        <v>67.16</v>
      </c>
      <c r="AD531" s="120">
        <v>-37.5</v>
      </c>
      <c r="AE531" s="120">
        <v>-16.670000000000002</v>
      </c>
      <c r="AF531" s="120">
        <v>-22.86</v>
      </c>
      <c r="AG531" s="120">
        <v>-2.2200000000000002</v>
      </c>
      <c r="AH531" s="120">
        <v>-3.79</v>
      </c>
      <c r="AI531" s="120">
        <v>14.17</v>
      </c>
      <c r="AJ531" s="120">
        <v>-52.41</v>
      </c>
      <c r="AK531" s="120">
        <v>28.99</v>
      </c>
      <c r="AL531" s="120">
        <v>58.43</v>
      </c>
      <c r="AM531" s="120">
        <v>60.99</v>
      </c>
      <c r="AN531" s="120">
        <v>-61.23</v>
      </c>
      <c r="AO531" s="120">
        <v>61.36</v>
      </c>
      <c r="AP531" s="120">
        <v>-73.239999999999995</v>
      </c>
      <c r="AQ531" s="120">
        <v>231.58</v>
      </c>
      <c r="AR531" s="120">
        <v>-15.08</v>
      </c>
      <c r="AS531" s="120">
        <v>-43.93</v>
      </c>
      <c r="AT531" s="120">
        <v>90</v>
      </c>
      <c r="AU531" s="120">
        <v>42.98</v>
      </c>
      <c r="AV531" s="120">
        <v>-19.02</v>
      </c>
      <c r="AW531" s="120">
        <v>97.73</v>
      </c>
      <c r="AX531" s="120">
        <v>26.82</v>
      </c>
      <c r="AY531" s="120">
        <v>-41.39</v>
      </c>
      <c r="AZ531" s="120">
        <v>181.96</v>
      </c>
      <c r="BA531" s="120">
        <v>-79.709999999999994</v>
      </c>
      <c r="BB531" s="120">
        <v>5.41</v>
      </c>
      <c r="BC531" s="120">
        <v>-2.56</v>
      </c>
    </row>
    <row r="532" spans="1:55" ht="29.25" x14ac:dyDescent="0.45">
      <c r="A532" s="261">
        <v>213</v>
      </c>
      <c r="B532" s="174" t="s">
        <v>301</v>
      </c>
      <c r="C532" s="174"/>
      <c r="D532" s="117"/>
      <c r="E532" s="117"/>
      <c r="F532" s="117"/>
      <c r="G532" s="117"/>
      <c r="H532" s="117"/>
      <c r="I532" s="119">
        <v>100</v>
      </c>
      <c r="J532" s="119">
        <v>-100</v>
      </c>
      <c r="K532" s="117"/>
      <c r="L532" s="117"/>
      <c r="M532" s="117"/>
      <c r="N532" s="117"/>
      <c r="O532" s="117"/>
      <c r="P532" s="117"/>
      <c r="Q532" s="117"/>
      <c r="R532" s="119">
        <v>-50</v>
      </c>
      <c r="S532" s="119">
        <v>-100</v>
      </c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9">
        <v>-100</v>
      </c>
      <c r="AE532" s="117"/>
      <c r="AF532" s="119">
        <v>-100</v>
      </c>
      <c r="AG532" s="117"/>
      <c r="AH532" s="117"/>
      <c r="AI532" s="119">
        <v>-100</v>
      </c>
      <c r="AJ532" s="117"/>
      <c r="AK532" s="117"/>
      <c r="AL532" s="117"/>
      <c r="AM532" s="117"/>
      <c r="AN532" s="117"/>
      <c r="AO532" s="117"/>
      <c r="AP532" s="119">
        <v>-100</v>
      </c>
      <c r="AQ532" s="117"/>
      <c r="AR532" s="117"/>
      <c r="AS532" s="117"/>
      <c r="AT532" s="119">
        <v>-100</v>
      </c>
      <c r="AU532" s="117"/>
      <c r="AV532" s="117"/>
      <c r="AW532" s="119">
        <v>300</v>
      </c>
      <c r="AX532" s="119">
        <v>-100</v>
      </c>
      <c r="AY532" s="117"/>
      <c r="AZ532" s="117"/>
      <c r="BA532" s="117"/>
      <c r="BB532" s="119">
        <v>-100</v>
      </c>
      <c r="BC532" s="117"/>
    </row>
    <row r="533" spans="1:55" x14ac:dyDescent="0.45">
      <c r="A533" s="260">
        <v>214</v>
      </c>
      <c r="B533" s="173" t="s">
        <v>64</v>
      </c>
      <c r="C533" s="173"/>
      <c r="D533" s="120">
        <v>-18.72</v>
      </c>
      <c r="E533" s="120">
        <v>51.32</v>
      </c>
      <c r="F533" s="120">
        <v>-3.91</v>
      </c>
      <c r="G533" s="120">
        <v>-29.86</v>
      </c>
      <c r="H533" s="120">
        <v>6.45</v>
      </c>
      <c r="I533" s="120">
        <v>-12.73</v>
      </c>
      <c r="J533" s="120">
        <v>90.28</v>
      </c>
      <c r="K533" s="120">
        <v>-56.2</v>
      </c>
      <c r="L533" s="120">
        <v>-60.83</v>
      </c>
      <c r="M533" s="120">
        <v>153.19</v>
      </c>
      <c r="N533" s="120">
        <v>1.68</v>
      </c>
      <c r="O533" s="120">
        <v>1.65</v>
      </c>
      <c r="P533" s="120">
        <v>10.57</v>
      </c>
      <c r="Q533" s="120">
        <v>5.88</v>
      </c>
      <c r="R533" s="120">
        <v>29.86</v>
      </c>
      <c r="S533" s="120">
        <v>10.7</v>
      </c>
      <c r="T533" s="120">
        <v>-10.63</v>
      </c>
      <c r="U533" s="120">
        <v>-24.32</v>
      </c>
      <c r="V533" s="120">
        <v>77.86</v>
      </c>
      <c r="W533" s="120">
        <v>-38.15</v>
      </c>
      <c r="X533" s="120">
        <v>-35.71</v>
      </c>
      <c r="Y533" s="120">
        <v>78.790000000000006</v>
      </c>
      <c r="Z533" s="120">
        <v>-21.47</v>
      </c>
      <c r="AA533" s="120">
        <v>12.95</v>
      </c>
      <c r="AB533" s="120">
        <v>-22.93</v>
      </c>
      <c r="AC533" s="120">
        <v>20.66</v>
      </c>
      <c r="AD533" s="120">
        <v>25.34</v>
      </c>
      <c r="AE533" s="120">
        <v>78.69</v>
      </c>
      <c r="AF533" s="120">
        <v>-24.16</v>
      </c>
      <c r="AG533" s="120">
        <v>-44.35</v>
      </c>
      <c r="AH533" s="120">
        <v>27.54</v>
      </c>
      <c r="AI533" s="120">
        <v>69.319999999999993</v>
      </c>
      <c r="AJ533" s="120">
        <v>-31.88</v>
      </c>
      <c r="AK533" s="120">
        <v>-33.99</v>
      </c>
      <c r="AL533" s="120">
        <v>15.67</v>
      </c>
      <c r="AM533" s="120">
        <v>18.71</v>
      </c>
      <c r="AN533" s="120">
        <v>5.43</v>
      </c>
      <c r="AO533" s="120">
        <v>8.25</v>
      </c>
      <c r="AP533" s="120">
        <v>-38.57</v>
      </c>
      <c r="AQ533" s="120">
        <v>12.4</v>
      </c>
      <c r="AR533" s="120">
        <v>125.52</v>
      </c>
      <c r="AS533" s="120">
        <v>-46.79</v>
      </c>
      <c r="AT533" s="120">
        <v>-0.56999999999999995</v>
      </c>
      <c r="AU533" s="120">
        <v>19.079999999999998</v>
      </c>
      <c r="AV533" s="120">
        <v>12.14</v>
      </c>
      <c r="AW533" s="120">
        <v>-3.9</v>
      </c>
      <c r="AX533" s="120">
        <v>16.670000000000002</v>
      </c>
      <c r="AY533" s="120">
        <v>-26.25</v>
      </c>
      <c r="AZ533" s="120">
        <v>34.549999999999997</v>
      </c>
      <c r="BA533" s="120">
        <v>-7</v>
      </c>
      <c r="BB533" s="120">
        <v>-39.75</v>
      </c>
      <c r="BC533" s="120">
        <v>31.25</v>
      </c>
    </row>
    <row r="534" spans="1:55" ht="29.25" x14ac:dyDescent="0.45">
      <c r="A534" s="261">
        <v>215</v>
      </c>
      <c r="B534" s="174" t="s">
        <v>302</v>
      </c>
      <c r="C534" s="174"/>
      <c r="D534" s="119">
        <v>10.35</v>
      </c>
      <c r="E534" s="119">
        <v>7.72</v>
      </c>
      <c r="F534" s="119">
        <v>-17.41</v>
      </c>
      <c r="G534" s="119">
        <v>17.36</v>
      </c>
      <c r="H534" s="119">
        <v>14.27</v>
      </c>
      <c r="I534" s="119">
        <v>1.5</v>
      </c>
      <c r="J534" s="119">
        <v>6.61</v>
      </c>
      <c r="K534" s="119">
        <v>-5.34</v>
      </c>
      <c r="L534" s="119">
        <v>20.65</v>
      </c>
      <c r="M534" s="119">
        <v>-28.62</v>
      </c>
      <c r="N534" s="119">
        <v>-23.2</v>
      </c>
      <c r="O534" s="119">
        <v>25.94</v>
      </c>
      <c r="P534" s="119">
        <v>-5.56</v>
      </c>
      <c r="Q534" s="119">
        <v>-1.87</v>
      </c>
      <c r="R534" s="119">
        <v>-11.55</v>
      </c>
      <c r="S534" s="119">
        <v>-9.92</v>
      </c>
      <c r="T534" s="119">
        <v>15.78</v>
      </c>
      <c r="U534" s="119">
        <v>-9.67</v>
      </c>
      <c r="V534" s="119">
        <v>27.89</v>
      </c>
      <c r="W534" s="119">
        <v>-4.53</v>
      </c>
      <c r="X534" s="119">
        <v>2.16</v>
      </c>
      <c r="Y534" s="119">
        <v>-21.52</v>
      </c>
      <c r="Z534" s="119">
        <v>55.02</v>
      </c>
      <c r="AA534" s="119">
        <v>-42.2</v>
      </c>
      <c r="AB534" s="119">
        <v>-5.6</v>
      </c>
      <c r="AC534" s="119">
        <v>33.9</v>
      </c>
      <c r="AD534" s="119">
        <v>-22.94</v>
      </c>
      <c r="AE534" s="119">
        <v>-2.87</v>
      </c>
      <c r="AF534" s="119">
        <v>-8.67</v>
      </c>
      <c r="AG534" s="119">
        <v>19.21</v>
      </c>
      <c r="AH534" s="119">
        <v>42.91</v>
      </c>
      <c r="AI534" s="119">
        <v>-19.16</v>
      </c>
      <c r="AJ534" s="119">
        <v>2.1800000000000002</v>
      </c>
      <c r="AK534" s="119">
        <v>-2.8</v>
      </c>
      <c r="AL534" s="119">
        <v>-38.24</v>
      </c>
      <c r="AM534" s="119">
        <v>45.75</v>
      </c>
      <c r="AN534" s="119">
        <v>24.06</v>
      </c>
      <c r="AO534" s="119">
        <v>-12.58</v>
      </c>
      <c r="AP534" s="119">
        <v>-33.619999999999997</v>
      </c>
      <c r="AQ534" s="119">
        <v>39.69</v>
      </c>
      <c r="AR534" s="119">
        <v>18.32</v>
      </c>
      <c r="AS534" s="119">
        <v>-22.12</v>
      </c>
      <c r="AT534" s="119">
        <v>10.34</v>
      </c>
      <c r="AU534" s="119">
        <v>19.489999999999998</v>
      </c>
      <c r="AV534" s="119">
        <v>7.69</v>
      </c>
      <c r="AW534" s="119">
        <v>-9.2899999999999991</v>
      </c>
      <c r="AX534" s="119">
        <v>-11.65</v>
      </c>
      <c r="AY534" s="119">
        <v>-6.06</v>
      </c>
      <c r="AZ534" s="119">
        <v>38.14</v>
      </c>
      <c r="BA534" s="119">
        <v>-6.46</v>
      </c>
      <c r="BB534" s="119">
        <v>17.91</v>
      </c>
      <c r="BC534" s="119">
        <v>-7.35</v>
      </c>
    </row>
    <row r="535" spans="1:55" x14ac:dyDescent="0.45">
      <c r="A535" s="260">
        <v>216</v>
      </c>
      <c r="B535" s="173" t="s">
        <v>303</v>
      </c>
      <c r="C535" s="173"/>
      <c r="D535" s="120">
        <v>35.75</v>
      </c>
      <c r="E535" s="120">
        <v>-3.48</v>
      </c>
      <c r="F535" s="120">
        <v>-16.760000000000002</v>
      </c>
      <c r="G535" s="120">
        <v>51.08</v>
      </c>
      <c r="H535" s="120">
        <v>-10.35</v>
      </c>
      <c r="I535" s="120">
        <v>-8.9700000000000006</v>
      </c>
      <c r="J535" s="120">
        <v>-21.05</v>
      </c>
      <c r="K535" s="120">
        <v>38.630000000000003</v>
      </c>
      <c r="L535" s="120">
        <v>-19.73</v>
      </c>
      <c r="M535" s="120">
        <v>2</v>
      </c>
      <c r="N535" s="120">
        <v>11.75</v>
      </c>
      <c r="O535" s="120">
        <v>-37.06</v>
      </c>
      <c r="P535" s="120">
        <v>26.12</v>
      </c>
      <c r="Q535" s="120">
        <v>5.77</v>
      </c>
      <c r="R535" s="120">
        <v>15.41</v>
      </c>
      <c r="S535" s="120">
        <v>3.48</v>
      </c>
      <c r="T535" s="120">
        <v>-3.09</v>
      </c>
      <c r="U535" s="120">
        <v>-8.0399999999999991</v>
      </c>
      <c r="V535" s="120">
        <v>-6.03</v>
      </c>
      <c r="W535" s="120">
        <v>25.04</v>
      </c>
      <c r="X535" s="120">
        <v>-4.24</v>
      </c>
      <c r="Y535" s="120">
        <v>-4.0199999999999996</v>
      </c>
      <c r="Z535" s="120">
        <v>7.4</v>
      </c>
      <c r="AA535" s="120">
        <v>-29.78</v>
      </c>
      <c r="AB535" s="120">
        <v>62.04</v>
      </c>
      <c r="AC535" s="120">
        <v>19.2</v>
      </c>
      <c r="AD535" s="120">
        <v>-21.19</v>
      </c>
      <c r="AE535" s="120">
        <v>10.58</v>
      </c>
      <c r="AF535" s="120">
        <v>17.489999999999998</v>
      </c>
      <c r="AG535" s="120">
        <v>-48.41</v>
      </c>
      <c r="AH535" s="120">
        <v>83.48</v>
      </c>
      <c r="AI535" s="120">
        <v>-31.65</v>
      </c>
      <c r="AJ535" s="120">
        <v>22.58</v>
      </c>
      <c r="AK535" s="120">
        <v>5.67</v>
      </c>
      <c r="AL535" s="120">
        <v>-7.49</v>
      </c>
      <c r="AM535" s="120">
        <v>-13.29</v>
      </c>
      <c r="AN535" s="120">
        <v>-9.89</v>
      </c>
      <c r="AO535" s="120">
        <v>40.03</v>
      </c>
      <c r="AP535" s="120">
        <v>-4.42</v>
      </c>
      <c r="AQ535" s="120">
        <v>16.86</v>
      </c>
      <c r="AR535" s="120">
        <v>-8.7899999999999991</v>
      </c>
      <c r="AS535" s="120">
        <v>-8.99</v>
      </c>
      <c r="AT535" s="120">
        <v>24.05</v>
      </c>
      <c r="AU535" s="120">
        <v>-30.23</v>
      </c>
      <c r="AV535" s="120">
        <v>38.93</v>
      </c>
      <c r="AW535" s="120">
        <v>-5.74</v>
      </c>
      <c r="AX535" s="120">
        <v>-4.7300000000000004</v>
      </c>
      <c r="AY535" s="120">
        <v>7.17</v>
      </c>
      <c r="AZ535" s="120">
        <v>-15.33</v>
      </c>
      <c r="BA535" s="120">
        <v>50.06</v>
      </c>
      <c r="BB535" s="120">
        <v>-4.8600000000000003</v>
      </c>
      <c r="BC535" s="120">
        <v>-11.32</v>
      </c>
    </row>
    <row r="536" spans="1:55" ht="29.25" x14ac:dyDescent="0.45">
      <c r="A536" s="261">
        <v>217</v>
      </c>
      <c r="B536" s="174" t="s">
        <v>304</v>
      </c>
      <c r="C536" s="174"/>
      <c r="D536" s="119">
        <v>-57.14</v>
      </c>
      <c r="E536" s="119">
        <v>-33.33</v>
      </c>
      <c r="F536" s="119">
        <v>-33.33</v>
      </c>
      <c r="G536" s="119">
        <v>50</v>
      </c>
      <c r="H536" s="119">
        <v>350</v>
      </c>
      <c r="I536" s="119">
        <v>70.37</v>
      </c>
      <c r="J536" s="119">
        <v>-69.569999999999993</v>
      </c>
      <c r="K536" s="121">
        <v>1271.43</v>
      </c>
      <c r="L536" s="119">
        <v>-78.650000000000006</v>
      </c>
      <c r="M536" s="119">
        <v>309.76</v>
      </c>
      <c r="N536" s="119">
        <v>-89.29</v>
      </c>
      <c r="O536" s="119">
        <v>-11.11</v>
      </c>
      <c r="P536" s="119">
        <v>-68.75</v>
      </c>
      <c r="Q536" s="119">
        <v>0</v>
      </c>
      <c r="R536" s="119">
        <v>180</v>
      </c>
      <c r="S536" s="119">
        <v>-100</v>
      </c>
      <c r="T536" s="117"/>
      <c r="U536" s="119">
        <v>-66.2</v>
      </c>
      <c r="V536" s="119">
        <v>-83.33</v>
      </c>
      <c r="W536" s="119">
        <v>225</v>
      </c>
      <c r="X536" s="119">
        <v>46.15</v>
      </c>
      <c r="Y536" s="119">
        <v>-15.79</v>
      </c>
      <c r="Z536" s="119">
        <v>-43.75</v>
      </c>
      <c r="AA536" s="119">
        <v>-77.78</v>
      </c>
      <c r="AB536" s="119">
        <v>650</v>
      </c>
      <c r="AC536" s="119">
        <v>-40</v>
      </c>
      <c r="AD536" s="119">
        <v>266.67</v>
      </c>
      <c r="AE536" s="119">
        <v>-63.64</v>
      </c>
      <c r="AF536" s="119">
        <v>416.67</v>
      </c>
      <c r="AG536" s="119">
        <v>-62.9</v>
      </c>
      <c r="AH536" s="119">
        <v>-26.09</v>
      </c>
      <c r="AI536" s="119">
        <v>-52.94</v>
      </c>
      <c r="AJ536" s="119">
        <v>12.5</v>
      </c>
      <c r="AK536" s="119">
        <v>33.33</v>
      </c>
      <c r="AL536" s="119">
        <v>433.33</v>
      </c>
      <c r="AM536" s="119">
        <v>-98.44</v>
      </c>
      <c r="AN536" s="121">
        <v>4100</v>
      </c>
      <c r="AO536" s="119">
        <v>-69.05</v>
      </c>
      <c r="AP536" s="119">
        <v>-23.08</v>
      </c>
      <c r="AQ536" s="119">
        <v>-50</v>
      </c>
      <c r="AR536" s="119">
        <v>300</v>
      </c>
      <c r="AS536" s="119">
        <v>-75</v>
      </c>
      <c r="AT536" s="119">
        <v>760</v>
      </c>
      <c r="AU536" s="119">
        <v>-46.51</v>
      </c>
      <c r="AV536" s="119">
        <v>117.39</v>
      </c>
      <c r="AW536" s="119">
        <v>26</v>
      </c>
      <c r="AX536" s="119">
        <v>-7.94</v>
      </c>
      <c r="AY536" s="119">
        <v>-3.45</v>
      </c>
      <c r="AZ536" s="119">
        <v>-51.79</v>
      </c>
      <c r="BA536" s="119">
        <v>144.44</v>
      </c>
      <c r="BB536" s="119">
        <v>-80.3</v>
      </c>
      <c r="BC536" s="119">
        <v>30.77</v>
      </c>
    </row>
    <row r="537" spans="1:55" x14ac:dyDescent="0.45">
      <c r="A537" s="260">
        <v>218</v>
      </c>
      <c r="B537" s="173" t="s">
        <v>21</v>
      </c>
      <c r="C537" s="173"/>
      <c r="D537" s="120">
        <v>0.17</v>
      </c>
      <c r="E537" s="120">
        <v>0.74</v>
      </c>
      <c r="F537" s="120">
        <v>9.5500000000000007</v>
      </c>
      <c r="G537" s="120">
        <v>5.23</v>
      </c>
      <c r="H537" s="120">
        <v>2.6</v>
      </c>
      <c r="I537" s="120">
        <v>12.36</v>
      </c>
      <c r="J537" s="120">
        <v>6.74</v>
      </c>
      <c r="K537" s="120">
        <v>-5.98</v>
      </c>
      <c r="L537" s="120">
        <v>8.3800000000000008</v>
      </c>
      <c r="M537" s="120">
        <v>-17.13</v>
      </c>
      <c r="N537" s="120">
        <v>25.54</v>
      </c>
      <c r="O537" s="120">
        <v>-21.02</v>
      </c>
      <c r="P537" s="120">
        <v>13.22</v>
      </c>
      <c r="Q537" s="120">
        <v>18.23</v>
      </c>
      <c r="R537" s="120">
        <v>-16.23</v>
      </c>
      <c r="S537" s="120">
        <v>36.36</v>
      </c>
      <c r="T537" s="120">
        <v>-5.6</v>
      </c>
      <c r="U537" s="120">
        <v>11.58</v>
      </c>
      <c r="V537" s="120">
        <v>-14.48</v>
      </c>
      <c r="W537" s="120">
        <v>19.309999999999999</v>
      </c>
      <c r="X537" s="120">
        <v>1.31</v>
      </c>
      <c r="Y537" s="120">
        <v>-26.28</v>
      </c>
      <c r="Z537" s="120">
        <v>23.3</v>
      </c>
      <c r="AA537" s="120">
        <v>-19.989999999999998</v>
      </c>
      <c r="AB537" s="120">
        <v>5.74</v>
      </c>
      <c r="AC537" s="120">
        <v>-6.93</v>
      </c>
      <c r="AD537" s="120">
        <v>-0.6</v>
      </c>
      <c r="AE537" s="120">
        <v>3.55</v>
      </c>
      <c r="AF537" s="120">
        <v>4.8600000000000003</v>
      </c>
      <c r="AG537" s="120">
        <v>2.83</v>
      </c>
      <c r="AH537" s="120">
        <v>51.7</v>
      </c>
      <c r="AI537" s="120">
        <v>-8.9</v>
      </c>
      <c r="AJ537" s="120">
        <v>-4.51</v>
      </c>
      <c r="AK537" s="120">
        <v>-8.1</v>
      </c>
      <c r="AL537" s="120">
        <v>-3.02</v>
      </c>
      <c r="AM537" s="120">
        <v>-1.51</v>
      </c>
      <c r="AN537" s="120">
        <v>-14.11</v>
      </c>
      <c r="AO537" s="120">
        <v>42.78</v>
      </c>
      <c r="AP537" s="120">
        <v>-32.49</v>
      </c>
      <c r="AQ537" s="120">
        <v>16.309999999999999</v>
      </c>
      <c r="AR537" s="120">
        <v>3.64</v>
      </c>
      <c r="AS537" s="120">
        <v>-9.98</v>
      </c>
      <c r="AT537" s="120">
        <v>20.59</v>
      </c>
      <c r="AU537" s="120">
        <v>7.35</v>
      </c>
      <c r="AV537" s="120">
        <v>-12.06</v>
      </c>
      <c r="AW537" s="120">
        <v>7.14</v>
      </c>
      <c r="AX537" s="120">
        <v>-19.04</v>
      </c>
      <c r="AY537" s="120">
        <v>-12.83</v>
      </c>
      <c r="AZ537" s="120">
        <v>3.39</v>
      </c>
      <c r="BA537" s="120">
        <v>36.630000000000003</v>
      </c>
      <c r="BB537" s="120">
        <v>-14.14</v>
      </c>
      <c r="BC537" s="120">
        <v>-9.07</v>
      </c>
    </row>
    <row r="538" spans="1:55" x14ac:dyDescent="0.45">
      <c r="A538" s="261">
        <v>219</v>
      </c>
      <c r="B538" s="174" t="s">
        <v>45</v>
      </c>
      <c r="C538" s="174"/>
      <c r="D538" s="119">
        <v>0.87</v>
      </c>
      <c r="E538" s="119">
        <v>8.8000000000000007</v>
      </c>
      <c r="F538" s="119">
        <v>0.17</v>
      </c>
      <c r="G538" s="119">
        <v>3.65</v>
      </c>
      <c r="H538" s="119">
        <v>-8.58</v>
      </c>
      <c r="I538" s="119">
        <v>6.11</v>
      </c>
      <c r="J538" s="119">
        <v>-5.2</v>
      </c>
      <c r="K538" s="119">
        <v>-1.67</v>
      </c>
      <c r="L538" s="119">
        <v>-1.63</v>
      </c>
      <c r="M538" s="119">
        <v>25.46</v>
      </c>
      <c r="N538" s="119">
        <v>-18.600000000000001</v>
      </c>
      <c r="O538" s="119">
        <v>-15.52</v>
      </c>
      <c r="P538" s="119">
        <v>-7.35</v>
      </c>
      <c r="Q538" s="119">
        <v>18.91</v>
      </c>
      <c r="R538" s="119">
        <v>-14.02</v>
      </c>
      <c r="S538" s="119">
        <v>20.22</v>
      </c>
      <c r="T538" s="119">
        <v>-14.05</v>
      </c>
      <c r="U538" s="119">
        <v>7.4</v>
      </c>
      <c r="V538" s="119">
        <v>-9.0500000000000007</v>
      </c>
      <c r="W538" s="119">
        <v>-0.25</v>
      </c>
      <c r="X538" s="119">
        <v>0.83</v>
      </c>
      <c r="Y538" s="119">
        <v>-6.06</v>
      </c>
      <c r="Z538" s="119">
        <v>-6.08</v>
      </c>
      <c r="AA538" s="119">
        <v>-3.89</v>
      </c>
      <c r="AB538" s="119">
        <v>13.27</v>
      </c>
      <c r="AC538" s="119">
        <v>26.67</v>
      </c>
      <c r="AD538" s="119">
        <v>-26.47</v>
      </c>
      <c r="AE538" s="119">
        <v>11.8</v>
      </c>
      <c r="AF538" s="119">
        <v>-11.18</v>
      </c>
      <c r="AG538" s="119">
        <v>4.78</v>
      </c>
      <c r="AH538" s="119">
        <v>-0.15</v>
      </c>
      <c r="AI538" s="119">
        <v>9.51</v>
      </c>
      <c r="AJ538" s="119">
        <v>-4.7</v>
      </c>
      <c r="AK538" s="119">
        <v>1</v>
      </c>
      <c r="AL538" s="119">
        <v>-5.45</v>
      </c>
      <c r="AM538" s="119">
        <v>-3.3</v>
      </c>
      <c r="AN538" s="119">
        <v>2.35</v>
      </c>
      <c r="AO538" s="119">
        <v>20.18</v>
      </c>
      <c r="AP538" s="119">
        <v>-15.23</v>
      </c>
      <c r="AQ538" s="119">
        <v>7.09</v>
      </c>
      <c r="AR538" s="119">
        <v>5.48</v>
      </c>
      <c r="AS538" s="119">
        <v>-8.07</v>
      </c>
      <c r="AT538" s="119">
        <v>14.41</v>
      </c>
      <c r="AU538" s="119">
        <v>-1.98</v>
      </c>
      <c r="AV538" s="119">
        <v>3.91</v>
      </c>
      <c r="AW538" s="119">
        <v>3.88</v>
      </c>
      <c r="AX538" s="119">
        <v>-10.82</v>
      </c>
      <c r="AY538" s="119">
        <v>8.52</v>
      </c>
      <c r="AZ538" s="119">
        <v>-13.4</v>
      </c>
      <c r="BA538" s="119">
        <v>26.64</v>
      </c>
      <c r="BB538" s="119">
        <v>-17.739999999999998</v>
      </c>
      <c r="BC538" s="119">
        <v>19.34</v>
      </c>
    </row>
    <row r="539" spans="1:55" x14ac:dyDescent="0.45">
      <c r="A539" s="260">
        <v>220</v>
      </c>
      <c r="B539" s="173" t="s">
        <v>305</v>
      </c>
      <c r="C539" s="173"/>
      <c r="D539" s="120">
        <v>104.22</v>
      </c>
      <c r="E539" s="120">
        <v>15.49</v>
      </c>
      <c r="F539" s="120">
        <v>-19.809999999999999</v>
      </c>
      <c r="G539" s="120">
        <v>-36.5</v>
      </c>
      <c r="H539" s="120">
        <v>31.42</v>
      </c>
      <c r="I539" s="120">
        <v>-42.41</v>
      </c>
      <c r="J539" s="120">
        <v>157.88</v>
      </c>
      <c r="K539" s="120">
        <v>-35.89</v>
      </c>
      <c r="L539" s="120">
        <v>63.37</v>
      </c>
      <c r="M539" s="120">
        <v>-23.69</v>
      </c>
      <c r="N539" s="120">
        <v>57.17</v>
      </c>
      <c r="O539" s="120">
        <v>-81.23</v>
      </c>
      <c r="P539" s="120">
        <v>495.58</v>
      </c>
      <c r="Q539" s="120">
        <v>-44.54</v>
      </c>
      <c r="R539" s="120">
        <v>-35.26</v>
      </c>
      <c r="S539" s="120">
        <v>39.25</v>
      </c>
      <c r="T539" s="120">
        <v>44.1</v>
      </c>
      <c r="U539" s="120">
        <v>-38.18</v>
      </c>
      <c r="V539" s="120">
        <v>31.87</v>
      </c>
      <c r="W539" s="120">
        <v>26.29</v>
      </c>
      <c r="X539" s="120">
        <v>-36.36</v>
      </c>
      <c r="Y539" s="120">
        <v>-47.86</v>
      </c>
      <c r="Z539" s="120">
        <v>13.7</v>
      </c>
      <c r="AA539" s="120">
        <v>-50.36</v>
      </c>
      <c r="AB539" s="120">
        <v>300.49</v>
      </c>
      <c r="AC539" s="120">
        <v>-64.67</v>
      </c>
      <c r="AD539" s="120">
        <v>50.43</v>
      </c>
      <c r="AE539" s="120">
        <v>77.540000000000006</v>
      </c>
      <c r="AF539" s="120">
        <v>0.71</v>
      </c>
      <c r="AG539" s="120">
        <v>-38.46</v>
      </c>
      <c r="AH539" s="120">
        <v>33.68</v>
      </c>
      <c r="AI539" s="120">
        <v>6.98</v>
      </c>
      <c r="AJ539" s="120">
        <v>22.17</v>
      </c>
      <c r="AK539" s="120">
        <v>-5.69</v>
      </c>
      <c r="AL539" s="120">
        <v>-21.26</v>
      </c>
      <c r="AM539" s="120">
        <v>-7.27</v>
      </c>
      <c r="AN539" s="120">
        <v>54.78</v>
      </c>
      <c r="AO539" s="120">
        <v>-23.59</v>
      </c>
      <c r="AP539" s="120">
        <v>20.76</v>
      </c>
      <c r="AQ539" s="120">
        <v>-37.58</v>
      </c>
      <c r="AR539" s="120">
        <v>42.61</v>
      </c>
      <c r="AS539" s="120">
        <v>56.5</v>
      </c>
      <c r="AT539" s="120">
        <v>-35.840000000000003</v>
      </c>
      <c r="AU539" s="120">
        <v>-3.44</v>
      </c>
      <c r="AV539" s="120">
        <v>31.17</v>
      </c>
      <c r="AW539" s="120">
        <v>27.81</v>
      </c>
      <c r="AX539" s="120">
        <v>-18.170000000000002</v>
      </c>
      <c r="AY539" s="120">
        <v>-23.23</v>
      </c>
      <c r="AZ539" s="120">
        <v>41.14</v>
      </c>
      <c r="BA539" s="120">
        <v>-56.84</v>
      </c>
      <c r="BB539" s="120">
        <v>152.61000000000001</v>
      </c>
      <c r="BC539" s="120">
        <v>-43.68</v>
      </c>
    </row>
    <row r="540" spans="1:55" ht="29.25" x14ac:dyDescent="0.45">
      <c r="A540" s="261">
        <v>221</v>
      </c>
      <c r="B540" s="174" t="s">
        <v>306</v>
      </c>
      <c r="C540" s="174"/>
      <c r="D540" s="119">
        <v>-59.02</v>
      </c>
      <c r="E540" s="119">
        <v>176</v>
      </c>
      <c r="F540" s="119">
        <v>-31.88</v>
      </c>
      <c r="G540" s="119">
        <v>-40.43</v>
      </c>
      <c r="H540" s="119">
        <v>96.43</v>
      </c>
      <c r="I540" s="119">
        <v>60</v>
      </c>
      <c r="J540" s="119">
        <v>-40.909999999999997</v>
      </c>
      <c r="K540" s="119">
        <v>80.77</v>
      </c>
      <c r="L540" s="119">
        <v>-51.06</v>
      </c>
      <c r="M540" s="119">
        <v>-19.57</v>
      </c>
      <c r="N540" s="119">
        <v>89.19</v>
      </c>
      <c r="O540" s="119">
        <v>-72.86</v>
      </c>
      <c r="P540" s="119">
        <v>147.37</v>
      </c>
      <c r="Q540" s="119">
        <v>-72.34</v>
      </c>
      <c r="R540" s="119">
        <v>107.69</v>
      </c>
      <c r="S540" s="119">
        <v>-7.41</v>
      </c>
      <c r="T540" s="119">
        <v>44</v>
      </c>
      <c r="U540" s="119">
        <v>-47.22</v>
      </c>
      <c r="V540" s="119">
        <v>-52.63</v>
      </c>
      <c r="W540" s="119">
        <v>44.44</v>
      </c>
      <c r="X540" s="119">
        <v>107.69</v>
      </c>
      <c r="Y540" s="119">
        <v>-88.89</v>
      </c>
      <c r="Z540" s="121">
        <v>1866.67</v>
      </c>
      <c r="AA540" s="119">
        <v>-88.14</v>
      </c>
      <c r="AB540" s="119">
        <v>842.86</v>
      </c>
      <c r="AC540" s="119">
        <v>87.88</v>
      </c>
      <c r="AD540" s="119">
        <v>-93.55</v>
      </c>
      <c r="AE540" s="119">
        <v>50</v>
      </c>
      <c r="AF540" s="119">
        <v>308.33</v>
      </c>
      <c r="AG540" s="119">
        <v>-89.8</v>
      </c>
      <c r="AH540" s="119">
        <v>300</v>
      </c>
      <c r="AI540" s="119">
        <v>-60</v>
      </c>
      <c r="AJ540" s="119">
        <v>-12.5</v>
      </c>
      <c r="AK540" s="119">
        <v>228.57</v>
      </c>
      <c r="AL540" s="119">
        <v>169.57</v>
      </c>
      <c r="AM540" s="119">
        <v>-83.87</v>
      </c>
      <c r="AN540" s="119">
        <v>120</v>
      </c>
      <c r="AO540" s="119">
        <v>-9.09</v>
      </c>
      <c r="AP540" s="119">
        <v>-65</v>
      </c>
      <c r="AQ540" s="119">
        <v>85.71</v>
      </c>
      <c r="AR540" s="119">
        <v>-38.46</v>
      </c>
      <c r="AS540" s="119">
        <v>12.5</v>
      </c>
      <c r="AT540" s="119">
        <v>-88.89</v>
      </c>
      <c r="AU540" s="121">
        <v>6100</v>
      </c>
      <c r="AV540" s="119">
        <v>-41.94</v>
      </c>
      <c r="AW540" s="119">
        <v>236.11</v>
      </c>
      <c r="AX540" s="119">
        <v>-27.27</v>
      </c>
      <c r="AY540" s="119">
        <v>-69.319999999999993</v>
      </c>
      <c r="AZ540" s="119">
        <v>162.96</v>
      </c>
      <c r="BA540" s="119">
        <v>-53.52</v>
      </c>
      <c r="BB540" s="119">
        <v>27.27</v>
      </c>
      <c r="BC540" s="119">
        <v>-21.43</v>
      </c>
    </row>
    <row r="541" spans="1:55" ht="29.25" x14ac:dyDescent="0.45">
      <c r="A541" s="260">
        <v>222</v>
      </c>
      <c r="B541" s="173" t="s">
        <v>307</v>
      </c>
      <c r="C541" s="173"/>
      <c r="D541" s="120">
        <v>-13.13</v>
      </c>
      <c r="E541" s="120">
        <v>-16.309999999999999</v>
      </c>
      <c r="F541" s="120">
        <v>-3.15</v>
      </c>
      <c r="G541" s="120">
        <v>60.95</v>
      </c>
      <c r="H541" s="120">
        <v>-64.150000000000006</v>
      </c>
      <c r="I541" s="120">
        <v>149.22999999999999</v>
      </c>
      <c r="J541" s="120">
        <v>60.49</v>
      </c>
      <c r="K541" s="120">
        <v>-51.54</v>
      </c>
      <c r="L541" s="120">
        <v>59.26</v>
      </c>
      <c r="M541" s="120">
        <v>-29.9</v>
      </c>
      <c r="N541" s="120">
        <v>57.11</v>
      </c>
      <c r="O541" s="120">
        <v>-52.64</v>
      </c>
      <c r="P541" s="120">
        <v>121.02</v>
      </c>
      <c r="Q541" s="120">
        <v>7.49</v>
      </c>
      <c r="R541" s="120">
        <v>-8.4499999999999993</v>
      </c>
      <c r="S541" s="120">
        <v>-49.05</v>
      </c>
      <c r="T541" s="120">
        <v>10.92</v>
      </c>
      <c r="U541" s="120">
        <v>14.25</v>
      </c>
      <c r="V541" s="120">
        <v>-29.71</v>
      </c>
      <c r="W541" s="120">
        <v>60.97</v>
      </c>
      <c r="X541" s="120">
        <v>9.42</v>
      </c>
      <c r="Y541" s="120">
        <v>-42.67</v>
      </c>
      <c r="Z541" s="120">
        <v>-3.19</v>
      </c>
      <c r="AA541" s="120">
        <v>15.18</v>
      </c>
      <c r="AB541" s="120">
        <v>-20.059999999999999</v>
      </c>
      <c r="AC541" s="120">
        <v>65.23</v>
      </c>
      <c r="AD541" s="120">
        <v>-31.89</v>
      </c>
      <c r="AE541" s="120">
        <v>-16.88</v>
      </c>
      <c r="AF541" s="120">
        <v>133.72</v>
      </c>
      <c r="AG541" s="120">
        <v>-72.62</v>
      </c>
      <c r="AH541" s="120">
        <v>198.2</v>
      </c>
      <c r="AI541" s="120">
        <v>-31.73</v>
      </c>
      <c r="AJ541" s="120">
        <v>-14.12</v>
      </c>
      <c r="AK541" s="120">
        <v>-12.67</v>
      </c>
      <c r="AL541" s="120">
        <v>18.43</v>
      </c>
      <c r="AM541" s="120">
        <v>-19.87</v>
      </c>
      <c r="AN541" s="120">
        <v>65.7</v>
      </c>
      <c r="AO541" s="120">
        <v>66.58</v>
      </c>
      <c r="AP541" s="120">
        <v>-46.26</v>
      </c>
      <c r="AQ541" s="120">
        <v>13.93</v>
      </c>
      <c r="AR541" s="120">
        <v>-33.5</v>
      </c>
      <c r="AS541" s="120">
        <v>59.56</v>
      </c>
      <c r="AT541" s="120">
        <v>-12.21</v>
      </c>
      <c r="AU541" s="120">
        <v>-18.899999999999999</v>
      </c>
      <c r="AV541" s="120">
        <v>19.739999999999998</v>
      </c>
      <c r="AW541" s="120">
        <v>53.51</v>
      </c>
      <c r="AX541" s="120">
        <v>-57.75</v>
      </c>
      <c r="AY541" s="120">
        <v>53.33</v>
      </c>
      <c r="AZ541" s="120">
        <v>-14.95</v>
      </c>
      <c r="BA541" s="120">
        <v>26.2</v>
      </c>
      <c r="BB541" s="120">
        <v>45.57</v>
      </c>
      <c r="BC541" s="120">
        <v>-40.35</v>
      </c>
    </row>
    <row r="542" spans="1:55" ht="29.25" x14ac:dyDescent="0.45">
      <c r="A542" s="261">
        <v>223</v>
      </c>
      <c r="B542" s="174" t="s">
        <v>308</v>
      </c>
      <c r="C542" s="174"/>
      <c r="D542" s="119">
        <v>5.69</v>
      </c>
      <c r="E542" s="119">
        <v>-62.11</v>
      </c>
      <c r="F542" s="119">
        <v>-19.53</v>
      </c>
      <c r="G542" s="119">
        <v>161.03</v>
      </c>
      <c r="H542" s="119">
        <v>72.680000000000007</v>
      </c>
      <c r="I542" s="119">
        <v>-16.48</v>
      </c>
      <c r="J542" s="119">
        <v>-22.66</v>
      </c>
      <c r="K542" s="119">
        <v>-63.64</v>
      </c>
      <c r="L542" s="119">
        <v>39.58</v>
      </c>
      <c r="M542" s="119">
        <v>-52.24</v>
      </c>
      <c r="N542" s="119">
        <v>167.71</v>
      </c>
      <c r="O542" s="119">
        <v>-89.11</v>
      </c>
      <c r="P542" s="119">
        <v>264.29000000000002</v>
      </c>
      <c r="Q542" s="119">
        <v>403.92</v>
      </c>
      <c r="R542" s="119">
        <v>-85.6</v>
      </c>
      <c r="S542" s="119">
        <v>77.03</v>
      </c>
      <c r="T542" s="119">
        <v>92.37</v>
      </c>
      <c r="U542" s="119">
        <v>69.05</v>
      </c>
      <c r="V542" s="119">
        <v>92.96</v>
      </c>
      <c r="W542" s="119">
        <v>-75.55</v>
      </c>
      <c r="X542" s="119">
        <v>42.29</v>
      </c>
      <c r="Y542" s="119">
        <v>-27.97</v>
      </c>
      <c r="Z542" s="119">
        <v>92.23</v>
      </c>
      <c r="AA542" s="119">
        <v>-31.82</v>
      </c>
      <c r="AB542" s="119">
        <v>-61.85</v>
      </c>
      <c r="AC542" s="119">
        <v>55.34</v>
      </c>
      <c r="AD542" s="119">
        <v>-89.38</v>
      </c>
      <c r="AE542" s="119">
        <v>588.24</v>
      </c>
      <c r="AF542" s="119">
        <v>-29.06</v>
      </c>
      <c r="AG542" s="119">
        <v>78.31</v>
      </c>
      <c r="AH542" s="119">
        <v>92.57</v>
      </c>
      <c r="AI542" s="119">
        <v>-8.07</v>
      </c>
      <c r="AJ542" s="119">
        <v>-28.63</v>
      </c>
      <c r="AK542" s="119">
        <v>111.76</v>
      </c>
      <c r="AL542" s="119">
        <v>-63.38</v>
      </c>
      <c r="AM542" s="119">
        <v>-88.28</v>
      </c>
      <c r="AN542" s="119">
        <v>-88.24</v>
      </c>
      <c r="AO542" s="121">
        <v>18300</v>
      </c>
      <c r="AP542" s="119">
        <v>-40.49</v>
      </c>
      <c r="AQ542" s="119">
        <v>-68.489999999999995</v>
      </c>
      <c r="AR542" s="119">
        <v>365.22</v>
      </c>
      <c r="AS542" s="119">
        <v>38.01</v>
      </c>
      <c r="AT542" s="119">
        <v>45.15</v>
      </c>
      <c r="AU542" s="119">
        <v>-64.39</v>
      </c>
      <c r="AV542" s="119">
        <v>-93.45</v>
      </c>
      <c r="AW542" s="121">
        <v>2406.67</v>
      </c>
      <c r="AX542" s="119">
        <v>-5.59</v>
      </c>
      <c r="AY542" s="119">
        <v>-57.46</v>
      </c>
      <c r="AZ542" s="119">
        <v>315.23</v>
      </c>
      <c r="BA542" s="119">
        <v>-91.39</v>
      </c>
      <c r="BB542" s="119">
        <v>-87.04</v>
      </c>
      <c r="BC542" s="119">
        <v>14.29</v>
      </c>
    </row>
    <row r="543" spans="1:55" ht="42" x14ac:dyDescent="0.45">
      <c r="A543" s="260">
        <v>224</v>
      </c>
      <c r="B543" s="173" t="s">
        <v>309</v>
      </c>
      <c r="C543" s="173"/>
      <c r="D543" s="116"/>
      <c r="E543" s="116"/>
      <c r="F543" s="116"/>
      <c r="G543" s="116"/>
      <c r="H543" s="116"/>
      <c r="I543" s="120">
        <v>-100</v>
      </c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20">
        <v>-100</v>
      </c>
      <c r="U543" s="116"/>
      <c r="V543" s="116"/>
      <c r="W543" s="116"/>
      <c r="X543" s="116"/>
      <c r="Y543" s="116"/>
      <c r="Z543" s="116"/>
      <c r="AA543" s="116"/>
      <c r="AB543" s="120">
        <v>-100</v>
      </c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</row>
    <row r="544" spans="1:55" x14ac:dyDescent="0.45">
      <c r="A544" s="261">
        <v>225</v>
      </c>
      <c r="B544" s="174" t="s">
        <v>97</v>
      </c>
      <c r="C544" s="174"/>
      <c r="D544" s="119">
        <v>-16.93</v>
      </c>
      <c r="E544" s="119">
        <v>-53.63</v>
      </c>
      <c r="F544" s="119">
        <v>10.64</v>
      </c>
      <c r="G544" s="119">
        <v>100.16</v>
      </c>
      <c r="H544" s="119">
        <v>-13.42</v>
      </c>
      <c r="I544" s="119">
        <v>44.65</v>
      </c>
      <c r="J544" s="119">
        <v>40.049999999999997</v>
      </c>
      <c r="K544" s="119">
        <v>7.95</v>
      </c>
      <c r="L544" s="119">
        <v>72.180000000000007</v>
      </c>
      <c r="M544" s="119">
        <v>-68.62</v>
      </c>
      <c r="N544" s="119">
        <v>106.35</v>
      </c>
      <c r="O544" s="119">
        <v>-48.19</v>
      </c>
      <c r="P544" s="119">
        <v>62.48</v>
      </c>
      <c r="Q544" s="119">
        <v>-57.27</v>
      </c>
      <c r="R544" s="119">
        <v>139.57</v>
      </c>
      <c r="S544" s="119">
        <v>-43.72</v>
      </c>
      <c r="T544" s="119">
        <v>-5.36</v>
      </c>
      <c r="U544" s="119">
        <v>-54.46</v>
      </c>
      <c r="V544" s="119">
        <v>16.350000000000001</v>
      </c>
      <c r="W544" s="119">
        <v>61.4</v>
      </c>
      <c r="X544" s="119">
        <v>15.16</v>
      </c>
      <c r="Y544" s="119">
        <v>-51.38</v>
      </c>
      <c r="Z544" s="119">
        <v>-6.58</v>
      </c>
      <c r="AA544" s="119">
        <v>-39.61</v>
      </c>
      <c r="AB544" s="119">
        <v>20.73</v>
      </c>
      <c r="AC544" s="119">
        <v>1.48</v>
      </c>
      <c r="AD544" s="119">
        <v>-24.86</v>
      </c>
      <c r="AE544" s="119">
        <v>152.06</v>
      </c>
      <c r="AF544" s="119">
        <v>-40.6</v>
      </c>
      <c r="AG544" s="119">
        <v>-24.26</v>
      </c>
      <c r="AH544" s="119">
        <v>6.26</v>
      </c>
      <c r="AI544" s="119">
        <v>-14.07</v>
      </c>
      <c r="AJ544" s="119">
        <v>21.28</v>
      </c>
      <c r="AK544" s="119">
        <v>-27.12</v>
      </c>
      <c r="AL544" s="119">
        <v>-8.11</v>
      </c>
      <c r="AM544" s="119">
        <v>41.27</v>
      </c>
      <c r="AN544" s="119">
        <v>-23.44</v>
      </c>
      <c r="AO544" s="119">
        <v>12.6</v>
      </c>
      <c r="AP544" s="119">
        <v>-19.940000000000001</v>
      </c>
      <c r="AQ544" s="119">
        <v>65.260000000000005</v>
      </c>
      <c r="AR544" s="119">
        <v>2.62</v>
      </c>
      <c r="AS544" s="119">
        <v>-20.37</v>
      </c>
      <c r="AT544" s="119">
        <v>21.43</v>
      </c>
      <c r="AU544" s="119">
        <v>-10.62</v>
      </c>
      <c r="AV544" s="119">
        <v>-0.4</v>
      </c>
      <c r="AW544" s="119">
        <v>5.6</v>
      </c>
      <c r="AX544" s="119">
        <v>-30.52</v>
      </c>
      <c r="AY544" s="119">
        <v>14.34</v>
      </c>
      <c r="AZ544" s="119">
        <v>-17.36</v>
      </c>
      <c r="BA544" s="119">
        <v>89.69</v>
      </c>
      <c r="BB544" s="119">
        <v>-32.56</v>
      </c>
      <c r="BC544" s="119">
        <v>48.44</v>
      </c>
    </row>
    <row r="545" spans="1:55" x14ac:dyDescent="0.45">
      <c r="A545" s="260">
        <v>226</v>
      </c>
      <c r="B545" s="173" t="s">
        <v>310</v>
      </c>
      <c r="C545" s="173"/>
      <c r="D545" s="120">
        <v>-8.3699999999999992</v>
      </c>
      <c r="E545" s="120">
        <v>83.07</v>
      </c>
      <c r="F545" s="120">
        <v>-53.65</v>
      </c>
      <c r="G545" s="120">
        <v>83.46</v>
      </c>
      <c r="H545" s="120">
        <v>-12.88</v>
      </c>
      <c r="I545" s="120">
        <v>32.51</v>
      </c>
      <c r="J545" s="120">
        <v>-16.11</v>
      </c>
      <c r="K545" s="120">
        <v>11.23</v>
      </c>
      <c r="L545" s="120">
        <v>-23.9</v>
      </c>
      <c r="M545" s="120">
        <v>-27.57</v>
      </c>
      <c r="N545" s="120">
        <v>42.41</v>
      </c>
      <c r="O545" s="120">
        <v>5.58</v>
      </c>
      <c r="P545" s="120">
        <v>11.54</v>
      </c>
      <c r="Q545" s="120">
        <v>28.59</v>
      </c>
      <c r="R545" s="120">
        <v>-10.39</v>
      </c>
      <c r="S545" s="120">
        <v>-34.909999999999997</v>
      </c>
      <c r="T545" s="120">
        <v>46.55</v>
      </c>
      <c r="U545" s="120">
        <v>74.900000000000006</v>
      </c>
      <c r="V545" s="120">
        <v>-45.52</v>
      </c>
      <c r="W545" s="120">
        <v>68.180000000000007</v>
      </c>
      <c r="X545" s="120">
        <v>-31.24</v>
      </c>
      <c r="Y545" s="120">
        <v>-14.35</v>
      </c>
      <c r="Z545" s="120">
        <v>8.73</v>
      </c>
      <c r="AA545" s="120">
        <v>-3.31</v>
      </c>
      <c r="AB545" s="120">
        <v>60.21</v>
      </c>
      <c r="AC545" s="120">
        <v>30.51</v>
      </c>
      <c r="AD545" s="120">
        <v>-61.69</v>
      </c>
      <c r="AE545" s="120">
        <v>89.64</v>
      </c>
      <c r="AF545" s="120">
        <v>27.75</v>
      </c>
      <c r="AG545" s="120">
        <v>-50.64</v>
      </c>
      <c r="AH545" s="120">
        <v>41.82</v>
      </c>
      <c r="AI545" s="120">
        <v>24.15</v>
      </c>
      <c r="AJ545" s="120">
        <v>-30.16</v>
      </c>
      <c r="AK545" s="120">
        <v>-48.21</v>
      </c>
      <c r="AL545" s="120">
        <v>-54.43</v>
      </c>
      <c r="AM545" s="120">
        <v>-22.75</v>
      </c>
      <c r="AN545" s="120">
        <v>66.87</v>
      </c>
      <c r="AO545" s="120">
        <v>-14.71</v>
      </c>
      <c r="AP545" s="120">
        <v>-23.28</v>
      </c>
      <c r="AQ545" s="120">
        <v>45.51</v>
      </c>
      <c r="AR545" s="120">
        <v>8.11</v>
      </c>
      <c r="AS545" s="120">
        <v>-16.43</v>
      </c>
      <c r="AT545" s="120">
        <v>12.39</v>
      </c>
      <c r="AU545" s="120">
        <v>6.84</v>
      </c>
      <c r="AV545" s="120">
        <v>-9.9600000000000009</v>
      </c>
      <c r="AW545" s="120">
        <v>4.74</v>
      </c>
      <c r="AX545" s="120">
        <v>-49.81</v>
      </c>
      <c r="AY545" s="120">
        <v>93.98</v>
      </c>
      <c r="AZ545" s="120">
        <v>-30.23</v>
      </c>
      <c r="BA545" s="120">
        <v>115</v>
      </c>
      <c r="BB545" s="120">
        <v>-34.630000000000003</v>
      </c>
      <c r="BC545" s="120">
        <v>7.91</v>
      </c>
    </row>
    <row r="546" spans="1:55" ht="29.25" x14ac:dyDescent="0.45">
      <c r="A546" s="261">
        <v>227</v>
      </c>
      <c r="B546" s="174" t="s">
        <v>78</v>
      </c>
      <c r="C546" s="174"/>
      <c r="D546" s="119">
        <v>-10.93</v>
      </c>
      <c r="E546" s="119">
        <v>5.24</v>
      </c>
      <c r="F546" s="119">
        <v>-9.1999999999999993</v>
      </c>
      <c r="G546" s="119">
        <v>23.78</v>
      </c>
      <c r="H546" s="119">
        <v>-5.98</v>
      </c>
      <c r="I546" s="119">
        <v>1.49</v>
      </c>
      <c r="J546" s="119">
        <v>1.76</v>
      </c>
      <c r="K546" s="119">
        <v>-6.65</v>
      </c>
      <c r="L546" s="119">
        <v>14.88</v>
      </c>
      <c r="M546" s="119">
        <v>-5.0999999999999996</v>
      </c>
      <c r="N546" s="119">
        <v>-3</v>
      </c>
      <c r="O546" s="119">
        <v>-12.01</v>
      </c>
      <c r="P546" s="119">
        <v>-0.45</v>
      </c>
      <c r="Q546" s="119">
        <v>4.5199999999999996</v>
      </c>
      <c r="R546" s="119">
        <v>-8.49</v>
      </c>
      <c r="S546" s="119">
        <v>10.19</v>
      </c>
      <c r="T546" s="119">
        <v>-4.91</v>
      </c>
      <c r="U546" s="119">
        <v>4.04</v>
      </c>
      <c r="V546" s="119">
        <v>2.0499999999999998</v>
      </c>
      <c r="W546" s="119">
        <v>-2.0499999999999998</v>
      </c>
      <c r="X546" s="119">
        <v>7.06</v>
      </c>
      <c r="Y546" s="119">
        <v>-11.02</v>
      </c>
      <c r="Z546" s="119">
        <v>10.08</v>
      </c>
      <c r="AA546" s="119">
        <v>-1.04</v>
      </c>
      <c r="AB546" s="119">
        <v>-7.11</v>
      </c>
      <c r="AC546" s="119">
        <v>-2.46</v>
      </c>
      <c r="AD546" s="119">
        <v>-7.19</v>
      </c>
      <c r="AE546" s="119">
        <v>2.12</v>
      </c>
      <c r="AF546" s="119">
        <v>19.75</v>
      </c>
      <c r="AG546" s="119">
        <v>-12.77</v>
      </c>
      <c r="AH546" s="119">
        <v>-4.9800000000000004</v>
      </c>
      <c r="AI546" s="119">
        <v>25.46</v>
      </c>
      <c r="AJ546" s="119">
        <v>-13.63</v>
      </c>
      <c r="AK546" s="119">
        <v>9.64</v>
      </c>
      <c r="AL546" s="119">
        <v>2.19</v>
      </c>
      <c r="AM546" s="119">
        <v>-6.29</v>
      </c>
      <c r="AN546" s="119">
        <v>12.8</v>
      </c>
      <c r="AO546" s="119">
        <v>-5</v>
      </c>
      <c r="AP546" s="119">
        <v>-16.55</v>
      </c>
      <c r="AQ546" s="119">
        <v>19.829999999999998</v>
      </c>
      <c r="AR546" s="119">
        <v>9.43</v>
      </c>
      <c r="AS546" s="119">
        <v>-3.84</v>
      </c>
      <c r="AT546" s="119">
        <v>3.35</v>
      </c>
      <c r="AU546" s="119">
        <v>-4.91</v>
      </c>
      <c r="AV546" s="119">
        <v>10.48</v>
      </c>
      <c r="AW546" s="119">
        <v>-8.23</v>
      </c>
      <c r="AX546" s="119">
        <v>-0.12</v>
      </c>
      <c r="AY546" s="119">
        <v>23.7</v>
      </c>
      <c r="AZ546" s="119">
        <v>-0.54</v>
      </c>
      <c r="BA546" s="119">
        <v>-5.72</v>
      </c>
      <c r="BB546" s="119">
        <v>-7.21</v>
      </c>
      <c r="BC546" s="119">
        <v>-2.2799999999999998</v>
      </c>
    </row>
    <row r="547" spans="1:55" ht="29.25" x14ac:dyDescent="0.45">
      <c r="A547" s="260">
        <v>228</v>
      </c>
      <c r="B547" s="173" t="s">
        <v>52</v>
      </c>
      <c r="C547" s="173"/>
      <c r="D547" s="120">
        <v>-3.04</v>
      </c>
      <c r="E547" s="120">
        <v>-20.98</v>
      </c>
      <c r="F547" s="118">
        <v>1167.78</v>
      </c>
      <c r="G547" s="120">
        <v>-90.12</v>
      </c>
      <c r="H547" s="120">
        <v>2.4300000000000002</v>
      </c>
      <c r="I547" s="120">
        <v>2.1</v>
      </c>
      <c r="J547" s="120">
        <v>17.46</v>
      </c>
      <c r="K547" s="120">
        <v>6.95</v>
      </c>
      <c r="L547" s="120">
        <v>-16.18</v>
      </c>
      <c r="M547" s="120">
        <v>-7.24</v>
      </c>
      <c r="N547" s="120">
        <v>10.35</v>
      </c>
      <c r="O547" s="120">
        <v>-12.69</v>
      </c>
      <c r="P547" s="120">
        <v>-18.95</v>
      </c>
      <c r="Q547" s="120">
        <v>26.65</v>
      </c>
      <c r="R547" s="120">
        <v>-18.190000000000001</v>
      </c>
      <c r="S547" s="120">
        <v>30.57</v>
      </c>
      <c r="T547" s="120">
        <v>-17.39</v>
      </c>
      <c r="U547" s="120">
        <v>3.11</v>
      </c>
      <c r="V547" s="120">
        <v>0.74</v>
      </c>
      <c r="W547" s="120">
        <v>6.35</v>
      </c>
      <c r="X547" s="120">
        <v>-22.62</v>
      </c>
      <c r="Y547" s="120">
        <v>11.87</v>
      </c>
      <c r="Z547" s="120">
        <v>-20.16</v>
      </c>
      <c r="AA547" s="120">
        <v>1</v>
      </c>
      <c r="AB547" s="120">
        <v>-11.76</v>
      </c>
      <c r="AC547" s="120">
        <v>18.27</v>
      </c>
      <c r="AD547" s="120">
        <v>-13</v>
      </c>
      <c r="AE547" s="120">
        <v>49</v>
      </c>
      <c r="AF547" s="120">
        <v>0.73</v>
      </c>
      <c r="AG547" s="120">
        <v>16.66</v>
      </c>
      <c r="AH547" s="120">
        <v>-5.17</v>
      </c>
      <c r="AI547" s="120">
        <v>1.47</v>
      </c>
      <c r="AJ547" s="120">
        <v>-28.06</v>
      </c>
      <c r="AK547" s="120">
        <v>1.87</v>
      </c>
      <c r="AL547" s="120">
        <v>13.13</v>
      </c>
      <c r="AM547" s="120">
        <v>-2.46</v>
      </c>
      <c r="AN547" s="120">
        <v>34.840000000000003</v>
      </c>
      <c r="AO547" s="120">
        <v>8.33</v>
      </c>
      <c r="AP547" s="120">
        <v>-39.96</v>
      </c>
      <c r="AQ547" s="120">
        <v>6.67</v>
      </c>
      <c r="AR547" s="120">
        <v>58.21</v>
      </c>
      <c r="AS547" s="118">
        <v>1205.3499999999999</v>
      </c>
      <c r="AT547" s="120">
        <v>-91.13</v>
      </c>
      <c r="AU547" s="120">
        <v>-14.4</v>
      </c>
      <c r="AV547" s="120">
        <v>-18.68</v>
      </c>
      <c r="AW547" s="120">
        <v>-24.37</v>
      </c>
      <c r="AX547" s="120">
        <v>-6.05</v>
      </c>
      <c r="AY547" s="120">
        <v>-7.54</v>
      </c>
      <c r="AZ547" s="120">
        <v>25.13</v>
      </c>
      <c r="BA547" s="120">
        <v>8.89</v>
      </c>
      <c r="BB547" s="120">
        <v>-21.74</v>
      </c>
      <c r="BC547" s="120">
        <v>14.49</v>
      </c>
    </row>
    <row r="548" spans="1:55" x14ac:dyDescent="0.45">
      <c r="A548" s="261">
        <v>229</v>
      </c>
      <c r="B548" s="174" t="s">
        <v>311</v>
      </c>
      <c r="C548" s="174"/>
      <c r="D548" s="119">
        <v>52.5</v>
      </c>
      <c r="E548" s="119">
        <v>21.08</v>
      </c>
      <c r="F548" s="119">
        <v>19.34</v>
      </c>
      <c r="G548" s="119">
        <v>5.19</v>
      </c>
      <c r="H548" s="119">
        <v>-0.77</v>
      </c>
      <c r="I548" s="119">
        <v>7.76</v>
      </c>
      <c r="J548" s="119">
        <v>-39.630000000000003</v>
      </c>
      <c r="K548" s="119">
        <v>22.2</v>
      </c>
      <c r="L548" s="119">
        <v>-39.65</v>
      </c>
      <c r="M548" s="119">
        <v>29.13</v>
      </c>
      <c r="N548" s="119">
        <v>-17.29</v>
      </c>
      <c r="O548" s="119">
        <v>30.61</v>
      </c>
      <c r="P548" s="119">
        <v>18.329999999999998</v>
      </c>
      <c r="Q548" s="119">
        <v>13.33</v>
      </c>
      <c r="R548" s="119">
        <v>-3.81</v>
      </c>
      <c r="S548" s="119">
        <v>-25.54</v>
      </c>
      <c r="T548" s="119">
        <v>39.130000000000003</v>
      </c>
      <c r="U548" s="119">
        <v>1.04</v>
      </c>
      <c r="V548" s="119">
        <v>-18.899999999999999</v>
      </c>
      <c r="W548" s="119">
        <v>-6.36</v>
      </c>
      <c r="X548" s="119">
        <v>-47.51</v>
      </c>
      <c r="Y548" s="119">
        <v>33.19</v>
      </c>
      <c r="Z548" s="119">
        <v>15.21</v>
      </c>
      <c r="AA548" s="119">
        <v>46.35</v>
      </c>
      <c r="AB548" s="119">
        <v>1.1499999999999999</v>
      </c>
      <c r="AC548" s="119">
        <v>49.34</v>
      </c>
      <c r="AD548" s="119">
        <v>-6.1</v>
      </c>
      <c r="AE548" s="119">
        <v>-22.19</v>
      </c>
      <c r="AF548" s="119">
        <v>-24.17</v>
      </c>
      <c r="AG548" s="119">
        <v>1.83</v>
      </c>
      <c r="AH548" s="119">
        <v>41.44</v>
      </c>
      <c r="AI548" s="119">
        <v>6.37</v>
      </c>
      <c r="AJ548" s="119">
        <v>-46.71</v>
      </c>
      <c r="AK548" s="119">
        <v>12.64</v>
      </c>
      <c r="AL548" s="119">
        <v>47.63</v>
      </c>
      <c r="AM548" s="119">
        <v>-15.71</v>
      </c>
      <c r="AN548" s="119">
        <v>25.45</v>
      </c>
      <c r="AO548" s="119">
        <v>-7.19</v>
      </c>
      <c r="AP548" s="119">
        <v>-13.43</v>
      </c>
      <c r="AQ548" s="119">
        <v>31.01</v>
      </c>
      <c r="AR548" s="119">
        <v>-30.96</v>
      </c>
      <c r="AS548" s="119">
        <v>3.74</v>
      </c>
      <c r="AT548" s="119">
        <v>12.5</v>
      </c>
      <c r="AU548" s="119">
        <v>12.99</v>
      </c>
      <c r="AV548" s="119">
        <v>6.5</v>
      </c>
      <c r="AW548" s="119">
        <v>-6.26</v>
      </c>
      <c r="AX548" s="119">
        <v>-22.7</v>
      </c>
      <c r="AY548" s="119">
        <v>-24.41</v>
      </c>
      <c r="AZ548" s="119">
        <v>123.43</v>
      </c>
      <c r="BA548" s="119">
        <v>12.15</v>
      </c>
      <c r="BB548" s="119">
        <v>-26.91</v>
      </c>
      <c r="BC548" s="119">
        <v>16.54</v>
      </c>
    </row>
    <row r="549" spans="1:55" x14ac:dyDescent="0.45">
      <c r="A549" s="260">
        <v>230</v>
      </c>
      <c r="B549" s="173" t="s">
        <v>312</v>
      </c>
      <c r="C549" s="173"/>
      <c r="D549" s="116"/>
      <c r="E549" s="120">
        <v>-100</v>
      </c>
      <c r="F549" s="116"/>
      <c r="G549" s="116"/>
      <c r="H549" s="120">
        <v>-100</v>
      </c>
      <c r="I549" s="116"/>
      <c r="J549" s="120">
        <v>-100</v>
      </c>
      <c r="K549" s="116"/>
      <c r="L549" s="120">
        <v>400</v>
      </c>
      <c r="M549" s="120">
        <v>-90</v>
      </c>
      <c r="N549" s="120">
        <v>-100</v>
      </c>
      <c r="O549" s="116"/>
      <c r="P549" s="116"/>
      <c r="Q549" s="116"/>
      <c r="R549" s="120">
        <v>-100</v>
      </c>
      <c r="S549" s="116"/>
      <c r="T549" s="120">
        <v>-100</v>
      </c>
      <c r="U549" s="116"/>
      <c r="V549" s="116"/>
      <c r="W549" s="120">
        <v>-100</v>
      </c>
      <c r="X549" s="116"/>
      <c r="Y549" s="116"/>
      <c r="Z549" s="120">
        <v>-100</v>
      </c>
      <c r="AA549" s="116"/>
      <c r="AB549" s="120">
        <v>-100</v>
      </c>
      <c r="AC549" s="116"/>
      <c r="AD549" s="120">
        <v>-75</v>
      </c>
      <c r="AE549" s="120">
        <v>100</v>
      </c>
      <c r="AF549" s="120">
        <v>0</v>
      </c>
      <c r="AG549" s="120">
        <v>100</v>
      </c>
      <c r="AH549" s="120">
        <v>-100</v>
      </c>
      <c r="AI549" s="116"/>
      <c r="AJ549" s="116"/>
      <c r="AK549" s="116"/>
      <c r="AL549" s="116"/>
      <c r="AM549" s="116"/>
      <c r="AN549" s="116"/>
      <c r="AO549" s="116"/>
      <c r="AP549" s="120">
        <v>-100</v>
      </c>
      <c r="AQ549" s="116"/>
      <c r="AR549" s="120">
        <v>-100</v>
      </c>
      <c r="AS549" s="116"/>
      <c r="AT549" s="120">
        <v>-100</v>
      </c>
      <c r="AU549" s="116"/>
      <c r="AV549" s="120">
        <v>-100</v>
      </c>
      <c r="AW549" s="116"/>
      <c r="AX549" s="116"/>
      <c r="AY549" s="120">
        <v>0</v>
      </c>
      <c r="AZ549" s="120">
        <v>-100</v>
      </c>
      <c r="BA549" s="116"/>
      <c r="BB549" s="120">
        <v>-83.33</v>
      </c>
      <c r="BC549" s="120">
        <v>-100</v>
      </c>
    </row>
    <row r="550" spans="1:55" x14ac:dyDescent="0.45">
      <c r="A550" s="261">
        <v>231</v>
      </c>
      <c r="B550" s="174" t="s">
        <v>313</v>
      </c>
      <c r="C550" s="174"/>
      <c r="D550" s="117"/>
      <c r="E550" s="117"/>
      <c r="F550" s="119">
        <v>-100</v>
      </c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</row>
    <row r="551" spans="1:55" ht="29.25" x14ac:dyDescent="0.45">
      <c r="A551" s="260">
        <v>232</v>
      </c>
      <c r="B551" s="173" t="s">
        <v>93</v>
      </c>
      <c r="C551" s="173"/>
      <c r="D551" s="120">
        <v>25.05</v>
      </c>
      <c r="E551" s="120">
        <v>5.62</v>
      </c>
      <c r="F551" s="120">
        <v>-15.45</v>
      </c>
      <c r="G551" s="120">
        <v>15.61</v>
      </c>
      <c r="H551" s="120">
        <v>2.6</v>
      </c>
      <c r="I551" s="120">
        <v>-8.5299999999999994</v>
      </c>
      <c r="J551" s="120">
        <v>-2.87</v>
      </c>
      <c r="K551" s="120">
        <v>21.42</v>
      </c>
      <c r="L551" s="120">
        <v>-7.06</v>
      </c>
      <c r="M551" s="120">
        <v>-20.9</v>
      </c>
      <c r="N551" s="120">
        <v>10.87</v>
      </c>
      <c r="O551" s="120">
        <v>-20.91</v>
      </c>
      <c r="P551" s="120">
        <v>52.01</v>
      </c>
      <c r="Q551" s="120">
        <v>9.3800000000000008</v>
      </c>
      <c r="R551" s="120">
        <v>-26.41</v>
      </c>
      <c r="S551" s="120">
        <v>22.88</v>
      </c>
      <c r="T551" s="120">
        <v>-23.03</v>
      </c>
      <c r="U551" s="120">
        <v>51.46</v>
      </c>
      <c r="V551" s="120">
        <v>-19.03</v>
      </c>
      <c r="W551" s="120">
        <v>3.4</v>
      </c>
      <c r="X551" s="120">
        <v>3.67</v>
      </c>
      <c r="Y551" s="120">
        <v>-7.63</v>
      </c>
      <c r="Z551" s="120">
        <v>-5.38</v>
      </c>
      <c r="AA551" s="120">
        <v>-10.47</v>
      </c>
      <c r="AB551" s="120">
        <v>15.89</v>
      </c>
      <c r="AC551" s="120">
        <v>16.59</v>
      </c>
      <c r="AD551" s="120">
        <v>-14.7</v>
      </c>
      <c r="AE551" s="120">
        <v>-18.899999999999999</v>
      </c>
      <c r="AF551" s="120">
        <v>73.319999999999993</v>
      </c>
      <c r="AG551" s="120">
        <v>-19.64</v>
      </c>
      <c r="AH551" s="120">
        <v>17.29</v>
      </c>
      <c r="AI551" s="120">
        <v>1.43</v>
      </c>
      <c r="AJ551" s="120">
        <v>-17.579999999999998</v>
      </c>
      <c r="AK551" s="120">
        <v>2.06</v>
      </c>
      <c r="AL551" s="120">
        <v>2.42</v>
      </c>
      <c r="AM551" s="120">
        <v>-9.7100000000000009</v>
      </c>
      <c r="AN551" s="120">
        <v>6.19</v>
      </c>
      <c r="AO551" s="120">
        <v>29.23</v>
      </c>
      <c r="AP551" s="120">
        <v>-27.14</v>
      </c>
      <c r="AQ551" s="120">
        <v>39.86</v>
      </c>
      <c r="AR551" s="120">
        <v>-7</v>
      </c>
      <c r="AS551" s="120">
        <v>-10.199999999999999</v>
      </c>
      <c r="AT551" s="120">
        <v>12.06</v>
      </c>
      <c r="AU551" s="120">
        <v>0.86</v>
      </c>
      <c r="AV551" s="120">
        <v>8.99</v>
      </c>
      <c r="AW551" s="120">
        <v>-15.3</v>
      </c>
      <c r="AX551" s="120">
        <v>-5.01</v>
      </c>
      <c r="AY551" s="120">
        <v>0.97</v>
      </c>
      <c r="AZ551" s="120">
        <v>6.23</v>
      </c>
      <c r="BA551" s="120">
        <v>13.57</v>
      </c>
      <c r="BB551" s="120">
        <v>-15.51</v>
      </c>
      <c r="BC551" s="120">
        <v>28.77</v>
      </c>
    </row>
    <row r="552" spans="1:55" x14ac:dyDescent="0.45">
      <c r="A552" s="261">
        <v>233</v>
      </c>
      <c r="B552" s="174" t="s">
        <v>314</v>
      </c>
      <c r="C552" s="174"/>
      <c r="D552" s="119">
        <v>18.68</v>
      </c>
      <c r="E552" s="119">
        <v>6.59</v>
      </c>
      <c r="F552" s="119">
        <v>-11.36</v>
      </c>
      <c r="G552" s="119">
        <v>2.31</v>
      </c>
      <c r="H552" s="119">
        <v>22.2</v>
      </c>
      <c r="I552" s="119">
        <v>-23.85</v>
      </c>
      <c r="J552" s="119">
        <v>-9.9700000000000006</v>
      </c>
      <c r="K552" s="119">
        <v>11.87</v>
      </c>
      <c r="L552" s="119">
        <v>-8.33</v>
      </c>
      <c r="M552" s="119">
        <v>-31</v>
      </c>
      <c r="N552" s="119">
        <v>4.6500000000000004</v>
      </c>
      <c r="O552" s="119">
        <v>17.46</v>
      </c>
      <c r="P552" s="119">
        <v>54.23</v>
      </c>
      <c r="Q552" s="119">
        <v>0.28000000000000003</v>
      </c>
      <c r="R552" s="119">
        <v>-21.79</v>
      </c>
      <c r="S552" s="119">
        <v>-35.14</v>
      </c>
      <c r="T552" s="119">
        <v>-14.04</v>
      </c>
      <c r="U552" s="119">
        <v>39.520000000000003</v>
      </c>
      <c r="V552" s="119">
        <v>15.19</v>
      </c>
      <c r="W552" s="119">
        <v>39.85</v>
      </c>
      <c r="X552" s="119">
        <v>-7.6</v>
      </c>
      <c r="Y552" s="119">
        <v>0.23</v>
      </c>
      <c r="Z552" s="119">
        <v>-22.84</v>
      </c>
      <c r="AA552" s="119">
        <v>-8.17</v>
      </c>
      <c r="AB552" s="119">
        <v>45.3</v>
      </c>
      <c r="AC552" s="119">
        <v>1.1000000000000001</v>
      </c>
      <c r="AD552" s="119">
        <v>-19.39</v>
      </c>
      <c r="AE552" s="119">
        <v>-0.45</v>
      </c>
      <c r="AF552" s="119">
        <v>-21.19</v>
      </c>
      <c r="AG552" s="119">
        <v>-3.18</v>
      </c>
      <c r="AH552" s="119">
        <v>55.15</v>
      </c>
      <c r="AI552" s="119">
        <v>-12.86</v>
      </c>
      <c r="AJ552" s="119">
        <v>-31.9</v>
      </c>
      <c r="AK552" s="119">
        <v>-11.58</v>
      </c>
      <c r="AL552" s="119">
        <v>44.35</v>
      </c>
      <c r="AM552" s="119">
        <v>-17.48</v>
      </c>
      <c r="AN552" s="119">
        <v>16.55</v>
      </c>
      <c r="AO552" s="119">
        <v>11.96</v>
      </c>
      <c r="AP552" s="119">
        <v>-34.89</v>
      </c>
      <c r="AQ552" s="119">
        <v>77.31</v>
      </c>
      <c r="AR552" s="119">
        <v>-14.04</v>
      </c>
      <c r="AS552" s="119">
        <v>-3.72</v>
      </c>
      <c r="AT552" s="119">
        <v>-24.81</v>
      </c>
      <c r="AU552" s="119">
        <v>12.67</v>
      </c>
      <c r="AV552" s="119">
        <v>20.23</v>
      </c>
      <c r="AW552" s="119">
        <v>-13.93</v>
      </c>
      <c r="AX552" s="119">
        <v>-10.53</v>
      </c>
      <c r="AY552" s="119">
        <v>0.38</v>
      </c>
      <c r="AZ552" s="119">
        <v>31.82</v>
      </c>
      <c r="BA552" s="119">
        <v>6.54</v>
      </c>
      <c r="BB552" s="119">
        <v>-19.68</v>
      </c>
      <c r="BC552" s="119">
        <v>12.35</v>
      </c>
    </row>
    <row r="553" spans="1:55" ht="29.25" x14ac:dyDescent="0.45">
      <c r="A553" s="260">
        <v>234</v>
      </c>
      <c r="B553" s="173" t="s">
        <v>164</v>
      </c>
      <c r="C553" s="173"/>
      <c r="D553" s="120">
        <v>41.18</v>
      </c>
      <c r="E553" s="120">
        <v>33.99</v>
      </c>
      <c r="F553" s="120">
        <v>-61.37</v>
      </c>
      <c r="G553" s="120">
        <v>-0.42</v>
      </c>
      <c r="H553" s="120">
        <v>52.34</v>
      </c>
      <c r="I553" s="120">
        <v>148.32</v>
      </c>
      <c r="J553" s="120">
        <v>-19.46</v>
      </c>
      <c r="K553" s="120">
        <v>-55.31</v>
      </c>
      <c r="L553" s="120">
        <v>100.31</v>
      </c>
      <c r="M553" s="120">
        <v>-2.1800000000000002</v>
      </c>
      <c r="N553" s="120">
        <v>41.63</v>
      </c>
      <c r="O553" s="120">
        <v>-39.979999999999997</v>
      </c>
      <c r="P553" s="120">
        <v>-29.27</v>
      </c>
      <c r="Q553" s="120">
        <v>19.36</v>
      </c>
      <c r="R553" s="120">
        <v>33.56</v>
      </c>
      <c r="S553" s="120">
        <v>0.5</v>
      </c>
      <c r="T553" s="120">
        <v>-42.05</v>
      </c>
      <c r="U553" s="120">
        <v>57.14</v>
      </c>
      <c r="V553" s="120">
        <v>-33.64</v>
      </c>
      <c r="W553" s="120">
        <v>-2.19</v>
      </c>
      <c r="X553" s="120">
        <v>18.21</v>
      </c>
      <c r="Y553" s="120">
        <v>5.21</v>
      </c>
      <c r="Z553" s="120">
        <v>-46.4</v>
      </c>
      <c r="AA553" s="120">
        <v>22.69</v>
      </c>
      <c r="AB553" s="120">
        <v>-44.52</v>
      </c>
      <c r="AC553" s="120">
        <v>213.58</v>
      </c>
      <c r="AD553" s="120">
        <v>-51.18</v>
      </c>
      <c r="AE553" s="120">
        <v>31.45</v>
      </c>
      <c r="AF553" s="120">
        <v>-67.790000000000006</v>
      </c>
      <c r="AG553" s="120">
        <v>-26.67</v>
      </c>
      <c r="AH553" s="120">
        <v>818.18</v>
      </c>
      <c r="AI553" s="120">
        <v>-57.71</v>
      </c>
      <c r="AJ553" s="120">
        <v>-74.58</v>
      </c>
      <c r="AK553" s="120">
        <v>185.53</v>
      </c>
      <c r="AL553" s="120">
        <v>0.92</v>
      </c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</row>
    <row r="554" spans="1:55" x14ac:dyDescent="0.45">
      <c r="A554" s="261">
        <v>235</v>
      </c>
      <c r="B554" s="174" t="s">
        <v>315</v>
      </c>
      <c r="C554" s="174"/>
      <c r="D554" s="119">
        <v>-61.07</v>
      </c>
      <c r="E554" s="119">
        <v>19.02</v>
      </c>
      <c r="F554" s="119">
        <v>16.46</v>
      </c>
      <c r="G554" s="119">
        <v>45.18</v>
      </c>
      <c r="H554" s="119">
        <v>-3.53</v>
      </c>
      <c r="I554" s="119">
        <v>63.14</v>
      </c>
      <c r="J554" s="119">
        <v>-24.75</v>
      </c>
      <c r="K554" s="119">
        <v>-1.93</v>
      </c>
      <c r="L554" s="119">
        <v>42.29</v>
      </c>
      <c r="M554" s="119">
        <v>-36.14</v>
      </c>
      <c r="N554" s="119">
        <v>-3.93</v>
      </c>
      <c r="O554" s="119">
        <v>-4.9000000000000004</v>
      </c>
      <c r="P554" s="119">
        <v>-9.6</v>
      </c>
      <c r="Q554" s="119">
        <v>18.239999999999998</v>
      </c>
      <c r="R554" s="119">
        <v>2.27</v>
      </c>
      <c r="S554" s="119">
        <v>-20.2</v>
      </c>
      <c r="T554" s="119">
        <v>79.459999999999994</v>
      </c>
      <c r="U554" s="119">
        <v>-9.11</v>
      </c>
      <c r="V554" s="119">
        <v>-42.83</v>
      </c>
      <c r="W554" s="119">
        <v>15.03</v>
      </c>
      <c r="X554" s="119">
        <v>41.96</v>
      </c>
      <c r="Y554" s="119">
        <v>-40.4</v>
      </c>
      <c r="Z554" s="119">
        <v>-9.82</v>
      </c>
      <c r="AA554" s="119">
        <v>63.04</v>
      </c>
      <c r="AB554" s="119">
        <v>-39.17</v>
      </c>
      <c r="AC554" s="119">
        <v>12.1</v>
      </c>
      <c r="AD554" s="119">
        <v>26.51</v>
      </c>
      <c r="AE554" s="119">
        <v>-11.69</v>
      </c>
      <c r="AF554" s="119">
        <v>13.57</v>
      </c>
      <c r="AG554" s="119">
        <v>27.88</v>
      </c>
      <c r="AH554" s="119">
        <v>13.69</v>
      </c>
      <c r="AI554" s="119">
        <v>-10.96</v>
      </c>
      <c r="AJ554" s="119">
        <v>-2.2000000000000002</v>
      </c>
      <c r="AK554" s="119">
        <v>-30.56</v>
      </c>
      <c r="AL554" s="119">
        <v>-27.01</v>
      </c>
      <c r="AM554" s="119">
        <v>25.67</v>
      </c>
      <c r="AN554" s="119">
        <v>-19.09</v>
      </c>
      <c r="AO554" s="119">
        <v>21.48</v>
      </c>
      <c r="AP554" s="119">
        <v>-44.23</v>
      </c>
      <c r="AQ554" s="119">
        <v>76.42</v>
      </c>
      <c r="AR554" s="119">
        <v>-14.56</v>
      </c>
      <c r="AS554" s="119">
        <v>15.87</v>
      </c>
      <c r="AT554" s="119">
        <v>-16.05</v>
      </c>
      <c r="AU554" s="119">
        <v>1.44</v>
      </c>
      <c r="AV554" s="119">
        <v>11.52</v>
      </c>
      <c r="AW554" s="119">
        <v>10.19</v>
      </c>
      <c r="AX554" s="119">
        <v>-11.38</v>
      </c>
      <c r="AY554" s="119">
        <v>23.97</v>
      </c>
      <c r="AZ554" s="119">
        <v>-26.48</v>
      </c>
      <c r="BA554" s="119">
        <v>32.479999999999997</v>
      </c>
      <c r="BB554" s="119">
        <v>-39.700000000000003</v>
      </c>
      <c r="BC554" s="119">
        <v>44.53</v>
      </c>
    </row>
    <row r="555" spans="1:55" x14ac:dyDescent="0.45">
      <c r="A555" s="260">
        <v>236</v>
      </c>
      <c r="B555" s="173" t="s">
        <v>316</v>
      </c>
      <c r="C555" s="173"/>
      <c r="D555" s="120">
        <v>-8.0500000000000007</v>
      </c>
      <c r="E555" s="120">
        <v>-4.18</v>
      </c>
      <c r="F555" s="120">
        <v>-21.03</v>
      </c>
      <c r="G555" s="120">
        <v>19.46</v>
      </c>
      <c r="H555" s="120">
        <v>-3.21</v>
      </c>
      <c r="I555" s="120">
        <v>50.73</v>
      </c>
      <c r="J555" s="120">
        <v>-39.17</v>
      </c>
      <c r="K555" s="120">
        <v>68.239999999999995</v>
      </c>
      <c r="L555" s="120">
        <v>-21.79</v>
      </c>
      <c r="M555" s="120">
        <v>-22.7</v>
      </c>
      <c r="N555" s="120">
        <v>-5.49</v>
      </c>
      <c r="O555" s="120">
        <v>52.59</v>
      </c>
      <c r="P555" s="120">
        <v>3.95</v>
      </c>
      <c r="Q555" s="120">
        <v>0.1</v>
      </c>
      <c r="R555" s="120">
        <v>-15.34</v>
      </c>
      <c r="S555" s="120">
        <v>-30.58</v>
      </c>
      <c r="T555" s="120">
        <v>13.79</v>
      </c>
      <c r="U555" s="120">
        <v>114.35</v>
      </c>
      <c r="V555" s="120">
        <v>-55.41</v>
      </c>
      <c r="W555" s="120">
        <v>33.93</v>
      </c>
      <c r="X555" s="120">
        <v>-24.81</v>
      </c>
      <c r="Y555" s="120">
        <v>-28.11</v>
      </c>
      <c r="Z555" s="120">
        <v>-14.3</v>
      </c>
      <c r="AA555" s="120">
        <v>11.43</v>
      </c>
      <c r="AB555" s="120">
        <v>99.35</v>
      </c>
      <c r="AC555" s="120">
        <v>0.21</v>
      </c>
      <c r="AD555" s="120">
        <v>-52.44</v>
      </c>
      <c r="AE555" s="120">
        <v>60.94</v>
      </c>
      <c r="AF555" s="120">
        <v>50.11</v>
      </c>
      <c r="AG555" s="120">
        <v>-47.17</v>
      </c>
      <c r="AH555" s="120">
        <v>31.55</v>
      </c>
      <c r="AI555" s="120">
        <v>9.59</v>
      </c>
      <c r="AJ555" s="120">
        <v>-31.3</v>
      </c>
      <c r="AK555" s="120">
        <v>-4.7699999999999996</v>
      </c>
      <c r="AL555" s="120">
        <v>-13.09</v>
      </c>
      <c r="AM555" s="120">
        <v>2.88</v>
      </c>
      <c r="AN555" s="120">
        <v>48.4</v>
      </c>
      <c r="AO555" s="120">
        <v>14.98</v>
      </c>
      <c r="AP555" s="120">
        <v>-51.11</v>
      </c>
      <c r="AQ555" s="120">
        <v>60.56</v>
      </c>
      <c r="AR555" s="120">
        <v>24.73</v>
      </c>
      <c r="AS555" s="120">
        <v>-30.86</v>
      </c>
      <c r="AT555" s="120">
        <v>22.26</v>
      </c>
      <c r="AU555" s="120">
        <v>16.510000000000002</v>
      </c>
      <c r="AV555" s="120">
        <v>-16.510000000000002</v>
      </c>
      <c r="AW555" s="120">
        <v>-12.3</v>
      </c>
      <c r="AX555" s="120">
        <v>-2.5099999999999998</v>
      </c>
      <c r="AY555" s="120">
        <v>-17.739999999999998</v>
      </c>
      <c r="AZ555" s="120">
        <v>32.74</v>
      </c>
      <c r="BA555" s="120">
        <v>2.4300000000000002</v>
      </c>
      <c r="BB555" s="120">
        <v>-16.96</v>
      </c>
      <c r="BC555" s="120">
        <v>56.42</v>
      </c>
    </row>
    <row r="556" spans="1:55" ht="42" x14ac:dyDescent="0.45">
      <c r="A556" s="261">
        <v>237</v>
      </c>
      <c r="B556" s="174" t="s">
        <v>317</v>
      </c>
      <c r="C556" s="174"/>
      <c r="D556" s="119">
        <v>-30.73</v>
      </c>
      <c r="E556" s="119">
        <v>28.23</v>
      </c>
      <c r="F556" s="119">
        <v>-16.350000000000001</v>
      </c>
      <c r="G556" s="119">
        <v>33.08</v>
      </c>
      <c r="H556" s="119">
        <v>24.29</v>
      </c>
      <c r="I556" s="119">
        <v>11.82</v>
      </c>
      <c r="J556" s="119">
        <v>-34.15</v>
      </c>
      <c r="K556" s="119">
        <v>138.27000000000001</v>
      </c>
      <c r="L556" s="119">
        <v>-45.34</v>
      </c>
      <c r="M556" s="119">
        <v>-33.65</v>
      </c>
      <c r="N556" s="119">
        <v>-27.14</v>
      </c>
      <c r="O556" s="119">
        <v>65.69</v>
      </c>
      <c r="P556" s="119">
        <v>28.4</v>
      </c>
      <c r="Q556" s="119">
        <v>-8.76</v>
      </c>
      <c r="R556" s="119">
        <v>33.840000000000003</v>
      </c>
      <c r="S556" s="119">
        <v>-29.43</v>
      </c>
      <c r="T556" s="119">
        <v>-46.52</v>
      </c>
      <c r="U556" s="119">
        <v>142</v>
      </c>
      <c r="V556" s="119">
        <v>-43.39</v>
      </c>
      <c r="W556" s="119">
        <v>39.42</v>
      </c>
      <c r="X556" s="119">
        <v>-39.79</v>
      </c>
      <c r="Y556" s="119">
        <v>-12.17</v>
      </c>
      <c r="Z556" s="119">
        <v>29.7</v>
      </c>
      <c r="AA556" s="119">
        <v>-22.14</v>
      </c>
      <c r="AB556" s="119">
        <v>72.55</v>
      </c>
      <c r="AC556" s="119">
        <v>-44.89</v>
      </c>
      <c r="AD556" s="119">
        <v>-2.06</v>
      </c>
      <c r="AE556" s="119">
        <v>61.05</v>
      </c>
      <c r="AF556" s="119">
        <v>-1.96</v>
      </c>
      <c r="AG556" s="119">
        <v>-9.33</v>
      </c>
      <c r="AH556" s="119">
        <v>4.41</v>
      </c>
      <c r="AI556" s="119">
        <v>14.08</v>
      </c>
      <c r="AJ556" s="119">
        <v>11.11</v>
      </c>
      <c r="AK556" s="119">
        <v>-37.22</v>
      </c>
      <c r="AL556" s="119">
        <v>58.41</v>
      </c>
      <c r="AM556" s="119">
        <v>6.7</v>
      </c>
      <c r="AN556" s="119">
        <v>-15.18</v>
      </c>
      <c r="AO556" s="119">
        <v>48.15</v>
      </c>
      <c r="AP556" s="119">
        <v>-6.25</v>
      </c>
      <c r="AQ556" s="119">
        <v>29.33</v>
      </c>
      <c r="AR556" s="119">
        <v>3.78</v>
      </c>
      <c r="AS556" s="119">
        <v>-28.48</v>
      </c>
      <c r="AT556" s="119">
        <v>28.7</v>
      </c>
      <c r="AU556" s="119">
        <v>-6.83</v>
      </c>
      <c r="AV556" s="119">
        <v>-22.78</v>
      </c>
      <c r="AW556" s="119">
        <v>32.5</v>
      </c>
      <c r="AX556" s="119">
        <v>-33.96</v>
      </c>
      <c r="AY556" s="119">
        <v>70.290000000000006</v>
      </c>
      <c r="AZ556" s="119">
        <v>12.75</v>
      </c>
      <c r="BA556" s="119">
        <v>15.48</v>
      </c>
      <c r="BB556" s="119">
        <v>-37.89</v>
      </c>
      <c r="BC556" s="119">
        <v>8.7100000000000009</v>
      </c>
    </row>
    <row r="557" spans="1:55" ht="29.25" x14ac:dyDescent="0.45">
      <c r="A557" s="260">
        <v>238</v>
      </c>
      <c r="B557" s="173" t="s">
        <v>318</v>
      </c>
      <c r="C557" s="173"/>
      <c r="D557" s="120">
        <v>-19.21</v>
      </c>
      <c r="E557" s="120">
        <v>59.7</v>
      </c>
      <c r="F557" s="120">
        <v>-37.299999999999997</v>
      </c>
      <c r="G557" s="120">
        <v>7.62</v>
      </c>
      <c r="H557" s="120">
        <v>16.03</v>
      </c>
      <c r="I557" s="120">
        <v>36.74</v>
      </c>
      <c r="J557" s="120">
        <v>-22.33</v>
      </c>
      <c r="K557" s="120">
        <v>2.0699999999999998</v>
      </c>
      <c r="L557" s="120">
        <v>38.32</v>
      </c>
      <c r="M557" s="120">
        <v>-32.909999999999997</v>
      </c>
      <c r="N557" s="120">
        <v>3.98</v>
      </c>
      <c r="O557" s="120">
        <v>21.82</v>
      </c>
      <c r="P557" s="120">
        <v>2.12</v>
      </c>
      <c r="Q557" s="120">
        <v>1.46</v>
      </c>
      <c r="R557" s="120">
        <v>-29.34</v>
      </c>
      <c r="S557" s="120">
        <v>9.33</v>
      </c>
      <c r="T557" s="120">
        <v>32.380000000000003</v>
      </c>
      <c r="U557" s="120">
        <v>-14.83</v>
      </c>
      <c r="V557" s="120">
        <v>8.09</v>
      </c>
      <c r="W557" s="120">
        <v>-10.87</v>
      </c>
      <c r="X557" s="120">
        <v>-11.02</v>
      </c>
      <c r="Y557" s="120">
        <v>27.31</v>
      </c>
      <c r="Z557" s="120">
        <v>-15.31</v>
      </c>
      <c r="AA557" s="120">
        <v>0.19</v>
      </c>
      <c r="AB557" s="120">
        <v>1.32</v>
      </c>
      <c r="AC557" s="120">
        <v>52.23</v>
      </c>
      <c r="AD557" s="120">
        <v>-49.85</v>
      </c>
      <c r="AE557" s="120">
        <v>28.68</v>
      </c>
      <c r="AF557" s="120">
        <v>20.77</v>
      </c>
      <c r="AG557" s="120">
        <v>5.71</v>
      </c>
      <c r="AH557" s="120">
        <v>-0.67</v>
      </c>
      <c r="AI557" s="120">
        <v>10.050000000000001</v>
      </c>
      <c r="AJ557" s="120">
        <v>-40.19</v>
      </c>
      <c r="AK557" s="120">
        <v>16.29</v>
      </c>
      <c r="AL557" s="120">
        <v>-9.92</v>
      </c>
      <c r="AM557" s="120">
        <v>18.14</v>
      </c>
      <c r="AN557" s="120">
        <v>3.75</v>
      </c>
      <c r="AO557" s="120">
        <v>32.51</v>
      </c>
      <c r="AP557" s="120">
        <v>-39.299999999999997</v>
      </c>
      <c r="AQ557" s="120">
        <v>13.91</v>
      </c>
      <c r="AR557" s="120">
        <v>2.6</v>
      </c>
      <c r="AS557" s="120">
        <v>2.25</v>
      </c>
      <c r="AT557" s="120">
        <v>3.94</v>
      </c>
      <c r="AU557" s="120">
        <v>31.22</v>
      </c>
      <c r="AV557" s="120">
        <v>-5.58</v>
      </c>
      <c r="AW557" s="120">
        <v>-12.1</v>
      </c>
      <c r="AX557" s="120">
        <v>-38.700000000000003</v>
      </c>
      <c r="AY557" s="120">
        <v>58.92</v>
      </c>
      <c r="AZ557" s="120">
        <v>-35.33</v>
      </c>
      <c r="BA557" s="120">
        <v>48.07</v>
      </c>
      <c r="BB557" s="120">
        <v>8.51</v>
      </c>
      <c r="BC557" s="120">
        <v>26.72</v>
      </c>
    </row>
    <row r="558" spans="1:55" x14ac:dyDescent="0.45">
      <c r="A558" s="261">
        <v>239</v>
      </c>
      <c r="B558" s="174" t="s">
        <v>47</v>
      </c>
      <c r="C558" s="174"/>
      <c r="D558" s="119">
        <v>7.65</v>
      </c>
      <c r="E558" s="119">
        <v>0.5</v>
      </c>
      <c r="F558" s="119">
        <v>-10.25</v>
      </c>
      <c r="G558" s="119">
        <v>9.4700000000000006</v>
      </c>
      <c r="H558" s="119">
        <v>11.81</v>
      </c>
      <c r="I558" s="119">
        <v>-8.89</v>
      </c>
      <c r="J558" s="119">
        <v>20.18</v>
      </c>
      <c r="K558" s="119">
        <v>6.75</v>
      </c>
      <c r="L558" s="119">
        <v>6.94</v>
      </c>
      <c r="M558" s="119">
        <v>-17.61</v>
      </c>
      <c r="N558" s="119">
        <v>-12.17</v>
      </c>
      <c r="O558" s="119">
        <v>0.33</v>
      </c>
      <c r="P558" s="119">
        <v>1.48</v>
      </c>
      <c r="Q558" s="119">
        <v>11.33</v>
      </c>
      <c r="R558" s="119">
        <v>-20.399999999999999</v>
      </c>
      <c r="S558" s="119">
        <v>16.18</v>
      </c>
      <c r="T558" s="119">
        <v>-9.11</v>
      </c>
      <c r="U558" s="119">
        <v>7.3</v>
      </c>
      <c r="V558" s="119">
        <v>3.85</v>
      </c>
      <c r="W558" s="119">
        <v>13.26</v>
      </c>
      <c r="X558" s="119">
        <v>33.08</v>
      </c>
      <c r="Y558" s="119">
        <v>-21.86</v>
      </c>
      <c r="Z558" s="119">
        <v>-15.95</v>
      </c>
      <c r="AA558" s="119">
        <v>3.07</v>
      </c>
      <c r="AB558" s="119">
        <v>11.31</v>
      </c>
      <c r="AC558" s="119">
        <v>11.72</v>
      </c>
      <c r="AD558" s="119">
        <v>-21.23</v>
      </c>
      <c r="AE558" s="119">
        <v>5.87</v>
      </c>
      <c r="AF558" s="119">
        <v>3.15</v>
      </c>
      <c r="AG558" s="119">
        <v>-12.22</v>
      </c>
      <c r="AH558" s="119">
        <v>23.64</v>
      </c>
      <c r="AI558" s="119">
        <v>3</v>
      </c>
      <c r="AJ558" s="119">
        <v>-3.6</v>
      </c>
      <c r="AK558" s="119">
        <v>-4.6100000000000003</v>
      </c>
      <c r="AL558" s="119">
        <v>-3.31</v>
      </c>
      <c r="AM558" s="119">
        <v>3.27</v>
      </c>
      <c r="AN558" s="119">
        <v>-1.59</v>
      </c>
      <c r="AO558" s="119">
        <v>10.97</v>
      </c>
      <c r="AP558" s="119">
        <v>-16.920000000000002</v>
      </c>
      <c r="AQ558" s="119">
        <v>11.91</v>
      </c>
      <c r="AR558" s="119">
        <v>4.72</v>
      </c>
      <c r="AS558" s="119">
        <v>-5.36</v>
      </c>
      <c r="AT558" s="119">
        <v>12.2</v>
      </c>
      <c r="AU558" s="119">
        <v>-0.26</v>
      </c>
      <c r="AV558" s="119">
        <v>8.91</v>
      </c>
      <c r="AW558" s="119">
        <v>16.41</v>
      </c>
      <c r="AX558" s="119">
        <v>-34.520000000000003</v>
      </c>
      <c r="AY558" s="119">
        <v>29.03</v>
      </c>
      <c r="AZ558" s="119">
        <v>-4.3099999999999996</v>
      </c>
      <c r="BA558" s="119">
        <v>-0.67</v>
      </c>
      <c r="BB558" s="119">
        <v>-10.66</v>
      </c>
      <c r="BC558" s="119">
        <v>32.22</v>
      </c>
    </row>
    <row r="559" spans="1:55" ht="29.25" x14ac:dyDescent="0.45">
      <c r="A559" s="260">
        <v>240</v>
      </c>
      <c r="B559" s="173" t="s">
        <v>319</v>
      </c>
      <c r="C559" s="173"/>
      <c r="D559" s="120">
        <v>3.71</v>
      </c>
      <c r="E559" s="120">
        <v>0.93</v>
      </c>
      <c r="F559" s="120">
        <v>5.14</v>
      </c>
      <c r="G559" s="120">
        <v>2.0499999999999998</v>
      </c>
      <c r="H559" s="120">
        <v>5.95</v>
      </c>
      <c r="I559" s="120">
        <v>-5.03</v>
      </c>
      <c r="J559" s="120">
        <v>16.809999999999999</v>
      </c>
      <c r="K559" s="120">
        <v>-5.43</v>
      </c>
      <c r="L559" s="120">
        <v>-1.56</v>
      </c>
      <c r="M559" s="120">
        <v>-21.46</v>
      </c>
      <c r="N559" s="120">
        <v>5.32</v>
      </c>
      <c r="O559" s="120">
        <v>-5.35</v>
      </c>
      <c r="P559" s="120">
        <v>18.28</v>
      </c>
      <c r="Q559" s="120">
        <v>18.5</v>
      </c>
      <c r="R559" s="120">
        <v>-7.9</v>
      </c>
      <c r="S559" s="120">
        <v>9.68</v>
      </c>
      <c r="T559" s="120">
        <v>-3.7</v>
      </c>
      <c r="U559" s="120">
        <v>-6.62</v>
      </c>
      <c r="V559" s="120">
        <v>-7.69</v>
      </c>
      <c r="W559" s="120">
        <v>-5.88</v>
      </c>
      <c r="X559" s="120">
        <v>-0.01</v>
      </c>
      <c r="Y559" s="120">
        <v>2.0699999999999998</v>
      </c>
      <c r="Z559" s="120">
        <v>-2.5299999999999998</v>
      </c>
      <c r="AA559" s="120">
        <v>-10.33</v>
      </c>
      <c r="AB559" s="120">
        <v>16.989999999999998</v>
      </c>
      <c r="AC559" s="120">
        <v>23.16</v>
      </c>
      <c r="AD559" s="120">
        <v>-5.98</v>
      </c>
      <c r="AE559" s="120">
        <v>19.690000000000001</v>
      </c>
      <c r="AF559" s="120">
        <v>-4.3899999999999997</v>
      </c>
      <c r="AG559" s="120">
        <v>-11.78</v>
      </c>
      <c r="AH559" s="120">
        <v>-10.210000000000001</v>
      </c>
      <c r="AI559" s="120">
        <v>7</v>
      </c>
      <c r="AJ559" s="120">
        <v>8.2200000000000006</v>
      </c>
      <c r="AK559" s="120">
        <v>-4.2300000000000004</v>
      </c>
      <c r="AL559" s="120">
        <v>13.66</v>
      </c>
      <c r="AM559" s="120">
        <v>13.34</v>
      </c>
      <c r="AN559" s="120">
        <v>16.920000000000002</v>
      </c>
      <c r="AO559" s="120">
        <v>7.83</v>
      </c>
      <c r="AP559" s="120">
        <v>-20.69</v>
      </c>
      <c r="AQ559" s="120">
        <v>6.4</v>
      </c>
      <c r="AR559" s="120">
        <v>3.61</v>
      </c>
      <c r="AS559" s="120">
        <v>-15.29</v>
      </c>
      <c r="AT559" s="120">
        <v>4.1900000000000004</v>
      </c>
      <c r="AU559" s="120">
        <v>44.32</v>
      </c>
      <c r="AV559" s="120">
        <v>-28.67</v>
      </c>
      <c r="AW559" s="120">
        <v>-3.39</v>
      </c>
      <c r="AX559" s="120">
        <v>6.86</v>
      </c>
      <c r="AY559" s="120">
        <v>4.24</v>
      </c>
      <c r="AZ559" s="120">
        <v>5.41</v>
      </c>
      <c r="BA559" s="120">
        <v>10.79</v>
      </c>
      <c r="BB559" s="120">
        <v>-11.5</v>
      </c>
      <c r="BC559" s="120">
        <v>7.99</v>
      </c>
    </row>
    <row r="560" spans="1:55" x14ac:dyDescent="0.45">
      <c r="A560" s="261">
        <v>241</v>
      </c>
      <c r="B560" s="174" t="s">
        <v>94</v>
      </c>
      <c r="C560" s="174"/>
      <c r="D560" s="119">
        <v>-8.4600000000000009</v>
      </c>
      <c r="E560" s="119">
        <v>6.81</v>
      </c>
      <c r="F560" s="119">
        <v>-16.63</v>
      </c>
      <c r="G560" s="119">
        <v>18.36</v>
      </c>
      <c r="H560" s="119">
        <v>-12.15</v>
      </c>
      <c r="I560" s="119">
        <v>2.71</v>
      </c>
      <c r="J560" s="119">
        <v>14.47</v>
      </c>
      <c r="K560" s="119">
        <v>-12.92</v>
      </c>
      <c r="L560" s="119">
        <v>27.57</v>
      </c>
      <c r="M560" s="119">
        <v>-25.6</v>
      </c>
      <c r="N560" s="119">
        <v>-2.36</v>
      </c>
      <c r="O560" s="119">
        <v>-4.78</v>
      </c>
      <c r="P560" s="119">
        <v>3.45</v>
      </c>
      <c r="Q560" s="119">
        <v>-12.25</v>
      </c>
      <c r="R560" s="119">
        <v>-8.86</v>
      </c>
      <c r="S560" s="119">
        <v>18.46</v>
      </c>
      <c r="T560" s="119">
        <v>1.4</v>
      </c>
      <c r="U560" s="119">
        <v>25.07</v>
      </c>
      <c r="V560" s="119">
        <v>-8.9600000000000009</v>
      </c>
      <c r="W560" s="119">
        <v>8.15</v>
      </c>
      <c r="X560" s="119">
        <v>3.14</v>
      </c>
      <c r="Y560" s="119">
        <v>-11.69</v>
      </c>
      <c r="Z560" s="119">
        <v>-15.17</v>
      </c>
      <c r="AA560" s="119">
        <v>7.85</v>
      </c>
      <c r="AB560" s="119">
        <v>13.03</v>
      </c>
      <c r="AC560" s="119">
        <v>-10.48</v>
      </c>
      <c r="AD560" s="119">
        <v>-11.08</v>
      </c>
      <c r="AE560" s="119">
        <v>9.3000000000000007</v>
      </c>
      <c r="AF560" s="119">
        <v>26.83</v>
      </c>
      <c r="AG560" s="119">
        <v>-25.51</v>
      </c>
      <c r="AH560" s="119">
        <v>7.8</v>
      </c>
      <c r="AI560" s="119">
        <v>11.67</v>
      </c>
      <c r="AJ560" s="119">
        <v>-19.760000000000002</v>
      </c>
      <c r="AK560" s="119">
        <v>15.09</v>
      </c>
      <c r="AL560" s="119">
        <v>5.26</v>
      </c>
      <c r="AM560" s="119">
        <v>11.72</v>
      </c>
      <c r="AN560" s="119">
        <v>10.26</v>
      </c>
      <c r="AO560" s="119">
        <v>-11.23</v>
      </c>
      <c r="AP560" s="119">
        <v>-15.61</v>
      </c>
      <c r="AQ560" s="119">
        <v>20.18</v>
      </c>
      <c r="AR560" s="119">
        <v>-0.4</v>
      </c>
      <c r="AS560" s="119">
        <v>-4.97</v>
      </c>
      <c r="AT560" s="119">
        <v>20.6</v>
      </c>
      <c r="AU560" s="119">
        <v>3.16</v>
      </c>
      <c r="AV560" s="119">
        <v>-22.43</v>
      </c>
      <c r="AW560" s="119">
        <v>8.06</v>
      </c>
      <c r="AX560" s="119">
        <v>-13.07</v>
      </c>
      <c r="AY560" s="119">
        <v>5.19</v>
      </c>
      <c r="AZ560" s="119">
        <v>11.83</v>
      </c>
      <c r="BA560" s="119">
        <v>24.41</v>
      </c>
      <c r="BB560" s="119">
        <v>-27.53</v>
      </c>
      <c r="BC560" s="119">
        <v>6.2</v>
      </c>
    </row>
    <row r="561" spans="1:55" ht="54.75" x14ac:dyDescent="0.45">
      <c r="A561" s="260">
        <v>242</v>
      </c>
      <c r="B561" s="173" t="s">
        <v>320</v>
      </c>
      <c r="C561" s="173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20">
        <v>-100</v>
      </c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</row>
    <row r="562" spans="1:55" ht="29.25" x14ac:dyDescent="0.45">
      <c r="A562" s="261">
        <v>243</v>
      </c>
      <c r="B562" s="174" t="s">
        <v>321</v>
      </c>
      <c r="C562" s="174"/>
      <c r="D562" s="119">
        <v>309.77</v>
      </c>
      <c r="E562" s="119">
        <v>-51.01</v>
      </c>
      <c r="F562" s="119">
        <v>-26.47</v>
      </c>
      <c r="G562" s="119">
        <v>-69.44</v>
      </c>
      <c r="H562" s="119">
        <v>296.11</v>
      </c>
      <c r="I562" s="119">
        <v>-28.61</v>
      </c>
      <c r="J562" s="119">
        <v>21.02</v>
      </c>
      <c r="K562" s="119">
        <v>61.36</v>
      </c>
      <c r="L562" s="119">
        <v>-73.540000000000006</v>
      </c>
      <c r="M562" s="119">
        <v>44.11</v>
      </c>
      <c r="N562" s="119">
        <v>38.79</v>
      </c>
      <c r="O562" s="119">
        <v>-52.09</v>
      </c>
      <c r="P562" s="119">
        <v>45.63</v>
      </c>
      <c r="Q562" s="119">
        <v>-28.88</v>
      </c>
      <c r="R562" s="119">
        <v>-1.53</v>
      </c>
      <c r="S562" s="119">
        <v>82.49</v>
      </c>
      <c r="T562" s="119">
        <v>-36.03</v>
      </c>
      <c r="U562" s="119">
        <v>46</v>
      </c>
      <c r="V562" s="119">
        <v>-51.83</v>
      </c>
      <c r="W562" s="119">
        <v>40.76</v>
      </c>
      <c r="X562" s="119">
        <v>13.13</v>
      </c>
      <c r="Y562" s="119">
        <v>-29.76</v>
      </c>
      <c r="Z562" s="119">
        <v>2.97</v>
      </c>
      <c r="AA562" s="119">
        <v>10.29</v>
      </c>
      <c r="AB562" s="119">
        <v>-27.24</v>
      </c>
      <c r="AC562" s="119">
        <v>112.31</v>
      </c>
      <c r="AD562" s="119">
        <v>-48.79</v>
      </c>
      <c r="AE562" s="119">
        <v>34.909999999999997</v>
      </c>
      <c r="AF562" s="119">
        <v>103.15</v>
      </c>
      <c r="AG562" s="119">
        <v>-29.43</v>
      </c>
      <c r="AH562" s="119">
        <v>22.93</v>
      </c>
      <c r="AI562" s="119">
        <v>29.17</v>
      </c>
      <c r="AJ562" s="119">
        <v>63.13</v>
      </c>
      <c r="AK562" s="119">
        <v>-26.46</v>
      </c>
      <c r="AL562" s="119">
        <v>-4.0999999999999996</v>
      </c>
      <c r="AM562" s="119">
        <v>-20.83</v>
      </c>
      <c r="AN562" s="119">
        <v>-18.21</v>
      </c>
      <c r="AO562" s="119">
        <v>24.33</v>
      </c>
      <c r="AP562" s="119">
        <v>-68.989999999999995</v>
      </c>
      <c r="AQ562" s="119">
        <v>155.08000000000001</v>
      </c>
      <c r="AR562" s="119">
        <v>-4.6100000000000003</v>
      </c>
      <c r="AS562" s="119">
        <v>-23.96</v>
      </c>
      <c r="AT562" s="119">
        <v>27.17</v>
      </c>
      <c r="AU562" s="119">
        <v>159.32</v>
      </c>
      <c r="AV562" s="119">
        <v>-61.35</v>
      </c>
      <c r="AW562" s="119">
        <v>33.56</v>
      </c>
      <c r="AX562" s="119">
        <v>-1.53</v>
      </c>
      <c r="AY562" s="119">
        <v>19.66</v>
      </c>
      <c r="AZ562" s="119">
        <v>-32.56</v>
      </c>
      <c r="BA562" s="119">
        <v>126.92</v>
      </c>
      <c r="BB562" s="119">
        <v>-16.670000000000002</v>
      </c>
      <c r="BC562" s="119">
        <v>8.59</v>
      </c>
    </row>
    <row r="563" spans="1:55" ht="80.25" x14ac:dyDescent="0.45">
      <c r="A563" s="260">
        <v>244</v>
      </c>
      <c r="B563" s="173" t="s">
        <v>389</v>
      </c>
      <c r="C563" s="173"/>
      <c r="D563" s="116"/>
      <c r="E563" s="120">
        <v>779.41</v>
      </c>
      <c r="F563" s="120">
        <v>-100</v>
      </c>
      <c r="G563" s="116"/>
      <c r="H563" s="116"/>
      <c r="I563" s="116"/>
      <c r="J563" s="120">
        <v>812.5</v>
      </c>
      <c r="K563" s="120">
        <v>-2.74</v>
      </c>
      <c r="L563" s="120">
        <v>-90.14</v>
      </c>
      <c r="M563" s="120">
        <v>-100</v>
      </c>
      <c r="N563" s="116"/>
      <c r="O563" s="120">
        <v>-44.19</v>
      </c>
      <c r="P563" s="120">
        <v>66.67</v>
      </c>
      <c r="Q563" s="120">
        <v>-100</v>
      </c>
      <c r="R563" s="116"/>
      <c r="S563" s="116"/>
      <c r="T563" s="116"/>
      <c r="U563" s="120">
        <v>-100</v>
      </c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20">
        <v>818.75</v>
      </c>
      <c r="AF563" s="120">
        <v>-93.88</v>
      </c>
      <c r="AG563" s="120">
        <v>-100</v>
      </c>
      <c r="AH563" s="116"/>
      <c r="AI563" s="120">
        <v>-100</v>
      </c>
      <c r="AJ563" s="116"/>
      <c r="AK563" s="120">
        <v>-100</v>
      </c>
      <c r="AL563" s="116"/>
      <c r="AM563" s="116"/>
      <c r="AN563" s="120">
        <v>728.57</v>
      </c>
      <c r="AO563" s="120">
        <v>-100</v>
      </c>
      <c r="AP563" s="116"/>
      <c r="AQ563" s="120">
        <v>-97.45</v>
      </c>
      <c r="AR563" s="120">
        <v>-100</v>
      </c>
      <c r="AS563" s="116"/>
      <c r="AT563" s="120">
        <v>200</v>
      </c>
      <c r="AU563" s="120">
        <v>16.670000000000002</v>
      </c>
      <c r="AV563" s="120">
        <v>-100</v>
      </c>
      <c r="AW563" s="116"/>
      <c r="AX563" s="120">
        <v>0</v>
      </c>
      <c r="AY563" s="120">
        <v>-57.14</v>
      </c>
      <c r="AZ563" s="120">
        <v>200</v>
      </c>
      <c r="BA563" s="120">
        <v>144.44</v>
      </c>
      <c r="BB563" s="120">
        <v>-34.090000000000003</v>
      </c>
      <c r="BC563" s="120">
        <v>-75.86</v>
      </c>
    </row>
    <row r="564" spans="1:55" x14ac:dyDescent="0.45">
      <c r="A564" s="261">
        <v>245</v>
      </c>
      <c r="B564" s="174" t="s">
        <v>322</v>
      </c>
      <c r="C564" s="174"/>
      <c r="D564" s="119">
        <v>-3.66</v>
      </c>
      <c r="E564" s="119">
        <v>-4.26</v>
      </c>
      <c r="F564" s="119">
        <v>-10.199999999999999</v>
      </c>
      <c r="G564" s="119">
        <v>7.94</v>
      </c>
      <c r="H564" s="119">
        <v>11.78</v>
      </c>
      <c r="I564" s="119">
        <v>15.55</v>
      </c>
      <c r="J564" s="119">
        <v>-18.690000000000001</v>
      </c>
      <c r="K564" s="119">
        <v>-10.5</v>
      </c>
      <c r="L564" s="119">
        <v>11.56</v>
      </c>
      <c r="M564" s="119">
        <v>-5.82</v>
      </c>
      <c r="N564" s="119">
        <v>-9.64</v>
      </c>
      <c r="O564" s="119">
        <v>19.38</v>
      </c>
      <c r="P564" s="119">
        <v>-27.53</v>
      </c>
      <c r="Q564" s="119">
        <v>29.76</v>
      </c>
      <c r="R564" s="119">
        <v>-8.92</v>
      </c>
      <c r="S564" s="119">
        <v>-16.940000000000001</v>
      </c>
      <c r="T564" s="119">
        <v>28</v>
      </c>
      <c r="U564" s="119">
        <v>25.75</v>
      </c>
      <c r="V564" s="119">
        <v>-35.409999999999997</v>
      </c>
      <c r="W564" s="119">
        <v>-2.76</v>
      </c>
      <c r="X564" s="119">
        <v>45.47</v>
      </c>
      <c r="Y564" s="119">
        <v>18.89</v>
      </c>
      <c r="Z564" s="119">
        <v>-2.96</v>
      </c>
      <c r="AA564" s="119">
        <v>-12.67</v>
      </c>
      <c r="AB564" s="119">
        <v>-18.82</v>
      </c>
      <c r="AC564" s="119">
        <v>32.36</v>
      </c>
      <c r="AD564" s="119">
        <v>43.91</v>
      </c>
      <c r="AE564" s="119">
        <v>-36.96</v>
      </c>
      <c r="AF564" s="119">
        <v>-14.81</v>
      </c>
      <c r="AG564" s="119">
        <v>-17.38</v>
      </c>
      <c r="AH564" s="119">
        <v>35.9</v>
      </c>
      <c r="AI564" s="119">
        <v>2.08</v>
      </c>
      <c r="AJ564" s="119">
        <v>-22.83</v>
      </c>
      <c r="AK564" s="119">
        <v>7.6</v>
      </c>
      <c r="AL564" s="119">
        <v>78.72</v>
      </c>
      <c r="AM564" s="119">
        <v>-38.51</v>
      </c>
      <c r="AN564" s="119">
        <v>7.71</v>
      </c>
      <c r="AO564" s="119">
        <v>31.26</v>
      </c>
      <c r="AP564" s="119">
        <v>-29.64</v>
      </c>
      <c r="AQ564" s="119">
        <v>21.71</v>
      </c>
      <c r="AR564" s="119">
        <v>-7.29</v>
      </c>
      <c r="AS564" s="119">
        <v>1.83</v>
      </c>
      <c r="AT564" s="119">
        <v>-6.22</v>
      </c>
      <c r="AU564" s="119">
        <v>2.48</v>
      </c>
      <c r="AV564" s="119">
        <v>65.52</v>
      </c>
      <c r="AW564" s="119">
        <v>-22.48</v>
      </c>
      <c r="AX564" s="119">
        <v>-8.33</v>
      </c>
      <c r="AY564" s="119">
        <v>-33.020000000000003</v>
      </c>
      <c r="AZ564" s="119">
        <v>34.85</v>
      </c>
      <c r="BA564" s="119">
        <v>3.89</v>
      </c>
      <c r="BB564" s="119">
        <v>-16.54</v>
      </c>
      <c r="BC564" s="119">
        <v>71.040000000000006</v>
      </c>
    </row>
    <row r="565" spans="1:55" x14ac:dyDescent="0.45">
      <c r="A565" s="260">
        <v>246</v>
      </c>
      <c r="B565" s="173" t="s">
        <v>323</v>
      </c>
      <c r="C565" s="173"/>
      <c r="D565" s="120">
        <v>80</v>
      </c>
      <c r="E565" s="120">
        <v>-11.11</v>
      </c>
      <c r="F565" s="120">
        <v>-37.5</v>
      </c>
      <c r="G565" s="120">
        <v>-20</v>
      </c>
      <c r="H565" s="120">
        <v>75</v>
      </c>
      <c r="I565" s="120">
        <v>-57.14</v>
      </c>
      <c r="J565" s="120">
        <v>-33.33</v>
      </c>
      <c r="K565" s="120">
        <v>250</v>
      </c>
      <c r="L565" s="120">
        <v>-42.86</v>
      </c>
      <c r="M565" s="120">
        <v>-25</v>
      </c>
      <c r="N565" s="120">
        <v>-33.33</v>
      </c>
      <c r="O565" s="120">
        <v>650</v>
      </c>
      <c r="P565" s="120">
        <v>-73.33</v>
      </c>
      <c r="Q565" s="120">
        <v>150</v>
      </c>
      <c r="R565" s="120">
        <v>-80</v>
      </c>
      <c r="S565" s="120">
        <v>50</v>
      </c>
      <c r="T565" s="120">
        <v>66.67</v>
      </c>
      <c r="U565" s="120">
        <v>-40</v>
      </c>
      <c r="V565" s="120">
        <v>200</v>
      </c>
      <c r="W565" s="120">
        <v>-66.67</v>
      </c>
      <c r="X565" s="120">
        <v>133.33000000000001</v>
      </c>
      <c r="Y565" s="120">
        <v>0</v>
      </c>
      <c r="Z565" s="120">
        <v>85.71</v>
      </c>
      <c r="AA565" s="120">
        <v>-84.62</v>
      </c>
      <c r="AB565" s="120">
        <v>50</v>
      </c>
      <c r="AC565" s="120">
        <v>100</v>
      </c>
      <c r="AD565" s="120">
        <v>-66.67</v>
      </c>
      <c r="AE565" s="120">
        <v>700</v>
      </c>
      <c r="AF565" s="120">
        <v>-62.5</v>
      </c>
      <c r="AG565" s="120">
        <v>33.33</v>
      </c>
      <c r="AH565" s="120">
        <v>-62.5</v>
      </c>
      <c r="AI565" s="120">
        <v>33.33</v>
      </c>
      <c r="AJ565" s="120">
        <v>-25</v>
      </c>
      <c r="AK565" s="120">
        <v>166.67</v>
      </c>
      <c r="AL565" s="120">
        <v>75</v>
      </c>
      <c r="AM565" s="120">
        <v>-71.430000000000007</v>
      </c>
      <c r="AN565" s="120">
        <v>-100</v>
      </c>
      <c r="AO565" s="116"/>
      <c r="AP565" s="120">
        <v>-80</v>
      </c>
      <c r="AQ565" s="120">
        <v>700</v>
      </c>
      <c r="AR565" s="120">
        <v>37.5</v>
      </c>
      <c r="AS565" s="120">
        <v>-36.36</v>
      </c>
      <c r="AT565" s="120">
        <v>-57.14</v>
      </c>
      <c r="AU565" s="120">
        <v>33.33</v>
      </c>
      <c r="AV565" s="120">
        <v>225</v>
      </c>
      <c r="AW565" s="120">
        <v>-23.08</v>
      </c>
      <c r="AX565" s="120">
        <v>-40</v>
      </c>
      <c r="AY565" s="120">
        <v>-66.67</v>
      </c>
      <c r="AZ565" s="120">
        <v>0</v>
      </c>
      <c r="BA565" s="120">
        <v>450</v>
      </c>
      <c r="BB565" s="120">
        <v>163.63999999999999</v>
      </c>
      <c r="BC565" s="120">
        <v>-58.62</v>
      </c>
    </row>
    <row r="566" spans="1:55" x14ac:dyDescent="0.45">
      <c r="A566" s="261">
        <v>247</v>
      </c>
      <c r="B566" s="174" t="s">
        <v>324</v>
      </c>
      <c r="C566" s="174"/>
      <c r="D566" s="119">
        <v>61.26</v>
      </c>
      <c r="E566" s="119">
        <v>22.07</v>
      </c>
      <c r="F566" s="119">
        <v>-19.91</v>
      </c>
      <c r="G566" s="119">
        <v>-65.14</v>
      </c>
      <c r="H566" s="119">
        <v>111.48</v>
      </c>
      <c r="I566" s="119">
        <v>-20.54</v>
      </c>
      <c r="J566" s="119">
        <v>100.49</v>
      </c>
      <c r="K566" s="119">
        <v>-21.9</v>
      </c>
      <c r="L566" s="119">
        <v>-14.64</v>
      </c>
      <c r="M566" s="119">
        <v>-17.149999999999999</v>
      </c>
      <c r="N566" s="119">
        <v>-17.62</v>
      </c>
      <c r="O566" s="119">
        <v>185.56</v>
      </c>
      <c r="P566" s="119">
        <v>-53.75</v>
      </c>
      <c r="Q566" s="119">
        <v>-9.31</v>
      </c>
      <c r="R566" s="119">
        <v>-41.96</v>
      </c>
      <c r="S566" s="119">
        <v>226.15</v>
      </c>
      <c r="T566" s="119">
        <v>-69.34</v>
      </c>
      <c r="U566" s="119">
        <v>171.54</v>
      </c>
      <c r="V566" s="119">
        <v>-1.98</v>
      </c>
      <c r="W566" s="119">
        <v>-16.18</v>
      </c>
      <c r="X566" s="119">
        <v>-52.07</v>
      </c>
      <c r="Y566" s="119">
        <v>239.57</v>
      </c>
      <c r="Z566" s="119">
        <v>-56.57</v>
      </c>
      <c r="AA566" s="119">
        <v>-21.95</v>
      </c>
      <c r="AB566" s="119">
        <v>-1.88</v>
      </c>
      <c r="AC566" s="119">
        <v>16.559999999999999</v>
      </c>
      <c r="AD566" s="119">
        <v>-22.95</v>
      </c>
      <c r="AE566" s="119">
        <v>42.55</v>
      </c>
      <c r="AF566" s="119">
        <v>26.87</v>
      </c>
      <c r="AG566" s="119">
        <v>-42.75</v>
      </c>
      <c r="AH566" s="119">
        <v>40.409999999999997</v>
      </c>
      <c r="AI566" s="119">
        <v>35.119999999999997</v>
      </c>
      <c r="AJ566" s="119">
        <v>-40.07</v>
      </c>
      <c r="AK566" s="119">
        <v>10.24</v>
      </c>
      <c r="AL566" s="119">
        <v>33.33</v>
      </c>
      <c r="AM566" s="119">
        <v>4.0999999999999996</v>
      </c>
      <c r="AN566" s="119">
        <v>18.899999999999999</v>
      </c>
      <c r="AO566" s="119">
        <v>33.44</v>
      </c>
      <c r="AP566" s="119">
        <v>-49.13</v>
      </c>
      <c r="AQ566" s="119">
        <v>56.1</v>
      </c>
      <c r="AR566" s="119">
        <v>-35.94</v>
      </c>
      <c r="AS566" s="119">
        <v>46.83</v>
      </c>
      <c r="AT566" s="119">
        <v>14.62</v>
      </c>
      <c r="AU566" s="119">
        <v>11.59</v>
      </c>
      <c r="AV566" s="119">
        <v>19.48</v>
      </c>
      <c r="AW566" s="119">
        <v>-12.83</v>
      </c>
      <c r="AX566" s="119">
        <v>7.23</v>
      </c>
      <c r="AY566" s="119">
        <v>-12.09</v>
      </c>
      <c r="AZ566" s="119">
        <v>-39.15</v>
      </c>
      <c r="BA566" s="119">
        <v>164.35</v>
      </c>
      <c r="BB566" s="119">
        <v>-72.7</v>
      </c>
      <c r="BC566" s="119">
        <v>106.63</v>
      </c>
    </row>
    <row r="567" spans="1:55" x14ac:dyDescent="0.45">
      <c r="A567" s="260">
        <v>248</v>
      </c>
      <c r="B567" s="173" t="s">
        <v>325</v>
      </c>
      <c r="C567" s="173"/>
      <c r="D567" s="120">
        <v>-54.65</v>
      </c>
      <c r="E567" s="120">
        <v>-27.56</v>
      </c>
      <c r="F567" s="120">
        <v>-5.75</v>
      </c>
      <c r="G567" s="120">
        <v>-5.03</v>
      </c>
      <c r="H567" s="120">
        <v>12.18</v>
      </c>
      <c r="I567" s="120">
        <v>86.46</v>
      </c>
      <c r="J567" s="120">
        <v>-47.47</v>
      </c>
      <c r="K567" s="120">
        <v>105.66</v>
      </c>
      <c r="L567" s="120">
        <v>-41.17</v>
      </c>
      <c r="M567" s="120">
        <v>-19.920000000000002</v>
      </c>
      <c r="N567" s="120">
        <v>11.6</v>
      </c>
      <c r="O567" s="120">
        <v>-3.37</v>
      </c>
      <c r="P567" s="120">
        <v>94.37</v>
      </c>
      <c r="Q567" s="120">
        <v>-26.14</v>
      </c>
      <c r="R567" s="120">
        <v>-39.130000000000003</v>
      </c>
      <c r="S567" s="120">
        <v>5.41</v>
      </c>
      <c r="T567" s="120">
        <v>-24.14</v>
      </c>
      <c r="U567" s="120">
        <v>21.16</v>
      </c>
      <c r="V567" s="120">
        <v>1.93</v>
      </c>
      <c r="W567" s="120">
        <v>36.46</v>
      </c>
      <c r="X567" s="120">
        <v>-20.149999999999999</v>
      </c>
      <c r="Y567" s="120">
        <v>26.85</v>
      </c>
      <c r="Z567" s="120">
        <v>-16.54</v>
      </c>
      <c r="AA567" s="120">
        <v>-20.260000000000002</v>
      </c>
      <c r="AB567" s="120">
        <v>172.81</v>
      </c>
      <c r="AC567" s="120">
        <v>-45.26</v>
      </c>
      <c r="AD567" s="120">
        <v>-51.06</v>
      </c>
      <c r="AE567" s="120">
        <v>12.02</v>
      </c>
      <c r="AF567" s="120">
        <v>-1.17</v>
      </c>
      <c r="AG567" s="120">
        <v>-28.22</v>
      </c>
      <c r="AH567" s="120">
        <v>80.3</v>
      </c>
      <c r="AI567" s="120">
        <v>-5.73</v>
      </c>
      <c r="AJ567" s="120">
        <v>-11.45</v>
      </c>
      <c r="AK567" s="120">
        <v>25.03</v>
      </c>
      <c r="AL567" s="120">
        <v>-10.220000000000001</v>
      </c>
      <c r="AM567" s="120">
        <v>-25.37</v>
      </c>
      <c r="AN567" s="120">
        <v>204.94</v>
      </c>
      <c r="AO567" s="120">
        <v>-53.25</v>
      </c>
      <c r="AP567" s="120">
        <v>-36.61</v>
      </c>
      <c r="AQ567" s="120">
        <v>71.650000000000006</v>
      </c>
      <c r="AR567" s="120">
        <v>-33.68</v>
      </c>
      <c r="AS567" s="120">
        <v>65.61</v>
      </c>
      <c r="AT567" s="120">
        <v>-0.48</v>
      </c>
      <c r="AU567" s="120">
        <v>2.4700000000000002</v>
      </c>
      <c r="AV567" s="120">
        <v>-4.8899999999999997</v>
      </c>
      <c r="AW567" s="120">
        <v>3.78</v>
      </c>
      <c r="AX567" s="120">
        <v>0.4</v>
      </c>
      <c r="AY567" s="120">
        <v>1.34</v>
      </c>
      <c r="AZ567" s="120">
        <v>189.79</v>
      </c>
      <c r="BA567" s="120">
        <v>-50.15</v>
      </c>
      <c r="BB567" s="120">
        <v>-39.4</v>
      </c>
      <c r="BC567" s="120">
        <v>3.44</v>
      </c>
    </row>
    <row r="568" spans="1:55" x14ac:dyDescent="0.45">
      <c r="A568" s="261">
        <v>249</v>
      </c>
      <c r="B568" s="174" t="s">
        <v>326</v>
      </c>
      <c r="C568" s="174"/>
      <c r="D568" s="119">
        <v>-20.420000000000002</v>
      </c>
      <c r="E568" s="119">
        <v>15.71</v>
      </c>
      <c r="F568" s="119">
        <v>-0.9</v>
      </c>
      <c r="G568" s="119">
        <v>-5.94</v>
      </c>
      <c r="H568" s="119">
        <v>-9.2200000000000006</v>
      </c>
      <c r="I568" s="119">
        <v>-28.34</v>
      </c>
      <c r="J568" s="119">
        <v>40.299999999999997</v>
      </c>
      <c r="K568" s="119">
        <v>7.45</v>
      </c>
      <c r="L568" s="119">
        <v>32.18</v>
      </c>
      <c r="M568" s="119">
        <v>-25.84</v>
      </c>
      <c r="N568" s="119">
        <v>-20.2</v>
      </c>
      <c r="O568" s="119">
        <v>-20.25</v>
      </c>
      <c r="P568" s="119">
        <v>294.44</v>
      </c>
      <c r="Q568" s="119">
        <v>-54.53</v>
      </c>
      <c r="R568" s="119">
        <v>-53.98</v>
      </c>
      <c r="S568" s="119">
        <v>55.77</v>
      </c>
      <c r="T568" s="119">
        <v>-3.7</v>
      </c>
      <c r="U568" s="119">
        <v>30.13</v>
      </c>
      <c r="V568" s="119">
        <v>-38.92</v>
      </c>
      <c r="W568" s="119">
        <v>37.1</v>
      </c>
      <c r="X568" s="119">
        <v>-10.59</v>
      </c>
      <c r="Y568" s="119">
        <v>-5.92</v>
      </c>
      <c r="Z568" s="119">
        <v>2.1</v>
      </c>
      <c r="AA568" s="119">
        <v>-34.25</v>
      </c>
      <c r="AB568" s="119">
        <v>-7.29</v>
      </c>
      <c r="AC568" s="119">
        <v>40.450000000000003</v>
      </c>
      <c r="AD568" s="119">
        <v>0</v>
      </c>
      <c r="AE568" s="119">
        <v>1.6</v>
      </c>
      <c r="AF568" s="119">
        <v>9.4499999999999993</v>
      </c>
      <c r="AG568" s="119">
        <v>-22.3</v>
      </c>
      <c r="AH568" s="119">
        <v>59.26</v>
      </c>
      <c r="AI568" s="119">
        <v>-41.28</v>
      </c>
      <c r="AJ568" s="119">
        <v>65.349999999999994</v>
      </c>
      <c r="AK568" s="119">
        <v>-26.95</v>
      </c>
      <c r="AL568" s="119">
        <v>0.82</v>
      </c>
      <c r="AM568" s="119">
        <v>-20.329999999999998</v>
      </c>
      <c r="AN568" s="119">
        <v>28.57</v>
      </c>
      <c r="AO568" s="119">
        <v>35.71</v>
      </c>
      <c r="AP568" s="119">
        <v>-47.37</v>
      </c>
      <c r="AQ568" s="119">
        <v>37.78</v>
      </c>
      <c r="AR568" s="119">
        <v>2.42</v>
      </c>
      <c r="AS568" s="119">
        <v>6.3</v>
      </c>
      <c r="AT568" s="119">
        <v>10.37</v>
      </c>
      <c r="AU568" s="119">
        <v>9.4</v>
      </c>
      <c r="AV568" s="119">
        <v>-19.63</v>
      </c>
      <c r="AW568" s="119">
        <v>38.93</v>
      </c>
      <c r="AX568" s="119">
        <v>-21.43</v>
      </c>
      <c r="AY568" s="119">
        <v>14.69</v>
      </c>
      <c r="AZ568" s="119">
        <v>-9.15</v>
      </c>
      <c r="BA568" s="119">
        <v>4.03</v>
      </c>
      <c r="BB568" s="119">
        <v>28.39</v>
      </c>
      <c r="BC568" s="119">
        <v>-18.59</v>
      </c>
    </row>
    <row r="569" spans="1:55" x14ac:dyDescent="0.45">
      <c r="A569" s="260">
        <v>250</v>
      </c>
      <c r="B569" s="173" t="s">
        <v>327</v>
      </c>
      <c r="C569" s="173"/>
      <c r="D569" s="120">
        <v>9.1199999999999992</v>
      </c>
      <c r="E569" s="120">
        <v>19.46</v>
      </c>
      <c r="F569" s="120">
        <v>-26.41</v>
      </c>
      <c r="G569" s="120">
        <v>9.41</v>
      </c>
      <c r="H569" s="120">
        <v>2.36</v>
      </c>
      <c r="I569" s="120">
        <v>-9.14</v>
      </c>
      <c r="J569" s="120">
        <v>-5.35</v>
      </c>
      <c r="K569" s="120">
        <v>13.79</v>
      </c>
      <c r="L569" s="120">
        <v>-13.55</v>
      </c>
      <c r="M569" s="120">
        <v>-20.059999999999999</v>
      </c>
      <c r="N569" s="120">
        <v>10.6</v>
      </c>
      <c r="O569" s="120">
        <v>-3.85</v>
      </c>
      <c r="P569" s="120">
        <v>7.79</v>
      </c>
      <c r="Q569" s="120">
        <v>13.28</v>
      </c>
      <c r="R569" s="120">
        <v>-5.35</v>
      </c>
      <c r="S569" s="120">
        <v>0.99</v>
      </c>
      <c r="T569" s="120">
        <v>18.25</v>
      </c>
      <c r="U569" s="120">
        <v>-6.56</v>
      </c>
      <c r="V569" s="120">
        <v>-3.11</v>
      </c>
      <c r="W569" s="120">
        <v>-7.15</v>
      </c>
      <c r="X569" s="120">
        <v>5.82</v>
      </c>
      <c r="Y569" s="120">
        <v>14.65</v>
      </c>
      <c r="Z569" s="120">
        <v>-14.16</v>
      </c>
      <c r="AA569" s="120">
        <v>-24.17</v>
      </c>
      <c r="AB569" s="120">
        <v>36</v>
      </c>
      <c r="AC569" s="120">
        <v>-16.82</v>
      </c>
      <c r="AD569" s="120">
        <v>14.36</v>
      </c>
      <c r="AE569" s="120">
        <v>-11.98</v>
      </c>
      <c r="AF569" s="120">
        <v>10.32</v>
      </c>
      <c r="AG569" s="120">
        <v>-2.79</v>
      </c>
      <c r="AH569" s="120">
        <v>13.61</v>
      </c>
      <c r="AI569" s="120">
        <v>7.48</v>
      </c>
      <c r="AJ569" s="120">
        <v>-18.52</v>
      </c>
      <c r="AK569" s="120">
        <v>-1.34</v>
      </c>
      <c r="AL569" s="120">
        <v>20.54</v>
      </c>
      <c r="AM569" s="120">
        <v>-31.75</v>
      </c>
      <c r="AN569" s="120">
        <v>8.49</v>
      </c>
      <c r="AO569" s="120">
        <v>46.38</v>
      </c>
      <c r="AP569" s="120">
        <v>-15.8</v>
      </c>
      <c r="AQ569" s="120">
        <v>11.47</v>
      </c>
      <c r="AR569" s="120">
        <v>-11.14</v>
      </c>
      <c r="AS569" s="120">
        <v>-17.510000000000002</v>
      </c>
      <c r="AT569" s="120">
        <v>40.72</v>
      </c>
      <c r="AU569" s="120">
        <v>37.1</v>
      </c>
      <c r="AV569" s="120">
        <v>-19.72</v>
      </c>
      <c r="AW569" s="120">
        <v>-8.01</v>
      </c>
      <c r="AX569" s="120">
        <v>-2.85</v>
      </c>
      <c r="AY569" s="120">
        <v>20.45</v>
      </c>
      <c r="AZ569" s="120">
        <v>-12.04</v>
      </c>
      <c r="BA569" s="120">
        <v>28.96</v>
      </c>
      <c r="BB569" s="120">
        <v>1.6</v>
      </c>
      <c r="BC569" s="120">
        <v>4.47</v>
      </c>
    </row>
    <row r="570" spans="1:55" ht="29.25" x14ac:dyDescent="0.45">
      <c r="A570" s="261">
        <v>251</v>
      </c>
      <c r="B570" s="174" t="s">
        <v>328</v>
      </c>
      <c r="C570" s="174"/>
      <c r="D570" s="119">
        <v>9.43</v>
      </c>
      <c r="E570" s="119">
        <v>-41.38</v>
      </c>
      <c r="F570" s="119">
        <v>-70.59</v>
      </c>
      <c r="G570" s="121">
        <v>1090</v>
      </c>
      <c r="H570" s="119">
        <v>-34.450000000000003</v>
      </c>
      <c r="I570" s="119">
        <v>-1.28</v>
      </c>
      <c r="J570" s="119">
        <v>6.49</v>
      </c>
      <c r="K570" s="119">
        <v>37.799999999999997</v>
      </c>
      <c r="L570" s="119">
        <v>-45.13</v>
      </c>
      <c r="M570" s="119">
        <v>-24.19</v>
      </c>
      <c r="N570" s="119">
        <v>91.49</v>
      </c>
      <c r="O570" s="119">
        <v>-26.67</v>
      </c>
      <c r="P570" s="119">
        <v>27.27</v>
      </c>
      <c r="Q570" s="119">
        <v>10.71</v>
      </c>
      <c r="R570" s="119">
        <v>-24.73</v>
      </c>
      <c r="S570" s="119">
        <v>5.71</v>
      </c>
      <c r="T570" s="119">
        <v>31.08</v>
      </c>
      <c r="U570" s="119">
        <v>-38.14</v>
      </c>
      <c r="V570" s="119">
        <v>-13.33</v>
      </c>
      <c r="W570" s="119">
        <v>73.08</v>
      </c>
      <c r="X570" s="119">
        <v>45.56</v>
      </c>
      <c r="Y570" s="119">
        <v>-59.54</v>
      </c>
      <c r="Z570" s="119">
        <v>150.94</v>
      </c>
      <c r="AA570" s="119">
        <v>-43.61</v>
      </c>
      <c r="AB570" s="119">
        <v>-22.67</v>
      </c>
      <c r="AC570" s="119">
        <v>65.52</v>
      </c>
      <c r="AD570" s="119">
        <v>-30.21</v>
      </c>
      <c r="AE570" s="119">
        <v>49.25</v>
      </c>
      <c r="AF570" s="119">
        <v>1</v>
      </c>
      <c r="AG570" s="119">
        <v>-7.92</v>
      </c>
      <c r="AH570" s="119">
        <v>-6.45</v>
      </c>
      <c r="AI570" s="119">
        <v>-20.69</v>
      </c>
      <c r="AJ570" s="119">
        <v>30.43</v>
      </c>
      <c r="AK570" s="119">
        <v>22.22</v>
      </c>
      <c r="AL570" s="119">
        <v>-22.73</v>
      </c>
      <c r="AM570" s="119">
        <v>-8.24</v>
      </c>
      <c r="AN570" s="119">
        <v>-15.38</v>
      </c>
      <c r="AO570" s="119">
        <v>10.61</v>
      </c>
      <c r="AP570" s="119">
        <v>136.99</v>
      </c>
      <c r="AQ570" s="119">
        <v>-45.09</v>
      </c>
      <c r="AR570" s="119">
        <v>-9.4700000000000006</v>
      </c>
      <c r="AS570" s="119">
        <v>23.26</v>
      </c>
      <c r="AT570" s="119">
        <v>-4.72</v>
      </c>
      <c r="AU570" s="119">
        <v>-37.619999999999997</v>
      </c>
      <c r="AV570" s="119">
        <v>100</v>
      </c>
      <c r="AW570" s="119">
        <v>-21.43</v>
      </c>
      <c r="AX570" s="119">
        <v>41.41</v>
      </c>
      <c r="AY570" s="119">
        <v>6.43</v>
      </c>
      <c r="AZ570" s="119">
        <v>24.83</v>
      </c>
      <c r="BA570" s="119">
        <v>23.66</v>
      </c>
      <c r="BB570" s="119">
        <v>-26.96</v>
      </c>
      <c r="BC570" s="119">
        <v>24.4</v>
      </c>
    </row>
    <row r="571" spans="1:55" x14ac:dyDescent="0.45">
      <c r="A571" s="260">
        <v>252</v>
      </c>
      <c r="B571" s="173" t="s">
        <v>99</v>
      </c>
      <c r="C571" s="173"/>
      <c r="D571" s="120">
        <v>15.49</v>
      </c>
      <c r="E571" s="120">
        <v>12.4</v>
      </c>
      <c r="F571" s="120">
        <v>-24.49</v>
      </c>
      <c r="G571" s="120">
        <v>0.51</v>
      </c>
      <c r="H571" s="120">
        <v>5.34</v>
      </c>
      <c r="I571" s="120">
        <v>14.56</v>
      </c>
      <c r="J571" s="120">
        <v>-10.050000000000001</v>
      </c>
      <c r="K571" s="120">
        <v>4.3899999999999997</v>
      </c>
      <c r="L571" s="120">
        <v>3.92</v>
      </c>
      <c r="M571" s="120">
        <v>-21.86</v>
      </c>
      <c r="N571" s="120">
        <v>-2.12</v>
      </c>
      <c r="O571" s="120">
        <v>-29.66</v>
      </c>
      <c r="P571" s="120">
        <v>-32.04</v>
      </c>
      <c r="Q571" s="120">
        <v>20.41</v>
      </c>
      <c r="R571" s="120">
        <v>14.66</v>
      </c>
      <c r="S571" s="120">
        <v>-0.14000000000000001</v>
      </c>
      <c r="T571" s="120">
        <v>37.75</v>
      </c>
      <c r="U571" s="120">
        <v>2.4900000000000002</v>
      </c>
      <c r="V571" s="120">
        <v>-27.25</v>
      </c>
      <c r="W571" s="120">
        <v>19.11</v>
      </c>
      <c r="X571" s="120">
        <v>11.67</v>
      </c>
      <c r="Y571" s="120">
        <v>-28.28</v>
      </c>
      <c r="Z571" s="120">
        <v>-9.2899999999999991</v>
      </c>
      <c r="AA571" s="120">
        <v>-8.2100000000000009</v>
      </c>
      <c r="AB571" s="120">
        <v>2.2200000000000002</v>
      </c>
      <c r="AC571" s="120">
        <v>-1.26</v>
      </c>
      <c r="AD571" s="120">
        <v>-22.38</v>
      </c>
      <c r="AE571" s="120">
        <v>29.92</v>
      </c>
      <c r="AF571" s="120">
        <v>0.79</v>
      </c>
      <c r="AG571" s="120">
        <v>4.79</v>
      </c>
      <c r="AH571" s="120">
        <v>8.3000000000000007</v>
      </c>
      <c r="AI571" s="120">
        <v>4.68</v>
      </c>
      <c r="AJ571" s="120">
        <v>14.6</v>
      </c>
      <c r="AK571" s="120">
        <v>-20.89</v>
      </c>
      <c r="AL571" s="120">
        <v>-6.72</v>
      </c>
      <c r="AM571" s="120">
        <v>1.29</v>
      </c>
      <c r="AN571" s="120">
        <v>11.95</v>
      </c>
      <c r="AO571" s="120">
        <v>90.81</v>
      </c>
      <c r="AP571" s="120">
        <v>-46.54</v>
      </c>
      <c r="AQ571" s="120">
        <v>30.56</v>
      </c>
      <c r="AR571" s="120">
        <v>23.59</v>
      </c>
      <c r="AS571" s="120">
        <v>10.01</v>
      </c>
      <c r="AT571" s="120">
        <v>-37.83</v>
      </c>
      <c r="AU571" s="120">
        <v>134.81</v>
      </c>
      <c r="AV571" s="120">
        <v>15.72</v>
      </c>
      <c r="AW571" s="120">
        <v>-44.46</v>
      </c>
      <c r="AX571" s="120">
        <v>-7.06</v>
      </c>
      <c r="AY571" s="120">
        <v>9.81</v>
      </c>
      <c r="AZ571" s="120">
        <v>20.010000000000002</v>
      </c>
      <c r="BA571" s="120">
        <v>-5.58</v>
      </c>
      <c r="BB571" s="120">
        <v>-25.92</v>
      </c>
      <c r="BC571" s="120">
        <v>12.7</v>
      </c>
    </row>
    <row r="572" spans="1:55" ht="29.25" x14ac:dyDescent="0.45">
      <c r="A572" s="261">
        <v>253</v>
      </c>
      <c r="B572" s="174" t="s">
        <v>329</v>
      </c>
      <c r="C572" s="174"/>
      <c r="D572" s="121">
        <v>1200</v>
      </c>
      <c r="E572" s="119">
        <v>34.619999999999997</v>
      </c>
      <c r="F572" s="119">
        <v>2.86</v>
      </c>
      <c r="G572" s="119">
        <v>-66.67</v>
      </c>
      <c r="H572" s="119">
        <v>208.33</v>
      </c>
      <c r="I572" s="119">
        <v>18.02</v>
      </c>
      <c r="J572" s="119">
        <v>-58.78</v>
      </c>
      <c r="K572" s="119">
        <v>44.44</v>
      </c>
      <c r="L572" s="119">
        <v>66.67</v>
      </c>
      <c r="M572" s="119">
        <v>-87.69</v>
      </c>
      <c r="N572" s="119">
        <v>37.5</v>
      </c>
      <c r="O572" s="119">
        <v>118.18</v>
      </c>
      <c r="P572" s="119">
        <v>6.25</v>
      </c>
      <c r="Q572" s="119">
        <v>47.06</v>
      </c>
      <c r="R572" s="119">
        <v>-94.67</v>
      </c>
      <c r="S572" s="119">
        <v>575</v>
      </c>
      <c r="T572" s="119">
        <v>222.22</v>
      </c>
      <c r="U572" s="119">
        <v>19.54</v>
      </c>
      <c r="V572" s="119">
        <v>-44.23</v>
      </c>
      <c r="W572" s="119">
        <v>-6.9</v>
      </c>
      <c r="X572" s="119">
        <v>-62.96</v>
      </c>
      <c r="Y572" s="119">
        <v>80</v>
      </c>
      <c r="Z572" s="119">
        <v>-66.67</v>
      </c>
      <c r="AA572" s="119">
        <v>-25</v>
      </c>
      <c r="AB572" s="119">
        <v>266.67</v>
      </c>
      <c r="AC572" s="119">
        <v>-51.52</v>
      </c>
      <c r="AD572" s="119">
        <v>31.25</v>
      </c>
      <c r="AE572" s="119">
        <v>80.95</v>
      </c>
      <c r="AF572" s="119">
        <v>-81.58</v>
      </c>
      <c r="AG572" s="119">
        <v>-14.29</v>
      </c>
      <c r="AH572" s="121">
        <v>2433.33</v>
      </c>
      <c r="AI572" s="119">
        <v>-73.03</v>
      </c>
      <c r="AJ572" s="119">
        <v>63.41</v>
      </c>
      <c r="AK572" s="119">
        <v>-65.67</v>
      </c>
      <c r="AL572" s="119">
        <v>26.09</v>
      </c>
      <c r="AM572" s="119">
        <v>-48.28</v>
      </c>
      <c r="AN572" s="119">
        <v>333.33</v>
      </c>
      <c r="AO572" s="119">
        <v>-16.920000000000002</v>
      </c>
      <c r="AP572" s="119">
        <v>-25.93</v>
      </c>
      <c r="AQ572" s="119">
        <v>-25</v>
      </c>
      <c r="AR572" s="119">
        <v>13.33</v>
      </c>
      <c r="AS572" s="119">
        <v>-79.41</v>
      </c>
      <c r="AT572" s="119">
        <v>414.29</v>
      </c>
      <c r="AU572" s="119">
        <v>-47.22</v>
      </c>
      <c r="AV572" s="119">
        <v>131.58000000000001</v>
      </c>
      <c r="AW572" s="119">
        <v>-22.73</v>
      </c>
      <c r="AX572" s="119">
        <v>-47.06</v>
      </c>
      <c r="AY572" s="119">
        <v>-16.670000000000002</v>
      </c>
      <c r="AZ572" s="119">
        <v>40</v>
      </c>
      <c r="BA572" s="119">
        <v>100</v>
      </c>
      <c r="BB572" s="119">
        <v>23.81</v>
      </c>
      <c r="BC572" s="119">
        <v>-25</v>
      </c>
    </row>
    <row r="573" spans="1:55" ht="29.25" x14ac:dyDescent="0.45">
      <c r="A573" s="260">
        <v>254</v>
      </c>
      <c r="B573" s="173" t="s">
        <v>82</v>
      </c>
      <c r="C573" s="173"/>
      <c r="D573" s="120">
        <v>-4.42</v>
      </c>
      <c r="E573" s="120">
        <v>50.19</v>
      </c>
      <c r="F573" s="120">
        <v>-25.56</v>
      </c>
      <c r="G573" s="120">
        <v>-10.039999999999999</v>
      </c>
      <c r="H573" s="120">
        <v>4.88</v>
      </c>
      <c r="I573" s="120">
        <v>-5.43</v>
      </c>
      <c r="J573" s="120">
        <v>-23.4</v>
      </c>
      <c r="K573" s="120">
        <v>11.87</v>
      </c>
      <c r="L573" s="120">
        <v>8</v>
      </c>
      <c r="M573" s="120">
        <v>-6.99</v>
      </c>
      <c r="N573" s="120">
        <v>3.33</v>
      </c>
      <c r="O573" s="120">
        <v>12.9</v>
      </c>
      <c r="P573" s="120">
        <v>12.96</v>
      </c>
      <c r="Q573" s="120">
        <v>16.600000000000001</v>
      </c>
      <c r="R573" s="120">
        <v>-36.07</v>
      </c>
      <c r="S573" s="120">
        <v>-8.91</v>
      </c>
      <c r="T573" s="120">
        <v>-2.2000000000000002</v>
      </c>
      <c r="U573" s="120">
        <v>3.91</v>
      </c>
      <c r="V573" s="120">
        <v>5.17</v>
      </c>
      <c r="W573" s="120">
        <v>28.55</v>
      </c>
      <c r="X573" s="120">
        <v>-7.67</v>
      </c>
      <c r="Y573" s="120">
        <v>13.05</v>
      </c>
      <c r="Z573" s="120">
        <v>-25.23</v>
      </c>
      <c r="AA573" s="120">
        <v>2.56</v>
      </c>
      <c r="AB573" s="120">
        <v>15.18</v>
      </c>
      <c r="AC573" s="120">
        <v>8.4</v>
      </c>
      <c r="AD573" s="120">
        <v>-42.45</v>
      </c>
      <c r="AE573" s="120">
        <v>42.37</v>
      </c>
      <c r="AF573" s="120">
        <v>-17</v>
      </c>
      <c r="AG573" s="120">
        <v>-17.39</v>
      </c>
      <c r="AH573" s="120">
        <v>10.5</v>
      </c>
      <c r="AI573" s="120">
        <v>-6.74</v>
      </c>
      <c r="AJ573" s="120">
        <v>-3.43</v>
      </c>
      <c r="AK573" s="120">
        <v>10.94</v>
      </c>
      <c r="AL573" s="120">
        <v>-41.4</v>
      </c>
      <c r="AM573" s="120">
        <v>-2.16</v>
      </c>
      <c r="AN573" s="120">
        <v>18.12</v>
      </c>
      <c r="AO573" s="120">
        <v>40.090000000000003</v>
      </c>
      <c r="AP573" s="120">
        <v>-22.02</v>
      </c>
      <c r="AQ573" s="120">
        <v>48.15</v>
      </c>
      <c r="AR573" s="120">
        <v>-16.04</v>
      </c>
      <c r="AS573" s="120">
        <v>-20</v>
      </c>
      <c r="AT573" s="120">
        <v>24.14</v>
      </c>
      <c r="AU573" s="120">
        <v>3.64</v>
      </c>
      <c r="AV573" s="120">
        <v>0.59</v>
      </c>
      <c r="AW573" s="120">
        <v>1.1499999999999999</v>
      </c>
      <c r="AX573" s="120">
        <v>-19.54</v>
      </c>
      <c r="AY573" s="120">
        <v>-6.96</v>
      </c>
      <c r="AZ573" s="120">
        <v>1.33</v>
      </c>
      <c r="BA573" s="120">
        <v>23.4</v>
      </c>
      <c r="BB573" s="120">
        <v>-34.5</v>
      </c>
      <c r="BC573" s="120">
        <v>30.09</v>
      </c>
    </row>
    <row r="574" spans="1:55" ht="29.25" x14ac:dyDescent="0.45">
      <c r="A574" s="261">
        <v>255</v>
      </c>
      <c r="B574" s="174" t="s">
        <v>330</v>
      </c>
      <c r="C574" s="174"/>
      <c r="D574" s="119">
        <v>110.53</v>
      </c>
      <c r="E574" s="119">
        <v>28.75</v>
      </c>
      <c r="F574" s="119">
        <v>-27.18</v>
      </c>
      <c r="G574" s="119">
        <v>4</v>
      </c>
      <c r="H574" s="119">
        <v>-6.41</v>
      </c>
      <c r="I574" s="119">
        <v>-28.77</v>
      </c>
      <c r="J574" s="119">
        <v>50</v>
      </c>
      <c r="K574" s="119">
        <v>-14.1</v>
      </c>
      <c r="L574" s="119">
        <v>52.24</v>
      </c>
      <c r="M574" s="119">
        <v>0</v>
      </c>
      <c r="N574" s="119">
        <v>-4.9000000000000004</v>
      </c>
      <c r="O574" s="119">
        <v>58.76</v>
      </c>
      <c r="P574" s="119">
        <v>-68.180000000000007</v>
      </c>
      <c r="Q574" s="119">
        <v>20.41</v>
      </c>
      <c r="R574" s="119">
        <v>6.78</v>
      </c>
      <c r="S574" s="119">
        <v>47.62</v>
      </c>
      <c r="T574" s="119">
        <v>53.76</v>
      </c>
      <c r="U574" s="119">
        <v>-8.39</v>
      </c>
      <c r="V574" s="119">
        <v>-25.95</v>
      </c>
      <c r="W574" s="119">
        <v>21.65</v>
      </c>
      <c r="X574" s="119">
        <v>4.24</v>
      </c>
      <c r="Y574" s="119">
        <v>-13.82</v>
      </c>
      <c r="Z574" s="119">
        <v>-42.45</v>
      </c>
      <c r="AA574" s="119">
        <v>-22.95</v>
      </c>
      <c r="AB574" s="119">
        <v>19.149999999999999</v>
      </c>
      <c r="AC574" s="119">
        <v>148.21</v>
      </c>
      <c r="AD574" s="119">
        <v>-53.24</v>
      </c>
      <c r="AE574" s="119">
        <v>7.69</v>
      </c>
      <c r="AF574" s="119">
        <v>51.43</v>
      </c>
      <c r="AG574" s="119">
        <v>-18.87</v>
      </c>
      <c r="AH574" s="119">
        <v>47.67</v>
      </c>
      <c r="AI574" s="119">
        <v>-6.3</v>
      </c>
      <c r="AJ574" s="119">
        <v>-36.130000000000003</v>
      </c>
      <c r="AK574" s="119">
        <v>-30.26</v>
      </c>
      <c r="AL574" s="119">
        <v>26.42</v>
      </c>
      <c r="AM574" s="119">
        <v>-5.97</v>
      </c>
      <c r="AN574" s="119">
        <v>-7.94</v>
      </c>
      <c r="AO574" s="119">
        <v>53.45</v>
      </c>
      <c r="AP574" s="119">
        <v>-47.19</v>
      </c>
      <c r="AQ574" s="119">
        <v>206.38</v>
      </c>
      <c r="AR574" s="119">
        <v>-49.31</v>
      </c>
      <c r="AS574" s="119">
        <v>53.42</v>
      </c>
      <c r="AT574" s="119">
        <v>-25</v>
      </c>
      <c r="AU574" s="119">
        <v>55.95</v>
      </c>
      <c r="AV574" s="119">
        <v>-11.45</v>
      </c>
      <c r="AW574" s="119">
        <v>-21.55</v>
      </c>
      <c r="AX574" s="119">
        <v>-43.96</v>
      </c>
      <c r="AY574" s="119">
        <v>-1.96</v>
      </c>
      <c r="AZ574" s="119">
        <v>118</v>
      </c>
      <c r="BA574" s="119">
        <v>15.6</v>
      </c>
      <c r="BB574" s="119">
        <v>-5.56</v>
      </c>
      <c r="BC574" s="119">
        <v>-21.01</v>
      </c>
    </row>
    <row r="575" spans="1:55" x14ac:dyDescent="0.45">
      <c r="A575" s="260">
        <v>256</v>
      </c>
      <c r="B575" s="173" t="s">
        <v>331</v>
      </c>
      <c r="C575" s="173"/>
      <c r="D575" s="120">
        <v>-8.1999999999999993</v>
      </c>
      <c r="E575" s="120">
        <v>42.86</v>
      </c>
      <c r="F575" s="120">
        <v>-25</v>
      </c>
      <c r="G575" s="120">
        <v>45</v>
      </c>
      <c r="H575" s="120">
        <v>52.87</v>
      </c>
      <c r="I575" s="120">
        <v>-28.57</v>
      </c>
      <c r="J575" s="120">
        <v>-17.89</v>
      </c>
      <c r="K575" s="120">
        <v>82.05</v>
      </c>
      <c r="L575" s="120">
        <v>35.21</v>
      </c>
      <c r="M575" s="120">
        <v>-46.88</v>
      </c>
      <c r="N575" s="120">
        <v>-40.200000000000003</v>
      </c>
      <c r="O575" s="120">
        <v>0</v>
      </c>
      <c r="P575" s="120">
        <v>-11.48</v>
      </c>
      <c r="Q575" s="120">
        <v>94.44</v>
      </c>
      <c r="R575" s="120">
        <v>-57.14</v>
      </c>
      <c r="S575" s="120">
        <v>20</v>
      </c>
      <c r="T575" s="120">
        <v>11.11</v>
      </c>
      <c r="U575" s="120">
        <v>-16.670000000000002</v>
      </c>
      <c r="V575" s="120">
        <v>-12</v>
      </c>
      <c r="W575" s="120">
        <v>61.36</v>
      </c>
      <c r="X575" s="120">
        <v>4.2300000000000004</v>
      </c>
      <c r="Y575" s="120">
        <v>1.35</v>
      </c>
      <c r="Z575" s="120">
        <v>-53.33</v>
      </c>
      <c r="AA575" s="120">
        <v>-14.29</v>
      </c>
      <c r="AB575" s="120">
        <v>320</v>
      </c>
      <c r="AC575" s="120">
        <v>15.87</v>
      </c>
      <c r="AD575" s="120">
        <v>-39.729999999999997</v>
      </c>
      <c r="AE575" s="120">
        <v>52.27</v>
      </c>
      <c r="AF575" s="120">
        <v>-10.45</v>
      </c>
      <c r="AG575" s="120">
        <v>-18.329999999999998</v>
      </c>
      <c r="AH575" s="120">
        <v>-4.08</v>
      </c>
      <c r="AI575" s="120">
        <v>0</v>
      </c>
      <c r="AJ575" s="120">
        <v>30.85</v>
      </c>
      <c r="AK575" s="120">
        <v>-32.520000000000003</v>
      </c>
      <c r="AL575" s="120">
        <v>-22.89</v>
      </c>
      <c r="AM575" s="120">
        <v>25</v>
      </c>
      <c r="AN575" s="120">
        <v>12.5</v>
      </c>
      <c r="AO575" s="120">
        <v>-8.89</v>
      </c>
      <c r="AP575" s="120">
        <v>-26.83</v>
      </c>
      <c r="AQ575" s="120">
        <v>210</v>
      </c>
      <c r="AR575" s="120">
        <v>-51.61</v>
      </c>
      <c r="AS575" s="120">
        <v>-42.22</v>
      </c>
      <c r="AT575" s="120">
        <v>36.54</v>
      </c>
      <c r="AU575" s="120">
        <v>16.899999999999999</v>
      </c>
      <c r="AV575" s="120">
        <v>104.82</v>
      </c>
      <c r="AW575" s="120">
        <v>45.88</v>
      </c>
      <c r="AX575" s="120">
        <v>50.4</v>
      </c>
      <c r="AY575" s="120">
        <v>-78.02</v>
      </c>
      <c r="AZ575" s="120">
        <v>-19.510000000000002</v>
      </c>
      <c r="BA575" s="120">
        <v>12.12</v>
      </c>
      <c r="BB575" s="120">
        <v>64.86</v>
      </c>
      <c r="BC575" s="120">
        <v>-18.03</v>
      </c>
    </row>
    <row r="576" spans="1:55" x14ac:dyDescent="0.45">
      <c r="A576" s="261">
        <v>257</v>
      </c>
      <c r="B576" s="174" t="s">
        <v>332</v>
      </c>
      <c r="C576" s="174"/>
      <c r="D576" s="119">
        <v>269.23</v>
      </c>
      <c r="E576" s="119">
        <v>74.709999999999994</v>
      </c>
      <c r="F576" s="119">
        <v>-77.84</v>
      </c>
      <c r="G576" s="119">
        <v>108.16</v>
      </c>
      <c r="H576" s="119">
        <v>25.94</v>
      </c>
      <c r="I576" s="119">
        <v>1.49</v>
      </c>
      <c r="J576" s="119">
        <v>-23.64</v>
      </c>
      <c r="K576" s="119">
        <v>55.16</v>
      </c>
      <c r="L576" s="119">
        <v>82.4</v>
      </c>
      <c r="M576" s="119">
        <v>-83.06</v>
      </c>
      <c r="N576" s="119">
        <v>74.48</v>
      </c>
      <c r="O576" s="119">
        <v>-51.42</v>
      </c>
      <c r="P576" s="119">
        <v>345.39</v>
      </c>
      <c r="Q576" s="119">
        <v>57.57</v>
      </c>
      <c r="R576" s="119">
        <v>35.770000000000003</v>
      </c>
      <c r="S576" s="119">
        <v>-78.7</v>
      </c>
      <c r="T576" s="119">
        <v>146.29</v>
      </c>
      <c r="U576" s="119">
        <v>125.72</v>
      </c>
      <c r="V576" s="119">
        <v>-62.91</v>
      </c>
      <c r="W576" s="119">
        <v>93.5</v>
      </c>
      <c r="X576" s="119">
        <v>-30</v>
      </c>
      <c r="Y576" s="119">
        <v>-21.73</v>
      </c>
      <c r="Z576" s="119">
        <v>-73.45</v>
      </c>
      <c r="AA576" s="119">
        <v>50.57</v>
      </c>
      <c r="AB576" s="119">
        <v>-17.87</v>
      </c>
      <c r="AC576" s="119">
        <v>0.31</v>
      </c>
      <c r="AD576" s="119">
        <v>-11.08</v>
      </c>
      <c r="AE576" s="119">
        <v>-27.51</v>
      </c>
      <c r="AF576" s="119">
        <v>22.43</v>
      </c>
      <c r="AG576" s="119">
        <v>-29.24</v>
      </c>
      <c r="AH576" s="119">
        <v>69.7</v>
      </c>
      <c r="AI576" s="119">
        <v>-51.14</v>
      </c>
      <c r="AJ576" s="119">
        <v>19.600000000000001</v>
      </c>
      <c r="AK576" s="119">
        <v>-44.17</v>
      </c>
      <c r="AL576" s="119">
        <v>129.35</v>
      </c>
      <c r="AM576" s="119">
        <v>18.66</v>
      </c>
      <c r="AN576" s="119">
        <v>-12.61</v>
      </c>
      <c r="AO576" s="119">
        <v>3.56</v>
      </c>
      <c r="AP576" s="119">
        <v>-7.88</v>
      </c>
      <c r="AQ576" s="119">
        <v>31.58</v>
      </c>
      <c r="AR576" s="119">
        <v>-41.5</v>
      </c>
      <c r="AS576" s="119">
        <v>67.52</v>
      </c>
      <c r="AT576" s="119">
        <v>-6.97</v>
      </c>
      <c r="AU576" s="119">
        <v>-14.08</v>
      </c>
      <c r="AV576" s="119">
        <v>185.53</v>
      </c>
      <c r="AW576" s="119">
        <v>-52.24</v>
      </c>
      <c r="AX576" s="119">
        <v>3.74</v>
      </c>
      <c r="AY576" s="119">
        <v>57.59</v>
      </c>
      <c r="AZ576" s="119">
        <v>-58.11</v>
      </c>
      <c r="BA576" s="119">
        <v>150.11000000000001</v>
      </c>
      <c r="BB576" s="119">
        <v>2</v>
      </c>
      <c r="BC576" s="119">
        <v>-35.18</v>
      </c>
    </row>
    <row r="577" spans="1:55" x14ac:dyDescent="0.45">
      <c r="A577" s="260">
        <v>258</v>
      </c>
      <c r="B577" s="173" t="s">
        <v>333</v>
      </c>
      <c r="C577" s="173"/>
      <c r="D577" s="120">
        <v>21.1</v>
      </c>
      <c r="E577" s="120">
        <v>0.36</v>
      </c>
      <c r="F577" s="120">
        <v>-22.4</v>
      </c>
      <c r="G577" s="120">
        <v>-5.15</v>
      </c>
      <c r="H577" s="120">
        <v>6.93</v>
      </c>
      <c r="I577" s="120">
        <v>15.41</v>
      </c>
      <c r="J577" s="120">
        <v>3.55</v>
      </c>
      <c r="K577" s="120">
        <v>-4.05</v>
      </c>
      <c r="L577" s="120">
        <v>-1.56</v>
      </c>
      <c r="M577" s="120">
        <v>-13.59</v>
      </c>
      <c r="N577" s="120">
        <v>-1.2</v>
      </c>
      <c r="O577" s="120">
        <v>-7.76</v>
      </c>
      <c r="P577" s="120">
        <v>12.43</v>
      </c>
      <c r="Q577" s="120">
        <v>5.15</v>
      </c>
      <c r="R577" s="120">
        <v>-8.34</v>
      </c>
      <c r="S577" s="120">
        <v>-1.0900000000000001</v>
      </c>
      <c r="T577" s="120">
        <v>25.75</v>
      </c>
      <c r="U577" s="120">
        <v>-17.38</v>
      </c>
      <c r="V577" s="120">
        <v>-15.06</v>
      </c>
      <c r="W577" s="120">
        <v>11.16</v>
      </c>
      <c r="X577" s="120">
        <v>-12.23</v>
      </c>
      <c r="Y577" s="120">
        <v>-1.39</v>
      </c>
      <c r="Z577" s="120">
        <v>5.83</v>
      </c>
      <c r="AA577" s="120">
        <v>-18.28</v>
      </c>
      <c r="AB577" s="120">
        <v>11.44</v>
      </c>
      <c r="AC577" s="120">
        <v>15.7</v>
      </c>
      <c r="AD577" s="120">
        <v>-2.5299999999999998</v>
      </c>
      <c r="AE577" s="120">
        <v>-15.71</v>
      </c>
      <c r="AF577" s="120">
        <v>9.48</v>
      </c>
      <c r="AG577" s="120">
        <v>0.82</v>
      </c>
      <c r="AH577" s="120">
        <v>26.03</v>
      </c>
      <c r="AI577" s="120">
        <v>-13.82</v>
      </c>
      <c r="AJ577" s="120">
        <v>21.02</v>
      </c>
      <c r="AK577" s="120">
        <v>-4.76</v>
      </c>
      <c r="AL577" s="120">
        <v>-16.79</v>
      </c>
      <c r="AM577" s="120">
        <v>-2.15</v>
      </c>
      <c r="AN577" s="120">
        <v>-0.2</v>
      </c>
      <c r="AO577" s="120">
        <v>20.3</v>
      </c>
      <c r="AP577" s="120">
        <v>-17.66</v>
      </c>
      <c r="AQ577" s="120">
        <v>22.98</v>
      </c>
      <c r="AR577" s="120">
        <v>-2.23</v>
      </c>
      <c r="AS577" s="120">
        <v>-3.03</v>
      </c>
      <c r="AT577" s="120">
        <v>4.6900000000000004</v>
      </c>
      <c r="AU577" s="120">
        <v>27.97</v>
      </c>
      <c r="AV577" s="120">
        <v>-16.34</v>
      </c>
      <c r="AW577" s="120">
        <v>-10.02</v>
      </c>
      <c r="AX577" s="120">
        <v>-18.02</v>
      </c>
      <c r="AY577" s="120">
        <v>-0.12</v>
      </c>
      <c r="AZ577" s="120">
        <v>25.58</v>
      </c>
      <c r="BA577" s="120">
        <v>12.34</v>
      </c>
      <c r="BB577" s="120">
        <v>-24.9</v>
      </c>
      <c r="BC577" s="120">
        <v>-3.71</v>
      </c>
    </row>
    <row r="578" spans="1:55" x14ac:dyDescent="0.45">
      <c r="A578" s="261">
        <v>259</v>
      </c>
      <c r="B578" s="174" t="s">
        <v>44</v>
      </c>
      <c r="C578" s="174"/>
      <c r="D578" s="119">
        <v>-4.3099999999999996</v>
      </c>
      <c r="E578" s="119">
        <v>-0.76</v>
      </c>
      <c r="F578" s="119">
        <v>-7.6</v>
      </c>
      <c r="G578" s="119">
        <v>56.36</v>
      </c>
      <c r="H578" s="119">
        <v>4.3600000000000003</v>
      </c>
      <c r="I578" s="119">
        <v>-26.39</v>
      </c>
      <c r="J578" s="119">
        <v>52.65</v>
      </c>
      <c r="K578" s="119">
        <v>-10.67</v>
      </c>
      <c r="L578" s="119">
        <v>-3.39</v>
      </c>
      <c r="M578" s="119">
        <v>-21.1</v>
      </c>
      <c r="N578" s="119">
        <v>-10.08</v>
      </c>
      <c r="O578" s="119">
        <v>6.67</v>
      </c>
      <c r="P578" s="119">
        <v>-26.96</v>
      </c>
      <c r="Q578" s="119">
        <v>21.16</v>
      </c>
      <c r="R578" s="119">
        <v>-3.43</v>
      </c>
      <c r="S578" s="119">
        <v>30.71</v>
      </c>
      <c r="T578" s="119">
        <v>38.22</v>
      </c>
      <c r="U578" s="119">
        <v>-41.31</v>
      </c>
      <c r="V578" s="119">
        <v>8.42</v>
      </c>
      <c r="W578" s="119">
        <v>1.1299999999999999</v>
      </c>
      <c r="X578" s="119">
        <v>-13.44</v>
      </c>
      <c r="Y578" s="119">
        <v>-15.8</v>
      </c>
      <c r="Z578" s="119">
        <v>-4.34</v>
      </c>
      <c r="AA578" s="119">
        <v>-6.6</v>
      </c>
      <c r="AB578" s="119">
        <v>136.08000000000001</v>
      </c>
      <c r="AC578" s="119">
        <v>-32.57</v>
      </c>
      <c r="AD578" s="119">
        <v>-36</v>
      </c>
      <c r="AE578" s="119">
        <v>25.3</v>
      </c>
      <c r="AF578" s="119">
        <v>-5.4</v>
      </c>
      <c r="AG578" s="119">
        <v>6.02</v>
      </c>
      <c r="AH578" s="119">
        <v>-1.78</v>
      </c>
      <c r="AI578" s="119">
        <v>21.71</v>
      </c>
      <c r="AJ578" s="119">
        <v>-6.7</v>
      </c>
      <c r="AK578" s="119">
        <v>-19.440000000000001</v>
      </c>
      <c r="AL578" s="119">
        <v>12.38</v>
      </c>
      <c r="AM578" s="119">
        <v>15.91</v>
      </c>
      <c r="AN578" s="119">
        <v>-25.21</v>
      </c>
      <c r="AO578" s="119">
        <v>19.2</v>
      </c>
      <c r="AP578" s="119">
        <v>22.85</v>
      </c>
      <c r="AQ578" s="119">
        <v>-4.7699999999999996</v>
      </c>
      <c r="AR578" s="119">
        <v>-4.1100000000000003</v>
      </c>
      <c r="AS578" s="119">
        <v>-2.88</v>
      </c>
      <c r="AT578" s="119">
        <v>-12.27</v>
      </c>
      <c r="AU578" s="119">
        <v>4.4400000000000004</v>
      </c>
      <c r="AV578" s="119">
        <v>-7.95</v>
      </c>
      <c r="AW578" s="119">
        <v>8.85</v>
      </c>
      <c r="AX578" s="119">
        <v>-7.61</v>
      </c>
      <c r="AY578" s="119">
        <v>9.7799999999999994</v>
      </c>
      <c r="AZ578" s="119">
        <v>-20.11</v>
      </c>
      <c r="BA578" s="119">
        <v>84.4</v>
      </c>
      <c r="BB578" s="119">
        <v>-42.73</v>
      </c>
      <c r="BC578" s="119">
        <v>28.63</v>
      </c>
    </row>
    <row r="579" spans="1:55" ht="29.25" x14ac:dyDescent="0.45">
      <c r="A579" s="260">
        <v>260</v>
      </c>
      <c r="B579" s="173" t="s">
        <v>334</v>
      </c>
      <c r="C579" s="173"/>
      <c r="D579" s="116"/>
      <c r="E579" s="116"/>
      <c r="F579" s="120">
        <v>-100</v>
      </c>
      <c r="G579" s="116"/>
      <c r="H579" s="116"/>
      <c r="I579" s="116"/>
      <c r="J579" s="116"/>
      <c r="K579" s="116"/>
      <c r="L579" s="116"/>
      <c r="M579" s="120">
        <v>-100</v>
      </c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20">
        <v>0</v>
      </c>
      <c r="Z579" s="120">
        <v>-100</v>
      </c>
      <c r="AA579" s="116"/>
      <c r="AB579" s="116"/>
      <c r="AC579" s="116"/>
      <c r="AD579" s="120">
        <v>-100</v>
      </c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</row>
    <row r="580" spans="1:55" x14ac:dyDescent="0.45">
      <c r="A580" s="261">
        <v>261</v>
      </c>
      <c r="B580" s="174" t="s">
        <v>335</v>
      </c>
      <c r="C580" s="174"/>
      <c r="D580" s="119">
        <v>-15.1</v>
      </c>
      <c r="E580" s="119">
        <v>45.71</v>
      </c>
      <c r="F580" s="119">
        <v>-0.21</v>
      </c>
      <c r="G580" s="119">
        <v>33.33</v>
      </c>
      <c r="H580" s="119">
        <v>-29.43</v>
      </c>
      <c r="I580" s="119">
        <v>71.75</v>
      </c>
      <c r="J580" s="119">
        <v>-22.45</v>
      </c>
      <c r="K580" s="119">
        <v>-20.37</v>
      </c>
      <c r="L580" s="119">
        <v>0</v>
      </c>
      <c r="M580" s="119">
        <v>-3.38</v>
      </c>
      <c r="N580" s="119">
        <v>0.22</v>
      </c>
      <c r="O580" s="119">
        <v>-22.93</v>
      </c>
      <c r="P580" s="119">
        <v>0.28000000000000003</v>
      </c>
      <c r="Q580" s="119">
        <v>12.15</v>
      </c>
      <c r="R580" s="119">
        <v>-8.56</v>
      </c>
      <c r="S580" s="119">
        <v>51.52</v>
      </c>
      <c r="T580" s="119">
        <v>2.5499999999999998</v>
      </c>
      <c r="U580" s="119">
        <v>20.74</v>
      </c>
      <c r="V580" s="119">
        <v>-15.27</v>
      </c>
      <c r="W580" s="119">
        <v>8.49</v>
      </c>
      <c r="X580" s="119">
        <v>-6.23</v>
      </c>
      <c r="Y580" s="119">
        <v>-41.4</v>
      </c>
      <c r="Z580" s="119">
        <v>37.21</v>
      </c>
      <c r="AA580" s="119">
        <v>24.58</v>
      </c>
      <c r="AB580" s="119">
        <v>-29.76</v>
      </c>
      <c r="AC580" s="119">
        <v>76.03</v>
      </c>
      <c r="AD580" s="119">
        <v>-31.91</v>
      </c>
      <c r="AE580" s="119">
        <v>26.46</v>
      </c>
      <c r="AF580" s="119">
        <v>-12.62</v>
      </c>
      <c r="AG580" s="119">
        <v>-9.69</v>
      </c>
      <c r="AH580" s="119">
        <v>15.59</v>
      </c>
      <c r="AI580" s="119">
        <v>-26.44</v>
      </c>
      <c r="AJ580" s="119">
        <v>-24.05</v>
      </c>
      <c r="AK580" s="119">
        <v>11.6</v>
      </c>
      <c r="AL580" s="119">
        <v>48.88</v>
      </c>
      <c r="AM580" s="119">
        <v>24.34</v>
      </c>
      <c r="AN580" s="119">
        <v>-8.65</v>
      </c>
      <c r="AO580" s="119">
        <v>53.32</v>
      </c>
      <c r="AP580" s="119">
        <v>-8.34</v>
      </c>
      <c r="AQ580" s="119">
        <v>18.68</v>
      </c>
      <c r="AR580" s="119">
        <v>-31.87</v>
      </c>
      <c r="AS580" s="119">
        <v>29.09</v>
      </c>
      <c r="AT580" s="119">
        <v>-22.08</v>
      </c>
      <c r="AU580" s="119">
        <v>-12.65</v>
      </c>
      <c r="AV580" s="119">
        <v>24.79</v>
      </c>
      <c r="AW580" s="119">
        <v>-35.729999999999997</v>
      </c>
      <c r="AX580" s="119">
        <v>11.62</v>
      </c>
      <c r="AY580" s="119">
        <v>11.9</v>
      </c>
      <c r="AZ580" s="119">
        <v>-21.43</v>
      </c>
      <c r="BA580" s="119">
        <v>52.01</v>
      </c>
      <c r="BB580" s="119">
        <v>-49.79</v>
      </c>
      <c r="BC580" s="119">
        <v>86.43</v>
      </c>
    </row>
    <row r="581" spans="1:55" x14ac:dyDescent="0.45">
      <c r="A581" s="260">
        <v>262</v>
      </c>
      <c r="B581" s="173" t="s">
        <v>336</v>
      </c>
      <c r="C581" s="173"/>
      <c r="D581" s="120">
        <v>-11.72</v>
      </c>
      <c r="E581" s="120">
        <v>11.29</v>
      </c>
      <c r="F581" s="120">
        <v>-11.69</v>
      </c>
      <c r="G581" s="120">
        <v>19.579999999999998</v>
      </c>
      <c r="H581" s="120">
        <v>-4.6100000000000003</v>
      </c>
      <c r="I581" s="120">
        <v>5.24</v>
      </c>
      <c r="J581" s="120">
        <v>20.6</v>
      </c>
      <c r="K581" s="120">
        <v>-5.46</v>
      </c>
      <c r="L581" s="120">
        <v>40.770000000000003</v>
      </c>
      <c r="M581" s="120">
        <v>-30.92</v>
      </c>
      <c r="N581" s="120">
        <v>-3.04</v>
      </c>
      <c r="O581" s="120">
        <v>-20.51</v>
      </c>
      <c r="P581" s="120">
        <v>-22.13</v>
      </c>
      <c r="Q581" s="120">
        <v>23.71</v>
      </c>
      <c r="R581" s="120">
        <v>0.65</v>
      </c>
      <c r="S581" s="120">
        <v>12.2</v>
      </c>
      <c r="T581" s="120">
        <v>-14.17</v>
      </c>
      <c r="U581" s="120">
        <v>22.17</v>
      </c>
      <c r="V581" s="120">
        <v>16.97</v>
      </c>
      <c r="W581" s="120">
        <v>-15.45</v>
      </c>
      <c r="X581" s="120">
        <v>23.99</v>
      </c>
      <c r="Y581" s="120">
        <v>-28.89</v>
      </c>
      <c r="Z581" s="120">
        <v>-15.95</v>
      </c>
      <c r="AA581" s="120">
        <v>8.36</v>
      </c>
      <c r="AB581" s="120">
        <v>0.59</v>
      </c>
      <c r="AC581" s="120">
        <v>31.17</v>
      </c>
      <c r="AD581" s="120">
        <v>-9.67</v>
      </c>
      <c r="AE581" s="120">
        <v>-27.22</v>
      </c>
      <c r="AF581" s="120">
        <v>9.4600000000000009</v>
      </c>
      <c r="AG581" s="120">
        <v>3.75</v>
      </c>
      <c r="AH581" s="120">
        <v>2.0099999999999998</v>
      </c>
      <c r="AI581" s="120">
        <v>3.35</v>
      </c>
      <c r="AJ581" s="120">
        <v>-3.14</v>
      </c>
      <c r="AK581" s="120">
        <v>-16.52</v>
      </c>
      <c r="AL581" s="120">
        <v>-7.54</v>
      </c>
      <c r="AM581" s="120">
        <v>13.25</v>
      </c>
      <c r="AN581" s="120">
        <v>2.36</v>
      </c>
      <c r="AO581" s="120">
        <v>8.02</v>
      </c>
      <c r="AP581" s="120">
        <v>-16.28</v>
      </c>
      <c r="AQ581" s="120">
        <v>10.210000000000001</v>
      </c>
      <c r="AR581" s="120">
        <v>26.68</v>
      </c>
      <c r="AS581" s="120">
        <v>-2.44</v>
      </c>
      <c r="AT581" s="120">
        <v>5.98</v>
      </c>
      <c r="AU581" s="120">
        <v>10.52</v>
      </c>
      <c r="AV581" s="120">
        <v>2.97</v>
      </c>
      <c r="AW581" s="120">
        <v>-20.12</v>
      </c>
      <c r="AX581" s="120">
        <v>-9.26</v>
      </c>
      <c r="AY581" s="120">
        <v>0.2</v>
      </c>
      <c r="AZ581" s="120">
        <v>11.1</v>
      </c>
      <c r="BA581" s="120">
        <v>13.84</v>
      </c>
      <c r="BB581" s="120">
        <v>-10.06</v>
      </c>
      <c r="BC581" s="120">
        <v>6.36</v>
      </c>
    </row>
    <row r="582" spans="1:55" ht="29.25" x14ac:dyDescent="0.45">
      <c r="A582" s="261">
        <v>263</v>
      </c>
      <c r="B582" s="174" t="s">
        <v>337</v>
      </c>
      <c r="C582" s="174"/>
      <c r="D582" s="119">
        <v>-75</v>
      </c>
      <c r="E582" s="119">
        <v>-26.85</v>
      </c>
      <c r="F582" s="119">
        <v>5.0599999999999996</v>
      </c>
      <c r="G582" s="119">
        <v>603.61</v>
      </c>
      <c r="H582" s="119">
        <v>-83.39</v>
      </c>
      <c r="I582" s="119">
        <v>-13.4</v>
      </c>
      <c r="J582" s="119">
        <v>28.57</v>
      </c>
      <c r="K582" s="119">
        <v>-85.19</v>
      </c>
      <c r="L582" s="121">
        <v>1093.75</v>
      </c>
      <c r="M582" s="119">
        <v>-38.74</v>
      </c>
      <c r="N582" s="119">
        <v>200.85</v>
      </c>
      <c r="O582" s="119">
        <v>-60.8</v>
      </c>
      <c r="P582" s="119">
        <v>37.68</v>
      </c>
      <c r="Q582" s="119">
        <v>-12.63</v>
      </c>
      <c r="R582" s="119">
        <v>-38.549999999999997</v>
      </c>
      <c r="S582" s="119">
        <v>902.94</v>
      </c>
      <c r="T582" s="119">
        <v>-84.36</v>
      </c>
      <c r="U582" s="119">
        <v>-5.63</v>
      </c>
      <c r="V582" s="119">
        <v>-64.900000000000006</v>
      </c>
      <c r="W582" s="119">
        <v>103.77</v>
      </c>
      <c r="X582" s="119">
        <v>10.19</v>
      </c>
      <c r="Y582" s="119">
        <v>-61.34</v>
      </c>
      <c r="Z582" s="119">
        <v>76.09</v>
      </c>
      <c r="AA582" s="119">
        <v>18.52</v>
      </c>
      <c r="AB582" s="119">
        <v>26.04</v>
      </c>
      <c r="AC582" s="119">
        <v>-26.45</v>
      </c>
      <c r="AD582" s="119">
        <v>-12.36</v>
      </c>
      <c r="AE582" s="119">
        <v>28.21</v>
      </c>
      <c r="AF582" s="119">
        <v>337</v>
      </c>
      <c r="AG582" s="119">
        <v>-92.68</v>
      </c>
      <c r="AH582" s="119">
        <v>28.13</v>
      </c>
      <c r="AI582" s="119">
        <v>41.46</v>
      </c>
      <c r="AJ582" s="119">
        <v>56.9</v>
      </c>
      <c r="AK582" s="119">
        <v>-18.68</v>
      </c>
      <c r="AL582" s="119">
        <v>-22.97</v>
      </c>
      <c r="AM582" s="119">
        <v>212.28</v>
      </c>
      <c r="AN582" s="119">
        <v>-33.71</v>
      </c>
      <c r="AO582" s="119">
        <v>28.81</v>
      </c>
      <c r="AP582" s="119">
        <v>134.21</v>
      </c>
      <c r="AQ582" s="119">
        <v>-60.39</v>
      </c>
      <c r="AR582" s="119">
        <v>-18.440000000000001</v>
      </c>
      <c r="AS582" s="119">
        <v>-42.61</v>
      </c>
      <c r="AT582" s="119">
        <v>-6.06</v>
      </c>
      <c r="AU582" s="119">
        <v>43.55</v>
      </c>
      <c r="AV582" s="119">
        <v>19.100000000000001</v>
      </c>
      <c r="AW582" s="119">
        <v>-40.57</v>
      </c>
      <c r="AX582" s="119">
        <v>1.59</v>
      </c>
      <c r="AY582" s="119">
        <v>-6.25</v>
      </c>
      <c r="AZ582" s="119">
        <v>438.33</v>
      </c>
      <c r="BA582" s="119">
        <v>-61.92</v>
      </c>
      <c r="BB582" s="119">
        <v>-20.329999999999998</v>
      </c>
      <c r="BC582" s="119">
        <v>-8.16</v>
      </c>
    </row>
    <row r="583" spans="1:55" ht="29.25" x14ac:dyDescent="0.45">
      <c r="A583" s="260">
        <v>264</v>
      </c>
      <c r="B583" s="173" t="s">
        <v>338</v>
      </c>
      <c r="C583" s="173"/>
      <c r="D583" s="116"/>
      <c r="E583" s="120">
        <v>-100</v>
      </c>
      <c r="F583" s="116"/>
      <c r="G583" s="116"/>
      <c r="H583" s="116"/>
      <c r="I583" s="116"/>
      <c r="J583" s="116"/>
      <c r="K583" s="116"/>
      <c r="L583" s="116"/>
      <c r="M583" s="116"/>
      <c r="N583" s="120">
        <v>-100</v>
      </c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</row>
    <row r="584" spans="1:55" x14ac:dyDescent="0.45">
      <c r="A584" s="261">
        <v>265</v>
      </c>
      <c r="B584" s="174" t="s">
        <v>339</v>
      </c>
      <c r="C584" s="174"/>
      <c r="D584" s="119">
        <v>162.77000000000001</v>
      </c>
      <c r="E584" s="119">
        <v>-27.57</v>
      </c>
      <c r="F584" s="119">
        <v>-8.9499999999999993</v>
      </c>
      <c r="G584" s="119">
        <v>-66.11</v>
      </c>
      <c r="H584" s="119">
        <v>680.84</v>
      </c>
      <c r="I584" s="119">
        <v>-35.78</v>
      </c>
      <c r="J584" s="119">
        <v>0.78</v>
      </c>
      <c r="K584" s="119">
        <v>-27.56</v>
      </c>
      <c r="L584" s="119">
        <v>-76.98</v>
      </c>
      <c r="M584" s="119">
        <v>75.510000000000005</v>
      </c>
      <c r="N584" s="119">
        <v>153.16</v>
      </c>
      <c r="O584" s="119">
        <v>-77.03</v>
      </c>
      <c r="P584" s="119">
        <v>378.29</v>
      </c>
      <c r="Q584" s="119">
        <v>-56.69</v>
      </c>
      <c r="R584" s="119">
        <v>-7.59</v>
      </c>
      <c r="S584" s="119">
        <v>283.43</v>
      </c>
      <c r="T584" s="119">
        <v>-50.84</v>
      </c>
      <c r="U584" s="119">
        <v>-56.14</v>
      </c>
      <c r="V584" s="119">
        <v>-29.6</v>
      </c>
      <c r="W584" s="119">
        <v>22.82</v>
      </c>
      <c r="X584" s="119">
        <v>540.08000000000004</v>
      </c>
      <c r="Y584" s="119">
        <v>-82.75</v>
      </c>
      <c r="Z584" s="119">
        <v>153.12</v>
      </c>
      <c r="AA584" s="119">
        <v>-14.71</v>
      </c>
      <c r="AB584" s="119">
        <v>16.64</v>
      </c>
      <c r="AC584" s="119">
        <v>-63.96</v>
      </c>
      <c r="AD584" s="119">
        <v>258.75</v>
      </c>
      <c r="AE584" s="119">
        <v>-55.4</v>
      </c>
      <c r="AF584" s="119">
        <v>46.61</v>
      </c>
      <c r="AG584" s="119">
        <v>-55.42</v>
      </c>
      <c r="AH584" s="119">
        <v>224.9</v>
      </c>
      <c r="AI584" s="119">
        <v>-35.869999999999997</v>
      </c>
      <c r="AJ584" s="119">
        <v>-37.28</v>
      </c>
      <c r="AK584" s="119">
        <v>10.52</v>
      </c>
      <c r="AL584" s="119">
        <v>416.14</v>
      </c>
      <c r="AM584" s="119">
        <v>-62.93</v>
      </c>
      <c r="AN584" s="119">
        <v>-52.63</v>
      </c>
      <c r="AO584" s="119">
        <v>67.28</v>
      </c>
      <c r="AP584" s="119">
        <v>107.73</v>
      </c>
      <c r="AQ584" s="119">
        <v>-40.950000000000003</v>
      </c>
      <c r="AR584" s="119">
        <v>8.98</v>
      </c>
      <c r="AS584" s="119">
        <v>-32.880000000000003</v>
      </c>
      <c r="AT584" s="119">
        <v>213.59</v>
      </c>
      <c r="AU584" s="119">
        <v>-65.819999999999993</v>
      </c>
      <c r="AV584" s="119">
        <v>11.26</v>
      </c>
      <c r="AW584" s="119">
        <v>75</v>
      </c>
      <c r="AX584" s="119">
        <v>-13.9</v>
      </c>
      <c r="AY584" s="119">
        <v>-73.650000000000006</v>
      </c>
      <c r="AZ584" s="119">
        <v>82.87</v>
      </c>
      <c r="BA584" s="119">
        <v>220.96</v>
      </c>
      <c r="BB584" s="119">
        <v>-55.42</v>
      </c>
      <c r="BC584" s="119">
        <v>-30.11</v>
      </c>
    </row>
    <row r="585" spans="1:55" x14ac:dyDescent="0.45">
      <c r="A585" s="260">
        <v>266</v>
      </c>
      <c r="B585" s="173" t="s">
        <v>340</v>
      </c>
      <c r="C585" s="173"/>
      <c r="D585" s="120">
        <v>-29.95</v>
      </c>
      <c r="E585" s="120">
        <v>-74.48</v>
      </c>
      <c r="F585" s="120">
        <v>359.46</v>
      </c>
      <c r="G585" s="120">
        <v>122.35</v>
      </c>
      <c r="H585" s="120">
        <v>-84.13</v>
      </c>
      <c r="I585" s="120">
        <v>-25</v>
      </c>
      <c r="J585" s="120">
        <v>353.33</v>
      </c>
      <c r="K585" s="120">
        <v>233.33</v>
      </c>
      <c r="L585" s="120">
        <v>-88.24</v>
      </c>
      <c r="M585" s="120">
        <v>107.5</v>
      </c>
      <c r="N585" s="120">
        <v>10.24</v>
      </c>
      <c r="O585" s="120">
        <v>-3.83</v>
      </c>
      <c r="P585" s="120">
        <v>15.34</v>
      </c>
      <c r="Q585" s="120">
        <v>14.78</v>
      </c>
      <c r="R585" s="120">
        <v>-58.37</v>
      </c>
      <c r="S585" s="120">
        <v>138.13999999999999</v>
      </c>
      <c r="T585" s="120">
        <v>-53.25</v>
      </c>
      <c r="U585" s="120">
        <v>75.930000000000007</v>
      </c>
      <c r="V585" s="120">
        <v>-60</v>
      </c>
      <c r="W585" s="120">
        <v>-7.89</v>
      </c>
      <c r="X585" s="120">
        <v>71.430000000000007</v>
      </c>
      <c r="Y585" s="120">
        <v>-48.33</v>
      </c>
      <c r="Z585" s="120">
        <v>222.58</v>
      </c>
      <c r="AA585" s="120">
        <v>-2</v>
      </c>
      <c r="AB585" s="120">
        <v>-33.159999999999997</v>
      </c>
      <c r="AC585" s="120">
        <v>-50.38</v>
      </c>
      <c r="AD585" s="120">
        <v>38.46</v>
      </c>
      <c r="AE585" s="120">
        <v>410</v>
      </c>
      <c r="AF585" s="120">
        <v>-57.08</v>
      </c>
      <c r="AG585" s="120">
        <v>-46.7</v>
      </c>
      <c r="AH585" s="120">
        <v>-15.24</v>
      </c>
      <c r="AI585" s="120">
        <v>7.87</v>
      </c>
      <c r="AJ585" s="120">
        <v>-38.54</v>
      </c>
      <c r="AK585" s="120">
        <v>25.42</v>
      </c>
      <c r="AL585" s="120">
        <v>-4.05</v>
      </c>
      <c r="AM585" s="120">
        <v>-32.39</v>
      </c>
      <c r="AN585" s="120">
        <v>64.58</v>
      </c>
      <c r="AO585" s="120">
        <v>27.85</v>
      </c>
      <c r="AP585" s="120">
        <v>-44.55</v>
      </c>
      <c r="AQ585" s="120">
        <v>341.07</v>
      </c>
      <c r="AR585" s="120">
        <v>-0.4</v>
      </c>
      <c r="AS585" s="120">
        <v>-36.99</v>
      </c>
      <c r="AT585" s="120">
        <v>132.26</v>
      </c>
      <c r="AU585" s="120">
        <v>-85.56</v>
      </c>
      <c r="AV585" s="120">
        <v>290.38</v>
      </c>
      <c r="AW585" s="120">
        <v>6.4</v>
      </c>
      <c r="AX585" s="120">
        <v>91.2</v>
      </c>
      <c r="AY585" s="120">
        <v>-72.150000000000006</v>
      </c>
      <c r="AZ585" s="120">
        <v>22.61</v>
      </c>
      <c r="BA585" s="120">
        <v>-9.2200000000000006</v>
      </c>
      <c r="BB585" s="120">
        <v>-34.380000000000003</v>
      </c>
      <c r="BC585" s="120">
        <v>21.43</v>
      </c>
    </row>
    <row r="586" spans="1:55" x14ac:dyDescent="0.45">
      <c r="A586" s="261">
        <v>267</v>
      </c>
      <c r="B586" s="174" t="s">
        <v>341</v>
      </c>
      <c r="C586" s="174"/>
      <c r="D586" s="119">
        <v>-33</v>
      </c>
      <c r="E586" s="119">
        <v>33.58</v>
      </c>
      <c r="F586" s="119">
        <v>-21.79</v>
      </c>
      <c r="G586" s="119">
        <v>67.14</v>
      </c>
      <c r="H586" s="119">
        <v>-18.8</v>
      </c>
      <c r="I586" s="119">
        <v>31.05</v>
      </c>
      <c r="J586" s="119">
        <v>-42.97</v>
      </c>
      <c r="K586" s="119">
        <v>-4.93</v>
      </c>
      <c r="L586" s="119">
        <v>56.3</v>
      </c>
      <c r="M586" s="119">
        <v>-20.38</v>
      </c>
      <c r="N586" s="119">
        <v>13.69</v>
      </c>
      <c r="O586" s="119">
        <v>34.03</v>
      </c>
      <c r="P586" s="119">
        <v>-39.450000000000003</v>
      </c>
      <c r="Q586" s="119">
        <v>10.97</v>
      </c>
      <c r="R586" s="119">
        <v>-50.58</v>
      </c>
      <c r="S586" s="119">
        <v>40</v>
      </c>
      <c r="T586" s="119">
        <v>55.46</v>
      </c>
      <c r="U586" s="119">
        <v>-34.049999999999997</v>
      </c>
      <c r="V586" s="119">
        <v>1.64</v>
      </c>
      <c r="W586" s="119">
        <v>-12.1</v>
      </c>
      <c r="X586" s="119">
        <v>12.84</v>
      </c>
      <c r="Y586" s="119">
        <v>43.9</v>
      </c>
      <c r="Z586" s="119">
        <v>-46.33</v>
      </c>
      <c r="AA586" s="119">
        <v>8.42</v>
      </c>
      <c r="AB586" s="119">
        <v>-29.13</v>
      </c>
      <c r="AC586" s="119">
        <v>43.84</v>
      </c>
      <c r="AD586" s="119">
        <v>-60.95</v>
      </c>
      <c r="AE586" s="119">
        <v>97.56</v>
      </c>
      <c r="AF586" s="119">
        <v>37.04</v>
      </c>
      <c r="AG586" s="119">
        <v>-33.33</v>
      </c>
      <c r="AH586" s="119">
        <v>-20.27</v>
      </c>
      <c r="AI586" s="119">
        <v>25.42</v>
      </c>
      <c r="AJ586" s="119">
        <v>9.4600000000000009</v>
      </c>
      <c r="AK586" s="119">
        <v>279.01</v>
      </c>
      <c r="AL586" s="119">
        <v>-43.97</v>
      </c>
      <c r="AM586" s="119">
        <v>-54.07</v>
      </c>
      <c r="AN586" s="119">
        <v>34.18</v>
      </c>
      <c r="AO586" s="119">
        <v>90.57</v>
      </c>
      <c r="AP586" s="119">
        <v>-55.94</v>
      </c>
      <c r="AQ586" s="119">
        <v>59.55</v>
      </c>
      <c r="AR586" s="119">
        <v>-23.24</v>
      </c>
      <c r="AS586" s="119">
        <v>-4.59</v>
      </c>
      <c r="AT586" s="119">
        <v>23.08</v>
      </c>
      <c r="AU586" s="119">
        <v>28.91</v>
      </c>
      <c r="AV586" s="119">
        <v>-70.3</v>
      </c>
      <c r="AW586" s="119">
        <v>106.12</v>
      </c>
      <c r="AX586" s="119">
        <v>-38.61</v>
      </c>
      <c r="AY586" s="119">
        <v>59.68</v>
      </c>
      <c r="AZ586" s="119">
        <v>58.59</v>
      </c>
      <c r="BA586" s="119">
        <v>135.03</v>
      </c>
      <c r="BB586" s="119">
        <v>-51.22</v>
      </c>
      <c r="BC586" s="119">
        <v>11.11</v>
      </c>
    </row>
    <row r="587" spans="1:55" ht="29.25" x14ac:dyDescent="0.45">
      <c r="A587" s="260">
        <v>268</v>
      </c>
      <c r="B587" s="173" t="s">
        <v>390</v>
      </c>
      <c r="C587" s="173"/>
      <c r="D587" s="116"/>
      <c r="E587" s="120">
        <v>-16.670000000000002</v>
      </c>
      <c r="F587" s="120">
        <v>-100</v>
      </c>
      <c r="G587" s="116"/>
      <c r="H587" s="120">
        <v>-100</v>
      </c>
      <c r="I587" s="116"/>
      <c r="J587" s="116"/>
      <c r="K587" s="120">
        <v>900</v>
      </c>
      <c r="L587" s="120">
        <v>220</v>
      </c>
      <c r="M587" s="120">
        <v>-100</v>
      </c>
      <c r="N587" s="116"/>
      <c r="O587" s="118">
        <v>2750</v>
      </c>
      <c r="P587" s="120">
        <v>2.63</v>
      </c>
      <c r="Q587" s="120">
        <v>-96.58</v>
      </c>
      <c r="R587" s="120">
        <v>325</v>
      </c>
      <c r="S587" s="120">
        <v>-82.35</v>
      </c>
      <c r="T587" s="120">
        <v>166.67</v>
      </c>
      <c r="U587" s="120">
        <v>25</v>
      </c>
      <c r="V587" s="120">
        <v>20</v>
      </c>
      <c r="W587" s="120">
        <v>-75</v>
      </c>
      <c r="X587" s="120">
        <v>200</v>
      </c>
      <c r="Y587" s="120">
        <v>-100</v>
      </c>
      <c r="Z587" s="116"/>
      <c r="AA587" s="116"/>
      <c r="AB587" s="120">
        <v>-33.33</v>
      </c>
      <c r="AC587" s="120">
        <v>-100</v>
      </c>
      <c r="AD587" s="116"/>
      <c r="AE587" s="120">
        <v>-100</v>
      </c>
      <c r="AF587" s="116"/>
      <c r="AG587" s="120">
        <v>-100</v>
      </c>
      <c r="AH587" s="116"/>
      <c r="AI587" s="116"/>
      <c r="AJ587" s="116"/>
      <c r="AK587" s="118">
        <v>4100</v>
      </c>
      <c r="AL587" s="120">
        <v>-19.05</v>
      </c>
      <c r="AM587" s="120">
        <v>-79.41</v>
      </c>
      <c r="AN587" s="120">
        <v>71.430000000000007</v>
      </c>
      <c r="AO587" s="120">
        <v>33.33</v>
      </c>
      <c r="AP587" s="120">
        <v>-100</v>
      </c>
      <c r="AQ587" s="116"/>
      <c r="AR587" s="116"/>
      <c r="AS587" s="120">
        <v>-3.64</v>
      </c>
      <c r="AT587" s="120">
        <v>-92.45</v>
      </c>
      <c r="AU587" s="118">
        <v>1450</v>
      </c>
      <c r="AV587" s="120">
        <v>3.23</v>
      </c>
      <c r="AW587" s="120">
        <v>-17.190000000000001</v>
      </c>
      <c r="AX587" s="120">
        <v>-94.34</v>
      </c>
      <c r="AY587" s="118">
        <v>5800</v>
      </c>
      <c r="AZ587" s="120">
        <v>-91.53</v>
      </c>
      <c r="BA587" s="120">
        <v>60</v>
      </c>
      <c r="BB587" s="120">
        <v>-100</v>
      </c>
      <c r="BC587" s="116"/>
    </row>
    <row r="588" spans="1:55" ht="42" x14ac:dyDescent="0.45">
      <c r="A588" s="261">
        <v>269</v>
      </c>
      <c r="B588" s="174" t="s">
        <v>342</v>
      </c>
      <c r="C588" s="174"/>
      <c r="D588" s="117"/>
      <c r="E588" s="117"/>
      <c r="F588" s="119">
        <v>-90</v>
      </c>
      <c r="G588" s="119">
        <v>600</v>
      </c>
      <c r="H588" s="119">
        <v>85.71</v>
      </c>
      <c r="I588" s="119">
        <v>-38.46</v>
      </c>
      <c r="J588" s="119">
        <v>100</v>
      </c>
      <c r="K588" s="119">
        <v>12.5</v>
      </c>
      <c r="L588" s="119">
        <v>72.22</v>
      </c>
      <c r="M588" s="119">
        <v>-64.52</v>
      </c>
      <c r="N588" s="119">
        <v>145.44999999999999</v>
      </c>
      <c r="O588" s="119">
        <v>-74.069999999999993</v>
      </c>
      <c r="P588" s="119">
        <v>-100</v>
      </c>
      <c r="Q588" s="117"/>
      <c r="R588" s="117"/>
      <c r="S588" s="119">
        <v>-87.5</v>
      </c>
      <c r="T588" s="119">
        <v>-100</v>
      </c>
      <c r="U588" s="117"/>
      <c r="V588" s="119">
        <v>-100</v>
      </c>
      <c r="W588" s="117"/>
      <c r="X588" s="119">
        <v>225</v>
      </c>
      <c r="Y588" s="119">
        <v>-69.23</v>
      </c>
      <c r="Z588" s="119">
        <v>-100</v>
      </c>
      <c r="AA588" s="117"/>
      <c r="AB588" s="119">
        <v>25</v>
      </c>
      <c r="AC588" s="119">
        <v>0</v>
      </c>
      <c r="AD588" s="119">
        <v>-20</v>
      </c>
      <c r="AE588" s="119">
        <v>0</v>
      </c>
      <c r="AF588" s="119">
        <v>-100</v>
      </c>
      <c r="AG588" s="117"/>
      <c r="AH588" s="117"/>
      <c r="AI588" s="117"/>
      <c r="AJ588" s="119">
        <v>-100</v>
      </c>
      <c r="AK588" s="117"/>
      <c r="AL588" s="119">
        <v>133.33000000000001</v>
      </c>
      <c r="AM588" s="119">
        <v>-85.71</v>
      </c>
      <c r="AN588" s="119">
        <v>-100</v>
      </c>
      <c r="AO588" s="117"/>
      <c r="AP588" s="119">
        <v>-100</v>
      </c>
      <c r="AQ588" s="117"/>
      <c r="AR588" s="119">
        <v>0</v>
      </c>
      <c r="AS588" s="119">
        <v>-100</v>
      </c>
      <c r="AT588" s="117"/>
      <c r="AU588" s="119">
        <v>-100</v>
      </c>
      <c r="AV588" s="117"/>
      <c r="AW588" s="119">
        <v>-100</v>
      </c>
      <c r="AX588" s="117"/>
      <c r="AY588" s="117"/>
      <c r="AZ588" s="117"/>
      <c r="BA588" s="119">
        <v>-100</v>
      </c>
      <c r="BB588" s="117"/>
      <c r="BC588" s="117"/>
    </row>
    <row r="589" spans="1:55" ht="29.25" x14ac:dyDescent="0.45">
      <c r="A589" s="260">
        <v>270</v>
      </c>
      <c r="B589" s="173" t="s">
        <v>343</v>
      </c>
      <c r="C589" s="173"/>
      <c r="D589" s="120">
        <v>24.77</v>
      </c>
      <c r="E589" s="120">
        <v>23.33</v>
      </c>
      <c r="F589" s="120">
        <v>5.84</v>
      </c>
      <c r="G589" s="120">
        <v>-27</v>
      </c>
      <c r="H589" s="120">
        <v>27.34</v>
      </c>
      <c r="I589" s="120">
        <v>-9.61</v>
      </c>
      <c r="J589" s="120">
        <v>-1.81</v>
      </c>
      <c r="K589" s="120">
        <v>1.61</v>
      </c>
      <c r="L589" s="120">
        <v>-19.5</v>
      </c>
      <c r="M589" s="120">
        <v>2.82</v>
      </c>
      <c r="N589" s="120">
        <v>36.44</v>
      </c>
      <c r="O589" s="120">
        <v>-17.27</v>
      </c>
      <c r="P589" s="120">
        <v>36.65</v>
      </c>
      <c r="Q589" s="120">
        <v>-21.31</v>
      </c>
      <c r="R589" s="120">
        <v>-7.45</v>
      </c>
      <c r="S589" s="120">
        <v>-34.880000000000003</v>
      </c>
      <c r="T589" s="120">
        <v>44.94</v>
      </c>
      <c r="U589" s="120">
        <v>45.99</v>
      </c>
      <c r="V589" s="120">
        <v>-14.87</v>
      </c>
      <c r="W589" s="120">
        <v>22.87</v>
      </c>
      <c r="X589" s="120">
        <v>-9.98</v>
      </c>
      <c r="Y589" s="120">
        <v>-8.08</v>
      </c>
      <c r="Z589" s="120">
        <v>-42.74</v>
      </c>
      <c r="AA589" s="120">
        <v>46.07</v>
      </c>
      <c r="AB589" s="120">
        <v>36.19</v>
      </c>
      <c r="AC589" s="120">
        <v>18.489999999999998</v>
      </c>
      <c r="AD589" s="120">
        <v>-45.61</v>
      </c>
      <c r="AE589" s="120">
        <v>41.78</v>
      </c>
      <c r="AF589" s="120">
        <v>-14.15</v>
      </c>
      <c r="AG589" s="120">
        <v>-27</v>
      </c>
      <c r="AH589" s="120">
        <v>79.31</v>
      </c>
      <c r="AI589" s="120">
        <v>-5.94</v>
      </c>
      <c r="AJ589" s="120">
        <v>2.42</v>
      </c>
      <c r="AK589" s="120">
        <v>-45.92</v>
      </c>
      <c r="AL589" s="120">
        <v>7.05</v>
      </c>
      <c r="AM589" s="120">
        <v>-33.86</v>
      </c>
      <c r="AN589" s="120">
        <v>80.569999999999993</v>
      </c>
      <c r="AO589" s="120">
        <v>43.57</v>
      </c>
      <c r="AP589" s="120">
        <v>-56.49</v>
      </c>
      <c r="AQ589" s="120">
        <v>63.45</v>
      </c>
      <c r="AR589" s="120">
        <v>-13.11</v>
      </c>
      <c r="AS589" s="120">
        <v>14.5</v>
      </c>
      <c r="AT589" s="120">
        <v>-37.979999999999997</v>
      </c>
      <c r="AU589" s="120">
        <v>43.75</v>
      </c>
      <c r="AV589" s="120">
        <v>30.72</v>
      </c>
      <c r="AW589" s="120">
        <v>-19.07</v>
      </c>
      <c r="AX589" s="120">
        <v>-24.66</v>
      </c>
      <c r="AY589" s="120">
        <v>-21.45</v>
      </c>
      <c r="AZ589" s="120">
        <v>60.65</v>
      </c>
      <c r="BA589" s="120">
        <v>18.73</v>
      </c>
      <c r="BB589" s="120">
        <v>-32.28</v>
      </c>
      <c r="BC589" s="120">
        <v>98.21</v>
      </c>
    </row>
    <row r="590" spans="1:55" ht="42" x14ac:dyDescent="0.45">
      <c r="A590" s="261">
        <v>271</v>
      </c>
      <c r="B590" s="174" t="s">
        <v>393</v>
      </c>
      <c r="C590" s="174"/>
      <c r="D590" s="117"/>
      <c r="E590" s="117"/>
      <c r="F590" s="117"/>
      <c r="G590" s="119">
        <v>-100</v>
      </c>
      <c r="H590" s="117"/>
      <c r="I590" s="119">
        <v>-100</v>
      </c>
      <c r="J590" s="117"/>
      <c r="K590" s="119">
        <v>-100</v>
      </c>
      <c r="L590" s="117"/>
      <c r="M590" s="119">
        <v>0</v>
      </c>
      <c r="N590" s="119">
        <v>-100</v>
      </c>
      <c r="O590" s="117"/>
      <c r="P590" s="117"/>
      <c r="Q590" s="117"/>
      <c r="R590" s="117"/>
      <c r="S590" s="117"/>
      <c r="T590" s="119">
        <v>-100</v>
      </c>
      <c r="U590" s="117"/>
      <c r="V590" s="117"/>
      <c r="W590" s="117"/>
      <c r="X590" s="117"/>
      <c r="Y590" s="119">
        <v>-100</v>
      </c>
      <c r="Z590" s="117"/>
      <c r="AA590" s="119">
        <v>0</v>
      </c>
      <c r="AB590" s="119">
        <v>200</v>
      </c>
      <c r="AC590" s="119">
        <v>-100</v>
      </c>
      <c r="AD590" s="117"/>
      <c r="AE590" s="119">
        <v>100</v>
      </c>
      <c r="AF590" s="119">
        <v>-50</v>
      </c>
      <c r="AG590" s="119">
        <v>-100</v>
      </c>
      <c r="AH590" s="117"/>
      <c r="AI590" s="119">
        <v>100</v>
      </c>
      <c r="AJ590" s="119">
        <v>-87.5</v>
      </c>
      <c r="AK590" s="119">
        <v>-100</v>
      </c>
      <c r="AL590" s="117"/>
      <c r="AM590" s="117"/>
      <c r="AN590" s="119">
        <v>50</v>
      </c>
      <c r="AO590" s="119">
        <v>33.33</v>
      </c>
      <c r="AP590" s="119">
        <v>75</v>
      </c>
      <c r="AQ590" s="119">
        <v>-28.57</v>
      </c>
      <c r="AR590" s="119">
        <v>60</v>
      </c>
      <c r="AS590" s="119">
        <v>212.5</v>
      </c>
      <c r="AT590" s="119">
        <v>180</v>
      </c>
      <c r="AU590" s="119">
        <v>-100</v>
      </c>
      <c r="AV590" s="117"/>
      <c r="AW590" s="119">
        <v>-54.55</v>
      </c>
      <c r="AX590" s="119">
        <v>60</v>
      </c>
      <c r="AY590" s="119">
        <v>0</v>
      </c>
      <c r="AZ590" s="119">
        <v>-87.5</v>
      </c>
      <c r="BA590" s="119">
        <v>200</v>
      </c>
      <c r="BB590" s="119">
        <v>566.66999999999996</v>
      </c>
      <c r="BC590" s="119">
        <v>-85</v>
      </c>
    </row>
    <row r="591" spans="1:55" x14ac:dyDescent="0.45">
      <c r="A591" s="260">
        <v>272</v>
      </c>
      <c r="B591" s="173" t="s">
        <v>344</v>
      </c>
      <c r="C591" s="173"/>
      <c r="D591" s="120">
        <v>45.96</v>
      </c>
      <c r="E591" s="120">
        <v>-5.16</v>
      </c>
      <c r="F591" s="120">
        <v>13.94</v>
      </c>
      <c r="G591" s="120">
        <v>-38.69</v>
      </c>
      <c r="H591" s="120">
        <v>-9.1300000000000008</v>
      </c>
      <c r="I591" s="120">
        <v>40.590000000000003</v>
      </c>
      <c r="J591" s="120">
        <v>5.65</v>
      </c>
      <c r="K591" s="120">
        <v>-38.31</v>
      </c>
      <c r="L591" s="120">
        <v>146.35</v>
      </c>
      <c r="M591" s="120">
        <v>-36.700000000000003</v>
      </c>
      <c r="N591" s="120">
        <v>-45.39</v>
      </c>
      <c r="O591" s="120">
        <v>2.14</v>
      </c>
      <c r="P591" s="120">
        <v>-27.56</v>
      </c>
      <c r="Q591" s="120">
        <v>-7.25</v>
      </c>
      <c r="R591" s="120">
        <v>33.979999999999997</v>
      </c>
      <c r="S591" s="120">
        <v>-18.079999999999998</v>
      </c>
      <c r="T591" s="120">
        <v>15.3</v>
      </c>
      <c r="U591" s="120">
        <v>302.77999999999997</v>
      </c>
      <c r="V591" s="120">
        <v>-85.06</v>
      </c>
      <c r="W591" s="120">
        <v>82.05</v>
      </c>
      <c r="X591" s="120">
        <v>-45.07</v>
      </c>
      <c r="Y591" s="120">
        <v>66.67</v>
      </c>
      <c r="Z591" s="120">
        <v>-10.15</v>
      </c>
      <c r="AA591" s="120">
        <v>-9.93</v>
      </c>
      <c r="AB591" s="120">
        <v>-0.38</v>
      </c>
      <c r="AC591" s="120">
        <v>-13.74</v>
      </c>
      <c r="AD591" s="120">
        <v>-34.07</v>
      </c>
      <c r="AE591" s="120">
        <v>-20.13</v>
      </c>
      <c r="AF591" s="120">
        <v>215.13</v>
      </c>
      <c r="AG591" s="120">
        <v>-48.53</v>
      </c>
      <c r="AH591" s="120">
        <v>-17.62</v>
      </c>
      <c r="AI591" s="120">
        <v>23.27</v>
      </c>
      <c r="AJ591" s="120">
        <v>165.82</v>
      </c>
      <c r="AK591" s="120">
        <v>-17.66</v>
      </c>
      <c r="AL591" s="120">
        <v>-18.18</v>
      </c>
      <c r="AM591" s="120">
        <v>-28.49</v>
      </c>
      <c r="AN591" s="120">
        <v>2.79</v>
      </c>
      <c r="AO591" s="120">
        <v>52.71</v>
      </c>
      <c r="AP591" s="120">
        <v>-55.08</v>
      </c>
      <c r="AQ591" s="120">
        <v>306.77999999999997</v>
      </c>
      <c r="AR591" s="120">
        <v>-67.22</v>
      </c>
      <c r="AS591" s="120">
        <v>-30.51</v>
      </c>
      <c r="AT591" s="120">
        <v>89.02</v>
      </c>
      <c r="AU591" s="120">
        <v>44.84</v>
      </c>
      <c r="AV591" s="120">
        <v>-21.83</v>
      </c>
      <c r="AW591" s="120">
        <v>35.9</v>
      </c>
      <c r="AX591" s="120">
        <v>-75.05</v>
      </c>
      <c r="AY591" s="120">
        <v>127.73</v>
      </c>
      <c r="AZ591" s="120">
        <v>88.93</v>
      </c>
      <c r="BA591" s="120">
        <v>26.76</v>
      </c>
      <c r="BB591" s="120">
        <v>-42.37</v>
      </c>
      <c r="BC591" s="120">
        <v>48.13</v>
      </c>
    </row>
    <row r="592" spans="1:55" ht="29.25" x14ac:dyDescent="0.45">
      <c r="A592" s="261">
        <v>273</v>
      </c>
      <c r="B592" s="174" t="s">
        <v>345</v>
      </c>
      <c r="C592" s="174"/>
      <c r="D592" s="121">
        <v>3207.14</v>
      </c>
      <c r="E592" s="119">
        <v>-97.08</v>
      </c>
      <c r="F592" s="119">
        <v>59.26</v>
      </c>
      <c r="G592" s="119">
        <v>-55.81</v>
      </c>
      <c r="H592" s="119">
        <v>21.05</v>
      </c>
      <c r="I592" s="119">
        <v>-30.43</v>
      </c>
      <c r="J592" s="119">
        <v>-12.5</v>
      </c>
      <c r="K592" s="119">
        <v>192.86</v>
      </c>
      <c r="L592" s="119">
        <v>-21.95</v>
      </c>
      <c r="M592" s="119">
        <v>-84.38</v>
      </c>
      <c r="N592" s="119">
        <v>500</v>
      </c>
      <c r="O592" s="119">
        <v>-76.67</v>
      </c>
      <c r="P592" s="119">
        <v>471.43</v>
      </c>
      <c r="Q592" s="119">
        <v>-75</v>
      </c>
      <c r="R592" s="119">
        <v>-60</v>
      </c>
      <c r="S592" s="119">
        <v>425</v>
      </c>
      <c r="T592" s="119">
        <v>-47.62</v>
      </c>
      <c r="U592" s="119">
        <v>18.18</v>
      </c>
      <c r="V592" s="121">
        <v>1792.31</v>
      </c>
      <c r="W592" s="119">
        <v>-98.78</v>
      </c>
      <c r="X592" s="119">
        <v>66.67</v>
      </c>
      <c r="Y592" s="119">
        <v>-40</v>
      </c>
      <c r="Z592" s="119">
        <v>133.33000000000001</v>
      </c>
      <c r="AA592" s="119">
        <v>28.57</v>
      </c>
      <c r="AB592" s="119">
        <v>133.33000000000001</v>
      </c>
      <c r="AC592" s="119">
        <v>-80.95</v>
      </c>
      <c r="AD592" s="119">
        <v>475</v>
      </c>
      <c r="AE592" s="119">
        <v>13.04</v>
      </c>
      <c r="AF592" s="119">
        <v>34.619999999999997</v>
      </c>
      <c r="AG592" s="119">
        <v>-91.43</v>
      </c>
      <c r="AH592" s="119">
        <v>-33.33</v>
      </c>
      <c r="AI592" s="119">
        <v>300</v>
      </c>
      <c r="AJ592" s="119">
        <v>-62.5</v>
      </c>
      <c r="AK592" s="119">
        <v>966.67</v>
      </c>
      <c r="AL592" s="119">
        <v>162.5</v>
      </c>
      <c r="AM592" s="119">
        <v>-84.52</v>
      </c>
      <c r="AN592" s="119">
        <v>23.08</v>
      </c>
      <c r="AO592" s="119">
        <v>-68.75</v>
      </c>
      <c r="AP592" s="119">
        <v>360</v>
      </c>
      <c r="AQ592" s="119">
        <v>-52.17</v>
      </c>
      <c r="AR592" s="119">
        <v>45.45</v>
      </c>
      <c r="AS592" s="119">
        <v>-87.5</v>
      </c>
      <c r="AT592" s="119">
        <v>50</v>
      </c>
      <c r="AU592" s="119">
        <v>633.33000000000004</v>
      </c>
      <c r="AV592" s="119">
        <v>172.73</v>
      </c>
      <c r="AW592" s="119">
        <v>-78.33</v>
      </c>
      <c r="AX592" s="119">
        <v>-15.38</v>
      </c>
      <c r="AY592" s="119">
        <v>-27.27</v>
      </c>
      <c r="AZ592" s="119">
        <v>-12.5</v>
      </c>
      <c r="BA592" s="119">
        <v>28.57</v>
      </c>
      <c r="BB592" s="119">
        <v>11.11</v>
      </c>
      <c r="BC592" s="119">
        <v>40</v>
      </c>
    </row>
    <row r="593" spans="1:55" ht="54.75" x14ac:dyDescent="0.45">
      <c r="A593" s="260">
        <v>274</v>
      </c>
      <c r="B593" s="173" t="s">
        <v>346</v>
      </c>
      <c r="C593" s="173"/>
      <c r="D593" s="120">
        <v>-100</v>
      </c>
      <c r="E593" s="116"/>
      <c r="F593" s="116"/>
      <c r="G593" s="116"/>
      <c r="H593" s="120">
        <v>-100</v>
      </c>
      <c r="I593" s="116"/>
      <c r="J593" s="116"/>
      <c r="K593" s="116"/>
      <c r="L593" s="116"/>
      <c r="M593" s="120">
        <v>-100</v>
      </c>
      <c r="N593" s="116"/>
      <c r="O593" s="116"/>
      <c r="P593" s="116"/>
      <c r="Q593" s="116"/>
      <c r="R593" s="116"/>
      <c r="S593" s="120">
        <v>700</v>
      </c>
      <c r="T593" s="120">
        <v>-75</v>
      </c>
      <c r="U593" s="120">
        <v>-50</v>
      </c>
      <c r="V593" s="120">
        <v>-100</v>
      </c>
      <c r="W593" s="116"/>
      <c r="X593" s="120">
        <v>-100</v>
      </c>
      <c r="Y593" s="116"/>
      <c r="Z593" s="120">
        <v>-100</v>
      </c>
      <c r="AA593" s="116"/>
      <c r="AB593" s="116"/>
      <c r="AC593" s="116"/>
      <c r="AD593" s="116"/>
      <c r="AE593" s="120">
        <v>-100</v>
      </c>
      <c r="AF593" s="116"/>
      <c r="AG593" s="116"/>
      <c r="AH593" s="120">
        <v>100</v>
      </c>
      <c r="AI593" s="120">
        <v>-50</v>
      </c>
      <c r="AJ593" s="120">
        <v>100</v>
      </c>
      <c r="AK593" s="120">
        <v>-100</v>
      </c>
      <c r="AL593" s="116"/>
      <c r="AM593" s="116"/>
      <c r="AN593" s="116"/>
      <c r="AO593" s="116"/>
      <c r="AP593" s="120">
        <v>180</v>
      </c>
      <c r="AQ593" s="120">
        <v>-100</v>
      </c>
      <c r="AR593" s="116"/>
      <c r="AS593" s="120">
        <v>-73.33</v>
      </c>
      <c r="AT593" s="120">
        <v>-25</v>
      </c>
      <c r="AU593" s="120">
        <v>-100</v>
      </c>
      <c r="AV593" s="116"/>
      <c r="AW593" s="120">
        <v>-7.69</v>
      </c>
      <c r="AX593" s="120">
        <v>-100</v>
      </c>
      <c r="AY593" s="116"/>
      <c r="AZ593" s="120">
        <v>-100</v>
      </c>
      <c r="BA593" s="116"/>
      <c r="BB593" s="120">
        <v>-9.09</v>
      </c>
      <c r="BC593" s="120">
        <v>-80</v>
      </c>
    </row>
    <row r="594" spans="1:55" x14ac:dyDescent="0.45">
      <c r="A594" s="261">
        <v>275</v>
      </c>
      <c r="B594" s="174" t="s">
        <v>347</v>
      </c>
      <c r="C594" s="174"/>
      <c r="D594" s="119">
        <v>280</v>
      </c>
      <c r="E594" s="119">
        <v>-36.840000000000003</v>
      </c>
      <c r="F594" s="119">
        <v>50</v>
      </c>
      <c r="G594" s="119">
        <v>738.89</v>
      </c>
      <c r="H594" s="119">
        <v>-97.35</v>
      </c>
      <c r="I594" s="119">
        <v>0</v>
      </c>
      <c r="J594" s="119">
        <v>150</v>
      </c>
      <c r="K594" s="119">
        <v>10</v>
      </c>
      <c r="L594" s="119">
        <v>-72.73</v>
      </c>
      <c r="M594" s="119">
        <v>733.33</v>
      </c>
      <c r="N594" s="119">
        <v>-92</v>
      </c>
      <c r="O594" s="119">
        <v>450</v>
      </c>
      <c r="P594" s="119">
        <v>-54.55</v>
      </c>
      <c r="Q594" s="119">
        <v>440</v>
      </c>
      <c r="R594" s="119">
        <v>-66.67</v>
      </c>
      <c r="S594" s="119">
        <v>55.56</v>
      </c>
      <c r="T594" s="119">
        <v>-21.43</v>
      </c>
      <c r="U594" s="119">
        <v>-100</v>
      </c>
      <c r="V594" s="117"/>
      <c r="W594" s="117"/>
      <c r="X594" s="119">
        <v>52.27</v>
      </c>
      <c r="Y594" s="119">
        <v>-100</v>
      </c>
      <c r="Z594" s="117"/>
      <c r="AA594" s="117"/>
      <c r="AB594" s="117"/>
      <c r="AC594" s="117"/>
      <c r="AD594" s="119">
        <v>-100</v>
      </c>
      <c r="AE594" s="117"/>
      <c r="AF594" s="119">
        <v>212.5</v>
      </c>
      <c r="AG594" s="119">
        <v>-12</v>
      </c>
      <c r="AH594" s="119">
        <v>-36.36</v>
      </c>
      <c r="AI594" s="119">
        <v>-57.14</v>
      </c>
      <c r="AJ594" s="119">
        <v>-100</v>
      </c>
      <c r="AK594" s="117"/>
      <c r="AL594" s="119">
        <v>-100</v>
      </c>
      <c r="AM594" s="117"/>
      <c r="AN594" s="117"/>
      <c r="AO594" s="119">
        <v>-100</v>
      </c>
      <c r="AP594" s="117"/>
      <c r="AQ594" s="119">
        <v>100</v>
      </c>
      <c r="AR594" s="119">
        <v>870</v>
      </c>
      <c r="AS594" s="119">
        <v>-84.54</v>
      </c>
      <c r="AT594" s="119">
        <v>-66.67</v>
      </c>
      <c r="AU594" s="119">
        <v>340</v>
      </c>
      <c r="AV594" s="119">
        <v>250</v>
      </c>
      <c r="AW594" s="119">
        <v>-100</v>
      </c>
      <c r="AX594" s="117"/>
      <c r="AY594" s="117"/>
      <c r="AZ594" s="117"/>
      <c r="BA594" s="119">
        <v>-15.21</v>
      </c>
      <c r="BB594" s="119">
        <v>-99.46</v>
      </c>
      <c r="BC594" s="119">
        <v>-100</v>
      </c>
    </row>
    <row r="595" spans="1:55" ht="29.25" x14ac:dyDescent="0.45">
      <c r="A595" s="260">
        <v>276</v>
      </c>
      <c r="B595" s="173" t="s">
        <v>348</v>
      </c>
      <c r="C595" s="173"/>
      <c r="D595" s="116"/>
      <c r="E595" s="120">
        <v>-100</v>
      </c>
      <c r="F595" s="116"/>
      <c r="G595" s="116"/>
      <c r="H595" s="120">
        <v>-100</v>
      </c>
      <c r="I595" s="116"/>
      <c r="J595" s="116"/>
      <c r="K595" s="116"/>
      <c r="L595" s="116"/>
      <c r="M595" s="116"/>
      <c r="N595" s="116"/>
      <c r="O595" s="116"/>
      <c r="P595" s="120">
        <v>-100</v>
      </c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20">
        <v>-88.89</v>
      </c>
      <c r="AV595" s="120">
        <v>-100</v>
      </c>
      <c r="AW595" s="116"/>
      <c r="AX595" s="116"/>
      <c r="AY595" s="116"/>
      <c r="AZ595" s="116"/>
      <c r="BA595" s="116"/>
      <c r="BB595" s="116"/>
      <c r="BC595" s="116"/>
    </row>
    <row r="596" spans="1:55" x14ac:dyDescent="0.45">
      <c r="A596" s="261">
        <v>277</v>
      </c>
      <c r="B596" s="174" t="s">
        <v>349</v>
      </c>
      <c r="C596" s="174"/>
      <c r="D596" s="119">
        <v>-48.8</v>
      </c>
      <c r="E596" s="119">
        <v>303.32</v>
      </c>
      <c r="F596" s="119">
        <v>-76.959999999999994</v>
      </c>
      <c r="G596" s="119">
        <v>102.3</v>
      </c>
      <c r="H596" s="119">
        <v>-34.130000000000003</v>
      </c>
      <c r="I596" s="119">
        <v>60.62</v>
      </c>
      <c r="J596" s="119">
        <v>-46.34</v>
      </c>
      <c r="K596" s="119">
        <v>-18.739999999999998</v>
      </c>
      <c r="L596" s="119">
        <v>-13.32</v>
      </c>
      <c r="M596" s="119">
        <v>-5.97</v>
      </c>
      <c r="N596" s="119">
        <v>210.59</v>
      </c>
      <c r="O596" s="119">
        <v>-66.05</v>
      </c>
      <c r="P596" s="119">
        <v>120.66</v>
      </c>
      <c r="Q596" s="119">
        <v>-14.82</v>
      </c>
      <c r="R596" s="119">
        <v>-41.3</v>
      </c>
      <c r="S596" s="119">
        <v>38.49</v>
      </c>
      <c r="T596" s="119">
        <v>-38.869999999999997</v>
      </c>
      <c r="U596" s="119">
        <v>138.25</v>
      </c>
      <c r="V596" s="119">
        <v>6.06</v>
      </c>
      <c r="W596" s="119">
        <v>-50.76</v>
      </c>
      <c r="X596" s="119">
        <v>207.41</v>
      </c>
      <c r="Y596" s="119">
        <v>-85.42</v>
      </c>
      <c r="Z596" s="119">
        <v>58.95</v>
      </c>
      <c r="AA596" s="119">
        <v>44.71</v>
      </c>
      <c r="AB596" s="119">
        <v>-46.71</v>
      </c>
      <c r="AC596" s="119">
        <v>2.25</v>
      </c>
      <c r="AD596" s="119">
        <v>43.74</v>
      </c>
      <c r="AE596" s="119">
        <v>-35.93</v>
      </c>
      <c r="AF596" s="119">
        <v>75.42</v>
      </c>
      <c r="AG596" s="119">
        <v>-50.48</v>
      </c>
      <c r="AH596" s="119">
        <v>55.22</v>
      </c>
      <c r="AI596" s="119">
        <v>-0.88</v>
      </c>
      <c r="AJ596" s="119">
        <v>-44.82</v>
      </c>
      <c r="AK596" s="119">
        <v>85.76</v>
      </c>
      <c r="AL596" s="119">
        <v>-12.02</v>
      </c>
      <c r="AM596" s="119">
        <v>-10.89</v>
      </c>
      <c r="AN596" s="119">
        <v>15.56</v>
      </c>
      <c r="AO596" s="119">
        <v>7.31</v>
      </c>
      <c r="AP596" s="119">
        <v>-9.68</v>
      </c>
      <c r="AQ596" s="119">
        <v>-27.98</v>
      </c>
      <c r="AR596" s="119">
        <v>139.38999999999999</v>
      </c>
      <c r="AS596" s="119">
        <v>-1.1499999999999999</v>
      </c>
      <c r="AT596" s="119">
        <v>31.66</v>
      </c>
      <c r="AU596" s="119">
        <v>-16</v>
      </c>
      <c r="AV596" s="119">
        <v>15.79</v>
      </c>
      <c r="AW596" s="119">
        <v>-40.909999999999997</v>
      </c>
      <c r="AX596" s="119">
        <v>45.23</v>
      </c>
      <c r="AY596" s="119">
        <v>-27.44</v>
      </c>
      <c r="AZ596" s="119">
        <v>175.62</v>
      </c>
      <c r="BA596" s="119">
        <v>-9.85</v>
      </c>
      <c r="BB596" s="119">
        <v>-55.29</v>
      </c>
      <c r="BC596" s="119">
        <v>-20.239999999999998</v>
      </c>
    </row>
    <row r="597" spans="1:55" ht="29.25" x14ac:dyDescent="0.45">
      <c r="A597" s="260">
        <v>278</v>
      </c>
      <c r="B597" s="173" t="s">
        <v>350</v>
      </c>
      <c r="C597" s="173"/>
      <c r="D597" s="116"/>
      <c r="E597" s="118">
        <v>4700</v>
      </c>
      <c r="F597" s="120">
        <v>-100</v>
      </c>
      <c r="G597" s="116"/>
      <c r="H597" s="116"/>
      <c r="I597" s="120">
        <v>-34.21</v>
      </c>
      <c r="J597" s="120">
        <v>-32</v>
      </c>
      <c r="K597" s="120">
        <v>-70.59</v>
      </c>
      <c r="L597" s="120">
        <v>280</v>
      </c>
      <c r="M597" s="120">
        <v>-57.89</v>
      </c>
      <c r="N597" s="120">
        <v>-37.5</v>
      </c>
      <c r="O597" s="120">
        <v>120</v>
      </c>
      <c r="P597" s="120">
        <v>-9.09</v>
      </c>
      <c r="Q597" s="120">
        <v>-90</v>
      </c>
      <c r="R597" s="120">
        <v>-100</v>
      </c>
      <c r="S597" s="116"/>
      <c r="T597" s="120">
        <v>10</v>
      </c>
      <c r="U597" s="120">
        <v>-9.09</v>
      </c>
      <c r="V597" s="120">
        <v>-50</v>
      </c>
      <c r="W597" s="120">
        <v>100</v>
      </c>
      <c r="X597" s="120">
        <v>-70</v>
      </c>
      <c r="Y597" s="120">
        <v>666.67</v>
      </c>
      <c r="Z597" s="120">
        <v>-91.3</v>
      </c>
      <c r="AA597" s="120">
        <v>250</v>
      </c>
      <c r="AB597" s="120">
        <v>14.29</v>
      </c>
      <c r="AC597" s="120">
        <v>-100</v>
      </c>
      <c r="AD597" s="116"/>
      <c r="AE597" s="120">
        <v>-60</v>
      </c>
      <c r="AF597" s="120">
        <v>650</v>
      </c>
      <c r="AG597" s="120">
        <v>-86.67</v>
      </c>
      <c r="AH597" s="120">
        <v>400</v>
      </c>
      <c r="AI597" s="120">
        <v>40</v>
      </c>
      <c r="AJ597" s="120">
        <v>-100</v>
      </c>
      <c r="AK597" s="116"/>
      <c r="AL597" s="120">
        <v>125</v>
      </c>
      <c r="AM597" s="116"/>
      <c r="AN597" s="116"/>
      <c r="AO597" s="120">
        <v>0</v>
      </c>
      <c r="AP597" s="120">
        <v>-100</v>
      </c>
      <c r="AQ597" s="116"/>
      <c r="AR597" s="120">
        <v>-100</v>
      </c>
      <c r="AS597" s="116"/>
      <c r="AT597" s="120">
        <v>-56.7</v>
      </c>
      <c r="AU597" s="120">
        <v>-61.9</v>
      </c>
      <c r="AV597" s="120">
        <v>12.5</v>
      </c>
      <c r="AW597" s="120">
        <v>-72.22</v>
      </c>
      <c r="AX597" s="120">
        <v>80</v>
      </c>
      <c r="AY597" s="120">
        <v>-55.56</v>
      </c>
      <c r="AZ597" s="120">
        <v>-100</v>
      </c>
      <c r="BA597" s="116"/>
      <c r="BB597" s="120">
        <v>-46.15</v>
      </c>
      <c r="BC597" s="120">
        <v>-100</v>
      </c>
    </row>
    <row r="598" spans="1:55" x14ac:dyDescent="0.45">
      <c r="A598" s="261">
        <v>279</v>
      </c>
      <c r="B598" s="174" t="s">
        <v>351</v>
      </c>
      <c r="C598" s="174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9">
        <v>0</v>
      </c>
      <c r="R598" s="119">
        <v>-100</v>
      </c>
      <c r="S598" s="117"/>
      <c r="T598" s="119">
        <v>-100</v>
      </c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9">
        <v>-100</v>
      </c>
      <c r="BB598" s="117"/>
      <c r="BC598" s="117"/>
    </row>
    <row r="599" spans="1:55" ht="29.25" x14ac:dyDescent="0.45">
      <c r="A599" s="260">
        <v>280</v>
      </c>
      <c r="B599" s="173" t="s">
        <v>391</v>
      </c>
      <c r="C599" s="173"/>
      <c r="D599" s="120">
        <v>-78.16</v>
      </c>
      <c r="E599" s="120">
        <v>-98.68</v>
      </c>
      <c r="F599" s="118">
        <v>34100</v>
      </c>
      <c r="G599" s="120">
        <v>-15.2</v>
      </c>
      <c r="H599" s="120">
        <v>-28.28</v>
      </c>
      <c r="I599" s="120">
        <v>177.4</v>
      </c>
      <c r="J599" s="120">
        <v>-91.68</v>
      </c>
      <c r="K599" s="118">
        <v>1518.75</v>
      </c>
      <c r="L599" s="120">
        <v>-58.94</v>
      </c>
      <c r="M599" s="120">
        <v>184.95</v>
      </c>
      <c r="N599" s="120">
        <v>-80.86</v>
      </c>
      <c r="O599" s="120">
        <v>57.47</v>
      </c>
      <c r="P599" s="120">
        <v>22.63</v>
      </c>
      <c r="Q599" s="120">
        <v>12.2</v>
      </c>
      <c r="R599" s="120">
        <v>-88.06</v>
      </c>
      <c r="S599" s="120">
        <v>155.56</v>
      </c>
      <c r="T599" s="120">
        <v>-47.83</v>
      </c>
      <c r="U599" s="120">
        <v>313.33</v>
      </c>
      <c r="V599" s="120">
        <v>-93.95</v>
      </c>
      <c r="W599" s="120">
        <v>-40</v>
      </c>
      <c r="X599" s="120">
        <v>222.22</v>
      </c>
      <c r="Y599" s="120">
        <v>151.72</v>
      </c>
      <c r="Z599" s="120">
        <v>-6.85</v>
      </c>
      <c r="AA599" s="120">
        <v>-61.76</v>
      </c>
      <c r="AB599" s="120">
        <v>-53.85</v>
      </c>
      <c r="AC599" s="120">
        <v>200</v>
      </c>
      <c r="AD599" s="120">
        <v>5.56</v>
      </c>
      <c r="AE599" s="120">
        <v>-89.47</v>
      </c>
      <c r="AF599" s="118">
        <v>1550</v>
      </c>
      <c r="AG599" s="120">
        <v>-62.12</v>
      </c>
      <c r="AH599" s="120">
        <v>400</v>
      </c>
      <c r="AI599" s="120">
        <v>-73.599999999999994</v>
      </c>
      <c r="AJ599" s="120">
        <v>312.12</v>
      </c>
      <c r="AK599" s="120">
        <v>4.41</v>
      </c>
      <c r="AL599" s="120">
        <v>39.44</v>
      </c>
      <c r="AM599" s="120">
        <v>0.51</v>
      </c>
      <c r="AN599" s="120">
        <v>4.5199999999999996</v>
      </c>
      <c r="AO599" s="120">
        <v>-42.31</v>
      </c>
      <c r="AP599" s="120">
        <v>17.5</v>
      </c>
      <c r="AQ599" s="120">
        <v>-24.11</v>
      </c>
      <c r="AR599" s="120">
        <v>107.48</v>
      </c>
      <c r="AS599" s="120">
        <v>-66.22</v>
      </c>
      <c r="AT599" s="120">
        <v>32</v>
      </c>
      <c r="AU599" s="120">
        <v>4.04</v>
      </c>
      <c r="AV599" s="120">
        <v>-68.930000000000007</v>
      </c>
      <c r="AW599" s="120">
        <v>659.38</v>
      </c>
      <c r="AX599" s="120">
        <v>39.090000000000003</v>
      </c>
      <c r="AY599" s="120">
        <v>-94.38</v>
      </c>
      <c r="AZ599" s="118">
        <v>2626.32</v>
      </c>
      <c r="BA599" s="120">
        <v>-27.8</v>
      </c>
      <c r="BB599" s="120">
        <v>-75.13</v>
      </c>
      <c r="BC599" s="120">
        <v>77.42</v>
      </c>
    </row>
    <row r="600" spans="1:55" ht="29.25" x14ac:dyDescent="0.45">
      <c r="A600" s="261">
        <v>281</v>
      </c>
      <c r="B600" s="174" t="s">
        <v>352</v>
      </c>
      <c r="C600" s="174"/>
      <c r="D600" s="119">
        <v>-36.36</v>
      </c>
      <c r="E600" s="119">
        <v>-50.48</v>
      </c>
      <c r="F600" s="119">
        <v>161.54</v>
      </c>
      <c r="G600" s="119">
        <v>-83.82</v>
      </c>
      <c r="H600" s="119">
        <v>54.55</v>
      </c>
      <c r="I600" s="119">
        <v>-91.18</v>
      </c>
      <c r="J600" s="121">
        <v>2766.67</v>
      </c>
      <c r="K600" s="119">
        <v>-67.44</v>
      </c>
      <c r="L600" s="119">
        <v>57.14</v>
      </c>
      <c r="M600" s="119">
        <v>43.18</v>
      </c>
      <c r="N600" s="119">
        <v>-26.98</v>
      </c>
      <c r="O600" s="119">
        <v>-52.17</v>
      </c>
      <c r="P600" s="119">
        <v>586.36</v>
      </c>
      <c r="Q600" s="119">
        <v>-58.94</v>
      </c>
      <c r="R600" s="119">
        <v>-66.13</v>
      </c>
      <c r="S600" s="119">
        <v>109.52</v>
      </c>
      <c r="T600" s="119">
        <v>27.27</v>
      </c>
      <c r="U600" s="119">
        <v>-5.36</v>
      </c>
      <c r="V600" s="119">
        <v>18.87</v>
      </c>
      <c r="W600" s="119">
        <v>126.98</v>
      </c>
      <c r="X600" s="119">
        <v>-100</v>
      </c>
      <c r="Y600" s="117"/>
      <c r="Z600" s="119">
        <v>-22.58</v>
      </c>
      <c r="AA600" s="119">
        <v>295.83</v>
      </c>
      <c r="AB600" s="119">
        <v>-80</v>
      </c>
      <c r="AC600" s="119">
        <v>300</v>
      </c>
      <c r="AD600" s="119">
        <v>-75</v>
      </c>
      <c r="AE600" s="119">
        <v>342.11</v>
      </c>
      <c r="AF600" s="119">
        <v>91.67</v>
      </c>
      <c r="AG600" s="119">
        <v>2.48</v>
      </c>
      <c r="AH600" s="119">
        <v>-43.64</v>
      </c>
      <c r="AI600" s="119">
        <v>-74.19</v>
      </c>
      <c r="AJ600" s="119">
        <v>120.83</v>
      </c>
      <c r="AK600" s="119">
        <v>52.83</v>
      </c>
      <c r="AL600" s="119">
        <v>-77.78</v>
      </c>
      <c r="AM600" s="119">
        <v>27.78</v>
      </c>
      <c r="AN600" s="119">
        <v>221.74</v>
      </c>
      <c r="AO600" s="119">
        <v>33.78</v>
      </c>
      <c r="AP600" s="119">
        <v>-59.6</v>
      </c>
      <c r="AQ600" s="119">
        <v>252.5</v>
      </c>
      <c r="AR600" s="119">
        <v>-81.56</v>
      </c>
      <c r="AS600" s="119">
        <v>53.85</v>
      </c>
      <c r="AT600" s="119">
        <v>12.5</v>
      </c>
      <c r="AU600" s="119">
        <v>215.56</v>
      </c>
      <c r="AV600" s="119">
        <v>-97.18</v>
      </c>
      <c r="AW600" s="119">
        <v>425</v>
      </c>
      <c r="AX600" s="119">
        <v>-23.81</v>
      </c>
      <c r="AY600" s="119">
        <v>-81.25</v>
      </c>
      <c r="AZ600" s="119">
        <v>266.67</v>
      </c>
      <c r="BA600" s="119">
        <v>45.45</v>
      </c>
      <c r="BB600" s="119">
        <v>-25</v>
      </c>
      <c r="BC600" s="119">
        <v>-75</v>
      </c>
    </row>
    <row r="601" spans="1:55" x14ac:dyDescent="0.45">
      <c r="A601" s="260">
        <v>282</v>
      </c>
      <c r="B601" s="173" t="s">
        <v>353</v>
      </c>
      <c r="C601" s="173"/>
      <c r="D601" s="120">
        <v>72.290000000000006</v>
      </c>
      <c r="E601" s="120">
        <v>-5.99</v>
      </c>
      <c r="F601" s="120">
        <v>15.58</v>
      </c>
      <c r="G601" s="120">
        <v>114.87</v>
      </c>
      <c r="H601" s="120">
        <v>-63.89</v>
      </c>
      <c r="I601" s="120">
        <v>13.23</v>
      </c>
      <c r="J601" s="120">
        <v>-41.57</v>
      </c>
      <c r="K601" s="120">
        <v>11.84</v>
      </c>
      <c r="L601" s="120">
        <v>-11.19</v>
      </c>
      <c r="M601" s="120">
        <v>-44.93</v>
      </c>
      <c r="N601" s="120">
        <v>55.22</v>
      </c>
      <c r="O601" s="120">
        <v>-22.6</v>
      </c>
      <c r="P601" s="120">
        <v>29.19</v>
      </c>
      <c r="Q601" s="120">
        <v>-7.05</v>
      </c>
      <c r="R601" s="120">
        <v>16.72</v>
      </c>
      <c r="S601" s="120">
        <v>81.239999999999995</v>
      </c>
      <c r="T601" s="120">
        <v>24.53</v>
      </c>
      <c r="U601" s="120">
        <v>-14.79</v>
      </c>
      <c r="V601" s="120">
        <v>-22.81</v>
      </c>
      <c r="W601" s="120">
        <v>14.63</v>
      </c>
      <c r="X601" s="120">
        <v>-11.72</v>
      </c>
      <c r="Y601" s="120">
        <v>-39.130000000000003</v>
      </c>
      <c r="Z601" s="120">
        <v>20.36</v>
      </c>
      <c r="AA601" s="120">
        <v>29.8</v>
      </c>
      <c r="AB601" s="120">
        <v>75.180000000000007</v>
      </c>
      <c r="AC601" s="120">
        <v>8.2100000000000009</v>
      </c>
      <c r="AD601" s="120">
        <v>-25.26</v>
      </c>
      <c r="AE601" s="120">
        <v>-9.0500000000000007</v>
      </c>
      <c r="AF601" s="120">
        <v>49.12</v>
      </c>
      <c r="AG601" s="120">
        <v>-38.64</v>
      </c>
      <c r="AH601" s="120">
        <v>-5.26</v>
      </c>
      <c r="AI601" s="120">
        <v>-35.369999999999997</v>
      </c>
      <c r="AJ601" s="120">
        <v>69.91</v>
      </c>
      <c r="AK601" s="120">
        <v>13.24</v>
      </c>
      <c r="AL601" s="120">
        <v>-32.46</v>
      </c>
      <c r="AM601" s="120">
        <v>-37.159999999999997</v>
      </c>
      <c r="AN601" s="120">
        <v>86.49</v>
      </c>
      <c r="AO601" s="120">
        <v>4.8899999999999997</v>
      </c>
      <c r="AP601" s="120">
        <v>-1.17</v>
      </c>
      <c r="AQ601" s="120">
        <v>-57.17</v>
      </c>
      <c r="AR601" s="120">
        <v>-2.33</v>
      </c>
      <c r="AS601" s="120">
        <v>-7.38</v>
      </c>
      <c r="AT601" s="120">
        <v>-8.43</v>
      </c>
      <c r="AU601" s="120">
        <v>142.71</v>
      </c>
      <c r="AV601" s="120">
        <v>-38.99</v>
      </c>
      <c r="AW601" s="120">
        <v>115.89</v>
      </c>
      <c r="AX601" s="120">
        <v>-54.48</v>
      </c>
      <c r="AY601" s="120">
        <v>108.08</v>
      </c>
      <c r="AZ601" s="120">
        <v>22.13</v>
      </c>
      <c r="BA601" s="120">
        <v>-0.41</v>
      </c>
      <c r="BB601" s="120">
        <v>-13.89</v>
      </c>
      <c r="BC601" s="120">
        <v>30.16</v>
      </c>
    </row>
    <row r="602" spans="1:55" x14ac:dyDescent="0.45">
      <c r="A602" s="261">
        <v>283</v>
      </c>
      <c r="B602" s="174" t="s">
        <v>354</v>
      </c>
      <c r="C602" s="174"/>
      <c r="D602" s="119">
        <v>-70</v>
      </c>
      <c r="E602" s="119">
        <v>166.67</v>
      </c>
      <c r="F602" s="119">
        <v>-12.5</v>
      </c>
      <c r="G602" s="119">
        <v>135.71</v>
      </c>
      <c r="H602" s="119">
        <v>-63.64</v>
      </c>
      <c r="I602" s="119">
        <v>16.670000000000002</v>
      </c>
      <c r="J602" s="119">
        <v>100</v>
      </c>
      <c r="K602" s="119">
        <v>32.14</v>
      </c>
      <c r="L602" s="119">
        <v>-67.569999999999993</v>
      </c>
      <c r="M602" s="119">
        <v>-66.67</v>
      </c>
      <c r="N602" s="119">
        <v>-25</v>
      </c>
      <c r="O602" s="119">
        <v>500</v>
      </c>
      <c r="P602" s="119">
        <v>116.67</v>
      </c>
      <c r="Q602" s="119">
        <v>-48.72</v>
      </c>
      <c r="R602" s="119">
        <v>30</v>
      </c>
      <c r="S602" s="119">
        <v>-26.92</v>
      </c>
      <c r="T602" s="119">
        <v>26.32</v>
      </c>
      <c r="U602" s="119">
        <v>-8.33</v>
      </c>
      <c r="V602" s="119">
        <v>-68.180000000000007</v>
      </c>
      <c r="W602" s="119">
        <v>85.71</v>
      </c>
      <c r="X602" s="119">
        <v>7.69</v>
      </c>
      <c r="Y602" s="119">
        <v>-50</v>
      </c>
      <c r="Z602" s="119">
        <v>28.57</v>
      </c>
      <c r="AA602" s="119">
        <v>11.11</v>
      </c>
      <c r="AB602" s="119">
        <v>20</v>
      </c>
      <c r="AC602" s="119">
        <v>66.67</v>
      </c>
      <c r="AD602" s="119">
        <v>-25</v>
      </c>
      <c r="AE602" s="119">
        <v>73.33</v>
      </c>
      <c r="AF602" s="119">
        <v>-34.619999999999997</v>
      </c>
      <c r="AG602" s="119">
        <v>17.649999999999999</v>
      </c>
      <c r="AH602" s="119">
        <v>5</v>
      </c>
      <c r="AI602" s="119">
        <v>-28.57</v>
      </c>
      <c r="AJ602" s="119">
        <v>-33.33</v>
      </c>
      <c r="AK602" s="119">
        <v>120</v>
      </c>
      <c r="AL602" s="119">
        <v>-68.180000000000007</v>
      </c>
      <c r="AM602" s="119">
        <v>14.29</v>
      </c>
      <c r="AN602" s="119">
        <v>37.5</v>
      </c>
      <c r="AO602" s="119">
        <v>390.91</v>
      </c>
      <c r="AP602" s="119">
        <v>-72.22</v>
      </c>
      <c r="AQ602" s="119">
        <v>40</v>
      </c>
      <c r="AR602" s="119">
        <v>42.86</v>
      </c>
      <c r="AS602" s="119">
        <v>-66.67</v>
      </c>
      <c r="AT602" s="119">
        <v>50</v>
      </c>
      <c r="AU602" s="119">
        <v>106.67</v>
      </c>
      <c r="AV602" s="119">
        <v>-64.52</v>
      </c>
      <c r="AW602" s="119">
        <v>54.55</v>
      </c>
      <c r="AX602" s="119">
        <v>-35.29</v>
      </c>
      <c r="AY602" s="119">
        <v>-9.09</v>
      </c>
      <c r="AZ602" s="119">
        <v>-40</v>
      </c>
      <c r="BA602" s="119">
        <v>416.67</v>
      </c>
      <c r="BB602" s="119">
        <v>-19.350000000000001</v>
      </c>
      <c r="BC602" s="119">
        <v>-44</v>
      </c>
    </row>
    <row r="603" spans="1:55" ht="29.25" x14ac:dyDescent="0.45">
      <c r="A603" s="260">
        <v>284</v>
      </c>
      <c r="B603" s="173" t="s">
        <v>355</v>
      </c>
      <c r="C603" s="173"/>
      <c r="D603" s="120">
        <v>-35.979999999999997</v>
      </c>
      <c r="E603" s="120">
        <v>-77.510000000000005</v>
      </c>
      <c r="F603" s="120">
        <v>76.319999999999993</v>
      </c>
      <c r="G603" s="120">
        <v>-2.99</v>
      </c>
      <c r="H603" s="120">
        <v>578.46</v>
      </c>
      <c r="I603" s="120">
        <v>-61.45</v>
      </c>
      <c r="J603" s="120">
        <v>-3.53</v>
      </c>
      <c r="K603" s="120">
        <v>86.59</v>
      </c>
      <c r="L603" s="120">
        <v>-4.9000000000000004</v>
      </c>
      <c r="M603" s="120">
        <v>-61.86</v>
      </c>
      <c r="N603" s="120">
        <v>303.60000000000002</v>
      </c>
      <c r="O603" s="120">
        <v>-96.21</v>
      </c>
      <c r="P603" s="120">
        <v>129.41</v>
      </c>
      <c r="Q603" s="120">
        <v>289.74</v>
      </c>
      <c r="R603" s="120">
        <v>-65.790000000000006</v>
      </c>
      <c r="S603" s="120">
        <v>257.69</v>
      </c>
      <c r="T603" s="120">
        <v>-84.41</v>
      </c>
      <c r="U603" s="120">
        <v>189.66</v>
      </c>
      <c r="V603" s="120">
        <v>-46.43</v>
      </c>
      <c r="W603" s="120">
        <v>-28.89</v>
      </c>
      <c r="X603" s="120">
        <v>540.63</v>
      </c>
      <c r="Y603" s="120">
        <v>-49.27</v>
      </c>
      <c r="Z603" s="120">
        <v>40.380000000000003</v>
      </c>
      <c r="AA603" s="120">
        <v>-33.56</v>
      </c>
      <c r="AB603" s="120">
        <v>4.12</v>
      </c>
      <c r="AC603" s="120">
        <v>-7.92</v>
      </c>
      <c r="AD603" s="120">
        <v>-55.91</v>
      </c>
      <c r="AE603" s="120">
        <v>51.22</v>
      </c>
      <c r="AF603" s="120">
        <v>43.55</v>
      </c>
      <c r="AG603" s="120">
        <v>-58.43</v>
      </c>
      <c r="AH603" s="120">
        <v>64.86</v>
      </c>
      <c r="AI603" s="120">
        <v>-44.26</v>
      </c>
      <c r="AJ603" s="120">
        <v>-91.18</v>
      </c>
      <c r="AK603" s="118">
        <v>1400</v>
      </c>
      <c r="AL603" s="120">
        <v>-100</v>
      </c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</row>
    <row r="604" spans="1:55" x14ac:dyDescent="0.45">
      <c r="A604" s="261">
        <v>285</v>
      </c>
      <c r="B604" s="174" t="s">
        <v>91</v>
      </c>
      <c r="C604" s="174"/>
      <c r="D604" s="119">
        <v>31.35</v>
      </c>
      <c r="E604" s="119">
        <v>42.3</v>
      </c>
      <c r="F604" s="119">
        <v>-28.26</v>
      </c>
      <c r="G604" s="119">
        <v>12.24</v>
      </c>
      <c r="H604" s="119">
        <v>-4.66</v>
      </c>
      <c r="I604" s="119">
        <v>-11.17</v>
      </c>
      <c r="J604" s="119">
        <v>-11.05</v>
      </c>
      <c r="K604" s="119">
        <v>0.03</v>
      </c>
      <c r="L604" s="119">
        <v>11.89</v>
      </c>
      <c r="M604" s="119">
        <v>5.13</v>
      </c>
      <c r="N604" s="119">
        <v>-13.5</v>
      </c>
      <c r="O604" s="119">
        <v>7.36</v>
      </c>
      <c r="P604" s="119">
        <v>2.13</v>
      </c>
      <c r="Q604" s="119">
        <v>22.08</v>
      </c>
      <c r="R604" s="119">
        <v>-26.93</v>
      </c>
      <c r="S604" s="119">
        <v>-5.94</v>
      </c>
      <c r="T604" s="119">
        <v>-8.43</v>
      </c>
      <c r="U604" s="119">
        <v>6.68</v>
      </c>
      <c r="V604" s="119">
        <v>12.55</v>
      </c>
      <c r="W604" s="119">
        <v>8.6300000000000008</v>
      </c>
      <c r="X604" s="119">
        <v>-10</v>
      </c>
      <c r="Y604" s="119">
        <v>8.06</v>
      </c>
      <c r="Z604" s="119">
        <v>-8.7200000000000006</v>
      </c>
      <c r="AA604" s="119">
        <v>-1.1299999999999999</v>
      </c>
      <c r="AB604" s="119">
        <v>11.81</v>
      </c>
      <c r="AC604" s="119">
        <v>26.44</v>
      </c>
      <c r="AD604" s="119">
        <v>-10.89</v>
      </c>
      <c r="AE604" s="119">
        <v>-6.59</v>
      </c>
      <c r="AF604" s="119">
        <v>-2.42</v>
      </c>
      <c r="AG604" s="119">
        <v>-13.45</v>
      </c>
      <c r="AH604" s="119">
        <v>30.24</v>
      </c>
      <c r="AI604" s="119">
        <v>6.53</v>
      </c>
      <c r="AJ604" s="119">
        <v>-17.91</v>
      </c>
      <c r="AK604" s="119">
        <v>-7.8</v>
      </c>
      <c r="AL604" s="119">
        <v>0.02</v>
      </c>
      <c r="AM604" s="119">
        <v>8.94</v>
      </c>
      <c r="AN604" s="119">
        <v>5.16</v>
      </c>
      <c r="AO604" s="119">
        <v>28.86</v>
      </c>
      <c r="AP604" s="119">
        <v>-21.21</v>
      </c>
      <c r="AQ604" s="119">
        <v>17.600000000000001</v>
      </c>
      <c r="AR604" s="119">
        <v>7.84</v>
      </c>
      <c r="AS604" s="119">
        <v>-9.5299999999999994</v>
      </c>
      <c r="AT604" s="119">
        <v>3.65</v>
      </c>
      <c r="AU604" s="119">
        <v>5.41</v>
      </c>
      <c r="AV604" s="119">
        <v>-1.92</v>
      </c>
      <c r="AW604" s="119">
        <v>-17.02</v>
      </c>
      <c r="AX604" s="119">
        <v>-4.1500000000000004</v>
      </c>
      <c r="AY604" s="119">
        <v>12.72</v>
      </c>
      <c r="AZ604" s="119">
        <v>2.12</v>
      </c>
      <c r="BA604" s="119">
        <v>13.18</v>
      </c>
      <c r="BB604" s="119">
        <v>-15.47</v>
      </c>
      <c r="BC604" s="119">
        <v>15.68</v>
      </c>
    </row>
    <row r="605" spans="1:55" ht="42" x14ac:dyDescent="0.45">
      <c r="A605" s="260">
        <v>286</v>
      </c>
      <c r="B605" s="173" t="s">
        <v>356</v>
      </c>
      <c r="C605" s="173"/>
      <c r="D605" s="120">
        <v>10.19</v>
      </c>
      <c r="E605" s="120">
        <v>45.55</v>
      </c>
      <c r="F605" s="120">
        <v>-29.78</v>
      </c>
      <c r="G605" s="120">
        <v>19.48</v>
      </c>
      <c r="H605" s="120">
        <v>-14.36</v>
      </c>
      <c r="I605" s="120">
        <v>5.48</v>
      </c>
      <c r="J605" s="120">
        <v>-8.9499999999999993</v>
      </c>
      <c r="K605" s="120">
        <v>-7.11</v>
      </c>
      <c r="L605" s="120">
        <v>-31.26</v>
      </c>
      <c r="M605" s="120">
        <v>-3.3</v>
      </c>
      <c r="N605" s="120">
        <v>39.35</v>
      </c>
      <c r="O605" s="120">
        <v>34.049999999999997</v>
      </c>
      <c r="P605" s="120">
        <v>16.43</v>
      </c>
      <c r="Q605" s="120">
        <v>-7.58</v>
      </c>
      <c r="R605" s="120">
        <v>-40</v>
      </c>
      <c r="S605" s="120">
        <v>16.489999999999998</v>
      </c>
      <c r="T605" s="120">
        <v>6.88</v>
      </c>
      <c r="U605" s="120">
        <v>52.79</v>
      </c>
      <c r="V605" s="120">
        <v>-51.76</v>
      </c>
      <c r="W605" s="120">
        <v>49.29</v>
      </c>
      <c r="X605" s="120">
        <v>-35.94</v>
      </c>
      <c r="Y605" s="120">
        <v>46.85</v>
      </c>
      <c r="Z605" s="120">
        <v>-40.31</v>
      </c>
      <c r="AA605" s="120">
        <v>121.9</v>
      </c>
      <c r="AB605" s="120">
        <v>-8.2100000000000009</v>
      </c>
      <c r="AC605" s="120">
        <v>-31.73</v>
      </c>
      <c r="AD605" s="120">
        <v>-55.95</v>
      </c>
      <c r="AE605" s="120">
        <v>155.75</v>
      </c>
      <c r="AF605" s="120">
        <v>-30.01</v>
      </c>
      <c r="AG605" s="120">
        <v>-9.36</v>
      </c>
      <c r="AH605" s="120">
        <v>-30.05</v>
      </c>
      <c r="AI605" s="120">
        <v>103.96</v>
      </c>
      <c r="AJ605" s="120">
        <v>0.76</v>
      </c>
      <c r="AK605" s="120">
        <v>-27.55</v>
      </c>
      <c r="AL605" s="120">
        <v>1.33</v>
      </c>
      <c r="AM605" s="120">
        <v>-40.58</v>
      </c>
      <c r="AN605" s="120">
        <v>7.62</v>
      </c>
      <c r="AO605" s="120">
        <v>68.72</v>
      </c>
      <c r="AP605" s="120">
        <v>-20.57</v>
      </c>
      <c r="AQ605" s="120">
        <v>90.46</v>
      </c>
      <c r="AR605" s="120">
        <v>-55.99</v>
      </c>
      <c r="AS605" s="120">
        <v>82.11</v>
      </c>
      <c r="AT605" s="120">
        <v>2.68</v>
      </c>
      <c r="AU605" s="120">
        <v>16.63</v>
      </c>
      <c r="AV605" s="120">
        <v>-5.13</v>
      </c>
      <c r="AW605" s="120">
        <v>38.9</v>
      </c>
      <c r="AX605" s="120">
        <v>-39.11</v>
      </c>
      <c r="AY605" s="120">
        <v>43.09</v>
      </c>
      <c r="AZ605" s="120">
        <v>-39.369999999999997</v>
      </c>
      <c r="BA605" s="120">
        <v>16.329999999999998</v>
      </c>
      <c r="BB605" s="120">
        <v>-33.14</v>
      </c>
      <c r="BC605" s="120">
        <v>27.02</v>
      </c>
    </row>
    <row r="606" spans="1:55" x14ac:dyDescent="0.45">
      <c r="A606" s="261">
        <v>287</v>
      </c>
      <c r="B606" s="174" t="s">
        <v>357</v>
      </c>
      <c r="C606" s="174"/>
      <c r="D606" s="119">
        <v>100</v>
      </c>
      <c r="E606" s="119">
        <v>0</v>
      </c>
      <c r="F606" s="119">
        <v>0</v>
      </c>
      <c r="G606" s="119">
        <v>50</v>
      </c>
      <c r="H606" s="119">
        <v>-100</v>
      </c>
      <c r="I606" s="117"/>
      <c r="J606" s="119">
        <v>-100</v>
      </c>
      <c r="K606" s="117"/>
      <c r="L606" s="119">
        <v>-100</v>
      </c>
      <c r="M606" s="117"/>
      <c r="N606" s="117"/>
      <c r="O606" s="119">
        <v>-50</v>
      </c>
      <c r="P606" s="119">
        <v>-100</v>
      </c>
      <c r="Q606" s="117"/>
      <c r="R606" s="119">
        <v>-50</v>
      </c>
      <c r="S606" s="119">
        <v>0</v>
      </c>
      <c r="T606" s="119">
        <v>50</v>
      </c>
      <c r="U606" s="119">
        <v>-100</v>
      </c>
      <c r="V606" s="117"/>
      <c r="W606" s="119">
        <v>-50</v>
      </c>
      <c r="X606" s="119">
        <v>0</v>
      </c>
      <c r="Y606" s="119">
        <v>-100</v>
      </c>
      <c r="Z606" s="117"/>
      <c r="AA606" s="117"/>
      <c r="AB606" s="119">
        <v>0</v>
      </c>
      <c r="AC606" s="119">
        <v>-100</v>
      </c>
      <c r="AD606" s="117"/>
      <c r="AE606" s="119">
        <v>100</v>
      </c>
      <c r="AF606" s="119">
        <v>-50</v>
      </c>
      <c r="AG606" s="119">
        <v>-100</v>
      </c>
      <c r="AH606" s="117"/>
      <c r="AI606" s="117"/>
      <c r="AJ606" s="119">
        <v>-50</v>
      </c>
      <c r="AK606" s="119">
        <v>-100</v>
      </c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9">
        <v>-100</v>
      </c>
      <c r="AW606" s="117"/>
      <c r="AX606" s="117"/>
      <c r="AY606" s="117"/>
      <c r="AZ606" s="117"/>
      <c r="BA606" s="119">
        <v>-100</v>
      </c>
      <c r="BB606" s="117"/>
      <c r="BC606" s="117"/>
    </row>
    <row r="607" spans="1:55" x14ac:dyDescent="0.45">
      <c r="A607" s="260">
        <v>288</v>
      </c>
      <c r="B607" s="173" t="s">
        <v>4</v>
      </c>
      <c r="C607" s="173"/>
      <c r="D607" s="120">
        <v>7.39</v>
      </c>
      <c r="E607" s="120">
        <v>16.670000000000002</v>
      </c>
      <c r="F607" s="120">
        <v>-6.12</v>
      </c>
      <c r="G607" s="120">
        <v>9.02</v>
      </c>
      <c r="H607" s="120">
        <v>-4.0999999999999996</v>
      </c>
      <c r="I607" s="120">
        <v>3.74</v>
      </c>
      <c r="J607" s="120">
        <v>0.28000000000000003</v>
      </c>
      <c r="K607" s="120">
        <v>-4.67</v>
      </c>
      <c r="L607" s="120">
        <v>7.79</v>
      </c>
      <c r="M607" s="120">
        <v>-3.9</v>
      </c>
      <c r="N607" s="120">
        <v>14.25</v>
      </c>
      <c r="O607" s="120">
        <v>-7.23</v>
      </c>
      <c r="P607" s="120">
        <v>-20.57</v>
      </c>
      <c r="Q607" s="120">
        <v>1.54</v>
      </c>
      <c r="R607" s="120">
        <v>2.17</v>
      </c>
      <c r="S607" s="120">
        <v>-0.71</v>
      </c>
      <c r="T607" s="120">
        <v>-2.7</v>
      </c>
      <c r="U607" s="120">
        <v>17.27</v>
      </c>
      <c r="V607" s="120">
        <v>-23.88</v>
      </c>
      <c r="W607" s="120">
        <v>4.7</v>
      </c>
      <c r="X607" s="120">
        <v>0.42</v>
      </c>
      <c r="Y607" s="120">
        <v>5.28</v>
      </c>
      <c r="Z607" s="120">
        <v>-1.29</v>
      </c>
      <c r="AA607" s="120">
        <v>-11.32</v>
      </c>
      <c r="AB607" s="120">
        <v>-1.96</v>
      </c>
      <c r="AC607" s="120">
        <v>14.7</v>
      </c>
      <c r="AD607" s="120">
        <v>4.13</v>
      </c>
      <c r="AE607" s="120">
        <v>0.38</v>
      </c>
      <c r="AF607" s="120">
        <v>0.06</v>
      </c>
      <c r="AG607" s="120">
        <v>-7.23</v>
      </c>
      <c r="AH607" s="120">
        <v>-7.0000000000000007E-2</v>
      </c>
      <c r="AI607" s="120">
        <v>9.26</v>
      </c>
      <c r="AJ607" s="120">
        <v>-8.31</v>
      </c>
      <c r="AK607" s="120">
        <v>10.44</v>
      </c>
      <c r="AL607" s="120">
        <v>0.18</v>
      </c>
      <c r="AM607" s="120">
        <v>-13.52</v>
      </c>
      <c r="AN607" s="120">
        <v>9.4499999999999993</v>
      </c>
      <c r="AO607" s="120">
        <v>24.48</v>
      </c>
      <c r="AP607" s="120">
        <v>-7.78</v>
      </c>
      <c r="AQ607" s="120">
        <v>18.510000000000002</v>
      </c>
      <c r="AR607" s="120">
        <v>-6.73</v>
      </c>
      <c r="AS607" s="120">
        <v>-8.16</v>
      </c>
      <c r="AT607" s="120">
        <v>5.18</v>
      </c>
      <c r="AU607" s="120">
        <v>5.36</v>
      </c>
      <c r="AV607" s="120">
        <v>-9.8800000000000008</v>
      </c>
      <c r="AW607" s="120">
        <v>-1.64</v>
      </c>
      <c r="AX607" s="120">
        <v>-2.0499999999999998</v>
      </c>
      <c r="AY607" s="120">
        <v>-4.0599999999999996</v>
      </c>
      <c r="AZ607" s="120">
        <v>0.23</v>
      </c>
      <c r="BA607" s="120">
        <v>25.44</v>
      </c>
      <c r="BB607" s="120">
        <v>-18.68</v>
      </c>
      <c r="BC607" s="120">
        <v>19.09</v>
      </c>
    </row>
    <row r="608" spans="1:55" ht="29.25" x14ac:dyDescent="0.45">
      <c r="A608" s="261">
        <v>289</v>
      </c>
      <c r="B608" s="174" t="s">
        <v>358</v>
      </c>
      <c r="C608" s="174"/>
      <c r="D608" s="119">
        <v>20.77</v>
      </c>
      <c r="E608" s="119">
        <v>8.41</v>
      </c>
      <c r="F608" s="119">
        <v>10.61</v>
      </c>
      <c r="G608" s="119">
        <v>-9.99</v>
      </c>
      <c r="H608" s="119">
        <v>6.8</v>
      </c>
      <c r="I608" s="119">
        <v>-9.39</v>
      </c>
      <c r="J608" s="119">
        <v>80.3</v>
      </c>
      <c r="K608" s="119">
        <v>-32.79</v>
      </c>
      <c r="L608" s="119">
        <v>-3.97</v>
      </c>
      <c r="M608" s="119">
        <v>-10.1</v>
      </c>
      <c r="N608" s="119">
        <v>2.0299999999999998</v>
      </c>
      <c r="O608" s="119">
        <v>-16.64</v>
      </c>
      <c r="P608" s="119">
        <v>37.32</v>
      </c>
      <c r="Q608" s="119">
        <v>-4.16</v>
      </c>
      <c r="R608" s="119">
        <v>-19.04</v>
      </c>
      <c r="S608" s="119">
        <v>8.8800000000000008</v>
      </c>
      <c r="T608" s="119">
        <v>-30.38</v>
      </c>
      <c r="U608" s="119">
        <v>-6.56</v>
      </c>
      <c r="V608" s="119">
        <v>-4.55</v>
      </c>
      <c r="W608" s="119">
        <v>7.5</v>
      </c>
      <c r="X608" s="119">
        <v>-14.23</v>
      </c>
      <c r="Y608" s="119">
        <v>-2.19</v>
      </c>
      <c r="Z608" s="119">
        <v>12.64</v>
      </c>
      <c r="AA608" s="119">
        <v>-22.02</v>
      </c>
      <c r="AB608" s="119">
        <v>37.89</v>
      </c>
      <c r="AC608" s="119">
        <v>6.34</v>
      </c>
      <c r="AD608" s="119">
        <v>-39.630000000000003</v>
      </c>
      <c r="AE608" s="119">
        <v>157.82</v>
      </c>
      <c r="AF608" s="119">
        <v>-22.35</v>
      </c>
      <c r="AG608" s="119">
        <v>-8.5299999999999994</v>
      </c>
      <c r="AH608" s="119">
        <v>-15.39</v>
      </c>
      <c r="AI608" s="119">
        <v>-1.73</v>
      </c>
      <c r="AJ608" s="119">
        <v>-15.54</v>
      </c>
      <c r="AK608" s="119">
        <v>4.16</v>
      </c>
      <c r="AL608" s="119">
        <v>17.97</v>
      </c>
      <c r="AM608" s="119">
        <v>3.26</v>
      </c>
      <c r="AN608" s="119">
        <v>11.1</v>
      </c>
      <c r="AO608" s="119">
        <v>13.85</v>
      </c>
      <c r="AP608" s="119">
        <v>-6.38</v>
      </c>
      <c r="AQ608" s="119">
        <v>54.85</v>
      </c>
      <c r="AR608" s="119">
        <v>-37.07</v>
      </c>
      <c r="AS608" s="119">
        <v>-33.11</v>
      </c>
      <c r="AT608" s="119">
        <v>12.58</v>
      </c>
      <c r="AU608" s="119">
        <v>11.18</v>
      </c>
      <c r="AV608" s="119">
        <v>1.7</v>
      </c>
      <c r="AW608" s="119">
        <v>37.479999999999997</v>
      </c>
      <c r="AX608" s="119">
        <v>-18.3</v>
      </c>
      <c r="AY608" s="119">
        <v>-26.86</v>
      </c>
      <c r="AZ608" s="119">
        <v>66.88</v>
      </c>
      <c r="BA608" s="119">
        <v>98.97</v>
      </c>
      <c r="BB608" s="119">
        <v>-30.4</v>
      </c>
      <c r="BC608" s="119">
        <v>-11.9</v>
      </c>
    </row>
    <row r="609" spans="1:55" x14ac:dyDescent="0.45">
      <c r="A609" s="260">
        <v>290</v>
      </c>
      <c r="B609" s="173" t="s">
        <v>106</v>
      </c>
      <c r="C609" s="173"/>
      <c r="D609" s="120">
        <v>70.38</v>
      </c>
      <c r="E609" s="120">
        <v>-43.67</v>
      </c>
      <c r="F609" s="120">
        <v>-7.78</v>
      </c>
      <c r="G609" s="120">
        <v>-22.76</v>
      </c>
      <c r="H609" s="120">
        <v>-2.4300000000000002</v>
      </c>
      <c r="I609" s="120">
        <v>-9.06</v>
      </c>
      <c r="J609" s="120">
        <v>26.37</v>
      </c>
      <c r="K609" s="120">
        <v>-39.880000000000003</v>
      </c>
      <c r="L609" s="120">
        <v>98.2</v>
      </c>
      <c r="M609" s="120">
        <v>-53.44</v>
      </c>
      <c r="N609" s="120">
        <v>20.329999999999998</v>
      </c>
      <c r="O609" s="120">
        <v>-0.93</v>
      </c>
      <c r="P609" s="120">
        <v>16.59</v>
      </c>
      <c r="Q609" s="120">
        <v>-44.29</v>
      </c>
      <c r="R609" s="120">
        <v>-20.5</v>
      </c>
      <c r="S609" s="120">
        <v>28.96</v>
      </c>
      <c r="T609" s="120">
        <v>32.630000000000003</v>
      </c>
      <c r="U609" s="120">
        <v>-1.85</v>
      </c>
      <c r="V609" s="120">
        <v>0.81</v>
      </c>
      <c r="W609" s="120">
        <v>57.75</v>
      </c>
      <c r="X609" s="120">
        <v>-27.29</v>
      </c>
      <c r="Y609" s="120">
        <v>18.18</v>
      </c>
      <c r="Z609" s="120">
        <v>-2.96</v>
      </c>
      <c r="AA609" s="120">
        <v>-23.78</v>
      </c>
      <c r="AB609" s="120">
        <v>109.6</v>
      </c>
      <c r="AC609" s="120">
        <v>3.31</v>
      </c>
      <c r="AD609" s="120">
        <v>-18.350000000000001</v>
      </c>
      <c r="AE609" s="120">
        <v>5.43</v>
      </c>
      <c r="AF609" s="120">
        <v>-4.58</v>
      </c>
      <c r="AG609" s="120">
        <v>0.15</v>
      </c>
      <c r="AH609" s="120">
        <v>243.71</v>
      </c>
      <c r="AI609" s="120">
        <v>-61.15</v>
      </c>
      <c r="AJ609" s="120">
        <v>-52.58</v>
      </c>
      <c r="AK609" s="120">
        <v>57.21</v>
      </c>
      <c r="AL609" s="120">
        <v>-31.28</v>
      </c>
      <c r="AM609" s="120">
        <v>34.14</v>
      </c>
      <c r="AN609" s="120">
        <v>22.02</v>
      </c>
      <c r="AO609" s="120">
        <v>55.61</v>
      </c>
      <c r="AP609" s="120">
        <v>-34.450000000000003</v>
      </c>
      <c r="AQ609" s="120">
        <v>42.2</v>
      </c>
      <c r="AR609" s="120">
        <v>7.74</v>
      </c>
      <c r="AS609" s="120">
        <v>-20.27</v>
      </c>
      <c r="AT609" s="120">
        <v>-38.200000000000003</v>
      </c>
      <c r="AU609" s="120">
        <v>45.14</v>
      </c>
      <c r="AV609" s="120">
        <v>44.14</v>
      </c>
      <c r="AW609" s="120">
        <v>-31.2</v>
      </c>
      <c r="AX609" s="120">
        <v>-42.58</v>
      </c>
      <c r="AY609" s="120">
        <v>46.64</v>
      </c>
      <c r="AZ609" s="120">
        <v>-8.02</v>
      </c>
      <c r="BA609" s="120">
        <v>71.03</v>
      </c>
      <c r="BB609" s="120">
        <v>-40.89</v>
      </c>
      <c r="BC609" s="120">
        <v>4.78</v>
      </c>
    </row>
    <row r="610" spans="1:55" x14ac:dyDescent="0.45">
      <c r="A610" s="261">
        <v>291</v>
      </c>
      <c r="B610" s="174" t="s">
        <v>359</v>
      </c>
      <c r="C610" s="174"/>
      <c r="D610" s="119">
        <v>117.31</v>
      </c>
      <c r="E610" s="119">
        <v>-61.06</v>
      </c>
      <c r="F610" s="119">
        <v>126.14</v>
      </c>
      <c r="G610" s="119">
        <v>-27.64</v>
      </c>
      <c r="H610" s="119">
        <v>66.67</v>
      </c>
      <c r="I610" s="119">
        <v>-30</v>
      </c>
      <c r="J610" s="119">
        <v>14.29</v>
      </c>
      <c r="K610" s="119">
        <v>8.33</v>
      </c>
      <c r="L610" s="119">
        <v>63.46</v>
      </c>
      <c r="M610" s="119">
        <v>-64.41</v>
      </c>
      <c r="N610" s="119">
        <v>126.45</v>
      </c>
      <c r="O610" s="119">
        <v>-66.06</v>
      </c>
      <c r="P610" s="119">
        <v>-5.38</v>
      </c>
      <c r="Q610" s="119">
        <v>68.180000000000007</v>
      </c>
      <c r="R610" s="119">
        <v>-15.54</v>
      </c>
      <c r="S610" s="119">
        <v>12</v>
      </c>
      <c r="T610" s="119">
        <v>51.43</v>
      </c>
      <c r="U610" s="119">
        <v>-20.75</v>
      </c>
      <c r="V610" s="119">
        <v>21.43</v>
      </c>
      <c r="W610" s="119">
        <v>-37.75</v>
      </c>
      <c r="X610" s="119">
        <v>-7.09</v>
      </c>
      <c r="Y610" s="119">
        <v>2.54</v>
      </c>
      <c r="Z610" s="119">
        <v>78.510000000000005</v>
      </c>
      <c r="AA610" s="119">
        <v>-46.76</v>
      </c>
      <c r="AB610" s="119">
        <v>-21.74</v>
      </c>
      <c r="AC610" s="119">
        <v>-65.56</v>
      </c>
      <c r="AD610" s="119">
        <v>9.68</v>
      </c>
      <c r="AE610" s="119">
        <v>300</v>
      </c>
      <c r="AF610" s="119">
        <v>2.94</v>
      </c>
      <c r="AG610" s="119">
        <v>-85.71</v>
      </c>
      <c r="AH610" s="119">
        <v>410</v>
      </c>
      <c r="AI610" s="119">
        <v>-17.649999999999999</v>
      </c>
      <c r="AJ610" s="119">
        <v>121.43</v>
      </c>
      <c r="AK610" s="119">
        <v>-9.14</v>
      </c>
      <c r="AL610" s="119">
        <v>-45.56</v>
      </c>
      <c r="AM610" s="119">
        <v>-4.3499999999999996</v>
      </c>
      <c r="AN610" s="119">
        <v>-43.18</v>
      </c>
      <c r="AO610" s="119">
        <v>206</v>
      </c>
      <c r="AP610" s="119">
        <v>19.61</v>
      </c>
      <c r="AQ610" s="119">
        <v>-54.1</v>
      </c>
      <c r="AR610" s="119">
        <v>60.71</v>
      </c>
      <c r="AS610" s="119">
        <v>-71.11</v>
      </c>
      <c r="AT610" s="119">
        <v>258.97000000000003</v>
      </c>
      <c r="AU610" s="119">
        <v>81.430000000000007</v>
      </c>
      <c r="AV610" s="119">
        <v>-75.2</v>
      </c>
      <c r="AW610" s="119">
        <v>200</v>
      </c>
      <c r="AX610" s="119">
        <v>70.37</v>
      </c>
      <c r="AY610" s="119">
        <v>-41.3</v>
      </c>
      <c r="AZ610" s="119">
        <v>-64.02</v>
      </c>
      <c r="BA610" s="119">
        <v>69.12</v>
      </c>
      <c r="BB610" s="119">
        <v>84.35</v>
      </c>
      <c r="BC610" s="119">
        <v>-4.72</v>
      </c>
    </row>
    <row r="611" spans="1:55" ht="29.25" x14ac:dyDescent="0.45">
      <c r="A611" s="260">
        <v>292</v>
      </c>
      <c r="B611" s="173" t="s">
        <v>360</v>
      </c>
      <c r="C611" s="173"/>
      <c r="D611" s="116"/>
      <c r="E611" s="116"/>
      <c r="F611" s="120">
        <v>-50</v>
      </c>
      <c r="G611" s="120">
        <v>150</v>
      </c>
      <c r="H611" s="120">
        <v>-100</v>
      </c>
      <c r="I611" s="116"/>
      <c r="J611" s="116"/>
      <c r="K611" s="116"/>
      <c r="L611" s="120">
        <v>-100</v>
      </c>
      <c r="M611" s="116"/>
      <c r="N611" s="120">
        <v>100</v>
      </c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20">
        <v>-100</v>
      </c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</row>
    <row r="612" spans="1:55" ht="29.25" x14ac:dyDescent="0.45">
      <c r="A612" s="261">
        <v>293</v>
      </c>
      <c r="B612" s="174" t="s">
        <v>0</v>
      </c>
      <c r="C612" s="174"/>
      <c r="D612" s="119">
        <v>-3.62</v>
      </c>
      <c r="E612" s="119">
        <v>12.31</v>
      </c>
      <c r="F612" s="119">
        <v>-9.2799999999999994</v>
      </c>
      <c r="G612" s="119">
        <v>15.74</v>
      </c>
      <c r="H612" s="119">
        <v>-0.5</v>
      </c>
      <c r="I612" s="119">
        <v>-1.35</v>
      </c>
      <c r="J612" s="119">
        <v>-1.8</v>
      </c>
      <c r="K612" s="119">
        <v>4.0599999999999996</v>
      </c>
      <c r="L612" s="119">
        <v>6.9</v>
      </c>
      <c r="M612" s="119">
        <v>-7.5</v>
      </c>
      <c r="N612" s="119">
        <v>1.34</v>
      </c>
      <c r="O612" s="119">
        <v>-7.25</v>
      </c>
      <c r="P612" s="119">
        <v>-4.37</v>
      </c>
      <c r="Q612" s="119">
        <v>12.83</v>
      </c>
      <c r="R612" s="119">
        <v>-6.86</v>
      </c>
      <c r="S612" s="119">
        <v>7.19</v>
      </c>
      <c r="T612" s="119">
        <v>-1.1499999999999999</v>
      </c>
      <c r="U612" s="119">
        <v>0.22</v>
      </c>
      <c r="V612" s="119">
        <v>-4.9800000000000004</v>
      </c>
      <c r="W612" s="119">
        <v>7.24</v>
      </c>
      <c r="X612" s="119">
        <v>4.28</v>
      </c>
      <c r="Y612" s="119">
        <v>-12.13</v>
      </c>
      <c r="Z612" s="119">
        <v>0.42</v>
      </c>
      <c r="AA612" s="119">
        <v>-8.56</v>
      </c>
      <c r="AB612" s="119">
        <v>4.83</v>
      </c>
      <c r="AC612" s="119">
        <v>10.9</v>
      </c>
      <c r="AD612" s="119">
        <v>-11.9</v>
      </c>
      <c r="AE612" s="119">
        <v>18.98</v>
      </c>
      <c r="AF612" s="119">
        <v>0.04</v>
      </c>
      <c r="AG612" s="119">
        <v>-4.33</v>
      </c>
      <c r="AH612" s="119">
        <v>8.93</v>
      </c>
      <c r="AI612" s="119">
        <v>-0.25</v>
      </c>
      <c r="AJ612" s="119">
        <v>-6.78</v>
      </c>
      <c r="AK612" s="119">
        <v>1.74</v>
      </c>
      <c r="AL612" s="119">
        <v>-5.77</v>
      </c>
      <c r="AM612" s="119">
        <v>-3.28</v>
      </c>
      <c r="AN612" s="119">
        <v>1.44</v>
      </c>
      <c r="AO612" s="119">
        <v>12.39</v>
      </c>
      <c r="AP612" s="119">
        <v>-14.95</v>
      </c>
      <c r="AQ612" s="119">
        <v>25.14</v>
      </c>
      <c r="AR612" s="119">
        <v>-0.75</v>
      </c>
      <c r="AS612" s="119">
        <v>-1.34</v>
      </c>
      <c r="AT612" s="119">
        <v>5.1100000000000003</v>
      </c>
      <c r="AU612" s="119">
        <v>-1.98</v>
      </c>
      <c r="AV612" s="119">
        <v>-2.11</v>
      </c>
      <c r="AW612" s="119">
        <v>1.37</v>
      </c>
      <c r="AX612" s="119">
        <v>-6.21</v>
      </c>
      <c r="AY612" s="119">
        <v>-2.33</v>
      </c>
      <c r="AZ612" s="119">
        <v>-4.5</v>
      </c>
      <c r="BA612" s="119">
        <v>18.809999999999999</v>
      </c>
      <c r="BB612" s="119">
        <v>-16.010000000000002</v>
      </c>
      <c r="BC612" s="119">
        <v>18.88</v>
      </c>
    </row>
    <row r="613" spans="1:55" x14ac:dyDescent="0.45">
      <c r="A613" s="260">
        <v>294</v>
      </c>
      <c r="B613" s="173" t="s">
        <v>361</v>
      </c>
      <c r="C613" s="173"/>
      <c r="D613" s="120">
        <v>-3.59</v>
      </c>
      <c r="E613" s="120">
        <v>12.5</v>
      </c>
      <c r="F613" s="120">
        <v>-9.69</v>
      </c>
      <c r="G613" s="120">
        <v>50</v>
      </c>
      <c r="H613" s="120">
        <v>-7.85</v>
      </c>
      <c r="I613" s="120">
        <v>-13.45</v>
      </c>
      <c r="J613" s="120">
        <v>-0.88</v>
      </c>
      <c r="K613" s="120">
        <v>-32.01</v>
      </c>
      <c r="L613" s="120">
        <v>49.35</v>
      </c>
      <c r="M613" s="120">
        <v>-5.22</v>
      </c>
      <c r="N613" s="120">
        <v>-4.3600000000000003</v>
      </c>
      <c r="O613" s="120">
        <v>33.81</v>
      </c>
      <c r="P613" s="120">
        <v>-32.08</v>
      </c>
      <c r="Q613" s="120">
        <v>-14.25</v>
      </c>
      <c r="R613" s="120">
        <v>-20.309999999999999</v>
      </c>
      <c r="S613" s="120">
        <v>8.8800000000000008</v>
      </c>
      <c r="T613" s="120">
        <v>51.06</v>
      </c>
      <c r="U613" s="120">
        <v>-15.26</v>
      </c>
      <c r="V613" s="120">
        <v>-24.1</v>
      </c>
      <c r="W613" s="120">
        <v>6.2</v>
      </c>
      <c r="X613" s="120">
        <v>48.8</v>
      </c>
      <c r="Y613" s="120">
        <v>-6.47</v>
      </c>
      <c r="Z613" s="120">
        <v>-42.72</v>
      </c>
      <c r="AA613" s="120">
        <v>37.07</v>
      </c>
      <c r="AB613" s="120">
        <v>-29.87</v>
      </c>
      <c r="AC613" s="120">
        <v>55.61</v>
      </c>
      <c r="AD613" s="120">
        <v>-32.28</v>
      </c>
      <c r="AE613" s="120">
        <v>-8.94</v>
      </c>
      <c r="AF613" s="120">
        <v>72.430000000000007</v>
      </c>
      <c r="AG613" s="120">
        <v>-47.7</v>
      </c>
      <c r="AH613" s="120">
        <v>54.92</v>
      </c>
      <c r="AI613" s="120">
        <v>4.3499999999999996</v>
      </c>
      <c r="AJ613" s="120">
        <v>-7.37</v>
      </c>
      <c r="AK613" s="120">
        <v>5.54</v>
      </c>
      <c r="AL613" s="120">
        <v>-6.23</v>
      </c>
      <c r="AM613" s="120">
        <v>-38.81</v>
      </c>
      <c r="AN613" s="120">
        <v>13.14</v>
      </c>
      <c r="AO613" s="120">
        <v>-14.65</v>
      </c>
      <c r="AP613" s="120">
        <v>12.43</v>
      </c>
      <c r="AQ613" s="120">
        <v>10</v>
      </c>
      <c r="AR613" s="120">
        <v>60.29</v>
      </c>
      <c r="AS613" s="120">
        <v>-10.45</v>
      </c>
      <c r="AT613" s="120">
        <v>30.33</v>
      </c>
      <c r="AU613" s="120">
        <v>-41.94</v>
      </c>
      <c r="AV613" s="120">
        <v>33.92</v>
      </c>
      <c r="AW613" s="120">
        <v>18.75</v>
      </c>
      <c r="AX613" s="120">
        <v>-37.4</v>
      </c>
      <c r="AY613" s="120">
        <v>-12.83</v>
      </c>
      <c r="AZ613" s="120">
        <v>-5.08</v>
      </c>
      <c r="BA613" s="120">
        <v>11.23</v>
      </c>
      <c r="BB613" s="120">
        <v>62.98</v>
      </c>
      <c r="BC613" s="120">
        <v>-57.52</v>
      </c>
    </row>
    <row r="614" spans="1:55" ht="42" x14ac:dyDescent="0.45">
      <c r="A614" s="261">
        <v>295</v>
      </c>
      <c r="B614" s="174" t="s">
        <v>362</v>
      </c>
      <c r="C614" s="174"/>
      <c r="D614" s="119">
        <v>98.68</v>
      </c>
      <c r="E614" s="119">
        <v>-13.25</v>
      </c>
      <c r="F614" s="119">
        <v>10.69</v>
      </c>
      <c r="G614" s="119">
        <v>-22.07</v>
      </c>
      <c r="H614" s="119">
        <v>42.48</v>
      </c>
      <c r="I614" s="119">
        <v>-22.36</v>
      </c>
      <c r="J614" s="119">
        <v>30.4</v>
      </c>
      <c r="K614" s="119">
        <v>-61.96</v>
      </c>
      <c r="L614" s="119">
        <v>6.45</v>
      </c>
      <c r="M614" s="119">
        <v>-19.7</v>
      </c>
      <c r="N614" s="119">
        <v>230.19</v>
      </c>
      <c r="O614" s="119">
        <v>-48.57</v>
      </c>
      <c r="P614" s="119">
        <v>-48.89</v>
      </c>
      <c r="Q614" s="119">
        <v>-10.87</v>
      </c>
      <c r="R614" s="119">
        <v>175.61</v>
      </c>
      <c r="S614" s="119">
        <v>7.08</v>
      </c>
      <c r="T614" s="119">
        <v>-44.63</v>
      </c>
      <c r="U614" s="119">
        <v>243.28</v>
      </c>
      <c r="V614" s="119">
        <v>-65.650000000000006</v>
      </c>
      <c r="W614" s="119">
        <v>-79.75</v>
      </c>
      <c r="X614" s="119">
        <v>331.25</v>
      </c>
      <c r="Y614" s="119">
        <v>-56.52</v>
      </c>
      <c r="Z614" s="119">
        <v>-86.67</v>
      </c>
      <c r="AA614" s="121">
        <v>1175</v>
      </c>
      <c r="AB614" s="119">
        <v>-27.45</v>
      </c>
      <c r="AC614" s="119">
        <v>-35.14</v>
      </c>
      <c r="AD614" s="119">
        <v>75</v>
      </c>
      <c r="AE614" s="119">
        <v>-16.670000000000002</v>
      </c>
      <c r="AF614" s="119">
        <v>68.569999999999993</v>
      </c>
      <c r="AG614" s="119">
        <v>-18.64</v>
      </c>
      <c r="AH614" s="119">
        <v>495.83</v>
      </c>
      <c r="AI614" s="119">
        <v>-93.71</v>
      </c>
      <c r="AJ614" s="119">
        <v>11.11</v>
      </c>
      <c r="AK614" s="119">
        <v>125</v>
      </c>
      <c r="AL614" s="119">
        <v>-64.44</v>
      </c>
      <c r="AM614" s="119">
        <v>50</v>
      </c>
      <c r="AN614" s="119">
        <v>45.83</v>
      </c>
      <c r="AO614" s="119">
        <v>-20</v>
      </c>
      <c r="AP614" s="119">
        <v>67.86</v>
      </c>
      <c r="AQ614" s="119">
        <v>-27.66</v>
      </c>
      <c r="AR614" s="119">
        <v>194.12</v>
      </c>
      <c r="AS614" s="119">
        <v>-31</v>
      </c>
      <c r="AT614" s="119">
        <v>-13.04</v>
      </c>
      <c r="AU614" s="119">
        <v>-38.33</v>
      </c>
      <c r="AV614" s="119">
        <v>70.27</v>
      </c>
      <c r="AW614" s="119">
        <v>20.63</v>
      </c>
      <c r="AX614" s="119">
        <v>-34.21</v>
      </c>
      <c r="AY614" s="119">
        <v>70</v>
      </c>
      <c r="AZ614" s="119">
        <v>60</v>
      </c>
      <c r="BA614" s="119">
        <v>-21.32</v>
      </c>
      <c r="BB614" s="119">
        <v>-22.43</v>
      </c>
      <c r="BC614" s="119">
        <v>62.65</v>
      </c>
    </row>
    <row r="615" spans="1:55" ht="29.25" x14ac:dyDescent="0.45">
      <c r="A615" s="260">
        <v>296</v>
      </c>
      <c r="B615" s="173" t="s">
        <v>363</v>
      </c>
      <c r="C615" s="173"/>
      <c r="D615" s="116"/>
      <c r="E615" s="116"/>
      <c r="F615" s="116"/>
      <c r="G615" s="116"/>
      <c r="H615" s="120">
        <v>-100</v>
      </c>
      <c r="I615" s="116"/>
      <c r="J615" s="120">
        <v>-100</v>
      </c>
      <c r="K615" s="116"/>
      <c r="L615" s="116"/>
      <c r="M615" s="116"/>
      <c r="N615" s="116"/>
      <c r="O615" s="116"/>
      <c r="P615" s="120">
        <v>0</v>
      </c>
      <c r="Q615" s="120">
        <v>500</v>
      </c>
      <c r="R615" s="120">
        <v>-33.33</v>
      </c>
      <c r="S615" s="120">
        <v>-100</v>
      </c>
      <c r="T615" s="116"/>
      <c r="U615" s="116"/>
      <c r="V615" s="116"/>
      <c r="W615" s="116"/>
      <c r="X615" s="120">
        <v>16.670000000000002</v>
      </c>
      <c r="Y615" s="120">
        <v>-85.71</v>
      </c>
      <c r="Z615" s="120">
        <v>0</v>
      </c>
      <c r="AA615" s="120">
        <v>200</v>
      </c>
      <c r="AB615" s="120">
        <v>-100</v>
      </c>
      <c r="AC615" s="116"/>
      <c r="AD615" s="120">
        <v>-100</v>
      </c>
      <c r="AE615" s="116"/>
      <c r="AF615" s="120">
        <v>-100</v>
      </c>
      <c r="AG615" s="116"/>
      <c r="AH615" s="116"/>
      <c r="AI615" s="116"/>
      <c r="AJ615" s="116"/>
      <c r="AK615" s="116"/>
      <c r="AL615" s="120">
        <v>-100</v>
      </c>
      <c r="AM615" s="116"/>
      <c r="AN615" s="116"/>
      <c r="AO615" s="120">
        <v>0</v>
      </c>
      <c r="AP615" s="120">
        <v>100</v>
      </c>
      <c r="AQ615" s="120">
        <v>-50</v>
      </c>
      <c r="AR615" s="120">
        <v>100</v>
      </c>
      <c r="AS615" s="120">
        <v>-100</v>
      </c>
      <c r="AT615" s="116"/>
      <c r="AU615" s="120">
        <v>-33.33</v>
      </c>
      <c r="AV615" s="120">
        <v>-100</v>
      </c>
      <c r="AW615" s="116"/>
      <c r="AX615" s="120">
        <v>400</v>
      </c>
      <c r="AY615" s="120">
        <v>-20</v>
      </c>
      <c r="AZ615" s="120">
        <v>-100</v>
      </c>
      <c r="BA615" s="116"/>
      <c r="BB615" s="116"/>
      <c r="BC615" s="120">
        <v>100</v>
      </c>
    </row>
    <row r="616" spans="1:55" ht="29.25" x14ac:dyDescent="0.45">
      <c r="A616" s="261">
        <v>297</v>
      </c>
      <c r="B616" s="174" t="s">
        <v>364</v>
      </c>
      <c r="C616" s="174"/>
      <c r="D616" s="119">
        <v>-90.91</v>
      </c>
      <c r="E616" s="119">
        <v>500</v>
      </c>
      <c r="F616" s="119">
        <v>-33.33</v>
      </c>
      <c r="G616" s="119">
        <v>-50</v>
      </c>
      <c r="H616" s="119">
        <v>0</v>
      </c>
      <c r="I616" s="119">
        <v>500</v>
      </c>
      <c r="J616" s="119">
        <v>25</v>
      </c>
      <c r="K616" s="119">
        <v>13.33</v>
      </c>
      <c r="L616" s="119">
        <v>5.88</v>
      </c>
      <c r="M616" s="119">
        <v>-94.44</v>
      </c>
      <c r="N616" s="119">
        <v>300</v>
      </c>
      <c r="O616" s="119">
        <v>-50</v>
      </c>
      <c r="P616" s="119">
        <v>-50</v>
      </c>
      <c r="Q616" s="121">
        <v>1800</v>
      </c>
      <c r="R616" s="119">
        <v>-100</v>
      </c>
      <c r="S616" s="117"/>
      <c r="T616" s="119">
        <v>-94.74</v>
      </c>
      <c r="U616" s="119">
        <v>700</v>
      </c>
      <c r="V616" s="119">
        <v>-100</v>
      </c>
      <c r="W616" s="117"/>
      <c r="X616" s="119">
        <v>25</v>
      </c>
      <c r="Y616" s="119">
        <v>-60</v>
      </c>
      <c r="Z616" s="119">
        <v>250</v>
      </c>
      <c r="AA616" s="119">
        <v>114.29</v>
      </c>
      <c r="AB616" s="119">
        <v>-86.67</v>
      </c>
      <c r="AC616" s="119">
        <v>0</v>
      </c>
      <c r="AD616" s="119">
        <v>250</v>
      </c>
      <c r="AE616" s="119">
        <v>128.57</v>
      </c>
      <c r="AF616" s="119">
        <v>-56.25</v>
      </c>
      <c r="AG616" s="119">
        <v>-100</v>
      </c>
      <c r="AH616" s="117"/>
      <c r="AI616" s="119">
        <v>-100</v>
      </c>
      <c r="AJ616" s="117"/>
      <c r="AK616" s="119">
        <v>-100</v>
      </c>
      <c r="AL616" s="117"/>
      <c r="AM616" s="119">
        <v>-94.12</v>
      </c>
      <c r="AN616" s="119">
        <v>300</v>
      </c>
      <c r="AO616" s="119">
        <v>-50</v>
      </c>
      <c r="AP616" s="119">
        <v>-50</v>
      </c>
      <c r="AQ616" s="119">
        <v>400</v>
      </c>
      <c r="AR616" s="119">
        <v>20</v>
      </c>
      <c r="AS616" s="119">
        <v>150</v>
      </c>
      <c r="AT616" s="119">
        <v>-86.67</v>
      </c>
      <c r="AU616" s="119">
        <v>100</v>
      </c>
      <c r="AV616" s="119">
        <v>50</v>
      </c>
      <c r="AW616" s="119">
        <v>0</v>
      </c>
      <c r="AX616" s="119">
        <v>100</v>
      </c>
      <c r="AY616" s="119">
        <v>-33.33</v>
      </c>
      <c r="AZ616" s="119">
        <v>100</v>
      </c>
      <c r="BA616" s="119">
        <v>-75</v>
      </c>
      <c r="BB616" s="119">
        <v>125</v>
      </c>
      <c r="BC616" s="119">
        <v>11.11</v>
      </c>
    </row>
    <row r="617" spans="1:55" ht="29.25" x14ac:dyDescent="0.45">
      <c r="A617" s="260">
        <v>298</v>
      </c>
      <c r="B617" s="173" t="s">
        <v>365</v>
      </c>
      <c r="C617" s="173"/>
      <c r="D617" s="120">
        <v>75.239999999999995</v>
      </c>
      <c r="E617" s="120">
        <v>10.87</v>
      </c>
      <c r="F617" s="120">
        <v>-73.53</v>
      </c>
      <c r="G617" s="120">
        <v>545.67999999999995</v>
      </c>
      <c r="H617" s="120">
        <v>-90.54</v>
      </c>
      <c r="I617" s="120">
        <v>85.86</v>
      </c>
      <c r="J617" s="120">
        <v>226.09</v>
      </c>
      <c r="K617" s="120">
        <v>59.5</v>
      </c>
      <c r="L617" s="120">
        <v>-4.28</v>
      </c>
      <c r="M617" s="120">
        <v>-27.4</v>
      </c>
      <c r="N617" s="120">
        <v>-30.23</v>
      </c>
      <c r="O617" s="120">
        <v>-8.41</v>
      </c>
      <c r="P617" s="120">
        <v>-44.24</v>
      </c>
      <c r="Q617" s="120">
        <v>-52.32</v>
      </c>
      <c r="R617" s="120">
        <v>-38.049999999999997</v>
      </c>
      <c r="S617" s="120">
        <v>10</v>
      </c>
      <c r="T617" s="120">
        <v>2.6</v>
      </c>
      <c r="U617" s="120">
        <v>153.16</v>
      </c>
      <c r="V617" s="120">
        <v>200</v>
      </c>
      <c r="W617" s="120">
        <v>-34.33</v>
      </c>
      <c r="X617" s="120">
        <v>103.05</v>
      </c>
      <c r="Y617" s="120">
        <v>-29.75</v>
      </c>
      <c r="Z617" s="120">
        <v>-53.56</v>
      </c>
      <c r="AA617" s="120">
        <v>-67.05</v>
      </c>
      <c r="AB617" s="120">
        <v>-77.91</v>
      </c>
      <c r="AC617" s="120">
        <v>731.58</v>
      </c>
      <c r="AD617" s="120">
        <v>17.09</v>
      </c>
      <c r="AE617" s="120">
        <v>179.46</v>
      </c>
      <c r="AF617" s="120">
        <v>16.829999999999998</v>
      </c>
      <c r="AG617" s="120">
        <v>-16.89</v>
      </c>
      <c r="AH617" s="120">
        <v>-8.9600000000000009</v>
      </c>
      <c r="AI617" s="120">
        <v>-44.86</v>
      </c>
      <c r="AJ617" s="120">
        <v>123.81</v>
      </c>
      <c r="AK617" s="120">
        <v>62.23</v>
      </c>
      <c r="AL617" s="120">
        <v>-88.42</v>
      </c>
      <c r="AM617" s="120">
        <v>418.87</v>
      </c>
      <c r="AN617" s="120">
        <v>-49.45</v>
      </c>
      <c r="AO617" s="120">
        <v>-82.01</v>
      </c>
      <c r="AP617" s="120">
        <v>-22</v>
      </c>
      <c r="AQ617" s="120">
        <v>200</v>
      </c>
      <c r="AR617" s="120">
        <v>285.47000000000003</v>
      </c>
      <c r="AS617" s="120">
        <v>110.86</v>
      </c>
      <c r="AT617" s="120">
        <v>1.1599999999999999</v>
      </c>
      <c r="AU617" s="120">
        <v>-19.850000000000001</v>
      </c>
      <c r="AV617" s="120">
        <v>-61.48</v>
      </c>
      <c r="AW617" s="120">
        <v>-75.760000000000005</v>
      </c>
      <c r="AX617" s="120">
        <v>111.11</v>
      </c>
      <c r="AY617" s="120">
        <v>-43.42</v>
      </c>
      <c r="AZ617" s="120">
        <v>-40.700000000000003</v>
      </c>
      <c r="BA617" s="120">
        <v>94.12</v>
      </c>
      <c r="BB617" s="120">
        <v>27.27</v>
      </c>
      <c r="BC617" s="120">
        <v>-15.08</v>
      </c>
    </row>
    <row r="618" spans="1:55" ht="42" x14ac:dyDescent="0.45">
      <c r="A618" s="261">
        <v>299</v>
      </c>
      <c r="B618" s="174" t="s">
        <v>366</v>
      </c>
      <c r="C618" s="174"/>
      <c r="D618" s="119">
        <v>-43.75</v>
      </c>
      <c r="E618" s="119">
        <v>800</v>
      </c>
      <c r="F618" s="119">
        <v>-79.010000000000005</v>
      </c>
      <c r="G618" s="119">
        <v>641.17999999999995</v>
      </c>
      <c r="H618" s="119">
        <v>-100</v>
      </c>
      <c r="I618" s="117"/>
      <c r="J618" s="119">
        <v>-34.619999999999997</v>
      </c>
      <c r="K618" s="119">
        <v>700</v>
      </c>
      <c r="L618" s="119">
        <v>-89.71</v>
      </c>
      <c r="M618" s="119">
        <v>14.29</v>
      </c>
      <c r="N618" s="119">
        <v>12.5</v>
      </c>
      <c r="O618" s="119">
        <v>-100</v>
      </c>
      <c r="P618" s="117"/>
      <c r="Q618" s="119">
        <v>-80.52</v>
      </c>
      <c r="R618" s="119">
        <v>-100</v>
      </c>
      <c r="S618" s="117"/>
      <c r="T618" s="119">
        <v>-100</v>
      </c>
      <c r="U618" s="117"/>
      <c r="V618" s="119">
        <v>-100</v>
      </c>
      <c r="W618" s="117"/>
      <c r="X618" s="119">
        <v>9.09</v>
      </c>
      <c r="Y618" s="119">
        <v>-83.33</v>
      </c>
      <c r="Z618" s="119">
        <v>175</v>
      </c>
      <c r="AA618" s="119">
        <v>81.819999999999993</v>
      </c>
      <c r="AB618" s="119">
        <v>-60</v>
      </c>
      <c r="AC618" s="119">
        <v>-37.5</v>
      </c>
      <c r="AD618" s="119">
        <v>200</v>
      </c>
      <c r="AE618" s="119">
        <v>-33.33</v>
      </c>
      <c r="AF618" s="119">
        <v>150</v>
      </c>
      <c r="AG618" s="119">
        <v>-44</v>
      </c>
      <c r="AH618" s="119">
        <v>42.86</v>
      </c>
      <c r="AI618" s="119">
        <v>-40</v>
      </c>
      <c r="AJ618" s="119">
        <v>-50</v>
      </c>
      <c r="AK618" s="119">
        <v>66.67</v>
      </c>
      <c r="AL618" s="119">
        <v>300</v>
      </c>
      <c r="AM618" s="119">
        <v>-45</v>
      </c>
      <c r="AN618" s="119">
        <v>-59.09</v>
      </c>
      <c r="AO618" s="119">
        <v>66.67</v>
      </c>
      <c r="AP618" s="119">
        <v>-73.33</v>
      </c>
      <c r="AQ618" s="119">
        <v>650</v>
      </c>
      <c r="AR618" s="119">
        <v>-73.33</v>
      </c>
      <c r="AS618" s="119">
        <v>-25</v>
      </c>
      <c r="AT618" s="119">
        <v>-50</v>
      </c>
      <c r="AU618" s="119">
        <v>400</v>
      </c>
      <c r="AV618" s="119">
        <v>-60</v>
      </c>
      <c r="AW618" s="119">
        <v>350</v>
      </c>
      <c r="AX618" s="119">
        <v>-100</v>
      </c>
      <c r="AY618" s="117"/>
      <c r="AZ618" s="119">
        <v>153.85</v>
      </c>
      <c r="BA618" s="119">
        <v>-66.67</v>
      </c>
      <c r="BB618" s="119">
        <v>454.55</v>
      </c>
      <c r="BC618" s="119">
        <v>-11.48</v>
      </c>
    </row>
    <row r="619" spans="1:55" ht="42" x14ac:dyDescent="0.45">
      <c r="A619" s="260">
        <v>300</v>
      </c>
      <c r="B619" s="173" t="s">
        <v>367</v>
      </c>
      <c r="C619" s="173"/>
      <c r="D619" s="116"/>
      <c r="E619" s="116"/>
      <c r="F619" s="116"/>
      <c r="G619" s="116"/>
      <c r="H619" s="120">
        <v>-100</v>
      </c>
      <c r="I619" s="116"/>
      <c r="J619" s="120">
        <v>-100</v>
      </c>
      <c r="K619" s="116"/>
      <c r="L619" s="116"/>
      <c r="M619" s="120">
        <v>-100</v>
      </c>
      <c r="N619" s="116"/>
      <c r="O619" s="120">
        <v>-80</v>
      </c>
      <c r="P619" s="120">
        <v>-50</v>
      </c>
      <c r="Q619" s="120">
        <v>-100</v>
      </c>
      <c r="R619" s="116"/>
      <c r="S619" s="120">
        <v>-50</v>
      </c>
      <c r="T619" s="120">
        <v>300</v>
      </c>
      <c r="U619" s="120">
        <v>-100</v>
      </c>
      <c r="V619" s="116"/>
      <c r="W619" s="120">
        <v>150</v>
      </c>
      <c r="X619" s="120">
        <v>-100</v>
      </c>
      <c r="Y619" s="116"/>
      <c r="Z619" s="120">
        <v>-100</v>
      </c>
      <c r="AA619" s="116"/>
      <c r="AB619" s="120">
        <v>-100</v>
      </c>
      <c r="AC619" s="116"/>
      <c r="AD619" s="120">
        <v>0</v>
      </c>
      <c r="AE619" s="120">
        <v>0</v>
      </c>
      <c r="AF619" s="120">
        <v>-66.67</v>
      </c>
      <c r="AG619" s="120">
        <v>-100</v>
      </c>
      <c r="AH619" s="116"/>
      <c r="AI619" s="120">
        <v>800</v>
      </c>
      <c r="AJ619" s="120">
        <v>-11.11</v>
      </c>
      <c r="AK619" s="120">
        <v>-100</v>
      </c>
      <c r="AL619" s="116"/>
      <c r="AM619" s="116"/>
      <c r="AN619" s="120">
        <v>350</v>
      </c>
      <c r="AO619" s="120">
        <v>-88.89</v>
      </c>
      <c r="AP619" s="120">
        <v>0</v>
      </c>
      <c r="AQ619" s="120">
        <v>400</v>
      </c>
      <c r="AR619" s="120">
        <v>-80</v>
      </c>
      <c r="AS619" s="120">
        <v>-100</v>
      </c>
      <c r="AT619" s="116"/>
      <c r="AU619" s="116"/>
      <c r="AV619" s="120">
        <v>-14.29</v>
      </c>
      <c r="AW619" s="120">
        <v>-100</v>
      </c>
      <c r="AX619" s="116"/>
      <c r="AY619" s="120">
        <v>-100</v>
      </c>
      <c r="AZ619" s="116"/>
      <c r="BA619" s="116"/>
      <c r="BB619" s="116"/>
      <c r="BC619" s="116"/>
    </row>
    <row r="620" spans="1:55" x14ac:dyDescent="0.45">
      <c r="A620" s="261">
        <v>301</v>
      </c>
      <c r="B620" s="174" t="s">
        <v>60</v>
      </c>
      <c r="C620" s="174"/>
      <c r="D620" s="119">
        <v>16.27</v>
      </c>
      <c r="E620" s="119">
        <v>4.97</v>
      </c>
      <c r="F620" s="119">
        <v>-0.56000000000000005</v>
      </c>
      <c r="G620" s="119">
        <v>5.66</v>
      </c>
      <c r="H620" s="119">
        <v>9.0399999999999991</v>
      </c>
      <c r="I620" s="119">
        <v>-1.1100000000000001</v>
      </c>
      <c r="J620" s="119">
        <v>6.47</v>
      </c>
      <c r="K620" s="119">
        <v>3.27</v>
      </c>
      <c r="L620" s="119">
        <v>8.33</v>
      </c>
      <c r="M620" s="119">
        <v>-9.32</v>
      </c>
      <c r="N620" s="119">
        <v>-2.52</v>
      </c>
      <c r="O620" s="119">
        <v>-8.17</v>
      </c>
      <c r="P620" s="119">
        <v>-13.03</v>
      </c>
      <c r="Q620" s="119">
        <v>27.27</v>
      </c>
      <c r="R620" s="119">
        <v>-7.5</v>
      </c>
      <c r="S620" s="119">
        <v>11.65</v>
      </c>
      <c r="T620" s="119">
        <v>7.8</v>
      </c>
      <c r="U620" s="119">
        <v>-3.3</v>
      </c>
      <c r="V620" s="119">
        <v>-5.95</v>
      </c>
      <c r="W620" s="119">
        <v>9.9700000000000006</v>
      </c>
      <c r="X620" s="119">
        <v>9.1300000000000008</v>
      </c>
      <c r="Y620" s="119">
        <v>-1.86</v>
      </c>
      <c r="Z620" s="119">
        <v>-13.19</v>
      </c>
      <c r="AA620" s="119">
        <v>-14.4</v>
      </c>
      <c r="AB620" s="119">
        <v>-5.01</v>
      </c>
      <c r="AC620" s="119">
        <v>24.95</v>
      </c>
      <c r="AD620" s="119">
        <v>-10.07</v>
      </c>
      <c r="AE620" s="119">
        <v>15.08</v>
      </c>
      <c r="AF620" s="119">
        <v>-4.45</v>
      </c>
      <c r="AG620" s="119">
        <v>-2.64</v>
      </c>
      <c r="AH620" s="119">
        <v>10.06</v>
      </c>
      <c r="AI620" s="119">
        <v>14</v>
      </c>
      <c r="AJ620" s="119">
        <v>-3.94</v>
      </c>
      <c r="AK620" s="119">
        <v>8.9</v>
      </c>
      <c r="AL620" s="119">
        <v>0.08</v>
      </c>
      <c r="AM620" s="119">
        <v>-26.26</v>
      </c>
      <c r="AN620" s="119">
        <v>15.9</v>
      </c>
      <c r="AO620" s="119">
        <v>15.46</v>
      </c>
      <c r="AP620" s="119">
        <v>-13.06</v>
      </c>
      <c r="AQ620" s="119">
        <v>23.03</v>
      </c>
      <c r="AR620" s="119">
        <v>-5.99</v>
      </c>
      <c r="AS620" s="119">
        <v>0.75</v>
      </c>
      <c r="AT620" s="119">
        <v>8.11</v>
      </c>
      <c r="AU620" s="119">
        <v>4.97</v>
      </c>
      <c r="AV620" s="119">
        <v>-6.4</v>
      </c>
      <c r="AW620" s="119">
        <v>9.1999999999999993</v>
      </c>
      <c r="AX620" s="119">
        <v>4.5599999999999996</v>
      </c>
      <c r="AY620" s="119">
        <v>-12.09</v>
      </c>
      <c r="AZ620" s="119">
        <v>-17.54</v>
      </c>
      <c r="BA620" s="119">
        <v>26.64</v>
      </c>
      <c r="BB620" s="119">
        <v>-14.03</v>
      </c>
      <c r="BC620" s="119">
        <v>12.97</v>
      </c>
    </row>
    <row r="621" spans="1:55" x14ac:dyDescent="0.45">
      <c r="A621" s="260">
        <v>302</v>
      </c>
      <c r="B621" s="173" t="s">
        <v>368</v>
      </c>
      <c r="C621" s="173"/>
      <c r="D621" s="120">
        <v>-7.23</v>
      </c>
      <c r="E621" s="120">
        <v>38.96</v>
      </c>
      <c r="F621" s="120">
        <v>-14.02</v>
      </c>
      <c r="G621" s="120">
        <v>-21.74</v>
      </c>
      <c r="H621" s="120">
        <v>6.94</v>
      </c>
      <c r="I621" s="120">
        <v>15.58</v>
      </c>
      <c r="J621" s="120">
        <v>-11.24</v>
      </c>
      <c r="K621" s="120">
        <v>5.0599999999999996</v>
      </c>
      <c r="L621" s="120">
        <v>-12.05</v>
      </c>
      <c r="M621" s="120">
        <v>38.36</v>
      </c>
      <c r="N621" s="120">
        <v>-5.94</v>
      </c>
      <c r="O621" s="120">
        <v>-46.32</v>
      </c>
      <c r="P621" s="120">
        <v>47.06</v>
      </c>
      <c r="Q621" s="120">
        <v>66.67</v>
      </c>
      <c r="R621" s="120">
        <v>-52</v>
      </c>
      <c r="S621" s="120">
        <v>68.33</v>
      </c>
      <c r="T621" s="120">
        <v>-45.54</v>
      </c>
      <c r="U621" s="120">
        <v>90.91</v>
      </c>
      <c r="V621" s="120">
        <v>-26.67</v>
      </c>
      <c r="W621" s="120">
        <v>49.35</v>
      </c>
      <c r="X621" s="120">
        <v>21.74</v>
      </c>
      <c r="Y621" s="120">
        <v>-27.86</v>
      </c>
      <c r="Z621" s="120">
        <v>-27.72</v>
      </c>
      <c r="AA621" s="120">
        <v>36.99</v>
      </c>
      <c r="AB621" s="120">
        <v>5</v>
      </c>
      <c r="AC621" s="120">
        <v>5.71</v>
      </c>
      <c r="AD621" s="120">
        <v>-12.61</v>
      </c>
      <c r="AE621" s="120">
        <v>-27.84</v>
      </c>
      <c r="AF621" s="120">
        <v>40</v>
      </c>
      <c r="AG621" s="120">
        <v>-19.39</v>
      </c>
      <c r="AH621" s="120">
        <v>-8.86</v>
      </c>
      <c r="AI621" s="120">
        <v>109.72</v>
      </c>
      <c r="AJ621" s="120">
        <v>-50.99</v>
      </c>
      <c r="AK621" s="120">
        <v>0</v>
      </c>
      <c r="AL621" s="120">
        <v>44.59</v>
      </c>
      <c r="AM621" s="120">
        <v>-27.1</v>
      </c>
      <c r="AN621" s="120">
        <v>26.92</v>
      </c>
      <c r="AO621" s="120">
        <v>27.27</v>
      </c>
      <c r="AP621" s="120">
        <v>-40.479999999999997</v>
      </c>
      <c r="AQ621" s="120">
        <v>100</v>
      </c>
      <c r="AR621" s="120">
        <v>-39.33</v>
      </c>
      <c r="AS621" s="120">
        <v>-18.68</v>
      </c>
      <c r="AT621" s="120">
        <v>40.54</v>
      </c>
      <c r="AU621" s="120">
        <v>43.27</v>
      </c>
      <c r="AV621" s="120">
        <v>35.57</v>
      </c>
      <c r="AW621" s="120">
        <v>-44.55</v>
      </c>
      <c r="AX621" s="120">
        <v>-13.39</v>
      </c>
      <c r="AY621" s="120">
        <v>67.010000000000005</v>
      </c>
      <c r="AZ621" s="120">
        <v>-17.899999999999999</v>
      </c>
      <c r="BA621" s="120">
        <v>-4.51</v>
      </c>
      <c r="BB621" s="120">
        <v>-14.17</v>
      </c>
      <c r="BC621" s="120">
        <v>25.69</v>
      </c>
    </row>
    <row r="622" spans="1:55" ht="54.75" x14ac:dyDescent="0.45">
      <c r="A622" s="261">
        <v>303</v>
      </c>
      <c r="B622" s="174" t="s">
        <v>369</v>
      </c>
      <c r="C622" s="174"/>
      <c r="D622" s="119">
        <v>-10</v>
      </c>
      <c r="E622" s="119">
        <v>-11.11</v>
      </c>
      <c r="F622" s="119">
        <v>12.5</v>
      </c>
      <c r="G622" s="119">
        <v>-100</v>
      </c>
      <c r="H622" s="117"/>
      <c r="I622" s="119">
        <v>11.11</v>
      </c>
      <c r="J622" s="119">
        <v>-20</v>
      </c>
      <c r="K622" s="119">
        <v>-100</v>
      </c>
      <c r="L622" s="117"/>
      <c r="M622" s="119">
        <v>-71.430000000000007</v>
      </c>
      <c r="N622" s="119">
        <v>-100</v>
      </c>
      <c r="O622" s="117"/>
      <c r="P622" s="117"/>
      <c r="Q622" s="117"/>
      <c r="R622" s="119">
        <v>-100</v>
      </c>
      <c r="S622" s="117"/>
      <c r="T622" s="119">
        <v>-50</v>
      </c>
      <c r="U622" s="119">
        <v>700</v>
      </c>
      <c r="V622" s="119">
        <v>-31.25</v>
      </c>
      <c r="W622" s="119">
        <v>-54.55</v>
      </c>
      <c r="X622" s="119">
        <v>260</v>
      </c>
      <c r="Y622" s="119">
        <v>-22.22</v>
      </c>
      <c r="Z622" s="119">
        <v>-64.290000000000006</v>
      </c>
      <c r="AA622" s="119">
        <v>140</v>
      </c>
      <c r="AB622" s="119">
        <v>-50</v>
      </c>
      <c r="AC622" s="119">
        <v>116.67</v>
      </c>
      <c r="AD622" s="119">
        <v>-38.46</v>
      </c>
      <c r="AE622" s="119">
        <v>-25</v>
      </c>
      <c r="AF622" s="119">
        <v>-50</v>
      </c>
      <c r="AG622" s="119">
        <v>-100</v>
      </c>
      <c r="AH622" s="117"/>
      <c r="AI622" s="119">
        <v>-100</v>
      </c>
      <c r="AJ622" s="117"/>
      <c r="AK622" s="119">
        <v>-100</v>
      </c>
      <c r="AL622" s="117"/>
      <c r="AM622" s="119">
        <v>-50</v>
      </c>
      <c r="AN622" s="119">
        <v>-100</v>
      </c>
      <c r="AO622" s="117"/>
      <c r="AP622" s="117"/>
      <c r="AQ622" s="119">
        <v>-80</v>
      </c>
      <c r="AR622" s="119">
        <v>250</v>
      </c>
      <c r="AS622" s="119">
        <v>-21.43</v>
      </c>
      <c r="AT622" s="119">
        <v>0</v>
      </c>
      <c r="AU622" s="119">
        <v>-72.73</v>
      </c>
      <c r="AV622" s="119">
        <v>-33.33</v>
      </c>
      <c r="AW622" s="119">
        <v>250</v>
      </c>
      <c r="AX622" s="119">
        <v>-71.430000000000007</v>
      </c>
      <c r="AY622" s="119">
        <v>400</v>
      </c>
      <c r="AZ622" s="119">
        <v>100</v>
      </c>
      <c r="BA622" s="119">
        <v>-90</v>
      </c>
      <c r="BB622" s="119">
        <v>0</v>
      </c>
      <c r="BC622" s="119">
        <v>-50</v>
      </c>
    </row>
    <row r="623" spans="1:55" ht="29.25" x14ac:dyDescent="0.45">
      <c r="A623" s="260">
        <v>304</v>
      </c>
      <c r="B623" s="173" t="s">
        <v>370</v>
      </c>
      <c r="C623" s="173"/>
      <c r="D623" s="120">
        <v>-50.79</v>
      </c>
      <c r="E623" s="120">
        <v>90.32</v>
      </c>
      <c r="F623" s="120">
        <v>3.39</v>
      </c>
      <c r="G623" s="120">
        <v>-32.79</v>
      </c>
      <c r="H623" s="120">
        <v>121.95</v>
      </c>
      <c r="I623" s="120">
        <v>-1.1000000000000001</v>
      </c>
      <c r="J623" s="120">
        <v>25.56</v>
      </c>
      <c r="K623" s="120">
        <v>-15.04</v>
      </c>
      <c r="L623" s="120">
        <v>79.17</v>
      </c>
      <c r="M623" s="120">
        <v>-52.91</v>
      </c>
      <c r="N623" s="120">
        <v>29.63</v>
      </c>
      <c r="O623" s="120">
        <v>-17.14</v>
      </c>
      <c r="P623" s="120">
        <v>-10.34</v>
      </c>
      <c r="Q623" s="120">
        <v>3.85</v>
      </c>
      <c r="R623" s="120">
        <v>-1.23</v>
      </c>
      <c r="S623" s="120">
        <v>12.5</v>
      </c>
      <c r="T623" s="120">
        <v>-44.44</v>
      </c>
      <c r="U623" s="120">
        <v>620</v>
      </c>
      <c r="V623" s="120">
        <v>8.33</v>
      </c>
      <c r="W623" s="120">
        <v>-76.92</v>
      </c>
      <c r="X623" s="120">
        <v>26.67</v>
      </c>
      <c r="Y623" s="120">
        <v>-19.3</v>
      </c>
      <c r="Z623" s="120">
        <v>44.57</v>
      </c>
      <c r="AA623" s="120">
        <v>-36.840000000000003</v>
      </c>
      <c r="AB623" s="120">
        <v>16.670000000000002</v>
      </c>
      <c r="AC623" s="120">
        <v>-13.27</v>
      </c>
      <c r="AD623" s="120">
        <v>-35.29</v>
      </c>
      <c r="AE623" s="120">
        <v>101.82</v>
      </c>
      <c r="AF623" s="120">
        <v>9.91</v>
      </c>
      <c r="AG623" s="120">
        <v>-26.23</v>
      </c>
      <c r="AH623" s="120">
        <v>27.78</v>
      </c>
      <c r="AI623" s="120">
        <v>31.3</v>
      </c>
      <c r="AJ623" s="120">
        <v>-40.4</v>
      </c>
      <c r="AK623" s="120">
        <v>-8.89</v>
      </c>
      <c r="AL623" s="120">
        <v>18.29</v>
      </c>
      <c r="AM623" s="120">
        <v>-18.559999999999999</v>
      </c>
      <c r="AN623" s="120">
        <v>31.65</v>
      </c>
      <c r="AO623" s="120">
        <v>-26.92</v>
      </c>
      <c r="AP623" s="120">
        <v>-28.95</v>
      </c>
      <c r="AQ623" s="120">
        <v>-7.41</v>
      </c>
      <c r="AR623" s="120">
        <v>26</v>
      </c>
      <c r="AS623" s="120">
        <v>-9.52</v>
      </c>
      <c r="AT623" s="120">
        <v>103.51</v>
      </c>
      <c r="AU623" s="120">
        <v>6.03</v>
      </c>
      <c r="AV623" s="120">
        <v>-26.83</v>
      </c>
      <c r="AW623" s="120">
        <v>-17.78</v>
      </c>
      <c r="AX623" s="120">
        <v>-9.4600000000000009</v>
      </c>
      <c r="AY623" s="120">
        <v>37.31</v>
      </c>
      <c r="AZ623" s="120">
        <v>39.130000000000003</v>
      </c>
      <c r="BA623" s="120">
        <v>-36.72</v>
      </c>
      <c r="BB623" s="120">
        <v>-45.68</v>
      </c>
      <c r="BC623" s="120">
        <v>111.36</v>
      </c>
    </row>
    <row r="624" spans="1:55" x14ac:dyDescent="0.45">
      <c r="A624" s="261">
        <v>305</v>
      </c>
      <c r="B624" s="174" t="s">
        <v>371</v>
      </c>
      <c r="C624" s="174"/>
      <c r="D624" s="119">
        <v>0.1</v>
      </c>
      <c r="E624" s="119">
        <v>30.78</v>
      </c>
      <c r="F624" s="119">
        <v>9.89</v>
      </c>
      <c r="G624" s="119">
        <v>-33.36</v>
      </c>
      <c r="H624" s="119">
        <v>8.26</v>
      </c>
      <c r="I624" s="119">
        <v>19.57</v>
      </c>
      <c r="J624" s="119">
        <v>-13.4</v>
      </c>
      <c r="K624" s="119">
        <v>47.57</v>
      </c>
      <c r="L624" s="119">
        <v>-22.25</v>
      </c>
      <c r="M624" s="119">
        <v>-30.64</v>
      </c>
      <c r="N624" s="119">
        <v>-12.11</v>
      </c>
      <c r="O624" s="119">
        <v>58.87</v>
      </c>
      <c r="P624" s="119">
        <v>-8.5500000000000007</v>
      </c>
      <c r="Q624" s="119">
        <v>28.08</v>
      </c>
      <c r="R624" s="119">
        <v>-83.2</v>
      </c>
      <c r="S624" s="119">
        <v>39.409999999999997</v>
      </c>
      <c r="T624" s="119">
        <v>177.96</v>
      </c>
      <c r="U624" s="119">
        <v>25.92</v>
      </c>
      <c r="V624" s="119">
        <v>-81.290000000000006</v>
      </c>
      <c r="W624" s="119">
        <v>67.75</v>
      </c>
      <c r="X624" s="119">
        <v>-32.5</v>
      </c>
      <c r="Y624" s="119">
        <v>6.15</v>
      </c>
      <c r="Z624" s="119">
        <v>402.9</v>
      </c>
      <c r="AA624" s="119">
        <v>-74.86</v>
      </c>
      <c r="AB624" s="119">
        <v>-8.5500000000000007</v>
      </c>
      <c r="AC624" s="119">
        <v>109.02</v>
      </c>
      <c r="AD624" s="119">
        <v>-36.340000000000003</v>
      </c>
      <c r="AE624" s="119">
        <v>25.22</v>
      </c>
      <c r="AF624" s="119">
        <v>-17.13</v>
      </c>
      <c r="AG624" s="119">
        <v>93.71</v>
      </c>
      <c r="AH624" s="119">
        <v>-53.31</v>
      </c>
      <c r="AI624" s="119">
        <v>28.34</v>
      </c>
      <c r="AJ624" s="119">
        <v>4.4800000000000004</v>
      </c>
      <c r="AK624" s="119">
        <v>-6.28</v>
      </c>
      <c r="AL624" s="119">
        <v>-12.34</v>
      </c>
      <c r="AM624" s="119">
        <v>-13.11</v>
      </c>
      <c r="AN624" s="119">
        <v>91.06</v>
      </c>
      <c r="AO624" s="119">
        <v>10.16</v>
      </c>
      <c r="AP624" s="119">
        <v>-40.08</v>
      </c>
      <c r="AQ624" s="119">
        <v>86.49</v>
      </c>
      <c r="AR624" s="119">
        <v>-39.130000000000003</v>
      </c>
      <c r="AS624" s="119">
        <v>22.63</v>
      </c>
      <c r="AT624" s="119">
        <v>-9.07</v>
      </c>
      <c r="AU624" s="119">
        <v>-19.25</v>
      </c>
      <c r="AV624" s="119">
        <v>-12.24</v>
      </c>
      <c r="AW624" s="119">
        <v>119.14</v>
      </c>
      <c r="AX624" s="119">
        <v>-36.39</v>
      </c>
      <c r="AY624" s="119">
        <v>-23.38</v>
      </c>
      <c r="AZ624" s="119">
        <v>34.340000000000003</v>
      </c>
      <c r="BA624" s="119">
        <v>66.09</v>
      </c>
      <c r="BB624" s="119">
        <v>30.05</v>
      </c>
      <c r="BC624" s="119">
        <v>-29.48</v>
      </c>
    </row>
    <row r="625" spans="1:55" x14ac:dyDescent="0.45">
      <c r="A625" s="260">
        <v>306</v>
      </c>
      <c r="B625" s="173" t="s">
        <v>372</v>
      </c>
      <c r="C625" s="173"/>
      <c r="D625" s="120">
        <v>-3.65</v>
      </c>
      <c r="E625" s="120">
        <v>-1.52</v>
      </c>
      <c r="F625" s="120">
        <v>23.85</v>
      </c>
      <c r="G625" s="120">
        <v>-22.36</v>
      </c>
      <c r="H625" s="120">
        <v>20</v>
      </c>
      <c r="I625" s="120">
        <v>28</v>
      </c>
      <c r="J625" s="120">
        <v>-29.17</v>
      </c>
      <c r="K625" s="120">
        <v>-27.94</v>
      </c>
      <c r="L625" s="120">
        <v>18.37</v>
      </c>
      <c r="M625" s="120">
        <v>-10.34</v>
      </c>
      <c r="N625" s="120">
        <v>-37.5</v>
      </c>
      <c r="O625" s="120">
        <v>90.77</v>
      </c>
      <c r="P625" s="120">
        <v>-16.13</v>
      </c>
      <c r="Q625" s="120">
        <v>21.15</v>
      </c>
      <c r="R625" s="120">
        <v>20.63</v>
      </c>
      <c r="S625" s="120">
        <v>-44.74</v>
      </c>
      <c r="T625" s="120">
        <v>70.239999999999995</v>
      </c>
      <c r="U625" s="120">
        <v>-0.7</v>
      </c>
      <c r="V625" s="120">
        <v>-2.82</v>
      </c>
      <c r="W625" s="120">
        <v>-31.16</v>
      </c>
      <c r="X625" s="120">
        <v>15.79</v>
      </c>
      <c r="Y625" s="120">
        <v>-42.73</v>
      </c>
      <c r="Z625" s="120">
        <v>60.32</v>
      </c>
      <c r="AA625" s="120">
        <v>2.97</v>
      </c>
      <c r="AB625" s="120">
        <v>-1.92</v>
      </c>
      <c r="AC625" s="120">
        <v>46.08</v>
      </c>
      <c r="AD625" s="120">
        <v>-30.2</v>
      </c>
      <c r="AE625" s="120">
        <v>-7.69</v>
      </c>
      <c r="AF625" s="120">
        <v>40.630000000000003</v>
      </c>
      <c r="AG625" s="120">
        <v>-27.41</v>
      </c>
      <c r="AH625" s="120">
        <v>25.51</v>
      </c>
      <c r="AI625" s="120">
        <v>-41.46</v>
      </c>
      <c r="AJ625" s="120">
        <v>38.89</v>
      </c>
      <c r="AK625" s="120">
        <v>-14</v>
      </c>
      <c r="AL625" s="120">
        <v>20.93</v>
      </c>
      <c r="AM625" s="120">
        <v>-29.81</v>
      </c>
      <c r="AN625" s="120">
        <v>35.619999999999997</v>
      </c>
      <c r="AO625" s="120">
        <v>71.72</v>
      </c>
      <c r="AP625" s="120">
        <v>-42.94</v>
      </c>
      <c r="AQ625" s="120">
        <v>-11.34</v>
      </c>
      <c r="AR625" s="120">
        <v>9.3000000000000007</v>
      </c>
      <c r="AS625" s="120">
        <v>12.77</v>
      </c>
      <c r="AT625" s="120">
        <v>26.42</v>
      </c>
      <c r="AU625" s="120">
        <v>-25.37</v>
      </c>
      <c r="AV625" s="120">
        <v>26</v>
      </c>
      <c r="AW625" s="120">
        <v>4.76</v>
      </c>
      <c r="AX625" s="120">
        <v>-35.61</v>
      </c>
      <c r="AY625" s="120">
        <v>24.71</v>
      </c>
      <c r="AZ625" s="120">
        <v>4.72</v>
      </c>
      <c r="BA625" s="120">
        <v>123.42</v>
      </c>
      <c r="BB625" s="120">
        <v>-55.24</v>
      </c>
      <c r="BC625" s="120">
        <v>66.67</v>
      </c>
    </row>
    <row r="626" spans="1:55" ht="29.25" x14ac:dyDescent="0.45">
      <c r="A626" s="261">
        <v>307</v>
      </c>
      <c r="B626" s="174" t="s">
        <v>373</v>
      </c>
      <c r="C626" s="174"/>
      <c r="D626" s="119">
        <v>0</v>
      </c>
      <c r="E626" s="119">
        <v>-100</v>
      </c>
      <c r="F626" s="117"/>
      <c r="G626" s="119">
        <v>-100</v>
      </c>
      <c r="H626" s="117"/>
      <c r="I626" s="119">
        <v>-100</v>
      </c>
      <c r="J626" s="117"/>
      <c r="K626" s="117"/>
      <c r="L626" s="119">
        <v>-100</v>
      </c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</row>
    <row r="627" spans="1:55" ht="67.5" x14ac:dyDescent="0.45">
      <c r="A627" s="260">
        <v>308</v>
      </c>
      <c r="B627" s="173" t="s">
        <v>374</v>
      </c>
      <c r="C627" s="173"/>
      <c r="D627" s="120">
        <v>-90.58</v>
      </c>
      <c r="E627" s="120">
        <v>73.87</v>
      </c>
      <c r="F627" s="120">
        <v>247.67</v>
      </c>
      <c r="G627" s="120">
        <v>-100</v>
      </c>
      <c r="H627" s="116"/>
      <c r="I627" s="116"/>
      <c r="J627" s="116"/>
      <c r="K627" s="116"/>
      <c r="L627" s="120">
        <v>282.5</v>
      </c>
      <c r="M627" s="120">
        <v>-100</v>
      </c>
      <c r="N627" s="116"/>
      <c r="O627" s="116"/>
      <c r="P627" s="116"/>
      <c r="Q627" s="116"/>
      <c r="R627" s="120">
        <v>170.24</v>
      </c>
      <c r="S627" s="120">
        <v>-86.53</v>
      </c>
      <c r="T627" s="120">
        <v>205.45</v>
      </c>
      <c r="U627" s="120">
        <v>-72.02</v>
      </c>
      <c r="V627" s="120">
        <v>-26.33</v>
      </c>
      <c r="W627" s="120">
        <v>51.44</v>
      </c>
      <c r="X627" s="120">
        <v>187.09</v>
      </c>
      <c r="Y627" s="120">
        <v>-16.11</v>
      </c>
      <c r="Z627" s="120">
        <v>-65.55</v>
      </c>
      <c r="AA627" s="120">
        <v>109.44</v>
      </c>
      <c r="AB627" s="120">
        <v>-98.54</v>
      </c>
      <c r="AC627" s="120">
        <v>104.17</v>
      </c>
      <c r="AD627" s="120">
        <v>-53.06</v>
      </c>
      <c r="AE627" s="120">
        <v>-56.52</v>
      </c>
      <c r="AF627" s="118">
        <v>11230</v>
      </c>
      <c r="AG627" s="120">
        <v>-2.29</v>
      </c>
      <c r="AH627" s="120">
        <v>-99.46</v>
      </c>
      <c r="AI627" s="120">
        <v>0</v>
      </c>
      <c r="AJ627" s="120">
        <v>233.33</v>
      </c>
      <c r="AK627" s="120">
        <v>-45</v>
      </c>
      <c r="AL627" s="120">
        <v>0</v>
      </c>
      <c r="AM627" s="120">
        <v>-45.45</v>
      </c>
      <c r="AN627" s="120">
        <v>33.33</v>
      </c>
      <c r="AO627" s="120">
        <v>150</v>
      </c>
      <c r="AP627" s="120">
        <v>-35</v>
      </c>
      <c r="AQ627" s="118">
        <v>5376.92</v>
      </c>
      <c r="AR627" s="120">
        <v>73.739999999999995</v>
      </c>
      <c r="AS627" s="120">
        <v>-99.68</v>
      </c>
      <c r="AT627" s="118">
        <v>67600</v>
      </c>
      <c r="AU627" s="120">
        <v>-25.96</v>
      </c>
      <c r="AV627" s="120">
        <v>-99.15</v>
      </c>
      <c r="AW627" s="118">
        <v>7535.29</v>
      </c>
      <c r="AX627" s="120">
        <v>-99</v>
      </c>
      <c r="AY627" s="120">
        <v>-23.08</v>
      </c>
      <c r="AZ627" s="120">
        <v>10</v>
      </c>
      <c r="BA627" s="120">
        <v>163.63999999999999</v>
      </c>
      <c r="BB627" s="118">
        <v>8348.2800000000007</v>
      </c>
      <c r="BC627" s="120">
        <v>-24.08</v>
      </c>
    </row>
    <row r="628" spans="1:55" ht="29.25" x14ac:dyDescent="0.45">
      <c r="A628" s="261">
        <v>309</v>
      </c>
      <c r="B628" s="174" t="s">
        <v>86</v>
      </c>
      <c r="C628" s="174"/>
      <c r="D628" s="119">
        <v>-10.63</v>
      </c>
      <c r="E628" s="119">
        <v>4.3899999999999997</v>
      </c>
      <c r="F628" s="119">
        <v>-1.61</v>
      </c>
      <c r="G628" s="119">
        <v>3.72</v>
      </c>
      <c r="H628" s="119">
        <v>5.99</v>
      </c>
      <c r="I628" s="119">
        <v>-1.36</v>
      </c>
      <c r="J628" s="119">
        <v>0.33</v>
      </c>
      <c r="K628" s="119">
        <v>-2.73</v>
      </c>
      <c r="L628" s="119">
        <v>-11.38</v>
      </c>
      <c r="M628" s="119">
        <v>-30.31</v>
      </c>
      <c r="N628" s="119">
        <v>47.88</v>
      </c>
      <c r="O628" s="119">
        <v>-14.48</v>
      </c>
      <c r="P628" s="119">
        <v>22.89</v>
      </c>
      <c r="Q628" s="119">
        <v>-15.41</v>
      </c>
      <c r="R628" s="119">
        <v>-7.39</v>
      </c>
      <c r="S628" s="119">
        <v>0.81</v>
      </c>
      <c r="T628" s="119">
        <v>7.87</v>
      </c>
      <c r="U628" s="119">
        <v>13.97</v>
      </c>
      <c r="V628" s="119">
        <v>-3.83</v>
      </c>
      <c r="W628" s="119">
        <v>3.68</v>
      </c>
      <c r="X628" s="119">
        <v>-15.16</v>
      </c>
      <c r="Y628" s="119">
        <v>-40.94</v>
      </c>
      <c r="Z628" s="119">
        <v>74.739999999999995</v>
      </c>
      <c r="AA628" s="119">
        <v>-15.53</v>
      </c>
      <c r="AB628" s="119">
        <v>18.920000000000002</v>
      </c>
      <c r="AC628" s="119">
        <v>23.02</v>
      </c>
      <c r="AD628" s="119">
        <v>-16.82</v>
      </c>
      <c r="AE628" s="119">
        <v>7.25</v>
      </c>
      <c r="AF628" s="119">
        <v>0.67</v>
      </c>
      <c r="AG628" s="119">
        <v>-16.239999999999998</v>
      </c>
      <c r="AH628" s="119">
        <v>16.2</v>
      </c>
      <c r="AI628" s="119">
        <v>4.9400000000000004</v>
      </c>
      <c r="AJ628" s="119">
        <v>-9.61</v>
      </c>
      <c r="AK628" s="119">
        <v>-7.91</v>
      </c>
      <c r="AL628" s="119">
        <v>10.73</v>
      </c>
      <c r="AM628" s="119">
        <v>-4.59</v>
      </c>
      <c r="AN628" s="119">
        <v>7.59</v>
      </c>
      <c r="AO628" s="119">
        <v>15.13</v>
      </c>
      <c r="AP628" s="119">
        <v>-10.52</v>
      </c>
      <c r="AQ628" s="119">
        <v>7.01</v>
      </c>
      <c r="AR628" s="119">
        <v>12.45</v>
      </c>
      <c r="AS628" s="119">
        <v>3.09</v>
      </c>
      <c r="AT628" s="119">
        <v>-3.54</v>
      </c>
      <c r="AU628" s="119">
        <v>1.33</v>
      </c>
      <c r="AV628" s="119">
        <v>-3.87</v>
      </c>
      <c r="AW628" s="119">
        <v>-8.9499999999999993</v>
      </c>
      <c r="AX628" s="119">
        <v>10.1</v>
      </c>
      <c r="AY628" s="119">
        <v>5.18</v>
      </c>
      <c r="AZ628" s="119">
        <v>-2.08</v>
      </c>
      <c r="BA628" s="119">
        <v>1.44</v>
      </c>
      <c r="BB628" s="119">
        <v>0.87</v>
      </c>
      <c r="BC628" s="119">
        <v>22.3</v>
      </c>
    </row>
    <row r="629" spans="1:55" x14ac:dyDescent="0.45">
      <c r="A629" s="260">
        <v>310</v>
      </c>
      <c r="B629" s="173" t="s">
        <v>375</v>
      </c>
      <c r="C629" s="173"/>
      <c r="D629" s="120">
        <v>-3.57</v>
      </c>
      <c r="E629" s="120">
        <v>-22.75</v>
      </c>
      <c r="F629" s="120">
        <v>-78.77</v>
      </c>
      <c r="G629" s="120">
        <v>706.45</v>
      </c>
      <c r="H629" s="120">
        <v>-54.8</v>
      </c>
      <c r="I629" s="120">
        <v>-39.82</v>
      </c>
      <c r="J629" s="120">
        <v>92.65</v>
      </c>
      <c r="K629" s="120">
        <v>22.9</v>
      </c>
      <c r="L629" s="120">
        <v>-27.95</v>
      </c>
      <c r="M629" s="120">
        <v>-5.17</v>
      </c>
      <c r="N629" s="120">
        <v>-23.64</v>
      </c>
      <c r="O629" s="120">
        <v>100</v>
      </c>
      <c r="P629" s="120">
        <v>-37.5</v>
      </c>
      <c r="Q629" s="120">
        <v>-30.48</v>
      </c>
      <c r="R629" s="120">
        <v>572.6</v>
      </c>
      <c r="S629" s="120">
        <v>-87.98</v>
      </c>
      <c r="T629" s="120">
        <v>47.46</v>
      </c>
      <c r="U629" s="120">
        <v>33.33</v>
      </c>
      <c r="V629" s="120">
        <v>-48.28</v>
      </c>
      <c r="W629" s="120">
        <v>20</v>
      </c>
      <c r="X629" s="120">
        <v>23.61</v>
      </c>
      <c r="Y629" s="120">
        <v>7.87</v>
      </c>
      <c r="Z629" s="120">
        <v>-82.29</v>
      </c>
      <c r="AA629" s="120">
        <v>41.18</v>
      </c>
      <c r="AB629" s="120">
        <v>187.5</v>
      </c>
      <c r="AC629" s="120">
        <v>17.39</v>
      </c>
      <c r="AD629" s="120">
        <v>-76.540000000000006</v>
      </c>
      <c r="AE629" s="120">
        <v>63.16</v>
      </c>
      <c r="AF629" s="120">
        <v>161.29</v>
      </c>
      <c r="AG629" s="120">
        <v>-77.78</v>
      </c>
      <c r="AH629" s="120">
        <v>-72.22</v>
      </c>
      <c r="AI629" s="120">
        <v>80</v>
      </c>
      <c r="AJ629" s="120">
        <v>-44.44</v>
      </c>
      <c r="AK629" s="120">
        <v>240</v>
      </c>
      <c r="AL629" s="120">
        <v>241.18</v>
      </c>
      <c r="AM629" s="120">
        <v>-68.97</v>
      </c>
      <c r="AN629" s="120">
        <v>-50</v>
      </c>
      <c r="AO629" s="120">
        <v>688.89</v>
      </c>
      <c r="AP629" s="120">
        <v>-92.96</v>
      </c>
      <c r="AQ629" s="120">
        <v>800</v>
      </c>
      <c r="AR629" s="120">
        <v>35.56</v>
      </c>
      <c r="AS629" s="120">
        <v>-59.02</v>
      </c>
      <c r="AT629" s="120">
        <v>172</v>
      </c>
      <c r="AU629" s="120">
        <v>89.71</v>
      </c>
      <c r="AV629" s="120">
        <v>-68.22</v>
      </c>
      <c r="AW629" s="120">
        <v>265.85000000000002</v>
      </c>
      <c r="AX629" s="120">
        <v>-31.33</v>
      </c>
      <c r="AY629" s="120">
        <v>134.94999999999999</v>
      </c>
      <c r="AZ629" s="120">
        <v>-70.25</v>
      </c>
      <c r="BA629" s="120">
        <v>308.33</v>
      </c>
      <c r="BB629" s="120">
        <v>-32.31</v>
      </c>
      <c r="BC629" s="120">
        <v>-41.71</v>
      </c>
    </row>
    <row r="630" spans="1:55" x14ac:dyDescent="0.45">
      <c r="A630" s="261">
        <v>311</v>
      </c>
      <c r="B630" s="174" t="s">
        <v>376</v>
      </c>
      <c r="C630" s="174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</row>
    <row r="631" spans="1:55" ht="29.25" x14ac:dyDescent="0.45">
      <c r="A631" s="260">
        <v>312</v>
      </c>
      <c r="B631" s="173" t="s">
        <v>377</v>
      </c>
      <c r="C631" s="173"/>
      <c r="D631" s="120">
        <v>-31.03</v>
      </c>
      <c r="E631" s="120">
        <v>160</v>
      </c>
      <c r="F631" s="120">
        <v>3.85</v>
      </c>
      <c r="G631" s="120">
        <v>172.22</v>
      </c>
      <c r="H631" s="120">
        <v>-76.87</v>
      </c>
      <c r="I631" s="120">
        <v>-17.649999999999999</v>
      </c>
      <c r="J631" s="120">
        <v>164.29</v>
      </c>
      <c r="K631" s="120">
        <v>-22.97</v>
      </c>
      <c r="L631" s="120">
        <v>98.25</v>
      </c>
      <c r="M631" s="120">
        <v>-37.17</v>
      </c>
      <c r="N631" s="120">
        <v>-8.4499999999999993</v>
      </c>
      <c r="O631" s="120">
        <v>-61.54</v>
      </c>
      <c r="P631" s="120">
        <v>144</v>
      </c>
      <c r="Q631" s="120">
        <v>-77.05</v>
      </c>
      <c r="R631" s="120">
        <v>428.57</v>
      </c>
      <c r="S631" s="120">
        <v>-18.920000000000002</v>
      </c>
      <c r="T631" s="120">
        <v>26.67</v>
      </c>
      <c r="U631" s="120">
        <v>-67.11</v>
      </c>
      <c r="V631" s="120">
        <v>108</v>
      </c>
      <c r="W631" s="120">
        <v>-36.54</v>
      </c>
      <c r="X631" s="120">
        <v>121.21</v>
      </c>
      <c r="Y631" s="120">
        <v>-65.75</v>
      </c>
      <c r="Z631" s="120">
        <v>128</v>
      </c>
      <c r="AA631" s="120">
        <v>-28.07</v>
      </c>
      <c r="AB631" s="120">
        <v>-21.95</v>
      </c>
      <c r="AC631" s="120">
        <v>-40.630000000000003</v>
      </c>
      <c r="AD631" s="120">
        <v>42.11</v>
      </c>
      <c r="AE631" s="120">
        <v>81.48</v>
      </c>
      <c r="AF631" s="120">
        <v>55.1</v>
      </c>
      <c r="AG631" s="120">
        <v>-81.58</v>
      </c>
      <c r="AH631" s="120">
        <v>164.29</v>
      </c>
      <c r="AI631" s="120">
        <v>178.38</v>
      </c>
      <c r="AJ631" s="120">
        <v>-68.930000000000007</v>
      </c>
      <c r="AK631" s="120">
        <v>353.13</v>
      </c>
      <c r="AL631" s="120">
        <v>-86.9</v>
      </c>
      <c r="AM631" s="120">
        <v>752.63</v>
      </c>
      <c r="AN631" s="120">
        <v>-37.65</v>
      </c>
      <c r="AO631" s="120">
        <v>164.36</v>
      </c>
      <c r="AP631" s="120">
        <v>-84.27</v>
      </c>
      <c r="AQ631" s="120">
        <v>-73.81</v>
      </c>
      <c r="AR631" s="120">
        <v>18.18</v>
      </c>
      <c r="AS631" s="120">
        <v>553.85</v>
      </c>
      <c r="AT631" s="120">
        <v>-16.47</v>
      </c>
      <c r="AU631" s="120">
        <v>132.38999999999999</v>
      </c>
      <c r="AV631" s="120">
        <v>-59.39</v>
      </c>
      <c r="AW631" s="120">
        <v>20.9</v>
      </c>
      <c r="AX631" s="120">
        <v>-87.65</v>
      </c>
      <c r="AY631" s="118">
        <v>1720</v>
      </c>
      <c r="AZ631" s="120">
        <v>-43.96</v>
      </c>
      <c r="BA631" s="120">
        <v>50.98</v>
      </c>
      <c r="BB631" s="120">
        <v>-23.38</v>
      </c>
      <c r="BC631" s="120">
        <v>21.19</v>
      </c>
    </row>
    <row r="632" spans="1:55" ht="54.75" x14ac:dyDescent="0.45">
      <c r="A632" s="261">
        <v>313</v>
      </c>
      <c r="B632" s="174" t="s">
        <v>378</v>
      </c>
      <c r="C632" s="174"/>
      <c r="D632" s="119">
        <v>-20.62</v>
      </c>
      <c r="E632" s="119">
        <v>9.56</v>
      </c>
      <c r="F632" s="119">
        <v>-4.92</v>
      </c>
      <c r="G632" s="119">
        <v>26.36</v>
      </c>
      <c r="H632" s="119">
        <v>-19.88</v>
      </c>
      <c r="I632" s="119">
        <v>-4.0599999999999996</v>
      </c>
      <c r="J632" s="119">
        <v>22.12</v>
      </c>
      <c r="K632" s="119">
        <v>-5.61</v>
      </c>
      <c r="L632" s="119">
        <v>13.63</v>
      </c>
      <c r="M632" s="119">
        <v>-32.01</v>
      </c>
      <c r="N632" s="119">
        <v>51.82</v>
      </c>
      <c r="O632" s="119">
        <v>3.36</v>
      </c>
      <c r="P632" s="119">
        <v>-39.08</v>
      </c>
      <c r="Q632" s="119">
        <v>14.91</v>
      </c>
      <c r="R632" s="119">
        <v>57.67</v>
      </c>
      <c r="S632" s="119">
        <v>-13.44</v>
      </c>
      <c r="T632" s="119">
        <v>-13.44</v>
      </c>
      <c r="U632" s="119">
        <v>-52.36</v>
      </c>
      <c r="V632" s="119">
        <v>76.59</v>
      </c>
      <c r="W632" s="119">
        <v>-12.42</v>
      </c>
      <c r="X632" s="119">
        <v>-26.73</v>
      </c>
      <c r="Y632" s="119">
        <v>42.72</v>
      </c>
      <c r="Z632" s="119">
        <v>-28.06</v>
      </c>
      <c r="AA632" s="119">
        <v>17.53</v>
      </c>
      <c r="AB632" s="119">
        <v>1.99</v>
      </c>
      <c r="AC632" s="119">
        <v>-1.54</v>
      </c>
      <c r="AD632" s="119">
        <v>8.73</v>
      </c>
      <c r="AE632" s="119">
        <v>-27.28</v>
      </c>
      <c r="AF632" s="119">
        <v>63</v>
      </c>
      <c r="AG632" s="119">
        <v>-27.82</v>
      </c>
      <c r="AH632" s="119">
        <v>43.96</v>
      </c>
      <c r="AI632" s="119">
        <v>-13.79</v>
      </c>
      <c r="AJ632" s="119">
        <v>0.74</v>
      </c>
      <c r="AK632" s="119">
        <v>-23.1</v>
      </c>
      <c r="AL632" s="119">
        <v>-8.8000000000000007</v>
      </c>
      <c r="AM632" s="119">
        <v>54.25</v>
      </c>
      <c r="AN632" s="119">
        <v>-17.170000000000002</v>
      </c>
      <c r="AO632" s="119">
        <v>3.87</v>
      </c>
      <c r="AP632" s="119">
        <v>-24.72</v>
      </c>
      <c r="AQ632" s="119">
        <v>40.93</v>
      </c>
      <c r="AR632" s="119">
        <v>-6.27</v>
      </c>
      <c r="AS632" s="119">
        <v>15.42</v>
      </c>
      <c r="AT632" s="119">
        <v>-15.5</v>
      </c>
      <c r="AU632" s="119">
        <v>0.71</v>
      </c>
      <c r="AV632" s="119">
        <v>10.66</v>
      </c>
      <c r="AW632" s="119">
        <v>-24.94</v>
      </c>
      <c r="AX632" s="119">
        <v>12.11</v>
      </c>
      <c r="AY632" s="119">
        <v>-9.85</v>
      </c>
      <c r="AZ632" s="119">
        <v>51.11</v>
      </c>
      <c r="BA632" s="119">
        <v>-36.270000000000003</v>
      </c>
      <c r="BB632" s="119">
        <v>22.92</v>
      </c>
      <c r="BC632" s="119">
        <v>26.81</v>
      </c>
    </row>
    <row r="633" spans="1:55" ht="21" customHeight="1" x14ac:dyDescent="0.45">
      <c r="A633" s="325" t="s">
        <v>411</v>
      </c>
      <c r="B633" s="326"/>
      <c r="C633" s="320" t="s">
        <v>392</v>
      </c>
      <c r="D633" s="321"/>
      <c r="E633" s="321"/>
      <c r="F633" s="321"/>
      <c r="G633" s="321"/>
      <c r="H633" s="321"/>
      <c r="I633" s="321"/>
      <c r="J633" s="321"/>
      <c r="K633" s="321"/>
      <c r="L633" s="321"/>
      <c r="M633" s="321"/>
      <c r="N633" s="322"/>
      <c r="O633" s="320" t="s">
        <v>402</v>
      </c>
      <c r="P633" s="321"/>
      <c r="Q633" s="321"/>
      <c r="R633" s="321"/>
      <c r="S633" s="321"/>
      <c r="T633" s="321"/>
      <c r="U633" s="321"/>
      <c r="V633" s="321"/>
      <c r="W633" s="321"/>
      <c r="X633" s="321"/>
      <c r="Y633" s="321"/>
      <c r="Z633" s="322"/>
      <c r="AA633" s="320" t="s">
        <v>409</v>
      </c>
      <c r="AB633" s="321"/>
      <c r="AC633" s="321"/>
      <c r="AD633" s="321"/>
      <c r="AE633" s="321"/>
      <c r="AF633" s="321"/>
      <c r="AG633" s="321"/>
      <c r="AH633" s="321"/>
      <c r="AI633" s="321"/>
      <c r="AJ633" s="321"/>
      <c r="AK633" s="321"/>
      <c r="AL633" s="322"/>
      <c r="AM633" s="320" t="s">
        <v>416</v>
      </c>
      <c r="AN633" s="321"/>
      <c r="AO633" s="321"/>
      <c r="AP633" s="321"/>
      <c r="AQ633" s="321"/>
      <c r="AR633" s="321"/>
      <c r="AS633" s="321"/>
      <c r="AT633" s="321"/>
      <c r="AU633" s="321"/>
      <c r="AV633" s="321"/>
      <c r="AW633" s="321"/>
      <c r="AX633" s="322"/>
      <c r="AY633" s="320" t="s">
        <v>426</v>
      </c>
      <c r="AZ633" s="321"/>
      <c r="BA633" s="321"/>
      <c r="BB633" s="321"/>
      <c r="BC633" s="322"/>
    </row>
    <row r="634" spans="1:55" ht="29.25" x14ac:dyDescent="0.45">
      <c r="A634" s="327"/>
      <c r="B634" s="328"/>
      <c r="C634" s="259" t="s">
        <v>142</v>
      </c>
      <c r="D634" s="259" t="s">
        <v>143</v>
      </c>
      <c r="E634" s="259" t="s">
        <v>144</v>
      </c>
      <c r="F634" s="259" t="s">
        <v>145</v>
      </c>
      <c r="G634" s="259" t="s">
        <v>146</v>
      </c>
      <c r="H634" s="259" t="s">
        <v>147</v>
      </c>
      <c r="I634" s="259" t="s">
        <v>148</v>
      </c>
      <c r="J634" s="259" t="s">
        <v>149</v>
      </c>
      <c r="K634" s="259" t="s">
        <v>150</v>
      </c>
      <c r="L634" s="259" t="s">
        <v>151</v>
      </c>
      <c r="M634" s="259" t="s">
        <v>152</v>
      </c>
      <c r="N634" s="259" t="s">
        <v>153</v>
      </c>
      <c r="O634" s="259" t="s">
        <v>142</v>
      </c>
      <c r="P634" s="259" t="s">
        <v>143</v>
      </c>
      <c r="Q634" s="259" t="s">
        <v>144</v>
      </c>
      <c r="R634" s="259" t="s">
        <v>145</v>
      </c>
      <c r="S634" s="259" t="s">
        <v>146</v>
      </c>
      <c r="T634" s="259" t="s">
        <v>147</v>
      </c>
      <c r="U634" s="259" t="s">
        <v>148</v>
      </c>
      <c r="V634" s="259" t="s">
        <v>149</v>
      </c>
      <c r="W634" s="259" t="s">
        <v>150</v>
      </c>
      <c r="X634" s="259" t="s">
        <v>151</v>
      </c>
      <c r="Y634" s="259" t="s">
        <v>152</v>
      </c>
      <c r="Z634" s="259" t="s">
        <v>153</v>
      </c>
      <c r="AA634" s="259" t="s">
        <v>142</v>
      </c>
      <c r="AB634" s="259" t="s">
        <v>143</v>
      </c>
      <c r="AC634" s="259" t="s">
        <v>144</v>
      </c>
      <c r="AD634" s="259" t="s">
        <v>145</v>
      </c>
      <c r="AE634" s="259" t="s">
        <v>146</v>
      </c>
      <c r="AF634" s="259" t="s">
        <v>147</v>
      </c>
      <c r="AG634" s="259" t="s">
        <v>148</v>
      </c>
      <c r="AH634" s="259" t="s">
        <v>149</v>
      </c>
      <c r="AI634" s="259" t="s">
        <v>150</v>
      </c>
      <c r="AJ634" s="259" t="s">
        <v>151</v>
      </c>
      <c r="AK634" s="259" t="s">
        <v>152</v>
      </c>
      <c r="AL634" s="259" t="s">
        <v>153</v>
      </c>
      <c r="AM634" s="259" t="s">
        <v>142</v>
      </c>
      <c r="AN634" s="259" t="s">
        <v>143</v>
      </c>
      <c r="AO634" s="259" t="s">
        <v>144</v>
      </c>
      <c r="AP634" s="259" t="s">
        <v>145</v>
      </c>
      <c r="AQ634" s="259" t="s">
        <v>146</v>
      </c>
      <c r="AR634" s="259" t="s">
        <v>147</v>
      </c>
      <c r="AS634" s="259" t="s">
        <v>148</v>
      </c>
      <c r="AT634" s="259" t="s">
        <v>149</v>
      </c>
      <c r="AU634" s="259" t="s">
        <v>150</v>
      </c>
      <c r="AV634" s="259" t="s">
        <v>151</v>
      </c>
      <c r="AW634" s="259" t="s">
        <v>152</v>
      </c>
      <c r="AX634" s="259" t="s">
        <v>153</v>
      </c>
      <c r="AY634" s="259" t="s">
        <v>142</v>
      </c>
      <c r="AZ634" s="259" t="s">
        <v>143</v>
      </c>
      <c r="BA634" s="259" t="s">
        <v>144</v>
      </c>
      <c r="BB634" s="259" t="s">
        <v>145</v>
      </c>
      <c r="BC634" s="259" t="s">
        <v>146</v>
      </c>
    </row>
    <row r="635" spans="1:55" x14ac:dyDescent="0.45">
      <c r="A635" s="260">
        <v>1</v>
      </c>
      <c r="B635" s="173" t="s">
        <v>154</v>
      </c>
      <c r="C635" s="120">
        <v>-2.2200000000000002</v>
      </c>
      <c r="D635" s="120">
        <v>2.37</v>
      </c>
      <c r="E635" s="120">
        <v>-4.04</v>
      </c>
      <c r="F635" s="120">
        <v>-1.19</v>
      </c>
      <c r="G635" s="120">
        <v>-2.25</v>
      </c>
      <c r="H635" s="120">
        <v>3.19</v>
      </c>
      <c r="I635" s="120">
        <v>-0.87</v>
      </c>
      <c r="J635" s="120">
        <v>-7.44</v>
      </c>
      <c r="K635" s="120">
        <v>3.15</v>
      </c>
      <c r="L635" s="120">
        <v>4.1900000000000004</v>
      </c>
      <c r="M635" s="120">
        <v>-1.1200000000000001</v>
      </c>
      <c r="N635" s="120">
        <v>1.59</v>
      </c>
      <c r="O635" s="120">
        <v>-3.46</v>
      </c>
      <c r="P635" s="120">
        <v>-6.18</v>
      </c>
      <c r="Q635" s="120">
        <v>-4.46</v>
      </c>
      <c r="R635" s="120">
        <v>-1.75</v>
      </c>
      <c r="S635" s="120">
        <v>-4.93</v>
      </c>
      <c r="T635" s="120">
        <v>-7.89</v>
      </c>
      <c r="U635" s="120">
        <v>-3.63</v>
      </c>
      <c r="V635" s="120">
        <v>-6.7</v>
      </c>
      <c r="W635" s="120">
        <v>-5.48</v>
      </c>
      <c r="X635" s="120">
        <v>-8.11</v>
      </c>
      <c r="Y635" s="120">
        <v>-7.44</v>
      </c>
      <c r="Z635" s="120">
        <v>-8.7799999999999994</v>
      </c>
      <c r="AA635" s="120">
        <v>-9</v>
      </c>
      <c r="AB635" s="120">
        <v>10.24</v>
      </c>
      <c r="AC635" s="120">
        <v>1.59</v>
      </c>
      <c r="AD635" s="120">
        <v>-7.6</v>
      </c>
      <c r="AE635" s="120">
        <v>-3.95</v>
      </c>
      <c r="AF635" s="120">
        <v>0</v>
      </c>
      <c r="AG635" s="120">
        <v>-6.27</v>
      </c>
      <c r="AH635" s="120">
        <v>6.09</v>
      </c>
      <c r="AI635" s="120">
        <v>3.31</v>
      </c>
      <c r="AJ635" s="120">
        <v>-4.3600000000000003</v>
      </c>
      <c r="AK635" s="120">
        <v>10.17</v>
      </c>
      <c r="AL635" s="120">
        <v>6.34</v>
      </c>
      <c r="AM635" s="120">
        <v>8.93</v>
      </c>
      <c r="AN635" s="120">
        <v>-2.87</v>
      </c>
      <c r="AO635" s="120">
        <v>9</v>
      </c>
      <c r="AP635" s="120">
        <v>8.02</v>
      </c>
      <c r="AQ635" s="120">
        <v>12.85</v>
      </c>
      <c r="AR635" s="120">
        <v>10.91</v>
      </c>
      <c r="AS635" s="120">
        <v>10.54</v>
      </c>
      <c r="AT635" s="120">
        <v>13.99</v>
      </c>
      <c r="AU635" s="120">
        <v>12.33</v>
      </c>
      <c r="AV635" s="120">
        <v>12.72</v>
      </c>
      <c r="AW635" s="120">
        <v>13.39</v>
      </c>
      <c r="AX635" s="120">
        <v>8.5299999999999994</v>
      </c>
      <c r="AY635" s="120">
        <v>17.59</v>
      </c>
      <c r="AZ635" s="120">
        <v>10.46</v>
      </c>
      <c r="BA635" s="120">
        <v>7.02</v>
      </c>
      <c r="BB635" s="120">
        <v>12.36</v>
      </c>
      <c r="BC635" s="120">
        <v>11.44</v>
      </c>
    </row>
    <row r="636" spans="1:55" ht="29.25" x14ac:dyDescent="0.45">
      <c r="A636" s="261">
        <v>2</v>
      </c>
      <c r="B636" s="174" t="s">
        <v>155</v>
      </c>
      <c r="C636" s="119">
        <v>-13.53</v>
      </c>
      <c r="D636" s="119">
        <v>132.82</v>
      </c>
      <c r="E636" s="119">
        <v>0.8</v>
      </c>
      <c r="F636" s="119">
        <v>9.17</v>
      </c>
      <c r="G636" s="119">
        <v>-40.74</v>
      </c>
      <c r="H636" s="119">
        <v>4.66</v>
      </c>
      <c r="I636" s="119">
        <v>-31.93</v>
      </c>
      <c r="J636" s="119">
        <v>19.88</v>
      </c>
      <c r="K636" s="119">
        <v>-19.010000000000002</v>
      </c>
      <c r="L636" s="119">
        <v>-32.71</v>
      </c>
      <c r="M636" s="119">
        <v>-61.01</v>
      </c>
      <c r="N636" s="119">
        <v>74.459999999999994</v>
      </c>
      <c r="O636" s="119">
        <v>50</v>
      </c>
      <c r="P636" s="119">
        <v>-54.82</v>
      </c>
      <c r="Q636" s="119">
        <v>-55.04</v>
      </c>
      <c r="R636" s="119">
        <v>-22.19</v>
      </c>
      <c r="S636" s="119">
        <v>-25.56</v>
      </c>
      <c r="T636" s="119">
        <v>-39.93</v>
      </c>
      <c r="U636" s="119">
        <v>-4.74</v>
      </c>
      <c r="V636" s="119">
        <v>-52.02</v>
      </c>
      <c r="W636" s="119">
        <v>-49.11</v>
      </c>
      <c r="X636" s="119">
        <v>-10.42</v>
      </c>
      <c r="Y636" s="119">
        <v>-19.53</v>
      </c>
      <c r="Z636" s="119">
        <v>-67.33</v>
      </c>
      <c r="AA636" s="119">
        <v>-62.91</v>
      </c>
      <c r="AB636" s="119">
        <v>-46.72</v>
      </c>
      <c r="AC636" s="119">
        <v>-36.020000000000003</v>
      </c>
      <c r="AD636" s="119">
        <v>-29.53</v>
      </c>
      <c r="AE636" s="119">
        <v>21.67</v>
      </c>
      <c r="AF636" s="119">
        <v>45.88</v>
      </c>
      <c r="AG636" s="119">
        <v>-21.72</v>
      </c>
      <c r="AH636" s="119">
        <v>24.56</v>
      </c>
      <c r="AI636" s="119">
        <v>72.430000000000007</v>
      </c>
      <c r="AJ636" s="119">
        <v>15.89</v>
      </c>
      <c r="AK636" s="119">
        <v>-27.19</v>
      </c>
      <c r="AL636" s="119">
        <v>220.75</v>
      </c>
      <c r="AM636" s="119">
        <v>198.62</v>
      </c>
      <c r="AN636" s="119">
        <v>12.33</v>
      </c>
      <c r="AO636" s="119">
        <v>58.27</v>
      </c>
      <c r="AP636" s="119">
        <v>38.729999999999997</v>
      </c>
      <c r="AQ636" s="119">
        <v>109.32</v>
      </c>
      <c r="AR636" s="119">
        <v>2.2599999999999998</v>
      </c>
      <c r="AS636" s="119">
        <v>49.29</v>
      </c>
      <c r="AT636" s="119">
        <v>-25.21</v>
      </c>
      <c r="AU636" s="119">
        <v>-11.77</v>
      </c>
      <c r="AV636" s="119">
        <v>5.52</v>
      </c>
      <c r="AW636" s="119">
        <v>50.6</v>
      </c>
      <c r="AX636" s="119">
        <v>-31.18</v>
      </c>
      <c r="AY636" s="119">
        <v>-7.1</v>
      </c>
      <c r="AZ636" s="119">
        <v>92.68</v>
      </c>
      <c r="BA636" s="119">
        <v>105.22</v>
      </c>
      <c r="BB636" s="119">
        <v>-17.71</v>
      </c>
      <c r="BC636" s="119">
        <v>-53.4</v>
      </c>
    </row>
    <row r="637" spans="1:55" x14ac:dyDescent="0.45">
      <c r="A637" s="260">
        <v>3</v>
      </c>
      <c r="B637" s="173" t="s">
        <v>156</v>
      </c>
      <c r="C637" s="120">
        <v>-12.69</v>
      </c>
      <c r="D637" s="120">
        <v>-7.95</v>
      </c>
      <c r="E637" s="120">
        <v>-0.95</v>
      </c>
      <c r="F637" s="120">
        <v>2.6</v>
      </c>
      <c r="G637" s="120">
        <v>8.82</v>
      </c>
      <c r="H637" s="120">
        <v>12.56</v>
      </c>
      <c r="I637" s="120">
        <v>-0.41</v>
      </c>
      <c r="J637" s="120">
        <v>-2.56</v>
      </c>
      <c r="K637" s="120">
        <v>19.38</v>
      </c>
      <c r="L637" s="120">
        <v>17.34</v>
      </c>
      <c r="M637" s="120">
        <v>0.21</v>
      </c>
      <c r="N637" s="120">
        <v>8.7200000000000006</v>
      </c>
      <c r="O637" s="120">
        <v>0.49</v>
      </c>
      <c r="P637" s="120">
        <v>7.41</v>
      </c>
      <c r="Q637" s="120">
        <v>6.79</v>
      </c>
      <c r="R637" s="120">
        <v>7.18</v>
      </c>
      <c r="S637" s="120">
        <v>-7.66</v>
      </c>
      <c r="T637" s="120">
        <v>-7.07</v>
      </c>
      <c r="U637" s="120">
        <v>-0.97</v>
      </c>
      <c r="V637" s="120">
        <v>-11.37</v>
      </c>
      <c r="W637" s="120">
        <v>-9.74</v>
      </c>
      <c r="X637" s="120">
        <v>-14.19</v>
      </c>
      <c r="Y637" s="120">
        <v>-3.15</v>
      </c>
      <c r="Z637" s="120">
        <v>-12.26</v>
      </c>
      <c r="AA637" s="120">
        <v>-3.54</v>
      </c>
      <c r="AB637" s="120">
        <v>-11.94</v>
      </c>
      <c r="AC637" s="120">
        <v>0.49</v>
      </c>
      <c r="AD637" s="120">
        <v>-3.77</v>
      </c>
      <c r="AE637" s="120">
        <v>2.8</v>
      </c>
      <c r="AF637" s="120">
        <v>3.64</v>
      </c>
      <c r="AG637" s="120">
        <v>-8.4600000000000009</v>
      </c>
      <c r="AH637" s="120">
        <v>6.95</v>
      </c>
      <c r="AI637" s="120">
        <v>2.74</v>
      </c>
      <c r="AJ637" s="120">
        <v>4.8499999999999996</v>
      </c>
      <c r="AK637" s="120">
        <v>10.95</v>
      </c>
      <c r="AL637" s="120">
        <v>13.24</v>
      </c>
      <c r="AM637" s="120">
        <v>21.94</v>
      </c>
      <c r="AN637" s="120">
        <v>25.54</v>
      </c>
      <c r="AO637" s="120">
        <v>18.78</v>
      </c>
      <c r="AP637" s="120">
        <v>10.33</v>
      </c>
      <c r="AQ637" s="120">
        <v>18.13</v>
      </c>
      <c r="AR637" s="120">
        <v>11.13</v>
      </c>
      <c r="AS637" s="120">
        <v>20.46</v>
      </c>
      <c r="AT637" s="120">
        <v>31.57</v>
      </c>
      <c r="AU637" s="120">
        <v>34.659999999999997</v>
      </c>
      <c r="AV637" s="120">
        <v>32.270000000000003</v>
      </c>
      <c r="AW637" s="120">
        <v>41.84</v>
      </c>
      <c r="AX637" s="120">
        <v>51.69</v>
      </c>
      <c r="AY637" s="120">
        <v>28.03</v>
      </c>
      <c r="AZ637" s="120">
        <v>30.09</v>
      </c>
      <c r="BA637" s="120">
        <v>17.329999999999998</v>
      </c>
      <c r="BB637" s="120">
        <v>24.72</v>
      </c>
      <c r="BC637" s="120">
        <v>24.8</v>
      </c>
    </row>
    <row r="638" spans="1:55" ht="42" x14ac:dyDescent="0.45">
      <c r="A638" s="261">
        <v>4</v>
      </c>
      <c r="B638" s="174" t="s">
        <v>157</v>
      </c>
      <c r="C638" s="119">
        <v>-4.97</v>
      </c>
      <c r="D638" s="119">
        <v>0.77</v>
      </c>
      <c r="E638" s="119">
        <v>-10.92</v>
      </c>
      <c r="F638" s="119">
        <v>-1.93</v>
      </c>
      <c r="G638" s="119">
        <v>-0.03</v>
      </c>
      <c r="H638" s="119">
        <v>1.51</v>
      </c>
      <c r="I638" s="119">
        <v>-5.17</v>
      </c>
      <c r="J638" s="119">
        <v>0.03</v>
      </c>
      <c r="K638" s="119">
        <v>8.86</v>
      </c>
      <c r="L638" s="119">
        <v>7.25</v>
      </c>
      <c r="M638" s="119">
        <v>8.82</v>
      </c>
      <c r="N638" s="119">
        <v>-0.62</v>
      </c>
      <c r="O638" s="119">
        <v>-0.76</v>
      </c>
      <c r="P638" s="119">
        <v>-8.4700000000000006</v>
      </c>
      <c r="Q638" s="119">
        <v>1.44</v>
      </c>
      <c r="R638" s="119">
        <v>-6.17</v>
      </c>
      <c r="S638" s="119">
        <v>-7.02</v>
      </c>
      <c r="T638" s="119">
        <v>-4.47</v>
      </c>
      <c r="U638" s="119">
        <v>-4.49</v>
      </c>
      <c r="V638" s="119">
        <v>-14.92</v>
      </c>
      <c r="W638" s="119">
        <v>-11.84</v>
      </c>
      <c r="X638" s="119">
        <v>-11.44</v>
      </c>
      <c r="Y638" s="119">
        <v>-9.83</v>
      </c>
      <c r="Z638" s="119">
        <v>-6.37</v>
      </c>
      <c r="AA638" s="119">
        <v>-8.57</v>
      </c>
      <c r="AB638" s="119">
        <v>16.7</v>
      </c>
      <c r="AC638" s="119">
        <v>5.36</v>
      </c>
      <c r="AD638" s="119">
        <v>-4.1399999999999997</v>
      </c>
      <c r="AE638" s="119">
        <v>-7.39</v>
      </c>
      <c r="AF638" s="119">
        <v>-16.739999999999998</v>
      </c>
      <c r="AG638" s="119">
        <v>-6.29</v>
      </c>
      <c r="AH638" s="119">
        <v>1.67</v>
      </c>
      <c r="AI638" s="119">
        <v>3.23</v>
      </c>
      <c r="AJ638" s="119">
        <v>-0.03</v>
      </c>
      <c r="AK638" s="119">
        <v>1.88</v>
      </c>
      <c r="AL638" s="119">
        <v>9.17</v>
      </c>
      <c r="AM638" s="119">
        <v>10.35</v>
      </c>
      <c r="AN638" s="119">
        <v>-8.4</v>
      </c>
      <c r="AO638" s="119">
        <v>0.75</v>
      </c>
      <c r="AP638" s="119">
        <v>12.41</v>
      </c>
      <c r="AQ638" s="119">
        <v>12.63</v>
      </c>
      <c r="AR638" s="119">
        <v>19.739999999999998</v>
      </c>
      <c r="AS638" s="119">
        <v>12.27</v>
      </c>
      <c r="AT638" s="119">
        <v>10.88</v>
      </c>
      <c r="AU638" s="119">
        <v>5.95</v>
      </c>
      <c r="AV638" s="119">
        <v>7.54</v>
      </c>
      <c r="AW638" s="119">
        <v>19.04</v>
      </c>
      <c r="AX638" s="119">
        <v>7.25</v>
      </c>
      <c r="AY638" s="119">
        <v>15.66</v>
      </c>
      <c r="AZ638" s="119">
        <v>10.94</v>
      </c>
      <c r="BA638" s="119">
        <v>17.39</v>
      </c>
      <c r="BB638" s="119">
        <v>5.84</v>
      </c>
      <c r="BC638" s="119">
        <v>14.78</v>
      </c>
    </row>
    <row r="639" spans="1:55" ht="29.25" x14ac:dyDescent="0.45">
      <c r="A639" s="260">
        <v>5</v>
      </c>
      <c r="B639" s="173" t="s">
        <v>158</v>
      </c>
      <c r="C639" s="120">
        <v>3.91</v>
      </c>
      <c r="D639" s="120">
        <v>0.14000000000000001</v>
      </c>
      <c r="E639" s="120">
        <v>3.26</v>
      </c>
      <c r="F639" s="120">
        <v>25.19</v>
      </c>
      <c r="G639" s="120">
        <v>1.29</v>
      </c>
      <c r="H639" s="120">
        <v>2.66</v>
      </c>
      <c r="I639" s="120">
        <v>4.21</v>
      </c>
      <c r="J639" s="120">
        <v>-9.27</v>
      </c>
      <c r="K639" s="120">
        <v>-17.79</v>
      </c>
      <c r="L639" s="120">
        <v>-3.76</v>
      </c>
      <c r="M639" s="120">
        <v>-8.51</v>
      </c>
      <c r="N639" s="120">
        <v>10.56</v>
      </c>
      <c r="O639" s="120">
        <v>-9.15</v>
      </c>
      <c r="P639" s="120">
        <v>-0.17</v>
      </c>
      <c r="Q639" s="120">
        <v>-10.88</v>
      </c>
      <c r="R639" s="120">
        <v>-19.98</v>
      </c>
      <c r="S639" s="120">
        <v>-26.38</v>
      </c>
      <c r="T639" s="120">
        <v>-23.99</v>
      </c>
      <c r="U639" s="120">
        <v>-13.71</v>
      </c>
      <c r="V639" s="120">
        <v>-5.87</v>
      </c>
      <c r="W639" s="120">
        <v>4.33</v>
      </c>
      <c r="X639" s="120">
        <v>-7.18</v>
      </c>
      <c r="Y639" s="120">
        <v>8.69</v>
      </c>
      <c r="Z639" s="120">
        <v>-8.2799999999999994</v>
      </c>
      <c r="AA639" s="120">
        <v>-11.67</v>
      </c>
      <c r="AB639" s="120">
        <v>-10.28</v>
      </c>
      <c r="AC639" s="120">
        <v>-6.11</v>
      </c>
      <c r="AD639" s="120">
        <v>-10.5</v>
      </c>
      <c r="AE639" s="120">
        <v>5.14</v>
      </c>
      <c r="AF639" s="120">
        <v>-1.61</v>
      </c>
      <c r="AG639" s="120">
        <v>-22.13</v>
      </c>
      <c r="AH639" s="120">
        <v>-4.7</v>
      </c>
      <c r="AI639" s="120">
        <v>-19.809999999999999</v>
      </c>
      <c r="AJ639" s="120">
        <v>-26.08</v>
      </c>
      <c r="AK639" s="120">
        <v>-22.49</v>
      </c>
      <c r="AL639" s="120">
        <v>-21.31</v>
      </c>
      <c r="AM639" s="120">
        <v>-21.51</v>
      </c>
      <c r="AN639" s="120">
        <v>-19.12</v>
      </c>
      <c r="AO639" s="120">
        <v>-22</v>
      </c>
      <c r="AP639" s="120">
        <v>-8.2899999999999991</v>
      </c>
      <c r="AQ639" s="120">
        <v>7.45</v>
      </c>
      <c r="AR639" s="120">
        <v>5.73</v>
      </c>
      <c r="AS639" s="120">
        <v>6.57</v>
      </c>
      <c r="AT639" s="120">
        <v>-6.6</v>
      </c>
      <c r="AU639" s="120">
        <v>6.72</v>
      </c>
      <c r="AV639" s="120">
        <v>9.52</v>
      </c>
      <c r="AW639" s="120">
        <v>3.31</v>
      </c>
      <c r="AX639" s="120">
        <v>8.73</v>
      </c>
      <c r="AY639" s="120">
        <v>12.89</v>
      </c>
      <c r="AZ639" s="120">
        <v>9.11</v>
      </c>
      <c r="BA639" s="120">
        <v>10.71</v>
      </c>
      <c r="BB639" s="120">
        <v>-4.28</v>
      </c>
      <c r="BC639" s="120">
        <v>-12.83</v>
      </c>
    </row>
    <row r="640" spans="1:55" ht="29.25" x14ac:dyDescent="0.45">
      <c r="A640" s="261">
        <v>6</v>
      </c>
      <c r="B640" s="174" t="s">
        <v>159</v>
      </c>
      <c r="C640" s="119">
        <v>-3.59</v>
      </c>
      <c r="D640" s="119">
        <v>0.59</v>
      </c>
      <c r="E640" s="119">
        <v>-6.41</v>
      </c>
      <c r="F640" s="119">
        <v>-1.62</v>
      </c>
      <c r="G640" s="119">
        <v>-1.86</v>
      </c>
      <c r="H640" s="119">
        <v>2.4</v>
      </c>
      <c r="I640" s="119">
        <v>-2.1</v>
      </c>
      <c r="J640" s="119">
        <v>-5.87</v>
      </c>
      <c r="K640" s="119">
        <v>2.91</v>
      </c>
      <c r="L640" s="119">
        <v>2.89</v>
      </c>
      <c r="M640" s="119">
        <v>-2.66</v>
      </c>
      <c r="N640" s="119">
        <v>-2.4300000000000002</v>
      </c>
      <c r="O640" s="119">
        <v>-4.88</v>
      </c>
      <c r="P640" s="119">
        <v>-7.37</v>
      </c>
      <c r="Q640" s="119">
        <v>-6.47</v>
      </c>
      <c r="R640" s="119">
        <v>-4.63</v>
      </c>
      <c r="S640" s="119">
        <v>-6.94</v>
      </c>
      <c r="T640" s="119">
        <v>-7.79</v>
      </c>
      <c r="U640" s="119">
        <v>-5.4</v>
      </c>
      <c r="V640" s="119">
        <v>-9.73</v>
      </c>
      <c r="W640" s="119">
        <v>-7.41</v>
      </c>
      <c r="X640" s="119">
        <v>-9.32</v>
      </c>
      <c r="Y640" s="119">
        <v>-6.51</v>
      </c>
      <c r="Z640" s="119">
        <v>-8.94</v>
      </c>
      <c r="AA640" s="119">
        <v>-9.81</v>
      </c>
      <c r="AB640" s="119">
        <v>9.39</v>
      </c>
      <c r="AC640" s="119">
        <v>-0.62</v>
      </c>
      <c r="AD640" s="119">
        <v>-6.98</v>
      </c>
      <c r="AE640" s="119">
        <v>-7.54</v>
      </c>
      <c r="AF640" s="119">
        <v>-9.49</v>
      </c>
      <c r="AG640" s="119">
        <v>-9.3800000000000008</v>
      </c>
      <c r="AH640" s="119">
        <v>2.09</v>
      </c>
      <c r="AI640" s="119">
        <v>2.1800000000000002</v>
      </c>
      <c r="AJ640" s="119">
        <v>-0.56000000000000005</v>
      </c>
      <c r="AK640" s="119">
        <v>7.5</v>
      </c>
      <c r="AL640" s="119">
        <v>9.23</v>
      </c>
      <c r="AM640" s="119">
        <v>10.84</v>
      </c>
      <c r="AN640" s="119">
        <v>-1.44</v>
      </c>
      <c r="AO640" s="119">
        <v>10.96</v>
      </c>
      <c r="AP640" s="119">
        <v>10.58</v>
      </c>
      <c r="AQ640" s="119">
        <v>19.48</v>
      </c>
      <c r="AR640" s="119">
        <v>19.25</v>
      </c>
      <c r="AS640" s="119">
        <v>14.62</v>
      </c>
      <c r="AT640" s="119">
        <v>14.16</v>
      </c>
      <c r="AU640" s="119">
        <v>10.59</v>
      </c>
      <c r="AV640" s="119">
        <v>10.3</v>
      </c>
      <c r="AW640" s="119">
        <v>15.85</v>
      </c>
      <c r="AX640" s="119">
        <v>9.3000000000000007</v>
      </c>
      <c r="AY640" s="119">
        <v>16.54</v>
      </c>
      <c r="AZ640" s="119">
        <v>12.9</v>
      </c>
      <c r="BA640" s="119">
        <v>8.0500000000000007</v>
      </c>
      <c r="BB640" s="119">
        <v>10.69</v>
      </c>
      <c r="BC640" s="119">
        <v>11.53</v>
      </c>
    </row>
    <row r="641" spans="1:55" ht="29.25" x14ac:dyDescent="0.45">
      <c r="A641" s="260">
        <v>7</v>
      </c>
      <c r="B641" s="173" t="s">
        <v>160</v>
      </c>
      <c r="C641" s="120">
        <v>13.98</v>
      </c>
      <c r="D641" s="120">
        <v>19.03</v>
      </c>
      <c r="E641" s="120">
        <v>11.49</v>
      </c>
      <c r="F641" s="120">
        <v>8.3000000000000007</v>
      </c>
      <c r="G641" s="120">
        <v>8.4</v>
      </c>
      <c r="H641" s="120">
        <v>14.58</v>
      </c>
      <c r="I641" s="120">
        <v>10.42</v>
      </c>
      <c r="J641" s="120">
        <v>-17.18</v>
      </c>
      <c r="K641" s="120">
        <v>0.65</v>
      </c>
      <c r="L641" s="120">
        <v>1.31</v>
      </c>
      <c r="M641" s="120">
        <v>7.0000000000000007E-2</v>
      </c>
      <c r="N641" s="120">
        <v>6.45</v>
      </c>
      <c r="O641" s="120">
        <v>-4.42</v>
      </c>
      <c r="P641" s="120">
        <v>-17.23</v>
      </c>
      <c r="Q641" s="120">
        <v>-10.61</v>
      </c>
      <c r="R641" s="120">
        <v>-8.08</v>
      </c>
      <c r="S641" s="120">
        <v>-3.33</v>
      </c>
      <c r="T641" s="120">
        <v>-10.35</v>
      </c>
      <c r="U641" s="120">
        <v>-5.62</v>
      </c>
      <c r="V641" s="120">
        <v>12.52</v>
      </c>
      <c r="W641" s="120">
        <v>0.55000000000000004</v>
      </c>
      <c r="X641" s="120">
        <v>-2.88</v>
      </c>
      <c r="Y641" s="120">
        <v>-13</v>
      </c>
      <c r="Z641" s="120">
        <v>-6.13</v>
      </c>
      <c r="AA641" s="120">
        <v>-9.8800000000000008</v>
      </c>
      <c r="AB641" s="120">
        <v>46.66</v>
      </c>
      <c r="AC641" s="120">
        <v>17.190000000000001</v>
      </c>
      <c r="AD641" s="120">
        <v>3.67</v>
      </c>
      <c r="AE641" s="120">
        <v>4.95</v>
      </c>
      <c r="AF641" s="120">
        <v>27.39</v>
      </c>
      <c r="AG641" s="120">
        <v>13.28</v>
      </c>
      <c r="AH641" s="120">
        <v>6.42</v>
      </c>
      <c r="AI641" s="120">
        <v>5.59</v>
      </c>
      <c r="AJ641" s="120">
        <v>-19.32</v>
      </c>
      <c r="AK641" s="120">
        <v>23.89</v>
      </c>
      <c r="AL641" s="120">
        <v>3.9</v>
      </c>
      <c r="AM641" s="120">
        <v>5.68</v>
      </c>
      <c r="AN641" s="120">
        <v>-13.67</v>
      </c>
      <c r="AO641" s="120">
        <v>6.26</v>
      </c>
      <c r="AP641" s="120">
        <v>2.5299999999999998</v>
      </c>
      <c r="AQ641" s="120">
        <v>-4.54</v>
      </c>
      <c r="AR641" s="120">
        <v>-6.39</v>
      </c>
      <c r="AS641" s="120">
        <v>-1.94</v>
      </c>
      <c r="AT641" s="120">
        <v>31.53</v>
      </c>
      <c r="AU641" s="120">
        <v>32.03</v>
      </c>
      <c r="AV641" s="120">
        <v>30.19</v>
      </c>
      <c r="AW641" s="120">
        <v>-2.06</v>
      </c>
      <c r="AX641" s="120">
        <v>4.9000000000000004</v>
      </c>
      <c r="AY641" s="120">
        <v>27.24</v>
      </c>
      <c r="AZ641" s="120">
        <v>-1.29</v>
      </c>
      <c r="BA641" s="120">
        <v>1.66</v>
      </c>
      <c r="BB641" s="120">
        <v>15.5</v>
      </c>
      <c r="BC641" s="120">
        <v>12.6</v>
      </c>
    </row>
    <row r="642" spans="1:55" ht="42" x14ac:dyDescent="0.45">
      <c r="A642" s="261">
        <v>8</v>
      </c>
      <c r="B642" s="174" t="s">
        <v>161</v>
      </c>
      <c r="C642" s="119">
        <v>1.19</v>
      </c>
      <c r="D642" s="119">
        <v>-1.74</v>
      </c>
      <c r="E642" s="119">
        <v>2.64</v>
      </c>
      <c r="F642" s="119">
        <v>1.36</v>
      </c>
      <c r="G642" s="119">
        <v>2.0299999999999998</v>
      </c>
      <c r="H642" s="119">
        <v>9.93</v>
      </c>
      <c r="I642" s="119">
        <v>6.76</v>
      </c>
      <c r="J642" s="119">
        <v>-7.0000000000000007E-2</v>
      </c>
      <c r="K642" s="119">
        <v>5.45</v>
      </c>
      <c r="L642" s="119">
        <v>6.59</v>
      </c>
      <c r="M642" s="119">
        <v>2.33</v>
      </c>
      <c r="N642" s="119">
        <v>14.79</v>
      </c>
      <c r="O642" s="119">
        <v>5.86</v>
      </c>
      <c r="P642" s="119">
        <v>6.79</v>
      </c>
      <c r="Q642" s="119">
        <v>8.35</v>
      </c>
      <c r="R642" s="119">
        <v>9.26</v>
      </c>
      <c r="S642" s="119">
        <v>3.54</v>
      </c>
      <c r="T642" s="119">
        <v>3.14</v>
      </c>
      <c r="U642" s="119">
        <v>4.2</v>
      </c>
      <c r="V642" s="119">
        <v>-0.78</v>
      </c>
      <c r="W642" s="119">
        <v>4.0199999999999996</v>
      </c>
      <c r="X642" s="119">
        <v>1.1499999999999999</v>
      </c>
      <c r="Y642" s="119">
        <v>-4</v>
      </c>
      <c r="Z642" s="119">
        <v>-6.24</v>
      </c>
      <c r="AA642" s="119">
        <v>-6.21</v>
      </c>
      <c r="AB642" s="119">
        <v>2.74</v>
      </c>
      <c r="AC642" s="119">
        <v>-2.72</v>
      </c>
      <c r="AD642" s="119">
        <v>-6.24</v>
      </c>
      <c r="AE642" s="119">
        <v>1.51</v>
      </c>
      <c r="AF642" s="119">
        <v>2.84</v>
      </c>
      <c r="AG642" s="119">
        <v>-4.17</v>
      </c>
      <c r="AH642" s="119">
        <v>18.149999999999999</v>
      </c>
      <c r="AI642" s="119">
        <v>6.49</v>
      </c>
      <c r="AJ642" s="119">
        <v>-2.98</v>
      </c>
      <c r="AK642" s="119">
        <v>10.53</v>
      </c>
      <c r="AL642" s="119">
        <v>2.97</v>
      </c>
      <c r="AM642" s="119">
        <v>9.0299999999999994</v>
      </c>
      <c r="AN642" s="119">
        <v>2.66</v>
      </c>
      <c r="AO642" s="119">
        <v>10.88</v>
      </c>
      <c r="AP642" s="119">
        <v>2.23</v>
      </c>
      <c r="AQ642" s="119">
        <v>8.5500000000000007</v>
      </c>
      <c r="AR642" s="119">
        <v>6.54</v>
      </c>
      <c r="AS642" s="119">
        <v>10.84</v>
      </c>
      <c r="AT642" s="119">
        <v>2.4900000000000002</v>
      </c>
      <c r="AU642" s="119">
        <v>3.17</v>
      </c>
      <c r="AV642" s="119">
        <v>6.64</v>
      </c>
      <c r="AW642" s="119">
        <v>10.4</v>
      </c>
      <c r="AX642" s="119">
        <v>7.59</v>
      </c>
      <c r="AY642" s="119">
        <v>8.41</v>
      </c>
      <c r="AZ642" s="119">
        <v>4.3899999999999997</v>
      </c>
      <c r="BA642" s="119">
        <v>7.47</v>
      </c>
      <c r="BB642" s="119">
        <v>11.8</v>
      </c>
      <c r="BC642" s="119">
        <v>3.37</v>
      </c>
    </row>
    <row r="643" spans="1:55" ht="42" x14ac:dyDescent="0.45">
      <c r="A643" s="260">
        <v>9</v>
      </c>
      <c r="B643" s="173" t="s">
        <v>162</v>
      </c>
      <c r="C643" s="120">
        <v>-14.07</v>
      </c>
      <c r="D643" s="120">
        <v>1.54</v>
      </c>
      <c r="E643" s="120">
        <v>-10.37</v>
      </c>
      <c r="F643" s="120">
        <v>-18.02</v>
      </c>
      <c r="G643" s="120">
        <v>-15.7</v>
      </c>
      <c r="H643" s="120">
        <v>-18.07</v>
      </c>
      <c r="I643" s="120">
        <v>4.3499999999999996</v>
      </c>
      <c r="J643" s="120">
        <v>-22.57</v>
      </c>
      <c r="K643" s="120">
        <v>-17.88</v>
      </c>
      <c r="L643" s="120">
        <v>-15.01</v>
      </c>
      <c r="M643" s="120">
        <v>-23.98</v>
      </c>
      <c r="N643" s="120">
        <v>-6.36</v>
      </c>
      <c r="O643" s="120">
        <v>9.99</v>
      </c>
      <c r="P643" s="120">
        <v>-8.5</v>
      </c>
      <c r="Q643" s="120">
        <v>-4.05</v>
      </c>
      <c r="R643" s="120">
        <v>-16.829999999999998</v>
      </c>
      <c r="S643" s="120">
        <v>-24.61</v>
      </c>
      <c r="T643" s="120">
        <v>-27.65</v>
      </c>
      <c r="U643" s="120">
        <v>-10.53</v>
      </c>
      <c r="V643" s="120">
        <v>-29.32</v>
      </c>
      <c r="W643" s="120">
        <v>-24.38</v>
      </c>
      <c r="X643" s="120">
        <v>-31.5</v>
      </c>
      <c r="Y643" s="120">
        <v>-14.57</v>
      </c>
      <c r="Z643" s="120">
        <v>2.2799999999999998</v>
      </c>
      <c r="AA643" s="120">
        <v>-38.82</v>
      </c>
      <c r="AB643" s="120">
        <v>-24.7</v>
      </c>
      <c r="AC643" s="120">
        <v>19.52</v>
      </c>
      <c r="AD643" s="120">
        <v>-24.26</v>
      </c>
      <c r="AE643" s="120">
        <v>2.76</v>
      </c>
      <c r="AF643" s="120">
        <v>18.649999999999999</v>
      </c>
      <c r="AG643" s="120">
        <v>-23.88</v>
      </c>
      <c r="AH643" s="120">
        <v>29.57</v>
      </c>
      <c r="AI643" s="120">
        <v>7.56</v>
      </c>
      <c r="AJ643" s="120">
        <v>14.79</v>
      </c>
      <c r="AK643" s="120">
        <v>70.790000000000006</v>
      </c>
      <c r="AL643" s="120">
        <v>-13.07</v>
      </c>
      <c r="AM643" s="120">
        <v>15.01</v>
      </c>
      <c r="AN643" s="120">
        <v>8.17</v>
      </c>
      <c r="AO643" s="120">
        <v>-18.440000000000001</v>
      </c>
      <c r="AP643" s="120">
        <v>13.95</v>
      </c>
      <c r="AQ643" s="120">
        <v>15.69</v>
      </c>
      <c r="AR643" s="120">
        <v>-1.57</v>
      </c>
      <c r="AS643" s="120">
        <v>12.52</v>
      </c>
      <c r="AT643" s="120">
        <v>11.04</v>
      </c>
      <c r="AU643" s="120">
        <v>18.760000000000002</v>
      </c>
      <c r="AV643" s="120">
        <v>32.369999999999997</v>
      </c>
      <c r="AW643" s="120">
        <v>-22.31</v>
      </c>
      <c r="AX643" s="120">
        <v>20.79</v>
      </c>
      <c r="AY643" s="120">
        <v>36.43</v>
      </c>
      <c r="AZ643" s="120">
        <v>24.4</v>
      </c>
      <c r="BA643" s="120">
        <v>-2.11</v>
      </c>
      <c r="BB643" s="120">
        <v>24.62</v>
      </c>
      <c r="BC643" s="120">
        <v>18.47</v>
      </c>
    </row>
    <row r="644" spans="1:55" ht="29.25" x14ac:dyDescent="0.45">
      <c r="A644" s="261">
        <v>10</v>
      </c>
      <c r="B644" s="174" t="s">
        <v>163</v>
      </c>
      <c r="C644" s="119">
        <v>0.78</v>
      </c>
      <c r="D644" s="119">
        <v>3.58</v>
      </c>
      <c r="E644" s="119">
        <v>6.74</v>
      </c>
      <c r="F644" s="119">
        <v>-3.41</v>
      </c>
      <c r="G644" s="119">
        <v>-4.2300000000000004</v>
      </c>
      <c r="H644" s="119">
        <v>5.13</v>
      </c>
      <c r="I644" s="119">
        <v>-1.5</v>
      </c>
      <c r="J644" s="119">
        <v>-0.56000000000000005</v>
      </c>
      <c r="K644" s="119">
        <v>12.68</v>
      </c>
      <c r="L644" s="119">
        <v>17.149999999999999</v>
      </c>
      <c r="M644" s="119">
        <v>-0.47</v>
      </c>
      <c r="N644" s="119">
        <v>21.16</v>
      </c>
      <c r="O644" s="119">
        <v>-19.48</v>
      </c>
      <c r="P644" s="119">
        <v>-4.6100000000000003</v>
      </c>
      <c r="Q644" s="119">
        <v>-19.02</v>
      </c>
      <c r="R644" s="119">
        <v>-2.48</v>
      </c>
      <c r="S644" s="119">
        <v>-21.1</v>
      </c>
      <c r="T644" s="119">
        <v>-22.15</v>
      </c>
      <c r="U644" s="119">
        <v>-17.78</v>
      </c>
      <c r="V644" s="119">
        <v>-24.94</v>
      </c>
      <c r="W644" s="119">
        <v>-23.64</v>
      </c>
      <c r="X644" s="119">
        <v>-27.1</v>
      </c>
      <c r="Y644" s="119">
        <v>-22.68</v>
      </c>
      <c r="Z644" s="119">
        <v>-32.25</v>
      </c>
      <c r="AA644" s="119">
        <v>-9.82</v>
      </c>
      <c r="AB644" s="119">
        <v>-21.37</v>
      </c>
      <c r="AC644" s="119">
        <v>-2.36</v>
      </c>
      <c r="AD644" s="119">
        <v>-23.16</v>
      </c>
      <c r="AE644" s="119">
        <v>-5.98</v>
      </c>
      <c r="AF644" s="119">
        <v>2.74</v>
      </c>
      <c r="AG644" s="119">
        <v>-31.16</v>
      </c>
      <c r="AH644" s="119">
        <v>-6.86</v>
      </c>
      <c r="AI644" s="119">
        <v>-0.49</v>
      </c>
      <c r="AJ644" s="119">
        <v>-18.079999999999998</v>
      </c>
      <c r="AK644" s="119">
        <v>17.7</v>
      </c>
      <c r="AL644" s="119">
        <v>11.02</v>
      </c>
      <c r="AM644" s="119">
        <v>-1.9</v>
      </c>
      <c r="AN644" s="119">
        <v>6.23</v>
      </c>
      <c r="AO644" s="119">
        <v>-2.88</v>
      </c>
      <c r="AP644" s="119">
        <v>8.57</v>
      </c>
      <c r="AQ644" s="119">
        <v>-5.63</v>
      </c>
      <c r="AR644" s="119">
        <v>7.36</v>
      </c>
      <c r="AS644" s="119">
        <v>36.520000000000003</v>
      </c>
      <c r="AT644" s="119">
        <v>25.46</v>
      </c>
      <c r="AU644" s="119">
        <v>1.83</v>
      </c>
      <c r="AV644" s="119">
        <v>11.71</v>
      </c>
      <c r="AW644" s="119">
        <v>45.51</v>
      </c>
      <c r="AX644" s="119">
        <v>7.33</v>
      </c>
      <c r="AY644" s="119">
        <v>36.770000000000003</v>
      </c>
      <c r="AZ644" s="119">
        <v>12.94</v>
      </c>
      <c r="BA644" s="119">
        <v>15.19</v>
      </c>
      <c r="BB644" s="119">
        <v>19.47</v>
      </c>
      <c r="BC644" s="119">
        <v>21.58</v>
      </c>
    </row>
    <row r="645" spans="1:55" ht="42" x14ac:dyDescent="0.45">
      <c r="A645" s="260">
        <v>11</v>
      </c>
      <c r="B645" s="173" t="s">
        <v>22</v>
      </c>
      <c r="C645" s="120">
        <v>-24.18</v>
      </c>
      <c r="D645" s="120">
        <v>0.83</v>
      </c>
      <c r="E645" s="120">
        <v>-23.29</v>
      </c>
      <c r="F645" s="120">
        <v>-13.62</v>
      </c>
      <c r="G645" s="120">
        <v>-27.58</v>
      </c>
      <c r="H645" s="120">
        <v>-11.14</v>
      </c>
      <c r="I645" s="120">
        <v>-24.86</v>
      </c>
      <c r="J645" s="120">
        <v>-16.38</v>
      </c>
      <c r="K645" s="120">
        <v>10.44</v>
      </c>
      <c r="L645" s="120">
        <v>15.01</v>
      </c>
      <c r="M645" s="120">
        <v>20.2</v>
      </c>
      <c r="N645" s="120">
        <v>4.08</v>
      </c>
      <c r="O645" s="120">
        <v>2.91</v>
      </c>
      <c r="P645" s="120">
        <v>7.49</v>
      </c>
      <c r="Q645" s="120">
        <v>19.079999999999998</v>
      </c>
      <c r="R645" s="120">
        <v>26.69</v>
      </c>
      <c r="S645" s="120">
        <v>18.18</v>
      </c>
      <c r="T645" s="120">
        <v>-16.12</v>
      </c>
      <c r="U645" s="120">
        <v>21.49</v>
      </c>
      <c r="V645" s="120">
        <v>-1.1200000000000001</v>
      </c>
      <c r="W645" s="120">
        <v>6.08</v>
      </c>
      <c r="X645" s="120">
        <v>-1.1499999999999999</v>
      </c>
      <c r="Y645" s="120">
        <v>-6.84</v>
      </c>
      <c r="Z645" s="120">
        <v>-2.57</v>
      </c>
      <c r="AA645" s="120">
        <v>13.76</v>
      </c>
      <c r="AB645" s="120">
        <v>0.52</v>
      </c>
      <c r="AC645" s="120">
        <v>3.91</v>
      </c>
      <c r="AD645" s="120">
        <v>-16.739999999999998</v>
      </c>
      <c r="AE645" s="120">
        <v>7.41</v>
      </c>
      <c r="AF645" s="120">
        <v>56.02</v>
      </c>
      <c r="AG645" s="120">
        <v>4.2300000000000004</v>
      </c>
      <c r="AH645" s="120">
        <v>23.58</v>
      </c>
      <c r="AI645" s="120">
        <v>5.41</v>
      </c>
      <c r="AJ645" s="120">
        <v>-11.21</v>
      </c>
      <c r="AK645" s="120">
        <v>-0.3</v>
      </c>
      <c r="AL645" s="120">
        <v>-7.43</v>
      </c>
      <c r="AM645" s="120">
        <v>-0.35</v>
      </c>
      <c r="AN645" s="120">
        <v>-9.9</v>
      </c>
      <c r="AO645" s="120">
        <v>8.77</v>
      </c>
      <c r="AP645" s="120">
        <v>5.0199999999999996</v>
      </c>
      <c r="AQ645" s="120">
        <v>1.94</v>
      </c>
      <c r="AR645" s="120">
        <v>-9.56</v>
      </c>
      <c r="AS645" s="120">
        <v>-11.33</v>
      </c>
      <c r="AT645" s="120">
        <v>-2.96</v>
      </c>
      <c r="AU645" s="120">
        <v>15.35</v>
      </c>
      <c r="AV645" s="120">
        <v>19.87</v>
      </c>
      <c r="AW645" s="120">
        <v>26.02</v>
      </c>
      <c r="AX645" s="120">
        <v>5.34</v>
      </c>
      <c r="AY645" s="120">
        <v>18.75</v>
      </c>
      <c r="AZ645" s="120">
        <v>18.41</v>
      </c>
      <c r="BA645" s="120">
        <v>6.17</v>
      </c>
      <c r="BB645" s="120">
        <v>16.989999999999998</v>
      </c>
      <c r="BC645" s="120">
        <v>20.94</v>
      </c>
    </row>
    <row r="646" spans="1:55" ht="29.25" x14ac:dyDescent="0.45">
      <c r="A646" s="261">
        <v>12</v>
      </c>
      <c r="B646" s="174" t="s">
        <v>164</v>
      </c>
      <c r="C646" s="119">
        <v>18.89</v>
      </c>
      <c r="D646" s="119">
        <v>-27.74</v>
      </c>
      <c r="E646" s="119">
        <v>-13.85</v>
      </c>
      <c r="F646" s="119">
        <v>-8.0500000000000007</v>
      </c>
      <c r="G646" s="119">
        <v>-37.619999999999997</v>
      </c>
      <c r="H646" s="119">
        <v>-45.22</v>
      </c>
      <c r="I646" s="119">
        <v>-6.53</v>
      </c>
      <c r="J646" s="119">
        <v>-27.21</v>
      </c>
      <c r="K646" s="119">
        <v>0.23</v>
      </c>
      <c r="L646" s="119">
        <v>99.86</v>
      </c>
      <c r="M646" s="119">
        <v>-35.44</v>
      </c>
      <c r="N646" s="119">
        <v>-16.399999999999999</v>
      </c>
      <c r="O646" s="119">
        <v>-23.25</v>
      </c>
      <c r="P646" s="119">
        <v>-20.46</v>
      </c>
      <c r="Q646" s="119">
        <v>35.03</v>
      </c>
      <c r="R646" s="119">
        <v>154.53</v>
      </c>
      <c r="S646" s="119">
        <v>27.01</v>
      </c>
      <c r="T646" s="119">
        <v>79.45</v>
      </c>
      <c r="U646" s="119">
        <v>-26.9</v>
      </c>
      <c r="V646" s="119">
        <v>-13.1</v>
      </c>
      <c r="W646" s="119">
        <v>-25.14</v>
      </c>
      <c r="X646" s="119">
        <v>-47</v>
      </c>
      <c r="Y646" s="119">
        <v>49.87</v>
      </c>
      <c r="Z646" s="119">
        <v>-41.92</v>
      </c>
      <c r="AA646" s="119">
        <v>-16.34</v>
      </c>
      <c r="AB646" s="119">
        <v>-14.87</v>
      </c>
      <c r="AC646" s="119">
        <v>-51.5</v>
      </c>
      <c r="AD646" s="119">
        <v>-76.27</v>
      </c>
      <c r="AE646" s="119">
        <v>-61.22</v>
      </c>
      <c r="AF646" s="119">
        <v>-37.22</v>
      </c>
      <c r="AG646" s="119">
        <v>10.119999999999999</v>
      </c>
      <c r="AH646" s="119">
        <v>-3.04</v>
      </c>
      <c r="AI646" s="119">
        <v>-21.4</v>
      </c>
      <c r="AJ646" s="119">
        <v>-39.909999999999997</v>
      </c>
      <c r="AK646" s="119">
        <v>-55.36</v>
      </c>
      <c r="AL646" s="119">
        <v>-26.76</v>
      </c>
      <c r="AM646" s="119">
        <v>-26.61</v>
      </c>
      <c r="AN646" s="119">
        <v>-3.71</v>
      </c>
      <c r="AO646" s="119">
        <v>-9.6999999999999993</v>
      </c>
      <c r="AP646" s="119">
        <v>-31.02</v>
      </c>
      <c r="AQ646" s="119">
        <v>54.7</v>
      </c>
      <c r="AR646" s="119">
        <v>-12.15</v>
      </c>
      <c r="AS646" s="119">
        <v>-9.49</v>
      </c>
      <c r="AT646" s="119">
        <v>28.62</v>
      </c>
      <c r="AU646" s="119">
        <v>42.44</v>
      </c>
      <c r="AV646" s="119">
        <v>-1.87</v>
      </c>
      <c r="AW646" s="119">
        <v>40.17</v>
      </c>
      <c r="AX646" s="119">
        <v>9.76</v>
      </c>
      <c r="AY646" s="119">
        <v>-29.28</v>
      </c>
      <c r="AZ646" s="119">
        <v>28.74</v>
      </c>
      <c r="BA646" s="119">
        <v>-20.66</v>
      </c>
      <c r="BB646" s="119">
        <v>139.78</v>
      </c>
      <c r="BC646" s="119">
        <v>43</v>
      </c>
    </row>
    <row r="647" spans="1:55" ht="29.25" x14ac:dyDescent="0.45">
      <c r="A647" s="260">
        <v>13</v>
      </c>
      <c r="B647" s="173" t="s">
        <v>165</v>
      </c>
      <c r="C647" s="120">
        <v>11.28</v>
      </c>
      <c r="D647" s="120">
        <v>16.600000000000001</v>
      </c>
      <c r="E647" s="120">
        <v>2.96</v>
      </c>
      <c r="F647" s="120">
        <v>43.2</v>
      </c>
      <c r="G647" s="120">
        <v>10.59</v>
      </c>
      <c r="H647" s="120">
        <v>16.190000000000001</v>
      </c>
      <c r="I647" s="120">
        <v>2.87</v>
      </c>
      <c r="J647" s="120">
        <v>-2.74</v>
      </c>
      <c r="K647" s="120">
        <v>8.86</v>
      </c>
      <c r="L647" s="120">
        <v>-5.6</v>
      </c>
      <c r="M647" s="120">
        <v>-5.36</v>
      </c>
      <c r="N647" s="120">
        <v>10.01</v>
      </c>
      <c r="O647" s="120">
        <v>-8.68</v>
      </c>
      <c r="P647" s="120">
        <v>-10.77</v>
      </c>
      <c r="Q647" s="120">
        <v>0.72</v>
      </c>
      <c r="R647" s="120">
        <v>-25.62</v>
      </c>
      <c r="S647" s="120">
        <v>-11.27</v>
      </c>
      <c r="T647" s="120">
        <v>4.54</v>
      </c>
      <c r="U647" s="120">
        <v>2.5099999999999998</v>
      </c>
      <c r="V647" s="120">
        <v>-1.18</v>
      </c>
      <c r="W647" s="120">
        <v>-15.42</v>
      </c>
      <c r="X647" s="120">
        <v>-15.9</v>
      </c>
      <c r="Y647" s="120">
        <v>-14.98</v>
      </c>
      <c r="Z647" s="120">
        <v>-5.62</v>
      </c>
      <c r="AA647" s="120">
        <v>-15.88</v>
      </c>
      <c r="AB647" s="120">
        <v>-8.42</v>
      </c>
      <c r="AC647" s="120">
        <v>-13.69</v>
      </c>
      <c r="AD647" s="120">
        <v>-6.57</v>
      </c>
      <c r="AE647" s="120">
        <v>-2.4</v>
      </c>
      <c r="AF647" s="120">
        <v>-12.26</v>
      </c>
      <c r="AG647" s="120">
        <v>-22.2</v>
      </c>
      <c r="AH647" s="120">
        <v>8.14</v>
      </c>
      <c r="AI647" s="120">
        <v>2.37</v>
      </c>
      <c r="AJ647" s="120">
        <v>-4.38</v>
      </c>
      <c r="AK647" s="120">
        <v>29.34</v>
      </c>
      <c r="AL647" s="120">
        <v>18.84</v>
      </c>
      <c r="AM647" s="120">
        <v>46.25</v>
      </c>
      <c r="AN647" s="120">
        <v>9.23</v>
      </c>
      <c r="AO647" s="120">
        <v>15.25</v>
      </c>
      <c r="AP647" s="120">
        <v>-10.1</v>
      </c>
      <c r="AQ647" s="120">
        <v>8.77</v>
      </c>
      <c r="AR647" s="120">
        <v>3.48</v>
      </c>
      <c r="AS647" s="120">
        <v>70.34</v>
      </c>
      <c r="AT647" s="120">
        <v>-8.27</v>
      </c>
      <c r="AU647" s="120">
        <v>3.97</v>
      </c>
      <c r="AV647" s="120">
        <v>9.3800000000000008</v>
      </c>
      <c r="AW647" s="120">
        <v>-3.57</v>
      </c>
      <c r="AX647" s="120">
        <v>-10.07</v>
      </c>
      <c r="AY647" s="120">
        <v>-18.670000000000002</v>
      </c>
      <c r="AZ647" s="120">
        <v>6.64</v>
      </c>
      <c r="BA647" s="120">
        <v>2.0699999999999998</v>
      </c>
      <c r="BB647" s="120">
        <v>15.48</v>
      </c>
      <c r="BC647" s="120">
        <v>-3.98</v>
      </c>
    </row>
    <row r="648" spans="1:55" x14ac:dyDescent="0.45">
      <c r="A648" s="261">
        <v>14</v>
      </c>
      <c r="B648" s="174" t="s">
        <v>166</v>
      </c>
      <c r="C648" s="119">
        <v>4.6399999999999997</v>
      </c>
      <c r="D648" s="119">
        <v>4.8499999999999996</v>
      </c>
      <c r="E648" s="119">
        <v>5.49</v>
      </c>
      <c r="F648" s="119">
        <v>11.28</v>
      </c>
      <c r="G648" s="119">
        <v>1.36</v>
      </c>
      <c r="H648" s="119">
        <v>13.54</v>
      </c>
      <c r="I648" s="119">
        <v>23.87</v>
      </c>
      <c r="J648" s="119">
        <v>0.33</v>
      </c>
      <c r="K648" s="119">
        <v>5.71</v>
      </c>
      <c r="L648" s="119">
        <v>17.010000000000002</v>
      </c>
      <c r="M648" s="119">
        <v>-22.49</v>
      </c>
      <c r="N648" s="119">
        <v>-22.37</v>
      </c>
      <c r="O648" s="119">
        <v>-2.96</v>
      </c>
      <c r="P648" s="119">
        <v>-13.28</v>
      </c>
      <c r="Q648" s="119">
        <v>-10.76</v>
      </c>
      <c r="R648" s="119">
        <v>-12.79</v>
      </c>
      <c r="S648" s="119">
        <v>-17.18</v>
      </c>
      <c r="T648" s="119">
        <v>-14.11</v>
      </c>
      <c r="U648" s="119">
        <v>-4.74</v>
      </c>
      <c r="V648" s="119">
        <v>1.98</v>
      </c>
      <c r="W648" s="119">
        <v>-9.69</v>
      </c>
      <c r="X648" s="119">
        <v>-12.52</v>
      </c>
      <c r="Y648" s="119">
        <v>12.56</v>
      </c>
      <c r="Z648" s="119">
        <v>22.12</v>
      </c>
      <c r="AA648" s="119">
        <v>-0.1</v>
      </c>
      <c r="AB648" s="119">
        <v>23.81</v>
      </c>
      <c r="AC648" s="119">
        <v>22.15</v>
      </c>
      <c r="AD648" s="119">
        <v>30.62</v>
      </c>
      <c r="AE648" s="119">
        <v>21.57</v>
      </c>
      <c r="AF648" s="119">
        <v>17.23</v>
      </c>
      <c r="AG648" s="119">
        <v>2.57</v>
      </c>
      <c r="AH648" s="119">
        <v>35.85</v>
      </c>
      <c r="AI648" s="119">
        <v>13.89</v>
      </c>
      <c r="AJ648" s="119">
        <v>-9.24</v>
      </c>
      <c r="AK648" s="119">
        <v>14.76</v>
      </c>
      <c r="AL648" s="119">
        <v>1.72</v>
      </c>
      <c r="AM648" s="119">
        <v>7.57</v>
      </c>
      <c r="AN648" s="119">
        <v>2.88</v>
      </c>
      <c r="AO648" s="119">
        <v>13.48</v>
      </c>
      <c r="AP648" s="119">
        <v>-8.57</v>
      </c>
      <c r="AQ648" s="119">
        <v>16.16</v>
      </c>
      <c r="AR648" s="119">
        <v>16.010000000000002</v>
      </c>
      <c r="AS648" s="119">
        <v>5.72</v>
      </c>
      <c r="AT648" s="119">
        <v>-17.43</v>
      </c>
      <c r="AU648" s="119">
        <v>-2.67</v>
      </c>
      <c r="AV648" s="119">
        <v>51.98</v>
      </c>
      <c r="AW648" s="119">
        <v>2.34</v>
      </c>
      <c r="AX648" s="119">
        <v>-1.02</v>
      </c>
      <c r="AY648" s="119">
        <v>10.71</v>
      </c>
      <c r="AZ648" s="119">
        <v>10.130000000000001</v>
      </c>
      <c r="BA648" s="119">
        <v>-1.01</v>
      </c>
      <c r="BB648" s="119">
        <v>8.39</v>
      </c>
      <c r="BC648" s="119">
        <v>9.2200000000000006</v>
      </c>
    </row>
    <row r="649" spans="1:55" ht="29.25" x14ac:dyDescent="0.45">
      <c r="A649" s="260">
        <v>15</v>
      </c>
      <c r="B649" s="173" t="s">
        <v>167</v>
      </c>
      <c r="C649" s="120">
        <v>20.09</v>
      </c>
      <c r="D649" s="120">
        <v>27.72</v>
      </c>
      <c r="E649" s="120">
        <v>18.39</v>
      </c>
      <c r="F649" s="120">
        <v>-3.66</v>
      </c>
      <c r="G649" s="120">
        <v>15.73</v>
      </c>
      <c r="H649" s="120">
        <v>19.36</v>
      </c>
      <c r="I649" s="120">
        <v>13.88</v>
      </c>
      <c r="J649" s="120">
        <v>-25.27</v>
      </c>
      <c r="K649" s="120">
        <v>-3.12</v>
      </c>
      <c r="L649" s="120">
        <v>1.19</v>
      </c>
      <c r="M649" s="120">
        <v>8.81</v>
      </c>
      <c r="N649" s="120">
        <v>12.41</v>
      </c>
      <c r="O649" s="120">
        <v>0.37</v>
      </c>
      <c r="P649" s="120">
        <v>-16.829999999999998</v>
      </c>
      <c r="Q649" s="120">
        <v>-8.67</v>
      </c>
      <c r="R649" s="120">
        <v>8.3800000000000008</v>
      </c>
      <c r="S649" s="120">
        <v>7.13</v>
      </c>
      <c r="T649" s="120">
        <v>-15.24</v>
      </c>
      <c r="U649" s="120">
        <v>-8.8800000000000008</v>
      </c>
      <c r="V649" s="120">
        <v>26.56</v>
      </c>
      <c r="W649" s="120">
        <v>13.02</v>
      </c>
      <c r="X649" s="120">
        <v>7.71</v>
      </c>
      <c r="Y649" s="120">
        <v>-15.45</v>
      </c>
      <c r="Z649" s="120">
        <v>-7.58</v>
      </c>
      <c r="AA649" s="120">
        <v>-10.15</v>
      </c>
      <c r="AB649" s="120">
        <v>80.650000000000006</v>
      </c>
      <c r="AC649" s="120">
        <v>30.86</v>
      </c>
      <c r="AD649" s="120">
        <v>5.44</v>
      </c>
      <c r="AE649" s="120">
        <v>7.57</v>
      </c>
      <c r="AF649" s="120">
        <v>56.77</v>
      </c>
      <c r="AG649" s="120">
        <v>41.95</v>
      </c>
      <c r="AH649" s="120">
        <v>2.65</v>
      </c>
      <c r="AI649" s="120">
        <v>8.1</v>
      </c>
      <c r="AJ649" s="120">
        <v>-26.05</v>
      </c>
      <c r="AK649" s="120">
        <v>29.15</v>
      </c>
      <c r="AL649" s="120">
        <v>-1.95</v>
      </c>
      <c r="AM649" s="120">
        <v>-7.12</v>
      </c>
      <c r="AN649" s="120">
        <v>-22.18</v>
      </c>
      <c r="AO649" s="120">
        <v>-1.17</v>
      </c>
      <c r="AP649" s="120">
        <v>8.4600000000000009</v>
      </c>
      <c r="AQ649" s="120">
        <v>-15.75</v>
      </c>
      <c r="AR649" s="120">
        <v>-16.05</v>
      </c>
      <c r="AS649" s="120">
        <v>-25.95</v>
      </c>
      <c r="AT649" s="120">
        <v>60.46</v>
      </c>
      <c r="AU649" s="120">
        <v>45.68</v>
      </c>
      <c r="AV649" s="120">
        <v>29.49</v>
      </c>
      <c r="AW649" s="120">
        <v>-7.32</v>
      </c>
      <c r="AX649" s="120">
        <v>10.98</v>
      </c>
      <c r="AY649" s="120">
        <v>54.94</v>
      </c>
      <c r="AZ649" s="120">
        <v>-10.36</v>
      </c>
      <c r="BA649" s="120">
        <v>0.97</v>
      </c>
      <c r="BB649" s="120">
        <v>15.93</v>
      </c>
      <c r="BC649" s="120">
        <v>20.78</v>
      </c>
    </row>
    <row r="650" spans="1:55" ht="29.25" x14ac:dyDescent="0.45">
      <c r="A650" s="261">
        <v>16</v>
      </c>
      <c r="B650" s="174" t="s">
        <v>168</v>
      </c>
      <c r="C650" s="119">
        <v>-0.62</v>
      </c>
      <c r="D650" s="119">
        <v>-3.15</v>
      </c>
      <c r="E650" s="119">
        <v>2.76</v>
      </c>
      <c r="F650" s="119">
        <v>0.18</v>
      </c>
      <c r="G650" s="119">
        <v>2.62</v>
      </c>
      <c r="H650" s="119">
        <v>11.3</v>
      </c>
      <c r="I650" s="119">
        <v>5.54</v>
      </c>
      <c r="J650" s="119">
        <v>-1.31</v>
      </c>
      <c r="K650" s="119">
        <v>6.4</v>
      </c>
      <c r="L650" s="119">
        <v>6.32</v>
      </c>
      <c r="M650" s="119">
        <v>2.88</v>
      </c>
      <c r="N650" s="119">
        <v>12.76</v>
      </c>
      <c r="O650" s="119">
        <v>5.51</v>
      </c>
      <c r="P650" s="119">
        <v>4.5</v>
      </c>
      <c r="Q650" s="119">
        <v>5.62</v>
      </c>
      <c r="R650" s="119">
        <v>8.06</v>
      </c>
      <c r="S650" s="119">
        <v>0.54</v>
      </c>
      <c r="T650" s="119">
        <v>-0.47</v>
      </c>
      <c r="U650" s="119">
        <v>-0.21</v>
      </c>
      <c r="V650" s="119">
        <v>-1.94</v>
      </c>
      <c r="W650" s="119">
        <v>0.33</v>
      </c>
      <c r="X650" s="119">
        <v>-1.9</v>
      </c>
      <c r="Y650" s="119">
        <v>-6.66</v>
      </c>
      <c r="Z650" s="119">
        <v>-8.09</v>
      </c>
      <c r="AA650" s="119">
        <v>-8.85</v>
      </c>
      <c r="AB650" s="119">
        <v>1.31</v>
      </c>
      <c r="AC650" s="119">
        <v>-2.08</v>
      </c>
      <c r="AD650" s="119">
        <v>-6.65</v>
      </c>
      <c r="AE650" s="119">
        <v>3.28</v>
      </c>
      <c r="AF650" s="119">
        <v>4.07</v>
      </c>
      <c r="AG650" s="119">
        <v>-0.28999999999999998</v>
      </c>
      <c r="AH650" s="119">
        <v>14.23</v>
      </c>
      <c r="AI650" s="119">
        <v>6.33</v>
      </c>
      <c r="AJ650" s="119">
        <v>-4.24</v>
      </c>
      <c r="AK650" s="119">
        <v>9.69</v>
      </c>
      <c r="AL650" s="119">
        <v>3.42</v>
      </c>
      <c r="AM650" s="119">
        <v>9.6199999999999992</v>
      </c>
      <c r="AN650" s="119">
        <v>4.96</v>
      </c>
      <c r="AO650" s="119">
        <v>7.74</v>
      </c>
      <c r="AP650" s="119">
        <v>3.37</v>
      </c>
      <c r="AQ650" s="119">
        <v>8.33</v>
      </c>
      <c r="AR650" s="119">
        <v>7.92</v>
      </c>
      <c r="AS650" s="119">
        <v>12.35</v>
      </c>
      <c r="AT650" s="119">
        <v>7.45</v>
      </c>
      <c r="AU650" s="119">
        <v>5.87</v>
      </c>
      <c r="AV650" s="119">
        <v>10.67</v>
      </c>
      <c r="AW650" s="119">
        <v>11.25</v>
      </c>
      <c r="AX650" s="119">
        <v>10.220000000000001</v>
      </c>
      <c r="AY650" s="119">
        <v>11.14</v>
      </c>
      <c r="AZ650" s="119">
        <v>5.46</v>
      </c>
      <c r="BA650" s="119">
        <v>9.8699999999999992</v>
      </c>
      <c r="BB650" s="119">
        <v>10.48</v>
      </c>
      <c r="BC650" s="119">
        <v>4.68</v>
      </c>
    </row>
    <row r="651" spans="1:55" ht="42" x14ac:dyDescent="0.45">
      <c r="A651" s="260">
        <v>17</v>
      </c>
      <c r="B651" s="173" t="s">
        <v>20</v>
      </c>
      <c r="C651" s="120">
        <v>4.59</v>
      </c>
      <c r="D651" s="120">
        <v>7</v>
      </c>
      <c r="E651" s="120">
        <v>2.84</v>
      </c>
      <c r="F651" s="120">
        <v>5.39</v>
      </c>
      <c r="G651" s="120">
        <v>11.9</v>
      </c>
      <c r="H651" s="120">
        <v>15.07</v>
      </c>
      <c r="I651" s="120">
        <v>7.34</v>
      </c>
      <c r="J651" s="120">
        <v>-5.42</v>
      </c>
      <c r="K651" s="120">
        <v>4.49</v>
      </c>
      <c r="L651" s="120">
        <v>8.5500000000000007</v>
      </c>
      <c r="M651" s="120">
        <v>-5.16</v>
      </c>
      <c r="N651" s="120">
        <v>1.49</v>
      </c>
      <c r="O651" s="120">
        <v>-5.14</v>
      </c>
      <c r="P651" s="120">
        <v>-4.7</v>
      </c>
      <c r="Q651" s="120">
        <v>-1.99</v>
      </c>
      <c r="R651" s="120">
        <v>-3.5</v>
      </c>
      <c r="S651" s="120">
        <v>-13.69</v>
      </c>
      <c r="T651" s="120">
        <v>-7.45</v>
      </c>
      <c r="U651" s="120">
        <v>-1.1100000000000001</v>
      </c>
      <c r="V651" s="120">
        <v>-2.2799999999999998</v>
      </c>
      <c r="W651" s="120">
        <v>-9.61</v>
      </c>
      <c r="X651" s="120">
        <v>-12.29</v>
      </c>
      <c r="Y651" s="120">
        <v>-6.74</v>
      </c>
      <c r="Z651" s="120">
        <v>2.29</v>
      </c>
      <c r="AA651" s="120">
        <v>-3.06</v>
      </c>
      <c r="AB651" s="120">
        <v>3.24</v>
      </c>
      <c r="AC651" s="120">
        <v>-2.9</v>
      </c>
      <c r="AD651" s="120">
        <v>0.68</v>
      </c>
      <c r="AE651" s="120">
        <v>-2.76</v>
      </c>
      <c r="AF651" s="120">
        <v>1.3</v>
      </c>
      <c r="AG651" s="120">
        <v>-11.67</v>
      </c>
      <c r="AH651" s="120">
        <v>11.88</v>
      </c>
      <c r="AI651" s="120">
        <v>9.07</v>
      </c>
      <c r="AJ651" s="120">
        <v>-9.65</v>
      </c>
      <c r="AK651" s="120">
        <v>13.82</v>
      </c>
      <c r="AL651" s="120">
        <v>4.4400000000000004</v>
      </c>
      <c r="AM651" s="120">
        <v>11.01</v>
      </c>
      <c r="AN651" s="120">
        <v>4.79</v>
      </c>
      <c r="AO651" s="120">
        <v>10.19</v>
      </c>
      <c r="AP651" s="120">
        <v>-3.35</v>
      </c>
      <c r="AQ651" s="120">
        <v>13.39</v>
      </c>
      <c r="AR651" s="120">
        <v>5.9</v>
      </c>
      <c r="AS651" s="120">
        <v>8.31</v>
      </c>
      <c r="AT651" s="120">
        <v>10</v>
      </c>
      <c r="AU651" s="120">
        <v>2.13</v>
      </c>
      <c r="AV651" s="120">
        <v>28.66</v>
      </c>
      <c r="AW651" s="120">
        <v>5.32</v>
      </c>
      <c r="AX651" s="120">
        <v>2.13</v>
      </c>
      <c r="AY651" s="120">
        <v>9.16</v>
      </c>
      <c r="AZ651" s="120">
        <v>13.91</v>
      </c>
      <c r="BA651" s="120">
        <v>8.65</v>
      </c>
      <c r="BB651" s="120">
        <v>18.45</v>
      </c>
      <c r="BC651" s="120">
        <v>9.99</v>
      </c>
    </row>
    <row r="652" spans="1:55" ht="42" x14ac:dyDescent="0.45">
      <c r="A652" s="261">
        <v>18</v>
      </c>
      <c r="B652" s="174" t="s">
        <v>169</v>
      </c>
      <c r="C652" s="119">
        <v>3.52</v>
      </c>
      <c r="D652" s="119">
        <v>0.4</v>
      </c>
      <c r="E652" s="119">
        <v>1.3</v>
      </c>
      <c r="F652" s="119">
        <v>22.9</v>
      </c>
      <c r="G652" s="119">
        <v>0.97</v>
      </c>
      <c r="H652" s="119">
        <v>3.7</v>
      </c>
      <c r="I652" s="119">
        <v>2.12</v>
      </c>
      <c r="J652" s="119">
        <v>-9.3000000000000007</v>
      </c>
      <c r="K652" s="119">
        <v>-15.89</v>
      </c>
      <c r="L652" s="119">
        <v>-4.38</v>
      </c>
      <c r="M652" s="119">
        <v>-7.48</v>
      </c>
      <c r="N652" s="119">
        <v>8.6</v>
      </c>
      <c r="O652" s="119">
        <v>-8.33</v>
      </c>
      <c r="P652" s="119">
        <v>0.19</v>
      </c>
      <c r="Q652" s="119">
        <v>-10.36</v>
      </c>
      <c r="R652" s="119">
        <v>-19.98</v>
      </c>
      <c r="S652" s="119">
        <v>-26.91</v>
      </c>
      <c r="T652" s="119">
        <v>-24.02</v>
      </c>
      <c r="U652" s="119">
        <v>-14.6</v>
      </c>
      <c r="V652" s="119">
        <v>-6.62</v>
      </c>
      <c r="W652" s="119">
        <v>2.5</v>
      </c>
      <c r="X652" s="119">
        <v>-7.51</v>
      </c>
      <c r="Y652" s="119">
        <v>8.2799999999999994</v>
      </c>
      <c r="Z652" s="119">
        <v>-9.27</v>
      </c>
      <c r="AA652" s="119">
        <v>-11.89</v>
      </c>
      <c r="AB652" s="119">
        <v>-11.1</v>
      </c>
      <c r="AC652" s="119">
        <v>-5.73</v>
      </c>
      <c r="AD652" s="119">
        <v>-9.6300000000000008</v>
      </c>
      <c r="AE652" s="119">
        <v>4.9000000000000004</v>
      </c>
      <c r="AF652" s="119">
        <v>-0.93</v>
      </c>
      <c r="AG652" s="119">
        <v>-20.61</v>
      </c>
      <c r="AH652" s="119">
        <v>-2.81</v>
      </c>
      <c r="AI652" s="119">
        <v>-18.86</v>
      </c>
      <c r="AJ652" s="119">
        <v>-24.63</v>
      </c>
      <c r="AK652" s="119">
        <v>-21.36</v>
      </c>
      <c r="AL652" s="119">
        <v>-20.04</v>
      </c>
      <c r="AM652" s="119">
        <v>-20.93</v>
      </c>
      <c r="AN652" s="119">
        <v>-17.28</v>
      </c>
      <c r="AO652" s="119">
        <v>-21.41</v>
      </c>
      <c r="AP652" s="119">
        <v>-7.63</v>
      </c>
      <c r="AQ652" s="119">
        <v>10.65</v>
      </c>
      <c r="AR652" s="119">
        <v>9.9</v>
      </c>
      <c r="AS652" s="119">
        <v>17.489999999999998</v>
      </c>
      <c r="AT652" s="119">
        <v>-7.14</v>
      </c>
      <c r="AU652" s="119">
        <v>6.57</v>
      </c>
      <c r="AV652" s="119">
        <v>9.1199999999999992</v>
      </c>
      <c r="AW652" s="119">
        <v>4.21</v>
      </c>
      <c r="AX652" s="119">
        <v>8.3800000000000008</v>
      </c>
      <c r="AY652" s="119">
        <v>13.21</v>
      </c>
      <c r="AZ652" s="119">
        <v>9.19</v>
      </c>
      <c r="BA652" s="119">
        <v>10.29</v>
      </c>
      <c r="BB652" s="119">
        <v>-5.08</v>
      </c>
      <c r="BC652" s="119">
        <v>-14.1</v>
      </c>
    </row>
    <row r="653" spans="1:55" ht="42" x14ac:dyDescent="0.45">
      <c r="A653" s="260">
        <v>19</v>
      </c>
      <c r="B653" s="173" t="s">
        <v>170</v>
      </c>
      <c r="C653" s="120">
        <v>0.7</v>
      </c>
      <c r="D653" s="120">
        <v>0.13</v>
      </c>
      <c r="E653" s="120">
        <v>-1.72</v>
      </c>
      <c r="F653" s="120">
        <v>-1.39</v>
      </c>
      <c r="G653" s="120">
        <v>-7.85</v>
      </c>
      <c r="H653" s="120">
        <v>-1.33</v>
      </c>
      <c r="I653" s="120">
        <v>6.38</v>
      </c>
      <c r="J653" s="120">
        <v>-1.56</v>
      </c>
      <c r="K653" s="120">
        <v>5.66</v>
      </c>
      <c r="L653" s="120">
        <v>4.07</v>
      </c>
      <c r="M653" s="120">
        <v>-7.65</v>
      </c>
      <c r="N653" s="120">
        <v>8.39</v>
      </c>
      <c r="O653" s="120">
        <v>-3.99</v>
      </c>
      <c r="P653" s="120">
        <v>-6.95</v>
      </c>
      <c r="Q653" s="120">
        <v>-7.05</v>
      </c>
      <c r="R653" s="120">
        <v>-5.71</v>
      </c>
      <c r="S653" s="120">
        <v>-7</v>
      </c>
      <c r="T653" s="120">
        <v>-7.73</v>
      </c>
      <c r="U653" s="120">
        <v>-9.2100000000000009</v>
      </c>
      <c r="V653" s="120">
        <v>-8.4499999999999993</v>
      </c>
      <c r="W653" s="120">
        <v>-10.4</v>
      </c>
      <c r="X653" s="120">
        <v>-13.22</v>
      </c>
      <c r="Y653" s="120">
        <v>-5.91</v>
      </c>
      <c r="Z653" s="120">
        <v>-14.61</v>
      </c>
      <c r="AA653" s="120">
        <v>-13.81</v>
      </c>
      <c r="AB653" s="120">
        <v>21.65</v>
      </c>
      <c r="AC653" s="120">
        <v>-5.67</v>
      </c>
      <c r="AD653" s="120">
        <v>-10.68</v>
      </c>
      <c r="AE653" s="120">
        <v>-7.34</v>
      </c>
      <c r="AF653" s="120">
        <v>-3.83</v>
      </c>
      <c r="AG653" s="120">
        <v>-10.17</v>
      </c>
      <c r="AH653" s="120">
        <v>4.5599999999999996</v>
      </c>
      <c r="AI653" s="120">
        <v>6.92</v>
      </c>
      <c r="AJ653" s="120">
        <v>5.99</v>
      </c>
      <c r="AK653" s="120">
        <v>19.34</v>
      </c>
      <c r="AL653" s="120">
        <v>6.34</v>
      </c>
      <c r="AM653" s="120">
        <v>10</v>
      </c>
      <c r="AN653" s="120">
        <v>-15.22</v>
      </c>
      <c r="AO653" s="120">
        <v>15.64</v>
      </c>
      <c r="AP653" s="120">
        <v>8.09</v>
      </c>
      <c r="AQ653" s="120">
        <v>25.67</v>
      </c>
      <c r="AR653" s="120">
        <v>20.420000000000002</v>
      </c>
      <c r="AS653" s="120">
        <v>11.95</v>
      </c>
      <c r="AT653" s="120">
        <v>14.42</v>
      </c>
      <c r="AU653" s="120">
        <v>10.84</v>
      </c>
      <c r="AV653" s="120">
        <v>7.45</v>
      </c>
      <c r="AW653" s="120">
        <v>8.56</v>
      </c>
      <c r="AX653" s="120">
        <v>8.52</v>
      </c>
      <c r="AY653" s="120">
        <v>20.93</v>
      </c>
      <c r="AZ653" s="120">
        <v>33.11</v>
      </c>
      <c r="BA653" s="120">
        <v>7.87</v>
      </c>
      <c r="BB653" s="120">
        <v>11.96</v>
      </c>
      <c r="BC653" s="120">
        <v>10.23</v>
      </c>
    </row>
    <row r="654" spans="1:55" ht="29.25" x14ac:dyDescent="0.45">
      <c r="A654" s="261">
        <v>20</v>
      </c>
      <c r="B654" s="174" t="s">
        <v>56</v>
      </c>
      <c r="C654" s="119">
        <v>-5</v>
      </c>
      <c r="D654" s="119">
        <v>0.75</v>
      </c>
      <c r="E654" s="119">
        <v>-10.92</v>
      </c>
      <c r="F654" s="119">
        <v>-1.94</v>
      </c>
      <c r="G654" s="119">
        <v>-0.04</v>
      </c>
      <c r="H654" s="119">
        <v>1.43</v>
      </c>
      <c r="I654" s="119">
        <v>-5.2</v>
      </c>
      <c r="J654" s="119">
        <v>0.01</v>
      </c>
      <c r="K654" s="119">
        <v>8.82</v>
      </c>
      <c r="L654" s="119">
        <v>7.21</v>
      </c>
      <c r="M654" s="119">
        <v>8.82</v>
      </c>
      <c r="N654" s="119">
        <v>-0.69</v>
      </c>
      <c r="O654" s="119">
        <v>-0.71</v>
      </c>
      <c r="P654" s="119">
        <v>-8.44</v>
      </c>
      <c r="Q654" s="119">
        <v>1.42</v>
      </c>
      <c r="R654" s="119">
        <v>-6.16</v>
      </c>
      <c r="S654" s="119">
        <v>-7.04</v>
      </c>
      <c r="T654" s="119">
        <v>-4.3899999999999997</v>
      </c>
      <c r="U654" s="119">
        <v>-4.4800000000000004</v>
      </c>
      <c r="V654" s="119">
        <v>-14.9</v>
      </c>
      <c r="W654" s="119">
        <v>-11.8</v>
      </c>
      <c r="X654" s="119">
        <v>-11.43</v>
      </c>
      <c r="Y654" s="119">
        <v>-9.83</v>
      </c>
      <c r="Z654" s="119">
        <v>-6.31</v>
      </c>
      <c r="AA654" s="119">
        <v>-8.59</v>
      </c>
      <c r="AB654" s="119">
        <v>16.690000000000001</v>
      </c>
      <c r="AC654" s="119">
        <v>5.38</v>
      </c>
      <c r="AD654" s="119">
        <v>-4.1399999999999997</v>
      </c>
      <c r="AE654" s="119">
        <v>-7.36</v>
      </c>
      <c r="AF654" s="119">
        <v>-16.75</v>
      </c>
      <c r="AG654" s="119">
        <v>-6.28</v>
      </c>
      <c r="AH654" s="119">
        <v>1.67</v>
      </c>
      <c r="AI654" s="119">
        <v>3.23</v>
      </c>
      <c r="AJ654" s="119">
        <v>0.01</v>
      </c>
      <c r="AK654" s="119">
        <v>1.9</v>
      </c>
      <c r="AL654" s="119">
        <v>9.1999999999999993</v>
      </c>
      <c r="AM654" s="119">
        <v>10.37</v>
      </c>
      <c r="AN654" s="119">
        <v>-8.3800000000000008</v>
      </c>
      <c r="AO654" s="119">
        <v>0.76</v>
      </c>
      <c r="AP654" s="119">
        <v>12.42</v>
      </c>
      <c r="AQ654" s="119">
        <v>12.64</v>
      </c>
      <c r="AR654" s="119">
        <v>19.760000000000002</v>
      </c>
      <c r="AS654" s="119">
        <v>12.28</v>
      </c>
      <c r="AT654" s="119">
        <v>10.89</v>
      </c>
      <c r="AU654" s="119">
        <v>5.96</v>
      </c>
      <c r="AV654" s="119">
        <v>7.54</v>
      </c>
      <c r="AW654" s="119">
        <v>19.05</v>
      </c>
      <c r="AX654" s="119">
        <v>7.25</v>
      </c>
      <c r="AY654" s="119">
        <v>15.66</v>
      </c>
      <c r="AZ654" s="119">
        <v>10.94</v>
      </c>
      <c r="BA654" s="119">
        <v>17.39</v>
      </c>
      <c r="BB654" s="119">
        <v>5.84</v>
      </c>
      <c r="BC654" s="119">
        <v>14.78</v>
      </c>
    </row>
    <row r="655" spans="1:55" ht="29.25" x14ac:dyDescent="0.45">
      <c r="A655" s="260">
        <v>21</v>
      </c>
      <c r="B655" s="173" t="s">
        <v>39</v>
      </c>
      <c r="C655" s="120">
        <v>-10.85</v>
      </c>
      <c r="D655" s="120">
        <v>-4.95</v>
      </c>
      <c r="E655" s="120">
        <v>-16.29</v>
      </c>
      <c r="F655" s="120">
        <v>-8.2799999999999994</v>
      </c>
      <c r="G655" s="120">
        <v>-3.57</v>
      </c>
      <c r="H655" s="120">
        <v>-1.29</v>
      </c>
      <c r="I655" s="120">
        <v>-11.47</v>
      </c>
      <c r="J655" s="120">
        <v>-4.96</v>
      </c>
      <c r="K655" s="120">
        <v>4.3</v>
      </c>
      <c r="L655" s="120">
        <v>6.49</v>
      </c>
      <c r="M655" s="120">
        <v>8.9499999999999993</v>
      </c>
      <c r="N655" s="120">
        <v>-3.03</v>
      </c>
      <c r="O655" s="120">
        <v>-4.8099999999999996</v>
      </c>
      <c r="P655" s="120">
        <v>-16.600000000000001</v>
      </c>
      <c r="Q655" s="120">
        <v>-7.14</v>
      </c>
      <c r="R655" s="120">
        <v>-11.7</v>
      </c>
      <c r="S655" s="120">
        <v>-12.03</v>
      </c>
      <c r="T655" s="120">
        <v>-11.6</v>
      </c>
      <c r="U655" s="120">
        <v>-13.05</v>
      </c>
      <c r="V655" s="120">
        <v>-24.44</v>
      </c>
      <c r="W655" s="120">
        <v>-20.14</v>
      </c>
      <c r="X655" s="120">
        <v>-18.23</v>
      </c>
      <c r="Y655" s="120">
        <v>-23.53</v>
      </c>
      <c r="Z655" s="120">
        <v>-15.17</v>
      </c>
      <c r="AA655" s="120">
        <v>-14.6</v>
      </c>
      <c r="AB655" s="120">
        <v>31.77</v>
      </c>
      <c r="AC655" s="120">
        <v>13.74</v>
      </c>
      <c r="AD655" s="120">
        <v>-3.79</v>
      </c>
      <c r="AE655" s="120">
        <v>-12.61</v>
      </c>
      <c r="AF655" s="120">
        <v>-22.87</v>
      </c>
      <c r="AG655" s="120">
        <v>-5.03</v>
      </c>
      <c r="AH655" s="120">
        <v>2.4500000000000002</v>
      </c>
      <c r="AI655" s="120">
        <v>4.01</v>
      </c>
      <c r="AJ655" s="120">
        <v>-2.54</v>
      </c>
      <c r="AK655" s="120">
        <v>0.5</v>
      </c>
      <c r="AL655" s="120">
        <v>2.8</v>
      </c>
      <c r="AM655" s="120">
        <v>13.32</v>
      </c>
      <c r="AN655" s="120">
        <v>-23.32</v>
      </c>
      <c r="AO655" s="120">
        <v>-9.25</v>
      </c>
      <c r="AP655" s="120">
        <v>16.03</v>
      </c>
      <c r="AQ655" s="120">
        <v>11.67</v>
      </c>
      <c r="AR655" s="120">
        <v>24.19</v>
      </c>
      <c r="AS655" s="120">
        <v>8.76</v>
      </c>
      <c r="AT655" s="120">
        <v>6.68</v>
      </c>
      <c r="AU655" s="120">
        <v>0.79</v>
      </c>
      <c r="AV655" s="120">
        <v>6.96</v>
      </c>
      <c r="AW655" s="120">
        <v>27.43</v>
      </c>
      <c r="AX655" s="120">
        <v>5.57</v>
      </c>
      <c r="AY655" s="120">
        <v>13.72</v>
      </c>
      <c r="AZ655" s="120">
        <v>10.95</v>
      </c>
      <c r="BA655" s="120">
        <v>20.16</v>
      </c>
      <c r="BB655" s="120">
        <v>-2.36</v>
      </c>
      <c r="BC655" s="120">
        <v>12.93</v>
      </c>
    </row>
    <row r="656" spans="1:55" ht="29.25" x14ac:dyDescent="0.45">
      <c r="A656" s="261">
        <v>22</v>
      </c>
      <c r="B656" s="174" t="s">
        <v>14</v>
      </c>
      <c r="C656" s="119">
        <v>7.94</v>
      </c>
      <c r="D656" s="119">
        <v>13.65</v>
      </c>
      <c r="E656" s="119">
        <v>0.71</v>
      </c>
      <c r="F656" s="119">
        <v>11.53</v>
      </c>
      <c r="G656" s="119">
        <v>7.51</v>
      </c>
      <c r="H656" s="119">
        <v>7.67</v>
      </c>
      <c r="I656" s="119">
        <v>9.2799999999999994</v>
      </c>
      <c r="J656" s="119">
        <v>12.61</v>
      </c>
      <c r="K656" s="119">
        <v>19.02</v>
      </c>
      <c r="L656" s="119">
        <v>8.5500000000000007</v>
      </c>
      <c r="M656" s="119">
        <v>8.57</v>
      </c>
      <c r="N656" s="119">
        <v>3.17</v>
      </c>
      <c r="O656" s="119">
        <v>6.79</v>
      </c>
      <c r="P656" s="119">
        <v>7.02</v>
      </c>
      <c r="Q656" s="119">
        <v>16.829999999999998</v>
      </c>
      <c r="R656" s="119">
        <v>3.49</v>
      </c>
      <c r="S656" s="119">
        <v>2.5099999999999998</v>
      </c>
      <c r="T656" s="119">
        <v>10.8</v>
      </c>
      <c r="U656" s="119">
        <v>11.56</v>
      </c>
      <c r="V656" s="119">
        <v>5.52</v>
      </c>
      <c r="W656" s="119">
        <v>4.7</v>
      </c>
      <c r="X656" s="119">
        <v>1.03</v>
      </c>
      <c r="Y656" s="119">
        <v>15.44</v>
      </c>
      <c r="Z656" s="119">
        <v>7.39</v>
      </c>
      <c r="AA656" s="119">
        <v>1.18</v>
      </c>
      <c r="AB656" s="119">
        <v>-5.59</v>
      </c>
      <c r="AC656" s="119">
        <v>-6.59</v>
      </c>
      <c r="AD656" s="119">
        <v>-4.66</v>
      </c>
      <c r="AE656" s="119">
        <v>1.24</v>
      </c>
      <c r="AF656" s="119">
        <v>-6.47</v>
      </c>
      <c r="AG656" s="119">
        <v>-8.11</v>
      </c>
      <c r="AH656" s="119">
        <v>0.48</v>
      </c>
      <c r="AI656" s="119">
        <v>2.06</v>
      </c>
      <c r="AJ656" s="119">
        <v>3.8</v>
      </c>
      <c r="AK656" s="119">
        <v>3.61</v>
      </c>
      <c r="AL656" s="119">
        <v>17.02</v>
      </c>
      <c r="AM656" s="119">
        <v>6.33</v>
      </c>
      <c r="AN656" s="119">
        <v>22.44</v>
      </c>
      <c r="AO656" s="119">
        <v>18.21</v>
      </c>
      <c r="AP656" s="119">
        <v>7</v>
      </c>
      <c r="AQ656" s="119">
        <v>14.02</v>
      </c>
      <c r="AR656" s="119">
        <v>13.62</v>
      </c>
      <c r="AS656" s="119">
        <v>17.59</v>
      </c>
      <c r="AT656" s="119">
        <v>17.48</v>
      </c>
      <c r="AU656" s="119">
        <v>13.9</v>
      </c>
      <c r="AV656" s="119">
        <v>8.35</v>
      </c>
      <c r="AW656" s="119">
        <v>9.11</v>
      </c>
      <c r="AX656" s="119">
        <v>9.0500000000000007</v>
      </c>
      <c r="AY656" s="119">
        <v>18.5</v>
      </c>
      <c r="AZ656" s="119">
        <v>10.93</v>
      </c>
      <c r="BA656" s="119">
        <v>13.7</v>
      </c>
      <c r="BB656" s="119">
        <v>19.2</v>
      </c>
      <c r="BC656" s="119">
        <v>17.350000000000001</v>
      </c>
    </row>
    <row r="657" spans="1:55" ht="29.25" x14ac:dyDescent="0.45">
      <c r="A657" s="260">
        <v>23</v>
      </c>
      <c r="B657" s="173" t="s">
        <v>57</v>
      </c>
      <c r="C657" s="120">
        <v>-5.03</v>
      </c>
      <c r="D657" s="120">
        <v>2.06</v>
      </c>
      <c r="E657" s="120">
        <v>-7.12</v>
      </c>
      <c r="F657" s="120">
        <v>-8.89</v>
      </c>
      <c r="G657" s="120">
        <v>-2.76</v>
      </c>
      <c r="H657" s="120">
        <v>4.4400000000000004</v>
      </c>
      <c r="I657" s="120">
        <v>-5.47</v>
      </c>
      <c r="J657" s="120">
        <v>-17</v>
      </c>
      <c r="K657" s="120">
        <v>-3.84</v>
      </c>
      <c r="L657" s="120">
        <v>-4.87</v>
      </c>
      <c r="M657" s="120">
        <v>-12.95</v>
      </c>
      <c r="N657" s="120">
        <v>-16.11</v>
      </c>
      <c r="O657" s="120">
        <v>-11.55</v>
      </c>
      <c r="P657" s="120">
        <v>-10.64</v>
      </c>
      <c r="Q657" s="120">
        <v>-17.73</v>
      </c>
      <c r="R657" s="120">
        <v>2.0299999999999998</v>
      </c>
      <c r="S657" s="120">
        <v>0.36</v>
      </c>
      <c r="T657" s="120">
        <v>-8.23</v>
      </c>
      <c r="U657" s="120">
        <v>-1.55</v>
      </c>
      <c r="V657" s="120">
        <v>-2.08</v>
      </c>
      <c r="W657" s="120">
        <v>-0.56000000000000005</v>
      </c>
      <c r="X657" s="120">
        <v>-1.85</v>
      </c>
      <c r="Y657" s="120">
        <v>-6.28</v>
      </c>
      <c r="Z657" s="120">
        <v>-7.11</v>
      </c>
      <c r="AA657" s="120">
        <v>-8.76</v>
      </c>
      <c r="AB657" s="120">
        <v>1.44</v>
      </c>
      <c r="AC657" s="120">
        <v>-4.4400000000000004</v>
      </c>
      <c r="AD657" s="120">
        <v>-8.25</v>
      </c>
      <c r="AE657" s="120">
        <v>-13.32</v>
      </c>
      <c r="AF657" s="120">
        <v>-7.01</v>
      </c>
      <c r="AG657" s="120">
        <v>-10.41</v>
      </c>
      <c r="AH657" s="120">
        <v>1.19</v>
      </c>
      <c r="AI657" s="120">
        <v>3.06</v>
      </c>
      <c r="AJ657" s="120">
        <v>-0.22</v>
      </c>
      <c r="AK657" s="120">
        <v>16.190000000000001</v>
      </c>
      <c r="AL657" s="120">
        <v>19.34</v>
      </c>
      <c r="AM657" s="120">
        <v>19.21</v>
      </c>
      <c r="AN657" s="120">
        <v>22.06</v>
      </c>
      <c r="AO657" s="120">
        <v>35.85</v>
      </c>
      <c r="AP657" s="120">
        <v>14.78</v>
      </c>
      <c r="AQ657" s="120">
        <v>29.27</v>
      </c>
      <c r="AR657" s="120">
        <v>22.33</v>
      </c>
      <c r="AS657" s="120">
        <v>18.57</v>
      </c>
      <c r="AT657" s="120">
        <v>20.93</v>
      </c>
      <c r="AU657" s="120">
        <v>13.25</v>
      </c>
      <c r="AV657" s="120">
        <v>12.7</v>
      </c>
      <c r="AW657" s="120">
        <v>14.97</v>
      </c>
      <c r="AX657" s="120">
        <v>4.9000000000000004</v>
      </c>
      <c r="AY657" s="120">
        <v>12.56</v>
      </c>
      <c r="AZ657" s="120">
        <v>-0.53</v>
      </c>
      <c r="BA657" s="120">
        <v>-7.48</v>
      </c>
      <c r="BB657" s="120">
        <v>17.690000000000001</v>
      </c>
      <c r="BC657" s="120">
        <v>11.1</v>
      </c>
    </row>
    <row r="658" spans="1:55" x14ac:dyDescent="0.45">
      <c r="A658" s="261">
        <v>24</v>
      </c>
      <c r="B658" s="174" t="s">
        <v>40</v>
      </c>
      <c r="C658" s="119">
        <v>-11.57</v>
      </c>
      <c r="D658" s="119">
        <v>-9.57</v>
      </c>
      <c r="E658" s="119">
        <v>6.67</v>
      </c>
      <c r="F658" s="119">
        <v>15.96</v>
      </c>
      <c r="G658" s="119">
        <v>19.440000000000001</v>
      </c>
      <c r="H658" s="119">
        <v>24.83</v>
      </c>
      <c r="I658" s="119">
        <v>2.94</v>
      </c>
      <c r="J658" s="119">
        <v>-1.26</v>
      </c>
      <c r="K658" s="119">
        <v>22.69</v>
      </c>
      <c r="L658" s="119">
        <v>23.36</v>
      </c>
      <c r="M658" s="119">
        <v>-0.11</v>
      </c>
      <c r="N658" s="119">
        <v>15.79</v>
      </c>
      <c r="O658" s="119">
        <v>2.1800000000000002</v>
      </c>
      <c r="P658" s="119">
        <v>8.35</v>
      </c>
      <c r="Q658" s="119">
        <v>7.38</v>
      </c>
      <c r="R658" s="119">
        <v>5.74</v>
      </c>
      <c r="S658" s="119">
        <v>-10.08</v>
      </c>
      <c r="T658" s="119">
        <v>-7.55</v>
      </c>
      <c r="U658" s="119">
        <v>-8.0399999999999991</v>
      </c>
      <c r="V658" s="119">
        <v>-13.91</v>
      </c>
      <c r="W658" s="119">
        <v>-12.5</v>
      </c>
      <c r="X658" s="119">
        <v>-17.86</v>
      </c>
      <c r="Y658" s="119">
        <v>-2.92</v>
      </c>
      <c r="Z658" s="119">
        <v>-13.79</v>
      </c>
      <c r="AA658" s="119">
        <v>-5.65</v>
      </c>
      <c r="AB658" s="119">
        <v>-18.38</v>
      </c>
      <c r="AC658" s="119">
        <v>-3.57</v>
      </c>
      <c r="AD658" s="119">
        <v>-7.24</v>
      </c>
      <c r="AE658" s="119">
        <v>0.06</v>
      </c>
      <c r="AF658" s="119">
        <v>-7.0000000000000007E-2</v>
      </c>
      <c r="AG658" s="119">
        <v>-6.93</v>
      </c>
      <c r="AH658" s="119">
        <v>1.08</v>
      </c>
      <c r="AI658" s="119">
        <v>0.23</v>
      </c>
      <c r="AJ658" s="119">
        <v>-1</v>
      </c>
      <c r="AK658" s="119">
        <v>5.33</v>
      </c>
      <c r="AL658" s="119">
        <v>8.11</v>
      </c>
      <c r="AM658" s="119">
        <v>16.690000000000001</v>
      </c>
      <c r="AN658" s="119">
        <v>22.88</v>
      </c>
      <c r="AO658" s="119">
        <v>14.54</v>
      </c>
      <c r="AP658" s="119">
        <v>8.89</v>
      </c>
      <c r="AQ658" s="119">
        <v>19.75</v>
      </c>
      <c r="AR658" s="119">
        <v>10.220000000000001</v>
      </c>
      <c r="AS658" s="119">
        <v>18.11</v>
      </c>
      <c r="AT658" s="119">
        <v>34.33</v>
      </c>
      <c r="AU658" s="119">
        <v>29.41</v>
      </c>
      <c r="AV658" s="119">
        <v>39.47</v>
      </c>
      <c r="AW658" s="119">
        <v>35.74</v>
      </c>
      <c r="AX658" s="119">
        <v>63.21</v>
      </c>
      <c r="AY658" s="119">
        <v>31.54</v>
      </c>
      <c r="AZ658" s="119">
        <v>43</v>
      </c>
      <c r="BA658" s="119">
        <v>22.19</v>
      </c>
      <c r="BB658" s="119">
        <v>28.72</v>
      </c>
      <c r="BC658" s="119">
        <v>31.21</v>
      </c>
    </row>
    <row r="659" spans="1:55" ht="42" x14ac:dyDescent="0.45">
      <c r="A659" s="260">
        <v>25</v>
      </c>
      <c r="B659" s="173" t="s">
        <v>171</v>
      </c>
      <c r="C659" s="120">
        <v>3.52</v>
      </c>
      <c r="D659" s="120">
        <v>0.4</v>
      </c>
      <c r="E659" s="120">
        <v>1.3</v>
      </c>
      <c r="F659" s="120">
        <v>22.9</v>
      </c>
      <c r="G659" s="120">
        <v>0.97</v>
      </c>
      <c r="H659" s="120">
        <v>3.7</v>
      </c>
      <c r="I659" s="120">
        <v>2.12</v>
      </c>
      <c r="J659" s="120">
        <v>-9.3000000000000007</v>
      </c>
      <c r="K659" s="120">
        <v>-15.89</v>
      </c>
      <c r="L659" s="120">
        <v>-4.38</v>
      </c>
      <c r="M659" s="120">
        <v>-7.48</v>
      </c>
      <c r="N659" s="120">
        <v>8.6</v>
      </c>
      <c r="O659" s="120">
        <v>-8.33</v>
      </c>
      <c r="P659" s="120">
        <v>0.19</v>
      </c>
      <c r="Q659" s="120">
        <v>-10.36</v>
      </c>
      <c r="R659" s="120">
        <v>-19.98</v>
      </c>
      <c r="S659" s="120">
        <v>-26.91</v>
      </c>
      <c r="T659" s="120">
        <v>-24.02</v>
      </c>
      <c r="U659" s="120">
        <v>-14.6</v>
      </c>
      <c r="V659" s="120">
        <v>-6.62</v>
      </c>
      <c r="W659" s="120">
        <v>2.5</v>
      </c>
      <c r="X659" s="120">
        <v>-7.51</v>
      </c>
      <c r="Y659" s="120">
        <v>8.2799999999999994</v>
      </c>
      <c r="Z659" s="120">
        <v>-9.27</v>
      </c>
      <c r="AA659" s="120">
        <v>-11.89</v>
      </c>
      <c r="AB659" s="120">
        <v>-11.1</v>
      </c>
      <c r="AC659" s="120">
        <v>-5.73</v>
      </c>
      <c r="AD659" s="120">
        <v>-9.6300000000000008</v>
      </c>
      <c r="AE659" s="120">
        <v>4.9000000000000004</v>
      </c>
      <c r="AF659" s="120">
        <v>-0.93</v>
      </c>
      <c r="AG659" s="120">
        <v>-20.61</v>
      </c>
      <c r="AH659" s="120">
        <v>-2.81</v>
      </c>
      <c r="AI659" s="120">
        <v>-18.86</v>
      </c>
      <c r="AJ659" s="120">
        <v>-24.63</v>
      </c>
      <c r="AK659" s="120">
        <v>-21.36</v>
      </c>
      <c r="AL659" s="120">
        <v>-20.04</v>
      </c>
      <c r="AM659" s="120">
        <v>-20.93</v>
      </c>
      <c r="AN659" s="120">
        <v>-17.28</v>
      </c>
      <c r="AO659" s="120">
        <v>-21.41</v>
      </c>
      <c r="AP659" s="120">
        <v>-7.63</v>
      </c>
      <c r="AQ659" s="120">
        <v>10.65</v>
      </c>
      <c r="AR659" s="120">
        <v>9.9</v>
      </c>
      <c r="AS659" s="120">
        <v>17.489999999999998</v>
      </c>
      <c r="AT659" s="120">
        <v>-7.14</v>
      </c>
      <c r="AU659" s="120">
        <v>6.57</v>
      </c>
      <c r="AV659" s="120">
        <v>9.1199999999999992</v>
      </c>
      <c r="AW659" s="120">
        <v>4.21</v>
      </c>
      <c r="AX659" s="120">
        <v>8.3800000000000008</v>
      </c>
      <c r="AY659" s="120">
        <v>13.21</v>
      </c>
      <c r="AZ659" s="120">
        <v>9.19</v>
      </c>
      <c r="BA659" s="120">
        <v>10.29</v>
      </c>
      <c r="BB659" s="120">
        <v>-5.08</v>
      </c>
      <c r="BC659" s="120">
        <v>-14.1</v>
      </c>
    </row>
    <row r="660" spans="1:55" ht="29.25" x14ac:dyDescent="0.45">
      <c r="A660" s="261">
        <v>26</v>
      </c>
      <c r="B660" s="174" t="s">
        <v>15</v>
      </c>
      <c r="C660" s="119">
        <v>-3.68</v>
      </c>
      <c r="D660" s="119">
        <v>4.93</v>
      </c>
      <c r="E660" s="119">
        <v>-6.33</v>
      </c>
      <c r="F660" s="119">
        <v>-8.42</v>
      </c>
      <c r="G660" s="119">
        <v>-11.06</v>
      </c>
      <c r="H660" s="119">
        <v>-12.21</v>
      </c>
      <c r="I660" s="119">
        <v>8.81</v>
      </c>
      <c r="J660" s="119">
        <v>-11.07</v>
      </c>
      <c r="K660" s="119">
        <v>-11.54</v>
      </c>
      <c r="L660" s="119">
        <v>-5.53</v>
      </c>
      <c r="M660" s="119">
        <v>-15.37</v>
      </c>
      <c r="N660" s="119">
        <v>8.16</v>
      </c>
      <c r="O660" s="119">
        <v>9.52</v>
      </c>
      <c r="P660" s="119">
        <v>3.78</v>
      </c>
      <c r="Q660" s="119">
        <v>9.02</v>
      </c>
      <c r="R660" s="119">
        <v>-2.89</v>
      </c>
      <c r="S660" s="119">
        <v>-3.04</v>
      </c>
      <c r="T660" s="119">
        <v>-4.2</v>
      </c>
      <c r="U660" s="119">
        <v>7.62</v>
      </c>
      <c r="V660" s="119">
        <v>-13.24</v>
      </c>
      <c r="W660" s="119">
        <v>-0.9</v>
      </c>
      <c r="X660" s="119">
        <v>-5.65</v>
      </c>
      <c r="Y660" s="119">
        <v>1.1599999999999999</v>
      </c>
      <c r="Z660" s="119">
        <v>4.6500000000000004</v>
      </c>
      <c r="AA660" s="119">
        <v>-18.190000000000001</v>
      </c>
      <c r="AB660" s="119">
        <v>-8.57</v>
      </c>
      <c r="AC660" s="119">
        <v>7.75</v>
      </c>
      <c r="AD660" s="119">
        <v>-14.23</v>
      </c>
      <c r="AE660" s="119">
        <v>-4.3</v>
      </c>
      <c r="AF660" s="119">
        <v>6.04</v>
      </c>
      <c r="AG660" s="119">
        <v>-24.51</v>
      </c>
      <c r="AH660" s="119">
        <v>37.549999999999997</v>
      </c>
      <c r="AI660" s="119">
        <v>7.48</v>
      </c>
      <c r="AJ660" s="119">
        <v>8.75</v>
      </c>
      <c r="AK660" s="119">
        <v>41.21</v>
      </c>
      <c r="AL660" s="119">
        <v>-6.84</v>
      </c>
      <c r="AM660" s="119">
        <v>9.73</v>
      </c>
      <c r="AN660" s="119">
        <v>-2.35</v>
      </c>
      <c r="AO660" s="119">
        <v>1.42</v>
      </c>
      <c r="AP660" s="119">
        <v>3.21</v>
      </c>
      <c r="AQ660" s="119">
        <v>12.99</v>
      </c>
      <c r="AR660" s="119">
        <v>-2.27</v>
      </c>
      <c r="AS660" s="119">
        <v>6.46</v>
      </c>
      <c r="AT660" s="119">
        <v>-8.65</v>
      </c>
      <c r="AU660" s="119">
        <v>1.6</v>
      </c>
      <c r="AV660" s="119">
        <v>4.0999999999999996</v>
      </c>
      <c r="AW660" s="119">
        <v>-10.119999999999999</v>
      </c>
      <c r="AX660" s="119">
        <v>5.42</v>
      </c>
      <c r="AY660" s="119">
        <v>12.54</v>
      </c>
      <c r="AZ660" s="119">
        <v>10.93</v>
      </c>
      <c r="BA660" s="119">
        <v>-4.3099999999999996</v>
      </c>
      <c r="BB660" s="119">
        <v>23.43</v>
      </c>
      <c r="BC660" s="119">
        <v>6.27</v>
      </c>
    </row>
    <row r="661" spans="1:55" ht="29.25" x14ac:dyDescent="0.45">
      <c r="A661" s="260">
        <v>27</v>
      </c>
      <c r="B661" s="173" t="s">
        <v>172</v>
      </c>
      <c r="C661" s="120">
        <v>18.489999999999998</v>
      </c>
      <c r="D661" s="120">
        <v>2.76</v>
      </c>
      <c r="E661" s="120">
        <v>-2.76</v>
      </c>
      <c r="F661" s="120">
        <v>6.42</v>
      </c>
      <c r="G661" s="120">
        <v>-5.42</v>
      </c>
      <c r="H661" s="120">
        <v>-5.56</v>
      </c>
      <c r="I661" s="120">
        <v>13.34</v>
      </c>
      <c r="J661" s="120">
        <v>11.55</v>
      </c>
      <c r="K661" s="120">
        <v>-0.91</v>
      </c>
      <c r="L661" s="120">
        <v>11.2</v>
      </c>
      <c r="M661" s="120">
        <v>1.31</v>
      </c>
      <c r="N661" s="120">
        <v>31.25</v>
      </c>
      <c r="O661" s="120">
        <v>8.6999999999999993</v>
      </c>
      <c r="P661" s="120">
        <v>34.44</v>
      </c>
      <c r="Q661" s="120">
        <v>40.97</v>
      </c>
      <c r="R661" s="120">
        <v>24.76</v>
      </c>
      <c r="S661" s="120">
        <v>35.79</v>
      </c>
      <c r="T661" s="120">
        <v>42.4</v>
      </c>
      <c r="U661" s="120">
        <v>41.01</v>
      </c>
      <c r="V661" s="120">
        <v>10.51</v>
      </c>
      <c r="W661" s="120">
        <v>35.729999999999997</v>
      </c>
      <c r="X661" s="120">
        <v>26.69</v>
      </c>
      <c r="Y661" s="120">
        <v>18.190000000000001</v>
      </c>
      <c r="Z661" s="120">
        <v>13.11</v>
      </c>
      <c r="AA661" s="120">
        <v>16.600000000000001</v>
      </c>
      <c r="AB661" s="120">
        <v>13.7</v>
      </c>
      <c r="AC661" s="120">
        <v>-6.16</v>
      </c>
      <c r="AD661" s="120">
        <v>1.82</v>
      </c>
      <c r="AE661" s="120">
        <v>-10.47</v>
      </c>
      <c r="AF661" s="120">
        <v>-8.1199999999999992</v>
      </c>
      <c r="AG661" s="120">
        <v>-23.52</v>
      </c>
      <c r="AH661" s="120">
        <v>48.24</v>
      </c>
      <c r="AI661" s="120">
        <v>10.83</v>
      </c>
      <c r="AJ661" s="120">
        <v>3.99</v>
      </c>
      <c r="AK661" s="120">
        <v>19.66</v>
      </c>
      <c r="AL661" s="120">
        <v>-3.41</v>
      </c>
      <c r="AM661" s="120">
        <v>10.8</v>
      </c>
      <c r="AN661" s="120">
        <v>-8.02</v>
      </c>
      <c r="AO661" s="120">
        <v>37.28</v>
      </c>
      <c r="AP661" s="120">
        <v>-6.54</v>
      </c>
      <c r="AQ661" s="120">
        <v>8.41</v>
      </c>
      <c r="AR661" s="120">
        <v>0</v>
      </c>
      <c r="AS661" s="120">
        <v>-2.92</v>
      </c>
      <c r="AT661" s="120">
        <v>-26.06</v>
      </c>
      <c r="AU661" s="120">
        <v>-13.73</v>
      </c>
      <c r="AV661" s="120">
        <v>-16.64</v>
      </c>
      <c r="AW661" s="120">
        <v>2.09</v>
      </c>
      <c r="AX661" s="120">
        <v>-10.89</v>
      </c>
      <c r="AY661" s="120">
        <v>-17.12</v>
      </c>
      <c r="AZ661" s="120">
        <v>-6.25</v>
      </c>
      <c r="BA661" s="120">
        <v>-9.74</v>
      </c>
      <c r="BB661" s="120">
        <v>15.95</v>
      </c>
      <c r="BC661" s="120">
        <v>-8.3000000000000007</v>
      </c>
    </row>
    <row r="662" spans="1:55" x14ac:dyDescent="0.45">
      <c r="A662" s="261">
        <v>28</v>
      </c>
      <c r="B662" s="174" t="s">
        <v>173</v>
      </c>
      <c r="C662" s="119">
        <v>25.49</v>
      </c>
      <c r="D662" s="119">
        <v>79.27</v>
      </c>
      <c r="E662" s="119">
        <v>28.9</v>
      </c>
      <c r="F662" s="119">
        <v>61.15</v>
      </c>
      <c r="G662" s="119">
        <v>15.92</v>
      </c>
      <c r="H662" s="119">
        <v>45.91</v>
      </c>
      <c r="I662" s="119">
        <v>46.9</v>
      </c>
      <c r="J662" s="119">
        <v>0.96</v>
      </c>
      <c r="K662" s="119">
        <v>-2.08</v>
      </c>
      <c r="L662" s="119">
        <v>-8.07</v>
      </c>
      <c r="M662" s="119">
        <v>-24.69</v>
      </c>
      <c r="N662" s="119">
        <v>41.18</v>
      </c>
      <c r="O662" s="119">
        <v>9.31</v>
      </c>
      <c r="P662" s="119">
        <v>-11.73</v>
      </c>
      <c r="Q662" s="119">
        <v>-13.14</v>
      </c>
      <c r="R662" s="119">
        <v>-12.95</v>
      </c>
      <c r="S662" s="119">
        <v>-7.01</v>
      </c>
      <c r="T662" s="119">
        <v>-15.88</v>
      </c>
      <c r="U662" s="119">
        <v>9.49</v>
      </c>
      <c r="V662" s="119">
        <v>-13.41</v>
      </c>
      <c r="W662" s="119">
        <v>5.5</v>
      </c>
      <c r="X662" s="119">
        <v>10.72</v>
      </c>
      <c r="Y662" s="119">
        <v>31.66</v>
      </c>
      <c r="Z662" s="119">
        <v>-34.49</v>
      </c>
      <c r="AA662" s="119">
        <v>4.97</v>
      </c>
      <c r="AB662" s="119">
        <v>4.5199999999999996</v>
      </c>
      <c r="AC662" s="119">
        <v>-14.07</v>
      </c>
      <c r="AD662" s="119">
        <v>-43.23</v>
      </c>
      <c r="AE662" s="119">
        <v>-11.23</v>
      </c>
      <c r="AF662" s="119">
        <v>25.94</v>
      </c>
      <c r="AG662" s="119">
        <v>-39.130000000000003</v>
      </c>
      <c r="AH662" s="119">
        <v>7.89</v>
      </c>
      <c r="AI662" s="119">
        <v>-17.440000000000001</v>
      </c>
      <c r="AJ662" s="119">
        <v>13.35</v>
      </c>
      <c r="AK662" s="119">
        <v>-7.88</v>
      </c>
      <c r="AL662" s="119">
        <v>45.47</v>
      </c>
      <c r="AM662" s="119">
        <v>-36.840000000000003</v>
      </c>
      <c r="AN662" s="119">
        <v>-37.22</v>
      </c>
      <c r="AO662" s="119">
        <v>2.2999999999999998</v>
      </c>
      <c r="AP662" s="119">
        <v>1.56</v>
      </c>
      <c r="AQ662" s="119">
        <v>26.92</v>
      </c>
      <c r="AR662" s="119">
        <v>-25.84</v>
      </c>
      <c r="AS662" s="119">
        <v>30.7</v>
      </c>
      <c r="AT662" s="119">
        <v>6.29</v>
      </c>
      <c r="AU662" s="119">
        <v>5.54</v>
      </c>
      <c r="AV662" s="119">
        <v>-10.33</v>
      </c>
      <c r="AW662" s="119">
        <v>31.79</v>
      </c>
      <c r="AX662" s="119">
        <v>1.65</v>
      </c>
      <c r="AY662" s="119">
        <v>85.8</v>
      </c>
      <c r="AZ662" s="119">
        <v>26.07</v>
      </c>
      <c r="BA662" s="119">
        <v>30.41</v>
      </c>
      <c r="BB662" s="119">
        <v>104.04</v>
      </c>
      <c r="BC662" s="119">
        <v>5.41</v>
      </c>
    </row>
    <row r="663" spans="1:55" ht="42" x14ac:dyDescent="0.45">
      <c r="A663" s="260">
        <v>29</v>
      </c>
      <c r="B663" s="173" t="s">
        <v>23</v>
      </c>
      <c r="C663" s="120">
        <v>2.97</v>
      </c>
      <c r="D663" s="120">
        <v>2.57</v>
      </c>
      <c r="E663" s="120">
        <v>4.41</v>
      </c>
      <c r="F663" s="120">
        <v>-0.65</v>
      </c>
      <c r="G663" s="120">
        <v>-13.22</v>
      </c>
      <c r="H663" s="120">
        <v>-5.49</v>
      </c>
      <c r="I663" s="120">
        <v>4.3600000000000003</v>
      </c>
      <c r="J663" s="120">
        <v>-11.46</v>
      </c>
      <c r="K663" s="120">
        <v>-1.54</v>
      </c>
      <c r="L663" s="120">
        <v>3.63</v>
      </c>
      <c r="M663" s="120">
        <v>-5.25</v>
      </c>
      <c r="N663" s="120">
        <v>2.75</v>
      </c>
      <c r="O663" s="120">
        <v>-20.84</v>
      </c>
      <c r="P663" s="120">
        <v>-33.049999999999997</v>
      </c>
      <c r="Q663" s="120">
        <v>-37.14</v>
      </c>
      <c r="R663" s="120">
        <v>-27.55</v>
      </c>
      <c r="S663" s="120">
        <v>-22.22</v>
      </c>
      <c r="T663" s="120">
        <v>-11.69</v>
      </c>
      <c r="U663" s="120">
        <v>-7.86</v>
      </c>
      <c r="V663" s="120">
        <v>-13.15</v>
      </c>
      <c r="W663" s="120">
        <v>-10.65</v>
      </c>
      <c r="X663" s="120">
        <v>-14.65</v>
      </c>
      <c r="Y663" s="120">
        <v>-16.03</v>
      </c>
      <c r="Z663" s="120">
        <v>-20.85</v>
      </c>
      <c r="AA663" s="120">
        <v>-4.8899999999999997</v>
      </c>
      <c r="AB663" s="120">
        <v>12.1</v>
      </c>
      <c r="AC663" s="120">
        <v>9.76</v>
      </c>
      <c r="AD663" s="120">
        <v>-8.98</v>
      </c>
      <c r="AE663" s="120">
        <v>-10.01</v>
      </c>
      <c r="AF663" s="120">
        <v>-13.25</v>
      </c>
      <c r="AG663" s="120">
        <v>-26.91</v>
      </c>
      <c r="AH663" s="120">
        <v>-0.62</v>
      </c>
      <c r="AI663" s="120">
        <v>-8.8000000000000007</v>
      </c>
      <c r="AJ663" s="120">
        <v>-19.32</v>
      </c>
      <c r="AK663" s="120">
        <v>-2.46</v>
      </c>
      <c r="AL663" s="120">
        <v>1.7</v>
      </c>
      <c r="AM663" s="120">
        <v>-0.43</v>
      </c>
      <c r="AN663" s="120">
        <v>0.18</v>
      </c>
      <c r="AO663" s="120">
        <v>33.19</v>
      </c>
      <c r="AP663" s="120">
        <v>11.04</v>
      </c>
      <c r="AQ663" s="120">
        <v>22.63</v>
      </c>
      <c r="AR663" s="120">
        <v>30.48</v>
      </c>
      <c r="AS663" s="120">
        <v>31.29</v>
      </c>
      <c r="AT663" s="120">
        <v>-0.02</v>
      </c>
      <c r="AU663" s="120">
        <v>41.26</v>
      </c>
      <c r="AV663" s="120">
        <v>57.41</v>
      </c>
      <c r="AW663" s="120">
        <v>29.78</v>
      </c>
      <c r="AX663" s="120">
        <v>21.77</v>
      </c>
      <c r="AY663" s="120">
        <v>28.16</v>
      </c>
      <c r="AZ663" s="120">
        <v>30.74</v>
      </c>
      <c r="BA663" s="120">
        <v>7.31</v>
      </c>
      <c r="BB663" s="120">
        <v>17.21</v>
      </c>
      <c r="BC663" s="120">
        <v>7.53</v>
      </c>
    </row>
    <row r="664" spans="1:55" ht="29.25" x14ac:dyDescent="0.45">
      <c r="A664" s="261">
        <v>30</v>
      </c>
      <c r="B664" s="174" t="s">
        <v>155</v>
      </c>
      <c r="C664" s="119">
        <v>-13.53</v>
      </c>
      <c r="D664" s="119">
        <v>132.82</v>
      </c>
      <c r="E664" s="119">
        <v>0.8</v>
      </c>
      <c r="F664" s="119">
        <v>9.17</v>
      </c>
      <c r="G664" s="119">
        <v>-40.74</v>
      </c>
      <c r="H664" s="119">
        <v>4.66</v>
      </c>
      <c r="I664" s="119">
        <v>-31.93</v>
      </c>
      <c r="J664" s="119">
        <v>19.88</v>
      </c>
      <c r="K664" s="119">
        <v>-19.010000000000002</v>
      </c>
      <c r="L664" s="119">
        <v>-32.71</v>
      </c>
      <c r="M664" s="119">
        <v>-61.01</v>
      </c>
      <c r="N664" s="119">
        <v>74.459999999999994</v>
      </c>
      <c r="O664" s="119">
        <v>50</v>
      </c>
      <c r="P664" s="119">
        <v>-54.82</v>
      </c>
      <c r="Q664" s="119">
        <v>-55.04</v>
      </c>
      <c r="R664" s="119">
        <v>-22.19</v>
      </c>
      <c r="S664" s="119">
        <v>-25.56</v>
      </c>
      <c r="T664" s="119">
        <v>-39.93</v>
      </c>
      <c r="U664" s="119">
        <v>-4.74</v>
      </c>
      <c r="V664" s="119">
        <v>-52.02</v>
      </c>
      <c r="W664" s="119">
        <v>-49.11</v>
      </c>
      <c r="X664" s="119">
        <v>-10.42</v>
      </c>
      <c r="Y664" s="119">
        <v>-19.53</v>
      </c>
      <c r="Z664" s="119">
        <v>-67.33</v>
      </c>
      <c r="AA664" s="119">
        <v>-62.91</v>
      </c>
      <c r="AB664" s="119">
        <v>-46.72</v>
      </c>
      <c r="AC664" s="119">
        <v>-36.020000000000003</v>
      </c>
      <c r="AD664" s="119">
        <v>-29.53</v>
      </c>
      <c r="AE664" s="119">
        <v>21.67</v>
      </c>
      <c r="AF664" s="119">
        <v>45.88</v>
      </c>
      <c r="AG664" s="119">
        <v>-21.72</v>
      </c>
      <c r="AH664" s="119">
        <v>24.56</v>
      </c>
      <c r="AI664" s="119">
        <v>72.430000000000007</v>
      </c>
      <c r="AJ664" s="119">
        <v>15.89</v>
      </c>
      <c r="AK664" s="119">
        <v>-27.19</v>
      </c>
      <c r="AL664" s="119">
        <v>220.75</v>
      </c>
      <c r="AM664" s="119">
        <v>198.62</v>
      </c>
      <c r="AN664" s="119">
        <v>12.33</v>
      </c>
      <c r="AO664" s="119">
        <v>58.27</v>
      </c>
      <c r="AP664" s="119">
        <v>38.729999999999997</v>
      </c>
      <c r="AQ664" s="119">
        <v>109.32</v>
      </c>
      <c r="AR664" s="119">
        <v>2.2599999999999998</v>
      </c>
      <c r="AS664" s="119">
        <v>49.29</v>
      </c>
      <c r="AT664" s="119">
        <v>-25.21</v>
      </c>
      <c r="AU664" s="119">
        <v>-11.77</v>
      </c>
      <c r="AV664" s="119">
        <v>5.52</v>
      </c>
      <c r="AW664" s="119">
        <v>50.6</v>
      </c>
      <c r="AX664" s="119">
        <v>-31.18</v>
      </c>
      <c r="AY664" s="119">
        <v>-7.1</v>
      </c>
      <c r="AZ664" s="119">
        <v>92.68</v>
      </c>
      <c r="BA664" s="119">
        <v>105.22</v>
      </c>
      <c r="BB664" s="119">
        <v>-17.71</v>
      </c>
      <c r="BC664" s="119">
        <v>-53.4</v>
      </c>
    </row>
    <row r="665" spans="1:55" ht="105.75" x14ac:dyDescent="0.45">
      <c r="A665" s="260">
        <v>31</v>
      </c>
      <c r="B665" s="173" t="s">
        <v>380</v>
      </c>
      <c r="C665" s="120">
        <v>-5.15</v>
      </c>
      <c r="D665" s="120">
        <v>-0.45</v>
      </c>
      <c r="E665" s="120">
        <v>-9.8699999999999992</v>
      </c>
      <c r="F665" s="120">
        <v>-4.1399999999999997</v>
      </c>
      <c r="G665" s="120">
        <v>-5.39</v>
      </c>
      <c r="H665" s="120">
        <v>0.57999999999999996</v>
      </c>
      <c r="I665" s="120">
        <v>-4.43</v>
      </c>
      <c r="J665" s="120">
        <v>-5.73</v>
      </c>
      <c r="K665" s="120">
        <v>6.49</v>
      </c>
      <c r="L665" s="120">
        <v>4.0199999999999996</v>
      </c>
      <c r="M665" s="120">
        <v>-1.31</v>
      </c>
      <c r="N665" s="120">
        <v>-2.92</v>
      </c>
      <c r="O665" s="120">
        <v>-6.22</v>
      </c>
      <c r="P665" s="120">
        <v>-7.7</v>
      </c>
      <c r="Q665" s="120">
        <v>-0.61</v>
      </c>
      <c r="R665" s="120">
        <v>-1.69</v>
      </c>
      <c r="S665" s="120">
        <v>-3.15</v>
      </c>
      <c r="T665" s="120">
        <v>-5.49</v>
      </c>
      <c r="U665" s="120">
        <v>-3.19</v>
      </c>
      <c r="V665" s="120">
        <v>-8.9700000000000006</v>
      </c>
      <c r="W665" s="120">
        <v>-7.81</v>
      </c>
      <c r="X665" s="120">
        <v>-9.18</v>
      </c>
      <c r="Y665" s="120">
        <v>-7.47</v>
      </c>
      <c r="Z665" s="120">
        <v>-8.2200000000000006</v>
      </c>
      <c r="AA665" s="120">
        <v>-6.54</v>
      </c>
      <c r="AB665" s="120">
        <v>10.81</v>
      </c>
      <c r="AC665" s="120">
        <v>0.47</v>
      </c>
      <c r="AD665" s="120">
        <v>-7.39</v>
      </c>
      <c r="AE665" s="120">
        <v>-6.94</v>
      </c>
      <c r="AF665" s="120">
        <v>-7.13</v>
      </c>
      <c r="AG665" s="120">
        <v>-6.94</v>
      </c>
      <c r="AH665" s="120">
        <v>4.6500000000000004</v>
      </c>
      <c r="AI665" s="120">
        <v>4.88</v>
      </c>
      <c r="AJ665" s="120">
        <v>0.73</v>
      </c>
      <c r="AK665" s="120">
        <v>9.81</v>
      </c>
      <c r="AL665" s="120">
        <v>10.72</v>
      </c>
      <c r="AM665" s="120">
        <v>13.54</v>
      </c>
      <c r="AN665" s="120">
        <v>-3.31</v>
      </c>
      <c r="AO665" s="120">
        <v>13.12</v>
      </c>
      <c r="AP665" s="120">
        <v>12.3</v>
      </c>
      <c r="AQ665" s="120">
        <v>17.239999999999998</v>
      </c>
      <c r="AR665" s="120">
        <v>17.63</v>
      </c>
      <c r="AS665" s="120">
        <v>12.69</v>
      </c>
      <c r="AT665" s="120">
        <v>13.78</v>
      </c>
      <c r="AU665" s="120">
        <v>9.98</v>
      </c>
      <c r="AV665" s="120">
        <v>11.42</v>
      </c>
      <c r="AW665" s="120">
        <v>17.54</v>
      </c>
      <c r="AX665" s="120">
        <v>9.84</v>
      </c>
      <c r="AY665" s="120">
        <v>16.809999999999999</v>
      </c>
      <c r="AZ665" s="120">
        <v>16.09</v>
      </c>
      <c r="BA665" s="120">
        <v>8.65</v>
      </c>
      <c r="BB665" s="120">
        <v>12.36</v>
      </c>
      <c r="BC665" s="120">
        <v>15.64</v>
      </c>
    </row>
    <row r="666" spans="1:55" ht="144" x14ac:dyDescent="0.45">
      <c r="A666" s="261">
        <v>32</v>
      </c>
      <c r="B666" s="174" t="s">
        <v>424</v>
      </c>
      <c r="C666" s="119">
        <v>-5.69</v>
      </c>
      <c r="D666" s="119">
        <v>1.01</v>
      </c>
      <c r="E666" s="119">
        <v>-7.62</v>
      </c>
      <c r="F666" s="119">
        <v>-2.5299999999999998</v>
      </c>
      <c r="G666" s="119">
        <v>-4.92</v>
      </c>
      <c r="H666" s="119">
        <v>0.41</v>
      </c>
      <c r="I666" s="119">
        <v>-3.74</v>
      </c>
      <c r="J666" s="119">
        <v>-5.4</v>
      </c>
      <c r="K666" s="119">
        <v>6.36</v>
      </c>
      <c r="L666" s="119">
        <v>5.84</v>
      </c>
      <c r="M666" s="119">
        <v>3.06</v>
      </c>
      <c r="N666" s="119">
        <v>3.97</v>
      </c>
      <c r="O666" s="119">
        <v>1.96</v>
      </c>
      <c r="P666" s="119">
        <v>-5.35</v>
      </c>
      <c r="Q666" s="119">
        <v>2.27</v>
      </c>
      <c r="R666" s="119">
        <v>2.0299999999999998</v>
      </c>
      <c r="S666" s="119">
        <v>-0.19</v>
      </c>
      <c r="T666" s="119">
        <v>-1.5</v>
      </c>
      <c r="U666" s="119">
        <v>-0.9</v>
      </c>
      <c r="V666" s="119">
        <v>-9.52</v>
      </c>
      <c r="W666" s="119">
        <v>-4.88</v>
      </c>
      <c r="X666" s="119">
        <v>-8.6300000000000008</v>
      </c>
      <c r="Y666" s="119">
        <v>-10.75</v>
      </c>
      <c r="Z666" s="119">
        <v>-10.3</v>
      </c>
      <c r="AA666" s="119">
        <v>-10.6</v>
      </c>
      <c r="AB666" s="119">
        <v>18.78</v>
      </c>
      <c r="AC666" s="119">
        <v>0.64</v>
      </c>
      <c r="AD666" s="119">
        <v>-10.38</v>
      </c>
      <c r="AE666" s="119">
        <v>-4.97</v>
      </c>
      <c r="AF666" s="119">
        <v>-3.78</v>
      </c>
      <c r="AG666" s="119">
        <v>-6.16</v>
      </c>
      <c r="AH666" s="119">
        <v>8.4499999999999993</v>
      </c>
      <c r="AI666" s="119">
        <v>5.72</v>
      </c>
      <c r="AJ666" s="119">
        <v>-0.41</v>
      </c>
      <c r="AK666" s="119">
        <v>10.67</v>
      </c>
      <c r="AL666" s="119">
        <v>6.24</v>
      </c>
      <c r="AM666" s="119">
        <v>11.28</v>
      </c>
      <c r="AN666" s="119">
        <v>-12.08</v>
      </c>
      <c r="AO666" s="119">
        <v>7.71</v>
      </c>
      <c r="AP666" s="119">
        <v>10.89</v>
      </c>
      <c r="AQ666" s="119">
        <v>14.12</v>
      </c>
      <c r="AR666" s="119">
        <v>11.65</v>
      </c>
      <c r="AS666" s="119">
        <v>9.06</v>
      </c>
      <c r="AT666" s="119">
        <v>8.7899999999999991</v>
      </c>
      <c r="AU666" s="119">
        <v>7.45</v>
      </c>
      <c r="AV666" s="119">
        <v>9.1999999999999993</v>
      </c>
      <c r="AW666" s="119">
        <v>14.3</v>
      </c>
      <c r="AX666" s="119">
        <v>9.84</v>
      </c>
      <c r="AY666" s="119">
        <v>17.53</v>
      </c>
      <c r="AZ666" s="119">
        <v>15.15</v>
      </c>
      <c r="BA666" s="119">
        <v>11.5</v>
      </c>
      <c r="BB666" s="119">
        <v>7.58</v>
      </c>
      <c r="BC666" s="119">
        <v>8.67</v>
      </c>
    </row>
    <row r="667" spans="1:55" ht="182.25" x14ac:dyDescent="0.45">
      <c r="A667" s="260">
        <v>33</v>
      </c>
      <c r="B667" s="173" t="s">
        <v>428</v>
      </c>
      <c r="C667" s="120">
        <v>-7.67</v>
      </c>
      <c r="D667" s="120">
        <v>2.13</v>
      </c>
      <c r="E667" s="120">
        <v>-11.05</v>
      </c>
      <c r="F667" s="120">
        <v>-3.59</v>
      </c>
      <c r="G667" s="120">
        <v>-7.42</v>
      </c>
      <c r="H667" s="120">
        <v>-2.85</v>
      </c>
      <c r="I667" s="120">
        <v>-6.36</v>
      </c>
      <c r="J667" s="120">
        <v>-6.98</v>
      </c>
      <c r="K667" s="120">
        <v>6.41</v>
      </c>
      <c r="L667" s="120">
        <v>5.67</v>
      </c>
      <c r="M667" s="120">
        <v>3.19</v>
      </c>
      <c r="N667" s="120">
        <v>0.9</v>
      </c>
      <c r="O667" s="120">
        <v>0.53</v>
      </c>
      <c r="P667" s="120">
        <v>-8.75</v>
      </c>
      <c r="Q667" s="120">
        <v>1.08</v>
      </c>
      <c r="R667" s="120">
        <v>-0.25</v>
      </c>
      <c r="S667" s="120">
        <v>-0.41</v>
      </c>
      <c r="T667" s="120">
        <v>-1.94</v>
      </c>
      <c r="U667" s="120">
        <v>-1.7</v>
      </c>
      <c r="V667" s="120">
        <v>-12.06</v>
      </c>
      <c r="W667" s="120">
        <v>-6.94</v>
      </c>
      <c r="X667" s="120">
        <v>-11.22</v>
      </c>
      <c r="Y667" s="120">
        <v>-12.29</v>
      </c>
      <c r="Z667" s="120">
        <v>-11.46</v>
      </c>
      <c r="AA667" s="120">
        <v>-11.4</v>
      </c>
      <c r="AB667" s="120">
        <v>25.67</v>
      </c>
      <c r="AC667" s="120">
        <v>1.4</v>
      </c>
      <c r="AD667" s="120">
        <v>-11.78</v>
      </c>
      <c r="AE667" s="120">
        <v>-8.06</v>
      </c>
      <c r="AF667" s="120">
        <v>-6.79</v>
      </c>
      <c r="AG667" s="120">
        <v>-8.4</v>
      </c>
      <c r="AH667" s="120">
        <v>6.14</v>
      </c>
      <c r="AI667" s="120">
        <v>5.37</v>
      </c>
      <c r="AJ667" s="120">
        <v>1.28</v>
      </c>
      <c r="AK667" s="120">
        <v>10.79</v>
      </c>
      <c r="AL667" s="120">
        <v>7.29</v>
      </c>
      <c r="AM667" s="120">
        <v>11.96</v>
      </c>
      <c r="AN667" s="120">
        <v>-17.45</v>
      </c>
      <c r="AO667" s="120">
        <v>7.82</v>
      </c>
      <c r="AP667" s="120">
        <v>13.83</v>
      </c>
      <c r="AQ667" s="120">
        <v>16.190000000000001</v>
      </c>
      <c r="AR667" s="120">
        <v>13.02</v>
      </c>
      <c r="AS667" s="120">
        <v>8.06</v>
      </c>
      <c r="AT667" s="120">
        <v>9.24</v>
      </c>
      <c r="AU667" s="120">
        <v>8.08</v>
      </c>
      <c r="AV667" s="120">
        <v>8.49</v>
      </c>
      <c r="AW667" s="120">
        <v>15.63</v>
      </c>
      <c r="AX667" s="120">
        <v>9.6999999999999993</v>
      </c>
      <c r="AY667" s="120">
        <v>19.899999999999999</v>
      </c>
      <c r="AZ667" s="120">
        <v>19.11</v>
      </c>
      <c r="BA667" s="120">
        <v>11.77</v>
      </c>
      <c r="BB667" s="120">
        <v>6.9</v>
      </c>
      <c r="BC667" s="120">
        <v>10.49</v>
      </c>
    </row>
    <row r="668" spans="1:55" ht="118.5" x14ac:dyDescent="0.45">
      <c r="A668" s="261">
        <v>34</v>
      </c>
      <c r="B668" s="174" t="s">
        <v>174</v>
      </c>
      <c r="C668" s="119">
        <v>-5.64</v>
      </c>
      <c r="D668" s="119">
        <v>-0.12</v>
      </c>
      <c r="E668" s="119">
        <v>-7.72</v>
      </c>
      <c r="F668" s="119">
        <v>-4.91</v>
      </c>
      <c r="G668" s="119">
        <v>-5.05</v>
      </c>
      <c r="H668" s="119">
        <v>1.58</v>
      </c>
      <c r="I668" s="119">
        <v>-3.24</v>
      </c>
      <c r="J668" s="119">
        <v>-6.88</v>
      </c>
      <c r="K668" s="119">
        <v>3.61</v>
      </c>
      <c r="L668" s="119">
        <v>3.59</v>
      </c>
      <c r="M668" s="119">
        <v>-0.6</v>
      </c>
      <c r="N668" s="119">
        <v>-0.65</v>
      </c>
      <c r="O668" s="119">
        <v>-2.2200000000000002</v>
      </c>
      <c r="P668" s="119">
        <v>-7.28</v>
      </c>
      <c r="Q668" s="119">
        <v>-4.8</v>
      </c>
      <c r="R668" s="119">
        <v>-0.05</v>
      </c>
      <c r="S668" s="119">
        <v>-2.21</v>
      </c>
      <c r="T668" s="119">
        <v>-6.57</v>
      </c>
      <c r="U668" s="119">
        <v>-2.61</v>
      </c>
      <c r="V668" s="119">
        <v>-9.07</v>
      </c>
      <c r="W668" s="119">
        <v>-5.91</v>
      </c>
      <c r="X668" s="119">
        <v>-7.24</v>
      </c>
      <c r="Y668" s="119">
        <v>-9.11</v>
      </c>
      <c r="Z668" s="119">
        <v>-9.41</v>
      </c>
      <c r="AA668" s="119">
        <v>-9.49</v>
      </c>
      <c r="AB668" s="119">
        <v>12.3</v>
      </c>
      <c r="AC668" s="119">
        <v>0.92</v>
      </c>
      <c r="AD668" s="119">
        <v>-7.72</v>
      </c>
      <c r="AE668" s="119">
        <v>-6.45</v>
      </c>
      <c r="AF668" s="119">
        <v>-4.4400000000000004</v>
      </c>
      <c r="AG668" s="119">
        <v>-6.77</v>
      </c>
      <c r="AH668" s="119">
        <v>7.59</v>
      </c>
      <c r="AI668" s="119">
        <v>5.41</v>
      </c>
      <c r="AJ668" s="119">
        <v>-1.23</v>
      </c>
      <c r="AK668" s="119">
        <v>10.62</v>
      </c>
      <c r="AL668" s="119">
        <v>8.64</v>
      </c>
      <c r="AM668" s="119">
        <v>12.37</v>
      </c>
      <c r="AN668" s="119">
        <v>-2.39</v>
      </c>
      <c r="AO668" s="119">
        <v>13.47</v>
      </c>
      <c r="AP668" s="119">
        <v>11.54</v>
      </c>
      <c r="AQ668" s="119">
        <v>18.12</v>
      </c>
      <c r="AR668" s="119">
        <v>16.59</v>
      </c>
      <c r="AS668" s="119">
        <v>12.05</v>
      </c>
      <c r="AT668" s="119">
        <v>11.51</v>
      </c>
      <c r="AU668" s="119">
        <v>9.6199999999999992</v>
      </c>
      <c r="AV668" s="119">
        <v>11.3</v>
      </c>
      <c r="AW668" s="119">
        <v>16.43</v>
      </c>
      <c r="AX668" s="119">
        <v>7.92</v>
      </c>
      <c r="AY668" s="119">
        <v>16.29</v>
      </c>
      <c r="AZ668" s="119">
        <v>10.97</v>
      </c>
      <c r="BA668" s="119">
        <v>6.23</v>
      </c>
      <c r="BB668" s="119">
        <v>10.08</v>
      </c>
      <c r="BC668" s="119">
        <v>10.18</v>
      </c>
    </row>
    <row r="669" spans="1:55" ht="80.25" x14ac:dyDescent="0.45">
      <c r="A669" s="260">
        <v>35</v>
      </c>
      <c r="B669" s="173" t="s">
        <v>175</v>
      </c>
      <c r="C669" s="120">
        <v>-2.2000000000000002</v>
      </c>
      <c r="D669" s="120">
        <v>0.37</v>
      </c>
      <c r="E669" s="120">
        <v>-6.97</v>
      </c>
      <c r="F669" s="120">
        <v>-2.12</v>
      </c>
      <c r="G669" s="120">
        <v>-1.23</v>
      </c>
      <c r="H669" s="120">
        <v>3.48</v>
      </c>
      <c r="I669" s="120">
        <v>-0.68</v>
      </c>
      <c r="J669" s="120">
        <v>-4.66</v>
      </c>
      <c r="K669" s="120">
        <v>5.67</v>
      </c>
      <c r="L669" s="120">
        <v>3.94</v>
      </c>
      <c r="M669" s="120">
        <v>-3.48</v>
      </c>
      <c r="N669" s="120">
        <v>-2.75</v>
      </c>
      <c r="O669" s="120">
        <v>-6.7</v>
      </c>
      <c r="P669" s="120">
        <v>-8.4</v>
      </c>
      <c r="Q669" s="120">
        <v>-2.31</v>
      </c>
      <c r="R669" s="120">
        <v>-4.01</v>
      </c>
      <c r="S669" s="120">
        <v>-6.23</v>
      </c>
      <c r="T669" s="120">
        <v>-4.8499999999999996</v>
      </c>
      <c r="U669" s="120">
        <v>-4.53</v>
      </c>
      <c r="V669" s="120">
        <v>-8.5399999999999991</v>
      </c>
      <c r="W669" s="120">
        <v>-9.06</v>
      </c>
      <c r="X669" s="120">
        <v>-10.36</v>
      </c>
      <c r="Y669" s="120">
        <v>-7.29</v>
      </c>
      <c r="Z669" s="120">
        <v>-7.14</v>
      </c>
      <c r="AA669" s="120">
        <v>-7.36</v>
      </c>
      <c r="AB669" s="120">
        <v>10.42</v>
      </c>
      <c r="AC669" s="120">
        <v>-0.2</v>
      </c>
      <c r="AD669" s="120">
        <v>-5.23</v>
      </c>
      <c r="AE669" s="120">
        <v>-7.4</v>
      </c>
      <c r="AF669" s="120">
        <v>-9.93</v>
      </c>
      <c r="AG669" s="120">
        <v>-8.9700000000000006</v>
      </c>
      <c r="AH669" s="120">
        <v>3.94</v>
      </c>
      <c r="AI669" s="120">
        <v>5.32</v>
      </c>
      <c r="AJ669" s="120">
        <v>0</v>
      </c>
      <c r="AK669" s="120">
        <v>11.1</v>
      </c>
      <c r="AL669" s="120">
        <v>11.39</v>
      </c>
      <c r="AM669" s="120">
        <v>14.47</v>
      </c>
      <c r="AN669" s="120">
        <v>-1.01</v>
      </c>
      <c r="AO669" s="120">
        <v>13.36</v>
      </c>
      <c r="AP669" s="120">
        <v>10.32</v>
      </c>
      <c r="AQ669" s="120">
        <v>17.97</v>
      </c>
      <c r="AR669" s="120">
        <v>18.72</v>
      </c>
      <c r="AS669" s="120">
        <v>14.57</v>
      </c>
      <c r="AT669" s="120">
        <v>14.79</v>
      </c>
      <c r="AU669" s="120">
        <v>8.75</v>
      </c>
      <c r="AV669" s="120">
        <v>13.28</v>
      </c>
      <c r="AW669" s="120">
        <v>15.15</v>
      </c>
      <c r="AX669" s="120">
        <v>8.9600000000000009</v>
      </c>
      <c r="AY669" s="120">
        <v>15.31</v>
      </c>
      <c r="AZ669" s="120">
        <v>15.21</v>
      </c>
      <c r="BA669" s="120">
        <v>8.67</v>
      </c>
      <c r="BB669" s="120">
        <v>12.85</v>
      </c>
      <c r="BC669" s="120">
        <v>14.22</v>
      </c>
    </row>
    <row r="670" spans="1:55" ht="67.5" x14ac:dyDescent="0.45">
      <c r="A670" s="261">
        <v>36</v>
      </c>
      <c r="B670" s="174" t="s">
        <v>176</v>
      </c>
      <c r="C670" s="119">
        <v>-11.69</v>
      </c>
      <c r="D670" s="119">
        <v>-5.84</v>
      </c>
      <c r="E670" s="119">
        <v>-11.62</v>
      </c>
      <c r="F670" s="119">
        <v>-7.04</v>
      </c>
      <c r="G670" s="119">
        <v>-14.17</v>
      </c>
      <c r="H670" s="119">
        <v>-6.43</v>
      </c>
      <c r="I670" s="119">
        <v>-6.44</v>
      </c>
      <c r="J670" s="119">
        <v>-8.11</v>
      </c>
      <c r="K670" s="119">
        <v>-8.2100000000000009</v>
      </c>
      <c r="L670" s="119">
        <v>-4</v>
      </c>
      <c r="M670" s="119">
        <v>9.2100000000000009</v>
      </c>
      <c r="N670" s="119">
        <v>-3.04</v>
      </c>
      <c r="O670" s="119">
        <v>-11.98</v>
      </c>
      <c r="P670" s="119">
        <v>-19.62</v>
      </c>
      <c r="Q670" s="119">
        <v>-13.68</v>
      </c>
      <c r="R670" s="119">
        <v>-19.239999999999998</v>
      </c>
      <c r="S670" s="119">
        <v>-14.74</v>
      </c>
      <c r="T670" s="119">
        <v>-24.19</v>
      </c>
      <c r="U670" s="119">
        <v>-17.8</v>
      </c>
      <c r="V670" s="119">
        <v>-20.8</v>
      </c>
      <c r="W670" s="119">
        <v>-20.420000000000002</v>
      </c>
      <c r="X670" s="119">
        <v>-20.45</v>
      </c>
      <c r="Y670" s="119">
        <v>-29.25</v>
      </c>
      <c r="Z670" s="119">
        <v>-15.93</v>
      </c>
      <c r="AA670" s="119">
        <v>-10.47</v>
      </c>
      <c r="AB670" s="119">
        <v>6.12</v>
      </c>
      <c r="AC670" s="119">
        <v>11.58</v>
      </c>
      <c r="AD670" s="119">
        <v>-1.05</v>
      </c>
      <c r="AE670" s="119">
        <v>-11.31</v>
      </c>
      <c r="AF670" s="119">
        <v>-14.38</v>
      </c>
      <c r="AG670" s="119">
        <v>-4.78</v>
      </c>
      <c r="AH670" s="119">
        <v>7.85</v>
      </c>
      <c r="AI670" s="119">
        <v>4.9000000000000004</v>
      </c>
      <c r="AJ670" s="119">
        <v>2.69</v>
      </c>
      <c r="AK670" s="119">
        <v>1.66</v>
      </c>
      <c r="AL670" s="119">
        <v>-6.09</v>
      </c>
      <c r="AM670" s="119">
        <v>1.27</v>
      </c>
      <c r="AN670" s="119">
        <v>-8.32</v>
      </c>
      <c r="AO670" s="119">
        <v>-8.26</v>
      </c>
      <c r="AP670" s="119">
        <v>4.92</v>
      </c>
      <c r="AQ670" s="119">
        <v>8.43</v>
      </c>
      <c r="AR670" s="119">
        <v>30.38</v>
      </c>
      <c r="AS670" s="119">
        <v>3.7</v>
      </c>
      <c r="AT670" s="119">
        <v>8.59</v>
      </c>
      <c r="AU670" s="119">
        <v>7.07</v>
      </c>
      <c r="AV670" s="119">
        <v>13.59</v>
      </c>
      <c r="AW670" s="119">
        <v>26.56</v>
      </c>
      <c r="AX670" s="119">
        <v>14.06</v>
      </c>
      <c r="AY670" s="119">
        <v>23.49</v>
      </c>
      <c r="AZ670" s="119">
        <v>14.17</v>
      </c>
      <c r="BA670" s="119">
        <v>13.58</v>
      </c>
      <c r="BB670" s="119">
        <v>7.75</v>
      </c>
      <c r="BC670" s="119">
        <v>15.28</v>
      </c>
    </row>
    <row r="671" spans="1:55" ht="54.75" x14ac:dyDescent="0.45">
      <c r="A671" s="260">
        <v>37</v>
      </c>
      <c r="B671" s="173" t="s">
        <v>177</v>
      </c>
      <c r="C671" s="120">
        <v>2.73</v>
      </c>
      <c r="D671" s="120">
        <v>4.72</v>
      </c>
      <c r="E671" s="120">
        <v>-6.24</v>
      </c>
      <c r="F671" s="120">
        <v>-0.66</v>
      </c>
      <c r="G671" s="120">
        <v>0.12</v>
      </c>
      <c r="H671" s="120">
        <v>5.2</v>
      </c>
      <c r="I671" s="120">
        <v>2.91</v>
      </c>
      <c r="J671" s="120">
        <v>-4.09</v>
      </c>
      <c r="K671" s="120">
        <v>6.72</v>
      </c>
      <c r="L671" s="120">
        <v>-1.01</v>
      </c>
      <c r="M671" s="120">
        <v>-8.08</v>
      </c>
      <c r="N671" s="120">
        <v>-9.8699999999999992</v>
      </c>
      <c r="O671" s="120">
        <v>-8.5</v>
      </c>
      <c r="P671" s="120">
        <v>-5.91</v>
      </c>
      <c r="Q671" s="120">
        <v>2.94</v>
      </c>
      <c r="R671" s="120">
        <v>2.25</v>
      </c>
      <c r="S671" s="120">
        <v>2.9</v>
      </c>
      <c r="T671" s="120">
        <v>4.5199999999999996</v>
      </c>
      <c r="U671" s="120">
        <v>4.25</v>
      </c>
      <c r="V671" s="120">
        <v>2.69</v>
      </c>
      <c r="W671" s="120">
        <v>1.2</v>
      </c>
      <c r="X671" s="120">
        <v>-1.51</v>
      </c>
      <c r="Y671" s="120">
        <v>3.82</v>
      </c>
      <c r="Z671" s="120">
        <v>-1.85</v>
      </c>
      <c r="AA671" s="120">
        <v>-2.44</v>
      </c>
      <c r="AB671" s="120">
        <v>-6.4</v>
      </c>
      <c r="AC671" s="120">
        <v>-5.97</v>
      </c>
      <c r="AD671" s="120">
        <v>-5.16</v>
      </c>
      <c r="AE671" s="120">
        <v>-6.12</v>
      </c>
      <c r="AF671" s="120">
        <v>-9.34</v>
      </c>
      <c r="AG671" s="120">
        <v>-10.44</v>
      </c>
      <c r="AH671" s="120">
        <v>2.1800000000000002</v>
      </c>
      <c r="AI671" s="120">
        <v>5.1100000000000003</v>
      </c>
      <c r="AJ671" s="120">
        <v>3.2</v>
      </c>
      <c r="AK671" s="120">
        <v>12.7</v>
      </c>
      <c r="AL671" s="120">
        <v>22.39</v>
      </c>
      <c r="AM671" s="120">
        <v>18.3</v>
      </c>
      <c r="AN671" s="120">
        <v>26.76</v>
      </c>
      <c r="AO671" s="120">
        <v>33.22</v>
      </c>
      <c r="AP671" s="120">
        <v>14.08</v>
      </c>
      <c r="AQ671" s="120">
        <v>21.31</v>
      </c>
      <c r="AR671" s="120">
        <v>21.93</v>
      </c>
      <c r="AS671" s="120">
        <v>23.58</v>
      </c>
      <c r="AT671" s="120">
        <v>21.96</v>
      </c>
      <c r="AU671" s="120">
        <v>13.32</v>
      </c>
      <c r="AV671" s="120">
        <v>12.98</v>
      </c>
      <c r="AW671" s="120">
        <v>13.44</v>
      </c>
      <c r="AX671" s="120">
        <v>8.5500000000000007</v>
      </c>
      <c r="AY671" s="120">
        <v>14.67</v>
      </c>
      <c r="AZ671" s="120">
        <v>5.73</v>
      </c>
      <c r="BA671" s="120">
        <v>1</v>
      </c>
      <c r="BB671" s="120">
        <v>19.14</v>
      </c>
      <c r="BC671" s="120">
        <v>15.99</v>
      </c>
    </row>
    <row r="672" spans="1:55" ht="220.5" x14ac:dyDescent="0.45">
      <c r="A672" s="261">
        <v>38</v>
      </c>
      <c r="B672" s="174" t="s">
        <v>396</v>
      </c>
      <c r="C672" s="119">
        <v>-1.78</v>
      </c>
      <c r="D672" s="119">
        <v>2.8</v>
      </c>
      <c r="E672" s="119">
        <v>-1.37</v>
      </c>
      <c r="F672" s="119">
        <v>13.46</v>
      </c>
      <c r="G672" s="119">
        <v>17.79</v>
      </c>
      <c r="H672" s="119">
        <v>19.75</v>
      </c>
      <c r="I672" s="119">
        <v>8.35</v>
      </c>
      <c r="J672" s="119">
        <v>6.32</v>
      </c>
      <c r="K672" s="119">
        <v>20.38</v>
      </c>
      <c r="L672" s="119">
        <v>12.88</v>
      </c>
      <c r="M672" s="119">
        <v>-1.43</v>
      </c>
      <c r="N672" s="119">
        <v>12.02</v>
      </c>
      <c r="O672" s="119">
        <v>2.3199999999999998</v>
      </c>
      <c r="P672" s="119">
        <v>5.39</v>
      </c>
      <c r="Q672" s="119">
        <v>3.79</v>
      </c>
      <c r="R672" s="119">
        <v>1.97</v>
      </c>
      <c r="S672" s="119">
        <v>-8.67</v>
      </c>
      <c r="T672" s="119">
        <v>-6.21</v>
      </c>
      <c r="U672" s="119">
        <v>-5.14</v>
      </c>
      <c r="V672" s="119">
        <v>-10.36</v>
      </c>
      <c r="W672" s="119">
        <v>-6.92</v>
      </c>
      <c r="X672" s="119">
        <v>-7.79</v>
      </c>
      <c r="Y672" s="119">
        <v>-1.1000000000000001</v>
      </c>
      <c r="Z672" s="119">
        <v>-8.2100000000000009</v>
      </c>
      <c r="AA672" s="119">
        <v>-2.99</v>
      </c>
      <c r="AB672" s="119">
        <v>-9.59</v>
      </c>
      <c r="AC672" s="119">
        <v>-1.94</v>
      </c>
      <c r="AD672" s="119">
        <v>-1.57</v>
      </c>
      <c r="AE672" s="119">
        <v>1.74</v>
      </c>
      <c r="AF672" s="119">
        <v>3.73</v>
      </c>
      <c r="AG672" s="119">
        <v>-2.96</v>
      </c>
      <c r="AH672" s="119">
        <v>6.61</v>
      </c>
      <c r="AI672" s="119">
        <v>-2.56</v>
      </c>
      <c r="AJ672" s="119">
        <v>-4.49</v>
      </c>
      <c r="AK672" s="119">
        <v>5.92</v>
      </c>
      <c r="AL672" s="119">
        <v>6.2</v>
      </c>
      <c r="AM672" s="119">
        <v>9.41</v>
      </c>
      <c r="AN672" s="119">
        <v>18.170000000000002</v>
      </c>
      <c r="AO672" s="119">
        <v>14.99</v>
      </c>
      <c r="AP672" s="119">
        <v>2.17</v>
      </c>
      <c r="AQ672" s="119">
        <v>10.76</v>
      </c>
      <c r="AR672" s="119">
        <v>5.61</v>
      </c>
      <c r="AS672" s="119">
        <v>11.41</v>
      </c>
      <c r="AT672" s="119">
        <v>21.86</v>
      </c>
      <c r="AU672" s="119">
        <v>22.78</v>
      </c>
      <c r="AV672" s="119">
        <v>22.64</v>
      </c>
      <c r="AW672" s="119">
        <v>29.03</v>
      </c>
      <c r="AX672" s="119">
        <v>32.04</v>
      </c>
      <c r="AY672" s="119">
        <v>19.96</v>
      </c>
      <c r="AZ672" s="119">
        <v>19.79</v>
      </c>
      <c r="BA672" s="119">
        <v>13.05</v>
      </c>
      <c r="BB672" s="119">
        <v>24.3</v>
      </c>
      <c r="BC672" s="119">
        <v>23.93</v>
      </c>
    </row>
    <row r="673" spans="1:55" ht="42" x14ac:dyDescent="0.45">
      <c r="A673" s="260">
        <v>39</v>
      </c>
      <c r="B673" s="173" t="s">
        <v>178</v>
      </c>
      <c r="C673" s="120">
        <v>1.97</v>
      </c>
      <c r="D673" s="120">
        <v>-0.83</v>
      </c>
      <c r="E673" s="120">
        <v>1.04</v>
      </c>
      <c r="F673" s="120">
        <v>1.88</v>
      </c>
      <c r="G673" s="120">
        <v>-9</v>
      </c>
      <c r="H673" s="120">
        <v>-1.3</v>
      </c>
      <c r="I673" s="120">
        <v>3.42</v>
      </c>
      <c r="J673" s="120">
        <v>-7.77</v>
      </c>
      <c r="K673" s="120">
        <v>-1.62</v>
      </c>
      <c r="L673" s="120">
        <v>6.08</v>
      </c>
      <c r="M673" s="120">
        <v>-4.5</v>
      </c>
      <c r="N673" s="120">
        <v>5.26</v>
      </c>
      <c r="O673" s="120">
        <v>-10.55</v>
      </c>
      <c r="P673" s="120">
        <v>-12.27</v>
      </c>
      <c r="Q673" s="120">
        <v>-19.91</v>
      </c>
      <c r="R673" s="120">
        <v>-17.95</v>
      </c>
      <c r="S673" s="120">
        <v>-13.27</v>
      </c>
      <c r="T673" s="120">
        <v>-10.199999999999999</v>
      </c>
      <c r="U673" s="120">
        <v>3.08</v>
      </c>
      <c r="V673" s="120">
        <v>-0.69</v>
      </c>
      <c r="W673" s="120">
        <v>3.18</v>
      </c>
      <c r="X673" s="120">
        <v>-7.7</v>
      </c>
      <c r="Y673" s="120">
        <v>-10.56</v>
      </c>
      <c r="Z673" s="120">
        <v>-12.37</v>
      </c>
      <c r="AA673" s="120">
        <v>1.73</v>
      </c>
      <c r="AB673" s="120">
        <v>9.4499999999999993</v>
      </c>
      <c r="AC673" s="120">
        <v>11</v>
      </c>
      <c r="AD673" s="120">
        <v>-3.65</v>
      </c>
      <c r="AE673" s="120">
        <v>-9.4700000000000006</v>
      </c>
      <c r="AF673" s="120">
        <v>-0.48</v>
      </c>
      <c r="AG673" s="120">
        <v>-25.37</v>
      </c>
      <c r="AH673" s="120">
        <v>-6.15</v>
      </c>
      <c r="AI673" s="120">
        <v>-7.11</v>
      </c>
      <c r="AJ673" s="120">
        <v>-21.63</v>
      </c>
      <c r="AK673" s="120">
        <v>-0.46</v>
      </c>
      <c r="AL673" s="120">
        <v>5.04</v>
      </c>
      <c r="AM673" s="120">
        <v>-2.81</v>
      </c>
      <c r="AN673" s="120">
        <v>-1.06</v>
      </c>
      <c r="AO673" s="120">
        <v>10.78</v>
      </c>
      <c r="AP673" s="120">
        <v>-1.89</v>
      </c>
      <c r="AQ673" s="120">
        <v>7.97</v>
      </c>
      <c r="AR673" s="120">
        <v>10.37</v>
      </c>
      <c r="AS673" s="120">
        <v>10.47</v>
      </c>
      <c r="AT673" s="120">
        <v>0.77</v>
      </c>
      <c r="AU673" s="120">
        <v>4.37</v>
      </c>
      <c r="AV673" s="120">
        <v>13.56</v>
      </c>
      <c r="AW673" s="120">
        <v>13.78</v>
      </c>
      <c r="AX673" s="120">
        <v>4.28</v>
      </c>
      <c r="AY673" s="120">
        <v>4.7699999999999996</v>
      </c>
      <c r="AZ673" s="120">
        <v>3.76</v>
      </c>
      <c r="BA673" s="120">
        <v>5.41</v>
      </c>
      <c r="BB673" s="120">
        <v>5.67</v>
      </c>
      <c r="BC673" s="120">
        <v>2.63</v>
      </c>
    </row>
    <row r="674" spans="1:55" ht="42" x14ac:dyDescent="0.45">
      <c r="A674" s="261">
        <v>40</v>
      </c>
      <c r="B674" s="174" t="s">
        <v>179</v>
      </c>
      <c r="C674" s="119">
        <v>4.34</v>
      </c>
      <c r="D674" s="119">
        <v>6.24</v>
      </c>
      <c r="E674" s="119">
        <v>2.67</v>
      </c>
      <c r="F674" s="119">
        <v>5.03</v>
      </c>
      <c r="G674" s="119">
        <v>9.6300000000000008</v>
      </c>
      <c r="H674" s="119">
        <v>13.49</v>
      </c>
      <c r="I674" s="119">
        <v>6.97</v>
      </c>
      <c r="J674" s="119">
        <v>-5.65</v>
      </c>
      <c r="K674" s="119">
        <v>3.9</v>
      </c>
      <c r="L674" s="119">
        <v>8.31</v>
      </c>
      <c r="M674" s="119">
        <v>-5.0999999999999996</v>
      </c>
      <c r="N674" s="119">
        <v>1.84</v>
      </c>
      <c r="O674" s="119">
        <v>-5.64</v>
      </c>
      <c r="P674" s="119">
        <v>-5.39</v>
      </c>
      <c r="Q674" s="119">
        <v>-3.65</v>
      </c>
      <c r="R674" s="119">
        <v>-4.9400000000000004</v>
      </c>
      <c r="S674" s="119">
        <v>-13.66</v>
      </c>
      <c r="T674" s="119">
        <v>-7.68</v>
      </c>
      <c r="U674" s="119">
        <v>-0.73</v>
      </c>
      <c r="V674" s="119">
        <v>-2.13</v>
      </c>
      <c r="W674" s="119">
        <v>-8.44</v>
      </c>
      <c r="X674" s="119">
        <v>-11.86</v>
      </c>
      <c r="Y674" s="119">
        <v>-7.11</v>
      </c>
      <c r="Z674" s="119">
        <v>0.92</v>
      </c>
      <c r="AA674" s="119">
        <v>-2.64</v>
      </c>
      <c r="AB674" s="119">
        <v>3.76</v>
      </c>
      <c r="AC674" s="119">
        <v>-1.83</v>
      </c>
      <c r="AD674" s="119">
        <v>0.31</v>
      </c>
      <c r="AE674" s="119">
        <v>-3.37</v>
      </c>
      <c r="AF674" s="119">
        <v>1.1499999999999999</v>
      </c>
      <c r="AG674" s="119">
        <v>-12.97</v>
      </c>
      <c r="AH674" s="119">
        <v>10.119999999999999</v>
      </c>
      <c r="AI674" s="119">
        <v>7.4</v>
      </c>
      <c r="AJ674" s="119">
        <v>-10.82</v>
      </c>
      <c r="AK674" s="119">
        <v>12.49</v>
      </c>
      <c r="AL674" s="119">
        <v>4.49</v>
      </c>
      <c r="AM674" s="119">
        <v>9.74</v>
      </c>
      <c r="AN674" s="119">
        <v>4.2699999999999996</v>
      </c>
      <c r="AO674" s="119">
        <v>10.24</v>
      </c>
      <c r="AP674" s="119">
        <v>-3.23</v>
      </c>
      <c r="AQ674" s="119">
        <v>12.93</v>
      </c>
      <c r="AR674" s="119">
        <v>6.26</v>
      </c>
      <c r="AS674" s="119">
        <v>8.48</v>
      </c>
      <c r="AT674" s="119">
        <v>9.23</v>
      </c>
      <c r="AU674" s="119">
        <v>2.33</v>
      </c>
      <c r="AV674" s="119">
        <v>27.37</v>
      </c>
      <c r="AW674" s="119">
        <v>6.02</v>
      </c>
      <c r="AX674" s="119">
        <v>2.2999999999999998</v>
      </c>
      <c r="AY674" s="119">
        <v>8.8000000000000007</v>
      </c>
      <c r="AZ674" s="119">
        <v>13.06</v>
      </c>
      <c r="BA674" s="119">
        <v>8.3699999999999992</v>
      </c>
      <c r="BB674" s="119">
        <v>17.38</v>
      </c>
      <c r="BC674" s="119">
        <v>9.39</v>
      </c>
    </row>
    <row r="675" spans="1:55" ht="42" x14ac:dyDescent="0.45">
      <c r="A675" s="260">
        <v>41</v>
      </c>
      <c r="B675" s="173" t="s">
        <v>180</v>
      </c>
      <c r="C675" s="120">
        <v>4.43</v>
      </c>
      <c r="D675" s="120">
        <v>6.42</v>
      </c>
      <c r="E675" s="120">
        <v>2.93</v>
      </c>
      <c r="F675" s="120">
        <v>5.13</v>
      </c>
      <c r="G675" s="120">
        <v>9.5</v>
      </c>
      <c r="H675" s="120">
        <v>13.41</v>
      </c>
      <c r="I675" s="120">
        <v>6.8</v>
      </c>
      <c r="J675" s="120">
        <v>-5.73</v>
      </c>
      <c r="K675" s="120">
        <v>3.8</v>
      </c>
      <c r="L675" s="120">
        <v>8.2799999999999994</v>
      </c>
      <c r="M675" s="120">
        <v>-5.16</v>
      </c>
      <c r="N675" s="120">
        <v>1.82</v>
      </c>
      <c r="O675" s="120">
        <v>-5.75</v>
      </c>
      <c r="P675" s="120">
        <v>-5.53</v>
      </c>
      <c r="Q675" s="120">
        <v>-3.86</v>
      </c>
      <c r="R675" s="120">
        <v>-5.05</v>
      </c>
      <c r="S675" s="120">
        <v>-13.65</v>
      </c>
      <c r="T675" s="120">
        <v>-7.56</v>
      </c>
      <c r="U675" s="120">
        <v>-0.61</v>
      </c>
      <c r="V675" s="120">
        <v>-2.0299999999999998</v>
      </c>
      <c r="W675" s="120">
        <v>-8.4600000000000009</v>
      </c>
      <c r="X675" s="120">
        <v>-11.73</v>
      </c>
      <c r="Y675" s="120">
        <v>-6.83</v>
      </c>
      <c r="Z675" s="120">
        <v>1</v>
      </c>
      <c r="AA675" s="120">
        <v>-2.65</v>
      </c>
      <c r="AB675" s="120">
        <v>3.84</v>
      </c>
      <c r="AC675" s="120">
        <v>-1.79</v>
      </c>
      <c r="AD675" s="120">
        <v>0.38</v>
      </c>
      <c r="AE675" s="120">
        <v>-3.36</v>
      </c>
      <c r="AF675" s="120">
        <v>1.05</v>
      </c>
      <c r="AG675" s="120">
        <v>-12.94</v>
      </c>
      <c r="AH675" s="120">
        <v>10</v>
      </c>
      <c r="AI675" s="120">
        <v>7.42</v>
      </c>
      <c r="AJ675" s="120">
        <v>-10.85</v>
      </c>
      <c r="AK675" s="120">
        <v>12.22</v>
      </c>
      <c r="AL675" s="120">
        <v>4.46</v>
      </c>
      <c r="AM675" s="120">
        <v>9.73</v>
      </c>
      <c r="AN675" s="120">
        <v>4.16</v>
      </c>
      <c r="AO675" s="120">
        <v>10.35</v>
      </c>
      <c r="AP675" s="120">
        <v>-3.09</v>
      </c>
      <c r="AQ675" s="120">
        <v>13.02</v>
      </c>
      <c r="AR675" s="120">
        <v>6.26</v>
      </c>
      <c r="AS675" s="120">
        <v>8.34</v>
      </c>
      <c r="AT675" s="120">
        <v>9.2799999999999994</v>
      </c>
      <c r="AU675" s="120">
        <v>2.62</v>
      </c>
      <c r="AV675" s="120">
        <v>27.44</v>
      </c>
      <c r="AW675" s="120">
        <v>6.2</v>
      </c>
      <c r="AX675" s="120">
        <v>2.42</v>
      </c>
      <c r="AY675" s="120">
        <v>9.14</v>
      </c>
      <c r="AZ675" s="120">
        <v>13.28</v>
      </c>
      <c r="BA675" s="120">
        <v>8.51</v>
      </c>
      <c r="BB675" s="120">
        <v>17.649999999999999</v>
      </c>
      <c r="BC675" s="120">
        <v>9.64</v>
      </c>
    </row>
    <row r="676" spans="1:55" ht="93" x14ac:dyDescent="0.45">
      <c r="A676" s="261">
        <v>42</v>
      </c>
      <c r="B676" s="174" t="s">
        <v>181</v>
      </c>
      <c r="C676" s="119">
        <v>-13.31</v>
      </c>
      <c r="D676" s="119">
        <v>-5.89</v>
      </c>
      <c r="E676" s="119">
        <v>-16.190000000000001</v>
      </c>
      <c r="F676" s="119">
        <v>-6.65</v>
      </c>
      <c r="G676" s="119">
        <v>-8.08</v>
      </c>
      <c r="H676" s="119">
        <v>-1.58</v>
      </c>
      <c r="I676" s="119">
        <v>-14.38</v>
      </c>
      <c r="J676" s="119">
        <v>-9.57</v>
      </c>
      <c r="K676" s="119">
        <v>5.41</v>
      </c>
      <c r="L676" s="119">
        <v>5.34</v>
      </c>
      <c r="M676" s="119">
        <v>7.59</v>
      </c>
      <c r="N676" s="119">
        <v>-0.18</v>
      </c>
      <c r="O676" s="119">
        <v>-4.4400000000000004</v>
      </c>
      <c r="P676" s="119">
        <v>-9.18</v>
      </c>
      <c r="Q676" s="119">
        <v>-3.51</v>
      </c>
      <c r="R676" s="119">
        <v>-5.41</v>
      </c>
      <c r="S676" s="119">
        <v>-10.26</v>
      </c>
      <c r="T676" s="119">
        <v>-12.68</v>
      </c>
      <c r="U676" s="119">
        <v>-6.83</v>
      </c>
      <c r="V676" s="119">
        <v>-19.399999999999999</v>
      </c>
      <c r="W676" s="119">
        <v>-14.23</v>
      </c>
      <c r="X676" s="119">
        <v>-18.190000000000001</v>
      </c>
      <c r="Y676" s="119">
        <v>-21.07</v>
      </c>
      <c r="Z676" s="119">
        <v>-14.49</v>
      </c>
      <c r="AA676" s="119">
        <v>-10.76</v>
      </c>
      <c r="AB676" s="119">
        <v>13.01</v>
      </c>
      <c r="AC676" s="119">
        <v>8.36</v>
      </c>
      <c r="AD676" s="119">
        <v>-8.84</v>
      </c>
      <c r="AE676" s="119">
        <v>-6.37</v>
      </c>
      <c r="AF676" s="119">
        <v>-9.14</v>
      </c>
      <c r="AG676" s="119">
        <v>-5.38</v>
      </c>
      <c r="AH676" s="119">
        <v>5.08</v>
      </c>
      <c r="AI676" s="119">
        <v>1.67</v>
      </c>
      <c r="AJ676" s="119">
        <v>-2.23</v>
      </c>
      <c r="AK676" s="119">
        <v>3.25</v>
      </c>
      <c r="AL676" s="119">
        <v>0.04</v>
      </c>
      <c r="AM676" s="119">
        <v>9.31</v>
      </c>
      <c r="AN676" s="119">
        <v>-15.83</v>
      </c>
      <c r="AO676" s="119">
        <v>-3.73</v>
      </c>
      <c r="AP676" s="119">
        <v>12.92</v>
      </c>
      <c r="AQ676" s="119">
        <v>10.17</v>
      </c>
      <c r="AR676" s="119">
        <v>15</v>
      </c>
      <c r="AS676" s="119">
        <v>7.56</v>
      </c>
      <c r="AT676" s="119">
        <v>6.9</v>
      </c>
      <c r="AU676" s="119">
        <v>8.66</v>
      </c>
      <c r="AV676" s="119">
        <v>11.19</v>
      </c>
      <c r="AW676" s="119">
        <v>26.24</v>
      </c>
      <c r="AX676" s="119">
        <v>14.83</v>
      </c>
      <c r="AY676" s="119">
        <v>16.66</v>
      </c>
      <c r="AZ676" s="119">
        <v>15.28</v>
      </c>
      <c r="BA676" s="119">
        <v>18.89</v>
      </c>
      <c r="BB676" s="119">
        <v>4.21</v>
      </c>
      <c r="BC676" s="119">
        <v>13.5</v>
      </c>
    </row>
    <row r="677" spans="1:55" ht="67.5" x14ac:dyDescent="0.45">
      <c r="A677" s="260">
        <v>43</v>
      </c>
      <c r="B677" s="173" t="s">
        <v>182</v>
      </c>
      <c r="C677" s="120">
        <v>-12.42</v>
      </c>
      <c r="D677" s="120">
        <v>-6.89</v>
      </c>
      <c r="E677" s="120">
        <v>0.28999999999999998</v>
      </c>
      <c r="F677" s="120">
        <v>7.77</v>
      </c>
      <c r="G677" s="120">
        <v>11.61</v>
      </c>
      <c r="H677" s="120">
        <v>20.47</v>
      </c>
      <c r="I677" s="120">
        <v>1</v>
      </c>
      <c r="J677" s="120">
        <v>0.74</v>
      </c>
      <c r="K677" s="120">
        <v>19.27</v>
      </c>
      <c r="L677" s="120">
        <v>17.41</v>
      </c>
      <c r="M677" s="120">
        <v>7.0000000000000007E-2</v>
      </c>
      <c r="N677" s="120">
        <v>8.76</v>
      </c>
      <c r="O677" s="120">
        <v>1.1599999999999999</v>
      </c>
      <c r="P677" s="120">
        <v>6.82</v>
      </c>
      <c r="Q677" s="120">
        <v>7.97</v>
      </c>
      <c r="R677" s="120">
        <v>7.35</v>
      </c>
      <c r="S677" s="120">
        <v>-7.23</v>
      </c>
      <c r="T677" s="120">
        <v>-6.8</v>
      </c>
      <c r="U677" s="120">
        <v>-0.99</v>
      </c>
      <c r="V677" s="120">
        <v>-11.26</v>
      </c>
      <c r="W677" s="120">
        <v>-9.64</v>
      </c>
      <c r="X677" s="120">
        <v>-13.94</v>
      </c>
      <c r="Y677" s="120">
        <v>-3.08</v>
      </c>
      <c r="Z677" s="120">
        <v>-12.42</v>
      </c>
      <c r="AA677" s="120">
        <v>-3.66</v>
      </c>
      <c r="AB677" s="120">
        <v>-11.99</v>
      </c>
      <c r="AC677" s="120">
        <v>0.12</v>
      </c>
      <c r="AD677" s="120">
        <v>-4.0999999999999996</v>
      </c>
      <c r="AE677" s="120">
        <v>2.75</v>
      </c>
      <c r="AF677" s="120">
        <v>3.37</v>
      </c>
      <c r="AG677" s="120">
        <v>-8.4499999999999993</v>
      </c>
      <c r="AH677" s="120">
        <v>6.95</v>
      </c>
      <c r="AI677" s="120">
        <v>2.68</v>
      </c>
      <c r="AJ677" s="120">
        <v>4.8</v>
      </c>
      <c r="AK677" s="120">
        <v>11.21</v>
      </c>
      <c r="AL677" s="120">
        <v>13.43</v>
      </c>
      <c r="AM677" s="120">
        <v>22.28</v>
      </c>
      <c r="AN677" s="120">
        <v>26.55</v>
      </c>
      <c r="AO677" s="120">
        <v>19.46</v>
      </c>
      <c r="AP677" s="120">
        <v>10.72</v>
      </c>
      <c r="AQ677" s="120">
        <v>18.3</v>
      </c>
      <c r="AR677" s="120">
        <v>11.49</v>
      </c>
      <c r="AS677" s="120">
        <v>20.55</v>
      </c>
      <c r="AT677" s="120">
        <v>31.88</v>
      </c>
      <c r="AU677" s="120">
        <v>34.869999999999997</v>
      </c>
      <c r="AV677" s="120">
        <v>32.31</v>
      </c>
      <c r="AW677" s="120">
        <v>41.82</v>
      </c>
      <c r="AX677" s="120">
        <v>52.07</v>
      </c>
      <c r="AY677" s="120">
        <v>28.1</v>
      </c>
      <c r="AZ677" s="120">
        <v>30.18</v>
      </c>
      <c r="BA677" s="120">
        <v>17.43</v>
      </c>
      <c r="BB677" s="120">
        <v>24.62</v>
      </c>
      <c r="BC677" s="120">
        <v>24.82</v>
      </c>
    </row>
    <row r="678" spans="1:55" ht="105.75" x14ac:dyDescent="0.45">
      <c r="A678" s="261">
        <v>44</v>
      </c>
      <c r="B678" s="174" t="s">
        <v>183</v>
      </c>
      <c r="C678" s="119">
        <v>18.399999999999999</v>
      </c>
      <c r="D678" s="119">
        <v>3.15</v>
      </c>
      <c r="E678" s="119">
        <v>9.26</v>
      </c>
      <c r="F678" s="119">
        <v>44.65</v>
      </c>
      <c r="G678" s="119">
        <v>5.22</v>
      </c>
      <c r="H678" s="119">
        <v>9.39</v>
      </c>
      <c r="I678" s="119">
        <v>19.04</v>
      </c>
      <c r="J678" s="119">
        <v>-8.61</v>
      </c>
      <c r="K678" s="119">
        <v>-15.39</v>
      </c>
      <c r="L678" s="119">
        <v>-7.09</v>
      </c>
      <c r="M678" s="119">
        <v>-12.07</v>
      </c>
      <c r="N678" s="119">
        <v>4.7</v>
      </c>
      <c r="O678" s="119">
        <v>-10.39</v>
      </c>
      <c r="P678" s="119">
        <v>6.27</v>
      </c>
      <c r="Q678" s="119">
        <v>-6.47</v>
      </c>
      <c r="R678" s="119">
        <v>-15.44</v>
      </c>
      <c r="S678" s="119">
        <v>-22.44</v>
      </c>
      <c r="T678" s="119">
        <v>-25.91</v>
      </c>
      <c r="U678" s="119">
        <v>-15.67</v>
      </c>
      <c r="V678" s="119">
        <v>-0.56999999999999995</v>
      </c>
      <c r="W678" s="119">
        <v>6.93</v>
      </c>
      <c r="X678" s="119">
        <v>-0.36</v>
      </c>
      <c r="Y678" s="119">
        <v>13.57</v>
      </c>
      <c r="Z678" s="119">
        <v>-6.67</v>
      </c>
      <c r="AA678" s="119">
        <v>-10.77</v>
      </c>
      <c r="AB678" s="119">
        <v>-9.61</v>
      </c>
      <c r="AC678" s="119">
        <v>-6.61</v>
      </c>
      <c r="AD678" s="119">
        <v>-14.98</v>
      </c>
      <c r="AE678" s="119">
        <v>3.53</v>
      </c>
      <c r="AF678" s="119">
        <v>1.38</v>
      </c>
      <c r="AG678" s="119">
        <v>-22.39</v>
      </c>
      <c r="AH678" s="119">
        <v>-8.57</v>
      </c>
      <c r="AI678" s="119">
        <v>-24.71</v>
      </c>
      <c r="AJ678" s="119">
        <v>-33.450000000000003</v>
      </c>
      <c r="AK678" s="119">
        <v>-25.82</v>
      </c>
      <c r="AL678" s="119">
        <v>-19.87</v>
      </c>
      <c r="AM678" s="119">
        <v>-30.84</v>
      </c>
      <c r="AN678" s="119">
        <v>-28.57</v>
      </c>
      <c r="AO678" s="119">
        <v>-30.69</v>
      </c>
      <c r="AP678" s="119">
        <v>-13.98</v>
      </c>
      <c r="AQ678" s="119">
        <v>1.45</v>
      </c>
      <c r="AR678" s="119">
        <v>1.24</v>
      </c>
      <c r="AS678" s="119">
        <v>0.23</v>
      </c>
      <c r="AT678" s="119">
        <v>-10.88</v>
      </c>
      <c r="AU678" s="119">
        <v>4.3600000000000003</v>
      </c>
      <c r="AV678" s="119">
        <v>3.75</v>
      </c>
      <c r="AW678" s="119">
        <v>0.45</v>
      </c>
      <c r="AX678" s="119">
        <v>5.01</v>
      </c>
      <c r="AY678" s="119">
        <v>12.73</v>
      </c>
      <c r="AZ678" s="119">
        <v>11.49</v>
      </c>
      <c r="BA678" s="119">
        <v>15.55</v>
      </c>
      <c r="BB678" s="119">
        <v>-11.05</v>
      </c>
      <c r="BC678" s="119">
        <v>-17.57</v>
      </c>
    </row>
    <row r="679" spans="1:55" ht="67.5" x14ac:dyDescent="0.45">
      <c r="A679" s="260">
        <v>45</v>
      </c>
      <c r="B679" s="173" t="s">
        <v>184</v>
      </c>
      <c r="C679" s="120">
        <v>215.95</v>
      </c>
      <c r="D679" s="120">
        <v>329.79</v>
      </c>
      <c r="E679" s="120">
        <v>193.1</v>
      </c>
      <c r="F679" s="120">
        <v>49.16</v>
      </c>
      <c r="G679" s="120">
        <v>18.579999999999998</v>
      </c>
      <c r="H679" s="120">
        <v>41.11</v>
      </c>
      <c r="I679" s="120">
        <v>78.47</v>
      </c>
      <c r="J679" s="120">
        <v>-70.760000000000005</v>
      </c>
      <c r="K679" s="120">
        <v>-33.9</v>
      </c>
      <c r="L679" s="120">
        <v>-56.23</v>
      </c>
      <c r="M679" s="120">
        <v>107.77</v>
      </c>
      <c r="N679" s="120">
        <v>113.68</v>
      </c>
      <c r="O679" s="120">
        <v>18.43</v>
      </c>
      <c r="P679" s="120">
        <v>-66.69</v>
      </c>
      <c r="Q679" s="120">
        <v>-34.479999999999997</v>
      </c>
      <c r="R679" s="120">
        <v>-15.19</v>
      </c>
      <c r="S679" s="120">
        <v>226.93</v>
      </c>
      <c r="T679" s="120">
        <v>-30.77</v>
      </c>
      <c r="U679" s="120">
        <v>-45.54</v>
      </c>
      <c r="V679" s="120">
        <v>269.8</v>
      </c>
      <c r="W679" s="120">
        <v>198.49</v>
      </c>
      <c r="X679" s="120">
        <v>209.66</v>
      </c>
      <c r="Y679" s="120">
        <v>-59.01</v>
      </c>
      <c r="Z679" s="120">
        <v>-58.54</v>
      </c>
      <c r="AA679" s="120">
        <v>-46.03</v>
      </c>
      <c r="AB679" s="120">
        <v>750.26</v>
      </c>
      <c r="AC679" s="120">
        <v>219.1</v>
      </c>
      <c r="AD679" s="120">
        <v>37.799999999999997</v>
      </c>
      <c r="AE679" s="120">
        <v>48.51</v>
      </c>
      <c r="AF679" s="120">
        <v>394.98</v>
      </c>
      <c r="AG679" s="120">
        <v>613.53</v>
      </c>
      <c r="AH679" s="120">
        <v>-9.6999999999999993</v>
      </c>
      <c r="AI679" s="120">
        <v>0.02</v>
      </c>
      <c r="AJ679" s="120">
        <v>-69.53</v>
      </c>
      <c r="AK679" s="120">
        <v>283.76</v>
      </c>
      <c r="AL679" s="120">
        <v>-1.1599999999999999</v>
      </c>
      <c r="AM679" s="120">
        <v>-33.06</v>
      </c>
      <c r="AN679" s="120">
        <v>-50.16</v>
      </c>
      <c r="AO679" s="120">
        <v>-16.28</v>
      </c>
      <c r="AP679" s="120">
        <v>27.3</v>
      </c>
      <c r="AQ679" s="120">
        <v>-67.739999999999995</v>
      </c>
      <c r="AR679" s="120">
        <v>-46.06</v>
      </c>
      <c r="AS679" s="120">
        <v>-36.58</v>
      </c>
      <c r="AT679" s="120">
        <v>143.13</v>
      </c>
      <c r="AU679" s="120">
        <v>187.52</v>
      </c>
      <c r="AV679" s="120">
        <v>-6.73</v>
      </c>
      <c r="AW679" s="120">
        <v>-65.319999999999993</v>
      </c>
      <c r="AX679" s="120">
        <v>21.67</v>
      </c>
      <c r="AY679" s="120">
        <v>285.89</v>
      </c>
      <c r="AZ679" s="120">
        <v>-73.89</v>
      </c>
      <c r="BA679" s="120">
        <v>-27.97</v>
      </c>
      <c r="BB679" s="120">
        <v>3.46</v>
      </c>
      <c r="BC679" s="120">
        <v>46.74</v>
      </c>
    </row>
    <row r="680" spans="1:55" ht="54.75" x14ac:dyDescent="0.45">
      <c r="A680" s="261">
        <v>46</v>
      </c>
      <c r="B680" s="174" t="s">
        <v>185</v>
      </c>
      <c r="C680" s="119">
        <v>7.65</v>
      </c>
      <c r="D680" s="119">
        <v>16.3</v>
      </c>
      <c r="E680" s="119">
        <v>15</v>
      </c>
      <c r="F680" s="119">
        <v>0.65</v>
      </c>
      <c r="G680" s="119">
        <v>-16.260000000000002</v>
      </c>
      <c r="H680" s="119">
        <v>-0.59</v>
      </c>
      <c r="I680" s="119">
        <v>6.47</v>
      </c>
      <c r="J680" s="119">
        <v>-7.15</v>
      </c>
      <c r="K680" s="119">
        <v>-3.47</v>
      </c>
      <c r="L680" s="119">
        <v>1.07</v>
      </c>
      <c r="M680" s="119">
        <v>-14.58</v>
      </c>
      <c r="N680" s="119">
        <v>-0.41</v>
      </c>
      <c r="O680" s="119">
        <v>-35.65</v>
      </c>
      <c r="P680" s="119">
        <v>-62.7</v>
      </c>
      <c r="Q680" s="119">
        <v>-62.8</v>
      </c>
      <c r="R680" s="119">
        <v>-43.67</v>
      </c>
      <c r="S680" s="119">
        <v>-40.729999999999997</v>
      </c>
      <c r="T680" s="119">
        <v>-26.2</v>
      </c>
      <c r="U680" s="119">
        <v>-29.37</v>
      </c>
      <c r="V680" s="119">
        <v>-43.72</v>
      </c>
      <c r="W680" s="119">
        <v>-34.74</v>
      </c>
      <c r="X680" s="119">
        <v>-33.43</v>
      </c>
      <c r="Y680" s="119">
        <v>-33.4</v>
      </c>
      <c r="Z680" s="119">
        <v>-42.77</v>
      </c>
      <c r="AA680" s="119">
        <v>-30.45</v>
      </c>
      <c r="AB680" s="119">
        <v>6.48</v>
      </c>
      <c r="AC680" s="119">
        <v>-0.74</v>
      </c>
      <c r="AD680" s="119">
        <v>-25.88</v>
      </c>
      <c r="AE680" s="119">
        <v>-8.3800000000000008</v>
      </c>
      <c r="AF680" s="119">
        <v>-28.69</v>
      </c>
      <c r="AG680" s="119">
        <v>-29.97</v>
      </c>
      <c r="AH680" s="119">
        <v>26.8</v>
      </c>
      <c r="AI680" s="119">
        <v>-3.09</v>
      </c>
      <c r="AJ680" s="119">
        <v>-12.68</v>
      </c>
      <c r="AK680" s="119">
        <v>-4.76</v>
      </c>
      <c r="AL680" s="119">
        <v>3.41</v>
      </c>
      <c r="AM680" s="119">
        <v>20.39</v>
      </c>
      <c r="AN680" s="119">
        <v>14.69</v>
      </c>
      <c r="AO680" s="119">
        <v>109.15</v>
      </c>
      <c r="AP680" s="119">
        <v>47.32</v>
      </c>
      <c r="AQ680" s="119">
        <v>59.36</v>
      </c>
      <c r="AR680" s="119">
        <v>75.59</v>
      </c>
      <c r="AS680" s="119">
        <v>85.16</v>
      </c>
      <c r="AT680" s="119">
        <v>-15.72</v>
      </c>
      <c r="AU680" s="119">
        <v>102.09</v>
      </c>
      <c r="AV680" s="119">
        <v>139.72999999999999</v>
      </c>
      <c r="AW680" s="119">
        <v>65.75</v>
      </c>
      <c r="AX680" s="119">
        <v>60.14</v>
      </c>
      <c r="AY680" s="119">
        <v>71.8</v>
      </c>
      <c r="AZ680" s="119">
        <v>88.71</v>
      </c>
      <c r="BA680" s="119">
        <v>3.4</v>
      </c>
      <c r="BB680" s="119">
        <v>28.03</v>
      </c>
      <c r="BC680" s="119">
        <v>7.7</v>
      </c>
    </row>
    <row r="681" spans="1:55" ht="80.25" x14ac:dyDescent="0.45">
      <c r="A681" s="260">
        <v>47</v>
      </c>
      <c r="B681" s="173" t="s">
        <v>186</v>
      </c>
      <c r="C681" s="120">
        <v>0.39</v>
      </c>
      <c r="D681" s="120">
        <v>-2.82</v>
      </c>
      <c r="E681" s="120">
        <v>1.74</v>
      </c>
      <c r="F681" s="120">
        <v>1.26</v>
      </c>
      <c r="G681" s="120">
        <v>1.6</v>
      </c>
      <c r="H681" s="120">
        <v>9.8699999999999992</v>
      </c>
      <c r="I681" s="120">
        <v>5.48</v>
      </c>
      <c r="J681" s="120">
        <v>0.19</v>
      </c>
      <c r="K681" s="120">
        <v>5.6</v>
      </c>
      <c r="L681" s="120">
        <v>7.12</v>
      </c>
      <c r="M681" s="120">
        <v>3.43</v>
      </c>
      <c r="N681" s="120">
        <v>14.87</v>
      </c>
      <c r="O681" s="120">
        <v>6.45</v>
      </c>
      <c r="P681" s="120">
        <v>6.6</v>
      </c>
      <c r="Q681" s="120">
        <v>8.8800000000000008</v>
      </c>
      <c r="R681" s="120">
        <v>9.0500000000000007</v>
      </c>
      <c r="S681" s="120">
        <v>4.3600000000000003</v>
      </c>
      <c r="T681" s="120">
        <v>2.65</v>
      </c>
      <c r="U681" s="120">
        <v>3.19</v>
      </c>
      <c r="V681" s="120">
        <v>-0.49</v>
      </c>
      <c r="W681" s="120">
        <v>3.83</v>
      </c>
      <c r="X681" s="120">
        <v>1.0900000000000001</v>
      </c>
      <c r="Y681" s="120">
        <v>-4.68</v>
      </c>
      <c r="Z681" s="120">
        <v>-5.75</v>
      </c>
      <c r="AA681" s="120">
        <v>-6.64</v>
      </c>
      <c r="AB681" s="120">
        <v>2.33</v>
      </c>
      <c r="AC681" s="120">
        <v>-2.88</v>
      </c>
      <c r="AD681" s="120">
        <v>-5.64</v>
      </c>
      <c r="AE681" s="120">
        <v>0.94</v>
      </c>
      <c r="AF681" s="120">
        <v>2.62</v>
      </c>
      <c r="AG681" s="120">
        <v>-2.1800000000000002</v>
      </c>
      <c r="AH681" s="120">
        <v>17.29</v>
      </c>
      <c r="AI681" s="120">
        <v>6.86</v>
      </c>
      <c r="AJ681" s="120">
        <v>-3.29</v>
      </c>
      <c r="AK681" s="120">
        <v>11.56</v>
      </c>
      <c r="AL681" s="120">
        <v>3.35</v>
      </c>
      <c r="AM681" s="120">
        <v>11.24</v>
      </c>
      <c r="AN681" s="120">
        <v>4.75</v>
      </c>
      <c r="AO681" s="120">
        <v>11.83</v>
      </c>
      <c r="AP681" s="120">
        <v>3.71</v>
      </c>
      <c r="AQ681" s="120">
        <v>9.2899999999999991</v>
      </c>
      <c r="AR681" s="120">
        <v>8.84</v>
      </c>
      <c r="AS681" s="120">
        <v>11.6</v>
      </c>
      <c r="AT681" s="120">
        <v>4.47</v>
      </c>
      <c r="AU681" s="120">
        <v>4.9400000000000004</v>
      </c>
      <c r="AV681" s="120">
        <v>8.3000000000000007</v>
      </c>
      <c r="AW681" s="120">
        <v>10.57</v>
      </c>
      <c r="AX681" s="120">
        <v>7.78</v>
      </c>
      <c r="AY681" s="120">
        <v>7.47</v>
      </c>
      <c r="AZ681" s="120">
        <v>4.3</v>
      </c>
      <c r="BA681" s="120">
        <v>7.47</v>
      </c>
      <c r="BB681" s="120">
        <v>10.75</v>
      </c>
      <c r="BC681" s="120">
        <v>3.25</v>
      </c>
    </row>
    <row r="682" spans="1:55" ht="156.75" x14ac:dyDescent="0.45">
      <c r="A682" s="261">
        <v>48</v>
      </c>
      <c r="B682" s="174" t="s">
        <v>187</v>
      </c>
      <c r="C682" s="119">
        <v>-23.52</v>
      </c>
      <c r="D682" s="119">
        <v>2.0699999999999998</v>
      </c>
      <c r="E682" s="119">
        <v>-22.59</v>
      </c>
      <c r="F682" s="119">
        <v>-13.02</v>
      </c>
      <c r="G682" s="119">
        <v>-27.85</v>
      </c>
      <c r="H682" s="119">
        <v>-10.39</v>
      </c>
      <c r="I682" s="119">
        <v>-25.72</v>
      </c>
      <c r="J682" s="119">
        <v>-16.57</v>
      </c>
      <c r="K682" s="119">
        <v>11.95</v>
      </c>
      <c r="L682" s="119">
        <v>15.36</v>
      </c>
      <c r="M682" s="119">
        <v>21.23</v>
      </c>
      <c r="N682" s="119">
        <v>3.94</v>
      </c>
      <c r="O682" s="119">
        <v>2.4900000000000002</v>
      </c>
      <c r="P682" s="119">
        <v>6.43</v>
      </c>
      <c r="Q682" s="119">
        <v>18.739999999999998</v>
      </c>
      <c r="R682" s="119">
        <v>26.92</v>
      </c>
      <c r="S682" s="119">
        <v>18.670000000000002</v>
      </c>
      <c r="T682" s="119">
        <v>-17.03</v>
      </c>
      <c r="U682" s="119">
        <v>22.68</v>
      </c>
      <c r="V682" s="119">
        <v>-0.87</v>
      </c>
      <c r="W682" s="119">
        <v>6.24</v>
      </c>
      <c r="X682" s="119">
        <v>-0.59</v>
      </c>
      <c r="Y682" s="119">
        <v>-7.1</v>
      </c>
      <c r="Z682" s="119">
        <v>-2.23</v>
      </c>
      <c r="AA682" s="119">
        <v>14.54</v>
      </c>
      <c r="AB682" s="119">
        <v>1.39</v>
      </c>
      <c r="AC682" s="119">
        <v>4.09</v>
      </c>
      <c r="AD682" s="119">
        <v>-16.78</v>
      </c>
      <c r="AE682" s="119">
        <v>7.66</v>
      </c>
      <c r="AF682" s="119">
        <v>57.4</v>
      </c>
      <c r="AG682" s="119">
        <v>4.8099999999999996</v>
      </c>
      <c r="AH682" s="119">
        <v>23.85</v>
      </c>
      <c r="AI682" s="119">
        <v>5.3</v>
      </c>
      <c r="AJ682" s="119">
        <v>-10.86</v>
      </c>
      <c r="AK682" s="119">
        <v>0.03</v>
      </c>
      <c r="AL682" s="119">
        <v>-7.59</v>
      </c>
      <c r="AM682" s="119">
        <v>-0.23</v>
      </c>
      <c r="AN682" s="119">
        <v>-10.199999999999999</v>
      </c>
      <c r="AO682" s="119">
        <v>8.58</v>
      </c>
      <c r="AP682" s="119">
        <v>5.05</v>
      </c>
      <c r="AQ682" s="119">
        <v>1.76</v>
      </c>
      <c r="AR682" s="119">
        <v>-9.15</v>
      </c>
      <c r="AS682" s="119">
        <v>-11.51</v>
      </c>
      <c r="AT682" s="119">
        <v>-2.83</v>
      </c>
      <c r="AU682" s="119">
        <v>15.75</v>
      </c>
      <c r="AV682" s="119">
        <v>19.25</v>
      </c>
      <c r="AW682" s="119">
        <v>25.64</v>
      </c>
      <c r="AX682" s="119">
        <v>5.77</v>
      </c>
      <c r="AY682" s="119">
        <v>17.93</v>
      </c>
      <c r="AZ682" s="119">
        <v>18.55</v>
      </c>
      <c r="BA682" s="119">
        <v>6.99</v>
      </c>
      <c r="BB682" s="119">
        <v>16.63</v>
      </c>
      <c r="BC682" s="119">
        <v>20.98</v>
      </c>
    </row>
    <row r="683" spans="1:55" ht="80.25" x14ac:dyDescent="0.45">
      <c r="A683" s="260">
        <v>49</v>
      </c>
      <c r="B683" s="173" t="s">
        <v>188</v>
      </c>
      <c r="C683" s="120">
        <v>27.01</v>
      </c>
      <c r="D683" s="120">
        <v>5.33</v>
      </c>
      <c r="E683" s="120">
        <v>-48.17</v>
      </c>
      <c r="F683" s="120">
        <v>-13.29</v>
      </c>
      <c r="G683" s="120">
        <v>-17.510000000000002</v>
      </c>
      <c r="H683" s="120">
        <v>23.44</v>
      </c>
      <c r="I683" s="120">
        <v>80</v>
      </c>
      <c r="J683" s="120">
        <v>28.38</v>
      </c>
      <c r="K683" s="120">
        <v>81.12</v>
      </c>
      <c r="L683" s="120">
        <v>33.17</v>
      </c>
      <c r="M683" s="120">
        <v>82.68</v>
      </c>
      <c r="N683" s="120">
        <v>-40.51</v>
      </c>
      <c r="O683" s="120">
        <v>-8.6</v>
      </c>
      <c r="P683" s="120">
        <v>64.040000000000006</v>
      </c>
      <c r="Q683" s="120">
        <v>77.650000000000006</v>
      </c>
      <c r="R683" s="120">
        <v>37.229999999999997</v>
      </c>
      <c r="S683" s="120">
        <v>-42.97</v>
      </c>
      <c r="T683" s="120">
        <v>-36.200000000000003</v>
      </c>
      <c r="U683" s="120">
        <v>-36.64</v>
      </c>
      <c r="V683" s="120">
        <v>-25.61</v>
      </c>
      <c r="W683" s="120">
        <v>-26.2</v>
      </c>
      <c r="X683" s="120">
        <v>15.38</v>
      </c>
      <c r="Y683" s="120">
        <v>-15.09</v>
      </c>
      <c r="Z683" s="120">
        <v>43.09</v>
      </c>
      <c r="AA683" s="120">
        <v>4.95</v>
      </c>
      <c r="AB683" s="120">
        <v>-30.82</v>
      </c>
      <c r="AC683" s="120">
        <v>-19.21</v>
      </c>
      <c r="AD683" s="120">
        <v>25.53</v>
      </c>
      <c r="AE683" s="120">
        <v>51.16</v>
      </c>
      <c r="AF683" s="120">
        <v>25.58</v>
      </c>
      <c r="AG683" s="120">
        <v>17.059999999999999</v>
      </c>
      <c r="AH683" s="120">
        <v>12.26</v>
      </c>
      <c r="AI683" s="120">
        <v>-26.34</v>
      </c>
      <c r="AJ683" s="120">
        <v>-16.510000000000002</v>
      </c>
      <c r="AK683" s="120">
        <v>34.520000000000003</v>
      </c>
      <c r="AL683" s="120">
        <v>-34.57</v>
      </c>
      <c r="AM683" s="120">
        <v>-18.399999999999999</v>
      </c>
      <c r="AN683" s="120">
        <v>-15.35</v>
      </c>
      <c r="AO683" s="120">
        <v>15.16</v>
      </c>
      <c r="AP683" s="120">
        <v>67.37</v>
      </c>
      <c r="AQ683" s="120">
        <v>-24.92</v>
      </c>
      <c r="AR683" s="120">
        <v>-15.93</v>
      </c>
      <c r="AS683" s="120">
        <v>-24.7</v>
      </c>
      <c r="AT683" s="120">
        <v>-4.2</v>
      </c>
      <c r="AU683" s="120">
        <v>-2.0699999999999998</v>
      </c>
      <c r="AV683" s="120">
        <v>1.52</v>
      </c>
      <c r="AW683" s="120">
        <v>-6.79</v>
      </c>
      <c r="AX683" s="120">
        <v>57.39</v>
      </c>
      <c r="AY683" s="120">
        <v>116.18</v>
      </c>
      <c r="AZ683" s="120">
        <v>98.83</v>
      </c>
      <c r="BA683" s="120">
        <v>70.11</v>
      </c>
      <c r="BB683" s="120">
        <v>-11.14</v>
      </c>
      <c r="BC683" s="120">
        <v>83.2</v>
      </c>
    </row>
    <row r="684" spans="1:55" ht="93" x14ac:dyDescent="0.45">
      <c r="A684" s="261">
        <v>50</v>
      </c>
      <c r="B684" s="174" t="s">
        <v>189</v>
      </c>
      <c r="C684" s="119">
        <v>-25.96</v>
      </c>
      <c r="D684" s="119">
        <v>-20.32</v>
      </c>
      <c r="E684" s="119">
        <v>-18.46</v>
      </c>
      <c r="F684" s="119">
        <v>-26.18</v>
      </c>
      <c r="G684" s="119">
        <v>-29</v>
      </c>
      <c r="H684" s="119">
        <v>-22.31</v>
      </c>
      <c r="I684" s="119">
        <v>-15.63</v>
      </c>
      <c r="J684" s="119">
        <v>-18.670000000000002</v>
      </c>
      <c r="K684" s="119">
        <v>-22.37</v>
      </c>
      <c r="L684" s="119">
        <v>-20.8</v>
      </c>
      <c r="M684" s="119">
        <v>-31.95</v>
      </c>
      <c r="N684" s="119">
        <v>-13.73</v>
      </c>
      <c r="O684" s="119">
        <v>0.25</v>
      </c>
      <c r="P684" s="119">
        <v>-7.59</v>
      </c>
      <c r="Q684" s="119">
        <v>1.22</v>
      </c>
      <c r="R684" s="119">
        <v>-18.329999999999998</v>
      </c>
      <c r="S684" s="119">
        <v>-19.05</v>
      </c>
      <c r="T684" s="119">
        <v>-28.35</v>
      </c>
      <c r="U684" s="119">
        <v>-26.57</v>
      </c>
      <c r="V684" s="119">
        <v>-36.799999999999997</v>
      </c>
      <c r="W684" s="119">
        <v>-28.87</v>
      </c>
      <c r="X684" s="119">
        <v>-30.68</v>
      </c>
      <c r="Y684" s="119">
        <v>-20.09</v>
      </c>
      <c r="Z684" s="119">
        <v>17.54</v>
      </c>
      <c r="AA684" s="119">
        <v>-27</v>
      </c>
      <c r="AB684" s="119">
        <v>-24.81</v>
      </c>
      <c r="AC684" s="119">
        <v>39.409999999999997</v>
      </c>
      <c r="AD684" s="119">
        <v>-12.97</v>
      </c>
      <c r="AE684" s="119">
        <v>-0.14000000000000001</v>
      </c>
      <c r="AF684" s="119">
        <v>15.37</v>
      </c>
      <c r="AG684" s="119">
        <v>10.82</v>
      </c>
      <c r="AH684" s="119">
        <v>39.18</v>
      </c>
      <c r="AI684" s="119">
        <v>19.34</v>
      </c>
      <c r="AJ684" s="119">
        <v>30.69</v>
      </c>
      <c r="AK684" s="119">
        <v>146.87</v>
      </c>
      <c r="AL684" s="119">
        <v>-25.97</v>
      </c>
      <c r="AM684" s="119">
        <v>14.63</v>
      </c>
      <c r="AN684" s="119">
        <v>13.04</v>
      </c>
      <c r="AO684" s="119">
        <v>-39.950000000000003</v>
      </c>
      <c r="AP684" s="119">
        <v>6.16</v>
      </c>
      <c r="AQ684" s="119">
        <v>11.43</v>
      </c>
      <c r="AR684" s="119">
        <v>0.84</v>
      </c>
      <c r="AS684" s="119">
        <v>5.61</v>
      </c>
      <c r="AT684" s="119">
        <v>11.52</v>
      </c>
      <c r="AU684" s="119">
        <v>19.66</v>
      </c>
      <c r="AV684" s="119">
        <v>16.3</v>
      </c>
      <c r="AW684" s="119">
        <v>-41.61</v>
      </c>
      <c r="AX684" s="119">
        <v>18.59</v>
      </c>
      <c r="AY684" s="119">
        <v>27.23</v>
      </c>
      <c r="AZ684" s="119">
        <v>26.35</v>
      </c>
      <c r="BA684" s="119">
        <v>10.83</v>
      </c>
      <c r="BB684" s="119">
        <v>36.119999999999997</v>
      </c>
      <c r="BC684" s="119">
        <v>12.51</v>
      </c>
    </row>
    <row r="685" spans="1:55" ht="29.25" x14ac:dyDescent="0.45">
      <c r="A685" s="260">
        <v>51</v>
      </c>
      <c r="B685" s="173" t="s">
        <v>190</v>
      </c>
      <c r="C685" s="120">
        <v>-6.78</v>
      </c>
      <c r="D685" s="120">
        <v>4.0199999999999996</v>
      </c>
      <c r="E685" s="120">
        <v>6.99</v>
      </c>
      <c r="F685" s="120">
        <v>-14.23</v>
      </c>
      <c r="G685" s="120">
        <v>4.07</v>
      </c>
      <c r="H685" s="120">
        <v>-28.44</v>
      </c>
      <c r="I685" s="120">
        <v>-21.2</v>
      </c>
      <c r="J685" s="120">
        <v>-18.68</v>
      </c>
      <c r="K685" s="120">
        <v>-1.22</v>
      </c>
      <c r="L685" s="120">
        <v>26.39</v>
      </c>
      <c r="M685" s="120">
        <v>-1.77</v>
      </c>
      <c r="N685" s="120">
        <v>-3</v>
      </c>
      <c r="O685" s="120">
        <v>-7.9</v>
      </c>
      <c r="P685" s="120">
        <v>-19.72</v>
      </c>
      <c r="Q685" s="120">
        <v>-19.440000000000001</v>
      </c>
      <c r="R685" s="120">
        <v>15.94</v>
      </c>
      <c r="S685" s="120">
        <v>-30.77</v>
      </c>
      <c r="T685" s="120">
        <v>-6.18</v>
      </c>
      <c r="U685" s="120">
        <v>11.81</v>
      </c>
      <c r="V685" s="120">
        <v>-10.66</v>
      </c>
      <c r="W685" s="120">
        <v>-14.68</v>
      </c>
      <c r="X685" s="120">
        <v>-29.54</v>
      </c>
      <c r="Y685" s="120">
        <v>-5.05</v>
      </c>
      <c r="Z685" s="120">
        <v>-13.94</v>
      </c>
      <c r="AA685" s="120">
        <v>-19.149999999999999</v>
      </c>
      <c r="AB685" s="120">
        <v>-16.940000000000001</v>
      </c>
      <c r="AC685" s="120">
        <v>-26.35</v>
      </c>
      <c r="AD685" s="120">
        <v>-41.73</v>
      </c>
      <c r="AE685" s="120">
        <v>-19.41</v>
      </c>
      <c r="AF685" s="120">
        <v>-17.170000000000002</v>
      </c>
      <c r="AG685" s="120">
        <v>-35.049999999999997</v>
      </c>
      <c r="AH685" s="120">
        <v>-3.24</v>
      </c>
      <c r="AI685" s="120">
        <v>-20.28</v>
      </c>
      <c r="AJ685" s="120">
        <v>-28.47</v>
      </c>
      <c r="AK685" s="120">
        <v>-22.93</v>
      </c>
      <c r="AL685" s="120">
        <v>-14.84</v>
      </c>
      <c r="AM685" s="120">
        <v>-21.35</v>
      </c>
      <c r="AN685" s="120">
        <v>-13.26</v>
      </c>
      <c r="AO685" s="120">
        <v>-9.0299999999999994</v>
      </c>
      <c r="AP685" s="120">
        <v>-6.13</v>
      </c>
      <c r="AQ685" s="120">
        <v>-22.13</v>
      </c>
      <c r="AR685" s="120">
        <v>-42.6</v>
      </c>
      <c r="AS685" s="120">
        <v>-29.42</v>
      </c>
      <c r="AT685" s="120">
        <v>-19.23</v>
      </c>
      <c r="AU685" s="120">
        <v>-11.69</v>
      </c>
      <c r="AV685" s="120">
        <v>20.149999999999999</v>
      </c>
      <c r="AW685" s="120">
        <v>7.17</v>
      </c>
      <c r="AX685" s="120">
        <v>11.38</v>
      </c>
      <c r="AY685" s="120">
        <v>45.88</v>
      </c>
      <c r="AZ685" s="120">
        <v>-5.6</v>
      </c>
      <c r="BA685" s="120">
        <v>22.69</v>
      </c>
      <c r="BB685" s="120">
        <v>24.79</v>
      </c>
      <c r="BC685" s="120">
        <v>55.74</v>
      </c>
    </row>
    <row r="686" spans="1:55" ht="29.25" x14ac:dyDescent="0.45">
      <c r="A686" s="261">
        <v>52</v>
      </c>
      <c r="B686" s="174" t="s">
        <v>191</v>
      </c>
      <c r="C686" s="119">
        <v>19.71</v>
      </c>
      <c r="D686" s="119">
        <v>-20.74</v>
      </c>
      <c r="E686" s="119">
        <v>37.89</v>
      </c>
      <c r="F686" s="119">
        <v>3.71</v>
      </c>
      <c r="G686" s="119">
        <v>45.37</v>
      </c>
      <c r="H686" s="119">
        <v>49.57</v>
      </c>
      <c r="I686" s="119">
        <v>-15.53</v>
      </c>
      <c r="J686" s="119">
        <v>-16.02</v>
      </c>
      <c r="K686" s="119">
        <v>45.3</v>
      </c>
      <c r="L686" s="119">
        <v>-25.54</v>
      </c>
      <c r="M686" s="119">
        <v>21.35</v>
      </c>
      <c r="N686" s="119">
        <v>106.23</v>
      </c>
      <c r="O686" s="119">
        <v>8.51</v>
      </c>
      <c r="P686" s="119">
        <v>-32.18</v>
      </c>
      <c r="Q686" s="119">
        <v>-20.23</v>
      </c>
      <c r="R686" s="119">
        <v>15.38</v>
      </c>
      <c r="S686" s="119">
        <v>-25.53</v>
      </c>
      <c r="T686" s="119">
        <v>-33.01</v>
      </c>
      <c r="U686" s="119">
        <v>12.45</v>
      </c>
      <c r="V686" s="119">
        <v>-21.33</v>
      </c>
      <c r="W686" s="119">
        <v>-58.84</v>
      </c>
      <c r="X686" s="119">
        <v>8.84</v>
      </c>
      <c r="Y686" s="119">
        <v>-15.41</v>
      </c>
      <c r="Z686" s="119">
        <v>-50.93</v>
      </c>
      <c r="AA686" s="119">
        <v>8.1999999999999993</v>
      </c>
      <c r="AB686" s="119">
        <v>38.18</v>
      </c>
      <c r="AC686" s="119">
        <v>-30.92</v>
      </c>
      <c r="AD686" s="119">
        <v>-44.29</v>
      </c>
      <c r="AE686" s="119">
        <v>-0.08</v>
      </c>
      <c r="AF686" s="119">
        <v>102.63</v>
      </c>
      <c r="AG686" s="119">
        <v>-37.619999999999997</v>
      </c>
      <c r="AH686" s="119">
        <v>-32.659999999999997</v>
      </c>
      <c r="AI686" s="119">
        <v>53.83</v>
      </c>
      <c r="AJ686" s="119">
        <v>-43.47</v>
      </c>
      <c r="AK686" s="119">
        <v>28.93</v>
      </c>
      <c r="AL686" s="119">
        <v>50.93</v>
      </c>
      <c r="AM686" s="119">
        <v>-5.41</v>
      </c>
      <c r="AN686" s="119">
        <v>7.08</v>
      </c>
      <c r="AO686" s="119">
        <v>43.59</v>
      </c>
      <c r="AP686" s="119">
        <v>30.78</v>
      </c>
      <c r="AQ686" s="119">
        <v>-38.33</v>
      </c>
      <c r="AR686" s="119">
        <v>-35.520000000000003</v>
      </c>
      <c r="AS686" s="119">
        <v>60.09</v>
      </c>
      <c r="AT686" s="119">
        <v>75.05</v>
      </c>
      <c r="AU686" s="119">
        <v>34.01</v>
      </c>
      <c r="AV686" s="119">
        <v>10.43</v>
      </c>
      <c r="AW686" s="119">
        <v>110.71</v>
      </c>
      <c r="AX686" s="119">
        <v>-8.39</v>
      </c>
      <c r="AY686" s="119">
        <v>1</v>
      </c>
      <c r="AZ686" s="119">
        <v>-22.67</v>
      </c>
      <c r="BA686" s="119">
        <v>3.12</v>
      </c>
      <c r="BB686" s="119">
        <v>-12.53</v>
      </c>
      <c r="BC686" s="119">
        <v>86.81</v>
      </c>
    </row>
    <row r="687" spans="1:55" ht="29.25" x14ac:dyDescent="0.45">
      <c r="A687" s="260">
        <v>53</v>
      </c>
      <c r="B687" s="173" t="s">
        <v>86</v>
      </c>
      <c r="C687" s="120">
        <v>8.19</v>
      </c>
      <c r="D687" s="120">
        <v>2.37</v>
      </c>
      <c r="E687" s="120">
        <v>-7.65</v>
      </c>
      <c r="F687" s="120">
        <v>-15</v>
      </c>
      <c r="G687" s="120">
        <v>-25.4</v>
      </c>
      <c r="H687" s="120">
        <v>4.13</v>
      </c>
      <c r="I687" s="120">
        <v>-14.32</v>
      </c>
      <c r="J687" s="120">
        <v>-11.49</v>
      </c>
      <c r="K687" s="120">
        <v>-8.93</v>
      </c>
      <c r="L687" s="120">
        <v>-26.54</v>
      </c>
      <c r="M687" s="120">
        <v>-10.17</v>
      </c>
      <c r="N687" s="120">
        <v>-5.33</v>
      </c>
      <c r="O687" s="120">
        <v>-24.35</v>
      </c>
      <c r="P687" s="120">
        <v>-0.23</v>
      </c>
      <c r="Q687" s="120">
        <v>-15.75</v>
      </c>
      <c r="R687" s="120">
        <v>-20.66</v>
      </c>
      <c r="S687" s="120">
        <v>-22.65</v>
      </c>
      <c r="T687" s="120">
        <v>-21.39</v>
      </c>
      <c r="U687" s="120">
        <v>-9.42</v>
      </c>
      <c r="V687" s="120">
        <v>-11.87</v>
      </c>
      <c r="W687" s="120">
        <v>-7.48</v>
      </c>
      <c r="X687" s="120">
        <v>-11.32</v>
      </c>
      <c r="Y687" s="120">
        <v>-24.77</v>
      </c>
      <c r="Z687" s="120">
        <v>-11.1</v>
      </c>
      <c r="AA687" s="120">
        <v>-12.05</v>
      </c>
      <c r="AB687" s="120">
        <v>-14.81</v>
      </c>
      <c r="AC687" s="120">
        <v>24.4</v>
      </c>
      <c r="AD687" s="120">
        <v>11.22</v>
      </c>
      <c r="AE687" s="120">
        <v>18.21</v>
      </c>
      <c r="AF687" s="120">
        <v>11.01</v>
      </c>
      <c r="AG687" s="120">
        <v>-18.940000000000001</v>
      </c>
      <c r="AH687" s="120">
        <v>-2.93</v>
      </c>
      <c r="AI687" s="120">
        <v>-0.8</v>
      </c>
      <c r="AJ687" s="120">
        <v>5.57</v>
      </c>
      <c r="AK687" s="120">
        <v>65.27</v>
      </c>
      <c r="AL687" s="120">
        <v>4.93</v>
      </c>
      <c r="AM687" s="120">
        <v>18.21</v>
      </c>
      <c r="AN687" s="120">
        <v>6.56</v>
      </c>
      <c r="AO687" s="120">
        <v>-0.53</v>
      </c>
      <c r="AP687" s="120">
        <v>7.47</v>
      </c>
      <c r="AQ687" s="120">
        <v>7.22</v>
      </c>
      <c r="AR687" s="120">
        <v>18.97</v>
      </c>
      <c r="AS687" s="120">
        <v>47.43</v>
      </c>
      <c r="AT687" s="120">
        <v>21.93</v>
      </c>
      <c r="AU687" s="120">
        <v>18.47</v>
      </c>
      <c r="AV687" s="120">
        <v>26.31</v>
      </c>
      <c r="AW687" s="120">
        <v>24.79</v>
      </c>
      <c r="AX687" s="120">
        <v>23.18</v>
      </c>
      <c r="AY687" s="120">
        <v>35.99</v>
      </c>
      <c r="AZ687" s="120">
        <v>24.26</v>
      </c>
      <c r="BA687" s="120">
        <v>9.2200000000000006</v>
      </c>
      <c r="BB687" s="120">
        <v>23.48</v>
      </c>
      <c r="BC687" s="120">
        <v>40.69</v>
      </c>
    </row>
    <row r="688" spans="1:55" ht="42" x14ac:dyDescent="0.45">
      <c r="A688" s="261">
        <v>54</v>
      </c>
      <c r="B688" s="174" t="s">
        <v>192</v>
      </c>
      <c r="C688" s="119">
        <v>7.49</v>
      </c>
      <c r="D688" s="119">
        <v>3.23</v>
      </c>
      <c r="E688" s="119">
        <v>2.5499999999999998</v>
      </c>
      <c r="F688" s="119">
        <v>21.89</v>
      </c>
      <c r="G688" s="119">
        <v>8.3000000000000007</v>
      </c>
      <c r="H688" s="119">
        <v>14.24</v>
      </c>
      <c r="I688" s="119">
        <v>1.35</v>
      </c>
      <c r="J688" s="119">
        <v>15.34</v>
      </c>
      <c r="K688" s="119">
        <v>-0.9</v>
      </c>
      <c r="L688" s="119">
        <v>9.18</v>
      </c>
      <c r="M688" s="119">
        <v>0.41</v>
      </c>
      <c r="N688" s="119">
        <v>29.04</v>
      </c>
      <c r="O688" s="119">
        <v>-11.86</v>
      </c>
      <c r="P688" s="119">
        <v>11.97</v>
      </c>
      <c r="Q688" s="119">
        <v>-14.25</v>
      </c>
      <c r="R688" s="119">
        <v>-14.12</v>
      </c>
      <c r="S688" s="119">
        <v>-16.34</v>
      </c>
      <c r="T688" s="119">
        <v>0.32</v>
      </c>
      <c r="U688" s="119">
        <v>-29.29</v>
      </c>
      <c r="V688" s="119">
        <v>-29.19</v>
      </c>
      <c r="W688" s="119">
        <v>-22.33</v>
      </c>
      <c r="X688" s="119">
        <v>-44.18</v>
      </c>
      <c r="Y688" s="119">
        <v>-38.99</v>
      </c>
      <c r="Z688" s="119">
        <v>-35.71</v>
      </c>
      <c r="AA688" s="119">
        <v>-26.44</v>
      </c>
      <c r="AB688" s="119">
        <v>-31.44</v>
      </c>
      <c r="AC688" s="119">
        <v>-29.95</v>
      </c>
      <c r="AD688" s="119">
        <v>-32.24</v>
      </c>
      <c r="AE688" s="119">
        <v>5.04</v>
      </c>
      <c r="AF688" s="119">
        <v>-12.32</v>
      </c>
      <c r="AG688" s="119">
        <v>-25.11</v>
      </c>
      <c r="AH688" s="119">
        <v>-11.66</v>
      </c>
      <c r="AI688" s="119">
        <v>-17.27</v>
      </c>
      <c r="AJ688" s="119">
        <v>0.61</v>
      </c>
      <c r="AK688" s="119">
        <v>31.82</v>
      </c>
      <c r="AL688" s="119">
        <v>-3.82</v>
      </c>
      <c r="AM688" s="119">
        <v>34.79</v>
      </c>
      <c r="AN688" s="119">
        <v>25.44</v>
      </c>
      <c r="AO688" s="119">
        <v>39.6</v>
      </c>
      <c r="AP688" s="119">
        <v>42.28</v>
      </c>
      <c r="AQ688" s="119">
        <v>15.86</v>
      </c>
      <c r="AR688" s="119">
        <v>28.11</v>
      </c>
      <c r="AS688" s="119">
        <v>69.58</v>
      </c>
      <c r="AT688" s="119">
        <v>39.74</v>
      </c>
      <c r="AU688" s="119">
        <v>12.37</v>
      </c>
      <c r="AV688" s="119">
        <v>35.159999999999997</v>
      </c>
      <c r="AW688" s="119">
        <v>50.38</v>
      </c>
      <c r="AX688" s="119">
        <v>46.84</v>
      </c>
      <c r="AY688" s="119">
        <v>27.6</v>
      </c>
      <c r="AZ688" s="119">
        <v>2.82</v>
      </c>
      <c r="BA688" s="119">
        <v>25.07</v>
      </c>
      <c r="BB688" s="119">
        <v>40.5</v>
      </c>
      <c r="BC688" s="119">
        <v>7.65</v>
      </c>
    </row>
    <row r="689" spans="1:55" ht="29.25" x14ac:dyDescent="0.45">
      <c r="A689" s="260">
        <v>55</v>
      </c>
      <c r="B689" s="173" t="s">
        <v>193</v>
      </c>
      <c r="C689" s="120">
        <v>-7.2</v>
      </c>
      <c r="D689" s="120">
        <v>17.47</v>
      </c>
      <c r="E689" s="120">
        <v>19.579999999999998</v>
      </c>
      <c r="F689" s="120">
        <v>16.8</v>
      </c>
      <c r="G689" s="120">
        <v>4.3099999999999996</v>
      </c>
      <c r="H689" s="120">
        <v>47.75</v>
      </c>
      <c r="I689" s="120">
        <v>41.36</v>
      </c>
      <c r="J689" s="120">
        <v>26.89</v>
      </c>
      <c r="K689" s="120">
        <v>65.25</v>
      </c>
      <c r="L689" s="120">
        <v>93.93</v>
      </c>
      <c r="M689" s="120">
        <v>5.05</v>
      </c>
      <c r="N689" s="120">
        <v>47.85</v>
      </c>
      <c r="O689" s="120">
        <v>-32.28</v>
      </c>
      <c r="P689" s="120">
        <v>8.73</v>
      </c>
      <c r="Q689" s="120">
        <v>-23.68</v>
      </c>
      <c r="R689" s="120">
        <v>3.93</v>
      </c>
      <c r="S689" s="120">
        <v>-10.8</v>
      </c>
      <c r="T689" s="120">
        <v>-41.3</v>
      </c>
      <c r="U689" s="120">
        <v>-44.34</v>
      </c>
      <c r="V689" s="120">
        <v>-43.26</v>
      </c>
      <c r="W689" s="120">
        <v>-35.04</v>
      </c>
      <c r="X689" s="120">
        <v>-35.31</v>
      </c>
      <c r="Y689" s="120">
        <v>-33.450000000000003</v>
      </c>
      <c r="Z689" s="120">
        <v>-49.75</v>
      </c>
      <c r="AA689" s="120">
        <v>2.54</v>
      </c>
      <c r="AB689" s="120">
        <v>-40.98</v>
      </c>
      <c r="AC689" s="120">
        <v>17.87</v>
      </c>
      <c r="AD689" s="120">
        <v>-26.8</v>
      </c>
      <c r="AE689" s="120">
        <v>-22.77</v>
      </c>
      <c r="AF689" s="120">
        <v>-0.08</v>
      </c>
      <c r="AG689" s="120">
        <v>-43.66</v>
      </c>
      <c r="AH689" s="120">
        <v>-5.81</v>
      </c>
      <c r="AI689" s="120">
        <v>17.13</v>
      </c>
      <c r="AJ689" s="120">
        <v>-26.86</v>
      </c>
      <c r="AK689" s="120">
        <v>15.4</v>
      </c>
      <c r="AL689" s="120">
        <v>35.03</v>
      </c>
      <c r="AM689" s="120">
        <v>-19.809999999999999</v>
      </c>
      <c r="AN689" s="120">
        <v>17.75</v>
      </c>
      <c r="AO689" s="120">
        <v>-22.71</v>
      </c>
      <c r="AP689" s="120">
        <v>4.49</v>
      </c>
      <c r="AQ689" s="120">
        <v>-11.82</v>
      </c>
      <c r="AR689" s="120">
        <v>53.31</v>
      </c>
      <c r="AS689" s="120">
        <v>85.97</v>
      </c>
      <c r="AT689" s="120">
        <v>54.7</v>
      </c>
      <c r="AU689" s="120">
        <v>-20.11</v>
      </c>
      <c r="AV689" s="120">
        <v>-16.690000000000001</v>
      </c>
      <c r="AW689" s="120">
        <v>82.85</v>
      </c>
      <c r="AX689" s="120">
        <v>-15.46</v>
      </c>
      <c r="AY689" s="120">
        <v>54.64</v>
      </c>
      <c r="AZ689" s="120">
        <v>34.1</v>
      </c>
      <c r="BA689" s="120">
        <v>17.32</v>
      </c>
      <c r="BB689" s="120">
        <v>8.48</v>
      </c>
      <c r="BC689" s="120">
        <v>-37.65</v>
      </c>
    </row>
    <row r="690" spans="1:55" ht="54.75" x14ac:dyDescent="0.45">
      <c r="A690" s="261">
        <v>56</v>
      </c>
      <c r="B690" s="174" t="s">
        <v>194</v>
      </c>
      <c r="C690" s="119">
        <v>-23.52</v>
      </c>
      <c r="D690" s="119">
        <v>2.0699999999999998</v>
      </c>
      <c r="E690" s="119">
        <v>-22.59</v>
      </c>
      <c r="F690" s="119">
        <v>-13.02</v>
      </c>
      <c r="G690" s="119">
        <v>-27.85</v>
      </c>
      <c r="H690" s="119">
        <v>-10.37</v>
      </c>
      <c r="I690" s="119">
        <v>-25.72</v>
      </c>
      <c r="J690" s="119">
        <v>-16.57</v>
      </c>
      <c r="K690" s="119">
        <v>11.95</v>
      </c>
      <c r="L690" s="119">
        <v>15.36</v>
      </c>
      <c r="M690" s="119">
        <v>21.23</v>
      </c>
      <c r="N690" s="119">
        <v>3.94</v>
      </c>
      <c r="O690" s="119">
        <v>2.4900000000000002</v>
      </c>
      <c r="P690" s="119">
        <v>6.43</v>
      </c>
      <c r="Q690" s="119">
        <v>18.739999999999998</v>
      </c>
      <c r="R690" s="119">
        <v>26.92</v>
      </c>
      <c r="S690" s="119">
        <v>18.68</v>
      </c>
      <c r="T690" s="119">
        <v>-17.05</v>
      </c>
      <c r="U690" s="119">
        <v>22.68</v>
      </c>
      <c r="V690" s="119">
        <v>-0.87</v>
      </c>
      <c r="W690" s="119">
        <v>6.24</v>
      </c>
      <c r="X690" s="119">
        <v>-0.59</v>
      </c>
      <c r="Y690" s="119">
        <v>-7.1</v>
      </c>
      <c r="Z690" s="119">
        <v>-2.23</v>
      </c>
      <c r="AA690" s="119">
        <v>14.57</v>
      </c>
      <c r="AB690" s="119">
        <v>1.39</v>
      </c>
      <c r="AC690" s="119">
        <v>4.09</v>
      </c>
      <c r="AD690" s="119">
        <v>-16.78</v>
      </c>
      <c r="AE690" s="119">
        <v>7.66</v>
      </c>
      <c r="AF690" s="119">
        <v>57.4</v>
      </c>
      <c r="AG690" s="119">
        <v>4.8099999999999996</v>
      </c>
      <c r="AH690" s="119">
        <v>23.85</v>
      </c>
      <c r="AI690" s="119">
        <v>5.3</v>
      </c>
      <c r="AJ690" s="119">
        <v>-10.86</v>
      </c>
      <c r="AK690" s="119">
        <v>0.03</v>
      </c>
      <c r="AL690" s="119">
        <v>-7.59</v>
      </c>
      <c r="AM690" s="119">
        <v>-0.26</v>
      </c>
      <c r="AN690" s="119">
        <v>-10.199999999999999</v>
      </c>
      <c r="AO690" s="119">
        <v>8.58</v>
      </c>
      <c r="AP690" s="119">
        <v>5.05</v>
      </c>
      <c r="AQ690" s="119">
        <v>1.76</v>
      </c>
      <c r="AR690" s="119">
        <v>-9.15</v>
      </c>
      <c r="AS690" s="119">
        <v>-11.51</v>
      </c>
      <c r="AT690" s="119">
        <v>-2.83</v>
      </c>
      <c r="AU690" s="119">
        <v>15.75</v>
      </c>
      <c r="AV690" s="119">
        <v>19.25</v>
      </c>
      <c r="AW690" s="119">
        <v>25.64</v>
      </c>
      <c r="AX690" s="119">
        <v>5.77</v>
      </c>
      <c r="AY690" s="119">
        <v>17.93</v>
      </c>
      <c r="AZ690" s="119">
        <v>18.55</v>
      </c>
      <c r="BA690" s="119">
        <v>6.99</v>
      </c>
      <c r="BB690" s="119">
        <v>16.63</v>
      </c>
      <c r="BC690" s="119">
        <v>20.98</v>
      </c>
    </row>
    <row r="691" spans="1:55" ht="29.25" x14ac:dyDescent="0.45">
      <c r="A691" s="260">
        <v>57</v>
      </c>
      <c r="B691" s="173" t="s">
        <v>195</v>
      </c>
      <c r="C691" s="120">
        <v>-41.72</v>
      </c>
      <c r="D691" s="120">
        <v>-34.69</v>
      </c>
      <c r="E691" s="120">
        <v>-41.42</v>
      </c>
      <c r="F691" s="120">
        <v>-34.020000000000003</v>
      </c>
      <c r="G691" s="120">
        <v>-21.26</v>
      </c>
      <c r="H691" s="120">
        <v>-41.05</v>
      </c>
      <c r="I691" s="120">
        <v>1.03</v>
      </c>
      <c r="J691" s="120">
        <v>-10.5</v>
      </c>
      <c r="K691" s="120">
        <v>-34.97</v>
      </c>
      <c r="L691" s="120">
        <v>2.4300000000000002</v>
      </c>
      <c r="M691" s="120">
        <v>-4.63</v>
      </c>
      <c r="N691" s="120">
        <v>12.81</v>
      </c>
      <c r="O691" s="120">
        <v>19.28</v>
      </c>
      <c r="P691" s="120">
        <v>53.98</v>
      </c>
      <c r="Q691" s="120">
        <v>26.41</v>
      </c>
      <c r="R691" s="120">
        <v>17.66</v>
      </c>
      <c r="S691" s="120">
        <v>-3.5</v>
      </c>
      <c r="T691" s="120">
        <v>35.42</v>
      </c>
      <c r="U691" s="120">
        <v>-18.32</v>
      </c>
      <c r="V691" s="120">
        <v>-19.82</v>
      </c>
      <c r="W691" s="120">
        <v>12.88</v>
      </c>
      <c r="X691" s="120">
        <v>-16.899999999999999</v>
      </c>
      <c r="Y691" s="120">
        <v>5.33</v>
      </c>
      <c r="Z691" s="120">
        <v>-20.38</v>
      </c>
      <c r="AA691" s="120">
        <v>-11.12</v>
      </c>
      <c r="AB691" s="120">
        <v>-30.04</v>
      </c>
      <c r="AC691" s="120">
        <v>4.29</v>
      </c>
      <c r="AD691" s="120">
        <v>-10.91</v>
      </c>
      <c r="AE691" s="120">
        <v>-3.63</v>
      </c>
      <c r="AF691" s="120">
        <v>15.79</v>
      </c>
      <c r="AG691" s="120">
        <v>-9.3000000000000007</v>
      </c>
      <c r="AH691" s="120">
        <v>29.92</v>
      </c>
      <c r="AI691" s="120">
        <v>11.58</v>
      </c>
      <c r="AJ691" s="120">
        <v>-25.02</v>
      </c>
      <c r="AK691" s="120">
        <v>-14.4</v>
      </c>
      <c r="AL691" s="120">
        <v>1.28</v>
      </c>
      <c r="AM691" s="120">
        <v>-3.89</v>
      </c>
      <c r="AN691" s="120">
        <v>8.07</v>
      </c>
      <c r="AO691" s="120">
        <v>3.4</v>
      </c>
      <c r="AP691" s="120">
        <v>-4.0599999999999996</v>
      </c>
      <c r="AQ691" s="120">
        <v>15.53</v>
      </c>
      <c r="AR691" s="120">
        <v>-30.2</v>
      </c>
      <c r="AS691" s="120">
        <v>1.28</v>
      </c>
      <c r="AT691" s="120">
        <v>-12.83</v>
      </c>
      <c r="AU691" s="120">
        <v>-0.89</v>
      </c>
      <c r="AV691" s="120">
        <v>46.62</v>
      </c>
      <c r="AW691" s="120">
        <v>40.61</v>
      </c>
      <c r="AX691" s="120">
        <v>-10.46</v>
      </c>
      <c r="AY691" s="120">
        <v>48.99</v>
      </c>
      <c r="AZ691" s="120">
        <v>3.9</v>
      </c>
      <c r="BA691" s="120">
        <v>-17.04</v>
      </c>
      <c r="BB691" s="120">
        <v>38.17</v>
      </c>
      <c r="BC691" s="120">
        <v>19.190000000000001</v>
      </c>
    </row>
    <row r="692" spans="1:55" ht="29.25" x14ac:dyDescent="0.45">
      <c r="A692" s="261">
        <v>58</v>
      </c>
      <c r="B692" s="174" t="s">
        <v>196</v>
      </c>
      <c r="C692" s="119">
        <v>-28.95</v>
      </c>
      <c r="D692" s="119">
        <v>-28.9</v>
      </c>
      <c r="E692" s="119">
        <v>-15.26</v>
      </c>
      <c r="F692" s="119">
        <v>-18.489999999999998</v>
      </c>
      <c r="G692" s="119">
        <v>8.61</v>
      </c>
      <c r="H692" s="119">
        <v>-2.16</v>
      </c>
      <c r="I692" s="119">
        <v>36.200000000000003</v>
      </c>
      <c r="J692" s="119">
        <v>1.97</v>
      </c>
      <c r="K692" s="119">
        <v>16.57</v>
      </c>
      <c r="L692" s="119">
        <v>-3.48</v>
      </c>
      <c r="M692" s="119">
        <v>18.18</v>
      </c>
      <c r="N692" s="119">
        <v>-25.34</v>
      </c>
      <c r="O692" s="119">
        <v>0</v>
      </c>
      <c r="P692" s="119">
        <v>21.95</v>
      </c>
      <c r="Q692" s="119">
        <v>9.94</v>
      </c>
      <c r="R692" s="119">
        <v>-21.01</v>
      </c>
      <c r="S692" s="119">
        <v>8.5399999999999991</v>
      </c>
      <c r="T692" s="119">
        <v>-23.01</v>
      </c>
      <c r="U692" s="119">
        <v>-14.86</v>
      </c>
      <c r="V692" s="119">
        <v>-14.19</v>
      </c>
      <c r="W692" s="119">
        <v>-27.96</v>
      </c>
      <c r="X692" s="119">
        <v>-27.84</v>
      </c>
      <c r="Y692" s="119">
        <v>-35.5</v>
      </c>
      <c r="Z692" s="119">
        <v>22.02</v>
      </c>
      <c r="AA692" s="119">
        <v>-22.22</v>
      </c>
      <c r="AB692" s="119">
        <v>-17.329999999999998</v>
      </c>
      <c r="AC692" s="119">
        <v>-6.78</v>
      </c>
      <c r="AD692" s="119">
        <v>40.43</v>
      </c>
      <c r="AE692" s="119">
        <v>-9.5500000000000007</v>
      </c>
      <c r="AF692" s="119">
        <v>47.7</v>
      </c>
      <c r="AG692" s="119">
        <v>10.050000000000001</v>
      </c>
      <c r="AH692" s="119">
        <v>-2.2599999999999998</v>
      </c>
      <c r="AI692" s="119">
        <v>-4.6100000000000003</v>
      </c>
      <c r="AJ692" s="119">
        <v>-16.43</v>
      </c>
      <c r="AK692" s="119">
        <v>52.29</v>
      </c>
      <c r="AL692" s="119">
        <v>6.77</v>
      </c>
      <c r="AM692" s="119">
        <v>25</v>
      </c>
      <c r="AN692" s="119">
        <v>-8.8699999999999992</v>
      </c>
      <c r="AO692" s="119">
        <v>175.15</v>
      </c>
      <c r="AP692" s="119">
        <v>5.3</v>
      </c>
      <c r="AQ692" s="119">
        <v>-2.48</v>
      </c>
      <c r="AR692" s="119">
        <v>-9.34</v>
      </c>
      <c r="AS692" s="119">
        <v>-18.27</v>
      </c>
      <c r="AT692" s="119">
        <v>39.229999999999997</v>
      </c>
      <c r="AU692" s="119">
        <v>-7.59</v>
      </c>
      <c r="AV692" s="119">
        <v>141.03</v>
      </c>
      <c r="AW692" s="119">
        <v>15.06</v>
      </c>
      <c r="AX692" s="119">
        <v>-9.86</v>
      </c>
      <c r="AY692" s="119">
        <v>57.14</v>
      </c>
      <c r="AZ692" s="119">
        <v>21.24</v>
      </c>
      <c r="BA692" s="119">
        <v>-59.47</v>
      </c>
      <c r="BB692" s="119">
        <v>3.6</v>
      </c>
      <c r="BC692" s="119">
        <v>61.78</v>
      </c>
    </row>
    <row r="693" spans="1:55" ht="29.25" x14ac:dyDescent="0.45">
      <c r="A693" s="260">
        <v>59</v>
      </c>
      <c r="B693" s="173" t="s">
        <v>197</v>
      </c>
      <c r="C693" s="120">
        <v>-36.43</v>
      </c>
      <c r="D693" s="120">
        <v>-37.5</v>
      </c>
      <c r="E693" s="120">
        <v>-37.35</v>
      </c>
      <c r="F693" s="120">
        <v>13.41</v>
      </c>
      <c r="G693" s="120">
        <v>-4.3899999999999997</v>
      </c>
      <c r="H693" s="120">
        <v>11.99</v>
      </c>
      <c r="I693" s="120">
        <v>22.02</v>
      </c>
      <c r="J693" s="120">
        <v>-14.14</v>
      </c>
      <c r="K693" s="120">
        <v>44.91</v>
      </c>
      <c r="L693" s="120">
        <v>35.47</v>
      </c>
      <c r="M693" s="120">
        <v>-45.19</v>
      </c>
      <c r="N693" s="120">
        <v>-0.67</v>
      </c>
      <c r="O693" s="120">
        <v>3.91</v>
      </c>
      <c r="P693" s="120">
        <v>81.5</v>
      </c>
      <c r="Q693" s="120">
        <v>65.38</v>
      </c>
      <c r="R693" s="120">
        <v>45.16</v>
      </c>
      <c r="S693" s="120">
        <v>42.05</v>
      </c>
      <c r="T693" s="120">
        <v>-28.47</v>
      </c>
      <c r="U693" s="120">
        <v>64.63</v>
      </c>
      <c r="V693" s="120">
        <v>82.93</v>
      </c>
      <c r="W693" s="120">
        <v>-33.51</v>
      </c>
      <c r="X693" s="120">
        <v>-19.96</v>
      </c>
      <c r="Y693" s="120">
        <v>13.47</v>
      </c>
      <c r="Z693" s="120">
        <v>20.34</v>
      </c>
      <c r="AA693" s="120">
        <v>10.27</v>
      </c>
      <c r="AB693" s="120">
        <v>0.28000000000000003</v>
      </c>
      <c r="AC693" s="120">
        <v>-33.72</v>
      </c>
      <c r="AD693" s="120">
        <v>-51.85</v>
      </c>
      <c r="AE693" s="120">
        <v>11.94</v>
      </c>
      <c r="AF693" s="120">
        <v>31.63</v>
      </c>
      <c r="AG693" s="120">
        <v>-40.89</v>
      </c>
      <c r="AH693" s="120">
        <v>-34.83</v>
      </c>
      <c r="AI693" s="120">
        <v>1.08</v>
      </c>
      <c r="AJ693" s="120">
        <v>-19.3</v>
      </c>
      <c r="AK693" s="120">
        <v>-15.83</v>
      </c>
      <c r="AL693" s="120">
        <v>-16.899999999999999</v>
      </c>
      <c r="AM693" s="120">
        <v>-10.25</v>
      </c>
      <c r="AN693" s="120">
        <v>-20.329999999999998</v>
      </c>
      <c r="AO693" s="120">
        <v>36.49</v>
      </c>
      <c r="AP693" s="120">
        <v>79.489999999999995</v>
      </c>
      <c r="AQ693" s="120">
        <v>-15.33</v>
      </c>
      <c r="AR693" s="120">
        <v>11.89</v>
      </c>
      <c r="AS693" s="120">
        <v>-23.06</v>
      </c>
      <c r="AT693" s="120">
        <v>15.86</v>
      </c>
      <c r="AU693" s="120">
        <v>20.11</v>
      </c>
      <c r="AV693" s="120">
        <v>5.32</v>
      </c>
      <c r="AW693" s="120">
        <v>65.81</v>
      </c>
      <c r="AX693" s="120">
        <v>-7.12</v>
      </c>
      <c r="AY693" s="120">
        <v>47.75</v>
      </c>
      <c r="AZ693" s="120">
        <v>78.28</v>
      </c>
      <c r="BA693" s="120">
        <v>36.76</v>
      </c>
      <c r="BB693" s="120">
        <v>-6</v>
      </c>
      <c r="BC693" s="120">
        <v>3.94</v>
      </c>
    </row>
    <row r="694" spans="1:55" ht="29.25" x14ac:dyDescent="0.45">
      <c r="A694" s="261">
        <v>60</v>
      </c>
      <c r="B694" s="174" t="s">
        <v>198</v>
      </c>
      <c r="C694" s="117"/>
      <c r="D694" s="119">
        <v>-100</v>
      </c>
      <c r="E694" s="117"/>
      <c r="F694" s="117"/>
      <c r="G694" s="117"/>
      <c r="H694" s="119">
        <v>-50</v>
      </c>
      <c r="I694" s="117"/>
      <c r="J694" s="117"/>
      <c r="K694" s="117"/>
      <c r="L694" s="117"/>
      <c r="M694" s="119">
        <v>-100</v>
      </c>
      <c r="N694" s="119">
        <v>-100</v>
      </c>
      <c r="O694" s="119">
        <v>-100</v>
      </c>
      <c r="P694" s="117"/>
      <c r="Q694" s="119">
        <v>0</v>
      </c>
      <c r="R694" s="117"/>
      <c r="S694" s="117"/>
      <c r="T694" s="119">
        <v>800</v>
      </c>
      <c r="U694" s="119">
        <v>0</v>
      </c>
      <c r="V694" s="119">
        <v>-100</v>
      </c>
      <c r="W694" s="119">
        <v>-100</v>
      </c>
      <c r="X694" s="117"/>
      <c r="Y694" s="117"/>
      <c r="Z694" s="117"/>
      <c r="AA694" s="117"/>
      <c r="AB694" s="119">
        <v>0</v>
      </c>
      <c r="AC694" s="119">
        <v>0</v>
      </c>
      <c r="AD694" s="117"/>
      <c r="AE694" s="119">
        <v>0</v>
      </c>
      <c r="AF694" s="119">
        <v>-100</v>
      </c>
      <c r="AG694" s="119">
        <v>-100</v>
      </c>
      <c r="AH694" s="117"/>
      <c r="AI694" s="117"/>
      <c r="AJ694" s="119">
        <v>-100</v>
      </c>
      <c r="AK694" s="119">
        <v>-100</v>
      </c>
      <c r="AL694" s="117"/>
      <c r="AM694" s="117"/>
      <c r="AN694" s="119">
        <v>0</v>
      </c>
      <c r="AO694" s="119">
        <v>-100</v>
      </c>
      <c r="AP694" s="117"/>
      <c r="AQ694" s="119">
        <v>-100</v>
      </c>
      <c r="AR694" s="117"/>
      <c r="AS694" s="117"/>
      <c r="AT694" s="117"/>
      <c r="AU694" s="119">
        <v>-50</v>
      </c>
      <c r="AV694" s="117"/>
      <c r="AW694" s="117"/>
      <c r="AX694" s="117"/>
      <c r="AY694" s="117"/>
      <c r="AZ694" s="119">
        <v>400</v>
      </c>
      <c r="BA694" s="117"/>
      <c r="BB694" s="119">
        <v>66.67</v>
      </c>
      <c r="BC694" s="117"/>
    </row>
    <row r="695" spans="1:55" ht="42" x14ac:dyDescent="0.45">
      <c r="A695" s="260">
        <v>61</v>
      </c>
      <c r="B695" s="173" t="s">
        <v>81</v>
      </c>
      <c r="C695" s="120">
        <v>6.11</v>
      </c>
      <c r="D695" s="120">
        <v>-6.24</v>
      </c>
      <c r="E695" s="120">
        <v>-9.0500000000000007</v>
      </c>
      <c r="F695" s="120">
        <v>36.78</v>
      </c>
      <c r="G695" s="120">
        <v>5.96</v>
      </c>
      <c r="H695" s="120">
        <v>4.9000000000000004</v>
      </c>
      <c r="I695" s="120">
        <v>7.32</v>
      </c>
      <c r="J695" s="120">
        <v>5.0999999999999996</v>
      </c>
      <c r="K695" s="120">
        <v>-6.25</v>
      </c>
      <c r="L695" s="120">
        <v>15.32</v>
      </c>
      <c r="M695" s="120">
        <v>2.11</v>
      </c>
      <c r="N695" s="120">
        <v>20.309999999999999</v>
      </c>
      <c r="O695" s="120">
        <v>1.2</v>
      </c>
      <c r="P695" s="120">
        <v>-7.04</v>
      </c>
      <c r="Q695" s="120">
        <v>-0.97</v>
      </c>
      <c r="R695" s="120">
        <v>-7.05</v>
      </c>
      <c r="S695" s="120">
        <v>-15.44</v>
      </c>
      <c r="T695" s="120">
        <v>-8.44</v>
      </c>
      <c r="U695" s="120">
        <v>1.19</v>
      </c>
      <c r="V695" s="120">
        <v>-4.21</v>
      </c>
      <c r="W695" s="120">
        <v>-0.85</v>
      </c>
      <c r="X695" s="120">
        <v>-6.81</v>
      </c>
      <c r="Y695" s="120">
        <v>-4.5599999999999996</v>
      </c>
      <c r="Z695" s="120">
        <v>-11.67</v>
      </c>
      <c r="AA695" s="120">
        <v>-6.38</v>
      </c>
      <c r="AB695" s="120">
        <v>-11.18</v>
      </c>
      <c r="AC695" s="120">
        <v>9.39</v>
      </c>
      <c r="AD695" s="120">
        <v>-3.78</v>
      </c>
      <c r="AE695" s="120">
        <v>-7.53</v>
      </c>
      <c r="AF695" s="120">
        <v>-0.65</v>
      </c>
      <c r="AG695" s="120">
        <v>-22.65</v>
      </c>
      <c r="AH695" s="120">
        <v>-7.55</v>
      </c>
      <c r="AI695" s="120">
        <v>-4.82</v>
      </c>
      <c r="AJ695" s="120">
        <v>-24.86</v>
      </c>
      <c r="AK695" s="120">
        <v>-4.2</v>
      </c>
      <c r="AL695" s="120">
        <v>9.98</v>
      </c>
      <c r="AM695" s="120">
        <v>-12.2</v>
      </c>
      <c r="AN695" s="120">
        <v>-0.93</v>
      </c>
      <c r="AO695" s="120">
        <v>-19.54</v>
      </c>
      <c r="AP695" s="120">
        <v>-2.7</v>
      </c>
      <c r="AQ695" s="120">
        <v>17.04</v>
      </c>
      <c r="AR695" s="120">
        <v>10.45</v>
      </c>
      <c r="AS695" s="120">
        <v>5.86</v>
      </c>
      <c r="AT695" s="120">
        <v>-5.88</v>
      </c>
      <c r="AU695" s="120">
        <v>9.14</v>
      </c>
      <c r="AV695" s="120">
        <v>-8.76</v>
      </c>
      <c r="AW695" s="120">
        <v>1.1399999999999999</v>
      </c>
      <c r="AX695" s="120">
        <v>-3.49</v>
      </c>
      <c r="AY695" s="120">
        <v>7.21</v>
      </c>
      <c r="AZ695" s="120">
        <v>-1.88</v>
      </c>
      <c r="BA695" s="120">
        <v>22.41</v>
      </c>
      <c r="BB695" s="120">
        <v>-19.88</v>
      </c>
      <c r="BC695" s="120">
        <v>-12.74</v>
      </c>
    </row>
    <row r="696" spans="1:55" ht="29.25" x14ac:dyDescent="0.45">
      <c r="A696" s="261">
        <v>62</v>
      </c>
      <c r="B696" s="174" t="s">
        <v>199</v>
      </c>
      <c r="C696" s="119">
        <v>-33.04</v>
      </c>
      <c r="D696" s="119">
        <v>-71.680000000000007</v>
      </c>
      <c r="E696" s="119">
        <v>-45.55</v>
      </c>
      <c r="F696" s="119">
        <v>-93.2</v>
      </c>
      <c r="G696" s="119">
        <v>-75.7</v>
      </c>
      <c r="H696" s="119">
        <v>-92.62</v>
      </c>
      <c r="I696" s="119">
        <v>-81.78</v>
      </c>
      <c r="J696" s="119">
        <v>-87.79</v>
      </c>
      <c r="K696" s="119">
        <v>63.27</v>
      </c>
      <c r="L696" s="119">
        <v>2.5</v>
      </c>
      <c r="M696" s="119">
        <v>29.47</v>
      </c>
      <c r="N696" s="119">
        <v>0.37</v>
      </c>
      <c r="O696" s="119">
        <v>-65.17</v>
      </c>
      <c r="P696" s="119">
        <v>124.76</v>
      </c>
      <c r="Q696" s="119">
        <v>-71.040000000000006</v>
      </c>
      <c r="R696" s="119">
        <v>-41.23</v>
      </c>
      <c r="S696" s="119">
        <v>-68.209999999999994</v>
      </c>
      <c r="T696" s="119">
        <v>-66.27</v>
      </c>
      <c r="U696" s="119">
        <v>5.12</v>
      </c>
      <c r="V696" s="119">
        <v>-35.49</v>
      </c>
      <c r="W696" s="119">
        <v>-40.42</v>
      </c>
      <c r="X696" s="119">
        <v>-70.73</v>
      </c>
      <c r="Y696" s="119">
        <v>-13.01</v>
      </c>
      <c r="Z696" s="119">
        <v>23.72</v>
      </c>
      <c r="AA696" s="119">
        <v>31.1</v>
      </c>
      <c r="AB696" s="119">
        <v>-7.01</v>
      </c>
      <c r="AC696" s="119">
        <v>89.53</v>
      </c>
      <c r="AD696" s="119">
        <v>171.77</v>
      </c>
      <c r="AE696" s="119">
        <v>21.21</v>
      </c>
      <c r="AF696" s="119">
        <v>165.18</v>
      </c>
      <c r="AG696" s="119">
        <v>-12.39</v>
      </c>
      <c r="AH696" s="119">
        <v>6.22</v>
      </c>
      <c r="AI696" s="119">
        <v>28.67</v>
      </c>
      <c r="AJ696" s="119">
        <v>40.479999999999997</v>
      </c>
      <c r="AK696" s="119">
        <v>-36.76</v>
      </c>
      <c r="AL696" s="119">
        <v>-19.170000000000002</v>
      </c>
      <c r="AM696" s="119">
        <v>-49.64</v>
      </c>
      <c r="AN696" s="119">
        <v>-64.459999999999994</v>
      </c>
      <c r="AO696" s="119">
        <v>-69.7</v>
      </c>
      <c r="AP696" s="119">
        <v>-63.8</v>
      </c>
      <c r="AQ696" s="119">
        <v>-39.5</v>
      </c>
      <c r="AR696" s="119">
        <v>-71.72</v>
      </c>
      <c r="AS696" s="119">
        <v>-6.06</v>
      </c>
      <c r="AT696" s="119">
        <v>-62.61</v>
      </c>
      <c r="AU696" s="119">
        <v>-39.130000000000003</v>
      </c>
      <c r="AV696" s="119">
        <v>10.17</v>
      </c>
      <c r="AW696" s="119">
        <v>47.29</v>
      </c>
      <c r="AX696" s="119">
        <v>-37.590000000000003</v>
      </c>
      <c r="AY696" s="119">
        <v>-5.8</v>
      </c>
      <c r="AZ696" s="119">
        <v>1.73</v>
      </c>
      <c r="BA696" s="119">
        <v>-37.65</v>
      </c>
      <c r="BB696" s="119">
        <v>82.79</v>
      </c>
      <c r="BC696" s="119">
        <v>4.96</v>
      </c>
    </row>
    <row r="697" spans="1:55" ht="54.75" x14ac:dyDescent="0.45">
      <c r="A697" s="260">
        <v>63</v>
      </c>
      <c r="B697" s="173" t="s">
        <v>200</v>
      </c>
      <c r="C697" s="120">
        <v>400</v>
      </c>
      <c r="D697" s="120">
        <v>575</v>
      </c>
      <c r="E697" s="120">
        <v>600</v>
      </c>
      <c r="F697" s="120">
        <v>187.5</v>
      </c>
      <c r="G697" s="120">
        <v>392</v>
      </c>
      <c r="H697" s="120">
        <v>57.89</v>
      </c>
      <c r="I697" s="120">
        <v>25</v>
      </c>
      <c r="J697" s="120">
        <v>966.67</v>
      </c>
      <c r="K697" s="120">
        <v>-41.38</v>
      </c>
      <c r="L697" s="120">
        <v>30.43</v>
      </c>
      <c r="M697" s="120">
        <v>-19.23</v>
      </c>
      <c r="N697" s="120">
        <v>175</v>
      </c>
      <c r="O697" s="120">
        <v>144</v>
      </c>
      <c r="P697" s="120">
        <v>-3.7</v>
      </c>
      <c r="Q697" s="120">
        <v>-7.14</v>
      </c>
      <c r="R697" s="120">
        <v>-65.22</v>
      </c>
      <c r="S697" s="120">
        <v>-45.53</v>
      </c>
      <c r="T697" s="120">
        <v>-70</v>
      </c>
      <c r="U697" s="118">
        <v>1060</v>
      </c>
      <c r="V697" s="120">
        <v>-10.94</v>
      </c>
      <c r="W697" s="120">
        <v>88.24</v>
      </c>
      <c r="X697" s="120">
        <v>53.33</v>
      </c>
      <c r="Y697" s="120">
        <v>33.33</v>
      </c>
      <c r="Z697" s="120">
        <v>-31.82</v>
      </c>
      <c r="AA697" s="120">
        <v>-39.340000000000003</v>
      </c>
      <c r="AB697" s="120">
        <v>38.46</v>
      </c>
      <c r="AC697" s="120">
        <v>-15.38</v>
      </c>
      <c r="AD697" s="120">
        <v>87.5</v>
      </c>
      <c r="AE697" s="120">
        <v>-38.81</v>
      </c>
      <c r="AF697" s="120">
        <v>644.44000000000005</v>
      </c>
      <c r="AG697" s="120">
        <v>-22.41</v>
      </c>
      <c r="AH697" s="120">
        <v>-66.67</v>
      </c>
      <c r="AI697" s="120">
        <v>-28.13</v>
      </c>
      <c r="AJ697" s="120">
        <v>10.87</v>
      </c>
      <c r="AK697" s="120">
        <v>53.57</v>
      </c>
      <c r="AL697" s="120">
        <v>160</v>
      </c>
      <c r="AM697" s="120">
        <v>-70.27</v>
      </c>
      <c r="AN697" s="120">
        <v>5.56</v>
      </c>
      <c r="AO697" s="120">
        <v>-4.55</v>
      </c>
      <c r="AP697" s="120">
        <v>6.67</v>
      </c>
      <c r="AQ697" s="120">
        <v>0</v>
      </c>
      <c r="AR697" s="120">
        <v>-73.13</v>
      </c>
      <c r="AS697" s="120">
        <v>51.11</v>
      </c>
      <c r="AT697" s="120">
        <v>84.21</v>
      </c>
      <c r="AU697" s="120">
        <v>221.74</v>
      </c>
      <c r="AV697" s="120">
        <v>-45.1</v>
      </c>
      <c r="AW697" s="120">
        <v>9.3000000000000007</v>
      </c>
      <c r="AX697" s="120">
        <v>-51.28</v>
      </c>
      <c r="AY697" s="120">
        <v>145.44999999999999</v>
      </c>
      <c r="AZ697" s="120">
        <v>-7.89</v>
      </c>
      <c r="BA697" s="120">
        <v>123.81</v>
      </c>
      <c r="BB697" s="120">
        <v>137.5</v>
      </c>
      <c r="BC697" s="120">
        <v>0</v>
      </c>
    </row>
    <row r="698" spans="1:55" ht="29.25" x14ac:dyDescent="0.45">
      <c r="A698" s="261">
        <v>64</v>
      </c>
      <c r="B698" s="174" t="s">
        <v>201</v>
      </c>
      <c r="C698" s="117"/>
      <c r="D698" s="117"/>
      <c r="E698" s="117"/>
      <c r="F698" s="117"/>
      <c r="G698" s="117"/>
      <c r="H698" s="117"/>
      <c r="I698" s="117"/>
      <c r="J698" s="117"/>
      <c r="K698" s="119">
        <v>-100</v>
      </c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9">
        <v>-100</v>
      </c>
      <c r="AD698" s="117"/>
      <c r="AE698" s="117"/>
      <c r="AF698" s="117"/>
      <c r="AG698" s="117"/>
      <c r="AH698" s="117"/>
      <c r="AI698" s="117"/>
      <c r="AJ698" s="119">
        <v>-100</v>
      </c>
      <c r="AK698" s="117"/>
      <c r="AL698" s="117"/>
      <c r="AM698" s="117"/>
      <c r="AN698" s="117"/>
      <c r="AO698" s="117"/>
      <c r="AP698" s="119">
        <v>-100</v>
      </c>
      <c r="AQ698" s="119">
        <v>-100</v>
      </c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</row>
    <row r="699" spans="1:55" ht="29.25" x14ac:dyDescent="0.45">
      <c r="A699" s="260">
        <v>65</v>
      </c>
      <c r="B699" s="173" t="s">
        <v>202</v>
      </c>
      <c r="C699" s="120">
        <v>14.75</v>
      </c>
      <c r="D699" s="120">
        <v>39.53</v>
      </c>
      <c r="E699" s="120">
        <v>-75.69</v>
      </c>
      <c r="F699" s="120">
        <v>307.14</v>
      </c>
      <c r="G699" s="120">
        <v>-53.88</v>
      </c>
      <c r="H699" s="120">
        <v>-40.14</v>
      </c>
      <c r="I699" s="120">
        <v>31.15</v>
      </c>
      <c r="J699" s="120">
        <v>-35.090000000000003</v>
      </c>
      <c r="K699" s="120">
        <v>19.510000000000002</v>
      </c>
      <c r="L699" s="120">
        <v>-3.81</v>
      </c>
      <c r="M699" s="120">
        <v>60</v>
      </c>
      <c r="N699" s="120">
        <v>-33.799999999999997</v>
      </c>
      <c r="O699" s="120">
        <v>0</v>
      </c>
      <c r="P699" s="120">
        <v>26.67</v>
      </c>
      <c r="Q699" s="120">
        <v>145.71</v>
      </c>
      <c r="R699" s="120">
        <v>-35.090000000000003</v>
      </c>
      <c r="S699" s="120">
        <v>-54.62</v>
      </c>
      <c r="T699" s="120">
        <v>-69.41</v>
      </c>
      <c r="U699" s="120">
        <v>-32.5</v>
      </c>
      <c r="V699" s="120">
        <v>-2.7</v>
      </c>
      <c r="W699" s="120">
        <v>-23.47</v>
      </c>
      <c r="X699" s="120">
        <v>-27.72</v>
      </c>
      <c r="Y699" s="120">
        <v>-28.57</v>
      </c>
      <c r="Z699" s="120">
        <v>8.51</v>
      </c>
      <c r="AA699" s="120">
        <v>-40</v>
      </c>
      <c r="AB699" s="120">
        <v>-22.37</v>
      </c>
      <c r="AC699" s="120">
        <v>-51.16</v>
      </c>
      <c r="AD699" s="120">
        <v>83.78</v>
      </c>
      <c r="AE699" s="120">
        <v>50</v>
      </c>
      <c r="AF699" s="120">
        <v>88.46</v>
      </c>
      <c r="AG699" s="120">
        <v>11.11</v>
      </c>
      <c r="AH699" s="120">
        <v>55.56</v>
      </c>
      <c r="AI699" s="120">
        <v>-37.33</v>
      </c>
      <c r="AJ699" s="120">
        <v>-6.85</v>
      </c>
      <c r="AK699" s="120">
        <v>22.5</v>
      </c>
      <c r="AL699" s="120">
        <v>-52.94</v>
      </c>
      <c r="AM699" s="120">
        <v>-21.43</v>
      </c>
      <c r="AN699" s="120">
        <v>-52.54</v>
      </c>
      <c r="AO699" s="120">
        <v>114.29</v>
      </c>
      <c r="AP699" s="120">
        <v>27.94</v>
      </c>
      <c r="AQ699" s="120">
        <v>-6.17</v>
      </c>
      <c r="AR699" s="120">
        <v>-10.199999999999999</v>
      </c>
      <c r="AS699" s="120">
        <v>-40</v>
      </c>
      <c r="AT699" s="120">
        <v>-7.14</v>
      </c>
      <c r="AU699" s="120">
        <v>-10.64</v>
      </c>
      <c r="AV699" s="120">
        <v>-1.47</v>
      </c>
      <c r="AW699" s="120">
        <v>12.24</v>
      </c>
      <c r="AX699" s="120">
        <v>154.16999999999999</v>
      </c>
      <c r="AY699" s="120">
        <v>87.88</v>
      </c>
      <c r="AZ699" s="120">
        <v>117.86</v>
      </c>
      <c r="BA699" s="120">
        <v>22.22</v>
      </c>
      <c r="BB699" s="120">
        <v>0</v>
      </c>
      <c r="BC699" s="120">
        <v>57.89</v>
      </c>
    </row>
    <row r="700" spans="1:55" ht="29.25" x14ac:dyDescent="0.45">
      <c r="A700" s="261">
        <v>66</v>
      </c>
      <c r="B700" s="174" t="s">
        <v>203</v>
      </c>
      <c r="C700" s="119">
        <v>-22.22</v>
      </c>
      <c r="D700" s="121">
        <v>1160</v>
      </c>
      <c r="E700" s="121">
        <v>3142.86</v>
      </c>
      <c r="F700" s="119">
        <v>793.33</v>
      </c>
      <c r="G700" s="119">
        <v>-47.22</v>
      </c>
      <c r="H700" s="119">
        <v>55.56</v>
      </c>
      <c r="I700" s="119">
        <v>485.71</v>
      </c>
      <c r="J700" s="119">
        <v>2.38</v>
      </c>
      <c r="K700" s="119">
        <v>236.36</v>
      </c>
      <c r="L700" s="119">
        <v>88.38</v>
      </c>
      <c r="M700" s="119">
        <v>250</v>
      </c>
      <c r="N700" s="119">
        <v>-56.25</v>
      </c>
      <c r="O700" s="119">
        <v>42.86</v>
      </c>
      <c r="P700" s="119">
        <v>-98.87</v>
      </c>
      <c r="Q700" s="119">
        <v>-98.57</v>
      </c>
      <c r="R700" s="119">
        <v>-96.02</v>
      </c>
      <c r="S700" s="119">
        <v>-52.63</v>
      </c>
      <c r="T700" s="119">
        <v>-71.430000000000007</v>
      </c>
      <c r="U700" s="119">
        <v>-91.87</v>
      </c>
      <c r="V700" s="119">
        <v>-86.05</v>
      </c>
      <c r="W700" s="119">
        <v>-55.41</v>
      </c>
      <c r="X700" s="119">
        <v>-97.59</v>
      </c>
      <c r="Y700" s="119">
        <v>-94.9</v>
      </c>
      <c r="Z700" s="119">
        <v>85.71</v>
      </c>
      <c r="AA700" s="119">
        <v>-30</v>
      </c>
      <c r="AB700" s="119">
        <v>320</v>
      </c>
      <c r="AC700" s="119">
        <v>-38.46</v>
      </c>
      <c r="AD700" s="119">
        <v>37.5</v>
      </c>
      <c r="AE700" s="119">
        <v>22.22</v>
      </c>
      <c r="AF700" s="119">
        <v>37.5</v>
      </c>
      <c r="AG700" s="119">
        <v>-10</v>
      </c>
      <c r="AH700" s="119">
        <v>133.33000000000001</v>
      </c>
      <c r="AI700" s="119">
        <v>-51.52</v>
      </c>
      <c r="AJ700" s="119">
        <v>322.22000000000003</v>
      </c>
      <c r="AK700" s="119">
        <v>740</v>
      </c>
      <c r="AL700" s="119">
        <v>-7.69</v>
      </c>
      <c r="AM700" s="119">
        <v>150</v>
      </c>
      <c r="AN700" s="119">
        <v>676.19</v>
      </c>
      <c r="AO700" s="121">
        <v>2487.5</v>
      </c>
      <c r="AP700" s="119">
        <v>772.73</v>
      </c>
      <c r="AQ700" s="121">
        <v>1490.91</v>
      </c>
      <c r="AR700" s="119">
        <v>163.63999999999999</v>
      </c>
      <c r="AS700" s="119">
        <v>700</v>
      </c>
      <c r="AT700" s="119">
        <v>85.71</v>
      </c>
      <c r="AU700" s="119">
        <v>131.25</v>
      </c>
      <c r="AV700" s="119">
        <v>-31.58</v>
      </c>
      <c r="AW700" s="119">
        <v>-40.479999999999997</v>
      </c>
      <c r="AX700" s="119">
        <v>325</v>
      </c>
      <c r="AY700" s="119">
        <v>-25.71</v>
      </c>
      <c r="AZ700" s="119">
        <v>-92.02</v>
      </c>
      <c r="BA700" s="119">
        <v>-87.92</v>
      </c>
      <c r="BB700" s="119">
        <v>-85.94</v>
      </c>
      <c r="BC700" s="119">
        <v>-90.29</v>
      </c>
    </row>
    <row r="701" spans="1:55" ht="54.75" x14ac:dyDescent="0.45">
      <c r="A701" s="260">
        <v>67</v>
      </c>
      <c r="B701" s="173" t="s">
        <v>204</v>
      </c>
      <c r="C701" s="120">
        <v>23.08</v>
      </c>
      <c r="D701" s="120">
        <v>-16.39</v>
      </c>
      <c r="E701" s="120">
        <v>-78.16</v>
      </c>
      <c r="F701" s="120">
        <v>15.79</v>
      </c>
      <c r="G701" s="120">
        <v>213.33</v>
      </c>
      <c r="H701" s="120">
        <v>-11.36</v>
      </c>
      <c r="I701" s="120">
        <v>-15.09</v>
      </c>
      <c r="J701" s="120">
        <v>-12.9</v>
      </c>
      <c r="K701" s="120">
        <v>47.37</v>
      </c>
      <c r="L701" s="120">
        <v>14.29</v>
      </c>
      <c r="M701" s="120">
        <v>186.15</v>
      </c>
      <c r="N701" s="120">
        <v>19.05</v>
      </c>
      <c r="O701" s="120">
        <v>15.63</v>
      </c>
      <c r="P701" s="120">
        <v>-37.25</v>
      </c>
      <c r="Q701" s="120">
        <v>2.2200000000000002</v>
      </c>
      <c r="R701" s="120">
        <v>-18.18</v>
      </c>
      <c r="S701" s="120">
        <v>-32.979999999999997</v>
      </c>
      <c r="T701" s="120">
        <v>15.38</v>
      </c>
      <c r="U701" s="120">
        <v>33.33</v>
      </c>
      <c r="V701" s="120">
        <v>111.11</v>
      </c>
      <c r="W701" s="120">
        <v>90.18</v>
      </c>
      <c r="X701" s="120">
        <v>-3.13</v>
      </c>
      <c r="Y701" s="120">
        <v>-61.83</v>
      </c>
      <c r="Z701" s="120">
        <v>-2</v>
      </c>
      <c r="AA701" s="120">
        <v>-64.86</v>
      </c>
      <c r="AB701" s="120">
        <v>50</v>
      </c>
      <c r="AC701" s="120">
        <v>-39.130000000000003</v>
      </c>
      <c r="AD701" s="120">
        <v>-9.26</v>
      </c>
      <c r="AE701" s="120">
        <v>-31.75</v>
      </c>
      <c r="AF701" s="120">
        <v>-22.22</v>
      </c>
      <c r="AG701" s="120">
        <v>-13.33</v>
      </c>
      <c r="AH701" s="120">
        <v>-22.81</v>
      </c>
      <c r="AI701" s="120">
        <v>-82.16</v>
      </c>
      <c r="AJ701" s="120">
        <v>-69.349999999999994</v>
      </c>
      <c r="AK701" s="120">
        <v>-71.83</v>
      </c>
      <c r="AL701" s="120">
        <v>-44.9</v>
      </c>
      <c r="AM701" s="120">
        <v>130.77000000000001</v>
      </c>
      <c r="AN701" s="120">
        <v>6.25</v>
      </c>
      <c r="AO701" s="120">
        <v>92.86</v>
      </c>
      <c r="AP701" s="120">
        <v>2.04</v>
      </c>
      <c r="AQ701" s="120">
        <v>-20.93</v>
      </c>
      <c r="AR701" s="120">
        <v>-51.43</v>
      </c>
      <c r="AS701" s="120">
        <v>-11.54</v>
      </c>
      <c r="AT701" s="120">
        <v>-36.36</v>
      </c>
      <c r="AU701" s="120">
        <v>-42.11</v>
      </c>
      <c r="AV701" s="120">
        <v>210.53</v>
      </c>
      <c r="AW701" s="120">
        <v>65</v>
      </c>
      <c r="AX701" s="120">
        <v>3.7</v>
      </c>
      <c r="AY701" s="120">
        <v>-36.67</v>
      </c>
      <c r="AZ701" s="120">
        <v>-15.69</v>
      </c>
      <c r="BA701" s="120">
        <v>37.04</v>
      </c>
      <c r="BB701" s="120">
        <v>48</v>
      </c>
      <c r="BC701" s="120">
        <v>35.29</v>
      </c>
    </row>
    <row r="702" spans="1:55" x14ac:dyDescent="0.45">
      <c r="A702" s="261">
        <v>68</v>
      </c>
      <c r="B702" s="174" t="s">
        <v>205</v>
      </c>
      <c r="C702" s="119">
        <v>-14.12</v>
      </c>
      <c r="D702" s="119">
        <v>-19.36</v>
      </c>
      <c r="E702" s="119">
        <v>62.34</v>
      </c>
      <c r="F702" s="119">
        <v>-24.61</v>
      </c>
      <c r="G702" s="119">
        <v>22.5</v>
      </c>
      <c r="H702" s="119">
        <v>-2.02</v>
      </c>
      <c r="I702" s="119">
        <v>20.68</v>
      </c>
      <c r="J702" s="119">
        <v>-12.3</v>
      </c>
      <c r="K702" s="119">
        <v>47.72</v>
      </c>
      <c r="L702" s="119">
        <v>52.12</v>
      </c>
      <c r="M702" s="119">
        <v>119.13</v>
      </c>
      <c r="N702" s="119">
        <v>94.57</v>
      </c>
      <c r="O702" s="119">
        <v>-21.11</v>
      </c>
      <c r="P702" s="119">
        <v>-10.01</v>
      </c>
      <c r="Q702" s="119">
        <v>-3.85</v>
      </c>
      <c r="R702" s="119">
        <v>-35.22</v>
      </c>
      <c r="S702" s="119">
        <v>-50.02</v>
      </c>
      <c r="T702" s="119">
        <v>-40.83</v>
      </c>
      <c r="U702" s="119">
        <v>-1.1299999999999999</v>
      </c>
      <c r="V702" s="119">
        <v>-51.45</v>
      </c>
      <c r="W702" s="119">
        <v>-62.2</v>
      </c>
      <c r="X702" s="119">
        <v>-16.62</v>
      </c>
      <c r="Y702" s="119">
        <v>-48.44</v>
      </c>
      <c r="Z702" s="119">
        <v>-62.99</v>
      </c>
      <c r="AA702" s="119">
        <v>-14.93</v>
      </c>
      <c r="AB702" s="119">
        <v>-60.77</v>
      </c>
      <c r="AC702" s="119">
        <v>-66.790000000000006</v>
      </c>
      <c r="AD702" s="119">
        <v>-45.71</v>
      </c>
      <c r="AE702" s="119">
        <v>3.45</v>
      </c>
      <c r="AF702" s="119">
        <v>96.52</v>
      </c>
      <c r="AG702" s="119">
        <v>-52.86</v>
      </c>
      <c r="AH702" s="119">
        <v>-6.09</v>
      </c>
      <c r="AI702" s="119">
        <v>-11.51</v>
      </c>
      <c r="AJ702" s="119">
        <v>-40.4</v>
      </c>
      <c r="AK702" s="119">
        <v>21.09</v>
      </c>
      <c r="AL702" s="119">
        <v>132.56</v>
      </c>
      <c r="AM702" s="119">
        <v>73.87</v>
      </c>
      <c r="AN702" s="119">
        <v>128.96</v>
      </c>
      <c r="AO702" s="119">
        <v>143.57</v>
      </c>
      <c r="AP702" s="119">
        <v>62.84</v>
      </c>
      <c r="AQ702" s="119">
        <v>-7.11</v>
      </c>
      <c r="AR702" s="119">
        <v>-52.25</v>
      </c>
      <c r="AS702" s="119">
        <v>103.28</v>
      </c>
      <c r="AT702" s="119">
        <v>33.42</v>
      </c>
      <c r="AU702" s="119">
        <v>134.28</v>
      </c>
      <c r="AV702" s="119">
        <v>-4.08</v>
      </c>
      <c r="AW702" s="119">
        <v>-32.15</v>
      </c>
      <c r="AX702" s="119">
        <v>-48.99</v>
      </c>
      <c r="AY702" s="119">
        <v>-58.21</v>
      </c>
      <c r="AZ702" s="119">
        <v>33.07</v>
      </c>
      <c r="BA702" s="119">
        <v>-9.99</v>
      </c>
      <c r="BB702" s="119">
        <v>21.26</v>
      </c>
      <c r="BC702" s="119">
        <v>92.63</v>
      </c>
    </row>
    <row r="703" spans="1:55" ht="42" x14ac:dyDescent="0.45">
      <c r="A703" s="260">
        <v>69</v>
      </c>
      <c r="B703" s="173" t="s">
        <v>206</v>
      </c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</row>
    <row r="704" spans="1:55" ht="29.25" x14ac:dyDescent="0.45">
      <c r="A704" s="261">
        <v>70</v>
      </c>
      <c r="B704" s="174" t="s">
        <v>98</v>
      </c>
      <c r="C704" s="119">
        <v>-29.44</v>
      </c>
      <c r="D704" s="119">
        <v>-32.32</v>
      </c>
      <c r="E704" s="119">
        <v>-24.32</v>
      </c>
      <c r="F704" s="119">
        <v>-41.74</v>
      </c>
      <c r="G704" s="119">
        <v>-33.200000000000003</v>
      </c>
      <c r="H704" s="119">
        <v>-38.26</v>
      </c>
      <c r="I704" s="119">
        <v>-38.479999999999997</v>
      </c>
      <c r="J704" s="119">
        <v>-26.85</v>
      </c>
      <c r="K704" s="119">
        <v>-21.5</v>
      </c>
      <c r="L704" s="119">
        <v>-29.43</v>
      </c>
      <c r="M704" s="119">
        <v>-51.25</v>
      </c>
      <c r="N704" s="119">
        <v>-31.98</v>
      </c>
      <c r="O704" s="119">
        <v>-16.010000000000002</v>
      </c>
      <c r="P704" s="119">
        <v>-2.72</v>
      </c>
      <c r="Q704" s="119">
        <v>18.89</v>
      </c>
      <c r="R704" s="119">
        <v>-15.97</v>
      </c>
      <c r="S704" s="119">
        <v>-11.61</v>
      </c>
      <c r="T704" s="119">
        <v>-22.62</v>
      </c>
      <c r="U704" s="119">
        <v>-0.88</v>
      </c>
      <c r="V704" s="119">
        <v>-31.12</v>
      </c>
      <c r="W704" s="119">
        <v>-7.62</v>
      </c>
      <c r="X704" s="119">
        <v>-4.3099999999999996</v>
      </c>
      <c r="Y704" s="119">
        <v>34.82</v>
      </c>
      <c r="Z704" s="119">
        <v>23.76</v>
      </c>
      <c r="AA704" s="119">
        <v>55.08</v>
      </c>
      <c r="AB704" s="119">
        <v>51.53</v>
      </c>
      <c r="AC704" s="119">
        <v>-4.97</v>
      </c>
      <c r="AD704" s="119">
        <v>57.19</v>
      </c>
      <c r="AE704" s="119">
        <v>53</v>
      </c>
      <c r="AF704" s="119">
        <v>72.989999999999995</v>
      </c>
      <c r="AG704" s="119">
        <v>56.08</v>
      </c>
      <c r="AH704" s="119">
        <v>124.03</v>
      </c>
      <c r="AI704" s="119">
        <v>46.26</v>
      </c>
      <c r="AJ704" s="119">
        <v>49.15</v>
      </c>
      <c r="AK704" s="119">
        <v>41.14</v>
      </c>
      <c r="AL704" s="119">
        <v>12.1</v>
      </c>
      <c r="AM704" s="119">
        <v>-0.6</v>
      </c>
      <c r="AN704" s="119">
        <v>-6.66</v>
      </c>
      <c r="AO704" s="119">
        <v>25.31</v>
      </c>
      <c r="AP704" s="119">
        <v>0.82</v>
      </c>
      <c r="AQ704" s="119">
        <v>15.96</v>
      </c>
      <c r="AR704" s="119">
        <v>-3.58</v>
      </c>
      <c r="AS704" s="119">
        <v>7.61</v>
      </c>
      <c r="AT704" s="119">
        <v>18.059999999999999</v>
      </c>
      <c r="AU704" s="119">
        <v>30.04</v>
      </c>
      <c r="AV704" s="119">
        <v>37.270000000000003</v>
      </c>
      <c r="AW704" s="119">
        <v>2.8</v>
      </c>
      <c r="AX704" s="119">
        <v>23.56</v>
      </c>
      <c r="AY704" s="119">
        <v>30.24</v>
      </c>
      <c r="AZ704" s="119">
        <v>44.08</v>
      </c>
      <c r="BA704" s="119">
        <v>9.1</v>
      </c>
      <c r="BB704" s="119">
        <v>49.1</v>
      </c>
      <c r="BC704" s="119">
        <v>12.25</v>
      </c>
    </row>
    <row r="705" spans="1:55" ht="29.25" x14ac:dyDescent="0.45">
      <c r="A705" s="260">
        <v>71</v>
      </c>
      <c r="B705" s="173" t="s">
        <v>207</v>
      </c>
      <c r="C705" s="120">
        <v>-85</v>
      </c>
      <c r="D705" s="118">
        <v>1000</v>
      </c>
      <c r="E705" s="120">
        <v>-88.89</v>
      </c>
      <c r="F705" s="118">
        <v>1700</v>
      </c>
      <c r="G705" s="120">
        <v>-39.130000000000003</v>
      </c>
      <c r="H705" s="120">
        <v>306.25</v>
      </c>
      <c r="I705" s="120">
        <v>533.33000000000004</v>
      </c>
      <c r="J705" s="120">
        <v>-78.260000000000005</v>
      </c>
      <c r="K705" s="120">
        <v>-68.42</v>
      </c>
      <c r="L705" s="120">
        <v>85.71</v>
      </c>
      <c r="M705" s="120">
        <v>75</v>
      </c>
      <c r="N705" s="118">
        <v>5900</v>
      </c>
      <c r="O705" s="120">
        <v>50</v>
      </c>
      <c r="P705" s="120">
        <v>-63.64</v>
      </c>
      <c r="Q705" s="118">
        <v>3066.67</v>
      </c>
      <c r="R705" s="120">
        <v>-38.89</v>
      </c>
      <c r="S705" s="120">
        <v>357.14</v>
      </c>
      <c r="T705" s="120">
        <v>61.54</v>
      </c>
      <c r="U705" s="120">
        <v>-47.37</v>
      </c>
      <c r="V705" s="120">
        <v>720</v>
      </c>
      <c r="W705" s="120">
        <v>650</v>
      </c>
      <c r="X705" s="120">
        <v>78.849999999999994</v>
      </c>
      <c r="Y705" s="120">
        <v>614.29</v>
      </c>
      <c r="Z705" s="120">
        <v>-6.67</v>
      </c>
      <c r="AA705" s="118">
        <v>1033.33</v>
      </c>
      <c r="AB705" s="118">
        <v>1025</v>
      </c>
      <c r="AC705" s="120">
        <v>-51.58</v>
      </c>
      <c r="AD705" s="120">
        <v>-36.36</v>
      </c>
      <c r="AE705" s="120">
        <v>115.63</v>
      </c>
      <c r="AF705" s="120">
        <v>-27.62</v>
      </c>
      <c r="AG705" s="120">
        <v>615</v>
      </c>
      <c r="AH705" s="120">
        <v>129.27000000000001</v>
      </c>
      <c r="AI705" s="120">
        <v>-44.44</v>
      </c>
      <c r="AJ705" s="120">
        <v>-95.7</v>
      </c>
      <c r="AK705" s="120">
        <v>-88</v>
      </c>
      <c r="AL705" s="120">
        <v>-92.86</v>
      </c>
      <c r="AM705" s="116"/>
      <c r="AN705" s="120">
        <v>-93.33</v>
      </c>
      <c r="AO705" s="120">
        <v>-89.13</v>
      </c>
      <c r="AP705" s="120">
        <v>57.14</v>
      </c>
      <c r="AQ705" s="120">
        <v>-97.83</v>
      </c>
      <c r="AR705" s="120">
        <v>-93.42</v>
      </c>
      <c r="AS705" s="120">
        <v>-95.8</v>
      </c>
      <c r="AT705" s="120">
        <v>-92.55</v>
      </c>
      <c r="AU705" s="120">
        <v>-80</v>
      </c>
      <c r="AV705" s="120">
        <v>50</v>
      </c>
      <c r="AW705" s="120">
        <v>0</v>
      </c>
      <c r="AX705" s="120">
        <v>-25</v>
      </c>
      <c r="AY705" s="116"/>
      <c r="AZ705" s="120">
        <v>0</v>
      </c>
      <c r="BA705" s="120">
        <v>180</v>
      </c>
      <c r="BB705" s="120">
        <v>-77.27</v>
      </c>
      <c r="BC705" s="120">
        <v>233.33</v>
      </c>
    </row>
    <row r="706" spans="1:55" ht="29.25" x14ac:dyDescent="0.45">
      <c r="A706" s="261">
        <v>72</v>
      </c>
      <c r="B706" s="174" t="s">
        <v>104</v>
      </c>
      <c r="C706" s="119">
        <v>-24.56</v>
      </c>
      <c r="D706" s="119">
        <v>-9.1300000000000008</v>
      </c>
      <c r="E706" s="119">
        <v>-12.11</v>
      </c>
      <c r="F706" s="119">
        <v>4.0999999999999996</v>
      </c>
      <c r="G706" s="119">
        <v>-5.44</v>
      </c>
      <c r="H706" s="119">
        <v>32.79</v>
      </c>
      <c r="I706" s="119">
        <v>21.73</v>
      </c>
      <c r="J706" s="119">
        <v>13.86</v>
      </c>
      <c r="K706" s="119">
        <v>1.47</v>
      </c>
      <c r="L706" s="119">
        <v>-5.59</v>
      </c>
      <c r="M706" s="119">
        <v>-14.14</v>
      </c>
      <c r="N706" s="119">
        <v>25.27</v>
      </c>
      <c r="O706" s="119">
        <v>0.72</v>
      </c>
      <c r="P706" s="119">
        <v>-6.68</v>
      </c>
      <c r="Q706" s="119">
        <v>41.88</v>
      </c>
      <c r="R706" s="119">
        <v>-8</v>
      </c>
      <c r="S706" s="119">
        <v>32.28</v>
      </c>
      <c r="T706" s="119">
        <v>-24.47</v>
      </c>
      <c r="U706" s="119">
        <v>3.58</v>
      </c>
      <c r="V706" s="119">
        <v>-11.38</v>
      </c>
      <c r="W706" s="119">
        <v>31.44</v>
      </c>
      <c r="X706" s="119">
        <v>5.53</v>
      </c>
      <c r="Y706" s="119">
        <v>5.0199999999999996</v>
      </c>
      <c r="Z706" s="119">
        <v>-19.57</v>
      </c>
      <c r="AA706" s="119">
        <v>-5.19</v>
      </c>
      <c r="AB706" s="119">
        <v>-4.13</v>
      </c>
      <c r="AC706" s="119">
        <v>-28.29</v>
      </c>
      <c r="AD706" s="119">
        <v>31.5</v>
      </c>
      <c r="AE706" s="119">
        <v>-33.97</v>
      </c>
      <c r="AF706" s="119">
        <v>4.2</v>
      </c>
      <c r="AG706" s="119">
        <v>-12.68</v>
      </c>
      <c r="AH706" s="119">
        <v>24.25</v>
      </c>
      <c r="AI706" s="119">
        <v>3.75</v>
      </c>
      <c r="AJ706" s="119">
        <v>-21.39</v>
      </c>
      <c r="AK706" s="119">
        <v>30.01</v>
      </c>
      <c r="AL706" s="119">
        <v>-2.58</v>
      </c>
      <c r="AM706" s="119">
        <v>-22</v>
      </c>
      <c r="AN706" s="119">
        <v>-6.5</v>
      </c>
      <c r="AO706" s="119">
        <v>32.21</v>
      </c>
      <c r="AP706" s="119">
        <v>-13.37</v>
      </c>
      <c r="AQ706" s="119">
        <v>43.72</v>
      </c>
      <c r="AR706" s="119">
        <v>11.48</v>
      </c>
      <c r="AS706" s="119">
        <v>-13.37</v>
      </c>
      <c r="AT706" s="119">
        <v>-24.36</v>
      </c>
      <c r="AU706" s="119">
        <v>-3.53</v>
      </c>
      <c r="AV706" s="119">
        <v>11.29</v>
      </c>
      <c r="AW706" s="119">
        <v>-8.93</v>
      </c>
      <c r="AX706" s="119">
        <v>11.97</v>
      </c>
      <c r="AY706" s="119">
        <v>50.59</v>
      </c>
      <c r="AZ706" s="119">
        <v>81.69</v>
      </c>
      <c r="BA706" s="119">
        <v>-16.600000000000001</v>
      </c>
      <c r="BB706" s="119">
        <v>22.11</v>
      </c>
      <c r="BC706" s="119">
        <v>23.87</v>
      </c>
    </row>
    <row r="707" spans="1:55" ht="29.25" x14ac:dyDescent="0.45">
      <c r="A707" s="260">
        <v>73</v>
      </c>
      <c r="B707" s="173" t="s">
        <v>77</v>
      </c>
      <c r="C707" s="120">
        <v>-25.54</v>
      </c>
      <c r="D707" s="120">
        <v>-1.73</v>
      </c>
      <c r="E707" s="120">
        <v>-24.07</v>
      </c>
      <c r="F707" s="120">
        <v>-14.82</v>
      </c>
      <c r="G707" s="120">
        <v>-31.5</v>
      </c>
      <c r="H707" s="120">
        <v>-12.48</v>
      </c>
      <c r="I707" s="120">
        <v>-28.26</v>
      </c>
      <c r="J707" s="120">
        <v>-18.739999999999998</v>
      </c>
      <c r="K707" s="120">
        <v>9.5399999999999991</v>
      </c>
      <c r="L707" s="120">
        <v>16.05</v>
      </c>
      <c r="M707" s="120">
        <v>24.02</v>
      </c>
      <c r="N707" s="120">
        <v>4.47</v>
      </c>
      <c r="O707" s="120">
        <v>3.83</v>
      </c>
      <c r="P707" s="120">
        <v>5.71</v>
      </c>
      <c r="Q707" s="120">
        <v>19.190000000000001</v>
      </c>
      <c r="R707" s="120">
        <v>31</v>
      </c>
      <c r="S707" s="120">
        <v>20.5</v>
      </c>
      <c r="T707" s="120">
        <v>-16.68</v>
      </c>
      <c r="U707" s="120">
        <v>21.2</v>
      </c>
      <c r="V707" s="120">
        <v>-2.33</v>
      </c>
      <c r="W707" s="120">
        <v>7.91</v>
      </c>
      <c r="X707" s="120">
        <v>-1.32</v>
      </c>
      <c r="Y707" s="120">
        <v>-10.07</v>
      </c>
      <c r="Z707" s="120">
        <v>-3.09</v>
      </c>
      <c r="AA707" s="120">
        <v>14.03</v>
      </c>
      <c r="AB707" s="120">
        <v>2.83</v>
      </c>
      <c r="AC707" s="120">
        <v>5.24</v>
      </c>
      <c r="AD707" s="120">
        <v>-20.27</v>
      </c>
      <c r="AE707" s="120">
        <v>12.47</v>
      </c>
      <c r="AF707" s="120">
        <v>56.16</v>
      </c>
      <c r="AG707" s="120">
        <v>7.34</v>
      </c>
      <c r="AH707" s="120">
        <v>23.27</v>
      </c>
      <c r="AI707" s="120">
        <v>2.75</v>
      </c>
      <c r="AJ707" s="120">
        <v>-12.25</v>
      </c>
      <c r="AK707" s="120">
        <v>-1.37</v>
      </c>
      <c r="AL707" s="120">
        <v>-11.03</v>
      </c>
      <c r="AM707" s="120">
        <v>-2.72</v>
      </c>
      <c r="AN707" s="120">
        <v>-12.68</v>
      </c>
      <c r="AO707" s="120">
        <v>6.59</v>
      </c>
      <c r="AP707" s="120">
        <v>5.14</v>
      </c>
      <c r="AQ707" s="120">
        <v>-5.62</v>
      </c>
      <c r="AR707" s="120">
        <v>-9.99</v>
      </c>
      <c r="AS707" s="120">
        <v>-13.99</v>
      </c>
      <c r="AT707" s="120">
        <v>-3.71</v>
      </c>
      <c r="AU707" s="120">
        <v>17.760000000000002</v>
      </c>
      <c r="AV707" s="120">
        <v>16.82</v>
      </c>
      <c r="AW707" s="120">
        <v>27.59</v>
      </c>
      <c r="AX707" s="120">
        <v>5.99</v>
      </c>
      <c r="AY707" s="120">
        <v>18.09</v>
      </c>
      <c r="AZ707" s="120">
        <v>18.8</v>
      </c>
      <c r="BA707" s="120">
        <v>7.7</v>
      </c>
      <c r="BB707" s="120">
        <v>16.21</v>
      </c>
      <c r="BC707" s="120">
        <v>23</v>
      </c>
    </row>
    <row r="708" spans="1:55" x14ac:dyDescent="0.45">
      <c r="A708" s="261">
        <v>74</v>
      </c>
      <c r="B708" s="174" t="s">
        <v>208</v>
      </c>
      <c r="C708" s="119">
        <v>436.36</v>
      </c>
      <c r="D708" s="119">
        <v>-47.5</v>
      </c>
      <c r="E708" s="119">
        <v>-36</v>
      </c>
      <c r="F708" s="119">
        <v>100</v>
      </c>
      <c r="G708" s="119">
        <v>-17.14</v>
      </c>
      <c r="H708" s="119">
        <v>29.27</v>
      </c>
      <c r="I708" s="119">
        <v>145.44999999999999</v>
      </c>
      <c r="J708" s="119">
        <v>5.88</v>
      </c>
      <c r="K708" s="119">
        <v>82.93</v>
      </c>
      <c r="L708" s="119">
        <v>-51.72</v>
      </c>
      <c r="M708" s="119">
        <v>-73.08</v>
      </c>
      <c r="N708" s="119">
        <v>9.09</v>
      </c>
      <c r="O708" s="119">
        <v>-55.93</v>
      </c>
      <c r="P708" s="119">
        <v>90.48</v>
      </c>
      <c r="Q708" s="119">
        <v>106.25</v>
      </c>
      <c r="R708" s="119">
        <v>-68.92</v>
      </c>
      <c r="S708" s="119">
        <v>55.17</v>
      </c>
      <c r="T708" s="119">
        <v>-35.85</v>
      </c>
      <c r="U708" s="119">
        <v>-38.270000000000003</v>
      </c>
      <c r="V708" s="119">
        <v>0</v>
      </c>
      <c r="W708" s="119">
        <v>-41.33</v>
      </c>
      <c r="X708" s="119">
        <v>214.29</v>
      </c>
      <c r="Y708" s="119">
        <v>85.71</v>
      </c>
      <c r="Z708" s="119">
        <v>250</v>
      </c>
      <c r="AA708" s="119">
        <v>11.54</v>
      </c>
      <c r="AB708" s="119">
        <v>50</v>
      </c>
      <c r="AC708" s="119">
        <v>69.7</v>
      </c>
      <c r="AD708" s="119">
        <v>-65.22</v>
      </c>
      <c r="AE708" s="119">
        <v>108.89</v>
      </c>
      <c r="AF708" s="119">
        <v>79.41</v>
      </c>
      <c r="AG708" s="119">
        <v>6</v>
      </c>
      <c r="AH708" s="119">
        <v>61.11</v>
      </c>
      <c r="AI708" s="119">
        <v>4.55</v>
      </c>
      <c r="AJ708" s="119">
        <v>-34.090000000000003</v>
      </c>
      <c r="AK708" s="119">
        <v>73.08</v>
      </c>
      <c r="AL708" s="119">
        <v>-19.05</v>
      </c>
      <c r="AM708" s="119">
        <v>-3.45</v>
      </c>
      <c r="AN708" s="119">
        <v>-81.67</v>
      </c>
      <c r="AO708" s="119">
        <v>58.93</v>
      </c>
      <c r="AP708" s="119">
        <v>62.5</v>
      </c>
      <c r="AQ708" s="119">
        <v>-14.89</v>
      </c>
      <c r="AR708" s="119">
        <v>-39.340000000000003</v>
      </c>
      <c r="AS708" s="119">
        <v>-64.150000000000006</v>
      </c>
      <c r="AT708" s="119">
        <v>-8.6199999999999992</v>
      </c>
      <c r="AU708" s="119">
        <v>-19.57</v>
      </c>
      <c r="AV708" s="119">
        <v>34.479999999999997</v>
      </c>
      <c r="AW708" s="119">
        <v>8.89</v>
      </c>
      <c r="AX708" s="119">
        <v>114.71</v>
      </c>
      <c r="AY708" s="119">
        <v>-57.14</v>
      </c>
      <c r="AZ708" s="119">
        <v>490.91</v>
      </c>
      <c r="BA708" s="119">
        <v>-47.19</v>
      </c>
      <c r="BB708" s="119">
        <v>46.15</v>
      </c>
      <c r="BC708" s="119">
        <v>-47.5</v>
      </c>
    </row>
    <row r="709" spans="1:55" ht="29.25" x14ac:dyDescent="0.45">
      <c r="A709" s="260">
        <v>75</v>
      </c>
      <c r="B709" s="173" t="s">
        <v>425</v>
      </c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20">
        <v>-100</v>
      </c>
      <c r="BA709" s="116"/>
      <c r="BB709" s="120">
        <v>-100</v>
      </c>
      <c r="BC709" s="116"/>
    </row>
    <row r="710" spans="1:55" ht="29.25" x14ac:dyDescent="0.45">
      <c r="A710" s="261">
        <v>76</v>
      </c>
      <c r="B710" s="174" t="s">
        <v>209</v>
      </c>
      <c r="C710" s="119">
        <v>148.38999999999999</v>
      </c>
      <c r="D710" s="119">
        <v>31.75</v>
      </c>
      <c r="E710" s="119">
        <v>202.13</v>
      </c>
      <c r="F710" s="119">
        <v>90.44</v>
      </c>
      <c r="G710" s="119">
        <v>121.74</v>
      </c>
      <c r="H710" s="119">
        <v>260.64</v>
      </c>
      <c r="I710" s="119">
        <v>0</v>
      </c>
      <c r="J710" s="119">
        <v>144.74</v>
      </c>
      <c r="K710" s="119">
        <v>18.18</v>
      </c>
      <c r="L710" s="119">
        <v>248</v>
      </c>
      <c r="M710" s="119">
        <v>-42.31</v>
      </c>
      <c r="N710" s="119">
        <v>378.95</v>
      </c>
      <c r="O710" s="119">
        <v>22.73</v>
      </c>
      <c r="P710" s="119">
        <v>-50.72</v>
      </c>
      <c r="Q710" s="119">
        <v>-55.99</v>
      </c>
      <c r="R710" s="119">
        <v>-51.74</v>
      </c>
      <c r="S710" s="119">
        <v>-28.43</v>
      </c>
      <c r="T710" s="119">
        <v>-71.98</v>
      </c>
      <c r="U710" s="119">
        <v>135.47999999999999</v>
      </c>
      <c r="V710" s="119">
        <v>-38.71</v>
      </c>
      <c r="W710" s="119">
        <v>-48.25</v>
      </c>
      <c r="X710" s="119">
        <v>1.1499999999999999</v>
      </c>
      <c r="Y710" s="119">
        <v>-25.45</v>
      </c>
      <c r="Z710" s="119">
        <v>-89.74</v>
      </c>
      <c r="AA710" s="119">
        <v>-96.3</v>
      </c>
      <c r="AB710" s="119">
        <v>-79.56</v>
      </c>
      <c r="AC710" s="119">
        <v>-87.2</v>
      </c>
      <c r="AD710" s="119">
        <v>-82.4</v>
      </c>
      <c r="AE710" s="119">
        <v>-84.25</v>
      </c>
      <c r="AF710" s="119">
        <v>-70.53</v>
      </c>
      <c r="AG710" s="119">
        <v>-53.42</v>
      </c>
      <c r="AH710" s="119">
        <v>301.75</v>
      </c>
      <c r="AI710" s="119">
        <v>243.24</v>
      </c>
      <c r="AJ710" s="119">
        <v>-69.89</v>
      </c>
      <c r="AK710" s="119">
        <v>-26.83</v>
      </c>
      <c r="AL710" s="119">
        <v>-39.29</v>
      </c>
      <c r="AM710" s="121">
        <v>1914.29</v>
      </c>
      <c r="AN710" s="119">
        <v>-14.29</v>
      </c>
      <c r="AO710" s="119">
        <v>762.5</v>
      </c>
      <c r="AP710" s="119">
        <v>154.55000000000001</v>
      </c>
      <c r="AQ710" s="119">
        <v>78.260000000000005</v>
      </c>
      <c r="AR710" s="119">
        <v>135.71</v>
      </c>
      <c r="AS710" s="119">
        <v>179.41</v>
      </c>
      <c r="AT710" s="119">
        <v>-83.84</v>
      </c>
      <c r="AU710" s="119">
        <v>-47.64</v>
      </c>
      <c r="AV710" s="119">
        <v>-54.72</v>
      </c>
      <c r="AW710" s="119">
        <v>-88.89</v>
      </c>
      <c r="AX710" s="119">
        <v>-17.649999999999999</v>
      </c>
      <c r="AY710" s="119">
        <v>-75.89</v>
      </c>
      <c r="AZ710" s="119">
        <v>141.66999999999999</v>
      </c>
      <c r="BA710" s="119">
        <v>-57.25</v>
      </c>
      <c r="BB710" s="119">
        <v>175</v>
      </c>
      <c r="BC710" s="119">
        <v>273.17</v>
      </c>
    </row>
    <row r="711" spans="1:55" ht="54.75" x14ac:dyDescent="0.45">
      <c r="A711" s="260">
        <v>77</v>
      </c>
      <c r="B711" s="173" t="s">
        <v>210</v>
      </c>
      <c r="C711" s="120">
        <v>13.89</v>
      </c>
      <c r="D711" s="120">
        <v>-14.29</v>
      </c>
      <c r="E711" s="120">
        <v>-36.840000000000003</v>
      </c>
      <c r="F711" s="120">
        <v>66.67</v>
      </c>
      <c r="G711" s="120">
        <v>-37.29</v>
      </c>
      <c r="H711" s="120">
        <v>216.22</v>
      </c>
      <c r="I711" s="120">
        <v>65.22</v>
      </c>
      <c r="J711" s="120">
        <v>93.33</v>
      </c>
      <c r="K711" s="118">
        <v>1840</v>
      </c>
      <c r="L711" s="120">
        <v>336.36</v>
      </c>
      <c r="M711" s="120">
        <v>270.58999999999997</v>
      </c>
      <c r="N711" s="120">
        <v>-41.86</v>
      </c>
      <c r="O711" s="120">
        <v>-34.15</v>
      </c>
      <c r="P711" s="120">
        <v>144.44</v>
      </c>
      <c r="Q711" s="120">
        <v>38.89</v>
      </c>
      <c r="R711" s="120">
        <v>17.14</v>
      </c>
      <c r="S711" s="120">
        <v>18.920000000000002</v>
      </c>
      <c r="T711" s="120">
        <v>-56.41</v>
      </c>
      <c r="U711" s="120">
        <v>23.68</v>
      </c>
      <c r="V711" s="120">
        <v>-48.28</v>
      </c>
      <c r="W711" s="120">
        <v>-76.290000000000006</v>
      </c>
      <c r="X711" s="120">
        <v>-60.42</v>
      </c>
      <c r="Y711" s="120">
        <v>3.17</v>
      </c>
      <c r="Z711" s="120">
        <v>72</v>
      </c>
      <c r="AA711" s="120">
        <v>85.19</v>
      </c>
      <c r="AB711" s="120">
        <v>-25</v>
      </c>
      <c r="AC711" s="120">
        <v>10</v>
      </c>
      <c r="AD711" s="120">
        <v>12.2</v>
      </c>
      <c r="AE711" s="120">
        <v>90.91</v>
      </c>
      <c r="AF711" s="120">
        <v>-9.8000000000000007</v>
      </c>
      <c r="AG711" s="120">
        <v>34.04</v>
      </c>
      <c r="AH711" s="120">
        <v>11.11</v>
      </c>
      <c r="AI711" s="120">
        <v>60.87</v>
      </c>
      <c r="AJ711" s="120">
        <v>136.84</v>
      </c>
      <c r="AK711" s="120">
        <v>-64.62</v>
      </c>
      <c r="AL711" s="120">
        <v>9.3000000000000007</v>
      </c>
      <c r="AM711" s="120">
        <v>-30</v>
      </c>
      <c r="AN711" s="120">
        <v>60.61</v>
      </c>
      <c r="AO711" s="120">
        <v>36.36</v>
      </c>
      <c r="AP711" s="120">
        <v>-10.87</v>
      </c>
      <c r="AQ711" s="120">
        <v>-58.33</v>
      </c>
      <c r="AR711" s="120">
        <v>-13.04</v>
      </c>
      <c r="AS711" s="120">
        <v>-92.06</v>
      </c>
      <c r="AT711" s="120">
        <v>-14</v>
      </c>
      <c r="AU711" s="120">
        <v>-10.81</v>
      </c>
      <c r="AV711" s="120">
        <v>17.78</v>
      </c>
      <c r="AW711" s="120">
        <v>143.47999999999999</v>
      </c>
      <c r="AX711" s="120">
        <v>-6.38</v>
      </c>
      <c r="AY711" s="120">
        <v>88.57</v>
      </c>
      <c r="AZ711" s="120">
        <v>-41.51</v>
      </c>
      <c r="BA711" s="120">
        <v>-17.329999999999998</v>
      </c>
      <c r="BB711" s="120">
        <v>39.020000000000003</v>
      </c>
      <c r="BC711" s="120">
        <v>60</v>
      </c>
    </row>
    <row r="712" spans="1:55" ht="29.25" x14ac:dyDescent="0.45">
      <c r="A712" s="261">
        <v>78</v>
      </c>
      <c r="B712" s="174" t="s">
        <v>211</v>
      </c>
      <c r="C712" s="119">
        <v>13.16</v>
      </c>
      <c r="D712" s="119">
        <v>-1.28</v>
      </c>
      <c r="E712" s="119">
        <v>41.46</v>
      </c>
      <c r="F712" s="119">
        <v>50.88</v>
      </c>
      <c r="G712" s="119">
        <v>39.24</v>
      </c>
      <c r="H712" s="119">
        <v>14.29</v>
      </c>
      <c r="I712" s="119">
        <v>23.21</v>
      </c>
      <c r="J712" s="119">
        <v>20</v>
      </c>
      <c r="K712" s="119">
        <v>31.88</v>
      </c>
      <c r="L712" s="119">
        <v>138.33000000000001</v>
      </c>
      <c r="M712" s="119">
        <v>-38.89</v>
      </c>
      <c r="N712" s="119">
        <v>73.33</v>
      </c>
      <c r="O712" s="119">
        <v>-9.3000000000000007</v>
      </c>
      <c r="P712" s="119">
        <v>48.05</v>
      </c>
      <c r="Q712" s="119">
        <v>9.48</v>
      </c>
      <c r="R712" s="119">
        <v>89.53</v>
      </c>
      <c r="S712" s="119">
        <v>23.64</v>
      </c>
      <c r="T712" s="119">
        <v>18.75</v>
      </c>
      <c r="U712" s="119">
        <v>-2.9</v>
      </c>
      <c r="V712" s="119">
        <v>59.52</v>
      </c>
      <c r="W712" s="119">
        <v>-32.42</v>
      </c>
      <c r="X712" s="119">
        <v>-33.57</v>
      </c>
      <c r="Y712" s="119">
        <v>40.26</v>
      </c>
      <c r="Z712" s="119">
        <v>-62.82</v>
      </c>
      <c r="AA712" s="119">
        <v>21.79</v>
      </c>
      <c r="AB712" s="119">
        <v>32.46</v>
      </c>
      <c r="AC712" s="119">
        <v>-20.47</v>
      </c>
      <c r="AD712" s="119">
        <v>-63.8</v>
      </c>
      <c r="AE712" s="119">
        <v>-2.21</v>
      </c>
      <c r="AF712" s="119">
        <v>238.16</v>
      </c>
      <c r="AG712" s="119">
        <v>-44.78</v>
      </c>
      <c r="AH712" s="119">
        <v>39.549999999999997</v>
      </c>
      <c r="AI712" s="119">
        <v>-4.07</v>
      </c>
      <c r="AJ712" s="119">
        <v>22.11</v>
      </c>
      <c r="AK712" s="119">
        <v>101.85</v>
      </c>
      <c r="AL712" s="119">
        <v>108.62</v>
      </c>
      <c r="AM712" s="119">
        <v>22.11</v>
      </c>
      <c r="AN712" s="119">
        <v>45.03</v>
      </c>
      <c r="AO712" s="119">
        <v>31.68</v>
      </c>
      <c r="AP712" s="119">
        <v>74.58</v>
      </c>
      <c r="AQ712" s="119">
        <v>28.57</v>
      </c>
      <c r="AR712" s="119">
        <v>-60.7</v>
      </c>
      <c r="AS712" s="119">
        <v>168.92</v>
      </c>
      <c r="AT712" s="119">
        <v>28.88</v>
      </c>
      <c r="AU712" s="119">
        <v>57.63</v>
      </c>
      <c r="AV712" s="119">
        <v>91.38</v>
      </c>
      <c r="AW712" s="119">
        <v>-5.05</v>
      </c>
      <c r="AX712" s="119">
        <v>51.24</v>
      </c>
      <c r="AY712" s="119">
        <v>155.16999999999999</v>
      </c>
      <c r="AZ712" s="119">
        <v>-41.55</v>
      </c>
      <c r="BA712" s="119">
        <v>58.65</v>
      </c>
      <c r="BB712" s="119">
        <v>8.74</v>
      </c>
      <c r="BC712" s="119">
        <v>-4.09</v>
      </c>
    </row>
    <row r="713" spans="1:55" ht="29.25" x14ac:dyDescent="0.45">
      <c r="A713" s="260">
        <v>79</v>
      </c>
      <c r="B713" s="173" t="s">
        <v>90</v>
      </c>
      <c r="C713" s="120">
        <v>-16.03</v>
      </c>
      <c r="D713" s="120">
        <v>15.78</v>
      </c>
      <c r="E713" s="120">
        <v>3.18</v>
      </c>
      <c r="F713" s="120">
        <v>-11.29</v>
      </c>
      <c r="G713" s="120">
        <v>9.98</v>
      </c>
      <c r="H713" s="120">
        <v>26.33</v>
      </c>
      <c r="I713" s="120">
        <v>-1.42</v>
      </c>
      <c r="J713" s="120">
        <v>4.6100000000000003</v>
      </c>
      <c r="K713" s="120">
        <v>-1.99</v>
      </c>
      <c r="L713" s="120">
        <v>-12.88</v>
      </c>
      <c r="M713" s="120">
        <v>2.36</v>
      </c>
      <c r="N713" s="120">
        <v>13.14</v>
      </c>
      <c r="O713" s="120">
        <v>-9.41</v>
      </c>
      <c r="P713" s="120">
        <v>-7.24</v>
      </c>
      <c r="Q713" s="120">
        <v>-8.98</v>
      </c>
      <c r="R713" s="120">
        <v>13.47</v>
      </c>
      <c r="S713" s="120">
        <v>0.71</v>
      </c>
      <c r="T713" s="120">
        <v>-14.74</v>
      </c>
      <c r="U713" s="120">
        <v>40.020000000000003</v>
      </c>
      <c r="V713" s="120">
        <v>-8.2799999999999994</v>
      </c>
      <c r="W713" s="120">
        <v>11.89</v>
      </c>
      <c r="X713" s="120">
        <v>2.79</v>
      </c>
      <c r="Y713" s="120">
        <v>-18.28</v>
      </c>
      <c r="Z713" s="120">
        <v>-1.56</v>
      </c>
      <c r="AA713" s="120">
        <v>10.37</v>
      </c>
      <c r="AB713" s="120">
        <v>1.93</v>
      </c>
      <c r="AC713" s="120">
        <v>20.54</v>
      </c>
      <c r="AD713" s="120">
        <v>6.13</v>
      </c>
      <c r="AE713" s="120">
        <v>4.5599999999999996</v>
      </c>
      <c r="AF713" s="120">
        <v>10.75</v>
      </c>
      <c r="AG713" s="120">
        <v>-28.72</v>
      </c>
      <c r="AH713" s="120">
        <v>47.67</v>
      </c>
      <c r="AI713" s="120">
        <v>0.47</v>
      </c>
      <c r="AJ713" s="120">
        <v>8.41</v>
      </c>
      <c r="AK713" s="120">
        <v>40.869999999999997</v>
      </c>
      <c r="AL713" s="120">
        <v>14.11</v>
      </c>
      <c r="AM713" s="120">
        <v>16.86</v>
      </c>
      <c r="AN713" s="120">
        <v>15.28</v>
      </c>
      <c r="AO713" s="120">
        <v>20.11</v>
      </c>
      <c r="AP713" s="120">
        <v>3.44</v>
      </c>
      <c r="AQ713" s="120">
        <v>8.06</v>
      </c>
      <c r="AR713" s="120">
        <v>13.21</v>
      </c>
      <c r="AS713" s="120">
        <v>31.54</v>
      </c>
      <c r="AT713" s="120">
        <v>34.65</v>
      </c>
      <c r="AU713" s="120">
        <v>41.76</v>
      </c>
      <c r="AV713" s="120">
        <v>26.88</v>
      </c>
      <c r="AW713" s="120">
        <v>108.61</v>
      </c>
      <c r="AX713" s="120">
        <v>70.430000000000007</v>
      </c>
      <c r="AY713" s="120">
        <v>39.25</v>
      </c>
      <c r="AZ713" s="120">
        <v>18.82</v>
      </c>
      <c r="BA713" s="120">
        <v>13.18</v>
      </c>
      <c r="BB713" s="120">
        <v>23.59</v>
      </c>
      <c r="BC713" s="120">
        <v>24.46</v>
      </c>
    </row>
    <row r="714" spans="1:55" x14ac:dyDescent="0.45">
      <c r="A714" s="261">
        <v>80</v>
      </c>
      <c r="B714" s="174" t="s">
        <v>85</v>
      </c>
      <c r="C714" s="119">
        <v>-21</v>
      </c>
      <c r="D714" s="119">
        <v>-3.41</v>
      </c>
      <c r="E714" s="119">
        <v>0.37</v>
      </c>
      <c r="F714" s="119">
        <v>4.9800000000000004</v>
      </c>
      <c r="G714" s="119">
        <v>14.16</v>
      </c>
      <c r="H714" s="119">
        <v>5.49</v>
      </c>
      <c r="I714" s="119">
        <v>-2.0099999999999998</v>
      </c>
      <c r="J714" s="119">
        <v>-11.98</v>
      </c>
      <c r="K714" s="119">
        <v>2.62</v>
      </c>
      <c r="L714" s="119">
        <v>34.58</v>
      </c>
      <c r="M714" s="119">
        <v>4.62</v>
      </c>
      <c r="N714" s="119">
        <v>-5.42</v>
      </c>
      <c r="O714" s="119">
        <v>7.63</v>
      </c>
      <c r="P714" s="119">
        <v>-6.18</v>
      </c>
      <c r="Q714" s="119">
        <v>-14.49</v>
      </c>
      <c r="R714" s="119">
        <v>-1.4</v>
      </c>
      <c r="S714" s="119">
        <v>-27.25</v>
      </c>
      <c r="T714" s="119">
        <v>-9.83</v>
      </c>
      <c r="U714" s="119">
        <v>12.39</v>
      </c>
      <c r="V714" s="119">
        <v>-7.18</v>
      </c>
      <c r="W714" s="119">
        <v>-17.11</v>
      </c>
      <c r="X714" s="119">
        <v>-10.8</v>
      </c>
      <c r="Y714" s="119">
        <v>-7.16</v>
      </c>
      <c r="Z714" s="119">
        <v>-1.38</v>
      </c>
      <c r="AA714" s="119">
        <v>-4.53</v>
      </c>
      <c r="AB714" s="119">
        <v>-1.89</v>
      </c>
      <c r="AC714" s="119">
        <v>-10.01</v>
      </c>
      <c r="AD714" s="119">
        <v>-11.88</v>
      </c>
      <c r="AE714" s="119">
        <v>-5.73</v>
      </c>
      <c r="AF714" s="119">
        <v>5.08</v>
      </c>
      <c r="AG714" s="119">
        <v>-23.06</v>
      </c>
      <c r="AH714" s="119">
        <v>14.93</v>
      </c>
      <c r="AI714" s="119">
        <v>9.36</v>
      </c>
      <c r="AJ714" s="119">
        <v>-23.35</v>
      </c>
      <c r="AK714" s="119">
        <v>-15.44</v>
      </c>
      <c r="AL714" s="119">
        <v>4.34</v>
      </c>
      <c r="AM714" s="119">
        <v>-18.309999999999999</v>
      </c>
      <c r="AN714" s="119">
        <v>-1.52</v>
      </c>
      <c r="AO714" s="119">
        <v>7.62</v>
      </c>
      <c r="AP714" s="119">
        <v>6.1</v>
      </c>
      <c r="AQ714" s="119">
        <v>-0.13</v>
      </c>
      <c r="AR714" s="119">
        <v>-16.72</v>
      </c>
      <c r="AS714" s="119">
        <v>-4.74</v>
      </c>
      <c r="AT714" s="119">
        <v>-19.79</v>
      </c>
      <c r="AU714" s="119">
        <v>-7.72</v>
      </c>
      <c r="AV714" s="119">
        <v>7.8</v>
      </c>
      <c r="AW714" s="119">
        <v>7.35</v>
      </c>
      <c r="AX714" s="119">
        <v>-8.73</v>
      </c>
      <c r="AY714" s="119">
        <v>6.36</v>
      </c>
      <c r="AZ714" s="119">
        <v>3.35</v>
      </c>
      <c r="BA714" s="119">
        <v>8.32</v>
      </c>
      <c r="BB714" s="119">
        <v>1.74</v>
      </c>
      <c r="BC714" s="119">
        <v>16.489999999999998</v>
      </c>
    </row>
    <row r="715" spans="1:55" ht="29.25" x14ac:dyDescent="0.45">
      <c r="A715" s="260">
        <v>81</v>
      </c>
      <c r="B715" s="173" t="s">
        <v>212</v>
      </c>
      <c r="C715" s="120">
        <v>-63.53</v>
      </c>
      <c r="D715" s="120">
        <v>-69.319999999999993</v>
      </c>
      <c r="E715" s="120">
        <v>-40</v>
      </c>
      <c r="F715" s="120">
        <v>-64.290000000000006</v>
      </c>
      <c r="G715" s="120">
        <v>-64.81</v>
      </c>
      <c r="H715" s="120">
        <v>-71.36</v>
      </c>
      <c r="I715" s="120">
        <v>-57.89</v>
      </c>
      <c r="J715" s="120">
        <v>14.1</v>
      </c>
      <c r="K715" s="120">
        <v>-56.76</v>
      </c>
      <c r="L715" s="120">
        <v>-9.09</v>
      </c>
      <c r="M715" s="120">
        <v>-80.17</v>
      </c>
      <c r="N715" s="120">
        <v>31.96</v>
      </c>
      <c r="O715" s="120">
        <v>358.06</v>
      </c>
      <c r="P715" s="120">
        <v>159.26</v>
      </c>
      <c r="Q715" s="120">
        <v>-38.89</v>
      </c>
      <c r="R715" s="120">
        <v>-25</v>
      </c>
      <c r="S715" s="120">
        <v>259.64999999999998</v>
      </c>
      <c r="T715" s="120">
        <v>42.62</v>
      </c>
      <c r="U715" s="120">
        <v>220</v>
      </c>
      <c r="V715" s="120">
        <v>58.43</v>
      </c>
      <c r="W715" s="120">
        <v>131.25</v>
      </c>
      <c r="X715" s="120">
        <v>-41.67</v>
      </c>
      <c r="Y715" s="120">
        <v>-5</v>
      </c>
      <c r="Z715" s="120">
        <v>-41.41</v>
      </c>
      <c r="AA715" s="120">
        <v>-67.61</v>
      </c>
      <c r="AB715" s="120">
        <v>22.86</v>
      </c>
      <c r="AC715" s="120">
        <v>100</v>
      </c>
      <c r="AD715" s="120">
        <v>206.67</v>
      </c>
      <c r="AE715" s="120">
        <v>-75.61</v>
      </c>
      <c r="AF715" s="120">
        <v>-40.229999999999997</v>
      </c>
      <c r="AG715" s="120">
        <v>-67.97</v>
      </c>
      <c r="AH715" s="120">
        <v>-28.37</v>
      </c>
      <c r="AI715" s="120">
        <v>-52.7</v>
      </c>
      <c r="AJ715" s="120">
        <v>-28.57</v>
      </c>
      <c r="AK715" s="120">
        <v>-20.18</v>
      </c>
      <c r="AL715" s="120">
        <v>878.67</v>
      </c>
      <c r="AM715" s="120">
        <v>67.39</v>
      </c>
      <c r="AN715" s="120">
        <v>-38.369999999999997</v>
      </c>
      <c r="AO715" s="120">
        <v>0</v>
      </c>
      <c r="AP715" s="120">
        <v>259.77999999999997</v>
      </c>
      <c r="AQ715" s="120">
        <v>210</v>
      </c>
      <c r="AR715" s="118">
        <v>2661.54</v>
      </c>
      <c r="AS715" s="120">
        <v>-31.71</v>
      </c>
      <c r="AT715" s="120">
        <v>-38.61</v>
      </c>
      <c r="AU715" s="118">
        <v>1008.57</v>
      </c>
      <c r="AV715" s="120">
        <v>56</v>
      </c>
      <c r="AW715" s="120">
        <v>34.07</v>
      </c>
      <c r="AX715" s="120">
        <v>-95.64</v>
      </c>
      <c r="AY715" s="120">
        <v>57.14</v>
      </c>
      <c r="AZ715" s="120">
        <v>752.83</v>
      </c>
      <c r="BA715" s="120">
        <v>98.86</v>
      </c>
      <c r="BB715" s="120">
        <v>-63.14</v>
      </c>
      <c r="BC715" s="120">
        <v>-41.29</v>
      </c>
    </row>
    <row r="716" spans="1:55" ht="29.25" x14ac:dyDescent="0.45">
      <c r="A716" s="261">
        <v>82</v>
      </c>
      <c r="B716" s="174" t="s">
        <v>213</v>
      </c>
      <c r="C716" s="119">
        <v>85.45</v>
      </c>
      <c r="D716" s="119">
        <v>12.34</v>
      </c>
      <c r="E716" s="119">
        <v>3.48</v>
      </c>
      <c r="F716" s="119">
        <v>165.22</v>
      </c>
      <c r="G716" s="119">
        <v>-10.27</v>
      </c>
      <c r="H716" s="119">
        <v>-27.33</v>
      </c>
      <c r="I716" s="119">
        <v>-20.25</v>
      </c>
      <c r="J716" s="119">
        <v>1.93</v>
      </c>
      <c r="K716" s="119">
        <v>11.81</v>
      </c>
      <c r="L716" s="119">
        <v>9.67</v>
      </c>
      <c r="M716" s="119">
        <v>30.65</v>
      </c>
      <c r="N716" s="119">
        <v>42.02</v>
      </c>
      <c r="O716" s="119">
        <v>-13.07</v>
      </c>
      <c r="P716" s="119">
        <v>-18.940000000000001</v>
      </c>
      <c r="Q716" s="119">
        <v>-20.73</v>
      </c>
      <c r="R716" s="119">
        <v>-48.01</v>
      </c>
      <c r="S716" s="119">
        <v>-5.73</v>
      </c>
      <c r="T716" s="119">
        <v>57.96</v>
      </c>
      <c r="U716" s="119">
        <v>104.15</v>
      </c>
      <c r="V716" s="119">
        <v>43.56</v>
      </c>
      <c r="W716" s="119">
        <v>5.28</v>
      </c>
      <c r="X716" s="119">
        <v>20.97</v>
      </c>
      <c r="Y716" s="119">
        <v>7.41</v>
      </c>
      <c r="Z716" s="119">
        <v>5.92</v>
      </c>
      <c r="AA716" s="119">
        <v>6.02</v>
      </c>
      <c r="AB716" s="119">
        <v>14.02</v>
      </c>
      <c r="AC716" s="119">
        <v>74.56</v>
      </c>
      <c r="AD716" s="119">
        <v>43.24</v>
      </c>
      <c r="AE716" s="119">
        <v>30.77</v>
      </c>
      <c r="AF716" s="119">
        <v>7.84</v>
      </c>
      <c r="AG716" s="119">
        <v>2.79</v>
      </c>
      <c r="AH716" s="119">
        <v>-23.22</v>
      </c>
      <c r="AI716" s="119">
        <v>-14.42</v>
      </c>
      <c r="AJ716" s="119">
        <v>-31.41</v>
      </c>
      <c r="AK716" s="119">
        <v>0.77</v>
      </c>
      <c r="AL716" s="119">
        <v>-25.42</v>
      </c>
      <c r="AM716" s="119">
        <v>32.619999999999997</v>
      </c>
      <c r="AN716" s="119">
        <v>35.25</v>
      </c>
      <c r="AO716" s="119">
        <v>-0.2</v>
      </c>
      <c r="AP716" s="119">
        <v>51.89</v>
      </c>
      <c r="AQ716" s="119">
        <v>20.12</v>
      </c>
      <c r="AR716" s="119">
        <v>10.39</v>
      </c>
      <c r="AS716" s="119">
        <v>-2.96</v>
      </c>
      <c r="AT716" s="119">
        <v>41.24</v>
      </c>
      <c r="AU716" s="119">
        <v>43.96</v>
      </c>
      <c r="AV716" s="119">
        <v>39.93</v>
      </c>
      <c r="AW716" s="119">
        <v>55.13</v>
      </c>
      <c r="AX716" s="119">
        <v>86.89</v>
      </c>
      <c r="AY716" s="119">
        <v>30.75</v>
      </c>
      <c r="AZ716" s="119">
        <v>54.24</v>
      </c>
      <c r="BA716" s="119">
        <v>16.23</v>
      </c>
      <c r="BB716" s="119">
        <v>21.53</v>
      </c>
      <c r="BC716" s="119">
        <v>25.52</v>
      </c>
    </row>
    <row r="717" spans="1:55" x14ac:dyDescent="0.45">
      <c r="A717" s="260">
        <v>83</v>
      </c>
      <c r="B717" s="173" t="s">
        <v>214</v>
      </c>
      <c r="C717" s="120">
        <v>-1.9</v>
      </c>
      <c r="D717" s="120">
        <v>3.8</v>
      </c>
      <c r="E717" s="120">
        <v>-13.87</v>
      </c>
      <c r="F717" s="120">
        <v>37.450000000000003</v>
      </c>
      <c r="G717" s="120">
        <v>19.25</v>
      </c>
      <c r="H717" s="120">
        <v>2.65</v>
      </c>
      <c r="I717" s="120">
        <v>34.22</v>
      </c>
      <c r="J717" s="120">
        <v>-11.75</v>
      </c>
      <c r="K717" s="120">
        <v>-0.44</v>
      </c>
      <c r="L717" s="120">
        <v>-0.73</v>
      </c>
      <c r="M717" s="120">
        <v>22.64</v>
      </c>
      <c r="N717" s="120">
        <v>25.35</v>
      </c>
      <c r="O717" s="120">
        <v>1.01</v>
      </c>
      <c r="P717" s="120">
        <v>-0.78</v>
      </c>
      <c r="Q717" s="120">
        <v>-5.59</v>
      </c>
      <c r="R717" s="120">
        <v>-14.16</v>
      </c>
      <c r="S717" s="120">
        <v>-25.46</v>
      </c>
      <c r="T717" s="120">
        <v>-38.049999999999997</v>
      </c>
      <c r="U717" s="120">
        <v>-15.24</v>
      </c>
      <c r="V717" s="120">
        <v>-3.7</v>
      </c>
      <c r="W717" s="120">
        <v>8.7899999999999991</v>
      </c>
      <c r="X717" s="120">
        <v>-11.34</v>
      </c>
      <c r="Y717" s="120">
        <v>-6.25</v>
      </c>
      <c r="Z717" s="120">
        <v>-3.01</v>
      </c>
      <c r="AA717" s="120">
        <v>4.5199999999999996</v>
      </c>
      <c r="AB717" s="120">
        <v>49.57</v>
      </c>
      <c r="AC717" s="120">
        <v>2.66</v>
      </c>
      <c r="AD717" s="120">
        <v>-9.42</v>
      </c>
      <c r="AE717" s="120">
        <v>-1.71</v>
      </c>
      <c r="AF717" s="120">
        <v>20.07</v>
      </c>
      <c r="AG717" s="120">
        <v>-24.19</v>
      </c>
      <c r="AH717" s="120">
        <v>-18.420000000000002</v>
      </c>
      <c r="AI717" s="120">
        <v>-50.71</v>
      </c>
      <c r="AJ717" s="120">
        <v>-32.42</v>
      </c>
      <c r="AK717" s="120">
        <v>-14.55</v>
      </c>
      <c r="AL717" s="120">
        <v>-42.79</v>
      </c>
      <c r="AM717" s="120">
        <v>-41.64</v>
      </c>
      <c r="AN717" s="120">
        <v>-49.76</v>
      </c>
      <c r="AO717" s="120">
        <v>-47.3</v>
      </c>
      <c r="AP717" s="120">
        <v>-9.33</v>
      </c>
      <c r="AQ717" s="120">
        <v>0.53</v>
      </c>
      <c r="AR717" s="120">
        <v>-9.1199999999999992</v>
      </c>
      <c r="AS717" s="120">
        <v>-31.91</v>
      </c>
      <c r="AT717" s="120">
        <v>23.33</v>
      </c>
      <c r="AU717" s="120">
        <v>1.86</v>
      </c>
      <c r="AV717" s="120">
        <v>-20.6</v>
      </c>
      <c r="AW717" s="120">
        <v>-11.09</v>
      </c>
      <c r="AX717" s="120">
        <v>9.0399999999999991</v>
      </c>
      <c r="AY717" s="120">
        <v>-20.23</v>
      </c>
      <c r="AZ717" s="120">
        <v>-3.97</v>
      </c>
      <c r="BA717" s="120">
        <v>37.36</v>
      </c>
      <c r="BB717" s="120">
        <v>-31.39</v>
      </c>
      <c r="BC717" s="120">
        <v>7.3</v>
      </c>
    </row>
    <row r="718" spans="1:55" ht="29.25" x14ac:dyDescent="0.45">
      <c r="A718" s="261">
        <v>84</v>
      </c>
      <c r="B718" s="174" t="s">
        <v>215</v>
      </c>
      <c r="C718" s="117"/>
      <c r="D718" s="119">
        <v>-87.5</v>
      </c>
      <c r="E718" s="119">
        <v>25</v>
      </c>
      <c r="F718" s="119">
        <v>-36.36</v>
      </c>
      <c r="G718" s="119">
        <v>0</v>
      </c>
      <c r="H718" s="119">
        <v>-66.67</v>
      </c>
      <c r="I718" s="121">
        <v>2800</v>
      </c>
      <c r="J718" s="119">
        <v>20</v>
      </c>
      <c r="K718" s="121">
        <v>1400</v>
      </c>
      <c r="L718" s="117"/>
      <c r="M718" s="119">
        <v>-96.97</v>
      </c>
      <c r="N718" s="119">
        <v>-16.670000000000002</v>
      </c>
      <c r="O718" s="119">
        <v>200</v>
      </c>
      <c r="P718" s="119">
        <v>700</v>
      </c>
      <c r="Q718" s="119">
        <v>-90</v>
      </c>
      <c r="R718" s="119">
        <v>28.57</v>
      </c>
      <c r="S718" s="119">
        <v>-100</v>
      </c>
      <c r="T718" s="119">
        <v>0</v>
      </c>
      <c r="U718" s="119">
        <v>-86.21</v>
      </c>
      <c r="V718" s="119">
        <v>-33.33</v>
      </c>
      <c r="W718" s="119">
        <v>-60</v>
      </c>
      <c r="X718" s="119">
        <v>-44.44</v>
      </c>
      <c r="Y718" s="121">
        <v>1100</v>
      </c>
      <c r="Z718" s="119">
        <v>-100</v>
      </c>
      <c r="AA718" s="119">
        <v>-100</v>
      </c>
      <c r="AB718" s="119">
        <v>0</v>
      </c>
      <c r="AC718" s="119">
        <v>-100</v>
      </c>
      <c r="AD718" s="119">
        <v>-88.89</v>
      </c>
      <c r="AE718" s="117"/>
      <c r="AF718" s="119">
        <v>700</v>
      </c>
      <c r="AG718" s="119">
        <v>-100</v>
      </c>
      <c r="AH718" s="119">
        <v>-37.5</v>
      </c>
      <c r="AI718" s="119">
        <v>200</v>
      </c>
      <c r="AJ718" s="119">
        <v>-20</v>
      </c>
      <c r="AK718" s="119">
        <v>0</v>
      </c>
      <c r="AL718" s="117"/>
      <c r="AM718" s="117"/>
      <c r="AN718" s="119">
        <v>262.5</v>
      </c>
      <c r="AO718" s="117"/>
      <c r="AP718" s="119">
        <v>200</v>
      </c>
      <c r="AQ718" s="119">
        <v>-100</v>
      </c>
      <c r="AR718" s="119">
        <v>75</v>
      </c>
      <c r="AS718" s="117"/>
      <c r="AT718" s="119">
        <v>-20</v>
      </c>
      <c r="AU718" s="119">
        <v>-55.56</v>
      </c>
      <c r="AV718" s="119">
        <v>-100</v>
      </c>
      <c r="AW718" s="119">
        <v>75</v>
      </c>
      <c r="AX718" s="119">
        <v>114.29</v>
      </c>
      <c r="AY718" s="117"/>
      <c r="AZ718" s="119">
        <v>-44.83</v>
      </c>
      <c r="BA718" s="119">
        <v>362.5</v>
      </c>
      <c r="BB718" s="119">
        <v>233.33</v>
      </c>
      <c r="BC718" s="117"/>
    </row>
    <row r="719" spans="1:55" x14ac:dyDescent="0.45">
      <c r="A719" s="260">
        <v>85</v>
      </c>
      <c r="B719" s="173" t="s">
        <v>216</v>
      </c>
      <c r="C719" s="120">
        <v>-62.55</v>
      </c>
      <c r="D719" s="120">
        <v>48.9</v>
      </c>
      <c r="E719" s="120">
        <v>-31.74</v>
      </c>
      <c r="F719" s="120">
        <v>75.2</v>
      </c>
      <c r="G719" s="120">
        <v>38.99</v>
      </c>
      <c r="H719" s="120">
        <v>73.349999999999994</v>
      </c>
      <c r="I719" s="120">
        <v>38.22</v>
      </c>
      <c r="J719" s="120">
        <v>16.21</v>
      </c>
      <c r="K719" s="120">
        <v>7.08</v>
      </c>
      <c r="L719" s="120">
        <v>-58.39</v>
      </c>
      <c r="M719" s="120">
        <v>-42.74</v>
      </c>
      <c r="N719" s="120">
        <v>13.04</v>
      </c>
      <c r="O719" s="120">
        <v>-57.64</v>
      </c>
      <c r="P719" s="120">
        <v>-86.96</v>
      </c>
      <c r="Q719" s="120">
        <v>-56.26</v>
      </c>
      <c r="R719" s="120">
        <v>-88.32</v>
      </c>
      <c r="S719" s="120">
        <v>-47.81</v>
      </c>
      <c r="T719" s="120">
        <v>-71.569999999999993</v>
      </c>
      <c r="U719" s="120">
        <v>-59.78</v>
      </c>
      <c r="V719" s="120">
        <v>-43.25</v>
      </c>
      <c r="W719" s="120">
        <v>38.380000000000003</v>
      </c>
      <c r="X719" s="120">
        <v>69.58</v>
      </c>
      <c r="Y719" s="120">
        <v>1.4</v>
      </c>
      <c r="Z719" s="120">
        <v>12.85</v>
      </c>
      <c r="AA719" s="120">
        <v>608.49</v>
      </c>
      <c r="AB719" s="120">
        <v>671.57</v>
      </c>
      <c r="AC719" s="120">
        <v>124.84</v>
      </c>
      <c r="AD719" s="120">
        <v>658.17</v>
      </c>
      <c r="AE719" s="120">
        <v>23.64</v>
      </c>
      <c r="AF719" s="120">
        <v>49.84</v>
      </c>
      <c r="AG719" s="120">
        <v>-22.47</v>
      </c>
      <c r="AH719" s="120">
        <v>-31.73</v>
      </c>
      <c r="AI719" s="120">
        <v>43.53</v>
      </c>
      <c r="AJ719" s="120">
        <v>73.569999999999993</v>
      </c>
      <c r="AK719" s="120">
        <v>146.44999999999999</v>
      </c>
      <c r="AL719" s="120">
        <v>75.13</v>
      </c>
      <c r="AM719" s="120">
        <v>-48.17</v>
      </c>
      <c r="AN719" s="120">
        <v>92.85</v>
      </c>
      <c r="AO719" s="120">
        <v>37.81</v>
      </c>
      <c r="AP719" s="120">
        <v>40.659999999999997</v>
      </c>
      <c r="AQ719" s="120">
        <v>27.05</v>
      </c>
      <c r="AR719" s="120">
        <v>185.83</v>
      </c>
      <c r="AS719" s="120">
        <v>164.99</v>
      </c>
      <c r="AT719" s="120">
        <v>223.34</v>
      </c>
      <c r="AU719" s="120">
        <v>-24.61</v>
      </c>
      <c r="AV719" s="120">
        <v>-44.24</v>
      </c>
      <c r="AW719" s="120">
        <v>63.89</v>
      </c>
      <c r="AX719" s="120">
        <v>5.66</v>
      </c>
      <c r="AY719" s="120">
        <v>337.71</v>
      </c>
      <c r="AZ719" s="120">
        <v>37.96</v>
      </c>
      <c r="BA719" s="120">
        <v>10.58</v>
      </c>
      <c r="BB719" s="120">
        <v>-14.51</v>
      </c>
      <c r="BC719" s="120">
        <v>-92.81</v>
      </c>
    </row>
    <row r="720" spans="1:55" ht="42" x14ac:dyDescent="0.45">
      <c r="A720" s="261">
        <v>86</v>
      </c>
      <c r="B720" s="174" t="s">
        <v>397</v>
      </c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9">
        <v>-100</v>
      </c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9">
        <v>-50</v>
      </c>
      <c r="Z720" s="117"/>
      <c r="AA720" s="117"/>
      <c r="AB720" s="117"/>
      <c r="AC720" s="119">
        <v>-100</v>
      </c>
      <c r="AD720" s="117"/>
      <c r="AE720" s="119">
        <v>-100</v>
      </c>
      <c r="AF720" s="117"/>
      <c r="AG720" s="117"/>
      <c r="AH720" s="117"/>
      <c r="AI720" s="119">
        <v>-100</v>
      </c>
      <c r="AJ720" s="117"/>
      <c r="AK720" s="119">
        <v>600</v>
      </c>
      <c r="AL720" s="119">
        <v>-100</v>
      </c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9">
        <v>-57.14</v>
      </c>
      <c r="AX720" s="117"/>
      <c r="AY720" s="117"/>
      <c r="AZ720" s="117"/>
      <c r="BA720" s="117"/>
      <c r="BB720" s="117"/>
      <c r="BC720" s="117"/>
    </row>
    <row r="721" spans="1:55" ht="29.25" x14ac:dyDescent="0.45">
      <c r="A721" s="260">
        <v>87</v>
      </c>
      <c r="B721" s="173" t="s">
        <v>217</v>
      </c>
      <c r="C721" s="120">
        <v>0</v>
      </c>
      <c r="D721" s="120">
        <v>171.43</v>
      </c>
      <c r="E721" s="120">
        <v>70</v>
      </c>
      <c r="F721" s="120">
        <v>-71.430000000000007</v>
      </c>
      <c r="G721" s="120">
        <v>900</v>
      </c>
      <c r="H721" s="120">
        <v>-7.69</v>
      </c>
      <c r="I721" s="120">
        <v>-60</v>
      </c>
      <c r="J721" s="120">
        <v>-33.33</v>
      </c>
      <c r="K721" s="120">
        <v>14.29</v>
      </c>
      <c r="L721" s="120">
        <v>-65.38</v>
      </c>
      <c r="M721" s="120">
        <v>128.57</v>
      </c>
      <c r="N721" s="120">
        <v>50</v>
      </c>
      <c r="O721" s="120">
        <v>11.11</v>
      </c>
      <c r="P721" s="120">
        <v>-15.79</v>
      </c>
      <c r="Q721" s="120">
        <v>88.24</v>
      </c>
      <c r="R721" s="120">
        <v>700</v>
      </c>
      <c r="S721" s="120">
        <v>23.33</v>
      </c>
      <c r="T721" s="120">
        <v>0</v>
      </c>
      <c r="U721" s="120">
        <v>140</v>
      </c>
      <c r="V721" s="120">
        <v>192.86</v>
      </c>
      <c r="W721" s="120">
        <v>425</v>
      </c>
      <c r="X721" s="120">
        <v>155.56</v>
      </c>
      <c r="Y721" s="120">
        <v>25</v>
      </c>
      <c r="Z721" s="120">
        <v>4.76</v>
      </c>
      <c r="AA721" s="120">
        <v>-40</v>
      </c>
      <c r="AB721" s="120">
        <v>175</v>
      </c>
      <c r="AC721" s="120">
        <v>-21.88</v>
      </c>
      <c r="AD721" s="120">
        <v>56.25</v>
      </c>
      <c r="AE721" s="120">
        <v>27.03</v>
      </c>
      <c r="AF721" s="120">
        <v>275</v>
      </c>
      <c r="AG721" s="120">
        <v>-29.17</v>
      </c>
      <c r="AH721" s="120">
        <v>-46.34</v>
      </c>
      <c r="AI721" s="120">
        <v>-14.29</v>
      </c>
      <c r="AJ721" s="120">
        <v>-17.39</v>
      </c>
      <c r="AK721" s="120">
        <v>50</v>
      </c>
      <c r="AL721" s="120">
        <v>18.18</v>
      </c>
      <c r="AM721" s="120">
        <v>-50</v>
      </c>
      <c r="AN721" s="120">
        <v>-31.82</v>
      </c>
      <c r="AO721" s="120">
        <v>4</v>
      </c>
      <c r="AP721" s="120">
        <v>16</v>
      </c>
      <c r="AQ721" s="120">
        <v>2.13</v>
      </c>
      <c r="AR721" s="120">
        <v>-13.33</v>
      </c>
      <c r="AS721" s="120">
        <v>64.709999999999994</v>
      </c>
      <c r="AT721" s="120">
        <v>104.55</v>
      </c>
      <c r="AU721" s="120">
        <v>-2.78</v>
      </c>
      <c r="AV721" s="120">
        <v>-42.11</v>
      </c>
      <c r="AW721" s="120">
        <v>-63.33</v>
      </c>
      <c r="AX721" s="120">
        <v>-19.23</v>
      </c>
      <c r="AY721" s="120">
        <v>666.67</v>
      </c>
      <c r="AZ721" s="120">
        <v>3.33</v>
      </c>
      <c r="BA721" s="120">
        <v>23.08</v>
      </c>
      <c r="BB721" s="120">
        <v>86.21</v>
      </c>
      <c r="BC721" s="120">
        <v>-6.25</v>
      </c>
    </row>
    <row r="722" spans="1:55" x14ac:dyDescent="0.45">
      <c r="A722" s="261">
        <v>88</v>
      </c>
      <c r="B722" s="174" t="s">
        <v>43</v>
      </c>
      <c r="C722" s="119">
        <v>14.47</v>
      </c>
      <c r="D722" s="119">
        <v>42.98</v>
      </c>
      <c r="E722" s="119">
        <v>-3.9</v>
      </c>
      <c r="F722" s="119">
        <v>-38.25</v>
      </c>
      <c r="G722" s="119">
        <v>-24.11</v>
      </c>
      <c r="H722" s="119">
        <v>-26.55</v>
      </c>
      <c r="I722" s="119">
        <v>-30.57</v>
      </c>
      <c r="J722" s="119">
        <v>12.93</v>
      </c>
      <c r="K722" s="119">
        <v>-44.17</v>
      </c>
      <c r="L722" s="119">
        <v>-2.06</v>
      </c>
      <c r="M722" s="119">
        <v>-20.62</v>
      </c>
      <c r="N722" s="119">
        <v>-12.02</v>
      </c>
      <c r="O722" s="119">
        <v>-16.75</v>
      </c>
      <c r="P722" s="119">
        <v>-53.47</v>
      </c>
      <c r="Q722" s="119">
        <v>-2.0299999999999998</v>
      </c>
      <c r="R722" s="119">
        <v>-27.3</v>
      </c>
      <c r="S722" s="119">
        <v>-26.37</v>
      </c>
      <c r="T722" s="119">
        <v>-45.19</v>
      </c>
      <c r="U722" s="119">
        <v>-57.98</v>
      </c>
      <c r="V722" s="119">
        <v>-10.97</v>
      </c>
      <c r="W722" s="119">
        <v>41.52</v>
      </c>
      <c r="X722" s="119">
        <v>-32.04</v>
      </c>
      <c r="Y722" s="119">
        <v>-38.93</v>
      </c>
      <c r="Z722" s="119">
        <v>-10.42</v>
      </c>
      <c r="AA722" s="119">
        <v>-54.44</v>
      </c>
      <c r="AB722" s="119">
        <v>3.88</v>
      </c>
      <c r="AC722" s="119">
        <v>-51.27</v>
      </c>
      <c r="AD722" s="119">
        <v>-17.84</v>
      </c>
      <c r="AE722" s="119">
        <v>-6.4</v>
      </c>
      <c r="AF722" s="119">
        <v>-25.74</v>
      </c>
      <c r="AG722" s="119">
        <v>2.2999999999999998</v>
      </c>
      <c r="AH722" s="119">
        <v>-53.08</v>
      </c>
      <c r="AI722" s="119">
        <v>7.61</v>
      </c>
      <c r="AJ722" s="119">
        <v>-10.6</v>
      </c>
      <c r="AK722" s="119">
        <v>7.25</v>
      </c>
      <c r="AL722" s="119">
        <v>-38.64</v>
      </c>
      <c r="AM722" s="119">
        <v>-7.62</v>
      </c>
      <c r="AN722" s="119">
        <v>7.62</v>
      </c>
      <c r="AO722" s="119">
        <v>20.47</v>
      </c>
      <c r="AP722" s="119">
        <v>7.94</v>
      </c>
      <c r="AQ722" s="119">
        <v>47.23</v>
      </c>
      <c r="AR722" s="119">
        <v>37.700000000000003</v>
      </c>
      <c r="AS722" s="119">
        <v>18.78</v>
      </c>
      <c r="AT722" s="119">
        <v>41.89</v>
      </c>
      <c r="AU722" s="119">
        <v>-55.13</v>
      </c>
      <c r="AV722" s="119">
        <v>-23.57</v>
      </c>
      <c r="AW722" s="119">
        <v>-21.3</v>
      </c>
      <c r="AX722" s="119">
        <v>17.89</v>
      </c>
      <c r="AY722" s="119">
        <v>63.72</v>
      </c>
      <c r="AZ722" s="119">
        <v>30.14</v>
      </c>
      <c r="BA722" s="119">
        <v>85.49</v>
      </c>
      <c r="BB722" s="119">
        <v>32.729999999999997</v>
      </c>
      <c r="BC722" s="119">
        <v>-23.12</v>
      </c>
    </row>
    <row r="723" spans="1:55" ht="29.25" x14ac:dyDescent="0.45">
      <c r="A723" s="260">
        <v>89</v>
      </c>
      <c r="B723" s="173" t="s">
        <v>218</v>
      </c>
      <c r="C723" s="120">
        <v>118.7</v>
      </c>
      <c r="D723" s="118">
        <v>1519.44</v>
      </c>
      <c r="E723" s="120">
        <v>113.75</v>
      </c>
      <c r="F723" s="120">
        <v>293.04000000000002</v>
      </c>
      <c r="G723" s="120">
        <v>226.99</v>
      </c>
      <c r="H723" s="120">
        <v>31.24</v>
      </c>
      <c r="I723" s="120">
        <v>-5.61</v>
      </c>
      <c r="J723" s="120">
        <v>-3.84</v>
      </c>
      <c r="K723" s="120">
        <v>-55.72</v>
      </c>
      <c r="L723" s="120">
        <v>-33.33</v>
      </c>
      <c r="M723" s="120">
        <v>-31.28</v>
      </c>
      <c r="N723" s="120">
        <v>-0.85</v>
      </c>
      <c r="O723" s="120">
        <v>-79.150000000000006</v>
      </c>
      <c r="P723" s="120">
        <v>12.52</v>
      </c>
      <c r="Q723" s="120">
        <v>-38.71</v>
      </c>
      <c r="R723" s="120">
        <v>-71.13</v>
      </c>
      <c r="S723" s="120">
        <v>-75.099999999999994</v>
      </c>
      <c r="T723" s="120">
        <v>-67.34</v>
      </c>
      <c r="U723" s="120">
        <v>140.80000000000001</v>
      </c>
      <c r="V723" s="120">
        <v>-48.53</v>
      </c>
      <c r="W723" s="120">
        <v>110.05</v>
      </c>
      <c r="X723" s="120">
        <v>18.329999999999998</v>
      </c>
      <c r="Y723" s="120">
        <v>94.94</v>
      </c>
      <c r="Z723" s="120">
        <v>-52.56</v>
      </c>
      <c r="AA723" s="120">
        <v>276.39999999999998</v>
      </c>
      <c r="AB723" s="120">
        <v>-35.21</v>
      </c>
      <c r="AC723" s="120">
        <v>-13.79</v>
      </c>
      <c r="AD723" s="120">
        <v>-18.010000000000002</v>
      </c>
      <c r="AE723" s="120">
        <v>325.54000000000002</v>
      </c>
      <c r="AF723" s="120">
        <v>128.44</v>
      </c>
      <c r="AG723" s="120">
        <v>-95.15</v>
      </c>
      <c r="AH723" s="120">
        <v>-42.45</v>
      </c>
      <c r="AI723" s="120">
        <v>-93.92</v>
      </c>
      <c r="AJ723" s="120">
        <v>-64.44</v>
      </c>
      <c r="AK723" s="120">
        <v>-74.290000000000006</v>
      </c>
      <c r="AL723" s="120">
        <v>12.61</v>
      </c>
      <c r="AM723" s="120">
        <v>-53.63</v>
      </c>
      <c r="AN723" s="120">
        <v>-52.71</v>
      </c>
      <c r="AO723" s="120">
        <v>-57.28</v>
      </c>
      <c r="AP723" s="120">
        <v>2.34</v>
      </c>
      <c r="AQ723" s="120">
        <v>-90.55</v>
      </c>
      <c r="AR723" s="120">
        <v>-47.28</v>
      </c>
      <c r="AS723" s="120">
        <v>67.209999999999994</v>
      </c>
      <c r="AT723" s="120">
        <v>89.36</v>
      </c>
      <c r="AU723" s="120">
        <v>308.51</v>
      </c>
      <c r="AV723" s="120">
        <v>144.09</v>
      </c>
      <c r="AW723" s="120">
        <v>72.48</v>
      </c>
      <c r="AX723" s="120">
        <v>-10.4</v>
      </c>
      <c r="AY723" s="120">
        <v>13.88</v>
      </c>
      <c r="AZ723" s="120">
        <v>-12.94</v>
      </c>
      <c r="BA723" s="120">
        <v>122.91</v>
      </c>
      <c r="BB723" s="120">
        <v>-68.040000000000006</v>
      </c>
      <c r="BC723" s="120">
        <v>127.03</v>
      </c>
    </row>
    <row r="724" spans="1:55" ht="93" x14ac:dyDescent="0.45">
      <c r="A724" s="261">
        <v>90</v>
      </c>
      <c r="B724" s="174" t="s">
        <v>382</v>
      </c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9">
        <v>0</v>
      </c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9">
        <v>-100</v>
      </c>
      <c r="AW724" s="117"/>
      <c r="AX724" s="117"/>
      <c r="AY724" s="117"/>
      <c r="AZ724" s="119">
        <v>-100</v>
      </c>
      <c r="BA724" s="117"/>
      <c r="BB724" s="117"/>
      <c r="BC724" s="117"/>
    </row>
    <row r="725" spans="1:55" x14ac:dyDescent="0.45">
      <c r="A725" s="260">
        <v>91</v>
      </c>
      <c r="B725" s="173" t="s">
        <v>87</v>
      </c>
      <c r="C725" s="120">
        <v>-22.01</v>
      </c>
      <c r="D725" s="120">
        <v>-15.63</v>
      </c>
      <c r="E725" s="120">
        <v>-10.64</v>
      </c>
      <c r="F725" s="120">
        <v>-13.26</v>
      </c>
      <c r="G725" s="120">
        <v>-25.35</v>
      </c>
      <c r="H725" s="120">
        <v>-11.79</v>
      </c>
      <c r="I725" s="120">
        <v>0.1</v>
      </c>
      <c r="J725" s="120">
        <v>-13.73</v>
      </c>
      <c r="K725" s="120">
        <v>-15.59</v>
      </c>
      <c r="L725" s="120">
        <v>-15.89</v>
      </c>
      <c r="M725" s="120">
        <v>-25.07</v>
      </c>
      <c r="N725" s="120">
        <v>-0.47</v>
      </c>
      <c r="O725" s="120">
        <v>3.47</v>
      </c>
      <c r="P725" s="120">
        <v>-7.19</v>
      </c>
      <c r="Q725" s="120">
        <v>-1.34</v>
      </c>
      <c r="R725" s="120">
        <v>-17.440000000000001</v>
      </c>
      <c r="S725" s="120">
        <v>-17.93</v>
      </c>
      <c r="T725" s="120">
        <v>-30.2</v>
      </c>
      <c r="U725" s="120">
        <v>-35.78</v>
      </c>
      <c r="V725" s="120">
        <v>-40.24</v>
      </c>
      <c r="W725" s="120">
        <v>-36.32</v>
      </c>
      <c r="X725" s="120">
        <v>-42.52</v>
      </c>
      <c r="Y725" s="120">
        <v>-40.74</v>
      </c>
      <c r="Z725" s="120">
        <v>18.75</v>
      </c>
      <c r="AA725" s="120">
        <v>-52.86</v>
      </c>
      <c r="AB725" s="120">
        <v>-50.69</v>
      </c>
      <c r="AC725" s="120">
        <v>63.43</v>
      </c>
      <c r="AD725" s="120">
        <v>-39.119999999999997</v>
      </c>
      <c r="AE725" s="120">
        <v>-24.12</v>
      </c>
      <c r="AF725" s="120">
        <v>-9.1300000000000008</v>
      </c>
      <c r="AG725" s="120">
        <v>-9.11</v>
      </c>
      <c r="AH725" s="120">
        <v>15.21</v>
      </c>
      <c r="AI725" s="120">
        <v>7</v>
      </c>
      <c r="AJ725" s="120">
        <v>28.09</v>
      </c>
      <c r="AK725" s="120">
        <v>254.62</v>
      </c>
      <c r="AL725" s="120">
        <v>-41.19</v>
      </c>
      <c r="AM725" s="120">
        <v>27.97</v>
      </c>
      <c r="AN725" s="120">
        <v>30.35</v>
      </c>
      <c r="AO725" s="120">
        <v>-60.05</v>
      </c>
      <c r="AP725" s="120">
        <v>13.09</v>
      </c>
      <c r="AQ725" s="120">
        <v>11.61</v>
      </c>
      <c r="AR725" s="120">
        <v>6</v>
      </c>
      <c r="AS725" s="120">
        <v>-1.5</v>
      </c>
      <c r="AT725" s="120">
        <v>1.8</v>
      </c>
      <c r="AU725" s="120">
        <v>8.2799999999999994</v>
      </c>
      <c r="AV725" s="120">
        <v>1.69</v>
      </c>
      <c r="AW725" s="120">
        <v>-54.37</v>
      </c>
      <c r="AX725" s="120">
        <v>14.47</v>
      </c>
      <c r="AY725" s="120">
        <v>30.79</v>
      </c>
      <c r="AZ725" s="120">
        <v>17.77</v>
      </c>
      <c r="BA725" s="120">
        <v>10.35</v>
      </c>
      <c r="BB725" s="120">
        <v>25.04</v>
      </c>
      <c r="BC725" s="120">
        <v>13.97</v>
      </c>
    </row>
    <row r="726" spans="1:55" ht="29.25" x14ac:dyDescent="0.45">
      <c r="A726" s="261">
        <v>92</v>
      </c>
      <c r="B726" s="174" t="s">
        <v>219</v>
      </c>
      <c r="C726" s="119">
        <v>-65.22</v>
      </c>
      <c r="D726" s="119">
        <v>-17.649999999999999</v>
      </c>
      <c r="E726" s="119">
        <v>152.94</v>
      </c>
      <c r="F726" s="119">
        <v>65.22</v>
      </c>
      <c r="G726" s="119">
        <v>462.5</v>
      </c>
      <c r="H726" s="119">
        <v>120.83</v>
      </c>
      <c r="I726" s="119">
        <v>-50</v>
      </c>
      <c r="J726" s="119">
        <v>-10.53</v>
      </c>
      <c r="K726" s="119">
        <v>-32</v>
      </c>
      <c r="L726" s="119">
        <v>-9.09</v>
      </c>
      <c r="M726" s="119">
        <v>-68</v>
      </c>
      <c r="N726" s="119">
        <v>-46.05</v>
      </c>
      <c r="O726" s="119">
        <v>133.33000000000001</v>
      </c>
      <c r="P726" s="119">
        <v>214.29</v>
      </c>
      <c r="Q726" s="119">
        <v>62.79</v>
      </c>
      <c r="R726" s="119">
        <v>15.79</v>
      </c>
      <c r="S726" s="119">
        <v>2.2200000000000002</v>
      </c>
      <c r="T726" s="119">
        <v>-69.81</v>
      </c>
      <c r="U726" s="119">
        <v>173.33</v>
      </c>
      <c r="V726" s="119">
        <v>-2.94</v>
      </c>
      <c r="W726" s="119">
        <v>20.59</v>
      </c>
      <c r="X726" s="119">
        <v>-73.33</v>
      </c>
      <c r="Y726" s="119">
        <v>4.17</v>
      </c>
      <c r="Z726" s="119">
        <v>-34.15</v>
      </c>
      <c r="AA726" s="119">
        <v>1.79</v>
      </c>
      <c r="AB726" s="119">
        <v>-2.27</v>
      </c>
      <c r="AC726" s="119">
        <v>18.57</v>
      </c>
      <c r="AD726" s="119">
        <v>-68.180000000000007</v>
      </c>
      <c r="AE726" s="119">
        <v>-75</v>
      </c>
      <c r="AF726" s="119">
        <v>-43.75</v>
      </c>
      <c r="AG726" s="119">
        <v>-58.54</v>
      </c>
      <c r="AH726" s="119">
        <v>-36.36</v>
      </c>
      <c r="AI726" s="119">
        <v>48.78</v>
      </c>
      <c r="AJ726" s="119">
        <v>612.5</v>
      </c>
      <c r="AK726" s="119">
        <v>32</v>
      </c>
      <c r="AL726" s="119">
        <v>162.96</v>
      </c>
      <c r="AM726" s="119">
        <v>-57.89</v>
      </c>
      <c r="AN726" s="119">
        <v>-75.58</v>
      </c>
      <c r="AO726" s="119">
        <v>51.81</v>
      </c>
      <c r="AP726" s="119">
        <v>457.14</v>
      </c>
      <c r="AQ726" s="119">
        <v>117.39</v>
      </c>
      <c r="AR726" s="119">
        <v>277.77999999999997</v>
      </c>
      <c r="AS726" s="119">
        <v>252.94</v>
      </c>
      <c r="AT726" s="119">
        <v>133.33000000000001</v>
      </c>
      <c r="AU726" s="119">
        <v>1.64</v>
      </c>
      <c r="AV726" s="119">
        <v>98.25</v>
      </c>
      <c r="AW726" s="119">
        <v>166.67</v>
      </c>
      <c r="AX726" s="119">
        <v>-25.35</v>
      </c>
      <c r="AY726" s="119">
        <v>375</v>
      </c>
      <c r="AZ726" s="119">
        <v>-9.52</v>
      </c>
      <c r="BA726" s="119">
        <v>-60.32</v>
      </c>
      <c r="BB726" s="119">
        <v>-53.85</v>
      </c>
      <c r="BC726" s="119">
        <v>-6</v>
      </c>
    </row>
    <row r="727" spans="1:55" x14ac:dyDescent="0.45">
      <c r="A727" s="260">
        <v>93</v>
      </c>
      <c r="B727" s="173" t="s">
        <v>220</v>
      </c>
      <c r="C727" s="120">
        <v>-59.64</v>
      </c>
      <c r="D727" s="120">
        <v>-81.88</v>
      </c>
      <c r="E727" s="120">
        <v>-95.37</v>
      </c>
      <c r="F727" s="120">
        <v>-89.71</v>
      </c>
      <c r="G727" s="120">
        <v>-88.11</v>
      </c>
      <c r="H727" s="120">
        <v>-91.7</v>
      </c>
      <c r="I727" s="120">
        <v>-91.25</v>
      </c>
      <c r="J727" s="120">
        <v>-88.17</v>
      </c>
      <c r="K727" s="120">
        <v>-55.93</v>
      </c>
      <c r="L727" s="120">
        <v>-88.77</v>
      </c>
      <c r="M727" s="120">
        <v>-74.510000000000005</v>
      </c>
      <c r="N727" s="120">
        <v>-71.599999999999994</v>
      </c>
      <c r="O727" s="120">
        <v>16.670000000000002</v>
      </c>
      <c r="P727" s="120">
        <v>68</v>
      </c>
      <c r="Q727" s="120">
        <v>393.33</v>
      </c>
      <c r="R727" s="120">
        <v>356</v>
      </c>
      <c r="S727" s="120">
        <v>-26.53</v>
      </c>
      <c r="T727" s="120">
        <v>200</v>
      </c>
      <c r="U727" s="120">
        <v>85.71</v>
      </c>
      <c r="V727" s="120">
        <v>236.36</v>
      </c>
      <c r="W727" s="120">
        <v>607.69000000000005</v>
      </c>
      <c r="X727" s="120">
        <v>500</v>
      </c>
      <c r="Y727" s="120">
        <v>220.51</v>
      </c>
      <c r="Z727" s="120">
        <v>271.74</v>
      </c>
      <c r="AA727" s="120">
        <v>101.9</v>
      </c>
      <c r="AB727" s="120">
        <v>230.95</v>
      </c>
      <c r="AC727" s="120">
        <v>93.24</v>
      </c>
      <c r="AD727" s="120">
        <v>32.46</v>
      </c>
      <c r="AE727" s="120">
        <v>280.56</v>
      </c>
      <c r="AF727" s="120">
        <v>139.68</v>
      </c>
      <c r="AG727" s="120">
        <v>300</v>
      </c>
      <c r="AH727" s="120">
        <v>202.7</v>
      </c>
      <c r="AI727" s="120">
        <v>15.76</v>
      </c>
      <c r="AJ727" s="120">
        <v>128.57</v>
      </c>
      <c r="AK727" s="120">
        <v>11.2</v>
      </c>
      <c r="AL727" s="120">
        <v>174.85</v>
      </c>
      <c r="AM727" s="120">
        <v>67.45</v>
      </c>
      <c r="AN727" s="120">
        <v>179.86</v>
      </c>
      <c r="AO727" s="120">
        <v>213.29</v>
      </c>
      <c r="AP727" s="120">
        <v>37.75</v>
      </c>
      <c r="AQ727" s="120">
        <v>141.61000000000001</v>
      </c>
      <c r="AR727" s="120">
        <v>33.11</v>
      </c>
      <c r="AS727" s="120">
        <v>182.69</v>
      </c>
      <c r="AT727" s="120">
        <v>227.23</v>
      </c>
      <c r="AU727" s="120">
        <v>64.319999999999993</v>
      </c>
      <c r="AV727" s="120">
        <v>39.93</v>
      </c>
      <c r="AW727" s="120">
        <v>175.54</v>
      </c>
      <c r="AX727" s="120">
        <v>-0.64</v>
      </c>
      <c r="AY727" s="120">
        <v>61.97</v>
      </c>
      <c r="AZ727" s="120">
        <v>-0.51</v>
      </c>
      <c r="BA727" s="120">
        <v>-16.52</v>
      </c>
      <c r="BB727" s="120">
        <v>27.4</v>
      </c>
      <c r="BC727" s="120">
        <v>-7.55</v>
      </c>
    </row>
    <row r="728" spans="1:55" ht="29.25" x14ac:dyDescent="0.45">
      <c r="A728" s="261">
        <v>94</v>
      </c>
      <c r="B728" s="174" t="s">
        <v>221</v>
      </c>
      <c r="C728" s="119">
        <v>0</v>
      </c>
      <c r="D728" s="119">
        <v>-91.67</v>
      </c>
      <c r="E728" s="119">
        <v>-62.5</v>
      </c>
      <c r="F728" s="119">
        <v>-88.89</v>
      </c>
      <c r="G728" s="119">
        <v>-95.56</v>
      </c>
      <c r="H728" s="119">
        <v>-97.44</v>
      </c>
      <c r="I728" s="119">
        <v>-66.67</v>
      </c>
      <c r="J728" s="119">
        <v>-68.75</v>
      </c>
      <c r="K728" s="119">
        <v>300</v>
      </c>
      <c r="L728" s="119">
        <v>87.5</v>
      </c>
      <c r="M728" s="119">
        <v>-71.430000000000007</v>
      </c>
      <c r="N728" s="119">
        <v>11.11</v>
      </c>
      <c r="O728" s="119">
        <v>-100</v>
      </c>
      <c r="P728" s="119">
        <v>66.67</v>
      </c>
      <c r="Q728" s="119">
        <v>-41.67</v>
      </c>
      <c r="R728" s="119">
        <v>300</v>
      </c>
      <c r="S728" s="119">
        <v>-66.67</v>
      </c>
      <c r="T728" s="119">
        <v>33.33</v>
      </c>
      <c r="U728" s="119">
        <v>-20</v>
      </c>
      <c r="V728" s="119">
        <v>240</v>
      </c>
      <c r="W728" s="119">
        <v>650</v>
      </c>
      <c r="X728" s="119">
        <v>0</v>
      </c>
      <c r="Y728" s="119">
        <v>350</v>
      </c>
      <c r="Z728" s="119">
        <v>-30</v>
      </c>
      <c r="AA728" s="117"/>
      <c r="AB728" s="119">
        <v>-90</v>
      </c>
      <c r="AC728" s="119">
        <v>71.430000000000007</v>
      </c>
      <c r="AD728" s="119">
        <v>100</v>
      </c>
      <c r="AE728" s="119">
        <v>300</v>
      </c>
      <c r="AF728" s="121">
        <v>1775</v>
      </c>
      <c r="AG728" s="119">
        <v>-33.33</v>
      </c>
      <c r="AH728" s="119">
        <v>252.94</v>
      </c>
      <c r="AI728" s="119">
        <v>-46.67</v>
      </c>
      <c r="AJ728" s="119">
        <v>-40</v>
      </c>
      <c r="AK728" s="119">
        <v>-11.11</v>
      </c>
      <c r="AL728" s="119">
        <v>-85.71</v>
      </c>
      <c r="AM728" s="119">
        <v>-100</v>
      </c>
      <c r="AN728" s="121">
        <v>2000</v>
      </c>
      <c r="AO728" s="119">
        <v>50</v>
      </c>
      <c r="AP728" s="119">
        <v>-12.5</v>
      </c>
      <c r="AQ728" s="119">
        <v>25</v>
      </c>
      <c r="AR728" s="119">
        <v>-92</v>
      </c>
      <c r="AS728" s="119">
        <v>25</v>
      </c>
      <c r="AT728" s="119">
        <v>-83.33</v>
      </c>
      <c r="AU728" s="119">
        <v>0</v>
      </c>
      <c r="AV728" s="119">
        <v>333.33</v>
      </c>
      <c r="AW728" s="119">
        <v>212.5</v>
      </c>
      <c r="AX728" s="121">
        <v>1900</v>
      </c>
      <c r="AY728" s="117"/>
      <c r="AZ728" s="119">
        <v>4.76</v>
      </c>
      <c r="BA728" s="119">
        <v>-83.33</v>
      </c>
      <c r="BB728" s="119">
        <v>671.43</v>
      </c>
      <c r="BC728" s="119">
        <v>-60</v>
      </c>
    </row>
    <row r="729" spans="1:55" x14ac:dyDescent="0.45">
      <c r="A729" s="260">
        <v>95</v>
      </c>
      <c r="B729" s="173" t="s">
        <v>222</v>
      </c>
      <c r="C729" s="120">
        <v>73.88</v>
      </c>
      <c r="D729" s="120">
        <v>-86.43</v>
      </c>
      <c r="E729" s="120">
        <v>283.72000000000003</v>
      </c>
      <c r="F729" s="120">
        <v>-45.11</v>
      </c>
      <c r="G729" s="120">
        <v>-52.91</v>
      </c>
      <c r="H729" s="120">
        <v>-89.43</v>
      </c>
      <c r="I729" s="120">
        <v>-70.11</v>
      </c>
      <c r="J729" s="120">
        <v>-77.95</v>
      </c>
      <c r="K729" s="120">
        <v>-60.69</v>
      </c>
      <c r="L729" s="120">
        <v>-53.73</v>
      </c>
      <c r="M729" s="120">
        <v>-85.3</v>
      </c>
      <c r="N729" s="120">
        <v>50.41</v>
      </c>
      <c r="O729" s="120">
        <v>-68.78</v>
      </c>
      <c r="P729" s="120">
        <v>-52.17</v>
      </c>
      <c r="Q729" s="120">
        <v>-96.57</v>
      </c>
      <c r="R729" s="120">
        <v>-84.16</v>
      </c>
      <c r="S729" s="120">
        <v>-64.2</v>
      </c>
      <c r="T729" s="120">
        <v>-45.71</v>
      </c>
      <c r="U729" s="120">
        <v>-15.38</v>
      </c>
      <c r="V729" s="120">
        <v>-42.86</v>
      </c>
      <c r="W729" s="120">
        <v>-84.21</v>
      </c>
      <c r="X729" s="120">
        <v>-78.709999999999994</v>
      </c>
      <c r="Y729" s="120">
        <v>-40.98</v>
      </c>
      <c r="Z729" s="120">
        <v>-96.76</v>
      </c>
      <c r="AA729" s="120">
        <v>-69.17</v>
      </c>
      <c r="AB729" s="120">
        <v>9.09</v>
      </c>
      <c r="AC729" s="120">
        <v>276.47000000000003</v>
      </c>
      <c r="AD729" s="120">
        <v>0</v>
      </c>
      <c r="AE729" s="120">
        <v>0</v>
      </c>
      <c r="AF729" s="120">
        <v>147.37</v>
      </c>
      <c r="AG729" s="120">
        <v>31.82</v>
      </c>
      <c r="AH729" s="120">
        <v>281.25</v>
      </c>
      <c r="AI729" s="120">
        <v>222.22</v>
      </c>
      <c r="AJ729" s="120">
        <v>66.67</v>
      </c>
      <c r="AK729" s="120">
        <v>-8.33</v>
      </c>
      <c r="AL729" s="120">
        <v>750</v>
      </c>
      <c r="AM729" s="120">
        <v>-65.849999999999994</v>
      </c>
      <c r="AN729" s="120">
        <v>79.17</v>
      </c>
      <c r="AO729" s="120">
        <v>-28.13</v>
      </c>
      <c r="AP729" s="120">
        <v>218.75</v>
      </c>
      <c r="AQ729" s="120">
        <v>55.17</v>
      </c>
      <c r="AR729" s="120">
        <v>-31.91</v>
      </c>
      <c r="AS729" s="120">
        <v>55.17</v>
      </c>
      <c r="AT729" s="120">
        <v>18.03</v>
      </c>
      <c r="AU729" s="120">
        <v>-8.0500000000000007</v>
      </c>
      <c r="AV729" s="120">
        <v>-27.27</v>
      </c>
      <c r="AW729" s="120">
        <v>51.52</v>
      </c>
      <c r="AX729" s="120">
        <v>-35.29</v>
      </c>
      <c r="AY729" s="120">
        <v>135.71</v>
      </c>
      <c r="AZ729" s="120">
        <v>37.21</v>
      </c>
      <c r="BA729" s="120">
        <v>28.26</v>
      </c>
      <c r="BB729" s="120">
        <v>-5.88</v>
      </c>
      <c r="BC729" s="120">
        <v>55.56</v>
      </c>
    </row>
    <row r="730" spans="1:55" x14ac:dyDescent="0.45">
      <c r="A730" s="261">
        <v>96</v>
      </c>
      <c r="B730" s="174" t="s">
        <v>223</v>
      </c>
      <c r="C730" s="119">
        <v>-50</v>
      </c>
      <c r="D730" s="119">
        <v>-77.78</v>
      </c>
      <c r="E730" s="119">
        <v>290</v>
      </c>
      <c r="F730" s="119">
        <v>-5.56</v>
      </c>
      <c r="G730" s="119">
        <v>-37.5</v>
      </c>
      <c r="H730" s="119">
        <v>-44.19</v>
      </c>
      <c r="I730" s="119">
        <v>-81.25</v>
      </c>
      <c r="J730" s="119">
        <v>-92.45</v>
      </c>
      <c r="K730" s="119">
        <v>60</v>
      </c>
      <c r="L730" s="119">
        <v>766.67</v>
      </c>
      <c r="M730" s="119">
        <v>-67.86</v>
      </c>
      <c r="N730" s="119">
        <v>26.47</v>
      </c>
      <c r="O730" s="119">
        <v>0</v>
      </c>
      <c r="P730" s="119">
        <v>300</v>
      </c>
      <c r="Q730" s="119">
        <v>94.87</v>
      </c>
      <c r="R730" s="119">
        <v>100</v>
      </c>
      <c r="S730" s="119">
        <v>410</v>
      </c>
      <c r="T730" s="119">
        <v>-37.5</v>
      </c>
      <c r="U730" s="119">
        <v>533.33000000000004</v>
      </c>
      <c r="V730" s="119">
        <v>500</v>
      </c>
      <c r="W730" s="119">
        <v>-27.08</v>
      </c>
      <c r="X730" s="119">
        <v>-70.510000000000005</v>
      </c>
      <c r="Y730" s="119">
        <v>44.44</v>
      </c>
      <c r="Z730" s="119">
        <v>-9.3000000000000007</v>
      </c>
      <c r="AA730" s="119">
        <v>71.430000000000007</v>
      </c>
      <c r="AB730" s="119">
        <v>168.75</v>
      </c>
      <c r="AC730" s="119">
        <v>-69.739999999999995</v>
      </c>
      <c r="AD730" s="119">
        <v>-35.29</v>
      </c>
      <c r="AE730" s="119">
        <v>-60.78</v>
      </c>
      <c r="AF730" s="119">
        <v>33.33</v>
      </c>
      <c r="AG730" s="119">
        <v>-52.63</v>
      </c>
      <c r="AH730" s="119">
        <v>-58.33</v>
      </c>
      <c r="AI730" s="119">
        <v>-85.71</v>
      </c>
      <c r="AJ730" s="119">
        <v>-86.96</v>
      </c>
      <c r="AK730" s="119">
        <v>92.31</v>
      </c>
      <c r="AL730" s="119">
        <v>-66.67</v>
      </c>
      <c r="AM730" s="119">
        <v>-50</v>
      </c>
      <c r="AN730" s="119">
        <v>-67.44</v>
      </c>
      <c r="AO730" s="119">
        <v>-56.52</v>
      </c>
      <c r="AP730" s="119">
        <v>-86.36</v>
      </c>
      <c r="AQ730" s="119">
        <v>-45</v>
      </c>
      <c r="AR730" s="119">
        <v>-45</v>
      </c>
      <c r="AS730" s="119">
        <v>-33.33</v>
      </c>
      <c r="AT730" s="119">
        <v>-80</v>
      </c>
      <c r="AU730" s="119">
        <v>100</v>
      </c>
      <c r="AV730" s="119">
        <v>66.67</v>
      </c>
      <c r="AW730" s="119">
        <v>-96</v>
      </c>
      <c r="AX730" s="119">
        <v>-30.77</v>
      </c>
      <c r="AY730" s="119">
        <v>50</v>
      </c>
      <c r="AZ730" s="119">
        <v>-35.71</v>
      </c>
      <c r="BA730" s="119">
        <v>0</v>
      </c>
      <c r="BB730" s="119">
        <v>266.67</v>
      </c>
      <c r="BC730" s="119">
        <v>90.91</v>
      </c>
    </row>
    <row r="731" spans="1:55" x14ac:dyDescent="0.45">
      <c r="A731" s="260">
        <v>97</v>
      </c>
      <c r="B731" s="173" t="s">
        <v>6</v>
      </c>
      <c r="C731" s="120">
        <v>-14.21</v>
      </c>
      <c r="D731" s="120">
        <v>-15.82</v>
      </c>
      <c r="E731" s="120">
        <v>-8.8800000000000008</v>
      </c>
      <c r="F731" s="120">
        <v>-6.87</v>
      </c>
      <c r="G731" s="120">
        <v>0.1</v>
      </c>
      <c r="H731" s="120">
        <v>13.06</v>
      </c>
      <c r="I731" s="120">
        <v>22.51</v>
      </c>
      <c r="J731" s="120">
        <v>-15.56</v>
      </c>
      <c r="K731" s="120">
        <v>9.77</v>
      </c>
      <c r="L731" s="120">
        <v>5.94</v>
      </c>
      <c r="M731" s="120">
        <v>6.11</v>
      </c>
      <c r="N731" s="120">
        <v>6.34</v>
      </c>
      <c r="O731" s="120">
        <v>-1.66</v>
      </c>
      <c r="P731" s="120">
        <v>-6.6</v>
      </c>
      <c r="Q731" s="120">
        <v>5.62</v>
      </c>
      <c r="R731" s="120">
        <v>1.35</v>
      </c>
      <c r="S731" s="120">
        <v>2.5</v>
      </c>
      <c r="T731" s="120">
        <v>-4.2</v>
      </c>
      <c r="U731" s="120">
        <v>-22.85</v>
      </c>
      <c r="V731" s="120">
        <v>-2.21</v>
      </c>
      <c r="W731" s="120">
        <v>-11.43</v>
      </c>
      <c r="X731" s="120">
        <v>-9.92</v>
      </c>
      <c r="Y731" s="120">
        <v>-12.14</v>
      </c>
      <c r="Z731" s="120">
        <v>-22.23</v>
      </c>
      <c r="AA731" s="120">
        <v>-14.91</v>
      </c>
      <c r="AB731" s="120">
        <v>21.11</v>
      </c>
      <c r="AC731" s="120">
        <v>-12.73</v>
      </c>
      <c r="AD731" s="120">
        <v>-4.8499999999999996</v>
      </c>
      <c r="AE731" s="120">
        <v>-0.82</v>
      </c>
      <c r="AF731" s="120">
        <v>-7.26</v>
      </c>
      <c r="AG731" s="120">
        <v>-5.81</v>
      </c>
      <c r="AH731" s="120">
        <v>7.2</v>
      </c>
      <c r="AI731" s="120">
        <v>0.9</v>
      </c>
      <c r="AJ731" s="120">
        <v>3.39</v>
      </c>
      <c r="AK731" s="120">
        <v>-1.99</v>
      </c>
      <c r="AL731" s="120">
        <v>0.9</v>
      </c>
      <c r="AM731" s="120">
        <v>11.29</v>
      </c>
      <c r="AN731" s="120">
        <v>-11.92</v>
      </c>
      <c r="AO731" s="120">
        <v>13.7</v>
      </c>
      <c r="AP731" s="120">
        <v>-2.5299999999999998</v>
      </c>
      <c r="AQ731" s="120">
        <v>-4.59</v>
      </c>
      <c r="AR731" s="120">
        <v>2.73</v>
      </c>
      <c r="AS731" s="120">
        <v>27.67</v>
      </c>
      <c r="AT731" s="120">
        <v>3.34</v>
      </c>
      <c r="AU731" s="120">
        <v>7</v>
      </c>
      <c r="AV731" s="120">
        <v>3.38</v>
      </c>
      <c r="AW731" s="120">
        <v>21.87</v>
      </c>
      <c r="AX731" s="120">
        <v>10.55</v>
      </c>
      <c r="AY731" s="120">
        <v>8.26</v>
      </c>
      <c r="AZ731" s="120">
        <v>18.809999999999999</v>
      </c>
      <c r="BA731" s="120">
        <v>-5.2</v>
      </c>
      <c r="BB731" s="120">
        <v>32.159999999999997</v>
      </c>
      <c r="BC731" s="120">
        <v>20.36</v>
      </c>
    </row>
    <row r="732" spans="1:55" ht="29.25" x14ac:dyDescent="0.45">
      <c r="A732" s="261">
        <v>98</v>
      </c>
      <c r="B732" s="174" t="s">
        <v>224</v>
      </c>
      <c r="C732" s="117"/>
      <c r="D732" s="117"/>
      <c r="E732" s="117"/>
      <c r="F732" s="117"/>
      <c r="G732" s="117"/>
      <c r="H732" s="119">
        <v>-100</v>
      </c>
      <c r="I732" s="117"/>
      <c r="J732" s="117"/>
      <c r="K732" s="117"/>
      <c r="L732" s="119">
        <v>100</v>
      </c>
      <c r="M732" s="117"/>
      <c r="N732" s="117"/>
      <c r="O732" s="117"/>
      <c r="P732" s="117"/>
      <c r="Q732" s="117"/>
      <c r="R732" s="117"/>
      <c r="S732" s="119">
        <v>-50</v>
      </c>
      <c r="T732" s="117"/>
      <c r="U732" s="117"/>
      <c r="V732" s="117"/>
      <c r="W732" s="117"/>
      <c r="X732" s="119">
        <v>-100</v>
      </c>
      <c r="Y732" s="117"/>
      <c r="Z732" s="117"/>
      <c r="AA732" s="117"/>
      <c r="AB732" s="117"/>
      <c r="AC732" s="117"/>
      <c r="AD732" s="117"/>
      <c r="AE732" s="119">
        <v>-100</v>
      </c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9">
        <v>-100</v>
      </c>
    </row>
    <row r="733" spans="1:55" ht="80.25" x14ac:dyDescent="0.45">
      <c r="A733" s="260">
        <v>99</v>
      </c>
      <c r="B733" s="173" t="s">
        <v>383</v>
      </c>
      <c r="C733" s="120">
        <v>-97.3</v>
      </c>
      <c r="D733" s="118">
        <v>3600</v>
      </c>
      <c r="E733" s="120">
        <v>-27.27</v>
      </c>
      <c r="F733" s="116"/>
      <c r="G733" s="120">
        <v>942.86</v>
      </c>
      <c r="H733" s="118">
        <v>1400</v>
      </c>
      <c r="I733" s="120">
        <v>-25.81</v>
      </c>
      <c r="J733" s="120">
        <v>154.05000000000001</v>
      </c>
      <c r="K733" s="120">
        <v>221.43</v>
      </c>
      <c r="L733" s="118">
        <v>3150</v>
      </c>
      <c r="M733" s="118">
        <v>1018.18</v>
      </c>
      <c r="N733" s="120">
        <v>675</v>
      </c>
      <c r="O733" s="118">
        <v>1133.33</v>
      </c>
      <c r="P733" s="120">
        <v>62.16</v>
      </c>
      <c r="Q733" s="120">
        <v>156.25</v>
      </c>
      <c r="R733" s="120">
        <v>90.74</v>
      </c>
      <c r="S733" s="120">
        <v>-5.48</v>
      </c>
      <c r="T733" s="120">
        <v>-51.52</v>
      </c>
      <c r="U733" s="120">
        <v>265.22000000000003</v>
      </c>
      <c r="V733" s="120">
        <v>-53.19</v>
      </c>
      <c r="W733" s="120">
        <v>66.67</v>
      </c>
      <c r="X733" s="120">
        <v>49.23</v>
      </c>
      <c r="Y733" s="120">
        <v>-75.61</v>
      </c>
      <c r="Z733" s="120">
        <v>119.35</v>
      </c>
      <c r="AA733" s="120">
        <v>-24.32</v>
      </c>
      <c r="AB733" s="120">
        <v>-82.5</v>
      </c>
      <c r="AC733" s="120">
        <v>17.07</v>
      </c>
      <c r="AD733" s="120">
        <v>-84.47</v>
      </c>
      <c r="AE733" s="120">
        <v>-73.91</v>
      </c>
      <c r="AF733" s="120">
        <v>-66.25</v>
      </c>
      <c r="AG733" s="120">
        <v>-20.239999999999998</v>
      </c>
      <c r="AH733" s="120">
        <v>11.36</v>
      </c>
      <c r="AI733" s="120">
        <v>-78.67</v>
      </c>
      <c r="AJ733" s="120">
        <v>-64.95</v>
      </c>
      <c r="AK733" s="120">
        <v>540</v>
      </c>
      <c r="AL733" s="120">
        <v>-58.82</v>
      </c>
      <c r="AM733" s="118">
        <v>1439.29</v>
      </c>
      <c r="AN733" s="120">
        <v>33.33</v>
      </c>
      <c r="AO733" s="120">
        <v>-43.75</v>
      </c>
      <c r="AP733" s="120">
        <v>187.5</v>
      </c>
      <c r="AQ733" s="120">
        <v>561.11</v>
      </c>
      <c r="AR733" s="120">
        <v>388.89</v>
      </c>
      <c r="AS733" s="120">
        <v>-43.28</v>
      </c>
      <c r="AT733" s="120">
        <v>171.43</v>
      </c>
      <c r="AU733" s="120">
        <v>487.5</v>
      </c>
      <c r="AV733" s="120">
        <v>73.53</v>
      </c>
      <c r="AW733" s="120">
        <v>-66.67</v>
      </c>
      <c r="AX733" s="120">
        <v>135.71</v>
      </c>
      <c r="AY733" s="120">
        <v>-93.5</v>
      </c>
      <c r="AZ733" s="120">
        <v>546.42999999999995</v>
      </c>
      <c r="BA733" s="120">
        <v>55.56</v>
      </c>
      <c r="BB733" s="120">
        <v>65.22</v>
      </c>
      <c r="BC733" s="120">
        <v>-72.27</v>
      </c>
    </row>
    <row r="734" spans="1:55" ht="29.25" x14ac:dyDescent="0.45">
      <c r="A734" s="261">
        <v>100</v>
      </c>
      <c r="B734" s="174" t="s">
        <v>191</v>
      </c>
      <c r="C734" s="117"/>
      <c r="D734" s="117"/>
      <c r="E734" s="119">
        <v>-25</v>
      </c>
      <c r="F734" s="117"/>
      <c r="G734" s="117"/>
      <c r="H734" s="117"/>
      <c r="I734" s="117"/>
      <c r="J734" s="119">
        <v>-84.62</v>
      </c>
      <c r="K734" s="117"/>
      <c r="L734" s="117"/>
      <c r="M734" s="117"/>
      <c r="N734" s="117"/>
      <c r="O734" s="117"/>
      <c r="P734" s="117"/>
      <c r="Q734" s="119">
        <v>-100</v>
      </c>
      <c r="R734" s="117"/>
      <c r="S734" s="117"/>
      <c r="T734" s="119">
        <v>-100</v>
      </c>
      <c r="U734" s="119">
        <v>-100</v>
      </c>
      <c r="V734" s="119">
        <v>50</v>
      </c>
      <c r="W734" s="119">
        <v>-75</v>
      </c>
      <c r="X734" s="121">
        <v>1233.33</v>
      </c>
      <c r="Y734" s="119">
        <v>-86.67</v>
      </c>
      <c r="Z734" s="117"/>
      <c r="AA734" s="119">
        <v>-37.5</v>
      </c>
      <c r="AB734" s="117"/>
      <c r="AC734" s="117"/>
      <c r="AD734" s="117"/>
      <c r="AE734" s="117"/>
      <c r="AF734" s="117"/>
      <c r="AG734" s="117"/>
      <c r="AH734" s="119">
        <v>-100</v>
      </c>
      <c r="AI734" s="119">
        <v>-100</v>
      </c>
      <c r="AJ734" s="119">
        <v>-95</v>
      </c>
      <c r="AK734" s="121">
        <v>1400</v>
      </c>
      <c r="AL734" s="119">
        <v>-100</v>
      </c>
      <c r="AM734" s="119">
        <v>120</v>
      </c>
      <c r="AN734" s="117"/>
      <c r="AO734" s="119">
        <v>-100</v>
      </c>
      <c r="AP734" s="119">
        <v>-100</v>
      </c>
      <c r="AQ734" s="119">
        <v>-100</v>
      </c>
      <c r="AR734" s="119">
        <v>-40</v>
      </c>
      <c r="AS734" s="119">
        <v>300</v>
      </c>
      <c r="AT734" s="117"/>
      <c r="AU734" s="117"/>
      <c r="AV734" s="121">
        <v>1850</v>
      </c>
      <c r="AW734" s="119">
        <v>-100</v>
      </c>
      <c r="AX734" s="117"/>
      <c r="AY734" s="119">
        <v>-90.91</v>
      </c>
      <c r="AZ734" s="117"/>
      <c r="BA734" s="117"/>
      <c r="BB734" s="117"/>
      <c r="BC734" s="117"/>
    </row>
    <row r="735" spans="1:55" x14ac:dyDescent="0.45">
      <c r="A735" s="260">
        <v>101</v>
      </c>
      <c r="B735" s="173" t="s">
        <v>225</v>
      </c>
      <c r="C735" s="120">
        <v>-23.06</v>
      </c>
      <c r="D735" s="120">
        <v>-65.64</v>
      </c>
      <c r="E735" s="120">
        <v>-23.12</v>
      </c>
      <c r="F735" s="120">
        <v>-29.31</v>
      </c>
      <c r="G735" s="120">
        <v>222.07</v>
      </c>
      <c r="H735" s="120">
        <v>-18.47</v>
      </c>
      <c r="I735" s="120">
        <v>-55.78</v>
      </c>
      <c r="J735" s="120">
        <v>38.07</v>
      </c>
      <c r="K735" s="120">
        <v>-8.15</v>
      </c>
      <c r="L735" s="120">
        <v>-59.86</v>
      </c>
      <c r="M735" s="120">
        <v>-72.59</v>
      </c>
      <c r="N735" s="120">
        <v>37.770000000000003</v>
      </c>
      <c r="O735" s="120">
        <v>50.74</v>
      </c>
      <c r="P735" s="120">
        <v>73.34</v>
      </c>
      <c r="Q735" s="120">
        <v>22.25</v>
      </c>
      <c r="R735" s="120">
        <v>64.91</v>
      </c>
      <c r="S735" s="120">
        <v>-33.94</v>
      </c>
      <c r="T735" s="120">
        <v>9.7100000000000009</v>
      </c>
      <c r="U735" s="120">
        <v>37.47</v>
      </c>
      <c r="V735" s="120">
        <v>-6.5</v>
      </c>
      <c r="W735" s="120">
        <v>-46.1</v>
      </c>
      <c r="X735" s="120">
        <v>-58.76</v>
      </c>
      <c r="Y735" s="120">
        <v>-32.79</v>
      </c>
      <c r="Z735" s="120">
        <v>-59.53</v>
      </c>
      <c r="AA735" s="120">
        <v>42.72</v>
      </c>
      <c r="AB735" s="120">
        <v>-69.599999999999994</v>
      </c>
      <c r="AC735" s="120">
        <v>-66.040000000000006</v>
      </c>
      <c r="AD735" s="120">
        <v>-38.479999999999997</v>
      </c>
      <c r="AE735" s="120">
        <v>91.25</v>
      </c>
      <c r="AF735" s="120">
        <v>86.14</v>
      </c>
      <c r="AG735" s="120">
        <v>32.549999999999997</v>
      </c>
      <c r="AH735" s="120">
        <v>-37.880000000000003</v>
      </c>
      <c r="AI735" s="120">
        <v>45.18</v>
      </c>
      <c r="AJ735" s="120">
        <v>-67.12</v>
      </c>
      <c r="AK735" s="120">
        <v>271.82</v>
      </c>
      <c r="AL735" s="120">
        <v>3.94</v>
      </c>
      <c r="AM735" s="120">
        <v>-34.619999999999997</v>
      </c>
      <c r="AN735" s="120">
        <v>287.43</v>
      </c>
      <c r="AO735" s="120">
        <v>64.83</v>
      </c>
      <c r="AP735" s="120">
        <v>4.4800000000000004</v>
      </c>
      <c r="AQ735" s="120">
        <v>-90</v>
      </c>
      <c r="AR735" s="120">
        <v>18.23</v>
      </c>
      <c r="AS735" s="120">
        <v>-76.78</v>
      </c>
      <c r="AT735" s="120">
        <v>20.25</v>
      </c>
      <c r="AU735" s="120">
        <v>-71.92</v>
      </c>
      <c r="AV735" s="120">
        <v>545.83000000000004</v>
      </c>
      <c r="AW735" s="120">
        <v>8.1300000000000008</v>
      </c>
      <c r="AX735" s="120">
        <v>16.96</v>
      </c>
      <c r="AY735" s="120">
        <v>24.47</v>
      </c>
      <c r="AZ735" s="120">
        <v>-28.75</v>
      </c>
      <c r="BA735" s="120">
        <v>-78.66</v>
      </c>
      <c r="BB735" s="120">
        <v>5.32</v>
      </c>
      <c r="BC735" s="120">
        <v>293.22000000000003</v>
      </c>
    </row>
    <row r="736" spans="1:55" ht="29.25" x14ac:dyDescent="0.45">
      <c r="A736" s="261">
        <v>102</v>
      </c>
      <c r="B736" s="174" t="s">
        <v>50</v>
      </c>
      <c r="C736" s="119">
        <v>298.7</v>
      </c>
      <c r="D736" s="119">
        <v>468.5</v>
      </c>
      <c r="E736" s="119">
        <v>264.36</v>
      </c>
      <c r="F736" s="119">
        <v>-54.98</v>
      </c>
      <c r="G736" s="119">
        <v>14.93</v>
      </c>
      <c r="H736" s="119">
        <v>43.63</v>
      </c>
      <c r="I736" s="119">
        <v>101.41</v>
      </c>
      <c r="J736" s="119">
        <v>-77.680000000000007</v>
      </c>
      <c r="K736" s="119">
        <v>-48.79</v>
      </c>
      <c r="L736" s="119">
        <v>-67.37</v>
      </c>
      <c r="M736" s="119">
        <v>145.22999999999999</v>
      </c>
      <c r="N736" s="119">
        <v>162.4</v>
      </c>
      <c r="O736" s="119">
        <v>19.79</v>
      </c>
      <c r="P736" s="119">
        <v>-72.67</v>
      </c>
      <c r="Q736" s="119">
        <v>-41.05</v>
      </c>
      <c r="R736" s="119">
        <v>193.12</v>
      </c>
      <c r="S736" s="119">
        <v>321.69</v>
      </c>
      <c r="T736" s="119">
        <v>-35.17</v>
      </c>
      <c r="U736" s="119">
        <v>-54.74</v>
      </c>
      <c r="V736" s="119">
        <v>383.11</v>
      </c>
      <c r="W736" s="119">
        <v>325.58999999999997</v>
      </c>
      <c r="X736" s="119">
        <v>336.32</v>
      </c>
      <c r="Y736" s="119">
        <v>-66.83</v>
      </c>
      <c r="Z736" s="119">
        <v>-62.69</v>
      </c>
      <c r="AA736" s="119">
        <v>-46.69</v>
      </c>
      <c r="AB736" s="121">
        <v>1010.89</v>
      </c>
      <c r="AC736" s="119">
        <v>275.85000000000002</v>
      </c>
      <c r="AD736" s="119">
        <v>46.89</v>
      </c>
      <c r="AE736" s="119">
        <v>54.06</v>
      </c>
      <c r="AF736" s="119">
        <v>492.5</v>
      </c>
      <c r="AG736" s="119">
        <v>893.69</v>
      </c>
      <c r="AH736" s="119">
        <v>-11.34</v>
      </c>
      <c r="AI736" s="119">
        <v>-3.28</v>
      </c>
      <c r="AJ736" s="119">
        <v>-77.180000000000007</v>
      </c>
      <c r="AK736" s="119">
        <v>426.87</v>
      </c>
      <c r="AL736" s="119">
        <v>-15.03</v>
      </c>
      <c r="AM736" s="119">
        <v>-39.99</v>
      </c>
      <c r="AN736" s="119">
        <v>-52.54</v>
      </c>
      <c r="AO736" s="119">
        <v>-19.12</v>
      </c>
      <c r="AP736" s="119">
        <v>26.09</v>
      </c>
      <c r="AQ736" s="119">
        <v>-70.64</v>
      </c>
      <c r="AR736" s="119">
        <v>-48.54</v>
      </c>
      <c r="AS736" s="119">
        <v>-81.95</v>
      </c>
      <c r="AT736" s="119">
        <v>155.41</v>
      </c>
      <c r="AU736" s="119">
        <v>213.37</v>
      </c>
      <c r="AV736" s="119">
        <v>-10.69</v>
      </c>
      <c r="AW736" s="119">
        <v>-73</v>
      </c>
      <c r="AX736" s="119">
        <v>33.53</v>
      </c>
      <c r="AY736" s="119">
        <v>356.11</v>
      </c>
      <c r="AZ736" s="119">
        <v>-78.66</v>
      </c>
      <c r="BA736" s="119">
        <v>-28.92</v>
      </c>
      <c r="BB736" s="119">
        <v>3.71</v>
      </c>
      <c r="BC736" s="119">
        <v>50.68</v>
      </c>
    </row>
    <row r="737" spans="1:55" x14ac:dyDescent="0.45">
      <c r="A737" s="260">
        <v>103</v>
      </c>
      <c r="B737" s="173" t="s">
        <v>226</v>
      </c>
      <c r="C737" s="120">
        <v>-7.54</v>
      </c>
      <c r="D737" s="120">
        <v>79.17</v>
      </c>
      <c r="E737" s="120">
        <v>30.07</v>
      </c>
      <c r="F737" s="120">
        <v>-16.809999999999999</v>
      </c>
      <c r="G737" s="120">
        <v>-30</v>
      </c>
      <c r="H737" s="120">
        <v>-56.18</v>
      </c>
      <c r="I737" s="120">
        <v>-1.86</v>
      </c>
      <c r="J737" s="120">
        <v>9.6300000000000008</v>
      </c>
      <c r="K737" s="120">
        <v>132.68</v>
      </c>
      <c r="L737" s="120">
        <v>419.03</v>
      </c>
      <c r="M737" s="120">
        <v>-11.71</v>
      </c>
      <c r="N737" s="120">
        <v>111.73</v>
      </c>
      <c r="O737" s="120">
        <v>-42.5</v>
      </c>
      <c r="P737" s="120">
        <v>-21.72</v>
      </c>
      <c r="Q737" s="120">
        <v>9.61</v>
      </c>
      <c r="R737" s="120">
        <v>-9.24</v>
      </c>
      <c r="S737" s="120">
        <v>-3.54</v>
      </c>
      <c r="T737" s="120">
        <v>-32.39</v>
      </c>
      <c r="U737" s="120">
        <v>-11</v>
      </c>
      <c r="V737" s="120">
        <v>-11.31</v>
      </c>
      <c r="W737" s="120">
        <v>-63.7</v>
      </c>
      <c r="X737" s="120">
        <v>-53.35</v>
      </c>
      <c r="Y737" s="120">
        <v>-45.6</v>
      </c>
      <c r="Z737" s="120">
        <v>-27.03</v>
      </c>
      <c r="AA737" s="120">
        <v>-5.51</v>
      </c>
      <c r="AB737" s="120">
        <v>12.32</v>
      </c>
      <c r="AC737" s="120">
        <v>118.82</v>
      </c>
      <c r="AD737" s="120">
        <v>-26.33</v>
      </c>
      <c r="AE737" s="120">
        <v>69.08</v>
      </c>
      <c r="AF737" s="120">
        <v>259.97000000000003</v>
      </c>
      <c r="AG737" s="120">
        <v>-57.22</v>
      </c>
      <c r="AH737" s="120">
        <v>36.299999999999997</v>
      </c>
      <c r="AI737" s="120">
        <v>280.44</v>
      </c>
      <c r="AJ737" s="120">
        <v>-57.86</v>
      </c>
      <c r="AK737" s="120">
        <v>-40.799999999999997</v>
      </c>
      <c r="AL737" s="120">
        <v>6.78</v>
      </c>
      <c r="AM737" s="120">
        <v>-3.87</v>
      </c>
      <c r="AN737" s="120">
        <v>67.55</v>
      </c>
      <c r="AO737" s="120">
        <v>-59.14</v>
      </c>
      <c r="AP737" s="120">
        <v>-25</v>
      </c>
      <c r="AQ737" s="120">
        <v>-57.18</v>
      </c>
      <c r="AR737" s="120">
        <v>-9.27</v>
      </c>
      <c r="AS737" s="120">
        <v>69.81</v>
      </c>
      <c r="AT737" s="120">
        <v>-20.78</v>
      </c>
      <c r="AU737" s="120">
        <v>-66.349999999999994</v>
      </c>
      <c r="AV737" s="120">
        <v>65.95</v>
      </c>
      <c r="AW737" s="120">
        <v>385.94</v>
      </c>
      <c r="AX737" s="120">
        <v>-32.51</v>
      </c>
      <c r="AY737" s="120">
        <v>-56.43</v>
      </c>
      <c r="AZ737" s="120">
        <v>-46.05</v>
      </c>
      <c r="BA737" s="120">
        <v>-61.78</v>
      </c>
      <c r="BB737" s="120">
        <v>196.23</v>
      </c>
      <c r="BC737" s="120">
        <v>27</v>
      </c>
    </row>
    <row r="738" spans="1:55" ht="29.25" x14ac:dyDescent="0.45">
      <c r="A738" s="261">
        <v>104</v>
      </c>
      <c r="B738" s="174" t="s">
        <v>227</v>
      </c>
      <c r="C738" s="119">
        <v>-60</v>
      </c>
      <c r="D738" s="119">
        <v>60</v>
      </c>
      <c r="E738" s="119">
        <v>-58.33</v>
      </c>
      <c r="F738" s="119">
        <v>118.18</v>
      </c>
      <c r="G738" s="119">
        <v>114.29</v>
      </c>
      <c r="H738" s="119">
        <v>87.5</v>
      </c>
      <c r="I738" s="119">
        <v>-20</v>
      </c>
      <c r="J738" s="119">
        <v>20</v>
      </c>
      <c r="K738" s="119">
        <v>-21.74</v>
      </c>
      <c r="L738" s="119">
        <v>-45</v>
      </c>
      <c r="M738" s="119">
        <v>-9.09</v>
      </c>
      <c r="N738" s="119">
        <v>-17.649999999999999</v>
      </c>
      <c r="O738" s="119">
        <v>300</v>
      </c>
      <c r="P738" s="119">
        <v>43.75</v>
      </c>
      <c r="Q738" s="119">
        <v>170</v>
      </c>
      <c r="R738" s="119">
        <v>-58.33</v>
      </c>
      <c r="S738" s="119">
        <v>20</v>
      </c>
      <c r="T738" s="119">
        <v>-40</v>
      </c>
      <c r="U738" s="119">
        <v>25</v>
      </c>
      <c r="V738" s="119">
        <v>-8.33</v>
      </c>
      <c r="W738" s="119">
        <v>38.89</v>
      </c>
      <c r="X738" s="119">
        <v>63.64</v>
      </c>
      <c r="Y738" s="119">
        <v>40</v>
      </c>
      <c r="Z738" s="119">
        <v>50</v>
      </c>
      <c r="AA738" s="119">
        <v>37.5</v>
      </c>
      <c r="AB738" s="119">
        <v>8.6999999999999993</v>
      </c>
      <c r="AC738" s="119">
        <v>-11.11</v>
      </c>
      <c r="AD738" s="119">
        <v>-30</v>
      </c>
      <c r="AE738" s="119">
        <v>-27.78</v>
      </c>
      <c r="AF738" s="119">
        <v>88.89</v>
      </c>
      <c r="AG738" s="119">
        <v>-33.33</v>
      </c>
      <c r="AH738" s="119">
        <v>-72.73</v>
      </c>
      <c r="AI738" s="119">
        <v>-28</v>
      </c>
      <c r="AJ738" s="119">
        <v>-11.11</v>
      </c>
      <c r="AK738" s="119">
        <v>-21.43</v>
      </c>
      <c r="AL738" s="119">
        <v>-85.71</v>
      </c>
      <c r="AM738" s="119">
        <v>-9.09</v>
      </c>
      <c r="AN738" s="119">
        <v>-60</v>
      </c>
      <c r="AO738" s="119">
        <v>-45.83</v>
      </c>
      <c r="AP738" s="119">
        <v>100</v>
      </c>
      <c r="AQ738" s="119">
        <v>-15.38</v>
      </c>
      <c r="AR738" s="119">
        <v>5.88</v>
      </c>
      <c r="AS738" s="119">
        <v>-20</v>
      </c>
      <c r="AT738" s="119">
        <v>766.67</v>
      </c>
      <c r="AU738" s="119">
        <v>44.44</v>
      </c>
      <c r="AV738" s="119">
        <v>-43.75</v>
      </c>
      <c r="AW738" s="119">
        <v>72.73</v>
      </c>
      <c r="AX738" s="119">
        <v>300</v>
      </c>
      <c r="AY738" s="119">
        <v>-40</v>
      </c>
      <c r="AZ738" s="119">
        <v>90</v>
      </c>
      <c r="BA738" s="119">
        <v>23.08</v>
      </c>
      <c r="BB738" s="119">
        <v>-21.43</v>
      </c>
      <c r="BC738" s="119">
        <v>36.36</v>
      </c>
    </row>
    <row r="739" spans="1:55" x14ac:dyDescent="0.45">
      <c r="A739" s="260">
        <v>105</v>
      </c>
      <c r="B739" s="173" t="s">
        <v>101</v>
      </c>
      <c r="C739" s="120">
        <v>-2.13</v>
      </c>
      <c r="D739" s="120">
        <v>134.94999999999999</v>
      </c>
      <c r="E739" s="120">
        <v>17.57</v>
      </c>
      <c r="F739" s="120">
        <v>10.46</v>
      </c>
      <c r="G739" s="120">
        <v>37.5</v>
      </c>
      <c r="H739" s="120">
        <v>-20.72</v>
      </c>
      <c r="I739" s="120">
        <v>111.51</v>
      </c>
      <c r="J739" s="120">
        <v>-54.31</v>
      </c>
      <c r="K739" s="120">
        <v>-35.28</v>
      </c>
      <c r="L739" s="120">
        <v>-16.440000000000001</v>
      </c>
      <c r="M739" s="120">
        <v>-2.0699999999999998</v>
      </c>
      <c r="N739" s="120">
        <v>3.73</v>
      </c>
      <c r="O739" s="120">
        <v>100.38</v>
      </c>
      <c r="P739" s="120">
        <v>-31.3</v>
      </c>
      <c r="Q739" s="120">
        <v>-18.899999999999999</v>
      </c>
      <c r="R739" s="120">
        <v>-17.82</v>
      </c>
      <c r="S739" s="120">
        <v>-40.81</v>
      </c>
      <c r="T739" s="120">
        <v>-25.93</v>
      </c>
      <c r="U739" s="120">
        <v>16.12</v>
      </c>
      <c r="V739" s="120">
        <v>3.23</v>
      </c>
      <c r="W739" s="120">
        <v>7.91</v>
      </c>
      <c r="X739" s="120">
        <v>-32.35</v>
      </c>
      <c r="Y739" s="120">
        <v>39.479999999999997</v>
      </c>
      <c r="Z739" s="120">
        <v>-8.41</v>
      </c>
      <c r="AA739" s="120">
        <v>-56.22</v>
      </c>
      <c r="AB739" s="120">
        <v>-17.53</v>
      </c>
      <c r="AC739" s="120">
        <v>-21.43</v>
      </c>
      <c r="AD739" s="120">
        <v>-49.03</v>
      </c>
      <c r="AE739" s="120">
        <v>36.35</v>
      </c>
      <c r="AF739" s="120">
        <v>49.07</v>
      </c>
      <c r="AG739" s="120">
        <v>-47.29</v>
      </c>
      <c r="AH739" s="120">
        <v>54.45</v>
      </c>
      <c r="AI739" s="120">
        <v>11.66</v>
      </c>
      <c r="AJ739" s="120">
        <v>-4.82</v>
      </c>
      <c r="AK739" s="120">
        <v>-25.55</v>
      </c>
      <c r="AL739" s="120">
        <v>44.55</v>
      </c>
      <c r="AM739" s="120">
        <v>27.75</v>
      </c>
      <c r="AN739" s="120">
        <v>29.27</v>
      </c>
      <c r="AO739" s="120">
        <v>121.67</v>
      </c>
      <c r="AP739" s="120">
        <v>96.22</v>
      </c>
      <c r="AQ739" s="120">
        <v>49.24</v>
      </c>
      <c r="AR739" s="120">
        <v>-8.6199999999999992</v>
      </c>
      <c r="AS739" s="120">
        <v>24.76</v>
      </c>
      <c r="AT739" s="120">
        <v>17.11</v>
      </c>
      <c r="AU739" s="120">
        <v>3.56</v>
      </c>
      <c r="AV739" s="120">
        <v>122.88</v>
      </c>
      <c r="AW739" s="120">
        <v>54.76</v>
      </c>
      <c r="AX739" s="120">
        <v>22.55</v>
      </c>
      <c r="AY739" s="120">
        <v>88.01</v>
      </c>
      <c r="AZ739" s="120">
        <v>29.1</v>
      </c>
      <c r="BA739" s="120">
        <v>-25.85</v>
      </c>
      <c r="BB739" s="120">
        <v>-5.98</v>
      </c>
      <c r="BC739" s="120">
        <v>43.69</v>
      </c>
    </row>
    <row r="740" spans="1:55" ht="29.25" x14ac:dyDescent="0.45">
      <c r="A740" s="261">
        <v>106</v>
      </c>
      <c r="B740" s="174" t="s">
        <v>228</v>
      </c>
      <c r="C740" s="119">
        <v>223.36</v>
      </c>
      <c r="D740" s="119">
        <v>57.27</v>
      </c>
      <c r="E740" s="119">
        <v>78.959999999999994</v>
      </c>
      <c r="F740" s="119">
        <v>126.06</v>
      </c>
      <c r="G740" s="119">
        <v>73.56</v>
      </c>
      <c r="H740" s="119">
        <v>644.25</v>
      </c>
      <c r="I740" s="119">
        <v>-23.22</v>
      </c>
      <c r="J740" s="119">
        <v>-33.21</v>
      </c>
      <c r="K740" s="119">
        <v>88.74</v>
      </c>
      <c r="L740" s="119">
        <v>-59.31</v>
      </c>
      <c r="M740" s="119">
        <v>256.77</v>
      </c>
      <c r="N740" s="119">
        <v>231.46</v>
      </c>
      <c r="O740" s="119">
        <v>31.06</v>
      </c>
      <c r="P740" s="119">
        <v>-91.14</v>
      </c>
      <c r="Q740" s="119">
        <v>-59.51</v>
      </c>
      <c r="R740" s="119">
        <v>48.1</v>
      </c>
      <c r="S740" s="119">
        <v>-10.73</v>
      </c>
      <c r="T740" s="119">
        <v>-35.58</v>
      </c>
      <c r="U740" s="119">
        <v>-3.35</v>
      </c>
      <c r="V740" s="119">
        <v>-8</v>
      </c>
      <c r="W740" s="119">
        <v>-67.989999999999995</v>
      </c>
      <c r="X740" s="119">
        <v>52.58</v>
      </c>
      <c r="Y740" s="119">
        <v>54.27</v>
      </c>
      <c r="Z740" s="119">
        <v>-48.6</v>
      </c>
      <c r="AA740" s="119">
        <v>46.32</v>
      </c>
      <c r="AB740" s="121">
        <v>1517.07</v>
      </c>
      <c r="AC740" s="119">
        <v>-11.7</v>
      </c>
      <c r="AD740" s="119">
        <v>-44.02</v>
      </c>
      <c r="AE740" s="119">
        <v>-39.33</v>
      </c>
      <c r="AF740" s="119">
        <v>36.630000000000003</v>
      </c>
      <c r="AG740" s="119">
        <v>-64</v>
      </c>
      <c r="AH740" s="119">
        <v>-78.75</v>
      </c>
      <c r="AI740" s="119">
        <v>148.15</v>
      </c>
      <c r="AJ740" s="119">
        <v>-43.77</v>
      </c>
      <c r="AK740" s="119">
        <v>16.329999999999998</v>
      </c>
      <c r="AL740" s="119">
        <v>20.34</v>
      </c>
      <c r="AM740" s="119">
        <v>-39.049999999999997</v>
      </c>
      <c r="AN740" s="119">
        <v>-48.57</v>
      </c>
      <c r="AO740" s="119">
        <v>179.69</v>
      </c>
      <c r="AP740" s="119">
        <v>25.42</v>
      </c>
      <c r="AQ740" s="119">
        <v>6.27</v>
      </c>
      <c r="AR740" s="119">
        <v>-6.12</v>
      </c>
      <c r="AS740" s="119">
        <v>334.63</v>
      </c>
      <c r="AT740" s="119">
        <v>489.08</v>
      </c>
      <c r="AU740" s="119">
        <v>46.46</v>
      </c>
      <c r="AV740" s="119">
        <v>2.48</v>
      </c>
      <c r="AW740" s="119">
        <v>347.27</v>
      </c>
      <c r="AX740" s="119">
        <v>62.8</v>
      </c>
      <c r="AY740" s="119">
        <v>61.87</v>
      </c>
      <c r="AZ740" s="119">
        <v>-68.680000000000007</v>
      </c>
      <c r="BA740" s="119">
        <v>51.75</v>
      </c>
      <c r="BB740" s="119">
        <v>-51.78</v>
      </c>
      <c r="BC740" s="119">
        <v>84.96</v>
      </c>
    </row>
    <row r="741" spans="1:55" x14ac:dyDescent="0.45">
      <c r="A741" s="260">
        <v>107</v>
      </c>
      <c r="B741" s="173" t="s">
        <v>3</v>
      </c>
      <c r="C741" s="120">
        <v>-0.77</v>
      </c>
      <c r="D741" s="120">
        <v>-0.83</v>
      </c>
      <c r="E741" s="120">
        <v>-11.2</v>
      </c>
      <c r="F741" s="120">
        <v>-9.5</v>
      </c>
      <c r="G741" s="120">
        <v>-5.72</v>
      </c>
      <c r="H741" s="120">
        <v>3.16</v>
      </c>
      <c r="I741" s="120">
        <v>-1.66</v>
      </c>
      <c r="J741" s="120">
        <v>-14.44</v>
      </c>
      <c r="K741" s="120">
        <v>-1.74</v>
      </c>
      <c r="L741" s="120">
        <v>-7.84</v>
      </c>
      <c r="M741" s="120">
        <v>-18.670000000000002</v>
      </c>
      <c r="N741" s="120">
        <v>-18.829999999999998</v>
      </c>
      <c r="O741" s="120">
        <v>-19.68</v>
      </c>
      <c r="P741" s="120">
        <v>-15.12</v>
      </c>
      <c r="Q741" s="120">
        <v>-8.2899999999999991</v>
      </c>
      <c r="R741" s="120">
        <v>1.1499999999999999</v>
      </c>
      <c r="S741" s="120">
        <v>3.25</v>
      </c>
      <c r="T741" s="120">
        <v>-0.84</v>
      </c>
      <c r="U741" s="120">
        <v>-1.59</v>
      </c>
      <c r="V741" s="120">
        <v>0.37</v>
      </c>
      <c r="W741" s="120">
        <v>-1.72</v>
      </c>
      <c r="X741" s="120">
        <v>-3.65</v>
      </c>
      <c r="Y741" s="120">
        <v>-6.05</v>
      </c>
      <c r="Z741" s="120">
        <v>-9.92</v>
      </c>
      <c r="AA741" s="120">
        <v>-5.95</v>
      </c>
      <c r="AB741" s="120">
        <v>-7.13</v>
      </c>
      <c r="AC741" s="120">
        <v>-5.33</v>
      </c>
      <c r="AD741" s="120">
        <v>-5.61</v>
      </c>
      <c r="AE741" s="120">
        <v>-12.7</v>
      </c>
      <c r="AF741" s="120">
        <v>-12.08</v>
      </c>
      <c r="AG741" s="120">
        <v>-12.55</v>
      </c>
      <c r="AH741" s="120">
        <v>3.64</v>
      </c>
      <c r="AI741" s="120">
        <v>7.82</v>
      </c>
      <c r="AJ741" s="120">
        <v>2.66</v>
      </c>
      <c r="AK741" s="120">
        <v>22.2</v>
      </c>
      <c r="AL741" s="120">
        <v>27.99</v>
      </c>
      <c r="AM741" s="120">
        <v>30.82</v>
      </c>
      <c r="AN741" s="120">
        <v>30.71</v>
      </c>
      <c r="AO741" s="120">
        <v>48.46</v>
      </c>
      <c r="AP741" s="120">
        <v>20.62</v>
      </c>
      <c r="AQ741" s="120">
        <v>28.87</v>
      </c>
      <c r="AR741" s="120">
        <v>30.37</v>
      </c>
      <c r="AS741" s="120">
        <v>29.27</v>
      </c>
      <c r="AT741" s="120">
        <v>25.69</v>
      </c>
      <c r="AU741" s="120">
        <v>12.84</v>
      </c>
      <c r="AV741" s="120">
        <v>17.13</v>
      </c>
      <c r="AW741" s="120">
        <v>17.260000000000002</v>
      </c>
      <c r="AX741" s="120">
        <v>8.07</v>
      </c>
      <c r="AY741" s="120">
        <v>11.41</v>
      </c>
      <c r="AZ741" s="120">
        <v>1.27</v>
      </c>
      <c r="BA741" s="120">
        <v>-9.2799999999999994</v>
      </c>
      <c r="BB741" s="120">
        <v>19.09</v>
      </c>
      <c r="BC741" s="120">
        <v>14.75</v>
      </c>
    </row>
    <row r="742" spans="1:55" ht="29.25" x14ac:dyDescent="0.45">
      <c r="A742" s="261">
        <v>108</v>
      </c>
      <c r="B742" s="174" t="s">
        <v>229</v>
      </c>
      <c r="C742" s="119">
        <v>-18.93</v>
      </c>
      <c r="D742" s="119">
        <v>6.22</v>
      </c>
      <c r="E742" s="119">
        <v>-36.1</v>
      </c>
      <c r="F742" s="119">
        <v>-6.95</v>
      </c>
      <c r="G742" s="119">
        <v>30.44</v>
      </c>
      <c r="H742" s="119">
        <v>63.04</v>
      </c>
      <c r="I742" s="119">
        <v>-17.010000000000002</v>
      </c>
      <c r="J742" s="119">
        <v>13.58</v>
      </c>
      <c r="K742" s="119">
        <v>0.36</v>
      </c>
      <c r="L742" s="119">
        <v>3.03</v>
      </c>
      <c r="M742" s="119">
        <v>6.42</v>
      </c>
      <c r="N742" s="119">
        <v>-5.95</v>
      </c>
      <c r="O742" s="119">
        <v>-24.01</v>
      </c>
      <c r="P742" s="119">
        <v>-10.85</v>
      </c>
      <c r="Q742" s="119">
        <v>18.690000000000001</v>
      </c>
      <c r="R742" s="119">
        <v>1.03</v>
      </c>
      <c r="S742" s="119">
        <v>-10.81</v>
      </c>
      <c r="T742" s="119">
        <v>-31.46</v>
      </c>
      <c r="U742" s="119">
        <v>27.78</v>
      </c>
      <c r="V742" s="119">
        <v>-8.83</v>
      </c>
      <c r="W742" s="119">
        <v>-6.22</v>
      </c>
      <c r="X742" s="119">
        <v>-20.82</v>
      </c>
      <c r="Y742" s="119">
        <v>-14.32</v>
      </c>
      <c r="Z742" s="119">
        <v>-9.52</v>
      </c>
      <c r="AA742" s="119">
        <v>-25.78</v>
      </c>
      <c r="AB742" s="119">
        <v>-7.54</v>
      </c>
      <c r="AC742" s="119">
        <v>-9.2100000000000009</v>
      </c>
      <c r="AD742" s="119">
        <v>-12.33</v>
      </c>
      <c r="AE742" s="119">
        <v>-15.2</v>
      </c>
      <c r="AF742" s="119">
        <v>-0.4</v>
      </c>
      <c r="AG742" s="119">
        <v>-35.08</v>
      </c>
      <c r="AH742" s="119">
        <v>19.309999999999999</v>
      </c>
      <c r="AI742" s="119">
        <v>-20.93</v>
      </c>
      <c r="AJ742" s="119">
        <v>-13.5</v>
      </c>
      <c r="AK742" s="119">
        <v>-28.22</v>
      </c>
      <c r="AL742" s="119">
        <v>-14.04</v>
      </c>
      <c r="AM742" s="119">
        <v>32.89</v>
      </c>
      <c r="AN742" s="119">
        <v>-3.38</v>
      </c>
      <c r="AO742" s="119">
        <v>8.89</v>
      </c>
      <c r="AP742" s="119">
        <v>-3.22</v>
      </c>
      <c r="AQ742" s="119">
        <v>8.5</v>
      </c>
      <c r="AR742" s="119">
        <v>13.68</v>
      </c>
      <c r="AS742" s="119">
        <v>19.62</v>
      </c>
      <c r="AT742" s="119">
        <v>-39.950000000000003</v>
      </c>
      <c r="AU742" s="119">
        <v>6.41</v>
      </c>
      <c r="AV742" s="119">
        <v>47.44</v>
      </c>
      <c r="AW742" s="119">
        <v>53.15</v>
      </c>
      <c r="AX742" s="119">
        <v>9.98</v>
      </c>
      <c r="AY742" s="119">
        <v>-1.72</v>
      </c>
      <c r="AZ742" s="119">
        <v>13.74</v>
      </c>
      <c r="BA742" s="119">
        <v>-14.18</v>
      </c>
      <c r="BB742" s="119">
        <v>1.91</v>
      </c>
      <c r="BC742" s="119">
        <v>-5.39</v>
      </c>
    </row>
    <row r="743" spans="1:55" ht="29.25" x14ac:dyDescent="0.45">
      <c r="A743" s="260">
        <v>109</v>
      </c>
      <c r="B743" s="173" t="s">
        <v>230</v>
      </c>
      <c r="C743" s="120">
        <v>11.42</v>
      </c>
      <c r="D743" s="120">
        <v>60.78</v>
      </c>
      <c r="E743" s="120">
        <v>92.9</v>
      </c>
      <c r="F743" s="120">
        <v>-27.83</v>
      </c>
      <c r="G743" s="120">
        <v>8.16</v>
      </c>
      <c r="H743" s="120">
        <v>-21.38</v>
      </c>
      <c r="I743" s="120">
        <v>20.309999999999999</v>
      </c>
      <c r="J743" s="120">
        <v>-24.63</v>
      </c>
      <c r="K743" s="120">
        <v>-16.670000000000002</v>
      </c>
      <c r="L743" s="120">
        <v>-46.13</v>
      </c>
      <c r="M743" s="120">
        <v>-25.89</v>
      </c>
      <c r="N743" s="120">
        <v>-13.91</v>
      </c>
      <c r="O743" s="120">
        <v>-35.82</v>
      </c>
      <c r="P743" s="120">
        <v>31.63</v>
      </c>
      <c r="Q743" s="120">
        <v>21.81</v>
      </c>
      <c r="R743" s="120">
        <v>33.46</v>
      </c>
      <c r="S743" s="120">
        <v>1.91</v>
      </c>
      <c r="T743" s="120">
        <v>14.16</v>
      </c>
      <c r="U743" s="120">
        <v>45.17</v>
      </c>
      <c r="V743" s="120">
        <v>30.62</v>
      </c>
      <c r="W743" s="120">
        <v>10.34</v>
      </c>
      <c r="X743" s="120">
        <v>51.95</v>
      </c>
      <c r="Y743" s="120">
        <v>7.03</v>
      </c>
      <c r="Z743" s="120">
        <v>59.19</v>
      </c>
      <c r="AA743" s="120">
        <v>8.2799999999999994</v>
      </c>
      <c r="AB743" s="120">
        <v>43.74</v>
      </c>
      <c r="AC743" s="120">
        <v>-23.86</v>
      </c>
      <c r="AD743" s="120">
        <v>6.51</v>
      </c>
      <c r="AE743" s="120">
        <v>12.93</v>
      </c>
      <c r="AF743" s="120">
        <v>54.45</v>
      </c>
      <c r="AG743" s="120">
        <v>-35.950000000000003</v>
      </c>
      <c r="AH743" s="120">
        <v>111.91</v>
      </c>
      <c r="AI743" s="120">
        <v>58.37</v>
      </c>
      <c r="AJ743" s="120">
        <v>55.08</v>
      </c>
      <c r="AK743" s="120">
        <v>-42.53</v>
      </c>
      <c r="AL743" s="120">
        <v>-72.58</v>
      </c>
      <c r="AM743" s="120">
        <v>-57.6</v>
      </c>
      <c r="AN743" s="120">
        <v>-48.37</v>
      </c>
      <c r="AO743" s="120">
        <v>31.7</v>
      </c>
      <c r="AP743" s="120">
        <v>-45.46</v>
      </c>
      <c r="AQ743" s="120">
        <v>-4.16</v>
      </c>
      <c r="AR743" s="120">
        <v>-47.26</v>
      </c>
      <c r="AS743" s="120">
        <v>-4.93</v>
      </c>
      <c r="AT743" s="120">
        <v>-63.87</v>
      </c>
      <c r="AU743" s="120">
        <v>-54.61</v>
      </c>
      <c r="AV743" s="120">
        <v>-60.42</v>
      </c>
      <c r="AW743" s="120">
        <v>37.090000000000003</v>
      </c>
      <c r="AX743" s="120">
        <v>121.47</v>
      </c>
      <c r="AY743" s="120">
        <v>31.45</v>
      </c>
      <c r="AZ743" s="120">
        <v>-19.55</v>
      </c>
      <c r="BA743" s="120">
        <v>-16.7</v>
      </c>
      <c r="BB743" s="120">
        <v>57.83</v>
      </c>
      <c r="BC743" s="120">
        <v>-44.12</v>
      </c>
    </row>
    <row r="744" spans="1:55" ht="42" x14ac:dyDescent="0.45">
      <c r="A744" s="261">
        <v>110</v>
      </c>
      <c r="B744" s="174" t="s">
        <v>231</v>
      </c>
      <c r="C744" s="119">
        <v>-83.15</v>
      </c>
      <c r="D744" s="119">
        <v>-58.14</v>
      </c>
      <c r="E744" s="119">
        <v>-64</v>
      </c>
      <c r="F744" s="119">
        <v>-86.05</v>
      </c>
      <c r="G744" s="119">
        <v>-54.65</v>
      </c>
      <c r="H744" s="119">
        <v>-72.48</v>
      </c>
      <c r="I744" s="119">
        <v>507.69</v>
      </c>
      <c r="J744" s="119">
        <v>-77.12</v>
      </c>
      <c r="K744" s="119">
        <v>-68</v>
      </c>
      <c r="L744" s="119">
        <v>-54</v>
      </c>
      <c r="M744" s="119">
        <v>-46.03</v>
      </c>
      <c r="N744" s="119">
        <v>-50.85</v>
      </c>
      <c r="O744" s="119">
        <v>156.66999999999999</v>
      </c>
      <c r="P744" s="119">
        <v>133.33000000000001</v>
      </c>
      <c r="Q744" s="119">
        <v>311.11</v>
      </c>
      <c r="R744" s="119">
        <v>-11.11</v>
      </c>
      <c r="S744" s="119">
        <v>-100</v>
      </c>
      <c r="T744" s="119">
        <v>106.67</v>
      </c>
      <c r="U744" s="119">
        <v>-32.909999999999997</v>
      </c>
      <c r="V744" s="119">
        <v>144.44</v>
      </c>
      <c r="W744" s="119">
        <v>575</v>
      </c>
      <c r="X744" s="119">
        <v>-4.3499999999999996</v>
      </c>
      <c r="Y744" s="119">
        <v>-82.35</v>
      </c>
      <c r="Z744" s="119">
        <v>-93.1</v>
      </c>
      <c r="AA744" s="117"/>
      <c r="AB744" s="117"/>
      <c r="AC744" s="117"/>
      <c r="AD744" s="117"/>
      <c r="AE744" s="117"/>
      <c r="AF744" s="119">
        <v>-100</v>
      </c>
      <c r="AG744" s="119">
        <v>-92.45</v>
      </c>
      <c r="AH744" s="119">
        <v>-100</v>
      </c>
      <c r="AI744" s="119">
        <v>-100</v>
      </c>
      <c r="AJ744" s="119">
        <v>-90.91</v>
      </c>
      <c r="AK744" s="119">
        <v>-100</v>
      </c>
      <c r="AL744" s="119">
        <v>-100</v>
      </c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</row>
    <row r="745" spans="1:55" ht="29.25" x14ac:dyDescent="0.45">
      <c r="A745" s="260">
        <v>111</v>
      </c>
      <c r="B745" s="173" t="s">
        <v>232</v>
      </c>
      <c r="C745" s="120">
        <v>281.82</v>
      </c>
      <c r="D745" s="120">
        <v>280</v>
      </c>
      <c r="E745" s="120">
        <v>147.37</v>
      </c>
      <c r="F745" s="120">
        <v>120.69</v>
      </c>
      <c r="G745" s="118">
        <v>2000</v>
      </c>
      <c r="H745" s="120">
        <v>7.69</v>
      </c>
      <c r="I745" s="120">
        <v>516.66999999999996</v>
      </c>
      <c r="J745" s="120">
        <v>400</v>
      </c>
      <c r="K745" s="120">
        <v>-10.53</v>
      </c>
      <c r="L745" s="120">
        <v>10.91</v>
      </c>
      <c r="M745" s="120">
        <v>75</v>
      </c>
      <c r="N745" s="120">
        <v>616.66999999999996</v>
      </c>
      <c r="O745" s="120">
        <v>71.430000000000007</v>
      </c>
      <c r="P745" s="120">
        <v>52.63</v>
      </c>
      <c r="Q745" s="120">
        <v>-74.47</v>
      </c>
      <c r="R745" s="120">
        <v>26.56</v>
      </c>
      <c r="S745" s="120">
        <v>28.57</v>
      </c>
      <c r="T745" s="120">
        <v>-61.9</v>
      </c>
      <c r="U745" s="120">
        <v>-97.3</v>
      </c>
      <c r="V745" s="120">
        <v>94.55</v>
      </c>
      <c r="W745" s="120">
        <v>14.71</v>
      </c>
      <c r="X745" s="120">
        <v>8.1999999999999993</v>
      </c>
      <c r="Y745" s="120">
        <v>414.29</v>
      </c>
      <c r="Z745" s="120">
        <v>41.86</v>
      </c>
      <c r="AA745" s="120">
        <v>-12.5</v>
      </c>
      <c r="AB745" s="120">
        <v>79.31</v>
      </c>
      <c r="AC745" s="120">
        <v>191.67</v>
      </c>
      <c r="AD745" s="120">
        <v>-30.86</v>
      </c>
      <c r="AE745" s="120">
        <v>7.41</v>
      </c>
      <c r="AF745" s="120">
        <v>287.5</v>
      </c>
      <c r="AG745" s="120">
        <v>400</v>
      </c>
      <c r="AH745" s="120">
        <v>-57.94</v>
      </c>
      <c r="AI745" s="120">
        <v>-2.56</v>
      </c>
      <c r="AJ745" s="120">
        <v>-22.73</v>
      </c>
      <c r="AK745" s="120">
        <v>16.670000000000002</v>
      </c>
      <c r="AL745" s="120">
        <v>-32.79</v>
      </c>
      <c r="AM745" s="120">
        <v>-76.19</v>
      </c>
      <c r="AN745" s="120">
        <v>23.08</v>
      </c>
      <c r="AO745" s="120">
        <v>17.14</v>
      </c>
      <c r="AP745" s="120">
        <v>-48.21</v>
      </c>
      <c r="AQ745" s="120">
        <v>32.76</v>
      </c>
      <c r="AR745" s="120">
        <v>-6.45</v>
      </c>
      <c r="AS745" s="118">
        <v>1780</v>
      </c>
      <c r="AT745" s="120">
        <v>-93.33</v>
      </c>
      <c r="AU745" s="120">
        <v>260.52999999999997</v>
      </c>
      <c r="AV745" s="120">
        <v>294.12</v>
      </c>
      <c r="AW745" s="120">
        <v>302.38</v>
      </c>
      <c r="AX745" s="120">
        <v>168.29</v>
      </c>
      <c r="AY745" s="120">
        <v>240</v>
      </c>
      <c r="AZ745" s="120">
        <v>117.19</v>
      </c>
      <c r="BA745" s="120">
        <v>-43.9</v>
      </c>
      <c r="BB745" s="120">
        <v>237.93</v>
      </c>
      <c r="BC745" s="120">
        <v>66.23</v>
      </c>
    </row>
    <row r="746" spans="1:55" ht="42" x14ac:dyDescent="0.45">
      <c r="A746" s="261">
        <v>112</v>
      </c>
      <c r="B746" s="174" t="s">
        <v>233</v>
      </c>
      <c r="C746" s="119">
        <v>140.74</v>
      </c>
      <c r="D746" s="119">
        <v>49.43</v>
      </c>
      <c r="E746" s="119">
        <v>12.77</v>
      </c>
      <c r="F746" s="119">
        <v>-83.85</v>
      </c>
      <c r="G746" s="119">
        <v>80</v>
      </c>
      <c r="H746" s="119">
        <v>-68.48</v>
      </c>
      <c r="I746" s="119">
        <v>7.78</v>
      </c>
      <c r="J746" s="119">
        <v>39.36</v>
      </c>
      <c r="K746" s="119">
        <v>10.94</v>
      </c>
      <c r="L746" s="119">
        <v>-81.45</v>
      </c>
      <c r="M746" s="119">
        <v>-73.17</v>
      </c>
      <c r="N746" s="119">
        <v>-25.33</v>
      </c>
      <c r="O746" s="119">
        <v>10.77</v>
      </c>
      <c r="P746" s="119">
        <v>-87.69</v>
      </c>
      <c r="Q746" s="119">
        <v>73.58</v>
      </c>
      <c r="R746" s="119">
        <v>442.86</v>
      </c>
      <c r="S746" s="119">
        <v>-47.86</v>
      </c>
      <c r="T746" s="119">
        <v>-46.15</v>
      </c>
      <c r="U746" s="119">
        <v>553.61</v>
      </c>
      <c r="V746" s="119">
        <v>-50.38</v>
      </c>
      <c r="W746" s="119">
        <v>-49.3</v>
      </c>
      <c r="X746" s="119">
        <v>47.83</v>
      </c>
      <c r="Y746" s="119">
        <v>963.64</v>
      </c>
      <c r="Z746" s="119">
        <v>-60.71</v>
      </c>
      <c r="AA746" s="117"/>
      <c r="AB746" s="119">
        <v>18.75</v>
      </c>
      <c r="AC746" s="119">
        <v>-6.52</v>
      </c>
      <c r="AD746" s="119">
        <v>-71.05</v>
      </c>
      <c r="AE746" s="119">
        <v>91.8</v>
      </c>
      <c r="AF746" s="119">
        <v>100</v>
      </c>
      <c r="AG746" s="119">
        <v>-97</v>
      </c>
      <c r="AH746" s="119">
        <v>-87.69</v>
      </c>
      <c r="AI746" s="119">
        <v>-47.22</v>
      </c>
      <c r="AJ746" s="119">
        <v>38.24</v>
      </c>
      <c r="AK746" s="119">
        <v>-89.74</v>
      </c>
      <c r="AL746" s="119">
        <v>890.91</v>
      </c>
      <c r="AM746" s="117"/>
      <c r="AN746" s="119">
        <v>110.53</v>
      </c>
      <c r="AO746" s="119">
        <v>-65.12</v>
      </c>
      <c r="AP746" s="119">
        <v>81.819999999999993</v>
      </c>
      <c r="AQ746" s="119">
        <v>-74.36</v>
      </c>
      <c r="AR746" s="119">
        <v>14.29</v>
      </c>
      <c r="AS746" s="119">
        <v>68.42</v>
      </c>
      <c r="AT746" s="119">
        <v>687.5</v>
      </c>
      <c r="AU746" s="119">
        <v>36.840000000000003</v>
      </c>
      <c r="AV746" s="119">
        <v>145.74</v>
      </c>
      <c r="AW746" s="119">
        <v>41.67</v>
      </c>
      <c r="AX746" s="119">
        <v>-93.58</v>
      </c>
      <c r="AY746" s="119">
        <v>100</v>
      </c>
      <c r="AZ746" s="119">
        <v>-67.5</v>
      </c>
      <c r="BA746" s="119">
        <v>0</v>
      </c>
      <c r="BB746" s="119">
        <v>196.67</v>
      </c>
      <c r="BC746" s="119">
        <v>-63.33</v>
      </c>
    </row>
    <row r="747" spans="1:55" ht="29.25" x14ac:dyDescent="0.45">
      <c r="A747" s="260">
        <v>113</v>
      </c>
      <c r="B747" s="173" t="s">
        <v>384</v>
      </c>
      <c r="C747" s="116"/>
      <c r="D747" s="120">
        <v>-28.57</v>
      </c>
      <c r="E747" s="116"/>
      <c r="F747" s="116"/>
      <c r="G747" s="120">
        <v>56.25</v>
      </c>
      <c r="H747" s="116"/>
      <c r="I747" s="118">
        <v>1100</v>
      </c>
      <c r="J747" s="118">
        <v>1650</v>
      </c>
      <c r="K747" s="120">
        <v>336.36</v>
      </c>
      <c r="L747" s="120">
        <v>-48.57</v>
      </c>
      <c r="M747" s="120">
        <v>-47.37</v>
      </c>
      <c r="N747" s="120">
        <v>240</v>
      </c>
      <c r="O747" s="116"/>
      <c r="P747" s="120">
        <v>80</v>
      </c>
      <c r="Q747" s="120">
        <v>66.67</v>
      </c>
      <c r="R747" s="120">
        <v>-50</v>
      </c>
      <c r="S747" s="120">
        <v>0</v>
      </c>
      <c r="T747" s="120">
        <v>-89.29</v>
      </c>
      <c r="U747" s="120">
        <v>-62.5</v>
      </c>
      <c r="V747" s="120">
        <v>-51.43</v>
      </c>
      <c r="W747" s="120">
        <v>-81.25</v>
      </c>
      <c r="X747" s="120">
        <v>-83.33</v>
      </c>
      <c r="Y747" s="120">
        <v>290</v>
      </c>
      <c r="Z747" s="120">
        <v>170.59</v>
      </c>
      <c r="AA747" s="120">
        <v>550</v>
      </c>
      <c r="AB747" s="120">
        <v>444.44</v>
      </c>
      <c r="AC747" s="120">
        <v>270</v>
      </c>
      <c r="AD747" s="120">
        <v>75</v>
      </c>
      <c r="AE747" s="120">
        <v>-16</v>
      </c>
      <c r="AF747" s="118">
        <v>1233.33</v>
      </c>
      <c r="AG747" s="120">
        <v>77.78</v>
      </c>
      <c r="AH747" s="120">
        <v>264.70999999999998</v>
      </c>
      <c r="AI747" s="120">
        <v>833.33</v>
      </c>
      <c r="AJ747" s="118">
        <v>2000</v>
      </c>
      <c r="AK747" s="120">
        <v>23.08</v>
      </c>
      <c r="AL747" s="120">
        <v>-30.43</v>
      </c>
      <c r="AM747" s="120">
        <v>-19.23</v>
      </c>
      <c r="AN747" s="120">
        <v>-63.27</v>
      </c>
      <c r="AO747" s="120">
        <v>-16.22</v>
      </c>
      <c r="AP747" s="120">
        <v>85.71</v>
      </c>
      <c r="AQ747" s="120">
        <v>71.430000000000007</v>
      </c>
      <c r="AR747" s="120">
        <v>-47.5</v>
      </c>
      <c r="AS747" s="120">
        <v>200</v>
      </c>
      <c r="AT747" s="120">
        <v>-17.739999999999998</v>
      </c>
      <c r="AU747" s="120">
        <v>-61.9</v>
      </c>
      <c r="AV747" s="120">
        <v>-50.79</v>
      </c>
      <c r="AW747" s="120">
        <v>-29.17</v>
      </c>
      <c r="AX747" s="120">
        <v>40.630000000000003</v>
      </c>
      <c r="AY747" s="120">
        <v>-38.1</v>
      </c>
      <c r="AZ747" s="120">
        <v>-5.56</v>
      </c>
      <c r="BA747" s="120">
        <v>12.9</v>
      </c>
      <c r="BB747" s="120">
        <v>61.54</v>
      </c>
      <c r="BC747" s="120">
        <v>-44.44</v>
      </c>
    </row>
    <row r="748" spans="1:55" ht="42" x14ac:dyDescent="0.45">
      <c r="A748" s="261">
        <v>114</v>
      </c>
      <c r="B748" s="174" t="s">
        <v>234</v>
      </c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</row>
    <row r="749" spans="1:55" x14ac:dyDescent="0.45">
      <c r="A749" s="260">
        <v>115</v>
      </c>
      <c r="B749" s="173" t="s">
        <v>235</v>
      </c>
      <c r="C749" s="120">
        <v>-20.54</v>
      </c>
      <c r="D749" s="120">
        <v>-26.22</v>
      </c>
      <c r="E749" s="120">
        <v>63.11</v>
      </c>
      <c r="F749" s="120">
        <v>-19.670000000000002</v>
      </c>
      <c r="G749" s="120">
        <v>14.62</v>
      </c>
      <c r="H749" s="120">
        <v>18.89</v>
      </c>
      <c r="I749" s="120">
        <v>-13.73</v>
      </c>
      <c r="J749" s="120">
        <v>18.59</v>
      </c>
      <c r="K749" s="120">
        <v>-22.93</v>
      </c>
      <c r="L749" s="120">
        <v>-0.5</v>
      </c>
      <c r="M749" s="120">
        <v>-13.39</v>
      </c>
      <c r="N749" s="120">
        <v>-14.97</v>
      </c>
      <c r="O749" s="120">
        <v>-20.22</v>
      </c>
      <c r="P749" s="120">
        <v>-19.8</v>
      </c>
      <c r="Q749" s="120">
        <v>-33.42</v>
      </c>
      <c r="R749" s="120">
        <v>11.46</v>
      </c>
      <c r="S749" s="120">
        <v>-37.590000000000003</v>
      </c>
      <c r="T749" s="120">
        <v>-51.09</v>
      </c>
      <c r="U749" s="120">
        <v>22.39</v>
      </c>
      <c r="V749" s="120">
        <v>-16.95</v>
      </c>
      <c r="W749" s="120">
        <v>-29.27</v>
      </c>
      <c r="X749" s="120">
        <v>-19.190000000000001</v>
      </c>
      <c r="Y749" s="120">
        <v>-1.03</v>
      </c>
      <c r="Z749" s="120">
        <v>27.46</v>
      </c>
      <c r="AA749" s="120">
        <v>17.61</v>
      </c>
      <c r="AB749" s="120">
        <v>-15.19</v>
      </c>
      <c r="AC749" s="120">
        <v>15.09</v>
      </c>
      <c r="AD749" s="120">
        <v>73.36</v>
      </c>
      <c r="AE749" s="120">
        <v>-14.36</v>
      </c>
      <c r="AF749" s="120">
        <v>59.87</v>
      </c>
      <c r="AG749" s="120">
        <v>-34.96</v>
      </c>
      <c r="AH749" s="120">
        <v>-10.71</v>
      </c>
      <c r="AI749" s="120">
        <v>38.619999999999997</v>
      </c>
      <c r="AJ749" s="120">
        <v>-14.38</v>
      </c>
      <c r="AK749" s="120">
        <v>8.33</v>
      </c>
      <c r="AL749" s="120">
        <v>-24.86</v>
      </c>
      <c r="AM749" s="120">
        <v>77.25</v>
      </c>
      <c r="AN749" s="120">
        <v>67.16</v>
      </c>
      <c r="AO749" s="120">
        <v>-29.18</v>
      </c>
      <c r="AP749" s="120">
        <v>-33.69</v>
      </c>
      <c r="AQ749" s="120">
        <v>78.709999999999994</v>
      </c>
      <c r="AR749" s="120">
        <v>-9.56</v>
      </c>
      <c r="AS749" s="120">
        <v>33.130000000000003</v>
      </c>
      <c r="AT749" s="120">
        <v>32</v>
      </c>
      <c r="AU749" s="120">
        <v>10.45</v>
      </c>
      <c r="AV749" s="120">
        <v>62.77</v>
      </c>
      <c r="AW749" s="120">
        <v>-23.08</v>
      </c>
      <c r="AX749" s="120">
        <v>44.12</v>
      </c>
      <c r="AY749" s="120">
        <v>-31.42</v>
      </c>
      <c r="AZ749" s="120">
        <v>-20.09</v>
      </c>
      <c r="BA749" s="120">
        <v>55.09</v>
      </c>
      <c r="BB749" s="120">
        <v>-16.260000000000002</v>
      </c>
      <c r="BC749" s="120">
        <v>9.0299999999999994</v>
      </c>
    </row>
    <row r="750" spans="1:55" ht="29.25" x14ac:dyDescent="0.45">
      <c r="A750" s="261">
        <v>116</v>
      </c>
      <c r="B750" s="174" t="s">
        <v>88</v>
      </c>
      <c r="C750" s="119">
        <v>-8.19</v>
      </c>
      <c r="D750" s="119">
        <v>-10.41</v>
      </c>
      <c r="E750" s="119">
        <v>11.58</v>
      </c>
      <c r="F750" s="119">
        <v>29.2</v>
      </c>
      <c r="G750" s="119">
        <v>8.1300000000000008</v>
      </c>
      <c r="H750" s="119">
        <v>6.76</v>
      </c>
      <c r="I750" s="119">
        <v>1.84</v>
      </c>
      <c r="J750" s="119">
        <v>-9.49</v>
      </c>
      <c r="K750" s="119">
        <v>17.329999999999998</v>
      </c>
      <c r="L750" s="119">
        <v>4.3499999999999996</v>
      </c>
      <c r="M750" s="119">
        <v>12.37</v>
      </c>
      <c r="N750" s="119">
        <v>12.57</v>
      </c>
      <c r="O750" s="119">
        <v>14.01</v>
      </c>
      <c r="P750" s="119">
        <v>-1.4</v>
      </c>
      <c r="Q750" s="119">
        <v>-17.350000000000001</v>
      </c>
      <c r="R750" s="119">
        <v>-23.31</v>
      </c>
      <c r="S750" s="119">
        <v>-0.17</v>
      </c>
      <c r="T750" s="119">
        <v>-12.25</v>
      </c>
      <c r="U750" s="119">
        <v>27.04</v>
      </c>
      <c r="V750" s="119">
        <v>9.99</v>
      </c>
      <c r="W750" s="119">
        <v>2.4700000000000002</v>
      </c>
      <c r="X750" s="119">
        <v>6.27</v>
      </c>
      <c r="Y750" s="119">
        <v>-12.69</v>
      </c>
      <c r="Z750" s="119">
        <v>-10.119999999999999</v>
      </c>
      <c r="AA750" s="119">
        <v>3.02</v>
      </c>
      <c r="AB750" s="119">
        <v>10.15</v>
      </c>
      <c r="AC750" s="119">
        <v>7.7</v>
      </c>
      <c r="AD750" s="119">
        <v>-8.83</v>
      </c>
      <c r="AE750" s="119">
        <v>-19.309999999999999</v>
      </c>
      <c r="AF750" s="119">
        <v>1.1399999999999999</v>
      </c>
      <c r="AG750" s="119">
        <v>-30.35</v>
      </c>
      <c r="AH750" s="119">
        <v>-6.93</v>
      </c>
      <c r="AI750" s="119">
        <v>-2.89</v>
      </c>
      <c r="AJ750" s="119">
        <v>-19.8</v>
      </c>
      <c r="AK750" s="119">
        <v>12.99</v>
      </c>
      <c r="AL750" s="119">
        <v>10.79</v>
      </c>
      <c r="AM750" s="119">
        <v>-15.87</v>
      </c>
      <c r="AN750" s="119">
        <v>-12.88</v>
      </c>
      <c r="AO750" s="119">
        <v>13.54</v>
      </c>
      <c r="AP750" s="119">
        <v>-1.28</v>
      </c>
      <c r="AQ750" s="119">
        <v>-1.46</v>
      </c>
      <c r="AR750" s="119">
        <v>17.71</v>
      </c>
      <c r="AS750" s="119">
        <v>-2.31</v>
      </c>
      <c r="AT750" s="119">
        <v>-10.28</v>
      </c>
      <c r="AU750" s="119">
        <v>-8.26</v>
      </c>
      <c r="AV750" s="119">
        <v>-7.07</v>
      </c>
      <c r="AW750" s="119">
        <v>11.95</v>
      </c>
      <c r="AX750" s="119">
        <v>-5.97</v>
      </c>
      <c r="AY750" s="119">
        <v>11.28</v>
      </c>
      <c r="AZ750" s="119">
        <v>15.1</v>
      </c>
      <c r="BA750" s="119">
        <v>5.96</v>
      </c>
      <c r="BB750" s="119">
        <v>15.64</v>
      </c>
      <c r="BC750" s="119">
        <v>3.99</v>
      </c>
    </row>
    <row r="751" spans="1:55" x14ac:dyDescent="0.45">
      <c r="A751" s="260">
        <v>117</v>
      </c>
      <c r="B751" s="173" t="s">
        <v>80</v>
      </c>
      <c r="C751" s="120">
        <v>20.12</v>
      </c>
      <c r="D751" s="120">
        <v>6.79</v>
      </c>
      <c r="E751" s="120">
        <v>3.4</v>
      </c>
      <c r="F751" s="120">
        <v>11.01</v>
      </c>
      <c r="G751" s="120">
        <v>34.72</v>
      </c>
      <c r="H751" s="120">
        <v>26.36</v>
      </c>
      <c r="I751" s="120">
        <v>18.920000000000002</v>
      </c>
      <c r="J751" s="120">
        <v>-11.23</v>
      </c>
      <c r="K751" s="120">
        <v>8.82</v>
      </c>
      <c r="L751" s="120">
        <v>27.84</v>
      </c>
      <c r="M751" s="120">
        <v>-3.57</v>
      </c>
      <c r="N751" s="120">
        <v>1.25</v>
      </c>
      <c r="O751" s="120">
        <v>-5.91</v>
      </c>
      <c r="P751" s="120">
        <v>3.73</v>
      </c>
      <c r="Q751" s="120">
        <v>2.39</v>
      </c>
      <c r="R751" s="120">
        <v>-4.1500000000000004</v>
      </c>
      <c r="S751" s="120">
        <v>-13.18</v>
      </c>
      <c r="T751" s="120">
        <v>-15.33</v>
      </c>
      <c r="U751" s="120">
        <v>-3.24</v>
      </c>
      <c r="V751" s="120">
        <v>-0.14000000000000001</v>
      </c>
      <c r="W751" s="120">
        <v>-12.34</v>
      </c>
      <c r="X751" s="120">
        <v>-18.78</v>
      </c>
      <c r="Y751" s="120">
        <v>0.01</v>
      </c>
      <c r="Z751" s="120">
        <v>11.03</v>
      </c>
      <c r="AA751" s="120">
        <v>2.0699999999999998</v>
      </c>
      <c r="AB751" s="120">
        <v>13.74</v>
      </c>
      <c r="AC751" s="120">
        <v>1.96</v>
      </c>
      <c r="AD751" s="120">
        <v>1.91</v>
      </c>
      <c r="AE751" s="120">
        <v>-9.84</v>
      </c>
      <c r="AF751" s="120">
        <v>4.67</v>
      </c>
      <c r="AG751" s="120">
        <v>-3.66</v>
      </c>
      <c r="AH751" s="120">
        <v>28.88</v>
      </c>
      <c r="AI751" s="120">
        <v>16.829999999999998</v>
      </c>
      <c r="AJ751" s="120">
        <v>-6.4</v>
      </c>
      <c r="AK751" s="120">
        <v>10.49</v>
      </c>
      <c r="AL751" s="120">
        <v>-5.0199999999999996</v>
      </c>
      <c r="AM751" s="120">
        <v>9.14</v>
      </c>
      <c r="AN751" s="120">
        <v>-1.45</v>
      </c>
      <c r="AO751" s="120">
        <v>8.2799999999999994</v>
      </c>
      <c r="AP751" s="120">
        <v>0.76</v>
      </c>
      <c r="AQ751" s="120">
        <v>17.82</v>
      </c>
      <c r="AR751" s="120">
        <v>7.37</v>
      </c>
      <c r="AS751" s="120">
        <v>5.26</v>
      </c>
      <c r="AT751" s="120">
        <v>42.63</v>
      </c>
      <c r="AU751" s="120">
        <v>2.57</v>
      </c>
      <c r="AV751" s="120">
        <v>17.829999999999998</v>
      </c>
      <c r="AW751" s="120">
        <v>15.85</v>
      </c>
      <c r="AX751" s="120">
        <v>20.79</v>
      </c>
      <c r="AY751" s="120">
        <v>15.62</v>
      </c>
      <c r="AZ751" s="120">
        <v>12.09</v>
      </c>
      <c r="BA751" s="120">
        <v>3.46</v>
      </c>
      <c r="BB751" s="120">
        <v>13.88</v>
      </c>
      <c r="BC751" s="120">
        <v>19.63</v>
      </c>
    </row>
    <row r="752" spans="1:55" x14ac:dyDescent="0.45">
      <c r="A752" s="261">
        <v>118</v>
      </c>
      <c r="B752" s="174" t="s">
        <v>236</v>
      </c>
      <c r="C752" s="119">
        <v>151.01</v>
      </c>
      <c r="D752" s="119">
        <v>-47.37</v>
      </c>
      <c r="E752" s="119">
        <v>27.61</v>
      </c>
      <c r="F752" s="119">
        <v>3.29</v>
      </c>
      <c r="G752" s="119">
        <v>-46.48</v>
      </c>
      <c r="H752" s="119">
        <v>7.25</v>
      </c>
      <c r="I752" s="119">
        <v>43.59</v>
      </c>
      <c r="J752" s="119">
        <v>-56.69</v>
      </c>
      <c r="K752" s="119">
        <v>-71.180000000000007</v>
      </c>
      <c r="L752" s="119">
        <v>-29.39</v>
      </c>
      <c r="M752" s="119">
        <v>-59.98</v>
      </c>
      <c r="N752" s="119">
        <v>-33.47</v>
      </c>
      <c r="O752" s="119">
        <v>-45.99</v>
      </c>
      <c r="P752" s="119">
        <v>70.83</v>
      </c>
      <c r="Q752" s="119">
        <v>61.4</v>
      </c>
      <c r="R752" s="119">
        <v>-33.86</v>
      </c>
      <c r="S752" s="119">
        <v>27.8</v>
      </c>
      <c r="T752" s="119">
        <v>-7.43</v>
      </c>
      <c r="U752" s="119">
        <v>-88.21</v>
      </c>
      <c r="V752" s="119">
        <v>-6.82</v>
      </c>
      <c r="W752" s="119">
        <v>118.14</v>
      </c>
      <c r="X752" s="119">
        <v>4.0599999999999996</v>
      </c>
      <c r="Y752" s="119">
        <v>-56.5</v>
      </c>
      <c r="Z752" s="119">
        <v>52.69</v>
      </c>
      <c r="AA752" s="119">
        <v>15.84</v>
      </c>
      <c r="AB752" s="119">
        <v>57.07</v>
      </c>
      <c r="AC752" s="119">
        <v>11.59</v>
      </c>
      <c r="AD752" s="119">
        <v>7.83</v>
      </c>
      <c r="AE752" s="119">
        <v>-10.69</v>
      </c>
      <c r="AF752" s="119">
        <v>31.39</v>
      </c>
      <c r="AG752" s="119">
        <v>-45.03</v>
      </c>
      <c r="AH752" s="119">
        <v>-13.87</v>
      </c>
      <c r="AI752" s="119">
        <v>-38.590000000000003</v>
      </c>
      <c r="AJ752" s="119">
        <v>26.34</v>
      </c>
      <c r="AK752" s="119">
        <v>35.979999999999997</v>
      </c>
      <c r="AL752" s="119">
        <v>-16.86</v>
      </c>
      <c r="AM752" s="119">
        <v>-14.96</v>
      </c>
      <c r="AN752" s="119">
        <v>-6.52</v>
      </c>
      <c r="AO752" s="119">
        <v>-24.03</v>
      </c>
      <c r="AP752" s="119">
        <v>143.02000000000001</v>
      </c>
      <c r="AQ752" s="119">
        <v>180.34</v>
      </c>
      <c r="AR752" s="119">
        <v>105.83</v>
      </c>
      <c r="AS752" s="119">
        <v>272.88</v>
      </c>
      <c r="AT752" s="119">
        <v>39.369999999999997</v>
      </c>
      <c r="AU752" s="119">
        <v>56.6</v>
      </c>
      <c r="AV752" s="119">
        <v>250.97</v>
      </c>
      <c r="AW752" s="119">
        <v>395.96</v>
      </c>
      <c r="AX752" s="119">
        <v>21.23</v>
      </c>
      <c r="AY752" s="119">
        <v>114.07</v>
      </c>
      <c r="AZ752" s="119">
        <v>-47.84</v>
      </c>
      <c r="BA752" s="119">
        <v>75.209999999999994</v>
      </c>
      <c r="BB752" s="119">
        <v>-49.43</v>
      </c>
      <c r="BC752" s="119">
        <v>0.3</v>
      </c>
    </row>
    <row r="753" spans="1:55" x14ac:dyDescent="0.45">
      <c r="A753" s="260">
        <v>119</v>
      </c>
      <c r="B753" s="173" t="s">
        <v>96</v>
      </c>
      <c r="C753" s="120">
        <v>-17.13</v>
      </c>
      <c r="D753" s="120">
        <v>3.65</v>
      </c>
      <c r="E753" s="120">
        <v>-1.48</v>
      </c>
      <c r="F753" s="120">
        <v>-16.64</v>
      </c>
      <c r="G753" s="120">
        <v>-37.71</v>
      </c>
      <c r="H753" s="120">
        <v>14.57</v>
      </c>
      <c r="I753" s="120">
        <v>9.66</v>
      </c>
      <c r="J753" s="120">
        <v>8.3000000000000007</v>
      </c>
      <c r="K753" s="120">
        <v>73.58</v>
      </c>
      <c r="L753" s="120">
        <v>24.85</v>
      </c>
      <c r="M753" s="120">
        <v>2.0499999999999998</v>
      </c>
      <c r="N753" s="120">
        <v>27.6</v>
      </c>
      <c r="O753" s="120">
        <v>8.2899999999999991</v>
      </c>
      <c r="P753" s="120">
        <v>5.07</v>
      </c>
      <c r="Q753" s="120">
        <v>13.6</v>
      </c>
      <c r="R753" s="120">
        <v>36.200000000000003</v>
      </c>
      <c r="S753" s="120">
        <v>16.68</v>
      </c>
      <c r="T753" s="120">
        <v>-7.44</v>
      </c>
      <c r="U753" s="120">
        <v>7.68</v>
      </c>
      <c r="V753" s="120">
        <v>4.55</v>
      </c>
      <c r="W753" s="120">
        <v>-23.77</v>
      </c>
      <c r="X753" s="120">
        <v>-28.88</v>
      </c>
      <c r="Y753" s="120">
        <v>-10.57</v>
      </c>
      <c r="Z753" s="120">
        <v>15.96</v>
      </c>
      <c r="AA753" s="120">
        <v>-1</v>
      </c>
      <c r="AB753" s="120">
        <v>-11.62</v>
      </c>
      <c r="AC753" s="120">
        <v>-13.83</v>
      </c>
      <c r="AD753" s="120">
        <v>-12.15</v>
      </c>
      <c r="AE753" s="120">
        <v>-35.86</v>
      </c>
      <c r="AF753" s="120">
        <v>-7.08</v>
      </c>
      <c r="AG753" s="120">
        <v>-22.85</v>
      </c>
      <c r="AH753" s="120">
        <v>1.69</v>
      </c>
      <c r="AI753" s="120">
        <v>-9.15</v>
      </c>
      <c r="AJ753" s="120">
        <v>-0.92</v>
      </c>
      <c r="AK753" s="120">
        <v>19.46</v>
      </c>
      <c r="AL753" s="120">
        <v>-37.799999999999997</v>
      </c>
      <c r="AM753" s="120">
        <v>-13.04</v>
      </c>
      <c r="AN753" s="120">
        <v>6.06</v>
      </c>
      <c r="AO753" s="120">
        <v>12.83</v>
      </c>
      <c r="AP753" s="120">
        <v>-27.17</v>
      </c>
      <c r="AQ753" s="120">
        <v>25.55</v>
      </c>
      <c r="AR753" s="120">
        <v>5.39</v>
      </c>
      <c r="AS753" s="120">
        <v>-1.04</v>
      </c>
      <c r="AT753" s="120">
        <v>-1.72</v>
      </c>
      <c r="AU753" s="120">
        <v>12.63</v>
      </c>
      <c r="AV753" s="120">
        <v>1.73</v>
      </c>
      <c r="AW753" s="120">
        <v>-9.92</v>
      </c>
      <c r="AX753" s="120">
        <v>12.65</v>
      </c>
      <c r="AY753" s="120">
        <v>15.07</v>
      </c>
      <c r="AZ753" s="120">
        <v>8.5500000000000007</v>
      </c>
      <c r="BA753" s="120">
        <v>-19.079999999999998</v>
      </c>
      <c r="BB753" s="120">
        <v>8.43</v>
      </c>
      <c r="BC753" s="120">
        <v>1.1100000000000001</v>
      </c>
    </row>
    <row r="754" spans="1:55" ht="29.25" x14ac:dyDescent="0.45">
      <c r="A754" s="261">
        <v>120</v>
      </c>
      <c r="B754" s="174" t="s">
        <v>237</v>
      </c>
      <c r="C754" s="119">
        <v>-47.62</v>
      </c>
      <c r="D754" s="119">
        <v>109.09</v>
      </c>
      <c r="E754" s="119">
        <v>66.67</v>
      </c>
      <c r="F754" s="119">
        <v>75</v>
      </c>
      <c r="G754" s="119">
        <v>-20</v>
      </c>
      <c r="H754" s="119">
        <v>0</v>
      </c>
      <c r="I754" s="121">
        <v>1200</v>
      </c>
      <c r="J754" s="119">
        <v>71.430000000000007</v>
      </c>
      <c r="K754" s="119">
        <v>166.67</v>
      </c>
      <c r="L754" s="119">
        <v>-11.11</v>
      </c>
      <c r="M754" s="119">
        <v>57.14</v>
      </c>
      <c r="N754" s="119">
        <v>-83.33</v>
      </c>
      <c r="O754" s="119">
        <v>-90.91</v>
      </c>
      <c r="P754" s="119">
        <v>13.04</v>
      </c>
      <c r="Q754" s="119">
        <v>46.67</v>
      </c>
      <c r="R754" s="119">
        <v>71.430000000000007</v>
      </c>
      <c r="S754" s="119">
        <v>-56.25</v>
      </c>
      <c r="T754" s="119">
        <v>900</v>
      </c>
      <c r="U754" s="119">
        <v>542.30999999999995</v>
      </c>
      <c r="V754" s="119">
        <v>675</v>
      </c>
      <c r="W754" s="121">
        <v>1625</v>
      </c>
      <c r="X754" s="121">
        <v>1295.83</v>
      </c>
      <c r="Y754" s="119">
        <v>127.27</v>
      </c>
      <c r="Z754" s="119">
        <v>450</v>
      </c>
      <c r="AA754" s="121">
        <v>4200</v>
      </c>
      <c r="AB754" s="119">
        <v>838.46</v>
      </c>
      <c r="AC754" s="119">
        <v>368.18</v>
      </c>
      <c r="AD754" s="119">
        <v>-4.17</v>
      </c>
      <c r="AE754" s="119">
        <v>428.57</v>
      </c>
      <c r="AF754" s="119">
        <v>-55</v>
      </c>
      <c r="AG754" s="119">
        <v>-100</v>
      </c>
      <c r="AH754" s="119">
        <v>-69.89</v>
      </c>
      <c r="AI754" s="119">
        <v>-95.29</v>
      </c>
      <c r="AJ754" s="119">
        <v>-99.4</v>
      </c>
      <c r="AK754" s="119">
        <v>32</v>
      </c>
      <c r="AL754" s="119">
        <v>109.09</v>
      </c>
      <c r="AM754" s="119">
        <v>-72.09</v>
      </c>
      <c r="AN754" s="119">
        <v>-98.36</v>
      </c>
      <c r="AO754" s="119">
        <v>-56.31</v>
      </c>
      <c r="AP754" s="119">
        <v>-39.130000000000003</v>
      </c>
      <c r="AQ754" s="119">
        <v>-27.03</v>
      </c>
      <c r="AR754" s="119">
        <v>-77.78</v>
      </c>
      <c r="AS754" s="117"/>
      <c r="AT754" s="119">
        <v>-42.86</v>
      </c>
      <c r="AU754" s="119">
        <v>169.23</v>
      </c>
      <c r="AV754" s="121">
        <v>1200</v>
      </c>
      <c r="AW754" s="119">
        <v>-54.55</v>
      </c>
      <c r="AX754" s="119">
        <v>-65.22</v>
      </c>
      <c r="AY754" s="119">
        <v>200</v>
      </c>
      <c r="AZ754" s="119">
        <v>575</v>
      </c>
      <c r="BA754" s="119">
        <v>-26.67</v>
      </c>
      <c r="BB754" s="119">
        <v>42.86</v>
      </c>
      <c r="BC754" s="119">
        <v>-51.85</v>
      </c>
    </row>
    <row r="755" spans="1:55" ht="42" x14ac:dyDescent="0.45">
      <c r="A755" s="260">
        <v>121</v>
      </c>
      <c r="B755" s="173" t="s">
        <v>238</v>
      </c>
      <c r="C755" s="120">
        <v>-1.19</v>
      </c>
      <c r="D755" s="120">
        <v>44.72</v>
      </c>
      <c r="E755" s="120">
        <v>19.12</v>
      </c>
      <c r="F755" s="120">
        <v>40.58</v>
      </c>
      <c r="G755" s="120">
        <v>23.25</v>
      </c>
      <c r="H755" s="120">
        <v>103.2</v>
      </c>
      <c r="I755" s="120">
        <v>44.38</v>
      </c>
      <c r="J755" s="120">
        <v>15.33</v>
      </c>
      <c r="K755" s="120">
        <v>18.23</v>
      </c>
      <c r="L755" s="120">
        <v>120.89</v>
      </c>
      <c r="M755" s="120">
        <v>-4.96</v>
      </c>
      <c r="N755" s="120">
        <v>162.4</v>
      </c>
      <c r="O755" s="120">
        <v>17.82</v>
      </c>
      <c r="P755" s="120">
        <v>47.03</v>
      </c>
      <c r="Q755" s="120">
        <v>25.48</v>
      </c>
      <c r="R755" s="120">
        <v>6.57</v>
      </c>
      <c r="S755" s="120">
        <v>-19.46</v>
      </c>
      <c r="T755" s="120">
        <v>6.67</v>
      </c>
      <c r="U755" s="120">
        <v>-14.67</v>
      </c>
      <c r="V755" s="120">
        <v>-2.2799999999999998</v>
      </c>
      <c r="W755" s="120">
        <v>32.85</v>
      </c>
      <c r="X755" s="120">
        <v>-13.07</v>
      </c>
      <c r="Y755" s="120">
        <v>48.66</v>
      </c>
      <c r="Z755" s="120">
        <v>-37.07</v>
      </c>
      <c r="AA755" s="120">
        <v>-18.59</v>
      </c>
      <c r="AB755" s="120">
        <v>-3.35</v>
      </c>
      <c r="AC755" s="120">
        <v>-34.31</v>
      </c>
      <c r="AD755" s="120">
        <v>-57.25</v>
      </c>
      <c r="AE755" s="120">
        <v>-40.33</v>
      </c>
      <c r="AF755" s="120">
        <v>-20.45</v>
      </c>
      <c r="AG755" s="120">
        <v>-23.86</v>
      </c>
      <c r="AH755" s="120">
        <v>39.51</v>
      </c>
      <c r="AI755" s="120">
        <v>-32.799999999999997</v>
      </c>
      <c r="AJ755" s="120">
        <v>-19.190000000000001</v>
      </c>
      <c r="AK755" s="120">
        <v>-23.09</v>
      </c>
      <c r="AL755" s="120">
        <v>7.92</v>
      </c>
      <c r="AM755" s="120">
        <v>-42.2</v>
      </c>
      <c r="AN755" s="120">
        <v>-45.76</v>
      </c>
      <c r="AO755" s="120">
        <v>-5.41</v>
      </c>
      <c r="AP755" s="120">
        <v>-33.33</v>
      </c>
      <c r="AQ755" s="120">
        <v>124.61</v>
      </c>
      <c r="AR755" s="120">
        <v>11.71</v>
      </c>
      <c r="AS755" s="120">
        <v>-5.68</v>
      </c>
      <c r="AT755" s="120">
        <v>-45.96</v>
      </c>
      <c r="AU755" s="120">
        <v>-56.87</v>
      </c>
      <c r="AV755" s="120">
        <v>-44.63</v>
      </c>
      <c r="AW755" s="120">
        <v>-7.05</v>
      </c>
      <c r="AX755" s="120">
        <v>-15.14</v>
      </c>
      <c r="AY755" s="120">
        <v>7.08</v>
      </c>
      <c r="AZ755" s="120">
        <v>30.4</v>
      </c>
      <c r="BA755" s="120">
        <v>37.909999999999997</v>
      </c>
      <c r="BB755" s="120">
        <v>261.70999999999998</v>
      </c>
      <c r="BC755" s="120">
        <v>8.32</v>
      </c>
    </row>
    <row r="756" spans="1:55" x14ac:dyDescent="0.45">
      <c r="A756" s="261">
        <v>122</v>
      </c>
      <c r="B756" s="174" t="s">
        <v>239</v>
      </c>
      <c r="C756" s="119">
        <v>-21.83</v>
      </c>
      <c r="D756" s="119">
        <v>-32.69</v>
      </c>
      <c r="E756" s="119">
        <v>-42.83</v>
      </c>
      <c r="F756" s="119">
        <v>-24.83</v>
      </c>
      <c r="G756" s="119">
        <v>-13.54</v>
      </c>
      <c r="H756" s="119">
        <v>-9.39</v>
      </c>
      <c r="I756" s="119">
        <v>-18.920000000000002</v>
      </c>
      <c r="J756" s="119">
        <v>-40.11</v>
      </c>
      <c r="K756" s="119">
        <v>-38.44</v>
      </c>
      <c r="L756" s="119">
        <v>71.540000000000006</v>
      </c>
      <c r="M756" s="119">
        <v>30.51</v>
      </c>
      <c r="N756" s="119">
        <v>-32.68</v>
      </c>
      <c r="O756" s="119">
        <v>27.67</v>
      </c>
      <c r="P756" s="119">
        <v>-14.87</v>
      </c>
      <c r="Q756" s="119">
        <v>-22.19</v>
      </c>
      <c r="R756" s="119">
        <v>-46.97</v>
      </c>
      <c r="S756" s="119">
        <v>-61.91</v>
      </c>
      <c r="T756" s="119">
        <v>-65.61</v>
      </c>
      <c r="U756" s="119">
        <v>-57.83</v>
      </c>
      <c r="V756" s="119">
        <v>-56.4</v>
      </c>
      <c r="W756" s="119">
        <v>-68.510000000000005</v>
      </c>
      <c r="X756" s="119">
        <v>-84.97</v>
      </c>
      <c r="Y756" s="119">
        <v>-70.66</v>
      </c>
      <c r="Z756" s="119">
        <v>-46.74</v>
      </c>
      <c r="AA756" s="119">
        <v>-67.42</v>
      </c>
      <c r="AB756" s="119">
        <v>-54.21</v>
      </c>
      <c r="AC756" s="119">
        <v>-49.78</v>
      </c>
      <c r="AD756" s="119">
        <v>-37.04</v>
      </c>
      <c r="AE756" s="119">
        <v>7.1</v>
      </c>
      <c r="AF756" s="119">
        <v>30.14</v>
      </c>
      <c r="AG756" s="119">
        <v>99.67</v>
      </c>
      <c r="AH756" s="119">
        <v>8.76</v>
      </c>
      <c r="AI756" s="119">
        <v>10.32</v>
      </c>
      <c r="AJ756" s="119">
        <v>150.59</v>
      </c>
      <c r="AK756" s="119">
        <v>64.489999999999995</v>
      </c>
      <c r="AL756" s="119">
        <v>19.05</v>
      </c>
      <c r="AM756" s="119">
        <v>25.16</v>
      </c>
      <c r="AN756" s="119">
        <v>5.61</v>
      </c>
      <c r="AO756" s="119">
        <v>36.54</v>
      </c>
      <c r="AP756" s="119">
        <v>214.41</v>
      </c>
      <c r="AQ756" s="119">
        <v>-18.5</v>
      </c>
      <c r="AR756" s="119">
        <v>-32.89</v>
      </c>
      <c r="AS756" s="119">
        <v>-71.290000000000006</v>
      </c>
      <c r="AT756" s="119">
        <v>20.079999999999998</v>
      </c>
      <c r="AU756" s="119">
        <v>-22.49</v>
      </c>
      <c r="AV756" s="119">
        <v>-36.24</v>
      </c>
      <c r="AW756" s="119">
        <v>-37.81</v>
      </c>
      <c r="AX756" s="119">
        <v>-36.85</v>
      </c>
      <c r="AY756" s="119">
        <v>16.010000000000002</v>
      </c>
      <c r="AZ756" s="119">
        <v>-42.4</v>
      </c>
      <c r="BA756" s="119">
        <v>-2.44</v>
      </c>
      <c r="BB756" s="119">
        <v>-80.86</v>
      </c>
      <c r="BC756" s="119">
        <v>17.559999999999999</v>
      </c>
    </row>
    <row r="757" spans="1:55" ht="29.25" x14ac:dyDescent="0.45">
      <c r="A757" s="260">
        <v>123</v>
      </c>
      <c r="B757" s="173" t="s">
        <v>240</v>
      </c>
      <c r="C757" s="120">
        <v>17.18</v>
      </c>
      <c r="D757" s="120">
        <v>45.69</v>
      </c>
      <c r="E757" s="120">
        <v>78.61</v>
      </c>
      <c r="F757" s="120">
        <v>18.89</v>
      </c>
      <c r="G757" s="120">
        <v>1.01</v>
      </c>
      <c r="H757" s="120">
        <v>14.43</v>
      </c>
      <c r="I757" s="120">
        <v>47.18</v>
      </c>
      <c r="J757" s="120">
        <v>44.12</v>
      </c>
      <c r="K757" s="120">
        <v>52.7</v>
      </c>
      <c r="L757" s="120">
        <v>12.6</v>
      </c>
      <c r="M757" s="120">
        <v>6.2</v>
      </c>
      <c r="N757" s="120">
        <v>4.43</v>
      </c>
      <c r="O757" s="120">
        <v>10.34</v>
      </c>
      <c r="P757" s="120">
        <v>2.65</v>
      </c>
      <c r="Q757" s="120">
        <v>-50.89</v>
      </c>
      <c r="R757" s="120">
        <v>-52.02</v>
      </c>
      <c r="S757" s="120">
        <v>-41.42</v>
      </c>
      <c r="T757" s="120">
        <v>-40.32</v>
      </c>
      <c r="U757" s="120">
        <v>-39.19</v>
      </c>
      <c r="V757" s="120">
        <v>-43.54</v>
      </c>
      <c r="W757" s="120">
        <v>-67.709999999999994</v>
      </c>
      <c r="X757" s="120">
        <v>-70.87</v>
      </c>
      <c r="Y757" s="120">
        <v>-64.31</v>
      </c>
      <c r="Z757" s="120">
        <v>-49.14</v>
      </c>
      <c r="AA757" s="120">
        <v>-81.150000000000006</v>
      </c>
      <c r="AB757" s="120">
        <v>-66.03</v>
      </c>
      <c r="AC757" s="120">
        <v>-9.11</v>
      </c>
      <c r="AD757" s="120">
        <v>-32.479999999999997</v>
      </c>
      <c r="AE757" s="120">
        <v>-57.65</v>
      </c>
      <c r="AF757" s="120">
        <v>-72.8</v>
      </c>
      <c r="AG757" s="120">
        <v>-72.16</v>
      </c>
      <c r="AH757" s="120">
        <v>-48.33</v>
      </c>
      <c r="AI757" s="120">
        <v>-2.29</v>
      </c>
      <c r="AJ757" s="120">
        <v>54.12</v>
      </c>
      <c r="AK757" s="120">
        <v>52.4</v>
      </c>
      <c r="AL757" s="120">
        <v>27.48</v>
      </c>
      <c r="AM757" s="120">
        <v>36.11</v>
      </c>
      <c r="AN757" s="120">
        <v>18.27</v>
      </c>
      <c r="AO757" s="120">
        <v>40.96</v>
      </c>
      <c r="AP757" s="120">
        <v>32.979999999999997</v>
      </c>
      <c r="AQ757" s="120">
        <v>174.44</v>
      </c>
      <c r="AR757" s="120">
        <v>227.12</v>
      </c>
      <c r="AS757" s="120">
        <v>192.68</v>
      </c>
      <c r="AT757" s="120">
        <v>141.34</v>
      </c>
      <c r="AU757" s="120">
        <v>163.1</v>
      </c>
      <c r="AV757" s="120">
        <v>78.61</v>
      </c>
      <c r="AW757" s="120">
        <v>70.72</v>
      </c>
      <c r="AX757" s="120">
        <v>67.19</v>
      </c>
      <c r="AY757" s="120">
        <v>160.13999999999999</v>
      </c>
      <c r="AZ757" s="120">
        <v>93.22</v>
      </c>
      <c r="BA757" s="120">
        <v>1.75</v>
      </c>
      <c r="BB757" s="120">
        <v>0.4</v>
      </c>
      <c r="BC757" s="120">
        <v>7.74</v>
      </c>
    </row>
    <row r="758" spans="1:55" ht="29.25" x14ac:dyDescent="0.45">
      <c r="A758" s="261">
        <v>124</v>
      </c>
      <c r="B758" s="174" t="s">
        <v>54</v>
      </c>
      <c r="C758" s="119">
        <v>51.43</v>
      </c>
      <c r="D758" s="119">
        <v>-9.24</v>
      </c>
      <c r="E758" s="119">
        <v>12.37</v>
      </c>
      <c r="F758" s="119">
        <v>-11.84</v>
      </c>
      <c r="G758" s="119">
        <v>34.96</v>
      </c>
      <c r="H758" s="119">
        <v>67.88</v>
      </c>
      <c r="I758" s="119">
        <v>35.76</v>
      </c>
      <c r="J758" s="119">
        <v>50.82</v>
      </c>
      <c r="K758" s="119">
        <v>-36.49</v>
      </c>
      <c r="L758" s="119">
        <v>14.65</v>
      </c>
      <c r="M758" s="119">
        <v>2.81</v>
      </c>
      <c r="N758" s="119">
        <v>-32.31</v>
      </c>
      <c r="O758" s="119">
        <v>-40.049999999999997</v>
      </c>
      <c r="P758" s="119">
        <v>-16.899999999999999</v>
      </c>
      <c r="Q758" s="119">
        <v>-17.510000000000002</v>
      </c>
      <c r="R758" s="119">
        <v>-1.73</v>
      </c>
      <c r="S758" s="119">
        <v>-30.43</v>
      </c>
      <c r="T758" s="119">
        <v>-35.14</v>
      </c>
      <c r="U758" s="119">
        <v>-41.82</v>
      </c>
      <c r="V758" s="119">
        <v>-52.72</v>
      </c>
      <c r="W758" s="119">
        <v>-26.32</v>
      </c>
      <c r="X758" s="119">
        <v>-56.24</v>
      </c>
      <c r="Y758" s="119">
        <v>-58.47</v>
      </c>
      <c r="Z758" s="119">
        <v>-24.62</v>
      </c>
      <c r="AA758" s="119">
        <v>-36.79</v>
      </c>
      <c r="AB758" s="119">
        <v>-1.96</v>
      </c>
      <c r="AC758" s="119">
        <v>-15.32</v>
      </c>
      <c r="AD758" s="119">
        <v>-39.840000000000003</v>
      </c>
      <c r="AE758" s="119">
        <v>13.54</v>
      </c>
      <c r="AF758" s="119">
        <v>-17.989999999999998</v>
      </c>
      <c r="AG758" s="119">
        <v>-26.81</v>
      </c>
      <c r="AH758" s="119">
        <v>77.010000000000005</v>
      </c>
      <c r="AI758" s="119">
        <v>-15.69</v>
      </c>
      <c r="AJ758" s="119">
        <v>-6.44</v>
      </c>
      <c r="AK758" s="119">
        <v>12.5</v>
      </c>
      <c r="AL758" s="119">
        <v>26.38</v>
      </c>
      <c r="AM758" s="119">
        <v>-6.43</v>
      </c>
      <c r="AN758" s="119">
        <v>-8.25</v>
      </c>
      <c r="AO758" s="119">
        <v>78.040000000000006</v>
      </c>
      <c r="AP758" s="119">
        <v>-3.9</v>
      </c>
      <c r="AQ758" s="119">
        <v>24.31</v>
      </c>
      <c r="AR758" s="119">
        <v>16.84</v>
      </c>
      <c r="AS758" s="119">
        <v>36.64</v>
      </c>
      <c r="AT758" s="119">
        <v>-51.95</v>
      </c>
      <c r="AU758" s="119">
        <v>4.6500000000000004</v>
      </c>
      <c r="AV758" s="119">
        <v>16.95</v>
      </c>
      <c r="AW758" s="119">
        <v>7.31</v>
      </c>
      <c r="AX758" s="119">
        <v>-4.37</v>
      </c>
      <c r="AY758" s="119">
        <v>54.58</v>
      </c>
      <c r="AZ758" s="119">
        <v>-1.91</v>
      </c>
      <c r="BA758" s="119">
        <v>-42.67</v>
      </c>
      <c r="BB758" s="119">
        <v>-42.91</v>
      </c>
      <c r="BC758" s="119">
        <v>-0.37</v>
      </c>
    </row>
    <row r="759" spans="1:55" x14ac:dyDescent="0.45">
      <c r="A759" s="260">
        <v>125</v>
      </c>
      <c r="B759" s="173" t="s">
        <v>92</v>
      </c>
      <c r="C759" s="120">
        <v>-3.62</v>
      </c>
      <c r="D759" s="120">
        <v>9.3800000000000008</v>
      </c>
      <c r="E759" s="120">
        <v>15.24</v>
      </c>
      <c r="F759" s="120">
        <v>7.87</v>
      </c>
      <c r="G759" s="120">
        <v>19.23</v>
      </c>
      <c r="H759" s="120">
        <v>-1.04</v>
      </c>
      <c r="I759" s="120">
        <v>48.58</v>
      </c>
      <c r="J759" s="120">
        <v>44.75</v>
      </c>
      <c r="K759" s="120">
        <v>35.99</v>
      </c>
      <c r="L759" s="120">
        <v>24.68</v>
      </c>
      <c r="M759" s="120">
        <v>14.97</v>
      </c>
      <c r="N759" s="120">
        <v>17.59</v>
      </c>
      <c r="O759" s="120">
        <v>3.76</v>
      </c>
      <c r="P759" s="120">
        <v>1.1599999999999999</v>
      </c>
      <c r="Q759" s="120">
        <v>4.7300000000000004</v>
      </c>
      <c r="R759" s="120">
        <v>9.4499999999999993</v>
      </c>
      <c r="S759" s="120">
        <v>-7.52</v>
      </c>
      <c r="T759" s="120">
        <v>9.24</v>
      </c>
      <c r="U759" s="120">
        <v>1.45</v>
      </c>
      <c r="V759" s="120">
        <v>-19</v>
      </c>
      <c r="W759" s="120">
        <v>-28.89</v>
      </c>
      <c r="X759" s="120">
        <v>-24.27</v>
      </c>
      <c r="Y759" s="120">
        <v>-6.33</v>
      </c>
      <c r="Z759" s="120">
        <v>-6.32</v>
      </c>
      <c r="AA759" s="120">
        <v>-10.53</v>
      </c>
      <c r="AB759" s="120">
        <v>-14.08</v>
      </c>
      <c r="AC759" s="120">
        <v>-24.83</v>
      </c>
      <c r="AD759" s="120">
        <v>-34.57</v>
      </c>
      <c r="AE759" s="120">
        <v>-23.92</v>
      </c>
      <c r="AF759" s="120">
        <v>-23.16</v>
      </c>
      <c r="AG759" s="120">
        <v>-37.99</v>
      </c>
      <c r="AH759" s="120">
        <v>-12.63</v>
      </c>
      <c r="AI759" s="120">
        <v>-3.78</v>
      </c>
      <c r="AJ759" s="120">
        <v>-44.48</v>
      </c>
      <c r="AK759" s="120">
        <v>-24.81</v>
      </c>
      <c r="AL759" s="120">
        <v>-25.21</v>
      </c>
      <c r="AM759" s="120">
        <v>-21.54</v>
      </c>
      <c r="AN759" s="120">
        <v>-18.68</v>
      </c>
      <c r="AO759" s="120">
        <v>-15.59</v>
      </c>
      <c r="AP759" s="120">
        <v>-25.01</v>
      </c>
      <c r="AQ759" s="120">
        <v>-34.659999999999997</v>
      </c>
      <c r="AR759" s="120">
        <v>-35.450000000000003</v>
      </c>
      <c r="AS759" s="120">
        <v>-11.01</v>
      </c>
      <c r="AT759" s="120">
        <v>-10.29</v>
      </c>
      <c r="AU759" s="120">
        <v>-19.43</v>
      </c>
      <c r="AV759" s="120">
        <v>48.5</v>
      </c>
      <c r="AW759" s="120">
        <v>4.58</v>
      </c>
      <c r="AX759" s="120">
        <v>18.63</v>
      </c>
      <c r="AY759" s="120">
        <v>27.49</v>
      </c>
      <c r="AZ759" s="120">
        <v>4.42</v>
      </c>
      <c r="BA759" s="120">
        <v>35.090000000000003</v>
      </c>
      <c r="BB759" s="120">
        <v>69.959999999999994</v>
      </c>
      <c r="BC759" s="120">
        <v>77.510000000000005</v>
      </c>
    </row>
    <row r="760" spans="1:55" ht="29.25" x14ac:dyDescent="0.45">
      <c r="A760" s="261">
        <v>126</v>
      </c>
      <c r="B760" s="174" t="s">
        <v>241</v>
      </c>
      <c r="C760" s="117"/>
      <c r="D760" s="117"/>
      <c r="E760" s="117"/>
      <c r="F760" s="117"/>
      <c r="G760" s="117"/>
      <c r="H760" s="117"/>
      <c r="I760" s="117"/>
      <c r="J760" s="117"/>
      <c r="K760" s="119">
        <v>-100</v>
      </c>
      <c r="L760" s="119">
        <v>-100</v>
      </c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</row>
    <row r="761" spans="1:55" ht="29.25" x14ac:dyDescent="0.45">
      <c r="A761" s="260">
        <v>127</v>
      </c>
      <c r="B761" s="173" t="s">
        <v>242</v>
      </c>
      <c r="C761" s="116"/>
      <c r="D761" s="116"/>
      <c r="E761" s="116"/>
      <c r="F761" s="116"/>
      <c r="G761" s="118">
        <v>9062.5</v>
      </c>
      <c r="H761" s="120">
        <v>-99.71</v>
      </c>
      <c r="I761" s="116"/>
      <c r="J761" s="116"/>
      <c r="K761" s="120">
        <v>-100</v>
      </c>
      <c r="L761" s="116"/>
      <c r="M761" s="116"/>
      <c r="N761" s="120">
        <v>-98.9</v>
      </c>
      <c r="O761" s="116"/>
      <c r="P761" s="120">
        <v>-100</v>
      </c>
      <c r="Q761" s="118">
        <v>1100</v>
      </c>
      <c r="R761" s="118">
        <v>28650</v>
      </c>
      <c r="S761" s="120">
        <v>-100</v>
      </c>
      <c r="T761" s="120">
        <v>150</v>
      </c>
      <c r="U761" s="120">
        <v>-41.67</v>
      </c>
      <c r="V761" s="120">
        <v>27.27</v>
      </c>
      <c r="W761" s="116"/>
      <c r="X761" s="120">
        <v>-96.56</v>
      </c>
      <c r="Y761" s="120">
        <v>-100</v>
      </c>
      <c r="Z761" s="120">
        <v>-100</v>
      </c>
      <c r="AA761" s="120">
        <v>-92.68</v>
      </c>
      <c r="AB761" s="116"/>
      <c r="AC761" s="120">
        <v>-50</v>
      </c>
      <c r="AD761" s="120">
        <v>-100</v>
      </c>
      <c r="AE761" s="116"/>
      <c r="AF761" s="120">
        <v>-100</v>
      </c>
      <c r="AG761" s="120">
        <v>-100</v>
      </c>
      <c r="AH761" s="120">
        <v>-100</v>
      </c>
      <c r="AI761" s="120">
        <v>-100</v>
      </c>
      <c r="AJ761" s="120">
        <v>-100</v>
      </c>
      <c r="AK761" s="116"/>
      <c r="AL761" s="116"/>
      <c r="AM761" s="120">
        <v>0</v>
      </c>
      <c r="AN761" s="120">
        <v>-100</v>
      </c>
      <c r="AO761" s="120">
        <v>183.33</v>
      </c>
      <c r="AP761" s="116"/>
      <c r="AQ761" s="116"/>
      <c r="AR761" s="116"/>
      <c r="AS761" s="116"/>
      <c r="AT761" s="116"/>
      <c r="AU761" s="116"/>
      <c r="AV761" s="116"/>
      <c r="AW761" s="118">
        <v>7600</v>
      </c>
      <c r="AX761" s="120">
        <v>500</v>
      </c>
      <c r="AY761" s="118">
        <v>17366.669999999998</v>
      </c>
      <c r="AZ761" s="116"/>
      <c r="BA761" s="120">
        <v>141.18</v>
      </c>
      <c r="BB761" s="116"/>
      <c r="BC761" s="120">
        <v>-84.62</v>
      </c>
    </row>
    <row r="762" spans="1:55" x14ac:dyDescent="0.45">
      <c r="A762" s="261">
        <v>128</v>
      </c>
      <c r="B762" s="174" t="s">
        <v>89</v>
      </c>
      <c r="C762" s="119">
        <v>5.04</v>
      </c>
      <c r="D762" s="119">
        <v>-0.12</v>
      </c>
      <c r="E762" s="119">
        <v>-7.64</v>
      </c>
      <c r="F762" s="119">
        <v>13.65</v>
      </c>
      <c r="G762" s="119">
        <v>-1.01</v>
      </c>
      <c r="H762" s="119">
        <v>7</v>
      </c>
      <c r="I762" s="119">
        <v>9.61</v>
      </c>
      <c r="J762" s="119">
        <v>-5.53</v>
      </c>
      <c r="K762" s="119">
        <v>3.89</v>
      </c>
      <c r="L762" s="119">
        <v>3.35</v>
      </c>
      <c r="M762" s="119">
        <v>-25.22</v>
      </c>
      <c r="N762" s="119">
        <v>-26.26</v>
      </c>
      <c r="O762" s="119">
        <v>27.99</v>
      </c>
      <c r="P762" s="119">
        <v>-13.23</v>
      </c>
      <c r="Q762" s="119">
        <v>10.01</v>
      </c>
      <c r="R762" s="119">
        <v>-24.88</v>
      </c>
      <c r="S762" s="119">
        <v>-5.75</v>
      </c>
      <c r="T762" s="119">
        <v>-19.899999999999999</v>
      </c>
      <c r="U762" s="119">
        <v>2.61</v>
      </c>
      <c r="V762" s="119">
        <v>-5.89</v>
      </c>
      <c r="W762" s="119">
        <v>4.28</v>
      </c>
      <c r="X762" s="119">
        <v>18.43</v>
      </c>
      <c r="Y762" s="119">
        <v>31.56</v>
      </c>
      <c r="Z762" s="119">
        <v>60.07</v>
      </c>
      <c r="AA762" s="119">
        <v>-13.79</v>
      </c>
      <c r="AB762" s="119">
        <v>49.34</v>
      </c>
      <c r="AC762" s="119">
        <v>27.89</v>
      </c>
      <c r="AD762" s="119">
        <v>39.93</v>
      </c>
      <c r="AE762" s="119">
        <v>41.68</v>
      </c>
      <c r="AF762" s="119">
        <v>50.95</v>
      </c>
      <c r="AG762" s="119">
        <v>12.19</v>
      </c>
      <c r="AH762" s="119">
        <v>45.96</v>
      </c>
      <c r="AI762" s="119">
        <v>9.4600000000000009</v>
      </c>
      <c r="AJ762" s="119">
        <v>-18.79</v>
      </c>
      <c r="AK762" s="119">
        <v>4.7300000000000004</v>
      </c>
      <c r="AL762" s="119">
        <v>-24.62</v>
      </c>
      <c r="AM762" s="119">
        <v>-0.98</v>
      </c>
      <c r="AN762" s="119">
        <v>-9.2200000000000006</v>
      </c>
      <c r="AO762" s="119">
        <v>5.88</v>
      </c>
      <c r="AP762" s="119">
        <v>2.85</v>
      </c>
      <c r="AQ762" s="119">
        <v>5.79</v>
      </c>
      <c r="AR762" s="119">
        <v>-9.26</v>
      </c>
      <c r="AS762" s="119">
        <v>0.91</v>
      </c>
      <c r="AT762" s="119">
        <v>4.13</v>
      </c>
      <c r="AU762" s="119">
        <v>1.1299999999999999</v>
      </c>
      <c r="AV762" s="119">
        <v>31.24</v>
      </c>
      <c r="AW762" s="119">
        <v>-8.82</v>
      </c>
      <c r="AX762" s="119">
        <v>18.27</v>
      </c>
      <c r="AY762" s="119">
        <v>17.940000000000001</v>
      </c>
      <c r="AZ762" s="119">
        <v>12.59</v>
      </c>
      <c r="BA762" s="119">
        <v>13.11</v>
      </c>
      <c r="BB762" s="119">
        <v>11.99</v>
      </c>
      <c r="BC762" s="119">
        <v>9.99</v>
      </c>
    </row>
    <row r="763" spans="1:55" ht="29.25" x14ac:dyDescent="0.45">
      <c r="A763" s="260">
        <v>129</v>
      </c>
      <c r="B763" s="173" t="s">
        <v>243</v>
      </c>
      <c r="C763" s="120">
        <v>93.56</v>
      </c>
      <c r="D763" s="120">
        <v>24.51</v>
      </c>
      <c r="E763" s="120">
        <v>0.55000000000000004</v>
      </c>
      <c r="F763" s="120">
        <v>-50.46</v>
      </c>
      <c r="G763" s="120">
        <v>-16.32</v>
      </c>
      <c r="H763" s="120">
        <v>-8.2899999999999991</v>
      </c>
      <c r="I763" s="120">
        <v>-30.15</v>
      </c>
      <c r="J763" s="120">
        <v>9.98</v>
      </c>
      <c r="K763" s="120">
        <v>1.69</v>
      </c>
      <c r="L763" s="120">
        <v>10.37</v>
      </c>
      <c r="M763" s="120">
        <v>31.74</v>
      </c>
      <c r="N763" s="120">
        <v>16.5</v>
      </c>
      <c r="O763" s="120">
        <v>-27.59</v>
      </c>
      <c r="P763" s="120">
        <v>-15.56</v>
      </c>
      <c r="Q763" s="120">
        <v>-39.31</v>
      </c>
      <c r="R763" s="120">
        <v>70.040000000000006</v>
      </c>
      <c r="S763" s="120">
        <v>20.329999999999998</v>
      </c>
      <c r="T763" s="120">
        <v>23.27</v>
      </c>
      <c r="U763" s="120">
        <v>59.95</v>
      </c>
      <c r="V763" s="120">
        <v>23.3</v>
      </c>
      <c r="W763" s="120">
        <v>-31.33</v>
      </c>
      <c r="X763" s="120">
        <v>-80.63</v>
      </c>
      <c r="Y763" s="120">
        <v>-37.31</v>
      </c>
      <c r="Z763" s="120">
        <v>-15.03</v>
      </c>
      <c r="AA763" s="120">
        <v>-11.89</v>
      </c>
      <c r="AB763" s="120">
        <v>142.11000000000001</v>
      </c>
      <c r="AC763" s="120">
        <v>35.82</v>
      </c>
      <c r="AD763" s="120">
        <v>-13.88</v>
      </c>
      <c r="AE763" s="120">
        <v>-19.48</v>
      </c>
      <c r="AF763" s="120">
        <v>-27.46</v>
      </c>
      <c r="AG763" s="120">
        <v>-42.73</v>
      </c>
      <c r="AH763" s="120">
        <v>-55.52</v>
      </c>
      <c r="AI763" s="120">
        <v>37.46</v>
      </c>
      <c r="AJ763" s="120">
        <v>68.86</v>
      </c>
      <c r="AK763" s="120">
        <v>42.56</v>
      </c>
      <c r="AL763" s="120">
        <v>-28.21</v>
      </c>
      <c r="AM763" s="120">
        <v>-20.86</v>
      </c>
      <c r="AN763" s="120">
        <v>-61.02</v>
      </c>
      <c r="AO763" s="120">
        <v>-40.880000000000003</v>
      </c>
      <c r="AP763" s="120">
        <v>4.5999999999999996</v>
      </c>
      <c r="AQ763" s="120">
        <v>25.48</v>
      </c>
      <c r="AR763" s="120">
        <v>2.15</v>
      </c>
      <c r="AS763" s="120">
        <v>4.71</v>
      </c>
      <c r="AT763" s="120">
        <v>114.66</v>
      </c>
      <c r="AU763" s="120">
        <v>-12.97</v>
      </c>
      <c r="AV763" s="120">
        <v>112.41</v>
      </c>
      <c r="AW763" s="120">
        <v>-2.61</v>
      </c>
      <c r="AX763" s="120">
        <v>25</v>
      </c>
      <c r="AY763" s="120">
        <v>10.47</v>
      </c>
      <c r="AZ763" s="120">
        <v>57.37</v>
      </c>
      <c r="BA763" s="120">
        <v>2.97</v>
      </c>
      <c r="BB763" s="120">
        <v>-27.63</v>
      </c>
      <c r="BC763" s="120">
        <v>-39.590000000000003</v>
      </c>
    </row>
    <row r="764" spans="1:55" x14ac:dyDescent="0.45">
      <c r="A764" s="261">
        <v>130</v>
      </c>
      <c r="B764" s="174" t="s">
        <v>244</v>
      </c>
      <c r="C764" s="119">
        <v>-11.2</v>
      </c>
      <c r="D764" s="119">
        <v>-4.24</v>
      </c>
      <c r="E764" s="119">
        <v>4.05</v>
      </c>
      <c r="F764" s="119">
        <v>-11.81</v>
      </c>
      <c r="G764" s="119">
        <v>-0.38</v>
      </c>
      <c r="H764" s="119">
        <v>-14.45</v>
      </c>
      <c r="I764" s="119">
        <v>13.61</v>
      </c>
      <c r="J764" s="119">
        <v>-13.15</v>
      </c>
      <c r="K764" s="119">
        <v>-1.1000000000000001</v>
      </c>
      <c r="L764" s="119">
        <v>1.63</v>
      </c>
      <c r="M764" s="119">
        <v>-14.15</v>
      </c>
      <c r="N764" s="119">
        <v>-3.17</v>
      </c>
      <c r="O764" s="119">
        <v>-28.2</v>
      </c>
      <c r="P764" s="119">
        <v>-37.69</v>
      </c>
      <c r="Q764" s="119">
        <v>-41.82</v>
      </c>
      <c r="R764" s="119">
        <v>-11.51</v>
      </c>
      <c r="S764" s="119">
        <v>-16.809999999999999</v>
      </c>
      <c r="T764" s="119">
        <v>-42.28</v>
      </c>
      <c r="U764" s="119">
        <v>-20.9</v>
      </c>
      <c r="V764" s="119">
        <v>-24.76</v>
      </c>
      <c r="W764" s="119">
        <v>-29.59</v>
      </c>
      <c r="X764" s="119">
        <v>-17.559999999999999</v>
      </c>
      <c r="Y764" s="119">
        <v>-31.36</v>
      </c>
      <c r="Z764" s="119">
        <v>-38.049999999999997</v>
      </c>
      <c r="AA764" s="119">
        <v>-37.700000000000003</v>
      </c>
      <c r="AB764" s="119">
        <v>-44.59</v>
      </c>
      <c r="AC764" s="119">
        <v>-44.67</v>
      </c>
      <c r="AD764" s="119">
        <v>-25.67</v>
      </c>
      <c r="AE764" s="119">
        <v>-31.25</v>
      </c>
      <c r="AF764" s="119">
        <v>6.02</v>
      </c>
      <c r="AG764" s="119">
        <v>-32.979999999999997</v>
      </c>
      <c r="AH764" s="119">
        <v>-7.56</v>
      </c>
      <c r="AI764" s="119">
        <v>-11.58</v>
      </c>
      <c r="AJ764" s="119">
        <v>-7.16</v>
      </c>
      <c r="AK764" s="119">
        <v>-11.04</v>
      </c>
      <c r="AL764" s="119">
        <v>-19.68</v>
      </c>
      <c r="AM764" s="119">
        <v>74.319999999999993</v>
      </c>
      <c r="AN764" s="119">
        <v>53.24</v>
      </c>
      <c r="AO764" s="119">
        <v>97.3</v>
      </c>
      <c r="AP764" s="119">
        <v>-8.43</v>
      </c>
      <c r="AQ764" s="119">
        <v>16.2</v>
      </c>
      <c r="AR764" s="119">
        <v>19.14</v>
      </c>
      <c r="AS764" s="119">
        <v>10.06</v>
      </c>
      <c r="AT764" s="119">
        <v>-0.24</v>
      </c>
      <c r="AU764" s="119">
        <v>-0.27</v>
      </c>
      <c r="AV764" s="119">
        <v>-18.850000000000001</v>
      </c>
      <c r="AW764" s="119">
        <v>8.82</v>
      </c>
      <c r="AX764" s="119">
        <v>11.02</v>
      </c>
      <c r="AY764" s="119">
        <v>-30.91</v>
      </c>
      <c r="AZ764" s="119">
        <v>13.42</v>
      </c>
      <c r="BA764" s="119">
        <v>-0.14000000000000001</v>
      </c>
      <c r="BB764" s="119">
        <v>25.46</v>
      </c>
      <c r="BC764" s="119">
        <v>-9.27</v>
      </c>
    </row>
    <row r="765" spans="1:55" x14ac:dyDescent="0.45">
      <c r="A765" s="260">
        <v>131</v>
      </c>
      <c r="B765" s="173" t="s">
        <v>245</v>
      </c>
      <c r="C765" s="120">
        <v>-42.29</v>
      </c>
      <c r="D765" s="120">
        <v>-30.09</v>
      </c>
      <c r="E765" s="120">
        <v>-31.96</v>
      </c>
      <c r="F765" s="120">
        <v>-29.41</v>
      </c>
      <c r="G765" s="120">
        <v>-21.81</v>
      </c>
      <c r="H765" s="120">
        <v>-41.96</v>
      </c>
      <c r="I765" s="120">
        <v>17.670000000000002</v>
      </c>
      <c r="J765" s="120">
        <v>-2.52</v>
      </c>
      <c r="K765" s="120">
        <v>-24.79</v>
      </c>
      <c r="L765" s="120">
        <v>10.95</v>
      </c>
      <c r="M765" s="120">
        <v>37.1</v>
      </c>
      <c r="N765" s="120">
        <v>16.75</v>
      </c>
      <c r="O765" s="120">
        <v>53.47</v>
      </c>
      <c r="P765" s="120">
        <v>52.58</v>
      </c>
      <c r="Q765" s="120">
        <v>43.69</v>
      </c>
      <c r="R765" s="120">
        <v>-26.75</v>
      </c>
      <c r="S765" s="120">
        <v>-15.94</v>
      </c>
      <c r="T765" s="120">
        <v>7.95</v>
      </c>
      <c r="U765" s="120">
        <v>-44.53</v>
      </c>
      <c r="V765" s="120">
        <v>-40</v>
      </c>
      <c r="W765" s="120">
        <v>8.52</v>
      </c>
      <c r="X765" s="120">
        <v>0.91</v>
      </c>
      <c r="Y765" s="120">
        <v>-6.98</v>
      </c>
      <c r="Z765" s="120">
        <v>-17.39</v>
      </c>
      <c r="AA765" s="120">
        <v>-3.66</v>
      </c>
      <c r="AB765" s="120">
        <v>-36.15</v>
      </c>
      <c r="AC765" s="120">
        <v>3.34</v>
      </c>
      <c r="AD765" s="120">
        <v>63.77</v>
      </c>
      <c r="AE765" s="120">
        <v>7.35</v>
      </c>
      <c r="AF765" s="120">
        <v>48.21</v>
      </c>
      <c r="AG765" s="120">
        <v>-15.91</v>
      </c>
      <c r="AH765" s="120">
        <v>84.68</v>
      </c>
      <c r="AI765" s="120">
        <v>3.72</v>
      </c>
      <c r="AJ765" s="120">
        <v>-21.74</v>
      </c>
      <c r="AK765" s="120">
        <v>10.45</v>
      </c>
      <c r="AL765" s="120">
        <v>31.84</v>
      </c>
      <c r="AM765" s="120">
        <v>0.67</v>
      </c>
      <c r="AN765" s="120">
        <v>-5.82</v>
      </c>
      <c r="AO765" s="120">
        <v>11.05</v>
      </c>
      <c r="AP765" s="120">
        <v>-31.26</v>
      </c>
      <c r="AQ765" s="120">
        <v>2.87</v>
      </c>
      <c r="AR765" s="120">
        <v>-36.299999999999997</v>
      </c>
      <c r="AS765" s="120">
        <v>-0.28000000000000003</v>
      </c>
      <c r="AT765" s="120">
        <v>-1.89</v>
      </c>
      <c r="AU765" s="120">
        <v>-1.99</v>
      </c>
      <c r="AV765" s="120">
        <v>12.27</v>
      </c>
      <c r="AW765" s="120">
        <v>35.799999999999997</v>
      </c>
      <c r="AX765" s="120">
        <v>11.38</v>
      </c>
      <c r="AY765" s="120">
        <v>142.13</v>
      </c>
      <c r="AZ765" s="120">
        <v>123.88</v>
      </c>
      <c r="BA765" s="120">
        <v>10.41</v>
      </c>
      <c r="BB765" s="120">
        <v>4.79</v>
      </c>
      <c r="BC765" s="120">
        <v>1.93</v>
      </c>
    </row>
    <row r="766" spans="1:55" ht="42" x14ac:dyDescent="0.45">
      <c r="A766" s="261">
        <v>132</v>
      </c>
      <c r="B766" s="174" t="s">
        <v>246</v>
      </c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9">
        <v>-33.33</v>
      </c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9">
        <v>-100</v>
      </c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9">
        <v>-100</v>
      </c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</row>
    <row r="767" spans="1:55" ht="29.25" x14ac:dyDescent="0.45">
      <c r="A767" s="260">
        <v>133</v>
      </c>
      <c r="B767" s="173" t="s">
        <v>247</v>
      </c>
      <c r="C767" s="120">
        <v>26.09</v>
      </c>
      <c r="D767" s="120">
        <v>-44.83</v>
      </c>
      <c r="E767" s="120">
        <v>-41.86</v>
      </c>
      <c r="F767" s="120">
        <v>-39.29</v>
      </c>
      <c r="G767" s="120">
        <v>-27.5</v>
      </c>
      <c r="H767" s="120">
        <v>3.7</v>
      </c>
      <c r="I767" s="120">
        <v>-16</v>
      </c>
      <c r="J767" s="120">
        <v>93.75</v>
      </c>
      <c r="K767" s="120">
        <v>-11.11</v>
      </c>
      <c r="L767" s="120">
        <v>12.9</v>
      </c>
      <c r="M767" s="120">
        <v>123.08</v>
      </c>
      <c r="N767" s="120">
        <v>17.649999999999999</v>
      </c>
      <c r="O767" s="120">
        <v>-48.28</v>
      </c>
      <c r="P767" s="120">
        <v>-37.5</v>
      </c>
      <c r="Q767" s="120">
        <v>8</v>
      </c>
      <c r="R767" s="120">
        <v>-35.29</v>
      </c>
      <c r="S767" s="120">
        <v>48.28</v>
      </c>
      <c r="T767" s="120">
        <v>-25</v>
      </c>
      <c r="U767" s="120">
        <v>38.1</v>
      </c>
      <c r="V767" s="120">
        <v>-3.23</v>
      </c>
      <c r="W767" s="120">
        <v>-46.88</v>
      </c>
      <c r="X767" s="120">
        <v>-25.71</v>
      </c>
      <c r="Y767" s="120">
        <v>-20.69</v>
      </c>
      <c r="Z767" s="120">
        <v>-10</v>
      </c>
      <c r="AA767" s="120">
        <v>0</v>
      </c>
      <c r="AB767" s="120">
        <v>80</v>
      </c>
      <c r="AC767" s="120">
        <v>-37.04</v>
      </c>
      <c r="AD767" s="120">
        <v>90.91</v>
      </c>
      <c r="AE767" s="120">
        <v>-44.19</v>
      </c>
      <c r="AF767" s="120">
        <v>95.24</v>
      </c>
      <c r="AG767" s="120">
        <v>-27.59</v>
      </c>
      <c r="AH767" s="120">
        <v>-30</v>
      </c>
      <c r="AI767" s="120">
        <v>11.76</v>
      </c>
      <c r="AJ767" s="120">
        <v>-50</v>
      </c>
      <c r="AK767" s="120">
        <v>39.130000000000003</v>
      </c>
      <c r="AL767" s="120">
        <v>50</v>
      </c>
      <c r="AM767" s="120">
        <v>26.67</v>
      </c>
      <c r="AN767" s="120">
        <v>27.78</v>
      </c>
      <c r="AO767" s="120">
        <v>200</v>
      </c>
      <c r="AP767" s="120">
        <v>66.67</v>
      </c>
      <c r="AQ767" s="120">
        <v>16.670000000000002</v>
      </c>
      <c r="AR767" s="120">
        <v>-78.05</v>
      </c>
      <c r="AS767" s="120">
        <v>14.29</v>
      </c>
      <c r="AT767" s="120">
        <v>42.86</v>
      </c>
      <c r="AU767" s="120">
        <v>-15.79</v>
      </c>
      <c r="AV767" s="120">
        <v>53.85</v>
      </c>
      <c r="AW767" s="120">
        <v>15.63</v>
      </c>
      <c r="AX767" s="120">
        <v>-3.7</v>
      </c>
      <c r="AY767" s="120">
        <v>89.47</v>
      </c>
      <c r="AZ767" s="120">
        <v>-17.39</v>
      </c>
      <c r="BA767" s="120">
        <v>17.649999999999999</v>
      </c>
      <c r="BB767" s="120">
        <v>-85.71</v>
      </c>
      <c r="BC767" s="120">
        <v>10.71</v>
      </c>
    </row>
    <row r="768" spans="1:55" ht="54.75" x14ac:dyDescent="0.45">
      <c r="A768" s="261">
        <v>134</v>
      </c>
      <c r="B768" s="174" t="s">
        <v>248</v>
      </c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9">
        <v>-100</v>
      </c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9">
        <v>-100</v>
      </c>
      <c r="AL768" s="117"/>
      <c r="AM768" s="117"/>
      <c r="AN768" s="119">
        <v>0</v>
      </c>
      <c r="AO768" s="117"/>
      <c r="AP768" s="117"/>
      <c r="AQ768" s="119">
        <v>0</v>
      </c>
      <c r="AR768" s="119">
        <v>0</v>
      </c>
      <c r="AS768" s="119">
        <v>-100</v>
      </c>
      <c r="AT768" s="117"/>
      <c r="AU768" s="117"/>
      <c r="AV768" s="119">
        <v>-100</v>
      </c>
      <c r="AW768" s="117"/>
      <c r="AX768" s="119">
        <v>-100</v>
      </c>
      <c r="AY768" s="117"/>
      <c r="AZ768" s="117"/>
      <c r="BA768" s="119">
        <v>0</v>
      </c>
      <c r="BB768" s="117"/>
      <c r="BC768" s="119">
        <v>-100</v>
      </c>
    </row>
    <row r="769" spans="1:55" x14ac:dyDescent="0.45">
      <c r="A769" s="260">
        <v>135</v>
      </c>
      <c r="B769" s="173" t="s">
        <v>84</v>
      </c>
      <c r="C769" s="120">
        <v>-1.3</v>
      </c>
      <c r="D769" s="120">
        <v>10.07</v>
      </c>
      <c r="E769" s="120">
        <v>1.98</v>
      </c>
      <c r="F769" s="120">
        <v>13.88</v>
      </c>
      <c r="G769" s="120">
        <v>-7.95</v>
      </c>
      <c r="H769" s="120">
        <v>11.1</v>
      </c>
      <c r="I769" s="120">
        <v>2.88</v>
      </c>
      <c r="J769" s="120">
        <v>-9.94</v>
      </c>
      <c r="K769" s="120">
        <v>-7.85</v>
      </c>
      <c r="L769" s="120">
        <v>-7.65</v>
      </c>
      <c r="M769" s="120">
        <v>-18.2</v>
      </c>
      <c r="N769" s="120">
        <v>1.57</v>
      </c>
      <c r="O769" s="120">
        <v>3.32</v>
      </c>
      <c r="P769" s="120">
        <v>-1.99</v>
      </c>
      <c r="Q769" s="120">
        <v>-3.44</v>
      </c>
      <c r="R769" s="120">
        <v>-14.38</v>
      </c>
      <c r="S769" s="120">
        <v>-14.12</v>
      </c>
      <c r="T769" s="120">
        <v>-9.07</v>
      </c>
      <c r="U769" s="120">
        <v>-5.21</v>
      </c>
      <c r="V769" s="120">
        <v>-6.43</v>
      </c>
      <c r="W769" s="120">
        <v>6.68</v>
      </c>
      <c r="X769" s="120">
        <v>10.29</v>
      </c>
      <c r="Y769" s="120">
        <v>2.95</v>
      </c>
      <c r="Z769" s="120">
        <v>1.48</v>
      </c>
      <c r="AA769" s="120">
        <v>-4.9400000000000004</v>
      </c>
      <c r="AB769" s="120">
        <v>-3.53</v>
      </c>
      <c r="AC769" s="120">
        <v>2.19</v>
      </c>
      <c r="AD769" s="120">
        <v>-3.07</v>
      </c>
      <c r="AE769" s="120">
        <v>12.87</v>
      </c>
      <c r="AF769" s="120">
        <v>-4.17</v>
      </c>
      <c r="AG769" s="120">
        <v>-9.6300000000000008</v>
      </c>
      <c r="AH769" s="120">
        <v>8.66</v>
      </c>
      <c r="AI769" s="120">
        <v>-4.1500000000000004</v>
      </c>
      <c r="AJ769" s="120">
        <v>-19.850000000000001</v>
      </c>
      <c r="AK769" s="120">
        <v>2.39</v>
      </c>
      <c r="AL769" s="120">
        <v>-8</v>
      </c>
      <c r="AM769" s="120">
        <v>-7.3</v>
      </c>
      <c r="AN769" s="120">
        <v>-5.0599999999999996</v>
      </c>
      <c r="AO769" s="120">
        <v>-7.02</v>
      </c>
      <c r="AP769" s="120">
        <v>4.75</v>
      </c>
      <c r="AQ769" s="120">
        <v>3.44</v>
      </c>
      <c r="AR769" s="120">
        <v>8.3699999999999992</v>
      </c>
      <c r="AS769" s="120">
        <v>12.11</v>
      </c>
      <c r="AT769" s="120">
        <v>14.56</v>
      </c>
      <c r="AU769" s="120">
        <v>22.34</v>
      </c>
      <c r="AV769" s="120">
        <v>119.64</v>
      </c>
      <c r="AW769" s="120">
        <v>14.73</v>
      </c>
      <c r="AX769" s="120">
        <v>9.3000000000000007</v>
      </c>
      <c r="AY769" s="120">
        <v>25.03</v>
      </c>
      <c r="AZ769" s="120">
        <v>19.66</v>
      </c>
      <c r="BA769" s="120">
        <v>32.130000000000003</v>
      </c>
      <c r="BB769" s="120">
        <v>18.739999999999998</v>
      </c>
      <c r="BC769" s="120">
        <v>22.08</v>
      </c>
    </row>
    <row r="770" spans="1:55" ht="42" x14ac:dyDescent="0.45">
      <c r="A770" s="261">
        <v>136</v>
      </c>
      <c r="B770" s="174" t="s">
        <v>249</v>
      </c>
      <c r="C770" s="119">
        <v>-23.71</v>
      </c>
      <c r="D770" s="119">
        <v>23.6</v>
      </c>
      <c r="E770" s="119">
        <v>-0.95</v>
      </c>
      <c r="F770" s="119">
        <v>-70.59</v>
      </c>
      <c r="G770" s="119">
        <v>35.11</v>
      </c>
      <c r="H770" s="119">
        <v>13.27</v>
      </c>
      <c r="I770" s="119">
        <v>29.57</v>
      </c>
      <c r="J770" s="119">
        <v>-60.93</v>
      </c>
      <c r="K770" s="119">
        <v>358.62</v>
      </c>
      <c r="L770" s="119">
        <v>-8.0500000000000007</v>
      </c>
      <c r="M770" s="119">
        <v>9.6</v>
      </c>
      <c r="N770" s="119">
        <v>-100</v>
      </c>
      <c r="O770" s="119">
        <v>-83.78</v>
      </c>
      <c r="P770" s="119">
        <v>-80</v>
      </c>
      <c r="Q770" s="119">
        <v>-66.349999999999994</v>
      </c>
      <c r="R770" s="119">
        <v>-100</v>
      </c>
      <c r="S770" s="119">
        <v>-99.21</v>
      </c>
      <c r="T770" s="119">
        <v>-100</v>
      </c>
      <c r="U770" s="119">
        <v>-99.33</v>
      </c>
      <c r="V770" s="119">
        <v>-98.31</v>
      </c>
      <c r="W770" s="119">
        <v>-99.25</v>
      </c>
      <c r="X770" s="119">
        <v>-100</v>
      </c>
      <c r="Y770" s="119">
        <v>-100</v>
      </c>
      <c r="Z770" s="117"/>
      <c r="AA770" s="117"/>
      <c r="AB770" s="117"/>
      <c r="AC770" s="119">
        <v>-97.14</v>
      </c>
      <c r="AD770" s="117"/>
      <c r="AE770" s="119">
        <v>-100</v>
      </c>
      <c r="AF770" s="117"/>
      <c r="AG770" s="119">
        <v>0</v>
      </c>
      <c r="AH770" s="119">
        <v>-100</v>
      </c>
      <c r="AI770" s="119">
        <v>-100</v>
      </c>
      <c r="AJ770" s="117"/>
      <c r="AK770" s="117"/>
      <c r="AL770" s="119">
        <v>-100</v>
      </c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</row>
    <row r="771" spans="1:55" x14ac:dyDescent="0.45">
      <c r="A771" s="260">
        <v>137</v>
      </c>
      <c r="B771" s="173" t="s">
        <v>250</v>
      </c>
      <c r="C771" s="120">
        <v>50.84</v>
      </c>
      <c r="D771" s="120">
        <v>-78.3</v>
      </c>
      <c r="E771" s="120">
        <v>68.599999999999994</v>
      </c>
      <c r="F771" s="120">
        <v>-19.190000000000001</v>
      </c>
      <c r="G771" s="120">
        <v>-35.26</v>
      </c>
      <c r="H771" s="120">
        <v>-44.97</v>
      </c>
      <c r="I771" s="120">
        <v>-29.21</v>
      </c>
      <c r="J771" s="120">
        <v>-11.22</v>
      </c>
      <c r="K771" s="120">
        <v>12.58</v>
      </c>
      <c r="L771" s="120">
        <v>190.23</v>
      </c>
      <c r="M771" s="120">
        <v>-63.32</v>
      </c>
      <c r="N771" s="120">
        <v>-15.98</v>
      </c>
      <c r="O771" s="120">
        <v>30.91</v>
      </c>
      <c r="P771" s="120">
        <v>154.84</v>
      </c>
      <c r="Q771" s="120">
        <v>-70.650000000000006</v>
      </c>
      <c r="R771" s="120">
        <v>66.25</v>
      </c>
      <c r="S771" s="120">
        <v>80.62</v>
      </c>
      <c r="T771" s="120">
        <v>-2.33</v>
      </c>
      <c r="U771" s="120">
        <v>112.84</v>
      </c>
      <c r="V771" s="120">
        <v>8.75</v>
      </c>
      <c r="W771" s="120">
        <v>-13.41</v>
      </c>
      <c r="X771" s="120">
        <v>84.97</v>
      </c>
      <c r="Y771" s="120">
        <v>217.32</v>
      </c>
      <c r="Z771" s="120">
        <v>32.72</v>
      </c>
      <c r="AA771" s="120">
        <v>-52.63</v>
      </c>
      <c r="AB771" s="120">
        <v>-13.71</v>
      </c>
      <c r="AC771" s="120">
        <v>714.48</v>
      </c>
      <c r="AD771" s="120">
        <v>-54.89</v>
      </c>
      <c r="AE771" s="120">
        <v>7.33</v>
      </c>
      <c r="AF771" s="120">
        <v>487.65</v>
      </c>
      <c r="AG771" s="120">
        <v>-31.96</v>
      </c>
      <c r="AH771" s="120">
        <v>53.8</v>
      </c>
      <c r="AI771" s="120">
        <v>92.58</v>
      </c>
      <c r="AJ771" s="120">
        <v>-23.53</v>
      </c>
      <c r="AK771" s="120">
        <v>-49.47</v>
      </c>
      <c r="AL771" s="120">
        <v>19.57</v>
      </c>
      <c r="AM771" s="120">
        <v>-7.81</v>
      </c>
      <c r="AN771" s="120">
        <v>28.61</v>
      </c>
      <c r="AO771" s="120">
        <v>-77.05</v>
      </c>
      <c r="AP771" s="120">
        <v>34.17</v>
      </c>
      <c r="AQ771" s="120">
        <v>-55.56</v>
      </c>
      <c r="AR771" s="120">
        <v>-89.02</v>
      </c>
      <c r="AS771" s="120">
        <v>-5.28</v>
      </c>
      <c r="AT771" s="120">
        <v>-11.43</v>
      </c>
      <c r="AU771" s="120">
        <v>-59.13</v>
      </c>
      <c r="AV771" s="120">
        <v>-27.84</v>
      </c>
      <c r="AW771" s="120">
        <v>1.74</v>
      </c>
      <c r="AX771" s="120">
        <v>-67.14</v>
      </c>
      <c r="AY771" s="120">
        <v>69.709999999999994</v>
      </c>
      <c r="AZ771" s="120">
        <v>-46.77</v>
      </c>
      <c r="BA771" s="120">
        <v>-15.5</v>
      </c>
      <c r="BB771" s="120">
        <v>24.22</v>
      </c>
      <c r="BC771" s="120">
        <v>-2.14</v>
      </c>
    </row>
    <row r="772" spans="1:55" ht="42" x14ac:dyDescent="0.45">
      <c r="A772" s="261">
        <v>138</v>
      </c>
      <c r="B772" s="174" t="s">
        <v>79</v>
      </c>
      <c r="C772" s="119">
        <v>12.62</v>
      </c>
      <c r="D772" s="119">
        <v>14.72</v>
      </c>
      <c r="E772" s="119">
        <v>1.69</v>
      </c>
      <c r="F772" s="119">
        <v>11.57</v>
      </c>
      <c r="G772" s="119">
        <v>26.68</v>
      </c>
      <c r="H772" s="119">
        <v>24.67</v>
      </c>
      <c r="I772" s="119">
        <v>3.6</v>
      </c>
      <c r="J772" s="119">
        <v>-8.73</v>
      </c>
      <c r="K772" s="119">
        <v>6.03</v>
      </c>
      <c r="L772" s="119">
        <v>-11.42</v>
      </c>
      <c r="M772" s="119">
        <v>-9.33</v>
      </c>
      <c r="N772" s="119">
        <v>10.06</v>
      </c>
      <c r="O772" s="119">
        <v>-6.05</v>
      </c>
      <c r="P772" s="119">
        <v>-6.82</v>
      </c>
      <c r="Q772" s="119">
        <v>6.59</v>
      </c>
      <c r="R772" s="119">
        <v>-0.77</v>
      </c>
      <c r="S772" s="119">
        <v>-18.100000000000001</v>
      </c>
      <c r="T772" s="119">
        <v>2.38</v>
      </c>
      <c r="U772" s="119">
        <v>4.99</v>
      </c>
      <c r="V772" s="119">
        <v>4.41</v>
      </c>
      <c r="W772" s="119">
        <v>-11.81</v>
      </c>
      <c r="X772" s="119">
        <v>-13.57</v>
      </c>
      <c r="Y772" s="119">
        <v>-12.91</v>
      </c>
      <c r="Z772" s="119">
        <v>-2.37</v>
      </c>
      <c r="AA772" s="119">
        <v>-13.19</v>
      </c>
      <c r="AB772" s="119">
        <v>-9.1999999999999993</v>
      </c>
      <c r="AC772" s="119">
        <v>-13.79</v>
      </c>
      <c r="AD772" s="119">
        <v>-0.85</v>
      </c>
      <c r="AE772" s="119">
        <v>7.42</v>
      </c>
      <c r="AF772" s="119">
        <v>-4.4400000000000004</v>
      </c>
      <c r="AG772" s="119">
        <v>-22.69</v>
      </c>
      <c r="AH772" s="119">
        <v>9.52</v>
      </c>
      <c r="AI772" s="119">
        <v>4.17</v>
      </c>
      <c r="AJ772" s="119">
        <v>-4.67</v>
      </c>
      <c r="AK772" s="119">
        <v>34.69</v>
      </c>
      <c r="AL772" s="119">
        <v>34.36</v>
      </c>
      <c r="AM772" s="119">
        <v>60.3</v>
      </c>
      <c r="AN772" s="119">
        <v>15.7</v>
      </c>
      <c r="AO772" s="119">
        <v>13.2</v>
      </c>
      <c r="AP772" s="119">
        <v>-12.73</v>
      </c>
      <c r="AQ772" s="119">
        <v>8.43</v>
      </c>
      <c r="AR772" s="119">
        <v>-0.33</v>
      </c>
      <c r="AS772" s="119">
        <v>8.1999999999999993</v>
      </c>
      <c r="AT772" s="119">
        <v>-9.5399999999999991</v>
      </c>
      <c r="AU772" s="119">
        <v>2.34</v>
      </c>
      <c r="AV772" s="119">
        <v>12.35</v>
      </c>
      <c r="AW772" s="119">
        <v>3.11</v>
      </c>
      <c r="AX772" s="119">
        <v>-12.27</v>
      </c>
      <c r="AY772" s="119">
        <v>-24.04</v>
      </c>
      <c r="AZ772" s="119">
        <v>6.46</v>
      </c>
      <c r="BA772" s="119">
        <v>8.0500000000000007</v>
      </c>
      <c r="BB772" s="119">
        <v>21.08</v>
      </c>
      <c r="BC772" s="119">
        <v>-2.9</v>
      </c>
    </row>
    <row r="773" spans="1:55" ht="29.25" x14ac:dyDescent="0.45">
      <c r="A773" s="260">
        <v>139</v>
      </c>
      <c r="B773" s="173" t="s">
        <v>251</v>
      </c>
      <c r="C773" s="120">
        <v>-18.75</v>
      </c>
      <c r="D773" s="120">
        <v>-57.14</v>
      </c>
      <c r="E773" s="120">
        <v>200</v>
      </c>
      <c r="F773" s="120">
        <v>575</v>
      </c>
      <c r="G773" s="120">
        <v>36.11</v>
      </c>
      <c r="H773" s="120">
        <v>500</v>
      </c>
      <c r="I773" s="120">
        <v>775</v>
      </c>
      <c r="J773" s="120">
        <v>0</v>
      </c>
      <c r="K773" s="120">
        <v>0</v>
      </c>
      <c r="L773" s="120">
        <v>9.09</v>
      </c>
      <c r="M773" s="120">
        <v>-88.89</v>
      </c>
      <c r="N773" s="120">
        <v>60</v>
      </c>
      <c r="O773" s="120">
        <v>61.54</v>
      </c>
      <c r="P773" s="120">
        <v>233.33</v>
      </c>
      <c r="Q773" s="120">
        <v>-24.24</v>
      </c>
      <c r="R773" s="120">
        <v>51.85</v>
      </c>
      <c r="S773" s="120">
        <v>-59.18</v>
      </c>
      <c r="T773" s="120">
        <v>-77.78</v>
      </c>
      <c r="U773" s="120">
        <v>11.43</v>
      </c>
      <c r="V773" s="120">
        <v>18.18</v>
      </c>
      <c r="W773" s="120">
        <v>117.65</v>
      </c>
      <c r="X773" s="120">
        <v>108.33</v>
      </c>
      <c r="Y773" s="120">
        <v>450</v>
      </c>
      <c r="Z773" s="120">
        <v>112.5</v>
      </c>
      <c r="AA773" s="120">
        <v>90.48</v>
      </c>
      <c r="AB773" s="120">
        <v>0</v>
      </c>
      <c r="AC773" s="120">
        <v>40</v>
      </c>
      <c r="AD773" s="120">
        <v>-2.44</v>
      </c>
      <c r="AE773" s="120">
        <v>70</v>
      </c>
      <c r="AF773" s="118">
        <v>1050</v>
      </c>
      <c r="AG773" s="120">
        <v>-61.54</v>
      </c>
      <c r="AH773" s="120">
        <v>115.38</v>
      </c>
      <c r="AI773" s="120">
        <v>32.43</v>
      </c>
      <c r="AJ773" s="120">
        <v>0</v>
      </c>
      <c r="AK773" s="120">
        <v>-54.55</v>
      </c>
      <c r="AL773" s="120">
        <v>82.35</v>
      </c>
      <c r="AM773" s="120">
        <v>-82.5</v>
      </c>
      <c r="AN773" s="120">
        <v>95</v>
      </c>
      <c r="AO773" s="120">
        <v>-54.29</v>
      </c>
      <c r="AP773" s="120">
        <v>-87.5</v>
      </c>
      <c r="AQ773" s="120">
        <v>0</v>
      </c>
      <c r="AR773" s="120">
        <v>-63.04</v>
      </c>
      <c r="AS773" s="120">
        <v>180</v>
      </c>
      <c r="AT773" s="120">
        <v>-32.14</v>
      </c>
      <c r="AU773" s="120">
        <v>-57.14</v>
      </c>
      <c r="AV773" s="120">
        <v>56</v>
      </c>
      <c r="AW773" s="120">
        <v>320</v>
      </c>
      <c r="AX773" s="120">
        <v>-87.1</v>
      </c>
      <c r="AY773" s="120">
        <v>585.71</v>
      </c>
      <c r="AZ773" s="120">
        <v>-20.51</v>
      </c>
      <c r="BA773" s="120">
        <v>118.75</v>
      </c>
      <c r="BB773" s="120">
        <v>680</v>
      </c>
      <c r="BC773" s="120">
        <v>73.53</v>
      </c>
    </row>
    <row r="774" spans="1:55" x14ac:dyDescent="0.45">
      <c r="A774" s="261">
        <v>140</v>
      </c>
      <c r="B774" s="174" t="s">
        <v>62</v>
      </c>
      <c r="C774" s="119">
        <v>64.81</v>
      </c>
      <c r="D774" s="119">
        <v>97.84</v>
      </c>
      <c r="E774" s="119">
        <v>-19.71</v>
      </c>
      <c r="F774" s="119">
        <v>31.73</v>
      </c>
      <c r="G774" s="119">
        <v>7.86</v>
      </c>
      <c r="H774" s="119">
        <v>0</v>
      </c>
      <c r="I774" s="119">
        <v>-36.14</v>
      </c>
      <c r="J774" s="119">
        <v>-38.6</v>
      </c>
      <c r="K774" s="119">
        <v>-7.32</v>
      </c>
      <c r="L774" s="119">
        <v>-34.369999999999997</v>
      </c>
      <c r="M774" s="119">
        <v>-66.349999999999994</v>
      </c>
      <c r="N774" s="119">
        <v>-23.31</v>
      </c>
      <c r="O774" s="119">
        <v>-35.94</v>
      </c>
      <c r="P774" s="119">
        <v>-38.130000000000003</v>
      </c>
      <c r="Q774" s="119">
        <v>-21.74</v>
      </c>
      <c r="R774" s="119">
        <v>-38.380000000000003</v>
      </c>
      <c r="S774" s="119">
        <v>-43.15</v>
      </c>
      <c r="T774" s="119">
        <v>-51.79</v>
      </c>
      <c r="U774" s="119">
        <v>-54.09</v>
      </c>
      <c r="V774" s="119">
        <v>8.42</v>
      </c>
      <c r="W774" s="119">
        <v>-26.32</v>
      </c>
      <c r="X774" s="119">
        <v>-54.51</v>
      </c>
      <c r="Y774" s="119">
        <v>-24.19</v>
      </c>
      <c r="Z774" s="119">
        <v>-29.28</v>
      </c>
      <c r="AA774" s="119">
        <v>-76.83</v>
      </c>
      <c r="AB774" s="119">
        <v>-58.1</v>
      </c>
      <c r="AC774" s="119">
        <v>-29.08</v>
      </c>
      <c r="AD774" s="119">
        <v>39.090000000000003</v>
      </c>
      <c r="AE774" s="119">
        <v>18.46</v>
      </c>
      <c r="AF774" s="119">
        <v>58.02</v>
      </c>
      <c r="AG774" s="119">
        <v>176.71</v>
      </c>
      <c r="AH774" s="119">
        <v>1.37</v>
      </c>
      <c r="AI774" s="119">
        <v>87.05</v>
      </c>
      <c r="AJ774" s="119">
        <v>123.58</v>
      </c>
      <c r="AK774" s="119">
        <v>23.31</v>
      </c>
      <c r="AL774" s="119">
        <v>-3.91</v>
      </c>
      <c r="AM774" s="119">
        <v>119.3</v>
      </c>
      <c r="AN774" s="119">
        <v>37.82</v>
      </c>
      <c r="AO774" s="119">
        <v>73.73</v>
      </c>
      <c r="AP774" s="119">
        <v>2.29</v>
      </c>
      <c r="AQ774" s="119">
        <v>51.08</v>
      </c>
      <c r="AR774" s="119">
        <v>23.83</v>
      </c>
      <c r="AS774" s="119">
        <v>16.34</v>
      </c>
      <c r="AT774" s="119">
        <v>4.05</v>
      </c>
      <c r="AU774" s="119">
        <v>-37.71</v>
      </c>
      <c r="AV774" s="119">
        <v>77.64</v>
      </c>
      <c r="AW774" s="119">
        <v>-16.920000000000002</v>
      </c>
      <c r="AX774" s="119">
        <v>82.93</v>
      </c>
      <c r="AY774" s="119">
        <v>112.8</v>
      </c>
      <c r="AZ774" s="119">
        <v>99.39</v>
      </c>
      <c r="BA774" s="119">
        <v>4.51</v>
      </c>
      <c r="BB774" s="119">
        <v>2.2400000000000002</v>
      </c>
      <c r="BC774" s="119">
        <v>-17.190000000000001</v>
      </c>
    </row>
    <row r="775" spans="1:55" ht="29.25" x14ac:dyDescent="0.45">
      <c r="A775" s="260">
        <v>141</v>
      </c>
      <c r="B775" s="173" t="s">
        <v>252</v>
      </c>
      <c r="C775" s="120">
        <v>-50</v>
      </c>
      <c r="D775" s="120">
        <v>93.75</v>
      </c>
      <c r="E775" s="120">
        <v>116.67</v>
      </c>
      <c r="F775" s="120">
        <v>-60</v>
      </c>
      <c r="G775" s="120">
        <v>-15.79</v>
      </c>
      <c r="H775" s="120">
        <v>-27.27</v>
      </c>
      <c r="I775" s="120">
        <v>7.69</v>
      </c>
      <c r="J775" s="120">
        <v>-77.78</v>
      </c>
      <c r="K775" s="120">
        <v>400</v>
      </c>
      <c r="L775" s="120">
        <v>-70</v>
      </c>
      <c r="M775" s="120">
        <v>-58.82</v>
      </c>
      <c r="N775" s="120">
        <v>-73.91</v>
      </c>
      <c r="O775" s="120">
        <v>0</v>
      </c>
      <c r="P775" s="120">
        <v>-67.739999999999995</v>
      </c>
      <c r="Q775" s="120">
        <v>-23.08</v>
      </c>
      <c r="R775" s="120">
        <v>-100</v>
      </c>
      <c r="S775" s="120">
        <v>-12.5</v>
      </c>
      <c r="T775" s="120">
        <v>-50</v>
      </c>
      <c r="U775" s="120">
        <v>-42.86</v>
      </c>
      <c r="V775" s="120">
        <v>75</v>
      </c>
      <c r="W775" s="120">
        <v>-33.33</v>
      </c>
      <c r="X775" s="120">
        <v>0</v>
      </c>
      <c r="Y775" s="120">
        <v>28.57</v>
      </c>
      <c r="Z775" s="120">
        <v>33.33</v>
      </c>
      <c r="AA775" s="120">
        <v>28.57</v>
      </c>
      <c r="AB775" s="120">
        <v>0</v>
      </c>
      <c r="AC775" s="120">
        <v>160</v>
      </c>
      <c r="AD775" s="116"/>
      <c r="AE775" s="120">
        <v>-71.430000000000007</v>
      </c>
      <c r="AF775" s="120">
        <v>150</v>
      </c>
      <c r="AG775" s="120">
        <v>0</v>
      </c>
      <c r="AH775" s="120">
        <v>-14.29</v>
      </c>
      <c r="AI775" s="120">
        <v>-10</v>
      </c>
      <c r="AJ775" s="120">
        <v>83.33</v>
      </c>
      <c r="AK775" s="120">
        <v>55.56</v>
      </c>
      <c r="AL775" s="120">
        <v>-25</v>
      </c>
      <c r="AM775" s="120">
        <v>33.33</v>
      </c>
      <c r="AN775" s="120">
        <v>-40</v>
      </c>
      <c r="AO775" s="120">
        <v>-73.08</v>
      </c>
      <c r="AP775" s="120">
        <v>-75</v>
      </c>
      <c r="AQ775" s="120">
        <v>325</v>
      </c>
      <c r="AR775" s="120">
        <v>-50</v>
      </c>
      <c r="AS775" s="120">
        <v>-50</v>
      </c>
      <c r="AT775" s="120">
        <v>116.67</v>
      </c>
      <c r="AU775" s="120">
        <v>100</v>
      </c>
      <c r="AV775" s="120">
        <v>0</v>
      </c>
      <c r="AW775" s="120">
        <v>-50</v>
      </c>
      <c r="AX775" s="120">
        <v>100</v>
      </c>
      <c r="AY775" s="120">
        <v>-25</v>
      </c>
      <c r="AZ775" s="120">
        <v>300</v>
      </c>
      <c r="BA775" s="120">
        <v>57.14</v>
      </c>
      <c r="BB775" s="120">
        <v>650</v>
      </c>
      <c r="BC775" s="120">
        <v>-41.18</v>
      </c>
    </row>
    <row r="776" spans="1:55" ht="29.25" x14ac:dyDescent="0.45">
      <c r="A776" s="261">
        <v>142</v>
      </c>
      <c r="B776" s="174" t="s">
        <v>385</v>
      </c>
      <c r="C776" s="117"/>
      <c r="D776" s="117"/>
      <c r="E776" s="117"/>
      <c r="F776" s="117"/>
      <c r="G776" s="117"/>
      <c r="H776" s="117"/>
      <c r="I776" s="119">
        <v>-100</v>
      </c>
      <c r="J776" s="117"/>
      <c r="K776" s="119">
        <v>-100</v>
      </c>
      <c r="L776" s="119">
        <v>-100</v>
      </c>
      <c r="M776" s="119">
        <v>-100</v>
      </c>
      <c r="N776" s="119">
        <v>-100</v>
      </c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9">
        <v>-100</v>
      </c>
      <c r="AE776" s="117"/>
      <c r="AF776" s="117"/>
      <c r="AG776" s="119">
        <v>-100</v>
      </c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9">
        <v>-40</v>
      </c>
      <c r="AU776" s="117"/>
      <c r="AV776" s="117"/>
      <c r="AW776" s="117"/>
      <c r="AX776" s="117"/>
      <c r="AY776" s="117"/>
      <c r="AZ776" s="117"/>
      <c r="BA776" s="117"/>
      <c r="BB776" s="117"/>
      <c r="BC776" s="117"/>
    </row>
    <row r="777" spans="1:55" x14ac:dyDescent="0.45">
      <c r="A777" s="260">
        <v>143</v>
      </c>
      <c r="B777" s="173" t="s">
        <v>103</v>
      </c>
      <c r="C777" s="120">
        <v>-34.42</v>
      </c>
      <c r="D777" s="120">
        <v>-39.56</v>
      </c>
      <c r="E777" s="120">
        <v>-20.48</v>
      </c>
      <c r="F777" s="120">
        <v>19.84</v>
      </c>
      <c r="G777" s="120">
        <v>-27.74</v>
      </c>
      <c r="H777" s="120">
        <v>-10.199999999999999</v>
      </c>
      <c r="I777" s="120">
        <v>-53.95</v>
      </c>
      <c r="J777" s="120">
        <v>-52.81</v>
      </c>
      <c r="K777" s="120">
        <v>55.47</v>
      </c>
      <c r="L777" s="120">
        <v>117.84</v>
      </c>
      <c r="M777" s="120">
        <v>-5.52</v>
      </c>
      <c r="N777" s="120">
        <v>120.91</v>
      </c>
      <c r="O777" s="120">
        <v>3.58</v>
      </c>
      <c r="P777" s="120">
        <v>-33.71</v>
      </c>
      <c r="Q777" s="120">
        <v>-13.27</v>
      </c>
      <c r="R777" s="120">
        <v>-47.52</v>
      </c>
      <c r="S777" s="120">
        <v>-34.19</v>
      </c>
      <c r="T777" s="120">
        <v>-30.13</v>
      </c>
      <c r="U777" s="120">
        <v>47.29</v>
      </c>
      <c r="V777" s="120">
        <v>-2.67</v>
      </c>
      <c r="W777" s="120">
        <v>-44.7</v>
      </c>
      <c r="X777" s="120">
        <v>-66.849999999999994</v>
      </c>
      <c r="Y777" s="120">
        <v>-39.04</v>
      </c>
      <c r="Z777" s="120">
        <v>-58.4</v>
      </c>
      <c r="AA777" s="120">
        <v>-1.84</v>
      </c>
      <c r="AB777" s="120">
        <v>10.64</v>
      </c>
      <c r="AC777" s="120">
        <v>-18.149999999999999</v>
      </c>
      <c r="AD777" s="120">
        <v>54.03</v>
      </c>
      <c r="AE777" s="120">
        <v>29.2</v>
      </c>
      <c r="AF777" s="120">
        <v>15.71</v>
      </c>
      <c r="AG777" s="120">
        <v>-39.06</v>
      </c>
      <c r="AH777" s="120">
        <v>45.49</v>
      </c>
      <c r="AI777" s="120">
        <v>22.76</v>
      </c>
      <c r="AJ777" s="120">
        <v>-8.08</v>
      </c>
      <c r="AK777" s="120">
        <v>5.8</v>
      </c>
      <c r="AL777" s="120">
        <v>8.25</v>
      </c>
      <c r="AM777" s="120">
        <v>-9.1</v>
      </c>
      <c r="AN777" s="120">
        <v>-10.75</v>
      </c>
      <c r="AO777" s="120">
        <v>-22.07</v>
      </c>
      <c r="AP777" s="120">
        <v>-65.069999999999993</v>
      </c>
      <c r="AQ777" s="120">
        <v>-16.3</v>
      </c>
      <c r="AR777" s="120">
        <v>-5.36</v>
      </c>
      <c r="AS777" s="120">
        <v>56.08</v>
      </c>
      <c r="AT777" s="120">
        <v>-23.84</v>
      </c>
      <c r="AU777" s="120">
        <v>-11.26</v>
      </c>
      <c r="AV777" s="120">
        <v>-12.36</v>
      </c>
      <c r="AW777" s="120">
        <v>94.04</v>
      </c>
      <c r="AX777" s="120">
        <v>-2.66</v>
      </c>
      <c r="AY777" s="120">
        <v>-13.95</v>
      </c>
      <c r="AZ777" s="120">
        <v>24.17</v>
      </c>
      <c r="BA777" s="120">
        <v>26.05</v>
      </c>
      <c r="BB777" s="120">
        <v>45.31</v>
      </c>
      <c r="BC777" s="120">
        <v>4.41</v>
      </c>
    </row>
    <row r="778" spans="1:55" ht="29.25" x14ac:dyDescent="0.45">
      <c r="A778" s="261">
        <v>144</v>
      </c>
      <c r="B778" s="174" t="s">
        <v>253</v>
      </c>
      <c r="C778" s="117"/>
      <c r="D778" s="119">
        <v>-90</v>
      </c>
      <c r="E778" s="119">
        <v>200</v>
      </c>
      <c r="F778" s="117"/>
      <c r="G778" s="119">
        <v>-100</v>
      </c>
      <c r="H778" s="117"/>
      <c r="I778" s="119">
        <v>-100</v>
      </c>
      <c r="J778" s="119">
        <v>-100</v>
      </c>
      <c r="K778" s="119">
        <v>-100</v>
      </c>
      <c r="L778" s="119">
        <v>-11.11</v>
      </c>
      <c r="M778" s="121">
        <v>1400</v>
      </c>
      <c r="N778" s="119">
        <v>-50</v>
      </c>
      <c r="O778" s="117"/>
      <c r="P778" s="119">
        <v>-100</v>
      </c>
      <c r="Q778" s="119">
        <v>-100</v>
      </c>
      <c r="R778" s="119">
        <v>-50</v>
      </c>
      <c r="S778" s="117"/>
      <c r="T778" s="117"/>
      <c r="U778" s="117"/>
      <c r="V778" s="117"/>
      <c r="W778" s="117"/>
      <c r="X778" s="119">
        <v>-87.5</v>
      </c>
      <c r="Y778" s="119">
        <v>-100</v>
      </c>
      <c r="Z778" s="119">
        <v>-100</v>
      </c>
      <c r="AA778" s="117"/>
      <c r="AB778" s="117"/>
      <c r="AC778" s="117"/>
      <c r="AD778" s="119">
        <v>500</v>
      </c>
      <c r="AE778" s="117"/>
      <c r="AF778" s="119">
        <v>-100</v>
      </c>
      <c r="AG778" s="117"/>
      <c r="AH778" s="117"/>
      <c r="AI778" s="117"/>
      <c r="AJ778" s="119">
        <v>0</v>
      </c>
      <c r="AK778" s="117"/>
      <c r="AL778" s="117"/>
      <c r="AM778" s="119">
        <v>-75</v>
      </c>
      <c r="AN778" s="117"/>
      <c r="AO778" s="117"/>
      <c r="AP778" s="119">
        <v>-100</v>
      </c>
      <c r="AQ778" s="119">
        <v>200</v>
      </c>
      <c r="AR778" s="117"/>
      <c r="AS778" s="117"/>
      <c r="AT778" s="119">
        <v>-63.64</v>
      </c>
      <c r="AU778" s="117"/>
      <c r="AV778" s="119">
        <v>-100</v>
      </c>
      <c r="AW778" s="117"/>
      <c r="AX778" s="117"/>
      <c r="AY778" s="117"/>
      <c r="AZ778" s="117"/>
      <c r="BA778" s="117"/>
      <c r="BB778" s="117"/>
      <c r="BC778" s="119">
        <v>150</v>
      </c>
    </row>
    <row r="779" spans="1:55" ht="54.75" x14ac:dyDescent="0.45">
      <c r="A779" s="260">
        <v>145</v>
      </c>
      <c r="B779" s="173" t="s">
        <v>254</v>
      </c>
      <c r="C779" s="116"/>
      <c r="D779" s="116"/>
      <c r="E779" s="116"/>
      <c r="F779" s="116"/>
      <c r="G779" s="116"/>
      <c r="H779" s="116"/>
      <c r="I779" s="116"/>
      <c r="J779" s="120">
        <v>-100</v>
      </c>
      <c r="K779" s="116"/>
      <c r="L779" s="120">
        <v>200</v>
      </c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20">
        <v>-100</v>
      </c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6"/>
      <c r="AR779" s="116"/>
      <c r="AS779" s="116"/>
      <c r="AT779" s="116"/>
      <c r="AU779" s="116"/>
      <c r="AV779" s="116"/>
      <c r="AW779" s="116"/>
      <c r="AX779" s="120">
        <v>-100</v>
      </c>
      <c r="AY779" s="116"/>
      <c r="AZ779" s="116"/>
      <c r="BA779" s="116"/>
      <c r="BB779" s="116"/>
      <c r="BC779" s="116"/>
    </row>
    <row r="780" spans="1:55" x14ac:dyDescent="0.45">
      <c r="A780" s="261">
        <v>146</v>
      </c>
      <c r="B780" s="174" t="s">
        <v>255</v>
      </c>
      <c r="C780" s="119">
        <v>19.05</v>
      </c>
      <c r="D780" s="119">
        <v>-11.92</v>
      </c>
      <c r="E780" s="119">
        <v>20.27</v>
      </c>
      <c r="F780" s="119">
        <v>-22.73</v>
      </c>
      <c r="G780" s="119">
        <v>160.59</v>
      </c>
      <c r="H780" s="119">
        <v>35.1</v>
      </c>
      <c r="I780" s="119">
        <v>50</v>
      </c>
      <c r="J780" s="119">
        <v>20.77</v>
      </c>
      <c r="K780" s="119">
        <v>28.48</v>
      </c>
      <c r="L780" s="119">
        <v>16.59</v>
      </c>
      <c r="M780" s="119">
        <v>125.19</v>
      </c>
      <c r="N780" s="119">
        <v>7.91</v>
      </c>
      <c r="O780" s="119">
        <v>-20.5</v>
      </c>
      <c r="P780" s="119">
        <v>101.76</v>
      </c>
      <c r="Q780" s="119">
        <v>43.82</v>
      </c>
      <c r="R780" s="119">
        <v>36.47</v>
      </c>
      <c r="S780" s="119">
        <v>-14.15</v>
      </c>
      <c r="T780" s="119">
        <v>-50.45</v>
      </c>
      <c r="U780" s="119">
        <v>-13.04</v>
      </c>
      <c r="V780" s="119">
        <v>-43.89</v>
      </c>
      <c r="W780" s="119">
        <v>0.99</v>
      </c>
      <c r="X780" s="119">
        <v>-4.5999999999999996</v>
      </c>
      <c r="Y780" s="119">
        <v>-37.29</v>
      </c>
      <c r="Z780" s="119">
        <v>-29.67</v>
      </c>
      <c r="AA780" s="119">
        <v>-11.32</v>
      </c>
      <c r="AB780" s="119">
        <v>-27.11</v>
      </c>
      <c r="AC780" s="119">
        <v>-19.14</v>
      </c>
      <c r="AD780" s="119">
        <v>-77.16</v>
      </c>
      <c r="AE780" s="119">
        <v>-77.27</v>
      </c>
      <c r="AF780" s="119">
        <v>37.200000000000003</v>
      </c>
      <c r="AG780" s="119">
        <v>-46.25</v>
      </c>
      <c r="AH780" s="119">
        <v>81.45</v>
      </c>
      <c r="AI780" s="119">
        <v>-4.3899999999999997</v>
      </c>
      <c r="AJ780" s="119">
        <v>-22.37</v>
      </c>
      <c r="AK780" s="119">
        <v>12.97</v>
      </c>
      <c r="AL780" s="119">
        <v>-42.19</v>
      </c>
      <c r="AM780" s="119">
        <v>12.06</v>
      </c>
      <c r="AN780" s="119">
        <v>-31.2</v>
      </c>
      <c r="AO780" s="119">
        <v>-18.84</v>
      </c>
      <c r="AP780" s="119">
        <v>160.38</v>
      </c>
      <c r="AQ780" s="119">
        <v>84.17</v>
      </c>
      <c r="AR780" s="119">
        <v>61.78</v>
      </c>
      <c r="AS780" s="119">
        <v>113.18</v>
      </c>
      <c r="AT780" s="119">
        <v>-8</v>
      </c>
      <c r="AU780" s="119">
        <v>-19.899999999999999</v>
      </c>
      <c r="AV780" s="119">
        <v>19.21</v>
      </c>
      <c r="AW780" s="119">
        <v>11</v>
      </c>
      <c r="AX780" s="119">
        <v>87.39</v>
      </c>
      <c r="AY780" s="119">
        <v>25.32</v>
      </c>
      <c r="AZ780" s="119">
        <v>-22.09</v>
      </c>
      <c r="BA780" s="119">
        <v>36.9</v>
      </c>
      <c r="BB780" s="119">
        <v>28.26</v>
      </c>
      <c r="BC780" s="119">
        <v>-39.82</v>
      </c>
    </row>
    <row r="781" spans="1:55" ht="29.25" x14ac:dyDescent="0.45">
      <c r="A781" s="260">
        <v>147</v>
      </c>
      <c r="B781" s="173" t="s">
        <v>256</v>
      </c>
      <c r="C781" s="120">
        <v>343.48</v>
      </c>
      <c r="D781" s="120">
        <v>1.75</v>
      </c>
      <c r="E781" s="120">
        <v>872.09</v>
      </c>
      <c r="F781" s="120">
        <v>498.6</v>
      </c>
      <c r="G781" s="120">
        <v>303.05</v>
      </c>
      <c r="H781" s="120">
        <v>421.93</v>
      </c>
      <c r="I781" s="118">
        <v>2559.62</v>
      </c>
      <c r="J781" s="120">
        <v>28.23</v>
      </c>
      <c r="K781" s="120">
        <v>157.69</v>
      </c>
      <c r="L781" s="120">
        <v>2.0699999999999998</v>
      </c>
      <c r="M781" s="120">
        <v>43.56</v>
      </c>
      <c r="N781" s="120">
        <v>-33.83</v>
      </c>
      <c r="O781" s="120">
        <v>-69.61</v>
      </c>
      <c r="P781" s="120">
        <v>61.21</v>
      </c>
      <c r="Q781" s="120">
        <v>-82.85</v>
      </c>
      <c r="R781" s="120">
        <v>-83.64</v>
      </c>
      <c r="S781" s="120">
        <v>-85.01</v>
      </c>
      <c r="T781" s="120">
        <v>-69.58</v>
      </c>
      <c r="U781" s="120">
        <v>-88.79</v>
      </c>
      <c r="V781" s="120">
        <v>48.43</v>
      </c>
      <c r="W781" s="120">
        <v>-48.51</v>
      </c>
      <c r="X781" s="120">
        <v>-37.159999999999997</v>
      </c>
      <c r="Y781" s="120">
        <v>239.31</v>
      </c>
      <c r="Z781" s="120">
        <v>-21.05</v>
      </c>
      <c r="AA781" s="120">
        <v>205.16</v>
      </c>
      <c r="AB781" s="120">
        <v>-35.29</v>
      </c>
      <c r="AC781" s="120">
        <v>324.64999999999998</v>
      </c>
      <c r="AD781" s="120">
        <v>-4.29</v>
      </c>
      <c r="AE781" s="120">
        <v>45.38</v>
      </c>
      <c r="AF781" s="120">
        <v>-19.34</v>
      </c>
      <c r="AG781" s="120">
        <v>82.58</v>
      </c>
      <c r="AH781" s="120">
        <v>258.89999999999998</v>
      </c>
      <c r="AI781" s="120">
        <v>315.22000000000003</v>
      </c>
      <c r="AJ781" s="120">
        <v>826.88</v>
      </c>
      <c r="AK781" s="120">
        <v>-82.52</v>
      </c>
      <c r="AL781" s="120">
        <v>0.95</v>
      </c>
      <c r="AM781" s="120">
        <v>-58.99</v>
      </c>
      <c r="AN781" s="120">
        <v>19.829999999999998</v>
      </c>
      <c r="AO781" s="120">
        <v>-86.53</v>
      </c>
      <c r="AP781" s="120">
        <v>-25.37</v>
      </c>
      <c r="AQ781" s="120">
        <v>53.76</v>
      </c>
      <c r="AR781" s="120">
        <v>17.12</v>
      </c>
      <c r="AS781" s="120">
        <v>-44.88</v>
      </c>
      <c r="AT781" s="120">
        <v>-78.75</v>
      </c>
      <c r="AU781" s="120">
        <v>-78.88</v>
      </c>
      <c r="AV781" s="120">
        <v>-89.44</v>
      </c>
      <c r="AW781" s="120">
        <v>5.81</v>
      </c>
      <c r="AX781" s="120">
        <v>-9.43</v>
      </c>
      <c r="AY781" s="120">
        <v>-11.86</v>
      </c>
      <c r="AZ781" s="120">
        <v>-8.9700000000000006</v>
      </c>
      <c r="BA781" s="120">
        <v>-0.81</v>
      </c>
      <c r="BB781" s="120">
        <v>-22</v>
      </c>
      <c r="BC781" s="120">
        <v>-72.56</v>
      </c>
    </row>
    <row r="782" spans="1:55" ht="29.25" x14ac:dyDescent="0.45">
      <c r="A782" s="261">
        <v>148</v>
      </c>
      <c r="B782" s="174" t="s">
        <v>257</v>
      </c>
      <c r="C782" s="119">
        <v>-22.81</v>
      </c>
      <c r="D782" s="119">
        <v>47.83</v>
      </c>
      <c r="E782" s="119">
        <v>40.909999999999997</v>
      </c>
      <c r="F782" s="119">
        <v>27.78</v>
      </c>
      <c r="G782" s="119">
        <v>57.14</v>
      </c>
      <c r="H782" s="119">
        <v>7.14</v>
      </c>
      <c r="I782" s="119">
        <v>350</v>
      </c>
      <c r="J782" s="119">
        <v>166.67</v>
      </c>
      <c r="K782" s="119">
        <v>-35.29</v>
      </c>
      <c r="L782" s="119">
        <v>5.26</v>
      </c>
      <c r="M782" s="119">
        <v>65.709999999999994</v>
      </c>
      <c r="N782" s="119">
        <v>17.649999999999999</v>
      </c>
      <c r="O782" s="119">
        <v>-43.18</v>
      </c>
      <c r="P782" s="119">
        <v>-38.24</v>
      </c>
      <c r="Q782" s="119">
        <v>19.350000000000001</v>
      </c>
      <c r="R782" s="119">
        <v>163.04</v>
      </c>
      <c r="S782" s="119">
        <v>38.64</v>
      </c>
      <c r="T782" s="119">
        <v>0</v>
      </c>
      <c r="U782" s="119">
        <v>-5.56</v>
      </c>
      <c r="V782" s="119">
        <v>30.36</v>
      </c>
      <c r="W782" s="119">
        <v>-39.39</v>
      </c>
      <c r="X782" s="119">
        <v>-42.5</v>
      </c>
      <c r="Y782" s="119">
        <v>-86.21</v>
      </c>
      <c r="Z782" s="119">
        <v>-47.5</v>
      </c>
      <c r="AA782" s="119">
        <v>-56</v>
      </c>
      <c r="AB782" s="119">
        <v>-33.33</v>
      </c>
      <c r="AC782" s="119">
        <v>-59.46</v>
      </c>
      <c r="AD782" s="119">
        <v>-90.08</v>
      </c>
      <c r="AE782" s="119">
        <v>-75.41</v>
      </c>
      <c r="AF782" s="119">
        <v>-53.33</v>
      </c>
      <c r="AG782" s="119">
        <v>-76.47</v>
      </c>
      <c r="AH782" s="119">
        <v>-82.19</v>
      </c>
      <c r="AI782" s="119">
        <v>5</v>
      </c>
      <c r="AJ782" s="119">
        <v>-34.78</v>
      </c>
      <c r="AK782" s="119">
        <v>75</v>
      </c>
      <c r="AL782" s="119">
        <v>-33.33</v>
      </c>
      <c r="AM782" s="119">
        <v>-27.27</v>
      </c>
      <c r="AN782" s="119">
        <v>14.29</v>
      </c>
      <c r="AO782" s="119">
        <v>33.33</v>
      </c>
      <c r="AP782" s="119">
        <v>125</v>
      </c>
      <c r="AQ782" s="119">
        <v>-13.33</v>
      </c>
      <c r="AR782" s="119">
        <v>-21.43</v>
      </c>
      <c r="AS782" s="119">
        <v>12.5</v>
      </c>
      <c r="AT782" s="119">
        <v>7.69</v>
      </c>
      <c r="AU782" s="119">
        <v>-38.1</v>
      </c>
      <c r="AV782" s="119">
        <v>-20</v>
      </c>
      <c r="AW782" s="119">
        <v>-7.14</v>
      </c>
      <c r="AX782" s="119">
        <v>-21.43</v>
      </c>
      <c r="AY782" s="119">
        <v>137.5</v>
      </c>
      <c r="AZ782" s="119">
        <v>25</v>
      </c>
      <c r="BA782" s="119">
        <v>40</v>
      </c>
      <c r="BB782" s="119">
        <v>-7.41</v>
      </c>
      <c r="BC782" s="119">
        <v>69.23</v>
      </c>
    </row>
    <row r="783" spans="1:55" ht="29.25" x14ac:dyDescent="0.45">
      <c r="A783" s="260">
        <v>149</v>
      </c>
      <c r="B783" s="173" t="s">
        <v>258</v>
      </c>
      <c r="C783" s="120">
        <v>75</v>
      </c>
      <c r="D783" s="120">
        <v>475.86</v>
      </c>
      <c r="E783" s="120">
        <v>73.47</v>
      </c>
      <c r="F783" s="120">
        <v>225</v>
      </c>
      <c r="G783" s="120">
        <v>-71.23</v>
      </c>
      <c r="H783" s="120">
        <v>17.14</v>
      </c>
      <c r="I783" s="120">
        <v>-25.49</v>
      </c>
      <c r="J783" s="120">
        <v>66.67</v>
      </c>
      <c r="K783" s="120">
        <v>-44.94</v>
      </c>
      <c r="L783" s="120">
        <v>47.79</v>
      </c>
      <c r="M783" s="120">
        <v>-69.7</v>
      </c>
      <c r="N783" s="120">
        <v>795.24</v>
      </c>
      <c r="O783" s="120">
        <v>92.86</v>
      </c>
      <c r="P783" s="120">
        <v>-77.84</v>
      </c>
      <c r="Q783" s="120">
        <v>-72.94</v>
      </c>
      <c r="R783" s="120">
        <v>65.38</v>
      </c>
      <c r="S783" s="120">
        <v>747.62</v>
      </c>
      <c r="T783" s="120">
        <v>-48.78</v>
      </c>
      <c r="U783" s="120">
        <v>-36.840000000000003</v>
      </c>
      <c r="V783" s="120">
        <v>-41.82</v>
      </c>
      <c r="W783" s="120">
        <v>20.41</v>
      </c>
      <c r="X783" s="120">
        <v>-7.96</v>
      </c>
      <c r="Y783" s="120">
        <v>100</v>
      </c>
      <c r="Z783" s="120">
        <v>-84.04</v>
      </c>
      <c r="AA783" s="120">
        <v>-72.84</v>
      </c>
      <c r="AB783" s="120">
        <v>308.11</v>
      </c>
      <c r="AC783" s="120">
        <v>873.91</v>
      </c>
      <c r="AD783" s="120">
        <v>-58.14</v>
      </c>
      <c r="AE783" s="120">
        <v>-76.97</v>
      </c>
      <c r="AF783" s="120">
        <v>323.81</v>
      </c>
      <c r="AG783" s="120">
        <v>658.33</v>
      </c>
      <c r="AH783" s="120">
        <v>-34.380000000000003</v>
      </c>
      <c r="AI783" s="120">
        <v>-32.200000000000003</v>
      </c>
      <c r="AJ783" s="120">
        <v>-90.27</v>
      </c>
      <c r="AK783" s="120">
        <v>70</v>
      </c>
      <c r="AL783" s="120">
        <v>336.67</v>
      </c>
      <c r="AM783" s="120">
        <v>-9.09</v>
      </c>
      <c r="AN783" s="120">
        <v>2.65</v>
      </c>
      <c r="AO783" s="120">
        <v>-88.84</v>
      </c>
      <c r="AP783" s="120">
        <v>100</v>
      </c>
      <c r="AQ783" s="120">
        <v>-34.15</v>
      </c>
      <c r="AR783" s="120">
        <v>160.66999999999999</v>
      </c>
      <c r="AS783" s="120">
        <v>-86.26</v>
      </c>
      <c r="AT783" s="120">
        <v>61.9</v>
      </c>
      <c r="AU783" s="120">
        <v>-35</v>
      </c>
      <c r="AV783" s="120">
        <v>72.22</v>
      </c>
      <c r="AW783" s="120">
        <v>302.94</v>
      </c>
      <c r="AX783" s="120">
        <v>-83.97</v>
      </c>
      <c r="AY783" s="120">
        <v>800</v>
      </c>
      <c r="AZ783" s="120">
        <v>-70.97</v>
      </c>
      <c r="BA783" s="120">
        <v>-36</v>
      </c>
      <c r="BB783" s="120">
        <v>572.22</v>
      </c>
      <c r="BC783" s="120">
        <v>70.37</v>
      </c>
    </row>
    <row r="784" spans="1:55" x14ac:dyDescent="0.45">
      <c r="A784" s="261">
        <v>150</v>
      </c>
      <c r="B784" s="174" t="s">
        <v>259</v>
      </c>
      <c r="C784" s="119">
        <v>31.46</v>
      </c>
      <c r="D784" s="119">
        <v>-18.440000000000001</v>
      </c>
      <c r="E784" s="119">
        <v>5.49</v>
      </c>
      <c r="F784" s="119">
        <v>14.98</v>
      </c>
      <c r="G784" s="119">
        <v>7.14</v>
      </c>
      <c r="H784" s="119">
        <v>0.24</v>
      </c>
      <c r="I784" s="119">
        <v>9.26</v>
      </c>
      <c r="J784" s="119">
        <v>-13.8</v>
      </c>
      <c r="K784" s="119">
        <v>4.38</v>
      </c>
      <c r="L784" s="119">
        <v>11.44</v>
      </c>
      <c r="M784" s="119">
        <v>-18.53</v>
      </c>
      <c r="N784" s="119">
        <v>18.690000000000001</v>
      </c>
      <c r="O784" s="119">
        <v>-33.72</v>
      </c>
      <c r="P784" s="119">
        <v>-16.34</v>
      </c>
      <c r="Q784" s="119">
        <v>-18.190000000000001</v>
      </c>
      <c r="R784" s="119">
        <v>56.87</v>
      </c>
      <c r="S784" s="119">
        <v>1.21</v>
      </c>
      <c r="T784" s="119">
        <v>-11.13</v>
      </c>
      <c r="U784" s="119">
        <v>-27.12</v>
      </c>
      <c r="V784" s="119">
        <v>-37.81</v>
      </c>
      <c r="W784" s="119">
        <v>-35</v>
      </c>
      <c r="X784" s="119">
        <v>9.57</v>
      </c>
      <c r="Y784" s="119">
        <v>20.93</v>
      </c>
      <c r="Z784" s="119">
        <v>13.09</v>
      </c>
      <c r="AA784" s="119">
        <v>81.14</v>
      </c>
      <c r="AB784" s="119">
        <v>33.68</v>
      </c>
      <c r="AC784" s="119">
        <v>10.15</v>
      </c>
      <c r="AD784" s="119">
        <v>-28.79</v>
      </c>
      <c r="AE784" s="119">
        <v>-33.47</v>
      </c>
      <c r="AF784" s="119">
        <v>16.28</v>
      </c>
      <c r="AG784" s="119">
        <v>31.74</v>
      </c>
      <c r="AH784" s="119">
        <v>73.09</v>
      </c>
      <c r="AI784" s="119">
        <v>41.51</v>
      </c>
      <c r="AJ784" s="119">
        <v>-36.42</v>
      </c>
      <c r="AK784" s="119">
        <v>-36.65</v>
      </c>
      <c r="AL784" s="119">
        <v>-33.909999999999997</v>
      </c>
      <c r="AM784" s="119">
        <v>-38.82</v>
      </c>
      <c r="AN784" s="119">
        <v>-18.46</v>
      </c>
      <c r="AO784" s="119">
        <v>-5.49</v>
      </c>
      <c r="AP784" s="119">
        <v>-25.45</v>
      </c>
      <c r="AQ784" s="119">
        <v>39.6</v>
      </c>
      <c r="AR784" s="119">
        <v>2.31</v>
      </c>
      <c r="AS784" s="119">
        <v>-3.22</v>
      </c>
      <c r="AT784" s="119">
        <v>2.78</v>
      </c>
      <c r="AU784" s="119">
        <v>-4.26</v>
      </c>
      <c r="AV784" s="119">
        <v>35.93</v>
      </c>
      <c r="AW784" s="119">
        <v>23.44</v>
      </c>
      <c r="AX784" s="119">
        <v>1.78</v>
      </c>
      <c r="AY784" s="119">
        <v>28.89</v>
      </c>
      <c r="AZ784" s="119">
        <v>24.03</v>
      </c>
      <c r="BA784" s="119">
        <v>7.35</v>
      </c>
      <c r="BB784" s="119">
        <v>49.68</v>
      </c>
      <c r="BC784" s="119">
        <v>18.55</v>
      </c>
    </row>
    <row r="785" spans="1:55" x14ac:dyDescent="0.45">
      <c r="A785" s="260">
        <v>151</v>
      </c>
      <c r="B785" s="173" t="s">
        <v>260</v>
      </c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</row>
    <row r="786" spans="1:55" ht="29.25" x14ac:dyDescent="0.45">
      <c r="A786" s="261">
        <v>152</v>
      </c>
      <c r="B786" s="174" t="s">
        <v>261</v>
      </c>
      <c r="C786" s="119">
        <v>29.59</v>
      </c>
      <c r="D786" s="119">
        <v>67.11</v>
      </c>
      <c r="E786" s="119">
        <v>76.25</v>
      </c>
      <c r="F786" s="119">
        <v>1.87</v>
      </c>
      <c r="G786" s="119">
        <v>68.39</v>
      </c>
      <c r="H786" s="119">
        <v>32.47</v>
      </c>
      <c r="I786" s="119">
        <v>22.5</v>
      </c>
      <c r="J786" s="119">
        <v>-21.05</v>
      </c>
      <c r="K786" s="119">
        <v>-18.77</v>
      </c>
      <c r="L786" s="119">
        <v>-20.73</v>
      </c>
      <c r="M786" s="119">
        <v>-28.11</v>
      </c>
      <c r="N786" s="119">
        <v>14.66</v>
      </c>
      <c r="O786" s="119">
        <v>29.21</v>
      </c>
      <c r="P786" s="119">
        <v>-15.91</v>
      </c>
      <c r="Q786" s="119">
        <v>-57.85</v>
      </c>
      <c r="R786" s="119">
        <v>29.85</v>
      </c>
      <c r="S786" s="119">
        <v>-45.49</v>
      </c>
      <c r="T786" s="119">
        <v>49.77</v>
      </c>
      <c r="U786" s="119">
        <v>118.26</v>
      </c>
      <c r="V786" s="119">
        <v>31.15</v>
      </c>
      <c r="W786" s="119">
        <v>24.46</v>
      </c>
      <c r="X786" s="119">
        <v>-4.78</v>
      </c>
      <c r="Y786" s="119">
        <v>19.170000000000002</v>
      </c>
      <c r="Z786" s="119">
        <v>-26.82</v>
      </c>
      <c r="AA786" s="119">
        <v>-53.94</v>
      </c>
      <c r="AB786" s="119">
        <v>-1.69</v>
      </c>
      <c r="AC786" s="119">
        <v>49.87</v>
      </c>
      <c r="AD786" s="119">
        <v>-25.29</v>
      </c>
      <c r="AE786" s="119">
        <v>52.48</v>
      </c>
      <c r="AF786" s="119">
        <v>-19.47</v>
      </c>
      <c r="AG786" s="119">
        <v>-56.92</v>
      </c>
      <c r="AH786" s="119">
        <v>43.79</v>
      </c>
      <c r="AI786" s="119">
        <v>-23.25</v>
      </c>
      <c r="AJ786" s="119">
        <v>-10.85</v>
      </c>
      <c r="AK786" s="119">
        <v>-1.71</v>
      </c>
      <c r="AL786" s="119">
        <v>14.5</v>
      </c>
      <c r="AM786" s="119">
        <v>16.25</v>
      </c>
      <c r="AN786" s="119">
        <v>-27.52</v>
      </c>
      <c r="AO786" s="119">
        <v>-4.3899999999999997</v>
      </c>
      <c r="AP786" s="119">
        <v>-53.02</v>
      </c>
      <c r="AQ786" s="119">
        <v>-28.77</v>
      </c>
      <c r="AR786" s="119">
        <v>-42.65</v>
      </c>
      <c r="AS786" s="119">
        <v>-27.86</v>
      </c>
      <c r="AT786" s="119">
        <v>-46.09</v>
      </c>
      <c r="AU786" s="119">
        <v>-56.9</v>
      </c>
      <c r="AV786" s="119">
        <v>-37.700000000000003</v>
      </c>
      <c r="AW786" s="119">
        <v>-59.59</v>
      </c>
      <c r="AX786" s="119">
        <v>-35.89</v>
      </c>
      <c r="AY786" s="119">
        <v>44.38</v>
      </c>
      <c r="AZ786" s="119">
        <v>21.16</v>
      </c>
      <c r="BA786" s="119">
        <v>4.22</v>
      </c>
      <c r="BB786" s="119">
        <v>47.61</v>
      </c>
      <c r="BC786" s="119">
        <v>98.02</v>
      </c>
    </row>
    <row r="787" spans="1:55" x14ac:dyDescent="0.45">
      <c r="A787" s="260">
        <v>153</v>
      </c>
      <c r="B787" s="173" t="s">
        <v>262</v>
      </c>
      <c r="C787" s="120">
        <v>-20.9</v>
      </c>
      <c r="D787" s="120">
        <v>-43.16</v>
      </c>
      <c r="E787" s="120">
        <v>-16.05</v>
      </c>
      <c r="F787" s="120">
        <v>-44.19</v>
      </c>
      <c r="G787" s="120">
        <v>26.56</v>
      </c>
      <c r="H787" s="120">
        <v>9.52</v>
      </c>
      <c r="I787" s="120">
        <v>26.44</v>
      </c>
      <c r="J787" s="120">
        <v>-30.61</v>
      </c>
      <c r="K787" s="120">
        <v>12.5</v>
      </c>
      <c r="L787" s="120">
        <v>-39.18</v>
      </c>
      <c r="M787" s="120">
        <v>15.38</v>
      </c>
      <c r="N787" s="120">
        <v>-31.87</v>
      </c>
      <c r="O787" s="120">
        <v>1.89</v>
      </c>
      <c r="P787" s="120">
        <v>18.52</v>
      </c>
      <c r="Q787" s="120">
        <v>38.24</v>
      </c>
      <c r="R787" s="120">
        <v>6.25</v>
      </c>
      <c r="S787" s="120">
        <v>28.4</v>
      </c>
      <c r="T787" s="120">
        <v>-28.57</v>
      </c>
      <c r="U787" s="120">
        <v>7.27</v>
      </c>
      <c r="V787" s="120">
        <v>0</v>
      </c>
      <c r="W787" s="120">
        <v>-14.14</v>
      </c>
      <c r="X787" s="120">
        <v>20.34</v>
      </c>
      <c r="Y787" s="120">
        <v>-18.670000000000002</v>
      </c>
      <c r="Z787" s="120">
        <v>24.19</v>
      </c>
      <c r="AA787" s="120">
        <v>-25.93</v>
      </c>
      <c r="AB787" s="120">
        <v>-4.6900000000000004</v>
      </c>
      <c r="AC787" s="120">
        <v>-11.7</v>
      </c>
      <c r="AD787" s="120">
        <v>15.69</v>
      </c>
      <c r="AE787" s="120">
        <v>-46.15</v>
      </c>
      <c r="AF787" s="120">
        <v>13.91</v>
      </c>
      <c r="AG787" s="120">
        <v>-6.78</v>
      </c>
      <c r="AH787" s="120">
        <v>-4.41</v>
      </c>
      <c r="AI787" s="120">
        <v>-24.71</v>
      </c>
      <c r="AJ787" s="120">
        <v>-7.04</v>
      </c>
      <c r="AK787" s="120">
        <v>39.340000000000003</v>
      </c>
      <c r="AL787" s="120">
        <v>-20.78</v>
      </c>
      <c r="AM787" s="120">
        <v>17.5</v>
      </c>
      <c r="AN787" s="120">
        <v>-18.03</v>
      </c>
      <c r="AO787" s="120">
        <v>242.17</v>
      </c>
      <c r="AP787" s="120">
        <v>-22.03</v>
      </c>
      <c r="AQ787" s="120">
        <v>19.64</v>
      </c>
      <c r="AR787" s="120">
        <v>1.53</v>
      </c>
      <c r="AS787" s="120">
        <v>-32.729999999999997</v>
      </c>
      <c r="AT787" s="120">
        <v>29.23</v>
      </c>
      <c r="AU787" s="120">
        <v>0</v>
      </c>
      <c r="AV787" s="120">
        <v>-6.06</v>
      </c>
      <c r="AW787" s="120">
        <v>5.88</v>
      </c>
      <c r="AX787" s="120">
        <v>4.92</v>
      </c>
      <c r="AY787" s="120">
        <v>46.81</v>
      </c>
      <c r="AZ787" s="120">
        <v>48</v>
      </c>
      <c r="BA787" s="120">
        <v>-79.23</v>
      </c>
      <c r="BB787" s="120">
        <v>19.57</v>
      </c>
      <c r="BC787" s="120">
        <v>95.52</v>
      </c>
    </row>
    <row r="788" spans="1:55" ht="29.25" x14ac:dyDescent="0.45">
      <c r="A788" s="261">
        <v>154</v>
      </c>
      <c r="B788" s="174" t="s">
        <v>263</v>
      </c>
      <c r="C788" s="119">
        <v>500</v>
      </c>
      <c r="D788" s="119">
        <v>133.33000000000001</v>
      </c>
      <c r="E788" s="117"/>
      <c r="F788" s="119">
        <v>-36.36</v>
      </c>
      <c r="G788" s="119">
        <v>50</v>
      </c>
      <c r="H788" s="117"/>
      <c r="I788" s="117"/>
      <c r="J788" s="119">
        <v>500</v>
      </c>
      <c r="K788" s="117"/>
      <c r="L788" s="117"/>
      <c r="M788" s="117"/>
      <c r="N788" s="117"/>
      <c r="O788" s="119">
        <v>-100</v>
      </c>
      <c r="P788" s="119">
        <v>-100</v>
      </c>
      <c r="Q788" s="119">
        <v>200</v>
      </c>
      <c r="R788" s="119">
        <v>-71.430000000000007</v>
      </c>
      <c r="S788" s="119">
        <v>-86.67</v>
      </c>
      <c r="T788" s="119">
        <v>-95.24</v>
      </c>
      <c r="U788" s="119">
        <v>-75</v>
      </c>
      <c r="V788" s="119">
        <v>83.33</v>
      </c>
      <c r="W788" s="117"/>
      <c r="X788" s="121">
        <v>4212.5</v>
      </c>
      <c r="Y788" s="119">
        <v>-44.44</v>
      </c>
      <c r="Z788" s="119">
        <v>0</v>
      </c>
      <c r="AA788" s="117"/>
      <c r="AB788" s="117"/>
      <c r="AC788" s="119">
        <v>-33.33</v>
      </c>
      <c r="AD788" s="119">
        <v>300</v>
      </c>
      <c r="AE788" s="119">
        <v>-100</v>
      </c>
      <c r="AF788" s="119">
        <v>250</v>
      </c>
      <c r="AG788" s="119">
        <v>25</v>
      </c>
      <c r="AH788" s="119">
        <v>-72.73</v>
      </c>
      <c r="AI788" s="117"/>
      <c r="AJ788" s="119">
        <v>-98.55</v>
      </c>
      <c r="AK788" s="119">
        <v>-40</v>
      </c>
      <c r="AL788" s="119">
        <v>-100</v>
      </c>
      <c r="AM788" s="117"/>
      <c r="AN788" s="117"/>
      <c r="AO788" s="119">
        <v>0</v>
      </c>
      <c r="AP788" s="119">
        <v>12.5</v>
      </c>
      <c r="AQ788" s="117"/>
      <c r="AR788" s="119">
        <v>171.43</v>
      </c>
      <c r="AS788" s="119">
        <v>0</v>
      </c>
      <c r="AT788" s="119">
        <v>-100</v>
      </c>
      <c r="AU788" s="117"/>
      <c r="AV788" s="119">
        <v>0</v>
      </c>
      <c r="AW788" s="119">
        <v>0</v>
      </c>
      <c r="AX788" s="117"/>
      <c r="AY788" s="117"/>
      <c r="AZ788" s="117"/>
      <c r="BA788" s="119">
        <v>-100</v>
      </c>
      <c r="BB788" s="119">
        <v>-38.89</v>
      </c>
      <c r="BC788" s="119">
        <v>-25</v>
      </c>
    </row>
    <row r="789" spans="1:55" ht="29.25" x14ac:dyDescent="0.45">
      <c r="A789" s="260">
        <v>155</v>
      </c>
      <c r="B789" s="173" t="s">
        <v>264</v>
      </c>
      <c r="C789" s="120">
        <v>204.65</v>
      </c>
      <c r="D789" s="120">
        <v>122.22</v>
      </c>
      <c r="E789" s="120">
        <v>-44.87</v>
      </c>
      <c r="F789" s="120">
        <v>-88.48</v>
      </c>
      <c r="G789" s="120">
        <v>-41.57</v>
      </c>
      <c r="H789" s="120">
        <v>-60.61</v>
      </c>
      <c r="I789" s="120">
        <v>22</v>
      </c>
      <c r="J789" s="120">
        <v>36</v>
      </c>
      <c r="K789" s="120">
        <v>-9.43</v>
      </c>
      <c r="L789" s="120">
        <v>-72.680000000000007</v>
      </c>
      <c r="M789" s="120">
        <v>-51.67</v>
      </c>
      <c r="N789" s="120">
        <v>-34.479999999999997</v>
      </c>
      <c r="O789" s="120">
        <v>-74.81</v>
      </c>
      <c r="P789" s="120">
        <v>46.67</v>
      </c>
      <c r="Q789" s="120">
        <v>-2.33</v>
      </c>
      <c r="R789" s="120">
        <v>63.16</v>
      </c>
      <c r="S789" s="120">
        <v>3.85</v>
      </c>
      <c r="T789" s="120">
        <v>173.08</v>
      </c>
      <c r="U789" s="120">
        <v>-4.92</v>
      </c>
      <c r="V789" s="120">
        <v>-76.47</v>
      </c>
      <c r="W789" s="120">
        <v>56.25</v>
      </c>
      <c r="X789" s="120">
        <v>52</v>
      </c>
      <c r="Y789" s="120">
        <v>-17.239999999999998</v>
      </c>
      <c r="Z789" s="120">
        <v>131.58000000000001</v>
      </c>
      <c r="AA789" s="120">
        <v>78.790000000000006</v>
      </c>
      <c r="AB789" s="120">
        <v>-45.45</v>
      </c>
      <c r="AC789" s="120">
        <v>35.71</v>
      </c>
      <c r="AD789" s="120">
        <v>-3.23</v>
      </c>
      <c r="AE789" s="120">
        <v>-7.41</v>
      </c>
      <c r="AF789" s="120">
        <v>-7.04</v>
      </c>
      <c r="AG789" s="120">
        <v>6.9</v>
      </c>
      <c r="AH789" s="120">
        <v>275</v>
      </c>
      <c r="AI789" s="120">
        <v>-46.67</v>
      </c>
      <c r="AJ789" s="120">
        <v>-63.16</v>
      </c>
      <c r="AK789" s="120">
        <v>170.83</v>
      </c>
      <c r="AL789" s="120">
        <v>10.23</v>
      </c>
      <c r="AM789" s="120">
        <v>-45.76</v>
      </c>
      <c r="AN789" s="120">
        <v>-20.83</v>
      </c>
      <c r="AO789" s="120">
        <v>-33.33</v>
      </c>
      <c r="AP789" s="120">
        <v>13.33</v>
      </c>
      <c r="AQ789" s="120">
        <v>64</v>
      </c>
      <c r="AR789" s="120">
        <v>-22.73</v>
      </c>
      <c r="AS789" s="120">
        <v>6.45</v>
      </c>
      <c r="AT789" s="120">
        <v>43.33</v>
      </c>
      <c r="AU789" s="120">
        <v>102.5</v>
      </c>
      <c r="AV789" s="120">
        <v>128.57</v>
      </c>
      <c r="AW789" s="120">
        <v>-41.54</v>
      </c>
      <c r="AX789" s="120">
        <v>-10.31</v>
      </c>
      <c r="AY789" s="120">
        <v>156.25</v>
      </c>
      <c r="AZ789" s="120">
        <v>113.16</v>
      </c>
      <c r="BA789" s="120">
        <v>126.32</v>
      </c>
      <c r="BB789" s="120">
        <v>38.24</v>
      </c>
      <c r="BC789" s="120">
        <v>-45.12</v>
      </c>
    </row>
    <row r="790" spans="1:55" x14ac:dyDescent="0.45">
      <c r="A790" s="261">
        <v>156</v>
      </c>
      <c r="B790" s="174" t="s">
        <v>2</v>
      </c>
      <c r="C790" s="119">
        <v>-14.03</v>
      </c>
      <c r="D790" s="119">
        <v>8.7200000000000006</v>
      </c>
      <c r="E790" s="119">
        <v>0.09</v>
      </c>
      <c r="F790" s="119">
        <v>-7.47</v>
      </c>
      <c r="G790" s="119">
        <v>4.43</v>
      </c>
      <c r="H790" s="119">
        <v>6.41</v>
      </c>
      <c r="I790" s="119">
        <v>-13.21</v>
      </c>
      <c r="J790" s="119">
        <v>-21.88</v>
      </c>
      <c r="K790" s="119">
        <v>-6.83</v>
      </c>
      <c r="L790" s="119">
        <v>2.93</v>
      </c>
      <c r="M790" s="119">
        <v>1.84</v>
      </c>
      <c r="N790" s="119">
        <v>-9.4499999999999993</v>
      </c>
      <c r="O790" s="119">
        <v>8.26</v>
      </c>
      <c r="P790" s="119">
        <v>-1.24</v>
      </c>
      <c r="Q790" s="119">
        <v>-32.5</v>
      </c>
      <c r="R790" s="119">
        <v>4.0199999999999996</v>
      </c>
      <c r="S790" s="119">
        <v>-5.99</v>
      </c>
      <c r="T790" s="119">
        <v>-19.27</v>
      </c>
      <c r="U790" s="119">
        <v>-1.45</v>
      </c>
      <c r="V790" s="119">
        <v>-7.2</v>
      </c>
      <c r="W790" s="119">
        <v>1.17</v>
      </c>
      <c r="X790" s="119">
        <v>2.36</v>
      </c>
      <c r="Y790" s="119">
        <v>-6.75</v>
      </c>
      <c r="Z790" s="119">
        <v>-0.95</v>
      </c>
      <c r="AA790" s="119">
        <v>-13.83</v>
      </c>
      <c r="AB790" s="119">
        <v>16.84</v>
      </c>
      <c r="AC790" s="119">
        <v>-2.5499999999999998</v>
      </c>
      <c r="AD790" s="119">
        <v>-14.07</v>
      </c>
      <c r="AE790" s="119">
        <v>-14.82</v>
      </c>
      <c r="AF790" s="119">
        <v>2.29</v>
      </c>
      <c r="AG790" s="119">
        <v>-5.51</v>
      </c>
      <c r="AH790" s="119">
        <v>-4.34</v>
      </c>
      <c r="AI790" s="119">
        <v>-3.88</v>
      </c>
      <c r="AJ790" s="119">
        <v>-6.59</v>
      </c>
      <c r="AK790" s="119">
        <v>3.7</v>
      </c>
      <c r="AL790" s="119">
        <v>2.08</v>
      </c>
      <c r="AM790" s="119">
        <v>-3.66</v>
      </c>
      <c r="AN790" s="119">
        <v>9.68</v>
      </c>
      <c r="AO790" s="119">
        <v>9.77</v>
      </c>
      <c r="AP790" s="119">
        <v>0.69</v>
      </c>
      <c r="AQ790" s="119">
        <v>30.25</v>
      </c>
      <c r="AR790" s="119">
        <v>9.65</v>
      </c>
      <c r="AS790" s="119">
        <v>-4.18</v>
      </c>
      <c r="AT790" s="119">
        <v>9.2899999999999991</v>
      </c>
      <c r="AU790" s="119">
        <v>13.91</v>
      </c>
      <c r="AV790" s="119">
        <v>1.95</v>
      </c>
      <c r="AW790" s="119">
        <v>9.36</v>
      </c>
      <c r="AX790" s="119">
        <v>-3.02</v>
      </c>
      <c r="AY790" s="119">
        <v>15.64</v>
      </c>
      <c r="AZ790" s="119">
        <v>-3.59</v>
      </c>
      <c r="BA790" s="119">
        <v>-2.4500000000000002</v>
      </c>
      <c r="BB790" s="119">
        <v>13.64</v>
      </c>
      <c r="BC790" s="119">
        <v>2.1800000000000002</v>
      </c>
    </row>
    <row r="791" spans="1:55" ht="67.5" x14ac:dyDescent="0.45">
      <c r="A791" s="260">
        <v>157</v>
      </c>
      <c r="B791" s="173" t="s">
        <v>265</v>
      </c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</row>
    <row r="792" spans="1:55" x14ac:dyDescent="0.45">
      <c r="A792" s="261">
        <v>158</v>
      </c>
      <c r="B792" s="174" t="s">
        <v>266</v>
      </c>
      <c r="C792" s="119">
        <v>-19.829999999999998</v>
      </c>
      <c r="D792" s="119">
        <v>-49.04</v>
      </c>
      <c r="E792" s="119">
        <v>-44.22</v>
      </c>
      <c r="F792" s="119">
        <v>-37.4</v>
      </c>
      <c r="G792" s="119">
        <v>-31.94</v>
      </c>
      <c r="H792" s="119">
        <v>33.869999999999997</v>
      </c>
      <c r="I792" s="119">
        <v>96.02</v>
      </c>
      <c r="J792" s="119">
        <v>23.87</v>
      </c>
      <c r="K792" s="119">
        <v>49.46</v>
      </c>
      <c r="L792" s="119">
        <v>27.91</v>
      </c>
      <c r="M792" s="119">
        <v>-32.11</v>
      </c>
      <c r="N792" s="119">
        <v>-32.64</v>
      </c>
      <c r="O792" s="119">
        <v>-37.36</v>
      </c>
      <c r="P792" s="119">
        <v>30.35</v>
      </c>
      <c r="Q792" s="119">
        <v>-12.31</v>
      </c>
      <c r="R792" s="119">
        <v>-2.87</v>
      </c>
      <c r="S792" s="119">
        <v>-54.62</v>
      </c>
      <c r="T792" s="119">
        <v>26.38</v>
      </c>
      <c r="U792" s="119">
        <v>81.599999999999994</v>
      </c>
      <c r="V792" s="119">
        <v>-8.39</v>
      </c>
      <c r="W792" s="119">
        <v>13.84</v>
      </c>
      <c r="X792" s="119">
        <v>11.95</v>
      </c>
      <c r="Y792" s="119">
        <v>68.739999999999995</v>
      </c>
      <c r="Z792" s="119">
        <v>1.79</v>
      </c>
      <c r="AA792" s="119">
        <v>106.92</v>
      </c>
      <c r="AB792" s="119">
        <v>40.07</v>
      </c>
      <c r="AC792" s="119">
        <v>111.58</v>
      </c>
      <c r="AD792" s="119">
        <v>15.64</v>
      </c>
      <c r="AE792" s="119">
        <v>225</v>
      </c>
      <c r="AF792" s="119">
        <v>21.51</v>
      </c>
      <c r="AG792" s="119">
        <v>-65.2</v>
      </c>
      <c r="AH792" s="119">
        <v>0.52</v>
      </c>
      <c r="AI792" s="119">
        <v>-41.32</v>
      </c>
      <c r="AJ792" s="119">
        <v>-24.59</v>
      </c>
      <c r="AK792" s="119">
        <v>-36.46</v>
      </c>
      <c r="AL792" s="119">
        <v>-30.99</v>
      </c>
      <c r="AM792" s="119">
        <v>-52.51</v>
      </c>
      <c r="AN792" s="119">
        <v>-40.21</v>
      </c>
      <c r="AO792" s="119">
        <v>-15.48</v>
      </c>
      <c r="AP792" s="119">
        <v>-58.87</v>
      </c>
      <c r="AQ792" s="119">
        <v>-38.46</v>
      </c>
      <c r="AR792" s="119">
        <v>-64.77</v>
      </c>
      <c r="AS792" s="119">
        <v>15.06</v>
      </c>
      <c r="AT792" s="119">
        <v>-44.8</v>
      </c>
      <c r="AU792" s="119">
        <v>-13.24</v>
      </c>
      <c r="AV792" s="119">
        <v>9.5399999999999991</v>
      </c>
      <c r="AW792" s="119">
        <v>42.8</v>
      </c>
      <c r="AX792" s="119">
        <v>-12.27</v>
      </c>
      <c r="AY792" s="119">
        <v>13.2</v>
      </c>
      <c r="AZ792" s="119">
        <v>9.0500000000000007</v>
      </c>
      <c r="BA792" s="119">
        <v>-15.84</v>
      </c>
      <c r="BB792" s="119">
        <v>56.44</v>
      </c>
      <c r="BC792" s="119">
        <v>13.35</v>
      </c>
    </row>
    <row r="793" spans="1:55" ht="29.25" x14ac:dyDescent="0.45">
      <c r="A793" s="260">
        <v>159</v>
      </c>
      <c r="B793" s="173" t="s">
        <v>267</v>
      </c>
      <c r="C793" s="120">
        <v>104.57</v>
      </c>
      <c r="D793" s="120">
        <v>-16.07</v>
      </c>
      <c r="E793" s="120">
        <v>-10.130000000000001</v>
      </c>
      <c r="F793" s="120">
        <v>-24.72</v>
      </c>
      <c r="G793" s="120">
        <v>29.89</v>
      </c>
      <c r="H793" s="120">
        <v>53.45</v>
      </c>
      <c r="I793" s="120">
        <v>15.28</v>
      </c>
      <c r="J793" s="120">
        <v>14.71</v>
      </c>
      <c r="K793" s="120">
        <v>-22.19</v>
      </c>
      <c r="L793" s="120">
        <v>-35.07</v>
      </c>
      <c r="M793" s="120">
        <v>15.24</v>
      </c>
      <c r="N793" s="120">
        <v>-51.79</v>
      </c>
      <c r="O793" s="120">
        <v>-70.95</v>
      </c>
      <c r="P793" s="120">
        <v>-32.270000000000003</v>
      </c>
      <c r="Q793" s="120">
        <v>-61.42</v>
      </c>
      <c r="R793" s="120">
        <v>-33.21</v>
      </c>
      <c r="S793" s="120">
        <v>-15.04</v>
      </c>
      <c r="T793" s="120">
        <v>-23.6</v>
      </c>
      <c r="U793" s="120">
        <v>-23.69</v>
      </c>
      <c r="V793" s="120">
        <v>0</v>
      </c>
      <c r="W793" s="120">
        <v>-29.55</v>
      </c>
      <c r="X793" s="120">
        <v>14.97</v>
      </c>
      <c r="Y793" s="120">
        <v>-23.28</v>
      </c>
      <c r="Z793" s="120">
        <v>44.44</v>
      </c>
      <c r="AA793" s="120">
        <v>92.31</v>
      </c>
      <c r="AB793" s="120">
        <v>8.9</v>
      </c>
      <c r="AC793" s="120">
        <v>93.08</v>
      </c>
      <c r="AD793" s="120">
        <v>48.02</v>
      </c>
      <c r="AE793" s="120">
        <v>-23.96</v>
      </c>
      <c r="AF793" s="120">
        <v>-17.649999999999999</v>
      </c>
      <c r="AG793" s="120">
        <v>12.11</v>
      </c>
      <c r="AH793" s="120">
        <v>10.77</v>
      </c>
      <c r="AI793" s="120">
        <v>6.34</v>
      </c>
      <c r="AJ793" s="120">
        <v>21.4</v>
      </c>
      <c r="AK793" s="120">
        <v>-10.34</v>
      </c>
      <c r="AL793" s="120">
        <v>-51.28</v>
      </c>
      <c r="AM793" s="120">
        <v>4</v>
      </c>
      <c r="AN793" s="120">
        <v>3.37</v>
      </c>
      <c r="AO793" s="120">
        <v>-11.16</v>
      </c>
      <c r="AP793" s="120">
        <v>7.25</v>
      </c>
      <c r="AQ793" s="120">
        <v>206.39</v>
      </c>
      <c r="AR793" s="120">
        <v>142.26</v>
      </c>
      <c r="AS793" s="120">
        <v>79.34</v>
      </c>
      <c r="AT793" s="120">
        <v>85.19</v>
      </c>
      <c r="AU793" s="120">
        <v>59.63</v>
      </c>
      <c r="AV793" s="120">
        <v>17.239999999999998</v>
      </c>
      <c r="AW793" s="120">
        <v>59.23</v>
      </c>
      <c r="AX793" s="120">
        <v>50</v>
      </c>
      <c r="AY793" s="120">
        <v>17.309999999999999</v>
      </c>
      <c r="AZ793" s="120">
        <v>-15.81</v>
      </c>
      <c r="BA793" s="120">
        <v>59.19</v>
      </c>
      <c r="BB793" s="120">
        <v>-39.5</v>
      </c>
      <c r="BC793" s="120">
        <v>-56.04</v>
      </c>
    </row>
    <row r="794" spans="1:55" x14ac:dyDescent="0.45">
      <c r="A794" s="261">
        <v>160</v>
      </c>
      <c r="B794" s="174" t="s">
        <v>268</v>
      </c>
      <c r="C794" s="119">
        <v>-9.35</v>
      </c>
      <c r="D794" s="119">
        <v>21.78</v>
      </c>
      <c r="E794" s="119">
        <v>62.75</v>
      </c>
      <c r="F794" s="119">
        <v>171.01</v>
      </c>
      <c r="G794" s="119">
        <v>95.24</v>
      </c>
      <c r="H794" s="119">
        <v>9.68</v>
      </c>
      <c r="I794" s="119">
        <v>17.73</v>
      </c>
      <c r="J794" s="119">
        <v>53.13</v>
      </c>
      <c r="K794" s="119">
        <v>40.83</v>
      </c>
      <c r="L794" s="119">
        <v>41.82</v>
      </c>
      <c r="M794" s="119">
        <v>-33.14</v>
      </c>
      <c r="N794" s="119">
        <v>171.26</v>
      </c>
      <c r="O794" s="119">
        <v>28.87</v>
      </c>
      <c r="P794" s="119">
        <v>-23.58</v>
      </c>
      <c r="Q794" s="119">
        <v>-4.82</v>
      </c>
      <c r="R794" s="119">
        <v>-25.13</v>
      </c>
      <c r="S794" s="119">
        <v>17.89</v>
      </c>
      <c r="T794" s="119">
        <v>-62.5</v>
      </c>
      <c r="U794" s="119">
        <v>-7.83</v>
      </c>
      <c r="V794" s="119">
        <v>2.72</v>
      </c>
      <c r="W794" s="119">
        <v>-12.43</v>
      </c>
      <c r="X794" s="119">
        <v>-32.049999999999997</v>
      </c>
      <c r="Y794" s="119">
        <v>2.65</v>
      </c>
      <c r="Z794" s="119">
        <v>-66.95</v>
      </c>
      <c r="AA794" s="119">
        <v>7.2</v>
      </c>
      <c r="AB794" s="119">
        <v>122.34</v>
      </c>
      <c r="AC794" s="119">
        <v>20.25</v>
      </c>
      <c r="AD794" s="119">
        <v>-36.43</v>
      </c>
      <c r="AE794" s="119">
        <v>-28.28</v>
      </c>
      <c r="AF794" s="119">
        <v>364.71</v>
      </c>
      <c r="AG794" s="119">
        <v>-77.78</v>
      </c>
      <c r="AH794" s="119">
        <v>16.559999999999999</v>
      </c>
      <c r="AI794" s="119">
        <v>-78.38</v>
      </c>
      <c r="AJ794" s="119">
        <v>-5.66</v>
      </c>
      <c r="AK794" s="119">
        <v>-7.76</v>
      </c>
      <c r="AL794" s="119">
        <v>38.46</v>
      </c>
      <c r="AM794" s="119">
        <v>-64.930000000000007</v>
      </c>
      <c r="AN794" s="119">
        <v>-80.38</v>
      </c>
      <c r="AO794" s="119">
        <v>-33.68</v>
      </c>
      <c r="AP794" s="119">
        <v>-67.42</v>
      </c>
      <c r="AQ794" s="119">
        <v>16.350000000000001</v>
      </c>
      <c r="AR794" s="119">
        <v>-56.54</v>
      </c>
      <c r="AS794" s="119">
        <v>126.47</v>
      </c>
      <c r="AT794" s="119">
        <v>-39.200000000000003</v>
      </c>
      <c r="AU794" s="119">
        <v>121.88</v>
      </c>
      <c r="AV794" s="119">
        <v>42</v>
      </c>
      <c r="AW794" s="119">
        <v>24.3</v>
      </c>
      <c r="AX794" s="119">
        <v>13.89</v>
      </c>
      <c r="AY794" s="119">
        <v>104.26</v>
      </c>
      <c r="AZ794" s="119">
        <v>258.54000000000002</v>
      </c>
      <c r="BA794" s="119">
        <v>23.02</v>
      </c>
      <c r="BB794" s="119">
        <v>234.48</v>
      </c>
      <c r="BC794" s="119">
        <v>10.74</v>
      </c>
    </row>
    <row r="795" spans="1:55" x14ac:dyDescent="0.45">
      <c r="A795" s="260">
        <v>161</v>
      </c>
      <c r="B795" s="173" t="s">
        <v>100</v>
      </c>
      <c r="C795" s="120">
        <v>34.74</v>
      </c>
      <c r="D795" s="120">
        <v>44.54</v>
      </c>
      <c r="E795" s="120">
        <v>27.8</v>
      </c>
      <c r="F795" s="120">
        <v>44.56</v>
      </c>
      <c r="G795" s="120">
        <v>19.09</v>
      </c>
      <c r="H795" s="120">
        <v>6.52</v>
      </c>
      <c r="I795" s="120">
        <v>28.87</v>
      </c>
      <c r="J795" s="120">
        <v>-27.08</v>
      </c>
      <c r="K795" s="120">
        <v>-12.15</v>
      </c>
      <c r="L795" s="120">
        <v>7.12</v>
      </c>
      <c r="M795" s="120">
        <v>-7.28</v>
      </c>
      <c r="N795" s="120">
        <v>12.5</v>
      </c>
      <c r="O795" s="120">
        <v>-18.11</v>
      </c>
      <c r="P795" s="120">
        <v>-16.23</v>
      </c>
      <c r="Q795" s="120">
        <v>-11.71</v>
      </c>
      <c r="R795" s="120">
        <v>-13.18</v>
      </c>
      <c r="S795" s="120">
        <v>-22.06</v>
      </c>
      <c r="T795" s="120">
        <v>10.5</v>
      </c>
      <c r="U795" s="120">
        <v>-11.8</v>
      </c>
      <c r="V795" s="120">
        <v>26.78</v>
      </c>
      <c r="W795" s="120">
        <v>11.95</v>
      </c>
      <c r="X795" s="120">
        <v>-6.86</v>
      </c>
      <c r="Y795" s="120">
        <v>-8.2100000000000009</v>
      </c>
      <c r="Z795" s="120">
        <v>-16.559999999999999</v>
      </c>
      <c r="AA795" s="120">
        <v>3.36</v>
      </c>
      <c r="AB795" s="120">
        <v>6.64</v>
      </c>
      <c r="AC795" s="120">
        <v>5.65</v>
      </c>
      <c r="AD795" s="120">
        <v>-14.56</v>
      </c>
      <c r="AE795" s="120">
        <v>-4.4000000000000004</v>
      </c>
      <c r="AF795" s="120">
        <v>-25.77</v>
      </c>
      <c r="AG795" s="120">
        <v>-22.38</v>
      </c>
      <c r="AH795" s="120">
        <v>-7.34</v>
      </c>
      <c r="AI795" s="120">
        <v>-13.97</v>
      </c>
      <c r="AJ795" s="120">
        <v>-11.57</v>
      </c>
      <c r="AK795" s="120">
        <v>-8.5</v>
      </c>
      <c r="AL795" s="120">
        <v>-8.2200000000000006</v>
      </c>
      <c r="AM795" s="120">
        <v>-4.01</v>
      </c>
      <c r="AN795" s="120">
        <v>-9.08</v>
      </c>
      <c r="AO795" s="120">
        <v>0.97</v>
      </c>
      <c r="AP795" s="120">
        <v>-11.37</v>
      </c>
      <c r="AQ795" s="120">
        <v>1.89</v>
      </c>
      <c r="AR795" s="120">
        <v>9.5500000000000007</v>
      </c>
      <c r="AS795" s="120">
        <v>5.09</v>
      </c>
      <c r="AT795" s="120">
        <v>-4.7300000000000004</v>
      </c>
      <c r="AU795" s="120">
        <v>0.51</v>
      </c>
      <c r="AV795" s="120">
        <v>10.94</v>
      </c>
      <c r="AW795" s="120">
        <v>4.5599999999999996</v>
      </c>
      <c r="AX795" s="120">
        <v>29.52</v>
      </c>
      <c r="AY795" s="120">
        <v>9.1</v>
      </c>
      <c r="AZ795" s="120">
        <v>2.46</v>
      </c>
      <c r="BA795" s="120">
        <v>-4.3099999999999996</v>
      </c>
      <c r="BB795" s="120">
        <v>-1.1499999999999999</v>
      </c>
      <c r="BC795" s="120">
        <v>8.2899999999999991</v>
      </c>
    </row>
    <row r="796" spans="1:55" ht="29.25" x14ac:dyDescent="0.45">
      <c r="A796" s="261">
        <v>162</v>
      </c>
      <c r="B796" s="174" t="s">
        <v>46</v>
      </c>
      <c r="C796" s="119">
        <v>-20.239999999999998</v>
      </c>
      <c r="D796" s="119">
        <v>-17.739999999999998</v>
      </c>
      <c r="E796" s="119">
        <v>-21.13</v>
      </c>
      <c r="F796" s="119">
        <v>-24.79</v>
      </c>
      <c r="G796" s="119">
        <v>-18.899999999999999</v>
      </c>
      <c r="H796" s="119">
        <v>-10.51</v>
      </c>
      <c r="I796" s="119">
        <v>-14.61</v>
      </c>
      <c r="J796" s="119">
        <v>-13.19</v>
      </c>
      <c r="K796" s="119">
        <v>-4.1900000000000004</v>
      </c>
      <c r="L796" s="119">
        <v>0.31</v>
      </c>
      <c r="M796" s="119">
        <v>5.04</v>
      </c>
      <c r="N796" s="119">
        <v>5.6</v>
      </c>
      <c r="O796" s="119">
        <v>-11.23</v>
      </c>
      <c r="P796" s="119">
        <v>-19.559999999999999</v>
      </c>
      <c r="Q796" s="119">
        <v>-15.59</v>
      </c>
      <c r="R796" s="119">
        <v>-11.13</v>
      </c>
      <c r="S796" s="119">
        <v>-17.420000000000002</v>
      </c>
      <c r="T796" s="119">
        <v>-31.25</v>
      </c>
      <c r="U796" s="119">
        <v>-19.23</v>
      </c>
      <c r="V796" s="119">
        <v>-21.57</v>
      </c>
      <c r="W796" s="119">
        <v>-22.12</v>
      </c>
      <c r="X796" s="119">
        <v>-24.75</v>
      </c>
      <c r="Y796" s="119">
        <v>-14.18</v>
      </c>
      <c r="Z796" s="119">
        <v>3.78</v>
      </c>
      <c r="AA796" s="119">
        <v>-0.03</v>
      </c>
      <c r="AB796" s="119">
        <v>13.93</v>
      </c>
      <c r="AC796" s="119">
        <v>18.809999999999999</v>
      </c>
      <c r="AD796" s="119">
        <v>9.32</v>
      </c>
      <c r="AE796" s="119">
        <v>-5.71</v>
      </c>
      <c r="AF796" s="119">
        <v>-16.579999999999998</v>
      </c>
      <c r="AG796" s="119">
        <v>10.38</v>
      </c>
      <c r="AH796" s="119">
        <v>26.61</v>
      </c>
      <c r="AI796" s="119">
        <v>7.85</v>
      </c>
      <c r="AJ796" s="119">
        <v>10.61</v>
      </c>
      <c r="AK796" s="119">
        <v>-1.66</v>
      </c>
      <c r="AL796" s="119">
        <v>-18.27</v>
      </c>
      <c r="AM796" s="119">
        <v>-3.38</v>
      </c>
      <c r="AN796" s="119">
        <v>-12.34</v>
      </c>
      <c r="AO796" s="119">
        <v>-6.86</v>
      </c>
      <c r="AP796" s="119">
        <v>5.46</v>
      </c>
      <c r="AQ796" s="119">
        <v>18.39</v>
      </c>
      <c r="AR796" s="119">
        <v>46.46</v>
      </c>
      <c r="AS796" s="119">
        <v>3.13</v>
      </c>
      <c r="AT796" s="119">
        <v>-1.83</v>
      </c>
      <c r="AU796" s="119">
        <v>7.32</v>
      </c>
      <c r="AV796" s="119">
        <v>10.01</v>
      </c>
      <c r="AW796" s="119">
        <v>35.56</v>
      </c>
      <c r="AX796" s="119">
        <v>15.53</v>
      </c>
      <c r="AY796" s="119">
        <v>19.57</v>
      </c>
      <c r="AZ796" s="119">
        <v>22.1</v>
      </c>
      <c r="BA796" s="119">
        <v>14.16</v>
      </c>
      <c r="BB796" s="119">
        <v>5.66</v>
      </c>
      <c r="BC796" s="119">
        <v>8.27</v>
      </c>
    </row>
    <row r="797" spans="1:55" ht="29.25" x14ac:dyDescent="0.45">
      <c r="A797" s="260">
        <v>163</v>
      </c>
      <c r="B797" s="173" t="s">
        <v>269</v>
      </c>
      <c r="C797" s="120">
        <v>25</v>
      </c>
      <c r="D797" s="120">
        <v>31.26</v>
      </c>
      <c r="E797" s="120">
        <v>-6.36</v>
      </c>
      <c r="F797" s="120">
        <v>-17.489999999999998</v>
      </c>
      <c r="G797" s="120">
        <v>-14.55</v>
      </c>
      <c r="H797" s="120">
        <v>7.23</v>
      </c>
      <c r="I797" s="120">
        <v>-11.33</v>
      </c>
      <c r="J797" s="120">
        <v>6.23</v>
      </c>
      <c r="K797" s="120">
        <v>-5.64</v>
      </c>
      <c r="L797" s="120">
        <v>-11.18</v>
      </c>
      <c r="M797" s="120">
        <v>28.35</v>
      </c>
      <c r="N797" s="120">
        <v>36.659999999999997</v>
      </c>
      <c r="O797" s="120">
        <v>-11.57</v>
      </c>
      <c r="P797" s="120">
        <v>-9.3699999999999992</v>
      </c>
      <c r="Q797" s="120">
        <v>2.52</v>
      </c>
      <c r="R797" s="120">
        <v>24.68</v>
      </c>
      <c r="S797" s="120">
        <v>24.67</v>
      </c>
      <c r="T797" s="120">
        <v>87.75</v>
      </c>
      <c r="U797" s="120">
        <v>48.06</v>
      </c>
      <c r="V797" s="120">
        <v>42.96</v>
      </c>
      <c r="W797" s="120">
        <v>-17.25</v>
      </c>
      <c r="X797" s="120">
        <v>10.87</v>
      </c>
      <c r="Y797" s="120">
        <v>-15.22</v>
      </c>
      <c r="Z797" s="120">
        <v>-11.44</v>
      </c>
      <c r="AA797" s="120">
        <v>-26.73</v>
      </c>
      <c r="AB797" s="120">
        <v>32.83</v>
      </c>
      <c r="AC797" s="120">
        <v>6.98</v>
      </c>
      <c r="AD797" s="120">
        <v>-26.29</v>
      </c>
      <c r="AE797" s="120">
        <v>-5.14</v>
      </c>
      <c r="AF797" s="120">
        <v>-49.45</v>
      </c>
      <c r="AG797" s="120">
        <v>-34.159999999999997</v>
      </c>
      <c r="AH797" s="120">
        <v>-12.62</v>
      </c>
      <c r="AI797" s="120">
        <v>16.82</v>
      </c>
      <c r="AJ797" s="120">
        <v>-27.5</v>
      </c>
      <c r="AK797" s="120">
        <v>47.89</v>
      </c>
      <c r="AL797" s="120">
        <v>-7.04</v>
      </c>
      <c r="AM797" s="120">
        <v>9.3000000000000007</v>
      </c>
      <c r="AN797" s="120">
        <v>-46.66</v>
      </c>
      <c r="AO797" s="120">
        <v>-12.91</v>
      </c>
      <c r="AP797" s="120">
        <v>12.13</v>
      </c>
      <c r="AQ797" s="120">
        <v>-19.739999999999998</v>
      </c>
      <c r="AR797" s="120">
        <v>-5.62</v>
      </c>
      <c r="AS797" s="120">
        <v>-24.88</v>
      </c>
      <c r="AT797" s="120">
        <v>-24.66</v>
      </c>
      <c r="AU797" s="120">
        <v>-34.630000000000003</v>
      </c>
      <c r="AV797" s="120">
        <v>-1.72</v>
      </c>
      <c r="AW797" s="120">
        <v>-48.79</v>
      </c>
      <c r="AX797" s="120">
        <v>-14.31</v>
      </c>
      <c r="AY797" s="120">
        <v>11.46</v>
      </c>
      <c r="AZ797" s="120">
        <v>14.3</v>
      </c>
      <c r="BA797" s="120">
        <v>-13.94</v>
      </c>
      <c r="BB797" s="120">
        <v>4.8</v>
      </c>
      <c r="BC797" s="120">
        <v>-2.9</v>
      </c>
    </row>
    <row r="798" spans="1:55" x14ac:dyDescent="0.45">
      <c r="A798" s="261">
        <v>164</v>
      </c>
      <c r="B798" s="174" t="s">
        <v>95</v>
      </c>
      <c r="C798" s="119">
        <v>-1.9</v>
      </c>
      <c r="D798" s="119">
        <v>51.42</v>
      </c>
      <c r="E798" s="119">
        <v>21.7</v>
      </c>
      <c r="F798" s="119">
        <v>6.39</v>
      </c>
      <c r="G798" s="119">
        <v>-7.59</v>
      </c>
      <c r="H798" s="119">
        <v>24.55</v>
      </c>
      <c r="I798" s="119">
        <v>-3.59</v>
      </c>
      <c r="J798" s="119">
        <v>12.76</v>
      </c>
      <c r="K798" s="119">
        <v>-8.31</v>
      </c>
      <c r="L798" s="119">
        <v>25.34</v>
      </c>
      <c r="M798" s="119">
        <v>-4.49</v>
      </c>
      <c r="N798" s="119">
        <v>22.5</v>
      </c>
      <c r="O798" s="119">
        <v>-18.62</v>
      </c>
      <c r="P798" s="119">
        <v>-35.99</v>
      </c>
      <c r="Q798" s="119">
        <v>-38.07</v>
      </c>
      <c r="R798" s="119">
        <v>-17.84</v>
      </c>
      <c r="S798" s="119">
        <v>2.11</v>
      </c>
      <c r="T798" s="119">
        <v>11.1</v>
      </c>
      <c r="U798" s="119">
        <v>42.73</v>
      </c>
      <c r="V798" s="119">
        <v>-4.21</v>
      </c>
      <c r="W798" s="119">
        <v>13.02</v>
      </c>
      <c r="X798" s="119">
        <v>-34.79</v>
      </c>
      <c r="Y798" s="119">
        <v>16.64</v>
      </c>
      <c r="Z798" s="119">
        <v>-3.6</v>
      </c>
      <c r="AA798" s="119">
        <v>-1.25</v>
      </c>
      <c r="AB798" s="119">
        <v>36.58</v>
      </c>
      <c r="AC798" s="119">
        <v>48.52</v>
      </c>
      <c r="AD798" s="119">
        <v>-1.93</v>
      </c>
      <c r="AE798" s="119">
        <v>9.23</v>
      </c>
      <c r="AF798" s="119">
        <v>-27.5</v>
      </c>
      <c r="AG798" s="119">
        <v>-36.979999999999997</v>
      </c>
      <c r="AH798" s="119">
        <v>-0.72</v>
      </c>
      <c r="AI798" s="119">
        <v>-13.84</v>
      </c>
      <c r="AJ798" s="119">
        <v>17.850000000000001</v>
      </c>
      <c r="AK798" s="119">
        <v>8.43</v>
      </c>
      <c r="AL798" s="119">
        <v>-33.200000000000003</v>
      </c>
      <c r="AM798" s="119">
        <v>21.49</v>
      </c>
      <c r="AN798" s="119">
        <v>-3.19</v>
      </c>
      <c r="AO798" s="119">
        <v>-0.38</v>
      </c>
      <c r="AP798" s="119">
        <v>3.61</v>
      </c>
      <c r="AQ798" s="119">
        <v>-10.26</v>
      </c>
      <c r="AR798" s="119">
        <v>-2.4500000000000002</v>
      </c>
      <c r="AS798" s="119">
        <v>17.350000000000001</v>
      </c>
      <c r="AT798" s="119">
        <v>-12.09</v>
      </c>
      <c r="AU798" s="119">
        <v>19.25</v>
      </c>
      <c r="AV798" s="119">
        <v>12.38</v>
      </c>
      <c r="AW798" s="119">
        <v>-7.38</v>
      </c>
      <c r="AX798" s="119">
        <v>11.17</v>
      </c>
      <c r="AY798" s="119">
        <v>6.78</v>
      </c>
      <c r="AZ798" s="119">
        <v>2.9</v>
      </c>
      <c r="BA798" s="119">
        <v>-10.19</v>
      </c>
      <c r="BB798" s="119">
        <v>-7.55</v>
      </c>
      <c r="BC798" s="119">
        <v>-4.21</v>
      </c>
    </row>
    <row r="799" spans="1:55" ht="29.25" x14ac:dyDescent="0.45">
      <c r="A799" s="260">
        <v>165</v>
      </c>
      <c r="B799" s="173" t="s">
        <v>386</v>
      </c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</row>
    <row r="800" spans="1:55" x14ac:dyDescent="0.45">
      <c r="A800" s="261">
        <v>166</v>
      </c>
      <c r="B800" s="174" t="s">
        <v>40</v>
      </c>
      <c r="C800" s="119">
        <v>-11.57</v>
      </c>
      <c r="D800" s="119">
        <v>-9.57</v>
      </c>
      <c r="E800" s="119">
        <v>6.67</v>
      </c>
      <c r="F800" s="119">
        <v>15.96</v>
      </c>
      <c r="G800" s="119">
        <v>19.440000000000001</v>
      </c>
      <c r="H800" s="119">
        <v>24.83</v>
      </c>
      <c r="I800" s="119">
        <v>2.94</v>
      </c>
      <c r="J800" s="119">
        <v>-1.26</v>
      </c>
      <c r="K800" s="119">
        <v>22.69</v>
      </c>
      <c r="L800" s="119">
        <v>23.36</v>
      </c>
      <c r="M800" s="119">
        <v>-0.11</v>
      </c>
      <c r="N800" s="119">
        <v>15.79</v>
      </c>
      <c r="O800" s="119">
        <v>2.1800000000000002</v>
      </c>
      <c r="P800" s="119">
        <v>8.35</v>
      </c>
      <c r="Q800" s="119">
        <v>7.38</v>
      </c>
      <c r="R800" s="119">
        <v>5.74</v>
      </c>
      <c r="S800" s="119">
        <v>-10.08</v>
      </c>
      <c r="T800" s="119">
        <v>-7.55</v>
      </c>
      <c r="U800" s="119">
        <v>-8.0399999999999991</v>
      </c>
      <c r="V800" s="119">
        <v>-13.91</v>
      </c>
      <c r="W800" s="119">
        <v>-12.5</v>
      </c>
      <c r="X800" s="119">
        <v>-17.86</v>
      </c>
      <c r="Y800" s="119">
        <v>-2.92</v>
      </c>
      <c r="Z800" s="119">
        <v>-13.79</v>
      </c>
      <c r="AA800" s="119">
        <v>-5.65</v>
      </c>
      <c r="AB800" s="119">
        <v>-18.38</v>
      </c>
      <c r="AC800" s="119">
        <v>-3.57</v>
      </c>
      <c r="AD800" s="119">
        <v>-7.24</v>
      </c>
      <c r="AE800" s="119">
        <v>0.06</v>
      </c>
      <c r="AF800" s="119">
        <v>-7.0000000000000007E-2</v>
      </c>
      <c r="AG800" s="119">
        <v>-6.93</v>
      </c>
      <c r="AH800" s="119">
        <v>1.08</v>
      </c>
      <c r="AI800" s="119">
        <v>0.23</v>
      </c>
      <c r="AJ800" s="119">
        <v>-1</v>
      </c>
      <c r="AK800" s="119">
        <v>5.33</v>
      </c>
      <c r="AL800" s="119">
        <v>8.11</v>
      </c>
      <c r="AM800" s="119">
        <v>16.690000000000001</v>
      </c>
      <c r="AN800" s="119">
        <v>22.88</v>
      </c>
      <c r="AO800" s="119">
        <v>14.54</v>
      </c>
      <c r="AP800" s="119">
        <v>8.89</v>
      </c>
      <c r="AQ800" s="119">
        <v>19.75</v>
      </c>
      <c r="AR800" s="119">
        <v>10.220000000000001</v>
      </c>
      <c r="AS800" s="119">
        <v>18.11</v>
      </c>
      <c r="AT800" s="119">
        <v>34.33</v>
      </c>
      <c r="AU800" s="119">
        <v>29.41</v>
      </c>
      <c r="AV800" s="119">
        <v>39.47</v>
      </c>
      <c r="AW800" s="119">
        <v>35.74</v>
      </c>
      <c r="AX800" s="119">
        <v>63.21</v>
      </c>
      <c r="AY800" s="119">
        <v>31.54</v>
      </c>
      <c r="AZ800" s="119">
        <v>43</v>
      </c>
      <c r="BA800" s="119">
        <v>22.19</v>
      </c>
      <c r="BB800" s="119">
        <v>28.72</v>
      </c>
      <c r="BC800" s="119">
        <v>31.21</v>
      </c>
    </row>
    <row r="801" spans="1:55" ht="42" x14ac:dyDescent="0.45">
      <c r="A801" s="260">
        <v>167</v>
      </c>
      <c r="B801" s="173" t="s">
        <v>270</v>
      </c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20">
        <v>-100</v>
      </c>
      <c r="BB801" s="116"/>
      <c r="BC801" s="116"/>
    </row>
    <row r="802" spans="1:55" x14ac:dyDescent="0.45">
      <c r="A802" s="261">
        <v>168</v>
      </c>
      <c r="B802" s="174" t="s">
        <v>271</v>
      </c>
      <c r="C802" s="119">
        <v>-69.599999999999994</v>
      </c>
      <c r="D802" s="119">
        <v>-56.82</v>
      </c>
      <c r="E802" s="119">
        <v>-58.56</v>
      </c>
      <c r="F802" s="119">
        <v>-20.190000000000001</v>
      </c>
      <c r="G802" s="119">
        <v>-45.71</v>
      </c>
      <c r="H802" s="119">
        <v>-54.75</v>
      </c>
      <c r="I802" s="119">
        <v>-71.430000000000007</v>
      </c>
      <c r="J802" s="119">
        <v>-39.43</v>
      </c>
      <c r="K802" s="119">
        <v>-87.44</v>
      </c>
      <c r="L802" s="119">
        <v>-64.34</v>
      </c>
      <c r="M802" s="119">
        <v>-67.19</v>
      </c>
      <c r="N802" s="119">
        <v>91.87</v>
      </c>
      <c r="O802" s="119">
        <v>-62.13</v>
      </c>
      <c r="P802" s="119">
        <v>9.75</v>
      </c>
      <c r="Q802" s="119">
        <v>-15.93</v>
      </c>
      <c r="R802" s="119">
        <v>-67.08</v>
      </c>
      <c r="S802" s="119">
        <v>-80.7</v>
      </c>
      <c r="T802" s="119">
        <v>-75.209999999999994</v>
      </c>
      <c r="U802" s="119">
        <v>-58.55</v>
      </c>
      <c r="V802" s="119">
        <v>-51.02</v>
      </c>
      <c r="W802" s="119">
        <v>97.79</v>
      </c>
      <c r="X802" s="119">
        <v>-13.3</v>
      </c>
      <c r="Y802" s="119">
        <v>125.38</v>
      </c>
      <c r="Z802" s="119">
        <v>-77.349999999999994</v>
      </c>
      <c r="AA802" s="119">
        <v>-2.29</v>
      </c>
      <c r="AB802" s="119">
        <v>-76.260000000000005</v>
      </c>
      <c r="AC802" s="119">
        <v>-63.29</v>
      </c>
      <c r="AD802" s="119">
        <v>-30.73</v>
      </c>
      <c r="AE802" s="119">
        <v>2.46</v>
      </c>
      <c r="AF802" s="119">
        <v>16.16</v>
      </c>
      <c r="AG802" s="119">
        <v>-32.51</v>
      </c>
      <c r="AH802" s="119">
        <v>-42.01</v>
      </c>
      <c r="AI802" s="119">
        <v>-50.17</v>
      </c>
      <c r="AJ802" s="119">
        <v>-22.05</v>
      </c>
      <c r="AK802" s="119">
        <v>-33.61</v>
      </c>
      <c r="AL802" s="119">
        <v>-0.15</v>
      </c>
      <c r="AM802" s="119">
        <v>9.39</v>
      </c>
      <c r="AN802" s="119">
        <v>140.65</v>
      </c>
      <c r="AO802" s="119">
        <v>65.69</v>
      </c>
      <c r="AP802" s="119">
        <v>203.06</v>
      </c>
      <c r="AQ802" s="119">
        <v>203.07</v>
      </c>
      <c r="AR802" s="119">
        <v>112.13</v>
      </c>
      <c r="AS802" s="119">
        <v>59.82</v>
      </c>
      <c r="AT802" s="119">
        <v>48.96</v>
      </c>
      <c r="AU802" s="119">
        <v>91.48</v>
      </c>
      <c r="AV802" s="119">
        <v>82.69</v>
      </c>
      <c r="AW802" s="119">
        <v>48.87</v>
      </c>
      <c r="AX802" s="119">
        <v>63.33</v>
      </c>
      <c r="AY802" s="119">
        <v>32.92</v>
      </c>
      <c r="AZ802" s="119">
        <v>-19.46</v>
      </c>
      <c r="BA802" s="119">
        <v>2.37</v>
      </c>
      <c r="BB802" s="119">
        <v>-16.71</v>
      </c>
      <c r="BC802" s="119">
        <v>-28.11</v>
      </c>
    </row>
    <row r="803" spans="1:55" x14ac:dyDescent="0.45">
      <c r="A803" s="260">
        <v>169</v>
      </c>
      <c r="B803" s="173" t="s">
        <v>102</v>
      </c>
      <c r="C803" s="120">
        <v>-1.77</v>
      </c>
      <c r="D803" s="120">
        <v>54.67</v>
      </c>
      <c r="E803" s="120">
        <v>-28.22</v>
      </c>
      <c r="F803" s="120">
        <v>-17.77</v>
      </c>
      <c r="G803" s="120">
        <v>-5.27</v>
      </c>
      <c r="H803" s="120">
        <v>105.29</v>
      </c>
      <c r="I803" s="120">
        <v>-37.770000000000003</v>
      </c>
      <c r="J803" s="120">
        <v>-11.66</v>
      </c>
      <c r="K803" s="120">
        <v>127.8</v>
      </c>
      <c r="L803" s="120">
        <v>-18.850000000000001</v>
      </c>
      <c r="M803" s="120">
        <v>24.53</v>
      </c>
      <c r="N803" s="120">
        <v>-25.43</v>
      </c>
      <c r="O803" s="120">
        <v>25.52</v>
      </c>
      <c r="P803" s="120">
        <v>-14.88</v>
      </c>
      <c r="Q803" s="120">
        <v>-22.41</v>
      </c>
      <c r="R803" s="120">
        <v>-37.270000000000003</v>
      </c>
      <c r="S803" s="120">
        <v>-46.03</v>
      </c>
      <c r="T803" s="120">
        <v>-35.82</v>
      </c>
      <c r="U803" s="120">
        <v>-46.93</v>
      </c>
      <c r="V803" s="120">
        <v>-36.21</v>
      </c>
      <c r="W803" s="120">
        <v>-50.57</v>
      </c>
      <c r="X803" s="120">
        <v>-40.49</v>
      </c>
      <c r="Y803" s="120">
        <v>-17.91</v>
      </c>
      <c r="Z803" s="120">
        <v>-44.55</v>
      </c>
      <c r="AA803" s="120">
        <v>-31.59</v>
      </c>
      <c r="AB803" s="120">
        <v>-54.22</v>
      </c>
      <c r="AC803" s="120">
        <v>3.35</v>
      </c>
      <c r="AD803" s="120">
        <v>32.86</v>
      </c>
      <c r="AE803" s="120">
        <v>-11.94</v>
      </c>
      <c r="AF803" s="120">
        <v>32.96</v>
      </c>
      <c r="AG803" s="120">
        <v>66.36</v>
      </c>
      <c r="AH803" s="120">
        <v>114.39</v>
      </c>
      <c r="AI803" s="120">
        <v>57.84</v>
      </c>
      <c r="AJ803" s="120">
        <v>77.790000000000006</v>
      </c>
      <c r="AK803" s="120">
        <v>42.44</v>
      </c>
      <c r="AL803" s="120">
        <v>39.450000000000003</v>
      </c>
      <c r="AM803" s="120">
        <v>16.170000000000002</v>
      </c>
      <c r="AN803" s="120">
        <v>152.52000000000001</v>
      </c>
      <c r="AO803" s="120">
        <v>24.17</v>
      </c>
      <c r="AP803" s="120">
        <v>24.27</v>
      </c>
      <c r="AQ803" s="120">
        <v>195.75</v>
      </c>
      <c r="AR803" s="120">
        <v>158.03</v>
      </c>
      <c r="AS803" s="120">
        <v>288.27</v>
      </c>
      <c r="AT803" s="120">
        <v>-24.81</v>
      </c>
      <c r="AU803" s="120">
        <v>-9.15</v>
      </c>
      <c r="AV803" s="120">
        <v>3.14</v>
      </c>
      <c r="AW803" s="120">
        <v>23.72</v>
      </c>
      <c r="AX803" s="120">
        <v>4.25</v>
      </c>
      <c r="AY803" s="120">
        <v>21.39</v>
      </c>
      <c r="AZ803" s="120">
        <v>11.81</v>
      </c>
      <c r="BA803" s="120">
        <v>-10.61</v>
      </c>
      <c r="BB803" s="120">
        <v>-24.99</v>
      </c>
      <c r="BC803" s="120">
        <v>-38.770000000000003</v>
      </c>
    </row>
    <row r="804" spans="1:55" ht="29.25" x14ac:dyDescent="0.45">
      <c r="A804" s="261">
        <v>170</v>
      </c>
      <c r="B804" s="174" t="s">
        <v>272</v>
      </c>
      <c r="C804" s="119">
        <v>127.5</v>
      </c>
      <c r="D804" s="119">
        <v>-8.33</v>
      </c>
      <c r="E804" s="119">
        <v>-27.59</v>
      </c>
      <c r="F804" s="119">
        <v>88.37</v>
      </c>
      <c r="G804" s="119">
        <v>-6.67</v>
      </c>
      <c r="H804" s="119">
        <v>-4.4400000000000004</v>
      </c>
      <c r="I804" s="119">
        <v>6.85</v>
      </c>
      <c r="J804" s="119">
        <v>-55.56</v>
      </c>
      <c r="K804" s="119">
        <v>38.71</v>
      </c>
      <c r="L804" s="119">
        <v>-45.9</v>
      </c>
      <c r="M804" s="119">
        <v>33.33</v>
      </c>
      <c r="N804" s="119">
        <v>-4.76</v>
      </c>
      <c r="O804" s="119">
        <v>-72.53</v>
      </c>
      <c r="P804" s="119">
        <v>0</v>
      </c>
      <c r="Q804" s="119">
        <v>-19.05</v>
      </c>
      <c r="R804" s="119">
        <v>-40.74</v>
      </c>
      <c r="S804" s="119">
        <v>-42.86</v>
      </c>
      <c r="T804" s="119">
        <v>41.86</v>
      </c>
      <c r="U804" s="119">
        <v>-12.82</v>
      </c>
      <c r="V804" s="119">
        <v>35</v>
      </c>
      <c r="W804" s="119">
        <v>48.84</v>
      </c>
      <c r="X804" s="119">
        <v>36.36</v>
      </c>
      <c r="Y804" s="119">
        <v>14.71</v>
      </c>
      <c r="Z804" s="119">
        <v>2.5</v>
      </c>
      <c r="AA804" s="119">
        <v>68</v>
      </c>
      <c r="AB804" s="119">
        <v>-9.09</v>
      </c>
      <c r="AC804" s="119">
        <v>91.18</v>
      </c>
      <c r="AD804" s="119">
        <v>0</v>
      </c>
      <c r="AE804" s="119">
        <v>31.25</v>
      </c>
      <c r="AF804" s="119">
        <v>-21.31</v>
      </c>
      <c r="AG804" s="119">
        <v>-52.94</v>
      </c>
      <c r="AH804" s="119">
        <v>-42.59</v>
      </c>
      <c r="AI804" s="119">
        <v>-29.69</v>
      </c>
      <c r="AJ804" s="119">
        <v>11.11</v>
      </c>
      <c r="AK804" s="119">
        <v>-16.670000000000002</v>
      </c>
      <c r="AL804" s="119">
        <v>-19.510000000000002</v>
      </c>
      <c r="AM804" s="119">
        <v>21.43</v>
      </c>
      <c r="AN804" s="119">
        <v>5</v>
      </c>
      <c r="AO804" s="119">
        <v>10.77</v>
      </c>
      <c r="AP804" s="119">
        <v>327.08</v>
      </c>
      <c r="AQ804" s="119">
        <v>83.33</v>
      </c>
      <c r="AR804" s="119">
        <v>-18.75</v>
      </c>
      <c r="AS804" s="119">
        <v>25</v>
      </c>
      <c r="AT804" s="119">
        <v>100</v>
      </c>
      <c r="AU804" s="119">
        <v>-51.11</v>
      </c>
      <c r="AV804" s="119">
        <v>26</v>
      </c>
      <c r="AW804" s="119">
        <v>3.08</v>
      </c>
      <c r="AX804" s="119">
        <v>509.09</v>
      </c>
      <c r="AY804" s="119">
        <v>137.25</v>
      </c>
      <c r="AZ804" s="119">
        <v>-38.1</v>
      </c>
      <c r="BA804" s="119">
        <v>13.89</v>
      </c>
      <c r="BB804" s="119">
        <v>-82.44</v>
      </c>
      <c r="BC804" s="119">
        <v>3.9</v>
      </c>
    </row>
    <row r="805" spans="1:55" x14ac:dyDescent="0.45">
      <c r="A805" s="260">
        <v>171</v>
      </c>
      <c r="B805" s="173" t="s">
        <v>83</v>
      </c>
      <c r="C805" s="120">
        <v>0.43</v>
      </c>
      <c r="D805" s="120">
        <v>6.94</v>
      </c>
      <c r="E805" s="120">
        <v>11.53</v>
      </c>
      <c r="F805" s="120">
        <v>9.75</v>
      </c>
      <c r="G805" s="120">
        <v>3.45</v>
      </c>
      <c r="H805" s="120">
        <v>20.99</v>
      </c>
      <c r="I805" s="120">
        <v>27.83</v>
      </c>
      <c r="J805" s="120">
        <v>-0.95</v>
      </c>
      <c r="K805" s="120">
        <v>9.26</v>
      </c>
      <c r="L805" s="120">
        <v>26.73</v>
      </c>
      <c r="M805" s="120">
        <v>-22.86</v>
      </c>
      <c r="N805" s="120">
        <v>-23.51</v>
      </c>
      <c r="O805" s="120">
        <v>-13</v>
      </c>
      <c r="P805" s="120">
        <v>-12.75</v>
      </c>
      <c r="Q805" s="120">
        <v>-18.7</v>
      </c>
      <c r="R805" s="120">
        <v>-12.54</v>
      </c>
      <c r="S805" s="120">
        <v>-24.08</v>
      </c>
      <c r="T805" s="120">
        <v>-12.24</v>
      </c>
      <c r="U805" s="120">
        <v>-5.26</v>
      </c>
      <c r="V805" s="120">
        <v>14.07</v>
      </c>
      <c r="W805" s="120">
        <v>-14.92</v>
      </c>
      <c r="X805" s="120">
        <v>-31.71</v>
      </c>
      <c r="Y805" s="120">
        <v>0.41</v>
      </c>
      <c r="Z805" s="120">
        <v>0.52</v>
      </c>
      <c r="AA805" s="120">
        <v>1.37</v>
      </c>
      <c r="AB805" s="120">
        <v>12.87</v>
      </c>
      <c r="AC805" s="120">
        <v>18.8</v>
      </c>
      <c r="AD805" s="120">
        <v>29.72</v>
      </c>
      <c r="AE805" s="120">
        <v>15.7</v>
      </c>
      <c r="AF805" s="120">
        <v>3.1</v>
      </c>
      <c r="AG805" s="120">
        <v>1.33</v>
      </c>
      <c r="AH805" s="120">
        <v>33.369999999999997</v>
      </c>
      <c r="AI805" s="120">
        <v>15.44</v>
      </c>
      <c r="AJ805" s="120">
        <v>3.55</v>
      </c>
      <c r="AK805" s="120">
        <v>37.31</v>
      </c>
      <c r="AL805" s="120">
        <v>26.31</v>
      </c>
      <c r="AM805" s="120">
        <v>19.71</v>
      </c>
      <c r="AN805" s="120">
        <v>10.119999999999999</v>
      </c>
      <c r="AO805" s="120">
        <v>19.28</v>
      </c>
      <c r="AP805" s="120">
        <v>-12.3</v>
      </c>
      <c r="AQ805" s="120">
        <v>20.059999999999999</v>
      </c>
      <c r="AR805" s="120">
        <v>35.22</v>
      </c>
      <c r="AS805" s="120">
        <v>2.37</v>
      </c>
      <c r="AT805" s="120">
        <v>-33.24</v>
      </c>
      <c r="AU805" s="120">
        <v>-7.14</v>
      </c>
      <c r="AV805" s="120">
        <v>60.09</v>
      </c>
      <c r="AW805" s="120">
        <v>1.68</v>
      </c>
      <c r="AX805" s="120">
        <v>-10.39</v>
      </c>
      <c r="AY805" s="120">
        <v>7.68</v>
      </c>
      <c r="AZ805" s="120">
        <v>8.41</v>
      </c>
      <c r="BA805" s="120">
        <v>-9.1199999999999992</v>
      </c>
      <c r="BB805" s="120">
        <v>9.68</v>
      </c>
      <c r="BC805" s="120">
        <v>8.9</v>
      </c>
    </row>
    <row r="806" spans="1:55" x14ac:dyDescent="0.45">
      <c r="A806" s="261">
        <v>172</v>
      </c>
      <c r="B806" s="174" t="s">
        <v>387</v>
      </c>
      <c r="C806" s="117"/>
      <c r="D806" s="117"/>
      <c r="E806" s="117"/>
      <c r="F806" s="117"/>
      <c r="G806" s="119">
        <v>-16.670000000000002</v>
      </c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</row>
    <row r="807" spans="1:55" x14ac:dyDescent="0.45">
      <c r="A807" s="260">
        <v>173</v>
      </c>
      <c r="B807" s="173" t="s">
        <v>273</v>
      </c>
      <c r="C807" s="120">
        <v>17.010000000000002</v>
      </c>
      <c r="D807" s="120">
        <v>4.9800000000000004</v>
      </c>
      <c r="E807" s="120">
        <v>-32.79</v>
      </c>
      <c r="F807" s="120">
        <v>6.67</v>
      </c>
      <c r="G807" s="120">
        <v>-27.91</v>
      </c>
      <c r="H807" s="120">
        <v>-14.44</v>
      </c>
      <c r="I807" s="120">
        <v>1.87</v>
      </c>
      <c r="J807" s="120">
        <v>-17.059999999999999</v>
      </c>
      <c r="K807" s="120">
        <v>32.24</v>
      </c>
      <c r="L807" s="120">
        <v>14.94</v>
      </c>
      <c r="M807" s="120">
        <v>-19.66</v>
      </c>
      <c r="N807" s="120">
        <v>40</v>
      </c>
      <c r="O807" s="120">
        <v>-22.26</v>
      </c>
      <c r="P807" s="120">
        <v>-38.28</v>
      </c>
      <c r="Q807" s="120">
        <v>8.5399999999999991</v>
      </c>
      <c r="R807" s="120">
        <v>-0.39</v>
      </c>
      <c r="S807" s="120">
        <v>37.1</v>
      </c>
      <c r="T807" s="120">
        <v>15.92</v>
      </c>
      <c r="U807" s="120">
        <v>34.049999999999997</v>
      </c>
      <c r="V807" s="120">
        <v>41.98</v>
      </c>
      <c r="W807" s="120">
        <v>68.400000000000006</v>
      </c>
      <c r="X807" s="120">
        <v>26</v>
      </c>
      <c r="Y807" s="120">
        <v>104.55</v>
      </c>
      <c r="Z807" s="120">
        <v>-1.37</v>
      </c>
      <c r="AA807" s="120">
        <v>53.05</v>
      </c>
      <c r="AB807" s="120">
        <v>112.02</v>
      </c>
      <c r="AC807" s="120">
        <v>41.95</v>
      </c>
      <c r="AD807" s="120">
        <v>17.25</v>
      </c>
      <c r="AE807" s="120">
        <v>27.29</v>
      </c>
      <c r="AF807" s="120">
        <v>126.92</v>
      </c>
      <c r="AG807" s="120">
        <v>5.72</v>
      </c>
      <c r="AH807" s="120">
        <v>12.46</v>
      </c>
      <c r="AI807" s="120">
        <v>12.6</v>
      </c>
      <c r="AJ807" s="120">
        <v>7.34</v>
      </c>
      <c r="AK807" s="120">
        <v>-40</v>
      </c>
      <c r="AL807" s="120">
        <v>73.260000000000005</v>
      </c>
      <c r="AM807" s="120">
        <v>-5.24</v>
      </c>
      <c r="AN807" s="120">
        <v>-6.35</v>
      </c>
      <c r="AO807" s="120">
        <v>21.64</v>
      </c>
      <c r="AP807" s="120">
        <v>-4.3499999999999996</v>
      </c>
      <c r="AQ807" s="120">
        <v>2.0299999999999998</v>
      </c>
      <c r="AR807" s="120">
        <v>-33.78</v>
      </c>
      <c r="AS807" s="120">
        <v>51.52</v>
      </c>
      <c r="AT807" s="120">
        <v>77.319999999999993</v>
      </c>
      <c r="AU807" s="120">
        <v>-28.21</v>
      </c>
      <c r="AV807" s="120">
        <v>-8.32</v>
      </c>
      <c r="AW807" s="120">
        <v>70.09</v>
      </c>
      <c r="AX807" s="120">
        <v>15.27</v>
      </c>
      <c r="AY807" s="120">
        <v>113.95</v>
      </c>
      <c r="AZ807" s="120">
        <v>8.23</v>
      </c>
      <c r="BA807" s="120">
        <v>32.1</v>
      </c>
      <c r="BB807" s="120">
        <v>96.15</v>
      </c>
      <c r="BC807" s="120">
        <v>-26.81</v>
      </c>
    </row>
    <row r="808" spans="1:55" x14ac:dyDescent="0.45">
      <c r="A808" s="261">
        <v>174</v>
      </c>
      <c r="B808" s="174" t="s">
        <v>274</v>
      </c>
      <c r="C808" s="119">
        <v>8.69</v>
      </c>
      <c r="D808" s="119">
        <v>-37.19</v>
      </c>
      <c r="E808" s="119">
        <v>-28.19</v>
      </c>
      <c r="F808" s="119">
        <v>11.07</v>
      </c>
      <c r="G808" s="119">
        <v>93.77</v>
      </c>
      <c r="H808" s="119">
        <v>-17.77</v>
      </c>
      <c r="I808" s="119">
        <v>4.2</v>
      </c>
      <c r="J808" s="119">
        <v>-16.100000000000001</v>
      </c>
      <c r="K808" s="119">
        <v>25.73</v>
      </c>
      <c r="L808" s="119">
        <v>37.89</v>
      </c>
      <c r="M808" s="119">
        <v>183.59</v>
      </c>
      <c r="N808" s="119">
        <v>-16.55</v>
      </c>
      <c r="O808" s="119">
        <v>0.23</v>
      </c>
      <c r="P808" s="119">
        <v>-32.340000000000003</v>
      </c>
      <c r="Q808" s="119">
        <v>-4.22</v>
      </c>
      <c r="R808" s="119">
        <v>-33.36</v>
      </c>
      <c r="S808" s="119">
        <v>-72.739999999999995</v>
      </c>
      <c r="T808" s="119">
        <v>-1.84</v>
      </c>
      <c r="U808" s="119">
        <v>-48.05</v>
      </c>
      <c r="V808" s="119">
        <v>-15.67</v>
      </c>
      <c r="W808" s="119">
        <v>-28.1</v>
      </c>
      <c r="X808" s="119">
        <v>-14.66</v>
      </c>
      <c r="Y808" s="119">
        <v>-32.840000000000003</v>
      </c>
      <c r="Z808" s="119">
        <v>55.1</v>
      </c>
      <c r="AA808" s="119">
        <v>18.63</v>
      </c>
      <c r="AB808" s="119">
        <v>-3.45</v>
      </c>
      <c r="AC808" s="119">
        <v>7.86</v>
      </c>
      <c r="AD808" s="119">
        <v>-50.5</v>
      </c>
      <c r="AE808" s="119">
        <v>2.66</v>
      </c>
      <c r="AF808" s="119">
        <v>-22.11</v>
      </c>
      <c r="AG808" s="119">
        <v>-5.09</v>
      </c>
      <c r="AH808" s="119">
        <v>-5.66</v>
      </c>
      <c r="AI808" s="119">
        <v>-43.68</v>
      </c>
      <c r="AJ808" s="119">
        <v>-44.93</v>
      </c>
      <c r="AK808" s="119">
        <v>-58.07</v>
      </c>
      <c r="AL808" s="119">
        <v>-60.43</v>
      </c>
      <c r="AM808" s="119">
        <v>-57.31</v>
      </c>
      <c r="AN808" s="119">
        <v>-2.12</v>
      </c>
      <c r="AO808" s="119">
        <v>-39.89</v>
      </c>
      <c r="AP808" s="119">
        <v>34.450000000000003</v>
      </c>
      <c r="AQ808" s="119">
        <v>34.380000000000003</v>
      </c>
      <c r="AR808" s="119">
        <v>-38.61</v>
      </c>
      <c r="AS808" s="119">
        <v>-22.13</v>
      </c>
      <c r="AT808" s="119">
        <v>-39.19</v>
      </c>
      <c r="AU808" s="119">
        <v>6.86</v>
      </c>
      <c r="AV808" s="119">
        <v>-31.1</v>
      </c>
      <c r="AW808" s="119">
        <v>-12.42</v>
      </c>
      <c r="AX808" s="119">
        <v>63.68</v>
      </c>
      <c r="AY808" s="119">
        <v>38.97</v>
      </c>
      <c r="AZ808" s="119">
        <v>24.37</v>
      </c>
      <c r="BA808" s="119">
        <v>10.07</v>
      </c>
      <c r="BB808" s="119">
        <v>11.06</v>
      </c>
      <c r="BC808" s="119">
        <v>-15.72</v>
      </c>
    </row>
    <row r="809" spans="1:55" x14ac:dyDescent="0.45">
      <c r="A809" s="260">
        <v>175</v>
      </c>
      <c r="B809" s="173" t="s">
        <v>1</v>
      </c>
      <c r="C809" s="120">
        <v>-0.43</v>
      </c>
      <c r="D809" s="120">
        <v>2.44</v>
      </c>
      <c r="E809" s="120">
        <v>-0.73</v>
      </c>
      <c r="F809" s="120">
        <v>-4.82</v>
      </c>
      <c r="G809" s="120">
        <v>-10.48</v>
      </c>
      <c r="H809" s="120">
        <v>-4.1500000000000004</v>
      </c>
      <c r="I809" s="120">
        <v>3.13</v>
      </c>
      <c r="J809" s="120">
        <v>-7.98</v>
      </c>
      <c r="K809" s="120">
        <v>1</v>
      </c>
      <c r="L809" s="120">
        <v>3.91</v>
      </c>
      <c r="M809" s="120">
        <v>-11.48</v>
      </c>
      <c r="N809" s="120">
        <v>2.74</v>
      </c>
      <c r="O809" s="120">
        <v>-7.55</v>
      </c>
      <c r="P809" s="120">
        <v>-11.59</v>
      </c>
      <c r="Q809" s="120">
        <v>-7.83</v>
      </c>
      <c r="R809" s="120">
        <v>-3.3</v>
      </c>
      <c r="S809" s="120">
        <v>-3.54</v>
      </c>
      <c r="T809" s="120">
        <v>-4.26</v>
      </c>
      <c r="U809" s="120">
        <v>-10.44</v>
      </c>
      <c r="V809" s="120">
        <v>-6.67</v>
      </c>
      <c r="W809" s="120">
        <v>-6.52</v>
      </c>
      <c r="X809" s="120">
        <v>-13.88</v>
      </c>
      <c r="Y809" s="120">
        <v>-4.71</v>
      </c>
      <c r="Z809" s="120">
        <v>-9.6199999999999992</v>
      </c>
      <c r="AA809" s="120">
        <v>-11.14</v>
      </c>
      <c r="AB809" s="120">
        <v>34.9</v>
      </c>
      <c r="AC809" s="120">
        <v>-5.74</v>
      </c>
      <c r="AD809" s="120">
        <v>-12</v>
      </c>
      <c r="AE809" s="120">
        <v>-9.0299999999999994</v>
      </c>
      <c r="AF809" s="120">
        <v>-4.5999999999999996</v>
      </c>
      <c r="AG809" s="120">
        <v>-8.49</v>
      </c>
      <c r="AH809" s="120">
        <v>5.66</v>
      </c>
      <c r="AI809" s="120">
        <v>4.8</v>
      </c>
      <c r="AJ809" s="120">
        <v>8.92</v>
      </c>
      <c r="AK809" s="120">
        <v>22.04</v>
      </c>
      <c r="AL809" s="120">
        <v>2.8</v>
      </c>
      <c r="AM809" s="120">
        <v>7.74</v>
      </c>
      <c r="AN809" s="120">
        <v>-24.09</v>
      </c>
      <c r="AO809" s="120">
        <v>12.82</v>
      </c>
      <c r="AP809" s="120">
        <v>4.1100000000000003</v>
      </c>
      <c r="AQ809" s="120">
        <v>25.66</v>
      </c>
      <c r="AR809" s="120">
        <v>18.03</v>
      </c>
      <c r="AS809" s="120">
        <v>9.18</v>
      </c>
      <c r="AT809" s="120">
        <v>11.69</v>
      </c>
      <c r="AU809" s="120">
        <v>10.26</v>
      </c>
      <c r="AV809" s="120">
        <v>6.21</v>
      </c>
      <c r="AW809" s="120">
        <v>9.5</v>
      </c>
      <c r="AX809" s="120">
        <v>11.85</v>
      </c>
      <c r="AY809" s="120">
        <v>26.27</v>
      </c>
      <c r="AZ809" s="120">
        <v>43.86</v>
      </c>
      <c r="BA809" s="120">
        <v>7.24</v>
      </c>
      <c r="BB809" s="120">
        <v>16.04</v>
      </c>
      <c r="BC809" s="120">
        <v>11.63</v>
      </c>
    </row>
    <row r="810" spans="1:55" x14ac:dyDescent="0.45">
      <c r="A810" s="261">
        <v>176</v>
      </c>
      <c r="B810" s="174" t="s">
        <v>105</v>
      </c>
      <c r="C810" s="119">
        <v>-22.82</v>
      </c>
      <c r="D810" s="119">
        <v>-10.34</v>
      </c>
      <c r="E810" s="119">
        <v>-8.8800000000000008</v>
      </c>
      <c r="F810" s="119">
        <v>-6.07</v>
      </c>
      <c r="G810" s="119">
        <v>-20.14</v>
      </c>
      <c r="H810" s="119">
        <v>-3.9</v>
      </c>
      <c r="I810" s="119">
        <v>4.91</v>
      </c>
      <c r="J810" s="119">
        <v>-5.41</v>
      </c>
      <c r="K810" s="119">
        <v>10.220000000000001</v>
      </c>
      <c r="L810" s="119">
        <v>-15.16</v>
      </c>
      <c r="M810" s="119">
        <v>-2.48</v>
      </c>
      <c r="N810" s="119">
        <v>35.229999999999997</v>
      </c>
      <c r="O810" s="119">
        <v>-1.69</v>
      </c>
      <c r="P810" s="119">
        <v>-16.43</v>
      </c>
      <c r="Q810" s="119">
        <v>-17.36</v>
      </c>
      <c r="R810" s="119">
        <v>-39.43</v>
      </c>
      <c r="S810" s="119">
        <v>-5.82</v>
      </c>
      <c r="T810" s="119">
        <v>-5.0599999999999996</v>
      </c>
      <c r="U810" s="119">
        <v>-18.71</v>
      </c>
      <c r="V810" s="119">
        <v>-18.29</v>
      </c>
      <c r="W810" s="119">
        <v>-33.549999999999997</v>
      </c>
      <c r="X810" s="119">
        <v>-27.76</v>
      </c>
      <c r="Y810" s="119">
        <v>-16.559999999999999</v>
      </c>
      <c r="Z810" s="119">
        <v>-41.22</v>
      </c>
      <c r="AA810" s="119">
        <v>-6.43</v>
      </c>
      <c r="AB810" s="119">
        <v>-29.68</v>
      </c>
      <c r="AC810" s="119">
        <v>-22.87</v>
      </c>
      <c r="AD810" s="119">
        <v>9.6199999999999992</v>
      </c>
      <c r="AE810" s="119">
        <v>15.23</v>
      </c>
      <c r="AF810" s="119">
        <v>7.04</v>
      </c>
      <c r="AG810" s="119">
        <v>-14.41</v>
      </c>
      <c r="AH810" s="119">
        <v>-4.34</v>
      </c>
      <c r="AI810" s="119">
        <v>-6.53</v>
      </c>
      <c r="AJ810" s="119">
        <v>-24.9</v>
      </c>
      <c r="AK810" s="119">
        <v>13.57</v>
      </c>
      <c r="AL810" s="119">
        <v>9.08</v>
      </c>
      <c r="AM810" s="119">
        <v>35.04</v>
      </c>
      <c r="AN810" s="119">
        <v>135.53</v>
      </c>
      <c r="AO810" s="119">
        <v>66.45</v>
      </c>
      <c r="AP810" s="119">
        <v>21.79</v>
      </c>
      <c r="AQ810" s="119">
        <v>50.89</v>
      </c>
      <c r="AR810" s="119">
        <v>73.08</v>
      </c>
      <c r="AS810" s="119">
        <v>81.34</v>
      </c>
      <c r="AT810" s="119">
        <v>131.77000000000001</v>
      </c>
      <c r="AU810" s="119">
        <v>-2.94</v>
      </c>
      <c r="AV810" s="119">
        <v>36.35</v>
      </c>
      <c r="AW810" s="119">
        <v>-4.63</v>
      </c>
      <c r="AX810" s="119">
        <v>16.57</v>
      </c>
      <c r="AY810" s="119">
        <v>-14.41</v>
      </c>
      <c r="AZ810" s="119">
        <v>-17.600000000000001</v>
      </c>
      <c r="BA810" s="119">
        <v>27.64</v>
      </c>
      <c r="BB810" s="119">
        <v>39.97</v>
      </c>
      <c r="BC810" s="119">
        <v>16.34</v>
      </c>
    </row>
    <row r="811" spans="1:55" ht="29.25" x14ac:dyDescent="0.45">
      <c r="A811" s="260">
        <v>177</v>
      </c>
      <c r="B811" s="173" t="s">
        <v>275</v>
      </c>
      <c r="C811" s="120">
        <v>9.09</v>
      </c>
      <c r="D811" s="120">
        <v>100</v>
      </c>
      <c r="E811" s="120">
        <v>-4.17</v>
      </c>
      <c r="F811" s="120">
        <v>-88.89</v>
      </c>
      <c r="G811" s="120">
        <v>-30.43</v>
      </c>
      <c r="H811" s="120">
        <v>23.53</v>
      </c>
      <c r="I811" s="120">
        <v>0</v>
      </c>
      <c r="J811" s="120">
        <v>85.71</v>
      </c>
      <c r="K811" s="120">
        <v>150</v>
      </c>
      <c r="L811" s="120">
        <v>71.430000000000007</v>
      </c>
      <c r="M811" s="120">
        <v>-20</v>
      </c>
      <c r="N811" s="120">
        <v>-10</v>
      </c>
      <c r="O811" s="120">
        <v>-29.17</v>
      </c>
      <c r="P811" s="120">
        <v>-68.180000000000007</v>
      </c>
      <c r="Q811" s="120">
        <v>-100</v>
      </c>
      <c r="R811" s="120">
        <v>-100</v>
      </c>
      <c r="S811" s="120">
        <v>6.25</v>
      </c>
      <c r="T811" s="120">
        <v>-42.86</v>
      </c>
      <c r="U811" s="120">
        <v>-58.82</v>
      </c>
      <c r="V811" s="120">
        <v>173.08</v>
      </c>
      <c r="W811" s="120">
        <v>-100</v>
      </c>
      <c r="X811" s="120">
        <v>-75</v>
      </c>
      <c r="Y811" s="120">
        <v>0</v>
      </c>
      <c r="Z811" s="120">
        <v>-88.89</v>
      </c>
      <c r="AA811" s="116"/>
      <c r="AB811" s="120">
        <v>28.57</v>
      </c>
      <c r="AC811" s="116"/>
      <c r="AD811" s="116"/>
      <c r="AE811" s="120">
        <v>-58.82</v>
      </c>
      <c r="AF811" s="120">
        <v>-25</v>
      </c>
      <c r="AG811" s="120">
        <v>100</v>
      </c>
      <c r="AH811" s="120">
        <v>-95.77</v>
      </c>
      <c r="AI811" s="116"/>
      <c r="AJ811" s="120">
        <v>33.33</v>
      </c>
      <c r="AK811" s="120">
        <v>-37.5</v>
      </c>
      <c r="AL811" s="120">
        <v>33.33</v>
      </c>
      <c r="AM811" s="116"/>
      <c r="AN811" s="120">
        <v>-22.22</v>
      </c>
      <c r="AO811" s="116"/>
      <c r="AP811" s="120">
        <v>-33.33</v>
      </c>
      <c r="AQ811" s="120">
        <v>71.430000000000007</v>
      </c>
      <c r="AR811" s="120">
        <v>-11.11</v>
      </c>
      <c r="AS811" s="120">
        <v>-28.57</v>
      </c>
      <c r="AT811" s="120">
        <v>66.67</v>
      </c>
      <c r="AU811" s="120">
        <v>400</v>
      </c>
      <c r="AV811" s="120">
        <v>-87.5</v>
      </c>
      <c r="AW811" s="120">
        <v>220</v>
      </c>
      <c r="AX811" s="120">
        <v>50</v>
      </c>
      <c r="AY811" s="120">
        <v>-86.67</v>
      </c>
      <c r="AZ811" s="120">
        <v>128.57</v>
      </c>
      <c r="BA811" s="120">
        <v>20</v>
      </c>
      <c r="BB811" s="120">
        <v>500</v>
      </c>
      <c r="BC811" s="120">
        <v>-16.670000000000002</v>
      </c>
    </row>
    <row r="812" spans="1:55" x14ac:dyDescent="0.45">
      <c r="A812" s="261">
        <v>178</v>
      </c>
      <c r="B812" s="174" t="s">
        <v>58</v>
      </c>
      <c r="C812" s="119">
        <v>15.61</v>
      </c>
      <c r="D812" s="119">
        <v>20.21</v>
      </c>
      <c r="E812" s="119">
        <v>8.76</v>
      </c>
      <c r="F812" s="119">
        <v>13.13</v>
      </c>
      <c r="G812" s="119">
        <v>11.26</v>
      </c>
      <c r="H812" s="119">
        <v>-10.95</v>
      </c>
      <c r="I812" s="119">
        <v>-9.64</v>
      </c>
      <c r="J812" s="119">
        <v>8.82</v>
      </c>
      <c r="K812" s="119">
        <v>8.1</v>
      </c>
      <c r="L812" s="119">
        <v>16.21</v>
      </c>
      <c r="M812" s="119">
        <v>16.28</v>
      </c>
      <c r="N812" s="119">
        <v>-12.67</v>
      </c>
      <c r="O812" s="119">
        <v>-13.48</v>
      </c>
      <c r="P812" s="119">
        <v>32.72</v>
      </c>
      <c r="Q812" s="119">
        <v>32.85</v>
      </c>
      <c r="R812" s="119">
        <v>0.7</v>
      </c>
      <c r="S812" s="119">
        <v>-21.82</v>
      </c>
      <c r="T812" s="119">
        <v>19.25</v>
      </c>
      <c r="U812" s="119">
        <v>34.71</v>
      </c>
      <c r="V812" s="119">
        <v>21.76</v>
      </c>
      <c r="W812" s="119">
        <v>5.05</v>
      </c>
      <c r="X812" s="119">
        <v>-13.22</v>
      </c>
      <c r="Y812" s="119">
        <v>19.82</v>
      </c>
      <c r="Z812" s="119">
        <v>13.22</v>
      </c>
      <c r="AA812" s="119">
        <v>5.74</v>
      </c>
      <c r="AB812" s="119">
        <v>-26.22</v>
      </c>
      <c r="AC812" s="119">
        <v>-26.68</v>
      </c>
      <c r="AD812" s="119">
        <v>-26.73</v>
      </c>
      <c r="AE812" s="119">
        <v>4.43</v>
      </c>
      <c r="AF812" s="119">
        <v>-18.63</v>
      </c>
      <c r="AG812" s="119">
        <v>-19.75</v>
      </c>
      <c r="AH812" s="119">
        <v>-16.940000000000001</v>
      </c>
      <c r="AI812" s="119">
        <v>-0.08</v>
      </c>
      <c r="AJ812" s="119">
        <v>35.28</v>
      </c>
      <c r="AK812" s="119">
        <v>0.2</v>
      </c>
      <c r="AL812" s="119">
        <v>33.76</v>
      </c>
      <c r="AM812" s="119">
        <v>22.02</v>
      </c>
      <c r="AN812" s="119">
        <v>23.43</v>
      </c>
      <c r="AO812" s="119">
        <v>27.57</v>
      </c>
      <c r="AP812" s="119">
        <v>6.51</v>
      </c>
      <c r="AQ812" s="119">
        <v>16.850000000000001</v>
      </c>
      <c r="AR812" s="119">
        <v>14.13</v>
      </c>
      <c r="AS812" s="119">
        <v>25.38</v>
      </c>
      <c r="AT812" s="119">
        <v>17.78</v>
      </c>
      <c r="AU812" s="119">
        <v>7.66</v>
      </c>
      <c r="AV812" s="119">
        <v>4.91</v>
      </c>
      <c r="AW812" s="119">
        <v>0.63</v>
      </c>
      <c r="AX812" s="119">
        <v>4.57</v>
      </c>
      <c r="AY812" s="119">
        <v>-6.14</v>
      </c>
      <c r="AZ812" s="119">
        <v>46.18</v>
      </c>
      <c r="BA812" s="119">
        <v>28.32</v>
      </c>
      <c r="BB812" s="119">
        <v>49.08</v>
      </c>
      <c r="BC812" s="119">
        <v>53.65</v>
      </c>
    </row>
    <row r="813" spans="1:55" x14ac:dyDescent="0.45">
      <c r="A813" s="260">
        <v>179</v>
      </c>
      <c r="B813" s="173" t="s">
        <v>276</v>
      </c>
      <c r="C813" s="120">
        <v>-80</v>
      </c>
      <c r="D813" s="120">
        <v>-6.25</v>
      </c>
      <c r="E813" s="120">
        <v>-25</v>
      </c>
      <c r="F813" s="120">
        <v>128.57</v>
      </c>
      <c r="G813" s="120">
        <v>-23.08</v>
      </c>
      <c r="H813" s="120">
        <v>-4</v>
      </c>
      <c r="I813" s="120">
        <v>771.43</v>
      </c>
      <c r="J813" s="120">
        <v>86.36</v>
      </c>
      <c r="K813" s="120">
        <v>79.31</v>
      </c>
      <c r="L813" s="120">
        <v>57.58</v>
      </c>
      <c r="M813" s="120">
        <v>75.86</v>
      </c>
      <c r="N813" s="120">
        <v>-15</v>
      </c>
      <c r="O813" s="120">
        <v>12.5</v>
      </c>
      <c r="P813" s="120">
        <v>93.33</v>
      </c>
      <c r="Q813" s="120">
        <v>-53.85</v>
      </c>
      <c r="R813" s="120">
        <v>-56.25</v>
      </c>
      <c r="S813" s="120">
        <v>-60</v>
      </c>
      <c r="T813" s="120">
        <v>-25</v>
      </c>
      <c r="U813" s="120">
        <v>-85.25</v>
      </c>
      <c r="V813" s="120">
        <v>-65.849999999999994</v>
      </c>
      <c r="W813" s="120">
        <v>-51.92</v>
      </c>
      <c r="X813" s="120">
        <v>-73.08</v>
      </c>
      <c r="Y813" s="120">
        <v>-82.35</v>
      </c>
      <c r="Z813" s="120">
        <v>-64.709999999999994</v>
      </c>
      <c r="AA813" s="120">
        <v>-66.67</v>
      </c>
      <c r="AB813" s="120">
        <v>-58.62</v>
      </c>
      <c r="AC813" s="120">
        <v>-22.22</v>
      </c>
      <c r="AD813" s="120">
        <v>-14.29</v>
      </c>
      <c r="AE813" s="120">
        <v>437.5</v>
      </c>
      <c r="AF813" s="120">
        <v>94.44</v>
      </c>
      <c r="AG813" s="120">
        <v>377.78</v>
      </c>
      <c r="AH813" s="120">
        <v>100</v>
      </c>
      <c r="AI813" s="120">
        <v>12</v>
      </c>
      <c r="AJ813" s="120">
        <v>14.29</v>
      </c>
      <c r="AK813" s="120">
        <v>155.56</v>
      </c>
      <c r="AL813" s="120">
        <v>16.670000000000002</v>
      </c>
      <c r="AM813" s="120">
        <v>533.33000000000004</v>
      </c>
      <c r="AN813" s="120">
        <v>75</v>
      </c>
      <c r="AO813" s="120">
        <v>528.57000000000005</v>
      </c>
      <c r="AP813" s="120">
        <v>91.67</v>
      </c>
      <c r="AQ813" s="120">
        <v>-18.600000000000001</v>
      </c>
      <c r="AR813" s="120">
        <v>-2.86</v>
      </c>
      <c r="AS813" s="120">
        <v>-11.63</v>
      </c>
      <c r="AT813" s="120">
        <v>-3.57</v>
      </c>
      <c r="AU813" s="120">
        <v>28.57</v>
      </c>
      <c r="AV813" s="120">
        <v>-12.5</v>
      </c>
      <c r="AW813" s="120">
        <v>-26.09</v>
      </c>
      <c r="AX813" s="120">
        <v>114.29</v>
      </c>
      <c r="AY813" s="120">
        <v>31.58</v>
      </c>
      <c r="AZ813" s="120">
        <v>-9.52</v>
      </c>
      <c r="BA813" s="120">
        <v>-85.23</v>
      </c>
      <c r="BB813" s="120">
        <v>0</v>
      </c>
      <c r="BC813" s="120">
        <v>-25.71</v>
      </c>
    </row>
    <row r="814" spans="1:55" ht="29.25" x14ac:dyDescent="0.45">
      <c r="A814" s="261">
        <v>180</v>
      </c>
      <c r="B814" s="174" t="s">
        <v>277</v>
      </c>
      <c r="C814" s="117"/>
      <c r="D814" s="121">
        <v>1800</v>
      </c>
      <c r="E814" s="119">
        <v>450</v>
      </c>
      <c r="F814" s="119">
        <v>200</v>
      </c>
      <c r="G814" s="119">
        <v>371.43</v>
      </c>
      <c r="H814" s="119">
        <v>200</v>
      </c>
      <c r="I814" s="117"/>
      <c r="J814" s="119">
        <v>350</v>
      </c>
      <c r="K814" s="119">
        <v>-100</v>
      </c>
      <c r="L814" s="119">
        <v>-5.56</v>
      </c>
      <c r="M814" s="119">
        <v>300</v>
      </c>
      <c r="N814" s="119">
        <v>-100</v>
      </c>
      <c r="O814" s="117"/>
      <c r="P814" s="119">
        <v>-36.840000000000003</v>
      </c>
      <c r="Q814" s="119">
        <v>-68.180000000000007</v>
      </c>
      <c r="R814" s="119">
        <v>216.67</v>
      </c>
      <c r="S814" s="119">
        <v>-74.239999999999995</v>
      </c>
      <c r="T814" s="119">
        <v>333.33</v>
      </c>
      <c r="U814" s="119">
        <v>66.67</v>
      </c>
      <c r="V814" s="119">
        <v>-11.11</v>
      </c>
      <c r="W814" s="117"/>
      <c r="X814" s="119">
        <v>-35.29</v>
      </c>
      <c r="Y814" s="119">
        <v>0</v>
      </c>
      <c r="Z814" s="117"/>
      <c r="AA814" s="119">
        <v>38.89</v>
      </c>
      <c r="AB814" s="119">
        <v>50</v>
      </c>
      <c r="AC814" s="119">
        <v>400</v>
      </c>
      <c r="AD814" s="119">
        <v>5.26</v>
      </c>
      <c r="AE814" s="119">
        <v>-82.35</v>
      </c>
      <c r="AF814" s="119">
        <v>92.31</v>
      </c>
      <c r="AG814" s="119">
        <v>-50</v>
      </c>
      <c r="AH814" s="119">
        <v>-100</v>
      </c>
      <c r="AI814" s="119">
        <v>71.430000000000007</v>
      </c>
      <c r="AJ814" s="119">
        <v>-45.45</v>
      </c>
      <c r="AK814" s="119">
        <v>50</v>
      </c>
      <c r="AL814" s="119">
        <v>450</v>
      </c>
      <c r="AM814" s="119">
        <v>24</v>
      </c>
      <c r="AN814" s="119">
        <v>161.11000000000001</v>
      </c>
      <c r="AO814" s="119">
        <v>142.86000000000001</v>
      </c>
      <c r="AP814" s="119">
        <v>135</v>
      </c>
      <c r="AQ814" s="121">
        <v>1500</v>
      </c>
      <c r="AR814" s="119">
        <v>-72</v>
      </c>
      <c r="AS814" s="119">
        <v>140</v>
      </c>
      <c r="AT814" s="117"/>
      <c r="AU814" s="119">
        <v>108.33</v>
      </c>
      <c r="AV814" s="119">
        <v>66.67</v>
      </c>
      <c r="AW814" s="119">
        <v>-41.67</v>
      </c>
      <c r="AX814" s="119">
        <v>-90.91</v>
      </c>
      <c r="AY814" s="119">
        <v>-45.16</v>
      </c>
      <c r="AZ814" s="119">
        <v>-31.91</v>
      </c>
      <c r="BA814" s="119">
        <v>-55.29</v>
      </c>
      <c r="BB814" s="119">
        <v>-42.55</v>
      </c>
      <c r="BC814" s="119">
        <v>-47.92</v>
      </c>
    </row>
    <row r="815" spans="1:55" ht="42" x14ac:dyDescent="0.45">
      <c r="A815" s="260">
        <v>181</v>
      </c>
      <c r="B815" s="173" t="s">
        <v>278</v>
      </c>
      <c r="C815" s="120">
        <v>400</v>
      </c>
      <c r="D815" s="120">
        <v>50</v>
      </c>
      <c r="E815" s="120">
        <v>372.73</v>
      </c>
      <c r="F815" s="120">
        <v>280</v>
      </c>
      <c r="G815" s="120">
        <v>25</v>
      </c>
      <c r="H815" s="120">
        <v>-6.67</v>
      </c>
      <c r="I815" s="120">
        <v>112.5</v>
      </c>
      <c r="J815" s="118">
        <v>2100</v>
      </c>
      <c r="K815" s="120">
        <v>-13.64</v>
      </c>
      <c r="L815" s="120">
        <v>-92.59</v>
      </c>
      <c r="M815" s="120">
        <v>180</v>
      </c>
      <c r="N815" s="120">
        <v>20</v>
      </c>
      <c r="O815" s="120">
        <v>86.67</v>
      </c>
      <c r="P815" s="120">
        <v>83.33</v>
      </c>
      <c r="Q815" s="120">
        <v>-67.31</v>
      </c>
      <c r="R815" s="120">
        <v>10.53</v>
      </c>
      <c r="S815" s="120">
        <v>-20</v>
      </c>
      <c r="T815" s="120">
        <v>-85.71</v>
      </c>
      <c r="U815" s="120">
        <v>5.88</v>
      </c>
      <c r="V815" s="120">
        <v>4.55</v>
      </c>
      <c r="W815" s="120">
        <v>52.63</v>
      </c>
      <c r="X815" s="118">
        <v>1600</v>
      </c>
      <c r="Y815" s="120">
        <v>-28.57</v>
      </c>
      <c r="Z815" s="120">
        <v>-50</v>
      </c>
      <c r="AA815" s="120">
        <v>-42.86</v>
      </c>
      <c r="AB815" s="120">
        <v>18.18</v>
      </c>
      <c r="AC815" s="120">
        <v>129.41</v>
      </c>
      <c r="AD815" s="120">
        <v>-100</v>
      </c>
      <c r="AE815" s="120">
        <v>262.5</v>
      </c>
      <c r="AF815" s="118">
        <v>1450</v>
      </c>
      <c r="AG815" s="120">
        <v>-50</v>
      </c>
      <c r="AH815" s="120">
        <v>8.6999999999999993</v>
      </c>
      <c r="AI815" s="120">
        <v>-24.14</v>
      </c>
      <c r="AJ815" s="120">
        <v>-38.24</v>
      </c>
      <c r="AK815" s="120">
        <v>-80</v>
      </c>
      <c r="AL815" s="120">
        <v>450</v>
      </c>
      <c r="AM815" s="120">
        <v>-81.25</v>
      </c>
      <c r="AN815" s="120">
        <v>100</v>
      </c>
      <c r="AO815" s="120">
        <v>-82.05</v>
      </c>
      <c r="AP815" s="116"/>
      <c r="AQ815" s="120">
        <v>-48.28</v>
      </c>
      <c r="AR815" s="120">
        <v>-67.739999999999995</v>
      </c>
      <c r="AS815" s="120">
        <v>277.77999999999997</v>
      </c>
      <c r="AT815" s="120">
        <v>-4</v>
      </c>
      <c r="AU815" s="120">
        <v>136.36000000000001</v>
      </c>
      <c r="AV815" s="120">
        <v>114.29</v>
      </c>
      <c r="AW815" s="120">
        <v>100</v>
      </c>
      <c r="AX815" s="120">
        <v>-36.36</v>
      </c>
      <c r="AY815" s="120">
        <v>200</v>
      </c>
      <c r="AZ815" s="120">
        <v>-84.62</v>
      </c>
      <c r="BA815" s="120">
        <v>0</v>
      </c>
      <c r="BB815" s="120">
        <v>125</v>
      </c>
      <c r="BC815" s="120">
        <v>326.67</v>
      </c>
    </row>
    <row r="816" spans="1:55" ht="29.25" x14ac:dyDescent="0.45">
      <c r="A816" s="261">
        <v>182</v>
      </c>
      <c r="B816" s="174" t="s">
        <v>51</v>
      </c>
      <c r="C816" s="119">
        <v>53.91</v>
      </c>
      <c r="D816" s="119">
        <v>8.4700000000000006</v>
      </c>
      <c r="E816" s="119">
        <v>21.67</v>
      </c>
      <c r="F816" s="119">
        <v>-59.69</v>
      </c>
      <c r="G816" s="119">
        <v>-10.4</v>
      </c>
      <c r="H816" s="119">
        <v>2.3199999999999998</v>
      </c>
      <c r="I816" s="119">
        <v>12.14</v>
      </c>
      <c r="J816" s="119">
        <v>-22.76</v>
      </c>
      <c r="K816" s="119">
        <v>46.22</v>
      </c>
      <c r="L816" s="119">
        <v>63.77</v>
      </c>
      <c r="M816" s="119">
        <v>41.72</v>
      </c>
      <c r="N816" s="119">
        <v>-17.28</v>
      </c>
      <c r="O816" s="119">
        <v>-41.67</v>
      </c>
      <c r="P816" s="119">
        <v>-65.099999999999994</v>
      </c>
      <c r="Q816" s="119">
        <v>-29.37</v>
      </c>
      <c r="R816" s="119">
        <v>7.08</v>
      </c>
      <c r="S816" s="119">
        <v>-30.33</v>
      </c>
      <c r="T816" s="119">
        <v>10.050000000000001</v>
      </c>
      <c r="U816" s="119">
        <v>13.38</v>
      </c>
      <c r="V816" s="119">
        <v>-19.95</v>
      </c>
      <c r="W816" s="119">
        <v>-47.55</v>
      </c>
      <c r="X816" s="119">
        <v>-45.86</v>
      </c>
      <c r="Y816" s="119">
        <v>-20.27</v>
      </c>
      <c r="Z816" s="119">
        <v>-40.770000000000003</v>
      </c>
      <c r="AA816" s="119">
        <v>-57.72</v>
      </c>
      <c r="AB816" s="119">
        <v>-51.94</v>
      </c>
      <c r="AC816" s="119">
        <v>-72.73</v>
      </c>
      <c r="AD816" s="119">
        <v>-36.090000000000003</v>
      </c>
      <c r="AE816" s="119">
        <v>-66.67</v>
      </c>
      <c r="AF816" s="119">
        <v>-62.77</v>
      </c>
      <c r="AG816" s="119">
        <v>-67.13</v>
      </c>
      <c r="AH816" s="119">
        <v>-42.55</v>
      </c>
      <c r="AI816" s="119">
        <v>-21.07</v>
      </c>
      <c r="AJ816" s="119">
        <v>-89.45</v>
      </c>
      <c r="AK816" s="119">
        <v>-96.29</v>
      </c>
      <c r="AL816" s="119">
        <v>-86.2</v>
      </c>
      <c r="AM816" s="119">
        <v>-98.63</v>
      </c>
      <c r="AN816" s="119">
        <v>-98.76</v>
      </c>
      <c r="AO816" s="119">
        <v>-93.78</v>
      </c>
      <c r="AP816" s="119">
        <v>-97.84</v>
      </c>
      <c r="AQ816" s="119">
        <v>-84.71</v>
      </c>
      <c r="AR816" s="119">
        <v>-98.94</v>
      </c>
      <c r="AS816" s="119">
        <v>-82.05</v>
      </c>
      <c r="AT816" s="119">
        <v>-99</v>
      </c>
      <c r="AU816" s="119">
        <v>-98.65</v>
      </c>
      <c r="AV816" s="119">
        <v>-74.650000000000006</v>
      </c>
      <c r="AW816" s="119">
        <v>120</v>
      </c>
      <c r="AX816" s="119">
        <v>-96.3</v>
      </c>
      <c r="AY816" s="119">
        <v>140</v>
      </c>
      <c r="AZ816" s="119">
        <v>350</v>
      </c>
      <c r="BA816" s="119">
        <v>171.43</v>
      </c>
      <c r="BB816" s="119">
        <v>-80</v>
      </c>
      <c r="BC816" s="119">
        <v>-100</v>
      </c>
    </row>
    <row r="817" spans="1:55" x14ac:dyDescent="0.45">
      <c r="A817" s="260">
        <v>183</v>
      </c>
      <c r="B817" s="173" t="s">
        <v>5</v>
      </c>
      <c r="C817" s="120">
        <v>-0.27</v>
      </c>
      <c r="D817" s="120">
        <v>-21.19</v>
      </c>
      <c r="E817" s="120">
        <v>-17.68</v>
      </c>
      <c r="F817" s="120">
        <v>-0.5</v>
      </c>
      <c r="G817" s="120">
        <v>-13.23</v>
      </c>
      <c r="H817" s="120">
        <v>3.23</v>
      </c>
      <c r="I817" s="120">
        <v>7.5</v>
      </c>
      <c r="J817" s="120">
        <v>7.96</v>
      </c>
      <c r="K817" s="120">
        <v>20.239999999999998</v>
      </c>
      <c r="L817" s="120">
        <v>-8.1</v>
      </c>
      <c r="M817" s="120">
        <v>-5.93</v>
      </c>
      <c r="N817" s="120">
        <v>21.19</v>
      </c>
      <c r="O817" s="120">
        <v>-14.48</v>
      </c>
      <c r="P817" s="120">
        <v>16.309999999999999</v>
      </c>
      <c r="Q817" s="120">
        <v>3.29</v>
      </c>
      <c r="R817" s="120">
        <v>-15.13</v>
      </c>
      <c r="S817" s="120">
        <v>-15.89</v>
      </c>
      <c r="T817" s="120">
        <v>-18.149999999999999</v>
      </c>
      <c r="U817" s="120">
        <v>-9.5500000000000007</v>
      </c>
      <c r="V817" s="120">
        <v>-0.37</v>
      </c>
      <c r="W817" s="120">
        <v>-20.87</v>
      </c>
      <c r="X817" s="120">
        <v>1.47</v>
      </c>
      <c r="Y817" s="120">
        <v>-1.06</v>
      </c>
      <c r="Z817" s="120">
        <v>-23.39</v>
      </c>
      <c r="AA817" s="120">
        <v>-7.99</v>
      </c>
      <c r="AB817" s="120">
        <v>-10.8</v>
      </c>
      <c r="AC817" s="120">
        <v>-6.66</v>
      </c>
      <c r="AD817" s="120">
        <v>-12</v>
      </c>
      <c r="AE817" s="120">
        <v>-4.22</v>
      </c>
      <c r="AF817" s="120">
        <v>-4.54</v>
      </c>
      <c r="AG817" s="120">
        <v>-9.34</v>
      </c>
      <c r="AH817" s="120">
        <v>-1.1599999999999999</v>
      </c>
      <c r="AI817" s="120">
        <v>15.01</v>
      </c>
      <c r="AJ817" s="120">
        <v>-3.5</v>
      </c>
      <c r="AK817" s="120">
        <v>17.78</v>
      </c>
      <c r="AL817" s="120">
        <v>23.84</v>
      </c>
      <c r="AM817" s="120">
        <v>26.35</v>
      </c>
      <c r="AN817" s="120">
        <v>23.26</v>
      </c>
      <c r="AO817" s="120">
        <v>20.53</v>
      </c>
      <c r="AP817" s="120">
        <v>22.6</v>
      </c>
      <c r="AQ817" s="120">
        <v>19.79</v>
      </c>
      <c r="AR817" s="120">
        <v>29.69</v>
      </c>
      <c r="AS817" s="120">
        <v>16.66</v>
      </c>
      <c r="AT817" s="120">
        <v>16.59</v>
      </c>
      <c r="AU817" s="120">
        <v>3.12</v>
      </c>
      <c r="AV817" s="120">
        <v>2.34</v>
      </c>
      <c r="AW817" s="120">
        <v>3.67</v>
      </c>
      <c r="AX817" s="120">
        <v>-3.84</v>
      </c>
      <c r="AY817" s="120">
        <v>-0.24</v>
      </c>
      <c r="AZ817" s="120">
        <v>4.5199999999999996</v>
      </c>
      <c r="BA817" s="120">
        <v>10.08</v>
      </c>
      <c r="BB817" s="120">
        <v>10.18</v>
      </c>
      <c r="BC817" s="120">
        <v>16.86</v>
      </c>
    </row>
    <row r="818" spans="1:55" x14ac:dyDescent="0.45">
      <c r="A818" s="261">
        <v>184</v>
      </c>
      <c r="B818" s="174" t="s">
        <v>279</v>
      </c>
      <c r="C818" s="119">
        <v>22.99</v>
      </c>
      <c r="D818" s="119">
        <v>33.75</v>
      </c>
      <c r="E818" s="119">
        <v>48.93</v>
      </c>
      <c r="F818" s="119">
        <v>38.79</v>
      </c>
      <c r="G818" s="119">
        <v>25.53</v>
      </c>
      <c r="H818" s="119">
        <v>22.57</v>
      </c>
      <c r="I818" s="119">
        <v>4.6900000000000004</v>
      </c>
      <c r="J818" s="119">
        <v>-24.18</v>
      </c>
      <c r="K818" s="119">
        <v>-9.0299999999999994</v>
      </c>
      <c r="L818" s="119">
        <v>-10.55</v>
      </c>
      <c r="M818" s="119">
        <v>-21.63</v>
      </c>
      <c r="N818" s="119">
        <v>-7</v>
      </c>
      <c r="O818" s="119">
        <v>-2.25</v>
      </c>
      <c r="P818" s="119">
        <v>19.440000000000001</v>
      </c>
      <c r="Q818" s="119">
        <v>-28.17</v>
      </c>
      <c r="R818" s="119">
        <v>-17.420000000000002</v>
      </c>
      <c r="S818" s="119">
        <v>-45.23</v>
      </c>
      <c r="T818" s="119">
        <v>-52.69</v>
      </c>
      <c r="U818" s="119">
        <v>-24.39</v>
      </c>
      <c r="V818" s="119">
        <v>-2.87</v>
      </c>
      <c r="W818" s="119">
        <v>19.100000000000001</v>
      </c>
      <c r="X818" s="119">
        <v>11.27</v>
      </c>
      <c r="Y818" s="119">
        <v>20.2</v>
      </c>
      <c r="Z818" s="119">
        <v>-3.96</v>
      </c>
      <c r="AA818" s="119">
        <v>-15.88</v>
      </c>
      <c r="AB818" s="119">
        <v>-21.56</v>
      </c>
      <c r="AC818" s="119">
        <v>0.64</v>
      </c>
      <c r="AD818" s="119">
        <v>-16.5</v>
      </c>
      <c r="AE818" s="119">
        <v>9.81</v>
      </c>
      <c r="AF818" s="119">
        <v>29.6</v>
      </c>
      <c r="AG818" s="119">
        <v>-12.69</v>
      </c>
      <c r="AH818" s="119">
        <v>8.4700000000000006</v>
      </c>
      <c r="AI818" s="119">
        <v>-27.64</v>
      </c>
      <c r="AJ818" s="119">
        <v>-52.36</v>
      </c>
      <c r="AK818" s="119">
        <v>-39.85</v>
      </c>
      <c r="AL818" s="119">
        <v>-35.58</v>
      </c>
      <c r="AM818" s="119">
        <v>-14.78</v>
      </c>
      <c r="AN818" s="119">
        <v>-25.82</v>
      </c>
      <c r="AO818" s="119">
        <v>-47.33</v>
      </c>
      <c r="AP818" s="119">
        <v>-29.23</v>
      </c>
      <c r="AQ818" s="119">
        <v>-14.29</v>
      </c>
      <c r="AR818" s="119">
        <v>17.88</v>
      </c>
      <c r="AS818" s="119">
        <v>-4.68</v>
      </c>
      <c r="AT818" s="119">
        <v>-34.76</v>
      </c>
      <c r="AU818" s="119">
        <v>13.48</v>
      </c>
      <c r="AV818" s="119">
        <v>59.37</v>
      </c>
      <c r="AW818" s="119">
        <v>-12.25</v>
      </c>
      <c r="AX818" s="119">
        <v>12.11</v>
      </c>
      <c r="AY818" s="119">
        <v>-1.48</v>
      </c>
      <c r="AZ818" s="119">
        <v>52.36</v>
      </c>
      <c r="BA818" s="119">
        <v>35.93</v>
      </c>
      <c r="BB818" s="119">
        <v>26</v>
      </c>
      <c r="BC818" s="119">
        <v>-8.1199999999999992</v>
      </c>
    </row>
    <row r="819" spans="1:55" ht="42" x14ac:dyDescent="0.45">
      <c r="A819" s="260">
        <v>185</v>
      </c>
      <c r="B819" s="173" t="s">
        <v>280</v>
      </c>
      <c r="C819" s="120">
        <v>0</v>
      </c>
      <c r="D819" s="120">
        <v>-100</v>
      </c>
      <c r="E819" s="120">
        <v>-28.57</v>
      </c>
      <c r="F819" s="120">
        <v>85.71</v>
      </c>
      <c r="G819" s="120">
        <v>150</v>
      </c>
      <c r="H819" s="120">
        <v>-64.290000000000006</v>
      </c>
      <c r="I819" s="120">
        <v>28.57</v>
      </c>
      <c r="J819" s="120">
        <v>-66.67</v>
      </c>
      <c r="K819" s="120">
        <v>200</v>
      </c>
      <c r="L819" s="120">
        <v>216.67</v>
      </c>
      <c r="M819" s="120">
        <v>250</v>
      </c>
      <c r="N819" s="120">
        <v>125</v>
      </c>
      <c r="O819" s="120">
        <v>400</v>
      </c>
      <c r="P819" s="116"/>
      <c r="Q819" s="120">
        <v>100</v>
      </c>
      <c r="R819" s="120">
        <v>15.38</v>
      </c>
      <c r="S819" s="120">
        <v>30</v>
      </c>
      <c r="T819" s="120">
        <v>-70</v>
      </c>
      <c r="U819" s="120">
        <v>44.44</v>
      </c>
      <c r="V819" s="120">
        <v>0</v>
      </c>
      <c r="W819" s="120">
        <v>216.67</v>
      </c>
      <c r="X819" s="120">
        <v>-5.26</v>
      </c>
      <c r="Y819" s="120">
        <v>314.29000000000002</v>
      </c>
      <c r="Z819" s="120">
        <v>211.11</v>
      </c>
      <c r="AA819" s="120">
        <v>-25</v>
      </c>
      <c r="AB819" s="120">
        <v>111.76</v>
      </c>
      <c r="AC819" s="120">
        <v>0</v>
      </c>
      <c r="AD819" s="120">
        <v>26.67</v>
      </c>
      <c r="AE819" s="120">
        <v>46.15</v>
      </c>
      <c r="AF819" s="120">
        <v>233.33</v>
      </c>
      <c r="AG819" s="120">
        <v>-61.54</v>
      </c>
      <c r="AH819" s="120">
        <v>750</v>
      </c>
      <c r="AI819" s="120">
        <v>-47.37</v>
      </c>
      <c r="AJ819" s="120">
        <v>-11.11</v>
      </c>
      <c r="AK819" s="120">
        <v>6.9</v>
      </c>
      <c r="AL819" s="120">
        <v>-21.43</v>
      </c>
      <c r="AM819" s="120">
        <v>-6.67</v>
      </c>
      <c r="AN819" s="120">
        <v>-38.89</v>
      </c>
      <c r="AO819" s="120">
        <v>-10</v>
      </c>
      <c r="AP819" s="120">
        <v>-26.32</v>
      </c>
      <c r="AQ819" s="120">
        <v>0</v>
      </c>
      <c r="AR819" s="120">
        <v>130</v>
      </c>
      <c r="AS819" s="120">
        <v>260</v>
      </c>
      <c r="AT819" s="120">
        <v>517.65</v>
      </c>
      <c r="AU819" s="120">
        <v>360</v>
      </c>
      <c r="AV819" s="120">
        <v>93.75</v>
      </c>
      <c r="AW819" s="120">
        <v>-87.1</v>
      </c>
      <c r="AX819" s="120">
        <v>40.909999999999997</v>
      </c>
      <c r="AY819" s="120">
        <v>-7.14</v>
      </c>
      <c r="AZ819" s="120">
        <v>-9.09</v>
      </c>
      <c r="BA819" s="120">
        <v>16.670000000000002</v>
      </c>
      <c r="BB819" s="120">
        <v>-42.86</v>
      </c>
      <c r="BC819" s="120">
        <v>63.16</v>
      </c>
    </row>
    <row r="820" spans="1:55" ht="29.25" x14ac:dyDescent="0.45">
      <c r="A820" s="261">
        <v>186</v>
      </c>
      <c r="B820" s="174" t="s">
        <v>61</v>
      </c>
      <c r="C820" s="119">
        <v>-54.71</v>
      </c>
      <c r="D820" s="119">
        <v>160.88999999999999</v>
      </c>
      <c r="E820" s="119">
        <v>-7.78</v>
      </c>
      <c r="F820" s="119">
        <v>-14.36</v>
      </c>
      <c r="G820" s="119">
        <v>-49.6</v>
      </c>
      <c r="H820" s="119">
        <v>17.39</v>
      </c>
      <c r="I820" s="119">
        <v>5.75</v>
      </c>
      <c r="J820" s="119">
        <v>14.74</v>
      </c>
      <c r="K820" s="119">
        <v>-19.98</v>
      </c>
      <c r="L820" s="119">
        <v>-42.13</v>
      </c>
      <c r="M820" s="119">
        <v>0.69</v>
      </c>
      <c r="N820" s="119">
        <v>55.91</v>
      </c>
      <c r="O820" s="119">
        <v>256</v>
      </c>
      <c r="P820" s="119">
        <v>-64.239999999999995</v>
      </c>
      <c r="Q820" s="119">
        <v>-49.57</v>
      </c>
      <c r="R820" s="119">
        <v>3.18</v>
      </c>
      <c r="S820" s="119">
        <v>-57.14</v>
      </c>
      <c r="T820" s="119">
        <v>-37.61</v>
      </c>
      <c r="U820" s="119">
        <v>-28.18</v>
      </c>
      <c r="V820" s="119">
        <v>-60.67</v>
      </c>
      <c r="W820" s="119">
        <v>-64.56</v>
      </c>
      <c r="X820" s="119">
        <v>3.31</v>
      </c>
      <c r="Y820" s="119">
        <v>-14.68</v>
      </c>
      <c r="Z820" s="119">
        <v>-54.8</v>
      </c>
      <c r="AA820" s="119">
        <v>-85.84</v>
      </c>
      <c r="AB820" s="119">
        <v>-34.729999999999997</v>
      </c>
      <c r="AC820" s="119">
        <v>-47.44</v>
      </c>
      <c r="AD820" s="119">
        <v>-22.41</v>
      </c>
      <c r="AE820" s="119">
        <v>119.44</v>
      </c>
      <c r="AF820" s="119">
        <v>31.05</v>
      </c>
      <c r="AG820" s="119">
        <v>-20.09</v>
      </c>
      <c r="AH820" s="119">
        <v>-9.66</v>
      </c>
      <c r="AI820" s="119">
        <v>173.91</v>
      </c>
      <c r="AJ820" s="119">
        <v>18.309999999999999</v>
      </c>
      <c r="AK820" s="119">
        <v>-54.4</v>
      </c>
      <c r="AL820" s="119">
        <v>253.63</v>
      </c>
      <c r="AM820" s="119">
        <v>828.57</v>
      </c>
      <c r="AN820" s="119">
        <v>-9.6300000000000008</v>
      </c>
      <c r="AO820" s="119">
        <v>65.58</v>
      </c>
      <c r="AP820" s="119">
        <v>41.16</v>
      </c>
      <c r="AQ820" s="119">
        <v>137.97</v>
      </c>
      <c r="AR820" s="119">
        <v>42.51</v>
      </c>
      <c r="AS820" s="119">
        <v>86.09</v>
      </c>
      <c r="AT820" s="119">
        <v>19.18</v>
      </c>
      <c r="AU820" s="119">
        <v>-35.24</v>
      </c>
      <c r="AV820" s="119">
        <v>5.42</v>
      </c>
      <c r="AW820" s="119">
        <v>125.44</v>
      </c>
      <c r="AX820" s="119">
        <v>-38.700000000000003</v>
      </c>
      <c r="AY820" s="119">
        <v>-13.16</v>
      </c>
      <c r="AZ820" s="119">
        <v>138.07</v>
      </c>
      <c r="BA820" s="119">
        <v>167.45</v>
      </c>
      <c r="BB820" s="119">
        <v>-28.13</v>
      </c>
      <c r="BC820" s="119">
        <v>-63.12</v>
      </c>
    </row>
    <row r="821" spans="1:55" x14ac:dyDescent="0.45">
      <c r="A821" s="260">
        <v>187</v>
      </c>
      <c r="B821" s="173" t="s">
        <v>59</v>
      </c>
      <c r="C821" s="120">
        <v>3.1</v>
      </c>
      <c r="D821" s="120">
        <v>0.82</v>
      </c>
      <c r="E821" s="120">
        <v>1.22</v>
      </c>
      <c r="F821" s="120">
        <v>7.48</v>
      </c>
      <c r="G821" s="120">
        <v>3.65</v>
      </c>
      <c r="H821" s="120">
        <v>14.74</v>
      </c>
      <c r="I821" s="120">
        <v>15.65</v>
      </c>
      <c r="J821" s="120">
        <v>-8.0299999999999994</v>
      </c>
      <c r="K821" s="120">
        <v>23.5</v>
      </c>
      <c r="L821" s="120">
        <v>17.03</v>
      </c>
      <c r="M821" s="120">
        <v>7.43</v>
      </c>
      <c r="N821" s="120">
        <v>7.17</v>
      </c>
      <c r="O821" s="120">
        <v>-2.56</v>
      </c>
      <c r="P821" s="120">
        <v>-4.01</v>
      </c>
      <c r="Q821" s="120">
        <v>9.6999999999999993</v>
      </c>
      <c r="R821" s="120">
        <v>-0.82</v>
      </c>
      <c r="S821" s="120">
        <v>13.86</v>
      </c>
      <c r="T821" s="120">
        <v>-0.68</v>
      </c>
      <c r="U821" s="120">
        <v>4.62</v>
      </c>
      <c r="V821" s="120">
        <v>13.35</v>
      </c>
      <c r="W821" s="120">
        <v>5.03</v>
      </c>
      <c r="X821" s="120">
        <v>-3.68</v>
      </c>
      <c r="Y821" s="120">
        <v>14.28</v>
      </c>
      <c r="Z821" s="120">
        <v>11.25</v>
      </c>
      <c r="AA821" s="120">
        <v>4.8499999999999996</v>
      </c>
      <c r="AB821" s="120">
        <v>-1.57</v>
      </c>
      <c r="AC821" s="120">
        <v>-4.4000000000000004</v>
      </c>
      <c r="AD821" s="120">
        <v>-1.38</v>
      </c>
      <c r="AE821" s="120">
        <v>-10.7</v>
      </c>
      <c r="AF821" s="120">
        <v>-4.92</v>
      </c>
      <c r="AG821" s="120">
        <v>-15.67</v>
      </c>
      <c r="AH821" s="120">
        <v>-4.63</v>
      </c>
      <c r="AI821" s="120">
        <v>-13.23</v>
      </c>
      <c r="AJ821" s="120">
        <v>-1.32</v>
      </c>
      <c r="AK821" s="120">
        <v>-6.56</v>
      </c>
      <c r="AL821" s="120">
        <v>-6.83</v>
      </c>
      <c r="AM821" s="120">
        <v>-12.49</v>
      </c>
      <c r="AN821" s="120">
        <v>4.8099999999999996</v>
      </c>
      <c r="AO821" s="120">
        <v>-1.44</v>
      </c>
      <c r="AP821" s="120">
        <v>-6.67</v>
      </c>
      <c r="AQ821" s="120">
        <v>-4.4400000000000004</v>
      </c>
      <c r="AR821" s="120">
        <v>-1.67</v>
      </c>
      <c r="AS821" s="120">
        <v>-2.29</v>
      </c>
      <c r="AT821" s="120">
        <v>0.82</v>
      </c>
      <c r="AU821" s="120">
        <v>6.3</v>
      </c>
      <c r="AV821" s="120">
        <v>-3.04</v>
      </c>
      <c r="AW821" s="120">
        <v>7.2</v>
      </c>
      <c r="AX821" s="120">
        <v>0.64</v>
      </c>
      <c r="AY821" s="120">
        <v>17.22</v>
      </c>
      <c r="AZ821" s="120">
        <v>7.23</v>
      </c>
      <c r="BA821" s="120">
        <v>12.31</v>
      </c>
      <c r="BB821" s="120">
        <v>8.52</v>
      </c>
      <c r="BC821" s="120">
        <v>14.36</v>
      </c>
    </row>
    <row r="822" spans="1:55" ht="29.25" x14ac:dyDescent="0.45">
      <c r="A822" s="261">
        <v>188</v>
      </c>
      <c r="B822" s="174" t="s">
        <v>281</v>
      </c>
      <c r="C822" s="119">
        <v>4.03</v>
      </c>
      <c r="D822" s="119">
        <v>6.16</v>
      </c>
      <c r="E822" s="119">
        <v>7.74</v>
      </c>
      <c r="F822" s="119">
        <v>-16.600000000000001</v>
      </c>
      <c r="G822" s="119">
        <v>-10.6</v>
      </c>
      <c r="H822" s="119">
        <v>-18.260000000000002</v>
      </c>
      <c r="I822" s="119">
        <v>18.39</v>
      </c>
      <c r="J822" s="119">
        <v>3.12</v>
      </c>
      <c r="K822" s="119">
        <v>1.62</v>
      </c>
      <c r="L822" s="119">
        <v>-3.37</v>
      </c>
      <c r="M822" s="119">
        <v>-12.55</v>
      </c>
      <c r="N822" s="119">
        <v>-5.12</v>
      </c>
      <c r="O822" s="119">
        <v>-11.22</v>
      </c>
      <c r="P822" s="119">
        <v>0.45</v>
      </c>
      <c r="Q822" s="119">
        <v>-3.36</v>
      </c>
      <c r="R822" s="119">
        <v>15.59</v>
      </c>
      <c r="S822" s="119">
        <v>9.68</v>
      </c>
      <c r="T822" s="119">
        <v>17.989999999999998</v>
      </c>
      <c r="U822" s="119">
        <v>-1.18</v>
      </c>
      <c r="V822" s="119">
        <v>-18.920000000000002</v>
      </c>
      <c r="W822" s="119">
        <v>10.01</v>
      </c>
      <c r="X822" s="119">
        <v>44.1</v>
      </c>
      <c r="Y822" s="119">
        <v>56.24</v>
      </c>
      <c r="Z822" s="119">
        <v>7.23</v>
      </c>
      <c r="AA822" s="119">
        <v>-5.98</v>
      </c>
      <c r="AB822" s="119">
        <v>2.56</v>
      </c>
      <c r="AC822" s="119">
        <v>-15.65</v>
      </c>
      <c r="AD822" s="119">
        <v>-11.55</v>
      </c>
      <c r="AE822" s="119">
        <v>-28.37</v>
      </c>
      <c r="AF822" s="119">
        <v>-28.3</v>
      </c>
      <c r="AG822" s="119">
        <v>-18.71</v>
      </c>
      <c r="AH822" s="119">
        <v>-17.440000000000001</v>
      </c>
      <c r="AI822" s="119">
        <v>-39.82</v>
      </c>
      <c r="AJ822" s="119">
        <v>-51.77</v>
      </c>
      <c r="AK822" s="119">
        <v>-46.38</v>
      </c>
      <c r="AL822" s="119">
        <v>-25.31</v>
      </c>
      <c r="AM822" s="119">
        <v>10.86</v>
      </c>
      <c r="AN822" s="119">
        <v>-7.59</v>
      </c>
      <c r="AO822" s="119">
        <v>-31.07</v>
      </c>
      <c r="AP822" s="119">
        <v>-22.37</v>
      </c>
      <c r="AQ822" s="119">
        <v>2.77</v>
      </c>
      <c r="AR822" s="119">
        <v>13.72</v>
      </c>
      <c r="AS822" s="119">
        <v>-0.28999999999999998</v>
      </c>
      <c r="AT822" s="119">
        <v>16.350000000000001</v>
      </c>
      <c r="AU822" s="119">
        <v>-28.3</v>
      </c>
      <c r="AV822" s="119">
        <v>62.49</v>
      </c>
      <c r="AW822" s="119">
        <v>-2.0699999999999998</v>
      </c>
      <c r="AX822" s="119">
        <v>-4.1500000000000004</v>
      </c>
      <c r="AY822" s="119">
        <v>-13.15</v>
      </c>
      <c r="AZ822" s="119">
        <v>-31.23</v>
      </c>
      <c r="BA822" s="119">
        <v>16.739999999999998</v>
      </c>
      <c r="BB822" s="119">
        <v>9.56</v>
      </c>
      <c r="BC822" s="119">
        <v>0.61</v>
      </c>
    </row>
    <row r="823" spans="1:55" ht="29.25" x14ac:dyDescent="0.45">
      <c r="A823" s="260">
        <v>189</v>
      </c>
      <c r="B823" s="173" t="s">
        <v>282</v>
      </c>
      <c r="C823" s="120">
        <v>-45.83</v>
      </c>
      <c r="D823" s="120">
        <v>-54.17</v>
      </c>
      <c r="E823" s="120">
        <v>76</v>
      </c>
      <c r="F823" s="120">
        <v>44.12</v>
      </c>
      <c r="G823" s="120">
        <v>-5.77</v>
      </c>
      <c r="H823" s="120">
        <v>3.03</v>
      </c>
      <c r="I823" s="120">
        <v>27.78</v>
      </c>
      <c r="J823" s="120">
        <v>19.05</v>
      </c>
      <c r="K823" s="120">
        <v>-50.85</v>
      </c>
      <c r="L823" s="120">
        <v>466.67</v>
      </c>
      <c r="M823" s="120">
        <v>-62.86</v>
      </c>
      <c r="N823" s="120">
        <v>-13.04</v>
      </c>
      <c r="O823" s="120">
        <v>38.46</v>
      </c>
      <c r="P823" s="120">
        <v>136.36000000000001</v>
      </c>
      <c r="Q823" s="120">
        <v>13.64</v>
      </c>
      <c r="R823" s="120">
        <v>16.329999999999998</v>
      </c>
      <c r="S823" s="120">
        <v>-30.61</v>
      </c>
      <c r="T823" s="120">
        <v>29.41</v>
      </c>
      <c r="U823" s="120">
        <v>-11.59</v>
      </c>
      <c r="V823" s="120">
        <v>116</v>
      </c>
      <c r="W823" s="120">
        <v>55.17</v>
      </c>
      <c r="X823" s="120">
        <v>-2.94</v>
      </c>
      <c r="Y823" s="120">
        <v>284.62</v>
      </c>
      <c r="Z823" s="120">
        <v>75</v>
      </c>
      <c r="AA823" s="120">
        <v>19.440000000000001</v>
      </c>
      <c r="AB823" s="120">
        <v>-1.92</v>
      </c>
      <c r="AC823" s="120">
        <v>30</v>
      </c>
      <c r="AD823" s="120">
        <v>-15.79</v>
      </c>
      <c r="AE823" s="120">
        <v>-11.76</v>
      </c>
      <c r="AF823" s="120">
        <v>97.73</v>
      </c>
      <c r="AG823" s="120">
        <v>-32.79</v>
      </c>
      <c r="AH823" s="120">
        <v>20.37</v>
      </c>
      <c r="AI823" s="120">
        <v>-51.11</v>
      </c>
      <c r="AJ823" s="120">
        <v>30.3</v>
      </c>
      <c r="AK823" s="120">
        <v>-24</v>
      </c>
      <c r="AL823" s="120">
        <v>42.86</v>
      </c>
      <c r="AM823" s="120">
        <v>9.3000000000000007</v>
      </c>
      <c r="AN823" s="120">
        <v>-23.53</v>
      </c>
      <c r="AO823" s="120">
        <v>30.77</v>
      </c>
      <c r="AP823" s="120">
        <v>4.17</v>
      </c>
      <c r="AQ823" s="120">
        <v>96.67</v>
      </c>
      <c r="AR823" s="120">
        <v>-5.75</v>
      </c>
      <c r="AS823" s="120">
        <v>73.17</v>
      </c>
      <c r="AT823" s="120">
        <v>4.62</v>
      </c>
      <c r="AU823" s="120">
        <v>277.27</v>
      </c>
      <c r="AV823" s="120">
        <v>97.67</v>
      </c>
      <c r="AW823" s="120">
        <v>115.79</v>
      </c>
      <c r="AX823" s="120">
        <v>-10</v>
      </c>
      <c r="AY823" s="120">
        <v>48.94</v>
      </c>
      <c r="AZ823" s="120">
        <v>-5.13</v>
      </c>
      <c r="BA823" s="120">
        <v>-36.47</v>
      </c>
      <c r="BB823" s="120">
        <v>14</v>
      </c>
      <c r="BC823" s="120">
        <v>69.489999999999995</v>
      </c>
    </row>
    <row r="824" spans="1:55" ht="42" x14ac:dyDescent="0.45">
      <c r="A824" s="261">
        <v>190</v>
      </c>
      <c r="B824" s="174" t="s">
        <v>53</v>
      </c>
      <c r="C824" s="119">
        <v>8.07</v>
      </c>
      <c r="D824" s="119">
        <v>4.05</v>
      </c>
      <c r="E824" s="119">
        <v>35.99</v>
      </c>
      <c r="F824" s="119">
        <v>11.12</v>
      </c>
      <c r="G824" s="119">
        <v>64.36</v>
      </c>
      <c r="H824" s="119">
        <v>40.590000000000003</v>
      </c>
      <c r="I824" s="119">
        <v>11.07</v>
      </c>
      <c r="J824" s="119">
        <v>24.09</v>
      </c>
      <c r="K824" s="119">
        <v>54.84</v>
      </c>
      <c r="L824" s="119">
        <v>24.4</v>
      </c>
      <c r="M824" s="119">
        <v>54.11</v>
      </c>
      <c r="N824" s="119">
        <v>32.93</v>
      </c>
      <c r="O824" s="119">
        <v>32.14</v>
      </c>
      <c r="P824" s="119">
        <v>27.54</v>
      </c>
      <c r="Q824" s="119">
        <v>42.12</v>
      </c>
      <c r="R824" s="119">
        <v>2.4500000000000002</v>
      </c>
      <c r="S824" s="119">
        <v>-21.55</v>
      </c>
      <c r="T824" s="119">
        <v>1.8</v>
      </c>
      <c r="U824" s="119">
        <v>10.23</v>
      </c>
      <c r="V824" s="119">
        <v>-1.0900000000000001</v>
      </c>
      <c r="W824" s="119">
        <v>-36.89</v>
      </c>
      <c r="X824" s="119">
        <v>-35.53</v>
      </c>
      <c r="Y824" s="119">
        <v>-30.97</v>
      </c>
      <c r="Z824" s="119">
        <v>-39.590000000000003</v>
      </c>
      <c r="AA824" s="119">
        <v>-51.99</v>
      </c>
      <c r="AB824" s="119">
        <v>-36.85</v>
      </c>
      <c r="AC824" s="119">
        <v>-51.42</v>
      </c>
      <c r="AD824" s="119">
        <v>-46.26</v>
      </c>
      <c r="AE824" s="119">
        <v>-12.15</v>
      </c>
      <c r="AF824" s="119">
        <v>33.14</v>
      </c>
      <c r="AG824" s="119">
        <v>18.89</v>
      </c>
      <c r="AH824" s="119">
        <v>17.43</v>
      </c>
      <c r="AI824" s="119">
        <v>89.99</v>
      </c>
      <c r="AJ824" s="119">
        <v>57.56</v>
      </c>
      <c r="AK824" s="119">
        <v>11.41</v>
      </c>
      <c r="AL824" s="119">
        <v>56.07</v>
      </c>
      <c r="AM824" s="119">
        <v>15.01</v>
      </c>
      <c r="AN824" s="119">
        <v>30.24</v>
      </c>
      <c r="AO824" s="119">
        <v>47.48</v>
      </c>
      <c r="AP824" s="119">
        <v>82.4</v>
      </c>
      <c r="AQ824" s="119">
        <v>-10.119999999999999</v>
      </c>
      <c r="AR824" s="119">
        <v>-26.21</v>
      </c>
      <c r="AS824" s="119">
        <v>-24.18</v>
      </c>
      <c r="AT824" s="119">
        <v>-30.57</v>
      </c>
      <c r="AU824" s="119">
        <v>-38.270000000000003</v>
      </c>
      <c r="AV824" s="119">
        <v>-23.9</v>
      </c>
      <c r="AW824" s="119">
        <v>33.72</v>
      </c>
      <c r="AX824" s="119">
        <v>9.36</v>
      </c>
      <c r="AY824" s="119">
        <v>70.150000000000006</v>
      </c>
      <c r="AZ824" s="119">
        <v>30.83</v>
      </c>
      <c r="BA824" s="119">
        <v>7.28</v>
      </c>
      <c r="BB824" s="119">
        <v>24.39</v>
      </c>
      <c r="BC824" s="119">
        <v>53.07</v>
      </c>
    </row>
    <row r="825" spans="1:55" x14ac:dyDescent="0.45">
      <c r="A825" s="260">
        <v>191</v>
      </c>
      <c r="B825" s="173" t="s">
        <v>283</v>
      </c>
      <c r="C825" s="120">
        <v>8.67</v>
      </c>
      <c r="D825" s="120">
        <v>-13.81</v>
      </c>
      <c r="E825" s="120">
        <v>-10.84</v>
      </c>
      <c r="F825" s="120">
        <v>34.729999999999997</v>
      </c>
      <c r="G825" s="120">
        <v>32.880000000000003</v>
      </c>
      <c r="H825" s="120">
        <v>9.6999999999999993</v>
      </c>
      <c r="I825" s="120">
        <v>6.68</v>
      </c>
      <c r="J825" s="120">
        <v>2.2400000000000002</v>
      </c>
      <c r="K825" s="120">
        <v>35.86</v>
      </c>
      <c r="L825" s="120">
        <v>32.36</v>
      </c>
      <c r="M825" s="120">
        <v>1.84</v>
      </c>
      <c r="N825" s="120">
        <v>-16.11</v>
      </c>
      <c r="O825" s="120">
        <v>17.05</v>
      </c>
      <c r="P825" s="120">
        <v>19.579999999999998</v>
      </c>
      <c r="Q825" s="120">
        <v>16.489999999999998</v>
      </c>
      <c r="R825" s="120">
        <v>2.6</v>
      </c>
      <c r="S825" s="120">
        <v>-28.17</v>
      </c>
      <c r="T825" s="120">
        <v>-14.2</v>
      </c>
      <c r="U825" s="120">
        <v>3.06</v>
      </c>
      <c r="V825" s="120">
        <v>20.97</v>
      </c>
      <c r="W825" s="120">
        <v>-3.9</v>
      </c>
      <c r="X825" s="120">
        <v>-1.3</v>
      </c>
      <c r="Y825" s="120">
        <v>-2.66</v>
      </c>
      <c r="Z825" s="120">
        <v>-42.26</v>
      </c>
      <c r="AA825" s="120">
        <v>-15.24</v>
      </c>
      <c r="AB825" s="120">
        <v>8.74</v>
      </c>
      <c r="AC825" s="120">
        <v>-9.83</v>
      </c>
      <c r="AD825" s="120">
        <v>-13.72</v>
      </c>
      <c r="AE825" s="120">
        <v>-3.47</v>
      </c>
      <c r="AF825" s="120">
        <v>6.64</v>
      </c>
      <c r="AG825" s="120">
        <v>-5.25</v>
      </c>
      <c r="AH825" s="120">
        <v>-0.19</v>
      </c>
      <c r="AI825" s="120">
        <v>5.9</v>
      </c>
      <c r="AJ825" s="120">
        <v>8.67</v>
      </c>
      <c r="AK825" s="120">
        <v>5.0999999999999996</v>
      </c>
      <c r="AL825" s="120">
        <v>7.76</v>
      </c>
      <c r="AM825" s="120">
        <v>0.98</v>
      </c>
      <c r="AN825" s="120">
        <v>-0.42</v>
      </c>
      <c r="AO825" s="120">
        <v>12.98</v>
      </c>
      <c r="AP825" s="120">
        <v>14.63</v>
      </c>
      <c r="AQ825" s="120">
        <v>31.14</v>
      </c>
      <c r="AR825" s="120">
        <v>-3.86</v>
      </c>
      <c r="AS825" s="120">
        <v>19.97</v>
      </c>
      <c r="AT825" s="120">
        <v>-8.2899999999999991</v>
      </c>
      <c r="AU825" s="120">
        <v>-10.77</v>
      </c>
      <c r="AV825" s="120">
        <v>-8.19</v>
      </c>
      <c r="AW825" s="120">
        <v>-4.75</v>
      </c>
      <c r="AX825" s="120">
        <v>-1.06</v>
      </c>
      <c r="AY825" s="120">
        <v>23.22</v>
      </c>
      <c r="AZ825" s="120">
        <v>12.77</v>
      </c>
      <c r="BA825" s="120">
        <v>15.91</v>
      </c>
      <c r="BB825" s="120">
        <v>8.68</v>
      </c>
      <c r="BC825" s="120">
        <v>-17.260000000000002</v>
      </c>
    </row>
    <row r="826" spans="1:55" x14ac:dyDescent="0.45">
      <c r="A826" s="261">
        <v>192</v>
      </c>
      <c r="B826" s="174" t="s">
        <v>284</v>
      </c>
      <c r="C826" s="119">
        <v>-15.56</v>
      </c>
      <c r="D826" s="119">
        <v>-61.33</v>
      </c>
      <c r="E826" s="119">
        <v>-26.47</v>
      </c>
      <c r="F826" s="119">
        <v>25</v>
      </c>
      <c r="G826" s="119">
        <v>-66.319999999999993</v>
      </c>
      <c r="H826" s="119">
        <v>-28.92</v>
      </c>
      <c r="I826" s="119">
        <v>-28.26</v>
      </c>
      <c r="J826" s="119">
        <v>-78</v>
      </c>
      <c r="K826" s="119">
        <v>-28.81</v>
      </c>
      <c r="L826" s="119">
        <v>-14.49</v>
      </c>
      <c r="M826" s="119">
        <v>-51.61</v>
      </c>
      <c r="N826" s="119">
        <v>258.62</v>
      </c>
      <c r="O826" s="119">
        <v>23.68</v>
      </c>
      <c r="P826" s="119">
        <v>155.16999999999999</v>
      </c>
      <c r="Q826" s="119">
        <v>-14</v>
      </c>
      <c r="R826" s="119">
        <v>13.33</v>
      </c>
      <c r="S826" s="119">
        <v>128.13</v>
      </c>
      <c r="T826" s="119">
        <v>8.4700000000000006</v>
      </c>
      <c r="U826" s="119">
        <v>-9.09</v>
      </c>
      <c r="V826" s="119">
        <v>372.73</v>
      </c>
      <c r="W826" s="119">
        <v>40.479999999999997</v>
      </c>
      <c r="X826" s="119">
        <v>-20.34</v>
      </c>
      <c r="Y826" s="119">
        <v>40</v>
      </c>
      <c r="Z826" s="119">
        <v>-93.27</v>
      </c>
      <c r="AA826" s="119">
        <v>-57.45</v>
      </c>
      <c r="AB826" s="119">
        <v>-55.41</v>
      </c>
      <c r="AC826" s="119">
        <v>25.58</v>
      </c>
      <c r="AD826" s="119">
        <v>-79.41</v>
      </c>
      <c r="AE826" s="119">
        <v>-56.16</v>
      </c>
      <c r="AF826" s="119">
        <v>-56.25</v>
      </c>
      <c r="AG826" s="119">
        <v>-70</v>
      </c>
      <c r="AH826" s="119">
        <v>-94.23</v>
      </c>
      <c r="AI826" s="119">
        <v>-77.97</v>
      </c>
      <c r="AJ826" s="119">
        <v>-65.959999999999994</v>
      </c>
      <c r="AK826" s="119">
        <v>28.57</v>
      </c>
      <c r="AL826" s="119">
        <v>85.71</v>
      </c>
      <c r="AM826" s="119">
        <v>80</v>
      </c>
      <c r="AN826" s="119">
        <v>30.3</v>
      </c>
      <c r="AO826" s="119">
        <v>-66.67</v>
      </c>
      <c r="AP826" s="119">
        <v>219.05</v>
      </c>
      <c r="AQ826" s="119">
        <v>96.88</v>
      </c>
      <c r="AR826" s="119">
        <v>64.290000000000006</v>
      </c>
      <c r="AS826" s="119">
        <v>111.11</v>
      </c>
      <c r="AT826" s="119">
        <v>583.33000000000004</v>
      </c>
      <c r="AU826" s="119">
        <v>23.08</v>
      </c>
      <c r="AV826" s="119">
        <v>-37.5</v>
      </c>
      <c r="AW826" s="119">
        <v>-49.38</v>
      </c>
      <c r="AX826" s="119">
        <v>84.62</v>
      </c>
      <c r="AY826" s="119">
        <v>19.440000000000001</v>
      </c>
      <c r="AZ826" s="119">
        <v>4.6500000000000004</v>
      </c>
      <c r="BA826" s="119">
        <v>155.56</v>
      </c>
      <c r="BB826" s="119">
        <v>-49.25</v>
      </c>
      <c r="BC826" s="119">
        <v>-12.7</v>
      </c>
    </row>
    <row r="827" spans="1:55" x14ac:dyDescent="0.45">
      <c r="A827" s="260">
        <v>193</v>
      </c>
      <c r="B827" s="173" t="s">
        <v>285</v>
      </c>
      <c r="C827" s="116"/>
      <c r="D827" s="116"/>
      <c r="E827" s="116"/>
      <c r="F827" s="116"/>
      <c r="G827" s="116"/>
      <c r="H827" s="116"/>
      <c r="I827" s="120">
        <v>-21.74</v>
      </c>
      <c r="J827" s="120">
        <v>0</v>
      </c>
      <c r="K827" s="120">
        <v>-85.19</v>
      </c>
      <c r="L827" s="120">
        <v>70</v>
      </c>
      <c r="M827" s="120">
        <v>0</v>
      </c>
      <c r="N827" s="120">
        <v>350</v>
      </c>
      <c r="O827" s="120">
        <v>-50</v>
      </c>
      <c r="P827" s="120">
        <v>-100</v>
      </c>
      <c r="Q827" s="120">
        <v>150</v>
      </c>
      <c r="R827" s="120">
        <v>-100</v>
      </c>
      <c r="S827" s="120">
        <v>-71.430000000000007</v>
      </c>
      <c r="T827" s="120">
        <v>-100</v>
      </c>
      <c r="U827" s="120">
        <v>-100</v>
      </c>
      <c r="V827" s="120">
        <v>-100</v>
      </c>
      <c r="W827" s="120">
        <v>-25</v>
      </c>
      <c r="X827" s="120">
        <v>-100</v>
      </c>
      <c r="Y827" s="120">
        <v>-60</v>
      </c>
      <c r="Z827" s="120">
        <v>-100</v>
      </c>
      <c r="AA827" s="116"/>
      <c r="AB827" s="116"/>
      <c r="AC827" s="120">
        <v>-80</v>
      </c>
      <c r="AD827" s="116"/>
      <c r="AE827" s="120">
        <v>-100</v>
      </c>
      <c r="AF827" s="116"/>
      <c r="AG827" s="116"/>
      <c r="AH827" s="116"/>
      <c r="AI827" s="120">
        <v>100</v>
      </c>
      <c r="AJ827" s="116"/>
      <c r="AK827" s="120">
        <v>-100</v>
      </c>
      <c r="AL827" s="116"/>
      <c r="AM827" s="116"/>
      <c r="AN827" s="120">
        <v>-100</v>
      </c>
      <c r="AO827" s="120">
        <v>-100</v>
      </c>
      <c r="AP827" s="120">
        <v>-100</v>
      </c>
      <c r="AQ827" s="116"/>
      <c r="AR827" s="116"/>
      <c r="AS827" s="116"/>
      <c r="AT827" s="116"/>
      <c r="AU827" s="120">
        <v>-100</v>
      </c>
      <c r="AV827" s="116"/>
      <c r="AW827" s="116"/>
      <c r="AX827" s="116"/>
      <c r="AY827" s="116"/>
      <c r="AZ827" s="116"/>
      <c r="BA827" s="116"/>
      <c r="BB827" s="116"/>
      <c r="BC827" s="120">
        <v>-100</v>
      </c>
    </row>
    <row r="828" spans="1:55" x14ac:dyDescent="0.45">
      <c r="A828" s="261">
        <v>194</v>
      </c>
      <c r="B828" s="174" t="s">
        <v>63</v>
      </c>
      <c r="C828" s="119">
        <v>149.81</v>
      </c>
      <c r="D828" s="119">
        <v>52.79</v>
      </c>
      <c r="E828" s="119">
        <v>39.9</v>
      </c>
      <c r="F828" s="119">
        <v>34.659999999999997</v>
      </c>
      <c r="G828" s="119">
        <v>85.61</v>
      </c>
      <c r="H828" s="119">
        <v>185.46</v>
      </c>
      <c r="I828" s="119">
        <v>56.78</v>
      </c>
      <c r="J828" s="119">
        <v>28.32</v>
      </c>
      <c r="K828" s="119">
        <v>-15.85</v>
      </c>
      <c r="L828" s="119">
        <v>4.6100000000000003</v>
      </c>
      <c r="M828" s="119">
        <v>-43.87</v>
      </c>
      <c r="N828" s="119">
        <v>-46.11</v>
      </c>
      <c r="O828" s="119">
        <v>-64.23</v>
      </c>
      <c r="P828" s="119">
        <v>-70.66</v>
      </c>
      <c r="Q828" s="119">
        <v>-73.7</v>
      </c>
      <c r="R828" s="119">
        <v>-4.22</v>
      </c>
      <c r="S828" s="119">
        <v>-49.53</v>
      </c>
      <c r="T828" s="119">
        <v>-66.2</v>
      </c>
      <c r="U828" s="119">
        <v>-66.319999999999993</v>
      </c>
      <c r="V828" s="119">
        <v>-70.38</v>
      </c>
      <c r="W828" s="119">
        <v>-14.29</v>
      </c>
      <c r="X828" s="119">
        <v>-48.45</v>
      </c>
      <c r="Y828" s="119">
        <v>19.670000000000002</v>
      </c>
      <c r="Z828" s="119">
        <v>9.6199999999999992</v>
      </c>
      <c r="AA828" s="119">
        <v>-1.28</v>
      </c>
      <c r="AB828" s="119">
        <v>56.21</v>
      </c>
      <c r="AC828" s="119">
        <v>66.900000000000006</v>
      </c>
      <c r="AD828" s="119">
        <v>-22.91</v>
      </c>
      <c r="AE828" s="119">
        <v>-31.09</v>
      </c>
      <c r="AF828" s="119">
        <v>24.66</v>
      </c>
      <c r="AG828" s="119">
        <v>-15.04</v>
      </c>
      <c r="AH828" s="119">
        <v>28.19</v>
      </c>
      <c r="AI828" s="119">
        <v>-32.200000000000003</v>
      </c>
      <c r="AJ828" s="119">
        <v>-47.24</v>
      </c>
      <c r="AK828" s="119">
        <v>-46.58</v>
      </c>
      <c r="AL828" s="119">
        <v>-7.46</v>
      </c>
      <c r="AM828" s="119">
        <v>-51.72</v>
      </c>
      <c r="AN828" s="119">
        <v>-30.3</v>
      </c>
      <c r="AO828" s="119">
        <v>4.6399999999999997</v>
      </c>
      <c r="AP828" s="119">
        <v>-16.57</v>
      </c>
      <c r="AQ828" s="119">
        <v>18.48</v>
      </c>
      <c r="AR828" s="119">
        <v>-13.55</v>
      </c>
      <c r="AS828" s="119">
        <v>3.13</v>
      </c>
      <c r="AT828" s="119">
        <v>0.52</v>
      </c>
      <c r="AU828" s="119">
        <v>12.85</v>
      </c>
      <c r="AV828" s="119">
        <v>142.86000000000001</v>
      </c>
      <c r="AW828" s="119">
        <v>95.73</v>
      </c>
      <c r="AX828" s="119">
        <v>-20.38</v>
      </c>
      <c r="AY828" s="119">
        <v>62.5</v>
      </c>
      <c r="AZ828" s="119">
        <v>36.96</v>
      </c>
      <c r="BA828" s="119">
        <v>17.739999999999998</v>
      </c>
      <c r="BB828" s="119">
        <v>79.45</v>
      </c>
      <c r="BC828" s="119">
        <v>-0.92</v>
      </c>
    </row>
    <row r="829" spans="1:55" ht="29.25" x14ac:dyDescent="0.45">
      <c r="A829" s="260">
        <v>195</v>
      </c>
      <c r="B829" s="173" t="s">
        <v>286</v>
      </c>
      <c r="C829" s="120">
        <v>143.47999999999999</v>
      </c>
      <c r="D829" s="120">
        <v>-4.08</v>
      </c>
      <c r="E829" s="120">
        <v>-44.55</v>
      </c>
      <c r="F829" s="120">
        <v>-31.88</v>
      </c>
      <c r="G829" s="120">
        <v>58.62</v>
      </c>
      <c r="H829" s="120">
        <v>-17.39</v>
      </c>
      <c r="I829" s="120">
        <v>139.53</v>
      </c>
      <c r="J829" s="120">
        <v>-11.67</v>
      </c>
      <c r="K829" s="120">
        <v>-28.57</v>
      </c>
      <c r="L829" s="120">
        <v>-22.22</v>
      </c>
      <c r="M829" s="120">
        <v>107.69</v>
      </c>
      <c r="N829" s="120">
        <v>47.54</v>
      </c>
      <c r="O829" s="120">
        <v>27.68</v>
      </c>
      <c r="P829" s="120">
        <v>23.4</v>
      </c>
      <c r="Q829" s="120">
        <v>87.5</v>
      </c>
      <c r="R829" s="120">
        <v>59.57</v>
      </c>
      <c r="S829" s="120">
        <v>-55.43</v>
      </c>
      <c r="T829" s="120">
        <v>200</v>
      </c>
      <c r="U829" s="120">
        <v>-38.83</v>
      </c>
      <c r="V829" s="120">
        <v>-35.85</v>
      </c>
      <c r="W829" s="120">
        <v>-16</v>
      </c>
      <c r="X829" s="120">
        <v>28.57</v>
      </c>
      <c r="Y829" s="120">
        <v>-22.22</v>
      </c>
      <c r="Z829" s="120">
        <v>-60</v>
      </c>
      <c r="AA829" s="120">
        <v>-25.87</v>
      </c>
      <c r="AB829" s="120">
        <v>39.659999999999997</v>
      </c>
      <c r="AC829" s="120">
        <v>83.81</v>
      </c>
      <c r="AD829" s="120">
        <v>-30.67</v>
      </c>
      <c r="AE829" s="120">
        <v>92.68</v>
      </c>
      <c r="AF829" s="120">
        <v>-59.65</v>
      </c>
      <c r="AG829" s="120">
        <v>-39.68</v>
      </c>
      <c r="AH829" s="120">
        <v>64.709999999999994</v>
      </c>
      <c r="AI829" s="120">
        <v>-2.38</v>
      </c>
      <c r="AJ829" s="120">
        <v>11.11</v>
      </c>
      <c r="AK829" s="120">
        <v>257.14</v>
      </c>
      <c r="AL829" s="120">
        <v>-33.33</v>
      </c>
      <c r="AM829" s="120">
        <v>-81.13</v>
      </c>
      <c r="AN829" s="120">
        <v>11.11</v>
      </c>
      <c r="AO829" s="120">
        <v>-18.649999999999999</v>
      </c>
      <c r="AP829" s="120">
        <v>3.85</v>
      </c>
      <c r="AQ829" s="120">
        <v>63.29</v>
      </c>
      <c r="AR829" s="120">
        <v>678.26</v>
      </c>
      <c r="AS829" s="120">
        <v>115.79</v>
      </c>
      <c r="AT829" s="120">
        <v>-28.57</v>
      </c>
      <c r="AU829" s="120">
        <v>-26.83</v>
      </c>
      <c r="AV829" s="120">
        <v>-71.67</v>
      </c>
      <c r="AW829" s="120">
        <v>-49.33</v>
      </c>
      <c r="AX829" s="120">
        <v>66.67</v>
      </c>
      <c r="AY829" s="120">
        <v>55</v>
      </c>
      <c r="AZ829" s="120">
        <v>-58.89</v>
      </c>
      <c r="BA829" s="120">
        <v>-83.44</v>
      </c>
      <c r="BB829" s="120">
        <v>-33.33</v>
      </c>
      <c r="BC829" s="120">
        <v>-22.48</v>
      </c>
    </row>
    <row r="830" spans="1:55" x14ac:dyDescent="0.45">
      <c r="A830" s="261">
        <v>196</v>
      </c>
      <c r="B830" s="174" t="s">
        <v>65</v>
      </c>
      <c r="C830" s="119">
        <v>-23.38</v>
      </c>
      <c r="D830" s="119">
        <v>23.08</v>
      </c>
      <c r="E830" s="119">
        <v>-8.91</v>
      </c>
      <c r="F830" s="119">
        <v>20.83</v>
      </c>
      <c r="G830" s="119">
        <v>-23.15</v>
      </c>
      <c r="H830" s="119">
        <v>124.62</v>
      </c>
      <c r="I830" s="119">
        <v>29.74</v>
      </c>
      <c r="J830" s="119">
        <v>29.23</v>
      </c>
      <c r="K830" s="119">
        <v>41.7</v>
      </c>
      <c r="L830" s="119">
        <v>36.96</v>
      </c>
      <c r="M830" s="119">
        <v>43.98</v>
      </c>
      <c r="N830" s="119">
        <v>-1.52</v>
      </c>
      <c r="O830" s="119">
        <v>28.31</v>
      </c>
      <c r="P830" s="119">
        <v>-10.86</v>
      </c>
      <c r="Q830" s="119">
        <v>24.44</v>
      </c>
      <c r="R830" s="119">
        <v>-40.950000000000003</v>
      </c>
      <c r="S830" s="119">
        <v>-5.68</v>
      </c>
      <c r="T830" s="119">
        <v>-26.48</v>
      </c>
      <c r="U830" s="119">
        <v>21.59</v>
      </c>
      <c r="V830" s="119">
        <v>-16.190000000000001</v>
      </c>
      <c r="W830" s="119">
        <v>-5.1100000000000003</v>
      </c>
      <c r="X830" s="119">
        <v>13.23</v>
      </c>
      <c r="Y830" s="119">
        <v>2.91</v>
      </c>
      <c r="Z830" s="119">
        <v>20.12</v>
      </c>
      <c r="AA830" s="119">
        <v>-35.24</v>
      </c>
      <c r="AB830" s="119">
        <v>-11.07</v>
      </c>
      <c r="AC830" s="119">
        <v>-14.29</v>
      </c>
      <c r="AD830" s="119">
        <v>56.93</v>
      </c>
      <c r="AE830" s="119">
        <v>33.33</v>
      </c>
      <c r="AF830" s="119">
        <v>1.86</v>
      </c>
      <c r="AG830" s="119">
        <v>7.65</v>
      </c>
      <c r="AH830" s="119">
        <v>59.09</v>
      </c>
      <c r="AI830" s="119">
        <v>32.909999999999997</v>
      </c>
      <c r="AJ830" s="119">
        <v>-44.16</v>
      </c>
      <c r="AK830" s="119">
        <v>3.89</v>
      </c>
      <c r="AL830" s="119">
        <v>-16.239999999999998</v>
      </c>
      <c r="AM830" s="119">
        <v>43.36</v>
      </c>
      <c r="AN830" s="119">
        <v>75.099999999999994</v>
      </c>
      <c r="AO830" s="119">
        <v>95.83</v>
      </c>
      <c r="AP830" s="119">
        <v>49.77</v>
      </c>
      <c r="AQ830" s="119">
        <v>12.15</v>
      </c>
      <c r="AR830" s="119">
        <v>31.71</v>
      </c>
      <c r="AS830" s="119">
        <v>0.76</v>
      </c>
      <c r="AT830" s="119">
        <v>-30.89</v>
      </c>
      <c r="AU830" s="119">
        <v>-7.62</v>
      </c>
      <c r="AV830" s="119">
        <v>102.51</v>
      </c>
      <c r="AW830" s="119">
        <v>56.8</v>
      </c>
      <c r="AX830" s="119">
        <v>-3.38</v>
      </c>
      <c r="AY830" s="119">
        <v>10.19</v>
      </c>
      <c r="AZ830" s="119">
        <v>-9.48</v>
      </c>
      <c r="BA830" s="119">
        <v>-46.81</v>
      </c>
      <c r="BB830" s="119">
        <v>0.62</v>
      </c>
      <c r="BC830" s="119">
        <v>8.98</v>
      </c>
    </row>
    <row r="831" spans="1:55" x14ac:dyDescent="0.45">
      <c r="A831" s="260">
        <v>197</v>
      </c>
      <c r="B831" s="173" t="s">
        <v>287</v>
      </c>
      <c r="C831" s="120">
        <v>3.43</v>
      </c>
      <c r="D831" s="120">
        <v>12.32</v>
      </c>
      <c r="E831" s="120">
        <v>-20.420000000000002</v>
      </c>
      <c r="F831" s="120">
        <v>-45.79</v>
      </c>
      <c r="G831" s="120">
        <v>-38.26</v>
      </c>
      <c r="H831" s="120">
        <v>-66.75</v>
      </c>
      <c r="I831" s="120">
        <v>-55.37</v>
      </c>
      <c r="J831" s="120">
        <v>-89.72</v>
      </c>
      <c r="K831" s="120">
        <v>-59.21</v>
      </c>
      <c r="L831" s="120">
        <v>-67.37</v>
      </c>
      <c r="M831" s="120">
        <v>-52.82</v>
      </c>
      <c r="N831" s="120">
        <v>-38.659999999999997</v>
      </c>
      <c r="O831" s="120">
        <v>-53.06</v>
      </c>
      <c r="P831" s="120">
        <v>-72.81</v>
      </c>
      <c r="Q831" s="120">
        <v>-72.64</v>
      </c>
      <c r="R831" s="120">
        <v>-37.799999999999997</v>
      </c>
      <c r="S831" s="120">
        <v>-50.72</v>
      </c>
      <c r="T831" s="120">
        <v>-55.24</v>
      </c>
      <c r="U831" s="120">
        <v>-58.26</v>
      </c>
      <c r="V831" s="120">
        <v>42.67</v>
      </c>
      <c r="W831" s="120">
        <v>-46.93</v>
      </c>
      <c r="X831" s="120">
        <v>-55.93</v>
      </c>
      <c r="Y831" s="120">
        <v>-31.72</v>
      </c>
      <c r="Z831" s="120">
        <v>-15.15</v>
      </c>
      <c r="AA831" s="120">
        <v>-65.099999999999994</v>
      </c>
      <c r="AB831" s="120">
        <v>-27.35</v>
      </c>
      <c r="AC831" s="120">
        <v>-39.630000000000003</v>
      </c>
      <c r="AD831" s="120">
        <v>-60.44</v>
      </c>
      <c r="AE831" s="120">
        <v>-7.67</v>
      </c>
      <c r="AF831" s="120">
        <v>23.56</v>
      </c>
      <c r="AG831" s="120">
        <v>196.75</v>
      </c>
      <c r="AH831" s="120">
        <v>181.08</v>
      </c>
      <c r="AI831" s="120">
        <v>181.67</v>
      </c>
      <c r="AJ831" s="120">
        <v>340.14</v>
      </c>
      <c r="AK831" s="120">
        <v>8.59</v>
      </c>
      <c r="AL831" s="120">
        <v>-34.020000000000003</v>
      </c>
      <c r="AM831" s="120">
        <v>-46.07</v>
      </c>
      <c r="AN831" s="120">
        <v>135.16999999999999</v>
      </c>
      <c r="AO831" s="120">
        <v>49.56</v>
      </c>
      <c r="AP831" s="120">
        <v>19.18</v>
      </c>
      <c r="AQ831" s="120">
        <v>31.18</v>
      </c>
      <c r="AR831" s="120">
        <v>-73.260000000000005</v>
      </c>
      <c r="AS831" s="120">
        <v>-37.56</v>
      </c>
      <c r="AT831" s="120">
        <v>-10.77</v>
      </c>
      <c r="AU831" s="120">
        <v>-11.64</v>
      </c>
      <c r="AV831" s="120">
        <v>-31.47</v>
      </c>
      <c r="AW831" s="120">
        <v>-23.44</v>
      </c>
      <c r="AX831" s="120">
        <v>66.709999999999994</v>
      </c>
      <c r="AY831" s="120">
        <v>220</v>
      </c>
      <c r="AZ831" s="120">
        <v>-78.37</v>
      </c>
      <c r="BA831" s="120">
        <v>0.2</v>
      </c>
      <c r="BB831" s="120">
        <v>71.069999999999993</v>
      </c>
      <c r="BC831" s="120">
        <v>-14.54</v>
      </c>
    </row>
    <row r="832" spans="1:55" ht="29.25" x14ac:dyDescent="0.45">
      <c r="A832" s="261">
        <v>198</v>
      </c>
      <c r="B832" s="174" t="s">
        <v>288</v>
      </c>
      <c r="C832" s="119">
        <v>-22.85</v>
      </c>
      <c r="D832" s="119">
        <v>-25.48</v>
      </c>
      <c r="E832" s="119">
        <v>61.78</v>
      </c>
      <c r="F832" s="119">
        <v>-44.35</v>
      </c>
      <c r="G832" s="119">
        <v>0.24</v>
      </c>
      <c r="H832" s="119">
        <v>-23.04</v>
      </c>
      <c r="I832" s="119">
        <v>-52.82</v>
      </c>
      <c r="J832" s="119">
        <v>-58.44</v>
      </c>
      <c r="K832" s="119">
        <v>-73.09</v>
      </c>
      <c r="L832" s="119">
        <v>-9.57</v>
      </c>
      <c r="M832" s="119">
        <v>16.489999999999998</v>
      </c>
      <c r="N832" s="119">
        <v>-31.54</v>
      </c>
      <c r="O832" s="119">
        <v>-7.35</v>
      </c>
      <c r="P832" s="119">
        <v>-47.5</v>
      </c>
      <c r="Q832" s="119">
        <v>-60.35</v>
      </c>
      <c r="R832" s="119">
        <v>34.119999999999997</v>
      </c>
      <c r="S832" s="119">
        <v>-28.09</v>
      </c>
      <c r="T832" s="119">
        <v>-42.07</v>
      </c>
      <c r="U832" s="119">
        <v>31.56</v>
      </c>
      <c r="V832" s="119">
        <v>42.86</v>
      </c>
      <c r="W832" s="119">
        <v>102.99</v>
      </c>
      <c r="X832" s="119">
        <v>35.67</v>
      </c>
      <c r="Y832" s="119">
        <v>-0.92</v>
      </c>
      <c r="Z832" s="119">
        <v>-12.42</v>
      </c>
      <c r="AA832" s="119">
        <v>-33.950000000000003</v>
      </c>
      <c r="AB832" s="119">
        <v>47.16</v>
      </c>
      <c r="AC832" s="119">
        <v>55.12</v>
      </c>
      <c r="AD832" s="119">
        <v>0.53</v>
      </c>
      <c r="AE832" s="119">
        <v>-18.39</v>
      </c>
      <c r="AF832" s="119">
        <v>65.64</v>
      </c>
      <c r="AG832" s="119">
        <v>-1.65</v>
      </c>
      <c r="AH832" s="119">
        <v>91.14</v>
      </c>
      <c r="AI832" s="119">
        <v>-17.2</v>
      </c>
      <c r="AJ832" s="119">
        <v>-31.33</v>
      </c>
      <c r="AK832" s="119">
        <v>-43.55</v>
      </c>
      <c r="AL832" s="119">
        <v>67.349999999999994</v>
      </c>
      <c r="AM832" s="119">
        <v>-3.38</v>
      </c>
      <c r="AN832" s="119">
        <v>-47.29</v>
      </c>
      <c r="AO832" s="119">
        <v>22.17</v>
      </c>
      <c r="AP832" s="119">
        <v>-31</v>
      </c>
      <c r="AQ832" s="119">
        <v>36.270000000000003</v>
      </c>
      <c r="AR832" s="119">
        <v>-23.1</v>
      </c>
      <c r="AS832" s="119">
        <v>-47.42</v>
      </c>
      <c r="AT832" s="119">
        <v>-68.98</v>
      </c>
      <c r="AU832" s="119">
        <v>7.72</v>
      </c>
      <c r="AV832" s="119">
        <v>54.9</v>
      </c>
      <c r="AW832" s="119">
        <v>143</v>
      </c>
      <c r="AX832" s="119">
        <v>11.15</v>
      </c>
      <c r="AY832" s="119">
        <v>74.56</v>
      </c>
      <c r="AZ832" s="119">
        <v>100</v>
      </c>
      <c r="BA832" s="119">
        <v>-34.9</v>
      </c>
      <c r="BB832" s="119">
        <v>-15.1</v>
      </c>
      <c r="BC832" s="119">
        <v>27.01</v>
      </c>
    </row>
    <row r="833" spans="1:55" x14ac:dyDescent="0.45">
      <c r="A833" s="260">
        <v>199</v>
      </c>
      <c r="B833" s="173" t="s">
        <v>289</v>
      </c>
      <c r="C833" s="120">
        <v>-28.57</v>
      </c>
      <c r="D833" s="120">
        <v>-47.37</v>
      </c>
      <c r="E833" s="120">
        <v>-45.71</v>
      </c>
      <c r="F833" s="120">
        <v>61.9</v>
      </c>
      <c r="G833" s="120">
        <v>-38.24</v>
      </c>
      <c r="H833" s="120">
        <v>4.3499999999999996</v>
      </c>
      <c r="I833" s="120">
        <v>17.39</v>
      </c>
      <c r="J833" s="120">
        <v>29.41</v>
      </c>
      <c r="K833" s="120">
        <v>200</v>
      </c>
      <c r="L833" s="120">
        <v>155.88</v>
      </c>
      <c r="M833" s="120">
        <v>26.67</v>
      </c>
      <c r="N833" s="120">
        <v>-27.78</v>
      </c>
      <c r="O833" s="120">
        <v>-20</v>
      </c>
      <c r="P833" s="120">
        <v>80</v>
      </c>
      <c r="Q833" s="120">
        <v>-47.37</v>
      </c>
      <c r="R833" s="120">
        <v>-70.59</v>
      </c>
      <c r="S833" s="120">
        <v>-23.81</v>
      </c>
      <c r="T833" s="120">
        <v>-58.33</v>
      </c>
      <c r="U833" s="120">
        <v>-44.44</v>
      </c>
      <c r="V833" s="120">
        <v>-50</v>
      </c>
      <c r="W833" s="120">
        <v>-64.099999999999994</v>
      </c>
      <c r="X833" s="120">
        <v>-59.77</v>
      </c>
      <c r="Y833" s="120">
        <v>-21.05</v>
      </c>
      <c r="Z833" s="120">
        <v>92.31</v>
      </c>
      <c r="AA833" s="120">
        <v>0</v>
      </c>
      <c r="AB833" s="120">
        <v>-27.78</v>
      </c>
      <c r="AC833" s="120">
        <v>40</v>
      </c>
      <c r="AD833" s="120">
        <v>110</v>
      </c>
      <c r="AE833" s="120">
        <v>100</v>
      </c>
      <c r="AF833" s="120">
        <v>40</v>
      </c>
      <c r="AG833" s="120">
        <v>-33.33</v>
      </c>
      <c r="AH833" s="120">
        <v>36.36</v>
      </c>
      <c r="AI833" s="120">
        <v>64.290000000000006</v>
      </c>
      <c r="AJ833" s="120">
        <v>-31.43</v>
      </c>
      <c r="AK833" s="120">
        <v>43.33</v>
      </c>
      <c r="AL833" s="120">
        <v>-36</v>
      </c>
      <c r="AM833" s="120">
        <v>0</v>
      </c>
      <c r="AN833" s="120">
        <v>23.08</v>
      </c>
      <c r="AO833" s="120">
        <v>0</v>
      </c>
      <c r="AP833" s="120">
        <v>-52.38</v>
      </c>
      <c r="AQ833" s="120">
        <v>-59.38</v>
      </c>
      <c r="AR833" s="120">
        <v>-57.14</v>
      </c>
      <c r="AS833" s="120">
        <v>10</v>
      </c>
      <c r="AT833" s="120">
        <v>20</v>
      </c>
      <c r="AU833" s="120">
        <v>-26.09</v>
      </c>
      <c r="AV833" s="120">
        <v>-45.83</v>
      </c>
      <c r="AW833" s="120">
        <v>-44.19</v>
      </c>
      <c r="AX833" s="120">
        <v>-6.25</v>
      </c>
      <c r="AY833" s="120">
        <v>-8.33</v>
      </c>
      <c r="AZ833" s="120">
        <v>12.5</v>
      </c>
      <c r="BA833" s="120">
        <v>57.14</v>
      </c>
      <c r="BB833" s="120">
        <v>0</v>
      </c>
      <c r="BC833" s="120">
        <v>0</v>
      </c>
    </row>
    <row r="834" spans="1:55" ht="29.25" x14ac:dyDescent="0.45">
      <c r="A834" s="261">
        <v>200</v>
      </c>
      <c r="B834" s="174" t="s">
        <v>290</v>
      </c>
      <c r="C834" s="119">
        <v>-100</v>
      </c>
      <c r="D834" s="119">
        <v>140</v>
      </c>
      <c r="E834" s="119">
        <v>-28.57</v>
      </c>
      <c r="F834" s="119">
        <v>-50</v>
      </c>
      <c r="G834" s="119">
        <v>240</v>
      </c>
      <c r="H834" s="119">
        <v>-75</v>
      </c>
      <c r="I834" s="117"/>
      <c r="J834" s="119">
        <v>-50</v>
      </c>
      <c r="K834" s="119">
        <v>166.67</v>
      </c>
      <c r="L834" s="119">
        <v>-81.819999999999993</v>
      </c>
      <c r="M834" s="119">
        <v>300</v>
      </c>
      <c r="N834" s="119">
        <v>-77.78</v>
      </c>
      <c r="O834" s="117"/>
      <c r="P834" s="119">
        <v>33.33</v>
      </c>
      <c r="Q834" s="119">
        <v>20</v>
      </c>
      <c r="R834" s="119">
        <v>100</v>
      </c>
      <c r="S834" s="119">
        <v>-100</v>
      </c>
      <c r="T834" s="119">
        <v>300</v>
      </c>
      <c r="U834" s="119">
        <v>-100</v>
      </c>
      <c r="V834" s="119">
        <v>350</v>
      </c>
      <c r="W834" s="119">
        <v>-100</v>
      </c>
      <c r="X834" s="119">
        <v>-100</v>
      </c>
      <c r="Y834" s="119">
        <v>-87.5</v>
      </c>
      <c r="Z834" s="119">
        <v>-100</v>
      </c>
      <c r="AA834" s="119">
        <v>-100</v>
      </c>
      <c r="AB834" s="119">
        <v>-100</v>
      </c>
      <c r="AC834" s="119">
        <v>-33.33</v>
      </c>
      <c r="AD834" s="119">
        <v>100</v>
      </c>
      <c r="AE834" s="117"/>
      <c r="AF834" s="119">
        <v>-100</v>
      </c>
      <c r="AG834" s="117"/>
      <c r="AH834" s="119">
        <v>-100</v>
      </c>
      <c r="AI834" s="117"/>
      <c r="AJ834" s="117"/>
      <c r="AK834" s="121">
        <v>1600</v>
      </c>
      <c r="AL834" s="117"/>
      <c r="AM834" s="117"/>
      <c r="AN834" s="117"/>
      <c r="AO834" s="119">
        <v>50</v>
      </c>
      <c r="AP834" s="119">
        <v>50</v>
      </c>
      <c r="AQ834" s="119">
        <v>0</v>
      </c>
      <c r="AR834" s="117"/>
      <c r="AS834" s="119">
        <v>300</v>
      </c>
      <c r="AT834" s="117"/>
      <c r="AU834" s="119">
        <v>-100</v>
      </c>
      <c r="AV834" s="117"/>
      <c r="AW834" s="119">
        <v>-88.24</v>
      </c>
      <c r="AX834" s="117"/>
      <c r="AY834" s="117"/>
      <c r="AZ834" s="121">
        <v>1500</v>
      </c>
      <c r="BA834" s="119">
        <v>-33.33</v>
      </c>
      <c r="BB834" s="119">
        <v>-66.67</v>
      </c>
      <c r="BC834" s="119">
        <v>100</v>
      </c>
    </row>
    <row r="835" spans="1:55" ht="29.25" x14ac:dyDescent="0.45">
      <c r="A835" s="260">
        <v>201</v>
      </c>
      <c r="B835" s="173" t="s">
        <v>291</v>
      </c>
      <c r="C835" s="120">
        <v>110</v>
      </c>
      <c r="D835" s="120">
        <v>-56.1</v>
      </c>
      <c r="E835" s="120">
        <v>380</v>
      </c>
      <c r="F835" s="120">
        <v>-86.36</v>
      </c>
      <c r="G835" s="120">
        <v>150</v>
      </c>
      <c r="H835" s="120">
        <v>100</v>
      </c>
      <c r="I835" s="120">
        <v>105.88</v>
      </c>
      <c r="J835" s="120">
        <v>81.819999999999993</v>
      </c>
      <c r="K835" s="120">
        <v>-48.28</v>
      </c>
      <c r="L835" s="120">
        <v>7.14</v>
      </c>
      <c r="M835" s="120">
        <v>11.11</v>
      </c>
      <c r="N835" s="120">
        <v>-78.95</v>
      </c>
      <c r="O835" s="120">
        <v>-57.14</v>
      </c>
      <c r="P835" s="120">
        <v>33.33</v>
      </c>
      <c r="Q835" s="120">
        <v>-41.67</v>
      </c>
      <c r="R835" s="120">
        <v>0</v>
      </c>
      <c r="S835" s="120">
        <v>-82.86</v>
      </c>
      <c r="T835" s="120">
        <v>-78.569999999999993</v>
      </c>
      <c r="U835" s="120">
        <v>-48.57</v>
      </c>
      <c r="V835" s="120">
        <v>30</v>
      </c>
      <c r="W835" s="120">
        <v>186.67</v>
      </c>
      <c r="X835" s="120">
        <v>213.33</v>
      </c>
      <c r="Y835" s="120">
        <v>-75</v>
      </c>
      <c r="Z835" s="120">
        <v>150</v>
      </c>
      <c r="AA835" s="120">
        <v>11.11</v>
      </c>
      <c r="AB835" s="120">
        <v>-66.67</v>
      </c>
      <c r="AC835" s="120">
        <v>-28.57</v>
      </c>
      <c r="AD835" s="120">
        <v>466.67</v>
      </c>
      <c r="AE835" s="120">
        <v>50</v>
      </c>
      <c r="AF835" s="120">
        <v>483.33</v>
      </c>
      <c r="AG835" s="120">
        <v>-50</v>
      </c>
      <c r="AH835" s="120">
        <v>-69.23</v>
      </c>
      <c r="AI835" s="120">
        <v>-55.81</v>
      </c>
      <c r="AJ835" s="120">
        <v>-46.81</v>
      </c>
      <c r="AK835" s="120">
        <v>780</v>
      </c>
      <c r="AL835" s="120">
        <v>-30</v>
      </c>
      <c r="AM835" s="120">
        <v>-50</v>
      </c>
      <c r="AN835" s="120">
        <v>12.5</v>
      </c>
      <c r="AO835" s="120">
        <v>50</v>
      </c>
      <c r="AP835" s="120">
        <v>200</v>
      </c>
      <c r="AQ835" s="120">
        <v>44.44</v>
      </c>
      <c r="AR835" s="120">
        <v>-91.43</v>
      </c>
      <c r="AS835" s="120">
        <v>177.78</v>
      </c>
      <c r="AT835" s="120">
        <v>150</v>
      </c>
      <c r="AU835" s="120">
        <v>89.47</v>
      </c>
      <c r="AV835" s="120">
        <v>-100</v>
      </c>
      <c r="AW835" s="120">
        <v>-45.45</v>
      </c>
      <c r="AX835" s="120">
        <v>71.430000000000007</v>
      </c>
      <c r="AY835" s="120">
        <v>920</v>
      </c>
      <c r="AZ835" s="120">
        <v>-22.22</v>
      </c>
      <c r="BA835" s="120">
        <v>120</v>
      </c>
      <c r="BB835" s="120">
        <v>-49.02</v>
      </c>
      <c r="BC835" s="120">
        <v>130.77000000000001</v>
      </c>
    </row>
    <row r="836" spans="1:55" ht="67.5" x14ac:dyDescent="0.45">
      <c r="A836" s="261">
        <v>202</v>
      </c>
      <c r="B836" s="174" t="s">
        <v>388</v>
      </c>
      <c r="C836" s="117"/>
      <c r="D836" s="117"/>
      <c r="E836" s="119">
        <v>150</v>
      </c>
      <c r="F836" s="117"/>
      <c r="G836" s="117"/>
      <c r="H836" s="119">
        <v>33.33</v>
      </c>
      <c r="I836" s="119">
        <v>-50</v>
      </c>
      <c r="J836" s="117"/>
      <c r="K836" s="119">
        <v>300</v>
      </c>
      <c r="L836" s="119">
        <v>-66.67</v>
      </c>
      <c r="M836" s="119">
        <v>-50</v>
      </c>
      <c r="N836" s="119">
        <v>-66.67</v>
      </c>
      <c r="O836" s="117"/>
      <c r="P836" s="119">
        <v>-50</v>
      </c>
      <c r="Q836" s="119">
        <v>-100</v>
      </c>
      <c r="R836" s="119">
        <v>25</v>
      </c>
      <c r="S836" s="119">
        <v>-100</v>
      </c>
      <c r="T836" s="119">
        <v>-100</v>
      </c>
      <c r="U836" s="119">
        <v>0</v>
      </c>
      <c r="V836" s="119">
        <v>-75</v>
      </c>
      <c r="W836" s="119">
        <v>-25</v>
      </c>
      <c r="X836" s="119">
        <v>0</v>
      </c>
      <c r="Y836" s="119">
        <v>250</v>
      </c>
      <c r="Z836" s="119">
        <v>300</v>
      </c>
      <c r="AA836" s="117"/>
      <c r="AB836" s="119">
        <v>700</v>
      </c>
      <c r="AC836" s="117"/>
      <c r="AD836" s="119">
        <v>60</v>
      </c>
      <c r="AE836" s="117"/>
      <c r="AF836" s="117"/>
      <c r="AG836" s="119">
        <v>-100</v>
      </c>
      <c r="AH836" s="119">
        <v>900</v>
      </c>
      <c r="AI836" s="119">
        <v>-33.33</v>
      </c>
      <c r="AJ836" s="119">
        <v>200</v>
      </c>
      <c r="AK836" s="119">
        <v>42.86</v>
      </c>
      <c r="AL836" s="119">
        <v>75</v>
      </c>
      <c r="AM836" s="117"/>
      <c r="AN836" s="119">
        <v>-62.5</v>
      </c>
      <c r="AO836" s="119">
        <v>-87.5</v>
      </c>
      <c r="AP836" s="119">
        <v>-75</v>
      </c>
      <c r="AQ836" s="119">
        <v>-75</v>
      </c>
      <c r="AR836" s="119">
        <v>-87.5</v>
      </c>
      <c r="AS836" s="117"/>
      <c r="AT836" s="119">
        <v>-80</v>
      </c>
      <c r="AU836" s="119">
        <v>0</v>
      </c>
      <c r="AV836" s="119">
        <v>266.67</v>
      </c>
      <c r="AW836" s="119">
        <v>-30</v>
      </c>
      <c r="AX836" s="119">
        <v>-100</v>
      </c>
      <c r="AY836" s="117"/>
      <c r="AZ836" s="119">
        <v>933.33</v>
      </c>
      <c r="BA836" s="121">
        <v>3400</v>
      </c>
      <c r="BB836" s="119">
        <v>350</v>
      </c>
      <c r="BC836" s="121">
        <v>2700</v>
      </c>
    </row>
    <row r="837" spans="1:55" ht="29.25" x14ac:dyDescent="0.45">
      <c r="A837" s="260">
        <v>203</v>
      </c>
      <c r="B837" s="173" t="s">
        <v>292</v>
      </c>
      <c r="C837" s="120">
        <v>-42.2</v>
      </c>
      <c r="D837" s="120">
        <v>-6.87</v>
      </c>
      <c r="E837" s="120">
        <v>29.77</v>
      </c>
      <c r="F837" s="120">
        <v>37.979999999999997</v>
      </c>
      <c r="G837" s="120">
        <v>5.2</v>
      </c>
      <c r="H837" s="120">
        <v>15.16</v>
      </c>
      <c r="I837" s="120">
        <v>35.83</v>
      </c>
      <c r="J837" s="120">
        <v>186.76</v>
      </c>
      <c r="K837" s="120">
        <v>73.87</v>
      </c>
      <c r="L837" s="120">
        <v>28.62</v>
      </c>
      <c r="M837" s="120">
        <v>5.83</v>
      </c>
      <c r="N837" s="120">
        <v>-37.25</v>
      </c>
      <c r="O837" s="120">
        <v>-10.199999999999999</v>
      </c>
      <c r="P837" s="120">
        <v>-60.99</v>
      </c>
      <c r="Q837" s="120">
        <v>-58.7</v>
      </c>
      <c r="R837" s="120">
        <v>-44.73</v>
      </c>
      <c r="S837" s="120">
        <v>-38.43</v>
      </c>
      <c r="T837" s="120">
        <v>-4.3899999999999997</v>
      </c>
      <c r="U837" s="120">
        <v>-28.21</v>
      </c>
      <c r="V837" s="120">
        <v>-59.39</v>
      </c>
      <c r="W837" s="120">
        <v>-60.45</v>
      </c>
      <c r="X837" s="120">
        <v>-39</v>
      </c>
      <c r="Y837" s="120">
        <v>-35.17</v>
      </c>
      <c r="Z837" s="120">
        <v>25.16</v>
      </c>
      <c r="AA837" s="120">
        <v>-73.989999999999995</v>
      </c>
      <c r="AB837" s="120">
        <v>-43.63</v>
      </c>
      <c r="AC837" s="120">
        <v>-1.63</v>
      </c>
      <c r="AD837" s="120">
        <v>-52.92</v>
      </c>
      <c r="AE837" s="120">
        <v>-54.01</v>
      </c>
      <c r="AF837" s="120">
        <v>-79.47</v>
      </c>
      <c r="AG837" s="120">
        <v>-48.14</v>
      </c>
      <c r="AH837" s="120">
        <v>27.06</v>
      </c>
      <c r="AI837" s="120">
        <v>-2.1800000000000002</v>
      </c>
      <c r="AJ837" s="120">
        <v>18.850000000000001</v>
      </c>
      <c r="AK837" s="120">
        <v>25</v>
      </c>
      <c r="AL837" s="120">
        <v>11.34</v>
      </c>
      <c r="AM837" s="120">
        <v>65.05</v>
      </c>
      <c r="AN837" s="120">
        <v>88.36</v>
      </c>
      <c r="AO837" s="120">
        <v>-3.99</v>
      </c>
      <c r="AP837" s="120">
        <v>72.73</v>
      </c>
      <c r="AQ837" s="120">
        <v>80.16</v>
      </c>
      <c r="AR837" s="120">
        <v>330.59</v>
      </c>
      <c r="AS837" s="120">
        <v>299.55</v>
      </c>
      <c r="AT837" s="120">
        <v>-12.65</v>
      </c>
      <c r="AU837" s="120">
        <v>48.66</v>
      </c>
      <c r="AV837" s="120">
        <v>7.59</v>
      </c>
      <c r="AW837" s="120">
        <v>63.77</v>
      </c>
      <c r="AX837" s="120">
        <v>32.409999999999997</v>
      </c>
      <c r="AY837" s="120">
        <v>59.41</v>
      </c>
      <c r="AZ837" s="120">
        <v>-33.82</v>
      </c>
      <c r="BA837" s="120">
        <v>10.029999999999999</v>
      </c>
      <c r="BB837" s="120">
        <v>13.4</v>
      </c>
      <c r="BC837" s="120">
        <v>-3.08</v>
      </c>
    </row>
    <row r="838" spans="1:55" ht="29.25" x14ac:dyDescent="0.45">
      <c r="A838" s="261">
        <v>204</v>
      </c>
      <c r="B838" s="174" t="s">
        <v>293</v>
      </c>
      <c r="C838" s="119">
        <v>-44.44</v>
      </c>
      <c r="D838" s="119">
        <v>25</v>
      </c>
      <c r="E838" s="121">
        <v>1200</v>
      </c>
      <c r="F838" s="119">
        <v>333.33</v>
      </c>
      <c r="G838" s="119">
        <v>266.67</v>
      </c>
      <c r="H838" s="119">
        <v>100</v>
      </c>
      <c r="I838" s="119">
        <v>-28</v>
      </c>
      <c r="J838" s="119">
        <v>-61.54</v>
      </c>
      <c r="K838" s="119">
        <v>171.43</v>
      </c>
      <c r="L838" s="119">
        <v>-21.05</v>
      </c>
      <c r="M838" s="119">
        <v>80</v>
      </c>
      <c r="N838" s="119">
        <v>-40</v>
      </c>
      <c r="O838" s="119">
        <v>140</v>
      </c>
      <c r="P838" s="119">
        <v>0</v>
      </c>
      <c r="Q838" s="119">
        <v>23.08</v>
      </c>
      <c r="R838" s="119">
        <v>-46.15</v>
      </c>
      <c r="S838" s="119">
        <v>-54.55</v>
      </c>
      <c r="T838" s="119">
        <v>200</v>
      </c>
      <c r="U838" s="119">
        <v>22.22</v>
      </c>
      <c r="V838" s="119">
        <v>40</v>
      </c>
      <c r="W838" s="119">
        <v>-47.37</v>
      </c>
      <c r="X838" s="119">
        <v>20</v>
      </c>
      <c r="Y838" s="119">
        <v>-44.44</v>
      </c>
      <c r="Z838" s="119">
        <v>366.67</v>
      </c>
      <c r="AA838" s="119">
        <v>0</v>
      </c>
      <c r="AB838" s="119">
        <v>73.33</v>
      </c>
      <c r="AC838" s="119">
        <v>131.25</v>
      </c>
      <c r="AD838" s="119">
        <v>300</v>
      </c>
      <c r="AE838" s="119">
        <v>40</v>
      </c>
      <c r="AF838" s="119">
        <v>133.33000000000001</v>
      </c>
      <c r="AG838" s="119">
        <v>-13.64</v>
      </c>
      <c r="AH838" s="119">
        <v>57.14</v>
      </c>
      <c r="AI838" s="119">
        <v>50</v>
      </c>
      <c r="AJ838" s="119">
        <v>-44.44</v>
      </c>
      <c r="AK838" s="119">
        <v>160</v>
      </c>
      <c r="AL838" s="119">
        <v>114.29</v>
      </c>
      <c r="AM838" s="119">
        <v>-16.670000000000002</v>
      </c>
      <c r="AN838" s="119">
        <v>-65.38</v>
      </c>
      <c r="AO838" s="119">
        <v>-56.76</v>
      </c>
      <c r="AP838" s="119">
        <v>-28.57</v>
      </c>
      <c r="AQ838" s="119">
        <v>0</v>
      </c>
      <c r="AR838" s="119">
        <v>-7.14</v>
      </c>
      <c r="AS838" s="119">
        <v>-5.26</v>
      </c>
      <c r="AT838" s="119">
        <v>145.44999999999999</v>
      </c>
      <c r="AU838" s="119">
        <v>-46.67</v>
      </c>
      <c r="AV838" s="121">
        <v>1540</v>
      </c>
      <c r="AW838" s="119">
        <v>30.77</v>
      </c>
      <c r="AX838" s="119">
        <v>-76.67</v>
      </c>
      <c r="AY838" s="119">
        <v>110</v>
      </c>
      <c r="AZ838" s="119">
        <v>11.11</v>
      </c>
      <c r="BA838" s="119">
        <v>18.75</v>
      </c>
      <c r="BB838" s="119">
        <v>0</v>
      </c>
      <c r="BC838" s="119">
        <v>164.29</v>
      </c>
    </row>
    <row r="839" spans="1:55" ht="29.25" x14ac:dyDescent="0.45">
      <c r="A839" s="260">
        <v>205</v>
      </c>
      <c r="B839" s="173" t="s">
        <v>294</v>
      </c>
      <c r="C839" s="120">
        <v>24.14</v>
      </c>
      <c r="D839" s="120">
        <v>-53.57</v>
      </c>
      <c r="E839" s="120">
        <v>5.88</v>
      </c>
      <c r="F839" s="120">
        <v>72.22</v>
      </c>
      <c r="G839" s="120">
        <v>31.58</v>
      </c>
      <c r="H839" s="120">
        <v>-3.57</v>
      </c>
      <c r="I839" s="120">
        <v>304.17</v>
      </c>
      <c r="J839" s="120">
        <v>93.1</v>
      </c>
      <c r="K839" s="120">
        <v>-32.43</v>
      </c>
      <c r="L839" s="120">
        <v>21.05</v>
      </c>
      <c r="M839" s="120">
        <v>30</v>
      </c>
      <c r="N839" s="120">
        <v>-53.66</v>
      </c>
      <c r="O839" s="120">
        <v>-22.22</v>
      </c>
      <c r="P839" s="120">
        <v>269.23</v>
      </c>
      <c r="Q839" s="120">
        <v>47.22</v>
      </c>
      <c r="R839" s="120">
        <v>12.9</v>
      </c>
      <c r="S839" s="120">
        <v>-26</v>
      </c>
      <c r="T839" s="120">
        <v>3.7</v>
      </c>
      <c r="U839" s="120">
        <v>-67.010000000000005</v>
      </c>
      <c r="V839" s="120">
        <v>-23.21</v>
      </c>
      <c r="W839" s="120">
        <v>24</v>
      </c>
      <c r="X839" s="120">
        <v>-2.17</v>
      </c>
      <c r="Y839" s="120">
        <v>-15.38</v>
      </c>
      <c r="Z839" s="120">
        <v>63.16</v>
      </c>
      <c r="AA839" s="120">
        <v>25</v>
      </c>
      <c r="AB839" s="120">
        <v>-10.42</v>
      </c>
      <c r="AC839" s="120">
        <v>-28.3</v>
      </c>
      <c r="AD839" s="120">
        <v>0</v>
      </c>
      <c r="AE839" s="120">
        <v>35.14</v>
      </c>
      <c r="AF839" s="120">
        <v>42.86</v>
      </c>
      <c r="AG839" s="120">
        <v>-31.25</v>
      </c>
      <c r="AH839" s="120">
        <v>-13.95</v>
      </c>
      <c r="AI839" s="120">
        <v>-41.94</v>
      </c>
      <c r="AJ839" s="120">
        <v>-22.22</v>
      </c>
      <c r="AK839" s="120">
        <v>-30.3</v>
      </c>
      <c r="AL839" s="120">
        <v>-58.06</v>
      </c>
      <c r="AM839" s="120">
        <v>-37.14</v>
      </c>
      <c r="AN839" s="120">
        <v>-69.77</v>
      </c>
      <c r="AO839" s="120">
        <v>-42.11</v>
      </c>
      <c r="AP839" s="120">
        <v>2.86</v>
      </c>
      <c r="AQ839" s="120">
        <v>-50</v>
      </c>
      <c r="AR839" s="120">
        <v>37.5</v>
      </c>
      <c r="AS839" s="120">
        <v>-54.55</v>
      </c>
      <c r="AT839" s="120">
        <v>-67.569999999999993</v>
      </c>
      <c r="AU839" s="120">
        <v>-16.670000000000002</v>
      </c>
      <c r="AV839" s="120">
        <v>-40</v>
      </c>
      <c r="AW839" s="120">
        <v>-47.83</v>
      </c>
      <c r="AX839" s="120">
        <v>23.08</v>
      </c>
      <c r="AY839" s="120">
        <v>100</v>
      </c>
      <c r="AZ839" s="120">
        <v>76.92</v>
      </c>
      <c r="BA839" s="120">
        <v>72.73</v>
      </c>
      <c r="BB839" s="120">
        <v>-69.44</v>
      </c>
      <c r="BC839" s="120">
        <v>16</v>
      </c>
    </row>
    <row r="840" spans="1:55" ht="29.25" x14ac:dyDescent="0.45">
      <c r="A840" s="261">
        <v>206</v>
      </c>
      <c r="B840" s="174" t="s">
        <v>295</v>
      </c>
      <c r="C840" s="119">
        <v>175</v>
      </c>
      <c r="D840" s="117"/>
      <c r="E840" s="119">
        <v>-37.78</v>
      </c>
      <c r="F840" s="119">
        <v>-61.36</v>
      </c>
      <c r="G840" s="119">
        <v>300</v>
      </c>
      <c r="H840" s="119">
        <v>53.57</v>
      </c>
      <c r="I840" s="119">
        <v>10.71</v>
      </c>
      <c r="J840" s="119">
        <v>-60.82</v>
      </c>
      <c r="K840" s="119">
        <v>-37.5</v>
      </c>
      <c r="L840" s="119">
        <v>-84.44</v>
      </c>
      <c r="M840" s="119">
        <v>-95.45</v>
      </c>
      <c r="N840" s="117"/>
      <c r="O840" s="119">
        <v>9.09</v>
      </c>
      <c r="P840" s="121">
        <v>2800</v>
      </c>
      <c r="Q840" s="119">
        <v>-42.86</v>
      </c>
      <c r="R840" s="119">
        <v>129.41</v>
      </c>
      <c r="S840" s="119">
        <v>68.75</v>
      </c>
      <c r="T840" s="119">
        <v>-6.98</v>
      </c>
      <c r="U840" s="119">
        <v>83.87</v>
      </c>
      <c r="V840" s="119">
        <v>-74.290000000000006</v>
      </c>
      <c r="W840" s="119">
        <v>-88</v>
      </c>
      <c r="X840" s="121">
        <v>1228.57</v>
      </c>
      <c r="Y840" s="121">
        <v>4600</v>
      </c>
      <c r="Z840" s="119">
        <v>437.5</v>
      </c>
      <c r="AA840" s="119">
        <v>-41.67</v>
      </c>
      <c r="AB840" s="119">
        <v>82.76</v>
      </c>
      <c r="AC840" s="119">
        <v>54.17</v>
      </c>
      <c r="AD840" s="119">
        <v>97.44</v>
      </c>
      <c r="AE840" s="119">
        <v>100</v>
      </c>
      <c r="AF840" s="119">
        <v>467.5</v>
      </c>
      <c r="AG840" s="119">
        <v>1.75</v>
      </c>
      <c r="AH840" s="119">
        <v>-18.52</v>
      </c>
      <c r="AI840" s="121">
        <v>1933.33</v>
      </c>
      <c r="AJ840" s="119">
        <v>-94.62</v>
      </c>
      <c r="AK840" s="119">
        <v>-27.66</v>
      </c>
      <c r="AL840" s="119">
        <v>48.84</v>
      </c>
      <c r="AM840" s="119">
        <v>-100</v>
      </c>
      <c r="AN840" s="119">
        <v>113.21</v>
      </c>
      <c r="AO840" s="119">
        <v>-14.86</v>
      </c>
      <c r="AP840" s="119">
        <v>-20.78</v>
      </c>
      <c r="AQ840" s="119">
        <v>59.26</v>
      </c>
      <c r="AR840" s="119">
        <v>-74.010000000000005</v>
      </c>
      <c r="AS840" s="119">
        <v>81.03</v>
      </c>
      <c r="AT840" s="119">
        <v>236.36</v>
      </c>
      <c r="AU840" s="119">
        <v>-22.95</v>
      </c>
      <c r="AV840" s="121">
        <v>1520</v>
      </c>
      <c r="AW840" s="119">
        <v>320.58999999999997</v>
      </c>
      <c r="AX840" s="119">
        <v>-50</v>
      </c>
      <c r="AY840" s="117"/>
      <c r="AZ840" s="119">
        <v>7.96</v>
      </c>
      <c r="BA840" s="119">
        <v>-50.79</v>
      </c>
      <c r="BB840" s="119">
        <v>68.849999999999994</v>
      </c>
      <c r="BC840" s="119">
        <v>-38.369999999999997</v>
      </c>
    </row>
    <row r="841" spans="1:55" x14ac:dyDescent="0.45">
      <c r="A841" s="260">
        <v>207</v>
      </c>
      <c r="B841" s="173" t="s">
        <v>427</v>
      </c>
      <c r="C841" s="120">
        <v>17.239999999999998</v>
      </c>
      <c r="D841" s="120">
        <v>23.24</v>
      </c>
      <c r="E841" s="120">
        <v>-9.1199999999999992</v>
      </c>
      <c r="F841" s="120">
        <v>15.77</v>
      </c>
      <c r="G841" s="120">
        <v>17.010000000000002</v>
      </c>
      <c r="H841" s="120">
        <v>12.75</v>
      </c>
      <c r="I841" s="120">
        <v>21.23</v>
      </c>
      <c r="J841" s="120">
        <v>21.86</v>
      </c>
      <c r="K841" s="120">
        <v>20.87</v>
      </c>
      <c r="L841" s="120">
        <v>6.21</v>
      </c>
      <c r="M841" s="120">
        <v>-4.08</v>
      </c>
      <c r="N841" s="120">
        <v>13.6</v>
      </c>
      <c r="O841" s="120">
        <v>2.88</v>
      </c>
      <c r="P841" s="120">
        <v>3.12</v>
      </c>
      <c r="Q841" s="120">
        <v>0.65</v>
      </c>
      <c r="R841" s="120">
        <v>-5.24</v>
      </c>
      <c r="S841" s="120">
        <v>-5.96</v>
      </c>
      <c r="T841" s="120">
        <v>-1</v>
      </c>
      <c r="U841" s="120">
        <v>-10.77</v>
      </c>
      <c r="V841" s="120">
        <v>-9.25</v>
      </c>
      <c r="W841" s="120">
        <v>-3.29</v>
      </c>
      <c r="X841" s="120">
        <v>2.88</v>
      </c>
      <c r="Y841" s="120">
        <v>5.22</v>
      </c>
      <c r="Z841" s="120">
        <v>1.49</v>
      </c>
      <c r="AA841" s="120">
        <v>-1.31</v>
      </c>
      <c r="AB841" s="120">
        <v>-2.71</v>
      </c>
      <c r="AC841" s="120">
        <v>-3.88</v>
      </c>
      <c r="AD841" s="120">
        <v>5.32</v>
      </c>
      <c r="AE841" s="120">
        <v>3.02</v>
      </c>
      <c r="AF841" s="120">
        <v>7.8</v>
      </c>
      <c r="AG841" s="120">
        <v>11.62</v>
      </c>
      <c r="AH841" s="120">
        <v>6.2</v>
      </c>
      <c r="AI841" s="120">
        <v>-8.43</v>
      </c>
      <c r="AJ841" s="120">
        <v>-12.69</v>
      </c>
      <c r="AK841" s="120">
        <v>0.25</v>
      </c>
      <c r="AL841" s="120">
        <v>1.3</v>
      </c>
      <c r="AM841" s="120">
        <v>0.28999999999999998</v>
      </c>
      <c r="AN841" s="120">
        <v>15.02</v>
      </c>
      <c r="AO841" s="120">
        <v>14.71</v>
      </c>
      <c r="AP841" s="120">
        <v>-7.11</v>
      </c>
      <c r="AQ841" s="120">
        <v>-1.82</v>
      </c>
      <c r="AR841" s="120">
        <v>-1.58</v>
      </c>
      <c r="AS841" s="120">
        <v>-2.83</v>
      </c>
      <c r="AT841" s="120">
        <v>5.2</v>
      </c>
      <c r="AU841" s="120">
        <v>13.89</v>
      </c>
      <c r="AV841" s="120">
        <v>4.63</v>
      </c>
      <c r="AW841" s="120">
        <v>4.04</v>
      </c>
      <c r="AX841" s="120">
        <v>-5.66</v>
      </c>
      <c r="AY841" s="120">
        <v>0.24</v>
      </c>
      <c r="AZ841" s="120">
        <v>-6.32</v>
      </c>
      <c r="BA841" s="120">
        <v>0.63</v>
      </c>
      <c r="BB841" s="120">
        <v>19.45</v>
      </c>
      <c r="BC841" s="120">
        <v>18.04</v>
      </c>
    </row>
    <row r="842" spans="1:55" ht="29.25" x14ac:dyDescent="0.45">
      <c r="A842" s="261">
        <v>208</v>
      </c>
      <c r="B842" s="174" t="s">
        <v>296</v>
      </c>
      <c r="C842" s="119">
        <v>-26.37</v>
      </c>
      <c r="D842" s="119">
        <v>25.71</v>
      </c>
      <c r="E842" s="119">
        <v>-16.23</v>
      </c>
      <c r="F842" s="119">
        <v>98.61</v>
      </c>
      <c r="G842" s="119">
        <v>7.44</v>
      </c>
      <c r="H842" s="119">
        <v>5.65</v>
      </c>
      <c r="I842" s="119">
        <v>-57</v>
      </c>
      <c r="J842" s="119">
        <v>-23.87</v>
      </c>
      <c r="K842" s="119">
        <v>-53.53</v>
      </c>
      <c r="L842" s="119">
        <v>-35.880000000000003</v>
      </c>
      <c r="M842" s="119">
        <v>-18.809999999999999</v>
      </c>
      <c r="N842" s="119">
        <v>2.38</v>
      </c>
      <c r="O842" s="119">
        <v>-19.399999999999999</v>
      </c>
      <c r="P842" s="119">
        <v>-34.090000000000003</v>
      </c>
      <c r="Q842" s="119">
        <v>-34.880000000000003</v>
      </c>
      <c r="R842" s="119">
        <v>-42.66</v>
      </c>
      <c r="S842" s="119">
        <v>-9.23</v>
      </c>
      <c r="T842" s="119">
        <v>6.11</v>
      </c>
      <c r="U842" s="119">
        <v>10.11</v>
      </c>
      <c r="V842" s="119">
        <v>-13.56</v>
      </c>
      <c r="W842" s="119">
        <v>194.94</v>
      </c>
      <c r="X842" s="119">
        <v>47.62</v>
      </c>
      <c r="Y842" s="119">
        <v>-9.76</v>
      </c>
      <c r="Z842" s="119">
        <v>-30.23</v>
      </c>
      <c r="AA842" s="119">
        <v>16.670000000000002</v>
      </c>
      <c r="AB842" s="119">
        <v>-49.43</v>
      </c>
      <c r="AC842" s="119">
        <v>34.520000000000003</v>
      </c>
      <c r="AD842" s="119">
        <v>-20.73</v>
      </c>
      <c r="AE842" s="119">
        <v>-5.93</v>
      </c>
      <c r="AF842" s="119">
        <v>0.72</v>
      </c>
      <c r="AG842" s="119">
        <v>47.96</v>
      </c>
      <c r="AH842" s="119">
        <v>18.63</v>
      </c>
      <c r="AI842" s="119">
        <v>-52.36</v>
      </c>
      <c r="AJ842" s="119">
        <v>4.03</v>
      </c>
      <c r="AK842" s="119">
        <v>110.81</v>
      </c>
      <c r="AL842" s="119">
        <v>6.67</v>
      </c>
      <c r="AM842" s="119">
        <v>17.46</v>
      </c>
      <c r="AN842" s="119">
        <v>88.64</v>
      </c>
      <c r="AO842" s="119">
        <v>-16.809999999999999</v>
      </c>
      <c r="AP842" s="119">
        <v>47.69</v>
      </c>
      <c r="AQ842" s="119">
        <v>6.31</v>
      </c>
      <c r="AR842" s="119">
        <v>-37.86</v>
      </c>
      <c r="AS842" s="119">
        <v>-40</v>
      </c>
      <c r="AT842" s="119">
        <v>-22.31</v>
      </c>
      <c r="AU842" s="119">
        <v>-47.75</v>
      </c>
      <c r="AV842" s="119">
        <v>-13.18</v>
      </c>
      <c r="AW842" s="119">
        <v>-71.790000000000006</v>
      </c>
      <c r="AX842" s="119">
        <v>48.44</v>
      </c>
      <c r="AY842" s="119">
        <v>-35.14</v>
      </c>
      <c r="AZ842" s="119">
        <v>10.84</v>
      </c>
      <c r="BA842" s="119">
        <v>-12.77</v>
      </c>
      <c r="BB842" s="119">
        <v>-8.33</v>
      </c>
      <c r="BC842" s="119">
        <v>3.39</v>
      </c>
    </row>
    <row r="843" spans="1:55" x14ac:dyDescent="0.45">
      <c r="A843" s="260">
        <v>209</v>
      </c>
      <c r="B843" s="173" t="s">
        <v>297</v>
      </c>
      <c r="C843" s="120">
        <v>14.07</v>
      </c>
      <c r="D843" s="120">
        <v>32.39</v>
      </c>
      <c r="E843" s="120">
        <v>48.25</v>
      </c>
      <c r="F843" s="120">
        <v>-24.51</v>
      </c>
      <c r="G843" s="120">
        <v>-21.84</v>
      </c>
      <c r="H843" s="120">
        <v>21.12</v>
      </c>
      <c r="I843" s="120">
        <v>7.5</v>
      </c>
      <c r="J843" s="120">
        <v>-28.45</v>
      </c>
      <c r="K843" s="120">
        <v>-41.79</v>
      </c>
      <c r="L843" s="120">
        <v>15.95</v>
      </c>
      <c r="M843" s="120">
        <v>-33.33</v>
      </c>
      <c r="N843" s="120">
        <v>-15.08</v>
      </c>
      <c r="O843" s="120">
        <v>62.99</v>
      </c>
      <c r="P843" s="120">
        <v>-3.72</v>
      </c>
      <c r="Q843" s="120">
        <v>40.24</v>
      </c>
      <c r="R843" s="120">
        <v>47.4</v>
      </c>
      <c r="S843" s="120">
        <v>25.47</v>
      </c>
      <c r="T843" s="120">
        <v>-18.46</v>
      </c>
      <c r="U843" s="120">
        <v>94.19</v>
      </c>
      <c r="V843" s="120">
        <v>40.94</v>
      </c>
      <c r="W843" s="120">
        <v>-19.63</v>
      </c>
      <c r="X843" s="120">
        <v>-39.409999999999997</v>
      </c>
      <c r="Y843" s="120">
        <v>9.1999999999999993</v>
      </c>
      <c r="Z843" s="120">
        <v>-3.95</v>
      </c>
      <c r="AA843" s="120">
        <v>-13.55</v>
      </c>
      <c r="AB843" s="120">
        <v>-7.73</v>
      </c>
      <c r="AC843" s="120">
        <v>-25.32</v>
      </c>
      <c r="AD843" s="120">
        <v>-52.86</v>
      </c>
      <c r="AE843" s="120">
        <v>4.95</v>
      </c>
      <c r="AF843" s="120">
        <v>23.9</v>
      </c>
      <c r="AG843" s="120">
        <v>-52.4</v>
      </c>
      <c r="AH843" s="120">
        <v>-19.5</v>
      </c>
      <c r="AI843" s="120">
        <v>125.19</v>
      </c>
      <c r="AJ843" s="120">
        <v>-6.75</v>
      </c>
      <c r="AK843" s="120">
        <v>-22.11</v>
      </c>
      <c r="AL843" s="120">
        <v>21.92</v>
      </c>
      <c r="AM843" s="120">
        <v>-15.67</v>
      </c>
      <c r="AN843" s="120">
        <v>35.93</v>
      </c>
      <c r="AO843" s="120">
        <v>19.77</v>
      </c>
      <c r="AP843" s="120">
        <v>22.43</v>
      </c>
      <c r="AQ843" s="120">
        <v>-25.94</v>
      </c>
      <c r="AR843" s="120">
        <v>-24.87</v>
      </c>
      <c r="AS843" s="120">
        <v>-33.33</v>
      </c>
      <c r="AT843" s="120">
        <v>-14.95</v>
      </c>
      <c r="AU843" s="120">
        <v>-24.07</v>
      </c>
      <c r="AV843" s="120">
        <v>-1.32</v>
      </c>
      <c r="AW843" s="120">
        <v>3.38</v>
      </c>
      <c r="AX843" s="120">
        <v>-6.18</v>
      </c>
      <c r="AY843" s="120">
        <v>39.340000000000003</v>
      </c>
      <c r="AZ843" s="120">
        <v>-38.33</v>
      </c>
      <c r="BA843" s="120">
        <v>-6.13</v>
      </c>
      <c r="BB843" s="120">
        <v>-2.29</v>
      </c>
      <c r="BC843" s="120">
        <v>12.74</v>
      </c>
    </row>
    <row r="844" spans="1:55" ht="42" x14ac:dyDescent="0.45">
      <c r="A844" s="261">
        <v>210</v>
      </c>
      <c r="B844" s="174" t="s">
        <v>298</v>
      </c>
      <c r="C844" s="119">
        <v>0</v>
      </c>
      <c r="D844" s="119">
        <v>0</v>
      </c>
      <c r="E844" s="119">
        <v>-10</v>
      </c>
      <c r="F844" s="119">
        <v>-50</v>
      </c>
      <c r="G844" s="119">
        <v>-46.15</v>
      </c>
      <c r="H844" s="119">
        <v>100</v>
      </c>
      <c r="I844" s="119">
        <v>-61.11</v>
      </c>
      <c r="J844" s="117"/>
      <c r="K844" s="119">
        <v>-100</v>
      </c>
      <c r="L844" s="119">
        <v>66.67</v>
      </c>
      <c r="M844" s="119">
        <v>-92.59</v>
      </c>
      <c r="N844" s="117"/>
      <c r="O844" s="119">
        <v>-62.5</v>
      </c>
      <c r="P844" s="119">
        <v>107.69</v>
      </c>
      <c r="Q844" s="119">
        <v>22.22</v>
      </c>
      <c r="R844" s="119">
        <v>60</v>
      </c>
      <c r="S844" s="119">
        <v>-100</v>
      </c>
      <c r="T844" s="119">
        <v>0</v>
      </c>
      <c r="U844" s="119">
        <v>14.29</v>
      </c>
      <c r="V844" s="119">
        <v>-50</v>
      </c>
      <c r="W844" s="117"/>
      <c r="X844" s="119">
        <v>-75</v>
      </c>
      <c r="Y844" s="119">
        <v>50</v>
      </c>
      <c r="Z844" s="119">
        <v>-33.33</v>
      </c>
      <c r="AA844" s="119">
        <v>266.67</v>
      </c>
      <c r="AB844" s="119">
        <v>-92.59</v>
      </c>
      <c r="AC844" s="119">
        <v>-63.64</v>
      </c>
      <c r="AD844" s="119">
        <v>0</v>
      </c>
      <c r="AE844" s="117"/>
      <c r="AF844" s="119">
        <v>600</v>
      </c>
      <c r="AG844" s="119">
        <v>-62.5</v>
      </c>
      <c r="AH844" s="119">
        <v>-25</v>
      </c>
      <c r="AI844" s="119">
        <v>36.36</v>
      </c>
      <c r="AJ844" s="119">
        <v>80</v>
      </c>
      <c r="AK844" s="119">
        <v>100</v>
      </c>
      <c r="AL844" s="119">
        <v>0</v>
      </c>
      <c r="AM844" s="119">
        <v>-36.36</v>
      </c>
      <c r="AN844" s="119">
        <v>450</v>
      </c>
      <c r="AO844" s="119">
        <v>100</v>
      </c>
      <c r="AP844" s="119">
        <v>75</v>
      </c>
      <c r="AQ844" s="119">
        <v>-40</v>
      </c>
      <c r="AR844" s="119">
        <v>42.86</v>
      </c>
      <c r="AS844" s="119">
        <v>166.67</v>
      </c>
      <c r="AT844" s="119">
        <v>233.33</v>
      </c>
      <c r="AU844" s="119">
        <v>-60</v>
      </c>
      <c r="AV844" s="119">
        <v>-11.11</v>
      </c>
      <c r="AW844" s="119">
        <v>216.67</v>
      </c>
      <c r="AX844" s="119">
        <v>125</v>
      </c>
      <c r="AY844" s="119">
        <v>57.14</v>
      </c>
      <c r="AZ844" s="119">
        <v>18.18</v>
      </c>
      <c r="BA844" s="119">
        <v>100</v>
      </c>
      <c r="BB844" s="119">
        <v>-21.43</v>
      </c>
      <c r="BC844" s="119">
        <v>533.33000000000004</v>
      </c>
    </row>
    <row r="845" spans="1:55" x14ac:dyDescent="0.45">
      <c r="A845" s="260">
        <v>211</v>
      </c>
      <c r="B845" s="173" t="s">
        <v>299</v>
      </c>
      <c r="C845" s="120">
        <v>-33.33</v>
      </c>
      <c r="D845" s="120">
        <v>-37.04</v>
      </c>
      <c r="E845" s="120">
        <v>-31.11</v>
      </c>
      <c r="F845" s="120">
        <v>10.26</v>
      </c>
      <c r="G845" s="120">
        <v>-52.78</v>
      </c>
      <c r="H845" s="120">
        <v>11.9</v>
      </c>
      <c r="I845" s="120">
        <v>7.89</v>
      </c>
      <c r="J845" s="120">
        <v>51.72</v>
      </c>
      <c r="K845" s="120">
        <v>60</v>
      </c>
      <c r="L845" s="120">
        <v>-24.32</v>
      </c>
      <c r="M845" s="120">
        <v>42.42</v>
      </c>
      <c r="N845" s="120">
        <v>92.31</v>
      </c>
      <c r="O845" s="120">
        <v>30</v>
      </c>
      <c r="P845" s="120">
        <v>194.12</v>
      </c>
      <c r="Q845" s="120">
        <v>154.84</v>
      </c>
      <c r="R845" s="120">
        <v>167.44</v>
      </c>
      <c r="S845" s="120">
        <v>-5.88</v>
      </c>
      <c r="T845" s="120">
        <v>-46.81</v>
      </c>
      <c r="U845" s="120">
        <v>-31.71</v>
      </c>
      <c r="V845" s="120">
        <v>-20.45</v>
      </c>
      <c r="W845" s="120">
        <v>-40</v>
      </c>
      <c r="X845" s="120">
        <v>-10.71</v>
      </c>
      <c r="Y845" s="120">
        <v>-51.06</v>
      </c>
      <c r="Z845" s="120">
        <v>-74</v>
      </c>
      <c r="AA845" s="120">
        <v>-64.099999999999994</v>
      </c>
      <c r="AB845" s="120">
        <v>-90</v>
      </c>
      <c r="AC845" s="120">
        <v>-79.75</v>
      </c>
      <c r="AD845" s="120">
        <v>-80.87</v>
      </c>
      <c r="AE845" s="120">
        <v>-37.5</v>
      </c>
      <c r="AF845" s="120">
        <v>12</v>
      </c>
      <c r="AG845" s="120">
        <v>-17.86</v>
      </c>
      <c r="AH845" s="120">
        <v>-71.430000000000007</v>
      </c>
      <c r="AI845" s="120">
        <v>25</v>
      </c>
      <c r="AJ845" s="120">
        <v>-12</v>
      </c>
      <c r="AK845" s="120">
        <v>-34.78</v>
      </c>
      <c r="AL845" s="120">
        <v>61.54</v>
      </c>
      <c r="AM845" s="120">
        <v>-7.14</v>
      </c>
      <c r="AN845" s="120">
        <v>20</v>
      </c>
      <c r="AO845" s="120">
        <v>31.25</v>
      </c>
      <c r="AP845" s="120">
        <v>-13.64</v>
      </c>
      <c r="AQ845" s="120">
        <v>-25</v>
      </c>
      <c r="AR845" s="120">
        <v>-39.29</v>
      </c>
      <c r="AS845" s="120">
        <v>-8.6999999999999993</v>
      </c>
      <c r="AT845" s="120">
        <v>0</v>
      </c>
      <c r="AU845" s="120">
        <v>-3.33</v>
      </c>
      <c r="AV845" s="120">
        <v>-40.909999999999997</v>
      </c>
      <c r="AW845" s="120">
        <v>13.33</v>
      </c>
      <c r="AX845" s="120">
        <v>0</v>
      </c>
      <c r="AY845" s="120">
        <v>100</v>
      </c>
      <c r="AZ845" s="120">
        <v>200</v>
      </c>
      <c r="BA845" s="120">
        <v>47.62</v>
      </c>
      <c r="BB845" s="120">
        <v>47.37</v>
      </c>
      <c r="BC845" s="120">
        <v>40</v>
      </c>
    </row>
    <row r="846" spans="1:55" ht="29.25" x14ac:dyDescent="0.45">
      <c r="A846" s="261">
        <v>212</v>
      </c>
      <c r="B846" s="174" t="s">
        <v>300</v>
      </c>
      <c r="C846" s="119">
        <v>268.83999999999997</v>
      </c>
      <c r="D846" s="119">
        <v>17.62</v>
      </c>
      <c r="E846" s="119">
        <v>162.26</v>
      </c>
      <c r="F846" s="119">
        <v>44.63</v>
      </c>
      <c r="G846" s="119">
        <v>-82.1</v>
      </c>
      <c r="H846" s="119">
        <v>55.14</v>
      </c>
      <c r="I846" s="119">
        <v>140</v>
      </c>
      <c r="J846" s="119">
        <v>296.83</v>
      </c>
      <c r="K846" s="119">
        <v>161.29</v>
      </c>
      <c r="L846" s="119">
        <v>17.739999999999998</v>
      </c>
      <c r="M846" s="119">
        <v>7.27</v>
      </c>
      <c r="N846" s="119">
        <v>-60.98</v>
      </c>
      <c r="O846" s="119">
        <v>-86.76</v>
      </c>
      <c r="P846" s="119">
        <v>-75.61</v>
      </c>
      <c r="Q846" s="119">
        <v>-78.599999999999994</v>
      </c>
      <c r="R846" s="119">
        <v>36</v>
      </c>
      <c r="S846" s="119">
        <v>97.47</v>
      </c>
      <c r="T846" s="119">
        <v>-39.76</v>
      </c>
      <c r="U846" s="119">
        <v>-79.55</v>
      </c>
      <c r="V846" s="119">
        <v>-85.6</v>
      </c>
      <c r="W846" s="119">
        <v>-50</v>
      </c>
      <c r="X846" s="119">
        <v>-49.32</v>
      </c>
      <c r="Y846" s="119">
        <v>-36.159999999999997</v>
      </c>
      <c r="Z846" s="119">
        <v>-71.86</v>
      </c>
      <c r="AA846" s="119">
        <v>-37.14</v>
      </c>
      <c r="AB846" s="119">
        <v>187.14</v>
      </c>
      <c r="AC846" s="119">
        <v>182.35</v>
      </c>
      <c r="AD846" s="119">
        <v>-11.76</v>
      </c>
      <c r="AE846" s="119">
        <v>-62.61</v>
      </c>
      <c r="AF846" s="119">
        <v>35</v>
      </c>
      <c r="AG846" s="119">
        <v>144.44</v>
      </c>
      <c r="AH846" s="119">
        <v>252.78</v>
      </c>
      <c r="AI846" s="119">
        <v>79.010000000000005</v>
      </c>
      <c r="AJ846" s="119">
        <v>86.49</v>
      </c>
      <c r="AK846" s="119">
        <v>-21.24</v>
      </c>
      <c r="AL846" s="119">
        <v>90.54</v>
      </c>
      <c r="AM846" s="119">
        <v>243.94</v>
      </c>
      <c r="AN846" s="119">
        <v>-56.22</v>
      </c>
      <c r="AO846" s="119">
        <v>-57.74</v>
      </c>
      <c r="AP846" s="119">
        <v>-81.900000000000006</v>
      </c>
      <c r="AQ846" s="119">
        <v>-28</v>
      </c>
      <c r="AR846" s="119">
        <v>-20.74</v>
      </c>
      <c r="AS846" s="119">
        <v>-54.55</v>
      </c>
      <c r="AT846" s="119">
        <v>-10.24</v>
      </c>
      <c r="AU846" s="119">
        <v>12.41</v>
      </c>
      <c r="AV846" s="119">
        <v>91.3</v>
      </c>
      <c r="AW846" s="119">
        <v>193.26</v>
      </c>
      <c r="AX846" s="119">
        <v>134.75</v>
      </c>
      <c r="AY846" s="119">
        <v>-14.54</v>
      </c>
      <c r="AZ846" s="119">
        <v>521.59</v>
      </c>
      <c r="BA846" s="119">
        <v>-21.83</v>
      </c>
      <c r="BB846" s="119">
        <v>207.89</v>
      </c>
      <c r="BC846" s="119">
        <v>-9.52</v>
      </c>
    </row>
    <row r="847" spans="1:55" ht="29.25" x14ac:dyDescent="0.45">
      <c r="A847" s="260">
        <v>213</v>
      </c>
      <c r="B847" s="173" t="s">
        <v>301</v>
      </c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20">
        <v>-100</v>
      </c>
      <c r="U847" s="120">
        <v>-100</v>
      </c>
      <c r="V847" s="116"/>
      <c r="W847" s="116"/>
      <c r="X847" s="116"/>
      <c r="Y847" s="116"/>
      <c r="Z847" s="120">
        <v>-100</v>
      </c>
      <c r="AA847" s="116"/>
      <c r="AB847" s="116"/>
      <c r="AC847" s="120">
        <v>0</v>
      </c>
      <c r="AD847" s="120">
        <v>-100</v>
      </c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20">
        <v>0</v>
      </c>
      <c r="AP847" s="116"/>
      <c r="AQ847" s="120">
        <v>-100</v>
      </c>
      <c r="AR847" s="116"/>
      <c r="AS847" s="116"/>
      <c r="AT847" s="120">
        <v>-100</v>
      </c>
      <c r="AU847" s="116"/>
      <c r="AV847" s="116"/>
      <c r="AW847" s="116"/>
      <c r="AX847" s="116"/>
      <c r="AY847" s="116"/>
      <c r="AZ847" s="116"/>
      <c r="BA847" s="120">
        <v>-50</v>
      </c>
      <c r="BB847" s="116"/>
      <c r="BC847" s="116"/>
    </row>
    <row r="848" spans="1:55" x14ac:dyDescent="0.45">
      <c r="A848" s="261">
        <v>214</v>
      </c>
      <c r="B848" s="174" t="s">
        <v>64</v>
      </c>
      <c r="C848" s="119">
        <v>-29.17</v>
      </c>
      <c r="D848" s="119">
        <v>-10.06</v>
      </c>
      <c r="E848" s="119">
        <v>-12.55</v>
      </c>
      <c r="F848" s="119">
        <v>50.34</v>
      </c>
      <c r="G848" s="119">
        <v>47.62</v>
      </c>
      <c r="H848" s="119">
        <v>-14.06</v>
      </c>
      <c r="I848" s="119">
        <v>-11.11</v>
      </c>
      <c r="J848" s="119">
        <v>222.35</v>
      </c>
      <c r="K848" s="119">
        <v>7.14</v>
      </c>
      <c r="L848" s="119">
        <v>-50</v>
      </c>
      <c r="M848" s="119">
        <v>0.85</v>
      </c>
      <c r="N848" s="119">
        <v>-45.98</v>
      </c>
      <c r="O848" s="119">
        <v>-34.22</v>
      </c>
      <c r="P848" s="119">
        <v>-10.53</v>
      </c>
      <c r="Q848" s="119">
        <v>-37.39</v>
      </c>
      <c r="R848" s="119">
        <v>-15.38</v>
      </c>
      <c r="S848" s="119">
        <v>33.549999999999997</v>
      </c>
      <c r="T848" s="119">
        <v>12.12</v>
      </c>
      <c r="U848" s="119">
        <v>-2.78</v>
      </c>
      <c r="V848" s="119">
        <v>-9.1199999999999992</v>
      </c>
      <c r="W848" s="119">
        <v>28.33</v>
      </c>
      <c r="X848" s="119">
        <v>110.64</v>
      </c>
      <c r="Y848" s="119">
        <v>48.74</v>
      </c>
      <c r="Z848" s="119">
        <v>14.88</v>
      </c>
      <c r="AA848" s="119">
        <v>27.64</v>
      </c>
      <c r="AB848" s="119">
        <v>-11.03</v>
      </c>
      <c r="AC848" s="119">
        <v>1.39</v>
      </c>
      <c r="AD848" s="119">
        <v>-2.14</v>
      </c>
      <c r="AE848" s="119">
        <v>57.97</v>
      </c>
      <c r="AF848" s="119">
        <v>34.049999999999997</v>
      </c>
      <c r="AG848" s="119">
        <v>-1.43</v>
      </c>
      <c r="AH848" s="119">
        <v>-29.32</v>
      </c>
      <c r="AI848" s="119">
        <v>93.51</v>
      </c>
      <c r="AJ848" s="119">
        <v>105.05</v>
      </c>
      <c r="AK848" s="119">
        <v>-24.29</v>
      </c>
      <c r="AL848" s="119">
        <v>11.51</v>
      </c>
      <c r="AM848" s="119">
        <v>17.2</v>
      </c>
      <c r="AN848" s="119">
        <v>60.33</v>
      </c>
      <c r="AO848" s="119">
        <v>43.84</v>
      </c>
      <c r="AP848" s="119">
        <v>-29.51</v>
      </c>
      <c r="AQ848" s="119">
        <v>-55.66</v>
      </c>
      <c r="AR848" s="119">
        <v>31.85</v>
      </c>
      <c r="AS848" s="119">
        <v>26.09</v>
      </c>
      <c r="AT848" s="119">
        <v>-1.7</v>
      </c>
      <c r="AU848" s="119">
        <v>-30.87</v>
      </c>
      <c r="AV848" s="119">
        <v>13.79</v>
      </c>
      <c r="AW848" s="119">
        <v>65.67</v>
      </c>
      <c r="AX848" s="119">
        <v>67.099999999999994</v>
      </c>
      <c r="AY848" s="119">
        <v>3.8</v>
      </c>
      <c r="AZ848" s="119">
        <v>32.47</v>
      </c>
      <c r="BA848" s="119">
        <v>13.81</v>
      </c>
      <c r="BB848" s="119">
        <v>11.63</v>
      </c>
      <c r="BC848" s="119">
        <v>30.34</v>
      </c>
    </row>
    <row r="849" spans="1:55" ht="29.25" x14ac:dyDescent="0.45">
      <c r="A849" s="260">
        <v>215</v>
      </c>
      <c r="B849" s="173" t="s">
        <v>302</v>
      </c>
      <c r="C849" s="120">
        <v>-10</v>
      </c>
      <c r="D849" s="120">
        <v>0.14000000000000001</v>
      </c>
      <c r="E849" s="120">
        <v>29.09</v>
      </c>
      <c r="F849" s="120">
        <v>-17.2</v>
      </c>
      <c r="G849" s="120">
        <v>2.99</v>
      </c>
      <c r="H849" s="120">
        <v>26.09</v>
      </c>
      <c r="I849" s="120">
        <v>7.47</v>
      </c>
      <c r="J849" s="120">
        <v>9.35</v>
      </c>
      <c r="K849" s="120">
        <v>-9.31</v>
      </c>
      <c r="L849" s="120">
        <v>23.16</v>
      </c>
      <c r="M849" s="120">
        <v>-3.54</v>
      </c>
      <c r="N849" s="120">
        <v>-16.170000000000002</v>
      </c>
      <c r="O849" s="120">
        <v>12.33</v>
      </c>
      <c r="P849" s="120">
        <v>-3.86</v>
      </c>
      <c r="Q849" s="120">
        <v>-12.42</v>
      </c>
      <c r="R849" s="120">
        <v>-6.2</v>
      </c>
      <c r="S849" s="120">
        <v>-28.01</v>
      </c>
      <c r="T849" s="120">
        <v>-27.05</v>
      </c>
      <c r="U849" s="120">
        <v>-35.08</v>
      </c>
      <c r="V849" s="120">
        <v>-22.12</v>
      </c>
      <c r="W849" s="120">
        <v>-21.44</v>
      </c>
      <c r="X849" s="120">
        <v>-33.49</v>
      </c>
      <c r="Y849" s="120">
        <v>-26.87</v>
      </c>
      <c r="Z849" s="120">
        <v>47.61</v>
      </c>
      <c r="AA849" s="120">
        <v>-32.25</v>
      </c>
      <c r="AB849" s="120">
        <v>-32.28</v>
      </c>
      <c r="AC849" s="120">
        <v>-7.6</v>
      </c>
      <c r="AD849" s="120">
        <v>-19.5</v>
      </c>
      <c r="AE849" s="120">
        <v>-13.21</v>
      </c>
      <c r="AF849" s="120">
        <v>-31.54</v>
      </c>
      <c r="AG849" s="120">
        <v>-9.65</v>
      </c>
      <c r="AH849" s="120">
        <v>0.96</v>
      </c>
      <c r="AI849" s="120">
        <v>-14.51</v>
      </c>
      <c r="AJ849" s="120">
        <v>-14.49</v>
      </c>
      <c r="AK849" s="120">
        <v>5.91</v>
      </c>
      <c r="AL849" s="120">
        <v>-57.8</v>
      </c>
      <c r="AM849" s="120">
        <v>6.4</v>
      </c>
      <c r="AN849" s="120">
        <v>39.83</v>
      </c>
      <c r="AO849" s="120">
        <v>-8.6999999999999993</v>
      </c>
      <c r="AP849" s="120">
        <v>-21.36</v>
      </c>
      <c r="AQ849" s="120">
        <v>13.11</v>
      </c>
      <c r="AR849" s="120">
        <v>46.53</v>
      </c>
      <c r="AS849" s="120">
        <v>-4.2699999999999996</v>
      </c>
      <c r="AT849" s="120">
        <v>-26.09</v>
      </c>
      <c r="AU849" s="120">
        <v>9.24</v>
      </c>
      <c r="AV849" s="120">
        <v>15.13</v>
      </c>
      <c r="AW849" s="120">
        <v>7.45</v>
      </c>
      <c r="AX849" s="120">
        <v>53.7</v>
      </c>
      <c r="AY849" s="120">
        <v>-0.94</v>
      </c>
      <c r="AZ849" s="120">
        <v>10.3</v>
      </c>
      <c r="BA849" s="120">
        <v>18.02</v>
      </c>
      <c r="BB849" s="120">
        <v>109.66</v>
      </c>
      <c r="BC849" s="120">
        <v>39.07</v>
      </c>
    </row>
    <row r="850" spans="1:55" x14ac:dyDescent="0.45">
      <c r="A850" s="261">
        <v>216</v>
      </c>
      <c r="B850" s="174" t="s">
        <v>303</v>
      </c>
      <c r="C850" s="119">
        <v>-17.14</v>
      </c>
      <c r="D850" s="119">
        <v>26.57</v>
      </c>
      <c r="E850" s="119">
        <v>11.94</v>
      </c>
      <c r="F850" s="119">
        <v>-29.29</v>
      </c>
      <c r="G850" s="119">
        <v>-5.32</v>
      </c>
      <c r="H850" s="119">
        <v>15.79</v>
      </c>
      <c r="I850" s="119">
        <v>16.329999999999998</v>
      </c>
      <c r="J850" s="119">
        <v>6.75</v>
      </c>
      <c r="K850" s="119">
        <v>13.27</v>
      </c>
      <c r="L850" s="119">
        <v>13.61</v>
      </c>
      <c r="M850" s="119">
        <v>14.68</v>
      </c>
      <c r="N850" s="119">
        <v>24.71</v>
      </c>
      <c r="O850" s="119">
        <v>-15.25</v>
      </c>
      <c r="P850" s="119">
        <v>-21.26</v>
      </c>
      <c r="Q850" s="119">
        <v>-13.71</v>
      </c>
      <c r="R850" s="119">
        <v>19.63</v>
      </c>
      <c r="S850" s="119">
        <v>-18.059999999999999</v>
      </c>
      <c r="T850" s="119">
        <v>-11.43</v>
      </c>
      <c r="U850" s="119">
        <v>-10.53</v>
      </c>
      <c r="V850" s="119">
        <v>6.5</v>
      </c>
      <c r="W850" s="119">
        <v>-3.95</v>
      </c>
      <c r="X850" s="119">
        <v>14.59</v>
      </c>
      <c r="Y850" s="119">
        <v>7.83</v>
      </c>
      <c r="Z850" s="119">
        <v>3.64</v>
      </c>
      <c r="AA850" s="119">
        <v>15.63</v>
      </c>
      <c r="AB850" s="119">
        <v>48.56</v>
      </c>
      <c r="AC850" s="119">
        <v>67.42</v>
      </c>
      <c r="AD850" s="119">
        <v>14.33</v>
      </c>
      <c r="AE850" s="119">
        <v>22.18</v>
      </c>
      <c r="AF850" s="119">
        <v>48.13</v>
      </c>
      <c r="AG850" s="119">
        <v>-16.89</v>
      </c>
      <c r="AH850" s="119">
        <v>62.28</v>
      </c>
      <c r="AI850" s="119">
        <v>-11.3</v>
      </c>
      <c r="AJ850" s="119">
        <v>13.54</v>
      </c>
      <c r="AK850" s="119">
        <v>25</v>
      </c>
      <c r="AL850" s="119">
        <v>7.67</v>
      </c>
      <c r="AM850" s="119">
        <v>32.96</v>
      </c>
      <c r="AN850" s="119">
        <v>-26.06</v>
      </c>
      <c r="AO850" s="119">
        <v>-13.14</v>
      </c>
      <c r="AP850" s="119">
        <v>5.35</v>
      </c>
      <c r="AQ850" s="119">
        <v>11.33</v>
      </c>
      <c r="AR850" s="119">
        <v>-13.58</v>
      </c>
      <c r="AS850" s="119">
        <v>52.45</v>
      </c>
      <c r="AT850" s="119">
        <v>3.07</v>
      </c>
      <c r="AU850" s="119">
        <v>5.21</v>
      </c>
      <c r="AV850" s="119">
        <v>19.239999999999998</v>
      </c>
      <c r="AW850" s="119">
        <v>6.37</v>
      </c>
      <c r="AX850" s="119">
        <v>9.5399999999999991</v>
      </c>
      <c r="AY850" s="119">
        <v>35.380000000000003</v>
      </c>
      <c r="AZ850" s="119">
        <v>27.2</v>
      </c>
      <c r="BA850" s="119">
        <v>36.31</v>
      </c>
      <c r="BB850" s="119">
        <v>35.68</v>
      </c>
      <c r="BC850" s="119">
        <v>2.96</v>
      </c>
    </row>
    <row r="851" spans="1:55" ht="29.25" x14ac:dyDescent="0.45">
      <c r="A851" s="260">
        <v>217</v>
      </c>
      <c r="B851" s="173" t="s">
        <v>304</v>
      </c>
      <c r="C851" s="120">
        <v>50</v>
      </c>
      <c r="D851" s="120">
        <v>-66.67</v>
      </c>
      <c r="E851" s="120">
        <v>-14.29</v>
      </c>
      <c r="F851" s="120">
        <v>-20</v>
      </c>
      <c r="G851" s="120">
        <v>-14.29</v>
      </c>
      <c r="H851" s="120">
        <v>58.82</v>
      </c>
      <c r="I851" s="120">
        <v>-9.8000000000000007</v>
      </c>
      <c r="J851" s="120">
        <v>-69.569999999999993</v>
      </c>
      <c r="K851" s="120">
        <v>380</v>
      </c>
      <c r="L851" s="120">
        <v>105</v>
      </c>
      <c r="M851" s="120">
        <v>366.67</v>
      </c>
      <c r="N851" s="120">
        <v>-5.26</v>
      </c>
      <c r="O851" s="120">
        <v>-23.81</v>
      </c>
      <c r="P851" s="120">
        <v>-44.44</v>
      </c>
      <c r="Q851" s="120">
        <v>-16.670000000000002</v>
      </c>
      <c r="R851" s="120">
        <v>250</v>
      </c>
      <c r="S851" s="120">
        <v>-100</v>
      </c>
      <c r="T851" s="120">
        <v>162.96</v>
      </c>
      <c r="U851" s="120">
        <v>-47.83</v>
      </c>
      <c r="V851" s="120">
        <v>-71.430000000000007</v>
      </c>
      <c r="W851" s="120">
        <v>-93.23</v>
      </c>
      <c r="X851" s="120">
        <v>-53.66</v>
      </c>
      <c r="Y851" s="120">
        <v>-90.48</v>
      </c>
      <c r="Z851" s="120">
        <v>-50</v>
      </c>
      <c r="AA851" s="120">
        <v>-87.5</v>
      </c>
      <c r="AB851" s="120">
        <v>200</v>
      </c>
      <c r="AC851" s="120">
        <v>80</v>
      </c>
      <c r="AD851" s="120">
        <v>135.71</v>
      </c>
      <c r="AE851" s="116"/>
      <c r="AF851" s="120">
        <v>-12.68</v>
      </c>
      <c r="AG851" s="120">
        <v>-4.17</v>
      </c>
      <c r="AH851" s="120">
        <v>325</v>
      </c>
      <c r="AI851" s="120">
        <v>-38.46</v>
      </c>
      <c r="AJ851" s="120">
        <v>-52.63</v>
      </c>
      <c r="AK851" s="120">
        <v>-25</v>
      </c>
      <c r="AL851" s="120">
        <v>611.11</v>
      </c>
      <c r="AM851" s="120">
        <v>-50</v>
      </c>
      <c r="AN851" s="120">
        <v>180</v>
      </c>
      <c r="AO851" s="120">
        <v>44.44</v>
      </c>
      <c r="AP851" s="120">
        <v>-69.7</v>
      </c>
      <c r="AQ851" s="120">
        <v>-58.33</v>
      </c>
      <c r="AR851" s="120">
        <v>-67.739999999999995</v>
      </c>
      <c r="AS851" s="120">
        <v>-78.260000000000005</v>
      </c>
      <c r="AT851" s="120">
        <v>152.94</v>
      </c>
      <c r="AU851" s="120">
        <v>187.5</v>
      </c>
      <c r="AV851" s="120">
        <v>455.56</v>
      </c>
      <c r="AW851" s="120">
        <v>425</v>
      </c>
      <c r="AX851" s="120">
        <v>-9.3800000000000008</v>
      </c>
      <c r="AY851" s="118">
        <v>5500</v>
      </c>
      <c r="AZ851" s="120">
        <v>-35.71</v>
      </c>
      <c r="BA851" s="120">
        <v>407.69</v>
      </c>
      <c r="BB851" s="120">
        <v>30</v>
      </c>
      <c r="BC851" s="120">
        <v>240</v>
      </c>
    </row>
    <row r="852" spans="1:55" x14ac:dyDescent="0.45">
      <c r="A852" s="261">
        <v>218</v>
      </c>
      <c r="B852" s="174" t="s">
        <v>21</v>
      </c>
      <c r="C852" s="119">
        <v>17.52</v>
      </c>
      <c r="D852" s="119">
        <v>1.87</v>
      </c>
      <c r="E852" s="119">
        <v>-11.66</v>
      </c>
      <c r="F852" s="119">
        <v>17.29</v>
      </c>
      <c r="G852" s="119">
        <v>-10.76</v>
      </c>
      <c r="H852" s="119">
        <v>-6.49</v>
      </c>
      <c r="I852" s="119">
        <v>4.7699999999999996</v>
      </c>
      <c r="J852" s="119">
        <v>20.22</v>
      </c>
      <c r="K852" s="119">
        <v>-3.25</v>
      </c>
      <c r="L852" s="119">
        <v>17.809999999999999</v>
      </c>
      <c r="M852" s="119">
        <v>11.39</v>
      </c>
      <c r="N852" s="119">
        <v>43.82</v>
      </c>
      <c r="O852" s="119">
        <v>19.84</v>
      </c>
      <c r="P852" s="119">
        <v>35.450000000000003</v>
      </c>
      <c r="Q852" s="119">
        <v>58.97</v>
      </c>
      <c r="R852" s="119">
        <v>21.57</v>
      </c>
      <c r="S852" s="119">
        <v>57.52</v>
      </c>
      <c r="T852" s="119">
        <v>44.94</v>
      </c>
      <c r="U852" s="119">
        <v>43.94</v>
      </c>
      <c r="V852" s="119">
        <v>15.33</v>
      </c>
      <c r="W852" s="119">
        <v>46.34</v>
      </c>
      <c r="X852" s="119">
        <v>36.799999999999997</v>
      </c>
      <c r="Y852" s="119">
        <v>21.69</v>
      </c>
      <c r="Z852" s="119">
        <v>19.53</v>
      </c>
      <c r="AA852" s="119">
        <v>21.08</v>
      </c>
      <c r="AB852" s="119">
        <v>13.08</v>
      </c>
      <c r="AC852" s="119">
        <v>-10.98</v>
      </c>
      <c r="AD852" s="119">
        <v>5.64</v>
      </c>
      <c r="AE852" s="119">
        <v>-19.78</v>
      </c>
      <c r="AF852" s="119">
        <v>-10.9</v>
      </c>
      <c r="AG852" s="119">
        <v>-17.89</v>
      </c>
      <c r="AH852" s="119">
        <v>45.66</v>
      </c>
      <c r="AI852" s="119">
        <v>11.22</v>
      </c>
      <c r="AJ852" s="119">
        <v>4.83</v>
      </c>
      <c r="AK852" s="119">
        <v>30.69</v>
      </c>
      <c r="AL852" s="119">
        <v>2.79</v>
      </c>
      <c r="AM852" s="119">
        <v>26.54</v>
      </c>
      <c r="AN852" s="119">
        <v>2.78</v>
      </c>
      <c r="AO852" s="119">
        <v>57.68</v>
      </c>
      <c r="AP852" s="119">
        <v>7.09</v>
      </c>
      <c r="AQ852" s="119">
        <v>20.3</v>
      </c>
      <c r="AR852" s="119">
        <v>18.91</v>
      </c>
      <c r="AS852" s="119">
        <v>4.09</v>
      </c>
      <c r="AT852" s="119">
        <v>-17.260000000000002</v>
      </c>
      <c r="AU852" s="119">
        <v>-2.5</v>
      </c>
      <c r="AV852" s="119">
        <v>-10.210000000000001</v>
      </c>
      <c r="AW852" s="119">
        <v>4.68</v>
      </c>
      <c r="AX852" s="119">
        <v>-12.62</v>
      </c>
      <c r="AY852" s="119">
        <v>-22.67</v>
      </c>
      <c r="AZ852" s="119">
        <v>-6.91</v>
      </c>
      <c r="BA852" s="119">
        <v>-10.92</v>
      </c>
      <c r="BB852" s="119">
        <v>13.3</v>
      </c>
      <c r="BC852" s="119">
        <v>-11.43</v>
      </c>
    </row>
    <row r="853" spans="1:55" x14ac:dyDescent="0.45">
      <c r="A853" s="260">
        <v>219</v>
      </c>
      <c r="B853" s="173" t="s">
        <v>45</v>
      </c>
      <c r="C853" s="120">
        <v>-3.92</v>
      </c>
      <c r="D853" s="120">
        <v>6.87</v>
      </c>
      <c r="E853" s="120">
        <v>-2.5099999999999998</v>
      </c>
      <c r="F853" s="120">
        <v>10.29</v>
      </c>
      <c r="G853" s="120">
        <v>-9.9600000000000009</v>
      </c>
      <c r="H853" s="120">
        <v>-2.41</v>
      </c>
      <c r="I853" s="120">
        <v>0.12</v>
      </c>
      <c r="J853" s="120">
        <v>-3.73</v>
      </c>
      <c r="K853" s="120">
        <v>-11.2</v>
      </c>
      <c r="L853" s="120">
        <v>-7.16</v>
      </c>
      <c r="M853" s="120">
        <v>11.75</v>
      </c>
      <c r="N853" s="120">
        <v>-7.79</v>
      </c>
      <c r="O853" s="120">
        <v>-12.55</v>
      </c>
      <c r="P853" s="120">
        <v>-19.68</v>
      </c>
      <c r="Q853" s="120">
        <v>-12.21</v>
      </c>
      <c r="R853" s="120">
        <v>-24.64</v>
      </c>
      <c r="S853" s="120">
        <v>-12.59</v>
      </c>
      <c r="T853" s="120">
        <v>-17.82</v>
      </c>
      <c r="U853" s="120">
        <v>-16.82</v>
      </c>
      <c r="V853" s="120">
        <v>-20.21</v>
      </c>
      <c r="W853" s="120">
        <v>-19.05</v>
      </c>
      <c r="X853" s="120">
        <v>-17.04</v>
      </c>
      <c r="Y853" s="120">
        <v>-37.880000000000003</v>
      </c>
      <c r="Z853" s="120">
        <v>-28.33</v>
      </c>
      <c r="AA853" s="120">
        <v>-18.46</v>
      </c>
      <c r="AB853" s="120">
        <v>-0.31</v>
      </c>
      <c r="AC853" s="120">
        <v>6.19</v>
      </c>
      <c r="AD853" s="120">
        <v>-9.18</v>
      </c>
      <c r="AE853" s="120">
        <v>-15.54</v>
      </c>
      <c r="AF853" s="120">
        <v>-12.72</v>
      </c>
      <c r="AG853" s="120">
        <v>-14.86</v>
      </c>
      <c r="AH853" s="120">
        <v>-6.52</v>
      </c>
      <c r="AI853" s="120">
        <v>2.63</v>
      </c>
      <c r="AJ853" s="120">
        <v>-2.99</v>
      </c>
      <c r="AK853" s="120">
        <v>4.3</v>
      </c>
      <c r="AL853" s="120">
        <v>5</v>
      </c>
      <c r="AM853" s="120">
        <v>5.64</v>
      </c>
      <c r="AN853" s="120">
        <v>-4.54</v>
      </c>
      <c r="AO853" s="120">
        <v>-9.44</v>
      </c>
      <c r="AP853" s="120">
        <v>4.41</v>
      </c>
      <c r="AQ853" s="120">
        <v>0.01</v>
      </c>
      <c r="AR853" s="120">
        <v>18.760000000000002</v>
      </c>
      <c r="AS853" s="120">
        <v>4.2</v>
      </c>
      <c r="AT853" s="120">
        <v>19.39</v>
      </c>
      <c r="AU853" s="120">
        <v>6.86</v>
      </c>
      <c r="AV853" s="120">
        <v>16.510000000000002</v>
      </c>
      <c r="AW853" s="120">
        <v>19.829999999999998</v>
      </c>
      <c r="AX853" s="120">
        <v>13.02</v>
      </c>
      <c r="AY853" s="120">
        <v>26.84</v>
      </c>
      <c r="AZ853" s="120">
        <v>7.32</v>
      </c>
      <c r="BA853" s="120">
        <v>13.09</v>
      </c>
      <c r="BB853" s="120">
        <v>9.74</v>
      </c>
      <c r="BC853" s="120">
        <v>22.29</v>
      </c>
    </row>
    <row r="854" spans="1:55" x14ac:dyDescent="0.45">
      <c r="A854" s="261">
        <v>220</v>
      </c>
      <c r="B854" s="174" t="s">
        <v>305</v>
      </c>
      <c r="C854" s="119">
        <v>80.56</v>
      </c>
      <c r="D854" s="119">
        <v>44.65</v>
      </c>
      <c r="E854" s="119">
        <v>95.67</v>
      </c>
      <c r="F854" s="119">
        <v>194.3</v>
      </c>
      <c r="G854" s="119">
        <v>-17.84</v>
      </c>
      <c r="H854" s="119">
        <v>88.59</v>
      </c>
      <c r="I854" s="119">
        <v>-58.04</v>
      </c>
      <c r="J854" s="119">
        <v>33.93</v>
      </c>
      <c r="K854" s="119">
        <v>-31.09</v>
      </c>
      <c r="L854" s="119">
        <v>22.08</v>
      </c>
      <c r="M854" s="119">
        <v>94.47</v>
      </c>
      <c r="N854" s="119">
        <v>117.28</v>
      </c>
      <c r="O854" s="119">
        <v>-44.73</v>
      </c>
      <c r="P854" s="119">
        <v>61.2</v>
      </c>
      <c r="Q854" s="119">
        <v>-22.59</v>
      </c>
      <c r="R854" s="119">
        <v>-37.5</v>
      </c>
      <c r="S854" s="119">
        <v>37.06</v>
      </c>
      <c r="T854" s="119">
        <v>50.28</v>
      </c>
      <c r="U854" s="119">
        <v>61.29</v>
      </c>
      <c r="V854" s="119">
        <v>-17.52</v>
      </c>
      <c r="W854" s="119">
        <v>62.48</v>
      </c>
      <c r="X854" s="119">
        <v>-36.71</v>
      </c>
      <c r="Y854" s="119">
        <v>-56.75</v>
      </c>
      <c r="Z854" s="119">
        <v>-68.709999999999994</v>
      </c>
      <c r="AA854" s="119">
        <v>-17.27</v>
      </c>
      <c r="AB854" s="119">
        <v>-44.37</v>
      </c>
      <c r="AC854" s="119">
        <v>-64.56</v>
      </c>
      <c r="AD854" s="119">
        <v>-17.649999999999999</v>
      </c>
      <c r="AE854" s="119">
        <v>4.99</v>
      </c>
      <c r="AF854" s="119">
        <v>-26.63</v>
      </c>
      <c r="AG854" s="119">
        <v>-26.95</v>
      </c>
      <c r="AH854" s="119">
        <v>-25.95</v>
      </c>
      <c r="AI854" s="119">
        <v>-37.270000000000003</v>
      </c>
      <c r="AJ854" s="119">
        <v>20.43</v>
      </c>
      <c r="AK854" s="119">
        <v>117.81</v>
      </c>
      <c r="AL854" s="119">
        <v>50.84</v>
      </c>
      <c r="AM854" s="119">
        <v>181.8</v>
      </c>
      <c r="AN854" s="119">
        <v>8.91</v>
      </c>
      <c r="AO854" s="119">
        <v>135.51</v>
      </c>
      <c r="AP854" s="119">
        <v>89.05</v>
      </c>
      <c r="AQ854" s="119">
        <v>-33.53</v>
      </c>
      <c r="AR854" s="119">
        <v>-5.87</v>
      </c>
      <c r="AS854" s="119">
        <v>139.38</v>
      </c>
      <c r="AT854" s="119">
        <v>14.88</v>
      </c>
      <c r="AU854" s="119">
        <v>3.7</v>
      </c>
      <c r="AV854" s="119">
        <v>11.33</v>
      </c>
      <c r="AW854" s="119">
        <v>50.88</v>
      </c>
      <c r="AX854" s="119">
        <v>56.79</v>
      </c>
      <c r="AY854" s="119">
        <v>29.8</v>
      </c>
      <c r="AZ854" s="119">
        <v>18.36</v>
      </c>
      <c r="BA854" s="119">
        <v>-33.14</v>
      </c>
      <c r="BB854" s="119">
        <v>39.869999999999997</v>
      </c>
      <c r="BC854" s="119">
        <v>26.18</v>
      </c>
    </row>
    <row r="855" spans="1:55" x14ac:dyDescent="0.45">
      <c r="A855" s="260">
        <v>221</v>
      </c>
      <c r="B855" s="173" t="s">
        <v>306</v>
      </c>
      <c r="C855" s="120">
        <v>15.09</v>
      </c>
      <c r="D855" s="120">
        <v>-81.06</v>
      </c>
      <c r="E855" s="120">
        <v>-26.6</v>
      </c>
      <c r="F855" s="120">
        <v>-53</v>
      </c>
      <c r="G855" s="120">
        <v>-48.15</v>
      </c>
      <c r="H855" s="120">
        <v>-44.44</v>
      </c>
      <c r="I855" s="120">
        <v>125.64</v>
      </c>
      <c r="J855" s="120">
        <v>-18.75</v>
      </c>
      <c r="K855" s="120">
        <v>-19.66</v>
      </c>
      <c r="L855" s="120">
        <v>-53.54</v>
      </c>
      <c r="M855" s="120">
        <v>-51.95</v>
      </c>
      <c r="N855" s="120">
        <v>-58.33</v>
      </c>
      <c r="O855" s="120">
        <v>-68.849999999999994</v>
      </c>
      <c r="P855" s="120">
        <v>88</v>
      </c>
      <c r="Q855" s="120">
        <v>-81.16</v>
      </c>
      <c r="R855" s="120">
        <v>-42.55</v>
      </c>
      <c r="S855" s="120">
        <v>-10.71</v>
      </c>
      <c r="T855" s="120">
        <v>-34.549999999999997</v>
      </c>
      <c r="U855" s="120">
        <v>-78.41</v>
      </c>
      <c r="V855" s="120">
        <v>-82.69</v>
      </c>
      <c r="W855" s="120">
        <v>-86.17</v>
      </c>
      <c r="X855" s="120">
        <v>-41.3</v>
      </c>
      <c r="Y855" s="120">
        <v>-91.89</v>
      </c>
      <c r="Z855" s="120">
        <v>-15.71</v>
      </c>
      <c r="AA855" s="120">
        <v>-63.16</v>
      </c>
      <c r="AB855" s="120">
        <v>40.43</v>
      </c>
      <c r="AC855" s="120">
        <v>853.85</v>
      </c>
      <c r="AD855" s="120">
        <v>-70.37</v>
      </c>
      <c r="AE855" s="120">
        <v>-52</v>
      </c>
      <c r="AF855" s="120">
        <v>36.11</v>
      </c>
      <c r="AG855" s="120">
        <v>-73.680000000000007</v>
      </c>
      <c r="AH855" s="120">
        <v>122.22</v>
      </c>
      <c r="AI855" s="120">
        <v>-38.46</v>
      </c>
      <c r="AJ855" s="120">
        <v>-74.069999999999993</v>
      </c>
      <c r="AK855" s="120">
        <v>666.67</v>
      </c>
      <c r="AL855" s="120">
        <v>5.08</v>
      </c>
      <c r="AM855" s="120">
        <v>42.86</v>
      </c>
      <c r="AN855" s="120">
        <v>-66.67</v>
      </c>
      <c r="AO855" s="120">
        <v>-83.87</v>
      </c>
      <c r="AP855" s="120">
        <v>-12.5</v>
      </c>
      <c r="AQ855" s="120">
        <v>8.33</v>
      </c>
      <c r="AR855" s="120">
        <v>-83.67</v>
      </c>
      <c r="AS855" s="120">
        <v>80</v>
      </c>
      <c r="AT855" s="120">
        <v>-95</v>
      </c>
      <c r="AU855" s="120">
        <v>675</v>
      </c>
      <c r="AV855" s="120">
        <v>414.29</v>
      </c>
      <c r="AW855" s="120">
        <v>426.09</v>
      </c>
      <c r="AX855" s="120">
        <v>41.94</v>
      </c>
      <c r="AY855" s="120">
        <v>170</v>
      </c>
      <c r="AZ855" s="120">
        <v>222.73</v>
      </c>
      <c r="BA855" s="120">
        <v>65</v>
      </c>
      <c r="BB855" s="120">
        <v>500</v>
      </c>
      <c r="BC855" s="120">
        <v>153.85</v>
      </c>
    </row>
    <row r="856" spans="1:55" ht="29.25" x14ac:dyDescent="0.45">
      <c r="A856" s="261">
        <v>222</v>
      </c>
      <c r="B856" s="174" t="s">
        <v>307</v>
      </c>
      <c r="C856" s="119">
        <v>28.69</v>
      </c>
      <c r="D856" s="119">
        <v>-26.06</v>
      </c>
      <c r="E856" s="119">
        <v>-31.97</v>
      </c>
      <c r="F856" s="119">
        <v>-47.6</v>
      </c>
      <c r="G856" s="119">
        <v>-3.03</v>
      </c>
      <c r="H856" s="119">
        <v>-65.790000000000006</v>
      </c>
      <c r="I856" s="119">
        <v>-4.1399999999999997</v>
      </c>
      <c r="J856" s="119">
        <v>46.07</v>
      </c>
      <c r="K856" s="119">
        <v>-52.39</v>
      </c>
      <c r="L856" s="119">
        <v>-29.34</v>
      </c>
      <c r="M856" s="119">
        <v>-15.77</v>
      </c>
      <c r="N856" s="119">
        <v>42.27</v>
      </c>
      <c r="O856" s="119">
        <v>-34.58</v>
      </c>
      <c r="P856" s="119">
        <v>66.430000000000007</v>
      </c>
      <c r="Q856" s="119">
        <v>113.75</v>
      </c>
      <c r="R856" s="119">
        <v>102.07</v>
      </c>
      <c r="S856" s="119">
        <v>-36.03</v>
      </c>
      <c r="T856" s="119">
        <v>97.95</v>
      </c>
      <c r="U856" s="119">
        <v>-9.26</v>
      </c>
      <c r="V856" s="119">
        <v>-60.26</v>
      </c>
      <c r="W856" s="119">
        <v>32.01</v>
      </c>
      <c r="X856" s="119">
        <v>-9.3000000000000007</v>
      </c>
      <c r="Y856" s="119">
        <v>-25.83</v>
      </c>
      <c r="Z856" s="119">
        <v>-54.3</v>
      </c>
      <c r="AA856" s="119">
        <v>11.15</v>
      </c>
      <c r="AB856" s="119">
        <v>-59.8</v>
      </c>
      <c r="AC856" s="119">
        <v>-38.200000000000003</v>
      </c>
      <c r="AD856" s="119">
        <v>-54.03</v>
      </c>
      <c r="AE856" s="119">
        <v>-25</v>
      </c>
      <c r="AF856" s="119">
        <v>58.03</v>
      </c>
      <c r="AG856" s="119">
        <v>-62.13</v>
      </c>
      <c r="AH856" s="119">
        <v>60.65</v>
      </c>
      <c r="AI856" s="119">
        <v>-31.86</v>
      </c>
      <c r="AJ856" s="119">
        <v>-46.52</v>
      </c>
      <c r="AK856" s="119">
        <v>-18.53</v>
      </c>
      <c r="AL856" s="119">
        <v>-0.33</v>
      </c>
      <c r="AM856" s="119">
        <v>-30.66</v>
      </c>
      <c r="AN856" s="119">
        <v>43.73</v>
      </c>
      <c r="AO856" s="119">
        <v>44.9</v>
      </c>
      <c r="AP856" s="119">
        <v>14.33</v>
      </c>
      <c r="AQ856" s="119">
        <v>56.7</v>
      </c>
      <c r="AR856" s="119">
        <v>-55.41</v>
      </c>
      <c r="AS856" s="119">
        <v>159.88</v>
      </c>
      <c r="AT856" s="119">
        <v>-23.49</v>
      </c>
      <c r="AU856" s="119">
        <v>-9.1199999999999992</v>
      </c>
      <c r="AV856" s="119">
        <v>26.71</v>
      </c>
      <c r="AW856" s="119">
        <v>122.75</v>
      </c>
      <c r="AX856" s="119">
        <v>-20.53</v>
      </c>
      <c r="AY856" s="119">
        <v>52.07</v>
      </c>
      <c r="AZ856" s="119">
        <v>-21.95</v>
      </c>
      <c r="BA856" s="119">
        <v>-40.869999999999997</v>
      </c>
      <c r="BB856" s="119">
        <v>60.17</v>
      </c>
      <c r="BC856" s="119">
        <v>-16.14</v>
      </c>
    </row>
    <row r="857" spans="1:55" ht="29.25" x14ac:dyDescent="0.45">
      <c r="A857" s="260">
        <v>223</v>
      </c>
      <c r="B857" s="173" t="s">
        <v>308</v>
      </c>
      <c r="C857" s="120">
        <v>15.93</v>
      </c>
      <c r="D857" s="120">
        <v>28.53</v>
      </c>
      <c r="E857" s="120">
        <v>-51.85</v>
      </c>
      <c r="F857" s="120">
        <v>-52.78</v>
      </c>
      <c r="G857" s="120">
        <v>-40.03</v>
      </c>
      <c r="H857" s="120">
        <v>108.5</v>
      </c>
      <c r="I857" s="120">
        <v>-10.02</v>
      </c>
      <c r="J857" s="120">
        <v>-51.05</v>
      </c>
      <c r="K857" s="120">
        <v>-81.25</v>
      </c>
      <c r="L857" s="120">
        <v>-60.04</v>
      </c>
      <c r="M857" s="120">
        <v>-50.52</v>
      </c>
      <c r="N857" s="120">
        <v>-28.41</v>
      </c>
      <c r="O857" s="120">
        <v>-93.36</v>
      </c>
      <c r="P857" s="120">
        <v>-77.13</v>
      </c>
      <c r="Q857" s="120">
        <v>204.14</v>
      </c>
      <c r="R857" s="120">
        <v>-45.59</v>
      </c>
      <c r="S857" s="120">
        <v>-63.1</v>
      </c>
      <c r="T857" s="120">
        <v>-58.89</v>
      </c>
      <c r="U857" s="120">
        <v>-16.8</v>
      </c>
      <c r="V857" s="120">
        <v>107.58</v>
      </c>
      <c r="W857" s="120">
        <v>39.58</v>
      </c>
      <c r="X857" s="120">
        <v>42.29</v>
      </c>
      <c r="Y857" s="120">
        <v>114.58</v>
      </c>
      <c r="Z857" s="120">
        <v>54.09</v>
      </c>
      <c r="AA857" s="120">
        <v>864.29</v>
      </c>
      <c r="AB857" s="120">
        <v>0.98</v>
      </c>
      <c r="AC857" s="120">
        <v>-68.87</v>
      </c>
      <c r="AD857" s="120">
        <v>-77.03</v>
      </c>
      <c r="AE857" s="120">
        <v>-10.69</v>
      </c>
      <c r="AF857" s="120">
        <v>-67.06</v>
      </c>
      <c r="AG857" s="120">
        <v>-65.260000000000005</v>
      </c>
      <c r="AH857" s="120">
        <v>-65.33</v>
      </c>
      <c r="AI857" s="120">
        <v>30.35</v>
      </c>
      <c r="AJ857" s="120">
        <v>-34.619999999999997</v>
      </c>
      <c r="AK857" s="120">
        <v>92.23</v>
      </c>
      <c r="AL857" s="120">
        <v>-63.38</v>
      </c>
      <c r="AM857" s="120">
        <v>-93.7</v>
      </c>
      <c r="AN857" s="120">
        <v>-98.06</v>
      </c>
      <c r="AO857" s="120">
        <v>130</v>
      </c>
      <c r="AP857" s="118">
        <v>1188.24</v>
      </c>
      <c r="AQ857" s="120">
        <v>-41.03</v>
      </c>
      <c r="AR857" s="120">
        <v>286.75</v>
      </c>
      <c r="AS857" s="120">
        <v>199.32</v>
      </c>
      <c r="AT857" s="120">
        <v>125.61</v>
      </c>
      <c r="AU857" s="120">
        <v>-12.6</v>
      </c>
      <c r="AV857" s="120">
        <v>-91.98</v>
      </c>
      <c r="AW857" s="120">
        <v>-5.05</v>
      </c>
      <c r="AX857" s="120">
        <v>144.83000000000001</v>
      </c>
      <c r="AY857" s="120">
        <v>788.24</v>
      </c>
      <c r="AZ857" s="118">
        <v>31250</v>
      </c>
      <c r="BA857" s="120">
        <v>-85.33</v>
      </c>
      <c r="BB857" s="120">
        <v>-96.8</v>
      </c>
      <c r="BC857" s="120">
        <v>-88.41</v>
      </c>
    </row>
    <row r="858" spans="1:55" ht="42" x14ac:dyDescent="0.45">
      <c r="A858" s="261">
        <v>224</v>
      </c>
      <c r="B858" s="174" t="s">
        <v>309</v>
      </c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9">
        <v>-100</v>
      </c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9">
        <v>-100</v>
      </c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</row>
    <row r="859" spans="1:55" x14ac:dyDescent="0.45">
      <c r="A859" s="260">
        <v>225</v>
      </c>
      <c r="B859" s="173" t="s">
        <v>97</v>
      </c>
      <c r="C859" s="120">
        <v>79.010000000000005</v>
      </c>
      <c r="D859" s="120">
        <v>53.1</v>
      </c>
      <c r="E859" s="120">
        <v>-8.58</v>
      </c>
      <c r="F859" s="120">
        <v>12.38</v>
      </c>
      <c r="G859" s="120">
        <v>51.24</v>
      </c>
      <c r="H859" s="120">
        <v>71.489999999999995</v>
      </c>
      <c r="I859" s="120">
        <v>110.11</v>
      </c>
      <c r="J859" s="120">
        <v>148.25</v>
      </c>
      <c r="K859" s="120">
        <v>137.81</v>
      </c>
      <c r="L859" s="120">
        <v>502.34</v>
      </c>
      <c r="M859" s="120">
        <v>144.41999999999999</v>
      </c>
      <c r="N859" s="120">
        <v>37.53</v>
      </c>
      <c r="O859" s="120">
        <v>-6.73</v>
      </c>
      <c r="P859" s="120">
        <v>82.43</v>
      </c>
      <c r="Q859" s="120">
        <v>68.13</v>
      </c>
      <c r="R859" s="120">
        <v>264.07</v>
      </c>
      <c r="S859" s="120">
        <v>2.37</v>
      </c>
      <c r="T859" s="120">
        <v>11.9</v>
      </c>
      <c r="U859" s="120">
        <v>-64.77</v>
      </c>
      <c r="V859" s="120">
        <v>-70.73</v>
      </c>
      <c r="W859" s="120">
        <v>-56.23</v>
      </c>
      <c r="X859" s="120">
        <v>-70.73</v>
      </c>
      <c r="Y859" s="120">
        <v>-54.64</v>
      </c>
      <c r="Z859" s="120">
        <v>-79.459999999999994</v>
      </c>
      <c r="AA859" s="120">
        <v>-76.06</v>
      </c>
      <c r="AB859" s="120">
        <v>-82.21</v>
      </c>
      <c r="AC859" s="120">
        <v>-57.76</v>
      </c>
      <c r="AD859" s="120">
        <v>-86.75</v>
      </c>
      <c r="AE859" s="120">
        <v>-40.67</v>
      </c>
      <c r="AF859" s="120">
        <v>-62.77</v>
      </c>
      <c r="AG859" s="120">
        <v>-38.08</v>
      </c>
      <c r="AH859" s="120">
        <v>-43.45</v>
      </c>
      <c r="AI859" s="120">
        <v>-69.89</v>
      </c>
      <c r="AJ859" s="120">
        <v>-68.290000000000006</v>
      </c>
      <c r="AK859" s="120">
        <v>-52.47</v>
      </c>
      <c r="AL859" s="120">
        <v>-53.25</v>
      </c>
      <c r="AM859" s="120">
        <v>9.36</v>
      </c>
      <c r="AN859" s="120">
        <v>-30.65</v>
      </c>
      <c r="AO859" s="120">
        <v>-23.04</v>
      </c>
      <c r="AP859" s="120">
        <v>-18</v>
      </c>
      <c r="AQ859" s="120">
        <v>-46.24</v>
      </c>
      <c r="AR859" s="120">
        <v>-7.12</v>
      </c>
      <c r="AS859" s="120">
        <v>-2.35</v>
      </c>
      <c r="AT859" s="120">
        <v>11.59</v>
      </c>
      <c r="AU859" s="120">
        <v>16.059999999999999</v>
      </c>
      <c r="AV859" s="120">
        <v>-4.6900000000000004</v>
      </c>
      <c r="AW859" s="120">
        <v>38.1</v>
      </c>
      <c r="AX859" s="120">
        <v>4.41</v>
      </c>
      <c r="AY859" s="120">
        <v>-15.49</v>
      </c>
      <c r="AZ859" s="120">
        <v>-8.7799999999999994</v>
      </c>
      <c r="BA859" s="120">
        <v>53.66</v>
      </c>
      <c r="BB859" s="120">
        <v>29.43</v>
      </c>
      <c r="BC859" s="120">
        <v>16.260000000000002</v>
      </c>
    </row>
    <row r="860" spans="1:55" x14ac:dyDescent="0.45">
      <c r="A860" s="261">
        <v>226</v>
      </c>
      <c r="B860" s="174" t="s">
        <v>310</v>
      </c>
      <c r="C860" s="119">
        <v>-22.71</v>
      </c>
      <c r="D860" s="119">
        <v>43.91</v>
      </c>
      <c r="E860" s="119">
        <v>27.24</v>
      </c>
      <c r="F860" s="119">
        <v>4.96</v>
      </c>
      <c r="G860" s="119">
        <v>26.4</v>
      </c>
      <c r="H860" s="119">
        <v>-42.33</v>
      </c>
      <c r="I860" s="119">
        <v>47.8</v>
      </c>
      <c r="J860" s="119">
        <v>-8.51</v>
      </c>
      <c r="K860" s="119">
        <v>-0.4</v>
      </c>
      <c r="L860" s="119">
        <v>48.83</v>
      </c>
      <c r="M860" s="119">
        <v>5.33</v>
      </c>
      <c r="N860" s="119">
        <v>41.39</v>
      </c>
      <c r="O860" s="119">
        <v>27.35</v>
      </c>
      <c r="P860" s="119">
        <v>55.01</v>
      </c>
      <c r="Q860" s="119">
        <v>8.8800000000000008</v>
      </c>
      <c r="R860" s="119">
        <v>110.5</v>
      </c>
      <c r="S860" s="119">
        <v>-25.32</v>
      </c>
      <c r="T860" s="119">
        <v>25.62</v>
      </c>
      <c r="U860" s="119">
        <v>65.8</v>
      </c>
      <c r="V860" s="119">
        <v>7.68</v>
      </c>
      <c r="W860" s="119">
        <v>62.82</v>
      </c>
      <c r="X860" s="119">
        <v>47.12</v>
      </c>
      <c r="Y860" s="119">
        <v>73.98</v>
      </c>
      <c r="Z860" s="119">
        <v>32.83</v>
      </c>
      <c r="AA860" s="119">
        <v>21.63</v>
      </c>
      <c r="AB860" s="119">
        <v>74.709999999999994</v>
      </c>
      <c r="AC860" s="119">
        <v>77.319999999999993</v>
      </c>
      <c r="AD860" s="119">
        <v>-24.19</v>
      </c>
      <c r="AE860" s="119">
        <v>120.88</v>
      </c>
      <c r="AF860" s="119">
        <v>92.55</v>
      </c>
      <c r="AG860" s="119">
        <v>-45.67</v>
      </c>
      <c r="AH860" s="119">
        <v>41.43</v>
      </c>
      <c r="AI860" s="119">
        <v>4.4000000000000004</v>
      </c>
      <c r="AJ860" s="119">
        <v>6.05</v>
      </c>
      <c r="AK860" s="119">
        <v>-35.869999999999997</v>
      </c>
      <c r="AL860" s="119">
        <v>-73.12</v>
      </c>
      <c r="AM860" s="119">
        <v>-78.52</v>
      </c>
      <c r="AN860" s="119">
        <v>-77.63</v>
      </c>
      <c r="AO860" s="119">
        <v>-85.38</v>
      </c>
      <c r="AP860" s="119">
        <v>-70.72</v>
      </c>
      <c r="AQ860" s="119">
        <v>-77.540000000000006</v>
      </c>
      <c r="AR860" s="119">
        <v>-80.989999999999995</v>
      </c>
      <c r="AS860" s="119">
        <v>-67.81</v>
      </c>
      <c r="AT860" s="119">
        <v>-74.489999999999995</v>
      </c>
      <c r="AU860" s="119">
        <v>-78.05</v>
      </c>
      <c r="AV860" s="119">
        <v>-71.7</v>
      </c>
      <c r="AW860" s="119">
        <v>-42.76</v>
      </c>
      <c r="AX860" s="119">
        <v>-36.97</v>
      </c>
      <c r="AY860" s="119">
        <v>58.28</v>
      </c>
      <c r="AZ860" s="119">
        <v>-33.82</v>
      </c>
      <c r="BA860" s="119">
        <v>66.81</v>
      </c>
      <c r="BB860" s="119">
        <v>42.13</v>
      </c>
      <c r="BC860" s="119">
        <v>5.41</v>
      </c>
    </row>
    <row r="861" spans="1:55" ht="29.25" x14ac:dyDescent="0.45">
      <c r="A861" s="260">
        <v>227</v>
      </c>
      <c r="B861" s="173" t="s">
        <v>78</v>
      </c>
      <c r="C861" s="120">
        <v>2.2999999999999998</v>
      </c>
      <c r="D861" s="120">
        <v>1.29</v>
      </c>
      <c r="E861" s="120">
        <v>1.77</v>
      </c>
      <c r="F861" s="120">
        <v>-5.16</v>
      </c>
      <c r="G861" s="120">
        <v>10.19</v>
      </c>
      <c r="H861" s="120">
        <v>11.58</v>
      </c>
      <c r="I861" s="120">
        <v>3.21</v>
      </c>
      <c r="J861" s="120">
        <v>2.2000000000000002</v>
      </c>
      <c r="K861" s="120">
        <v>-0.56000000000000005</v>
      </c>
      <c r="L861" s="120">
        <v>7.38</v>
      </c>
      <c r="M861" s="120">
        <v>7.57</v>
      </c>
      <c r="N861" s="120">
        <v>6.1</v>
      </c>
      <c r="O861" s="120">
        <v>-11.14</v>
      </c>
      <c r="P861" s="120">
        <v>-0.68</v>
      </c>
      <c r="Q861" s="120">
        <v>-1.36</v>
      </c>
      <c r="R861" s="120">
        <v>-0.57999999999999996</v>
      </c>
      <c r="S861" s="120">
        <v>-11.5</v>
      </c>
      <c r="T861" s="120">
        <v>-10.49</v>
      </c>
      <c r="U861" s="120">
        <v>-8.24</v>
      </c>
      <c r="V861" s="120">
        <v>-7.98</v>
      </c>
      <c r="W861" s="120">
        <v>-3.44</v>
      </c>
      <c r="X861" s="120">
        <v>-10.01</v>
      </c>
      <c r="Y861" s="120">
        <v>-15.63</v>
      </c>
      <c r="Z861" s="120">
        <v>-4.25</v>
      </c>
      <c r="AA861" s="120">
        <v>7.68</v>
      </c>
      <c r="AB861" s="120">
        <v>0.48</v>
      </c>
      <c r="AC861" s="120">
        <v>-6.24</v>
      </c>
      <c r="AD861" s="120">
        <v>-4.91</v>
      </c>
      <c r="AE861" s="120">
        <v>-11.87</v>
      </c>
      <c r="AF861" s="120">
        <v>10.98</v>
      </c>
      <c r="AG861" s="120">
        <v>-6.95</v>
      </c>
      <c r="AH861" s="120">
        <v>-13.36</v>
      </c>
      <c r="AI861" s="120">
        <v>10.98</v>
      </c>
      <c r="AJ861" s="120">
        <v>-10.48</v>
      </c>
      <c r="AK861" s="120">
        <v>10.31</v>
      </c>
      <c r="AL861" s="120">
        <v>2.4</v>
      </c>
      <c r="AM861" s="120">
        <v>-3.03</v>
      </c>
      <c r="AN861" s="120">
        <v>17.75</v>
      </c>
      <c r="AO861" s="120">
        <v>14.69</v>
      </c>
      <c r="AP861" s="120">
        <v>3.13</v>
      </c>
      <c r="AQ861" s="120">
        <v>21.01</v>
      </c>
      <c r="AR861" s="120">
        <v>10.58</v>
      </c>
      <c r="AS861" s="120">
        <v>21.89</v>
      </c>
      <c r="AT861" s="120">
        <v>32.57</v>
      </c>
      <c r="AU861" s="120">
        <v>0.47</v>
      </c>
      <c r="AV861" s="120">
        <v>28.53</v>
      </c>
      <c r="AW861" s="120">
        <v>7.58</v>
      </c>
      <c r="AX861" s="120">
        <v>5.15</v>
      </c>
      <c r="AY861" s="120">
        <v>38.799999999999997</v>
      </c>
      <c r="AZ861" s="120">
        <v>22.38</v>
      </c>
      <c r="BA861" s="120">
        <v>21.45</v>
      </c>
      <c r="BB861" s="120">
        <v>35.04</v>
      </c>
      <c r="BC861" s="120">
        <v>10.130000000000001</v>
      </c>
    </row>
    <row r="862" spans="1:55" ht="29.25" x14ac:dyDescent="0.45">
      <c r="A862" s="261">
        <v>228</v>
      </c>
      <c r="B862" s="174" t="s">
        <v>52</v>
      </c>
      <c r="C862" s="119">
        <v>29.42</v>
      </c>
      <c r="D862" s="119">
        <v>32.57</v>
      </c>
      <c r="E862" s="119">
        <v>-18.71</v>
      </c>
      <c r="F862" s="119">
        <v>959.23</v>
      </c>
      <c r="G862" s="119">
        <v>10.29</v>
      </c>
      <c r="H862" s="119">
        <v>21.69</v>
      </c>
      <c r="I862" s="119">
        <v>22.84</v>
      </c>
      <c r="J862" s="119">
        <v>43.34</v>
      </c>
      <c r="K862" s="119">
        <v>28.19</v>
      </c>
      <c r="L862" s="119">
        <v>30.21</v>
      </c>
      <c r="M862" s="119">
        <v>1.46</v>
      </c>
      <c r="N862" s="119">
        <v>4.4000000000000004</v>
      </c>
      <c r="O862" s="119">
        <v>-5.53</v>
      </c>
      <c r="P862" s="119">
        <v>-21.04</v>
      </c>
      <c r="Q862" s="119">
        <v>26.56</v>
      </c>
      <c r="R862" s="119">
        <v>-91.83</v>
      </c>
      <c r="S862" s="119">
        <v>7.91</v>
      </c>
      <c r="T862" s="119">
        <v>-12.97</v>
      </c>
      <c r="U862" s="119">
        <v>-12.11</v>
      </c>
      <c r="V862" s="119">
        <v>-24.62</v>
      </c>
      <c r="W862" s="119">
        <v>-25.04</v>
      </c>
      <c r="X862" s="119">
        <v>-30.8</v>
      </c>
      <c r="Y862" s="119">
        <v>-16.55</v>
      </c>
      <c r="Z862" s="119">
        <v>-39.619999999999997</v>
      </c>
      <c r="AA862" s="119">
        <v>-30.16</v>
      </c>
      <c r="AB862" s="119">
        <v>-23.95</v>
      </c>
      <c r="AC862" s="119">
        <v>-28.99</v>
      </c>
      <c r="AD862" s="119">
        <v>-24.49</v>
      </c>
      <c r="AE862" s="119">
        <v>-13.83</v>
      </c>
      <c r="AF862" s="119">
        <v>5.07</v>
      </c>
      <c r="AG862" s="119">
        <v>18.88</v>
      </c>
      <c r="AH862" s="119">
        <v>11.9</v>
      </c>
      <c r="AI862" s="119">
        <v>6.77</v>
      </c>
      <c r="AJ862" s="119">
        <v>-0.74</v>
      </c>
      <c r="AK862" s="119">
        <v>-9.6199999999999992</v>
      </c>
      <c r="AL862" s="119">
        <v>28.07</v>
      </c>
      <c r="AM862" s="119">
        <v>23.68</v>
      </c>
      <c r="AN862" s="119">
        <v>89</v>
      </c>
      <c r="AO862" s="119">
        <v>73.13</v>
      </c>
      <c r="AP862" s="119">
        <v>19.47</v>
      </c>
      <c r="AQ862" s="119">
        <v>-14.47</v>
      </c>
      <c r="AR862" s="119">
        <v>34.340000000000003</v>
      </c>
      <c r="AS862" s="121">
        <v>1403.21</v>
      </c>
      <c r="AT862" s="119">
        <v>40.53</v>
      </c>
      <c r="AU862" s="119">
        <v>18.55</v>
      </c>
      <c r="AV862" s="119">
        <v>34.01</v>
      </c>
      <c r="AW862" s="119">
        <v>-0.51</v>
      </c>
      <c r="AX862" s="119">
        <v>-17.38</v>
      </c>
      <c r="AY862" s="119">
        <v>-21.68</v>
      </c>
      <c r="AZ862" s="119">
        <v>-27.32</v>
      </c>
      <c r="BA862" s="119">
        <v>-26.95</v>
      </c>
      <c r="BB862" s="119">
        <v>-4.78</v>
      </c>
      <c r="BC862" s="119">
        <v>2.2000000000000002</v>
      </c>
    </row>
    <row r="863" spans="1:55" x14ac:dyDescent="0.45">
      <c r="A863" s="260">
        <v>229</v>
      </c>
      <c r="B863" s="173" t="s">
        <v>311</v>
      </c>
      <c r="C863" s="120">
        <v>-16.170000000000002</v>
      </c>
      <c r="D863" s="120">
        <v>-8.3699999999999992</v>
      </c>
      <c r="E863" s="120">
        <v>10.71</v>
      </c>
      <c r="F863" s="120">
        <v>7.68</v>
      </c>
      <c r="G863" s="120">
        <v>21.99</v>
      </c>
      <c r="H863" s="120">
        <v>49.42</v>
      </c>
      <c r="I863" s="120">
        <v>9.98</v>
      </c>
      <c r="J863" s="120">
        <v>-16.87</v>
      </c>
      <c r="K863" s="120">
        <v>21.9</v>
      </c>
      <c r="L863" s="120">
        <v>-42.46</v>
      </c>
      <c r="M863" s="120">
        <v>28.71</v>
      </c>
      <c r="N863" s="120">
        <v>-11.05</v>
      </c>
      <c r="O863" s="120">
        <v>53.93</v>
      </c>
      <c r="P863" s="120">
        <v>19.440000000000001</v>
      </c>
      <c r="Q863" s="120">
        <v>11.8</v>
      </c>
      <c r="R863" s="120">
        <v>-9.89</v>
      </c>
      <c r="S863" s="120">
        <v>-36.21</v>
      </c>
      <c r="T863" s="120">
        <v>-10.56</v>
      </c>
      <c r="U863" s="120">
        <v>-16.14</v>
      </c>
      <c r="V863" s="120">
        <v>12.65</v>
      </c>
      <c r="W863" s="120">
        <v>-13.67</v>
      </c>
      <c r="X863" s="120">
        <v>-24.92</v>
      </c>
      <c r="Y863" s="120">
        <v>-22.56</v>
      </c>
      <c r="Z863" s="120">
        <v>7.88</v>
      </c>
      <c r="AA863" s="120">
        <v>20.88</v>
      </c>
      <c r="AB863" s="120">
        <v>3.33</v>
      </c>
      <c r="AC863" s="120">
        <v>36.159999999999997</v>
      </c>
      <c r="AD863" s="120">
        <v>32.909999999999997</v>
      </c>
      <c r="AE863" s="120">
        <v>38.89</v>
      </c>
      <c r="AF863" s="120">
        <v>-24.31</v>
      </c>
      <c r="AG863" s="120">
        <v>-23.71</v>
      </c>
      <c r="AH863" s="120">
        <v>33.049999999999997</v>
      </c>
      <c r="AI863" s="120">
        <v>51.13</v>
      </c>
      <c r="AJ863" s="120">
        <v>53.45</v>
      </c>
      <c r="AK863" s="120">
        <v>29.77</v>
      </c>
      <c r="AL863" s="120">
        <v>66.290000000000006</v>
      </c>
      <c r="AM863" s="120">
        <v>-4.22</v>
      </c>
      <c r="AN863" s="120">
        <v>18.79</v>
      </c>
      <c r="AO863" s="120">
        <v>-26.18</v>
      </c>
      <c r="AP863" s="120">
        <v>-31.94</v>
      </c>
      <c r="AQ863" s="120">
        <v>14.61</v>
      </c>
      <c r="AR863" s="120">
        <v>4.3600000000000003</v>
      </c>
      <c r="AS863" s="120">
        <v>6.31</v>
      </c>
      <c r="AT863" s="120">
        <v>-15.45</v>
      </c>
      <c r="AU863" s="120">
        <v>-10.18</v>
      </c>
      <c r="AV863" s="120">
        <v>79.489999999999995</v>
      </c>
      <c r="AW863" s="120">
        <v>49.38</v>
      </c>
      <c r="AX863" s="120">
        <v>-21.79</v>
      </c>
      <c r="AY863" s="120">
        <v>-29.86</v>
      </c>
      <c r="AZ863" s="120">
        <v>24.92</v>
      </c>
      <c r="BA863" s="120">
        <v>50.95</v>
      </c>
      <c r="BB863" s="120">
        <v>27.44</v>
      </c>
      <c r="BC863" s="120">
        <v>13.35</v>
      </c>
    </row>
    <row r="864" spans="1:55" x14ac:dyDescent="0.45">
      <c r="A864" s="261">
        <v>230</v>
      </c>
      <c r="B864" s="174" t="s">
        <v>312</v>
      </c>
      <c r="C864" s="117"/>
      <c r="D864" s="117"/>
      <c r="E864" s="117"/>
      <c r="F864" s="119">
        <v>-100</v>
      </c>
      <c r="G864" s="117"/>
      <c r="H864" s="117"/>
      <c r="I864" s="117"/>
      <c r="J864" s="117"/>
      <c r="K864" s="119">
        <v>-80</v>
      </c>
      <c r="L864" s="117"/>
      <c r="M864" s="119">
        <v>0</v>
      </c>
      <c r="N864" s="117"/>
      <c r="O864" s="117"/>
      <c r="P864" s="117"/>
      <c r="Q864" s="117"/>
      <c r="R864" s="117"/>
      <c r="S864" s="119">
        <v>900</v>
      </c>
      <c r="T864" s="117"/>
      <c r="U864" s="119">
        <v>-100</v>
      </c>
      <c r="V864" s="117"/>
      <c r="W864" s="119">
        <v>-100</v>
      </c>
      <c r="X864" s="119">
        <v>-100</v>
      </c>
      <c r="Y864" s="119">
        <v>100</v>
      </c>
      <c r="Z864" s="117"/>
      <c r="AA864" s="117"/>
      <c r="AB864" s="117"/>
      <c r="AC864" s="119">
        <v>300</v>
      </c>
      <c r="AD864" s="117"/>
      <c r="AE864" s="119">
        <v>-80</v>
      </c>
      <c r="AF864" s="117"/>
      <c r="AG864" s="117"/>
      <c r="AH864" s="119">
        <v>-100</v>
      </c>
      <c r="AI864" s="117"/>
      <c r="AJ864" s="117"/>
      <c r="AK864" s="119">
        <v>-100</v>
      </c>
      <c r="AL864" s="117"/>
      <c r="AM864" s="117"/>
      <c r="AN864" s="117"/>
      <c r="AO864" s="119">
        <v>-25</v>
      </c>
      <c r="AP864" s="119">
        <v>-100</v>
      </c>
      <c r="AQ864" s="119">
        <v>0</v>
      </c>
      <c r="AR864" s="119">
        <v>-100</v>
      </c>
      <c r="AS864" s="119">
        <v>-75</v>
      </c>
      <c r="AT864" s="117"/>
      <c r="AU864" s="117"/>
      <c r="AV864" s="117"/>
      <c r="AW864" s="117"/>
      <c r="AX864" s="117"/>
      <c r="AY864" s="117"/>
      <c r="AZ864" s="117"/>
      <c r="BA864" s="119">
        <v>100</v>
      </c>
      <c r="BB864" s="117"/>
      <c r="BC864" s="119">
        <v>-100</v>
      </c>
    </row>
    <row r="865" spans="1:55" x14ac:dyDescent="0.45">
      <c r="A865" s="260">
        <v>231</v>
      </c>
      <c r="B865" s="173" t="s">
        <v>313</v>
      </c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</row>
    <row r="866" spans="1:55" ht="29.25" x14ac:dyDescent="0.45">
      <c r="A866" s="261">
        <v>232</v>
      </c>
      <c r="B866" s="174" t="s">
        <v>93</v>
      </c>
      <c r="C866" s="119">
        <v>-3.3</v>
      </c>
      <c r="D866" s="119">
        <v>46.15</v>
      </c>
      <c r="E866" s="119">
        <v>-11.93</v>
      </c>
      <c r="F866" s="119">
        <v>0.56999999999999995</v>
      </c>
      <c r="G866" s="119">
        <v>8.0299999999999994</v>
      </c>
      <c r="H866" s="119">
        <v>8.17</v>
      </c>
      <c r="I866" s="119">
        <v>-0.54</v>
      </c>
      <c r="J866" s="119">
        <v>6.88</v>
      </c>
      <c r="K866" s="119">
        <v>32.21</v>
      </c>
      <c r="L866" s="119">
        <v>9.94</v>
      </c>
      <c r="M866" s="119">
        <v>-1.34</v>
      </c>
      <c r="N866" s="119">
        <v>-0.32</v>
      </c>
      <c r="O866" s="119">
        <v>-7.88</v>
      </c>
      <c r="P866" s="119">
        <v>11.98</v>
      </c>
      <c r="Q866" s="119">
        <v>15.97</v>
      </c>
      <c r="R866" s="119">
        <v>0.93</v>
      </c>
      <c r="S866" s="119">
        <v>7.28</v>
      </c>
      <c r="T866" s="119">
        <v>-19.52</v>
      </c>
      <c r="U866" s="119">
        <v>33.26</v>
      </c>
      <c r="V866" s="119">
        <v>11.09</v>
      </c>
      <c r="W866" s="119">
        <v>-5.4</v>
      </c>
      <c r="X866" s="119">
        <v>5.52</v>
      </c>
      <c r="Y866" s="119">
        <v>23.22</v>
      </c>
      <c r="Z866" s="119">
        <v>5.16</v>
      </c>
      <c r="AA866" s="119">
        <v>19.05</v>
      </c>
      <c r="AB866" s="119">
        <v>-9.24</v>
      </c>
      <c r="AC866" s="119">
        <v>-3.26</v>
      </c>
      <c r="AD866" s="119">
        <v>12.14</v>
      </c>
      <c r="AE866" s="119">
        <v>-25.99</v>
      </c>
      <c r="AF866" s="119">
        <v>66.66</v>
      </c>
      <c r="AG866" s="119">
        <v>-11.58</v>
      </c>
      <c r="AH866" s="119">
        <v>28.08</v>
      </c>
      <c r="AI866" s="119">
        <v>25.64</v>
      </c>
      <c r="AJ866" s="119">
        <v>-0.11</v>
      </c>
      <c r="AK866" s="119">
        <v>10.37</v>
      </c>
      <c r="AL866" s="119">
        <v>19.47</v>
      </c>
      <c r="AM866" s="119">
        <v>20.48</v>
      </c>
      <c r="AN866" s="119">
        <v>10.4</v>
      </c>
      <c r="AO866" s="119">
        <v>22.37</v>
      </c>
      <c r="AP866" s="119">
        <v>4.51</v>
      </c>
      <c r="AQ866" s="119">
        <v>80.23</v>
      </c>
      <c r="AR866" s="119">
        <v>-3.3</v>
      </c>
      <c r="AS866" s="119">
        <v>8.06</v>
      </c>
      <c r="AT866" s="119">
        <v>3.25</v>
      </c>
      <c r="AU866" s="119">
        <v>2.67</v>
      </c>
      <c r="AV866" s="119">
        <v>35.770000000000003</v>
      </c>
      <c r="AW866" s="119">
        <v>12.68</v>
      </c>
      <c r="AX866" s="119">
        <v>4.5</v>
      </c>
      <c r="AY866" s="119">
        <v>16.86</v>
      </c>
      <c r="AZ866" s="119">
        <v>16.899999999999999</v>
      </c>
      <c r="BA866" s="119">
        <v>2.73</v>
      </c>
      <c r="BB866" s="119">
        <v>19.13</v>
      </c>
      <c r="BC866" s="119">
        <v>9.68</v>
      </c>
    </row>
    <row r="867" spans="1:55" x14ac:dyDescent="0.45">
      <c r="A867" s="260">
        <v>233</v>
      </c>
      <c r="B867" s="173" t="s">
        <v>314</v>
      </c>
      <c r="C867" s="120">
        <v>-8.7799999999999994</v>
      </c>
      <c r="D867" s="120">
        <v>22.95</v>
      </c>
      <c r="E867" s="120">
        <v>14.28</v>
      </c>
      <c r="F867" s="120">
        <v>6.76</v>
      </c>
      <c r="G867" s="120">
        <v>-16.68</v>
      </c>
      <c r="H867" s="120">
        <v>16.420000000000002</v>
      </c>
      <c r="I867" s="120">
        <v>-7.62</v>
      </c>
      <c r="J867" s="120">
        <v>-38.06</v>
      </c>
      <c r="K867" s="120">
        <v>-15.41</v>
      </c>
      <c r="L867" s="120">
        <v>-20.079999999999998</v>
      </c>
      <c r="M867" s="120">
        <v>-40.64</v>
      </c>
      <c r="N867" s="120">
        <v>-38.32</v>
      </c>
      <c r="O867" s="120">
        <v>-16.38</v>
      </c>
      <c r="P867" s="120">
        <v>8.66</v>
      </c>
      <c r="Q867" s="120">
        <v>2.23</v>
      </c>
      <c r="R867" s="120">
        <v>-9.8000000000000007</v>
      </c>
      <c r="S867" s="120">
        <v>-42.82</v>
      </c>
      <c r="T867" s="120">
        <v>-59.78</v>
      </c>
      <c r="U867" s="120">
        <v>-26.3</v>
      </c>
      <c r="V867" s="120">
        <v>-5.71</v>
      </c>
      <c r="W867" s="120">
        <v>17.87</v>
      </c>
      <c r="X867" s="120">
        <v>18.82</v>
      </c>
      <c r="Y867" s="120">
        <v>72.59</v>
      </c>
      <c r="Z867" s="120">
        <v>27.24</v>
      </c>
      <c r="AA867" s="120">
        <v>-0.53</v>
      </c>
      <c r="AB867" s="120">
        <v>-6.29</v>
      </c>
      <c r="AC867" s="120">
        <v>-5.53</v>
      </c>
      <c r="AD867" s="120">
        <v>-2.64</v>
      </c>
      <c r="AE867" s="120">
        <v>49.44</v>
      </c>
      <c r="AF867" s="120">
        <v>37.01</v>
      </c>
      <c r="AG867" s="120">
        <v>-4.92</v>
      </c>
      <c r="AH867" s="120">
        <v>28.06</v>
      </c>
      <c r="AI867" s="120">
        <v>-20.2</v>
      </c>
      <c r="AJ867" s="120">
        <v>-41.19</v>
      </c>
      <c r="AK867" s="120">
        <v>-48.12</v>
      </c>
      <c r="AL867" s="120">
        <v>-2.94</v>
      </c>
      <c r="AM867" s="120">
        <v>-12.78</v>
      </c>
      <c r="AN867" s="120">
        <v>-30.03</v>
      </c>
      <c r="AO867" s="120">
        <v>-22.52</v>
      </c>
      <c r="AP867" s="120">
        <v>-37.42</v>
      </c>
      <c r="AQ867" s="120">
        <v>11.47</v>
      </c>
      <c r="AR867" s="120">
        <v>21.57</v>
      </c>
      <c r="AS867" s="120">
        <v>20.9</v>
      </c>
      <c r="AT867" s="120">
        <v>-41.41</v>
      </c>
      <c r="AU867" s="120">
        <v>-24.26</v>
      </c>
      <c r="AV867" s="120">
        <v>33.72</v>
      </c>
      <c r="AW867" s="120">
        <v>30.17</v>
      </c>
      <c r="AX867" s="120">
        <v>-19.309999999999999</v>
      </c>
      <c r="AY867" s="120">
        <v>-1.85</v>
      </c>
      <c r="AZ867" s="120">
        <v>11</v>
      </c>
      <c r="BA867" s="120">
        <v>5.63</v>
      </c>
      <c r="BB867" s="120">
        <v>30.31</v>
      </c>
      <c r="BC867" s="120">
        <v>-17.43</v>
      </c>
    </row>
    <row r="868" spans="1:55" ht="29.25" x14ac:dyDescent="0.45">
      <c r="A868" s="261">
        <v>234</v>
      </c>
      <c r="B868" s="174" t="s">
        <v>164</v>
      </c>
      <c r="C868" s="119">
        <v>-10.28</v>
      </c>
      <c r="D868" s="119">
        <v>42.95</v>
      </c>
      <c r="E868" s="119">
        <v>29.45</v>
      </c>
      <c r="F868" s="119">
        <v>4.42</v>
      </c>
      <c r="G868" s="119">
        <v>-61.09</v>
      </c>
      <c r="H868" s="119">
        <v>87.43</v>
      </c>
      <c r="I868" s="119">
        <v>358.25</v>
      </c>
      <c r="J868" s="119">
        <v>66.900000000000006</v>
      </c>
      <c r="K868" s="119">
        <v>-41.82</v>
      </c>
      <c r="L868" s="119">
        <v>157.43</v>
      </c>
      <c r="M868" s="119">
        <v>87.72</v>
      </c>
      <c r="N868" s="119">
        <v>265.43</v>
      </c>
      <c r="O868" s="119">
        <v>65.02</v>
      </c>
      <c r="P868" s="119">
        <v>-17.32</v>
      </c>
      <c r="Q868" s="119">
        <v>-26.35</v>
      </c>
      <c r="R868" s="119">
        <v>154.66</v>
      </c>
      <c r="S868" s="119">
        <v>157.02000000000001</v>
      </c>
      <c r="T868" s="119">
        <v>-2.23</v>
      </c>
      <c r="U868" s="119">
        <v>-38.130000000000003</v>
      </c>
      <c r="V868" s="119">
        <v>-49.02</v>
      </c>
      <c r="W868" s="119">
        <v>11.56</v>
      </c>
      <c r="X868" s="119">
        <v>-34.17</v>
      </c>
      <c r="Y868" s="119">
        <v>-29.19</v>
      </c>
      <c r="Z868" s="119">
        <v>-73.2</v>
      </c>
      <c r="AA868" s="119">
        <v>-45.22</v>
      </c>
      <c r="AB868" s="119">
        <v>-57.03</v>
      </c>
      <c r="AC868" s="119">
        <v>12.89</v>
      </c>
      <c r="AD868" s="119">
        <v>-58.74</v>
      </c>
      <c r="AE868" s="119">
        <v>-46.03</v>
      </c>
      <c r="AF868" s="119">
        <v>-70</v>
      </c>
      <c r="AG868" s="119">
        <v>-86</v>
      </c>
      <c r="AH868" s="119">
        <v>93.7</v>
      </c>
      <c r="AI868" s="119">
        <v>-16.25</v>
      </c>
      <c r="AJ868" s="119">
        <v>-81.99</v>
      </c>
      <c r="AK868" s="119">
        <v>-51.13</v>
      </c>
      <c r="AL868" s="119">
        <v>-7.98</v>
      </c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</row>
    <row r="869" spans="1:55" x14ac:dyDescent="0.45">
      <c r="A869" s="260">
        <v>235</v>
      </c>
      <c r="B869" s="173" t="s">
        <v>315</v>
      </c>
      <c r="C869" s="120">
        <v>76.5</v>
      </c>
      <c r="D869" s="120">
        <v>-23.17</v>
      </c>
      <c r="E869" s="120">
        <v>-13.54</v>
      </c>
      <c r="F869" s="120">
        <v>-23.77</v>
      </c>
      <c r="G869" s="120">
        <v>27.12</v>
      </c>
      <c r="H869" s="120">
        <v>19.3</v>
      </c>
      <c r="I869" s="120">
        <v>47.98</v>
      </c>
      <c r="J869" s="120">
        <v>-6.59</v>
      </c>
      <c r="K869" s="120">
        <v>36.15</v>
      </c>
      <c r="L869" s="120">
        <v>13.17</v>
      </c>
      <c r="M869" s="120">
        <v>-14.07</v>
      </c>
      <c r="N869" s="120">
        <v>9.82</v>
      </c>
      <c r="O869" s="120">
        <v>-24.46</v>
      </c>
      <c r="P869" s="120">
        <v>75.41</v>
      </c>
      <c r="Q869" s="120">
        <v>74.25</v>
      </c>
      <c r="R869" s="120">
        <v>53.01</v>
      </c>
      <c r="S869" s="120">
        <v>-15.89</v>
      </c>
      <c r="T869" s="120">
        <v>56.46</v>
      </c>
      <c r="U869" s="120">
        <v>-12.83</v>
      </c>
      <c r="V869" s="120">
        <v>-33.78</v>
      </c>
      <c r="W869" s="120">
        <v>-22.32</v>
      </c>
      <c r="X869" s="120">
        <v>-22.5</v>
      </c>
      <c r="Y869" s="120">
        <v>-27.68</v>
      </c>
      <c r="Z869" s="120">
        <v>-32.11</v>
      </c>
      <c r="AA869" s="120">
        <v>16.39</v>
      </c>
      <c r="AB869" s="120">
        <v>-21.69</v>
      </c>
      <c r="AC869" s="120">
        <v>-25.75</v>
      </c>
      <c r="AD869" s="120">
        <v>-8.15</v>
      </c>
      <c r="AE869" s="120">
        <v>1.65</v>
      </c>
      <c r="AF869" s="120">
        <v>-35.67</v>
      </c>
      <c r="AG869" s="120">
        <v>-9.5</v>
      </c>
      <c r="AH869" s="120">
        <v>79.98</v>
      </c>
      <c r="AI869" s="120">
        <v>39.31</v>
      </c>
      <c r="AJ869" s="120">
        <v>-4.03</v>
      </c>
      <c r="AK869" s="120">
        <v>11.82</v>
      </c>
      <c r="AL869" s="120">
        <v>-9.5</v>
      </c>
      <c r="AM869" s="120">
        <v>-30.24</v>
      </c>
      <c r="AN869" s="120">
        <v>-7.2</v>
      </c>
      <c r="AO869" s="120">
        <v>0.56000000000000005</v>
      </c>
      <c r="AP869" s="120">
        <v>-55.67</v>
      </c>
      <c r="AQ869" s="120">
        <v>-11.45</v>
      </c>
      <c r="AR869" s="120">
        <v>-33.380000000000003</v>
      </c>
      <c r="AS869" s="120">
        <v>-39.64</v>
      </c>
      <c r="AT869" s="120">
        <v>-55.43</v>
      </c>
      <c r="AU869" s="120">
        <v>-49.22</v>
      </c>
      <c r="AV869" s="120">
        <v>-42.1</v>
      </c>
      <c r="AW869" s="120">
        <v>-8.11</v>
      </c>
      <c r="AX869" s="120">
        <v>11.57</v>
      </c>
      <c r="AY869" s="120">
        <v>10.06</v>
      </c>
      <c r="AZ869" s="120">
        <v>0</v>
      </c>
      <c r="BA869" s="120">
        <v>9.06</v>
      </c>
      <c r="BB869" s="120">
        <v>17.91</v>
      </c>
      <c r="BC869" s="120">
        <v>-3.4</v>
      </c>
    </row>
    <row r="870" spans="1:55" x14ac:dyDescent="0.45">
      <c r="A870" s="261">
        <v>236</v>
      </c>
      <c r="B870" s="174" t="s">
        <v>316</v>
      </c>
      <c r="C870" s="119">
        <v>51.37</v>
      </c>
      <c r="D870" s="119">
        <v>1.0900000000000001</v>
      </c>
      <c r="E870" s="119">
        <v>-22.1</v>
      </c>
      <c r="F870" s="119">
        <v>-31.13</v>
      </c>
      <c r="G870" s="119">
        <v>-2.5299999999999998</v>
      </c>
      <c r="H870" s="119">
        <v>-33.659999999999997</v>
      </c>
      <c r="I870" s="119">
        <v>73.37</v>
      </c>
      <c r="J870" s="119">
        <v>-39.44</v>
      </c>
      <c r="K870" s="119">
        <v>4.2300000000000004</v>
      </c>
      <c r="L870" s="119">
        <v>6.75</v>
      </c>
      <c r="M870" s="119">
        <v>-26.48</v>
      </c>
      <c r="N870" s="119">
        <v>51.32</v>
      </c>
      <c r="O870" s="119">
        <v>8.2100000000000009</v>
      </c>
      <c r="P870" s="119">
        <v>22.33</v>
      </c>
      <c r="Q870" s="119">
        <v>27.79</v>
      </c>
      <c r="R870" s="119">
        <v>37.01</v>
      </c>
      <c r="S870" s="119">
        <v>-20.39</v>
      </c>
      <c r="T870" s="119">
        <v>-6.4</v>
      </c>
      <c r="U870" s="119">
        <v>33.11</v>
      </c>
      <c r="V870" s="119">
        <v>-2.4300000000000002</v>
      </c>
      <c r="W870" s="119">
        <v>-22.33</v>
      </c>
      <c r="X870" s="119">
        <v>-25.33</v>
      </c>
      <c r="Y870" s="119">
        <v>-30.55</v>
      </c>
      <c r="Z870" s="119">
        <v>-37.03</v>
      </c>
      <c r="AA870" s="119">
        <v>-54.02</v>
      </c>
      <c r="AB870" s="119">
        <v>-11.82</v>
      </c>
      <c r="AC870" s="119">
        <v>-11.72</v>
      </c>
      <c r="AD870" s="119">
        <v>-50.41</v>
      </c>
      <c r="AE870" s="119">
        <v>14.98</v>
      </c>
      <c r="AF870" s="119">
        <v>51.66</v>
      </c>
      <c r="AG870" s="119">
        <v>-62.62</v>
      </c>
      <c r="AH870" s="119">
        <v>10.29</v>
      </c>
      <c r="AI870" s="119">
        <v>-9.76</v>
      </c>
      <c r="AJ870" s="119">
        <v>-17.54</v>
      </c>
      <c r="AK870" s="119">
        <v>9.2200000000000006</v>
      </c>
      <c r="AL870" s="119">
        <v>10.76</v>
      </c>
      <c r="AM870" s="119">
        <v>2.2599999999999998</v>
      </c>
      <c r="AN870" s="119">
        <v>-23.88</v>
      </c>
      <c r="AO870" s="119">
        <v>-12.65</v>
      </c>
      <c r="AP870" s="119">
        <v>-10.210000000000001</v>
      </c>
      <c r="AQ870" s="119">
        <v>-10.43</v>
      </c>
      <c r="AR870" s="119">
        <v>-25.57</v>
      </c>
      <c r="AS870" s="119">
        <v>-2.59</v>
      </c>
      <c r="AT870" s="119">
        <v>-9.4700000000000006</v>
      </c>
      <c r="AU870" s="119">
        <v>-3.75</v>
      </c>
      <c r="AV870" s="119">
        <v>16.97</v>
      </c>
      <c r="AW870" s="119">
        <v>7.72</v>
      </c>
      <c r="AX870" s="119">
        <v>20.83</v>
      </c>
      <c r="AY870" s="119">
        <v>-3.39</v>
      </c>
      <c r="AZ870" s="119">
        <v>-13.58</v>
      </c>
      <c r="BA870" s="119">
        <v>-23.01</v>
      </c>
      <c r="BB870" s="119">
        <v>30.77</v>
      </c>
      <c r="BC870" s="119">
        <v>27.4</v>
      </c>
    </row>
    <row r="871" spans="1:55" ht="42" x14ac:dyDescent="0.45">
      <c r="A871" s="260">
        <v>237</v>
      </c>
      <c r="B871" s="173" t="s">
        <v>317</v>
      </c>
      <c r="C871" s="120">
        <v>-33.950000000000003</v>
      </c>
      <c r="D871" s="120">
        <v>-34.04</v>
      </c>
      <c r="E871" s="120">
        <v>-29.96</v>
      </c>
      <c r="F871" s="120">
        <v>-5</v>
      </c>
      <c r="G871" s="120">
        <v>9.94</v>
      </c>
      <c r="H871" s="120">
        <v>7.84</v>
      </c>
      <c r="I871" s="120">
        <v>23</v>
      </c>
      <c r="J871" s="120">
        <v>-26.36</v>
      </c>
      <c r="K871" s="120">
        <v>107.53</v>
      </c>
      <c r="L871" s="120">
        <v>21.26</v>
      </c>
      <c r="M871" s="120">
        <v>-54.1</v>
      </c>
      <c r="N871" s="120">
        <v>-31.54</v>
      </c>
      <c r="O871" s="120">
        <v>-5.59</v>
      </c>
      <c r="P871" s="120">
        <v>75</v>
      </c>
      <c r="Q871" s="120">
        <v>24.53</v>
      </c>
      <c r="R871" s="120">
        <v>99.25</v>
      </c>
      <c r="S871" s="120">
        <v>5.65</v>
      </c>
      <c r="T871" s="120">
        <v>-54.55</v>
      </c>
      <c r="U871" s="120">
        <v>-1.63</v>
      </c>
      <c r="V871" s="120">
        <v>-15.43</v>
      </c>
      <c r="W871" s="120">
        <v>-50.52</v>
      </c>
      <c r="X871" s="120">
        <v>-45.5</v>
      </c>
      <c r="Y871" s="120">
        <v>-27.86</v>
      </c>
      <c r="Z871" s="120">
        <v>28.43</v>
      </c>
      <c r="AA871" s="120">
        <v>-39.64</v>
      </c>
      <c r="AB871" s="120">
        <v>-18.89</v>
      </c>
      <c r="AC871" s="120">
        <v>-51.01</v>
      </c>
      <c r="AD871" s="120">
        <v>-64.150000000000006</v>
      </c>
      <c r="AE871" s="120">
        <v>-18.18</v>
      </c>
      <c r="AF871" s="120">
        <v>50</v>
      </c>
      <c r="AG871" s="120">
        <v>-43.8</v>
      </c>
      <c r="AH871" s="120">
        <v>3.65</v>
      </c>
      <c r="AI871" s="120">
        <v>-15.18</v>
      </c>
      <c r="AJ871" s="120">
        <v>56.52</v>
      </c>
      <c r="AK871" s="120">
        <v>11.88</v>
      </c>
      <c r="AL871" s="120">
        <v>36.64</v>
      </c>
      <c r="AM871" s="120">
        <v>87.25</v>
      </c>
      <c r="AN871" s="120">
        <v>-7.95</v>
      </c>
      <c r="AO871" s="120">
        <v>147.41999999999999</v>
      </c>
      <c r="AP871" s="120">
        <v>136.84</v>
      </c>
      <c r="AQ871" s="120">
        <v>90.2</v>
      </c>
      <c r="AR871" s="120">
        <v>101.33</v>
      </c>
      <c r="AS871" s="120">
        <v>58.82</v>
      </c>
      <c r="AT871" s="120">
        <v>95.77</v>
      </c>
      <c r="AU871" s="120">
        <v>59.88</v>
      </c>
      <c r="AV871" s="120">
        <v>11.11</v>
      </c>
      <c r="AW871" s="120">
        <v>134.51</v>
      </c>
      <c r="AX871" s="120">
        <v>-2.23</v>
      </c>
      <c r="AY871" s="120">
        <v>56.02</v>
      </c>
      <c r="AZ871" s="120">
        <v>107.41</v>
      </c>
      <c r="BA871" s="120">
        <v>61.67</v>
      </c>
      <c r="BB871" s="120">
        <v>7.11</v>
      </c>
      <c r="BC871" s="120">
        <v>-9.9700000000000006</v>
      </c>
    </row>
    <row r="872" spans="1:55" ht="29.25" x14ac:dyDescent="0.45">
      <c r="A872" s="261">
        <v>238</v>
      </c>
      <c r="B872" s="174" t="s">
        <v>318</v>
      </c>
      <c r="C872" s="119">
        <v>-54.02</v>
      </c>
      <c r="D872" s="119">
        <v>-43.53</v>
      </c>
      <c r="E872" s="119">
        <v>-48.96</v>
      </c>
      <c r="F872" s="119">
        <v>-36.1</v>
      </c>
      <c r="G872" s="119">
        <v>-30.11</v>
      </c>
      <c r="H872" s="119">
        <v>-35.840000000000003</v>
      </c>
      <c r="I872" s="119">
        <v>2.63</v>
      </c>
      <c r="J872" s="119">
        <v>-33.19</v>
      </c>
      <c r="K872" s="119">
        <v>-31.76</v>
      </c>
      <c r="L872" s="119">
        <v>27.49</v>
      </c>
      <c r="M872" s="119">
        <v>-14.03</v>
      </c>
      <c r="N872" s="119">
        <v>2.4500000000000002</v>
      </c>
      <c r="O872" s="119">
        <v>28.72</v>
      </c>
      <c r="P872" s="119">
        <v>62.7</v>
      </c>
      <c r="Q872" s="119">
        <v>3.37</v>
      </c>
      <c r="R872" s="119">
        <v>16.5</v>
      </c>
      <c r="S872" s="119">
        <v>18.350000000000001</v>
      </c>
      <c r="T872" s="119">
        <v>35.04</v>
      </c>
      <c r="U872" s="119">
        <v>-15.89</v>
      </c>
      <c r="V872" s="119">
        <v>17.059999999999999</v>
      </c>
      <c r="W872" s="119">
        <v>2.2200000000000002</v>
      </c>
      <c r="X872" s="119">
        <v>-34.25</v>
      </c>
      <c r="Y872" s="119">
        <v>24.78</v>
      </c>
      <c r="Z872" s="119">
        <v>1.63</v>
      </c>
      <c r="AA872" s="119">
        <v>-16.420000000000002</v>
      </c>
      <c r="AB872" s="119">
        <v>-17.079999999999998</v>
      </c>
      <c r="AC872" s="119">
        <v>24.41</v>
      </c>
      <c r="AD872" s="119">
        <v>-11.7</v>
      </c>
      <c r="AE872" s="119">
        <v>3.93</v>
      </c>
      <c r="AF872" s="119">
        <v>-5.19</v>
      </c>
      <c r="AG872" s="119">
        <v>17.670000000000002</v>
      </c>
      <c r="AH872" s="119">
        <v>8.1300000000000008</v>
      </c>
      <c r="AI872" s="119">
        <v>33.51</v>
      </c>
      <c r="AJ872" s="119">
        <v>-10.25</v>
      </c>
      <c r="AK872" s="119">
        <v>-18.02</v>
      </c>
      <c r="AL872" s="119">
        <v>-12.81</v>
      </c>
      <c r="AM872" s="119">
        <v>2.82</v>
      </c>
      <c r="AN872" s="119">
        <v>5.29</v>
      </c>
      <c r="AO872" s="119">
        <v>-8.35</v>
      </c>
      <c r="AP872" s="119">
        <v>10.94</v>
      </c>
      <c r="AQ872" s="119">
        <v>-1.79</v>
      </c>
      <c r="AR872" s="119">
        <v>-16.579999999999998</v>
      </c>
      <c r="AS872" s="119">
        <v>-19.3</v>
      </c>
      <c r="AT872" s="119">
        <v>-15.56</v>
      </c>
      <c r="AU872" s="119">
        <v>0.68</v>
      </c>
      <c r="AV872" s="119">
        <v>58.94</v>
      </c>
      <c r="AW872" s="119">
        <v>20.14</v>
      </c>
      <c r="AX872" s="119">
        <v>-18.25</v>
      </c>
      <c r="AY872" s="119">
        <v>9.9600000000000009</v>
      </c>
      <c r="AZ872" s="119">
        <v>-31.45</v>
      </c>
      <c r="BA872" s="119">
        <v>-23.4</v>
      </c>
      <c r="BB872" s="119">
        <v>36.909999999999997</v>
      </c>
      <c r="BC872" s="119">
        <v>52.31</v>
      </c>
    </row>
    <row r="873" spans="1:55" x14ac:dyDescent="0.45">
      <c r="A873" s="260">
        <v>239</v>
      </c>
      <c r="B873" s="173" t="s">
        <v>47</v>
      </c>
      <c r="C873" s="120">
        <v>10.58</v>
      </c>
      <c r="D873" s="120">
        <v>17.02</v>
      </c>
      <c r="E873" s="120">
        <v>11.51</v>
      </c>
      <c r="F873" s="120">
        <v>10.66</v>
      </c>
      <c r="G873" s="120">
        <v>7.31</v>
      </c>
      <c r="H873" s="120">
        <v>25.97</v>
      </c>
      <c r="I873" s="120">
        <v>13.25</v>
      </c>
      <c r="J873" s="120">
        <v>30.11</v>
      </c>
      <c r="K873" s="120">
        <v>10.46</v>
      </c>
      <c r="L873" s="120">
        <v>29.06</v>
      </c>
      <c r="M873" s="120">
        <v>22.36</v>
      </c>
      <c r="N873" s="120">
        <v>8.32</v>
      </c>
      <c r="O873" s="120">
        <v>7.85</v>
      </c>
      <c r="P873" s="120">
        <v>1.67</v>
      </c>
      <c r="Q873" s="120">
        <v>12.62</v>
      </c>
      <c r="R873" s="120">
        <v>-0.12</v>
      </c>
      <c r="S873" s="120">
        <v>6.01</v>
      </c>
      <c r="T873" s="120">
        <v>-13.82</v>
      </c>
      <c r="U873" s="120">
        <v>1.49</v>
      </c>
      <c r="V873" s="120">
        <v>-12.3</v>
      </c>
      <c r="W873" s="120">
        <v>-6.94</v>
      </c>
      <c r="X873" s="120">
        <v>15.8</v>
      </c>
      <c r="Y873" s="120">
        <v>9.83</v>
      </c>
      <c r="Z873" s="120">
        <v>5.0999999999999996</v>
      </c>
      <c r="AA873" s="120">
        <v>7.98</v>
      </c>
      <c r="AB873" s="120">
        <v>18.440000000000001</v>
      </c>
      <c r="AC873" s="120">
        <v>18.850000000000001</v>
      </c>
      <c r="AD873" s="120">
        <v>17.600000000000001</v>
      </c>
      <c r="AE873" s="120">
        <v>7.16</v>
      </c>
      <c r="AF873" s="120">
        <v>21.62</v>
      </c>
      <c r="AG873" s="120">
        <v>-0.5</v>
      </c>
      <c r="AH873" s="120">
        <v>18.45</v>
      </c>
      <c r="AI873" s="120">
        <v>7.72</v>
      </c>
      <c r="AJ873" s="120">
        <v>-21.97</v>
      </c>
      <c r="AK873" s="120">
        <v>-4.74</v>
      </c>
      <c r="AL873" s="120">
        <v>9.58</v>
      </c>
      <c r="AM873" s="120">
        <v>9.7899999999999991</v>
      </c>
      <c r="AN873" s="120">
        <v>-2.94</v>
      </c>
      <c r="AO873" s="120">
        <v>-3.59</v>
      </c>
      <c r="AP873" s="120">
        <v>1.69</v>
      </c>
      <c r="AQ873" s="120">
        <v>7.5</v>
      </c>
      <c r="AR873" s="120">
        <v>9.14</v>
      </c>
      <c r="AS873" s="120">
        <v>17.66</v>
      </c>
      <c r="AT873" s="120">
        <v>6.77</v>
      </c>
      <c r="AU873" s="120">
        <v>3.4</v>
      </c>
      <c r="AV873" s="120">
        <v>16.809999999999999</v>
      </c>
      <c r="AW873" s="120">
        <v>42.55</v>
      </c>
      <c r="AX873" s="120">
        <v>-3.47</v>
      </c>
      <c r="AY873" s="120">
        <v>20.61</v>
      </c>
      <c r="AZ873" s="120">
        <v>17.28</v>
      </c>
      <c r="BA873" s="120">
        <v>4.9800000000000004</v>
      </c>
      <c r="BB873" s="120">
        <v>12.89</v>
      </c>
      <c r="BC873" s="120">
        <v>33.369999999999997</v>
      </c>
    </row>
    <row r="874" spans="1:55" ht="29.25" x14ac:dyDescent="0.45">
      <c r="A874" s="261">
        <v>240</v>
      </c>
      <c r="B874" s="174" t="s">
        <v>319</v>
      </c>
      <c r="C874" s="119">
        <v>-19.850000000000001</v>
      </c>
      <c r="D874" s="119">
        <v>-8.1199999999999992</v>
      </c>
      <c r="E874" s="119">
        <v>-26.36</v>
      </c>
      <c r="F874" s="119">
        <v>-13.4</v>
      </c>
      <c r="G874" s="119">
        <v>-24.18</v>
      </c>
      <c r="H874" s="119">
        <v>0.13</v>
      </c>
      <c r="I874" s="119">
        <v>-9.74</v>
      </c>
      <c r="J874" s="119">
        <v>12.88</v>
      </c>
      <c r="K874" s="119">
        <v>13.9</v>
      </c>
      <c r="L874" s="119">
        <v>17.79</v>
      </c>
      <c r="M874" s="119">
        <v>-3.33</v>
      </c>
      <c r="N874" s="119">
        <v>-8.7200000000000006</v>
      </c>
      <c r="O874" s="119">
        <v>-3.8</v>
      </c>
      <c r="P874" s="119">
        <v>9.7200000000000006</v>
      </c>
      <c r="Q874" s="119">
        <v>28.82</v>
      </c>
      <c r="R874" s="119">
        <v>12.85</v>
      </c>
      <c r="S874" s="119">
        <v>21.3</v>
      </c>
      <c r="T874" s="119">
        <v>10.25</v>
      </c>
      <c r="U874" s="119">
        <v>8.41</v>
      </c>
      <c r="V874" s="119">
        <v>-14.34</v>
      </c>
      <c r="W874" s="119">
        <v>-14.74</v>
      </c>
      <c r="X874" s="119">
        <v>-13.4</v>
      </c>
      <c r="Y874" s="119">
        <v>12.54</v>
      </c>
      <c r="Z874" s="119">
        <v>4.16</v>
      </c>
      <c r="AA874" s="119">
        <v>-1.32</v>
      </c>
      <c r="AB874" s="119">
        <v>-2.4</v>
      </c>
      <c r="AC874" s="119">
        <v>1.44</v>
      </c>
      <c r="AD874" s="119">
        <v>3.55</v>
      </c>
      <c r="AE874" s="119">
        <v>13</v>
      </c>
      <c r="AF874" s="119">
        <v>12.19</v>
      </c>
      <c r="AG874" s="119">
        <v>5.99</v>
      </c>
      <c r="AH874" s="119">
        <v>3.1</v>
      </c>
      <c r="AI874" s="119">
        <v>17.22</v>
      </c>
      <c r="AJ874" s="119">
        <v>26.87</v>
      </c>
      <c r="AK874" s="119">
        <v>19.03</v>
      </c>
      <c r="AL874" s="119">
        <v>38.799999999999997</v>
      </c>
      <c r="AM874" s="119">
        <v>75.44</v>
      </c>
      <c r="AN874" s="119">
        <v>75.319999999999993</v>
      </c>
      <c r="AO874" s="119">
        <v>53.49</v>
      </c>
      <c r="AP874" s="119">
        <v>29.49</v>
      </c>
      <c r="AQ874" s="119">
        <v>15.11</v>
      </c>
      <c r="AR874" s="119">
        <v>24.73</v>
      </c>
      <c r="AS874" s="119">
        <v>19.78</v>
      </c>
      <c r="AT874" s="119">
        <v>38.979999999999997</v>
      </c>
      <c r="AU874" s="119">
        <v>87.45</v>
      </c>
      <c r="AV874" s="119">
        <v>23.56</v>
      </c>
      <c r="AW874" s="119">
        <v>24.65</v>
      </c>
      <c r="AX874" s="119">
        <v>17.190000000000001</v>
      </c>
      <c r="AY874" s="119">
        <v>7.79</v>
      </c>
      <c r="AZ874" s="119">
        <v>-2.82</v>
      </c>
      <c r="BA874" s="119">
        <v>-0.15</v>
      </c>
      <c r="BB874" s="119">
        <v>11.42</v>
      </c>
      <c r="BC874" s="119">
        <v>13.07</v>
      </c>
    </row>
    <row r="875" spans="1:55" x14ac:dyDescent="0.45">
      <c r="A875" s="260">
        <v>241</v>
      </c>
      <c r="B875" s="173" t="s">
        <v>94</v>
      </c>
      <c r="C875" s="120">
        <v>-21.7</v>
      </c>
      <c r="D875" s="120">
        <v>-25.86</v>
      </c>
      <c r="E875" s="120">
        <v>-33.22</v>
      </c>
      <c r="F875" s="120">
        <v>-42.62</v>
      </c>
      <c r="G875" s="120">
        <v>-44.84</v>
      </c>
      <c r="H875" s="120">
        <v>-31.84</v>
      </c>
      <c r="I875" s="120">
        <v>-25.62</v>
      </c>
      <c r="J875" s="120">
        <v>-19.46</v>
      </c>
      <c r="K875" s="120">
        <v>-18.829999999999998</v>
      </c>
      <c r="L875" s="120">
        <v>7.74</v>
      </c>
      <c r="M875" s="120">
        <v>-29.8</v>
      </c>
      <c r="N875" s="120">
        <v>-2.2999999999999998</v>
      </c>
      <c r="O875" s="120">
        <v>-23.42</v>
      </c>
      <c r="P875" s="120">
        <v>-13.46</v>
      </c>
      <c r="Q875" s="120">
        <v>-28.9</v>
      </c>
      <c r="R875" s="120">
        <v>-22.28</v>
      </c>
      <c r="S875" s="120">
        <v>-22.21</v>
      </c>
      <c r="T875" s="120">
        <v>-10.210000000000001</v>
      </c>
      <c r="U875" s="120">
        <v>9.34</v>
      </c>
      <c r="V875" s="120">
        <v>-13.04</v>
      </c>
      <c r="W875" s="120">
        <v>7.99</v>
      </c>
      <c r="X875" s="120">
        <v>-12.69</v>
      </c>
      <c r="Y875" s="120">
        <v>3.63</v>
      </c>
      <c r="Z875" s="120">
        <v>-9.9600000000000009</v>
      </c>
      <c r="AA875" s="120">
        <v>1.99</v>
      </c>
      <c r="AB875" s="120">
        <v>11.43</v>
      </c>
      <c r="AC875" s="120">
        <v>13.67</v>
      </c>
      <c r="AD875" s="120">
        <v>10.91</v>
      </c>
      <c r="AE875" s="120">
        <v>2.33</v>
      </c>
      <c r="AF875" s="120">
        <v>27.99</v>
      </c>
      <c r="AG875" s="120">
        <v>-23.77</v>
      </c>
      <c r="AH875" s="120">
        <v>-9.73</v>
      </c>
      <c r="AI875" s="120">
        <v>-6.79</v>
      </c>
      <c r="AJ875" s="120">
        <v>-27.48</v>
      </c>
      <c r="AK875" s="120">
        <v>-5.49</v>
      </c>
      <c r="AL875" s="120">
        <v>17.260000000000002</v>
      </c>
      <c r="AM875" s="120">
        <v>21.46</v>
      </c>
      <c r="AN875" s="120">
        <v>18.48</v>
      </c>
      <c r="AO875" s="120">
        <v>17.489999999999998</v>
      </c>
      <c r="AP875" s="120">
        <v>11.5</v>
      </c>
      <c r="AQ875" s="120">
        <v>22.6</v>
      </c>
      <c r="AR875" s="120">
        <v>-3.71</v>
      </c>
      <c r="AS875" s="120">
        <v>22.83</v>
      </c>
      <c r="AT875" s="120">
        <v>37.4</v>
      </c>
      <c r="AU875" s="120">
        <v>26.93</v>
      </c>
      <c r="AV875" s="120">
        <v>22.7</v>
      </c>
      <c r="AW875" s="120">
        <v>15.21</v>
      </c>
      <c r="AX875" s="120">
        <v>-4.8499999999999996</v>
      </c>
      <c r="AY875" s="120">
        <v>-10.41</v>
      </c>
      <c r="AZ875" s="120">
        <v>-9.1300000000000008</v>
      </c>
      <c r="BA875" s="120">
        <v>27.35</v>
      </c>
      <c r="BB875" s="120">
        <v>9.36</v>
      </c>
      <c r="BC875" s="120">
        <v>-3.36</v>
      </c>
    </row>
    <row r="876" spans="1:55" ht="54.75" x14ac:dyDescent="0.45">
      <c r="A876" s="261">
        <v>242</v>
      </c>
      <c r="B876" s="174" t="s">
        <v>320</v>
      </c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</row>
    <row r="877" spans="1:55" ht="29.25" x14ac:dyDescent="0.45">
      <c r="A877" s="260">
        <v>243</v>
      </c>
      <c r="B877" s="173" t="s">
        <v>321</v>
      </c>
      <c r="C877" s="120">
        <v>121.67</v>
      </c>
      <c r="D877" s="120">
        <v>997.32</v>
      </c>
      <c r="E877" s="120">
        <v>222.98</v>
      </c>
      <c r="F877" s="120">
        <v>85.8</v>
      </c>
      <c r="G877" s="120">
        <v>-40</v>
      </c>
      <c r="H877" s="120">
        <v>203.4</v>
      </c>
      <c r="I877" s="120">
        <v>277.04000000000002</v>
      </c>
      <c r="J877" s="120">
        <v>-44.55</v>
      </c>
      <c r="K877" s="120">
        <v>-15.12</v>
      </c>
      <c r="L877" s="120">
        <v>-71.16</v>
      </c>
      <c r="M877" s="120">
        <v>-42.92</v>
      </c>
      <c r="N877" s="120">
        <v>171.13</v>
      </c>
      <c r="O877" s="120">
        <v>-36.840000000000003</v>
      </c>
      <c r="P877" s="120">
        <v>-77.55</v>
      </c>
      <c r="Q877" s="120">
        <v>-67.42</v>
      </c>
      <c r="R877" s="120">
        <v>-56.37</v>
      </c>
      <c r="S877" s="120">
        <v>160.56</v>
      </c>
      <c r="T877" s="120">
        <v>-57.92</v>
      </c>
      <c r="U877" s="120">
        <v>-13.95</v>
      </c>
      <c r="V877" s="120">
        <v>-65.75</v>
      </c>
      <c r="W877" s="120">
        <v>-70.12</v>
      </c>
      <c r="X877" s="120">
        <v>27.76</v>
      </c>
      <c r="Y877" s="120">
        <v>-37.729999999999997</v>
      </c>
      <c r="Z877" s="120">
        <v>-53.8</v>
      </c>
      <c r="AA877" s="120">
        <v>6.35</v>
      </c>
      <c r="AB877" s="120">
        <v>-46.87</v>
      </c>
      <c r="AC877" s="120">
        <v>58.62</v>
      </c>
      <c r="AD877" s="120">
        <v>-17.510000000000002</v>
      </c>
      <c r="AE877" s="120">
        <v>-39.020000000000003</v>
      </c>
      <c r="AF877" s="120">
        <v>93.67</v>
      </c>
      <c r="AG877" s="120">
        <v>-6.39</v>
      </c>
      <c r="AH877" s="120">
        <v>138.86000000000001</v>
      </c>
      <c r="AI877" s="120">
        <v>119.19</v>
      </c>
      <c r="AJ877" s="120">
        <v>216.07</v>
      </c>
      <c r="AK877" s="120">
        <v>230.93</v>
      </c>
      <c r="AL877" s="120">
        <v>208.23</v>
      </c>
      <c r="AM877" s="120">
        <v>121.27</v>
      </c>
      <c r="AN877" s="120">
        <v>148.72</v>
      </c>
      <c r="AO877" s="120">
        <v>45.65</v>
      </c>
      <c r="AP877" s="120">
        <v>-11.79</v>
      </c>
      <c r="AQ877" s="120">
        <v>66.78</v>
      </c>
      <c r="AR877" s="120">
        <v>-21.69</v>
      </c>
      <c r="AS877" s="120">
        <v>-15.61</v>
      </c>
      <c r="AT877" s="120">
        <v>-12.7</v>
      </c>
      <c r="AU877" s="120">
        <v>75.27</v>
      </c>
      <c r="AV877" s="120">
        <v>-58.47</v>
      </c>
      <c r="AW877" s="120">
        <v>-24.58</v>
      </c>
      <c r="AX877" s="120">
        <v>-22.56</v>
      </c>
      <c r="AY877" s="120">
        <v>17.03</v>
      </c>
      <c r="AZ877" s="120">
        <v>-3.51</v>
      </c>
      <c r="BA877" s="120">
        <v>76.12</v>
      </c>
      <c r="BB877" s="120">
        <v>373.26</v>
      </c>
      <c r="BC877" s="120">
        <v>101.47</v>
      </c>
    </row>
    <row r="878" spans="1:55" ht="80.25" x14ac:dyDescent="0.45">
      <c r="A878" s="261">
        <v>244</v>
      </c>
      <c r="B878" s="174" t="s">
        <v>389</v>
      </c>
      <c r="C878" s="117"/>
      <c r="D878" s="121">
        <v>1033.33</v>
      </c>
      <c r="E878" s="121">
        <v>4883.33</v>
      </c>
      <c r="F878" s="119">
        <v>-100</v>
      </c>
      <c r="G878" s="119">
        <v>-100</v>
      </c>
      <c r="H878" s="117"/>
      <c r="I878" s="117"/>
      <c r="J878" s="117"/>
      <c r="K878" s="119">
        <v>-2.74</v>
      </c>
      <c r="L878" s="119">
        <v>-36.36</v>
      </c>
      <c r="M878" s="119">
        <v>-100</v>
      </c>
      <c r="N878" s="119">
        <v>-39.44</v>
      </c>
      <c r="O878" s="117"/>
      <c r="P878" s="119">
        <v>17.649999999999999</v>
      </c>
      <c r="Q878" s="119">
        <v>-100</v>
      </c>
      <c r="R878" s="117"/>
      <c r="S878" s="117"/>
      <c r="T878" s="117"/>
      <c r="U878" s="119">
        <v>-100</v>
      </c>
      <c r="V878" s="119">
        <v>-100</v>
      </c>
      <c r="W878" s="119">
        <v>-100</v>
      </c>
      <c r="X878" s="119">
        <v>-100</v>
      </c>
      <c r="Y878" s="117"/>
      <c r="Z878" s="119">
        <v>-100</v>
      </c>
      <c r="AA878" s="117"/>
      <c r="AB878" s="117"/>
      <c r="AC878" s="117"/>
      <c r="AD878" s="117"/>
      <c r="AE878" s="117"/>
      <c r="AF878" s="119">
        <v>350</v>
      </c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9">
        <v>881.25</v>
      </c>
      <c r="AQ878" s="119">
        <v>-97.28</v>
      </c>
      <c r="AR878" s="119">
        <v>-100</v>
      </c>
      <c r="AS878" s="117"/>
      <c r="AT878" s="119">
        <v>-76</v>
      </c>
      <c r="AU878" s="117"/>
      <c r="AV878" s="119">
        <v>-100</v>
      </c>
      <c r="AW878" s="117"/>
      <c r="AX878" s="117"/>
      <c r="AY878" s="119">
        <v>-14.29</v>
      </c>
      <c r="AZ878" s="119">
        <v>-68.97</v>
      </c>
      <c r="BA878" s="117"/>
      <c r="BB878" s="119">
        <v>-81.53</v>
      </c>
      <c r="BC878" s="119">
        <v>75</v>
      </c>
    </row>
    <row r="879" spans="1:55" x14ac:dyDescent="0.45">
      <c r="A879" s="260">
        <v>245</v>
      </c>
      <c r="B879" s="173" t="s">
        <v>322</v>
      </c>
      <c r="C879" s="120">
        <v>32.97</v>
      </c>
      <c r="D879" s="120">
        <v>48.45</v>
      </c>
      <c r="E879" s="120">
        <v>33.369999999999997</v>
      </c>
      <c r="F879" s="120">
        <v>17.600000000000001</v>
      </c>
      <c r="G879" s="120">
        <v>-25.93</v>
      </c>
      <c r="H879" s="120">
        <v>-9.5299999999999994</v>
      </c>
      <c r="I879" s="120">
        <v>42.49</v>
      </c>
      <c r="J879" s="120">
        <v>3.12</v>
      </c>
      <c r="K879" s="120">
        <v>-23.1</v>
      </c>
      <c r="L879" s="120">
        <v>25.88</v>
      </c>
      <c r="M879" s="120">
        <v>-33.67</v>
      </c>
      <c r="N879" s="120">
        <v>-3</v>
      </c>
      <c r="O879" s="120">
        <v>-4.78</v>
      </c>
      <c r="P879" s="120">
        <v>-28.37</v>
      </c>
      <c r="Q879" s="120">
        <v>-2.91</v>
      </c>
      <c r="R879" s="120">
        <v>-1.53</v>
      </c>
      <c r="S879" s="120">
        <v>-24.23</v>
      </c>
      <c r="T879" s="120">
        <v>-13.23</v>
      </c>
      <c r="U879" s="120">
        <v>-5.56</v>
      </c>
      <c r="V879" s="120">
        <v>-24.98</v>
      </c>
      <c r="W879" s="120">
        <v>-18.489999999999998</v>
      </c>
      <c r="X879" s="120">
        <v>6.29</v>
      </c>
      <c r="Y879" s="120">
        <v>34.18</v>
      </c>
      <c r="Z879" s="120">
        <v>44.1</v>
      </c>
      <c r="AA879" s="120">
        <v>5.41</v>
      </c>
      <c r="AB879" s="120">
        <v>18.07</v>
      </c>
      <c r="AC879" s="120">
        <v>20.43</v>
      </c>
      <c r="AD879" s="120">
        <v>90.29</v>
      </c>
      <c r="AE879" s="120">
        <v>44.43</v>
      </c>
      <c r="AF879" s="120">
        <v>-3.88</v>
      </c>
      <c r="AG879" s="120">
        <v>-36.85</v>
      </c>
      <c r="AH879" s="120">
        <v>32.869999999999997</v>
      </c>
      <c r="AI879" s="120">
        <v>39.479999999999997</v>
      </c>
      <c r="AJ879" s="120">
        <v>-26.01</v>
      </c>
      <c r="AK879" s="120">
        <v>-33.04</v>
      </c>
      <c r="AL879" s="120">
        <v>23.33</v>
      </c>
      <c r="AM879" s="120">
        <v>-13.17</v>
      </c>
      <c r="AN879" s="120">
        <v>15.22</v>
      </c>
      <c r="AO879" s="120">
        <v>14.27</v>
      </c>
      <c r="AP879" s="120">
        <v>-44.13</v>
      </c>
      <c r="AQ879" s="120">
        <v>7.86</v>
      </c>
      <c r="AR879" s="120">
        <v>17.38</v>
      </c>
      <c r="AS879" s="120">
        <v>44.69</v>
      </c>
      <c r="AT879" s="120">
        <v>-0.16</v>
      </c>
      <c r="AU879" s="120">
        <v>0.23</v>
      </c>
      <c r="AV879" s="120">
        <v>114.99</v>
      </c>
      <c r="AW879" s="120">
        <v>54.9</v>
      </c>
      <c r="AX879" s="120">
        <v>-20.55</v>
      </c>
      <c r="AY879" s="120">
        <v>-13.45</v>
      </c>
      <c r="AZ879" s="120">
        <v>8.35</v>
      </c>
      <c r="BA879" s="120">
        <v>-14.24</v>
      </c>
      <c r="BB879" s="120">
        <v>1.72</v>
      </c>
      <c r="BC879" s="120">
        <v>42.96</v>
      </c>
    </row>
    <row r="880" spans="1:55" ht="29.25" x14ac:dyDescent="0.45">
      <c r="A880" s="261">
        <v>246</v>
      </c>
      <c r="B880" s="174" t="s">
        <v>323</v>
      </c>
      <c r="C880" s="119">
        <v>25</v>
      </c>
      <c r="D880" s="119">
        <v>0</v>
      </c>
      <c r="E880" s="119">
        <v>166.67</v>
      </c>
      <c r="F880" s="119">
        <v>25</v>
      </c>
      <c r="G880" s="119">
        <v>300</v>
      </c>
      <c r="H880" s="119">
        <v>-75.86</v>
      </c>
      <c r="I880" s="117"/>
      <c r="J880" s="119">
        <v>-50</v>
      </c>
      <c r="K880" s="119">
        <v>133.33000000000001</v>
      </c>
      <c r="L880" s="119">
        <v>-63.64</v>
      </c>
      <c r="M880" s="119">
        <v>0</v>
      </c>
      <c r="N880" s="119">
        <v>-83.33</v>
      </c>
      <c r="O880" s="119">
        <v>200</v>
      </c>
      <c r="P880" s="119">
        <v>-55.56</v>
      </c>
      <c r="Q880" s="119">
        <v>25</v>
      </c>
      <c r="R880" s="119">
        <v>-60</v>
      </c>
      <c r="S880" s="119">
        <v>-25</v>
      </c>
      <c r="T880" s="119">
        <v>-28.57</v>
      </c>
      <c r="U880" s="119">
        <v>0</v>
      </c>
      <c r="V880" s="119">
        <v>350</v>
      </c>
      <c r="W880" s="119">
        <v>-57.14</v>
      </c>
      <c r="X880" s="119">
        <v>75</v>
      </c>
      <c r="Y880" s="119">
        <v>133.33000000000001</v>
      </c>
      <c r="Z880" s="119">
        <v>550</v>
      </c>
      <c r="AA880" s="119">
        <v>-86.67</v>
      </c>
      <c r="AB880" s="119">
        <v>-25</v>
      </c>
      <c r="AC880" s="119">
        <v>-40</v>
      </c>
      <c r="AD880" s="119">
        <v>0</v>
      </c>
      <c r="AE880" s="119">
        <v>433.33</v>
      </c>
      <c r="AF880" s="119">
        <v>20</v>
      </c>
      <c r="AG880" s="119">
        <v>166.67</v>
      </c>
      <c r="AH880" s="119">
        <v>-66.67</v>
      </c>
      <c r="AI880" s="119">
        <v>33.33</v>
      </c>
      <c r="AJ880" s="119">
        <v>-57.14</v>
      </c>
      <c r="AK880" s="119">
        <v>14.29</v>
      </c>
      <c r="AL880" s="119">
        <v>7.69</v>
      </c>
      <c r="AM880" s="119">
        <v>100</v>
      </c>
      <c r="AN880" s="119">
        <v>-100</v>
      </c>
      <c r="AO880" s="119">
        <v>-16.670000000000002</v>
      </c>
      <c r="AP880" s="119">
        <v>-50</v>
      </c>
      <c r="AQ880" s="119">
        <v>-50</v>
      </c>
      <c r="AR880" s="119">
        <v>83.33</v>
      </c>
      <c r="AS880" s="119">
        <v>-12.5</v>
      </c>
      <c r="AT880" s="119">
        <v>0</v>
      </c>
      <c r="AU880" s="119">
        <v>0</v>
      </c>
      <c r="AV880" s="119">
        <v>333.33</v>
      </c>
      <c r="AW880" s="119">
        <v>25</v>
      </c>
      <c r="AX880" s="119">
        <v>-57.14</v>
      </c>
      <c r="AY880" s="119">
        <v>-50</v>
      </c>
      <c r="AZ880" s="117"/>
      <c r="BA880" s="119">
        <v>120</v>
      </c>
      <c r="BB880" s="121">
        <v>2800</v>
      </c>
      <c r="BC880" s="119">
        <v>50</v>
      </c>
    </row>
    <row r="881" spans="1:55" x14ac:dyDescent="0.45">
      <c r="A881" s="260">
        <v>247</v>
      </c>
      <c r="B881" s="173" t="s">
        <v>324</v>
      </c>
      <c r="C881" s="120">
        <v>-46.76</v>
      </c>
      <c r="D881" s="120">
        <v>-27.38</v>
      </c>
      <c r="E881" s="120">
        <v>-26.18</v>
      </c>
      <c r="F881" s="120">
        <v>-33.840000000000003</v>
      </c>
      <c r="G881" s="120">
        <v>-78.180000000000007</v>
      </c>
      <c r="H881" s="120">
        <v>-14.85</v>
      </c>
      <c r="I881" s="120">
        <v>-56.75</v>
      </c>
      <c r="J881" s="120">
        <v>-15.61</v>
      </c>
      <c r="K881" s="120">
        <v>-60.61</v>
      </c>
      <c r="L881" s="120">
        <v>-66.260000000000005</v>
      </c>
      <c r="M881" s="120">
        <v>-58.8</v>
      </c>
      <c r="N881" s="120">
        <v>-75.87</v>
      </c>
      <c r="O881" s="120">
        <v>140.54</v>
      </c>
      <c r="P881" s="120">
        <v>-31.01</v>
      </c>
      <c r="Q881" s="120">
        <v>-48.74</v>
      </c>
      <c r="R881" s="120">
        <v>-62.86</v>
      </c>
      <c r="S881" s="120">
        <v>247.54</v>
      </c>
      <c r="T881" s="120">
        <v>-49.61</v>
      </c>
      <c r="U881" s="120">
        <v>72.2</v>
      </c>
      <c r="V881" s="120">
        <v>-15.82</v>
      </c>
      <c r="W881" s="120">
        <v>-9.66</v>
      </c>
      <c r="X881" s="120">
        <v>-49.27</v>
      </c>
      <c r="Y881" s="120">
        <v>107.93</v>
      </c>
      <c r="Z881" s="120">
        <v>9.6300000000000008</v>
      </c>
      <c r="AA881" s="120">
        <v>-70.040000000000006</v>
      </c>
      <c r="AB881" s="120">
        <v>-36.44</v>
      </c>
      <c r="AC881" s="120">
        <v>-18.3</v>
      </c>
      <c r="AD881" s="120">
        <v>8.4600000000000009</v>
      </c>
      <c r="AE881" s="120">
        <v>-52.59</v>
      </c>
      <c r="AF881" s="120">
        <v>96.15</v>
      </c>
      <c r="AG881" s="120">
        <v>-58.64</v>
      </c>
      <c r="AH881" s="120">
        <v>-40.75</v>
      </c>
      <c r="AI881" s="120">
        <v>-4.4800000000000004</v>
      </c>
      <c r="AJ881" s="120">
        <v>19.420000000000002</v>
      </c>
      <c r="AK881" s="120">
        <v>-61.23</v>
      </c>
      <c r="AL881" s="120">
        <v>19.02</v>
      </c>
      <c r="AM881" s="120">
        <v>58.75</v>
      </c>
      <c r="AN881" s="120">
        <v>92.36</v>
      </c>
      <c r="AO881" s="120">
        <v>120.22</v>
      </c>
      <c r="AP881" s="120">
        <v>45.39</v>
      </c>
      <c r="AQ881" s="120">
        <v>59.2</v>
      </c>
      <c r="AR881" s="120">
        <v>-19.61</v>
      </c>
      <c r="AS881" s="120">
        <v>106.16</v>
      </c>
      <c r="AT881" s="120">
        <v>68.290000000000006</v>
      </c>
      <c r="AU881" s="120">
        <v>38.99</v>
      </c>
      <c r="AV881" s="120">
        <v>177.11</v>
      </c>
      <c r="AW881" s="120">
        <v>119.13</v>
      </c>
      <c r="AX881" s="120">
        <v>76.23</v>
      </c>
      <c r="AY881" s="120">
        <v>48.82</v>
      </c>
      <c r="AZ881" s="120">
        <v>-23.84</v>
      </c>
      <c r="BA881" s="120">
        <v>50.87</v>
      </c>
      <c r="BB881" s="120">
        <v>-19.02</v>
      </c>
      <c r="BC881" s="120">
        <v>7.19</v>
      </c>
    </row>
    <row r="882" spans="1:55" x14ac:dyDescent="0.45">
      <c r="A882" s="261">
        <v>248</v>
      </c>
      <c r="B882" s="174" t="s">
        <v>325</v>
      </c>
      <c r="C882" s="119">
        <v>184.34</v>
      </c>
      <c r="D882" s="119">
        <v>-35.229999999999997</v>
      </c>
      <c r="E882" s="119">
        <v>-32.630000000000003</v>
      </c>
      <c r="F882" s="119">
        <v>26.14</v>
      </c>
      <c r="G882" s="119">
        <v>-13.84</v>
      </c>
      <c r="H882" s="119">
        <v>-8.69</v>
      </c>
      <c r="I882" s="119">
        <v>67.92</v>
      </c>
      <c r="J882" s="119">
        <v>-7.68</v>
      </c>
      <c r="K882" s="119">
        <v>71.48</v>
      </c>
      <c r="L882" s="119">
        <v>16.02</v>
      </c>
      <c r="M882" s="119">
        <v>-34.78</v>
      </c>
      <c r="N882" s="119">
        <v>48.88</v>
      </c>
      <c r="O882" s="119">
        <v>-66.239999999999995</v>
      </c>
      <c r="P882" s="119">
        <v>44.68</v>
      </c>
      <c r="Q882" s="119">
        <v>47.54</v>
      </c>
      <c r="R882" s="119">
        <v>-4.71</v>
      </c>
      <c r="S882" s="119">
        <v>5.76</v>
      </c>
      <c r="T882" s="119">
        <v>-28.49</v>
      </c>
      <c r="U882" s="119">
        <v>-53.53</v>
      </c>
      <c r="V882" s="119">
        <v>-9.83</v>
      </c>
      <c r="W882" s="119">
        <v>-40.17</v>
      </c>
      <c r="X882" s="119">
        <v>-18.8</v>
      </c>
      <c r="Y882" s="119">
        <v>28.64</v>
      </c>
      <c r="Z882" s="119">
        <v>-3.79</v>
      </c>
      <c r="AA882" s="119">
        <v>-20.6</v>
      </c>
      <c r="AB882" s="119">
        <v>11.44</v>
      </c>
      <c r="AC882" s="119">
        <v>-17.41</v>
      </c>
      <c r="AD882" s="119">
        <v>-33.6</v>
      </c>
      <c r="AE882" s="119">
        <v>-29.43</v>
      </c>
      <c r="AF882" s="119">
        <v>-8.06</v>
      </c>
      <c r="AG882" s="119">
        <v>-45.54</v>
      </c>
      <c r="AH882" s="119">
        <v>-3.66</v>
      </c>
      <c r="AI882" s="119">
        <v>-33.450000000000003</v>
      </c>
      <c r="AJ882" s="119">
        <v>-26.2</v>
      </c>
      <c r="AK882" s="119">
        <v>-27.26</v>
      </c>
      <c r="AL882" s="119">
        <v>-21.75</v>
      </c>
      <c r="AM882" s="119">
        <v>-26.77</v>
      </c>
      <c r="AN882" s="119">
        <v>-18.149999999999999</v>
      </c>
      <c r="AO882" s="119">
        <v>-30.1</v>
      </c>
      <c r="AP882" s="119">
        <v>-9.4600000000000009</v>
      </c>
      <c r="AQ882" s="119">
        <v>38.74</v>
      </c>
      <c r="AR882" s="119">
        <v>-6.9</v>
      </c>
      <c r="AS882" s="119">
        <v>114.81</v>
      </c>
      <c r="AT882" s="119">
        <v>18.579999999999998</v>
      </c>
      <c r="AU882" s="119">
        <v>28.88</v>
      </c>
      <c r="AV882" s="119">
        <v>38.43</v>
      </c>
      <c r="AW882" s="119">
        <v>14.91</v>
      </c>
      <c r="AX882" s="119">
        <v>28.5</v>
      </c>
      <c r="AY882" s="119">
        <v>74.5</v>
      </c>
      <c r="AZ882" s="119">
        <v>65.83</v>
      </c>
      <c r="BA882" s="119">
        <v>76.81</v>
      </c>
      <c r="BB882" s="119">
        <v>69.02</v>
      </c>
      <c r="BC882" s="119">
        <v>1.85</v>
      </c>
    </row>
    <row r="883" spans="1:55" x14ac:dyDescent="0.45">
      <c r="A883" s="260">
        <v>249</v>
      </c>
      <c r="B883" s="173" t="s">
        <v>326</v>
      </c>
      <c r="C883" s="120">
        <v>7.62</v>
      </c>
      <c r="D883" s="120">
        <v>-6.37</v>
      </c>
      <c r="E883" s="120">
        <v>-60.04</v>
      </c>
      <c r="F883" s="120">
        <v>-18.89</v>
      </c>
      <c r="G883" s="120">
        <v>-29.45</v>
      </c>
      <c r="H883" s="120">
        <v>-16.14</v>
      </c>
      <c r="I883" s="120">
        <v>-55.18</v>
      </c>
      <c r="J883" s="120">
        <v>-8.74</v>
      </c>
      <c r="K883" s="120">
        <v>-21.09</v>
      </c>
      <c r="L883" s="120">
        <v>8.98</v>
      </c>
      <c r="M883" s="120">
        <v>-48.57</v>
      </c>
      <c r="N883" s="120">
        <v>-30.09</v>
      </c>
      <c r="O883" s="120">
        <v>-47.5</v>
      </c>
      <c r="P883" s="120">
        <v>160.21</v>
      </c>
      <c r="Q883" s="120">
        <v>2.2599999999999998</v>
      </c>
      <c r="R883" s="120">
        <v>-52.51</v>
      </c>
      <c r="S883" s="120">
        <v>-21.36</v>
      </c>
      <c r="T883" s="120">
        <v>-16.579999999999998</v>
      </c>
      <c r="U883" s="120">
        <v>51.49</v>
      </c>
      <c r="V883" s="120">
        <v>-34.04</v>
      </c>
      <c r="W883" s="120">
        <v>-15.84</v>
      </c>
      <c r="X883" s="120">
        <v>-43.07</v>
      </c>
      <c r="Y883" s="120">
        <v>-27.78</v>
      </c>
      <c r="Z883" s="120">
        <v>-7.59</v>
      </c>
      <c r="AA883" s="120">
        <v>-23.81</v>
      </c>
      <c r="AB883" s="120">
        <v>-82.09</v>
      </c>
      <c r="AC883" s="120">
        <v>-44.69</v>
      </c>
      <c r="AD883" s="120">
        <v>20.190000000000001</v>
      </c>
      <c r="AE883" s="120">
        <v>-21.6</v>
      </c>
      <c r="AF883" s="120">
        <v>-10.9</v>
      </c>
      <c r="AG883" s="120">
        <v>-46.8</v>
      </c>
      <c r="AH883" s="120">
        <v>38.71</v>
      </c>
      <c r="AI883" s="120">
        <v>-40.590000000000003</v>
      </c>
      <c r="AJ883" s="120">
        <v>9.8699999999999992</v>
      </c>
      <c r="AK883" s="120">
        <v>-14.69</v>
      </c>
      <c r="AL883" s="120">
        <v>-15.75</v>
      </c>
      <c r="AM883" s="120">
        <v>2.08</v>
      </c>
      <c r="AN883" s="120">
        <v>41.57</v>
      </c>
      <c r="AO883" s="120">
        <v>36.799999999999997</v>
      </c>
      <c r="AP883" s="120">
        <v>-28</v>
      </c>
      <c r="AQ883" s="120">
        <v>-2.36</v>
      </c>
      <c r="AR883" s="120">
        <v>-8.6300000000000008</v>
      </c>
      <c r="AS883" s="120">
        <v>25</v>
      </c>
      <c r="AT883" s="120">
        <v>-13.37</v>
      </c>
      <c r="AU883" s="120">
        <v>61.39</v>
      </c>
      <c r="AV883" s="120">
        <v>-21.56</v>
      </c>
      <c r="AW883" s="120">
        <v>49.18</v>
      </c>
      <c r="AX883" s="120">
        <v>16.260000000000002</v>
      </c>
      <c r="AY883" s="120">
        <v>67.349999999999994</v>
      </c>
      <c r="AZ883" s="120">
        <v>18.25</v>
      </c>
      <c r="BA883" s="120">
        <v>-9.36</v>
      </c>
      <c r="BB883" s="120">
        <v>121.11</v>
      </c>
      <c r="BC883" s="120">
        <v>30.65</v>
      </c>
    </row>
    <row r="884" spans="1:55" x14ac:dyDescent="0.45">
      <c r="A884" s="261">
        <v>250</v>
      </c>
      <c r="B884" s="174" t="s">
        <v>327</v>
      </c>
      <c r="C884" s="119">
        <v>6.5</v>
      </c>
      <c r="D884" s="119">
        <v>42.05</v>
      </c>
      <c r="E884" s="119">
        <v>57.71</v>
      </c>
      <c r="F884" s="119">
        <v>-2.78</v>
      </c>
      <c r="G884" s="119">
        <v>-6.54</v>
      </c>
      <c r="H884" s="119">
        <v>12.93</v>
      </c>
      <c r="I884" s="119">
        <v>-12.88</v>
      </c>
      <c r="J884" s="119">
        <v>-18.37</v>
      </c>
      <c r="K884" s="119">
        <v>-11.93</v>
      </c>
      <c r="L884" s="119">
        <v>1.18</v>
      </c>
      <c r="M884" s="119">
        <v>-22.55</v>
      </c>
      <c r="N884" s="119">
        <v>-9.56</v>
      </c>
      <c r="O884" s="119">
        <v>-22.74</v>
      </c>
      <c r="P884" s="119">
        <v>-23.68</v>
      </c>
      <c r="Q884" s="119">
        <v>-27.63</v>
      </c>
      <c r="R884" s="119">
        <v>-6.92</v>
      </c>
      <c r="S884" s="119">
        <v>-14.08</v>
      </c>
      <c r="T884" s="119">
        <v>-0.74</v>
      </c>
      <c r="U884" s="119">
        <v>2.09</v>
      </c>
      <c r="V884" s="119">
        <v>4.5</v>
      </c>
      <c r="W884" s="119">
        <v>-14.73</v>
      </c>
      <c r="X884" s="119">
        <v>4.38</v>
      </c>
      <c r="Y884" s="119">
        <v>49.7</v>
      </c>
      <c r="Z884" s="119">
        <v>16.190000000000001</v>
      </c>
      <c r="AA884" s="119">
        <v>-8.36</v>
      </c>
      <c r="AB884" s="119">
        <v>15.62</v>
      </c>
      <c r="AC884" s="119">
        <v>-15.1</v>
      </c>
      <c r="AD884" s="119">
        <v>2.58</v>
      </c>
      <c r="AE884" s="119">
        <v>-10.6</v>
      </c>
      <c r="AF884" s="119">
        <v>-16.600000000000001</v>
      </c>
      <c r="AG884" s="119">
        <v>-13.23</v>
      </c>
      <c r="AH884" s="119">
        <v>1.74</v>
      </c>
      <c r="AI884" s="119">
        <v>17.77</v>
      </c>
      <c r="AJ884" s="119">
        <v>-9.33</v>
      </c>
      <c r="AK884" s="119">
        <v>-21.97</v>
      </c>
      <c r="AL884" s="119">
        <v>9.57</v>
      </c>
      <c r="AM884" s="119">
        <v>-1.38</v>
      </c>
      <c r="AN884" s="119">
        <v>-21.32</v>
      </c>
      <c r="AO884" s="119">
        <v>38.450000000000003</v>
      </c>
      <c r="AP884" s="119">
        <v>1.93</v>
      </c>
      <c r="AQ884" s="119">
        <v>29.09</v>
      </c>
      <c r="AR884" s="119">
        <v>3.98</v>
      </c>
      <c r="AS884" s="119">
        <v>-11.77</v>
      </c>
      <c r="AT884" s="119">
        <v>9.2799999999999994</v>
      </c>
      <c r="AU884" s="119">
        <v>39.4</v>
      </c>
      <c r="AV884" s="119">
        <v>37.35</v>
      </c>
      <c r="AW884" s="119">
        <v>28.05</v>
      </c>
      <c r="AX884" s="119">
        <v>3.2</v>
      </c>
      <c r="AY884" s="119">
        <v>82.13</v>
      </c>
      <c r="AZ884" s="119">
        <v>47.66</v>
      </c>
      <c r="BA884" s="119">
        <v>30.09</v>
      </c>
      <c r="BB884" s="119">
        <v>56.97</v>
      </c>
      <c r="BC884" s="119">
        <v>47.11</v>
      </c>
    </row>
    <row r="885" spans="1:55" x14ac:dyDescent="0.45">
      <c r="A885" s="260">
        <v>251</v>
      </c>
      <c r="B885" s="173" t="s">
        <v>328</v>
      </c>
      <c r="C885" s="120">
        <v>39.47</v>
      </c>
      <c r="D885" s="120">
        <v>93.33</v>
      </c>
      <c r="E885" s="120">
        <v>-57.5</v>
      </c>
      <c r="F885" s="120">
        <v>-87.65</v>
      </c>
      <c r="G885" s="120">
        <v>43.37</v>
      </c>
      <c r="H885" s="120">
        <v>77.27</v>
      </c>
      <c r="I885" s="120">
        <v>26.23</v>
      </c>
      <c r="J885" s="120">
        <v>9.33</v>
      </c>
      <c r="K885" s="120">
        <v>182.5</v>
      </c>
      <c r="L885" s="120">
        <v>129.63</v>
      </c>
      <c r="M885" s="120">
        <v>80.77</v>
      </c>
      <c r="N885" s="120">
        <v>-32.840000000000003</v>
      </c>
      <c r="O885" s="120">
        <v>24.53</v>
      </c>
      <c r="P885" s="120">
        <v>44.83</v>
      </c>
      <c r="Q885" s="120">
        <v>173.53</v>
      </c>
      <c r="R885" s="120">
        <v>600</v>
      </c>
      <c r="S885" s="120">
        <v>-37.82</v>
      </c>
      <c r="T885" s="120">
        <v>24.36</v>
      </c>
      <c r="U885" s="120">
        <v>-22.08</v>
      </c>
      <c r="V885" s="120">
        <v>-36.590000000000003</v>
      </c>
      <c r="W885" s="120">
        <v>-20.350000000000001</v>
      </c>
      <c r="X885" s="120">
        <v>111.29</v>
      </c>
      <c r="Y885" s="120">
        <v>12.77</v>
      </c>
      <c r="Z885" s="120">
        <v>47.78</v>
      </c>
      <c r="AA885" s="120">
        <v>13.64</v>
      </c>
      <c r="AB885" s="120">
        <v>-30.95</v>
      </c>
      <c r="AC885" s="120">
        <v>3.23</v>
      </c>
      <c r="AD885" s="120">
        <v>-4.29</v>
      </c>
      <c r="AE885" s="120">
        <v>35.14</v>
      </c>
      <c r="AF885" s="120">
        <v>4.12</v>
      </c>
      <c r="AG885" s="120">
        <v>55</v>
      </c>
      <c r="AH885" s="120">
        <v>67.31</v>
      </c>
      <c r="AI885" s="120">
        <v>-23.33</v>
      </c>
      <c r="AJ885" s="120">
        <v>-31.3</v>
      </c>
      <c r="AK885" s="120">
        <v>107.55</v>
      </c>
      <c r="AL885" s="120">
        <v>-36.090000000000003</v>
      </c>
      <c r="AM885" s="120">
        <v>4</v>
      </c>
      <c r="AN885" s="120">
        <v>13.79</v>
      </c>
      <c r="AO885" s="120">
        <v>-23.96</v>
      </c>
      <c r="AP885" s="120">
        <v>158.21</v>
      </c>
      <c r="AQ885" s="120">
        <v>-5</v>
      </c>
      <c r="AR885" s="120">
        <v>-14.85</v>
      </c>
      <c r="AS885" s="120">
        <v>13.98</v>
      </c>
      <c r="AT885" s="120">
        <v>16.09</v>
      </c>
      <c r="AU885" s="120">
        <v>-8.6999999999999993</v>
      </c>
      <c r="AV885" s="120">
        <v>40</v>
      </c>
      <c r="AW885" s="120">
        <v>-10</v>
      </c>
      <c r="AX885" s="120">
        <v>64.709999999999994</v>
      </c>
      <c r="AY885" s="120">
        <v>91.03</v>
      </c>
      <c r="AZ885" s="120">
        <v>181.82</v>
      </c>
      <c r="BA885" s="120">
        <v>215.07</v>
      </c>
      <c r="BB885" s="120">
        <v>-2.89</v>
      </c>
      <c r="BC885" s="120">
        <v>120</v>
      </c>
    </row>
    <row r="886" spans="1:55" x14ac:dyDescent="0.45">
      <c r="A886" s="261">
        <v>252</v>
      </c>
      <c r="B886" s="174" t="s">
        <v>99</v>
      </c>
      <c r="C886" s="119">
        <v>4.78</v>
      </c>
      <c r="D886" s="119">
        <v>5.05</v>
      </c>
      <c r="E886" s="119">
        <v>9.92</v>
      </c>
      <c r="F886" s="119">
        <v>0.5</v>
      </c>
      <c r="G886" s="119">
        <v>-10.59</v>
      </c>
      <c r="H886" s="119">
        <v>6.59</v>
      </c>
      <c r="I886" s="119">
        <v>20.05</v>
      </c>
      <c r="J886" s="119">
        <v>-5.44</v>
      </c>
      <c r="K886" s="119">
        <v>9.9</v>
      </c>
      <c r="L886" s="119">
        <v>2.88</v>
      </c>
      <c r="M886" s="119">
        <v>1.28</v>
      </c>
      <c r="N886" s="119">
        <v>-1.51</v>
      </c>
      <c r="O886" s="119">
        <v>-37.58</v>
      </c>
      <c r="P886" s="119">
        <v>-63.26</v>
      </c>
      <c r="Q886" s="119">
        <v>-60.65</v>
      </c>
      <c r="R886" s="119">
        <v>-40.25</v>
      </c>
      <c r="S886" s="119">
        <v>-40.64</v>
      </c>
      <c r="T886" s="119">
        <v>-22.38</v>
      </c>
      <c r="U886" s="119">
        <v>-30.55</v>
      </c>
      <c r="V886" s="119">
        <v>-43.83</v>
      </c>
      <c r="W886" s="119">
        <v>-35.92</v>
      </c>
      <c r="X886" s="119">
        <v>-31.14</v>
      </c>
      <c r="Y886" s="119">
        <v>-36.799999999999997</v>
      </c>
      <c r="Z886" s="119">
        <v>-41.43</v>
      </c>
      <c r="AA886" s="119">
        <v>-23.57</v>
      </c>
      <c r="AB886" s="119">
        <v>14.95</v>
      </c>
      <c r="AC886" s="119">
        <v>-5.73</v>
      </c>
      <c r="AD886" s="119">
        <v>-36.19</v>
      </c>
      <c r="AE886" s="119">
        <v>-16.98</v>
      </c>
      <c r="AF886" s="119">
        <v>-39.25</v>
      </c>
      <c r="AG886" s="119">
        <v>-37.89</v>
      </c>
      <c r="AH886" s="119">
        <v>-7.54</v>
      </c>
      <c r="AI886" s="119">
        <v>-18.739999999999998</v>
      </c>
      <c r="AJ886" s="119">
        <v>-16.61</v>
      </c>
      <c r="AK886" s="119">
        <v>-8.02</v>
      </c>
      <c r="AL886" s="119">
        <v>-5.41</v>
      </c>
      <c r="AM886" s="119">
        <v>4.38</v>
      </c>
      <c r="AN886" s="119">
        <v>14.31</v>
      </c>
      <c r="AO886" s="119">
        <v>120.91</v>
      </c>
      <c r="AP886" s="119">
        <v>52.14</v>
      </c>
      <c r="AQ886" s="119">
        <v>52.89</v>
      </c>
      <c r="AR886" s="119">
        <v>87.49</v>
      </c>
      <c r="AS886" s="119">
        <v>96.83</v>
      </c>
      <c r="AT886" s="119">
        <v>12.99</v>
      </c>
      <c r="AU886" s="119">
        <v>153.44999999999999</v>
      </c>
      <c r="AV886" s="119">
        <v>155.94</v>
      </c>
      <c r="AW886" s="119">
        <v>79.69</v>
      </c>
      <c r="AX886" s="119">
        <v>79.05</v>
      </c>
      <c r="AY886" s="119">
        <v>94.1</v>
      </c>
      <c r="AZ886" s="119">
        <v>108.07</v>
      </c>
      <c r="BA886" s="119">
        <v>2.96</v>
      </c>
      <c r="BB886" s="119">
        <v>42.69</v>
      </c>
      <c r="BC886" s="119">
        <v>23.16</v>
      </c>
    </row>
    <row r="887" spans="1:55" ht="29.25" x14ac:dyDescent="0.45">
      <c r="A887" s="260">
        <v>253</v>
      </c>
      <c r="B887" s="173" t="s">
        <v>329</v>
      </c>
      <c r="C887" s="120">
        <v>50</v>
      </c>
      <c r="D887" s="120">
        <v>178.57</v>
      </c>
      <c r="E887" s="120">
        <v>483.33</v>
      </c>
      <c r="F887" s="120">
        <v>468.42</v>
      </c>
      <c r="G887" s="120">
        <v>-7.69</v>
      </c>
      <c r="H887" s="118">
        <v>1287.5</v>
      </c>
      <c r="I887" s="120">
        <v>424</v>
      </c>
      <c r="J887" s="120">
        <v>134.78</v>
      </c>
      <c r="K887" s="120">
        <v>151.61000000000001</v>
      </c>
      <c r="L887" s="120">
        <v>52.94</v>
      </c>
      <c r="M887" s="120">
        <v>-82.42</v>
      </c>
      <c r="N887" s="120">
        <v>10</v>
      </c>
      <c r="O887" s="120">
        <v>700</v>
      </c>
      <c r="P887" s="120">
        <v>-34.619999999999997</v>
      </c>
      <c r="Q887" s="120">
        <v>-28.57</v>
      </c>
      <c r="R887" s="120">
        <v>-96.3</v>
      </c>
      <c r="S887" s="120">
        <v>-25</v>
      </c>
      <c r="T887" s="120">
        <v>-21.62</v>
      </c>
      <c r="U887" s="120">
        <v>-20.61</v>
      </c>
      <c r="V887" s="120">
        <v>7.41</v>
      </c>
      <c r="W887" s="120">
        <v>-30.77</v>
      </c>
      <c r="X887" s="120">
        <v>-84.62</v>
      </c>
      <c r="Y887" s="120">
        <v>125</v>
      </c>
      <c r="Z887" s="120">
        <v>-45.45</v>
      </c>
      <c r="AA887" s="120">
        <v>-81.25</v>
      </c>
      <c r="AB887" s="120">
        <v>-35.29</v>
      </c>
      <c r="AC887" s="120">
        <v>-78.67</v>
      </c>
      <c r="AD887" s="120">
        <v>425</v>
      </c>
      <c r="AE887" s="120">
        <v>40.74</v>
      </c>
      <c r="AF887" s="120">
        <v>-91.95</v>
      </c>
      <c r="AG887" s="120">
        <v>-94.23</v>
      </c>
      <c r="AH887" s="120">
        <v>162.07</v>
      </c>
      <c r="AI887" s="120">
        <v>-24.07</v>
      </c>
      <c r="AJ887" s="120">
        <v>235</v>
      </c>
      <c r="AK887" s="120">
        <v>-36.11</v>
      </c>
      <c r="AL887" s="120">
        <v>141.66999999999999</v>
      </c>
      <c r="AM887" s="120">
        <v>66.67</v>
      </c>
      <c r="AN887" s="120">
        <v>96.97</v>
      </c>
      <c r="AO887" s="120">
        <v>237.5</v>
      </c>
      <c r="AP887" s="120">
        <v>90.48</v>
      </c>
      <c r="AQ887" s="120">
        <v>-21.05</v>
      </c>
      <c r="AR887" s="120">
        <v>385.71</v>
      </c>
      <c r="AS887" s="120">
        <v>16.670000000000002</v>
      </c>
      <c r="AT887" s="120">
        <v>-76.319999999999993</v>
      </c>
      <c r="AU887" s="120">
        <v>-53.66</v>
      </c>
      <c r="AV887" s="120">
        <v>-34.33</v>
      </c>
      <c r="AW887" s="120">
        <v>47.83</v>
      </c>
      <c r="AX887" s="120">
        <v>-37.93</v>
      </c>
      <c r="AY887" s="120">
        <v>0</v>
      </c>
      <c r="AZ887" s="120">
        <v>-67.69</v>
      </c>
      <c r="BA887" s="120">
        <v>-22.22</v>
      </c>
      <c r="BB887" s="120">
        <v>30</v>
      </c>
      <c r="BC887" s="120">
        <v>30</v>
      </c>
    </row>
    <row r="888" spans="1:55" ht="29.25" x14ac:dyDescent="0.45">
      <c r="A888" s="261">
        <v>254</v>
      </c>
      <c r="B888" s="174" t="s">
        <v>82</v>
      </c>
      <c r="C888" s="119">
        <v>17.149999999999999</v>
      </c>
      <c r="D888" s="119">
        <v>17.579999999999998</v>
      </c>
      <c r="E888" s="119">
        <v>28.61</v>
      </c>
      <c r="F888" s="119">
        <v>69.05</v>
      </c>
      <c r="G888" s="119">
        <v>9.1999999999999993</v>
      </c>
      <c r="H888" s="119">
        <v>13.15</v>
      </c>
      <c r="I888" s="119">
        <v>36.19</v>
      </c>
      <c r="J888" s="119">
        <v>-10.48</v>
      </c>
      <c r="K888" s="119">
        <v>-33.14</v>
      </c>
      <c r="L888" s="119">
        <v>-24.99</v>
      </c>
      <c r="M888" s="119">
        <v>-20.239999999999998</v>
      </c>
      <c r="N888" s="119">
        <v>-2.66</v>
      </c>
      <c r="O888" s="119">
        <v>-4.25</v>
      </c>
      <c r="P888" s="119">
        <v>13.15</v>
      </c>
      <c r="Q888" s="119">
        <v>-12.15</v>
      </c>
      <c r="R888" s="119">
        <v>-24.56</v>
      </c>
      <c r="S888" s="119">
        <v>-23.61</v>
      </c>
      <c r="T888" s="119">
        <v>-28.77</v>
      </c>
      <c r="U888" s="119">
        <v>-21.73</v>
      </c>
      <c r="V888" s="119">
        <v>7.46</v>
      </c>
      <c r="W888" s="119">
        <v>23.48</v>
      </c>
      <c r="X888" s="119">
        <v>5.56</v>
      </c>
      <c r="Y888" s="119">
        <v>28.31</v>
      </c>
      <c r="Z888" s="119">
        <v>-7.16</v>
      </c>
      <c r="AA888" s="119">
        <v>-15.65</v>
      </c>
      <c r="AB888" s="119">
        <v>-14</v>
      </c>
      <c r="AC888" s="119">
        <v>-20.05</v>
      </c>
      <c r="AD888" s="119">
        <v>-28.02</v>
      </c>
      <c r="AE888" s="119">
        <v>12.51</v>
      </c>
      <c r="AF888" s="119">
        <v>-4.5199999999999996</v>
      </c>
      <c r="AG888" s="119">
        <v>-24.09</v>
      </c>
      <c r="AH888" s="119">
        <v>-20.25</v>
      </c>
      <c r="AI888" s="119">
        <v>-42.14</v>
      </c>
      <c r="AJ888" s="119">
        <v>-39.479999999999997</v>
      </c>
      <c r="AK888" s="119">
        <v>-40.61</v>
      </c>
      <c r="AL888" s="119">
        <v>-53.46</v>
      </c>
      <c r="AM888" s="119">
        <v>-55.6</v>
      </c>
      <c r="AN888" s="119">
        <v>-54.46</v>
      </c>
      <c r="AO888" s="119">
        <v>-41.15</v>
      </c>
      <c r="AP888" s="119">
        <v>-20.260000000000002</v>
      </c>
      <c r="AQ888" s="119">
        <v>-17.03</v>
      </c>
      <c r="AR888" s="119">
        <v>-16.059999999999999</v>
      </c>
      <c r="AS888" s="119">
        <v>-18.72</v>
      </c>
      <c r="AT888" s="119">
        <v>-8.68</v>
      </c>
      <c r="AU888" s="119">
        <v>1.48</v>
      </c>
      <c r="AV888" s="119">
        <v>5.7</v>
      </c>
      <c r="AW888" s="119">
        <v>-3.63</v>
      </c>
      <c r="AX888" s="119">
        <v>32.33</v>
      </c>
      <c r="AY888" s="119">
        <v>25.84</v>
      </c>
      <c r="AZ888" s="119">
        <v>7.95</v>
      </c>
      <c r="BA888" s="119">
        <v>-4.91</v>
      </c>
      <c r="BB888" s="119">
        <v>-20.14</v>
      </c>
      <c r="BC888" s="119">
        <v>-29.87</v>
      </c>
    </row>
    <row r="889" spans="1:55" ht="29.25" x14ac:dyDescent="0.45">
      <c r="A889" s="260">
        <v>255</v>
      </c>
      <c r="B889" s="173" t="s">
        <v>330</v>
      </c>
      <c r="C889" s="120">
        <v>-55.29</v>
      </c>
      <c r="D889" s="120">
        <v>-3.61</v>
      </c>
      <c r="E889" s="120">
        <v>-4.63</v>
      </c>
      <c r="F889" s="120">
        <v>41.51</v>
      </c>
      <c r="G889" s="120">
        <v>0</v>
      </c>
      <c r="H889" s="120">
        <v>-2.67</v>
      </c>
      <c r="I889" s="120">
        <v>-63.64</v>
      </c>
      <c r="J889" s="120">
        <v>-23.53</v>
      </c>
      <c r="K889" s="120">
        <v>-39.090000000000003</v>
      </c>
      <c r="L889" s="120">
        <v>-28.17</v>
      </c>
      <c r="M889" s="120">
        <v>59.38</v>
      </c>
      <c r="N889" s="120">
        <v>-11.01</v>
      </c>
      <c r="O889" s="120">
        <v>305.26</v>
      </c>
      <c r="P889" s="120">
        <v>-38.75</v>
      </c>
      <c r="Q889" s="120">
        <v>-42.72</v>
      </c>
      <c r="R889" s="120">
        <v>-16</v>
      </c>
      <c r="S889" s="120">
        <v>19.23</v>
      </c>
      <c r="T889" s="120">
        <v>95.89</v>
      </c>
      <c r="U889" s="120">
        <v>151.91999999999999</v>
      </c>
      <c r="V889" s="120">
        <v>24.36</v>
      </c>
      <c r="W889" s="120">
        <v>76.12</v>
      </c>
      <c r="X889" s="120">
        <v>20.59</v>
      </c>
      <c r="Y889" s="120">
        <v>3.92</v>
      </c>
      <c r="Z889" s="120">
        <v>-37.11</v>
      </c>
      <c r="AA889" s="120">
        <v>-69.48</v>
      </c>
      <c r="AB889" s="120">
        <v>14.29</v>
      </c>
      <c r="AC889" s="120">
        <v>135.59</v>
      </c>
      <c r="AD889" s="120">
        <v>3.17</v>
      </c>
      <c r="AE889" s="120">
        <v>-24.73</v>
      </c>
      <c r="AF889" s="120">
        <v>-25.87</v>
      </c>
      <c r="AG889" s="120">
        <v>-34.35</v>
      </c>
      <c r="AH889" s="120">
        <v>30.93</v>
      </c>
      <c r="AI889" s="120">
        <v>0.85</v>
      </c>
      <c r="AJ889" s="120">
        <v>-38.21</v>
      </c>
      <c r="AK889" s="120">
        <v>-50</v>
      </c>
      <c r="AL889" s="120">
        <v>9.84</v>
      </c>
      <c r="AM889" s="120">
        <v>34.04</v>
      </c>
      <c r="AN889" s="120">
        <v>3.57</v>
      </c>
      <c r="AO889" s="120">
        <v>-35.97</v>
      </c>
      <c r="AP889" s="120">
        <v>-27.69</v>
      </c>
      <c r="AQ889" s="120">
        <v>105.71</v>
      </c>
      <c r="AR889" s="120">
        <v>-31.13</v>
      </c>
      <c r="AS889" s="120">
        <v>30.23</v>
      </c>
      <c r="AT889" s="120">
        <v>-33.86</v>
      </c>
      <c r="AU889" s="120">
        <v>10.08</v>
      </c>
      <c r="AV889" s="120">
        <v>52.63</v>
      </c>
      <c r="AW889" s="120">
        <v>71.7</v>
      </c>
      <c r="AX889" s="120">
        <v>-23.88</v>
      </c>
      <c r="AY889" s="120">
        <v>-20.63</v>
      </c>
      <c r="AZ889" s="120">
        <v>87.93</v>
      </c>
      <c r="BA889" s="120">
        <v>41.57</v>
      </c>
      <c r="BB889" s="120">
        <v>153.19</v>
      </c>
      <c r="BC889" s="120">
        <v>-34.72</v>
      </c>
    </row>
    <row r="890" spans="1:55" x14ac:dyDescent="0.45">
      <c r="A890" s="261">
        <v>256</v>
      </c>
      <c r="B890" s="174" t="s">
        <v>331</v>
      </c>
      <c r="C890" s="119">
        <v>-41.9</v>
      </c>
      <c r="D890" s="119">
        <v>-3.45</v>
      </c>
      <c r="E890" s="119">
        <v>70.209999999999994</v>
      </c>
      <c r="F890" s="119">
        <v>-25.93</v>
      </c>
      <c r="G890" s="119">
        <v>85.11</v>
      </c>
      <c r="H890" s="119">
        <v>107.81</v>
      </c>
      <c r="I890" s="119">
        <v>43.94</v>
      </c>
      <c r="J890" s="119">
        <v>32.200000000000003</v>
      </c>
      <c r="K890" s="119">
        <v>51.06</v>
      </c>
      <c r="L890" s="119">
        <v>120.69</v>
      </c>
      <c r="M890" s="119">
        <v>75.86</v>
      </c>
      <c r="N890" s="119">
        <v>35.56</v>
      </c>
      <c r="O890" s="119">
        <v>0</v>
      </c>
      <c r="P890" s="119">
        <v>-3.57</v>
      </c>
      <c r="Q890" s="119">
        <v>31.25</v>
      </c>
      <c r="R890" s="119">
        <v>-25</v>
      </c>
      <c r="S890" s="119">
        <v>-37.93</v>
      </c>
      <c r="T890" s="119">
        <v>-54.89</v>
      </c>
      <c r="U890" s="119">
        <v>-47.37</v>
      </c>
      <c r="V890" s="119">
        <v>-43.59</v>
      </c>
      <c r="W890" s="119">
        <v>-50</v>
      </c>
      <c r="X890" s="119">
        <v>-61.46</v>
      </c>
      <c r="Y890" s="119">
        <v>-26.47</v>
      </c>
      <c r="Z890" s="119">
        <v>-42.62</v>
      </c>
      <c r="AA890" s="119">
        <v>-50.82</v>
      </c>
      <c r="AB890" s="119">
        <v>133.33000000000001</v>
      </c>
      <c r="AC890" s="119">
        <v>39.049999999999997</v>
      </c>
      <c r="AD890" s="119">
        <v>95.56</v>
      </c>
      <c r="AE890" s="119">
        <v>148.15</v>
      </c>
      <c r="AF890" s="119">
        <v>100</v>
      </c>
      <c r="AG890" s="119">
        <v>96</v>
      </c>
      <c r="AH890" s="119">
        <v>113.64</v>
      </c>
      <c r="AI890" s="119">
        <v>32.39</v>
      </c>
      <c r="AJ890" s="119">
        <v>66.22</v>
      </c>
      <c r="AK890" s="119">
        <v>10.67</v>
      </c>
      <c r="AL890" s="119">
        <v>82.86</v>
      </c>
      <c r="AM890" s="119">
        <v>166.67</v>
      </c>
      <c r="AN890" s="119">
        <v>-28.57</v>
      </c>
      <c r="AO890" s="119">
        <v>-43.84</v>
      </c>
      <c r="AP890" s="119">
        <v>-31.82</v>
      </c>
      <c r="AQ890" s="119">
        <v>38.81</v>
      </c>
      <c r="AR890" s="119">
        <v>-25</v>
      </c>
      <c r="AS890" s="119">
        <v>-46.94</v>
      </c>
      <c r="AT890" s="119">
        <v>-24.47</v>
      </c>
      <c r="AU890" s="119">
        <v>-11.7</v>
      </c>
      <c r="AV890" s="119">
        <v>38.21</v>
      </c>
      <c r="AW890" s="119">
        <v>198.8</v>
      </c>
      <c r="AX890" s="119">
        <v>482.81</v>
      </c>
      <c r="AY890" s="119">
        <v>2.5</v>
      </c>
      <c r="AZ890" s="119">
        <v>-26.67</v>
      </c>
      <c r="BA890" s="119">
        <v>-9.76</v>
      </c>
      <c r="BB890" s="119">
        <v>103.33</v>
      </c>
      <c r="BC890" s="119">
        <v>-46.24</v>
      </c>
    </row>
    <row r="891" spans="1:55" x14ac:dyDescent="0.45">
      <c r="A891" s="260">
        <v>257</v>
      </c>
      <c r="B891" s="173" t="s">
        <v>332</v>
      </c>
      <c r="C891" s="120">
        <v>-38.9</v>
      </c>
      <c r="D891" s="120">
        <v>220.74</v>
      </c>
      <c r="E891" s="120">
        <v>229.54</v>
      </c>
      <c r="F891" s="120">
        <v>-35.06</v>
      </c>
      <c r="G891" s="120">
        <v>0.54</v>
      </c>
      <c r="H891" s="120">
        <v>-61.4</v>
      </c>
      <c r="I891" s="120">
        <v>-76.83</v>
      </c>
      <c r="J891" s="120">
        <v>-39.64</v>
      </c>
      <c r="K891" s="120">
        <v>119.23</v>
      </c>
      <c r="L891" s="120">
        <v>614.05999999999995</v>
      </c>
      <c r="M891" s="120">
        <v>25.6</v>
      </c>
      <c r="N891" s="120">
        <v>70.900000000000006</v>
      </c>
      <c r="O891" s="120">
        <v>18.04</v>
      </c>
      <c r="P891" s="120">
        <v>42.39</v>
      </c>
      <c r="Q891" s="120">
        <v>28.41</v>
      </c>
      <c r="R891" s="120">
        <v>686.64</v>
      </c>
      <c r="S891" s="120">
        <v>-19.52</v>
      </c>
      <c r="T891" s="120">
        <v>57.4</v>
      </c>
      <c r="U891" s="120">
        <v>250.07</v>
      </c>
      <c r="V891" s="120">
        <v>70.05</v>
      </c>
      <c r="W891" s="120">
        <v>112.07</v>
      </c>
      <c r="X891" s="120">
        <v>-18.62</v>
      </c>
      <c r="Y891" s="120">
        <v>276</v>
      </c>
      <c r="Z891" s="120">
        <v>-42.79</v>
      </c>
      <c r="AA891" s="120">
        <v>77.3</v>
      </c>
      <c r="AB891" s="120">
        <v>-67.31</v>
      </c>
      <c r="AC891" s="120">
        <v>-79.19</v>
      </c>
      <c r="AD891" s="120">
        <v>-86.37</v>
      </c>
      <c r="AE891" s="120">
        <v>-53.6</v>
      </c>
      <c r="AF891" s="120">
        <v>-76.930000000000007</v>
      </c>
      <c r="AG891" s="120">
        <v>-92.77</v>
      </c>
      <c r="AH891" s="120">
        <v>-66.92</v>
      </c>
      <c r="AI891" s="120">
        <v>-91.65</v>
      </c>
      <c r="AJ891" s="120">
        <v>-85.73</v>
      </c>
      <c r="AK891" s="120">
        <v>-89.82</v>
      </c>
      <c r="AL891" s="120">
        <v>-12.02</v>
      </c>
      <c r="AM891" s="120">
        <v>-30.67</v>
      </c>
      <c r="AN891" s="120">
        <v>-26.23</v>
      </c>
      <c r="AO891" s="120">
        <v>-23.85</v>
      </c>
      <c r="AP891" s="120">
        <v>-21.11</v>
      </c>
      <c r="AQ891" s="120">
        <v>43.2</v>
      </c>
      <c r="AR891" s="120">
        <v>-31.58</v>
      </c>
      <c r="AS891" s="120">
        <v>61.98</v>
      </c>
      <c r="AT891" s="120">
        <v>-11.2</v>
      </c>
      <c r="AU891" s="120">
        <v>56.15</v>
      </c>
      <c r="AV891" s="120">
        <v>272.77999999999997</v>
      </c>
      <c r="AW891" s="120">
        <v>218.91</v>
      </c>
      <c r="AX891" s="120">
        <v>44.25</v>
      </c>
      <c r="AY891" s="120">
        <v>91.59</v>
      </c>
      <c r="AZ891" s="120">
        <v>-8.16</v>
      </c>
      <c r="BA891" s="120">
        <v>121.82</v>
      </c>
      <c r="BB891" s="120">
        <v>145.61000000000001</v>
      </c>
      <c r="BC891" s="120">
        <v>21</v>
      </c>
    </row>
    <row r="892" spans="1:55" x14ac:dyDescent="0.45">
      <c r="A892" s="261">
        <v>258</v>
      </c>
      <c r="B892" s="174" t="s">
        <v>333</v>
      </c>
      <c r="C892" s="119">
        <v>11.54</v>
      </c>
      <c r="D892" s="119">
        <v>38.090000000000003</v>
      </c>
      <c r="E892" s="119">
        <v>31.06</v>
      </c>
      <c r="F892" s="119">
        <v>5.4</v>
      </c>
      <c r="G892" s="119">
        <v>-10.16</v>
      </c>
      <c r="H892" s="119">
        <v>-19.3</v>
      </c>
      <c r="I892" s="119">
        <v>-15.06</v>
      </c>
      <c r="J892" s="119">
        <v>7.78</v>
      </c>
      <c r="K892" s="119">
        <v>13.48</v>
      </c>
      <c r="L892" s="119">
        <v>4.6399999999999997</v>
      </c>
      <c r="M892" s="119">
        <v>-6.29</v>
      </c>
      <c r="N892" s="119">
        <v>-0.1</v>
      </c>
      <c r="O892" s="119">
        <v>-14.97</v>
      </c>
      <c r="P892" s="119">
        <v>-21.05</v>
      </c>
      <c r="Q892" s="119">
        <v>-17.29</v>
      </c>
      <c r="R892" s="119">
        <v>-2.2999999999999998</v>
      </c>
      <c r="S892" s="119">
        <v>1.88</v>
      </c>
      <c r="T892" s="119">
        <v>19.82</v>
      </c>
      <c r="U892" s="119">
        <v>-14.22</v>
      </c>
      <c r="V892" s="119">
        <v>-29.64</v>
      </c>
      <c r="W892" s="119">
        <v>-18.489999999999998</v>
      </c>
      <c r="X892" s="119">
        <v>-27.33</v>
      </c>
      <c r="Y892" s="119">
        <v>-17.07</v>
      </c>
      <c r="Z892" s="119">
        <v>-11.17</v>
      </c>
      <c r="AA892" s="119">
        <v>-21.3</v>
      </c>
      <c r="AB892" s="119">
        <v>-22</v>
      </c>
      <c r="AC892" s="119">
        <v>-14.17</v>
      </c>
      <c r="AD892" s="119">
        <v>-8.73</v>
      </c>
      <c r="AE892" s="119">
        <v>-22.23</v>
      </c>
      <c r="AF892" s="119">
        <v>-32.29</v>
      </c>
      <c r="AG892" s="119">
        <v>-17.37</v>
      </c>
      <c r="AH892" s="119">
        <v>22.61</v>
      </c>
      <c r="AI892" s="119">
        <v>-4.9400000000000004</v>
      </c>
      <c r="AJ892" s="119">
        <v>31.07</v>
      </c>
      <c r="AK892" s="119">
        <v>26.59</v>
      </c>
      <c r="AL892" s="119">
        <v>-0.47</v>
      </c>
      <c r="AM892" s="119">
        <v>19.170000000000002</v>
      </c>
      <c r="AN892" s="119">
        <v>6.72</v>
      </c>
      <c r="AO892" s="119">
        <v>10.96</v>
      </c>
      <c r="AP892" s="119">
        <v>-6.26</v>
      </c>
      <c r="AQ892" s="119">
        <v>36.770000000000003</v>
      </c>
      <c r="AR892" s="119">
        <v>22.14</v>
      </c>
      <c r="AS892" s="119">
        <v>17.47</v>
      </c>
      <c r="AT892" s="119">
        <v>-2.4300000000000002</v>
      </c>
      <c r="AU892" s="119">
        <v>44.88</v>
      </c>
      <c r="AV892" s="119">
        <v>0.16</v>
      </c>
      <c r="AW892" s="119">
        <v>-5.37</v>
      </c>
      <c r="AX892" s="119">
        <v>-6.77</v>
      </c>
      <c r="AY892" s="119">
        <v>-4.83</v>
      </c>
      <c r="AZ892" s="119">
        <v>19.75</v>
      </c>
      <c r="BA892" s="119">
        <v>11.83</v>
      </c>
      <c r="BB892" s="119">
        <v>1.99</v>
      </c>
      <c r="BC892" s="119">
        <v>-20.14</v>
      </c>
    </row>
    <row r="893" spans="1:55" x14ac:dyDescent="0.45">
      <c r="A893" s="260">
        <v>259</v>
      </c>
      <c r="B893" s="173" t="s">
        <v>44</v>
      </c>
      <c r="C893" s="120">
        <v>-18.399999999999999</v>
      </c>
      <c r="D893" s="120">
        <v>-13.8</v>
      </c>
      <c r="E893" s="120">
        <v>-36.08</v>
      </c>
      <c r="F893" s="120">
        <v>-19.39</v>
      </c>
      <c r="G893" s="120">
        <v>21.32</v>
      </c>
      <c r="H893" s="120">
        <v>-0.83</v>
      </c>
      <c r="I893" s="120">
        <v>-29.26</v>
      </c>
      <c r="J893" s="120">
        <v>-11.38</v>
      </c>
      <c r="K893" s="120">
        <v>32.31</v>
      </c>
      <c r="L893" s="120">
        <v>16.54</v>
      </c>
      <c r="M893" s="120">
        <v>1.81</v>
      </c>
      <c r="N893" s="120">
        <v>-8.82</v>
      </c>
      <c r="O893" s="120">
        <v>5.08</v>
      </c>
      <c r="P893" s="120">
        <v>-19.79</v>
      </c>
      <c r="Q893" s="120">
        <v>-2.08</v>
      </c>
      <c r="R893" s="120">
        <v>2.34</v>
      </c>
      <c r="S893" s="120">
        <v>-14.45</v>
      </c>
      <c r="T893" s="120">
        <v>13.31</v>
      </c>
      <c r="U893" s="120">
        <v>-9.66</v>
      </c>
      <c r="V893" s="120">
        <v>-35.83</v>
      </c>
      <c r="W893" s="120">
        <v>-27.36</v>
      </c>
      <c r="X893" s="120">
        <v>-34.92</v>
      </c>
      <c r="Y893" s="120">
        <v>-30.54</v>
      </c>
      <c r="Z893" s="120">
        <v>-26.11</v>
      </c>
      <c r="AA893" s="120">
        <v>-35.299999999999997</v>
      </c>
      <c r="AB893" s="120">
        <v>109.14</v>
      </c>
      <c r="AC893" s="120">
        <v>16.39</v>
      </c>
      <c r="AD893" s="120">
        <v>-22.87</v>
      </c>
      <c r="AE893" s="120">
        <v>-26.07</v>
      </c>
      <c r="AF893" s="120">
        <v>-49.4</v>
      </c>
      <c r="AG893" s="120">
        <v>-8.59</v>
      </c>
      <c r="AH893" s="120">
        <v>-17.190000000000001</v>
      </c>
      <c r="AI893" s="120">
        <v>-0.34</v>
      </c>
      <c r="AJ893" s="120">
        <v>7.41</v>
      </c>
      <c r="AK893" s="120">
        <v>2.77</v>
      </c>
      <c r="AL893" s="120">
        <v>20.72</v>
      </c>
      <c r="AM893" s="120">
        <v>49.82</v>
      </c>
      <c r="AN893" s="120">
        <v>-52.54</v>
      </c>
      <c r="AO893" s="120">
        <v>-16.09</v>
      </c>
      <c r="AP893" s="120">
        <v>61.07</v>
      </c>
      <c r="AQ893" s="120">
        <v>22.41</v>
      </c>
      <c r="AR893" s="120">
        <v>24.07</v>
      </c>
      <c r="AS893" s="120">
        <v>13.66</v>
      </c>
      <c r="AT893" s="120">
        <v>1.52</v>
      </c>
      <c r="AU893" s="120">
        <v>-12.89</v>
      </c>
      <c r="AV893" s="120">
        <v>-14.06</v>
      </c>
      <c r="AW893" s="120">
        <v>16.13</v>
      </c>
      <c r="AX893" s="120">
        <v>-4.5199999999999996</v>
      </c>
      <c r="AY893" s="120">
        <v>-9.57</v>
      </c>
      <c r="AZ893" s="120">
        <v>-3.4</v>
      </c>
      <c r="BA893" s="120">
        <v>49.44</v>
      </c>
      <c r="BB893" s="120">
        <v>-30.33</v>
      </c>
      <c r="BC893" s="120">
        <v>-5.89</v>
      </c>
    </row>
    <row r="894" spans="1:55" ht="29.25" x14ac:dyDescent="0.45">
      <c r="A894" s="261">
        <v>260</v>
      </c>
      <c r="B894" s="174" t="s">
        <v>334</v>
      </c>
      <c r="C894" s="119">
        <v>-100</v>
      </c>
      <c r="D894" s="117"/>
      <c r="E894" s="117"/>
      <c r="F894" s="117"/>
      <c r="G894" s="117"/>
      <c r="H894" s="117"/>
      <c r="I894" s="117"/>
      <c r="J894" s="119">
        <v>-100</v>
      </c>
      <c r="K894" s="117"/>
      <c r="L894" s="119">
        <v>-75</v>
      </c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9">
        <v>0</v>
      </c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9">
        <v>-100</v>
      </c>
      <c r="AK894" s="119">
        <v>-100</v>
      </c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</row>
    <row r="895" spans="1:55" x14ac:dyDescent="0.45">
      <c r="A895" s="260">
        <v>261</v>
      </c>
      <c r="B895" s="173" t="s">
        <v>335</v>
      </c>
      <c r="C895" s="120">
        <v>-7.47</v>
      </c>
      <c r="D895" s="120">
        <v>50.93</v>
      </c>
      <c r="E895" s="120">
        <v>36.1</v>
      </c>
      <c r="F895" s="120">
        <v>16.75</v>
      </c>
      <c r="G895" s="120">
        <v>49.06</v>
      </c>
      <c r="H895" s="120">
        <v>70.23</v>
      </c>
      <c r="I895" s="120">
        <v>176.53</v>
      </c>
      <c r="J895" s="120">
        <v>157.13999999999999</v>
      </c>
      <c r="K895" s="120">
        <v>37.1</v>
      </c>
      <c r="L895" s="120">
        <v>-8.69</v>
      </c>
      <c r="M895" s="120">
        <v>30.95</v>
      </c>
      <c r="N895" s="120">
        <v>3.62</v>
      </c>
      <c r="O895" s="120">
        <v>-8.07</v>
      </c>
      <c r="P895" s="120">
        <v>8.59</v>
      </c>
      <c r="Q895" s="120">
        <v>-16.420000000000002</v>
      </c>
      <c r="R895" s="120">
        <v>-23.42</v>
      </c>
      <c r="S895" s="120">
        <v>-12.97</v>
      </c>
      <c r="T895" s="120">
        <v>26.46</v>
      </c>
      <c r="U895" s="120">
        <v>-11.1</v>
      </c>
      <c r="V895" s="120">
        <v>-2.86</v>
      </c>
      <c r="W895" s="120">
        <v>32.35</v>
      </c>
      <c r="X895" s="120">
        <v>24.1</v>
      </c>
      <c r="Y895" s="120">
        <v>-24.73</v>
      </c>
      <c r="Z895" s="120">
        <v>3.06</v>
      </c>
      <c r="AA895" s="120">
        <v>66.569999999999993</v>
      </c>
      <c r="AB895" s="120">
        <v>16.670000000000002</v>
      </c>
      <c r="AC895" s="120">
        <v>83.12</v>
      </c>
      <c r="AD895" s="120">
        <v>36.36</v>
      </c>
      <c r="AE895" s="120">
        <v>13.82</v>
      </c>
      <c r="AF895" s="120">
        <v>-3.01</v>
      </c>
      <c r="AG895" s="120">
        <v>-27.46</v>
      </c>
      <c r="AH895" s="120">
        <v>-1.04</v>
      </c>
      <c r="AI895" s="120">
        <v>-32.909999999999997</v>
      </c>
      <c r="AJ895" s="120">
        <v>-45.66</v>
      </c>
      <c r="AK895" s="120">
        <v>3.49</v>
      </c>
      <c r="AL895" s="120">
        <v>12.29</v>
      </c>
      <c r="AM895" s="120">
        <v>12.07</v>
      </c>
      <c r="AN895" s="120">
        <v>45.76</v>
      </c>
      <c r="AO895" s="120">
        <v>26.96</v>
      </c>
      <c r="AP895" s="120">
        <v>70.91</v>
      </c>
      <c r="AQ895" s="120">
        <v>60.38</v>
      </c>
      <c r="AR895" s="120">
        <v>25.05</v>
      </c>
      <c r="AS895" s="120">
        <v>78.739999999999995</v>
      </c>
      <c r="AT895" s="120">
        <v>20.49</v>
      </c>
      <c r="AU895" s="120">
        <v>43.1</v>
      </c>
      <c r="AV895" s="120">
        <v>135.11000000000001</v>
      </c>
      <c r="AW895" s="120">
        <v>35.39</v>
      </c>
      <c r="AX895" s="120">
        <v>1.51</v>
      </c>
      <c r="AY895" s="120">
        <v>-8.65</v>
      </c>
      <c r="AZ895" s="120">
        <v>-21.43</v>
      </c>
      <c r="BA895" s="120">
        <v>-22.1</v>
      </c>
      <c r="BB895" s="120">
        <v>-57.33</v>
      </c>
      <c r="BC895" s="120">
        <v>-32.97</v>
      </c>
    </row>
    <row r="896" spans="1:55" x14ac:dyDescent="0.45">
      <c r="A896" s="261">
        <v>262</v>
      </c>
      <c r="B896" s="174" t="s">
        <v>336</v>
      </c>
      <c r="C896" s="119">
        <v>50</v>
      </c>
      <c r="D896" s="119">
        <v>27.24</v>
      </c>
      <c r="E896" s="119">
        <v>6.39</v>
      </c>
      <c r="F896" s="119">
        <v>-21.78</v>
      </c>
      <c r="G896" s="119">
        <v>-32.56</v>
      </c>
      <c r="H896" s="119">
        <v>-23.49</v>
      </c>
      <c r="I896" s="119">
        <v>-17.71</v>
      </c>
      <c r="J896" s="119">
        <v>14.63</v>
      </c>
      <c r="K896" s="119">
        <v>15.43</v>
      </c>
      <c r="L896" s="119">
        <v>5.59</v>
      </c>
      <c r="M896" s="119">
        <v>9.3699999999999992</v>
      </c>
      <c r="N896" s="119">
        <v>24.47</v>
      </c>
      <c r="O896" s="119">
        <v>-11</v>
      </c>
      <c r="P896" s="119">
        <v>-21.5</v>
      </c>
      <c r="Q896" s="119">
        <v>-12.74</v>
      </c>
      <c r="R896" s="119">
        <v>-0.55000000000000004</v>
      </c>
      <c r="S896" s="119">
        <v>-6.69</v>
      </c>
      <c r="T896" s="119">
        <v>-16.04</v>
      </c>
      <c r="U896" s="119">
        <v>-2.5299999999999998</v>
      </c>
      <c r="V896" s="119">
        <v>-5.46</v>
      </c>
      <c r="W896" s="119">
        <v>-15.45</v>
      </c>
      <c r="X896" s="119">
        <v>-25.52</v>
      </c>
      <c r="Y896" s="119">
        <v>-23.34</v>
      </c>
      <c r="Z896" s="119">
        <v>-33.549999999999997</v>
      </c>
      <c r="AA896" s="119">
        <v>-9.41</v>
      </c>
      <c r="AB896" s="119">
        <v>17.03</v>
      </c>
      <c r="AC896" s="119">
        <v>24.09</v>
      </c>
      <c r="AD896" s="119">
        <v>11.37</v>
      </c>
      <c r="AE896" s="119">
        <v>-27.76</v>
      </c>
      <c r="AF896" s="119">
        <v>-7.87</v>
      </c>
      <c r="AG896" s="119">
        <v>-21.76</v>
      </c>
      <c r="AH896" s="119">
        <v>-31.77</v>
      </c>
      <c r="AI896" s="119">
        <v>-16.600000000000001</v>
      </c>
      <c r="AJ896" s="119">
        <v>-34.85</v>
      </c>
      <c r="AK896" s="119">
        <v>-23.51</v>
      </c>
      <c r="AL896" s="119">
        <v>-15.86</v>
      </c>
      <c r="AM896" s="119">
        <v>-12.07</v>
      </c>
      <c r="AN896" s="119">
        <v>-10.52</v>
      </c>
      <c r="AO896" s="119">
        <v>-26.31</v>
      </c>
      <c r="AP896" s="119">
        <v>-31.7</v>
      </c>
      <c r="AQ896" s="119">
        <v>3.42</v>
      </c>
      <c r="AR896" s="119">
        <v>19.690000000000001</v>
      </c>
      <c r="AS896" s="119">
        <v>12.55</v>
      </c>
      <c r="AT896" s="119">
        <v>16.93</v>
      </c>
      <c r="AU896" s="119">
        <v>25.05</v>
      </c>
      <c r="AV896" s="119">
        <v>32.94</v>
      </c>
      <c r="AW896" s="119">
        <v>27.21</v>
      </c>
      <c r="AX896" s="119">
        <v>24.84</v>
      </c>
      <c r="AY896" s="119">
        <v>10.46</v>
      </c>
      <c r="AZ896" s="119">
        <v>19.89</v>
      </c>
      <c r="BA896" s="119">
        <v>26.35</v>
      </c>
      <c r="BB896" s="119">
        <v>35.72</v>
      </c>
      <c r="BC896" s="119">
        <v>30.98</v>
      </c>
    </row>
    <row r="897" spans="1:55" ht="29.25" x14ac:dyDescent="0.45">
      <c r="A897" s="260">
        <v>263</v>
      </c>
      <c r="B897" s="173" t="s">
        <v>337</v>
      </c>
      <c r="C897" s="120">
        <v>632.20000000000005</v>
      </c>
      <c r="D897" s="120">
        <v>6.93</v>
      </c>
      <c r="E897" s="120">
        <v>-38.28</v>
      </c>
      <c r="F897" s="120">
        <v>-17.82</v>
      </c>
      <c r="G897" s="120">
        <v>700</v>
      </c>
      <c r="H897" s="120">
        <v>-18.489999999999998</v>
      </c>
      <c r="I897" s="120">
        <v>-31.15</v>
      </c>
      <c r="J897" s="120">
        <v>-1.82</v>
      </c>
      <c r="K897" s="120">
        <v>-72.41</v>
      </c>
      <c r="L897" s="120">
        <v>169.01</v>
      </c>
      <c r="M897" s="120">
        <v>7.34</v>
      </c>
      <c r="N897" s="120">
        <v>458.73</v>
      </c>
      <c r="O897" s="120">
        <v>-68.06</v>
      </c>
      <c r="P897" s="120">
        <v>75.930000000000007</v>
      </c>
      <c r="Q897" s="120">
        <v>110.13</v>
      </c>
      <c r="R897" s="120">
        <v>22.89</v>
      </c>
      <c r="S897" s="120">
        <v>75.17</v>
      </c>
      <c r="T897" s="120">
        <v>64.95</v>
      </c>
      <c r="U897" s="120">
        <v>79.760000000000005</v>
      </c>
      <c r="V897" s="120">
        <v>-50.93</v>
      </c>
      <c r="W897" s="120">
        <v>575</v>
      </c>
      <c r="X897" s="120">
        <v>-37.700000000000003</v>
      </c>
      <c r="Y897" s="120">
        <v>-60.68</v>
      </c>
      <c r="Z897" s="120">
        <v>-76.989999999999995</v>
      </c>
      <c r="AA897" s="120">
        <v>-30.43</v>
      </c>
      <c r="AB897" s="120">
        <v>-36.32</v>
      </c>
      <c r="AC897" s="120">
        <v>-46.39</v>
      </c>
      <c r="AD897" s="120">
        <v>-23.53</v>
      </c>
      <c r="AE897" s="120">
        <v>-90.22</v>
      </c>
      <c r="AF897" s="120">
        <v>173.13</v>
      </c>
      <c r="AG897" s="120">
        <v>-78.81</v>
      </c>
      <c r="AH897" s="120">
        <v>-22.64</v>
      </c>
      <c r="AI897" s="120">
        <v>-46.3</v>
      </c>
      <c r="AJ897" s="120">
        <v>-23.53</v>
      </c>
      <c r="AK897" s="120">
        <v>60.87</v>
      </c>
      <c r="AL897" s="120">
        <v>-29.63</v>
      </c>
      <c r="AM897" s="120">
        <v>85.42</v>
      </c>
      <c r="AN897" s="120">
        <v>-2.48</v>
      </c>
      <c r="AO897" s="120">
        <v>70.790000000000006</v>
      </c>
      <c r="AP897" s="120">
        <v>356.41</v>
      </c>
      <c r="AQ897" s="120">
        <v>41</v>
      </c>
      <c r="AR897" s="120">
        <v>-73.680000000000007</v>
      </c>
      <c r="AS897" s="120">
        <v>106.25</v>
      </c>
      <c r="AT897" s="120">
        <v>51.22</v>
      </c>
      <c r="AU897" s="120">
        <v>53.45</v>
      </c>
      <c r="AV897" s="120">
        <v>16.48</v>
      </c>
      <c r="AW897" s="120">
        <v>-14.86</v>
      </c>
      <c r="AX897" s="120">
        <v>12.28</v>
      </c>
      <c r="AY897" s="120">
        <v>-66.290000000000006</v>
      </c>
      <c r="AZ897" s="120">
        <v>173.73</v>
      </c>
      <c r="BA897" s="120">
        <v>-19.079999999999998</v>
      </c>
      <c r="BB897" s="120">
        <v>-72.47</v>
      </c>
      <c r="BC897" s="120">
        <v>-36.17</v>
      </c>
    </row>
    <row r="898" spans="1:55" ht="29.25" x14ac:dyDescent="0.45">
      <c r="A898" s="261">
        <v>264</v>
      </c>
      <c r="B898" s="174" t="s">
        <v>338</v>
      </c>
      <c r="C898" s="117"/>
      <c r="D898" s="117"/>
      <c r="E898" s="117"/>
      <c r="F898" s="117"/>
      <c r="G898" s="119">
        <v>-100</v>
      </c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9">
        <v>-100</v>
      </c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9">
        <v>-100</v>
      </c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</row>
    <row r="899" spans="1:55" x14ac:dyDescent="0.45">
      <c r="A899" s="260">
        <v>265</v>
      </c>
      <c r="B899" s="173" t="s">
        <v>339</v>
      </c>
      <c r="C899" s="120">
        <v>-79.17</v>
      </c>
      <c r="D899" s="120">
        <v>9.6300000000000008</v>
      </c>
      <c r="E899" s="120">
        <v>188.62</v>
      </c>
      <c r="F899" s="120">
        <v>70.11</v>
      </c>
      <c r="G899" s="120">
        <v>-83.18</v>
      </c>
      <c r="H899" s="120">
        <v>377.89</v>
      </c>
      <c r="I899" s="120">
        <v>240.73</v>
      </c>
      <c r="J899" s="120">
        <v>36.590000000000003</v>
      </c>
      <c r="K899" s="120">
        <v>182.73</v>
      </c>
      <c r="L899" s="120">
        <v>-71.39</v>
      </c>
      <c r="M899" s="120">
        <v>-25.77</v>
      </c>
      <c r="N899" s="120">
        <v>7.02</v>
      </c>
      <c r="O899" s="120">
        <v>-49.49</v>
      </c>
      <c r="P899" s="120">
        <v>-8.07</v>
      </c>
      <c r="Q899" s="120">
        <v>-45.03</v>
      </c>
      <c r="R899" s="120">
        <v>-44.21</v>
      </c>
      <c r="S899" s="120">
        <v>531.20000000000005</v>
      </c>
      <c r="T899" s="120">
        <v>-60.26</v>
      </c>
      <c r="U899" s="120">
        <v>-72.86</v>
      </c>
      <c r="V899" s="120">
        <v>-81.040000000000006</v>
      </c>
      <c r="W899" s="120">
        <v>-67.849999999999994</v>
      </c>
      <c r="X899" s="120">
        <v>793.88</v>
      </c>
      <c r="Y899" s="120">
        <v>-12.13</v>
      </c>
      <c r="Z899" s="120">
        <v>-12.14</v>
      </c>
      <c r="AA899" s="120">
        <v>226.29</v>
      </c>
      <c r="AB899" s="120">
        <v>-20.43</v>
      </c>
      <c r="AC899" s="120">
        <v>-33.79</v>
      </c>
      <c r="AD899" s="120">
        <v>157.01</v>
      </c>
      <c r="AE899" s="120">
        <v>-70.11</v>
      </c>
      <c r="AF899" s="120">
        <v>-10.85</v>
      </c>
      <c r="AG899" s="120">
        <v>-9.39</v>
      </c>
      <c r="AH899" s="120">
        <v>318.20999999999998</v>
      </c>
      <c r="AI899" s="120">
        <v>118.37</v>
      </c>
      <c r="AJ899" s="120">
        <v>-78.599999999999994</v>
      </c>
      <c r="AK899" s="120">
        <v>37.049999999999997</v>
      </c>
      <c r="AL899" s="120">
        <v>179.46</v>
      </c>
      <c r="AM899" s="120">
        <v>21.45</v>
      </c>
      <c r="AN899" s="120">
        <v>-50.68</v>
      </c>
      <c r="AO899" s="120">
        <v>128.96</v>
      </c>
      <c r="AP899" s="120">
        <v>32.58</v>
      </c>
      <c r="AQ899" s="120">
        <v>75.52</v>
      </c>
      <c r="AR899" s="120">
        <v>30.46</v>
      </c>
      <c r="AS899" s="120">
        <v>96.41</v>
      </c>
      <c r="AT899" s="120">
        <v>89.58</v>
      </c>
      <c r="AU899" s="120">
        <v>1.05</v>
      </c>
      <c r="AV899" s="120">
        <v>79.27</v>
      </c>
      <c r="AW899" s="120">
        <v>183.86</v>
      </c>
      <c r="AX899" s="120">
        <v>-52.65</v>
      </c>
      <c r="AY899" s="120">
        <v>-66.33</v>
      </c>
      <c r="AZ899" s="120">
        <v>29.98</v>
      </c>
      <c r="BA899" s="120">
        <v>149.41</v>
      </c>
      <c r="BB899" s="120">
        <v>-46.47</v>
      </c>
      <c r="BC899" s="120">
        <v>-36.65</v>
      </c>
    </row>
    <row r="900" spans="1:55" x14ac:dyDescent="0.45">
      <c r="A900" s="261">
        <v>266</v>
      </c>
      <c r="B900" s="174" t="s">
        <v>340</v>
      </c>
      <c r="C900" s="119">
        <v>430.77</v>
      </c>
      <c r="D900" s="119">
        <v>339.39</v>
      </c>
      <c r="E900" s="119">
        <v>-80.73</v>
      </c>
      <c r="F900" s="119">
        <v>132.88</v>
      </c>
      <c r="G900" s="119">
        <v>234.51</v>
      </c>
      <c r="H900" s="119">
        <v>-13.04</v>
      </c>
      <c r="I900" s="119">
        <v>-15.09</v>
      </c>
      <c r="J900" s="119">
        <v>374.42</v>
      </c>
      <c r="K900" s="119">
        <v>136.11000000000001</v>
      </c>
      <c r="L900" s="119">
        <v>-91.68</v>
      </c>
      <c r="M900" s="119">
        <v>-13.99</v>
      </c>
      <c r="N900" s="119">
        <v>-46.65</v>
      </c>
      <c r="O900" s="119">
        <v>-14.98</v>
      </c>
      <c r="P900" s="119">
        <v>40</v>
      </c>
      <c r="Q900" s="119">
        <v>529.73</v>
      </c>
      <c r="R900" s="119">
        <v>-42.94</v>
      </c>
      <c r="S900" s="119">
        <v>-38.89</v>
      </c>
      <c r="T900" s="119">
        <v>80</v>
      </c>
      <c r="U900" s="119">
        <v>322.22000000000003</v>
      </c>
      <c r="V900" s="119">
        <v>-62.75</v>
      </c>
      <c r="W900" s="119">
        <v>-89.71</v>
      </c>
      <c r="X900" s="119">
        <v>50</v>
      </c>
      <c r="Y900" s="119">
        <v>-62.65</v>
      </c>
      <c r="Z900" s="119">
        <v>9.2899999999999991</v>
      </c>
      <c r="AA900" s="119">
        <v>11.36</v>
      </c>
      <c r="AB900" s="119">
        <v>-35.47</v>
      </c>
      <c r="AC900" s="119">
        <v>-72.099999999999994</v>
      </c>
      <c r="AD900" s="119">
        <v>-7.22</v>
      </c>
      <c r="AE900" s="119">
        <v>98.7</v>
      </c>
      <c r="AF900" s="119">
        <v>82.41</v>
      </c>
      <c r="AG900" s="119">
        <v>-44.74</v>
      </c>
      <c r="AH900" s="119">
        <v>17.11</v>
      </c>
      <c r="AI900" s="119">
        <v>37.14</v>
      </c>
      <c r="AJ900" s="119">
        <v>-50.83</v>
      </c>
      <c r="AK900" s="119">
        <v>19.350000000000001</v>
      </c>
      <c r="AL900" s="119">
        <v>-64.5</v>
      </c>
      <c r="AM900" s="119">
        <v>-75.510000000000005</v>
      </c>
      <c r="AN900" s="119">
        <v>-39.69</v>
      </c>
      <c r="AO900" s="119">
        <v>55.38</v>
      </c>
      <c r="AP900" s="119">
        <v>-37.78</v>
      </c>
      <c r="AQ900" s="119">
        <v>-46.19</v>
      </c>
      <c r="AR900" s="119">
        <v>24.87</v>
      </c>
      <c r="AS900" s="119">
        <v>47.62</v>
      </c>
      <c r="AT900" s="119">
        <v>304.49</v>
      </c>
      <c r="AU900" s="119">
        <v>-45.83</v>
      </c>
      <c r="AV900" s="119">
        <v>244.07</v>
      </c>
      <c r="AW900" s="119">
        <v>191.89</v>
      </c>
      <c r="AX900" s="119">
        <v>481.69</v>
      </c>
      <c r="AY900" s="119">
        <v>139.58000000000001</v>
      </c>
      <c r="AZ900" s="119">
        <v>78.48</v>
      </c>
      <c r="BA900" s="119">
        <v>26.73</v>
      </c>
      <c r="BB900" s="119">
        <v>50</v>
      </c>
      <c r="BC900" s="119">
        <v>-58.7</v>
      </c>
    </row>
    <row r="901" spans="1:55" x14ac:dyDescent="0.45">
      <c r="A901" s="260">
        <v>267</v>
      </c>
      <c r="B901" s="173" t="s">
        <v>341</v>
      </c>
      <c r="C901" s="120">
        <v>57.48</v>
      </c>
      <c r="D901" s="120">
        <v>-39.909999999999997</v>
      </c>
      <c r="E901" s="120">
        <v>-26.03</v>
      </c>
      <c r="F901" s="120">
        <v>-21.79</v>
      </c>
      <c r="G901" s="120">
        <v>43.56</v>
      </c>
      <c r="H901" s="120">
        <v>-26.07</v>
      </c>
      <c r="I901" s="120">
        <v>63.82</v>
      </c>
      <c r="J901" s="120">
        <v>-52.51</v>
      </c>
      <c r="K901" s="120">
        <v>-43.75</v>
      </c>
      <c r="L901" s="120">
        <v>102.88</v>
      </c>
      <c r="M901" s="120">
        <v>-55.32</v>
      </c>
      <c r="N901" s="120">
        <v>70.540000000000006</v>
      </c>
      <c r="O901" s="120">
        <v>28</v>
      </c>
      <c r="P901" s="120">
        <v>15.67</v>
      </c>
      <c r="Q901" s="120">
        <v>-3.91</v>
      </c>
      <c r="R901" s="120">
        <v>-39.29</v>
      </c>
      <c r="S901" s="120">
        <v>-49.15</v>
      </c>
      <c r="T901" s="120">
        <v>-2.63</v>
      </c>
      <c r="U901" s="120">
        <v>-51</v>
      </c>
      <c r="V901" s="120">
        <v>-12.68</v>
      </c>
      <c r="W901" s="120">
        <v>-19.260000000000002</v>
      </c>
      <c r="X901" s="120">
        <v>-41.71</v>
      </c>
      <c r="Y901" s="120">
        <v>5.36</v>
      </c>
      <c r="Z901" s="120">
        <v>-50.26</v>
      </c>
      <c r="AA901" s="120">
        <v>-59.77</v>
      </c>
      <c r="AB901" s="120">
        <v>-52.9</v>
      </c>
      <c r="AC901" s="120">
        <v>-38.950000000000003</v>
      </c>
      <c r="AD901" s="120">
        <v>-51.76</v>
      </c>
      <c r="AE901" s="120">
        <v>-31.93</v>
      </c>
      <c r="AF901" s="120">
        <v>-40</v>
      </c>
      <c r="AG901" s="120">
        <v>-39.340000000000003</v>
      </c>
      <c r="AH901" s="120">
        <v>-52.42</v>
      </c>
      <c r="AI901" s="120">
        <v>-32.11</v>
      </c>
      <c r="AJ901" s="120">
        <v>-34.15</v>
      </c>
      <c r="AK901" s="120">
        <v>73.45</v>
      </c>
      <c r="AL901" s="120">
        <v>81.05</v>
      </c>
      <c r="AM901" s="120">
        <v>-23.3</v>
      </c>
      <c r="AN901" s="120">
        <v>45.21</v>
      </c>
      <c r="AO901" s="120">
        <v>92.38</v>
      </c>
      <c r="AP901" s="120">
        <v>117.07</v>
      </c>
      <c r="AQ901" s="120">
        <v>75.31</v>
      </c>
      <c r="AR901" s="120">
        <v>-1.8</v>
      </c>
      <c r="AS901" s="120">
        <v>40.54</v>
      </c>
      <c r="AT901" s="120">
        <v>116.95</v>
      </c>
      <c r="AU901" s="120">
        <v>122.97</v>
      </c>
      <c r="AV901" s="120">
        <v>-39.51</v>
      </c>
      <c r="AW901" s="120">
        <v>-67.099999999999994</v>
      </c>
      <c r="AX901" s="120">
        <v>-63.95</v>
      </c>
      <c r="AY901" s="120">
        <v>25.32</v>
      </c>
      <c r="AZ901" s="120">
        <v>48.11</v>
      </c>
      <c r="BA901" s="120">
        <v>82.67</v>
      </c>
      <c r="BB901" s="120">
        <v>102.25</v>
      </c>
      <c r="BC901" s="120">
        <v>40.85</v>
      </c>
    </row>
    <row r="902" spans="1:55" ht="29.25" x14ac:dyDescent="0.45">
      <c r="A902" s="261">
        <v>268</v>
      </c>
      <c r="B902" s="174" t="s">
        <v>390</v>
      </c>
      <c r="C902" s="117"/>
      <c r="D902" s="119">
        <v>-57.14</v>
      </c>
      <c r="E902" s="119">
        <v>-28.57</v>
      </c>
      <c r="F902" s="117"/>
      <c r="G902" s="117"/>
      <c r="H902" s="119">
        <v>-100</v>
      </c>
      <c r="I902" s="117"/>
      <c r="J902" s="119">
        <v>-90.91</v>
      </c>
      <c r="K902" s="119">
        <v>400</v>
      </c>
      <c r="L902" s="117"/>
      <c r="M902" s="119">
        <v>-100</v>
      </c>
      <c r="N902" s="119">
        <v>300</v>
      </c>
      <c r="O902" s="117"/>
      <c r="P902" s="121">
        <v>1850</v>
      </c>
      <c r="Q902" s="119">
        <v>-20</v>
      </c>
      <c r="R902" s="117"/>
      <c r="S902" s="119">
        <v>-94.23</v>
      </c>
      <c r="T902" s="117"/>
      <c r="U902" s="117"/>
      <c r="V902" s="121">
        <v>1100</v>
      </c>
      <c r="W902" s="119">
        <v>-70</v>
      </c>
      <c r="X902" s="119">
        <v>-71.88</v>
      </c>
      <c r="Y902" s="117"/>
      <c r="Z902" s="119">
        <v>-100</v>
      </c>
      <c r="AA902" s="119">
        <v>-97.37</v>
      </c>
      <c r="AB902" s="119">
        <v>-98.29</v>
      </c>
      <c r="AC902" s="119">
        <v>-100</v>
      </c>
      <c r="AD902" s="119">
        <v>17.649999999999999</v>
      </c>
      <c r="AE902" s="119">
        <v>-100</v>
      </c>
      <c r="AF902" s="119">
        <v>-25</v>
      </c>
      <c r="AG902" s="119">
        <v>-100</v>
      </c>
      <c r="AH902" s="119">
        <v>-100</v>
      </c>
      <c r="AI902" s="119">
        <v>-100</v>
      </c>
      <c r="AJ902" s="119">
        <v>-88.89</v>
      </c>
      <c r="AK902" s="117"/>
      <c r="AL902" s="117"/>
      <c r="AM902" s="119">
        <v>133.33000000000001</v>
      </c>
      <c r="AN902" s="119">
        <v>500</v>
      </c>
      <c r="AO902" s="117"/>
      <c r="AP902" s="119">
        <v>-100</v>
      </c>
      <c r="AQ902" s="117"/>
      <c r="AR902" s="119">
        <v>816.67</v>
      </c>
      <c r="AS902" s="117"/>
      <c r="AT902" s="117"/>
      <c r="AU902" s="117"/>
      <c r="AV902" s="121">
        <v>6300</v>
      </c>
      <c r="AW902" s="119">
        <v>26.19</v>
      </c>
      <c r="AX902" s="119">
        <v>-91.18</v>
      </c>
      <c r="AY902" s="121">
        <v>2428.5700000000002</v>
      </c>
      <c r="AZ902" s="119">
        <v>25</v>
      </c>
      <c r="BA902" s="119">
        <v>50</v>
      </c>
      <c r="BB902" s="117"/>
      <c r="BC902" s="117"/>
    </row>
    <row r="903" spans="1:55" ht="42" x14ac:dyDescent="0.45">
      <c r="A903" s="260">
        <v>269</v>
      </c>
      <c r="B903" s="173" t="s">
        <v>342</v>
      </c>
      <c r="C903" s="116"/>
      <c r="D903" s="116"/>
      <c r="E903" s="116"/>
      <c r="F903" s="116"/>
      <c r="G903" s="116"/>
      <c r="H903" s="116"/>
      <c r="I903" s="116"/>
      <c r="J903" s="116"/>
      <c r="K903" s="116"/>
      <c r="L903" s="120">
        <v>287.5</v>
      </c>
      <c r="M903" s="116"/>
      <c r="N903" s="116"/>
      <c r="O903" s="116"/>
      <c r="P903" s="116"/>
      <c r="Q903" s="120">
        <v>-100</v>
      </c>
      <c r="R903" s="118">
        <v>1500</v>
      </c>
      <c r="S903" s="120">
        <v>-71.430000000000007</v>
      </c>
      <c r="T903" s="120">
        <v>-100</v>
      </c>
      <c r="U903" s="120">
        <v>0</v>
      </c>
      <c r="V903" s="120">
        <v>-100</v>
      </c>
      <c r="W903" s="120">
        <v>-77.78</v>
      </c>
      <c r="X903" s="120">
        <v>-58.06</v>
      </c>
      <c r="Y903" s="120">
        <v>-63.64</v>
      </c>
      <c r="Z903" s="120">
        <v>-100</v>
      </c>
      <c r="AA903" s="120">
        <v>-42.86</v>
      </c>
      <c r="AB903" s="116"/>
      <c r="AC903" s="116"/>
      <c r="AD903" s="120">
        <v>-75</v>
      </c>
      <c r="AE903" s="120">
        <v>100</v>
      </c>
      <c r="AF903" s="116"/>
      <c r="AG903" s="120">
        <v>-100</v>
      </c>
      <c r="AH903" s="116"/>
      <c r="AI903" s="120">
        <v>200</v>
      </c>
      <c r="AJ903" s="120">
        <v>-100</v>
      </c>
      <c r="AK903" s="120">
        <v>-25</v>
      </c>
      <c r="AL903" s="116"/>
      <c r="AM903" s="120">
        <v>-75</v>
      </c>
      <c r="AN903" s="120">
        <v>-100</v>
      </c>
      <c r="AO903" s="120">
        <v>-80</v>
      </c>
      <c r="AP903" s="120">
        <v>-100</v>
      </c>
      <c r="AQ903" s="120">
        <v>125</v>
      </c>
      <c r="AR903" s="116"/>
      <c r="AS903" s="116"/>
      <c r="AT903" s="116"/>
      <c r="AU903" s="120">
        <v>-100</v>
      </c>
      <c r="AV903" s="116"/>
      <c r="AW903" s="120">
        <v>-100</v>
      </c>
      <c r="AX903" s="120">
        <v>-100</v>
      </c>
      <c r="AY903" s="116"/>
      <c r="AZ903" s="116"/>
      <c r="BA903" s="120">
        <v>-100</v>
      </c>
      <c r="BB903" s="116"/>
      <c r="BC903" s="120">
        <v>-100</v>
      </c>
    </row>
    <row r="904" spans="1:55" ht="29.25" x14ac:dyDescent="0.45">
      <c r="A904" s="261">
        <v>270</v>
      </c>
      <c r="B904" s="174" t="s">
        <v>343</v>
      </c>
      <c r="C904" s="119">
        <v>-28.85</v>
      </c>
      <c r="D904" s="119">
        <v>-13.7</v>
      </c>
      <c r="E904" s="119">
        <v>-8.81</v>
      </c>
      <c r="F904" s="119">
        <v>-3.84</v>
      </c>
      <c r="G904" s="119">
        <v>-34.130000000000003</v>
      </c>
      <c r="H904" s="119">
        <v>-35.4</v>
      </c>
      <c r="I904" s="119">
        <v>42.58</v>
      </c>
      <c r="J904" s="119">
        <v>-4.82</v>
      </c>
      <c r="K904" s="119">
        <v>-10.37</v>
      </c>
      <c r="L904" s="119">
        <v>-41.13</v>
      </c>
      <c r="M904" s="119">
        <v>-10.98</v>
      </c>
      <c r="N904" s="119">
        <v>-11.39</v>
      </c>
      <c r="O904" s="119">
        <v>27.55</v>
      </c>
      <c r="P904" s="119">
        <v>39.700000000000003</v>
      </c>
      <c r="Q904" s="119">
        <v>-10.87</v>
      </c>
      <c r="R904" s="119">
        <v>-22.05</v>
      </c>
      <c r="S904" s="119">
        <v>-30.47</v>
      </c>
      <c r="T904" s="119">
        <v>-20.86</v>
      </c>
      <c r="U904" s="119">
        <v>27.83</v>
      </c>
      <c r="V904" s="119">
        <v>10.83</v>
      </c>
      <c r="W904" s="119">
        <v>34.01</v>
      </c>
      <c r="X904" s="119">
        <v>49.86</v>
      </c>
      <c r="Y904" s="119">
        <v>33.97</v>
      </c>
      <c r="Z904" s="119">
        <v>-43.78</v>
      </c>
      <c r="AA904" s="119">
        <v>-0.73</v>
      </c>
      <c r="AB904" s="119">
        <v>-1.07</v>
      </c>
      <c r="AC904" s="119">
        <v>48.98</v>
      </c>
      <c r="AD904" s="119">
        <v>-12.44</v>
      </c>
      <c r="AE904" s="119">
        <v>90.64</v>
      </c>
      <c r="AF904" s="119">
        <v>12.92</v>
      </c>
      <c r="AG904" s="119">
        <v>-43.54</v>
      </c>
      <c r="AH904" s="119">
        <v>18.920000000000002</v>
      </c>
      <c r="AI904" s="119">
        <v>-8.9700000000000006</v>
      </c>
      <c r="AJ904" s="119">
        <v>3.57</v>
      </c>
      <c r="AK904" s="119">
        <v>-39.06</v>
      </c>
      <c r="AL904" s="119">
        <v>13.93</v>
      </c>
      <c r="AM904" s="119">
        <v>-48.41</v>
      </c>
      <c r="AN904" s="119">
        <v>-31.6</v>
      </c>
      <c r="AO904" s="119">
        <v>-17.12</v>
      </c>
      <c r="AP904" s="119">
        <v>-33.700000000000003</v>
      </c>
      <c r="AQ904" s="119">
        <v>-23.58</v>
      </c>
      <c r="AR904" s="119">
        <v>-22.65</v>
      </c>
      <c r="AS904" s="119">
        <v>21.32</v>
      </c>
      <c r="AT904" s="119">
        <v>-58.04</v>
      </c>
      <c r="AU904" s="119">
        <v>-35.869999999999997</v>
      </c>
      <c r="AV904" s="119">
        <v>-18.149999999999999</v>
      </c>
      <c r="AW904" s="119">
        <v>22.48</v>
      </c>
      <c r="AX904" s="119">
        <v>-13.79</v>
      </c>
      <c r="AY904" s="119">
        <v>2.37</v>
      </c>
      <c r="AZ904" s="119">
        <v>-8.92</v>
      </c>
      <c r="BA904" s="119">
        <v>-24.68</v>
      </c>
      <c r="BB904" s="119">
        <v>17.23</v>
      </c>
      <c r="BC904" s="119">
        <v>42.16</v>
      </c>
    </row>
    <row r="905" spans="1:55" ht="42" x14ac:dyDescent="0.45">
      <c r="A905" s="260">
        <v>271</v>
      </c>
      <c r="B905" s="173" t="s">
        <v>393</v>
      </c>
      <c r="C905" s="116"/>
      <c r="D905" s="116"/>
      <c r="E905" s="116"/>
      <c r="F905" s="120">
        <v>250</v>
      </c>
      <c r="G905" s="116"/>
      <c r="H905" s="120">
        <v>0</v>
      </c>
      <c r="I905" s="116"/>
      <c r="J905" s="116"/>
      <c r="K905" s="116"/>
      <c r="L905" s="116"/>
      <c r="M905" s="116"/>
      <c r="N905" s="116"/>
      <c r="O905" s="116"/>
      <c r="P905" s="116"/>
      <c r="Q905" s="116"/>
      <c r="R905" s="120">
        <v>-100</v>
      </c>
      <c r="S905" s="116"/>
      <c r="T905" s="120">
        <v>-100</v>
      </c>
      <c r="U905" s="116"/>
      <c r="V905" s="120">
        <v>-100</v>
      </c>
      <c r="W905" s="116"/>
      <c r="X905" s="120">
        <v>750</v>
      </c>
      <c r="Y905" s="120">
        <v>-100</v>
      </c>
      <c r="Z905" s="116"/>
      <c r="AA905" s="116"/>
      <c r="AB905" s="116"/>
      <c r="AC905" s="116"/>
      <c r="AD905" s="116"/>
      <c r="AE905" s="120">
        <v>100</v>
      </c>
      <c r="AF905" s="116"/>
      <c r="AG905" s="116"/>
      <c r="AH905" s="116"/>
      <c r="AI905" s="116"/>
      <c r="AJ905" s="120">
        <v>-94.12</v>
      </c>
      <c r="AK905" s="116"/>
      <c r="AL905" s="120">
        <v>-100</v>
      </c>
      <c r="AM905" s="120">
        <v>100</v>
      </c>
      <c r="AN905" s="120">
        <v>0</v>
      </c>
      <c r="AO905" s="116"/>
      <c r="AP905" s="120">
        <v>133.33000000000001</v>
      </c>
      <c r="AQ905" s="120">
        <v>-16.670000000000002</v>
      </c>
      <c r="AR905" s="120">
        <v>166.67</v>
      </c>
      <c r="AS905" s="116"/>
      <c r="AT905" s="118">
        <v>1650</v>
      </c>
      <c r="AU905" s="120">
        <v>-100</v>
      </c>
      <c r="AV905" s="118">
        <v>1000</v>
      </c>
      <c r="AW905" s="116"/>
      <c r="AX905" s="116"/>
      <c r="AY905" s="120">
        <v>300</v>
      </c>
      <c r="AZ905" s="120">
        <v>-66.67</v>
      </c>
      <c r="BA905" s="120">
        <v>-25</v>
      </c>
      <c r="BB905" s="120">
        <v>185.71</v>
      </c>
      <c r="BC905" s="120">
        <v>-40</v>
      </c>
    </row>
    <row r="906" spans="1:55" x14ac:dyDescent="0.45">
      <c r="A906" s="261">
        <v>272</v>
      </c>
      <c r="B906" s="174" t="s">
        <v>344</v>
      </c>
      <c r="C906" s="119">
        <v>3.03</v>
      </c>
      <c r="D906" s="119">
        <v>47.58</v>
      </c>
      <c r="E906" s="119">
        <v>-25.3</v>
      </c>
      <c r="F906" s="119">
        <v>16.89</v>
      </c>
      <c r="G906" s="119">
        <v>-11.74</v>
      </c>
      <c r="H906" s="119">
        <v>90.44</v>
      </c>
      <c r="I906" s="119">
        <v>116.08</v>
      </c>
      <c r="J906" s="119">
        <v>84.42</v>
      </c>
      <c r="K906" s="119">
        <v>268.07</v>
      </c>
      <c r="L906" s="119">
        <v>193.21</v>
      </c>
      <c r="M906" s="119">
        <v>18.989999999999998</v>
      </c>
      <c r="N906" s="119">
        <v>-24.65</v>
      </c>
      <c r="O906" s="119">
        <v>-29.96</v>
      </c>
      <c r="P906" s="119">
        <v>-65.239999999999995</v>
      </c>
      <c r="Q906" s="119">
        <v>-66</v>
      </c>
      <c r="R906" s="119">
        <v>-60.02</v>
      </c>
      <c r="S906" s="119">
        <v>-46.58</v>
      </c>
      <c r="T906" s="119">
        <v>-32.22</v>
      </c>
      <c r="U906" s="119">
        <v>94.2</v>
      </c>
      <c r="V906" s="119">
        <v>-72.540000000000006</v>
      </c>
      <c r="W906" s="119">
        <v>-18.95</v>
      </c>
      <c r="X906" s="119">
        <v>-81.93</v>
      </c>
      <c r="Y906" s="119">
        <v>-52.42</v>
      </c>
      <c r="Z906" s="119">
        <v>-21.72</v>
      </c>
      <c r="AA906" s="119">
        <v>-30.97</v>
      </c>
      <c r="AB906" s="119">
        <v>-5.07</v>
      </c>
      <c r="AC906" s="119">
        <v>-11.72</v>
      </c>
      <c r="AD906" s="119">
        <v>-56.56</v>
      </c>
      <c r="AE906" s="119">
        <v>-57.65</v>
      </c>
      <c r="AF906" s="119">
        <v>15.74</v>
      </c>
      <c r="AG906" s="119">
        <v>-85.21</v>
      </c>
      <c r="AH906" s="119">
        <v>-18.46</v>
      </c>
      <c r="AI906" s="119">
        <v>-44.79</v>
      </c>
      <c r="AJ906" s="119">
        <v>167.18</v>
      </c>
      <c r="AK906" s="119">
        <v>32</v>
      </c>
      <c r="AL906" s="119">
        <v>20.21</v>
      </c>
      <c r="AM906" s="119">
        <v>-4.5599999999999996</v>
      </c>
      <c r="AN906" s="119">
        <v>-1.53</v>
      </c>
      <c r="AO906" s="119">
        <v>74.34</v>
      </c>
      <c r="AP906" s="119">
        <v>18.79</v>
      </c>
      <c r="AQ906" s="119">
        <v>505.04</v>
      </c>
      <c r="AR906" s="119">
        <v>-37.07</v>
      </c>
      <c r="AS906" s="119">
        <v>-15.03</v>
      </c>
      <c r="AT906" s="119">
        <v>94.97</v>
      </c>
      <c r="AU906" s="119">
        <v>129.08000000000001</v>
      </c>
      <c r="AV906" s="119">
        <v>-32.630000000000003</v>
      </c>
      <c r="AW906" s="119">
        <v>11.19</v>
      </c>
      <c r="AX906" s="119">
        <v>-66.099999999999994</v>
      </c>
      <c r="AY906" s="119">
        <v>7.97</v>
      </c>
      <c r="AZ906" s="119">
        <v>98.45</v>
      </c>
      <c r="BA906" s="119">
        <v>64.72</v>
      </c>
      <c r="BB906" s="119">
        <v>111.3</v>
      </c>
      <c r="BC906" s="119">
        <v>-23.06</v>
      </c>
    </row>
    <row r="907" spans="1:55" ht="29.25" x14ac:dyDescent="0.45">
      <c r="A907" s="260">
        <v>273</v>
      </c>
      <c r="B907" s="173" t="s">
        <v>345</v>
      </c>
      <c r="C907" s="120">
        <v>-97.02</v>
      </c>
      <c r="D907" s="118">
        <v>2706.06</v>
      </c>
      <c r="E907" s="120">
        <v>0</v>
      </c>
      <c r="F907" s="120">
        <v>4.88</v>
      </c>
      <c r="G907" s="120">
        <v>-26.92</v>
      </c>
      <c r="H907" s="120">
        <v>-69.739999999999995</v>
      </c>
      <c r="I907" s="120">
        <v>-52.94</v>
      </c>
      <c r="J907" s="120">
        <v>-60</v>
      </c>
      <c r="K907" s="120">
        <v>0</v>
      </c>
      <c r="L907" s="120">
        <v>-25.58</v>
      </c>
      <c r="M907" s="120">
        <v>-68.75</v>
      </c>
      <c r="N907" s="120">
        <v>114.29</v>
      </c>
      <c r="O907" s="120">
        <v>-75</v>
      </c>
      <c r="P907" s="120">
        <v>-95.68</v>
      </c>
      <c r="Q907" s="120">
        <v>-62.96</v>
      </c>
      <c r="R907" s="120">
        <v>-90.7</v>
      </c>
      <c r="S907" s="120">
        <v>10.53</v>
      </c>
      <c r="T907" s="120">
        <v>-52.17</v>
      </c>
      <c r="U907" s="120">
        <v>-18.75</v>
      </c>
      <c r="V907" s="118">
        <v>1657.14</v>
      </c>
      <c r="W907" s="120">
        <v>-92.68</v>
      </c>
      <c r="X907" s="120">
        <v>-84.38</v>
      </c>
      <c r="Y907" s="120">
        <v>-40</v>
      </c>
      <c r="Z907" s="120">
        <v>-76.67</v>
      </c>
      <c r="AA907" s="120">
        <v>28.57</v>
      </c>
      <c r="AB907" s="120">
        <v>-47.5</v>
      </c>
      <c r="AC907" s="120">
        <v>-60</v>
      </c>
      <c r="AD907" s="120">
        <v>475</v>
      </c>
      <c r="AE907" s="120">
        <v>23.81</v>
      </c>
      <c r="AF907" s="120">
        <v>218.18</v>
      </c>
      <c r="AG907" s="120">
        <v>-76.92</v>
      </c>
      <c r="AH907" s="120">
        <v>-99.19</v>
      </c>
      <c r="AI907" s="120">
        <v>166.67</v>
      </c>
      <c r="AJ907" s="120">
        <v>-40</v>
      </c>
      <c r="AK907" s="120">
        <v>966.67</v>
      </c>
      <c r="AL907" s="118">
        <v>1100</v>
      </c>
      <c r="AM907" s="120">
        <v>44.44</v>
      </c>
      <c r="AN907" s="120">
        <v>-23.81</v>
      </c>
      <c r="AO907" s="120">
        <v>25</v>
      </c>
      <c r="AP907" s="120">
        <v>0</v>
      </c>
      <c r="AQ907" s="120">
        <v>-57.69</v>
      </c>
      <c r="AR907" s="120">
        <v>-54.29</v>
      </c>
      <c r="AS907" s="120">
        <v>-33.33</v>
      </c>
      <c r="AT907" s="120">
        <v>50</v>
      </c>
      <c r="AU907" s="120">
        <v>175</v>
      </c>
      <c r="AV907" s="118">
        <v>1900</v>
      </c>
      <c r="AW907" s="120">
        <v>-59.38</v>
      </c>
      <c r="AX907" s="120">
        <v>-86.9</v>
      </c>
      <c r="AY907" s="120">
        <v>-38.46</v>
      </c>
      <c r="AZ907" s="120">
        <v>-56.25</v>
      </c>
      <c r="BA907" s="120">
        <v>80</v>
      </c>
      <c r="BB907" s="120">
        <v>-56.52</v>
      </c>
      <c r="BC907" s="120">
        <v>27.27</v>
      </c>
    </row>
    <row r="908" spans="1:55" ht="54.75" x14ac:dyDescent="0.45">
      <c r="A908" s="261">
        <v>274</v>
      </c>
      <c r="B908" s="174" t="s">
        <v>346</v>
      </c>
      <c r="C908" s="119">
        <v>0</v>
      </c>
      <c r="D908" s="117"/>
      <c r="E908" s="117"/>
      <c r="F908" s="117"/>
      <c r="G908" s="119">
        <v>0</v>
      </c>
      <c r="H908" s="117"/>
      <c r="I908" s="119">
        <v>-100</v>
      </c>
      <c r="J908" s="117"/>
      <c r="K908" s="117"/>
      <c r="L908" s="117"/>
      <c r="M908" s="117"/>
      <c r="N908" s="119">
        <v>-87.5</v>
      </c>
      <c r="O908" s="117"/>
      <c r="P908" s="117"/>
      <c r="Q908" s="117"/>
      <c r="R908" s="117"/>
      <c r="S908" s="119">
        <v>300</v>
      </c>
      <c r="T908" s="117"/>
      <c r="U908" s="117"/>
      <c r="V908" s="117"/>
      <c r="W908" s="117"/>
      <c r="X908" s="119">
        <v>-100</v>
      </c>
      <c r="Y908" s="117"/>
      <c r="Z908" s="119">
        <v>-100</v>
      </c>
      <c r="AA908" s="117"/>
      <c r="AB908" s="117"/>
      <c r="AC908" s="117"/>
      <c r="AD908" s="119">
        <v>300</v>
      </c>
      <c r="AE908" s="119">
        <v>-100</v>
      </c>
      <c r="AF908" s="119">
        <v>-100</v>
      </c>
      <c r="AG908" s="119">
        <v>100</v>
      </c>
      <c r="AH908" s="117"/>
      <c r="AI908" s="119">
        <v>-71.430000000000007</v>
      </c>
      <c r="AJ908" s="117"/>
      <c r="AK908" s="119">
        <v>-100</v>
      </c>
      <c r="AL908" s="117"/>
      <c r="AM908" s="117"/>
      <c r="AN908" s="117"/>
      <c r="AO908" s="117"/>
      <c r="AP908" s="119">
        <v>250</v>
      </c>
      <c r="AQ908" s="117"/>
      <c r="AR908" s="117"/>
      <c r="AS908" s="119">
        <v>100</v>
      </c>
      <c r="AT908" s="119">
        <v>-25</v>
      </c>
      <c r="AU908" s="119">
        <v>-100</v>
      </c>
      <c r="AV908" s="119">
        <v>225</v>
      </c>
      <c r="AW908" s="117"/>
      <c r="AX908" s="117"/>
      <c r="AY908" s="117"/>
      <c r="AZ908" s="117"/>
      <c r="BA908" s="119">
        <v>120</v>
      </c>
      <c r="BB908" s="119">
        <v>-28.57</v>
      </c>
      <c r="BC908" s="117"/>
    </row>
    <row r="909" spans="1:55" ht="29.25" x14ac:dyDescent="0.45">
      <c r="A909" s="260">
        <v>275</v>
      </c>
      <c r="B909" s="173" t="s">
        <v>347</v>
      </c>
      <c r="C909" s="120">
        <v>25</v>
      </c>
      <c r="D909" s="118">
        <v>1800</v>
      </c>
      <c r="E909" s="116"/>
      <c r="F909" s="116"/>
      <c r="G909" s="118">
        <v>4933.33</v>
      </c>
      <c r="H909" s="120">
        <v>-66.67</v>
      </c>
      <c r="I909" s="120">
        <v>100</v>
      </c>
      <c r="J909" s="120">
        <v>400</v>
      </c>
      <c r="K909" s="116"/>
      <c r="L909" s="120">
        <v>-62.5</v>
      </c>
      <c r="M909" s="120">
        <v>-41.86</v>
      </c>
      <c r="N909" s="120">
        <v>-90</v>
      </c>
      <c r="O909" s="120">
        <v>120</v>
      </c>
      <c r="P909" s="120">
        <v>-73.680000000000007</v>
      </c>
      <c r="Q909" s="120">
        <v>125</v>
      </c>
      <c r="R909" s="120">
        <v>-50</v>
      </c>
      <c r="S909" s="120">
        <v>-90.73</v>
      </c>
      <c r="T909" s="120">
        <v>175</v>
      </c>
      <c r="U909" s="120">
        <v>-100</v>
      </c>
      <c r="V909" s="120">
        <v>-100</v>
      </c>
      <c r="W909" s="120">
        <v>300</v>
      </c>
      <c r="X909" s="118">
        <v>2133.33</v>
      </c>
      <c r="Y909" s="120">
        <v>-100</v>
      </c>
      <c r="Z909" s="118">
        <v>2150</v>
      </c>
      <c r="AA909" s="116"/>
      <c r="AB909" s="120">
        <v>-100</v>
      </c>
      <c r="AC909" s="120">
        <v>-48.15</v>
      </c>
      <c r="AD909" s="120">
        <v>-100</v>
      </c>
      <c r="AE909" s="120">
        <v>-42.86</v>
      </c>
      <c r="AF909" s="120">
        <v>127.27</v>
      </c>
      <c r="AG909" s="116"/>
      <c r="AH909" s="116"/>
      <c r="AI909" s="120">
        <v>-86.36</v>
      </c>
      <c r="AJ909" s="120">
        <v>-100</v>
      </c>
      <c r="AK909" s="116"/>
      <c r="AL909" s="120">
        <v>-100</v>
      </c>
      <c r="AM909" s="116"/>
      <c r="AN909" s="116"/>
      <c r="AO909" s="120">
        <v>-100</v>
      </c>
      <c r="AP909" s="116"/>
      <c r="AQ909" s="120">
        <v>25</v>
      </c>
      <c r="AR909" s="120">
        <v>288</v>
      </c>
      <c r="AS909" s="120">
        <v>-31.82</v>
      </c>
      <c r="AT909" s="120">
        <v>-64.290000000000006</v>
      </c>
      <c r="AU909" s="120">
        <v>266.67</v>
      </c>
      <c r="AV909" s="116"/>
      <c r="AW909" s="120">
        <v>-100</v>
      </c>
      <c r="AX909" s="116"/>
      <c r="AY909" s="116"/>
      <c r="AZ909" s="118">
        <v>7133.33</v>
      </c>
      <c r="BA909" s="116"/>
      <c r="BB909" s="120">
        <v>-80</v>
      </c>
      <c r="BC909" s="120">
        <v>-100</v>
      </c>
    </row>
    <row r="910" spans="1:55" ht="29.25" x14ac:dyDescent="0.45">
      <c r="A910" s="261">
        <v>276</v>
      </c>
      <c r="B910" s="174" t="s">
        <v>348</v>
      </c>
      <c r="C910" s="117"/>
      <c r="D910" s="117"/>
      <c r="E910" s="119">
        <v>-100</v>
      </c>
      <c r="F910" s="119">
        <v>-100</v>
      </c>
      <c r="G910" s="117"/>
      <c r="H910" s="117"/>
      <c r="I910" s="119">
        <v>-100</v>
      </c>
      <c r="J910" s="117"/>
      <c r="K910" s="117"/>
      <c r="L910" s="117"/>
      <c r="M910" s="117"/>
      <c r="N910" s="117"/>
      <c r="O910" s="117"/>
      <c r="P910" s="119">
        <v>-100</v>
      </c>
      <c r="Q910" s="117"/>
      <c r="R910" s="117"/>
      <c r="S910" s="119">
        <v>-100</v>
      </c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</row>
    <row r="911" spans="1:55" x14ac:dyDescent="0.45">
      <c r="A911" s="260">
        <v>277</v>
      </c>
      <c r="B911" s="173" t="s">
        <v>349</v>
      </c>
      <c r="C911" s="120">
        <v>53.32</v>
      </c>
      <c r="D911" s="120">
        <v>0.54</v>
      </c>
      <c r="E911" s="120">
        <v>330.48</v>
      </c>
      <c r="F911" s="120">
        <v>-40.68</v>
      </c>
      <c r="G911" s="120">
        <v>116.24</v>
      </c>
      <c r="H911" s="120">
        <v>44.39</v>
      </c>
      <c r="I911" s="120">
        <v>51.1</v>
      </c>
      <c r="J911" s="120">
        <v>4.5</v>
      </c>
      <c r="K911" s="120">
        <v>1.1200000000000001</v>
      </c>
      <c r="L911" s="120">
        <v>-26.77</v>
      </c>
      <c r="M911" s="120">
        <v>-15.69</v>
      </c>
      <c r="N911" s="120">
        <v>156.63</v>
      </c>
      <c r="O911" s="120">
        <v>-61.83</v>
      </c>
      <c r="P911" s="120">
        <v>64.489999999999995</v>
      </c>
      <c r="Q911" s="120">
        <v>-65.260000000000005</v>
      </c>
      <c r="R911" s="120">
        <v>-11.51</v>
      </c>
      <c r="S911" s="120">
        <v>-39.42</v>
      </c>
      <c r="T911" s="120">
        <v>-43.78</v>
      </c>
      <c r="U911" s="120">
        <v>-16.61</v>
      </c>
      <c r="V911" s="120">
        <v>64.83</v>
      </c>
      <c r="W911" s="120">
        <v>-0.12</v>
      </c>
      <c r="X911" s="120">
        <v>254.2</v>
      </c>
      <c r="Y911" s="120">
        <v>-45.08</v>
      </c>
      <c r="Z911" s="120">
        <v>-71.89</v>
      </c>
      <c r="AA911" s="120">
        <v>19.8</v>
      </c>
      <c r="AB911" s="120">
        <v>-71.069999999999993</v>
      </c>
      <c r="AC911" s="120">
        <v>-65.27</v>
      </c>
      <c r="AD911" s="120">
        <v>-14.95</v>
      </c>
      <c r="AE911" s="120">
        <v>-60.66</v>
      </c>
      <c r="AF911" s="120">
        <v>12.9</v>
      </c>
      <c r="AG911" s="120">
        <v>-76.53</v>
      </c>
      <c r="AH911" s="120">
        <v>-65.650000000000006</v>
      </c>
      <c r="AI911" s="120">
        <v>-30.86</v>
      </c>
      <c r="AJ911" s="120">
        <v>-87.59</v>
      </c>
      <c r="AK911" s="120">
        <v>58.13</v>
      </c>
      <c r="AL911" s="120">
        <v>-12.48</v>
      </c>
      <c r="AM911" s="120">
        <v>-46.11</v>
      </c>
      <c r="AN911" s="120">
        <v>16.850000000000001</v>
      </c>
      <c r="AO911" s="120">
        <v>22.64</v>
      </c>
      <c r="AP911" s="120">
        <v>-22.94</v>
      </c>
      <c r="AQ911" s="120">
        <v>-13.37</v>
      </c>
      <c r="AR911" s="120">
        <v>18.23</v>
      </c>
      <c r="AS911" s="120">
        <v>135.99</v>
      </c>
      <c r="AT911" s="120">
        <v>100.18</v>
      </c>
      <c r="AU911" s="120">
        <v>69.64</v>
      </c>
      <c r="AV911" s="120">
        <v>255.99</v>
      </c>
      <c r="AW911" s="120">
        <v>13.24</v>
      </c>
      <c r="AX911" s="120">
        <v>86.93</v>
      </c>
      <c r="AY911" s="120">
        <v>52.22</v>
      </c>
      <c r="AZ911" s="120">
        <v>263.08</v>
      </c>
      <c r="BA911" s="120">
        <v>205.02</v>
      </c>
      <c r="BB911" s="120">
        <v>50.99</v>
      </c>
      <c r="BC911" s="120">
        <v>67.22</v>
      </c>
    </row>
    <row r="912" spans="1:55" ht="29.25" x14ac:dyDescent="0.45">
      <c r="A912" s="261">
        <v>278</v>
      </c>
      <c r="B912" s="174" t="s">
        <v>350</v>
      </c>
      <c r="C912" s="117"/>
      <c r="D912" s="119">
        <v>-96.23</v>
      </c>
      <c r="E912" s="119">
        <v>300</v>
      </c>
      <c r="F912" s="119">
        <v>-100</v>
      </c>
      <c r="G912" s="119">
        <v>-100</v>
      </c>
      <c r="H912" s="119">
        <v>245.45</v>
      </c>
      <c r="I912" s="119">
        <v>47.06</v>
      </c>
      <c r="J912" s="119">
        <v>41.67</v>
      </c>
      <c r="K912" s="119">
        <v>-16.670000000000002</v>
      </c>
      <c r="L912" s="119">
        <v>46.15</v>
      </c>
      <c r="M912" s="119">
        <v>-27.27</v>
      </c>
      <c r="N912" s="119">
        <v>-54.55</v>
      </c>
      <c r="O912" s="117"/>
      <c r="P912" s="119">
        <v>400</v>
      </c>
      <c r="Q912" s="119">
        <v>-98.96</v>
      </c>
      <c r="R912" s="117"/>
      <c r="S912" s="117"/>
      <c r="T912" s="119">
        <v>-71.05</v>
      </c>
      <c r="U912" s="119">
        <v>-60</v>
      </c>
      <c r="V912" s="119">
        <v>-70.59</v>
      </c>
      <c r="W912" s="119">
        <v>100</v>
      </c>
      <c r="X912" s="119">
        <v>-84.21</v>
      </c>
      <c r="Y912" s="119">
        <v>187.5</v>
      </c>
      <c r="Z912" s="119">
        <v>-60</v>
      </c>
      <c r="AA912" s="119">
        <v>-36.36</v>
      </c>
      <c r="AB912" s="119">
        <v>-20</v>
      </c>
      <c r="AC912" s="119">
        <v>-100</v>
      </c>
      <c r="AD912" s="117"/>
      <c r="AE912" s="119">
        <v>-80</v>
      </c>
      <c r="AF912" s="119">
        <v>36.36</v>
      </c>
      <c r="AG912" s="119">
        <v>-80</v>
      </c>
      <c r="AH912" s="119">
        <v>100</v>
      </c>
      <c r="AI912" s="119">
        <v>40</v>
      </c>
      <c r="AJ912" s="119">
        <v>-100</v>
      </c>
      <c r="AK912" s="119">
        <v>-82.61</v>
      </c>
      <c r="AL912" s="119">
        <v>350</v>
      </c>
      <c r="AM912" s="117"/>
      <c r="AN912" s="119">
        <v>100</v>
      </c>
      <c r="AO912" s="117"/>
      <c r="AP912" s="119">
        <v>-100</v>
      </c>
      <c r="AQ912" s="119">
        <v>550</v>
      </c>
      <c r="AR912" s="119">
        <v>-100</v>
      </c>
      <c r="AS912" s="121">
        <v>4750</v>
      </c>
      <c r="AT912" s="119">
        <v>320</v>
      </c>
      <c r="AU912" s="119">
        <v>14.29</v>
      </c>
      <c r="AV912" s="117"/>
      <c r="AW912" s="119">
        <v>25</v>
      </c>
      <c r="AX912" s="119">
        <v>0</v>
      </c>
      <c r="AY912" s="117"/>
      <c r="AZ912" s="119">
        <v>-100</v>
      </c>
      <c r="BA912" s="119">
        <v>-18.75</v>
      </c>
      <c r="BB912" s="117"/>
      <c r="BC912" s="119">
        <v>-100</v>
      </c>
    </row>
    <row r="913" spans="1:55" x14ac:dyDescent="0.45">
      <c r="A913" s="260">
        <v>279</v>
      </c>
      <c r="B913" s="173" t="s">
        <v>351</v>
      </c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20">
        <v>-100</v>
      </c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</row>
    <row r="914" spans="1:55" ht="29.25" x14ac:dyDescent="0.45">
      <c r="A914" s="261">
        <v>280</v>
      </c>
      <c r="B914" s="174" t="s">
        <v>391</v>
      </c>
      <c r="C914" s="117"/>
      <c r="D914" s="121">
        <v>7500</v>
      </c>
      <c r="E914" s="119">
        <v>-97.67</v>
      </c>
      <c r="F914" s="121">
        <v>2342.86</v>
      </c>
      <c r="G914" s="119">
        <v>211.83</v>
      </c>
      <c r="H914" s="119">
        <v>41.5</v>
      </c>
      <c r="I914" s="121">
        <v>19133.330000000002</v>
      </c>
      <c r="J914" s="119">
        <v>17.07</v>
      </c>
      <c r="K914" s="121">
        <v>3600</v>
      </c>
      <c r="L914" s="119">
        <v>963.33</v>
      </c>
      <c r="M914" s="121">
        <v>2832.26</v>
      </c>
      <c r="N914" s="119">
        <v>190</v>
      </c>
      <c r="O914" s="119">
        <v>-21.26</v>
      </c>
      <c r="P914" s="119">
        <v>342.11</v>
      </c>
      <c r="Q914" s="121">
        <v>37600</v>
      </c>
      <c r="R914" s="119">
        <v>-86.84</v>
      </c>
      <c r="S914" s="119">
        <v>-60.34</v>
      </c>
      <c r="T914" s="119">
        <v>-71.150000000000006</v>
      </c>
      <c r="U914" s="119">
        <v>-57.02</v>
      </c>
      <c r="V914" s="119">
        <v>-68.75</v>
      </c>
      <c r="W914" s="119">
        <v>-98.84</v>
      </c>
      <c r="X914" s="119">
        <v>-90.91</v>
      </c>
      <c r="Y914" s="119">
        <v>-91.97</v>
      </c>
      <c r="Z914" s="119">
        <v>-60.92</v>
      </c>
      <c r="AA914" s="119">
        <v>-90.51</v>
      </c>
      <c r="AB914" s="119">
        <v>-96.43</v>
      </c>
      <c r="AC914" s="119">
        <v>-90.45</v>
      </c>
      <c r="AD914" s="119">
        <v>-15.56</v>
      </c>
      <c r="AE914" s="119">
        <v>-96.52</v>
      </c>
      <c r="AF914" s="119">
        <v>10</v>
      </c>
      <c r="AG914" s="119">
        <v>-89.92</v>
      </c>
      <c r="AH914" s="119">
        <v>733.33</v>
      </c>
      <c r="AI914" s="119">
        <v>266.67</v>
      </c>
      <c r="AJ914" s="119">
        <v>368.97</v>
      </c>
      <c r="AK914" s="119">
        <v>94.52</v>
      </c>
      <c r="AL914" s="119">
        <v>191.18</v>
      </c>
      <c r="AM914" s="119">
        <v>665.38</v>
      </c>
      <c r="AN914" s="121">
        <v>1633.33</v>
      </c>
      <c r="AO914" s="119">
        <v>233.33</v>
      </c>
      <c r="AP914" s="119">
        <v>271.05</v>
      </c>
      <c r="AQ914" s="121">
        <v>2575</v>
      </c>
      <c r="AR914" s="119">
        <v>236.36</v>
      </c>
      <c r="AS914" s="119">
        <v>200</v>
      </c>
      <c r="AT914" s="119">
        <v>-20.8</v>
      </c>
      <c r="AU914" s="119">
        <v>212.12</v>
      </c>
      <c r="AV914" s="119">
        <v>-76.47</v>
      </c>
      <c r="AW914" s="119">
        <v>71.13</v>
      </c>
      <c r="AX914" s="119">
        <v>70.709999999999994</v>
      </c>
      <c r="AY914" s="119">
        <v>-90.45</v>
      </c>
      <c r="AZ914" s="119">
        <v>149.04</v>
      </c>
      <c r="BA914" s="119">
        <v>211.67</v>
      </c>
      <c r="BB914" s="119">
        <v>-34.04</v>
      </c>
      <c r="BC914" s="119">
        <v>54.21</v>
      </c>
    </row>
    <row r="915" spans="1:55" ht="29.25" x14ac:dyDescent="0.45">
      <c r="A915" s="260">
        <v>281</v>
      </c>
      <c r="B915" s="173" t="s">
        <v>352</v>
      </c>
      <c r="C915" s="120">
        <v>243.75</v>
      </c>
      <c r="D915" s="120">
        <v>144.19</v>
      </c>
      <c r="E915" s="120">
        <v>-3.7</v>
      </c>
      <c r="F915" s="120">
        <v>700</v>
      </c>
      <c r="G915" s="120">
        <v>-70.27</v>
      </c>
      <c r="H915" s="120">
        <v>-27.66</v>
      </c>
      <c r="I915" s="120">
        <v>-96.47</v>
      </c>
      <c r="J915" s="120">
        <v>-34.35</v>
      </c>
      <c r="K915" s="120">
        <v>-71.72</v>
      </c>
      <c r="L915" s="120">
        <v>0</v>
      </c>
      <c r="M915" s="120">
        <v>-24.1</v>
      </c>
      <c r="N915" s="120">
        <v>228.57</v>
      </c>
      <c r="O915" s="120">
        <v>-86.67</v>
      </c>
      <c r="P915" s="120">
        <v>43.81</v>
      </c>
      <c r="Q915" s="120">
        <v>19.23</v>
      </c>
      <c r="R915" s="120">
        <v>-84.56</v>
      </c>
      <c r="S915" s="120">
        <v>100</v>
      </c>
      <c r="T915" s="120">
        <v>64.709999999999994</v>
      </c>
      <c r="U915" s="118">
        <v>1666.67</v>
      </c>
      <c r="V915" s="120">
        <v>-26.74</v>
      </c>
      <c r="W915" s="120">
        <v>410.71</v>
      </c>
      <c r="X915" s="120">
        <v>-100</v>
      </c>
      <c r="Y915" s="120">
        <v>-50.79</v>
      </c>
      <c r="Z915" s="120">
        <v>-47.83</v>
      </c>
      <c r="AA915" s="120">
        <v>331.82</v>
      </c>
      <c r="AB915" s="120">
        <v>-87.42</v>
      </c>
      <c r="AC915" s="120">
        <v>22.58</v>
      </c>
      <c r="AD915" s="120">
        <v>-9.52</v>
      </c>
      <c r="AE915" s="120">
        <v>90.91</v>
      </c>
      <c r="AF915" s="120">
        <v>187.5</v>
      </c>
      <c r="AG915" s="120">
        <v>211.32</v>
      </c>
      <c r="AH915" s="120">
        <v>47.62</v>
      </c>
      <c r="AI915" s="120">
        <v>-83.22</v>
      </c>
      <c r="AJ915" s="116"/>
      <c r="AK915" s="120">
        <v>161.29</v>
      </c>
      <c r="AL915" s="120">
        <v>-25</v>
      </c>
      <c r="AM915" s="120">
        <v>-75.790000000000006</v>
      </c>
      <c r="AN915" s="120">
        <v>289.47000000000003</v>
      </c>
      <c r="AO915" s="120">
        <v>30.26</v>
      </c>
      <c r="AP915" s="120">
        <v>110.53</v>
      </c>
      <c r="AQ915" s="120">
        <v>67.86</v>
      </c>
      <c r="AR915" s="120">
        <v>-83.85</v>
      </c>
      <c r="AS915" s="120">
        <v>-75.760000000000005</v>
      </c>
      <c r="AT915" s="120">
        <v>-51.61</v>
      </c>
      <c r="AU915" s="120">
        <v>491.67</v>
      </c>
      <c r="AV915" s="120">
        <v>-92.45</v>
      </c>
      <c r="AW915" s="120">
        <v>-74.069999999999993</v>
      </c>
      <c r="AX915" s="120">
        <v>-11.11</v>
      </c>
      <c r="AY915" s="120">
        <v>-86.96</v>
      </c>
      <c r="AZ915" s="120">
        <v>-85.14</v>
      </c>
      <c r="BA915" s="120">
        <v>-83.84</v>
      </c>
      <c r="BB915" s="120">
        <v>-70</v>
      </c>
      <c r="BC915" s="120">
        <v>-97.87</v>
      </c>
    </row>
    <row r="916" spans="1:55" x14ac:dyDescent="0.45">
      <c r="A916" s="261">
        <v>282</v>
      </c>
      <c r="B916" s="174" t="s">
        <v>353</v>
      </c>
      <c r="C916" s="119">
        <v>20.09</v>
      </c>
      <c r="D916" s="119">
        <v>17.89</v>
      </c>
      <c r="E916" s="119">
        <v>34.53</v>
      </c>
      <c r="F916" s="119">
        <v>22.18</v>
      </c>
      <c r="G916" s="119">
        <v>54.93</v>
      </c>
      <c r="H916" s="119">
        <v>-5.77</v>
      </c>
      <c r="I916" s="119">
        <v>22.02</v>
      </c>
      <c r="J916" s="119">
        <v>4.4000000000000004</v>
      </c>
      <c r="K916" s="119">
        <v>-2.2599999999999998</v>
      </c>
      <c r="L916" s="119">
        <v>13</v>
      </c>
      <c r="M916" s="119">
        <v>-58.3</v>
      </c>
      <c r="N916" s="119">
        <v>-15.68</v>
      </c>
      <c r="O916" s="119">
        <v>-36.86</v>
      </c>
      <c r="P916" s="119">
        <v>-52.66</v>
      </c>
      <c r="Q916" s="119">
        <v>-53.19</v>
      </c>
      <c r="R916" s="119">
        <v>-52.72</v>
      </c>
      <c r="S916" s="119">
        <v>-60.12</v>
      </c>
      <c r="T916" s="119">
        <v>37.53</v>
      </c>
      <c r="U916" s="119">
        <v>3.5</v>
      </c>
      <c r="V916" s="119">
        <v>36.729999999999997</v>
      </c>
      <c r="W916" s="119">
        <v>40.15</v>
      </c>
      <c r="X916" s="119">
        <v>39.32</v>
      </c>
      <c r="Y916" s="119">
        <v>53.98</v>
      </c>
      <c r="Z916" s="119">
        <v>19.39</v>
      </c>
      <c r="AA916" s="119">
        <v>100.21</v>
      </c>
      <c r="AB916" s="119">
        <v>171.47</v>
      </c>
      <c r="AC916" s="119">
        <v>216.03</v>
      </c>
      <c r="AD916" s="119">
        <v>102.36</v>
      </c>
      <c r="AE916" s="119">
        <v>1.55</v>
      </c>
      <c r="AF916" s="119">
        <v>21.6</v>
      </c>
      <c r="AG916" s="119">
        <v>-12.44</v>
      </c>
      <c r="AH916" s="119">
        <v>7.46</v>
      </c>
      <c r="AI916" s="119">
        <v>-39.409999999999997</v>
      </c>
      <c r="AJ916" s="119">
        <v>16.62</v>
      </c>
      <c r="AK916" s="119">
        <v>116.96</v>
      </c>
      <c r="AL916" s="119">
        <v>21.74</v>
      </c>
      <c r="AM916" s="119">
        <v>-41.05</v>
      </c>
      <c r="AN916" s="119">
        <v>-37.25</v>
      </c>
      <c r="AO916" s="119">
        <v>-39.17</v>
      </c>
      <c r="AP916" s="119">
        <v>-19.559999999999999</v>
      </c>
      <c r="AQ916" s="119">
        <v>-62.12</v>
      </c>
      <c r="AR916" s="119">
        <v>-75.19</v>
      </c>
      <c r="AS916" s="119">
        <v>-62.54</v>
      </c>
      <c r="AT916" s="119">
        <v>-63.8</v>
      </c>
      <c r="AU916" s="119">
        <v>35.96</v>
      </c>
      <c r="AV916" s="119">
        <v>-51.18</v>
      </c>
      <c r="AW916" s="119">
        <v>-6.92</v>
      </c>
      <c r="AX916" s="119">
        <v>-37.270000000000003</v>
      </c>
      <c r="AY916" s="119">
        <v>107.72</v>
      </c>
      <c r="AZ916" s="119">
        <v>36.03</v>
      </c>
      <c r="BA916" s="119">
        <v>29.15</v>
      </c>
      <c r="BB916" s="119">
        <v>12.52</v>
      </c>
      <c r="BC916" s="119">
        <v>241.95</v>
      </c>
    </row>
    <row r="917" spans="1:55" x14ac:dyDescent="0.45">
      <c r="A917" s="260">
        <v>283</v>
      </c>
      <c r="B917" s="173" t="s">
        <v>354</v>
      </c>
      <c r="C917" s="120">
        <v>233.33</v>
      </c>
      <c r="D917" s="120">
        <v>-62.5</v>
      </c>
      <c r="E917" s="120">
        <v>166.67</v>
      </c>
      <c r="F917" s="120">
        <v>40</v>
      </c>
      <c r="G917" s="120">
        <v>175</v>
      </c>
      <c r="H917" s="120">
        <v>-29.41</v>
      </c>
      <c r="I917" s="120">
        <v>-44</v>
      </c>
      <c r="J917" s="120">
        <v>47.37</v>
      </c>
      <c r="K917" s="120">
        <v>76.19</v>
      </c>
      <c r="L917" s="120">
        <v>20</v>
      </c>
      <c r="M917" s="120">
        <v>-71.430000000000007</v>
      </c>
      <c r="N917" s="120">
        <v>-62.5</v>
      </c>
      <c r="O917" s="120">
        <v>-10</v>
      </c>
      <c r="P917" s="120">
        <v>550</v>
      </c>
      <c r="Q917" s="120">
        <v>25</v>
      </c>
      <c r="R917" s="120">
        <v>85.71</v>
      </c>
      <c r="S917" s="120">
        <v>-42.42</v>
      </c>
      <c r="T917" s="120">
        <v>100</v>
      </c>
      <c r="U917" s="120">
        <v>57.14</v>
      </c>
      <c r="V917" s="120">
        <v>-75</v>
      </c>
      <c r="W917" s="120">
        <v>-64.86</v>
      </c>
      <c r="X917" s="120">
        <v>16.670000000000002</v>
      </c>
      <c r="Y917" s="120">
        <v>75</v>
      </c>
      <c r="Z917" s="120">
        <v>200</v>
      </c>
      <c r="AA917" s="120">
        <v>-44.44</v>
      </c>
      <c r="AB917" s="120">
        <v>-69.23</v>
      </c>
      <c r="AC917" s="120">
        <v>0</v>
      </c>
      <c r="AD917" s="120">
        <v>-42.31</v>
      </c>
      <c r="AE917" s="120">
        <v>36.840000000000003</v>
      </c>
      <c r="AF917" s="120">
        <v>-29.17</v>
      </c>
      <c r="AG917" s="120">
        <v>-9.09</v>
      </c>
      <c r="AH917" s="120">
        <v>200</v>
      </c>
      <c r="AI917" s="120">
        <v>15.38</v>
      </c>
      <c r="AJ917" s="120">
        <v>-28.57</v>
      </c>
      <c r="AK917" s="120">
        <v>214.29</v>
      </c>
      <c r="AL917" s="120">
        <v>-22.22</v>
      </c>
      <c r="AM917" s="120">
        <v>-20</v>
      </c>
      <c r="AN917" s="120">
        <v>-8.33</v>
      </c>
      <c r="AO917" s="120">
        <v>170</v>
      </c>
      <c r="AP917" s="120">
        <v>0</v>
      </c>
      <c r="AQ917" s="120">
        <v>-19.23</v>
      </c>
      <c r="AR917" s="120">
        <v>76.47</v>
      </c>
      <c r="AS917" s="120">
        <v>-50</v>
      </c>
      <c r="AT917" s="120">
        <v>-28.57</v>
      </c>
      <c r="AU917" s="120">
        <v>106.67</v>
      </c>
      <c r="AV917" s="120">
        <v>10</v>
      </c>
      <c r="AW917" s="120">
        <v>-22.73</v>
      </c>
      <c r="AX917" s="120">
        <v>57.14</v>
      </c>
      <c r="AY917" s="120">
        <v>25</v>
      </c>
      <c r="AZ917" s="120">
        <v>-45.45</v>
      </c>
      <c r="BA917" s="120">
        <v>-42.59</v>
      </c>
      <c r="BB917" s="120">
        <v>66.67</v>
      </c>
      <c r="BC917" s="120">
        <v>-33.33</v>
      </c>
    </row>
    <row r="918" spans="1:55" ht="29.25" x14ac:dyDescent="0.45">
      <c r="A918" s="261">
        <v>284</v>
      </c>
      <c r="B918" s="174" t="s">
        <v>355</v>
      </c>
      <c r="C918" s="119">
        <v>61.96</v>
      </c>
      <c r="D918" s="119">
        <v>186.44</v>
      </c>
      <c r="E918" s="119">
        <v>-7.32</v>
      </c>
      <c r="F918" s="119">
        <v>139.29</v>
      </c>
      <c r="G918" s="119">
        <v>38.299999999999997</v>
      </c>
      <c r="H918" s="121">
        <v>1904.55</v>
      </c>
      <c r="I918" s="119">
        <v>304.76</v>
      </c>
      <c r="J918" s="119">
        <v>264.44</v>
      </c>
      <c r="K918" s="119">
        <v>277.77999999999997</v>
      </c>
      <c r="L918" s="119">
        <v>327.94</v>
      </c>
      <c r="M918" s="119">
        <v>52.05</v>
      </c>
      <c r="N918" s="119">
        <v>244.62</v>
      </c>
      <c r="O918" s="119">
        <v>-93.56</v>
      </c>
      <c r="P918" s="119">
        <v>-76.92</v>
      </c>
      <c r="Q918" s="119">
        <v>300</v>
      </c>
      <c r="R918" s="119">
        <v>-22.39</v>
      </c>
      <c r="S918" s="119">
        <v>186.15</v>
      </c>
      <c r="T918" s="119">
        <v>-93.42</v>
      </c>
      <c r="U918" s="119">
        <v>-50.59</v>
      </c>
      <c r="V918" s="119">
        <v>-72.56</v>
      </c>
      <c r="W918" s="119">
        <v>-89.54</v>
      </c>
      <c r="X918" s="119">
        <v>-29.55</v>
      </c>
      <c r="Y918" s="119">
        <v>-6.31</v>
      </c>
      <c r="Z918" s="119">
        <v>-67.41</v>
      </c>
      <c r="AA918" s="119">
        <v>470.59</v>
      </c>
      <c r="AB918" s="119">
        <v>158.97</v>
      </c>
      <c r="AC918" s="119">
        <v>-38.82</v>
      </c>
      <c r="AD918" s="119">
        <v>-21.15</v>
      </c>
      <c r="AE918" s="119">
        <v>-66.67</v>
      </c>
      <c r="AF918" s="119">
        <v>206.9</v>
      </c>
      <c r="AG918" s="119">
        <v>-55.95</v>
      </c>
      <c r="AH918" s="119">
        <v>35.56</v>
      </c>
      <c r="AI918" s="119">
        <v>6.25</v>
      </c>
      <c r="AJ918" s="119">
        <v>-98.54</v>
      </c>
      <c r="AK918" s="119">
        <v>-56.73</v>
      </c>
      <c r="AL918" s="119">
        <v>-100</v>
      </c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</row>
    <row r="919" spans="1:55" x14ac:dyDescent="0.45">
      <c r="A919" s="260">
        <v>285</v>
      </c>
      <c r="B919" s="173" t="s">
        <v>91</v>
      </c>
      <c r="C919" s="120">
        <v>-21.1</v>
      </c>
      <c r="D919" s="120">
        <v>0.31</v>
      </c>
      <c r="E919" s="120">
        <v>-1.66</v>
      </c>
      <c r="F919" s="120">
        <v>-12.81</v>
      </c>
      <c r="G919" s="120">
        <v>0.46</v>
      </c>
      <c r="H919" s="120">
        <v>-7</v>
      </c>
      <c r="I919" s="120">
        <v>8.76</v>
      </c>
      <c r="J919" s="120">
        <v>-17.11</v>
      </c>
      <c r="K919" s="120">
        <v>-26.64</v>
      </c>
      <c r="L919" s="120">
        <v>17.82</v>
      </c>
      <c r="M919" s="120">
        <v>13.19</v>
      </c>
      <c r="N919" s="120">
        <v>40.4</v>
      </c>
      <c r="O919" s="120">
        <v>23.89</v>
      </c>
      <c r="P919" s="120">
        <v>-3.67</v>
      </c>
      <c r="Q919" s="120">
        <v>-17.36</v>
      </c>
      <c r="R919" s="120">
        <v>-15.83</v>
      </c>
      <c r="S919" s="120">
        <v>-29.47</v>
      </c>
      <c r="T919" s="120">
        <v>-32.26</v>
      </c>
      <c r="U919" s="120">
        <v>-18.649999999999999</v>
      </c>
      <c r="V919" s="120">
        <v>2.93</v>
      </c>
      <c r="W919" s="120">
        <v>11.78</v>
      </c>
      <c r="X919" s="120">
        <v>-10.09</v>
      </c>
      <c r="Y919" s="120">
        <v>-7.58</v>
      </c>
      <c r="Z919" s="120">
        <v>-2.4700000000000002</v>
      </c>
      <c r="AA919" s="120">
        <v>-10.19</v>
      </c>
      <c r="AB919" s="120">
        <v>-1.67</v>
      </c>
      <c r="AC919" s="120">
        <v>1.84</v>
      </c>
      <c r="AD919" s="120">
        <v>24.2</v>
      </c>
      <c r="AE919" s="120">
        <v>23.34</v>
      </c>
      <c r="AF919" s="120">
        <v>31.44</v>
      </c>
      <c r="AG919" s="120">
        <v>6.64</v>
      </c>
      <c r="AH919" s="120">
        <v>23.4</v>
      </c>
      <c r="AI919" s="120">
        <v>21.02</v>
      </c>
      <c r="AJ919" s="120">
        <v>10.39</v>
      </c>
      <c r="AK919" s="120">
        <v>-5.82</v>
      </c>
      <c r="AL919" s="120">
        <v>3.21</v>
      </c>
      <c r="AM919" s="120">
        <v>13.72</v>
      </c>
      <c r="AN919" s="120">
        <v>6.96</v>
      </c>
      <c r="AO919" s="120">
        <v>9.02</v>
      </c>
      <c r="AP919" s="120">
        <v>-3.62</v>
      </c>
      <c r="AQ919" s="120">
        <v>21.35</v>
      </c>
      <c r="AR919" s="120">
        <v>34.11</v>
      </c>
      <c r="AS919" s="120">
        <v>40.19</v>
      </c>
      <c r="AT919" s="120">
        <v>11.57</v>
      </c>
      <c r="AU919" s="120">
        <v>10.4</v>
      </c>
      <c r="AV919" s="120">
        <v>31.89</v>
      </c>
      <c r="AW919" s="120">
        <v>18.7</v>
      </c>
      <c r="AX919" s="120">
        <v>13.75</v>
      </c>
      <c r="AY919" s="120">
        <v>17.690000000000001</v>
      </c>
      <c r="AZ919" s="120">
        <v>14.28</v>
      </c>
      <c r="BA919" s="120">
        <v>0.38</v>
      </c>
      <c r="BB919" s="120">
        <v>7.7</v>
      </c>
      <c r="BC919" s="120">
        <v>5.95</v>
      </c>
    </row>
    <row r="920" spans="1:55" ht="42" x14ac:dyDescent="0.45">
      <c r="A920" s="261">
        <v>286</v>
      </c>
      <c r="B920" s="174" t="s">
        <v>356</v>
      </c>
      <c r="C920" s="119">
        <v>53.5</v>
      </c>
      <c r="D920" s="119">
        <v>15.93</v>
      </c>
      <c r="E920" s="119">
        <v>28.56</v>
      </c>
      <c r="F920" s="119">
        <v>77.64</v>
      </c>
      <c r="G920" s="119">
        <v>19.28</v>
      </c>
      <c r="H920" s="119">
        <v>22.75</v>
      </c>
      <c r="I920" s="119">
        <v>48.17</v>
      </c>
      <c r="J920" s="119">
        <v>23.78</v>
      </c>
      <c r="K920" s="119">
        <v>-29.59</v>
      </c>
      <c r="L920" s="119">
        <v>-31.77</v>
      </c>
      <c r="M920" s="119">
        <v>-36.69</v>
      </c>
      <c r="N920" s="119">
        <v>-17.079999999999998</v>
      </c>
      <c r="O920" s="119">
        <v>27.67</v>
      </c>
      <c r="P920" s="119">
        <v>34.89</v>
      </c>
      <c r="Q920" s="119">
        <v>-14.35</v>
      </c>
      <c r="R920" s="119">
        <v>-26.81</v>
      </c>
      <c r="S920" s="119">
        <v>-28.64</v>
      </c>
      <c r="T920" s="119">
        <v>-10.95</v>
      </c>
      <c r="U920" s="119">
        <v>28.99</v>
      </c>
      <c r="V920" s="119">
        <v>-31.67</v>
      </c>
      <c r="W920" s="119">
        <v>9.82</v>
      </c>
      <c r="X920" s="119">
        <v>2.34</v>
      </c>
      <c r="Y920" s="119">
        <v>55.4</v>
      </c>
      <c r="Z920" s="119">
        <v>-33.44</v>
      </c>
      <c r="AA920" s="119">
        <v>10.19</v>
      </c>
      <c r="AB920" s="119">
        <v>-13.13</v>
      </c>
      <c r="AC920" s="119">
        <v>-35.83</v>
      </c>
      <c r="AD920" s="119">
        <v>-52.89</v>
      </c>
      <c r="AE920" s="119">
        <v>3.44</v>
      </c>
      <c r="AF920" s="119">
        <v>-32.26</v>
      </c>
      <c r="AG920" s="119">
        <v>-59.81</v>
      </c>
      <c r="AH920" s="119">
        <v>-41.72</v>
      </c>
      <c r="AI920" s="119">
        <v>-20.38</v>
      </c>
      <c r="AJ920" s="119">
        <v>25.23</v>
      </c>
      <c r="AK920" s="119">
        <v>-38.21</v>
      </c>
      <c r="AL920" s="119">
        <v>4.9000000000000004</v>
      </c>
      <c r="AM920" s="119">
        <v>-71.91</v>
      </c>
      <c r="AN920" s="119">
        <v>-67.069999999999993</v>
      </c>
      <c r="AO920" s="119">
        <v>-18.61</v>
      </c>
      <c r="AP920" s="119">
        <v>46.75</v>
      </c>
      <c r="AQ920" s="119">
        <v>9.2899999999999991</v>
      </c>
      <c r="AR920" s="119">
        <v>-31.28</v>
      </c>
      <c r="AS920" s="119">
        <v>38.06</v>
      </c>
      <c r="AT920" s="119">
        <v>102.64</v>
      </c>
      <c r="AU920" s="119">
        <v>15.87</v>
      </c>
      <c r="AV920" s="119">
        <v>9.11</v>
      </c>
      <c r="AW920" s="119">
        <v>109.17</v>
      </c>
      <c r="AX920" s="119">
        <v>25.69</v>
      </c>
      <c r="AY920" s="119">
        <v>202.7</v>
      </c>
      <c r="AZ920" s="119">
        <v>70.55</v>
      </c>
      <c r="BA920" s="119">
        <v>17.59</v>
      </c>
      <c r="BB920" s="119">
        <v>-1.02</v>
      </c>
      <c r="BC920" s="119">
        <v>-33.99</v>
      </c>
    </row>
    <row r="921" spans="1:55" x14ac:dyDescent="0.45">
      <c r="A921" s="260">
        <v>287</v>
      </c>
      <c r="B921" s="173" t="s">
        <v>357</v>
      </c>
      <c r="C921" s="120">
        <v>-50</v>
      </c>
      <c r="D921" s="116"/>
      <c r="E921" s="120">
        <v>100</v>
      </c>
      <c r="F921" s="120">
        <v>100</v>
      </c>
      <c r="G921" s="120">
        <v>200</v>
      </c>
      <c r="H921" s="120">
        <v>-100</v>
      </c>
      <c r="I921" s="116"/>
      <c r="J921" s="116"/>
      <c r="K921" s="116"/>
      <c r="L921" s="116"/>
      <c r="M921" s="116"/>
      <c r="N921" s="120">
        <v>-33.33</v>
      </c>
      <c r="O921" s="120">
        <v>0</v>
      </c>
      <c r="P921" s="120">
        <v>-100</v>
      </c>
      <c r="Q921" s="120">
        <v>100</v>
      </c>
      <c r="R921" s="120">
        <v>0</v>
      </c>
      <c r="S921" s="120">
        <v>-33.33</v>
      </c>
      <c r="T921" s="116"/>
      <c r="U921" s="120">
        <v>-100</v>
      </c>
      <c r="V921" s="116"/>
      <c r="W921" s="120">
        <v>-90</v>
      </c>
      <c r="X921" s="116"/>
      <c r="Y921" s="116"/>
      <c r="Z921" s="120">
        <v>-100</v>
      </c>
      <c r="AA921" s="120">
        <v>0</v>
      </c>
      <c r="AB921" s="116"/>
      <c r="AC921" s="120">
        <v>-100</v>
      </c>
      <c r="AD921" s="120">
        <v>-50</v>
      </c>
      <c r="AE921" s="120">
        <v>0</v>
      </c>
      <c r="AF921" s="120">
        <v>-66.67</v>
      </c>
      <c r="AG921" s="116"/>
      <c r="AH921" s="120">
        <v>-100</v>
      </c>
      <c r="AI921" s="120">
        <v>100</v>
      </c>
      <c r="AJ921" s="120">
        <v>0</v>
      </c>
      <c r="AK921" s="116"/>
      <c r="AL921" s="116"/>
      <c r="AM921" s="116"/>
      <c r="AN921" s="116"/>
      <c r="AO921" s="116"/>
      <c r="AP921" s="116"/>
      <c r="AQ921" s="116"/>
      <c r="AR921" s="116"/>
      <c r="AS921" s="116"/>
      <c r="AT921" s="116"/>
      <c r="AU921" s="120">
        <v>-50</v>
      </c>
      <c r="AV921" s="120">
        <v>-100</v>
      </c>
      <c r="AW921" s="116"/>
      <c r="AX921" s="120">
        <v>0</v>
      </c>
      <c r="AY921" s="116"/>
      <c r="AZ921" s="116"/>
      <c r="BA921" s="116"/>
      <c r="BB921" s="116"/>
      <c r="BC921" s="116"/>
    </row>
    <row r="922" spans="1:55" x14ac:dyDescent="0.45">
      <c r="A922" s="261">
        <v>288</v>
      </c>
      <c r="B922" s="174" t="s">
        <v>4</v>
      </c>
      <c r="C922" s="119">
        <v>10.51</v>
      </c>
      <c r="D922" s="119">
        <v>15.08</v>
      </c>
      <c r="E922" s="119">
        <v>15.98</v>
      </c>
      <c r="F922" s="119">
        <v>19.57</v>
      </c>
      <c r="G922" s="119">
        <v>19.100000000000001</v>
      </c>
      <c r="H922" s="119">
        <v>10.29</v>
      </c>
      <c r="I922" s="119">
        <v>26.95</v>
      </c>
      <c r="J922" s="119">
        <v>32.119999999999997</v>
      </c>
      <c r="K922" s="119">
        <v>17.149999999999999</v>
      </c>
      <c r="L922" s="119">
        <v>20.45</v>
      </c>
      <c r="M922" s="119">
        <v>15.43</v>
      </c>
      <c r="N922" s="119">
        <v>25.71</v>
      </c>
      <c r="O922" s="119">
        <v>33.909999999999997</v>
      </c>
      <c r="P922" s="119">
        <v>-0.96</v>
      </c>
      <c r="Q922" s="119">
        <v>-13.8</v>
      </c>
      <c r="R922" s="119">
        <v>-6.19</v>
      </c>
      <c r="S922" s="119">
        <v>-14.57</v>
      </c>
      <c r="T922" s="119">
        <v>-13.32</v>
      </c>
      <c r="U922" s="119">
        <v>-2.0099999999999998</v>
      </c>
      <c r="V922" s="119">
        <v>-25.62</v>
      </c>
      <c r="W922" s="119">
        <v>-18.309999999999999</v>
      </c>
      <c r="X922" s="119">
        <v>-23.89</v>
      </c>
      <c r="Y922" s="119">
        <v>-16.62</v>
      </c>
      <c r="Z922" s="119">
        <v>-27.97</v>
      </c>
      <c r="AA922" s="119">
        <v>-31.14</v>
      </c>
      <c r="AB922" s="119">
        <v>-15</v>
      </c>
      <c r="AC922" s="119">
        <v>-3.99</v>
      </c>
      <c r="AD922" s="119">
        <v>-2.15</v>
      </c>
      <c r="AE922" s="119">
        <v>-1.07</v>
      </c>
      <c r="AF922" s="119">
        <v>1.73</v>
      </c>
      <c r="AG922" s="119">
        <v>-19.53</v>
      </c>
      <c r="AH922" s="119">
        <v>5.64</v>
      </c>
      <c r="AI922" s="119">
        <v>10.24</v>
      </c>
      <c r="AJ922" s="119">
        <v>0.66</v>
      </c>
      <c r="AK922" s="119">
        <v>5.6</v>
      </c>
      <c r="AL922" s="119">
        <v>7.17</v>
      </c>
      <c r="AM922" s="119">
        <v>4.51</v>
      </c>
      <c r="AN922" s="119">
        <v>16.68</v>
      </c>
      <c r="AO922" s="119">
        <v>26.62</v>
      </c>
      <c r="AP922" s="119">
        <v>12.14</v>
      </c>
      <c r="AQ922" s="119">
        <v>32.4</v>
      </c>
      <c r="AR922" s="119">
        <v>23.42</v>
      </c>
      <c r="AS922" s="119">
        <v>22.18</v>
      </c>
      <c r="AT922" s="119">
        <v>28.6</v>
      </c>
      <c r="AU922" s="119">
        <v>24.01</v>
      </c>
      <c r="AV922" s="119">
        <v>21.88</v>
      </c>
      <c r="AW922" s="119">
        <v>8.5500000000000007</v>
      </c>
      <c r="AX922" s="119">
        <v>6.12</v>
      </c>
      <c r="AY922" s="119">
        <v>17.73</v>
      </c>
      <c r="AZ922" s="119">
        <v>7.81</v>
      </c>
      <c r="BA922" s="119">
        <v>8.64</v>
      </c>
      <c r="BB922" s="119">
        <v>-4.2</v>
      </c>
      <c r="BC922" s="119">
        <v>-3.74</v>
      </c>
    </row>
    <row r="923" spans="1:55" ht="29.25" x14ac:dyDescent="0.45">
      <c r="A923" s="260">
        <v>289</v>
      </c>
      <c r="B923" s="173" t="s">
        <v>358</v>
      </c>
      <c r="C923" s="120">
        <v>-1.72</v>
      </c>
      <c r="D923" s="120">
        <v>-33.35</v>
      </c>
      <c r="E923" s="120">
        <v>-40.06</v>
      </c>
      <c r="F923" s="120">
        <v>49.52</v>
      </c>
      <c r="G923" s="120">
        <v>22.08</v>
      </c>
      <c r="H923" s="120">
        <v>54.33</v>
      </c>
      <c r="I923" s="120">
        <v>24.68</v>
      </c>
      <c r="J923" s="120">
        <v>62.69</v>
      </c>
      <c r="K923" s="120">
        <v>8.5299999999999994</v>
      </c>
      <c r="L923" s="120">
        <v>27.46</v>
      </c>
      <c r="M923" s="120">
        <v>5.31</v>
      </c>
      <c r="N923" s="120">
        <v>44.43</v>
      </c>
      <c r="O923" s="120">
        <v>12.25</v>
      </c>
      <c r="P923" s="120">
        <v>27.63</v>
      </c>
      <c r="Q923" s="120">
        <v>12.83</v>
      </c>
      <c r="R923" s="120">
        <v>-17.41</v>
      </c>
      <c r="S923" s="120">
        <v>-0.09</v>
      </c>
      <c r="T923" s="120">
        <v>-34.869999999999997</v>
      </c>
      <c r="U923" s="120">
        <v>-32.840000000000003</v>
      </c>
      <c r="V923" s="120">
        <v>-64.44</v>
      </c>
      <c r="W923" s="120">
        <v>-43.13</v>
      </c>
      <c r="X923" s="120">
        <v>-49.21</v>
      </c>
      <c r="Y923" s="120">
        <v>-44.74</v>
      </c>
      <c r="Z923" s="120">
        <v>-38.99</v>
      </c>
      <c r="AA923" s="120">
        <v>-42.93</v>
      </c>
      <c r="AB923" s="120">
        <v>-42.69</v>
      </c>
      <c r="AC923" s="120">
        <v>-36.409999999999997</v>
      </c>
      <c r="AD923" s="120">
        <v>-52.59</v>
      </c>
      <c r="AE923" s="120">
        <v>12.28</v>
      </c>
      <c r="AF923" s="120">
        <v>25.23</v>
      </c>
      <c r="AG923" s="120">
        <v>22.59</v>
      </c>
      <c r="AH923" s="120">
        <v>8.66</v>
      </c>
      <c r="AI923" s="120">
        <v>-0.67</v>
      </c>
      <c r="AJ923" s="120">
        <v>-2.19</v>
      </c>
      <c r="AK923" s="120">
        <v>4.16</v>
      </c>
      <c r="AL923" s="120">
        <v>9.09</v>
      </c>
      <c r="AM923" s="120">
        <v>44.44</v>
      </c>
      <c r="AN923" s="120">
        <v>16.38</v>
      </c>
      <c r="AO923" s="120">
        <v>24.6</v>
      </c>
      <c r="AP923" s="120">
        <v>93.21</v>
      </c>
      <c r="AQ923" s="120">
        <v>16.04</v>
      </c>
      <c r="AR923" s="120">
        <v>-5.96</v>
      </c>
      <c r="AS923" s="120">
        <v>-31.24</v>
      </c>
      <c r="AT923" s="120">
        <v>-8.5</v>
      </c>
      <c r="AU923" s="120">
        <v>3.51</v>
      </c>
      <c r="AV923" s="120">
        <v>24.64</v>
      </c>
      <c r="AW923" s="120">
        <v>64.52</v>
      </c>
      <c r="AX923" s="120">
        <v>13.93</v>
      </c>
      <c r="AY923" s="120">
        <v>-19.29</v>
      </c>
      <c r="AZ923" s="120">
        <v>21.23</v>
      </c>
      <c r="BA923" s="120">
        <v>111.86</v>
      </c>
      <c r="BB923" s="120">
        <v>57.51</v>
      </c>
      <c r="BC923" s="120">
        <v>-10.39</v>
      </c>
    </row>
    <row r="924" spans="1:55" x14ac:dyDescent="0.45">
      <c r="A924" s="261">
        <v>290</v>
      </c>
      <c r="B924" s="174" t="s">
        <v>106</v>
      </c>
      <c r="C924" s="119">
        <v>5.37</v>
      </c>
      <c r="D924" s="119">
        <v>44.38</v>
      </c>
      <c r="E924" s="119">
        <v>-30.83</v>
      </c>
      <c r="F924" s="119">
        <v>-40.380000000000003</v>
      </c>
      <c r="G924" s="119">
        <v>-57.6</v>
      </c>
      <c r="H924" s="119">
        <v>-53.66</v>
      </c>
      <c r="I924" s="119">
        <v>-57.48</v>
      </c>
      <c r="J924" s="119">
        <v>-37.729999999999997</v>
      </c>
      <c r="K924" s="119">
        <v>-71.97</v>
      </c>
      <c r="L924" s="119">
        <v>19.91</v>
      </c>
      <c r="M924" s="119">
        <v>-46.02</v>
      </c>
      <c r="N924" s="119">
        <v>-48.01</v>
      </c>
      <c r="O924" s="119">
        <v>-49.29</v>
      </c>
      <c r="P924" s="119">
        <v>-65.3</v>
      </c>
      <c r="Q924" s="119">
        <v>-65.680000000000007</v>
      </c>
      <c r="R924" s="119">
        <v>-70.41</v>
      </c>
      <c r="S924" s="119">
        <v>-50.61</v>
      </c>
      <c r="T924" s="119">
        <v>-32.86</v>
      </c>
      <c r="U924" s="119">
        <v>-27.54</v>
      </c>
      <c r="V924" s="119">
        <v>-42.19</v>
      </c>
      <c r="W924" s="119">
        <v>51.67</v>
      </c>
      <c r="X924" s="119">
        <v>-44.36</v>
      </c>
      <c r="Y924" s="119">
        <v>41.23</v>
      </c>
      <c r="Z924" s="119">
        <v>13.89</v>
      </c>
      <c r="AA924" s="119">
        <v>-12.38</v>
      </c>
      <c r="AB924" s="119">
        <v>57.52</v>
      </c>
      <c r="AC924" s="119">
        <v>192.09</v>
      </c>
      <c r="AD924" s="119">
        <v>200</v>
      </c>
      <c r="AE924" s="119">
        <v>145.26</v>
      </c>
      <c r="AF924" s="119">
        <v>76.459999999999994</v>
      </c>
      <c r="AG924" s="119">
        <v>80.05</v>
      </c>
      <c r="AH924" s="119">
        <v>513.9</v>
      </c>
      <c r="AI924" s="119">
        <v>51.19</v>
      </c>
      <c r="AJ924" s="119">
        <v>-1.4</v>
      </c>
      <c r="AK924" s="119">
        <v>31.16</v>
      </c>
      <c r="AL924" s="119">
        <v>-7.11</v>
      </c>
      <c r="AM924" s="119">
        <v>63.47</v>
      </c>
      <c r="AN924" s="119">
        <v>-4.83</v>
      </c>
      <c r="AO924" s="119">
        <v>43.35</v>
      </c>
      <c r="AP924" s="119">
        <v>15.08</v>
      </c>
      <c r="AQ924" s="119">
        <v>55.22</v>
      </c>
      <c r="AR924" s="119">
        <v>75.260000000000005</v>
      </c>
      <c r="AS924" s="119">
        <v>39.520000000000003</v>
      </c>
      <c r="AT924" s="119">
        <v>-74.91</v>
      </c>
      <c r="AU924" s="119">
        <v>-6.28</v>
      </c>
      <c r="AV924" s="119">
        <v>184.87</v>
      </c>
      <c r="AW924" s="119">
        <v>24.66</v>
      </c>
      <c r="AX924" s="119">
        <v>4.16</v>
      </c>
      <c r="AY924" s="119">
        <v>13.87</v>
      </c>
      <c r="AZ924" s="119">
        <v>-14.17</v>
      </c>
      <c r="BA924" s="119">
        <v>-5.67</v>
      </c>
      <c r="BB924" s="119">
        <v>-14.94</v>
      </c>
      <c r="BC924" s="119">
        <v>-37.33</v>
      </c>
    </row>
    <row r="925" spans="1:55" x14ac:dyDescent="0.45">
      <c r="A925" s="260">
        <v>291</v>
      </c>
      <c r="B925" s="173" t="s">
        <v>359</v>
      </c>
      <c r="C925" s="120">
        <v>7.22</v>
      </c>
      <c r="D925" s="120">
        <v>86.78</v>
      </c>
      <c r="E925" s="120">
        <v>-45</v>
      </c>
      <c r="F925" s="120">
        <v>142.68</v>
      </c>
      <c r="G925" s="120">
        <v>-16.28</v>
      </c>
      <c r="H925" s="120">
        <v>242.86</v>
      </c>
      <c r="I925" s="120">
        <v>73.2</v>
      </c>
      <c r="J925" s="120">
        <v>-6.34</v>
      </c>
      <c r="K925" s="120">
        <v>-24.09</v>
      </c>
      <c r="L925" s="120">
        <v>112.5</v>
      </c>
      <c r="M925" s="120">
        <v>-42.11</v>
      </c>
      <c r="N925" s="120">
        <v>176.77</v>
      </c>
      <c r="O925" s="120">
        <v>-10.58</v>
      </c>
      <c r="P925" s="120">
        <v>-61.06</v>
      </c>
      <c r="Q925" s="120">
        <v>68.180000000000007</v>
      </c>
      <c r="R925" s="120">
        <v>-37.19</v>
      </c>
      <c r="S925" s="120">
        <v>-2.78</v>
      </c>
      <c r="T925" s="120">
        <v>-11.67</v>
      </c>
      <c r="U925" s="120">
        <v>0</v>
      </c>
      <c r="V925" s="120">
        <v>6.25</v>
      </c>
      <c r="W925" s="120">
        <v>-38.94</v>
      </c>
      <c r="X925" s="120">
        <v>-65.290000000000006</v>
      </c>
      <c r="Y925" s="120">
        <v>0</v>
      </c>
      <c r="Z925" s="120">
        <v>-21.17</v>
      </c>
      <c r="AA925" s="120">
        <v>23.66</v>
      </c>
      <c r="AB925" s="120">
        <v>2.27</v>
      </c>
      <c r="AC925" s="120">
        <v>-79.05</v>
      </c>
      <c r="AD925" s="120">
        <v>-72.8</v>
      </c>
      <c r="AE925" s="120">
        <v>-2.86</v>
      </c>
      <c r="AF925" s="120">
        <v>-33.96</v>
      </c>
      <c r="AG925" s="120">
        <v>-88.1</v>
      </c>
      <c r="AH925" s="120">
        <v>-50</v>
      </c>
      <c r="AI925" s="120">
        <v>-33.86</v>
      </c>
      <c r="AJ925" s="120">
        <v>57.63</v>
      </c>
      <c r="AK925" s="120">
        <v>39.67</v>
      </c>
      <c r="AL925" s="120">
        <v>-57.41</v>
      </c>
      <c r="AM925" s="120">
        <v>-23.48</v>
      </c>
      <c r="AN925" s="120">
        <v>-44.44</v>
      </c>
      <c r="AO925" s="120">
        <v>393.55</v>
      </c>
      <c r="AP925" s="120">
        <v>438.24</v>
      </c>
      <c r="AQ925" s="120">
        <v>-38.24</v>
      </c>
      <c r="AR925" s="120">
        <v>-3.57</v>
      </c>
      <c r="AS925" s="120">
        <v>95</v>
      </c>
      <c r="AT925" s="120">
        <v>37.25</v>
      </c>
      <c r="AU925" s="120">
        <v>202.38</v>
      </c>
      <c r="AV925" s="120">
        <v>-66.13</v>
      </c>
      <c r="AW925" s="120">
        <v>11.83</v>
      </c>
      <c r="AX925" s="120">
        <v>250</v>
      </c>
      <c r="AY925" s="120">
        <v>114.77</v>
      </c>
      <c r="AZ925" s="120">
        <v>36</v>
      </c>
      <c r="BA925" s="120">
        <v>-24.84</v>
      </c>
      <c r="BB925" s="120">
        <v>15.85</v>
      </c>
      <c r="BC925" s="120">
        <v>140.47999999999999</v>
      </c>
    </row>
    <row r="926" spans="1:55" ht="29.25" x14ac:dyDescent="0.45">
      <c r="A926" s="261">
        <v>292</v>
      </c>
      <c r="B926" s="174" t="s">
        <v>360</v>
      </c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9">
        <v>-100</v>
      </c>
      <c r="R926" s="119">
        <v>-100</v>
      </c>
      <c r="S926" s="119">
        <v>-100</v>
      </c>
      <c r="T926" s="117"/>
      <c r="U926" s="117"/>
      <c r="V926" s="117"/>
      <c r="W926" s="119">
        <v>-100</v>
      </c>
      <c r="X926" s="117"/>
      <c r="Y926" s="119">
        <v>-100</v>
      </c>
      <c r="Z926" s="119">
        <v>-100</v>
      </c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9">
        <v>-100</v>
      </c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</row>
    <row r="927" spans="1:55" ht="29.25" x14ac:dyDescent="0.45">
      <c r="A927" s="260">
        <v>293</v>
      </c>
      <c r="B927" s="173" t="s">
        <v>0</v>
      </c>
      <c r="C927" s="120">
        <v>0.37</v>
      </c>
      <c r="D927" s="120">
        <v>-2.31</v>
      </c>
      <c r="E927" s="120">
        <v>3.6</v>
      </c>
      <c r="F927" s="120">
        <v>0.61</v>
      </c>
      <c r="G927" s="120">
        <v>2.77</v>
      </c>
      <c r="H927" s="120">
        <v>11.19</v>
      </c>
      <c r="I927" s="120">
        <v>4.53</v>
      </c>
      <c r="J927" s="120">
        <v>-0.32</v>
      </c>
      <c r="K927" s="120">
        <v>6.19</v>
      </c>
      <c r="L927" s="120">
        <v>6.34</v>
      </c>
      <c r="M927" s="120">
        <v>2.69</v>
      </c>
      <c r="N927" s="120">
        <v>13.2</v>
      </c>
      <c r="O927" s="120">
        <v>5.95</v>
      </c>
      <c r="P927" s="120">
        <v>5.13</v>
      </c>
      <c r="Q927" s="120">
        <v>5.62</v>
      </c>
      <c r="R927" s="120">
        <v>8.44</v>
      </c>
      <c r="S927" s="120">
        <v>0.42</v>
      </c>
      <c r="T927" s="120">
        <v>-0.23</v>
      </c>
      <c r="U927" s="120">
        <v>1.36</v>
      </c>
      <c r="V927" s="120">
        <v>-1.93</v>
      </c>
      <c r="W927" s="120">
        <v>1.07</v>
      </c>
      <c r="X927" s="120">
        <v>-1.4</v>
      </c>
      <c r="Y927" s="120">
        <v>-6.33</v>
      </c>
      <c r="Z927" s="120">
        <v>-7.18</v>
      </c>
      <c r="AA927" s="120">
        <v>-8.5</v>
      </c>
      <c r="AB927" s="120">
        <v>0.31</v>
      </c>
      <c r="AC927" s="120">
        <v>-1.41</v>
      </c>
      <c r="AD927" s="120">
        <v>-6.74</v>
      </c>
      <c r="AE927" s="120">
        <v>3.52</v>
      </c>
      <c r="AF927" s="120">
        <v>4.7699999999999996</v>
      </c>
      <c r="AG927" s="120">
        <v>0.01</v>
      </c>
      <c r="AH927" s="120">
        <v>14.65</v>
      </c>
      <c r="AI927" s="120">
        <v>6.63</v>
      </c>
      <c r="AJ927" s="120">
        <v>-4.68</v>
      </c>
      <c r="AK927" s="120">
        <v>10.36</v>
      </c>
      <c r="AL927" s="120">
        <v>3.56</v>
      </c>
      <c r="AM927" s="120">
        <v>9.5299999999999994</v>
      </c>
      <c r="AN927" s="120">
        <v>5.99</v>
      </c>
      <c r="AO927" s="120">
        <v>7.41</v>
      </c>
      <c r="AP927" s="120">
        <v>3.69</v>
      </c>
      <c r="AQ927" s="120">
        <v>9.06</v>
      </c>
      <c r="AR927" s="120">
        <v>8.1999999999999993</v>
      </c>
      <c r="AS927" s="120">
        <v>11.58</v>
      </c>
      <c r="AT927" s="120">
        <v>7.68</v>
      </c>
      <c r="AU927" s="120">
        <v>5.81</v>
      </c>
      <c r="AV927" s="120">
        <v>11.12</v>
      </c>
      <c r="AW927" s="120">
        <v>10.71</v>
      </c>
      <c r="AX927" s="120">
        <v>10.210000000000001</v>
      </c>
      <c r="AY927" s="120">
        <v>11.29</v>
      </c>
      <c r="AZ927" s="120">
        <v>4.78</v>
      </c>
      <c r="BA927" s="120">
        <v>10.77</v>
      </c>
      <c r="BB927" s="120">
        <v>9.39</v>
      </c>
      <c r="BC927" s="120">
        <v>3.91</v>
      </c>
    </row>
    <row r="928" spans="1:55" x14ac:dyDescent="0.45">
      <c r="A928" s="261">
        <v>294</v>
      </c>
      <c r="B928" s="174" t="s">
        <v>361</v>
      </c>
      <c r="C928" s="119">
        <v>-34.67</v>
      </c>
      <c r="D928" s="119">
        <v>12.91</v>
      </c>
      <c r="E928" s="119">
        <v>-13.32</v>
      </c>
      <c r="F928" s="119">
        <v>-4.0199999999999996</v>
      </c>
      <c r="G928" s="119">
        <v>18.63</v>
      </c>
      <c r="H928" s="119">
        <v>-4.5199999999999996</v>
      </c>
      <c r="I928" s="119">
        <v>1.56</v>
      </c>
      <c r="J928" s="119">
        <v>-7.36</v>
      </c>
      <c r="K928" s="119">
        <v>-57.46</v>
      </c>
      <c r="L928" s="119">
        <v>4.07</v>
      </c>
      <c r="M928" s="119">
        <v>62.69</v>
      </c>
      <c r="N928" s="119">
        <v>-1.65</v>
      </c>
      <c r="O928" s="119">
        <v>43.08</v>
      </c>
      <c r="P928" s="119">
        <v>0.8</v>
      </c>
      <c r="Q928" s="119">
        <v>-23.17</v>
      </c>
      <c r="R928" s="119">
        <v>-32.200000000000003</v>
      </c>
      <c r="S928" s="119">
        <v>-50.79</v>
      </c>
      <c r="T928" s="119">
        <v>-19.32</v>
      </c>
      <c r="U928" s="119">
        <v>-21.01</v>
      </c>
      <c r="V928" s="119">
        <v>-39.51</v>
      </c>
      <c r="W928" s="119">
        <v>-5.52</v>
      </c>
      <c r="X928" s="119">
        <v>-5.87</v>
      </c>
      <c r="Y928" s="119">
        <v>-7.11</v>
      </c>
      <c r="Z928" s="119">
        <v>-44.36</v>
      </c>
      <c r="AA928" s="119">
        <v>-43.01</v>
      </c>
      <c r="AB928" s="119">
        <v>-41.16</v>
      </c>
      <c r="AC928" s="119">
        <v>6.77</v>
      </c>
      <c r="AD928" s="119">
        <v>-9.27</v>
      </c>
      <c r="AE928" s="119">
        <v>-24.11</v>
      </c>
      <c r="AF928" s="119">
        <v>-13.38</v>
      </c>
      <c r="AG928" s="119">
        <v>-46.54</v>
      </c>
      <c r="AH928" s="119">
        <v>9.1199999999999992</v>
      </c>
      <c r="AI928" s="119">
        <v>7.22</v>
      </c>
      <c r="AJ928" s="119">
        <v>-33.26</v>
      </c>
      <c r="AK928" s="119">
        <v>-24.69</v>
      </c>
      <c r="AL928" s="119">
        <v>23.28</v>
      </c>
      <c r="AM928" s="119">
        <v>-44.97</v>
      </c>
      <c r="AN928" s="119">
        <v>-11.21</v>
      </c>
      <c r="AO928" s="119">
        <v>-51.3</v>
      </c>
      <c r="AP928" s="119">
        <v>-19.149999999999999</v>
      </c>
      <c r="AQ928" s="119">
        <v>-2.34</v>
      </c>
      <c r="AR928" s="119">
        <v>-9.2100000000000009</v>
      </c>
      <c r="AS928" s="119">
        <v>55.44</v>
      </c>
      <c r="AT928" s="119">
        <v>30.77</v>
      </c>
      <c r="AU928" s="119">
        <v>-27.24</v>
      </c>
      <c r="AV928" s="119">
        <v>5.19</v>
      </c>
      <c r="AW928" s="119">
        <v>18.36</v>
      </c>
      <c r="AX928" s="119">
        <v>-20.98</v>
      </c>
      <c r="AY928" s="119">
        <v>12.57</v>
      </c>
      <c r="AZ928" s="119">
        <v>-5.56</v>
      </c>
      <c r="BA928" s="119">
        <v>23.08</v>
      </c>
      <c r="BB928" s="119">
        <v>78.42</v>
      </c>
      <c r="BC928" s="119">
        <v>-31.1</v>
      </c>
    </row>
    <row r="929" spans="1:55" ht="42" x14ac:dyDescent="0.45">
      <c r="A929" s="260">
        <v>295</v>
      </c>
      <c r="B929" s="173" t="s">
        <v>362</v>
      </c>
      <c r="C929" s="120">
        <v>-26.92</v>
      </c>
      <c r="D929" s="120">
        <v>169.64</v>
      </c>
      <c r="E929" s="120">
        <v>-9.0299999999999994</v>
      </c>
      <c r="F929" s="120">
        <v>46.46</v>
      </c>
      <c r="G929" s="120">
        <v>54.79</v>
      </c>
      <c r="H929" s="120">
        <v>-21.08</v>
      </c>
      <c r="I929" s="120">
        <v>-71.53</v>
      </c>
      <c r="J929" s="120">
        <v>201.85</v>
      </c>
      <c r="K929" s="120">
        <v>63.16</v>
      </c>
      <c r="L929" s="120">
        <v>22.22</v>
      </c>
      <c r="M929" s="120">
        <v>-92.36</v>
      </c>
      <c r="N929" s="120">
        <v>177.78</v>
      </c>
      <c r="O929" s="120">
        <v>18.420000000000002</v>
      </c>
      <c r="P929" s="120">
        <v>-69.540000000000006</v>
      </c>
      <c r="Q929" s="120">
        <v>-68.7</v>
      </c>
      <c r="R929" s="120">
        <v>-22.07</v>
      </c>
      <c r="S929" s="120">
        <v>7.08</v>
      </c>
      <c r="T929" s="120">
        <v>-58.39</v>
      </c>
      <c r="U929" s="120">
        <v>84</v>
      </c>
      <c r="V929" s="120">
        <v>-51.53</v>
      </c>
      <c r="W929" s="120">
        <v>-74.19</v>
      </c>
      <c r="X929" s="120">
        <v>4.55</v>
      </c>
      <c r="Y929" s="120">
        <v>-43.4</v>
      </c>
      <c r="Z929" s="120">
        <v>-97.71</v>
      </c>
      <c r="AA929" s="120">
        <v>-43.33</v>
      </c>
      <c r="AB929" s="120">
        <v>-19.57</v>
      </c>
      <c r="AC929" s="120">
        <v>-41.46</v>
      </c>
      <c r="AD929" s="120">
        <v>-62.83</v>
      </c>
      <c r="AE929" s="120">
        <v>-71.069999999999993</v>
      </c>
      <c r="AF929" s="120">
        <v>-11.94</v>
      </c>
      <c r="AG929" s="120">
        <v>-79.13</v>
      </c>
      <c r="AH929" s="120">
        <v>262.02999999999997</v>
      </c>
      <c r="AI929" s="120">
        <v>12.5</v>
      </c>
      <c r="AJ929" s="120">
        <v>-71.010000000000005</v>
      </c>
      <c r="AK929" s="120">
        <v>50</v>
      </c>
      <c r="AL929" s="120">
        <v>300</v>
      </c>
      <c r="AM929" s="120">
        <v>-52.94</v>
      </c>
      <c r="AN929" s="120">
        <v>-5.41</v>
      </c>
      <c r="AO929" s="120">
        <v>16.670000000000002</v>
      </c>
      <c r="AP929" s="120">
        <v>11.9</v>
      </c>
      <c r="AQ929" s="120">
        <v>-2.86</v>
      </c>
      <c r="AR929" s="120">
        <v>69.489999999999995</v>
      </c>
      <c r="AS929" s="120">
        <v>43.75</v>
      </c>
      <c r="AT929" s="120">
        <v>-79.02</v>
      </c>
      <c r="AU929" s="120">
        <v>105.56</v>
      </c>
      <c r="AV929" s="120">
        <v>215</v>
      </c>
      <c r="AW929" s="120">
        <v>68.89</v>
      </c>
      <c r="AX929" s="120">
        <v>212.5</v>
      </c>
      <c r="AY929" s="120">
        <v>254.17</v>
      </c>
      <c r="AZ929" s="120">
        <v>288.57</v>
      </c>
      <c r="BA929" s="120">
        <v>282.14</v>
      </c>
      <c r="BB929" s="120">
        <v>76.599999999999994</v>
      </c>
      <c r="BC929" s="120">
        <v>297.06</v>
      </c>
    </row>
    <row r="930" spans="1:55" ht="29.25" x14ac:dyDescent="0.45">
      <c r="A930" s="261">
        <v>296</v>
      </c>
      <c r="B930" s="174" t="s">
        <v>363</v>
      </c>
      <c r="C930" s="117"/>
      <c r="D930" s="117"/>
      <c r="E930" s="119">
        <v>-100</v>
      </c>
      <c r="F930" s="117"/>
      <c r="G930" s="117"/>
      <c r="H930" s="117"/>
      <c r="I930" s="119">
        <v>200</v>
      </c>
      <c r="J930" s="119">
        <v>-100</v>
      </c>
      <c r="K930" s="119">
        <v>-100</v>
      </c>
      <c r="L930" s="119">
        <v>-100</v>
      </c>
      <c r="M930" s="117"/>
      <c r="N930" s="117"/>
      <c r="O930" s="117"/>
      <c r="P930" s="117"/>
      <c r="Q930" s="117"/>
      <c r="R930" s="117"/>
      <c r="S930" s="119">
        <v>-100</v>
      </c>
      <c r="T930" s="117"/>
      <c r="U930" s="119">
        <v>-100</v>
      </c>
      <c r="V930" s="117"/>
      <c r="W930" s="117"/>
      <c r="X930" s="117"/>
      <c r="Y930" s="117"/>
      <c r="Z930" s="117"/>
      <c r="AA930" s="119">
        <v>200</v>
      </c>
      <c r="AB930" s="119">
        <v>-100</v>
      </c>
      <c r="AC930" s="119">
        <v>-66.67</v>
      </c>
      <c r="AD930" s="119">
        <v>-100</v>
      </c>
      <c r="AE930" s="117"/>
      <c r="AF930" s="117"/>
      <c r="AG930" s="117"/>
      <c r="AH930" s="117"/>
      <c r="AI930" s="119">
        <v>-100</v>
      </c>
      <c r="AJ930" s="119">
        <v>-100</v>
      </c>
      <c r="AK930" s="119">
        <v>900</v>
      </c>
      <c r="AL930" s="119">
        <v>-100</v>
      </c>
      <c r="AM930" s="117"/>
      <c r="AN930" s="117"/>
      <c r="AO930" s="119">
        <v>0</v>
      </c>
      <c r="AP930" s="117"/>
      <c r="AQ930" s="119">
        <v>-50</v>
      </c>
      <c r="AR930" s="117"/>
      <c r="AS930" s="117"/>
      <c r="AT930" s="117"/>
      <c r="AU930" s="117"/>
      <c r="AV930" s="117"/>
      <c r="AW930" s="119">
        <v>-90</v>
      </c>
      <c r="AX930" s="117"/>
      <c r="AY930" s="117"/>
      <c r="AZ930" s="119">
        <v>-100</v>
      </c>
      <c r="BA930" s="119">
        <v>-100</v>
      </c>
      <c r="BB930" s="119">
        <v>-50</v>
      </c>
      <c r="BC930" s="119">
        <v>100</v>
      </c>
    </row>
    <row r="931" spans="1:55" ht="29.25" x14ac:dyDescent="0.45">
      <c r="A931" s="260">
        <v>297</v>
      </c>
      <c r="B931" s="173" t="s">
        <v>364</v>
      </c>
      <c r="C931" s="118">
        <v>1000</v>
      </c>
      <c r="D931" s="120">
        <v>-66.67</v>
      </c>
      <c r="E931" s="120">
        <v>20</v>
      </c>
      <c r="F931" s="116"/>
      <c r="G931" s="120">
        <v>-66.67</v>
      </c>
      <c r="H931" s="120">
        <v>0</v>
      </c>
      <c r="I931" s="120">
        <v>71.430000000000007</v>
      </c>
      <c r="J931" s="120">
        <v>150</v>
      </c>
      <c r="K931" s="116"/>
      <c r="L931" s="116"/>
      <c r="M931" s="120">
        <v>-80</v>
      </c>
      <c r="N931" s="120">
        <v>100</v>
      </c>
      <c r="O931" s="120">
        <v>-81.819999999999993</v>
      </c>
      <c r="P931" s="120">
        <v>0</v>
      </c>
      <c r="Q931" s="120">
        <v>216.67</v>
      </c>
      <c r="R931" s="120">
        <v>-100</v>
      </c>
      <c r="S931" s="120">
        <v>850</v>
      </c>
      <c r="T931" s="120">
        <v>-50</v>
      </c>
      <c r="U931" s="120">
        <v>-33.33</v>
      </c>
      <c r="V931" s="120">
        <v>-100</v>
      </c>
      <c r="W931" s="120">
        <v>-76.47</v>
      </c>
      <c r="X931" s="120">
        <v>-72.22</v>
      </c>
      <c r="Y931" s="120">
        <v>100</v>
      </c>
      <c r="Z931" s="120">
        <v>75</v>
      </c>
      <c r="AA931" s="120">
        <v>650</v>
      </c>
      <c r="AB931" s="120">
        <v>100</v>
      </c>
      <c r="AC931" s="120">
        <v>-89.47</v>
      </c>
      <c r="AD931" s="116"/>
      <c r="AE931" s="120">
        <v>-15.79</v>
      </c>
      <c r="AF931" s="120">
        <v>600</v>
      </c>
      <c r="AG931" s="120">
        <v>-100</v>
      </c>
      <c r="AH931" s="116"/>
      <c r="AI931" s="120">
        <v>-100</v>
      </c>
      <c r="AJ931" s="120">
        <v>320</v>
      </c>
      <c r="AK931" s="120">
        <v>-100</v>
      </c>
      <c r="AL931" s="120">
        <v>142.86000000000001</v>
      </c>
      <c r="AM931" s="120">
        <v>-93.33</v>
      </c>
      <c r="AN931" s="120">
        <v>100</v>
      </c>
      <c r="AO931" s="120">
        <v>0</v>
      </c>
      <c r="AP931" s="120">
        <v>-85.71</v>
      </c>
      <c r="AQ931" s="120">
        <v>-68.75</v>
      </c>
      <c r="AR931" s="120">
        <v>-14.29</v>
      </c>
      <c r="AS931" s="116"/>
      <c r="AT931" s="120">
        <v>-81.819999999999993</v>
      </c>
      <c r="AU931" s="116"/>
      <c r="AV931" s="120">
        <v>-71.430000000000007</v>
      </c>
      <c r="AW931" s="116"/>
      <c r="AX931" s="120">
        <v>-29.41</v>
      </c>
      <c r="AY931" s="120">
        <v>700</v>
      </c>
      <c r="AZ931" s="120">
        <v>300</v>
      </c>
      <c r="BA931" s="120">
        <v>100</v>
      </c>
      <c r="BB931" s="120">
        <v>800</v>
      </c>
      <c r="BC931" s="120">
        <v>100</v>
      </c>
    </row>
    <row r="932" spans="1:55" ht="29.25" x14ac:dyDescent="0.45">
      <c r="A932" s="261">
        <v>298</v>
      </c>
      <c r="B932" s="174" t="s">
        <v>365</v>
      </c>
      <c r="C932" s="119">
        <v>-61.4</v>
      </c>
      <c r="D932" s="119">
        <v>-18.82</v>
      </c>
      <c r="E932" s="119">
        <v>-66.97</v>
      </c>
      <c r="F932" s="119">
        <v>-89.04</v>
      </c>
      <c r="G932" s="119">
        <v>-45.63</v>
      </c>
      <c r="H932" s="119">
        <v>-91.18</v>
      </c>
      <c r="I932" s="119">
        <v>-84.18</v>
      </c>
      <c r="J932" s="119">
        <v>-54.06</v>
      </c>
      <c r="K932" s="119">
        <v>-59.19</v>
      </c>
      <c r="L932" s="119">
        <v>-10.63</v>
      </c>
      <c r="M932" s="119">
        <v>14.85</v>
      </c>
      <c r="N932" s="119">
        <v>-31.16</v>
      </c>
      <c r="O932" s="119">
        <v>34.92</v>
      </c>
      <c r="P932" s="119">
        <v>-57.07</v>
      </c>
      <c r="Q932" s="119">
        <v>-81.540000000000006</v>
      </c>
      <c r="R932" s="119">
        <v>-56.79</v>
      </c>
      <c r="S932" s="119">
        <v>-92.64</v>
      </c>
      <c r="T932" s="119">
        <v>-20.2</v>
      </c>
      <c r="U932" s="119">
        <v>8.6999999999999993</v>
      </c>
      <c r="V932" s="119">
        <v>0</v>
      </c>
      <c r="W932" s="119">
        <v>-58.83</v>
      </c>
      <c r="X932" s="119">
        <v>-12.66</v>
      </c>
      <c r="Y932" s="119">
        <v>-15.49</v>
      </c>
      <c r="Z932" s="119">
        <v>-43.75</v>
      </c>
      <c r="AA932" s="119">
        <v>-79.760000000000005</v>
      </c>
      <c r="AB932" s="119">
        <v>-91.98</v>
      </c>
      <c r="AC932" s="119">
        <v>39.82</v>
      </c>
      <c r="AD932" s="119">
        <v>164.29</v>
      </c>
      <c r="AE932" s="119">
        <v>571.42999999999995</v>
      </c>
      <c r="AF932" s="119">
        <v>664.56</v>
      </c>
      <c r="AG932" s="119">
        <v>151</v>
      </c>
      <c r="AH932" s="119">
        <v>-23.83</v>
      </c>
      <c r="AI932" s="119">
        <v>-36.04</v>
      </c>
      <c r="AJ932" s="119">
        <v>-29.5</v>
      </c>
      <c r="AK932" s="119">
        <v>62.81</v>
      </c>
      <c r="AL932" s="119">
        <v>-59.39</v>
      </c>
      <c r="AM932" s="119">
        <v>539.53</v>
      </c>
      <c r="AN932" s="121">
        <v>1363.16</v>
      </c>
      <c r="AO932" s="119">
        <v>-68.349999999999994</v>
      </c>
      <c r="AP932" s="119">
        <v>-78.92</v>
      </c>
      <c r="AQ932" s="119">
        <v>-77.37</v>
      </c>
      <c r="AR932" s="119">
        <v>-25.33</v>
      </c>
      <c r="AS932" s="119">
        <v>89.44</v>
      </c>
      <c r="AT932" s="119">
        <v>110.5</v>
      </c>
      <c r="AU932" s="119">
        <v>205.95</v>
      </c>
      <c r="AV932" s="119">
        <v>-47.34</v>
      </c>
      <c r="AW932" s="119">
        <v>-92.13</v>
      </c>
      <c r="AX932" s="119">
        <v>43.4</v>
      </c>
      <c r="AY932" s="119">
        <v>-84.36</v>
      </c>
      <c r="AZ932" s="119">
        <v>-81.650000000000006</v>
      </c>
      <c r="BA932" s="119">
        <v>98</v>
      </c>
      <c r="BB932" s="119">
        <v>223.08</v>
      </c>
      <c r="BC932" s="119">
        <v>-8.5500000000000007</v>
      </c>
    </row>
    <row r="933" spans="1:55" ht="42" x14ac:dyDescent="0.45">
      <c r="A933" s="260">
        <v>299</v>
      </c>
      <c r="B933" s="173" t="s">
        <v>366</v>
      </c>
      <c r="C933" s="120">
        <v>-64.44</v>
      </c>
      <c r="D933" s="116"/>
      <c r="E933" s="116"/>
      <c r="F933" s="120">
        <v>142.86000000000001</v>
      </c>
      <c r="G933" s="120">
        <v>22.33</v>
      </c>
      <c r="H933" s="120">
        <v>-100</v>
      </c>
      <c r="I933" s="120">
        <v>-65.33</v>
      </c>
      <c r="J933" s="120">
        <v>70</v>
      </c>
      <c r="K933" s="116"/>
      <c r="L933" s="120">
        <v>-6.67</v>
      </c>
      <c r="M933" s="120">
        <v>-40.74</v>
      </c>
      <c r="N933" s="120">
        <v>-77.22</v>
      </c>
      <c r="O933" s="120">
        <v>-100</v>
      </c>
      <c r="P933" s="120">
        <v>755.56</v>
      </c>
      <c r="Q933" s="120">
        <v>-81.48</v>
      </c>
      <c r="R933" s="120">
        <v>-100</v>
      </c>
      <c r="S933" s="120">
        <v>-80.95</v>
      </c>
      <c r="T933" s="116"/>
      <c r="U933" s="120">
        <v>-57.69</v>
      </c>
      <c r="V933" s="120">
        <v>-100</v>
      </c>
      <c r="W933" s="120">
        <v>-83.82</v>
      </c>
      <c r="X933" s="120">
        <v>71.430000000000007</v>
      </c>
      <c r="Y933" s="120">
        <v>-75</v>
      </c>
      <c r="Z933" s="120">
        <v>-38.89</v>
      </c>
      <c r="AA933" s="116"/>
      <c r="AB933" s="120">
        <v>-89.61</v>
      </c>
      <c r="AC933" s="120">
        <v>-66.67</v>
      </c>
      <c r="AD933" s="116"/>
      <c r="AE933" s="120">
        <v>-58.33</v>
      </c>
      <c r="AF933" s="116"/>
      <c r="AG933" s="120">
        <v>27.27</v>
      </c>
      <c r="AH933" s="116"/>
      <c r="AI933" s="120">
        <v>-45.45</v>
      </c>
      <c r="AJ933" s="120">
        <v>-75</v>
      </c>
      <c r="AK933" s="120">
        <v>150</v>
      </c>
      <c r="AL933" s="120">
        <v>263.64</v>
      </c>
      <c r="AM933" s="120">
        <v>10</v>
      </c>
      <c r="AN933" s="120">
        <v>12.5</v>
      </c>
      <c r="AO933" s="120">
        <v>200</v>
      </c>
      <c r="AP933" s="120">
        <v>-73.33</v>
      </c>
      <c r="AQ933" s="120">
        <v>200</v>
      </c>
      <c r="AR933" s="120">
        <v>-68</v>
      </c>
      <c r="AS933" s="120">
        <v>-57.14</v>
      </c>
      <c r="AT933" s="120">
        <v>-85</v>
      </c>
      <c r="AU933" s="120">
        <v>25</v>
      </c>
      <c r="AV933" s="120">
        <v>0</v>
      </c>
      <c r="AW933" s="120">
        <v>170</v>
      </c>
      <c r="AX933" s="120">
        <v>-100</v>
      </c>
      <c r="AY933" s="120">
        <v>-40.909999999999997</v>
      </c>
      <c r="AZ933" s="120">
        <v>266.67</v>
      </c>
      <c r="BA933" s="120">
        <v>-26.67</v>
      </c>
      <c r="BB933" s="118">
        <v>1425</v>
      </c>
      <c r="BC933" s="120">
        <v>80</v>
      </c>
    </row>
    <row r="934" spans="1:55" ht="42" x14ac:dyDescent="0.45">
      <c r="A934" s="261">
        <v>300</v>
      </c>
      <c r="B934" s="174" t="s">
        <v>367</v>
      </c>
      <c r="C934" s="119">
        <v>-100</v>
      </c>
      <c r="D934" s="119">
        <v>-100</v>
      </c>
      <c r="E934" s="119">
        <v>-100</v>
      </c>
      <c r="F934" s="119">
        <v>-100</v>
      </c>
      <c r="G934" s="119">
        <v>0</v>
      </c>
      <c r="H934" s="119">
        <v>-100</v>
      </c>
      <c r="I934" s="119">
        <v>-86.36</v>
      </c>
      <c r="J934" s="119">
        <v>-100</v>
      </c>
      <c r="K934" s="117"/>
      <c r="L934" s="119">
        <v>-33.33</v>
      </c>
      <c r="M934" s="117"/>
      <c r="N934" s="119">
        <v>400</v>
      </c>
      <c r="O934" s="117"/>
      <c r="P934" s="117"/>
      <c r="Q934" s="117"/>
      <c r="R934" s="117"/>
      <c r="S934" s="119">
        <v>0</v>
      </c>
      <c r="T934" s="117"/>
      <c r="U934" s="119">
        <v>-100</v>
      </c>
      <c r="V934" s="117"/>
      <c r="W934" s="117"/>
      <c r="X934" s="119">
        <v>-100</v>
      </c>
      <c r="Y934" s="117"/>
      <c r="Z934" s="119">
        <v>-100</v>
      </c>
      <c r="AA934" s="119">
        <v>50</v>
      </c>
      <c r="AB934" s="119">
        <v>-100</v>
      </c>
      <c r="AC934" s="117"/>
      <c r="AD934" s="119">
        <v>50</v>
      </c>
      <c r="AE934" s="119">
        <v>200</v>
      </c>
      <c r="AF934" s="119">
        <v>-75</v>
      </c>
      <c r="AG934" s="117"/>
      <c r="AH934" s="119">
        <v>-50</v>
      </c>
      <c r="AI934" s="119">
        <v>80</v>
      </c>
      <c r="AJ934" s="117"/>
      <c r="AK934" s="119">
        <v>-100</v>
      </c>
      <c r="AL934" s="117"/>
      <c r="AM934" s="119">
        <v>-33.33</v>
      </c>
      <c r="AN934" s="117"/>
      <c r="AO934" s="119">
        <v>-66.67</v>
      </c>
      <c r="AP934" s="119">
        <v>-66.67</v>
      </c>
      <c r="AQ934" s="119">
        <v>66.67</v>
      </c>
      <c r="AR934" s="119">
        <v>0</v>
      </c>
      <c r="AS934" s="117"/>
      <c r="AT934" s="119">
        <v>-100</v>
      </c>
      <c r="AU934" s="119">
        <v>-22.22</v>
      </c>
      <c r="AV934" s="119">
        <v>-25</v>
      </c>
      <c r="AW934" s="117"/>
      <c r="AX934" s="117"/>
      <c r="AY934" s="119">
        <v>-100</v>
      </c>
      <c r="AZ934" s="119">
        <v>-100</v>
      </c>
      <c r="BA934" s="119">
        <v>-100</v>
      </c>
      <c r="BB934" s="119">
        <v>-100</v>
      </c>
      <c r="BC934" s="119">
        <v>-100</v>
      </c>
    </row>
    <row r="935" spans="1:55" x14ac:dyDescent="0.45">
      <c r="A935" s="260">
        <v>301</v>
      </c>
      <c r="B935" s="173" t="s">
        <v>60</v>
      </c>
      <c r="C935" s="120">
        <v>-0.09</v>
      </c>
      <c r="D935" s="120">
        <v>12.73</v>
      </c>
      <c r="E935" s="120">
        <v>2.8</v>
      </c>
      <c r="F935" s="120">
        <v>10.43</v>
      </c>
      <c r="G935" s="120">
        <v>1.97</v>
      </c>
      <c r="H935" s="120">
        <v>13.74</v>
      </c>
      <c r="I935" s="120">
        <v>11.75</v>
      </c>
      <c r="J935" s="120">
        <v>21.34</v>
      </c>
      <c r="K935" s="120">
        <v>21.83</v>
      </c>
      <c r="L935" s="120">
        <v>3.04</v>
      </c>
      <c r="M935" s="120">
        <v>11.7</v>
      </c>
      <c r="N935" s="120">
        <v>6.57</v>
      </c>
      <c r="O935" s="120">
        <v>33.69</v>
      </c>
      <c r="P935" s="120">
        <v>0.01</v>
      </c>
      <c r="Q935" s="120">
        <v>21.25</v>
      </c>
      <c r="R935" s="120">
        <v>12.79</v>
      </c>
      <c r="S935" s="120">
        <v>19.190000000000001</v>
      </c>
      <c r="T935" s="120">
        <v>17.84</v>
      </c>
      <c r="U935" s="120">
        <v>15.23</v>
      </c>
      <c r="V935" s="120">
        <v>1.79</v>
      </c>
      <c r="W935" s="120">
        <v>8.39</v>
      </c>
      <c r="X935" s="120">
        <v>9.19</v>
      </c>
      <c r="Y935" s="120">
        <v>18.18</v>
      </c>
      <c r="Z935" s="120">
        <v>5.24</v>
      </c>
      <c r="AA935" s="120">
        <v>-1.91</v>
      </c>
      <c r="AB935" s="120">
        <v>7.13</v>
      </c>
      <c r="AC935" s="120">
        <v>5.18</v>
      </c>
      <c r="AD935" s="120">
        <v>2.2599999999999998</v>
      </c>
      <c r="AE935" s="120">
        <v>5.4</v>
      </c>
      <c r="AF935" s="120">
        <v>-6.58</v>
      </c>
      <c r="AG935" s="120">
        <v>-5.94</v>
      </c>
      <c r="AH935" s="120">
        <v>10.07</v>
      </c>
      <c r="AI935" s="120">
        <v>14.1</v>
      </c>
      <c r="AJ935" s="120">
        <v>0.43</v>
      </c>
      <c r="AK935" s="120">
        <v>11.44</v>
      </c>
      <c r="AL935" s="120">
        <v>28.48</v>
      </c>
      <c r="AM935" s="120">
        <v>10.69</v>
      </c>
      <c r="AN935" s="120">
        <v>35.06</v>
      </c>
      <c r="AO935" s="120">
        <v>24.8</v>
      </c>
      <c r="AP935" s="120">
        <v>20.64</v>
      </c>
      <c r="AQ935" s="120">
        <v>28.97</v>
      </c>
      <c r="AR935" s="120">
        <v>26.88</v>
      </c>
      <c r="AS935" s="120">
        <v>31.3</v>
      </c>
      <c r="AT935" s="120">
        <v>28.97</v>
      </c>
      <c r="AU935" s="120">
        <v>18.760000000000002</v>
      </c>
      <c r="AV935" s="120">
        <v>15.72</v>
      </c>
      <c r="AW935" s="120">
        <v>16.04</v>
      </c>
      <c r="AX935" s="120">
        <v>21.23</v>
      </c>
      <c r="AY935" s="120">
        <v>44.52</v>
      </c>
      <c r="AZ935" s="120">
        <v>2.82</v>
      </c>
      <c r="BA935" s="120">
        <v>12.78</v>
      </c>
      <c r="BB935" s="120">
        <v>11.53</v>
      </c>
      <c r="BC935" s="120">
        <v>2.42</v>
      </c>
    </row>
    <row r="936" spans="1:55" x14ac:dyDescent="0.45">
      <c r="A936" s="261">
        <v>302</v>
      </c>
      <c r="B936" s="174" t="s">
        <v>368</v>
      </c>
      <c r="C936" s="119">
        <v>-27.19</v>
      </c>
      <c r="D936" s="119">
        <v>-1.28</v>
      </c>
      <c r="E936" s="119">
        <v>3.88</v>
      </c>
      <c r="F936" s="119">
        <v>26.03</v>
      </c>
      <c r="G936" s="119">
        <v>-26.53</v>
      </c>
      <c r="H936" s="119">
        <v>14.93</v>
      </c>
      <c r="I936" s="119">
        <v>-9.18</v>
      </c>
      <c r="J936" s="119">
        <v>23.44</v>
      </c>
      <c r="K936" s="119">
        <v>5.0599999999999996</v>
      </c>
      <c r="L936" s="119">
        <v>-21.51</v>
      </c>
      <c r="M936" s="119">
        <v>-19.84</v>
      </c>
      <c r="N936" s="119">
        <v>-8.65</v>
      </c>
      <c r="O936" s="119">
        <v>-38.549999999999997</v>
      </c>
      <c r="P936" s="119">
        <v>-2.6</v>
      </c>
      <c r="Q936" s="119">
        <v>16.82</v>
      </c>
      <c r="R936" s="119">
        <v>-34.78</v>
      </c>
      <c r="S936" s="119">
        <v>40.28</v>
      </c>
      <c r="T936" s="119">
        <v>-28.57</v>
      </c>
      <c r="U936" s="119">
        <v>17.98</v>
      </c>
      <c r="V936" s="119">
        <v>-2.5299999999999998</v>
      </c>
      <c r="W936" s="119">
        <v>38.549999999999997</v>
      </c>
      <c r="X936" s="119">
        <v>91.78</v>
      </c>
      <c r="Y936" s="119">
        <v>0</v>
      </c>
      <c r="Z936" s="119">
        <v>-23.16</v>
      </c>
      <c r="AA936" s="119">
        <v>96.08</v>
      </c>
      <c r="AB936" s="119">
        <v>40</v>
      </c>
      <c r="AC936" s="119">
        <v>-11.2</v>
      </c>
      <c r="AD936" s="119">
        <v>61.67</v>
      </c>
      <c r="AE936" s="119">
        <v>-30.69</v>
      </c>
      <c r="AF936" s="119">
        <v>78.180000000000007</v>
      </c>
      <c r="AG936" s="119">
        <v>-24.76</v>
      </c>
      <c r="AH936" s="119">
        <v>-6.49</v>
      </c>
      <c r="AI936" s="119">
        <v>31.3</v>
      </c>
      <c r="AJ936" s="119">
        <v>-47.14</v>
      </c>
      <c r="AK936" s="119">
        <v>-26.73</v>
      </c>
      <c r="AL936" s="119">
        <v>46.58</v>
      </c>
      <c r="AM936" s="119">
        <v>-22</v>
      </c>
      <c r="AN936" s="119">
        <v>-5.71</v>
      </c>
      <c r="AO936" s="119">
        <v>13.51</v>
      </c>
      <c r="AP936" s="119">
        <v>-22.68</v>
      </c>
      <c r="AQ936" s="119">
        <v>114.29</v>
      </c>
      <c r="AR936" s="119">
        <v>-7.14</v>
      </c>
      <c r="AS936" s="119">
        <v>-6.33</v>
      </c>
      <c r="AT936" s="119">
        <v>44.44</v>
      </c>
      <c r="AU936" s="119">
        <v>-1.32</v>
      </c>
      <c r="AV936" s="119">
        <v>172.97</v>
      </c>
      <c r="AW936" s="119">
        <v>51.35</v>
      </c>
      <c r="AX936" s="119">
        <v>-9.35</v>
      </c>
      <c r="AY936" s="119">
        <v>107.69</v>
      </c>
      <c r="AZ936" s="119">
        <v>34.340000000000003</v>
      </c>
      <c r="BA936" s="119">
        <v>0.79</v>
      </c>
      <c r="BB936" s="119">
        <v>45.33</v>
      </c>
      <c r="BC936" s="119">
        <v>-8.67</v>
      </c>
    </row>
    <row r="937" spans="1:55" ht="54.75" x14ac:dyDescent="0.45">
      <c r="A937" s="260">
        <v>303</v>
      </c>
      <c r="B937" s="173" t="s">
        <v>369</v>
      </c>
      <c r="C937" s="120">
        <v>-16.670000000000002</v>
      </c>
      <c r="D937" s="120">
        <v>80</v>
      </c>
      <c r="E937" s="120">
        <v>-50</v>
      </c>
      <c r="F937" s="120">
        <v>0</v>
      </c>
      <c r="G937" s="116"/>
      <c r="H937" s="120">
        <v>12.5</v>
      </c>
      <c r="I937" s="120">
        <v>42.86</v>
      </c>
      <c r="J937" s="120">
        <v>0</v>
      </c>
      <c r="K937" s="120">
        <v>-100</v>
      </c>
      <c r="L937" s="120">
        <v>-46.15</v>
      </c>
      <c r="M937" s="120">
        <v>-89.47</v>
      </c>
      <c r="N937" s="120">
        <v>-100</v>
      </c>
      <c r="O937" s="116"/>
      <c r="P937" s="120">
        <v>-100</v>
      </c>
      <c r="Q937" s="120">
        <v>-62.5</v>
      </c>
      <c r="R937" s="120">
        <v>-100</v>
      </c>
      <c r="S937" s="116"/>
      <c r="T937" s="120">
        <v>-77.78</v>
      </c>
      <c r="U937" s="120">
        <v>60</v>
      </c>
      <c r="V937" s="120">
        <v>37.5</v>
      </c>
      <c r="W937" s="116"/>
      <c r="X937" s="120">
        <v>157.13999999999999</v>
      </c>
      <c r="Y937" s="120">
        <v>600</v>
      </c>
      <c r="Z937" s="116"/>
      <c r="AA937" s="116"/>
      <c r="AB937" s="116"/>
      <c r="AC937" s="120">
        <v>333.33</v>
      </c>
      <c r="AD937" s="116"/>
      <c r="AE937" s="120">
        <v>50</v>
      </c>
      <c r="AF937" s="120">
        <v>50</v>
      </c>
      <c r="AG937" s="120">
        <v>-100</v>
      </c>
      <c r="AH937" s="120">
        <v>36.36</v>
      </c>
      <c r="AI937" s="120">
        <v>-100</v>
      </c>
      <c r="AJ937" s="120">
        <v>-88.89</v>
      </c>
      <c r="AK937" s="120">
        <v>-100</v>
      </c>
      <c r="AL937" s="120">
        <v>-60</v>
      </c>
      <c r="AM937" s="120">
        <v>-91.67</v>
      </c>
      <c r="AN937" s="120">
        <v>-100</v>
      </c>
      <c r="AO937" s="120">
        <v>-100</v>
      </c>
      <c r="AP937" s="120">
        <v>150</v>
      </c>
      <c r="AQ937" s="120">
        <v>-33.33</v>
      </c>
      <c r="AR937" s="120">
        <v>366.67</v>
      </c>
      <c r="AS937" s="116"/>
      <c r="AT937" s="120">
        <v>-26.67</v>
      </c>
      <c r="AU937" s="116"/>
      <c r="AV937" s="120">
        <v>0</v>
      </c>
      <c r="AW937" s="116"/>
      <c r="AX937" s="120">
        <v>0</v>
      </c>
      <c r="AY937" s="120">
        <v>900</v>
      </c>
      <c r="AZ937" s="116"/>
      <c r="BA937" s="116"/>
      <c r="BB937" s="120">
        <v>-90</v>
      </c>
      <c r="BC937" s="120">
        <v>-75</v>
      </c>
    </row>
    <row r="938" spans="1:55" ht="29.25" x14ac:dyDescent="0.45">
      <c r="A938" s="261">
        <v>304</v>
      </c>
      <c r="B938" s="174" t="s">
        <v>370</v>
      </c>
      <c r="C938" s="119">
        <v>-40.57</v>
      </c>
      <c r="D938" s="119">
        <v>-69</v>
      </c>
      <c r="E938" s="119">
        <v>-47.79</v>
      </c>
      <c r="F938" s="119">
        <v>-15.28</v>
      </c>
      <c r="G938" s="119">
        <v>-55.43</v>
      </c>
      <c r="H938" s="119">
        <v>-17.27</v>
      </c>
      <c r="I938" s="119">
        <v>8.43</v>
      </c>
      <c r="J938" s="119">
        <v>10.78</v>
      </c>
      <c r="K938" s="119">
        <v>-24.41</v>
      </c>
      <c r="L938" s="119">
        <v>73.739999999999995</v>
      </c>
      <c r="M938" s="119">
        <v>-13.83</v>
      </c>
      <c r="N938" s="119">
        <v>3.96</v>
      </c>
      <c r="O938" s="119">
        <v>38.1</v>
      </c>
      <c r="P938" s="119">
        <v>151.61000000000001</v>
      </c>
      <c r="Q938" s="119">
        <v>37.29</v>
      </c>
      <c r="R938" s="119">
        <v>31.15</v>
      </c>
      <c r="S938" s="119">
        <v>119.51</v>
      </c>
      <c r="T938" s="119">
        <v>-45.05</v>
      </c>
      <c r="U938" s="119">
        <v>300</v>
      </c>
      <c r="V938" s="119">
        <v>245.13</v>
      </c>
      <c r="W938" s="119">
        <v>-6.25</v>
      </c>
      <c r="X938" s="119">
        <v>-33.72</v>
      </c>
      <c r="Y938" s="119">
        <v>13.58</v>
      </c>
      <c r="Z938" s="119">
        <v>26.67</v>
      </c>
      <c r="AA938" s="119">
        <v>-3.45</v>
      </c>
      <c r="AB938" s="119">
        <v>25.64</v>
      </c>
      <c r="AC938" s="119">
        <v>4.9400000000000004</v>
      </c>
      <c r="AD938" s="119">
        <v>-31.25</v>
      </c>
      <c r="AE938" s="119">
        <v>23.33</v>
      </c>
      <c r="AF938" s="119">
        <v>144</v>
      </c>
      <c r="AG938" s="119">
        <v>-75</v>
      </c>
      <c r="AH938" s="119">
        <v>-70.510000000000005</v>
      </c>
      <c r="AI938" s="119">
        <v>67.78</v>
      </c>
      <c r="AJ938" s="119">
        <v>-21.05</v>
      </c>
      <c r="AK938" s="119">
        <v>-10.87</v>
      </c>
      <c r="AL938" s="119">
        <v>-27.07</v>
      </c>
      <c r="AM938" s="119">
        <v>-5.95</v>
      </c>
      <c r="AN938" s="119">
        <v>6.12</v>
      </c>
      <c r="AO938" s="119">
        <v>-10.59</v>
      </c>
      <c r="AP938" s="119">
        <v>-1.82</v>
      </c>
      <c r="AQ938" s="119">
        <v>-54.95</v>
      </c>
      <c r="AR938" s="119">
        <v>-48.36</v>
      </c>
      <c r="AS938" s="119">
        <v>-36.67</v>
      </c>
      <c r="AT938" s="119">
        <v>0.87</v>
      </c>
      <c r="AU938" s="119">
        <v>-18.54</v>
      </c>
      <c r="AV938" s="119">
        <v>0</v>
      </c>
      <c r="AW938" s="119">
        <v>-9.76</v>
      </c>
      <c r="AX938" s="119">
        <v>-30.93</v>
      </c>
      <c r="AY938" s="119">
        <v>16.46</v>
      </c>
      <c r="AZ938" s="119">
        <v>23.08</v>
      </c>
      <c r="BA938" s="119">
        <v>6.58</v>
      </c>
      <c r="BB938" s="119">
        <v>-18.52</v>
      </c>
      <c r="BC938" s="119">
        <v>86</v>
      </c>
    </row>
    <row r="939" spans="1:55" x14ac:dyDescent="0.45">
      <c r="A939" s="260">
        <v>305</v>
      </c>
      <c r="B939" s="173" t="s">
        <v>371</v>
      </c>
      <c r="C939" s="120">
        <v>34.83</v>
      </c>
      <c r="D939" s="120">
        <v>-5.5</v>
      </c>
      <c r="E939" s="120">
        <v>-6.61</v>
      </c>
      <c r="F939" s="120">
        <v>-22.33</v>
      </c>
      <c r="G939" s="120">
        <v>-11.16</v>
      </c>
      <c r="H939" s="120">
        <v>-17.95</v>
      </c>
      <c r="I939" s="120">
        <v>-8.65</v>
      </c>
      <c r="J939" s="120">
        <v>-4.76</v>
      </c>
      <c r="K939" s="120">
        <v>108.78</v>
      </c>
      <c r="L939" s="120">
        <v>4.51</v>
      </c>
      <c r="M939" s="120">
        <v>-18.89</v>
      </c>
      <c r="N939" s="120">
        <v>-20.149999999999999</v>
      </c>
      <c r="O939" s="120">
        <v>19.41</v>
      </c>
      <c r="P939" s="120">
        <v>9.1</v>
      </c>
      <c r="Q939" s="120">
        <v>6.84</v>
      </c>
      <c r="R939" s="120">
        <v>-83.67</v>
      </c>
      <c r="S939" s="120">
        <v>-65.84</v>
      </c>
      <c r="T939" s="120">
        <v>-12.28</v>
      </c>
      <c r="U939" s="120">
        <v>-7.62</v>
      </c>
      <c r="V939" s="120">
        <v>-80.040000000000006</v>
      </c>
      <c r="W939" s="120">
        <v>-77.31</v>
      </c>
      <c r="X939" s="120">
        <v>-80.3</v>
      </c>
      <c r="Y939" s="120">
        <v>-69.849999999999994</v>
      </c>
      <c r="Z939" s="120">
        <v>72.52</v>
      </c>
      <c r="AA939" s="120">
        <v>-72.7</v>
      </c>
      <c r="AB939" s="120">
        <v>-72.7</v>
      </c>
      <c r="AC939" s="120">
        <v>-55.44</v>
      </c>
      <c r="AD939" s="120">
        <v>68.86</v>
      </c>
      <c r="AE939" s="120">
        <v>51.67</v>
      </c>
      <c r="AF939" s="120">
        <v>-54.78</v>
      </c>
      <c r="AG939" s="120">
        <v>-30.44</v>
      </c>
      <c r="AH939" s="120">
        <v>73.55</v>
      </c>
      <c r="AI939" s="120">
        <v>32.78</v>
      </c>
      <c r="AJ939" s="120">
        <v>105.53</v>
      </c>
      <c r="AK939" s="120">
        <v>81.47</v>
      </c>
      <c r="AL939" s="120">
        <v>-68.37</v>
      </c>
      <c r="AM939" s="120">
        <v>9.31</v>
      </c>
      <c r="AN939" s="120">
        <v>128.38</v>
      </c>
      <c r="AO939" s="120">
        <v>20.37</v>
      </c>
      <c r="AP939" s="120">
        <v>13.3</v>
      </c>
      <c r="AQ939" s="120">
        <v>68.739999999999995</v>
      </c>
      <c r="AR939" s="120">
        <v>23.94</v>
      </c>
      <c r="AS939" s="120">
        <v>-21.54</v>
      </c>
      <c r="AT939" s="120">
        <v>52.81</v>
      </c>
      <c r="AU939" s="120">
        <v>-3.85</v>
      </c>
      <c r="AV939" s="120">
        <v>-19.239999999999998</v>
      </c>
      <c r="AW939" s="120">
        <v>88.83</v>
      </c>
      <c r="AX939" s="120">
        <v>37.01</v>
      </c>
      <c r="AY939" s="120">
        <v>20.81</v>
      </c>
      <c r="AZ939" s="120">
        <v>-15.06</v>
      </c>
      <c r="BA939" s="120">
        <v>28.07</v>
      </c>
      <c r="BB939" s="120">
        <v>177.96</v>
      </c>
      <c r="BC939" s="120">
        <v>5.1100000000000003</v>
      </c>
    </row>
    <row r="940" spans="1:55" x14ac:dyDescent="0.45">
      <c r="A940" s="261">
        <v>306</v>
      </c>
      <c r="B940" s="174" t="s">
        <v>372</v>
      </c>
      <c r="C940" s="119">
        <v>-2.14</v>
      </c>
      <c r="D940" s="119">
        <v>65</v>
      </c>
      <c r="E940" s="119">
        <v>46.07</v>
      </c>
      <c r="F940" s="119">
        <v>120.55</v>
      </c>
      <c r="G940" s="119">
        <v>-30.17</v>
      </c>
      <c r="H940" s="119">
        <v>59.57</v>
      </c>
      <c r="I940" s="119">
        <v>7.26</v>
      </c>
      <c r="J940" s="119">
        <v>-5.56</v>
      </c>
      <c r="K940" s="119">
        <v>10.11</v>
      </c>
      <c r="L940" s="119">
        <v>-15.33</v>
      </c>
      <c r="M940" s="119">
        <v>-16.8</v>
      </c>
      <c r="N940" s="119">
        <v>-52.21</v>
      </c>
      <c r="O940" s="119">
        <v>-9.49</v>
      </c>
      <c r="P940" s="119">
        <v>-21.21</v>
      </c>
      <c r="Q940" s="119">
        <v>-3.08</v>
      </c>
      <c r="R940" s="119">
        <v>-5.59</v>
      </c>
      <c r="S940" s="119">
        <v>-32.799999999999997</v>
      </c>
      <c r="T940" s="119">
        <v>-4.67</v>
      </c>
      <c r="U940" s="119">
        <v>-26.04</v>
      </c>
      <c r="V940" s="119">
        <v>1.47</v>
      </c>
      <c r="W940" s="119">
        <v>-3.06</v>
      </c>
      <c r="X940" s="119">
        <v>-5.17</v>
      </c>
      <c r="Y940" s="119">
        <v>-39.42</v>
      </c>
      <c r="Z940" s="119">
        <v>55.38</v>
      </c>
      <c r="AA940" s="119">
        <v>-16.13</v>
      </c>
      <c r="AB940" s="119">
        <v>-1.92</v>
      </c>
      <c r="AC940" s="119">
        <v>18.25</v>
      </c>
      <c r="AD940" s="119">
        <v>-31.58</v>
      </c>
      <c r="AE940" s="119">
        <v>14.29</v>
      </c>
      <c r="AF940" s="119">
        <v>-5.59</v>
      </c>
      <c r="AG940" s="119">
        <v>-30.99</v>
      </c>
      <c r="AH940" s="119">
        <v>-10.87</v>
      </c>
      <c r="AI940" s="119">
        <v>-24.21</v>
      </c>
      <c r="AJ940" s="119">
        <v>-9.09</v>
      </c>
      <c r="AK940" s="119">
        <v>36.51</v>
      </c>
      <c r="AL940" s="119">
        <v>2.97</v>
      </c>
      <c r="AM940" s="119">
        <v>-29.81</v>
      </c>
      <c r="AN940" s="119">
        <v>-2.94</v>
      </c>
      <c r="AO940" s="119">
        <v>14.09</v>
      </c>
      <c r="AP940" s="119">
        <v>-6.73</v>
      </c>
      <c r="AQ940" s="119">
        <v>-10.42</v>
      </c>
      <c r="AR940" s="119">
        <v>-30.37</v>
      </c>
      <c r="AS940" s="119">
        <v>8.16</v>
      </c>
      <c r="AT940" s="119">
        <v>8.94</v>
      </c>
      <c r="AU940" s="119">
        <v>38.89</v>
      </c>
      <c r="AV940" s="119">
        <v>26</v>
      </c>
      <c r="AW940" s="119">
        <v>53.49</v>
      </c>
      <c r="AX940" s="119">
        <v>-18.27</v>
      </c>
      <c r="AY940" s="119">
        <v>45.21</v>
      </c>
      <c r="AZ940" s="119">
        <v>12.12</v>
      </c>
      <c r="BA940" s="119">
        <v>45.88</v>
      </c>
      <c r="BB940" s="119">
        <v>14.43</v>
      </c>
      <c r="BC940" s="119">
        <v>115.12</v>
      </c>
    </row>
    <row r="941" spans="1:55" ht="29.25" x14ac:dyDescent="0.45">
      <c r="A941" s="260">
        <v>307</v>
      </c>
      <c r="B941" s="173" t="s">
        <v>373</v>
      </c>
      <c r="C941" s="116"/>
      <c r="D941" s="120">
        <v>0</v>
      </c>
      <c r="E941" s="120">
        <v>-100</v>
      </c>
      <c r="F941" s="116"/>
      <c r="G941" s="120">
        <v>-100</v>
      </c>
      <c r="H941" s="116"/>
      <c r="I941" s="120">
        <v>-100</v>
      </c>
      <c r="J941" s="116"/>
      <c r="K941" s="116"/>
      <c r="L941" s="116"/>
      <c r="M941" s="120">
        <v>-100</v>
      </c>
      <c r="N941" s="116"/>
      <c r="O941" s="116"/>
      <c r="P941" s="116"/>
      <c r="Q941" s="116"/>
      <c r="R941" s="120">
        <v>-100</v>
      </c>
      <c r="S941" s="116"/>
      <c r="T941" s="120">
        <v>-100</v>
      </c>
      <c r="U941" s="116"/>
      <c r="V941" s="116"/>
      <c r="W941" s="120">
        <v>-100</v>
      </c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</row>
    <row r="942" spans="1:55" ht="67.5" x14ac:dyDescent="0.45">
      <c r="A942" s="261">
        <v>308</v>
      </c>
      <c r="B942" s="174" t="s">
        <v>374</v>
      </c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9">
        <v>-100</v>
      </c>
      <c r="O942" s="117"/>
      <c r="P942" s="117"/>
      <c r="Q942" s="119">
        <v>605.17999999999995</v>
      </c>
      <c r="R942" s="119">
        <v>448.14</v>
      </c>
      <c r="S942" s="117"/>
      <c r="T942" s="117"/>
      <c r="U942" s="117"/>
      <c r="V942" s="117"/>
      <c r="W942" s="119">
        <v>-23.42</v>
      </c>
      <c r="X942" s="119">
        <v>-42.52</v>
      </c>
      <c r="Y942" s="117"/>
      <c r="Z942" s="117"/>
      <c r="AA942" s="117"/>
      <c r="AB942" s="117"/>
      <c r="AC942" s="119">
        <v>-98.2</v>
      </c>
      <c r="AD942" s="119">
        <v>-99.69</v>
      </c>
      <c r="AE942" s="119">
        <v>-98.99</v>
      </c>
      <c r="AF942" s="119">
        <v>-62.57</v>
      </c>
      <c r="AG942" s="119">
        <v>30.7</v>
      </c>
      <c r="AH942" s="119">
        <v>-99.04</v>
      </c>
      <c r="AI942" s="119">
        <v>-99.37</v>
      </c>
      <c r="AJ942" s="119">
        <v>-99.26</v>
      </c>
      <c r="AK942" s="119">
        <v>-99.52</v>
      </c>
      <c r="AL942" s="119">
        <v>-98.6</v>
      </c>
      <c r="AM942" s="119">
        <v>-99.63</v>
      </c>
      <c r="AN942" s="119">
        <v>-66.67</v>
      </c>
      <c r="AO942" s="119">
        <v>-59.18</v>
      </c>
      <c r="AP942" s="119">
        <v>-43.48</v>
      </c>
      <c r="AQ942" s="121">
        <v>7020</v>
      </c>
      <c r="AR942" s="119">
        <v>9.18</v>
      </c>
      <c r="AS942" s="119">
        <v>-99.64</v>
      </c>
      <c r="AT942" s="121">
        <v>45033.33</v>
      </c>
      <c r="AU942" s="121">
        <v>33316.67</v>
      </c>
      <c r="AV942" s="119">
        <v>-15</v>
      </c>
      <c r="AW942" s="121">
        <v>11700</v>
      </c>
      <c r="AX942" s="119">
        <v>18.18</v>
      </c>
      <c r="AY942" s="119">
        <v>66.67</v>
      </c>
      <c r="AZ942" s="119">
        <v>37.5</v>
      </c>
      <c r="BA942" s="119">
        <v>45</v>
      </c>
      <c r="BB942" s="121">
        <v>18746.150000000001</v>
      </c>
      <c r="BC942" s="119">
        <v>161.24</v>
      </c>
    </row>
    <row r="943" spans="1:55" ht="29.25" x14ac:dyDescent="0.45">
      <c r="A943" s="260">
        <v>309</v>
      </c>
      <c r="B943" s="173" t="s">
        <v>86</v>
      </c>
      <c r="C943" s="120">
        <v>13.35</v>
      </c>
      <c r="D943" s="120">
        <v>-1.38</v>
      </c>
      <c r="E943" s="120">
        <v>-7.5</v>
      </c>
      <c r="F943" s="120">
        <v>-14.89</v>
      </c>
      <c r="G943" s="120">
        <v>-25.06</v>
      </c>
      <c r="H943" s="120">
        <v>5.16</v>
      </c>
      <c r="I943" s="120">
        <v>-14.39</v>
      </c>
      <c r="J943" s="120">
        <v>-11.37</v>
      </c>
      <c r="K943" s="120">
        <v>-8.81</v>
      </c>
      <c r="L943" s="120">
        <v>-26.51</v>
      </c>
      <c r="M943" s="120">
        <v>-9.85</v>
      </c>
      <c r="N943" s="120">
        <v>-5</v>
      </c>
      <c r="O943" s="120">
        <v>-24.13</v>
      </c>
      <c r="P943" s="120">
        <v>4.32</v>
      </c>
      <c r="Q943" s="120">
        <v>-15.46</v>
      </c>
      <c r="R943" s="120">
        <v>-20.420000000000002</v>
      </c>
      <c r="S943" s="120">
        <v>-22.66</v>
      </c>
      <c r="T943" s="120">
        <v>-21.28</v>
      </c>
      <c r="U943" s="120">
        <v>-9.0500000000000007</v>
      </c>
      <c r="V943" s="120">
        <v>-12.82</v>
      </c>
      <c r="W943" s="120">
        <v>-7.08</v>
      </c>
      <c r="X943" s="120">
        <v>-11.05</v>
      </c>
      <c r="Y943" s="120">
        <v>-24.62</v>
      </c>
      <c r="Z943" s="120">
        <v>-10.93</v>
      </c>
      <c r="AA943" s="120">
        <v>-12.02</v>
      </c>
      <c r="AB943" s="120">
        <v>-14.86</v>
      </c>
      <c r="AC943" s="120">
        <v>23.82</v>
      </c>
      <c r="AD943" s="120">
        <v>11.2</v>
      </c>
      <c r="AE943" s="120">
        <v>18.309999999999999</v>
      </c>
      <c r="AF943" s="120">
        <v>10.42</v>
      </c>
      <c r="AG943" s="120">
        <v>-18.850000000000001</v>
      </c>
      <c r="AH943" s="120">
        <v>-1.94</v>
      </c>
      <c r="AI943" s="120">
        <v>-0.75</v>
      </c>
      <c r="AJ943" s="120">
        <v>5.75</v>
      </c>
      <c r="AK943" s="120">
        <v>64.91</v>
      </c>
      <c r="AL943" s="120">
        <v>4.5</v>
      </c>
      <c r="AM943" s="120">
        <v>18.04</v>
      </c>
      <c r="AN943" s="120">
        <v>6.79</v>
      </c>
      <c r="AO943" s="120">
        <v>-0.06</v>
      </c>
      <c r="AP943" s="120">
        <v>7.51</v>
      </c>
      <c r="AQ943" s="120">
        <v>7.27</v>
      </c>
      <c r="AR943" s="120">
        <v>19.809999999999999</v>
      </c>
      <c r="AS943" s="120">
        <v>47.45</v>
      </c>
      <c r="AT943" s="120">
        <v>22.4</v>
      </c>
      <c r="AU943" s="120">
        <v>18.18</v>
      </c>
      <c r="AV943" s="120">
        <v>25.68</v>
      </c>
      <c r="AW943" s="120">
        <v>24.26</v>
      </c>
      <c r="AX943" s="120">
        <v>23.54</v>
      </c>
      <c r="AY943" s="120">
        <v>36.200000000000003</v>
      </c>
      <c r="AZ943" s="120">
        <v>23.97</v>
      </c>
      <c r="BA943" s="120">
        <v>9.23</v>
      </c>
      <c r="BB943" s="120">
        <v>23.13</v>
      </c>
      <c r="BC943" s="120">
        <v>40.72</v>
      </c>
    </row>
    <row r="944" spans="1:55" ht="29.25" x14ac:dyDescent="0.45">
      <c r="A944" s="261">
        <v>310</v>
      </c>
      <c r="B944" s="174" t="s">
        <v>375</v>
      </c>
      <c r="C944" s="119">
        <v>151.28</v>
      </c>
      <c r="D944" s="119">
        <v>397.37</v>
      </c>
      <c r="E944" s="119">
        <v>329.41</v>
      </c>
      <c r="F944" s="119">
        <v>-81.44</v>
      </c>
      <c r="G944" s="119">
        <v>331.03</v>
      </c>
      <c r="H944" s="119">
        <v>222.86</v>
      </c>
      <c r="I944" s="119">
        <v>-9.33</v>
      </c>
      <c r="J944" s="119">
        <v>42.39</v>
      </c>
      <c r="K944" s="119">
        <v>182.46</v>
      </c>
      <c r="L944" s="119">
        <v>81.25</v>
      </c>
      <c r="M944" s="119">
        <v>-53.39</v>
      </c>
      <c r="N944" s="119">
        <v>-37.78</v>
      </c>
      <c r="O944" s="119">
        <v>-14.29</v>
      </c>
      <c r="P944" s="119">
        <v>-44.44</v>
      </c>
      <c r="Q944" s="119">
        <v>-50</v>
      </c>
      <c r="R944" s="121">
        <v>1483.87</v>
      </c>
      <c r="S944" s="119">
        <v>-76.400000000000006</v>
      </c>
      <c r="T944" s="119">
        <v>-23.01</v>
      </c>
      <c r="U944" s="119">
        <v>70.59</v>
      </c>
      <c r="V944" s="119">
        <v>-54.2</v>
      </c>
      <c r="W944" s="119">
        <v>-55.28</v>
      </c>
      <c r="X944" s="119">
        <v>-23.28</v>
      </c>
      <c r="Y944" s="119">
        <v>-12.73</v>
      </c>
      <c r="Z944" s="119">
        <v>-79.760000000000005</v>
      </c>
      <c r="AA944" s="119">
        <v>-85.71</v>
      </c>
      <c r="AB944" s="119">
        <v>-34.29</v>
      </c>
      <c r="AC944" s="119">
        <v>10.96</v>
      </c>
      <c r="AD944" s="119">
        <v>-96.13</v>
      </c>
      <c r="AE944" s="119">
        <v>-47.46</v>
      </c>
      <c r="AF944" s="119">
        <v>-6.9</v>
      </c>
      <c r="AG944" s="119">
        <v>-84.48</v>
      </c>
      <c r="AH944" s="119">
        <v>-91.67</v>
      </c>
      <c r="AI944" s="119">
        <v>-87.5</v>
      </c>
      <c r="AJ944" s="119">
        <v>-94.38</v>
      </c>
      <c r="AK944" s="119">
        <v>-82.29</v>
      </c>
      <c r="AL944" s="119">
        <v>241.18</v>
      </c>
      <c r="AM944" s="119">
        <v>-25</v>
      </c>
      <c r="AN944" s="119">
        <v>-86.96</v>
      </c>
      <c r="AO944" s="119">
        <v>-12.35</v>
      </c>
      <c r="AP944" s="119">
        <v>-73.680000000000007</v>
      </c>
      <c r="AQ944" s="119">
        <v>45.16</v>
      </c>
      <c r="AR944" s="119">
        <v>-24.69</v>
      </c>
      <c r="AS944" s="119">
        <v>38.89</v>
      </c>
      <c r="AT944" s="121">
        <v>1260</v>
      </c>
      <c r="AU944" s="121">
        <v>1333.33</v>
      </c>
      <c r="AV944" s="119">
        <v>720</v>
      </c>
      <c r="AW944" s="119">
        <v>782.35</v>
      </c>
      <c r="AX944" s="119">
        <v>77.59</v>
      </c>
      <c r="AY944" s="121">
        <v>1244.44</v>
      </c>
      <c r="AZ944" s="119">
        <v>700</v>
      </c>
      <c r="BA944" s="119">
        <v>314.08</v>
      </c>
      <c r="BB944" s="121">
        <v>3880</v>
      </c>
      <c r="BC944" s="119">
        <v>157.78</v>
      </c>
    </row>
    <row r="945" spans="1:55" x14ac:dyDescent="0.45">
      <c r="A945" s="260">
        <v>311</v>
      </c>
      <c r="B945" s="173" t="s">
        <v>376</v>
      </c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</row>
    <row r="946" spans="1:55" ht="29.25" x14ac:dyDescent="0.45">
      <c r="A946" s="261">
        <v>312</v>
      </c>
      <c r="B946" s="174" t="s">
        <v>377</v>
      </c>
      <c r="C946" s="119">
        <v>31.82</v>
      </c>
      <c r="D946" s="119">
        <v>0</v>
      </c>
      <c r="E946" s="119">
        <v>-25.71</v>
      </c>
      <c r="F946" s="119">
        <v>50</v>
      </c>
      <c r="G946" s="119">
        <v>320</v>
      </c>
      <c r="H946" s="119">
        <v>-68.52</v>
      </c>
      <c r="I946" s="119">
        <v>-36.36</v>
      </c>
      <c r="J946" s="119">
        <v>208.33</v>
      </c>
      <c r="K946" s="119">
        <v>90</v>
      </c>
      <c r="L946" s="119">
        <v>140.43</v>
      </c>
      <c r="M946" s="119">
        <v>86.84</v>
      </c>
      <c r="N946" s="119">
        <v>27.45</v>
      </c>
      <c r="O946" s="119">
        <v>-13.79</v>
      </c>
      <c r="P946" s="119">
        <v>205</v>
      </c>
      <c r="Q946" s="119">
        <v>-73.08</v>
      </c>
      <c r="R946" s="119">
        <v>37.04</v>
      </c>
      <c r="S946" s="119">
        <v>-59.18</v>
      </c>
      <c r="T946" s="119">
        <v>123.53</v>
      </c>
      <c r="U946" s="119">
        <v>-10.71</v>
      </c>
      <c r="V946" s="119">
        <v>-29.73</v>
      </c>
      <c r="W946" s="119">
        <v>-42.11</v>
      </c>
      <c r="X946" s="119">
        <v>-35.4</v>
      </c>
      <c r="Y946" s="119">
        <v>-64.790000000000006</v>
      </c>
      <c r="Z946" s="119">
        <v>-12.31</v>
      </c>
      <c r="AA946" s="119">
        <v>64</v>
      </c>
      <c r="AB946" s="119">
        <v>-47.54</v>
      </c>
      <c r="AC946" s="119">
        <v>35.71</v>
      </c>
      <c r="AD946" s="119">
        <v>-63.51</v>
      </c>
      <c r="AE946" s="119">
        <v>-18.329999999999998</v>
      </c>
      <c r="AF946" s="119">
        <v>0</v>
      </c>
      <c r="AG946" s="119">
        <v>-44</v>
      </c>
      <c r="AH946" s="119">
        <v>-28.85</v>
      </c>
      <c r="AI946" s="119">
        <v>212.12</v>
      </c>
      <c r="AJ946" s="119">
        <v>-56.16</v>
      </c>
      <c r="AK946" s="119">
        <v>480</v>
      </c>
      <c r="AL946" s="119">
        <v>-66.67</v>
      </c>
      <c r="AM946" s="119">
        <v>295.12</v>
      </c>
      <c r="AN946" s="119">
        <v>215.63</v>
      </c>
      <c r="AO946" s="121">
        <v>1305.26</v>
      </c>
      <c r="AP946" s="119">
        <v>55.56</v>
      </c>
      <c r="AQ946" s="119">
        <v>-77.55</v>
      </c>
      <c r="AR946" s="119">
        <v>-82.89</v>
      </c>
      <c r="AS946" s="119">
        <v>507.14</v>
      </c>
      <c r="AT946" s="119">
        <v>91.89</v>
      </c>
      <c r="AU946" s="119">
        <v>60.19</v>
      </c>
      <c r="AV946" s="119">
        <v>109.38</v>
      </c>
      <c r="AW946" s="119">
        <v>-44.14</v>
      </c>
      <c r="AX946" s="119">
        <v>-47.37</v>
      </c>
      <c r="AY946" s="119">
        <v>12.35</v>
      </c>
      <c r="AZ946" s="119">
        <v>0.99</v>
      </c>
      <c r="BA946" s="119">
        <v>-42.32</v>
      </c>
      <c r="BB946" s="119">
        <v>180.95</v>
      </c>
      <c r="BC946" s="121">
        <v>1200</v>
      </c>
    </row>
    <row r="947" spans="1:55" ht="54.75" x14ac:dyDescent="0.45">
      <c r="A947" s="260">
        <v>313</v>
      </c>
      <c r="B947" s="173" t="s">
        <v>378</v>
      </c>
      <c r="C947" s="120">
        <v>-20.81</v>
      </c>
      <c r="D947" s="120">
        <v>-36.67</v>
      </c>
      <c r="E947" s="120">
        <v>-25.59</v>
      </c>
      <c r="F947" s="120">
        <v>-31.81</v>
      </c>
      <c r="G947" s="120">
        <v>-36.74</v>
      </c>
      <c r="H947" s="120">
        <v>-49.47</v>
      </c>
      <c r="I947" s="120">
        <v>-22.75</v>
      </c>
      <c r="J947" s="120">
        <v>-32.71</v>
      </c>
      <c r="K947" s="120">
        <v>-21.13</v>
      </c>
      <c r="L947" s="120">
        <v>-1.46</v>
      </c>
      <c r="M947" s="120">
        <v>-43.79</v>
      </c>
      <c r="N947" s="120">
        <v>-8.3699999999999992</v>
      </c>
      <c r="O947" s="120">
        <v>12.23</v>
      </c>
      <c r="P947" s="120">
        <v>-13.87</v>
      </c>
      <c r="Q947" s="120">
        <v>-9.66</v>
      </c>
      <c r="R947" s="120">
        <v>49.81</v>
      </c>
      <c r="S947" s="120">
        <v>2.62</v>
      </c>
      <c r="T947" s="120">
        <v>10.88</v>
      </c>
      <c r="U947" s="120">
        <v>-44.94</v>
      </c>
      <c r="V947" s="120">
        <v>-20.37</v>
      </c>
      <c r="W947" s="120">
        <v>-26.11</v>
      </c>
      <c r="X947" s="120">
        <v>-52.36</v>
      </c>
      <c r="Y947" s="120">
        <v>0</v>
      </c>
      <c r="Z947" s="120">
        <v>-52.62</v>
      </c>
      <c r="AA947" s="120">
        <v>-46.12</v>
      </c>
      <c r="AB947" s="120">
        <v>-9.81</v>
      </c>
      <c r="AC947" s="120">
        <v>-22.72</v>
      </c>
      <c r="AD947" s="120">
        <v>-46.71</v>
      </c>
      <c r="AE947" s="120">
        <v>-55.23</v>
      </c>
      <c r="AF947" s="120">
        <v>-15.69</v>
      </c>
      <c r="AG947" s="120">
        <v>27.72</v>
      </c>
      <c r="AH947" s="120">
        <v>4.12</v>
      </c>
      <c r="AI947" s="120">
        <v>2.48</v>
      </c>
      <c r="AJ947" s="120">
        <v>40.909999999999997</v>
      </c>
      <c r="AK947" s="120">
        <v>-24.07</v>
      </c>
      <c r="AL947" s="120">
        <v>-3.74</v>
      </c>
      <c r="AM947" s="120">
        <v>26.34</v>
      </c>
      <c r="AN947" s="120">
        <v>2.61</v>
      </c>
      <c r="AO947" s="120">
        <v>8.25</v>
      </c>
      <c r="AP947" s="120">
        <v>-25.05</v>
      </c>
      <c r="AQ947" s="120">
        <v>45.26</v>
      </c>
      <c r="AR947" s="120">
        <v>-16.47</v>
      </c>
      <c r="AS947" s="120">
        <v>33.57</v>
      </c>
      <c r="AT947" s="120">
        <v>-21.59</v>
      </c>
      <c r="AU947" s="120">
        <v>-8.4</v>
      </c>
      <c r="AV947" s="120">
        <v>0.61</v>
      </c>
      <c r="AW947" s="120">
        <v>-1.79</v>
      </c>
      <c r="AX947" s="120">
        <v>20.72</v>
      </c>
      <c r="AY947" s="120">
        <v>-29.45</v>
      </c>
      <c r="AZ947" s="120">
        <v>28.71</v>
      </c>
      <c r="BA947" s="120">
        <v>-21.03</v>
      </c>
      <c r="BB947" s="120">
        <v>28.94</v>
      </c>
      <c r="BC947" s="120">
        <v>16.02</v>
      </c>
    </row>
    <row r="948" spans="1:55" x14ac:dyDescent="0.45">
      <c r="A948" s="325" t="s">
        <v>13</v>
      </c>
      <c r="B948" s="326"/>
      <c r="C948" s="320" t="s">
        <v>392</v>
      </c>
      <c r="D948" s="321"/>
      <c r="E948" s="321"/>
      <c r="F948" s="321"/>
      <c r="G948" s="321"/>
      <c r="H948" s="321"/>
      <c r="I948" s="321"/>
      <c r="J948" s="321"/>
      <c r="K948" s="321"/>
      <c r="L948" s="321"/>
      <c r="M948" s="321"/>
      <c r="N948" s="322"/>
      <c r="O948" s="320" t="s">
        <v>402</v>
      </c>
      <c r="P948" s="321"/>
      <c r="Q948" s="321"/>
      <c r="R948" s="321"/>
      <c r="S948" s="321"/>
      <c r="T948" s="321"/>
      <c r="U948" s="321"/>
      <c r="V948" s="321"/>
      <c r="W948" s="321"/>
      <c r="X948" s="321"/>
      <c r="Y948" s="321"/>
      <c r="Z948" s="322"/>
      <c r="AA948" s="320" t="s">
        <v>409</v>
      </c>
      <c r="AB948" s="321"/>
      <c r="AC948" s="321"/>
      <c r="AD948" s="321"/>
      <c r="AE948" s="321"/>
      <c r="AF948" s="321"/>
      <c r="AG948" s="321"/>
      <c r="AH948" s="321"/>
      <c r="AI948" s="321"/>
      <c r="AJ948" s="321"/>
      <c r="AK948" s="321"/>
      <c r="AL948" s="322"/>
      <c r="AM948" s="320" t="s">
        <v>416</v>
      </c>
      <c r="AN948" s="321"/>
      <c r="AO948" s="321"/>
      <c r="AP948" s="321"/>
      <c r="AQ948" s="321"/>
      <c r="AR948" s="321"/>
      <c r="AS948" s="321"/>
      <c r="AT948" s="321"/>
      <c r="AU948" s="321"/>
      <c r="AV948" s="321"/>
      <c r="AW948" s="321"/>
      <c r="AX948" s="322"/>
      <c r="AY948" s="320" t="s">
        <v>426</v>
      </c>
      <c r="AZ948" s="321"/>
      <c r="BA948" s="321"/>
      <c r="BB948" s="321"/>
      <c r="BC948" s="322"/>
    </row>
    <row r="949" spans="1:55" ht="29.25" x14ac:dyDescent="0.45">
      <c r="A949" s="327"/>
      <c r="B949" s="328"/>
      <c r="C949" s="259" t="s">
        <v>142</v>
      </c>
      <c r="D949" s="259" t="s">
        <v>143</v>
      </c>
      <c r="E949" s="259" t="s">
        <v>144</v>
      </c>
      <c r="F949" s="259" t="s">
        <v>145</v>
      </c>
      <c r="G949" s="259" t="s">
        <v>146</v>
      </c>
      <c r="H949" s="259" t="s">
        <v>147</v>
      </c>
      <c r="I949" s="259" t="s">
        <v>148</v>
      </c>
      <c r="J949" s="259" t="s">
        <v>149</v>
      </c>
      <c r="K949" s="259" t="s">
        <v>150</v>
      </c>
      <c r="L949" s="259" t="s">
        <v>151</v>
      </c>
      <c r="M949" s="259" t="s">
        <v>152</v>
      </c>
      <c r="N949" s="259" t="s">
        <v>153</v>
      </c>
      <c r="O949" s="259" t="s">
        <v>142</v>
      </c>
      <c r="P949" s="259" t="s">
        <v>143</v>
      </c>
      <c r="Q949" s="259" t="s">
        <v>144</v>
      </c>
      <c r="R949" s="259" t="s">
        <v>145</v>
      </c>
      <c r="S949" s="259" t="s">
        <v>146</v>
      </c>
      <c r="T949" s="259" t="s">
        <v>147</v>
      </c>
      <c r="U949" s="259" t="s">
        <v>148</v>
      </c>
      <c r="V949" s="259" t="s">
        <v>149</v>
      </c>
      <c r="W949" s="259" t="s">
        <v>150</v>
      </c>
      <c r="X949" s="259" t="s">
        <v>151</v>
      </c>
      <c r="Y949" s="259" t="s">
        <v>152</v>
      </c>
      <c r="Z949" s="259" t="s">
        <v>153</v>
      </c>
      <c r="AA949" s="259" t="s">
        <v>142</v>
      </c>
      <c r="AB949" s="259" t="s">
        <v>143</v>
      </c>
      <c r="AC949" s="259" t="s">
        <v>144</v>
      </c>
      <c r="AD949" s="259" t="s">
        <v>145</v>
      </c>
      <c r="AE949" s="259" t="s">
        <v>146</v>
      </c>
      <c r="AF949" s="259" t="s">
        <v>147</v>
      </c>
      <c r="AG949" s="259" t="s">
        <v>148</v>
      </c>
      <c r="AH949" s="259" t="s">
        <v>149</v>
      </c>
      <c r="AI949" s="259" t="s">
        <v>150</v>
      </c>
      <c r="AJ949" s="259" t="s">
        <v>151</v>
      </c>
      <c r="AK949" s="259" t="s">
        <v>152</v>
      </c>
      <c r="AL949" s="259" t="s">
        <v>153</v>
      </c>
      <c r="AM949" s="259" t="s">
        <v>142</v>
      </c>
      <c r="AN949" s="259" t="s">
        <v>143</v>
      </c>
      <c r="AO949" s="259" t="s">
        <v>144</v>
      </c>
      <c r="AP949" s="259" t="s">
        <v>145</v>
      </c>
      <c r="AQ949" s="259" t="s">
        <v>146</v>
      </c>
      <c r="AR949" s="259" t="s">
        <v>147</v>
      </c>
      <c r="AS949" s="259" t="s">
        <v>148</v>
      </c>
      <c r="AT949" s="259" t="s">
        <v>149</v>
      </c>
      <c r="AU949" s="259" t="s">
        <v>150</v>
      </c>
      <c r="AV949" s="259" t="s">
        <v>151</v>
      </c>
      <c r="AW949" s="259" t="s">
        <v>152</v>
      </c>
      <c r="AX949" s="259" t="s">
        <v>153</v>
      </c>
      <c r="AY949" s="259" t="s">
        <v>142</v>
      </c>
      <c r="AZ949" s="259" t="s">
        <v>143</v>
      </c>
      <c r="BA949" s="259" t="s">
        <v>144</v>
      </c>
      <c r="BB949" s="259" t="s">
        <v>145</v>
      </c>
      <c r="BC949" s="259" t="s">
        <v>146</v>
      </c>
    </row>
    <row r="950" spans="1:55" x14ac:dyDescent="0.45">
      <c r="A950" s="261">
        <v>1</v>
      </c>
      <c r="B950" s="174" t="s">
        <v>154</v>
      </c>
      <c r="C950" s="119">
        <v>100</v>
      </c>
      <c r="D950" s="119">
        <v>100</v>
      </c>
      <c r="E950" s="119">
        <v>100</v>
      </c>
      <c r="F950" s="119">
        <v>100</v>
      </c>
      <c r="G950" s="119">
        <v>100</v>
      </c>
      <c r="H950" s="119">
        <v>100</v>
      </c>
      <c r="I950" s="119">
        <v>100</v>
      </c>
      <c r="J950" s="119">
        <v>100</v>
      </c>
      <c r="K950" s="119">
        <v>100</v>
      </c>
      <c r="L950" s="119">
        <v>100</v>
      </c>
      <c r="M950" s="119">
        <v>100</v>
      </c>
      <c r="N950" s="119">
        <v>100</v>
      </c>
      <c r="O950" s="119">
        <v>100</v>
      </c>
      <c r="P950" s="119">
        <v>100</v>
      </c>
      <c r="Q950" s="119">
        <v>100</v>
      </c>
      <c r="R950" s="119">
        <v>100</v>
      </c>
      <c r="S950" s="119">
        <v>100</v>
      </c>
      <c r="T950" s="119">
        <v>100</v>
      </c>
      <c r="U950" s="119">
        <v>100</v>
      </c>
      <c r="V950" s="119">
        <v>100</v>
      </c>
      <c r="W950" s="119">
        <v>100</v>
      </c>
      <c r="X950" s="119">
        <v>100</v>
      </c>
      <c r="Y950" s="119">
        <v>100</v>
      </c>
      <c r="Z950" s="119">
        <v>100</v>
      </c>
      <c r="AA950" s="119">
        <v>100</v>
      </c>
      <c r="AB950" s="119">
        <v>100</v>
      </c>
      <c r="AC950" s="119">
        <v>100</v>
      </c>
      <c r="AD950" s="119">
        <v>100</v>
      </c>
      <c r="AE950" s="119">
        <v>100</v>
      </c>
      <c r="AF950" s="119">
        <v>100</v>
      </c>
      <c r="AG950" s="119">
        <v>100</v>
      </c>
      <c r="AH950" s="119">
        <v>100</v>
      </c>
      <c r="AI950" s="119">
        <v>100</v>
      </c>
      <c r="AJ950" s="119">
        <v>100</v>
      </c>
      <c r="AK950" s="119">
        <v>100</v>
      </c>
      <c r="AL950" s="119">
        <v>100</v>
      </c>
      <c r="AM950" s="119">
        <v>100</v>
      </c>
      <c r="AN950" s="119">
        <v>100</v>
      </c>
      <c r="AO950" s="119">
        <v>100</v>
      </c>
      <c r="AP950" s="119">
        <v>100</v>
      </c>
      <c r="AQ950" s="119">
        <v>100</v>
      </c>
      <c r="AR950" s="119">
        <v>100</v>
      </c>
      <c r="AS950" s="119">
        <v>100</v>
      </c>
      <c r="AT950" s="119">
        <v>100</v>
      </c>
      <c r="AU950" s="119">
        <v>100</v>
      </c>
      <c r="AV950" s="119">
        <v>100</v>
      </c>
      <c r="AW950" s="119">
        <v>100</v>
      </c>
      <c r="AX950" s="119">
        <v>100</v>
      </c>
      <c r="AY950" s="119">
        <v>100</v>
      </c>
      <c r="AZ950" s="119">
        <v>100</v>
      </c>
      <c r="BA950" s="119">
        <v>100</v>
      </c>
      <c r="BB950" s="119">
        <v>100</v>
      </c>
      <c r="BC950" s="119">
        <v>100</v>
      </c>
    </row>
    <row r="951" spans="1:55" ht="29.25" x14ac:dyDescent="0.45">
      <c r="A951" s="260">
        <v>2</v>
      </c>
      <c r="B951" s="173" t="s">
        <v>155</v>
      </c>
      <c r="C951" s="120">
        <v>0.02</v>
      </c>
      <c r="D951" s="120">
        <v>7.0000000000000007E-2</v>
      </c>
      <c r="E951" s="120">
        <v>0.04</v>
      </c>
      <c r="F951" s="120">
        <v>0.04</v>
      </c>
      <c r="G951" s="120">
        <v>0.02</v>
      </c>
      <c r="H951" s="120">
        <v>0.03</v>
      </c>
      <c r="I951" s="120">
        <v>0.04</v>
      </c>
      <c r="J951" s="120">
        <v>0.06</v>
      </c>
      <c r="K951" s="120">
        <v>0.04</v>
      </c>
      <c r="L951" s="120">
        <v>0.03</v>
      </c>
      <c r="M951" s="120">
        <v>0.02</v>
      </c>
      <c r="N951" s="120">
        <v>0.03</v>
      </c>
      <c r="O951" s="120">
        <v>0.03</v>
      </c>
      <c r="P951" s="120">
        <v>0.03</v>
      </c>
      <c r="Q951" s="120">
        <v>0.02</v>
      </c>
      <c r="R951" s="120">
        <v>0.03</v>
      </c>
      <c r="S951" s="120">
        <v>0.02</v>
      </c>
      <c r="T951" s="120">
        <v>0.02</v>
      </c>
      <c r="U951" s="120">
        <v>0.04</v>
      </c>
      <c r="V951" s="120">
        <v>0.03</v>
      </c>
      <c r="W951" s="120">
        <v>0.02</v>
      </c>
      <c r="X951" s="120">
        <v>0.03</v>
      </c>
      <c r="Y951" s="120">
        <v>0.02</v>
      </c>
      <c r="Z951" s="120">
        <v>0.01</v>
      </c>
      <c r="AA951" s="120">
        <v>0.01</v>
      </c>
      <c r="AB951" s="120">
        <v>0.02</v>
      </c>
      <c r="AC951" s="120">
        <v>0.01</v>
      </c>
      <c r="AD951" s="120">
        <v>0.02</v>
      </c>
      <c r="AE951" s="120">
        <v>0.02</v>
      </c>
      <c r="AF951" s="120">
        <v>0.03</v>
      </c>
      <c r="AG951" s="120">
        <v>0.03</v>
      </c>
      <c r="AH951" s="120">
        <v>0.04</v>
      </c>
      <c r="AI951" s="120">
        <v>0.04</v>
      </c>
      <c r="AJ951" s="120">
        <v>0.03</v>
      </c>
      <c r="AK951" s="120">
        <v>0.01</v>
      </c>
      <c r="AL951" s="120">
        <v>0.04</v>
      </c>
      <c r="AM951" s="120">
        <v>0.04</v>
      </c>
      <c r="AN951" s="120">
        <v>0.02</v>
      </c>
      <c r="AO951" s="120">
        <v>0.02</v>
      </c>
      <c r="AP951" s="120">
        <v>0.03</v>
      </c>
      <c r="AQ951" s="120">
        <v>0.04</v>
      </c>
      <c r="AR951" s="120">
        <v>0.03</v>
      </c>
      <c r="AS951" s="120">
        <v>0.04</v>
      </c>
      <c r="AT951" s="120">
        <v>0.02</v>
      </c>
      <c r="AU951" s="120">
        <v>0.03</v>
      </c>
      <c r="AV951" s="120">
        <v>0.03</v>
      </c>
      <c r="AW951" s="120">
        <v>0.02</v>
      </c>
      <c r="AX951" s="120">
        <v>0.02</v>
      </c>
      <c r="AY951" s="120">
        <v>0.03</v>
      </c>
      <c r="AZ951" s="120">
        <v>0.03</v>
      </c>
      <c r="BA951" s="120">
        <v>0.04</v>
      </c>
      <c r="BB951" s="120">
        <v>0.02</v>
      </c>
      <c r="BC951" s="120">
        <v>0.02</v>
      </c>
    </row>
    <row r="952" spans="1:55" x14ac:dyDescent="0.45">
      <c r="A952" s="261">
        <v>3</v>
      </c>
      <c r="B952" s="174" t="s">
        <v>156</v>
      </c>
      <c r="C952" s="119">
        <v>3.35</v>
      </c>
      <c r="D952" s="119">
        <v>3.37</v>
      </c>
      <c r="E952" s="119">
        <v>3.46</v>
      </c>
      <c r="F952" s="119">
        <v>3.62</v>
      </c>
      <c r="G952" s="119">
        <v>3.77</v>
      </c>
      <c r="H952" s="119">
        <v>3.67</v>
      </c>
      <c r="I952" s="119">
        <v>3.63</v>
      </c>
      <c r="J952" s="119">
        <v>3.66</v>
      </c>
      <c r="K952" s="119">
        <v>3.61</v>
      </c>
      <c r="L952" s="119">
        <v>3.3</v>
      </c>
      <c r="M952" s="119">
        <v>3.22</v>
      </c>
      <c r="N952" s="119">
        <v>3.5</v>
      </c>
      <c r="O952" s="119">
        <v>3.48</v>
      </c>
      <c r="P952" s="119">
        <v>3.86</v>
      </c>
      <c r="Q952" s="119">
        <v>3.86</v>
      </c>
      <c r="R952" s="119">
        <v>3.95</v>
      </c>
      <c r="S952" s="119">
        <v>3.66</v>
      </c>
      <c r="T952" s="119">
        <v>3.71</v>
      </c>
      <c r="U952" s="119">
        <v>3.73</v>
      </c>
      <c r="V952" s="119">
        <v>3.48</v>
      </c>
      <c r="W952" s="119">
        <v>3.45</v>
      </c>
      <c r="X952" s="119">
        <v>3.08</v>
      </c>
      <c r="Y952" s="119">
        <v>3.37</v>
      </c>
      <c r="Z952" s="119">
        <v>3.37</v>
      </c>
      <c r="AA952" s="119">
        <v>3.69</v>
      </c>
      <c r="AB952" s="119">
        <v>3.08</v>
      </c>
      <c r="AC952" s="119">
        <v>3.82</v>
      </c>
      <c r="AD952" s="119">
        <v>4.1100000000000003</v>
      </c>
      <c r="AE952" s="119">
        <v>3.92</v>
      </c>
      <c r="AF952" s="119">
        <v>3.84</v>
      </c>
      <c r="AG952" s="119">
        <v>3.65</v>
      </c>
      <c r="AH952" s="119">
        <v>3.51</v>
      </c>
      <c r="AI952" s="119">
        <v>3.43</v>
      </c>
      <c r="AJ952" s="119">
        <v>3.38</v>
      </c>
      <c r="AK952" s="119">
        <v>3.39</v>
      </c>
      <c r="AL952" s="119">
        <v>3.58</v>
      </c>
      <c r="AM952" s="119">
        <v>4.13</v>
      </c>
      <c r="AN952" s="119">
        <v>3.98</v>
      </c>
      <c r="AO952" s="119">
        <v>4.17</v>
      </c>
      <c r="AP952" s="119">
        <v>4.2</v>
      </c>
      <c r="AQ952" s="119">
        <v>4.0999999999999996</v>
      </c>
      <c r="AR952" s="119">
        <v>3.85</v>
      </c>
      <c r="AS952" s="119">
        <v>3.97</v>
      </c>
      <c r="AT952" s="119">
        <v>4.05</v>
      </c>
      <c r="AU952" s="119">
        <v>4.1100000000000003</v>
      </c>
      <c r="AV952" s="119">
        <v>3.96</v>
      </c>
      <c r="AW952" s="119">
        <v>4.24</v>
      </c>
      <c r="AX952" s="119">
        <v>5.01</v>
      </c>
      <c r="AY952" s="119">
        <v>4.5</v>
      </c>
      <c r="AZ952" s="119">
        <v>4.6900000000000004</v>
      </c>
      <c r="BA952" s="119">
        <v>4.57</v>
      </c>
      <c r="BB952" s="119">
        <v>4.66</v>
      </c>
      <c r="BC952" s="119">
        <v>4.59</v>
      </c>
    </row>
    <row r="953" spans="1:55" ht="42" x14ac:dyDescent="0.45">
      <c r="A953" s="260">
        <v>4</v>
      </c>
      <c r="B953" s="173" t="s">
        <v>157</v>
      </c>
      <c r="C953" s="120">
        <v>25.23</v>
      </c>
      <c r="D953" s="120">
        <v>24.92</v>
      </c>
      <c r="E953" s="120">
        <v>24.4</v>
      </c>
      <c r="F953" s="120">
        <v>26.35</v>
      </c>
      <c r="G953" s="120">
        <v>27.5</v>
      </c>
      <c r="H953" s="120">
        <v>26.47</v>
      </c>
      <c r="I953" s="120">
        <v>25.1</v>
      </c>
      <c r="J953" s="120">
        <v>27.85</v>
      </c>
      <c r="K953" s="120">
        <v>26.43</v>
      </c>
      <c r="L953" s="120">
        <v>26.47</v>
      </c>
      <c r="M953" s="120">
        <v>27.59</v>
      </c>
      <c r="N953" s="120">
        <v>25.16</v>
      </c>
      <c r="O953" s="120">
        <v>25.94</v>
      </c>
      <c r="P953" s="120">
        <v>24.31</v>
      </c>
      <c r="Q953" s="120">
        <v>25.91</v>
      </c>
      <c r="R953" s="120">
        <v>25.17</v>
      </c>
      <c r="S953" s="120">
        <v>26.9</v>
      </c>
      <c r="T953" s="120">
        <v>27.45</v>
      </c>
      <c r="U953" s="120">
        <v>24.87</v>
      </c>
      <c r="V953" s="120">
        <v>25.4</v>
      </c>
      <c r="W953" s="120">
        <v>24.65</v>
      </c>
      <c r="X953" s="120">
        <v>25.51</v>
      </c>
      <c r="Y953" s="120">
        <v>26.87</v>
      </c>
      <c r="Z953" s="120">
        <v>25.83</v>
      </c>
      <c r="AA953" s="120">
        <v>26.06</v>
      </c>
      <c r="AB953" s="120">
        <v>25.73</v>
      </c>
      <c r="AC953" s="120">
        <v>26.87</v>
      </c>
      <c r="AD953" s="120">
        <v>26.11</v>
      </c>
      <c r="AE953" s="120">
        <v>25.94</v>
      </c>
      <c r="AF953" s="120">
        <v>22.86</v>
      </c>
      <c r="AG953" s="120">
        <v>24.87</v>
      </c>
      <c r="AH953" s="120">
        <v>24.34</v>
      </c>
      <c r="AI953" s="120">
        <v>24.63</v>
      </c>
      <c r="AJ953" s="120">
        <v>26.67</v>
      </c>
      <c r="AK953" s="120">
        <v>24.85</v>
      </c>
      <c r="AL953" s="120">
        <v>26.51</v>
      </c>
      <c r="AM953" s="120">
        <v>26.4</v>
      </c>
      <c r="AN953" s="120">
        <v>24.27</v>
      </c>
      <c r="AO953" s="120">
        <v>24.84</v>
      </c>
      <c r="AP953" s="120">
        <v>27.17</v>
      </c>
      <c r="AQ953" s="120">
        <v>25.89</v>
      </c>
      <c r="AR953" s="120">
        <v>24.68</v>
      </c>
      <c r="AS953" s="120">
        <v>25.26</v>
      </c>
      <c r="AT953" s="120">
        <v>23.67</v>
      </c>
      <c r="AU953" s="120">
        <v>23.23</v>
      </c>
      <c r="AV953" s="120">
        <v>25.44</v>
      </c>
      <c r="AW953" s="120">
        <v>26.09</v>
      </c>
      <c r="AX953" s="120">
        <v>26.2</v>
      </c>
      <c r="AY953" s="120">
        <v>25.96</v>
      </c>
      <c r="AZ953" s="120">
        <v>24.38</v>
      </c>
      <c r="BA953" s="120">
        <v>27.25</v>
      </c>
      <c r="BB953" s="120">
        <v>25.59</v>
      </c>
      <c r="BC953" s="120">
        <v>26.66</v>
      </c>
    </row>
    <row r="954" spans="1:55" ht="29.25" x14ac:dyDescent="0.45">
      <c r="A954" s="261">
        <v>5</v>
      </c>
      <c r="B954" s="174" t="s">
        <v>158</v>
      </c>
      <c r="C954" s="119">
        <v>5.07</v>
      </c>
      <c r="D954" s="119">
        <v>5.24</v>
      </c>
      <c r="E954" s="119">
        <v>5.98</v>
      </c>
      <c r="F954" s="119">
        <v>5.57</v>
      </c>
      <c r="G954" s="119">
        <v>5.07</v>
      </c>
      <c r="H954" s="119">
        <v>4.97</v>
      </c>
      <c r="I954" s="119">
        <v>4.91</v>
      </c>
      <c r="J954" s="119">
        <v>4.3899999999999997</v>
      </c>
      <c r="K954" s="119">
        <v>4.42</v>
      </c>
      <c r="L954" s="119">
        <v>4.59</v>
      </c>
      <c r="M954" s="119">
        <v>4.6900000000000004</v>
      </c>
      <c r="N954" s="119">
        <v>4.8099999999999996</v>
      </c>
      <c r="O954" s="119">
        <v>4.7699999999999996</v>
      </c>
      <c r="P954" s="119">
        <v>5.57</v>
      </c>
      <c r="Q954" s="119">
        <v>5.58</v>
      </c>
      <c r="R954" s="119">
        <v>4.54</v>
      </c>
      <c r="S954" s="119">
        <v>3.92</v>
      </c>
      <c r="T954" s="119">
        <v>4.0999999999999996</v>
      </c>
      <c r="U954" s="119">
        <v>4.4000000000000004</v>
      </c>
      <c r="V954" s="119">
        <v>4.42</v>
      </c>
      <c r="W954" s="119">
        <v>4.88</v>
      </c>
      <c r="X954" s="119">
        <v>4.63</v>
      </c>
      <c r="Y954" s="119">
        <v>5.5</v>
      </c>
      <c r="Z954" s="119">
        <v>4.83</v>
      </c>
      <c r="AA954" s="119">
        <v>4.63</v>
      </c>
      <c r="AB954" s="119">
        <v>4.53</v>
      </c>
      <c r="AC954" s="119">
        <v>5.15</v>
      </c>
      <c r="AD954" s="119">
        <v>4.3899999999999997</v>
      </c>
      <c r="AE954" s="119">
        <v>4.29</v>
      </c>
      <c r="AF954" s="119">
        <v>4.04</v>
      </c>
      <c r="AG954" s="119">
        <v>3.66</v>
      </c>
      <c r="AH954" s="119">
        <v>3.97</v>
      </c>
      <c r="AI954" s="119">
        <v>3.79</v>
      </c>
      <c r="AJ954" s="119">
        <v>3.58</v>
      </c>
      <c r="AK954" s="119">
        <v>3.87</v>
      </c>
      <c r="AL954" s="119">
        <v>3.57</v>
      </c>
      <c r="AM954" s="119">
        <v>3.34</v>
      </c>
      <c r="AN954" s="119">
        <v>3.78</v>
      </c>
      <c r="AO954" s="119">
        <v>3.69</v>
      </c>
      <c r="AP954" s="119">
        <v>3.73</v>
      </c>
      <c r="AQ954" s="119">
        <v>4.09</v>
      </c>
      <c r="AR954" s="119">
        <v>3.85</v>
      </c>
      <c r="AS954" s="119">
        <v>3.52</v>
      </c>
      <c r="AT954" s="119">
        <v>3.26</v>
      </c>
      <c r="AU954" s="119">
        <v>3.6</v>
      </c>
      <c r="AV954" s="119">
        <v>3.48</v>
      </c>
      <c r="AW954" s="119">
        <v>3.53</v>
      </c>
      <c r="AX954" s="119">
        <v>3.58</v>
      </c>
      <c r="AY954" s="119">
        <v>3.21</v>
      </c>
      <c r="AZ954" s="119">
        <v>3.73</v>
      </c>
      <c r="BA954" s="119">
        <v>3.81</v>
      </c>
      <c r="BB954" s="119">
        <v>3.18</v>
      </c>
      <c r="BC954" s="119">
        <v>3.2</v>
      </c>
    </row>
    <row r="955" spans="1:55" ht="29.25" x14ac:dyDescent="0.45">
      <c r="A955" s="260">
        <v>6</v>
      </c>
      <c r="B955" s="173" t="s">
        <v>159</v>
      </c>
      <c r="C955" s="120">
        <v>64.760000000000005</v>
      </c>
      <c r="D955" s="120">
        <v>64.91</v>
      </c>
      <c r="E955" s="120">
        <v>65.36</v>
      </c>
      <c r="F955" s="120">
        <v>65.099999999999994</v>
      </c>
      <c r="G955" s="120">
        <v>65.08</v>
      </c>
      <c r="H955" s="120">
        <v>65.17</v>
      </c>
      <c r="I955" s="120">
        <v>63.63</v>
      </c>
      <c r="J955" s="120">
        <v>64.989999999999995</v>
      </c>
      <c r="K955" s="120">
        <v>65.16</v>
      </c>
      <c r="L955" s="120">
        <v>63.2</v>
      </c>
      <c r="M955" s="120">
        <v>65.52</v>
      </c>
      <c r="N955" s="120">
        <v>63.75</v>
      </c>
      <c r="O955" s="120">
        <v>63.81</v>
      </c>
      <c r="P955" s="120">
        <v>64.09</v>
      </c>
      <c r="Q955" s="120">
        <v>63.98</v>
      </c>
      <c r="R955" s="120">
        <v>63.19</v>
      </c>
      <c r="S955" s="120">
        <v>63.71</v>
      </c>
      <c r="T955" s="120">
        <v>65.239999999999995</v>
      </c>
      <c r="U955" s="120">
        <v>62.46</v>
      </c>
      <c r="V955" s="120">
        <v>62.88</v>
      </c>
      <c r="W955" s="120">
        <v>63.83</v>
      </c>
      <c r="X955" s="120">
        <v>62.36</v>
      </c>
      <c r="Y955" s="120">
        <v>66.17</v>
      </c>
      <c r="Z955" s="120">
        <v>63.64</v>
      </c>
      <c r="AA955" s="120">
        <v>63.24</v>
      </c>
      <c r="AB955" s="120">
        <v>63.6</v>
      </c>
      <c r="AC955" s="120">
        <v>62.6</v>
      </c>
      <c r="AD955" s="120">
        <v>63.61</v>
      </c>
      <c r="AE955" s="120">
        <v>61.32</v>
      </c>
      <c r="AF955" s="120">
        <v>59.05</v>
      </c>
      <c r="AG955" s="120">
        <v>60.4</v>
      </c>
      <c r="AH955" s="120">
        <v>60.5</v>
      </c>
      <c r="AI955" s="120">
        <v>63.13</v>
      </c>
      <c r="AJ955" s="120">
        <v>64.84</v>
      </c>
      <c r="AK955" s="120">
        <v>64.56</v>
      </c>
      <c r="AL955" s="120">
        <v>65.36</v>
      </c>
      <c r="AM955" s="120">
        <v>64.349999999999994</v>
      </c>
      <c r="AN955" s="120">
        <v>64.53</v>
      </c>
      <c r="AO955" s="120">
        <v>63.72</v>
      </c>
      <c r="AP955" s="120">
        <v>65.12</v>
      </c>
      <c r="AQ955" s="120">
        <v>64.930000000000007</v>
      </c>
      <c r="AR955" s="120">
        <v>63.49</v>
      </c>
      <c r="AS955" s="120">
        <v>62.63</v>
      </c>
      <c r="AT955" s="120">
        <v>60.59</v>
      </c>
      <c r="AU955" s="120">
        <v>62.15</v>
      </c>
      <c r="AV955" s="120">
        <v>63.45</v>
      </c>
      <c r="AW955" s="120">
        <v>65.97</v>
      </c>
      <c r="AX955" s="120">
        <v>65.83</v>
      </c>
      <c r="AY955" s="120">
        <v>63.77</v>
      </c>
      <c r="AZ955" s="120">
        <v>65.95</v>
      </c>
      <c r="BA955" s="120">
        <v>64.34</v>
      </c>
      <c r="BB955" s="120">
        <v>64.150000000000006</v>
      </c>
      <c r="BC955" s="120">
        <v>64.98</v>
      </c>
    </row>
    <row r="956" spans="1:55" ht="29.25" x14ac:dyDescent="0.45">
      <c r="A956" s="261">
        <v>7</v>
      </c>
      <c r="B956" s="174" t="s">
        <v>160</v>
      </c>
      <c r="C956" s="119">
        <v>12.9</v>
      </c>
      <c r="D956" s="119">
        <v>12.62</v>
      </c>
      <c r="E956" s="119">
        <v>12.41</v>
      </c>
      <c r="F956" s="119">
        <v>12.42</v>
      </c>
      <c r="G956" s="119">
        <v>12.19</v>
      </c>
      <c r="H956" s="119">
        <v>11.75</v>
      </c>
      <c r="I956" s="119">
        <v>11.93</v>
      </c>
      <c r="J956" s="119">
        <v>11.14</v>
      </c>
      <c r="K956" s="119">
        <v>11.08</v>
      </c>
      <c r="L956" s="119">
        <v>11.76</v>
      </c>
      <c r="M956" s="119">
        <v>11.34</v>
      </c>
      <c r="N956" s="119">
        <v>11.41</v>
      </c>
      <c r="O956" s="119">
        <v>12.77</v>
      </c>
      <c r="P956" s="119">
        <v>11.14</v>
      </c>
      <c r="Q956" s="119">
        <v>11.62</v>
      </c>
      <c r="R956" s="119">
        <v>11.62</v>
      </c>
      <c r="S956" s="119">
        <v>12.39</v>
      </c>
      <c r="T956" s="119">
        <v>11.44</v>
      </c>
      <c r="U956" s="119">
        <v>11.69</v>
      </c>
      <c r="V956" s="119">
        <v>13.43</v>
      </c>
      <c r="W956" s="119">
        <v>11.79</v>
      </c>
      <c r="X956" s="119">
        <v>12.43</v>
      </c>
      <c r="Y956" s="119">
        <v>10.65</v>
      </c>
      <c r="Z956" s="119">
        <v>11.74</v>
      </c>
      <c r="AA956" s="119">
        <v>12.65</v>
      </c>
      <c r="AB956" s="119">
        <v>14.81</v>
      </c>
      <c r="AC956" s="119">
        <v>13.4</v>
      </c>
      <c r="AD956" s="119">
        <v>13.04</v>
      </c>
      <c r="AE956" s="119">
        <v>13.54</v>
      </c>
      <c r="AF956" s="119">
        <v>14.57</v>
      </c>
      <c r="AG956" s="119">
        <v>14.12</v>
      </c>
      <c r="AH956" s="119">
        <v>13.47</v>
      </c>
      <c r="AI956" s="119">
        <v>12.05</v>
      </c>
      <c r="AJ956" s="119">
        <v>10.48</v>
      </c>
      <c r="AK956" s="119">
        <v>11.98</v>
      </c>
      <c r="AL956" s="119">
        <v>11.47</v>
      </c>
      <c r="AM956" s="119">
        <v>12.27</v>
      </c>
      <c r="AN956" s="119">
        <v>13.17</v>
      </c>
      <c r="AO956" s="119">
        <v>13.06</v>
      </c>
      <c r="AP956" s="119">
        <v>12.38</v>
      </c>
      <c r="AQ956" s="119">
        <v>11.46</v>
      </c>
      <c r="AR956" s="119">
        <v>12.3</v>
      </c>
      <c r="AS956" s="119">
        <v>12.53</v>
      </c>
      <c r="AT956" s="119">
        <v>15.54</v>
      </c>
      <c r="AU956" s="119">
        <v>14.16</v>
      </c>
      <c r="AV956" s="119">
        <v>12.11</v>
      </c>
      <c r="AW956" s="119">
        <v>10.35</v>
      </c>
      <c r="AX956" s="119">
        <v>11.09</v>
      </c>
      <c r="AY956" s="119">
        <v>13.28</v>
      </c>
      <c r="AZ956" s="119">
        <v>11.77</v>
      </c>
      <c r="BA956" s="119">
        <v>12.41</v>
      </c>
      <c r="BB956" s="119">
        <v>12.72</v>
      </c>
      <c r="BC956" s="119">
        <v>11.58</v>
      </c>
    </row>
    <row r="957" spans="1:55" ht="42" x14ac:dyDescent="0.45">
      <c r="A957" s="260">
        <v>8</v>
      </c>
      <c r="B957" s="173" t="s">
        <v>161</v>
      </c>
      <c r="C957" s="120">
        <v>12.11</v>
      </c>
      <c r="D957" s="120">
        <v>11.31</v>
      </c>
      <c r="E957" s="120">
        <v>11.84</v>
      </c>
      <c r="F957" s="120">
        <v>12.31</v>
      </c>
      <c r="G957" s="120">
        <v>12.57</v>
      </c>
      <c r="H957" s="120">
        <v>12.4</v>
      </c>
      <c r="I957" s="120">
        <v>13.04</v>
      </c>
      <c r="J957" s="120">
        <v>12.67</v>
      </c>
      <c r="K957" s="120">
        <v>12.58</v>
      </c>
      <c r="L957" s="120">
        <v>13.14</v>
      </c>
      <c r="M957" s="120">
        <v>13.06</v>
      </c>
      <c r="N957" s="120">
        <v>13.4</v>
      </c>
      <c r="O957" s="120">
        <v>13.28</v>
      </c>
      <c r="P957" s="120">
        <v>12.88</v>
      </c>
      <c r="Q957" s="120">
        <v>13.43</v>
      </c>
      <c r="R957" s="120">
        <v>13.69</v>
      </c>
      <c r="S957" s="120">
        <v>13.69</v>
      </c>
      <c r="T957" s="120">
        <v>13.88</v>
      </c>
      <c r="U957" s="120">
        <v>14.1</v>
      </c>
      <c r="V957" s="120">
        <v>13.47</v>
      </c>
      <c r="W957" s="120">
        <v>13.84</v>
      </c>
      <c r="X957" s="120">
        <v>14.46</v>
      </c>
      <c r="Y957" s="120">
        <v>13.54</v>
      </c>
      <c r="Z957" s="120">
        <v>13.78</v>
      </c>
      <c r="AA957" s="120">
        <v>13.68</v>
      </c>
      <c r="AB957" s="120">
        <v>12</v>
      </c>
      <c r="AC957" s="120">
        <v>12.86</v>
      </c>
      <c r="AD957" s="120">
        <v>13.89</v>
      </c>
      <c r="AE957" s="120">
        <v>14.47</v>
      </c>
      <c r="AF957" s="120">
        <v>14.28</v>
      </c>
      <c r="AG957" s="120">
        <v>14.41</v>
      </c>
      <c r="AH957" s="120">
        <v>15</v>
      </c>
      <c r="AI957" s="120">
        <v>14.27</v>
      </c>
      <c r="AJ957" s="120">
        <v>14.67</v>
      </c>
      <c r="AK957" s="120">
        <v>13.59</v>
      </c>
      <c r="AL957" s="120">
        <v>13.34</v>
      </c>
      <c r="AM957" s="120">
        <v>13.7</v>
      </c>
      <c r="AN957" s="120">
        <v>12.68</v>
      </c>
      <c r="AO957" s="120">
        <v>13.08</v>
      </c>
      <c r="AP957" s="120">
        <v>13.14</v>
      </c>
      <c r="AQ957" s="120">
        <v>13.92</v>
      </c>
      <c r="AR957" s="120">
        <v>13.72</v>
      </c>
      <c r="AS957" s="120">
        <v>14.45</v>
      </c>
      <c r="AT957" s="120">
        <v>13.49</v>
      </c>
      <c r="AU957" s="120">
        <v>13.1</v>
      </c>
      <c r="AV957" s="120">
        <v>13.88</v>
      </c>
      <c r="AW957" s="120">
        <v>13.23</v>
      </c>
      <c r="AX957" s="120">
        <v>13.22</v>
      </c>
      <c r="AY957" s="120">
        <v>12.63</v>
      </c>
      <c r="AZ957" s="120">
        <v>11.99</v>
      </c>
      <c r="BA957" s="120">
        <v>13.14</v>
      </c>
      <c r="BB957" s="120">
        <v>13.08</v>
      </c>
      <c r="BC957" s="120">
        <v>12.91</v>
      </c>
    </row>
    <row r="958" spans="1:55" ht="42" x14ac:dyDescent="0.45">
      <c r="A958" s="261">
        <v>9</v>
      </c>
      <c r="B958" s="174" t="s">
        <v>162</v>
      </c>
      <c r="C958" s="119">
        <v>2.0699999999999998</v>
      </c>
      <c r="D958" s="119">
        <v>2.19</v>
      </c>
      <c r="E958" s="119">
        <v>2.14</v>
      </c>
      <c r="F958" s="119">
        <v>2.1</v>
      </c>
      <c r="G958" s="119">
        <v>1.96</v>
      </c>
      <c r="H958" s="119">
        <v>2.11</v>
      </c>
      <c r="I958" s="119">
        <v>2.4900000000000002</v>
      </c>
      <c r="J958" s="119">
        <v>1.98</v>
      </c>
      <c r="K958" s="119">
        <v>2.0499999999999998</v>
      </c>
      <c r="L958" s="119">
        <v>1.76</v>
      </c>
      <c r="M958" s="119">
        <v>1.56</v>
      </c>
      <c r="N958" s="119">
        <v>1.89</v>
      </c>
      <c r="O958" s="119">
        <v>2.36</v>
      </c>
      <c r="P958" s="119">
        <v>2.13</v>
      </c>
      <c r="Q958" s="119">
        <v>2.15</v>
      </c>
      <c r="R958" s="119">
        <v>1.78</v>
      </c>
      <c r="S958" s="119">
        <v>1.56</v>
      </c>
      <c r="T958" s="119">
        <v>1.66</v>
      </c>
      <c r="U958" s="119">
        <v>2.3199999999999998</v>
      </c>
      <c r="V958" s="119">
        <v>1.5</v>
      </c>
      <c r="W958" s="119">
        <v>1.64</v>
      </c>
      <c r="X958" s="119">
        <v>1.31</v>
      </c>
      <c r="Y958" s="119">
        <v>1.44</v>
      </c>
      <c r="Z958" s="119">
        <v>2.11</v>
      </c>
      <c r="AA958" s="119">
        <v>1.58</v>
      </c>
      <c r="AB958" s="119">
        <v>1.46</v>
      </c>
      <c r="AC958" s="119">
        <v>2.5299999999999998</v>
      </c>
      <c r="AD958" s="119">
        <v>1.46</v>
      </c>
      <c r="AE958" s="119">
        <v>1.66</v>
      </c>
      <c r="AF958" s="119">
        <v>1.97</v>
      </c>
      <c r="AG958" s="119">
        <v>1.88</v>
      </c>
      <c r="AH958" s="119">
        <v>1.83</v>
      </c>
      <c r="AI958" s="119">
        <v>1.71</v>
      </c>
      <c r="AJ958" s="119">
        <v>1.57</v>
      </c>
      <c r="AK958" s="119">
        <v>2.23</v>
      </c>
      <c r="AL958" s="119">
        <v>1.73</v>
      </c>
      <c r="AM958" s="119">
        <v>1.67</v>
      </c>
      <c r="AN958" s="119">
        <v>1.62</v>
      </c>
      <c r="AO958" s="119">
        <v>1.89</v>
      </c>
      <c r="AP958" s="119">
        <v>1.53</v>
      </c>
      <c r="AQ958" s="119">
        <v>1.71</v>
      </c>
      <c r="AR958" s="119">
        <v>1.75</v>
      </c>
      <c r="AS958" s="119">
        <v>1.91</v>
      </c>
      <c r="AT958" s="119">
        <v>1.78</v>
      </c>
      <c r="AU958" s="119">
        <v>1.81</v>
      </c>
      <c r="AV958" s="119">
        <v>1.85</v>
      </c>
      <c r="AW958" s="119">
        <v>1.52</v>
      </c>
      <c r="AX958" s="119">
        <v>1.92</v>
      </c>
      <c r="AY958" s="119">
        <v>1.94</v>
      </c>
      <c r="AZ958" s="119">
        <v>1.83</v>
      </c>
      <c r="BA958" s="119">
        <v>1.73</v>
      </c>
      <c r="BB958" s="119">
        <v>1.7</v>
      </c>
      <c r="BC958" s="119">
        <v>1.81</v>
      </c>
    </row>
    <row r="959" spans="1:55" ht="29.25" x14ac:dyDescent="0.45">
      <c r="A959" s="260">
        <v>10</v>
      </c>
      <c r="B959" s="173" t="s">
        <v>163</v>
      </c>
      <c r="C959" s="120">
        <v>3.5</v>
      </c>
      <c r="D959" s="120">
        <v>3.56</v>
      </c>
      <c r="E959" s="120">
        <v>3.77</v>
      </c>
      <c r="F959" s="120">
        <v>3.57</v>
      </c>
      <c r="G959" s="120">
        <v>3.72</v>
      </c>
      <c r="H959" s="120">
        <v>3.59</v>
      </c>
      <c r="I959" s="120">
        <v>4.05</v>
      </c>
      <c r="J959" s="120">
        <v>3.96</v>
      </c>
      <c r="K959" s="120">
        <v>3.82</v>
      </c>
      <c r="L959" s="120">
        <v>4.3099999999999996</v>
      </c>
      <c r="M959" s="120">
        <v>2.79</v>
      </c>
      <c r="N959" s="120">
        <v>4.09</v>
      </c>
      <c r="O959" s="120">
        <v>2.92</v>
      </c>
      <c r="P959" s="120">
        <v>3.62</v>
      </c>
      <c r="Q959" s="120">
        <v>3.2</v>
      </c>
      <c r="R959" s="120">
        <v>3.54</v>
      </c>
      <c r="S959" s="120">
        <v>3.09</v>
      </c>
      <c r="T959" s="120">
        <v>3.03</v>
      </c>
      <c r="U959" s="120">
        <v>3.46</v>
      </c>
      <c r="V959" s="120">
        <v>3.18</v>
      </c>
      <c r="W959" s="120">
        <v>3.08</v>
      </c>
      <c r="X959" s="120">
        <v>3.42</v>
      </c>
      <c r="Y959" s="120">
        <v>2.33</v>
      </c>
      <c r="Z959" s="120">
        <v>3.03</v>
      </c>
      <c r="AA959" s="120">
        <v>2.89</v>
      </c>
      <c r="AB959" s="120">
        <v>2.58</v>
      </c>
      <c r="AC959" s="120">
        <v>3.07</v>
      </c>
      <c r="AD959" s="120">
        <v>2.95</v>
      </c>
      <c r="AE959" s="120">
        <v>3.02</v>
      </c>
      <c r="AF959" s="120">
        <v>3.11</v>
      </c>
      <c r="AG959" s="120">
        <v>2.54</v>
      </c>
      <c r="AH959" s="120">
        <v>2.79</v>
      </c>
      <c r="AI959" s="120">
        <v>2.97</v>
      </c>
      <c r="AJ959" s="120">
        <v>2.93</v>
      </c>
      <c r="AK959" s="120">
        <v>2.4900000000000002</v>
      </c>
      <c r="AL959" s="120">
        <v>3.17</v>
      </c>
      <c r="AM959" s="120">
        <v>2.6</v>
      </c>
      <c r="AN959" s="120">
        <v>2.82</v>
      </c>
      <c r="AO959" s="120">
        <v>2.74</v>
      </c>
      <c r="AP959" s="120">
        <v>2.96</v>
      </c>
      <c r="AQ959" s="120">
        <v>2.5299999999999998</v>
      </c>
      <c r="AR959" s="120">
        <v>3.01</v>
      </c>
      <c r="AS959" s="120">
        <v>3.13</v>
      </c>
      <c r="AT959" s="120">
        <v>3.07</v>
      </c>
      <c r="AU959" s="120">
        <v>2.69</v>
      </c>
      <c r="AV959" s="120">
        <v>2.9</v>
      </c>
      <c r="AW959" s="120">
        <v>3.19</v>
      </c>
      <c r="AX959" s="120">
        <v>3.13</v>
      </c>
      <c r="AY959" s="120">
        <v>3.03</v>
      </c>
      <c r="AZ959" s="120">
        <v>2.88</v>
      </c>
      <c r="BA959" s="120">
        <v>2.95</v>
      </c>
      <c r="BB959" s="120">
        <v>3.15</v>
      </c>
      <c r="BC959" s="120">
        <v>2.76</v>
      </c>
    </row>
    <row r="960" spans="1:55" ht="42" x14ac:dyDescent="0.45">
      <c r="A960" s="261">
        <v>11</v>
      </c>
      <c r="B960" s="174" t="s">
        <v>22</v>
      </c>
      <c r="C960" s="119">
        <v>4.24</v>
      </c>
      <c r="D960" s="119">
        <v>5.17</v>
      </c>
      <c r="E960" s="119">
        <v>4.2</v>
      </c>
      <c r="F960" s="119">
        <v>4.17</v>
      </c>
      <c r="G960" s="119">
        <v>4.1900000000000004</v>
      </c>
      <c r="H960" s="119">
        <v>4.75</v>
      </c>
      <c r="I960" s="119">
        <v>4.58</v>
      </c>
      <c r="J960" s="119">
        <v>4.99</v>
      </c>
      <c r="K960" s="119">
        <v>4.97</v>
      </c>
      <c r="L960" s="119">
        <v>5.32</v>
      </c>
      <c r="M960" s="119">
        <v>5.48</v>
      </c>
      <c r="N960" s="119">
        <v>5.14</v>
      </c>
      <c r="O960" s="119">
        <v>4.5199999999999996</v>
      </c>
      <c r="P960" s="119">
        <v>5.92</v>
      </c>
      <c r="Q960" s="119">
        <v>5.24</v>
      </c>
      <c r="R960" s="119">
        <v>5.38</v>
      </c>
      <c r="S960" s="119">
        <v>5.21</v>
      </c>
      <c r="T960" s="119">
        <v>4.33</v>
      </c>
      <c r="U960" s="119">
        <v>5.78</v>
      </c>
      <c r="V960" s="119">
        <v>5.28</v>
      </c>
      <c r="W960" s="119">
        <v>5.58</v>
      </c>
      <c r="X960" s="119">
        <v>5.72</v>
      </c>
      <c r="Y960" s="119">
        <v>5.52</v>
      </c>
      <c r="Z960" s="119">
        <v>5.49</v>
      </c>
      <c r="AA960" s="119">
        <v>5.65</v>
      </c>
      <c r="AB960" s="119">
        <v>5.4</v>
      </c>
      <c r="AC960" s="119">
        <v>5.36</v>
      </c>
      <c r="AD960" s="119">
        <v>4.8499999999999996</v>
      </c>
      <c r="AE960" s="119">
        <v>5.83</v>
      </c>
      <c r="AF960" s="119">
        <v>6.75</v>
      </c>
      <c r="AG960" s="119">
        <v>6.43</v>
      </c>
      <c r="AH960" s="119">
        <v>6.15</v>
      </c>
      <c r="AI960" s="119">
        <v>5.7</v>
      </c>
      <c r="AJ960" s="119">
        <v>5.31</v>
      </c>
      <c r="AK960" s="119">
        <v>4.99</v>
      </c>
      <c r="AL960" s="119">
        <v>4.78</v>
      </c>
      <c r="AM960" s="119">
        <v>5.17</v>
      </c>
      <c r="AN960" s="119">
        <v>5.01</v>
      </c>
      <c r="AO960" s="119">
        <v>5.35</v>
      </c>
      <c r="AP960" s="119">
        <v>4.71</v>
      </c>
      <c r="AQ960" s="119">
        <v>5.26</v>
      </c>
      <c r="AR960" s="119">
        <v>5.5</v>
      </c>
      <c r="AS960" s="119">
        <v>5.16</v>
      </c>
      <c r="AT960" s="119">
        <v>5.24</v>
      </c>
      <c r="AU960" s="119">
        <v>5.85</v>
      </c>
      <c r="AV960" s="119">
        <v>5.65</v>
      </c>
      <c r="AW960" s="119">
        <v>5.55</v>
      </c>
      <c r="AX960" s="119">
        <v>4.6399999999999997</v>
      </c>
      <c r="AY960" s="119">
        <v>5.22</v>
      </c>
      <c r="AZ960" s="119">
        <v>5.37</v>
      </c>
      <c r="BA960" s="119">
        <v>5.31</v>
      </c>
      <c r="BB960" s="119">
        <v>4.91</v>
      </c>
      <c r="BC960" s="119">
        <v>5.71</v>
      </c>
    </row>
    <row r="961" spans="1:55" ht="29.25" x14ac:dyDescent="0.45">
      <c r="A961" s="260">
        <v>12</v>
      </c>
      <c r="B961" s="173" t="s">
        <v>164</v>
      </c>
      <c r="C961" s="120">
        <v>0.4</v>
      </c>
      <c r="D961" s="120">
        <v>0.23</v>
      </c>
      <c r="E961" s="120">
        <v>0.25</v>
      </c>
      <c r="F961" s="120">
        <v>0.31</v>
      </c>
      <c r="G961" s="120">
        <v>0.26</v>
      </c>
      <c r="H961" s="120">
        <v>0.21</v>
      </c>
      <c r="I961" s="120">
        <v>0.24</v>
      </c>
      <c r="J961" s="120">
        <v>0.27</v>
      </c>
      <c r="K961" s="120">
        <v>0.28999999999999998</v>
      </c>
      <c r="L961" s="120">
        <v>0.5</v>
      </c>
      <c r="M961" s="120">
        <v>0.21</v>
      </c>
      <c r="N961" s="120">
        <v>0.3</v>
      </c>
      <c r="O961" s="120">
        <v>0.32</v>
      </c>
      <c r="P961" s="120">
        <v>0.2</v>
      </c>
      <c r="Q961" s="120">
        <v>0.35</v>
      </c>
      <c r="R961" s="120">
        <v>0.79</v>
      </c>
      <c r="S961" s="120">
        <v>0.34</v>
      </c>
      <c r="T961" s="120">
        <v>0.41</v>
      </c>
      <c r="U961" s="120">
        <v>0.18</v>
      </c>
      <c r="V961" s="120">
        <v>0.25</v>
      </c>
      <c r="W961" s="120">
        <v>0.23</v>
      </c>
      <c r="X961" s="120">
        <v>0.28999999999999998</v>
      </c>
      <c r="Y961" s="120">
        <v>0.34</v>
      </c>
      <c r="Z961" s="120">
        <v>0.19</v>
      </c>
      <c r="AA961" s="120">
        <v>0.28999999999999998</v>
      </c>
      <c r="AB961" s="120">
        <v>0.15</v>
      </c>
      <c r="AC961" s="120">
        <v>0.17</v>
      </c>
      <c r="AD961" s="120">
        <v>0.2</v>
      </c>
      <c r="AE961" s="120">
        <v>0.14000000000000001</v>
      </c>
      <c r="AF961" s="120">
        <v>0.26</v>
      </c>
      <c r="AG961" s="120">
        <v>0.22</v>
      </c>
      <c r="AH961" s="120">
        <v>0.23</v>
      </c>
      <c r="AI961" s="120">
        <v>0.17</v>
      </c>
      <c r="AJ961" s="120">
        <v>0.18</v>
      </c>
      <c r="AK961" s="120">
        <v>0.14000000000000001</v>
      </c>
      <c r="AL961" s="120">
        <v>0.13</v>
      </c>
      <c r="AM961" s="120">
        <v>0.2</v>
      </c>
      <c r="AN961" s="120">
        <v>0.15</v>
      </c>
      <c r="AO961" s="120">
        <v>0.14000000000000001</v>
      </c>
      <c r="AP961" s="120">
        <v>0.13</v>
      </c>
      <c r="AQ961" s="120">
        <v>0.19</v>
      </c>
      <c r="AR961" s="120">
        <v>0.2</v>
      </c>
      <c r="AS961" s="120">
        <v>0.18</v>
      </c>
      <c r="AT961" s="120">
        <v>0.26</v>
      </c>
      <c r="AU961" s="120">
        <v>0.22</v>
      </c>
      <c r="AV961" s="120">
        <v>0.16</v>
      </c>
      <c r="AW961" s="120">
        <v>0.17</v>
      </c>
      <c r="AX961" s="120">
        <v>0.13</v>
      </c>
      <c r="AY961" s="120">
        <v>0.12</v>
      </c>
      <c r="AZ961" s="120">
        <v>0.18</v>
      </c>
      <c r="BA961" s="120">
        <v>0.1</v>
      </c>
      <c r="BB961" s="120">
        <v>0.28000000000000003</v>
      </c>
      <c r="BC961" s="120">
        <v>0.24</v>
      </c>
    </row>
    <row r="962" spans="1:55" ht="29.25" x14ac:dyDescent="0.45">
      <c r="A962" s="261">
        <v>13</v>
      </c>
      <c r="B962" s="174" t="s">
        <v>165</v>
      </c>
      <c r="C962" s="119">
        <v>2.81</v>
      </c>
      <c r="D962" s="119">
        <v>2.82</v>
      </c>
      <c r="E962" s="119">
        <v>2.65</v>
      </c>
      <c r="F962" s="119">
        <v>3.5</v>
      </c>
      <c r="G962" s="119">
        <v>2.87</v>
      </c>
      <c r="H962" s="119">
        <v>2.63</v>
      </c>
      <c r="I962" s="119">
        <v>2.78</v>
      </c>
      <c r="J962" s="119">
        <v>2.61</v>
      </c>
      <c r="K962" s="119">
        <v>2.73</v>
      </c>
      <c r="L962" s="119">
        <v>2.73</v>
      </c>
      <c r="M962" s="119">
        <v>2.57</v>
      </c>
      <c r="N962" s="119">
        <v>2.72</v>
      </c>
      <c r="O962" s="119">
        <v>2.66</v>
      </c>
      <c r="P962" s="119">
        <v>2.68</v>
      </c>
      <c r="Q962" s="119">
        <v>2.79</v>
      </c>
      <c r="R962" s="119">
        <v>2.65</v>
      </c>
      <c r="S962" s="119">
        <v>2.68</v>
      </c>
      <c r="T962" s="119">
        <v>2.98</v>
      </c>
      <c r="U962" s="119">
        <v>2.96</v>
      </c>
      <c r="V962" s="119">
        <v>2.76</v>
      </c>
      <c r="W962" s="119">
        <v>2.44</v>
      </c>
      <c r="X962" s="119">
        <v>2.5</v>
      </c>
      <c r="Y962" s="119">
        <v>2.36</v>
      </c>
      <c r="Z962" s="119">
        <v>2.82</v>
      </c>
      <c r="AA962" s="119">
        <v>2.46</v>
      </c>
      <c r="AB962" s="119">
        <v>2.23</v>
      </c>
      <c r="AC962" s="119">
        <v>2.37</v>
      </c>
      <c r="AD962" s="119">
        <v>2.68</v>
      </c>
      <c r="AE962" s="119">
        <v>2.72</v>
      </c>
      <c r="AF962" s="119">
        <v>2.62</v>
      </c>
      <c r="AG962" s="119">
        <v>2.46</v>
      </c>
      <c r="AH962" s="119">
        <v>2.82</v>
      </c>
      <c r="AI962" s="119">
        <v>2.42</v>
      </c>
      <c r="AJ962" s="119">
        <v>2.5</v>
      </c>
      <c r="AK962" s="119">
        <v>2.77</v>
      </c>
      <c r="AL962" s="119">
        <v>3.15</v>
      </c>
      <c r="AM962" s="119">
        <v>3.3</v>
      </c>
      <c r="AN962" s="119">
        <v>2.5099999999999998</v>
      </c>
      <c r="AO962" s="119">
        <v>2.5099999999999998</v>
      </c>
      <c r="AP962" s="119">
        <v>2.23</v>
      </c>
      <c r="AQ962" s="119">
        <v>2.63</v>
      </c>
      <c r="AR962" s="119">
        <v>2.44</v>
      </c>
      <c r="AS962" s="119">
        <v>3.79</v>
      </c>
      <c r="AT962" s="119">
        <v>2.27</v>
      </c>
      <c r="AU962" s="119">
        <v>2.2400000000000002</v>
      </c>
      <c r="AV962" s="119">
        <v>2.4300000000000002</v>
      </c>
      <c r="AW962" s="119">
        <v>2.35</v>
      </c>
      <c r="AX962" s="119">
        <v>2.61</v>
      </c>
      <c r="AY962" s="119">
        <v>2.2799999999999998</v>
      </c>
      <c r="AZ962" s="119">
        <v>2.42</v>
      </c>
      <c r="BA962" s="119">
        <v>2.39</v>
      </c>
      <c r="BB962" s="119">
        <v>2.29</v>
      </c>
      <c r="BC962" s="119">
        <v>2.2599999999999998</v>
      </c>
    </row>
    <row r="963" spans="1:55" x14ac:dyDescent="0.45">
      <c r="A963" s="260">
        <v>14</v>
      </c>
      <c r="B963" s="173" t="s">
        <v>166</v>
      </c>
      <c r="C963" s="120">
        <v>1.38</v>
      </c>
      <c r="D963" s="120">
        <v>1.22</v>
      </c>
      <c r="E963" s="120">
        <v>1.31</v>
      </c>
      <c r="F963" s="120">
        <v>1.34</v>
      </c>
      <c r="G963" s="120">
        <v>1.3</v>
      </c>
      <c r="H963" s="120">
        <v>1.1499999999999999</v>
      </c>
      <c r="I963" s="120">
        <v>1.18</v>
      </c>
      <c r="J963" s="120">
        <v>1.1000000000000001</v>
      </c>
      <c r="K963" s="120">
        <v>1.1399999999999999</v>
      </c>
      <c r="L963" s="120">
        <v>1.23</v>
      </c>
      <c r="M963" s="120">
        <v>0.96</v>
      </c>
      <c r="N963" s="120">
        <v>1.03</v>
      </c>
      <c r="O963" s="120">
        <v>1.39</v>
      </c>
      <c r="P963" s="120">
        <v>1.1299999999999999</v>
      </c>
      <c r="Q963" s="120">
        <v>1.22</v>
      </c>
      <c r="R963" s="120">
        <v>1.19</v>
      </c>
      <c r="S963" s="120">
        <v>1.1399999999999999</v>
      </c>
      <c r="T963" s="120">
        <v>1.07</v>
      </c>
      <c r="U963" s="120">
        <v>1.1599999999999999</v>
      </c>
      <c r="V963" s="120">
        <v>1.2</v>
      </c>
      <c r="W963" s="120">
        <v>1.0900000000000001</v>
      </c>
      <c r="X963" s="120">
        <v>1.17</v>
      </c>
      <c r="Y963" s="120">
        <v>1.17</v>
      </c>
      <c r="Z963" s="120">
        <v>1.38</v>
      </c>
      <c r="AA963" s="120">
        <v>1.53</v>
      </c>
      <c r="AB963" s="120">
        <v>1.27</v>
      </c>
      <c r="AC963" s="120">
        <v>1.47</v>
      </c>
      <c r="AD963" s="120">
        <v>1.68</v>
      </c>
      <c r="AE963" s="120">
        <v>1.44</v>
      </c>
      <c r="AF963" s="120">
        <v>1.26</v>
      </c>
      <c r="AG963" s="120">
        <v>1.27</v>
      </c>
      <c r="AH963" s="120">
        <v>1.54</v>
      </c>
      <c r="AI963" s="120">
        <v>1.2</v>
      </c>
      <c r="AJ963" s="120">
        <v>1.1100000000000001</v>
      </c>
      <c r="AK963" s="120">
        <v>1.22</v>
      </c>
      <c r="AL963" s="120">
        <v>1.32</v>
      </c>
      <c r="AM963" s="120">
        <v>1.51</v>
      </c>
      <c r="AN963" s="120">
        <v>1.35</v>
      </c>
      <c r="AO963" s="120">
        <v>1.53</v>
      </c>
      <c r="AP963" s="120">
        <v>1.42</v>
      </c>
      <c r="AQ963" s="120">
        <v>1.48</v>
      </c>
      <c r="AR963" s="120">
        <v>1.32</v>
      </c>
      <c r="AS963" s="120">
        <v>1.22</v>
      </c>
      <c r="AT963" s="120">
        <v>1.1200000000000001</v>
      </c>
      <c r="AU963" s="120">
        <v>1.04</v>
      </c>
      <c r="AV963" s="120">
        <v>1.5</v>
      </c>
      <c r="AW963" s="120">
        <v>1.1000000000000001</v>
      </c>
      <c r="AX963" s="120">
        <v>1.21</v>
      </c>
      <c r="AY963" s="120">
        <v>1.42</v>
      </c>
      <c r="AZ963" s="120">
        <v>1.34</v>
      </c>
      <c r="BA963" s="120">
        <v>1.41</v>
      </c>
      <c r="BB963" s="120">
        <v>1.37</v>
      </c>
      <c r="BC963" s="120">
        <v>1.45</v>
      </c>
    </row>
    <row r="964" spans="1:55" ht="29.25" x14ac:dyDescent="0.45">
      <c r="A964" s="261">
        <v>15</v>
      </c>
      <c r="B964" s="174" t="s">
        <v>167</v>
      </c>
      <c r="C964" s="119">
        <v>7.18</v>
      </c>
      <c r="D964" s="119">
        <v>7.02</v>
      </c>
      <c r="E964" s="119">
        <v>6.86</v>
      </c>
      <c r="F964" s="119">
        <v>5.99</v>
      </c>
      <c r="G964" s="119">
        <v>6.56</v>
      </c>
      <c r="H964" s="119">
        <v>6.67</v>
      </c>
      <c r="I964" s="119">
        <v>6.48</v>
      </c>
      <c r="J964" s="119">
        <v>6</v>
      </c>
      <c r="K964" s="119">
        <v>5.78</v>
      </c>
      <c r="L964" s="119">
        <v>6.28</v>
      </c>
      <c r="M964" s="119">
        <v>6.43</v>
      </c>
      <c r="N964" s="119">
        <v>6.28</v>
      </c>
      <c r="O964" s="119">
        <v>7.46</v>
      </c>
      <c r="P964" s="119">
        <v>6.22</v>
      </c>
      <c r="Q964" s="119">
        <v>6.56</v>
      </c>
      <c r="R964" s="119">
        <v>6.61</v>
      </c>
      <c r="S964" s="119">
        <v>7.39</v>
      </c>
      <c r="T964" s="119">
        <v>6.14</v>
      </c>
      <c r="U964" s="119">
        <v>6.13</v>
      </c>
      <c r="V964" s="119">
        <v>8.14</v>
      </c>
      <c r="W964" s="119">
        <v>6.91</v>
      </c>
      <c r="X964" s="119">
        <v>7.36</v>
      </c>
      <c r="Y964" s="119">
        <v>5.87</v>
      </c>
      <c r="Z964" s="119">
        <v>6.36</v>
      </c>
      <c r="AA964" s="119">
        <v>7.37</v>
      </c>
      <c r="AB964" s="119">
        <v>10.199999999999999</v>
      </c>
      <c r="AC964" s="119">
        <v>8.44</v>
      </c>
      <c r="AD964" s="119">
        <v>7.54</v>
      </c>
      <c r="AE964" s="119">
        <v>8.2799999999999994</v>
      </c>
      <c r="AF964" s="119">
        <v>9.6199999999999992</v>
      </c>
      <c r="AG964" s="119">
        <v>9.2799999999999994</v>
      </c>
      <c r="AH964" s="119">
        <v>7.88</v>
      </c>
      <c r="AI964" s="119">
        <v>7.23</v>
      </c>
      <c r="AJ964" s="119">
        <v>5.69</v>
      </c>
      <c r="AK964" s="119">
        <v>6.89</v>
      </c>
      <c r="AL964" s="119">
        <v>5.87</v>
      </c>
      <c r="AM964" s="119">
        <v>6.28</v>
      </c>
      <c r="AN964" s="119">
        <v>8.17</v>
      </c>
      <c r="AO964" s="119">
        <v>7.66</v>
      </c>
      <c r="AP964" s="119">
        <v>7.57</v>
      </c>
      <c r="AQ964" s="119">
        <v>6.18</v>
      </c>
      <c r="AR964" s="119">
        <v>7.28</v>
      </c>
      <c r="AS964" s="119">
        <v>6.22</v>
      </c>
      <c r="AT964" s="119">
        <v>11.09</v>
      </c>
      <c r="AU964" s="119">
        <v>9.3800000000000008</v>
      </c>
      <c r="AV964" s="119">
        <v>6.53</v>
      </c>
      <c r="AW964" s="119">
        <v>5.63</v>
      </c>
      <c r="AX964" s="119">
        <v>6</v>
      </c>
      <c r="AY964" s="119">
        <v>8.2799999999999994</v>
      </c>
      <c r="AZ964" s="119">
        <v>6.63</v>
      </c>
      <c r="BA964" s="119">
        <v>7.22</v>
      </c>
      <c r="BB964" s="119">
        <v>7.82</v>
      </c>
      <c r="BC964" s="119">
        <v>6.7</v>
      </c>
    </row>
    <row r="965" spans="1:55" ht="29.25" x14ac:dyDescent="0.45">
      <c r="A965" s="260">
        <v>16</v>
      </c>
      <c r="B965" s="173" t="s">
        <v>168</v>
      </c>
      <c r="C965" s="120">
        <v>10.81</v>
      </c>
      <c r="D965" s="120">
        <v>10.1</v>
      </c>
      <c r="E965" s="120">
        <v>10.6</v>
      </c>
      <c r="F965" s="120">
        <v>10.97</v>
      </c>
      <c r="G965" s="120">
        <v>11.28</v>
      </c>
      <c r="H965" s="120">
        <v>11.1</v>
      </c>
      <c r="I965" s="120">
        <v>11.49</v>
      </c>
      <c r="J965" s="120">
        <v>11.15</v>
      </c>
      <c r="K965" s="120">
        <v>11.08</v>
      </c>
      <c r="L965" s="120">
        <v>11.66</v>
      </c>
      <c r="M965" s="120">
        <v>11.73</v>
      </c>
      <c r="N965" s="120">
        <v>11.8</v>
      </c>
      <c r="O965" s="120">
        <v>11.82</v>
      </c>
      <c r="P965" s="120">
        <v>11.24</v>
      </c>
      <c r="Q965" s="120">
        <v>11.72</v>
      </c>
      <c r="R965" s="120">
        <v>12.07</v>
      </c>
      <c r="S965" s="120">
        <v>11.93</v>
      </c>
      <c r="T965" s="120">
        <v>12</v>
      </c>
      <c r="U965" s="120">
        <v>11.89</v>
      </c>
      <c r="V965" s="120">
        <v>11.71</v>
      </c>
      <c r="W965" s="120">
        <v>11.76</v>
      </c>
      <c r="X965" s="120">
        <v>12.44</v>
      </c>
      <c r="Y965" s="120">
        <v>11.83</v>
      </c>
      <c r="Z965" s="120">
        <v>11.89</v>
      </c>
      <c r="AA965" s="120">
        <v>11.84</v>
      </c>
      <c r="AB965" s="120">
        <v>10.33</v>
      </c>
      <c r="AC965" s="120">
        <v>11.3</v>
      </c>
      <c r="AD965" s="120">
        <v>12.19</v>
      </c>
      <c r="AE965" s="120">
        <v>12.83</v>
      </c>
      <c r="AF965" s="120">
        <v>12.49</v>
      </c>
      <c r="AG965" s="120">
        <v>12.65</v>
      </c>
      <c r="AH965" s="120">
        <v>12.61</v>
      </c>
      <c r="AI965" s="120">
        <v>12.1</v>
      </c>
      <c r="AJ965" s="120">
        <v>12.46</v>
      </c>
      <c r="AK965" s="120">
        <v>11.78</v>
      </c>
      <c r="AL965" s="120">
        <v>11.57</v>
      </c>
      <c r="AM965" s="120">
        <v>11.91</v>
      </c>
      <c r="AN965" s="120">
        <v>11.17</v>
      </c>
      <c r="AO965" s="120">
        <v>11.17</v>
      </c>
      <c r="AP965" s="120">
        <v>11.67</v>
      </c>
      <c r="AQ965" s="120">
        <v>12.31</v>
      </c>
      <c r="AR965" s="120">
        <v>12.15</v>
      </c>
      <c r="AS965" s="120">
        <v>12.86</v>
      </c>
      <c r="AT965" s="120">
        <v>11.89</v>
      </c>
      <c r="AU965" s="120">
        <v>11.41</v>
      </c>
      <c r="AV965" s="120">
        <v>12.23</v>
      </c>
      <c r="AW965" s="120">
        <v>11.56</v>
      </c>
      <c r="AX965" s="120">
        <v>11.75</v>
      </c>
      <c r="AY965" s="120">
        <v>11.26</v>
      </c>
      <c r="AZ965" s="120">
        <v>10.66</v>
      </c>
      <c r="BA965" s="120">
        <v>11.46</v>
      </c>
      <c r="BB965" s="120">
        <v>11.47</v>
      </c>
      <c r="BC965" s="120">
        <v>11.57</v>
      </c>
    </row>
    <row r="966" spans="1:55" ht="42" x14ac:dyDescent="0.45">
      <c r="A966" s="261">
        <v>17</v>
      </c>
      <c r="B966" s="174" t="s">
        <v>20</v>
      </c>
      <c r="C966" s="119">
        <v>9.6199999999999992</v>
      </c>
      <c r="D966" s="119">
        <v>9.15</v>
      </c>
      <c r="E966" s="119">
        <v>9.24</v>
      </c>
      <c r="F966" s="119">
        <v>9.23</v>
      </c>
      <c r="G966" s="119">
        <v>10</v>
      </c>
      <c r="H966" s="119">
        <v>9.2200000000000006</v>
      </c>
      <c r="I966" s="119">
        <v>9.3800000000000008</v>
      </c>
      <c r="J966" s="119">
        <v>8.86</v>
      </c>
      <c r="K966" s="119">
        <v>8.9700000000000006</v>
      </c>
      <c r="L966" s="119">
        <v>9.58</v>
      </c>
      <c r="M966" s="119">
        <v>8.76</v>
      </c>
      <c r="N966" s="119">
        <v>8.89</v>
      </c>
      <c r="O966" s="119">
        <v>9.4600000000000009</v>
      </c>
      <c r="P966" s="119">
        <v>9.2899999999999991</v>
      </c>
      <c r="Q966" s="119">
        <v>9.48</v>
      </c>
      <c r="R966" s="119">
        <v>9.07</v>
      </c>
      <c r="S966" s="119">
        <v>9.08</v>
      </c>
      <c r="T966" s="119">
        <v>9.26</v>
      </c>
      <c r="U966" s="119">
        <v>9.6300000000000008</v>
      </c>
      <c r="V966" s="119">
        <v>9.2799999999999994</v>
      </c>
      <c r="W966" s="119">
        <v>8.58</v>
      </c>
      <c r="X966" s="119">
        <v>9.14</v>
      </c>
      <c r="Y966" s="119">
        <v>8.83</v>
      </c>
      <c r="Z966" s="119">
        <v>9.9600000000000009</v>
      </c>
      <c r="AA966" s="119">
        <v>10.07</v>
      </c>
      <c r="AB966" s="119">
        <v>8.6999999999999993</v>
      </c>
      <c r="AC966" s="119">
        <v>9.06</v>
      </c>
      <c r="AD966" s="119">
        <v>9.8800000000000008</v>
      </c>
      <c r="AE966" s="119">
        <v>9.19</v>
      </c>
      <c r="AF966" s="119">
        <v>9.39</v>
      </c>
      <c r="AG966" s="119">
        <v>9.07</v>
      </c>
      <c r="AH966" s="119">
        <v>9.7799999999999994</v>
      </c>
      <c r="AI966" s="119">
        <v>9.06</v>
      </c>
      <c r="AJ966" s="119">
        <v>8.64</v>
      </c>
      <c r="AK966" s="119">
        <v>9.1199999999999992</v>
      </c>
      <c r="AL966" s="119">
        <v>9.7899999999999991</v>
      </c>
      <c r="AM966" s="119">
        <v>10.27</v>
      </c>
      <c r="AN966" s="119">
        <v>9.39</v>
      </c>
      <c r="AO966" s="119">
        <v>9.16</v>
      </c>
      <c r="AP966" s="119">
        <v>8.84</v>
      </c>
      <c r="AQ966" s="119">
        <v>9.24</v>
      </c>
      <c r="AR966" s="119">
        <v>8.9600000000000009</v>
      </c>
      <c r="AS966" s="119">
        <v>8.89</v>
      </c>
      <c r="AT966" s="119">
        <v>9.44</v>
      </c>
      <c r="AU966" s="119">
        <v>8.24</v>
      </c>
      <c r="AV966" s="119">
        <v>9.86</v>
      </c>
      <c r="AW966" s="119">
        <v>8.4700000000000006</v>
      </c>
      <c r="AX966" s="119">
        <v>9.2100000000000009</v>
      </c>
      <c r="AY966" s="119">
        <v>9.5299999999999994</v>
      </c>
      <c r="AZ966" s="119">
        <v>9.68</v>
      </c>
      <c r="BA966" s="119">
        <v>9.3000000000000007</v>
      </c>
      <c r="BB966" s="119">
        <v>9.32</v>
      </c>
      <c r="BC966" s="119">
        <v>9.1199999999999992</v>
      </c>
    </row>
    <row r="967" spans="1:55" ht="42" x14ac:dyDescent="0.45">
      <c r="A967" s="260">
        <v>18</v>
      </c>
      <c r="B967" s="173" t="s">
        <v>169</v>
      </c>
      <c r="C967" s="120">
        <v>5.16</v>
      </c>
      <c r="D967" s="120">
        <v>5.32</v>
      </c>
      <c r="E967" s="120">
        <v>6.05</v>
      </c>
      <c r="F967" s="120">
        <v>5.66</v>
      </c>
      <c r="G967" s="120">
        <v>5.19</v>
      </c>
      <c r="H967" s="120">
        <v>5.0599999999999996</v>
      </c>
      <c r="I967" s="120">
        <v>5.05</v>
      </c>
      <c r="J967" s="120">
        <v>4.49</v>
      </c>
      <c r="K967" s="120">
        <v>4.57</v>
      </c>
      <c r="L967" s="120">
        <v>4.66</v>
      </c>
      <c r="M967" s="120">
        <v>4.78</v>
      </c>
      <c r="N967" s="120">
        <v>4.95</v>
      </c>
      <c r="O967" s="120">
        <v>4.9000000000000004</v>
      </c>
      <c r="P967" s="120">
        <v>5.68</v>
      </c>
      <c r="Q967" s="120">
        <v>5.68</v>
      </c>
      <c r="R967" s="120">
        <v>4.6100000000000003</v>
      </c>
      <c r="S967" s="120">
        <v>3.99</v>
      </c>
      <c r="T967" s="120">
        <v>4.17</v>
      </c>
      <c r="U967" s="120">
        <v>4.4800000000000004</v>
      </c>
      <c r="V967" s="120">
        <v>4.49</v>
      </c>
      <c r="W967" s="120">
        <v>4.95</v>
      </c>
      <c r="X967" s="120">
        <v>4.6900000000000004</v>
      </c>
      <c r="Y967" s="120">
        <v>5.59</v>
      </c>
      <c r="Z967" s="120">
        <v>4.93</v>
      </c>
      <c r="AA967" s="120">
        <v>4.74</v>
      </c>
      <c r="AB967" s="120">
        <v>4.58</v>
      </c>
      <c r="AC967" s="120">
        <v>5.27</v>
      </c>
      <c r="AD967" s="120">
        <v>4.51</v>
      </c>
      <c r="AE967" s="120">
        <v>4.3600000000000003</v>
      </c>
      <c r="AF967" s="120">
        <v>4.1399999999999997</v>
      </c>
      <c r="AG967" s="120">
        <v>3.79</v>
      </c>
      <c r="AH967" s="120">
        <v>4.1100000000000003</v>
      </c>
      <c r="AI967" s="120">
        <v>3.89</v>
      </c>
      <c r="AJ967" s="120">
        <v>3.7</v>
      </c>
      <c r="AK967" s="120">
        <v>3.99</v>
      </c>
      <c r="AL967" s="120">
        <v>3.7</v>
      </c>
      <c r="AM967" s="120">
        <v>3.44</v>
      </c>
      <c r="AN967" s="120">
        <v>3.9</v>
      </c>
      <c r="AO967" s="120">
        <v>3.8</v>
      </c>
      <c r="AP967" s="120">
        <v>3.86</v>
      </c>
      <c r="AQ967" s="120">
        <v>4.28</v>
      </c>
      <c r="AR967" s="120">
        <v>4.0999999999999996</v>
      </c>
      <c r="AS967" s="120">
        <v>4.03</v>
      </c>
      <c r="AT967" s="120">
        <v>3.35</v>
      </c>
      <c r="AU967" s="120">
        <v>3.69</v>
      </c>
      <c r="AV967" s="120">
        <v>3.58</v>
      </c>
      <c r="AW967" s="120">
        <v>3.67</v>
      </c>
      <c r="AX967" s="120">
        <v>3.7</v>
      </c>
      <c r="AY967" s="120">
        <v>3.31</v>
      </c>
      <c r="AZ967" s="120">
        <v>3.86</v>
      </c>
      <c r="BA967" s="120">
        <v>3.92</v>
      </c>
      <c r="BB967" s="120">
        <v>3.26</v>
      </c>
      <c r="BC967" s="120">
        <v>3.3</v>
      </c>
    </row>
    <row r="968" spans="1:55" ht="42" x14ac:dyDescent="0.45">
      <c r="A968" s="261">
        <v>19</v>
      </c>
      <c r="B968" s="174" t="s">
        <v>170</v>
      </c>
      <c r="C968" s="119">
        <v>13.68</v>
      </c>
      <c r="D968" s="119">
        <v>13.26</v>
      </c>
      <c r="E968" s="119">
        <v>13.58</v>
      </c>
      <c r="F968" s="119">
        <v>13.83</v>
      </c>
      <c r="G968" s="119">
        <v>13.25</v>
      </c>
      <c r="H968" s="119">
        <v>13.22</v>
      </c>
      <c r="I968" s="119">
        <v>14.03</v>
      </c>
      <c r="J968" s="119">
        <v>12.79</v>
      </c>
      <c r="K968" s="119">
        <v>12.7</v>
      </c>
      <c r="L968" s="119">
        <v>12.82</v>
      </c>
      <c r="M968" s="119">
        <v>12.89</v>
      </c>
      <c r="N968" s="119">
        <v>13.54</v>
      </c>
      <c r="O968" s="119">
        <v>13.6</v>
      </c>
      <c r="P968" s="119">
        <v>13.15</v>
      </c>
      <c r="Q968" s="119">
        <v>13.21</v>
      </c>
      <c r="R968" s="119">
        <v>13.27</v>
      </c>
      <c r="S968" s="119">
        <v>12.97</v>
      </c>
      <c r="T968" s="119">
        <v>13.25</v>
      </c>
      <c r="U968" s="119">
        <v>13.22</v>
      </c>
      <c r="V968" s="119">
        <v>12.55</v>
      </c>
      <c r="W968" s="119">
        <v>12.04</v>
      </c>
      <c r="X968" s="119">
        <v>12.11</v>
      </c>
      <c r="Y968" s="119">
        <v>13.11</v>
      </c>
      <c r="Z968" s="119">
        <v>12.68</v>
      </c>
      <c r="AA968" s="119">
        <v>12.88</v>
      </c>
      <c r="AB968" s="119">
        <v>14.52</v>
      </c>
      <c r="AC968" s="119">
        <v>12.27</v>
      </c>
      <c r="AD968" s="119">
        <v>12.83</v>
      </c>
      <c r="AE968" s="119">
        <v>12.51</v>
      </c>
      <c r="AF968" s="119">
        <v>12.74</v>
      </c>
      <c r="AG968" s="119">
        <v>12.67</v>
      </c>
      <c r="AH968" s="119">
        <v>12.36</v>
      </c>
      <c r="AI968" s="119">
        <v>12.46</v>
      </c>
      <c r="AJ968" s="119">
        <v>13.42</v>
      </c>
      <c r="AK968" s="119">
        <v>14.2</v>
      </c>
      <c r="AL968" s="119">
        <v>12.67</v>
      </c>
      <c r="AM968" s="119">
        <v>13.01</v>
      </c>
      <c r="AN968" s="119">
        <v>12.67</v>
      </c>
      <c r="AO968" s="119">
        <v>13.02</v>
      </c>
      <c r="AP968" s="119">
        <v>12.84</v>
      </c>
      <c r="AQ968" s="119">
        <v>13.93</v>
      </c>
      <c r="AR968" s="119">
        <v>13.83</v>
      </c>
      <c r="AS968" s="119">
        <v>12.83</v>
      </c>
      <c r="AT968" s="119">
        <v>12.41</v>
      </c>
      <c r="AU968" s="119">
        <v>12.3</v>
      </c>
      <c r="AV968" s="119">
        <v>12.79</v>
      </c>
      <c r="AW968" s="119">
        <v>13.59</v>
      </c>
      <c r="AX968" s="119">
        <v>12.67</v>
      </c>
      <c r="AY968" s="119">
        <v>13.38</v>
      </c>
      <c r="AZ968" s="119">
        <v>15.27</v>
      </c>
      <c r="BA968" s="119">
        <v>13.12</v>
      </c>
      <c r="BB968" s="119">
        <v>12.79</v>
      </c>
      <c r="BC968" s="119">
        <v>13.78</v>
      </c>
    </row>
    <row r="969" spans="1:55" ht="29.25" x14ac:dyDescent="0.45">
      <c r="A969" s="260">
        <v>20</v>
      </c>
      <c r="B969" s="173" t="s">
        <v>56</v>
      </c>
      <c r="C969" s="120">
        <v>25.22</v>
      </c>
      <c r="D969" s="120">
        <v>24.91</v>
      </c>
      <c r="E969" s="120">
        <v>24.4</v>
      </c>
      <c r="F969" s="120">
        <v>26.35</v>
      </c>
      <c r="G969" s="120">
        <v>27.5</v>
      </c>
      <c r="H969" s="120">
        <v>26.45</v>
      </c>
      <c r="I969" s="120">
        <v>25.09</v>
      </c>
      <c r="J969" s="120">
        <v>27.84</v>
      </c>
      <c r="K969" s="120">
        <v>26.41</v>
      </c>
      <c r="L969" s="120">
        <v>26.46</v>
      </c>
      <c r="M969" s="120">
        <v>27.58</v>
      </c>
      <c r="N969" s="120">
        <v>25.14</v>
      </c>
      <c r="O969" s="120">
        <v>25.94</v>
      </c>
      <c r="P969" s="120">
        <v>24.31</v>
      </c>
      <c r="Q969" s="120">
        <v>25.9</v>
      </c>
      <c r="R969" s="120">
        <v>25.17</v>
      </c>
      <c r="S969" s="120">
        <v>26.89</v>
      </c>
      <c r="T969" s="120">
        <v>27.45</v>
      </c>
      <c r="U969" s="120">
        <v>24.87</v>
      </c>
      <c r="V969" s="120">
        <v>25.39</v>
      </c>
      <c r="W969" s="120">
        <v>24.65</v>
      </c>
      <c r="X969" s="120">
        <v>25.5</v>
      </c>
      <c r="Y969" s="120">
        <v>26.87</v>
      </c>
      <c r="Z969" s="120">
        <v>25.82</v>
      </c>
      <c r="AA969" s="120">
        <v>26.05</v>
      </c>
      <c r="AB969" s="120">
        <v>25.73</v>
      </c>
      <c r="AC969" s="120">
        <v>26.87</v>
      </c>
      <c r="AD969" s="120">
        <v>26.11</v>
      </c>
      <c r="AE969" s="120">
        <v>25.93</v>
      </c>
      <c r="AF969" s="120">
        <v>22.85</v>
      </c>
      <c r="AG969" s="120">
        <v>24.87</v>
      </c>
      <c r="AH969" s="120">
        <v>24.33</v>
      </c>
      <c r="AI969" s="120">
        <v>24.63</v>
      </c>
      <c r="AJ969" s="120">
        <v>26.67</v>
      </c>
      <c r="AK969" s="120">
        <v>24.85</v>
      </c>
      <c r="AL969" s="120">
        <v>26.51</v>
      </c>
      <c r="AM969" s="120">
        <v>26.4</v>
      </c>
      <c r="AN969" s="120">
        <v>24.27</v>
      </c>
      <c r="AO969" s="120">
        <v>24.84</v>
      </c>
      <c r="AP969" s="120">
        <v>27.17</v>
      </c>
      <c r="AQ969" s="120">
        <v>25.89</v>
      </c>
      <c r="AR969" s="120">
        <v>24.68</v>
      </c>
      <c r="AS969" s="120">
        <v>25.26</v>
      </c>
      <c r="AT969" s="120">
        <v>23.67</v>
      </c>
      <c r="AU969" s="120">
        <v>23.23</v>
      </c>
      <c r="AV969" s="120">
        <v>25.44</v>
      </c>
      <c r="AW969" s="120">
        <v>26.09</v>
      </c>
      <c r="AX969" s="120">
        <v>26.2</v>
      </c>
      <c r="AY969" s="120">
        <v>25.96</v>
      </c>
      <c r="AZ969" s="120">
        <v>24.38</v>
      </c>
      <c r="BA969" s="120">
        <v>27.25</v>
      </c>
      <c r="BB969" s="120">
        <v>25.59</v>
      </c>
      <c r="BC969" s="120">
        <v>26.66</v>
      </c>
    </row>
    <row r="970" spans="1:55" ht="29.25" x14ac:dyDescent="0.45">
      <c r="A970" s="261">
        <v>21</v>
      </c>
      <c r="B970" s="174" t="s">
        <v>39</v>
      </c>
      <c r="C970" s="119">
        <v>16.29</v>
      </c>
      <c r="D970" s="119">
        <v>16.309999999999999</v>
      </c>
      <c r="E970" s="119">
        <v>15.69</v>
      </c>
      <c r="F970" s="119">
        <v>16.75</v>
      </c>
      <c r="G970" s="119">
        <v>18.059999999999999</v>
      </c>
      <c r="H970" s="119">
        <v>17.940000000000001</v>
      </c>
      <c r="I970" s="119">
        <v>16.350000000000001</v>
      </c>
      <c r="J970" s="119">
        <v>18.98</v>
      </c>
      <c r="K970" s="119">
        <v>17.54</v>
      </c>
      <c r="L970" s="119">
        <v>17.13</v>
      </c>
      <c r="M970" s="119">
        <v>17.89</v>
      </c>
      <c r="N970" s="119">
        <v>15.26</v>
      </c>
      <c r="O970" s="119">
        <v>16.059999999999999</v>
      </c>
      <c r="P970" s="119">
        <v>14.5</v>
      </c>
      <c r="Q970" s="119">
        <v>15.25</v>
      </c>
      <c r="R970" s="119">
        <v>15.05</v>
      </c>
      <c r="S970" s="119">
        <v>16.71</v>
      </c>
      <c r="T970" s="119">
        <v>17.21</v>
      </c>
      <c r="U970" s="119">
        <v>14.75</v>
      </c>
      <c r="V970" s="119">
        <v>15.37</v>
      </c>
      <c r="W970" s="119">
        <v>14.82</v>
      </c>
      <c r="X970" s="119">
        <v>15.24</v>
      </c>
      <c r="Y970" s="119">
        <v>14.78</v>
      </c>
      <c r="Z970" s="119">
        <v>14.19</v>
      </c>
      <c r="AA970" s="119">
        <v>15.07</v>
      </c>
      <c r="AB970" s="119">
        <v>17.329999999999998</v>
      </c>
      <c r="AC970" s="119">
        <v>17.07</v>
      </c>
      <c r="AD970" s="119">
        <v>15.67</v>
      </c>
      <c r="AE970" s="119">
        <v>15.21</v>
      </c>
      <c r="AF970" s="119">
        <v>13.28</v>
      </c>
      <c r="AG970" s="119">
        <v>14.95</v>
      </c>
      <c r="AH970" s="119">
        <v>14.84</v>
      </c>
      <c r="AI970" s="119">
        <v>14.92</v>
      </c>
      <c r="AJ970" s="119">
        <v>15.53</v>
      </c>
      <c r="AK970" s="119">
        <v>13.48</v>
      </c>
      <c r="AL970" s="119">
        <v>13.72</v>
      </c>
      <c r="AM970" s="119">
        <v>15.68</v>
      </c>
      <c r="AN970" s="119">
        <v>13.68</v>
      </c>
      <c r="AO970" s="119">
        <v>14.21</v>
      </c>
      <c r="AP970" s="119">
        <v>16.829999999999998</v>
      </c>
      <c r="AQ970" s="119">
        <v>15.05</v>
      </c>
      <c r="AR970" s="119">
        <v>14.87</v>
      </c>
      <c r="AS970" s="119">
        <v>14.71</v>
      </c>
      <c r="AT970" s="119">
        <v>13.89</v>
      </c>
      <c r="AU970" s="119">
        <v>13.39</v>
      </c>
      <c r="AV970" s="119">
        <v>14.74</v>
      </c>
      <c r="AW970" s="119">
        <v>15.15</v>
      </c>
      <c r="AX970" s="119">
        <v>13.34</v>
      </c>
      <c r="AY970" s="119">
        <v>15.16</v>
      </c>
      <c r="AZ970" s="119">
        <v>13.74</v>
      </c>
      <c r="BA970" s="119">
        <v>15.96</v>
      </c>
      <c r="BB970" s="119">
        <v>14.63</v>
      </c>
      <c r="BC970" s="119">
        <v>15.25</v>
      </c>
    </row>
    <row r="971" spans="1:55" ht="29.25" x14ac:dyDescent="0.45">
      <c r="A971" s="260">
        <v>22</v>
      </c>
      <c r="B971" s="173" t="s">
        <v>14</v>
      </c>
      <c r="C971" s="120">
        <v>8.93</v>
      </c>
      <c r="D971" s="120">
        <v>8.6</v>
      </c>
      <c r="E971" s="120">
        <v>8.7100000000000009</v>
      </c>
      <c r="F971" s="120">
        <v>9.6</v>
      </c>
      <c r="G971" s="120">
        <v>9.44</v>
      </c>
      <c r="H971" s="120">
        <v>8.51</v>
      </c>
      <c r="I971" s="120">
        <v>8.74</v>
      </c>
      <c r="J971" s="120">
        <v>8.86</v>
      </c>
      <c r="K971" s="120">
        <v>8.8699999999999992</v>
      </c>
      <c r="L971" s="120">
        <v>9.33</v>
      </c>
      <c r="M971" s="120">
        <v>9.69</v>
      </c>
      <c r="N971" s="120">
        <v>9.8800000000000008</v>
      </c>
      <c r="O971" s="120">
        <v>9.8699999999999992</v>
      </c>
      <c r="P971" s="120">
        <v>9.81</v>
      </c>
      <c r="Q971" s="120">
        <v>10.66</v>
      </c>
      <c r="R971" s="120">
        <v>10.11</v>
      </c>
      <c r="S971" s="120">
        <v>10.18</v>
      </c>
      <c r="T971" s="120">
        <v>10.24</v>
      </c>
      <c r="U971" s="120">
        <v>10.119999999999999</v>
      </c>
      <c r="V971" s="120">
        <v>10.029999999999999</v>
      </c>
      <c r="W971" s="120">
        <v>9.82</v>
      </c>
      <c r="X971" s="120">
        <v>10.26</v>
      </c>
      <c r="Y971" s="120">
        <v>12.09</v>
      </c>
      <c r="Z971" s="120">
        <v>11.63</v>
      </c>
      <c r="AA971" s="120">
        <v>10.98</v>
      </c>
      <c r="AB971" s="120">
        <v>8.4</v>
      </c>
      <c r="AC971" s="120">
        <v>9.8000000000000007</v>
      </c>
      <c r="AD971" s="120">
        <v>10.44</v>
      </c>
      <c r="AE971" s="120">
        <v>10.73</v>
      </c>
      <c r="AF971" s="120">
        <v>9.57</v>
      </c>
      <c r="AG971" s="120">
        <v>9.92</v>
      </c>
      <c r="AH971" s="120">
        <v>9.49</v>
      </c>
      <c r="AI971" s="120">
        <v>9.6999999999999993</v>
      </c>
      <c r="AJ971" s="120">
        <v>11.14</v>
      </c>
      <c r="AK971" s="120">
        <v>11.37</v>
      </c>
      <c r="AL971" s="120">
        <v>12.8</v>
      </c>
      <c r="AM971" s="120">
        <v>10.72</v>
      </c>
      <c r="AN971" s="120">
        <v>10.59</v>
      </c>
      <c r="AO971" s="120">
        <v>10.63</v>
      </c>
      <c r="AP971" s="120">
        <v>10.34</v>
      </c>
      <c r="AQ971" s="120">
        <v>10.84</v>
      </c>
      <c r="AR971" s="120">
        <v>9.81</v>
      </c>
      <c r="AS971" s="120">
        <v>10.55</v>
      </c>
      <c r="AT971" s="120">
        <v>9.7899999999999991</v>
      </c>
      <c r="AU971" s="120">
        <v>9.84</v>
      </c>
      <c r="AV971" s="120">
        <v>10.7</v>
      </c>
      <c r="AW971" s="120">
        <v>10.94</v>
      </c>
      <c r="AX971" s="120">
        <v>12.86</v>
      </c>
      <c r="AY971" s="120">
        <v>10.8</v>
      </c>
      <c r="AZ971" s="120">
        <v>10.64</v>
      </c>
      <c r="BA971" s="120">
        <v>11.29</v>
      </c>
      <c r="BB971" s="120">
        <v>10.97</v>
      </c>
      <c r="BC971" s="120">
        <v>11.41</v>
      </c>
    </row>
    <row r="972" spans="1:55" ht="29.25" x14ac:dyDescent="0.45">
      <c r="A972" s="261">
        <v>23</v>
      </c>
      <c r="B972" s="174" t="s">
        <v>57</v>
      </c>
      <c r="C972" s="119">
        <v>17.21</v>
      </c>
      <c r="D972" s="119">
        <v>17.84</v>
      </c>
      <c r="E972" s="119">
        <v>17.66</v>
      </c>
      <c r="F972" s="119">
        <v>15.5</v>
      </c>
      <c r="G972" s="119">
        <v>15.26</v>
      </c>
      <c r="H972" s="119">
        <v>16.61</v>
      </c>
      <c r="I972" s="119">
        <v>15.71</v>
      </c>
      <c r="J972" s="119">
        <v>16.059999999999999</v>
      </c>
      <c r="K972" s="119">
        <v>17.739999999999998</v>
      </c>
      <c r="L972" s="119">
        <v>15.8</v>
      </c>
      <c r="M972" s="119">
        <v>16.940000000000001</v>
      </c>
      <c r="N972" s="119">
        <v>16.47</v>
      </c>
      <c r="O972" s="119">
        <v>15.77</v>
      </c>
      <c r="P972" s="119">
        <v>16.989999999999998</v>
      </c>
      <c r="Q972" s="119">
        <v>15.21</v>
      </c>
      <c r="R972" s="119">
        <v>16.100000000000001</v>
      </c>
      <c r="S972" s="119">
        <v>16.11</v>
      </c>
      <c r="T972" s="119">
        <v>16.55</v>
      </c>
      <c r="U972" s="119">
        <v>16.05</v>
      </c>
      <c r="V972" s="119">
        <v>16.86</v>
      </c>
      <c r="W972" s="119">
        <v>18.66</v>
      </c>
      <c r="X972" s="119">
        <v>16.88</v>
      </c>
      <c r="Y972" s="119">
        <v>17.149999999999999</v>
      </c>
      <c r="Z972" s="119">
        <v>16.77</v>
      </c>
      <c r="AA972" s="119">
        <v>15.81</v>
      </c>
      <c r="AB972" s="119">
        <v>15.64</v>
      </c>
      <c r="AC972" s="119">
        <v>14.31</v>
      </c>
      <c r="AD972" s="119">
        <v>15.98</v>
      </c>
      <c r="AE972" s="119">
        <v>14.54</v>
      </c>
      <c r="AF972" s="119">
        <v>15.39</v>
      </c>
      <c r="AG972" s="119">
        <v>15.34</v>
      </c>
      <c r="AH972" s="119">
        <v>16.079999999999998</v>
      </c>
      <c r="AI972" s="119">
        <v>18.61</v>
      </c>
      <c r="AJ972" s="119">
        <v>17.61</v>
      </c>
      <c r="AK972" s="119">
        <v>18.09</v>
      </c>
      <c r="AL972" s="119">
        <v>18.82</v>
      </c>
      <c r="AM972" s="119">
        <v>17.3</v>
      </c>
      <c r="AN972" s="119">
        <v>19.649999999999999</v>
      </c>
      <c r="AO972" s="119">
        <v>17.829999999999998</v>
      </c>
      <c r="AP972" s="119">
        <v>16.98</v>
      </c>
      <c r="AQ972" s="119">
        <v>16.649999999999999</v>
      </c>
      <c r="AR972" s="119">
        <v>16.97</v>
      </c>
      <c r="AS972" s="119">
        <v>16.46</v>
      </c>
      <c r="AT972" s="119">
        <v>17.059999999999999</v>
      </c>
      <c r="AU972" s="119">
        <v>18.77</v>
      </c>
      <c r="AV972" s="119">
        <v>17.61</v>
      </c>
      <c r="AW972" s="119">
        <v>18.34</v>
      </c>
      <c r="AX972" s="119">
        <v>18.190000000000001</v>
      </c>
      <c r="AY972" s="119">
        <v>16.559999999999999</v>
      </c>
      <c r="AZ972" s="119">
        <v>17.7</v>
      </c>
      <c r="BA972" s="119">
        <v>15.41</v>
      </c>
      <c r="BB972" s="119">
        <v>17.79</v>
      </c>
      <c r="BC972" s="119">
        <v>16.600000000000001</v>
      </c>
    </row>
    <row r="973" spans="1:55" x14ac:dyDescent="0.45">
      <c r="A973" s="260">
        <v>24</v>
      </c>
      <c r="B973" s="173" t="s">
        <v>40</v>
      </c>
      <c r="C973" s="120">
        <v>2.34</v>
      </c>
      <c r="D973" s="120">
        <v>2.34</v>
      </c>
      <c r="E973" s="120">
        <v>2.42</v>
      </c>
      <c r="F973" s="120">
        <v>2.54</v>
      </c>
      <c r="G973" s="120">
        <v>2.65</v>
      </c>
      <c r="H973" s="120">
        <v>2.58</v>
      </c>
      <c r="I973" s="120">
        <v>2.61</v>
      </c>
      <c r="J973" s="120">
        <v>2.61</v>
      </c>
      <c r="K973" s="120">
        <v>2.58</v>
      </c>
      <c r="L973" s="120">
        <v>2.34</v>
      </c>
      <c r="M973" s="120">
        <v>2.19</v>
      </c>
      <c r="N973" s="120">
        <v>2.38</v>
      </c>
      <c r="O973" s="120">
        <v>2.48</v>
      </c>
      <c r="P973" s="120">
        <v>2.7</v>
      </c>
      <c r="Q973" s="120">
        <v>2.72</v>
      </c>
      <c r="R973" s="120">
        <v>2.74</v>
      </c>
      <c r="S973" s="120">
        <v>2.5</v>
      </c>
      <c r="T973" s="120">
        <v>2.59</v>
      </c>
      <c r="U973" s="120">
        <v>2.4900000000000002</v>
      </c>
      <c r="V973" s="120">
        <v>2.4</v>
      </c>
      <c r="W973" s="120">
        <v>2.39</v>
      </c>
      <c r="X973" s="120">
        <v>2.09</v>
      </c>
      <c r="Y973" s="120">
        <v>2.2999999999999998</v>
      </c>
      <c r="Z973" s="120">
        <v>2.25</v>
      </c>
      <c r="AA973" s="120">
        <v>2.57</v>
      </c>
      <c r="AB973" s="120">
        <v>2</v>
      </c>
      <c r="AC973" s="120">
        <v>2.58</v>
      </c>
      <c r="AD973" s="120">
        <v>2.75</v>
      </c>
      <c r="AE973" s="120">
        <v>2.61</v>
      </c>
      <c r="AF973" s="120">
        <v>2.59</v>
      </c>
      <c r="AG973" s="120">
        <v>2.4700000000000002</v>
      </c>
      <c r="AH973" s="120">
        <v>2.29</v>
      </c>
      <c r="AI973" s="120">
        <v>2.3199999999999998</v>
      </c>
      <c r="AJ973" s="120">
        <v>2.16</v>
      </c>
      <c r="AK973" s="120">
        <v>2.2000000000000002</v>
      </c>
      <c r="AL973" s="120">
        <v>2.2799999999999998</v>
      </c>
      <c r="AM973" s="120">
        <v>2.75</v>
      </c>
      <c r="AN973" s="120">
        <v>2.5299999999999998</v>
      </c>
      <c r="AO973" s="120">
        <v>2.72</v>
      </c>
      <c r="AP973" s="120">
        <v>2.77</v>
      </c>
      <c r="AQ973" s="120">
        <v>2.77</v>
      </c>
      <c r="AR973" s="120">
        <v>2.58</v>
      </c>
      <c r="AS973" s="120">
        <v>2.64</v>
      </c>
      <c r="AT973" s="120">
        <v>2.7</v>
      </c>
      <c r="AU973" s="120">
        <v>2.67</v>
      </c>
      <c r="AV973" s="120">
        <v>2.67</v>
      </c>
      <c r="AW973" s="120">
        <v>2.63</v>
      </c>
      <c r="AX973" s="120">
        <v>3.43</v>
      </c>
      <c r="AY973" s="120">
        <v>3.08</v>
      </c>
      <c r="AZ973" s="120">
        <v>3.28</v>
      </c>
      <c r="BA973" s="120">
        <v>3.1</v>
      </c>
      <c r="BB973" s="120">
        <v>3.17</v>
      </c>
      <c r="BC973" s="120">
        <v>3.26</v>
      </c>
    </row>
    <row r="974" spans="1:55" ht="42" x14ac:dyDescent="0.45">
      <c r="A974" s="261">
        <v>25</v>
      </c>
      <c r="B974" s="174" t="s">
        <v>171</v>
      </c>
      <c r="C974" s="119">
        <v>5.16</v>
      </c>
      <c r="D974" s="119">
        <v>5.32</v>
      </c>
      <c r="E974" s="119">
        <v>6.05</v>
      </c>
      <c r="F974" s="119">
        <v>5.66</v>
      </c>
      <c r="G974" s="119">
        <v>5.19</v>
      </c>
      <c r="H974" s="119">
        <v>5.0599999999999996</v>
      </c>
      <c r="I974" s="119">
        <v>5.05</v>
      </c>
      <c r="J974" s="119">
        <v>4.49</v>
      </c>
      <c r="K974" s="119">
        <v>4.57</v>
      </c>
      <c r="L974" s="119">
        <v>4.66</v>
      </c>
      <c r="M974" s="119">
        <v>4.78</v>
      </c>
      <c r="N974" s="119">
        <v>4.95</v>
      </c>
      <c r="O974" s="119">
        <v>4.9000000000000004</v>
      </c>
      <c r="P974" s="119">
        <v>5.68</v>
      </c>
      <c r="Q974" s="119">
        <v>5.68</v>
      </c>
      <c r="R974" s="119">
        <v>4.6100000000000003</v>
      </c>
      <c r="S974" s="119">
        <v>3.99</v>
      </c>
      <c r="T974" s="119">
        <v>4.17</v>
      </c>
      <c r="U974" s="119">
        <v>4.4800000000000004</v>
      </c>
      <c r="V974" s="119">
        <v>4.49</v>
      </c>
      <c r="W974" s="119">
        <v>4.95</v>
      </c>
      <c r="X974" s="119">
        <v>4.6900000000000004</v>
      </c>
      <c r="Y974" s="119">
        <v>5.59</v>
      </c>
      <c r="Z974" s="119">
        <v>4.93</v>
      </c>
      <c r="AA974" s="119">
        <v>4.74</v>
      </c>
      <c r="AB974" s="119">
        <v>4.58</v>
      </c>
      <c r="AC974" s="119">
        <v>5.27</v>
      </c>
      <c r="AD974" s="119">
        <v>4.51</v>
      </c>
      <c r="AE974" s="119">
        <v>4.3600000000000003</v>
      </c>
      <c r="AF974" s="119">
        <v>4.1399999999999997</v>
      </c>
      <c r="AG974" s="119">
        <v>3.79</v>
      </c>
      <c r="AH974" s="119">
        <v>4.1100000000000003</v>
      </c>
      <c r="AI974" s="119">
        <v>3.89</v>
      </c>
      <c r="AJ974" s="119">
        <v>3.7</v>
      </c>
      <c r="AK974" s="119">
        <v>3.99</v>
      </c>
      <c r="AL974" s="119">
        <v>3.7</v>
      </c>
      <c r="AM974" s="119">
        <v>3.44</v>
      </c>
      <c r="AN974" s="119">
        <v>3.9</v>
      </c>
      <c r="AO974" s="119">
        <v>3.8</v>
      </c>
      <c r="AP974" s="119">
        <v>3.86</v>
      </c>
      <c r="AQ974" s="119">
        <v>4.28</v>
      </c>
      <c r="AR974" s="119">
        <v>4.0999999999999996</v>
      </c>
      <c r="AS974" s="119">
        <v>4.03</v>
      </c>
      <c r="AT974" s="119">
        <v>3.35</v>
      </c>
      <c r="AU974" s="119">
        <v>3.69</v>
      </c>
      <c r="AV974" s="119">
        <v>3.58</v>
      </c>
      <c r="AW974" s="119">
        <v>3.67</v>
      </c>
      <c r="AX974" s="119">
        <v>3.7</v>
      </c>
      <c r="AY974" s="119">
        <v>3.31</v>
      </c>
      <c r="AZ974" s="119">
        <v>3.86</v>
      </c>
      <c r="BA974" s="119">
        <v>3.92</v>
      </c>
      <c r="BB974" s="119">
        <v>3.26</v>
      </c>
      <c r="BC974" s="119">
        <v>3.3</v>
      </c>
    </row>
    <row r="975" spans="1:55" ht="29.25" x14ac:dyDescent="0.45">
      <c r="A975" s="260">
        <v>26</v>
      </c>
      <c r="B975" s="173" t="s">
        <v>15</v>
      </c>
      <c r="C975" s="120">
        <v>3.36</v>
      </c>
      <c r="D975" s="120">
        <v>3.4</v>
      </c>
      <c r="E975" s="120">
        <v>3.38</v>
      </c>
      <c r="F975" s="120">
        <v>3.43</v>
      </c>
      <c r="G975" s="120">
        <v>3.25</v>
      </c>
      <c r="H975" s="120">
        <v>3.41</v>
      </c>
      <c r="I975" s="120">
        <v>4.04</v>
      </c>
      <c r="J975" s="120">
        <v>3.5</v>
      </c>
      <c r="K975" s="120">
        <v>3.55</v>
      </c>
      <c r="L975" s="120">
        <v>3.24</v>
      </c>
      <c r="M975" s="120">
        <v>2.88</v>
      </c>
      <c r="N975" s="120">
        <v>3.48</v>
      </c>
      <c r="O975" s="120">
        <v>3.82</v>
      </c>
      <c r="P975" s="120">
        <v>3.76</v>
      </c>
      <c r="Q975" s="120">
        <v>3.86</v>
      </c>
      <c r="R975" s="120">
        <v>3.39</v>
      </c>
      <c r="S975" s="120">
        <v>3.31</v>
      </c>
      <c r="T975" s="120">
        <v>3.55</v>
      </c>
      <c r="U975" s="120">
        <v>4.51</v>
      </c>
      <c r="V975" s="120">
        <v>3.25</v>
      </c>
      <c r="W975" s="120">
        <v>3.72</v>
      </c>
      <c r="X975" s="120">
        <v>3.33</v>
      </c>
      <c r="Y975" s="120">
        <v>3.14</v>
      </c>
      <c r="Z975" s="120">
        <v>4</v>
      </c>
      <c r="AA975" s="120">
        <v>3.43</v>
      </c>
      <c r="AB975" s="120">
        <v>3.12</v>
      </c>
      <c r="AC975" s="120">
        <v>4.09</v>
      </c>
      <c r="AD975" s="120">
        <v>3.15</v>
      </c>
      <c r="AE975" s="120">
        <v>3.3</v>
      </c>
      <c r="AF975" s="120">
        <v>3.76</v>
      </c>
      <c r="AG975" s="120">
        <v>3.64</v>
      </c>
      <c r="AH975" s="120">
        <v>4.22</v>
      </c>
      <c r="AI975" s="120">
        <v>3.87</v>
      </c>
      <c r="AJ975" s="120">
        <v>3.79</v>
      </c>
      <c r="AK975" s="120">
        <v>4.03</v>
      </c>
      <c r="AL975" s="120">
        <v>3.5</v>
      </c>
      <c r="AM975" s="120">
        <v>3.46</v>
      </c>
      <c r="AN975" s="120">
        <v>3.14</v>
      </c>
      <c r="AO975" s="120">
        <v>3.81</v>
      </c>
      <c r="AP975" s="120">
        <v>3.01</v>
      </c>
      <c r="AQ975" s="120">
        <v>3.31</v>
      </c>
      <c r="AR975" s="120">
        <v>3.31</v>
      </c>
      <c r="AS975" s="120">
        <v>3.5</v>
      </c>
      <c r="AT975" s="120">
        <v>3.38</v>
      </c>
      <c r="AU975" s="120">
        <v>3.5</v>
      </c>
      <c r="AV975" s="120">
        <v>3.5</v>
      </c>
      <c r="AW975" s="120">
        <v>3.19</v>
      </c>
      <c r="AX975" s="120">
        <v>3.4</v>
      </c>
      <c r="AY975" s="120">
        <v>3.31</v>
      </c>
      <c r="AZ975" s="120">
        <v>3.15</v>
      </c>
      <c r="BA975" s="120">
        <v>3.41</v>
      </c>
      <c r="BB975" s="120">
        <v>3.3</v>
      </c>
      <c r="BC975" s="120">
        <v>3.15</v>
      </c>
    </row>
    <row r="976" spans="1:55" ht="29.25" x14ac:dyDescent="0.45">
      <c r="A976" s="261">
        <v>27</v>
      </c>
      <c r="B976" s="174" t="s">
        <v>172</v>
      </c>
      <c r="C976" s="119">
        <v>1.1299999999999999</v>
      </c>
      <c r="D976" s="119">
        <v>0.99</v>
      </c>
      <c r="E976" s="119">
        <v>1.03</v>
      </c>
      <c r="F976" s="119">
        <v>1.1299999999999999</v>
      </c>
      <c r="G976" s="119">
        <v>1.1100000000000001</v>
      </c>
      <c r="H976" s="119">
        <v>1.1100000000000001</v>
      </c>
      <c r="I976" s="119">
        <v>1.34</v>
      </c>
      <c r="J976" s="119">
        <v>1.34</v>
      </c>
      <c r="K976" s="119">
        <v>1.28</v>
      </c>
      <c r="L976" s="119">
        <v>1.33</v>
      </c>
      <c r="M976" s="119">
        <v>1.18</v>
      </c>
      <c r="N976" s="119">
        <v>1.41</v>
      </c>
      <c r="O976" s="119">
        <v>1.27</v>
      </c>
      <c r="P976" s="119">
        <v>1.42</v>
      </c>
      <c r="Q976" s="119">
        <v>1.51</v>
      </c>
      <c r="R976" s="119">
        <v>1.44</v>
      </c>
      <c r="S976" s="119">
        <v>1.58</v>
      </c>
      <c r="T976" s="119">
        <v>1.72</v>
      </c>
      <c r="U976" s="119">
        <v>1.97</v>
      </c>
      <c r="V976" s="119">
        <v>1.59</v>
      </c>
      <c r="W976" s="119">
        <v>1.83</v>
      </c>
      <c r="X976" s="119">
        <v>1.84</v>
      </c>
      <c r="Y976" s="119">
        <v>1.5</v>
      </c>
      <c r="Z976" s="119">
        <v>1.75</v>
      </c>
      <c r="AA976" s="119">
        <v>1.63</v>
      </c>
      <c r="AB976" s="119">
        <v>1.46</v>
      </c>
      <c r="AC976" s="119">
        <v>1.4</v>
      </c>
      <c r="AD976" s="119">
        <v>1.58</v>
      </c>
      <c r="AE976" s="119">
        <v>1.47</v>
      </c>
      <c r="AF976" s="119">
        <v>1.58</v>
      </c>
      <c r="AG976" s="119">
        <v>1.61</v>
      </c>
      <c r="AH976" s="119">
        <v>2.2200000000000002</v>
      </c>
      <c r="AI976" s="119">
        <v>1.96</v>
      </c>
      <c r="AJ976" s="119">
        <v>2</v>
      </c>
      <c r="AK976" s="119">
        <v>1.63</v>
      </c>
      <c r="AL976" s="119">
        <v>1.59</v>
      </c>
      <c r="AM976" s="119">
        <v>1.66</v>
      </c>
      <c r="AN976" s="119">
        <v>1.38</v>
      </c>
      <c r="AO976" s="119">
        <v>1.76</v>
      </c>
      <c r="AP976" s="119">
        <v>1.37</v>
      </c>
      <c r="AQ976" s="119">
        <v>1.42</v>
      </c>
      <c r="AR976" s="119">
        <v>1.42</v>
      </c>
      <c r="AS976" s="119">
        <v>1.41</v>
      </c>
      <c r="AT976" s="119">
        <v>1.44</v>
      </c>
      <c r="AU976" s="119">
        <v>1.51</v>
      </c>
      <c r="AV976" s="119">
        <v>1.48</v>
      </c>
      <c r="AW976" s="119">
        <v>1.47</v>
      </c>
      <c r="AX976" s="119">
        <v>1.3</v>
      </c>
      <c r="AY976" s="119">
        <v>1.17</v>
      </c>
      <c r="AZ976" s="119">
        <v>1.18</v>
      </c>
      <c r="BA976" s="119">
        <v>1.48</v>
      </c>
      <c r="BB976" s="119">
        <v>1.41</v>
      </c>
      <c r="BC976" s="119">
        <v>1.17</v>
      </c>
    </row>
    <row r="977" spans="1:55" x14ac:dyDescent="0.45">
      <c r="A977" s="260">
        <v>28</v>
      </c>
      <c r="B977" s="173" t="s">
        <v>173</v>
      </c>
      <c r="C977" s="120">
        <v>0.17</v>
      </c>
      <c r="D977" s="120">
        <v>0.23</v>
      </c>
      <c r="E977" s="120">
        <v>0.21</v>
      </c>
      <c r="F977" s="120">
        <v>0.2</v>
      </c>
      <c r="G977" s="120">
        <v>0.18</v>
      </c>
      <c r="H977" s="120">
        <v>0.18</v>
      </c>
      <c r="I977" s="120">
        <v>0.2</v>
      </c>
      <c r="J977" s="120">
        <v>0.18</v>
      </c>
      <c r="K977" s="120">
        <v>0.22</v>
      </c>
      <c r="L977" s="120">
        <v>0.15</v>
      </c>
      <c r="M977" s="120">
        <v>0.14000000000000001</v>
      </c>
      <c r="N977" s="120">
        <v>0.19</v>
      </c>
      <c r="O977" s="120">
        <v>0.19</v>
      </c>
      <c r="P977" s="120">
        <v>0.21</v>
      </c>
      <c r="Q977" s="120">
        <v>0.2</v>
      </c>
      <c r="R977" s="120">
        <v>0.18</v>
      </c>
      <c r="S977" s="120">
        <v>0.18</v>
      </c>
      <c r="T977" s="120">
        <v>0.17</v>
      </c>
      <c r="U977" s="120">
        <v>0.23</v>
      </c>
      <c r="V977" s="120">
        <v>0.17</v>
      </c>
      <c r="W977" s="120">
        <v>0.25</v>
      </c>
      <c r="X977" s="120">
        <v>0.18</v>
      </c>
      <c r="Y977" s="120">
        <v>0.2</v>
      </c>
      <c r="Z977" s="120">
        <v>0.14000000000000001</v>
      </c>
      <c r="AA977" s="120">
        <v>0.22</v>
      </c>
      <c r="AB977" s="120">
        <v>0.2</v>
      </c>
      <c r="AC977" s="120">
        <v>0.17</v>
      </c>
      <c r="AD977" s="120">
        <v>0.11</v>
      </c>
      <c r="AE977" s="120">
        <v>0.16</v>
      </c>
      <c r="AF977" s="120">
        <v>0.21</v>
      </c>
      <c r="AG977" s="120">
        <v>0.15</v>
      </c>
      <c r="AH977" s="120">
        <v>0.17</v>
      </c>
      <c r="AI977" s="120">
        <v>0.2</v>
      </c>
      <c r="AJ977" s="120">
        <v>0.21</v>
      </c>
      <c r="AK977" s="120">
        <v>0.17</v>
      </c>
      <c r="AL977" s="120">
        <v>0.19</v>
      </c>
      <c r="AM977" s="120">
        <v>0.13</v>
      </c>
      <c r="AN977" s="120">
        <v>0.13</v>
      </c>
      <c r="AO977" s="120">
        <v>0.16</v>
      </c>
      <c r="AP977" s="120">
        <v>0.1</v>
      </c>
      <c r="AQ977" s="120">
        <v>0.18</v>
      </c>
      <c r="AR977" s="120">
        <v>0.14000000000000001</v>
      </c>
      <c r="AS977" s="120">
        <v>0.18</v>
      </c>
      <c r="AT977" s="120">
        <v>0.16</v>
      </c>
      <c r="AU977" s="120">
        <v>0.19</v>
      </c>
      <c r="AV977" s="120">
        <v>0.17</v>
      </c>
      <c r="AW977" s="120">
        <v>0.2</v>
      </c>
      <c r="AX977" s="120">
        <v>0.18</v>
      </c>
      <c r="AY977" s="120">
        <v>0.2</v>
      </c>
      <c r="AZ977" s="120">
        <v>0.15</v>
      </c>
      <c r="BA977" s="120">
        <v>0.19</v>
      </c>
      <c r="BB977" s="120">
        <v>0.19</v>
      </c>
      <c r="BC977" s="120">
        <v>0.17</v>
      </c>
    </row>
    <row r="978" spans="1:55" ht="42" x14ac:dyDescent="0.45">
      <c r="A978" s="261">
        <v>29</v>
      </c>
      <c r="B978" s="174" t="s">
        <v>23</v>
      </c>
      <c r="C978" s="119">
        <v>1.58</v>
      </c>
      <c r="D978" s="119">
        <v>1.6</v>
      </c>
      <c r="E978" s="119">
        <v>1.65</v>
      </c>
      <c r="F978" s="119">
        <v>1.64</v>
      </c>
      <c r="G978" s="119">
        <v>1.52</v>
      </c>
      <c r="H978" s="119">
        <v>1.35</v>
      </c>
      <c r="I978" s="119">
        <v>1.55</v>
      </c>
      <c r="J978" s="119">
        <v>1.47</v>
      </c>
      <c r="K978" s="119">
        <v>1.47</v>
      </c>
      <c r="L978" s="119">
        <v>1.56</v>
      </c>
      <c r="M978" s="119">
        <v>1.41</v>
      </c>
      <c r="N978" s="119">
        <v>1.41</v>
      </c>
      <c r="O978" s="119">
        <v>1.3</v>
      </c>
      <c r="P978" s="119">
        <v>1.1399999999999999</v>
      </c>
      <c r="Q978" s="119">
        <v>1.08</v>
      </c>
      <c r="R978" s="119">
        <v>1.21</v>
      </c>
      <c r="S978" s="119">
        <v>1.24</v>
      </c>
      <c r="T978" s="119">
        <v>1.29</v>
      </c>
      <c r="U978" s="119">
        <v>1.49</v>
      </c>
      <c r="V978" s="119">
        <v>1.37</v>
      </c>
      <c r="W978" s="119">
        <v>1.39</v>
      </c>
      <c r="X978" s="119">
        <v>1.45</v>
      </c>
      <c r="Y978" s="119">
        <v>1.28</v>
      </c>
      <c r="Z978" s="119">
        <v>1.22</v>
      </c>
      <c r="AA978" s="119">
        <v>1.35</v>
      </c>
      <c r="AB978" s="119">
        <v>1.1599999999999999</v>
      </c>
      <c r="AC978" s="119">
        <v>1.17</v>
      </c>
      <c r="AD978" s="119">
        <v>1.19</v>
      </c>
      <c r="AE978" s="119">
        <v>1.1599999999999999</v>
      </c>
      <c r="AF978" s="119">
        <v>1.1200000000000001</v>
      </c>
      <c r="AG978" s="119">
        <v>1.1599999999999999</v>
      </c>
      <c r="AH978" s="119">
        <v>1.28</v>
      </c>
      <c r="AI978" s="119">
        <v>1.23</v>
      </c>
      <c r="AJ978" s="119">
        <v>1.22</v>
      </c>
      <c r="AK978" s="119">
        <v>1.1399999999999999</v>
      </c>
      <c r="AL978" s="119">
        <v>1.17</v>
      </c>
      <c r="AM978" s="119">
        <v>1.24</v>
      </c>
      <c r="AN978" s="119">
        <v>1.2</v>
      </c>
      <c r="AO978" s="119">
        <v>1.43</v>
      </c>
      <c r="AP978" s="119">
        <v>1.22</v>
      </c>
      <c r="AQ978" s="119">
        <v>1.26</v>
      </c>
      <c r="AR978" s="119">
        <v>1.32</v>
      </c>
      <c r="AS978" s="119">
        <v>1.38</v>
      </c>
      <c r="AT978" s="119">
        <v>1.1200000000000001</v>
      </c>
      <c r="AU978" s="119">
        <v>1.55</v>
      </c>
      <c r="AV978" s="119">
        <v>1.7</v>
      </c>
      <c r="AW978" s="119">
        <v>1.3</v>
      </c>
      <c r="AX978" s="119">
        <v>1.31</v>
      </c>
      <c r="AY978" s="119">
        <v>1.35</v>
      </c>
      <c r="AZ978" s="119">
        <v>1.42</v>
      </c>
      <c r="BA978" s="119">
        <v>1.43</v>
      </c>
      <c r="BB978" s="119">
        <v>1.27</v>
      </c>
      <c r="BC978" s="119">
        <v>1.22</v>
      </c>
    </row>
    <row r="979" spans="1:55" ht="29.25" x14ac:dyDescent="0.45">
      <c r="A979" s="260">
        <v>30</v>
      </c>
      <c r="B979" s="173" t="s">
        <v>155</v>
      </c>
      <c r="C979" s="120">
        <v>0.02</v>
      </c>
      <c r="D979" s="120">
        <v>7.0000000000000007E-2</v>
      </c>
      <c r="E979" s="120">
        <v>0.04</v>
      </c>
      <c r="F979" s="120">
        <v>0.04</v>
      </c>
      <c r="G979" s="120">
        <v>0.02</v>
      </c>
      <c r="H979" s="120">
        <v>0.03</v>
      </c>
      <c r="I979" s="120">
        <v>0.04</v>
      </c>
      <c r="J979" s="120">
        <v>0.06</v>
      </c>
      <c r="K979" s="120">
        <v>0.04</v>
      </c>
      <c r="L979" s="120">
        <v>0.03</v>
      </c>
      <c r="M979" s="120">
        <v>0.02</v>
      </c>
      <c r="N979" s="120">
        <v>0.03</v>
      </c>
      <c r="O979" s="120">
        <v>0.03</v>
      </c>
      <c r="P979" s="120">
        <v>0.03</v>
      </c>
      <c r="Q979" s="120">
        <v>0.02</v>
      </c>
      <c r="R979" s="120">
        <v>0.03</v>
      </c>
      <c r="S979" s="120">
        <v>0.02</v>
      </c>
      <c r="T979" s="120">
        <v>0.02</v>
      </c>
      <c r="U979" s="120">
        <v>0.04</v>
      </c>
      <c r="V979" s="120">
        <v>0.03</v>
      </c>
      <c r="W979" s="120">
        <v>0.02</v>
      </c>
      <c r="X979" s="120">
        <v>0.03</v>
      </c>
      <c r="Y979" s="120">
        <v>0.02</v>
      </c>
      <c r="Z979" s="120">
        <v>0.01</v>
      </c>
      <c r="AA979" s="120">
        <v>0.01</v>
      </c>
      <c r="AB979" s="120">
        <v>0.02</v>
      </c>
      <c r="AC979" s="120">
        <v>0.01</v>
      </c>
      <c r="AD979" s="120">
        <v>0.02</v>
      </c>
      <c r="AE979" s="120">
        <v>0.02</v>
      </c>
      <c r="AF979" s="120">
        <v>0.03</v>
      </c>
      <c r="AG979" s="120">
        <v>0.03</v>
      </c>
      <c r="AH979" s="120">
        <v>0.04</v>
      </c>
      <c r="AI979" s="120">
        <v>0.04</v>
      </c>
      <c r="AJ979" s="120">
        <v>0.03</v>
      </c>
      <c r="AK979" s="120">
        <v>0.01</v>
      </c>
      <c r="AL979" s="120">
        <v>0.04</v>
      </c>
      <c r="AM979" s="120">
        <v>0.04</v>
      </c>
      <c r="AN979" s="120">
        <v>0.02</v>
      </c>
      <c r="AO979" s="120">
        <v>0.02</v>
      </c>
      <c r="AP979" s="120">
        <v>0.03</v>
      </c>
      <c r="AQ979" s="120">
        <v>0.04</v>
      </c>
      <c r="AR979" s="120">
        <v>0.03</v>
      </c>
      <c r="AS979" s="120">
        <v>0.04</v>
      </c>
      <c r="AT979" s="120">
        <v>0.02</v>
      </c>
      <c r="AU979" s="120">
        <v>0.03</v>
      </c>
      <c r="AV979" s="120">
        <v>0.03</v>
      </c>
      <c r="AW979" s="120">
        <v>0.02</v>
      </c>
      <c r="AX979" s="120">
        <v>0.02</v>
      </c>
      <c r="AY979" s="120">
        <v>0.03</v>
      </c>
      <c r="AZ979" s="120">
        <v>0.03</v>
      </c>
      <c r="BA979" s="120">
        <v>0.04</v>
      </c>
      <c r="BB979" s="120">
        <v>0.02</v>
      </c>
      <c r="BC979" s="120">
        <v>0.02</v>
      </c>
    </row>
    <row r="980" spans="1:55" ht="105.75" x14ac:dyDescent="0.45">
      <c r="A980" s="261">
        <v>31</v>
      </c>
      <c r="B980" s="174" t="s">
        <v>380</v>
      </c>
      <c r="C980" s="119">
        <v>56.02</v>
      </c>
      <c r="D980" s="119">
        <v>56.05</v>
      </c>
      <c r="E980" s="119">
        <v>53.54</v>
      </c>
      <c r="F980" s="119">
        <v>55.66</v>
      </c>
      <c r="G980" s="119">
        <v>56.16</v>
      </c>
      <c r="H980" s="119">
        <v>55.14</v>
      </c>
      <c r="I980" s="119">
        <v>55.25</v>
      </c>
      <c r="J980" s="119">
        <v>57.09</v>
      </c>
      <c r="K980" s="119">
        <v>55.51</v>
      </c>
      <c r="L980" s="119">
        <v>56.08</v>
      </c>
      <c r="M980" s="119">
        <v>57.58</v>
      </c>
      <c r="N980" s="119">
        <v>55.28</v>
      </c>
      <c r="O980" s="119">
        <v>54.42</v>
      </c>
      <c r="P980" s="119">
        <v>55.15</v>
      </c>
      <c r="Q980" s="119">
        <v>55.69</v>
      </c>
      <c r="R980" s="119">
        <v>55.7</v>
      </c>
      <c r="S980" s="119">
        <v>57.2</v>
      </c>
      <c r="T980" s="119">
        <v>56.59</v>
      </c>
      <c r="U980" s="119">
        <v>55.51</v>
      </c>
      <c r="V980" s="119">
        <v>55.7</v>
      </c>
      <c r="W980" s="119">
        <v>54.13</v>
      </c>
      <c r="X980" s="119">
        <v>55.43</v>
      </c>
      <c r="Y980" s="119">
        <v>57.56</v>
      </c>
      <c r="Z980" s="119">
        <v>55.62</v>
      </c>
      <c r="AA980" s="119">
        <v>55.89</v>
      </c>
      <c r="AB980" s="119">
        <v>55.43</v>
      </c>
      <c r="AC980" s="119">
        <v>55.08</v>
      </c>
      <c r="AD980" s="119">
        <v>55.82</v>
      </c>
      <c r="AE980" s="119">
        <v>55.42</v>
      </c>
      <c r="AF980" s="119">
        <v>52.55</v>
      </c>
      <c r="AG980" s="119">
        <v>55.11</v>
      </c>
      <c r="AH980" s="119">
        <v>54.94</v>
      </c>
      <c r="AI980" s="119">
        <v>54.95</v>
      </c>
      <c r="AJ980" s="119">
        <v>58.37</v>
      </c>
      <c r="AK980" s="119">
        <v>57.37</v>
      </c>
      <c r="AL980" s="119">
        <v>57.91</v>
      </c>
      <c r="AM980" s="119">
        <v>58.26</v>
      </c>
      <c r="AN980" s="119">
        <v>55.18</v>
      </c>
      <c r="AO980" s="119">
        <v>57.16</v>
      </c>
      <c r="AP980" s="119">
        <v>58.03</v>
      </c>
      <c r="AQ980" s="119">
        <v>57.58</v>
      </c>
      <c r="AR980" s="119">
        <v>55.73</v>
      </c>
      <c r="AS980" s="119">
        <v>56.18</v>
      </c>
      <c r="AT980" s="119">
        <v>54.83</v>
      </c>
      <c r="AU980" s="119">
        <v>53.8</v>
      </c>
      <c r="AV980" s="119">
        <v>57.7</v>
      </c>
      <c r="AW980" s="119">
        <v>59.47</v>
      </c>
      <c r="AX980" s="119">
        <v>58.61</v>
      </c>
      <c r="AY980" s="119">
        <v>57.87</v>
      </c>
      <c r="AZ980" s="119">
        <v>58</v>
      </c>
      <c r="BA980" s="119">
        <v>58.03</v>
      </c>
      <c r="BB980" s="119">
        <v>58.03</v>
      </c>
      <c r="BC980" s="119">
        <v>59.75</v>
      </c>
    </row>
    <row r="981" spans="1:55" ht="144" x14ac:dyDescent="0.45">
      <c r="A981" s="260">
        <v>32</v>
      </c>
      <c r="B981" s="173" t="s">
        <v>424</v>
      </c>
      <c r="C981" s="120">
        <v>38.74</v>
      </c>
      <c r="D981" s="120">
        <v>39.06</v>
      </c>
      <c r="E981" s="120">
        <v>38.01</v>
      </c>
      <c r="F981" s="120">
        <v>39.56</v>
      </c>
      <c r="G981" s="120">
        <v>40.25</v>
      </c>
      <c r="H981" s="120">
        <v>40.51</v>
      </c>
      <c r="I981" s="120">
        <v>41.13</v>
      </c>
      <c r="J981" s="120">
        <v>42</v>
      </c>
      <c r="K981" s="120">
        <v>40.479999999999997</v>
      </c>
      <c r="L981" s="120">
        <v>41.62</v>
      </c>
      <c r="M981" s="120">
        <v>42.75</v>
      </c>
      <c r="N981" s="120">
        <v>40.79</v>
      </c>
      <c r="O981" s="120">
        <v>40.92</v>
      </c>
      <c r="P981" s="120">
        <v>39.409999999999997</v>
      </c>
      <c r="Q981" s="120">
        <v>40.69</v>
      </c>
      <c r="R981" s="120">
        <v>41.08</v>
      </c>
      <c r="S981" s="120">
        <v>42.26</v>
      </c>
      <c r="T981" s="120">
        <v>43.32</v>
      </c>
      <c r="U981" s="120">
        <v>42.3</v>
      </c>
      <c r="V981" s="120">
        <v>40.72</v>
      </c>
      <c r="W981" s="120">
        <v>40.74</v>
      </c>
      <c r="X981" s="120">
        <v>41.39</v>
      </c>
      <c r="Y981" s="120">
        <v>41.22</v>
      </c>
      <c r="Z981" s="120">
        <v>40.11</v>
      </c>
      <c r="AA981" s="120">
        <v>40.200000000000003</v>
      </c>
      <c r="AB981" s="120">
        <v>42.46</v>
      </c>
      <c r="AC981" s="120">
        <v>40.31</v>
      </c>
      <c r="AD981" s="120">
        <v>39.85</v>
      </c>
      <c r="AE981" s="120">
        <v>41.81</v>
      </c>
      <c r="AF981" s="120">
        <v>41.69</v>
      </c>
      <c r="AG981" s="120">
        <v>42.35</v>
      </c>
      <c r="AH981" s="120">
        <v>41.63</v>
      </c>
      <c r="AI981" s="120">
        <v>41.69</v>
      </c>
      <c r="AJ981" s="120">
        <v>43.09</v>
      </c>
      <c r="AK981" s="120">
        <v>41.41</v>
      </c>
      <c r="AL981" s="120">
        <v>40.07</v>
      </c>
      <c r="AM981" s="120">
        <v>41.07</v>
      </c>
      <c r="AN981" s="120">
        <v>38.44</v>
      </c>
      <c r="AO981" s="120">
        <v>39.83</v>
      </c>
      <c r="AP981" s="120">
        <v>40.9</v>
      </c>
      <c r="AQ981" s="120">
        <v>42.28</v>
      </c>
      <c r="AR981" s="120">
        <v>41.97</v>
      </c>
      <c r="AS981" s="120">
        <v>41.78</v>
      </c>
      <c r="AT981" s="120">
        <v>39.729999999999997</v>
      </c>
      <c r="AU981" s="120">
        <v>39.880000000000003</v>
      </c>
      <c r="AV981" s="120">
        <v>41.75</v>
      </c>
      <c r="AW981" s="120">
        <v>41.74</v>
      </c>
      <c r="AX981" s="120">
        <v>40.56</v>
      </c>
      <c r="AY981" s="120">
        <v>41.04</v>
      </c>
      <c r="AZ981" s="120">
        <v>40.07</v>
      </c>
      <c r="BA981" s="120">
        <v>41.5</v>
      </c>
      <c r="BB981" s="120">
        <v>39.159999999999997</v>
      </c>
      <c r="BC981" s="120">
        <v>41.23</v>
      </c>
    </row>
    <row r="982" spans="1:55" ht="182.25" x14ac:dyDescent="0.45">
      <c r="A982" s="261">
        <v>33</v>
      </c>
      <c r="B982" s="174" t="s">
        <v>428</v>
      </c>
      <c r="C982" s="119">
        <v>28.56</v>
      </c>
      <c r="D982" s="119">
        <v>29.51</v>
      </c>
      <c r="E982" s="119">
        <v>28.04</v>
      </c>
      <c r="F982" s="119">
        <v>29.17</v>
      </c>
      <c r="G982" s="119">
        <v>29.58</v>
      </c>
      <c r="H982" s="119">
        <v>30.08</v>
      </c>
      <c r="I982" s="119">
        <v>30.39</v>
      </c>
      <c r="J982" s="119">
        <v>31.47</v>
      </c>
      <c r="K982" s="119">
        <v>30.06</v>
      </c>
      <c r="L982" s="119">
        <v>30.65</v>
      </c>
      <c r="M982" s="119">
        <v>31.69</v>
      </c>
      <c r="N982" s="119">
        <v>29.7</v>
      </c>
      <c r="O982" s="119">
        <v>29.74</v>
      </c>
      <c r="P982" s="119">
        <v>28.7</v>
      </c>
      <c r="Q982" s="119">
        <v>29.67</v>
      </c>
      <c r="R982" s="119">
        <v>29.62</v>
      </c>
      <c r="S982" s="119">
        <v>30.99</v>
      </c>
      <c r="T982" s="119">
        <v>32.020000000000003</v>
      </c>
      <c r="U982" s="119">
        <v>31</v>
      </c>
      <c r="V982" s="119">
        <v>29.66</v>
      </c>
      <c r="W982" s="119">
        <v>29.6</v>
      </c>
      <c r="X982" s="119">
        <v>29.62</v>
      </c>
      <c r="Y982" s="119">
        <v>30.03</v>
      </c>
      <c r="Z982" s="119">
        <v>28.83</v>
      </c>
      <c r="AA982" s="119">
        <v>28.96</v>
      </c>
      <c r="AB982" s="119">
        <v>32.72</v>
      </c>
      <c r="AC982" s="119">
        <v>29.61</v>
      </c>
      <c r="AD982" s="119">
        <v>28.27</v>
      </c>
      <c r="AE982" s="119">
        <v>29.67</v>
      </c>
      <c r="AF982" s="119">
        <v>29.84</v>
      </c>
      <c r="AG982" s="119">
        <v>30.3</v>
      </c>
      <c r="AH982" s="119">
        <v>29.68</v>
      </c>
      <c r="AI982" s="119">
        <v>30.19</v>
      </c>
      <c r="AJ982" s="119">
        <v>31.36</v>
      </c>
      <c r="AK982" s="119">
        <v>30.2</v>
      </c>
      <c r="AL982" s="119">
        <v>29.08</v>
      </c>
      <c r="AM982" s="119">
        <v>29.77</v>
      </c>
      <c r="AN982" s="119">
        <v>27.81</v>
      </c>
      <c r="AO982" s="119">
        <v>29.29</v>
      </c>
      <c r="AP982" s="119">
        <v>29.8</v>
      </c>
      <c r="AQ982" s="119">
        <v>30.54</v>
      </c>
      <c r="AR982" s="119">
        <v>30.41</v>
      </c>
      <c r="AS982" s="119">
        <v>29.61</v>
      </c>
      <c r="AT982" s="119">
        <v>28.44</v>
      </c>
      <c r="AU982" s="119">
        <v>29.05</v>
      </c>
      <c r="AV982" s="119">
        <v>30.18</v>
      </c>
      <c r="AW982" s="119">
        <v>30.8</v>
      </c>
      <c r="AX982" s="119">
        <v>29.4</v>
      </c>
      <c r="AY982" s="119">
        <v>30.35</v>
      </c>
      <c r="AZ982" s="119">
        <v>29.99</v>
      </c>
      <c r="BA982" s="119">
        <v>30.59</v>
      </c>
      <c r="BB982" s="119">
        <v>28.35</v>
      </c>
      <c r="BC982" s="119">
        <v>30.28</v>
      </c>
    </row>
    <row r="983" spans="1:55" ht="118.5" x14ac:dyDescent="0.45">
      <c r="A983" s="260">
        <v>34</v>
      </c>
      <c r="B983" s="173" t="s">
        <v>174</v>
      </c>
      <c r="C983" s="120">
        <v>66.63</v>
      </c>
      <c r="D983" s="120">
        <v>67.67</v>
      </c>
      <c r="E983" s="120">
        <v>66.510000000000005</v>
      </c>
      <c r="F983" s="120">
        <v>66.45</v>
      </c>
      <c r="G983" s="120">
        <v>66.92</v>
      </c>
      <c r="H983" s="120">
        <v>68.819999999999993</v>
      </c>
      <c r="I983" s="120">
        <v>67.819999999999993</v>
      </c>
      <c r="J983" s="120">
        <v>69.53</v>
      </c>
      <c r="K983" s="120">
        <v>69.59</v>
      </c>
      <c r="L983" s="120">
        <v>68.53</v>
      </c>
      <c r="M983" s="120">
        <v>70.489999999999995</v>
      </c>
      <c r="N983" s="120">
        <v>67.84</v>
      </c>
      <c r="O983" s="120">
        <v>67.489999999999995</v>
      </c>
      <c r="P983" s="120">
        <v>66.88</v>
      </c>
      <c r="Q983" s="120">
        <v>66.28</v>
      </c>
      <c r="R983" s="120">
        <v>67.599999999999994</v>
      </c>
      <c r="S983" s="120">
        <v>68.83</v>
      </c>
      <c r="T983" s="120">
        <v>69.81</v>
      </c>
      <c r="U983" s="120">
        <v>68.540000000000006</v>
      </c>
      <c r="V983" s="120">
        <v>67.760000000000005</v>
      </c>
      <c r="W983" s="120">
        <v>69.27</v>
      </c>
      <c r="X983" s="120">
        <v>69.19</v>
      </c>
      <c r="Y983" s="120">
        <v>69.22</v>
      </c>
      <c r="Z983" s="120">
        <v>67.37</v>
      </c>
      <c r="AA983" s="120">
        <v>67.13</v>
      </c>
      <c r="AB983" s="120">
        <v>68.13</v>
      </c>
      <c r="AC983" s="120">
        <v>65.849999999999994</v>
      </c>
      <c r="AD983" s="120">
        <v>67.510000000000005</v>
      </c>
      <c r="AE983" s="120">
        <v>67.040000000000006</v>
      </c>
      <c r="AF983" s="120">
        <v>66.709999999999994</v>
      </c>
      <c r="AG983" s="120">
        <v>68.180000000000007</v>
      </c>
      <c r="AH983" s="120">
        <v>68.709999999999994</v>
      </c>
      <c r="AI983" s="120">
        <v>70.67</v>
      </c>
      <c r="AJ983" s="120">
        <v>71.45</v>
      </c>
      <c r="AK983" s="120">
        <v>69.5</v>
      </c>
      <c r="AL983" s="120">
        <v>68.819999999999993</v>
      </c>
      <c r="AM983" s="120">
        <v>69.25</v>
      </c>
      <c r="AN983" s="120">
        <v>68.47</v>
      </c>
      <c r="AO983" s="120">
        <v>68.55</v>
      </c>
      <c r="AP983" s="120">
        <v>69.709999999999994</v>
      </c>
      <c r="AQ983" s="120">
        <v>70.17</v>
      </c>
      <c r="AR983" s="120">
        <v>70.13</v>
      </c>
      <c r="AS983" s="120">
        <v>69.11</v>
      </c>
      <c r="AT983" s="120">
        <v>67.209999999999994</v>
      </c>
      <c r="AU983" s="120">
        <v>68.97</v>
      </c>
      <c r="AV983" s="120">
        <v>70.55</v>
      </c>
      <c r="AW983" s="120">
        <v>71.36</v>
      </c>
      <c r="AX983" s="120">
        <v>68.430000000000007</v>
      </c>
      <c r="AY983" s="120">
        <v>68.489999999999995</v>
      </c>
      <c r="AZ983" s="120">
        <v>68.78</v>
      </c>
      <c r="BA983" s="120">
        <v>68.040000000000006</v>
      </c>
      <c r="BB983" s="120">
        <v>68.290000000000006</v>
      </c>
      <c r="BC983" s="120">
        <v>69.37</v>
      </c>
    </row>
    <row r="984" spans="1:55" ht="80.25" x14ac:dyDescent="0.45">
      <c r="A984" s="261">
        <v>35</v>
      </c>
      <c r="B984" s="174" t="s">
        <v>175</v>
      </c>
      <c r="C984" s="119">
        <v>62.97</v>
      </c>
      <c r="D984" s="119">
        <v>61.52</v>
      </c>
      <c r="E984" s="119">
        <v>60.1</v>
      </c>
      <c r="F984" s="119">
        <v>62.38</v>
      </c>
      <c r="G984" s="119">
        <v>63.55</v>
      </c>
      <c r="H984" s="119">
        <v>61.05</v>
      </c>
      <c r="I984" s="119">
        <v>61.64</v>
      </c>
      <c r="J984" s="119">
        <v>62.6</v>
      </c>
      <c r="K984" s="119">
        <v>61.03</v>
      </c>
      <c r="L984" s="119">
        <v>61.96</v>
      </c>
      <c r="M984" s="119">
        <v>62.33</v>
      </c>
      <c r="N984" s="119">
        <v>60.51</v>
      </c>
      <c r="O984" s="119">
        <v>60.86</v>
      </c>
      <c r="P984" s="119">
        <v>60.07</v>
      </c>
      <c r="Q984" s="119">
        <v>61.45</v>
      </c>
      <c r="R984" s="119">
        <v>60.95</v>
      </c>
      <c r="S984" s="119">
        <v>62.67</v>
      </c>
      <c r="T984" s="119">
        <v>63.07</v>
      </c>
      <c r="U984" s="119">
        <v>61.07</v>
      </c>
      <c r="V984" s="119">
        <v>61.36</v>
      </c>
      <c r="W984" s="119">
        <v>58.72</v>
      </c>
      <c r="X984" s="119">
        <v>60.44</v>
      </c>
      <c r="Y984" s="119">
        <v>62.43</v>
      </c>
      <c r="Z984" s="119">
        <v>61.6</v>
      </c>
      <c r="AA984" s="119">
        <v>61.96</v>
      </c>
      <c r="AB984" s="119">
        <v>60.17</v>
      </c>
      <c r="AC984" s="119">
        <v>60.37</v>
      </c>
      <c r="AD984" s="119">
        <v>62.51</v>
      </c>
      <c r="AE984" s="119">
        <v>60.43</v>
      </c>
      <c r="AF984" s="119">
        <v>56.8</v>
      </c>
      <c r="AG984" s="119">
        <v>59.31</v>
      </c>
      <c r="AH984" s="119">
        <v>60.11</v>
      </c>
      <c r="AI984" s="119">
        <v>59.86</v>
      </c>
      <c r="AJ984" s="119">
        <v>63.2</v>
      </c>
      <c r="AK984" s="119">
        <v>62.95</v>
      </c>
      <c r="AL984" s="119">
        <v>64.52</v>
      </c>
      <c r="AM984" s="119">
        <v>65.11</v>
      </c>
      <c r="AN984" s="119">
        <v>61.32</v>
      </c>
      <c r="AO984" s="119">
        <v>62.79</v>
      </c>
      <c r="AP984" s="119">
        <v>63.84</v>
      </c>
      <c r="AQ984" s="119">
        <v>63.17</v>
      </c>
      <c r="AR984" s="119">
        <v>60.81</v>
      </c>
      <c r="AS984" s="119">
        <v>61.47</v>
      </c>
      <c r="AT984" s="119">
        <v>60.53</v>
      </c>
      <c r="AU984" s="119">
        <v>57.95</v>
      </c>
      <c r="AV984" s="119">
        <v>63.51</v>
      </c>
      <c r="AW984" s="119">
        <v>63.93</v>
      </c>
      <c r="AX984" s="119">
        <v>64.78</v>
      </c>
      <c r="AY984" s="119">
        <v>63.84</v>
      </c>
      <c r="AZ984" s="119">
        <v>63.96</v>
      </c>
      <c r="BA984" s="119">
        <v>63.75</v>
      </c>
      <c r="BB984" s="119">
        <v>64.12</v>
      </c>
      <c r="BC984" s="119">
        <v>64.739999999999995</v>
      </c>
    </row>
    <row r="985" spans="1:55" ht="67.5" x14ac:dyDescent="0.45">
      <c r="A985" s="260">
        <v>36</v>
      </c>
      <c r="B985" s="173" t="s">
        <v>176</v>
      </c>
      <c r="C985" s="120">
        <v>9.7200000000000006</v>
      </c>
      <c r="D985" s="120">
        <v>9.91</v>
      </c>
      <c r="E985" s="120">
        <v>9.77</v>
      </c>
      <c r="F985" s="120">
        <v>10.54</v>
      </c>
      <c r="G985" s="120">
        <v>10.48</v>
      </c>
      <c r="H985" s="120">
        <v>9.9600000000000009</v>
      </c>
      <c r="I985" s="120">
        <v>9.76</v>
      </c>
      <c r="J985" s="120">
        <v>9.75</v>
      </c>
      <c r="K985" s="120">
        <v>9.24</v>
      </c>
      <c r="L985" s="120">
        <v>8.9</v>
      </c>
      <c r="M985" s="120">
        <v>10.68</v>
      </c>
      <c r="N985" s="120">
        <v>8.91</v>
      </c>
      <c r="O985" s="120">
        <v>8.86</v>
      </c>
      <c r="P985" s="120">
        <v>8.49</v>
      </c>
      <c r="Q985" s="120">
        <v>8.82</v>
      </c>
      <c r="R985" s="120">
        <v>8.67</v>
      </c>
      <c r="S985" s="120">
        <v>9.4</v>
      </c>
      <c r="T985" s="120">
        <v>8.1999999999999993</v>
      </c>
      <c r="U985" s="120">
        <v>8.32</v>
      </c>
      <c r="V985" s="120">
        <v>8.27</v>
      </c>
      <c r="W985" s="120">
        <v>7.78</v>
      </c>
      <c r="X985" s="120">
        <v>7.71</v>
      </c>
      <c r="Y985" s="120">
        <v>8.17</v>
      </c>
      <c r="Z985" s="120">
        <v>8.2100000000000009</v>
      </c>
      <c r="AA985" s="120">
        <v>8.7200000000000006</v>
      </c>
      <c r="AB985" s="120">
        <v>8.18</v>
      </c>
      <c r="AC985" s="120">
        <v>9.69</v>
      </c>
      <c r="AD985" s="120">
        <v>9.2799999999999994</v>
      </c>
      <c r="AE985" s="120">
        <v>8.68</v>
      </c>
      <c r="AF985" s="120">
        <v>7.02</v>
      </c>
      <c r="AG985" s="120">
        <v>8.4600000000000009</v>
      </c>
      <c r="AH985" s="120">
        <v>8.41</v>
      </c>
      <c r="AI985" s="120">
        <v>7.9</v>
      </c>
      <c r="AJ985" s="120">
        <v>8.27</v>
      </c>
      <c r="AK985" s="120">
        <v>7.53</v>
      </c>
      <c r="AL985" s="120">
        <v>7.25</v>
      </c>
      <c r="AM985" s="120">
        <v>8.11</v>
      </c>
      <c r="AN985" s="120">
        <v>7.72</v>
      </c>
      <c r="AO985" s="120">
        <v>8.16</v>
      </c>
      <c r="AP985" s="120">
        <v>9.02</v>
      </c>
      <c r="AQ985" s="120">
        <v>8.34</v>
      </c>
      <c r="AR985" s="120">
        <v>8.25</v>
      </c>
      <c r="AS985" s="120">
        <v>7.93</v>
      </c>
      <c r="AT985" s="120">
        <v>8.01</v>
      </c>
      <c r="AU985" s="120">
        <v>7.53</v>
      </c>
      <c r="AV985" s="120">
        <v>8.34</v>
      </c>
      <c r="AW985" s="120">
        <v>8.41</v>
      </c>
      <c r="AX985" s="120">
        <v>7.62</v>
      </c>
      <c r="AY985" s="120">
        <v>8.51</v>
      </c>
      <c r="AZ985" s="120">
        <v>7.98</v>
      </c>
      <c r="BA985" s="120">
        <v>8.66</v>
      </c>
      <c r="BB985" s="120">
        <v>8.65</v>
      </c>
      <c r="BC985" s="120">
        <v>8.6300000000000008</v>
      </c>
    </row>
    <row r="986" spans="1:55" ht="54.75" x14ac:dyDescent="0.45">
      <c r="A986" s="261">
        <v>37</v>
      </c>
      <c r="B986" s="174" t="s">
        <v>177</v>
      </c>
      <c r="C986" s="119">
        <v>21.12</v>
      </c>
      <c r="D986" s="119">
        <v>20.68</v>
      </c>
      <c r="E986" s="119">
        <v>19.489999999999998</v>
      </c>
      <c r="F986" s="119">
        <v>20.350000000000001</v>
      </c>
      <c r="G986" s="119">
        <v>19.920000000000002</v>
      </c>
      <c r="H986" s="119">
        <v>18.46</v>
      </c>
      <c r="I986" s="119">
        <v>19.690000000000001</v>
      </c>
      <c r="J986" s="119">
        <v>19.73</v>
      </c>
      <c r="K986" s="119">
        <v>19.510000000000002</v>
      </c>
      <c r="L986" s="119">
        <v>20.41</v>
      </c>
      <c r="M986" s="119">
        <v>21.11</v>
      </c>
      <c r="N986" s="119">
        <v>21.19</v>
      </c>
      <c r="O986" s="119">
        <v>20.02</v>
      </c>
      <c r="P986" s="119">
        <v>20.74</v>
      </c>
      <c r="Q986" s="119">
        <v>21</v>
      </c>
      <c r="R986" s="119">
        <v>21.18</v>
      </c>
      <c r="S986" s="119">
        <v>21.56</v>
      </c>
      <c r="T986" s="119">
        <v>20.95</v>
      </c>
      <c r="U986" s="119">
        <v>21.3</v>
      </c>
      <c r="V986" s="119">
        <v>21.72</v>
      </c>
      <c r="W986" s="119">
        <v>20.89</v>
      </c>
      <c r="X986" s="119">
        <v>21.88</v>
      </c>
      <c r="Y986" s="119">
        <v>23.67</v>
      </c>
      <c r="Z986" s="119">
        <v>22.8</v>
      </c>
      <c r="AA986" s="119">
        <v>21.46</v>
      </c>
      <c r="AB986" s="119">
        <v>17.61</v>
      </c>
      <c r="AC986" s="119">
        <v>19.440000000000001</v>
      </c>
      <c r="AD986" s="119">
        <v>21.74</v>
      </c>
      <c r="AE986" s="119">
        <v>21.08</v>
      </c>
      <c r="AF986" s="119">
        <v>18.989999999999998</v>
      </c>
      <c r="AG986" s="119">
        <v>20.36</v>
      </c>
      <c r="AH986" s="119">
        <v>20.91</v>
      </c>
      <c r="AI986" s="119">
        <v>21.25</v>
      </c>
      <c r="AJ986" s="119">
        <v>23.61</v>
      </c>
      <c r="AK986" s="119">
        <v>24.22</v>
      </c>
      <c r="AL986" s="119">
        <v>26.24</v>
      </c>
      <c r="AM986" s="119">
        <v>23.31</v>
      </c>
      <c r="AN986" s="119">
        <v>22.98</v>
      </c>
      <c r="AO986" s="119">
        <v>23.76</v>
      </c>
      <c r="AP986" s="119">
        <v>22.95</v>
      </c>
      <c r="AQ986" s="119">
        <v>22.66</v>
      </c>
      <c r="AR986" s="119">
        <v>20.88</v>
      </c>
      <c r="AS986" s="119">
        <v>22.76</v>
      </c>
      <c r="AT986" s="119">
        <v>22.38</v>
      </c>
      <c r="AU986" s="119">
        <v>21.44</v>
      </c>
      <c r="AV986" s="119">
        <v>23.66</v>
      </c>
      <c r="AW986" s="119">
        <v>24.23</v>
      </c>
      <c r="AX986" s="119">
        <v>26.25</v>
      </c>
      <c r="AY986" s="119">
        <v>22.73</v>
      </c>
      <c r="AZ986" s="119">
        <v>21.99</v>
      </c>
      <c r="BA986" s="119">
        <v>22.42</v>
      </c>
      <c r="BB986" s="119">
        <v>24.34</v>
      </c>
      <c r="BC986" s="119">
        <v>23.58</v>
      </c>
    </row>
    <row r="987" spans="1:55" ht="220.5" x14ac:dyDescent="0.45">
      <c r="A987" s="260">
        <v>38</v>
      </c>
      <c r="B987" s="173" t="s">
        <v>396</v>
      </c>
      <c r="C987" s="120">
        <v>4.8499999999999996</v>
      </c>
      <c r="D987" s="120">
        <v>4.83</v>
      </c>
      <c r="E987" s="120">
        <v>5.01</v>
      </c>
      <c r="F987" s="120">
        <v>5.12</v>
      </c>
      <c r="G987" s="120">
        <v>5.34</v>
      </c>
      <c r="H987" s="120">
        <v>4.84</v>
      </c>
      <c r="I987" s="120">
        <v>4.96</v>
      </c>
      <c r="J987" s="120">
        <v>4.96</v>
      </c>
      <c r="K987" s="120">
        <v>5</v>
      </c>
      <c r="L987" s="120">
        <v>4.6100000000000003</v>
      </c>
      <c r="M987" s="120">
        <v>4.6100000000000003</v>
      </c>
      <c r="N987" s="120">
        <v>5.0999999999999996</v>
      </c>
      <c r="O987" s="120">
        <v>5.14</v>
      </c>
      <c r="P987" s="120">
        <v>5.43</v>
      </c>
      <c r="Q987" s="120">
        <v>5.44</v>
      </c>
      <c r="R987" s="120">
        <v>5.32</v>
      </c>
      <c r="S987" s="120">
        <v>5.13</v>
      </c>
      <c r="T987" s="120">
        <v>4.93</v>
      </c>
      <c r="U987" s="120">
        <v>4.88</v>
      </c>
      <c r="V987" s="120">
        <v>4.76</v>
      </c>
      <c r="W987" s="120">
        <v>4.93</v>
      </c>
      <c r="X987" s="120">
        <v>4.63</v>
      </c>
      <c r="Y987" s="120">
        <v>4.93</v>
      </c>
      <c r="Z987" s="120">
        <v>5.13</v>
      </c>
      <c r="AA987" s="120">
        <v>5.48</v>
      </c>
      <c r="AB987" s="120">
        <v>4.45</v>
      </c>
      <c r="AC987" s="120">
        <v>5.25</v>
      </c>
      <c r="AD987" s="120">
        <v>5.66</v>
      </c>
      <c r="AE987" s="120">
        <v>5.43</v>
      </c>
      <c r="AF987" s="120">
        <v>5.1100000000000003</v>
      </c>
      <c r="AG987" s="120">
        <v>5.05</v>
      </c>
      <c r="AH987" s="120">
        <v>4.78</v>
      </c>
      <c r="AI987" s="120">
        <v>4.6500000000000004</v>
      </c>
      <c r="AJ987" s="120">
        <v>4.62</v>
      </c>
      <c r="AK987" s="120">
        <v>4.74</v>
      </c>
      <c r="AL987" s="120">
        <v>5.13</v>
      </c>
      <c r="AM987" s="120">
        <v>5.51</v>
      </c>
      <c r="AN987" s="120">
        <v>5.42</v>
      </c>
      <c r="AO987" s="120">
        <v>5.54</v>
      </c>
      <c r="AP987" s="120">
        <v>5.36</v>
      </c>
      <c r="AQ987" s="120">
        <v>5.33</v>
      </c>
      <c r="AR987" s="120">
        <v>4.87</v>
      </c>
      <c r="AS987" s="120">
        <v>5.09</v>
      </c>
      <c r="AT987" s="120">
        <v>5.1100000000000003</v>
      </c>
      <c r="AU987" s="120">
        <v>5.08</v>
      </c>
      <c r="AV987" s="120">
        <v>5.03</v>
      </c>
      <c r="AW987" s="120">
        <v>5.39</v>
      </c>
      <c r="AX987" s="120">
        <v>6.24</v>
      </c>
      <c r="AY987" s="120">
        <v>5.62</v>
      </c>
      <c r="AZ987" s="120">
        <v>5.87</v>
      </c>
      <c r="BA987" s="120">
        <v>5.86</v>
      </c>
      <c r="BB987" s="120">
        <v>5.92</v>
      </c>
      <c r="BC987" s="120">
        <v>5.93</v>
      </c>
    </row>
    <row r="988" spans="1:55" ht="42" x14ac:dyDescent="0.45">
      <c r="A988" s="261">
        <v>39</v>
      </c>
      <c r="B988" s="174" t="s">
        <v>178</v>
      </c>
      <c r="C988" s="119">
        <v>0.99</v>
      </c>
      <c r="D988" s="119">
        <v>0.91</v>
      </c>
      <c r="E988" s="119">
        <v>0.95</v>
      </c>
      <c r="F988" s="119">
        <v>1.02</v>
      </c>
      <c r="G988" s="119">
        <v>0.99</v>
      </c>
      <c r="H988" s="119">
        <v>0.84</v>
      </c>
      <c r="I988" s="119">
        <v>0.95</v>
      </c>
      <c r="J988" s="119">
        <v>0.94</v>
      </c>
      <c r="K988" s="119">
        <v>0.9</v>
      </c>
      <c r="L988" s="119">
        <v>0.98</v>
      </c>
      <c r="M988" s="119">
        <v>0.94</v>
      </c>
      <c r="N988" s="119">
        <v>0.92</v>
      </c>
      <c r="O988" s="119">
        <v>0.91</v>
      </c>
      <c r="P988" s="119">
        <v>0.86</v>
      </c>
      <c r="Q988" s="119">
        <v>0.79</v>
      </c>
      <c r="R988" s="119">
        <v>0.85</v>
      </c>
      <c r="S988" s="119">
        <v>0.9</v>
      </c>
      <c r="T988" s="119">
        <v>0.82</v>
      </c>
      <c r="U988" s="119">
        <v>1.01</v>
      </c>
      <c r="V988" s="119">
        <v>1</v>
      </c>
      <c r="W988" s="119">
        <v>0.98</v>
      </c>
      <c r="X988" s="119">
        <v>0.99</v>
      </c>
      <c r="Y988" s="119">
        <v>0.91</v>
      </c>
      <c r="Z988" s="119">
        <v>0.88</v>
      </c>
      <c r="AA988" s="119">
        <v>1.02</v>
      </c>
      <c r="AB988" s="119">
        <v>0.85</v>
      </c>
      <c r="AC988" s="119">
        <v>0.87</v>
      </c>
      <c r="AD988" s="119">
        <v>0.89</v>
      </c>
      <c r="AE988" s="119">
        <v>0.85</v>
      </c>
      <c r="AF988" s="119">
        <v>0.82</v>
      </c>
      <c r="AG988" s="119">
        <v>0.81</v>
      </c>
      <c r="AH988" s="119">
        <v>0.89</v>
      </c>
      <c r="AI988" s="119">
        <v>0.88</v>
      </c>
      <c r="AJ988" s="119">
        <v>0.81</v>
      </c>
      <c r="AK988" s="119">
        <v>0.82</v>
      </c>
      <c r="AL988" s="119">
        <v>0.87</v>
      </c>
      <c r="AM988" s="119">
        <v>0.91</v>
      </c>
      <c r="AN988" s="119">
        <v>0.86</v>
      </c>
      <c r="AO988" s="119">
        <v>0.88</v>
      </c>
      <c r="AP988" s="119">
        <v>0.81</v>
      </c>
      <c r="AQ988" s="119">
        <v>0.81</v>
      </c>
      <c r="AR988" s="119">
        <v>0.82</v>
      </c>
      <c r="AS988" s="119">
        <v>0.81</v>
      </c>
      <c r="AT988" s="119">
        <v>0.78</v>
      </c>
      <c r="AU988" s="119">
        <v>0.82</v>
      </c>
      <c r="AV988" s="119">
        <v>0.82</v>
      </c>
      <c r="AW988" s="119">
        <v>0.82</v>
      </c>
      <c r="AX988" s="119">
        <v>0.84</v>
      </c>
      <c r="AY988" s="119">
        <v>0.81</v>
      </c>
      <c r="AZ988" s="119">
        <v>0.81</v>
      </c>
      <c r="BA988" s="119">
        <v>0.87</v>
      </c>
      <c r="BB988" s="119">
        <v>0.76</v>
      </c>
      <c r="BC988" s="119">
        <v>0.75</v>
      </c>
    </row>
    <row r="989" spans="1:55" ht="42" x14ac:dyDescent="0.45">
      <c r="A989" s="260">
        <v>40</v>
      </c>
      <c r="B989" s="173" t="s">
        <v>179</v>
      </c>
      <c r="C989" s="120">
        <v>10.61</v>
      </c>
      <c r="D989" s="120">
        <v>10.07</v>
      </c>
      <c r="E989" s="120">
        <v>10.19</v>
      </c>
      <c r="F989" s="120">
        <v>10.25</v>
      </c>
      <c r="G989" s="120">
        <v>10.99</v>
      </c>
      <c r="H989" s="120">
        <v>10.06</v>
      </c>
      <c r="I989" s="120">
        <v>10.33</v>
      </c>
      <c r="J989" s="120">
        <v>9.8000000000000007</v>
      </c>
      <c r="K989" s="120">
        <v>9.8699999999999992</v>
      </c>
      <c r="L989" s="120">
        <v>10.56</v>
      </c>
      <c r="M989" s="120">
        <v>9.6999999999999993</v>
      </c>
      <c r="N989" s="120">
        <v>9.81</v>
      </c>
      <c r="O989" s="120">
        <v>10.37</v>
      </c>
      <c r="P989" s="120">
        <v>10.15</v>
      </c>
      <c r="Q989" s="120">
        <v>10.27</v>
      </c>
      <c r="R989" s="120">
        <v>9.92</v>
      </c>
      <c r="S989" s="120">
        <v>9.98</v>
      </c>
      <c r="T989" s="120">
        <v>10.09</v>
      </c>
      <c r="U989" s="120">
        <v>10.64</v>
      </c>
      <c r="V989" s="120">
        <v>10.28</v>
      </c>
      <c r="W989" s="120">
        <v>9.56</v>
      </c>
      <c r="X989" s="120">
        <v>10.130000000000001</v>
      </c>
      <c r="Y989" s="120">
        <v>9.73</v>
      </c>
      <c r="Z989" s="120">
        <v>10.85</v>
      </c>
      <c r="AA989" s="120">
        <v>11.1</v>
      </c>
      <c r="AB989" s="120">
        <v>9.5500000000000007</v>
      </c>
      <c r="AC989" s="120">
        <v>9.93</v>
      </c>
      <c r="AD989" s="120">
        <v>10.77</v>
      </c>
      <c r="AE989" s="120">
        <v>10.039999999999999</v>
      </c>
      <c r="AF989" s="120">
        <v>10.199999999999999</v>
      </c>
      <c r="AG989" s="120">
        <v>9.8800000000000008</v>
      </c>
      <c r="AH989" s="120">
        <v>10.67</v>
      </c>
      <c r="AI989" s="120">
        <v>9.94</v>
      </c>
      <c r="AJ989" s="120">
        <v>9.44</v>
      </c>
      <c r="AK989" s="120">
        <v>9.94</v>
      </c>
      <c r="AL989" s="120">
        <v>10.66</v>
      </c>
      <c r="AM989" s="120">
        <v>11.18</v>
      </c>
      <c r="AN989" s="120">
        <v>10.26</v>
      </c>
      <c r="AO989" s="120">
        <v>10.039999999999999</v>
      </c>
      <c r="AP989" s="120">
        <v>9.65</v>
      </c>
      <c r="AQ989" s="120">
        <v>10.050000000000001</v>
      </c>
      <c r="AR989" s="120">
        <v>9.7799999999999994</v>
      </c>
      <c r="AS989" s="120">
        <v>9.69</v>
      </c>
      <c r="AT989" s="120">
        <v>10.220000000000001</v>
      </c>
      <c r="AU989" s="120">
        <v>9.06</v>
      </c>
      <c r="AV989" s="120">
        <v>10.67</v>
      </c>
      <c r="AW989" s="120">
        <v>9.2899999999999991</v>
      </c>
      <c r="AX989" s="120">
        <v>10.050000000000001</v>
      </c>
      <c r="AY989" s="120">
        <v>10.34</v>
      </c>
      <c r="AZ989" s="120">
        <v>10.5</v>
      </c>
      <c r="BA989" s="120">
        <v>10.17</v>
      </c>
      <c r="BB989" s="120">
        <v>10.08</v>
      </c>
      <c r="BC989" s="120">
        <v>9.8699999999999992</v>
      </c>
    </row>
    <row r="990" spans="1:55" ht="42" x14ac:dyDescent="0.45">
      <c r="A990" s="261">
        <v>41</v>
      </c>
      <c r="B990" s="174" t="s">
        <v>180</v>
      </c>
      <c r="C990" s="119">
        <v>10.69</v>
      </c>
      <c r="D990" s="119">
        <v>10.15</v>
      </c>
      <c r="E990" s="119">
        <v>10.28</v>
      </c>
      <c r="F990" s="119">
        <v>10.34</v>
      </c>
      <c r="G990" s="119">
        <v>11.07</v>
      </c>
      <c r="H990" s="119">
        <v>10.14</v>
      </c>
      <c r="I990" s="119">
        <v>10.4</v>
      </c>
      <c r="J990" s="119">
        <v>9.8699999999999992</v>
      </c>
      <c r="K990" s="119">
        <v>9.9499999999999993</v>
      </c>
      <c r="L990" s="119">
        <v>10.63</v>
      </c>
      <c r="M990" s="119">
        <v>9.75</v>
      </c>
      <c r="N990" s="119">
        <v>9.8699999999999992</v>
      </c>
      <c r="O990" s="119">
        <v>10.44</v>
      </c>
      <c r="P990" s="119">
        <v>10.220000000000001</v>
      </c>
      <c r="Q990" s="119">
        <v>10.34</v>
      </c>
      <c r="R990" s="119">
        <v>9.99</v>
      </c>
      <c r="S990" s="119">
        <v>10.050000000000001</v>
      </c>
      <c r="T990" s="119">
        <v>10.17</v>
      </c>
      <c r="U990" s="119">
        <v>10.72</v>
      </c>
      <c r="V990" s="119">
        <v>10.36</v>
      </c>
      <c r="W990" s="119">
        <v>9.6300000000000008</v>
      </c>
      <c r="X990" s="119">
        <v>10.210000000000001</v>
      </c>
      <c r="Y990" s="119">
        <v>9.82</v>
      </c>
      <c r="Z990" s="119">
        <v>10.93</v>
      </c>
      <c r="AA990" s="119">
        <v>11.16</v>
      </c>
      <c r="AB990" s="119">
        <v>9.6199999999999992</v>
      </c>
      <c r="AC990" s="119">
        <v>10</v>
      </c>
      <c r="AD990" s="119">
        <v>10.86</v>
      </c>
      <c r="AE990" s="119">
        <v>10.11</v>
      </c>
      <c r="AF990" s="119">
        <v>10.28</v>
      </c>
      <c r="AG990" s="119">
        <v>9.9600000000000009</v>
      </c>
      <c r="AH990" s="119">
        <v>10.74</v>
      </c>
      <c r="AI990" s="119">
        <v>10.02</v>
      </c>
      <c r="AJ990" s="119">
        <v>9.51</v>
      </c>
      <c r="AK990" s="119">
        <v>10</v>
      </c>
      <c r="AL990" s="119">
        <v>10.74</v>
      </c>
      <c r="AM990" s="119">
        <v>11.25</v>
      </c>
      <c r="AN990" s="119">
        <v>10.32</v>
      </c>
      <c r="AO990" s="119">
        <v>10.119999999999999</v>
      </c>
      <c r="AP990" s="119">
        <v>9.74</v>
      </c>
      <c r="AQ990" s="119">
        <v>10.130000000000001</v>
      </c>
      <c r="AR990" s="119">
        <v>9.85</v>
      </c>
      <c r="AS990" s="119">
        <v>9.76</v>
      </c>
      <c r="AT990" s="119">
        <v>10.3</v>
      </c>
      <c r="AU990" s="119">
        <v>9.15</v>
      </c>
      <c r="AV990" s="119">
        <v>10.76</v>
      </c>
      <c r="AW990" s="119">
        <v>9.3699999999999992</v>
      </c>
      <c r="AX990" s="119">
        <v>10.130000000000001</v>
      </c>
      <c r="AY990" s="119">
        <v>10.44</v>
      </c>
      <c r="AZ990" s="119">
        <v>10.58</v>
      </c>
      <c r="BA990" s="119">
        <v>10.27</v>
      </c>
      <c r="BB990" s="119">
        <v>10.199999999999999</v>
      </c>
      <c r="BC990" s="119">
        <v>9.9600000000000009</v>
      </c>
    </row>
    <row r="991" spans="1:55" ht="93" x14ac:dyDescent="0.45">
      <c r="A991" s="260">
        <v>42</v>
      </c>
      <c r="B991" s="173" t="s">
        <v>181</v>
      </c>
      <c r="C991" s="120">
        <v>23.66</v>
      </c>
      <c r="D991" s="120">
        <v>24.63</v>
      </c>
      <c r="E991" s="120">
        <v>23.21</v>
      </c>
      <c r="F991" s="120">
        <v>24.53</v>
      </c>
      <c r="G991" s="120">
        <v>25.8</v>
      </c>
      <c r="H991" s="120">
        <v>25.91</v>
      </c>
      <c r="I991" s="120">
        <v>24.25</v>
      </c>
      <c r="J991" s="120">
        <v>26.86</v>
      </c>
      <c r="K991" s="120">
        <v>25.25</v>
      </c>
      <c r="L991" s="120">
        <v>24.63</v>
      </c>
      <c r="M991" s="120">
        <v>25.56</v>
      </c>
      <c r="N991" s="120">
        <v>23.62</v>
      </c>
      <c r="O991" s="120">
        <v>23.42</v>
      </c>
      <c r="P991" s="120">
        <v>23.84</v>
      </c>
      <c r="Q991" s="120">
        <v>23.44</v>
      </c>
      <c r="R991" s="120">
        <v>23.62</v>
      </c>
      <c r="S991" s="120">
        <v>24.35</v>
      </c>
      <c r="T991" s="120">
        <v>24.56</v>
      </c>
      <c r="U991" s="120">
        <v>23.44</v>
      </c>
      <c r="V991" s="120">
        <v>23.21</v>
      </c>
      <c r="W991" s="120">
        <v>22.91</v>
      </c>
      <c r="X991" s="120">
        <v>21.93</v>
      </c>
      <c r="Y991" s="120">
        <v>21.79</v>
      </c>
      <c r="Z991" s="120">
        <v>22.14</v>
      </c>
      <c r="AA991" s="120">
        <v>22.97</v>
      </c>
      <c r="AB991" s="120">
        <v>24.44</v>
      </c>
      <c r="AC991" s="120">
        <v>25</v>
      </c>
      <c r="AD991" s="120">
        <v>23.3</v>
      </c>
      <c r="AE991" s="120">
        <v>23.74</v>
      </c>
      <c r="AF991" s="120">
        <v>22.31</v>
      </c>
      <c r="AG991" s="120">
        <v>23.66</v>
      </c>
      <c r="AH991" s="120">
        <v>22.98</v>
      </c>
      <c r="AI991" s="120">
        <v>22.55</v>
      </c>
      <c r="AJ991" s="120">
        <v>22.42</v>
      </c>
      <c r="AK991" s="120">
        <v>20.420000000000002</v>
      </c>
      <c r="AL991" s="120">
        <v>20.83</v>
      </c>
      <c r="AM991" s="120">
        <v>23.05</v>
      </c>
      <c r="AN991" s="120">
        <v>21.18</v>
      </c>
      <c r="AO991" s="120">
        <v>22.08</v>
      </c>
      <c r="AP991" s="120">
        <v>24.35</v>
      </c>
      <c r="AQ991" s="120">
        <v>23.17</v>
      </c>
      <c r="AR991" s="120">
        <v>23.14</v>
      </c>
      <c r="AS991" s="120">
        <v>23.03</v>
      </c>
      <c r="AT991" s="120">
        <v>21.55</v>
      </c>
      <c r="AU991" s="120">
        <v>21.81</v>
      </c>
      <c r="AV991" s="120">
        <v>22.11</v>
      </c>
      <c r="AW991" s="120">
        <v>22.74</v>
      </c>
      <c r="AX991" s="120">
        <v>22.04</v>
      </c>
      <c r="AY991" s="120">
        <v>22.87</v>
      </c>
      <c r="AZ991" s="120">
        <v>22.1</v>
      </c>
      <c r="BA991" s="120">
        <v>24.53</v>
      </c>
      <c r="BB991" s="120">
        <v>22.58</v>
      </c>
      <c r="BC991" s="120">
        <v>23.6</v>
      </c>
    </row>
    <row r="992" spans="1:55" ht="67.5" x14ac:dyDescent="0.45">
      <c r="A992" s="261">
        <v>43</v>
      </c>
      <c r="B992" s="174" t="s">
        <v>182</v>
      </c>
      <c r="C992" s="119">
        <v>3.31</v>
      </c>
      <c r="D992" s="119">
        <v>3.35</v>
      </c>
      <c r="E992" s="119">
        <v>3.41</v>
      </c>
      <c r="F992" s="119">
        <v>3.6</v>
      </c>
      <c r="G992" s="119">
        <v>3.74</v>
      </c>
      <c r="H992" s="119">
        <v>3.66</v>
      </c>
      <c r="I992" s="119">
        <v>3.62</v>
      </c>
      <c r="J992" s="119">
        <v>3.65</v>
      </c>
      <c r="K992" s="119">
        <v>3.6</v>
      </c>
      <c r="L992" s="119">
        <v>3.28</v>
      </c>
      <c r="M992" s="119">
        <v>3.2</v>
      </c>
      <c r="N992" s="119">
        <v>3.49</v>
      </c>
      <c r="O992" s="119">
        <v>3.47</v>
      </c>
      <c r="P992" s="119">
        <v>3.82</v>
      </c>
      <c r="Q992" s="119">
        <v>3.85</v>
      </c>
      <c r="R992" s="119">
        <v>3.94</v>
      </c>
      <c r="S992" s="119">
        <v>3.65</v>
      </c>
      <c r="T992" s="119">
        <v>3.7</v>
      </c>
      <c r="U992" s="119">
        <v>3.72</v>
      </c>
      <c r="V992" s="119">
        <v>3.47</v>
      </c>
      <c r="W992" s="119">
        <v>3.44</v>
      </c>
      <c r="X992" s="119">
        <v>3.08</v>
      </c>
      <c r="Y992" s="119">
        <v>3.35</v>
      </c>
      <c r="Z992" s="119">
        <v>3.35</v>
      </c>
      <c r="AA992" s="119">
        <v>3.67</v>
      </c>
      <c r="AB992" s="119">
        <v>3.05</v>
      </c>
      <c r="AC992" s="119">
        <v>3.79</v>
      </c>
      <c r="AD992" s="119">
        <v>4.09</v>
      </c>
      <c r="AE992" s="119">
        <v>3.91</v>
      </c>
      <c r="AF992" s="119">
        <v>3.83</v>
      </c>
      <c r="AG992" s="119">
        <v>3.63</v>
      </c>
      <c r="AH992" s="119">
        <v>3.5</v>
      </c>
      <c r="AI992" s="119">
        <v>3.42</v>
      </c>
      <c r="AJ992" s="119">
        <v>3.37</v>
      </c>
      <c r="AK992" s="119">
        <v>3.38</v>
      </c>
      <c r="AL992" s="119">
        <v>3.57</v>
      </c>
      <c r="AM992" s="119">
        <v>4.12</v>
      </c>
      <c r="AN992" s="119">
        <v>3.97</v>
      </c>
      <c r="AO992" s="119">
        <v>4.16</v>
      </c>
      <c r="AP992" s="119">
        <v>4.1900000000000004</v>
      </c>
      <c r="AQ992" s="119">
        <v>4.09</v>
      </c>
      <c r="AR992" s="119">
        <v>3.85</v>
      </c>
      <c r="AS992" s="119">
        <v>3.96</v>
      </c>
      <c r="AT992" s="119">
        <v>4.05</v>
      </c>
      <c r="AU992" s="119">
        <v>4.1100000000000003</v>
      </c>
      <c r="AV992" s="119">
        <v>3.96</v>
      </c>
      <c r="AW992" s="119">
        <v>4.2300000000000004</v>
      </c>
      <c r="AX992" s="119">
        <v>5</v>
      </c>
      <c r="AY992" s="119">
        <v>4.49</v>
      </c>
      <c r="AZ992" s="119">
        <v>4.68</v>
      </c>
      <c r="BA992" s="119">
        <v>4.5599999999999996</v>
      </c>
      <c r="BB992" s="119">
        <v>4.6500000000000004</v>
      </c>
      <c r="BC992" s="119">
        <v>4.59</v>
      </c>
    </row>
    <row r="993" spans="1:55" ht="105.75" x14ac:dyDescent="0.45">
      <c r="A993" s="260">
        <v>44</v>
      </c>
      <c r="B993" s="173" t="s">
        <v>183</v>
      </c>
      <c r="C993" s="120">
        <v>3.87</v>
      </c>
      <c r="D993" s="120">
        <v>3.73</v>
      </c>
      <c r="E993" s="120">
        <v>4.28</v>
      </c>
      <c r="F993" s="120">
        <v>4</v>
      </c>
      <c r="G993" s="120">
        <v>3.55</v>
      </c>
      <c r="H993" s="120">
        <v>3.57</v>
      </c>
      <c r="I993" s="120">
        <v>3.58</v>
      </c>
      <c r="J993" s="120">
        <v>3.1</v>
      </c>
      <c r="K993" s="120">
        <v>3.27</v>
      </c>
      <c r="L993" s="120">
        <v>3.34</v>
      </c>
      <c r="M993" s="120">
        <v>3.44</v>
      </c>
      <c r="N993" s="120">
        <v>3.33</v>
      </c>
      <c r="O993" s="120">
        <v>3.59</v>
      </c>
      <c r="P993" s="120">
        <v>4.2300000000000004</v>
      </c>
      <c r="Q993" s="120">
        <v>4.1900000000000004</v>
      </c>
      <c r="R993" s="120">
        <v>3.44</v>
      </c>
      <c r="S993" s="120">
        <v>2.9</v>
      </c>
      <c r="T993" s="120">
        <v>2.87</v>
      </c>
      <c r="U993" s="120">
        <v>3.14</v>
      </c>
      <c r="V993" s="120">
        <v>3.3</v>
      </c>
      <c r="W993" s="120">
        <v>3.7</v>
      </c>
      <c r="X993" s="120">
        <v>3.63</v>
      </c>
      <c r="Y993" s="120">
        <v>4.22</v>
      </c>
      <c r="Z993" s="120">
        <v>3.41</v>
      </c>
      <c r="AA993" s="120">
        <v>3.52</v>
      </c>
      <c r="AB993" s="120">
        <v>3.47</v>
      </c>
      <c r="AC993" s="120">
        <v>3.85</v>
      </c>
      <c r="AD993" s="120">
        <v>3.17</v>
      </c>
      <c r="AE993" s="120">
        <v>3.12</v>
      </c>
      <c r="AF993" s="120">
        <v>2.91</v>
      </c>
      <c r="AG993" s="120">
        <v>2.6</v>
      </c>
      <c r="AH993" s="120">
        <v>2.85</v>
      </c>
      <c r="AI993" s="120">
        <v>2.7</v>
      </c>
      <c r="AJ993" s="120">
        <v>2.52</v>
      </c>
      <c r="AK993" s="120">
        <v>2.84</v>
      </c>
      <c r="AL993" s="120">
        <v>2.57</v>
      </c>
      <c r="AM993" s="120">
        <v>2.2400000000000002</v>
      </c>
      <c r="AN993" s="120">
        <v>2.5499999999999998</v>
      </c>
      <c r="AO993" s="120">
        <v>2.4500000000000002</v>
      </c>
      <c r="AP993" s="120">
        <v>2.52</v>
      </c>
      <c r="AQ993" s="120">
        <v>2.81</v>
      </c>
      <c r="AR993" s="120">
        <v>2.65</v>
      </c>
      <c r="AS993" s="120">
        <v>2.35</v>
      </c>
      <c r="AT993" s="120">
        <v>2.23</v>
      </c>
      <c r="AU993" s="120">
        <v>2.5099999999999998</v>
      </c>
      <c r="AV993" s="120">
        <v>2.3199999999999998</v>
      </c>
      <c r="AW993" s="120">
        <v>2.52</v>
      </c>
      <c r="AX993" s="120">
        <v>2.48</v>
      </c>
      <c r="AY993" s="120">
        <v>2.15</v>
      </c>
      <c r="AZ993" s="120">
        <v>2.57</v>
      </c>
      <c r="BA993" s="120">
        <v>2.64</v>
      </c>
      <c r="BB993" s="120">
        <v>2</v>
      </c>
      <c r="BC993" s="120">
        <v>2.08</v>
      </c>
    </row>
    <row r="994" spans="1:55" ht="67.5" x14ac:dyDescent="0.45">
      <c r="A994" s="261">
        <v>45</v>
      </c>
      <c r="B994" s="174" t="s">
        <v>184</v>
      </c>
      <c r="C994" s="119">
        <v>1.59</v>
      </c>
      <c r="D994" s="119">
        <v>1.79</v>
      </c>
      <c r="E994" s="119">
        <v>1.44</v>
      </c>
      <c r="F994" s="119">
        <v>1.48</v>
      </c>
      <c r="G994" s="119">
        <v>0.57999999999999996</v>
      </c>
      <c r="H994" s="119">
        <v>1.07</v>
      </c>
      <c r="I994" s="119">
        <v>0.89</v>
      </c>
      <c r="J994" s="119">
        <v>0.68</v>
      </c>
      <c r="K994" s="119">
        <v>0.55000000000000004</v>
      </c>
      <c r="L994" s="119">
        <v>0.52</v>
      </c>
      <c r="M994" s="119">
        <v>1.08</v>
      </c>
      <c r="N994" s="119">
        <v>1.05</v>
      </c>
      <c r="O994" s="119">
        <v>1.95</v>
      </c>
      <c r="P994" s="119">
        <v>0.63</v>
      </c>
      <c r="Q994" s="119">
        <v>0.99</v>
      </c>
      <c r="R994" s="119">
        <v>1.28</v>
      </c>
      <c r="S994" s="119">
        <v>2.0099999999999998</v>
      </c>
      <c r="T994" s="119">
        <v>0.81</v>
      </c>
      <c r="U994" s="119">
        <v>0.5</v>
      </c>
      <c r="V994" s="119">
        <v>2.71</v>
      </c>
      <c r="W994" s="119">
        <v>1.74</v>
      </c>
      <c r="X994" s="119">
        <v>1.76</v>
      </c>
      <c r="Y994" s="119">
        <v>0.48</v>
      </c>
      <c r="Z994" s="119">
        <v>0.48</v>
      </c>
      <c r="AA994" s="119">
        <v>1.1599999999999999</v>
      </c>
      <c r="AB994" s="119">
        <v>4.8899999999999997</v>
      </c>
      <c r="AC994" s="119">
        <v>3.11</v>
      </c>
      <c r="AD994" s="119">
        <v>1.9</v>
      </c>
      <c r="AE994" s="119">
        <v>3.11</v>
      </c>
      <c r="AF994" s="119">
        <v>3.99</v>
      </c>
      <c r="AG994" s="119">
        <v>3.82</v>
      </c>
      <c r="AH994" s="119">
        <v>2.31</v>
      </c>
      <c r="AI994" s="119">
        <v>1.69</v>
      </c>
      <c r="AJ994" s="119">
        <v>0.56000000000000005</v>
      </c>
      <c r="AK994" s="119">
        <v>1.67</v>
      </c>
      <c r="AL994" s="119">
        <v>0.44</v>
      </c>
      <c r="AM994" s="119">
        <v>0.71</v>
      </c>
      <c r="AN994" s="119">
        <v>2.5099999999999998</v>
      </c>
      <c r="AO994" s="119">
        <v>2.39</v>
      </c>
      <c r="AP994" s="119">
        <v>2.2400000000000002</v>
      </c>
      <c r="AQ994" s="119">
        <v>0.89</v>
      </c>
      <c r="AR994" s="119">
        <v>1.94</v>
      </c>
      <c r="AS994" s="119">
        <v>2.19</v>
      </c>
      <c r="AT994" s="119">
        <v>4.92</v>
      </c>
      <c r="AU994" s="119">
        <v>4.32</v>
      </c>
      <c r="AV994" s="119">
        <v>0.46</v>
      </c>
      <c r="AW994" s="119">
        <v>0.51</v>
      </c>
      <c r="AX994" s="119">
        <v>0.5</v>
      </c>
      <c r="AY994" s="119">
        <v>2.33</v>
      </c>
      <c r="AZ994" s="119">
        <v>0.59</v>
      </c>
      <c r="BA994" s="119">
        <v>1.61</v>
      </c>
      <c r="BB994" s="119">
        <v>2.0699999999999998</v>
      </c>
      <c r="BC994" s="119">
        <v>1.17</v>
      </c>
    </row>
    <row r="995" spans="1:55" ht="54.75" x14ac:dyDescent="0.45">
      <c r="A995" s="260">
        <v>46</v>
      </c>
      <c r="B995" s="173" t="s">
        <v>185</v>
      </c>
      <c r="C995" s="120">
        <v>0.65</v>
      </c>
      <c r="D995" s="120">
        <v>0.81</v>
      </c>
      <c r="E995" s="120">
        <v>0.81</v>
      </c>
      <c r="F995" s="120">
        <v>0.68</v>
      </c>
      <c r="G995" s="120">
        <v>0.56000000000000005</v>
      </c>
      <c r="H995" s="120">
        <v>0.59</v>
      </c>
      <c r="I995" s="120">
        <v>0.68</v>
      </c>
      <c r="J995" s="120">
        <v>0.65</v>
      </c>
      <c r="K995" s="120">
        <v>0.62</v>
      </c>
      <c r="L995" s="120">
        <v>0.65</v>
      </c>
      <c r="M995" s="120">
        <v>0.53</v>
      </c>
      <c r="N995" s="120">
        <v>0.54</v>
      </c>
      <c r="O995" s="120">
        <v>0.43</v>
      </c>
      <c r="P995" s="120">
        <v>0.32</v>
      </c>
      <c r="Q995" s="120">
        <v>0.32</v>
      </c>
      <c r="R995" s="120">
        <v>0.39</v>
      </c>
      <c r="S995" s="120">
        <v>0.35</v>
      </c>
      <c r="T995" s="120">
        <v>0.48</v>
      </c>
      <c r="U995" s="120">
        <v>0.5</v>
      </c>
      <c r="V995" s="120">
        <v>0.39</v>
      </c>
      <c r="W995" s="120">
        <v>0.43</v>
      </c>
      <c r="X995" s="120">
        <v>0.47</v>
      </c>
      <c r="Y995" s="120">
        <v>0.38</v>
      </c>
      <c r="Z995" s="120">
        <v>0.34</v>
      </c>
      <c r="AA995" s="120">
        <v>0.33</v>
      </c>
      <c r="AB995" s="120">
        <v>0.31</v>
      </c>
      <c r="AC995" s="120">
        <v>0.31</v>
      </c>
      <c r="AD995" s="120">
        <v>0.31</v>
      </c>
      <c r="AE995" s="120">
        <v>0.34</v>
      </c>
      <c r="AF995" s="120">
        <v>0.34</v>
      </c>
      <c r="AG995" s="120">
        <v>0.37</v>
      </c>
      <c r="AH995" s="120">
        <v>0.47</v>
      </c>
      <c r="AI995" s="120">
        <v>0.4</v>
      </c>
      <c r="AJ995" s="120">
        <v>0.43</v>
      </c>
      <c r="AK995" s="120">
        <v>0.33</v>
      </c>
      <c r="AL995" s="120">
        <v>0.33</v>
      </c>
      <c r="AM995" s="120">
        <v>0.37</v>
      </c>
      <c r="AN995" s="120">
        <v>0.36</v>
      </c>
      <c r="AO995" s="120">
        <v>0.59</v>
      </c>
      <c r="AP995" s="120">
        <v>0.43</v>
      </c>
      <c r="AQ995" s="120">
        <v>0.47</v>
      </c>
      <c r="AR995" s="120">
        <v>0.54</v>
      </c>
      <c r="AS995" s="120">
        <v>0.62</v>
      </c>
      <c r="AT995" s="120">
        <v>0.35</v>
      </c>
      <c r="AU995" s="120">
        <v>0.73</v>
      </c>
      <c r="AV995" s="120">
        <v>0.92</v>
      </c>
      <c r="AW995" s="120">
        <v>0.48</v>
      </c>
      <c r="AX995" s="120">
        <v>0.49</v>
      </c>
      <c r="AY995" s="120">
        <v>0.54</v>
      </c>
      <c r="AZ995" s="120">
        <v>0.62</v>
      </c>
      <c r="BA995" s="120">
        <v>0.56999999999999995</v>
      </c>
      <c r="BB995" s="120">
        <v>0.49</v>
      </c>
      <c r="BC995" s="120">
        <v>0.46</v>
      </c>
    </row>
    <row r="996" spans="1:55" ht="80.25" x14ac:dyDescent="0.45">
      <c r="A996" s="261">
        <v>47</v>
      </c>
      <c r="B996" s="174" t="s">
        <v>186</v>
      </c>
      <c r="C996" s="119">
        <v>11.57</v>
      </c>
      <c r="D996" s="119">
        <v>10.83</v>
      </c>
      <c r="E996" s="119">
        <v>11.29</v>
      </c>
      <c r="F996" s="119">
        <v>11.84</v>
      </c>
      <c r="G996" s="119">
        <v>12.09</v>
      </c>
      <c r="H996" s="119">
        <v>11.92</v>
      </c>
      <c r="I996" s="119">
        <v>12.45</v>
      </c>
      <c r="J996" s="119">
        <v>12.17</v>
      </c>
      <c r="K996" s="119">
        <v>11.99</v>
      </c>
      <c r="L996" s="119">
        <v>12.63</v>
      </c>
      <c r="M996" s="119">
        <v>12.61</v>
      </c>
      <c r="N996" s="119">
        <v>12.9</v>
      </c>
      <c r="O996" s="119">
        <v>12.76</v>
      </c>
      <c r="P996" s="119">
        <v>12.31</v>
      </c>
      <c r="Q996" s="119">
        <v>12.87</v>
      </c>
      <c r="R996" s="119">
        <v>13.14</v>
      </c>
      <c r="S996" s="119">
        <v>13.27</v>
      </c>
      <c r="T996" s="119">
        <v>13.29</v>
      </c>
      <c r="U996" s="119">
        <v>13.33</v>
      </c>
      <c r="V996" s="119">
        <v>12.98</v>
      </c>
      <c r="W996" s="119">
        <v>13.17</v>
      </c>
      <c r="X996" s="119">
        <v>13.9</v>
      </c>
      <c r="Y996" s="119">
        <v>12.99</v>
      </c>
      <c r="Z996" s="119">
        <v>13.33</v>
      </c>
      <c r="AA996" s="119">
        <v>13.09</v>
      </c>
      <c r="AB996" s="119">
        <v>11.43</v>
      </c>
      <c r="AC996" s="119">
        <v>12.3</v>
      </c>
      <c r="AD996" s="119">
        <v>13.42</v>
      </c>
      <c r="AE996" s="119">
        <v>13.95</v>
      </c>
      <c r="AF996" s="119">
        <v>13.63</v>
      </c>
      <c r="AG996" s="119">
        <v>13.91</v>
      </c>
      <c r="AH996" s="119">
        <v>14.34</v>
      </c>
      <c r="AI996" s="119">
        <v>13.62</v>
      </c>
      <c r="AJ996" s="119">
        <v>14.05</v>
      </c>
      <c r="AK996" s="119">
        <v>13.15</v>
      </c>
      <c r="AL996" s="119">
        <v>12.95</v>
      </c>
      <c r="AM996" s="119">
        <v>13.36</v>
      </c>
      <c r="AN996" s="119">
        <v>12.32</v>
      </c>
      <c r="AO996" s="119">
        <v>12.62</v>
      </c>
      <c r="AP996" s="119">
        <v>12.89</v>
      </c>
      <c r="AQ996" s="119">
        <v>13.51</v>
      </c>
      <c r="AR996" s="119">
        <v>13.38</v>
      </c>
      <c r="AS996" s="119">
        <v>14.04</v>
      </c>
      <c r="AT996" s="119">
        <v>13.15</v>
      </c>
      <c r="AU996" s="119">
        <v>12.73</v>
      </c>
      <c r="AV996" s="119">
        <v>13.5</v>
      </c>
      <c r="AW996" s="119">
        <v>12.83</v>
      </c>
      <c r="AX996" s="119">
        <v>12.86</v>
      </c>
      <c r="AY996" s="119">
        <v>12.21</v>
      </c>
      <c r="AZ996" s="119">
        <v>11.63</v>
      </c>
      <c r="BA996" s="119">
        <v>12.67</v>
      </c>
      <c r="BB996" s="119">
        <v>12.7</v>
      </c>
      <c r="BC996" s="119">
        <v>12.52</v>
      </c>
    </row>
    <row r="997" spans="1:55" ht="156.75" x14ac:dyDescent="0.45">
      <c r="A997" s="260">
        <v>48</v>
      </c>
      <c r="B997" s="173" t="s">
        <v>187</v>
      </c>
      <c r="C997" s="120">
        <v>4.1100000000000003</v>
      </c>
      <c r="D997" s="120">
        <v>5.05</v>
      </c>
      <c r="E997" s="120">
        <v>4.07</v>
      </c>
      <c r="F997" s="120">
        <v>4.05</v>
      </c>
      <c r="G997" s="120">
        <v>4.0599999999999996</v>
      </c>
      <c r="H997" s="120">
        <v>4.63</v>
      </c>
      <c r="I997" s="120">
        <v>4.41</v>
      </c>
      <c r="J997" s="120">
        <v>4.82</v>
      </c>
      <c r="K997" s="120">
        <v>4.83</v>
      </c>
      <c r="L997" s="120">
        <v>5.15</v>
      </c>
      <c r="M997" s="120">
        <v>5.35</v>
      </c>
      <c r="N997" s="120">
        <v>4.99</v>
      </c>
      <c r="O997" s="120">
        <v>4.37</v>
      </c>
      <c r="P997" s="120">
        <v>5.73</v>
      </c>
      <c r="Q997" s="120">
        <v>5.0599999999999996</v>
      </c>
      <c r="R997" s="120">
        <v>5.23</v>
      </c>
      <c r="S997" s="120">
        <v>5.07</v>
      </c>
      <c r="T997" s="120">
        <v>4.17</v>
      </c>
      <c r="U997" s="120">
        <v>5.61</v>
      </c>
      <c r="V997" s="120">
        <v>5.12</v>
      </c>
      <c r="W997" s="120">
        <v>5.43</v>
      </c>
      <c r="X997" s="120">
        <v>5.57</v>
      </c>
      <c r="Y997" s="120">
        <v>5.37</v>
      </c>
      <c r="Z997" s="120">
        <v>5.35</v>
      </c>
      <c r="AA997" s="120">
        <v>5.5</v>
      </c>
      <c r="AB997" s="120">
        <v>5.27</v>
      </c>
      <c r="AC997" s="120">
        <v>5.18</v>
      </c>
      <c r="AD997" s="120">
        <v>4.71</v>
      </c>
      <c r="AE997" s="120">
        <v>5.68</v>
      </c>
      <c r="AF997" s="120">
        <v>6.56</v>
      </c>
      <c r="AG997" s="120">
        <v>6.27</v>
      </c>
      <c r="AH997" s="120">
        <v>5.98</v>
      </c>
      <c r="AI997" s="120">
        <v>5.54</v>
      </c>
      <c r="AJ997" s="120">
        <v>5.19</v>
      </c>
      <c r="AK997" s="120">
        <v>4.87</v>
      </c>
      <c r="AL997" s="120">
        <v>4.6500000000000004</v>
      </c>
      <c r="AM997" s="120">
        <v>5.03</v>
      </c>
      <c r="AN997" s="120">
        <v>4.87</v>
      </c>
      <c r="AO997" s="120">
        <v>5.16</v>
      </c>
      <c r="AP997" s="120">
        <v>4.58</v>
      </c>
      <c r="AQ997" s="120">
        <v>5.13</v>
      </c>
      <c r="AR997" s="120">
        <v>5.38</v>
      </c>
      <c r="AS997" s="120">
        <v>5.0199999999999996</v>
      </c>
      <c r="AT997" s="120">
        <v>5.0999999999999996</v>
      </c>
      <c r="AU997" s="120">
        <v>5.7</v>
      </c>
      <c r="AV997" s="120">
        <v>5.49</v>
      </c>
      <c r="AW997" s="120">
        <v>5.4</v>
      </c>
      <c r="AX997" s="120">
        <v>4.53</v>
      </c>
      <c r="AY997" s="120">
        <v>5.05</v>
      </c>
      <c r="AZ997" s="120">
        <v>5.23</v>
      </c>
      <c r="BA997" s="120">
        <v>5.16</v>
      </c>
      <c r="BB997" s="120">
        <v>4.75</v>
      </c>
      <c r="BC997" s="120">
        <v>5.56</v>
      </c>
    </row>
    <row r="998" spans="1:55" ht="80.25" x14ac:dyDescent="0.45">
      <c r="A998" s="261">
        <v>49</v>
      </c>
      <c r="B998" s="174" t="s">
        <v>188</v>
      </c>
      <c r="C998" s="119">
        <v>0.01</v>
      </c>
      <c r="D998" s="119">
        <v>0.01</v>
      </c>
      <c r="E998" s="119">
        <v>0.01</v>
      </c>
      <c r="F998" s="119">
        <v>0.01</v>
      </c>
      <c r="G998" s="119">
        <v>0.02</v>
      </c>
      <c r="H998" s="119">
        <v>0.02</v>
      </c>
      <c r="I998" s="119">
        <v>0.02</v>
      </c>
      <c r="J998" s="119">
        <v>0.02</v>
      </c>
      <c r="K998" s="119">
        <v>0.02</v>
      </c>
      <c r="L998" s="119">
        <v>0.01</v>
      </c>
      <c r="M998" s="119">
        <v>0.01</v>
      </c>
      <c r="N998" s="119">
        <v>0.01</v>
      </c>
      <c r="O998" s="119">
        <v>0.01</v>
      </c>
      <c r="P998" s="119">
        <v>0.02</v>
      </c>
      <c r="Q998" s="119">
        <v>0.02</v>
      </c>
      <c r="R998" s="119">
        <v>0.01</v>
      </c>
      <c r="S998" s="119">
        <v>0.01</v>
      </c>
      <c r="T998" s="119">
        <v>0.01</v>
      </c>
      <c r="U998" s="119">
        <v>0.01</v>
      </c>
      <c r="V998" s="119">
        <v>0.01</v>
      </c>
      <c r="W998" s="119">
        <v>0.01</v>
      </c>
      <c r="X998" s="119">
        <v>0.02</v>
      </c>
      <c r="Y998" s="119">
        <v>0.01</v>
      </c>
      <c r="Z998" s="119">
        <v>0.02</v>
      </c>
      <c r="AA998" s="119">
        <v>0.01</v>
      </c>
      <c r="AB998" s="119">
        <v>0.01</v>
      </c>
      <c r="AC998" s="119">
        <v>0.01</v>
      </c>
      <c r="AD998" s="119">
        <v>0.02</v>
      </c>
      <c r="AE998" s="119">
        <v>0.02</v>
      </c>
      <c r="AF998" s="119">
        <v>0.01</v>
      </c>
      <c r="AG998" s="119">
        <v>0.01</v>
      </c>
      <c r="AH998" s="119">
        <v>0.01</v>
      </c>
      <c r="AI998" s="119">
        <v>0.01</v>
      </c>
      <c r="AJ998" s="119">
        <v>0.01</v>
      </c>
      <c r="AK998" s="119">
        <v>0.01</v>
      </c>
      <c r="AL998" s="119">
        <v>0.01</v>
      </c>
      <c r="AM998" s="119">
        <v>0.01</v>
      </c>
      <c r="AN998" s="119">
        <v>0.01</v>
      </c>
      <c r="AO998" s="119">
        <v>0.01</v>
      </c>
      <c r="AP998" s="119">
        <v>0.02</v>
      </c>
      <c r="AQ998" s="119">
        <v>0.01</v>
      </c>
      <c r="AR998" s="119">
        <v>0.01</v>
      </c>
      <c r="AS998" s="119">
        <v>0.01</v>
      </c>
      <c r="AT998" s="119">
        <v>0.01</v>
      </c>
      <c r="AU998" s="119">
        <v>0.01</v>
      </c>
      <c r="AV998" s="119">
        <v>0.01</v>
      </c>
      <c r="AW998" s="119">
        <v>0.01</v>
      </c>
      <c r="AX998" s="119">
        <v>0.01</v>
      </c>
      <c r="AY998" s="119">
        <v>0.02</v>
      </c>
      <c r="AZ998" s="119">
        <v>0.02</v>
      </c>
      <c r="BA998" s="119">
        <v>0.02</v>
      </c>
      <c r="BB998" s="119">
        <v>0.02</v>
      </c>
      <c r="BC998" s="119">
        <v>0.02</v>
      </c>
    </row>
    <row r="999" spans="1:55" ht="93" x14ac:dyDescent="0.45">
      <c r="A999" s="260">
        <v>50</v>
      </c>
      <c r="B999" s="173" t="s">
        <v>189</v>
      </c>
      <c r="C999" s="120">
        <v>1.25</v>
      </c>
      <c r="D999" s="120">
        <v>1.21</v>
      </c>
      <c r="E999" s="120">
        <v>1.29</v>
      </c>
      <c r="F999" s="120">
        <v>1.29</v>
      </c>
      <c r="G999" s="120">
        <v>1.2</v>
      </c>
      <c r="H999" s="120">
        <v>1.27</v>
      </c>
      <c r="I999" s="120">
        <v>1.47</v>
      </c>
      <c r="J999" s="120">
        <v>1.32</v>
      </c>
      <c r="K999" s="120">
        <v>1.26</v>
      </c>
      <c r="L999" s="120">
        <v>1.07</v>
      </c>
      <c r="M999" s="120">
        <v>0.88</v>
      </c>
      <c r="N999" s="120">
        <v>1.22</v>
      </c>
      <c r="O999" s="120">
        <v>1.3</v>
      </c>
      <c r="P999" s="120">
        <v>1.19</v>
      </c>
      <c r="Q999" s="120">
        <v>1.36</v>
      </c>
      <c r="R999" s="120">
        <v>1.07</v>
      </c>
      <c r="S999" s="120">
        <v>1.02</v>
      </c>
      <c r="T999" s="120">
        <v>0.99</v>
      </c>
      <c r="U999" s="120">
        <v>1.1200000000000001</v>
      </c>
      <c r="V999" s="120">
        <v>0.89</v>
      </c>
      <c r="W999" s="120">
        <v>0.95</v>
      </c>
      <c r="X999" s="120">
        <v>0.81</v>
      </c>
      <c r="Y999" s="120">
        <v>0.76</v>
      </c>
      <c r="Z999" s="120">
        <v>1.57</v>
      </c>
      <c r="AA999" s="120">
        <v>1.04</v>
      </c>
      <c r="AB999" s="120">
        <v>0.81</v>
      </c>
      <c r="AC999" s="120">
        <v>1.87</v>
      </c>
      <c r="AD999" s="120">
        <v>1.01</v>
      </c>
      <c r="AE999" s="120">
        <v>1.06</v>
      </c>
      <c r="AF999" s="120">
        <v>1.1399999999999999</v>
      </c>
      <c r="AG999" s="120">
        <v>1.32</v>
      </c>
      <c r="AH999" s="120">
        <v>1.17</v>
      </c>
      <c r="AI999" s="120">
        <v>1.1000000000000001</v>
      </c>
      <c r="AJ999" s="120">
        <v>1.1000000000000001</v>
      </c>
      <c r="AK999" s="120">
        <v>1.7</v>
      </c>
      <c r="AL999" s="120">
        <v>1.0900000000000001</v>
      </c>
      <c r="AM999" s="120">
        <v>1.0900000000000001</v>
      </c>
      <c r="AN999" s="120">
        <v>0.95</v>
      </c>
      <c r="AO999" s="120">
        <v>1.03</v>
      </c>
      <c r="AP999" s="120">
        <v>0.99</v>
      </c>
      <c r="AQ999" s="120">
        <v>1.04</v>
      </c>
      <c r="AR999" s="120">
        <v>1.03</v>
      </c>
      <c r="AS999" s="120">
        <v>1.26</v>
      </c>
      <c r="AT999" s="120">
        <v>1.1399999999999999</v>
      </c>
      <c r="AU999" s="120">
        <v>1.17</v>
      </c>
      <c r="AV999" s="120">
        <v>1.1399999999999999</v>
      </c>
      <c r="AW999" s="120">
        <v>0.88</v>
      </c>
      <c r="AX999" s="120">
        <v>1.19</v>
      </c>
      <c r="AY999" s="120">
        <v>1.18</v>
      </c>
      <c r="AZ999" s="120">
        <v>1.08</v>
      </c>
      <c r="BA999" s="120">
        <v>1.07</v>
      </c>
      <c r="BB999" s="120">
        <v>1.2</v>
      </c>
      <c r="BC999" s="120">
        <v>1.05</v>
      </c>
    </row>
    <row r="1000" spans="1:55" ht="29.25" x14ac:dyDescent="0.45">
      <c r="A1000" s="261">
        <v>51</v>
      </c>
      <c r="B1000" s="174" t="s">
        <v>190</v>
      </c>
      <c r="C1000" s="119">
        <v>0.74</v>
      </c>
      <c r="D1000" s="119">
        <v>0.96</v>
      </c>
      <c r="E1000" s="119">
        <v>1.07</v>
      </c>
      <c r="F1000" s="119">
        <v>0.84</v>
      </c>
      <c r="G1000" s="119">
        <v>0.99</v>
      </c>
      <c r="H1000" s="119">
        <v>0.83</v>
      </c>
      <c r="I1000" s="119">
        <v>0.88</v>
      </c>
      <c r="J1000" s="119">
        <v>0.74</v>
      </c>
      <c r="K1000" s="119">
        <v>0.87</v>
      </c>
      <c r="L1000" s="119">
        <v>0.96</v>
      </c>
      <c r="M1000" s="119">
        <v>0.76</v>
      </c>
      <c r="N1000" s="119">
        <v>0.75</v>
      </c>
      <c r="O1000" s="119">
        <v>0.71</v>
      </c>
      <c r="P1000" s="119">
        <v>0.82</v>
      </c>
      <c r="Q1000" s="119">
        <v>0.9</v>
      </c>
      <c r="R1000" s="119">
        <v>0.99</v>
      </c>
      <c r="S1000" s="119">
        <v>0.72</v>
      </c>
      <c r="T1000" s="119">
        <v>0.85</v>
      </c>
      <c r="U1000" s="119">
        <v>1.02</v>
      </c>
      <c r="V1000" s="119">
        <v>0.71</v>
      </c>
      <c r="W1000" s="119">
        <v>0.79</v>
      </c>
      <c r="X1000" s="119">
        <v>0.73</v>
      </c>
      <c r="Y1000" s="119">
        <v>0.78</v>
      </c>
      <c r="Z1000" s="119">
        <v>0.7</v>
      </c>
      <c r="AA1000" s="119">
        <v>0.63</v>
      </c>
      <c r="AB1000" s="119">
        <v>0.62</v>
      </c>
      <c r="AC1000" s="119">
        <v>0.66</v>
      </c>
      <c r="AD1000" s="119">
        <v>0.63</v>
      </c>
      <c r="AE1000" s="119">
        <v>0.61</v>
      </c>
      <c r="AF1000" s="119">
        <v>0.7</v>
      </c>
      <c r="AG1000" s="119">
        <v>0.7</v>
      </c>
      <c r="AH1000" s="119">
        <v>0.65</v>
      </c>
      <c r="AI1000" s="119">
        <v>0.61</v>
      </c>
      <c r="AJ1000" s="119">
        <v>0.55000000000000004</v>
      </c>
      <c r="AK1000" s="119">
        <v>0.55000000000000004</v>
      </c>
      <c r="AL1000" s="119">
        <v>0.56000000000000005</v>
      </c>
      <c r="AM1000" s="119">
        <v>0.45</v>
      </c>
      <c r="AN1000" s="119">
        <v>0.55000000000000004</v>
      </c>
      <c r="AO1000" s="119">
        <v>0.55000000000000004</v>
      </c>
      <c r="AP1000" s="119">
        <v>0.54</v>
      </c>
      <c r="AQ1000" s="119">
        <v>0.42</v>
      </c>
      <c r="AR1000" s="119">
        <v>0.36</v>
      </c>
      <c r="AS1000" s="119">
        <v>0.45</v>
      </c>
      <c r="AT1000" s="119">
        <v>0.46</v>
      </c>
      <c r="AU1000" s="119">
        <v>0.48</v>
      </c>
      <c r="AV1000" s="119">
        <v>0.57999999999999996</v>
      </c>
      <c r="AW1000" s="119">
        <v>0.52</v>
      </c>
      <c r="AX1000" s="119">
        <v>0.57999999999999996</v>
      </c>
      <c r="AY1000" s="119">
        <v>0.56000000000000005</v>
      </c>
      <c r="AZ1000" s="119">
        <v>0.47</v>
      </c>
      <c r="BA1000" s="119">
        <v>0.63</v>
      </c>
      <c r="BB1000" s="119">
        <v>0.6</v>
      </c>
      <c r="BC1000" s="119">
        <v>0.57999999999999996</v>
      </c>
    </row>
    <row r="1001" spans="1:55" ht="29.25" x14ac:dyDescent="0.45">
      <c r="A1001" s="260">
        <v>52</v>
      </c>
      <c r="B1001" s="173" t="s">
        <v>191</v>
      </c>
      <c r="C1001" s="120">
        <v>0.26</v>
      </c>
      <c r="D1001" s="120">
        <v>0.28000000000000003</v>
      </c>
      <c r="E1001" s="120">
        <v>0.31</v>
      </c>
      <c r="F1001" s="120">
        <v>0.26</v>
      </c>
      <c r="G1001" s="120">
        <v>0.26</v>
      </c>
      <c r="H1001" s="120">
        <v>0.24</v>
      </c>
      <c r="I1001" s="120">
        <v>0.2</v>
      </c>
      <c r="J1001" s="120">
        <v>0.27</v>
      </c>
      <c r="K1001" s="120">
        <v>0.36</v>
      </c>
      <c r="L1001" s="120">
        <v>0.28000000000000003</v>
      </c>
      <c r="M1001" s="120">
        <v>0.25</v>
      </c>
      <c r="N1001" s="120">
        <v>0.44</v>
      </c>
      <c r="O1001" s="120">
        <v>0.28999999999999998</v>
      </c>
      <c r="P1001" s="120">
        <v>0.21</v>
      </c>
      <c r="Q1001" s="120">
        <v>0.26</v>
      </c>
      <c r="R1001" s="120">
        <v>0.31</v>
      </c>
      <c r="S1001" s="120">
        <v>0.21</v>
      </c>
      <c r="T1001" s="120">
        <v>0.17</v>
      </c>
      <c r="U1001" s="120">
        <v>0.24</v>
      </c>
      <c r="V1001" s="120">
        <v>0.23</v>
      </c>
      <c r="W1001" s="120">
        <v>0.16</v>
      </c>
      <c r="X1001" s="120">
        <v>0.33</v>
      </c>
      <c r="Y1001" s="120">
        <v>0.23</v>
      </c>
      <c r="Z1001" s="120">
        <v>0.24</v>
      </c>
      <c r="AA1001" s="120">
        <v>0.34</v>
      </c>
      <c r="AB1001" s="120">
        <v>0.26</v>
      </c>
      <c r="AC1001" s="120">
        <v>0.17</v>
      </c>
      <c r="AD1001" s="120">
        <v>0.18</v>
      </c>
      <c r="AE1001" s="120">
        <v>0.21</v>
      </c>
      <c r="AF1001" s="120">
        <v>0.35</v>
      </c>
      <c r="AG1001" s="120">
        <v>0.16</v>
      </c>
      <c r="AH1001" s="120">
        <v>0.14000000000000001</v>
      </c>
      <c r="AI1001" s="120">
        <v>0.24</v>
      </c>
      <c r="AJ1001" s="120">
        <v>0.19</v>
      </c>
      <c r="AK1001" s="120">
        <v>0.27</v>
      </c>
      <c r="AL1001" s="120">
        <v>0.34</v>
      </c>
      <c r="AM1001" s="120">
        <v>0.3</v>
      </c>
      <c r="AN1001" s="120">
        <v>0.28000000000000003</v>
      </c>
      <c r="AO1001" s="120">
        <v>0.23</v>
      </c>
      <c r="AP1001" s="120">
        <v>0.22</v>
      </c>
      <c r="AQ1001" s="120">
        <v>0.12</v>
      </c>
      <c r="AR1001" s="120">
        <v>0.2</v>
      </c>
      <c r="AS1001" s="120">
        <v>0.23</v>
      </c>
      <c r="AT1001" s="120">
        <v>0.22</v>
      </c>
      <c r="AU1001" s="120">
        <v>0.28000000000000003</v>
      </c>
      <c r="AV1001" s="120">
        <v>0.19</v>
      </c>
      <c r="AW1001" s="120">
        <v>0.5</v>
      </c>
      <c r="AX1001" s="120">
        <v>0.28000000000000003</v>
      </c>
      <c r="AY1001" s="120">
        <v>0.26</v>
      </c>
      <c r="AZ1001" s="120">
        <v>0.2</v>
      </c>
      <c r="BA1001" s="120">
        <v>0.22</v>
      </c>
      <c r="BB1001" s="120">
        <v>0.17</v>
      </c>
      <c r="BC1001" s="120">
        <v>0.2</v>
      </c>
    </row>
    <row r="1002" spans="1:55" ht="29.25" x14ac:dyDescent="0.45">
      <c r="A1002" s="261">
        <v>53</v>
      </c>
      <c r="B1002" s="174" t="s">
        <v>86</v>
      </c>
      <c r="C1002" s="119">
        <v>1.2</v>
      </c>
      <c r="D1002" s="119">
        <v>1.0900000000000001</v>
      </c>
      <c r="E1002" s="119">
        <v>1.01</v>
      </c>
      <c r="F1002" s="119">
        <v>1.1399999999999999</v>
      </c>
      <c r="G1002" s="119">
        <v>1.05</v>
      </c>
      <c r="H1002" s="119">
        <v>1.1000000000000001</v>
      </c>
      <c r="I1002" s="119">
        <v>1.1299999999999999</v>
      </c>
      <c r="J1002" s="119">
        <v>1.1299999999999999</v>
      </c>
      <c r="K1002" s="119">
        <v>1.05</v>
      </c>
      <c r="L1002" s="119">
        <v>0.91</v>
      </c>
      <c r="M1002" s="119">
        <v>0.69</v>
      </c>
      <c r="N1002" s="119">
        <v>1.02</v>
      </c>
      <c r="O1002" s="119">
        <v>0.94</v>
      </c>
      <c r="P1002" s="119">
        <v>1.1599999999999999</v>
      </c>
      <c r="Q1002" s="119">
        <v>0.89</v>
      </c>
      <c r="R1002" s="119">
        <v>0.92</v>
      </c>
      <c r="S1002" s="119">
        <v>0.85</v>
      </c>
      <c r="T1002" s="119">
        <v>0.94</v>
      </c>
      <c r="U1002" s="119">
        <v>1.06</v>
      </c>
      <c r="V1002" s="119">
        <v>1.07</v>
      </c>
      <c r="W1002" s="119">
        <v>1.03</v>
      </c>
      <c r="X1002" s="119">
        <v>0.88</v>
      </c>
      <c r="Y1002" s="119">
        <v>0.56000000000000005</v>
      </c>
      <c r="Z1002" s="119">
        <v>0.99</v>
      </c>
      <c r="AA1002" s="119">
        <v>0.91</v>
      </c>
      <c r="AB1002" s="119">
        <v>0.9</v>
      </c>
      <c r="AC1002" s="119">
        <v>1.0900000000000001</v>
      </c>
      <c r="AD1002" s="119">
        <v>1.1100000000000001</v>
      </c>
      <c r="AE1002" s="119">
        <v>1.05</v>
      </c>
      <c r="AF1002" s="119">
        <v>1.04</v>
      </c>
      <c r="AG1002" s="119">
        <v>0.92</v>
      </c>
      <c r="AH1002" s="119">
        <v>0.98</v>
      </c>
      <c r="AI1002" s="119">
        <v>0.98</v>
      </c>
      <c r="AJ1002" s="119">
        <v>0.97</v>
      </c>
      <c r="AK1002" s="119">
        <v>0.84</v>
      </c>
      <c r="AL1002" s="119">
        <v>0.98</v>
      </c>
      <c r="AM1002" s="119">
        <v>0.99</v>
      </c>
      <c r="AN1002" s="119">
        <v>0.98</v>
      </c>
      <c r="AO1002" s="119">
        <v>1</v>
      </c>
      <c r="AP1002" s="119">
        <v>1.1100000000000001</v>
      </c>
      <c r="AQ1002" s="119">
        <v>1</v>
      </c>
      <c r="AR1002" s="119">
        <v>1.1100000000000001</v>
      </c>
      <c r="AS1002" s="119">
        <v>1.23</v>
      </c>
      <c r="AT1002" s="119">
        <v>1.04</v>
      </c>
      <c r="AU1002" s="119">
        <v>1.04</v>
      </c>
      <c r="AV1002" s="119">
        <v>1.0900000000000001</v>
      </c>
      <c r="AW1002" s="119">
        <v>0.93</v>
      </c>
      <c r="AX1002" s="119">
        <v>1.1100000000000001</v>
      </c>
      <c r="AY1002" s="119">
        <v>1.1399999999999999</v>
      </c>
      <c r="AZ1002" s="119">
        <v>1.1100000000000001</v>
      </c>
      <c r="BA1002" s="119">
        <v>1.02</v>
      </c>
      <c r="BB1002" s="119">
        <v>1.22</v>
      </c>
      <c r="BC1002" s="119">
        <v>1.26</v>
      </c>
    </row>
    <row r="1003" spans="1:55" ht="42" x14ac:dyDescent="0.45">
      <c r="A1003" s="260">
        <v>54</v>
      </c>
      <c r="B1003" s="173" t="s">
        <v>192</v>
      </c>
      <c r="C1003" s="120">
        <v>0.33</v>
      </c>
      <c r="D1003" s="120">
        <v>0.4</v>
      </c>
      <c r="E1003" s="120">
        <v>0.42</v>
      </c>
      <c r="F1003" s="120">
        <v>0.43</v>
      </c>
      <c r="G1003" s="120">
        <v>0.4</v>
      </c>
      <c r="H1003" s="120">
        <v>0.37</v>
      </c>
      <c r="I1003" s="120">
        <v>0.5</v>
      </c>
      <c r="J1003" s="120">
        <v>0.5</v>
      </c>
      <c r="K1003" s="120">
        <v>0.44</v>
      </c>
      <c r="L1003" s="120">
        <v>0.48</v>
      </c>
      <c r="M1003" s="120">
        <v>0.39</v>
      </c>
      <c r="N1003" s="120">
        <v>0.43</v>
      </c>
      <c r="O1003" s="120">
        <v>0.3</v>
      </c>
      <c r="P1003" s="120">
        <v>0.48</v>
      </c>
      <c r="Q1003" s="120">
        <v>0.38</v>
      </c>
      <c r="R1003" s="120">
        <v>0.38</v>
      </c>
      <c r="S1003" s="120">
        <v>0.35</v>
      </c>
      <c r="T1003" s="120">
        <v>0.41</v>
      </c>
      <c r="U1003" s="120">
        <v>0.37</v>
      </c>
      <c r="V1003" s="120">
        <v>0.38</v>
      </c>
      <c r="W1003" s="120">
        <v>0.36</v>
      </c>
      <c r="X1003" s="120">
        <v>0.28999999999999998</v>
      </c>
      <c r="Y1003" s="120">
        <v>0.25</v>
      </c>
      <c r="Z1003" s="120">
        <v>0.3</v>
      </c>
      <c r="AA1003" s="120">
        <v>0.24</v>
      </c>
      <c r="AB1003" s="120">
        <v>0.3</v>
      </c>
      <c r="AC1003" s="120">
        <v>0.26</v>
      </c>
      <c r="AD1003" s="120">
        <v>0.28000000000000003</v>
      </c>
      <c r="AE1003" s="120">
        <v>0.38</v>
      </c>
      <c r="AF1003" s="120">
        <v>0.36</v>
      </c>
      <c r="AG1003" s="120">
        <v>0.28999999999999998</v>
      </c>
      <c r="AH1003" s="120">
        <v>0.31</v>
      </c>
      <c r="AI1003" s="120">
        <v>0.28999999999999998</v>
      </c>
      <c r="AJ1003" s="120">
        <v>0.3</v>
      </c>
      <c r="AK1003" s="120">
        <v>0.3</v>
      </c>
      <c r="AL1003" s="120">
        <v>0.27</v>
      </c>
      <c r="AM1003" s="120">
        <v>0.3</v>
      </c>
      <c r="AN1003" s="120">
        <v>0.38</v>
      </c>
      <c r="AO1003" s="120">
        <v>0.33</v>
      </c>
      <c r="AP1003" s="120">
        <v>0.37</v>
      </c>
      <c r="AQ1003" s="120">
        <v>0.39</v>
      </c>
      <c r="AR1003" s="120">
        <v>0.41</v>
      </c>
      <c r="AS1003" s="120">
        <v>0.45</v>
      </c>
      <c r="AT1003" s="120">
        <v>0.38</v>
      </c>
      <c r="AU1003" s="120">
        <v>0.28999999999999998</v>
      </c>
      <c r="AV1003" s="120">
        <v>0.37</v>
      </c>
      <c r="AW1003" s="120">
        <v>0.4</v>
      </c>
      <c r="AX1003" s="120">
        <v>0.37</v>
      </c>
      <c r="AY1003" s="120">
        <v>0.33</v>
      </c>
      <c r="AZ1003" s="120">
        <v>0.36</v>
      </c>
      <c r="BA1003" s="120">
        <v>0.39</v>
      </c>
      <c r="BB1003" s="120">
        <v>0.46</v>
      </c>
      <c r="BC1003" s="120">
        <v>0.38</v>
      </c>
    </row>
    <row r="1004" spans="1:55" ht="29.25" x14ac:dyDescent="0.45">
      <c r="A1004" s="261">
        <v>55</v>
      </c>
      <c r="B1004" s="174" t="s">
        <v>193</v>
      </c>
      <c r="C1004" s="119">
        <v>0.97</v>
      </c>
      <c r="D1004" s="119">
        <v>0.82</v>
      </c>
      <c r="E1004" s="119">
        <v>0.96</v>
      </c>
      <c r="F1004" s="119">
        <v>0.89</v>
      </c>
      <c r="G1004" s="119">
        <v>1.02</v>
      </c>
      <c r="H1004" s="119">
        <v>1.04</v>
      </c>
      <c r="I1004" s="119">
        <v>1.34</v>
      </c>
      <c r="J1004" s="119">
        <v>1.32</v>
      </c>
      <c r="K1004" s="119">
        <v>1.1000000000000001</v>
      </c>
      <c r="L1004" s="119">
        <v>1.68</v>
      </c>
      <c r="M1004" s="119">
        <v>0.7</v>
      </c>
      <c r="N1004" s="119">
        <v>1.46</v>
      </c>
      <c r="O1004" s="119">
        <v>0.68</v>
      </c>
      <c r="P1004" s="119">
        <v>0.95</v>
      </c>
      <c r="Q1004" s="119">
        <v>0.77</v>
      </c>
      <c r="R1004" s="119">
        <v>0.94</v>
      </c>
      <c r="S1004" s="119">
        <v>0.96</v>
      </c>
      <c r="T1004" s="119">
        <v>0.67</v>
      </c>
      <c r="U1004" s="119">
        <v>0.78</v>
      </c>
      <c r="V1004" s="119">
        <v>0.8</v>
      </c>
      <c r="W1004" s="119">
        <v>0.75</v>
      </c>
      <c r="X1004" s="119">
        <v>1.19</v>
      </c>
      <c r="Y1004" s="119">
        <v>0.5</v>
      </c>
      <c r="Z1004" s="119">
        <v>0.8</v>
      </c>
      <c r="AA1004" s="119">
        <v>0.77</v>
      </c>
      <c r="AB1004" s="119">
        <v>0.51</v>
      </c>
      <c r="AC1004" s="119">
        <v>0.89</v>
      </c>
      <c r="AD1004" s="119">
        <v>0.75</v>
      </c>
      <c r="AE1004" s="119">
        <v>0.77</v>
      </c>
      <c r="AF1004" s="119">
        <v>0.67</v>
      </c>
      <c r="AG1004" s="119">
        <v>0.47</v>
      </c>
      <c r="AH1004" s="119">
        <v>0.71</v>
      </c>
      <c r="AI1004" s="119">
        <v>0.86</v>
      </c>
      <c r="AJ1004" s="119">
        <v>0.91</v>
      </c>
      <c r="AK1004" s="119">
        <v>0.52</v>
      </c>
      <c r="AL1004" s="119">
        <v>1.02</v>
      </c>
      <c r="AM1004" s="119">
        <v>0.56999999999999995</v>
      </c>
      <c r="AN1004" s="119">
        <v>0.62</v>
      </c>
      <c r="AO1004" s="119">
        <v>0.63</v>
      </c>
      <c r="AP1004" s="119">
        <v>0.72</v>
      </c>
      <c r="AQ1004" s="119">
        <v>0.6</v>
      </c>
      <c r="AR1004" s="119">
        <v>0.92</v>
      </c>
      <c r="AS1004" s="119">
        <v>0.78</v>
      </c>
      <c r="AT1004" s="119">
        <v>0.97</v>
      </c>
      <c r="AU1004" s="119">
        <v>0.61</v>
      </c>
      <c r="AV1004" s="119">
        <v>0.67</v>
      </c>
      <c r="AW1004" s="119">
        <v>0.85</v>
      </c>
      <c r="AX1004" s="119">
        <v>0.79</v>
      </c>
      <c r="AY1004" s="119">
        <v>0.74</v>
      </c>
      <c r="AZ1004" s="119">
        <v>0.75</v>
      </c>
      <c r="BA1004" s="119">
        <v>0.69</v>
      </c>
      <c r="BB1004" s="119">
        <v>0.7</v>
      </c>
      <c r="BC1004" s="119">
        <v>0.34</v>
      </c>
    </row>
    <row r="1005" spans="1:55" ht="54.75" x14ac:dyDescent="0.45">
      <c r="A1005" s="260">
        <v>56</v>
      </c>
      <c r="B1005" s="173" t="s">
        <v>194</v>
      </c>
      <c r="C1005" s="120">
        <v>4.1100000000000003</v>
      </c>
      <c r="D1005" s="120">
        <v>5.05</v>
      </c>
      <c r="E1005" s="120">
        <v>4.07</v>
      </c>
      <c r="F1005" s="120">
        <v>4.05</v>
      </c>
      <c r="G1005" s="120">
        <v>4.0599999999999996</v>
      </c>
      <c r="H1005" s="120">
        <v>4.63</v>
      </c>
      <c r="I1005" s="120">
        <v>4.41</v>
      </c>
      <c r="J1005" s="120">
        <v>4.82</v>
      </c>
      <c r="K1005" s="120">
        <v>4.83</v>
      </c>
      <c r="L1005" s="120">
        <v>5.15</v>
      </c>
      <c r="M1005" s="120">
        <v>5.35</v>
      </c>
      <c r="N1005" s="120">
        <v>4.99</v>
      </c>
      <c r="O1005" s="120">
        <v>4.37</v>
      </c>
      <c r="P1005" s="120">
        <v>5.73</v>
      </c>
      <c r="Q1005" s="120">
        <v>5.0599999999999996</v>
      </c>
      <c r="R1005" s="120">
        <v>5.23</v>
      </c>
      <c r="S1005" s="120">
        <v>5.07</v>
      </c>
      <c r="T1005" s="120">
        <v>4.17</v>
      </c>
      <c r="U1005" s="120">
        <v>5.61</v>
      </c>
      <c r="V1005" s="120">
        <v>5.12</v>
      </c>
      <c r="W1005" s="120">
        <v>5.43</v>
      </c>
      <c r="X1005" s="120">
        <v>5.57</v>
      </c>
      <c r="Y1005" s="120">
        <v>5.37</v>
      </c>
      <c r="Z1005" s="120">
        <v>5.35</v>
      </c>
      <c r="AA1005" s="120">
        <v>5.5</v>
      </c>
      <c r="AB1005" s="120">
        <v>5.27</v>
      </c>
      <c r="AC1005" s="120">
        <v>5.18</v>
      </c>
      <c r="AD1005" s="120">
        <v>4.71</v>
      </c>
      <c r="AE1005" s="120">
        <v>5.68</v>
      </c>
      <c r="AF1005" s="120">
        <v>6.56</v>
      </c>
      <c r="AG1005" s="120">
        <v>6.27</v>
      </c>
      <c r="AH1005" s="120">
        <v>5.98</v>
      </c>
      <c r="AI1005" s="120">
        <v>5.54</v>
      </c>
      <c r="AJ1005" s="120">
        <v>5.19</v>
      </c>
      <c r="AK1005" s="120">
        <v>4.87</v>
      </c>
      <c r="AL1005" s="120">
        <v>4.6500000000000004</v>
      </c>
      <c r="AM1005" s="120">
        <v>5.03</v>
      </c>
      <c r="AN1005" s="120">
        <v>4.87</v>
      </c>
      <c r="AO1005" s="120">
        <v>5.16</v>
      </c>
      <c r="AP1005" s="120">
        <v>4.58</v>
      </c>
      <c r="AQ1005" s="120">
        <v>5.13</v>
      </c>
      <c r="AR1005" s="120">
        <v>5.38</v>
      </c>
      <c r="AS1005" s="120">
        <v>5.0199999999999996</v>
      </c>
      <c r="AT1005" s="120">
        <v>5.0999999999999996</v>
      </c>
      <c r="AU1005" s="120">
        <v>5.7</v>
      </c>
      <c r="AV1005" s="120">
        <v>5.49</v>
      </c>
      <c r="AW1005" s="120">
        <v>5.4</v>
      </c>
      <c r="AX1005" s="120">
        <v>4.53</v>
      </c>
      <c r="AY1005" s="120">
        <v>5.05</v>
      </c>
      <c r="AZ1005" s="120">
        <v>5.23</v>
      </c>
      <c r="BA1005" s="120">
        <v>5.16</v>
      </c>
      <c r="BB1005" s="120">
        <v>4.75</v>
      </c>
      <c r="BC1005" s="120">
        <v>5.56</v>
      </c>
    </row>
    <row r="1006" spans="1:55" ht="29.25" x14ac:dyDescent="0.45">
      <c r="A1006" s="261">
        <v>57</v>
      </c>
      <c r="B1006" s="174" t="s">
        <v>195</v>
      </c>
      <c r="C1006" s="119">
        <v>0.11</v>
      </c>
      <c r="D1006" s="119">
        <v>0.1</v>
      </c>
      <c r="E1006" s="119">
        <v>0.11</v>
      </c>
      <c r="F1006" s="119">
        <v>0.1</v>
      </c>
      <c r="G1006" s="119">
        <v>0.11</v>
      </c>
      <c r="H1006" s="119">
        <v>0.09</v>
      </c>
      <c r="I1006" s="119">
        <v>0.15</v>
      </c>
      <c r="J1006" s="119">
        <v>0.14000000000000001</v>
      </c>
      <c r="K1006" s="119">
        <v>0.1</v>
      </c>
      <c r="L1006" s="119">
        <v>0.14000000000000001</v>
      </c>
      <c r="M1006" s="119">
        <v>0.11</v>
      </c>
      <c r="N1006" s="119">
        <v>0.13</v>
      </c>
      <c r="O1006" s="119">
        <v>0.13</v>
      </c>
      <c r="P1006" s="119">
        <v>0.16</v>
      </c>
      <c r="Q1006" s="119">
        <v>0.15</v>
      </c>
      <c r="R1006" s="119">
        <v>0.12</v>
      </c>
      <c r="S1006" s="119">
        <v>0.11</v>
      </c>
      <c r="T1006" s="119">
        <v>0.13</v>
      </c>
      <c r="U1006" s="119">
        <v>0.12</v>
      </c>
      <c r="V1006" s="119">
        <v>0.12</v>
      </c>
      <c r="W1006" s="119">
        <v>0.12</v>
      </c>
      <c r="X1006" s="119">
        <v>0.13</v>
      </c>
      <c r="Y1006" s="119">
        <v>0.13</v>
      </c>
      <c r="Z1006" s="119">
        <v>0.11</v>
      </c>
      <c r="AA1006" s="119">
        <v>0.13</v>
      </c>
      <c r="AB1006" s="119">
        <v>0.1</v>
      </c>
      <c r="AC1006" s="119">
        <v>0.15</v>
      </c>
      <c r="AD1006" s="119">
        <v>0.12</v>
      </c>
      <c r="AE1006" s="119">
        <v>0.11</v>
      </c>
      <c r="AF1006" s="119">
        <v>0.15</v>
      </c>
      <c r="AG1006" s="119">
        <v>0.12</v>
      </c>
      <c r="AH1006" s="119">
        <v>0.15</v>
      </c>
      <c r="AI1006" s="119">
        <v>0.13</v>
      </c>
      <c r="AJ1006" s="119">
        <v>0.1</v>
      </c>
      <c r="AK1006" s="119">
        <v>0.1</v>
      </c>
      <c r="AL1006" s="119">
        <v>0.1</v>
      </c>
      <c r="AM1006" s="119">
        <v>0.11</v>
      </c>
      <c r="AN1006" s="119">
        <v>0.11</v>
      </c>
      <c r="AO1006" s="119">
        <v>0.15</v>
      </c>
      <c r="AP1006" s="119">
        <v>0.11</v>
      </c>
      <c r="AQ1006" s="119">
        <v>0.11</v>
      </c>
      <c r="AR1006" s="119">
        <v>0.1</v>
      </c>
      <c r="AS1006" s="119">
        <v>0.11</v>
      </c>
      <c r="AT1006" s="119">
        <v>0.11</v>
      </c>
      <c r="AU1006" s="119">
        <v>0.12</v>
      </c>
      <c r="AV1006" s="119">
        <v>0.13</v>
      </c>
      <c r="AW1006" s="119">
        <v>0.12</v>
      </c>
      <c r="AX1006" s="119">
        <v>0.09</v>
      </c>
      <c r="AY1006" s="119">
        <v>0.14000000000000001</v>
      </c>
      <c r="AZ1006" s="119">
        <v>0.1</v>
      </c>
      <c r="BA1006" s="119">
        <v>0.11</v>
      </c>
      <c r="BB1006" s="119">
        <v>0.13</v>
      </c>
      <c r="BC1006" s="119">
        <v>0.12</v>
      </c>
    </row>
    <row r="1007" spans="1:55" ht="29.25" x14ac:dyDescent="0.45">
      <c r="A1007" s="260">
        <v>58</v>
      </c>
      <c r="B1007" s="173" t="s">
        <v>196</v>
      </c>
      <c r="C1007" s="120">
        <v>0.01</v>
      </c>
      <c r="D1007" s="120">
        <v>0.01</v>
      </c>
      <c r="E1007" s="120">
        <v>0.01</v>
      </c>
      <c r="F1007" s="120">
        <v>0.01</v>
      </c>
      <c r="G1007" s="120">
        <v>0.01</v>
      </c>
      <c r="H1007" s="120">
        <v>0.01</v>
      </c>
      <c r="I1007" s="120">
        <v>0.01</v>
      </c>
      <c r="J1007" s="120">
        <v>0.01</v>
      </c>
      <c r="K1007" s="120">
        <v>0.01</v>
      </c>
      <c r="L1007" s="120">
        <v>0.01</v>
      </c>
      <c r="M1007" s="120">
        <v>0.01</v>
      </c>
      <c r="N1007" s="120">
        <v>0.01</v>
      </c>
      <c r="O1007" s="120">
        <v>0.01</v>
      </c>
      <c r="P1007" s="120">
        <v>0.01</v>
      </c>
      <c r="Q1007" s="120">
        <v>0.01</v>
      </c>
      <c r="R1007" s="120">
        <v>0.01</v>
      </c>
      <c r="S1007" s="120">
        <v>0.01</v>
      </c>
      <c r="T1007" s="120">
        <v>0.01</v>
      </c>
      <c r="U1007" s="120">
        <v>0.01</v>
      </c>
      <c r="V1007" s="120">
        <v>0.01</v>
      </c>
      <c r="W1007" s="120">
        <v>0.01</v>
      </c>
      <c r="X1007" s="120">
        <v>0.01</v>
      </c>
      <c r="Y1007" s="120">
        <v>0.01</v>
      </c>
      <c r="Z1007" s="120">
        <v>0.01</v>
      </c>
      <c r="AA1007" s="120">
        <v>0.01</v>
      </c>
      <c r="AB1007" s="120">
        <v>0.01</v>
      </c>
      <c r="AC1007" s="120">
        <v>0.01</v>
      </c>
      <c r="AD1007" s="120">
        <v>0.01</v>
      </c>
      <c r="AE1007" s="120">
        <v>0.01</v>
      </c>
      <c r="AF1007" s="120">
        <v>0.01</v>
      </c>
      <c r="AG1007" s="120">
        <v>0.01</v>
      </c>
      <c r="AH1007" s="120">
        <v>0.01</v>
      </c>
      <c r="AI1007" s="120">
        <v>0.01</v>
      </c>
      <c r="AJ1007" s="120">
        <v>0.01</v>
      </c>
      <c r="AK1007" s="120">
        <v>0.01</v>
      </c>
      <c r="AL1007" s="120">
        <v>0.01</v>
      </c>
      <c r="AM1007" s="120">
        <v>0.01</v>
      </c>
      <c r="AN1007" s="120">
        <v>0.01</v>
      </c>
      <c r="AO1007" s="120">
        <v>0.02</v>
      </c>
      <c r="AP1007" s="120">
        <v>0.01</v>
      </c>
      <c r="AQ1007" s="120">
        <v>0.01</v>
      </c>
      <c r="AR1007" s="120">
        <v>0.01</v>
      </c>
      <c r="AS1007" s="120">
        <v>0.01</v>
      </c>
      <c r="AT1007" s="120">
        <v>0.01</v>
      </c>
      <c r="AU1007" s="120">
        <v>0.01</v>
      </c>
      <c r="AV1007" s="120">
        <v>0.01</v>
      </c>
      <c r="AW1007" s="120">
        <v>0.01</v>
      </c>
      <c r="AX1007" s="120">
        <v>0.01</v>
      </c>
      <c r="AY1007" s="120">
        <v>0.01</v>
      </c>
      <c r="AZ1007" s="120">
        <v>0.01</v>
      </c>
      <c r="BA1007" s="120">
        <v>0.01</v>
      </c>
      <c r="BB1007" s="120">
        <v>0.01</v>
      </c>
      <c r="BC1007" s="120">
        <v>0.01</v>
      </c>
    </row>
    <row r="1008" spans="1:55" ht="29.25" x14ac:dyDescent="0.45">
      <c r="A1008" s="261">
        <v>59</v>
      </c>
      <c r="B1008" s="174" t="s">
        <v>197</v>
      </c>
      <c r="C1008" s="119">
        <v>0.02</v>
      </c>
      <c r="D1008" s="119">
        <v>0.01</v>
      </c>
      <c r="E1008" s="119">
        <v>0.01</v>
      </c>
      <c r="F1008" s="119">
        <v>0.02</v>
      </c>
      <c r="G1008" s="119">
        <v>0.01</v>
      </c>
      <c r="H1008" s="119">
        <v>0.02</v>
      </c>
      <c r="I1008" s="119">
        <v>0.02</v>
      </c>
      <c r="J1008" s="119">
        <v>0.02</v>
      </c>
      <c r="K1008" s="119">
        <v>0.03</v>
      </c>
      <c r="L1008" s="119">
        <v>0.02</v>
      </c>
      <c r="M1008" s="119">
        <v>0.01</v>
      </c>
      <c r="N1008" s="119">
        <v>0.02</v>
      </c>
      <c r="O1008" s="119">
        <v>0.02</v>
      </c>
      <c r="P1008" s="119">
        <v>0.02</v>
      </c>
      <c r="Q1008" s="119">
        <v>0.02</v>
      </c>
      <c r="R1008" s="119">
        <v>0.02</v>
      </c>
      <c r="S1008" s="119">
        <v>0.02</v>
      </c>
      <c r="T1008" s="119">
        <v>0.02</v>
      </c>
      <c r="U1008" s="119">
        <v>0.04</v>
      </c>
      <c r="V1008" s="119">
        <v>0.03</v>
      </c>
      <c r="W1008" s="119">
        <v>0.02</v>
      </c>
      <c r="X1008" s="119">
        <v>0.02</v>
      </c>
      <c r="Y1008" s="119">
        <v>0.02</v>
      </c>
      <c r="Z1008" s="119">
        <v>0.02</v>
      </c>
      <c r="AA1008" s="119">
        <v>0.02</v>
      </c>
      <c r="AB1008" s="119">
        <v>0.02</v>
      </c>
      <c r="AC1008" s="119">
        <v>0.01</v>
      </c>
      <c r="AD1008" s="119">
        <v>0.01</v>
      </c>
      <c r="AE1008" s="119">
        <v>0.03</v>
      </c>
      <c r="AF1008" s="119">
        <v>0.02</v>
      </c>
      <c r="AG1008" s="119">
        <v>0.02</v>
      </c>
      <c r="AH1008" s="119">
        <v>0.02</v>
      </c>
      <c r="AI1008" s="119">
        <v>0.02</v>
      </c>
      <c r="AJ1008" s="119">
        <v>0.02</v>
      </c>
      <c r="AK1008" s="119">
        <v>0.01</v>
      </c>
      <c r="AL1008" s="119">
        <v>0.02</v>
      </c>
      <c r="AM1008" s="119">
        <v>0.02</v>
      </c>
      <c r="AN1008" s="119">
        <v>0.02</v>
      </c>
      <c r="AO1008" s="119">
        <v>0.02</v>
      </c>
      <c r="AP1008" s="119">
        <v>0.02</v>
      </c>
      <c r="AQ1008" s="119">
        <v>0.02</v>
      </c>
      <c r="AR1008" s="119">
        <v>0.02</v>
      </c>
      <c r="AS1008" s="119">
        <v>0.02</v>
      </c>
      <c r="AT1008" s="119">
        <v>0.02</v>
      </c>
      <c r="AU1008" s="119">
        <v>0.02</v>
      </c>
      <c r="AV1008" s="119">
        <v>0.02</v>
      </c>
      <c r="AW1008" s="119">
        <v>0.02</v>
      </c>
      <c r="AX1008" s="119">
        <v>0.01</v>
      </c>
      <c r="AY1008" s="119">
        <v>0.02</v>
      </c>
      <c r="AZ1008" s="119">
        <v>0.03</v>
      </c>
      <c r="BA1008" s="119">
        <v>0.02</v>
      </c>
      <c r="BB1008" s="119">
        <v>0.02</v>
      </c>
      <c r="BC1008" s="119">
        <v>0.02</v>
      </c>
    </row>
    <row r="1009" spans="1:55" ht="29.25" x14ac:dyDescent="0.45">
      <c r="A1009" s="260">
        <v>60</v>
      </c>
      <c r="B1009" s="173" t="s">
        <v>198</v>
      </c>
      <c r="C1009" s="120">
        <v>0</v>
      </c>
      <c r="D1009" s="120">
        <v>0</v>
      </c>
      <c r="E1009" s="120">
        <v>0</v>
      </c>
      <c r="F1009" s="120">
        <v>0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0</v>
      </c>
      <c r="Q1009" s="120">
        <v>0</v>
      </c>
      <c r="R1009" s="120">
        <v>0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>
        <v>0</v>
      </c>
      <c r="AB1009" s="120">
        <v>0</v>
      </c>
      <c r="AC1009" s="120">
        <v>0</v>
      </c>
      <c r="AD1009" s="120">
        <v>0</v>
      </c>
      <c r="AE1009" s="120">
        <v>0</v>
      </c>
      <c r="AF1009" s="120">
        <v>0</v>
      </c>
      <c r="AG1009" s="120">
        <v>0</v>
      </c>
      <c r="AH1009" s="120">
        <v>0</v>
      </c>
      <c r="AI1009" s="120">
        <v>0</v>
      </c>
      <c r="AJ1009" s="120">
        <v>0</v>
      </c>
      <c r="AK1009" s="120">
        <v>0</v>
      </c>
      <c r="AL1009" s="120">
        <v>0</v>
      </c>
      <c r="AM1009" s="116"/>
      <c r="AN1009" s="120">
        <v>0</v>
      </c>
      <c r="AO1009" s="120">
        <v>0</v>
      </c>
      <c r="AP1009" s="120">
        <v>0</v>
      </c>
      <c r="AQ1009" s="120">
        <v>0</v>
      </c>
      <c r="AR1009" s="120">
        <v>0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</row>
    <row r="1010" spans="1:55" ht="42" x14ac:dyDescent="0.45">
      <c r="A1010" s="261">
        <v>61</v>
      </c>
      <c r="B1010" s="174" t="s">
        <v>81</v>
      </c>
      <c r="C1010" s="119">
        <v>1.34</v>
      </c>
      <c r="D1010" s="119">
        <v>1.52</v>
      </c>
      <c r="E1010" s="119">
        <v>1.42</v>
      </c>
      <c r="F1010" s="119">
        <v>1.46</v>
      </c>
      <c r="G1010" s="119">
        <v>1.44</v>
      </c>
      <c r="H1010" s="119">
        <v>1.36</v>
      </c>
      <c r="I1010" s="119">
        <v>1.37</v>
      </c>
      <c r="J1010" s="119">
        <v>1.4</v>
      </c>
      <c r="K1010" s="119">
        <v>1.37</v>
      </c>
      <c r="L1010" s="119">
        <v>1.5</v>
      </c>
      <c r="M1010" s="119">
        <v>1.46</v>
      </c>
      <c r="N1010" s="119">
        <v>1.48</v>
      </c>
      <c r="O1010" s="119">
        <v>1.41</v>
      </c>
      <c r="P1010" s="119">
        <v>1.5</v>
      </c>
      <c r="Q1010" s="119">
        <v>1.47</v>
      </c>
      <c r="R1010" s="119">
        <v>1.38</v>
      </c>
      <c r="S1010" s="119">
        <v>1.28</v>
      </c>
      <c r="T1010" s="119">
        <v>1.35</v>
      </c>
      <c r="U1010" s="119">
        <v>1.44</v>
      </c>
      <c r="V1010" s="119">
        <v>1.44</v>
      </c>
      <c r="W1010" s="119">
        <v>1.43</v>
      </c>
      <c r="X1010" s="119">
        <v>1.52</v>
      </c>
      <c r="Y1010" s="119">
        <v>1.51</v>
      </c>
      <c r="Z1010" s="119">
        <v>1.43</v>
      </c>
      <c r="AA1010" s="119">
        <v>1.45</v>
      </c>
      <c r="AB1010" s="119">
        <v>1.21</v>
      </c>
      <c r="AC1010" s="119">
        <v>1.59</v>
      </c>
      <c r="AD1010" s="119">
        <v>1.44</v>
      </c>
      <c r="AE1010" s="119">
        <v>1.23</v>
      </c>
      <c r="AF1010" s="119">
        <v>1.35</v>
      </c>
      <c r="AG1010" s="119">
        <v>1.19</v>
      </c>
      <c r="AH1010" s="119">
        <v>1.26</v>
      </c>
      <c r="AI1010" s="119">
        <v>1.32</v>
      </c>
      <c r="AJ1010" s="119">
        <v>1.2</v>
      </c>
      <c r="AK1010" s="119">
        <v>1.31</v>
      </c>
      <c r="AL1010" s="119">
        <v>1.48</v>
      </c>
      <c r="AM1010" s="119">
        <v>1.17</v>
      </c>
      <c r="AN1010" s="119">
        <v>1.23</v>
      </c>
      <c r="AO1010" s="119">
        <v>1.17</v>
      </c>
      <c r="AP1010" s="119">
        <v>1.3</v>
      </c>
      <c r="AQ1010" s="119">
        <v>1.28</v>
      </c>
      <c r="AR1010" s="119">
        <v>1.34</v>
      </c>
      <c r="AS1010" s="119">
        <v>1.1399999999999999</v>
      </c>
      <c r="AT1010" s="119">
        <v>1.04</v>
      </c>
      <c r="AU1010" s="119">
        <v>1.28</v>
      </c>
      <c r="AV1010" s="119">
        <v>0.97</v>
      </c>
      <c r="AW1010" s="119">
        <v>1.17</v>
      </c>
      <c r="AX1010" s="119">
        <v>1.32</v>
      </c>
      <c r="AY1010" s="119">
        <v>1.06</v>
      </c>
      <c r="AZ1010" s="119">
        <v>1.1000000000000001</v>
      </c>
      <c r="BA1010" s="119">
        <v>1.34</v>
      </c>
      <c r="BB1010" s="119">
        <v>0.93</v>
      </c>
      <c r="BC1010" s="119">
        <v>1</v>
      </c>
    </row>
    <row r="1011" spans="1:55" ht="29.25" x14ac:dyDescent="0.45">
      <c r="A1011" s="260">
        <v>62</v>
      </c>
      <c r="B1011" s="173" t="s">
        <v>199</v>
      </c>
      <c r="C1011" s="120">
        <v>0.03</v>
      </c>
      <c r="D1011" s="120">
        <v>0.02</v>
      </c>
      <c r="E1011" s="120">
        <v>0.05</v>
      </c>
      <c r="F1011" s="120">
        <v>0.01</v>
      </c>
      <c r="G1011" s="120">
        <v>0.03</v>
      </c>
      <c r="H1011" s="120">
        <v>0.02</v>
      </c>
      <c r="I1011" s="120">
        <v>0.01</v>
      </c>
      <c r="J1011" s="120">
        <v>0.02</v>
      </c>
      <c r="K1011" s="120">
        <v>0.01</v>
      </c>
      <c r="L1011" s="120">
        <v>0.01</v>
      </c>
      <c r="M1011" s="120">
        <v>0.02</v>
      </c>
      <c r="N1011" s="120">
        <v>0.01</v>
      </c>
      <c r="O1011" s="120">
        <v>0.01</v>
      </c>
      <c r="P1011" s="120">
        <v>0.04</v>
      </c>
      <c r="Q1011" s="120">
        <v>0.02</v>
      </c>
      <c r="R1011" s="120">
        <v>0.01</v>
      </c>
      <c r="S1011" s="120">
        <v>0.01</v>
      </c>
      <c r="T1011" s="120">
        <v>0.01</v>
      </c>
      <c r="U1011" s="120">
        <v>0.01</v>
      </c>
      <c r="V1011" s="120">
        <v>0.01</v>
      </c>
      <c r="W1011" s="120">
        <v>0.01</v>
      </c>
      <c r="X1011" s="120">
        <v>0</v>
      </c>
      <c r="Y1011" s="120">
        <v>0.02</v>
      </c>
      <c r="Z1011" s="120">
        <v>0.02</v>
      </c>
      <c r="AA1011" s="120">
        <v>0.02</v>
      </c>
      <c r="AB1011" s="120">
        <v>0.03</v>
      </c>
      <c r="AC1011" s="120">
        <v>0.03</v>
      </c>
      <c r="AD1011" s="120">
        <v>0.02</v>
      </c>
      <c r="AE1011" s="120">
        <v>0.01</v>
      </c>
      <c r="AF1011" s="120">
        <v>0.02</v>
      </c>
      <c r="AG1011" s="120">
        <v>0.01</v>
      </c>
      <c r="AH1011" s="120">
        <v>0.01</v>
      </c>
      <c r="AI1011" s="120">
        <v>0.01</v>
      </c>
      <c r="AJ1011" s="120">
        <v>0.01</v>
      </c>
      <c r="AK1011" s="120">
        <v>0.01</v>
      </c>
      <c r="AL1011" s="120">
        <v>0.02</v>
      </c>
      <c r="AM1011" s="120">
        <v>0.01</v>
      </c>
      <c r="AN1011" s="120">
        <v>0.01</v>
      </c>
      <c r="AO1011" s="120">
        <v>0.01</v>
      </c>
      <c r="AP1011" s="120">
        <v>0.01</v>
      </c>
      <c r="AQ1011" s="120">
        <v>0.01</v>
      </c>
      <c r="AR1011" s="120">
        <v>0</v>
      </c>
      <c r="AS1011" s="120">
        <v>0.01</v>
      </c>
      <c r="AT1011" s="120">
        <v>0</v>
      </c>
      <c r="AU1011" s="120">
        <v>0.01</v>
      </c>
      <c r="AV1011" s="120">
        <v>0.01</v>
      </c>
      <c r="AW1011" s="120">
        <v>0.01</v>
      </c>
      <c r="AX1011" s="120">
        <v>0.01</v>
      </c>
      <c r="AY1011" s="120">
        <v>0.01</v>
      </c>
      <c r="AZ1011" s="120">
        <v>0.01</v>
      </c>
      <c r="BA1011" s="120">
        <v>0</v>
      </c>
      <c r="BB1011" s="120">
        <v>0.01</v>
      </c>
      <c r="BC1011" s="120">
        <v>0.01</v>
      </c>
    </row>
    <row r="1012" spans="1:55" ht="54.75" x14ac:dyDescent="0.45">
      <c r="A1012" s="261">
        <v>63</v>
      </c>
      <c r="B1012" s="174" t="s">
        <v>200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0.01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>
        <v>0</v>
      </c>
      <c r="AB1012" s="119">
        <v>0</v>
      </c>
      <c r="AC1012" s="119">
        <v>0</v>
      </c>
      <c r="AD1012" s="119">
        <v>0</v>
      </c>
      <c r="AE1012" s="119">
        <v>0</v>
      </c>
      <c r="AF1012" s="119">
        <v>0</v>
      </c>
      <c r="AG1012" s="119">
        <v>0</v>
      </c>
      <c r="AH1012" s="119">
        <v>0</v>
      </c>
      <c r="AI1012" s="119">
        <v>0</v>
      </c>
      <c r="AJ1012" s="119">
        <v>0</v>
      </c>
      <c r="AK1012" s="119">
        <v>0</v>
      </c>
      <c r="AL1012" s="119">
        <v>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</row>
    <row r="1013" spans="1:55" ht="29.25" x14ac:dyDescent="0.45">
      <c r="A1013" s="260">
        <v>64</v>
      </c>
      <c r="B1013" s="173" t="s">
        <v>201</v>
      </c>
      <c r="C1013" s="116"/>
      <c r="D1013" s="116"/>
      <c r="E1013" s="116"/>
      <c r="F1013" s="116"/>
      <c r="G1013" s="116"/>
      <c r="H1013" s="116"/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16"/>
      <c r="P1013" s="116"/>
      <c r="Q1013" s="120">
        <v>0</v>
      </c>
      <c r="R1013" s="120">
        <v>0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>
        <v>0</v>
      </c>
      <c r="AB1013" s="120">
        <v>0</v>
      </c>
      <c r="AC1013" s="120">
        <v>0</v>
      </c>
      <c r="AD1013" s="120">
        <v>0</v>
      </c>
      <c r="AE1013" s="120">
        <v>0</v>
      </c>
      <c r="AF1013" s="120">
        <v>0</v>
      </c>
      <c r="AG1013" s="120">
        <v>0</v>
      </c>
      <c r="AH1013" s="120">
        <v>0</v>
      </c>
      <c r="AI1013" s="120">
        <v>0</v>
      </c>
      <c r="AJ1013" s="120">
        <v>0</v>
      </c>
      <c r="AK1013" s="120">
        <v>0</v>
      </c>
      <c r="AL1013" s="120">
        <v>0</v>
      </c>
      <c r="AM1013" s="116"/>
      <c r="AN1013" s="116"/>
      <c r="AO1013" s="116"/>
      <c r="AP1013" s="120">
        <v>0</v>
      </c>
      <c r="AQ1013" s="120">
        <v>0</v>
      </c>
      <c r="AR1013" s="120">
        <v>0</v>
      </c>
      <c r="AS1013" s="120">
        <v>0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16"/>
      <c r="AZ1013" s="116"/>
      <c r="BA1013" s="116"/>
      <c r="BB1013" s="116"/>
      <c r="BC1013" s="120">
        <v>0</v>
      </c>
    </row>
    <row r="1014" spans="1:55" ht="29.25" x14ac:dyDescent="0.45">
      <c r="A1014" s="261">
        <v>65</v>
      </c>
      <c r="B1014" s="174" t="s">
        <v>202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0.01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>
        <v>0</v>
      </c>
      <c r="AB1014" s="119">
        <v>0</v>
      </c>
      <c r="AC1014" s="119">
        <v>0</v>
      </c>
      <c r="AD1014" s="119">
        <v>0</v>
      </c>
      <c r="AE1014" s="119">
        <v>0</v>
      </c>
      <c r="AF1014" s="119">
        <v>0</v>
      </c>
      <c r="AG1014" s="119">
        <v>0</v>
      </c>
      <c r="AH1014" s="119">
        <v>0</v>
      </c>
      <c r="AI1014" s="119">
        <v>0</v>
      </c>
      <c r="AJ1014" s="119">
        <v>0</v>
      </c>
      <c r="AK1014" s="119">
        <v>0</v>
      </c>
      <c r="AL1014" s="119">
        <v>0</v>
      </c>
      <c r="AM1014" s="119">
        <v>0</v>
      </c>
      <c r="AN1014" s="119">
        <v>0</v>
      </c>
      <c r="AO1014" s="119">
        <v>0</v>
      </c>
      <c r="AP1014" s="119">
        <v>0.01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0.01</v>
      </c>
    </row>
    <row r="1015" spans="1:55" ht="29.25" x14ac:dyDescent="0.45">
      <c r="A1015" s="260">
        <v>66</v>
      </c>
      <c r="B1015" s="173" t="s">
        <v>203</v>
      </c>
      <c r="C1015" s="120">
        <v>0</v>
      </c>
      <c r="D1015" s="120">
        <v>0.02</v>
      </c>
      <c r="E1015" s="120">
        <v>0.05</v>
      </c>
      <c r="F1015" s="120">
        <v>0.02</v>
      </c>
      <c r="G1015" s="120">
        <v>0</v>
      </c>
      <c r="H1015" s="120">
        <v>0</v>
      </c>
      <c r="I1015" s="120">
        <v>0.01</v>
      </c>
      <c r="J1015" s="120">
        <v>0</v>
      </c>
      <c r="K1015" s="120">
        <v>0</v>
      </c>
      <c r="L1015" s="120">
        <v>0.02</v>
      </c>
      <c r="M1015" s="120">
        <v>0.01</v>
      </c>
      <c r="N1015" s="120">
        <v>0</v>
      </c>
      <c r="O1015" s="120">
        <v>0</v>
      </c>
      <c r="P1015" s="120">
        <v>0</v>
      </c>
      <c r="Q1015" s="120">
        <v>0</v>
      </c>
      <c r="R1015" s="120">
        <v>0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>
        <v>0</v>
      </c>
      <c r="AB1015" s="120">
        <v>0</v>
      </c>
      <c r="AC1015" s="120">
        <v>0</v>
      </c>
      <c r="AD1015" s="120">
        <v>0</v>
      </c>
      <c r="AE1015" s="120">
        <v>0</v>
      </c>
      <c r="AF1015" s="120">
        <v>0</v>
      </c>
      <c r="AG1015" s="120">
        <v>0</v>
      </c>
      <c r="AH1015" s="120">
        <v>0</v>
      </c>
      <c r="AI1015" s="120">
        <v>0</v>
      </c>
      <c r="AJ1015" s="120">
        <v>0</v>
      </c>
      <c r="AK1015" s="120">
        <v>0</v>
      </c>
      <c r="AL1015" s="120">
        <v>0</v>
      </c>
      <c r="AM1015" s="120">
        <v>0</v>
      </c>
      <c r="AN1015" s="120">
        <v>0.01</v>
      </c>
      <c r="AO1015" s="120">
        <v>0.01</v>
      </c>
      <c r="AP1015" s="120">
        <v>0.01</v>
      </c>
      <c r="AQ1015" s="120">
        <v>0.01</v>
      </c>
      <c r="AR1015" s="120">
        <v>0</v>
      </c>
      <c r="AS1015" s="120">
        <v>0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</row>
    <row r="1016" spans="1:55" ht="54.75" x14ac:dyDescent="0.45">
      <c r="A1016" s="261">
        <v>67</v>
      </c>
      <c r="B1016" s="174" t="s">
        <v>204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0.01</v>
      </c>
      <c r="L1016" s="119">
        <v>0</v>
      </c>
      <c r="M1016" s="119">
        <v>0.01</v>
      </c>
      <c r="N1016" s="119">
        <v>0</v>
      </c>
      <c r="O1016" s="119">
        <v>0</v>
      </c>
      <c r="P1016" s="119">
        <v>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0.01</v>
      </c>
      <c r="X1016" s="119">
        <v>0</v>
      </c>
      <c r="Y1016" s="119">
        <v>0</v>
      </c>
      <c r="Z1016" s="119">
        <v>0</v>
      </c>
      <c r="AA1016" s="119">
        <v>0</v>
      </c>
      <c r="AB1016" s="119">
        <v>0</v>
      </c>
      <c r="AC1016" s="119">
        <v>0</v>
      </c>
      <c r="AD1016" s="119">
        <v>0</v>
      </c>
      <c r="AE1016" s="119">
        <v>0</v>
      </c>
      <c r="AF1016" s="119">
        <v>0</v>
      </c>
      <c r="AG1016" s="119">
        <v>0</v>
      </c>
      <c r="AH1016" s="119">
        <v>0</v>
      </c>
      <c r="AI1016" s="119">
        <v>0</v>
      </c>
      <c r="AJ1016" s="119">
        <v>0</v>
      </c>
      <c r="AK1016" s="119">
        <v>0</v>
      </c>
      <c r="AL1016" s="119">
        <v>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</row>
    <row r="1017" spans="1:55" x14ac:dyDescent="0.45">
      <c r="A1017" s="260">
        <v>68</v>
      </c>
      <c r="B1017" s="173" t="s">
        <v>205</v>
      </c>
      <c r="C1017" s="120">
        <v>0.12</v>
      </c>
      <c r="D1017" s="120">
        <v>0.1</v>
      </c>
      <c r="E1017" s="120">
        <v>0.14000000000000001</v>
      </c>
      <c r="F1017" s="120">
        <v>0.11</v>
      </c>
      <c r="G1017" s="120">
        <v>0.11</v>
      </c>
      <c r="H1017" s="120">
        <v>0.1</v>
      </c>
      <c r="I1017" s="120">
        <v>0.09</v>
      </c>
      <c r="J1017" s="120">
        <v>0.09</v>
      </c>
      <c r="K1017" s="120">
        <v>0.16</v>
      </c>
      <c r="L1017" s="120">
        <v>0.14000000000000001</v>
      </c>
      <c r="M1017" s="120">
        <v>0.16</v>
      </c>
      <c r="N1017" s="120">
        <v>0.16</v>
      </c>
      <c r="O1017" s="120">
        <v>0.1</v>
      </c>
      <c r="P1017" s="120">
        <v>0.1</v>
      </c>
      <c r="Q1017" s="120">
        <v>0.14000000000000001</v>
      </c>
      <c r="R1017" s="120">
        <v>7.0000000000000007E-2</v>
      </c>
      <c r="S1017" s="120">
        <v>0.06</v>
      </c>
      <c r="T1017" s="120">
        <v>0.06</v>
      </c>
      <c r="U1017" s="120">
        <v>0.1</v>
      </c>
      <c r="V1017" s="120">
        <v>0.05</v>
      </c>
      <c r="W1017" s="120">
        <v>0.06</v>
      </c>
      <c r="X1017" s="120">
        <v>0.12</v>
      </c>
      <c r="Y1017" s="120">
        <v>0.09</v>
      </c>
      <c r="Z1017" s="120">
        <v>7.0000000000000007E-2</v>
      </c>
      <c r="AA1017" s="120">
        <v>0.09</v>
      </c>
      <c r="AB1017" s="120">
        <v>0.03</v>
      </c>
      <c r="AC1017" s="120">
        <v>0.05</v>
      </c>
      <c r="AD1017" s="120">
        <v>0.04</v>
      </c>
      <c r="AE1017" s="120">
        <v>0.06</v>
      </c>
      <c r="AF1017" s="120">
        <v>0.12</v>
      </c>
      <c r="AG1017" s="120">
        <v>0.05</v>
      </c>
      <c r="AH1017" s="120">
        <v>0.04</v>
      </c>
      <c r="AI1017" s="120">
        <v>0.05</v>
      </c>
      <c r="AJ1017" s="120">
        <v>0.08</v>
      </c>
      <c r="AK1017" s="120">
        <v>0.1</v>
      </c>
      <c r="AL1017" s="120">
        <v>0.14000000000000001</v>
      </c>
      <c r="AM1017" s="120">
        <v>0.15</v>
      </c>
      <c r="AN1017" s="120">
        <v>0.08</v>
      </c>
      <c r="AO1017" s="120">
        <v>0.1</v>
      </c>
      <c r="AP1017" s="120">
        <v>0.06</v>
      </c>
      <c r="AQ1017" s="120">
        <v>0.05</v>
      </c>
      <c r="AR1017" s="120">
        <v>0.05</v>
      </c>
      <c r="AS1017" s="120">
        <v>0.09</v>
      </c>
      <c r="AT1017" s="120">
        <v>0.05</v>
      </c>
      <c r="AU1017" s="120">
        <v>0.11</v>
      </c>
      <c r="AV1017" s="120">
        <v>7.0000000000000007E-2</v>
      </c>
      <c r="AW1017" s="120">
        <v>0.06</v>
      </c>
      <c r="AX1017" s="120">
        <v>7.0000000000000007E-2</v>
      </c>
      <c r="AY1017" s="120">
        <v>0.05</v>
      </c>
      <c r="AZ1017" s="120">
        <v>0.1</v>
      </c>
      <c r="BA1017" s="120">
        <v>0.08</v>
      </c>
      <c r="BB1017" s="120">
        <v>7.0000000000000007E-2</v>
      </c>
      <c r="BC1017" s="120">
        <v>0.09</v>
      </c>
    </row>
    <row r="1018" spans="1:55" ht="42" x14ac:dyDescent="0.45">
      <c r="A1018" s="261">
        <v>69</v>
      </c>
      <c r="B1018" s="174" t="s">
        <v>206</v>
      </c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7"/>
      <c r="AZ1018" s="117"/>
      <c r="BA1018" s="117"/>
      <c r="BB1018" s="117"/>
      <c r="BC1018" s="117"/>
    </row>
    <row r="1019" spans="1:55" ht="29.25" x14ac:dyDescent="0.45">
      <c r="A1019" s="260">
        <v>70</v>
      </c>
      <c r="B1019" s="173" t="s">
        <v>98</v>
      </c>
      <c r="C1019" s="120">
        <v>0.37</v>
      </c>
      <c r="D1019" s="120">
        <v>0.28999999999999998</v>
      </c>
      <c r="E1019" s="120">
        <v>0.36</v>
      </c>
      <c r="F1019" s="120">
        <v>0.32</v>
      </c>
      <c r="G1019" s="120">
        <v>0.31</v>
      </c>
      <c r="H1019" s="120">
        <v>0.3</v>
      </c>
      <c r="I1019" s="120">
        <v>0.33</v>
      </c>
      <c r="J1019" s="120">
        <v>0.3</v>
      </c>
      <c r="K1019" s="120">
        <v>0.33</v>
      </c>
      <c r="L1019" s="120">
        <v>0.28000000000000003</v>
      </c>
      <c r="M1019" s="120">
        <v>0.19</v>
      </c>
      <c r="N1019" s="120">
        <v>0.31</v>
      </c>
      <c r="O1019" s="120">
        <v>0.32</v>
      </c>
      <c r="P1019" s="120">
        <v>0.3</v>
      </c>
      <c r="Q1019" s="120">
        <v>0.45</v>
      </c>
      <c r="R1019" s="120">
        <v>0.27</v>
      </c>
      <c r="S1019" s="120">
        <v>0.28999999999999998</v>
      </c>
      <c r="T1019" s="120">
        <v>0.25</v>
      </c>
      <c r="U1019" s="120">
        <v>0.34</v>
      </c>
      <c r="V1019" s="120">
        <v>0.22</v>
      </c>
      <c r="W1019" s="120">
        <v>0.33</v>
      </c>
      <c r="X1019" s="120">
        <v>0.28999999999999998</v>
      </c>
      <c r="Y1019" s="120">
        <v>0.28000000000000003</v>
      </c>
      <c r="Z1019" s="120">
        <v>0.42</v>
      </c>
      <c r="AA1019" s="120">
        <v>0.54</v>
      </c>
      <c r="AB1019" s="120">
        <v>0.42</v>
      </c>
      <c r="AC1019" s="120">
        <v>0.42</v>
      </c>
      <c r="AD1019" s="120">
        <v>0.47</v>
      </c>
      <c r="AE1019" s="120">
        <v>0.47</v>
      </c>
      <c r="AF1019" s="120">
        <v>0.43</v>
      </c>
      <c r="AG1019" s="120">
        <v>0.56999999999999995</v>
      </c>
      <c r="AH1019" s="120">
        <v>0.46</v>
      </c>
      <c r="AI1019" s="120">
        <v>0.46</v>
      </c>
      <c r="AJ1019" s="120">
        <v>0.45</v>
      </c>
      <c r="AK1019" s="120">
        <v>0.36</v>
      </c>
      <c r="AL1019" s="120">
        <v>0.45</v>
      </c>
      <c r="AM1019" s="120">
        <v>0.5</v>
      </c>
      <c r="AN1019" s="120">
        <v>0.4</v>
      </c>
      <c r="AO1019" s="120">
        <v>0.48</v>
      </c>
      <c r="AP1019" s="120">
        <v>0.44</v>
      </c>
      <c r="AQ1019" s="120">
        <v>0.48</v>
      </c>
      <c r="AR1019" s="120">
        <v>0.38</v>
      </c>
      <c r="AS1019" s="120">
        <v>0.55000000000000004</v>
      </c>
      <c r="AT1019" s="120">
        <v>0.48</v>
      </c>
      <c r="AU1019" s="120">
        <v>0.53</v>
      </c>
      <c r="AV1019" s="120">
        <v>0.55000000000000004</v>
      </c>
      <c r="AW1019" s="120">
        <v>0.33</v>
      </c>
      <c r="AX1019" s="120">
        <v>0.51</v>
      </c>
      <c r="AY1019" s="120">
        <v>0.55000000000000004</v>
      </c>
      <c r="AZ1019" s="120">
        <v>0.52</v>
      </c>
      <c r="BA1019" s="120">
        <v>0.49</v>
      </c>
      <c r="BB1019" s="120">
        <v>0.57999999999999996</v>
      </c>
      <c r="BC1019" s="120">
        <v>0.48</v>
      </c>
    </row>
    <row r="1020" spans="1:55" ht="29.25" x14ac:dyDescent="0.45">
      <c r="A1020" s="261">
        <v>71</v>
      </c>
      <c r="B1020" s="174" t="s">
        <v>207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0</v>
      </c>
      <c r="Q1020" s="119">
        <v>0.01</v>
      </c>
      <c r="R1020" s="119">
        <v>0</v>
      </c>
      <c r="S1020" s="119">
        <v>0</v>
      </c>
      <c r="T1020" s="119">
        <v>0.01</v>
      </c>
      <c r="U1020" s="119">
        <v>0</v>
      </c>
      <c r="V1020" s="119">
        <v>0</v>
      </c>
      <c r="W1020" s="119">
        <v>0</v>
      </c>
      <c r="X1020" s="119">
        <v>0.01</v>
      </c>
      <c r="Y1020" s="119">
        <v>0</v>
      </c>
      <c r="Z1020" s="119">
        <v>0</v>
      </c>
      <c r="AA1020" s="119">
        <v>0.01</v>
      </c>
      <c r="AB1020" s="119">
        <v>0</v>
      </c>
      <c r="AC1020" s="119">
        <v>0</v>
      </c>
      <c r="AD1020" s="119">
        <v>0</v>
      </c>
      <c r="AE1020" s="119">
        <v>0.01</v>
      </c>
      <c r="AF1020" s="119">
        <v>0</v>
      </c>
      <c r="AG1020" s="119">
        <v>0.01</v>
      </c>
      <c r="AH1020" s="119">
        <v>0.01</v>
      </c>
      <c r="AI1020" s="119">
        <v>0</v>
      </c>
      <c r="AJ1020" s="119">
        <v>0</v>
      </c>
      <c r="AK1020" s="119">
        <v>0</v>
      </c>
      <c r="AL1020" s="119">
        <v>0</v>
      </c>
      <c r="AM1020" s="117"/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</row>
    <row r="1021" spans="1:55" ht="29.25" x14ac:dyDescent="0.45">
      <c r="A1021" s="260">
        <v>72</v>
      </c>
      <c r="B1021" s="173" t="s">
        <v>104</v>
      </c>
      <c r="C1021" s="120">
        <v>0.1</v>
      </c>
      <c r="D1021" s="120">
        <v>0.1</v>
      </c>
      <c r="E1021" s="120">
        <v>0.1</v>
      </c>
      <c r="F1021" s="120">
        <v>0.09</v>
      </c>
      <c r="G1021" s="120">
        <v>0.1</v>
      </c>
      <c r="H1021" s="120">
        <v>0.12</v>
      </c>
      <c r="I1021" s="120">
        <v>0.1</v>
      </c>
      <c r="J1021" s="120">
        <v>0.11</v>
      </c>
      <c r="K1021" s="120">
        <v>0.09</v>
      </c>
      <c r="L1021" s="120">
        <v>0.09</v>
      </c>
      <c r="M1021" s="120">
        <v>0.09</v>
      </c>
      <c r="N1021" s="120">
        <v>0.1</v>
      </c>
      <c r="O1021" s="120">
        <v>0.11</v>
      </c>
      <c r="P1021" s="120">
        <v>0.1</v>
      </c>
      <c r="Q1021" s="120">
        <v>0.15</v>
      </c>
      <c r="R1021" s="120">
        <v>0.09</v>
      </c>
      <c r="S1021" s="120">
        <v>0.14000000000000001</v>
      </c>
      <c r="T1021" s="120">
        <v>0.09</v>
      </c>
      <c r="U1021" s="120">
        <v>0.11</v>
      </c>
      <c r="V1021" s="120">
        <v>0.11</v>
      </c>
      <c r="W1021" s="120">
        <v>0.12</v>
      </c>
      <c r="X1021" s="120">
        <v>0.1</v>
      </c>
      <c r="Y1021" s="120">
        <v>0.1</v>
      </c>
      <c r="Z1021" s="120">
        <v>0.09</v>
      </c>
      <c r="AA1021" s="120">
        <v>0.11</v>
      </c>
      <c r="AB1021" s="120">
        <v>0.09</v>
      </c>
      <c r="AC1021" s="120">
        <v>0.1</v>
      </c>
      <c r="AD1021" s="120">
        <v>0.12</v>
      </c>
      <c r="AE1021" s="120">
        <v>0.09</v>
      </c>
      <c r="AF1021" s="120">
        <v>0.1</v>
      </c>
      <c r="AG1021" s="120">
        <v>0.1</v>
      </c>
      <c r="AH1021" s="120">
        <v>0.13</v>
      </c>
      <c r="AI1021" s="120">
        <v>0.12</v>
      </c>
      <c r="AJ1021" s="120">
        <v>0.08</v>
      </c>
      <c r="AK1021" s="120">
        <v>0.12</v>
      </c>
      <c r="AL1021" s="120">
        <v>0.08</v>
      </c>
      <c r="AM1021" s="120">
        <v>0.08</v>
      </c>
      <c r="AN1021" s="120">
        <v>0.08</v>
      </c>
      <c r="AO1021" s="120">
        <v>0.13</v>
      </c>
      <c r="AP1021" s="120">
        <v>0.1</v>
      </c>
      <c r="AQ1021" s="120">
        <v>0.12</v>
      </c>
      <c r="AR1021" s="120">
        <v>0.1</v>
      </c>
      <c r="AS1021" s="120">
        <v>0.08</v>
      </c>
      <c r="AT1021" s="120">
        <v>0.08</v>
      </c>
      <c r="AU1021" s="120">
        <v>0.1</v>
      </c>
      <c r="AV1021" s="120">
        <v>0.08</v>
      </c>
      <c r="AW1021" s="120">
        <v>0.09</v>
      </c>
      <c r="AX1021" s="120">
        <v>0.08</v>
      </c>
      <c r="AY1021" s="120">
        <v>0.1</v>
      </c>
      <c r="AZ1021" s="120">
        <v>0.14000000000000001</v>
      </c>
      <c r="BA1021" s="120">
        <v>0.1</v>
      </c>
      <c r="BB1021" s="120">
        <v>0.11</v>
      </c>
      <c r="BC1021" s="120">
        <v>0.13</v>
      </c>
    </row>
    <row r="1022" spans="1:55" ht="29.25" x14ac:dyDescent="0.45">
      <c r="A1022" s="261">
        <v>73</v>
      </c>
      <c r="B1022" s="174" t="s">
        <v>77</v>
      </c>
      <c r="C1022" s="119">
        <v>3.64</v>
      </c>
      <c r="D1022" s="119">
        <v>4.4800000000000004</v>
      </c>
      <c r="E1022" s="119">
        <v>3.51</v>
      </c>
      <c r="F1022" s="119">
        <v>3.5</v>
      </c>
      <c r="G1022" s="119">
        <v>3.5</v>
      </c>
      <c r="H1022" s="119">
        <v>4.0599999999999996</v>
      </c>
      <c r="I1022" s="119">
        <v>3.86</v>
      </c>
      <c r="J1022" s="119">
        <v>4.3</v>
      </c>
      <c r="K1022" s="119">
        <v>4.2300000000000004</v>
      </c>
      <c r="L1022" s="119">
        <v>4.59</v>
      </c>
      <c r="M1022" s="119">
        <v>4.87</v>
      </c>
      <c r="N1022" s="119">
        <v>4.47</v>
      </c>
      <c r="O1022" s="119">
        <v>3.92</v>
      </c>
      <c r="P1022" s="119">
        <v>5.04</v>
      </c>
      <c r="Q1022" s="119">
        <v>4.37</v>
      </c>
      <c r="R1022" s="119">
        <v>4.66</v>
      </c>
      <c r="S1022" s="119">
        <v>4.4400000000000004</v>
      </c>
      <c r="T1022" s="119">
        <v>3.67</v>
      </c>
      <c r="U1022" s="119">
        <v>4.8600000000000003</v>
      </c>
      <c r="V1022" s="119">
        <v>4.5</v>
      </c>
      <c r="W1022" s="119">
        <v>4.83</v>
      </c>
      <c r="X1022" s="119">
        <v>4.93</v>
      </c>
      <c r="Y1022" s="119">
        <v>4.7300000000000004</v>
      </c>
      <c r="Z1022" s="119">
        <v>4.75</v>
      </c>
      <c r="AA1022" s="119">
        <v>4.91</v>
      </c>
      <c r="AB1022" s="119">
        <v>4.71</v>
      </c>
      <c r="AC1022" s="119">
        <v>4.53</v>
      </c>
      <c r="AD1022" s="119">
        <v>4.0199999999999996</v>
      </c>
      <c r="AE1022" s="119">
        <v>5.2</v>
      </c>
      <c r="AF1022" s="119">
        <v>5.74</v>
      </c>
      <c r="AG1022" s="119">
        <v>5.57</v>
      </c>
      <c r="AH1022" s="119">
        <v>5.23</v>
      </c>
      <c r="AI1022" s="119">
        <v>4.8</v>
      </c>
      <c r="AJ1022" s="119">
        <v>4.53</v>
      </c>
      <c r="AK1022" s="119">
        <v>4.2300000000000004</v>
      </c>
      <c r="AL1022" s="119">
        <v>3.97</v>
      </c>
      <c r="AM1022" s="119">
        <v>4.38</v>
      </c>
      <c r="AN1022" s="119">
        <v>4.2300000000000004</v>
      </c>
      <c r="AO1022" s="119">
        <v>4.43</v>
      </c>
      <c r="AP1022" s="119">
        <v>3.92</v>
      </c>
      <c r="AQ1022" s="119">
        <v>4.3499999999999996</v>
      </c>
      <c r="AR1022" s="119">
        <v>4.66</v>
      </c>
      <c r="AS1022" s="119">
        <v>4.33</v>
      </c>
      <c r="AT1022" s="119">
        <v>4.42</v>
      </c>
      <c r="AU1022" s="119">
        <v>5.03</v>
      </c>
      <c r="AV1022" s="119">
        <v>4.6900000000000004</v>
      </c>
      <c r="AW1022" s="119">
        <v>4.76</v>
      </c>
      <c r="AX1022" s="119">
        <v>3.88</v>
      </c>
      <c r="AY1022" s="119">
        <v>4.4000000000000004</v>
      </c>
      <c r="AZ1022" s="119">
        <v>4.55</v>
      </c>
      <c r="BA1022" s="119">
        <v>4.46</v>
      </c>
      <c r="BB1022" s="119">
        <v>4.05</v>
      </c>
      <c r="BC1022" s="119">
        <v>4.8</v>
      </c>
    </row>
    <row r="1023" spans="1:55" x14ac:dyDescent="0.45">
      <c r="A1023" s="260">
        <v>74</v>
      </c>
      <c r="B1023" s="173" t="s">
        <v>208</v>
      </c>
      <c r="C1023" s="120">
        <v>0</v>
      </c>
      <c r="D1023" s="120">
        <v>0</v>
      </c>
      <c r="E1023" s="120">
        <v>0</v>
      </c>
      <c r="F1023" s="120">
        <v>0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0</v>
      </c>
      <c r="P1023" s="120">
        <v>0</v>
      </c>
      <c r="Q1023" s="120">
        <v>0</v>
      </c>
      <c r="R1023" s="120">
        <v>0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>
        <v>0</v>
      </c>
      <c r="AB1023" s="120">
        <v>0</v>
      </c>
      <c r="AC1023" s="120">
        <v>0</v>
      </c>
      <c r="AD1023" s="120">
        <v>0</v>
      </c>
      <c r="AE1023" s="120">
        <v>0.01</v>
      </c>
      <c r="AF1023" s="120">
        <v>0</v>
      </c>
      <c r="AG1023" s="120">
        <v>0</v>
      </c>
      <c r="AH1023" s="120">
        <v>0</v>
      </c>
      <c r="AI1023" s="120">
        <v>0</v>
      </c>
      <c r="AJ1023" s="120">
        <v>0</v>
      </c>
      <c r="AK1023" s="120">
        <v>0</v>
      </c>
      <c r="AL1023" s="120">
        <v>0</v>
      </c>
      <c r="AM1023" s="120">
        <v>0</v>
      </c>
      <c r="AN1023" s="120">
        <v>0</v>
      </c>
      <c r="AO1023" s="120">
        <v>0</v>
      </c>
      <c r="AP1023" s="120">
        <v>0</v>
      </c>
      <c r="AQ1023" s="120">
        <v>0</v>
      </c>
      <c r="AR1023" s="120">
        <v>0</v>
      </c>
      <c r="AS1023" s="120">
        <v>0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</row>
    <row r="1024" spans="1:55" ht="29.25" x14ac:dyDescent="0.45">
      <c r="A1024" s="261">
        <v>75</v>
      </c>
      <c r="B1024" s="174" t="s">
        <v>425</v>
      </c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</row>
    <row r="1025" spans="1:55" ht="29.25" x14ac:dyDescent="0.45">
      <c r="A1025" s="260">
        <v>76</v>
      </c>
      <c r="B1025" s="173" t="s">
        <v>209</v>
      </c>
      <c r="C1025" s="120">
        <v>0.01</v>
      </c>
      <c r="D1025" s="120">
        <v>0.02</v>
      </c>
      <c r="E1025" s="120">
        <v>0.01</v>
      </c>
      <c r="F1025" s="120">
        <v>0.02</v>
      </c>
      <c r="G1025" s="120">
        <v>0.01</v>
      </c>
      <c r="H1025" s="120">
        <v>0.02</v>
      </c>
      <c r="I1025" s="120">
        <v>0</v>
      </c>
      <c r="J1025" s="120">
        <v>0</v>
      </c>
      <c r="K1025" s="120">
        <v>0.01</v>
      </c>
      <c r="L1025" s="120">
        <v>0.01</v>
      </c>
      <c r="M1025" s="120">
        <v>0.01</v>
      </c>
      <c r="N1025" s="120">
        <v>0.01</v>
      </c>
      <c r="O1025" s="120">
        <v>0.01</v>
      </c>
      <c r="P1025" s="120">
        <v>0.01</v>
      </c>
      <c r="Q1025" s="120">
        <v>0.01</v>
      </c>
      <c r="R1025" s="120">
        <v>0.01</v>
      </c>
      <c r="S1025" s="120">
        <v>0.01</v>
      </c>
      <c r="T1025" s="120">
        <v>0.01</v>
      </c>
      <c r="U1025" s="120">
        <v>0</v>
      </c>
      <c r="V1025" s="120">
        <v>0</v>
      </c>
      <c r="W1025" s="120">
        <v>0</v>
      </c>
      <c r="X1025" s="120">
        <v>0.01</v>
      </c>
      <c r="Y1025" s="120">
        <v>0.01</v>
      </c>
      <c r="Z1025" s="120">
        <v>0</v>
      </c>
      <c r="AA1025" s="120">
        <v>0</v>
      </c>
      <c r="AB1025" s="120">
        <v>0</v>
      </c>
      <c r="AC1025" s="120">
        <v>0</v>
      </c>
      <c r="AD1025" s="120">
        <v>0</v>
      </c>
      <c r="AE1025" s="120">
        <v>0</v>
      </c>
      <c r="AF1025" s="120">
        <v>0</v>
      </c>
      <c r="AG1025" s="120">
        <v>0</v>
      </c>
      <c r="AH1025" s="120">
        <v>0.01</v>
      </c>
      <c r="AI1025" s="120">
        <v>0.01</v>
      </c>
      <c r="AJ1025" s="120">
        <v>0</v>
      </c>
      <c r="AK1025" s="120">
        <v>0</v>
      </c>
      <c r="AL1025" s="120">
        <v>0</v>
      </c>
      <c r="AM1025" s="120">
        <v>0.01</v>
      </c>
      <c r="AN1025" s="120">
        <v>0</v>
      </c>
      <c r="AO1025" s="120">
        <v>0.01</v>
      </c>
      <c r="AP1025" s="120">
        <v>0</v>
      </c>
      <c r="AQ1025" s="120">
        <v>0</v>
      </c>
      <c r="AR1025" s="120">
        <v>0</v>
      </c>
      <c r="AS1025" s="120">
        <v>0.01</v>
      </c>
      <c r="AT1025" s="120">
        <v>0</v>
      </c>
      <c r="AU1025" s="120">
        <v>0.01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0.01</v>
      </c>
      <c r="BC1025" s="120">
        <v>0.01</v>
      </c>
    </row>
    <row r="1026" spans="1:55" ht="54.75" x14ac:dyDescent="0.45">
      <c r="A1026" s="261">
        <v>77</v>
      </c>
      <c r="B1026" s="174" t="s">
        <v>210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0.01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>
        <v>0</v>
      </c>
      <c r="AB1026" s="119">
        <v>0</v>
      </c>
      <c r="AC1026" s="119">
        <v>0</v>
      </c>
      <c r="AD1026" s="119">
        <v>0</v>
      </c>
      <c r="AE1026" s="119">
        <v>0</v>
      </c>
      <c r="AF1026" s="119">
        <v>0</v>
      </c>
      <c r="AG1026" s="119">
        <v>0</v>
      </c>
      <c r="AH1026" s="119">
        <v>0</v>
      </c>
      <c r="AI1026" s="119">
        <v>0</v>
      </c>
      <c r="AJ1026" s="119">
        <v>0</v>
      </c>
      <c r="AK1026" s="119">
        <v>0</v>
      </c>
      <c r="AL1026" s="119">
        <v>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</row>
    <row r="1027" spans="1:55" ht="29.25" x14ac:dyDescent="0.45">
      <c r="A1027" s="260">
        <v>78</v>
      </c>
      <c r="B1027" s="173" t="s">
        <v>211</v>
      </c>
      <c r="C1027" s="120">
        <v>0</v>
      </c>
      <c r="D1027" s="120">
        <v>0</v>
      </c>
      <c r="E1027" s="120">
        <v>0.01</v>
      </c>
      <c r="F1027" s="120">
        <v>0.01</v>
      </c>
      <c r="G1027" s="120">
        <v>0.01</v>
      </c>
      <c r="H1027" s="120">
        <v>0</v>
      </c>
      <c r="I1027" s="120">
        <v>0.01</v>
      </c>
      <c r="J1027" s="120">
        <v>0</v>
      </c>
      <c r="K1027" s="120">
        <v>0.01</v>
      </c>
      <c r="L1027" s="120">
        <v>0.01</v>
      </c>
      <c r="M1027" s="120">
        <v>0</v>
      </c>
      <c r="N1027" s="120">
        <v>0.01</v>
      </c>
      <c r="O1027" s="120">
        <v>0</v>
      </c>
      <c r="P1027" s="120">
        <v>0.01</v>
      </c>
      <c r="Q1027" s="120">
        <v>0.01</v>
      </c>
      <c r="R1027" s="120">
        <v>0.01</v>
      </c>
      <c r="S1027" s="120">
        <v>0.01</v>
      </c>
      <c r="T1027" s="120">
        <v>0</v>
      </c>
      <c r="U1027" s="120">
        <v>0.01</v>
      </c>
      <c r="V1027" s="120">
        <v>0.01</v>
      </c>
      <c r="W1027" s="120">
        <v>0.01</v>
      </c>
      <c r="X1027" s="120">
        <v>0.01</v>
      </c>
      <c r="Y1027" s="120">
        <v>0.01</v>
      </c>
      <c r="Z1027" s="120">
        <v>0</v>
      </c>
      <c r="AA1027" s="120">
        <v>0.01</v>
      </c>
      <c r="AB1027" s="120">
        <v>0.01</v>
      </c>
      <c r="AC1027" s="120">
        <v>0.01</v>
      </c>
      <c r="AD1027" s="120">
        <v>0</v>
      </c>
      <c r="AE1027" s="120">
        <v>0.01</v>
      </c>
      <c r="AF1027" s="120">
        <v>0.01</v>
      </c>
      <c r="AG1027" s="120">
        <v>0</v>
      </c>
      <c r="AH1027" s="120">
        <v>0.01</v>
      </c>
      <c r="AI1027" s="120">
        <v>0.01</v>
      </c>
      <c r="AJ1027" s="120">
        <v>0.01</v>
      </c>
      <c r="AK1027" s="120">
        <v>0.01</v>
      </c>
      <c r="AL1027" s="120">
        <v>0.01</v>
      </c>
      <c r="AM1027" s="120">
        <v>0.01</v>
      </c>
      <c r="AN1027" s="120">
        <v>0.01</v>
      </c>
      <c r="AO1027" s="120">
        <v>0.01</v>
      </c>
      <c r="AP1027" s="120">
        <v>0.01</v>
      </c>
      <c r="AQ1027" s="120">
        <v>0.01</v>
      </c>
      <c r="AR1027" s="120">
        <v>0.01</v>
      </c>
      <c r="AS1027" s="120">
        <v>0.01</v>
      </c>
      <c r="AT1027" s="120">
        <v>0.01</v>
      </c>
      <c r="AU1027" s="120">
        <v>0.01</v>
      </c>
      <c r="AV1027" s="120">
        <v>0.01</v>
      </c>
      <c r="AW1027" s="120">
        <v>0.01</v>
      </c>
      <c r="AX1027" s="120">
        <v>0.01</v>
      </c>
      <c r="AY1027" s="120">
        <v>0.01</v>
      </c>
      <c r="AZ1027" s="120">
        <v>0.01</v>
      </c>
      <c r="BA1027" s="120">
        <v>0.01</v>
      </c>
      <c r="BB1027" s="120">
        <v>0.01</v>
      </c>
      <c r="BC1027" s="120">
        <v>0.01</v>
      </c>
    </row>
    <row r="1028" spans="1:55" ht="29.25" x14ac:dyDescent="0.45">
      <c r="A1028" s="261">
        <v>79</v>
      </c>
      <c r="B1028" s="174" t="s">
        <v>90</v>
      </c>
      <c r="C1028" s="119">
        <v>0.37</v>
      </c>
      <c r="D1028" s="119">
        <v>0.42</v>
      </c>
      <c r="E1028" s="119">
        <v>0.4</v>
      </c>
      <c r="F1028" s="119">
        <v>0.38</v>
      </c>
      <c r="G1028" s="119">
        <v>0.4</v>
      </c>
      <c r="H1028" s="119">
        <v>0.41</v>
      </c>
      <c r="I1028" s="119">
        <v>0.36</v>
      </c>
      <c r="J1028" s="119">
        <v>0.35</v>
      </c>
      <c r="K1028" s="119">
        <v>0.34</v>
      </c>
      <c r="L1028" s="119">
        <v>0.31</v>
      </c>
      <c r="M1028" s="119">
        <v>0.41</v>
      </c>
      <c r="N1028" s="119">
        <v>0.4</v>
      </c>
      <c r="O1028" s="119">
        <v>0.35</v>
      </c>
      <c r="P1028" s="119">
        <v>0.42</v>
      </c>
      <c r="Q1028" s="119">
        <v>0.38</v>
      </c>
      <c r="R1028" s="119">
        <v>0.44</v>
      </c>
      <c r="S1028" s="119">
        <v>0.42</v>
      </c>
      <c r="T1028" s="119">
        <v>0.38</v>
      </c>
      <c r="U1028" s="119">
        <v>0.52</v>
      </c>
      <c r="V1028" s="119">
        <v>0.34</v>
      </c>
      <c r="W1028" s="119">
        <v>0.4</v>
      </c>
      <c r="X1028" s="119">
        <v>0.35</v>
      </c>
      <c r="Y1028" s="119">
        <v>0.36</v>
      </c>
      <c r="Z1028" s="119">
        <v>0.44</v>
      </c>
      <c r="AA1028" s="119">
        <v>0.42</v>
      </c>
      <c r="AB1028" s="119">
        <v>0.38</v>
      </c>
      <c r="AC1028" s="119">
        <v>0.46</v>
      </c>
      <c r="AD1028" s="119">
        <v>0.51</v>
      </c>
      <c r="AE1028" s="119">
        <v>0.46</v>
      </c>
      <c r="AF1028" s="119">
        <v>0.42</v>
      </c>
      <c r="AG1028" s="119">
        <v>0.4</v>
      </c>
      <c r="AH1028" s="119">
        <v>0.48</v>
      </c>
      <c r="AI1028" s="119">
        <v>0.39</v>
      </c>
      <c r="AJ1028" s="119">
        <v>0.4</v>
      </c>
      <c r="AK1028" s="119">
        <v>0.46</v>
      </c>
      <c r="AL1028" s="119">
        <v>0.47</v>
      </c>
      <c r="AM1028" s="119">
        <v>0.45</v>
      </c>
      <c r="AN1028" s="119">
        <v>0.46</v>
      </c>
      <c r="AO1028" s="119">
        <v>0.5</v>
      </c>
      <c r="AP1028" s="119">
        <v>0.49</v>
      </c>
      <c r="AQ1028" s="119">
        <v>0.44</v>
      </c>
      <c r="AR1028" s="119">
        <v>0.43</v>
      </c>
      <c r="AS1028" s="119">
        <v>0.47</v>
      </c>
      <c r="AT1028" s="119">
        <v>0.56000000000000005</v>
      </c>
      <c r="AU1028" s="119">
        <v>0.49</v>
      </c>
      <c r="AV1028" s="119">
        <v>0.45</v>
      </c>
      <c r="AW1028" s="119">
        <v>0.85</v>
      </c>
      <c r="AX1028" s="119">
        <v>0.73</v>
      </c>
      <c r="AY1028" s="119">
        <v>0.53</v>
      </c>
      <c r="AZ1028" s="119">
        <v>0.49</v>
      </c>
      <c r="BA1028" s="119">
        <v>0.53</v>
      </c>
      <c r="BB1028" s="119">
        <v>0.54</v>
      </c>
      <c r="BC1028" s="119">
        <v>0.49</v>
      </c>
    </row>
    <row r="1029" spans="1:55" x14ac:dyDescent="0.45">
      <c r="A1029" s="260">
        <v>80</v>
      </c>
      <c r="B1029" s="173" t="s">
        <v>85</v>
      </c>
      <c r="C1029" s="120">
        <v>0.74</v>
      </c>
      <c r="D1029" s="120">
        <v>0.72</v>
      </c>
      <c r="E1029" s="120">
        <v>0.8</v>
      </c>
      <c r="F1029" s="120">
        <v>0.75</v>
      </c>
      <c r="G1029" s="120">
        <v>0.87</v>
      </c>
      <c r="H1029" s="120">
        <v>0.75</v>
      </c>
      <c r="I1029" s="120">
        <v>0.73</v>
      </c>
      <c r="J1029" s="120">
        <v>0.69</v>
      </c>
      <c r="K1029" s="120">
        <v>0.69</v>
      </c>
      <c r="L1029" s="120">
        <v>0.74</v>
      </c>
      <c r="M1029" s="120">
        <v>0.74</v>
      </c>
      <c r="N1029" s="120">
        <v>0.59</v>
      </c>
      <c r="O1029" s="120">
        <v>0.83</v>
      </c>
      <c r="P1029" s="120">
        <v>0.72</v>
      </c>
      <c r="Q1029" s="120">
        <v>0.72</v>
      </c>
      <c r="R1029" s="120">
        <v>0.75</v>
      </c>
      <c r="S1029" s="120">
        <v>0.67</v>
      </c>
      <c r="T1029" s="120">
        <v>0.74</v>
      </c>
      <c r="U1029" s="120">
        <v>0.85</v>
      </c>
      <c r="V1029" s="120">
        <v>0.69</v>
      </c>
      <c r="W1029" s="120">
        <v>0.61</v>
      </c>
      <c r="X1029" s="120">
        <v>0.72</v>
      </c>
      <c r="Y1029" s="120">
        <v>0.74</v>
      </c>
      <c r="Z1029" s="120">
        <v>0.64</v>
      </c>
      <c r="AA1029" s="120">
        <v>0.87</v>
      </c>
      <c r="AB1029" s="120">
        <v>0.64</v>
      </c>
      <c r="AC1029" s="120">
        <v>0.64</v>
      </c>
      <c r="AD1029" s="120">
        <v>0.71</v>
      </c>
      <c r="AE1029" s="120">
        <v>0.66</v>
      </c>
      <c r="AF1029" s="120">
        <v>0.78</v>
      </c>
      <c r="AG1029" s="120">
        <v>0.7</v>
      </c>
      <c r="AH1029" s="120">
        <v>0.75</v>
      </c>
      <c r="AI1029" s="120">
        <v>0.64</v>
      </c>
      <c r="AJ1029" s="120">
        <v>0.57999999999999996</v>
      </c>
      <c r="AK1029" s="120">
        <v>0.56999999999999995</v>
      </c>
      <c r="AL1029" s="120">
        <v>0.63</v>
      </c>
      <c r="AM1029" s="120">
        <v>0.65</v>
      </c>
      <c r="AN1029" s="120">
        <v>0.65</v>
      </c>
      <c r="AO1029" s="120">
        <v>0.63</v>
      </c>
      <c r="AP1029" s="120">
        <v>0.7</v>
      </c>
      <c r="AQ1029" s="120">
        <v>0.57999999999999996</v>
      </c>
      <c r="AR1029" s="120">
        <v>0.57999999999999996</v>
      </c>
      <c r="AS1029" s="120">
        <v>0.6</v>
      </c>
      <c r="AT1029" s="120">
        <v>0.53</v>
      </c>
      <c r="AU1029" s="120">
        <v>0.53</v>
      </c>
      <c r="AV1029" s="120">
        <v>0.55000000000000004</v>
      </c>
      <c r="AW1029" s="120">
        <v>0.54</v>
      </c>
      <c r="AX1029" s="120">
        <v>0.53</v>
      </c>
      <c r="AY1029" s="120">
        <v>0.59</v>
      </c>
      <c r="AZ1029" s="120">
        <v>0.61</v>
      </c>
      <c r="BA1029" s="120">
        <v>0.64</v>
      </c>
      <c r="BB1029" s="120">
        <v>0.63</v>
      </c>
      <c r="BC1029" s="120">
        <v>0.61</v>
      </c>
    </row>
    <row r="1030" spans="1:55" ht="29.25" x14ac:dyDescent="0.45">
      <c r="A1030" s="261">
        <v>81</v>
      </c>
      <c r="B1030" s="174" t="s">
        <v>212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0.01</v>
      </c>
      <c r="M1030" s="119">
        <v>0.01</v>
      </c>
      <c r="N1030" s="119">
        <v>0.01</v>
      </c>
      <c r="O1030" s="119">
        <v>0.01</v>
      </c>
      <c r="P1030" s="119">
        <v>0</v>
      </c>
      <c r="Q1030" s="119">
        <v>0</v>
      </c>
      <c r="R1030" s="119">
        <v>0</v>
      </c>
      <c r="S1030" s="119">
        <v>0.01</v>
      </c>
      <c r="T1030" s="119">
        <v>0</v>
      </c>
      <c r="U1030" s="119">
        <v>0.01</v>
      </c>
      <c r="V1030" s="119">
        <v>0.01</v>
      </c>
      <c r="W1030" s="119">
        <v>0</v>
      </c>
      <c r="X1030" s="119">
        <v>0</v>
      </c>
      <c r="Y1030" s="119">
        <v>0.01</v>
      </c>
      <c r="Z1030" s="119">
        <v>0</v>
      </c>
      <c r="AA1030" s="119">
        <v>0</v>
      </c>
      <c r="AB1030" s="119">
        <v>0</v>
      </c>
      <c r="AC1030" s="119">
        <v>0</v>
      </c>
      <c r="AD1030" s="119">
        <v>0.01</v>
      </c>
      <c r="AE1030" s="119">
        <v>0</v>
      </c>
      <c r="AF1030" s="119">
        <v>0</v>
      </c>
      <c r="AG1030" s="119">
        <v>0</v>
      </c>
      <c r="AH1030" s="119">
        <v>0.01</v>
      </c>
      <c r="AI1030" s="119">
        <v>0</v>
      </c>
      <c r="AJ1030" s="119">
        <v>0</v>
      </c>
      <c r="AK1030" s="119">
        <v>0</v>
      </c>
      <c r="AL1030" s="119">
        <v>0.04</v>
      </c>
      <c r="AM1030" s="119">
        <v>0</v>
      </c>
      <c r="AN1030" s="119">
        <v>0</v>
      </c>
      <c r="AO1030" s="119">
        <v>0</v>
      </c>
      <c r="AP1030" s="119">
        <v>0.02</v>
      </c>
      <c r="AQ1030" s="119">
        <v>0.01</v>
      </c>
      <c r="AR1030" s="119">
        <v>7.0000000000000007E-2</v>
      </c>
      <c r="AS1030" s="119">
        <v>0</v>
      </c>
      <c r="AT1030" s="119">
        <v>0</v>
      </c>
      <c r="AU1030" s="119">
        <v>0.02</v>
      </c>
      <c r="AV1030" s="119">
        <v>0</v>
      </c>
      <c r="AW1030" s="119">
        <v>0.01</v>
      </c>
      <c r="AX1030" s="119">
        <v>0</v>
      </c>
      <c r="AY1030" s="119">
        <v>0.01</v>
      </c>
      <c r="AZ1030" s="119">
        <v>0.02</v>
      </c>
      <c r="BA1030" s="119">
        <v>0.01</v>
      </c>
      <c r="BB1030" s="119">
        <v>0.01</v>
      </c>
      <c r="BC1030" s="119">
        <v>0</v>
      </c>
    </row>
    <row r="1031" spans="1:55" ht="29.25" x14ac:dyDescent="0.45">
      <c r="A1031" s="260">
        <v>82</v>
      </c>
      <c r="B1031" s="173" t="s">
        <v>213</v>
      </c>
      <c r="C1031" s="120">
        <v>0.02</v>
      </c>
      <c r="D1031" s="120">
        <v>0.01</v>
      </c>
      <c r="E1031" s="120">
        <v>0.02</v>
      </c>
      <c r="F1031" s="120">
        <v>0.02</v>
      </c>
      <c r="G1031" s="120">
        <v>0.01</v>
      </c>
      <c r="H1031" s="120">
        <v>0.01</v>
      </c>
      <c r="I1031" s="120">
        <v>0.01</v>
      </c>
      <c r="J1031" s="120">
        <v>0.01</v>
      </c>
      <c r="K1031" s="120">
        <v>0.02</v>
      </c>
      <c r="L1031" s="120">
        <v>0.02</v>
      </c>
      <c r="M1031" s="120">
        <v>0.01</v>
      </c>
      <c r="N1031" s="120">
        <v>0.02</v>
      </c>
      <c r="O1031" s="120">
        <v>0.02</v>
      </c>
      <c r="P1031" s="120">
        <v>0.01</v>
      </c>
      <c r="Q1031" s="120">
        <v>0.01</v>
      </c>
      <c r="R1031" s="120">
        <v>0.01</v>
      </c>
      <c r="S1031" s="120">
        <v>0.01</v>
      </c>
      <c r="T1031" s="120">
        <v>0.02</v>
      </c>
      <c r="U1031" s="120">
        <v>0.02</v>
      </c>
      <c r="V1031" s="120">
        <v>0.02</v>
      </c>
      <c r="W1031" s="120">
        <v>0.02</v>
      </c>
      <c r="X1031" s="120">
        <v>0.02</v>
      </c>
      <c r="Y1031" s="120">
        <v>0.02</v>
      </c>
      <c r="Z1031" s="120">
        <v>0.02</v>
      </c>
      <c r="AA1031" s="120">
        <v>0.02</v>
      </c>
      <c r="AB1031" s="120">
        <v>0.01</v>
      </c>
      <c r="AC1031" s="120">
        <v>0.03</v>
      </c>
      <c r="AD1031" s="120">
        <v>0.02</v>
      </c>
      <c r="AE1031" s="120">
        <v>0.02</v>
      </c>
      <c r="AF1031" s="120">
        <v>0.02</v>
      </c>
      <c r="AG1031" s="120">
        <v>0.02</v>
      </c>
      <c r="AH1031" s="120">
        <v>0.02</v>
      </c>
      <c r="AI1031" s="120">
        <v>0.01</v>
      </c>
      <c r="AJ1031" s="120">
        <v>0.02</v>
      </c>
      <c r="AK1031" s="120">
        <v>0.01</v>
      </c>
      <c r="AL1031" s="120">
        <v>0.01</v>
      </c>
      <c r="AM1031" s="120">
        <v>0.02</v>
      </c>
      <c r="AN1031" s="120">
        <v>0.02</v>
      </c>
      <c r="AO1031" s="120">
        <v>0.02</v>
      </c>
      <c r="AP1031" s="120">
        <v>0.03</v>
      </c>
      <c r="AQ1031" s="120">
        <v>0.02</v>
      </c>
      <c r="AR1031" s="120">
        <v>0.02</v>
      </c>
      <c r="AS1031" s="120">
        <v>0.02</v>
      </c>
      <c r="AT1031" s="120">
        <v>0.02</v>
      </c>
      <c r="AU1031" s="120">
        <v>0.02</v>
      </c>
      <c r="AV1031" s="120">
        <v>0.02</v>
      </c>
      <c r="AW1031" s="120">
        <v>0.02</v>
      </c>
      <c r="AX1031" s="120">
        <v>0.03</v>
      </c>
      <c r="AY1031" s="120">
        <v>0.02</v>
      </c>
      <c r="AZ1031" s="120">
        <v>0.02</v>
      </c>
      <c r="BA1031" s="120">
        <v>0.03</v>
      </c>
      <c r="BB1031" s="120">
        <v>0.03</v>
      </c>
      <c r="BC1031" s="120">
        <v>0.02</v>
      </c>
    </row>
    <row r="1032" spans="1:55" x14ac:dyDescent="0.45">
      <c r="A1032" s="261">
        <v>83</v>
      </c>
      <c r="B1032" s="174" t="s">
        <v>214</v>
      </c>
      <c r="C1032" s="119">
        <v>7.0000000000000007E-2</v>
      </c>
      <c r="D1032" s="119">
        <v>0.08</v>
      </c>
      <c r="E1032" s="119">
        <v>0.1</v>
      </c>
      <c r="F1032" s="119">
        <v>0.1</v>
      </c>
      <c r="G1032" s="119">
        <v>0.09</v>
      </c>
      <c r="H1032" s="119">
        <v>0.09</v>
      </c>
      <c r="I1032" s="119">
        <v>0.1</v>
      </c>
      <c r="J1032" s="119">
        <v>0.08</v>
      </c>
      <c r="K1032" s="119">
        <v>0.09</v>
      </c>
      <c r="L1032" s="119">
        <v>0.09</v>
      </c>
      <c r="M1032" s="119">
        <v>0.28000000000000003</v>
      </c>
      <c r="N1032" s="119">
        <v>0.1</v>
      </c>
      <c r="O1032" s="119">
        <v>0.08</v>
      </c>
      <c r="P1032" s="119">
        <v>0.08</v>
      </c>
      <c r="Q1032" s="119">
        <v>0.1</v>
      </c>
      <c r="R1032" s="119">
        <v>0.09</v>
      </c>
      <c r="S1032" s="119">
        <v>7.0000000000000007E-2</v>
      </c>
      <c r="T1032" s="119">
        <v>0.06</v>
      </c>
      <c r="U1032" s="119">
        <v>0.08</v>
      </c>
      <c r="V1032" s="119">
        <v>0.08</v>
      </c>
      <c r="W1032" s="119">
        <v>0.1</v>
      </c>
      <c r="X1032" s="119">
        <v>0.09</v>
      </c>
      <c r="Y1032" s="119">
        <v>0.28999999999999998</v>
      </c>
      <c r="Z1032" s="119">
        <v>0.1</v>
      </c>
      <c r="AA1032" s="119">
        <v>0.09</v>
      </c>
      <c r="AB1032" s="119">
        <v>0.11</v>
      </c>
      <c r="AC1032" s="119">
        <v>0.1</v>
      </c>
      <c r="AD1032" s="119">
        <v>0.08</v>
      </c>
      <c r="AE1032" s="119">
        <v>7.0000000000000007E-2</v>
      </c>
      <c r="AF1032" s="119">
        <v>0.08</v>
      </c>
      <c r="AG1032" s="119">
        <v>7.0000000000000007E-2</v>
      </c>
      <c r="AH1032" s="119">
        <v>0.06</v>
      </c>
      <c r="AI1032" s="119">
        <v>0.05</v>
      </c>
      <c r="AJ1032" s="119">
        <v>0.06</v>
      </c>
      <c r="AK1032" s="119">
        <v>0.22</v>
      </c>
      <c r="AL1032" s="119">
        <v>0.05</v>
      </c>
      <c r="AM1032" s="119">
        <v>0.05</v>
      </c>
      <c r="AN1032" s="119">
        <v>0.06</v>
      </c>
      <c r="AO1032" s="119">
        <v>0.05</v>
      </c>
      <c r="AP1032" s="119">
        <v>7.0000000000000007E-2</v>
      </c>
      <c r="AQ1032" s="119">
        <v>7.0000000000000007E-2</v>
      </c>
      <c r="AR1032" s="119">
        <v>0.06</v>
      </c>
      <c r="AS1032" s="119">
        <v>0.04</v>
      </c>
      <c r="AT1032" s="119">
        <v>7.0000000000000007E-2</v>
      </c>
      <c r="AU1032" s="119">
        <v>0.05</v>
      </c>
      <c r="AV1032" s="119">
        <v>0.05</v>
      </c>
      <c r="AW1032" s="119">
        <v>0.17</v>
      </c>
      <c r="AX1032" s="119">
        <v>0.06</v>
      </c>
      <c r="AY1032" s="119">
        <v>0.03</v>
      </c>
      <c r="AZ1032" s="119">
        <v>0.05</v>
      </c>
      <c r="BA1032" s="119">
        <v>0.06</v>
      </c>
      <c r="BB1032" s="119">
        <v>0.04</v>
      </c>
      <c r="BC1032" s="119">
        <v>0.06</v>
      </c>
    </row>
    <row r="1033" spans="1:55" x14ac:dyDescent="0.45">
      <c r="A1033" s="260">
        <v>84</v>
      </c>
      <c r="B1033" s="173" t="s">
        <v>215</v>
      </c>
      <c r="C1033" s="120">
        <v>0</v>
      </c>
      <c r="D1033" s="120">
        <v>0</v>
      </c>
      <c r="E1033" s="120">
        <v>0</v>
      </c>
      <c r="F1033" s="120">
        <v>0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0</v>
      </c>
      <c r="P1033" s="120">
        <v>0</v>
      </c>
      <c r="Q1033" s="120">
        <v>0</v>
      </c>
      <c r="R1033" s="120">
        <v>0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>
        <v>0</v>
      </c>
      <c r="AB1033" s="120">
        <v>0</v>
      </c>
      <c r="AC1033" s="120">
        <v>0</v>
      </c>
      <c r="AD1033" s="120">
        <v>0</v>
      </c>
      <c r="AE1033" s="120">
        <v>0</v>
      </c>
      <c r="AF1033" s="120">
        <v>0</v>
      </c>
      <c r="AG1033" s="120">
        <v>0</v>
      </c>
      <c r="AH1033" s="120">
        <v>0</v>
      </c>
      <c r="AI1033" s="120">
        <v>0</v>
      </c>
      <c r="AJ1033" s="120">
        <v>0</v>
      </c>
      <c r="AK1033" s="120">
        <v>0</v>
      </c>
      <c r="AL1033" s="120">
        <v>0</v>
      </c>
      <c r="AM1033" s="120">
        <v>0</v>
      </c>
      <c r="AN1033" s="120">
        <v>0</v>
      </c>
      <c r="AO1033" s="120">
        <v>0</v>
      </c>
      <c r="AP1033" s="120">
        <v>0</v>
      </c>
      <c r="AQ1033" s="120">
        <v>0</v>
      </c>
      <c r="AR1033" s="120">
        <v>0</v>
      </c>
      <c r="AS1033" s="120">
        <v>0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16"/>
      <c r="AZ1033" s="120">
        <v>0</v>
      </c>
      <c r="BA1033" s="120">
        <v>0</v>
      </c>
      <c r="BB1033" s="120">
        <v>0</v>
      </c>
      <c r="BC1033" s="120">
        <v>0</v>
      </c>
    </row>
    <row r="1034" spans="1:55" x14ac:dyDescent="0.45">
      <c r="A1034" s="261">
        <v>85</v>
      </c>
      <c r="B1034" s="174" t="s">
        <v>216</v>
      </c>
      <c r="C1034" s="119">
        <v>0.08</v>
      </c>
      <c r="D1034" s="119">
        <v>0.12</v>
      </c>
      <c r="E1034" s="119">
        <v>0.18</v>
      </c>
      <c r="F1034" s="119">
        <v>0.23</v>
      </c>
      <c r="G1034" s="119">
        <v>0.3</v>
      </c>
      <c r="H1034" s="119">
        <v>0.33</v>
      </c>
      <c r="I1034" s="119">
        <v>0.42</v>
      </c>
      <c r="J1034" s="119">
        <v>0.39</v>
      </c>
      <c r="K1034" s="119">
        <v>0.19</v>
      </c>
      <c r="L1034" s="119">
        <v>0.15</v>
      </c>
      <c r="M1034" s="119">
        <v>0.1</v>
      </c>
      <c r="N1034" s="119">
        <v>0.17</v>
      </c>
      <c r="O1034" s="119">
        <v>0.03</v>
      </c>
      <c r="P1034" s="119">
        <v>0.02</v>
      </c>
      <c r="Q1034" s="119">
        <v>0.08</v>
      </c>
      <c r="R1034" s="119">
        <v>0.03</v>
      </c>
      <c r="S1034" s="119">
        <v>0.16</v>
      </c>
      <c r="T1034" s="119">
        <v>0.1</v>
      </c>
      <c r="U1034" s="119">
        <v>0.18</v>
      </c>
      <c r="V1034" s="119">
        <v>0.24</v>
      </c>
      <c r="W1034" s="119">
        <v>0.28000000000000003</v>
      </c>
      <c r="X1034" s="119">
        <v>0.28000000000000003</v>
      </c>
      <c r="Y1034" s="119">
        <v>0.11</v>
      </c>
      <c r="Z1034" s="119">
        <v>0.21</v>
      </c>
      <c r="AA1034" s="119">
        <v>0.26</v>
      </c>
      <c r="AB1034" s="119">
        <v>0.12</v>
      </c>
      <c r="AC1034" s="119">
        <v>0.18</v>
      </c>
      <c r="AD1034" s="119">
        <v>0.23</v>
      </c>
      <c r="AE1034" s="119">
        <v>0.21</v>
      </c>
      <c r="AF1034" s="119">
        <v>0.15</v>
      </c>
      <c r="AG1034" s="119">
        <v>0.14000000000000001</v>
      </c>
      <c r="AH1034" s="119">
        <v>0.15</v>
      </c>
      <c r="AI1034" s="119">
        <v>0.39</v>
      </c>
      <c r="AJ1034" s="119">
        <v>0.51</v>
      </c>
      <c r="AK1034" s="119">
        <v>0.25</v>
      </c>
      <c r="AL1034" s="119">
        <v>0.35</v>
      </c>
      <c r="AM1034" s="119">
        <v>0.12</v>
      </c>
      <c r="AN1034" s="119">
        <v>0.24</v>
      </c>
      <c r="AO1034" s="119">
        <v>0.23</v>
      </c>
      <c r="AP1034" s="119">
        <v>0.3</v>
      </c>
      <c r="AQ1034" s="119">
        <v>0.24</v>
      </c>
      <c r="AR1034" s="119">
        <v>0.39</v>
      </c>
      <c r="AS1034" s="119">
        <v>0.35</v>
      </c>
      <c r="AT1034" s="119">
        <v>0.44</v>
      </c>
      <c r="AU1034" s="119">
        <v>0.26</v>
      </c>
      <c r="AV1034" s="119">
        <v>0.25</v>
      </c>
      <c r="AW1034" s="119">
        <v>0.36</v>
      </c>
      <c r="AX1034" s="119">
        <v>0.34</v>
      </c>
      <c r="AY1034" s="119">
        <v>0.46</v>
      </c>
      <c r="AZ1034" s="119">
        <v>0.3</v>
      </c>
      <c r="BA1034" s="119">
        <v>0.24</v>
      </c>
      <c r="BB1034" s="119">
        <v>0.23</v>
      </c>
      <c r="BC1034" s="119">
        <v>0.02</v>
      </c>
    </row>
    <row r="1035" spans="1:55" ht="42" x14ac:dyDescent="0.45">
      <c r="A1035" s="260">
        <v>86</v>
      </c>
      <c r="B1035" s="173" t="s">
        <v>397</v>
      </c>
      <c r="C1035" s="120">
        <v>0</v>
      </c>
      <c r="D1035" s="120">
        <v>0</v>
      </c>
      <c r="E1035" s="120">
        <v>0</v>
      </c>
      <c r="F1035" s="120">
        <v>0</v>
      </c>
      <c r="G1035" s="120">
        <v>0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16"/>
      <c r="P1035" s="116"/>
      <c r="Q1035" s="120">
        <v>0</v>
      </c>
      <c r="R1035" s="120">
        <v>0</v>
      </c>
      <c r="S1035" s="120">
        <v>0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16"/>
      <c r="AB1035" s="120">
        <v>0</v>
      </c>
      <c r="AC1035" s="120">
        <v>0</v>
      </c>
      <c r="AD1035" s="120">
        <v>0</v>
      </c>
      <c r="AE1035" s="120">
        <v>0</v>
      </c>
      <c r="AF1035" s="120">
        <v>0</v>
      </c>
      <c r="AG1035" s="120">
        <v>0</v>
      </c>
      <c r="AH1035" s="120">
        <v>0</v>
      </c>
      <c r="AI1035" s="120">
        <v>0</v>
      </c>
      <c r="AJ1035" s="120">
        <v>0</v>
      </c>
      <c r="AK1035" s="120">
        <v>0</v>
      </c>
      <c r="AL1035" s="120">
        <v>0</v>
      </c>
      <c r="AM1035" s="116"/>
      <c r="AN1035" s="116"/>
      <c r="AO1035" s="116"/>
      <c r="AP1035" s="120">
        <v>0</v>
      </c>
      <c r="AQ1035" s="120">
        <v>0</v>
      </c>
      <c r="AR1035" s="120">
        <v>0</v>
      </c>
      <c r="AS1035" s="120">
        <v>0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16"/>
      <c r="AZ1035" s="116"/>
      <c r="BA1035" s="116"/>
      <c r="BB1035" s="116"/>
      <c r="BC1035" s="116"/>
    </row>
    <row r="1036" spans="1:55" ht="29.25" x14ac:dyDescent="0.45">
      <c r="A1036" s="261">
        <v>87</v>
      </c>
      <c r="B1036" s="174" t="s">
        <v>217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>
        <v>0</v>
      </c>
      <c r="AB1036" s="119">
        <v>0</v>
      </c>
      <c r="AC1036" s="119">
        <v>0</v>
      </c>
      <c r="AD1036" s="119">
        <v>0</v>
      </c>
      <c r="AE1036" s="119">
        <v>0</v>
      </c>
      <c r="AF1036" s="119">
        <v>0</v>
      </c>
      <c r="AG1036" s="119">
        <v>0</v>
      </c>
      <c r="AH1036" s="119">
        <v>0</v>
      </c>
      <c r="AI1036" s="119">
        <v>0</v>
      </c>
      <c r="AJ1036" s="119">
        <v>0</v>
      </c>
      <c r="AK1036" s="119">
        <v>0</v>
      </c>
      <c r="AL1036" s="119">
        <v>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</row>
    <row r="1037" spans="1:55" x14ac:dyDescent="0.45">
      <c r="A1037" s="260">
        <v>88</v>
      </c>
      <c r="B1037" s="173" t="s">
        <v>43</v>
      </c>
      <c r="C1037" s="120">
        <v>0.08</v>
      </c>
      <c r="D1037" s="120">
        <v>0.08</v>
      </c>
      <c r="E1037" s="120">
        <v>7.0000000000000007E-2</v>
      </c>
      <c r="F1037" s="120">
        <v>0.06</v>
      </c>
      <c r="G1037" s="120">
        <v>0.05</v>
      </c>
      <c r="H1037" s="120">
        <v>0.08</v>
      </c>
      <c r="I1037" s="120">
        <v>0.06</v>
      </c>
      <c r="J1037" s="120">
        <v>7.0000000000000007E-2</v>
      </c>
      <c r="K1037" s="120">
        <v>0.04</v>
      </c>
      <c r="L1037" s="120">
        <v>0.06</v>
      </c>
      <c r="M1037" s="120">
        <v>0.06</v>
      </c>
      <c r="N1037" s="120">
        <v>0.05</v>
      </c>
      <c r="O1037" s="120">
        <v>7.0000000000000007E-2</v>
      </c>
      <c r="P1037" s="120">
        <v>0.04</v>
      </c>
      <c r="Q1037" s="120">
        <v>7.0000000000000007E-2</v>
      </c>
      <c r="R1037" s="120">
        <v>0.04</v>
      </c>
      <c r="S1037" s="120">
        <v>0.04</v>
      </c>
      <c r="T1037" s="120">
        <v>0.05</v>
      </c>
      <c r="U1037" s="120">
        <v>0.03</v>
      </c>
      <c r="V1037" s="120">
        <v>0.06</v>
      </c>
      <c r="W1037" s="120">
        <v>0.06</v>
      </c>
      <c r="X1037" s="120">
        <v>0.05</v>
      </c>
      <c r="Y1037" s="120">
        <v>0.04</v>
      </c>
      <c r="Z1037" s="120">
        <v>0.05</v>
      </c>
      <c r="AA1037" s="120">
        <v>0.04</v>
      </c>
      <c r="AB1037" s="120">
        <v>0.04</v>
      </c>
      <c r="AC1037" s="120">
        <v>0.03</v>
      </c>
      <c r="AD1037" s="120">
        <v>0.04</v>
      </c>
      <c r="AE1037" s="120">
        <v>0.03</v>
      </c>
      <c r="AF1037" s="120">
        <v>0.03</v>
      </c>
      <c r="AG1037" s="120">
        <v>0.03</v>
      </c>
      <c r="AH1037" s="120">
        <v>0.03</v>
      </c>
      <c r="AI1037" s="120">
        <v>0.06</v>
      </c>
      <c r="AJ1037" s="120">
        <v>0.04</v>
      </c>
      <c r="AK1037" s="120">
        <v>0.04</v>
      </c>
      <c r="AL1037" s="120">
        <v>0.03</v>
      </c>
      <c r="AM1037" s="120">
        <v>0.03</v>
      </c>
      <c r="AN1037" s="120">
        <v>0.04</v>
      </c>
      <c r="AO1037" s="120">
        <v>0.04</v>
      </c>
      <c r="AP1037" s="120">
        <v>0.04</v>
      </c>
      <c r="AQ1037" s="120">
        <v>0.05</v>
      </c>
      <c r="AR1037" s="120">
        <v>0.04</v>
      </c>
      <c r="AS1037" s="120">
        <v>0.03</v>
      </c>
      <c r="AT1037" s="120">
        <v>0.03</v>
      </c>
      <c r="AU1037" s="120">
        <v>0.02</v>
      </c>
      <c r="AV1037" s="120">
        <v>0.03</v>
      </c>
      <c r="AW1037" s="120">
        <v>0.03</v>
      </c>
      <c r="AX1037" s="120">
        <v>0.03</v>
      </c>
      <c r="AY1037" s="120">
        <v>0.04</v>
      </c>
      <c r="AZ1037" s="120">
        <v>0.05</v>
      </c>
      <c r="BA1037" s="120">
        <v>0.06</v>
      </c>
      <c r="BB1037" s="120">
        <v>0.05</v>
      </c>
      <c r="BC1037" s="120">
        <v>0.03</v>
      </c>
    </row>
    <row r="1038" spans="1:55" x14ac:dyDescent="0.45">
      <c r="A1038" s="261">
        <v>89</v>
      </c>
      <c r="B1038" s="174" t="s">
        <v>218</v>
      </c>
      <c r="C1038" s="119">
        <v>0.04</v>
      </c>
      <c r="D1038" s="119">
        <v>0.03</v>
      </c>
      <c r="E1038" s="119">
        <v>0.04</v>
      </c>
      <c r="F1038" s="119">
        <v>0.05</v>
      </c>
      <c r="G1038" s="119">
        <v>0.04</v>
      </c>
      <c r="H1038" s="119">
        <v>0.03</v>
      </c>
      <c r="I1038" s="119">
        <v>0.03</v>
      </c>
      <c r="J1038" s="119">
        <v>0.03</v>
      </c>
      <c r="K1038" s="119">
        <v>0.02</v>
      </c>
      <c r="L1038" s="119">
        <v>0.02</v>
      </c>
      <c r="M1038" s="119">
        <v>0.02</v>
      </c>
      <c r="N1038" s="119">
        <v>0.02</v>
      </c>
      <c r="O1038" s="119">
        <v>0.01</v>
      </c>
      <c r="P1038" s="119">
        <v>0.04</v>
      </c>
      <c r="Q1038" s="119">
        <v>0.03</v>
      </c>
      <c r="R1038" s="119">
        <v>0.02</v>
      </c>
      <c r="S1038" s="119">
        <v>0.01</v>
      </c>
      <c r="T1038" s="119">
        <v>0.01</v>
      </c>
      <c r="U1038" s="119">
        <v>7.0000000000000007E-2</v>
      </c>
      <c r="V1038" s="119">
        <v>0.01</v>
      </c>
      <c r="W1038" s="119">
        <v>0.04</v>
      </c>
      <c r="X1038" s="119">
        <v>0.03</v>
      </c>
      <c r="Y1038" s="119">
        <v>0.05</v>
      </c>
      <c r="Z1038" s="119">
        <v>0.01</v>
      </c>
      <c r="AA1038" s="119">
        <v>0.04</v>
      </c>
      <c r="AB1038" s="119">
        <v>0.02</v>
      </c>
      <c r="AC1038" s="119">
        <v>0.02</v>
      </c>
      <c r="AD1038" s="119">
        <v>0.01</v>
      </c>
      <c r="AE1038" s="119">
        <v>0.04</v>
      </c>
      <c r="AF1038" s="119">
        <v>0.03</v>
      </c>
      <c r="AG1038" s="119">
        <v>0</v>
      </c>
      <c r="AH1038" s="119">
        <v>0.01</v>
      </c>
      <c r="AI1038" s="119">
        <v>0</v>
      </c>
      <c r="AJ1038" s="119">
        <v>0.01</v>
      </c>
      <c r="AK1038" s="119">
        <v>0.01</v>
      </c>
      <c r="AL1038" s="119">
        <v>0.01</v>
      </c>
      <c r="AM1038" s="119">
        <v>0.02</v>
      </c>
      <c r="AN1038" s="119">
        <v>0.01</v>
      </c>
      <c r="AO1038" s="119">
        <v>0.01</v>
      </c>
      <c r="AP1038" s="119">
        <v>0.01</v>
      </c>
      <c r="AQ1038" s="119">
        <v>0</v>
      </c>
      <c r="AR1038" s="119">
        <v>0.01</v>
      </c>
      <c r="AS1038" s="119">
        <v>0.01</v>
      </c>
      <c r="AT1038" s="119">
        <v>0.01</v>
      </c>
      <c r="AU1038" s="119">
        <v>0.01</v>
      </c>
      <c r="AV1038" s="119">
        <v>0.02</v>
      </c>
      <c r="AW1038" s="119">
        <v>0.02</v>
      </c>
      <c r="AX1038" s="119">
        <v>0.01</v>
      </c>
      <c r="AY1038" s="119">
        <v>0.02</v>
      </c>
      <c r="AZ1038" s="119">
        <v>0.01</v>
      </c>
      <c r="BA1038" s="119">
        <v>0.02</v>
      </c>
      <c r="BB1038" s="119">
        <v>0</v>
      </c>
      <c r="BC1038" s="119">
        <v>0.01</v>
      </c>
    </row>
    <row r="1039" spans="1:55" ht="93" x14ac:dyDescent="0.45">
      <c r="A1039" s="260">
        <v>90</v>
      </c>
      <c r="B1039" s="173" t="s">
        <v>382</v>
      </c>
      <c r="C1039" s="120">
        <v>0</v>
      </c>
      <c r="D1039" s="120">
        <v>0</v>
      </c>
      <c r="E1039" s="120">
        <v>0</v>
      </c>
      <c r="F1039" s="120">
        <v>0</v>
      </c>
      <c r="G1039" s="120">
        <v>0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0</v>
      </c>
      <c r="Q1039" s="120">
        <v>0</v>
      </c>
      <c r="R1039" s="120">
        <v>0</v>
      </c>
      <c r="S1039" s="120">
        <v>0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>
        <v>0</v>
      </c>
      <c r="AB1039" s="120">
        <v>0</v>
      </c>
      <c r="AC1039" s="120">
        <v>0</v>
      </c>
      <c r="AD1039" s="120">
        <v>0</v>
      </c>
      <c r="AE1039" s="120">
        <v>0</v>
      </c>
      <c r="AF1039" s="120">
        <v>0</v>
      </c>
      <c r="AG1039" s="120">
        <v>0</v>
      </c>
      <c r="AH1039" s="120">
        <v>0</v>
      </c>
      <c r="AI1039" s="120">
        <v>0</v>
      </c>
      <c r="AJ1039" s="120">
        <v>0</v>
      </c>
      <c r="AK1039" s="120">
        <v>0</v>
      </c>
      <c r="AL1039" s="120">
        <v>0</v>
      </c>
      <c r="AM1039" s="120">
        <v>0</v>
      </c>
      <c r="AN1039" s="120">
        <v>0</v>
      </c>
      <c r="AO1039" s="120">
        <v>0</v>
      </c>
      <c r="AP1039" s="120">
        <v>0</v>
      </c>
      <c r="AQ1039" s="120">
        <v>0</v>
      </c>
      <c r="AR1039" s="120">
        <v>0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16"/>
      <c r="AZ1039" s="120">
        <v>0</v>
      </c>
      <c r="BA1039" s="120">
        <v>0</v>
      </c>
      <c r="BB1039" s="120">
        <v>0</v>
      </c>
      <c r="BC1039" s="120">
        <v>0</v>
      </c>
    </row>
    <row r="1040" spans="1:55" x14ac:dyDescent="0.45">
      <c r="A1040" s="261">
        <v>91</v>
      </c>
      <c r="B1040" s="174" t="s">
        <v>87</v>
      </c>
      <c r="C1040" s="119">
        <v>0.83</v>
      </c>
      <c r="D1040" s="119">
        <v>0.85</v>
      </c>
      <c r="E1040" s="119">
        <v>0.85</v>
      </c>
      <c r="F1040" s="119">
        <v>0.92</v>
      </c>
      <c r="G1040" s="119">
        <v>0.79</v>
      </c>
      <c r="H1040" s="119">
        <v>0.92</v>
      </c>
      <c r="I1040" s="119">
        <v>1.0900000000000001</v>
      </c>
      <c r="J1040" s="119">
        <v>0.94</v>
      </c>
      <c r="K1040" s="119">
        <v>0.85</v>
      </c>
      <c r="L1040" s="119">
        <v>0.71</v>
      </c>
      <c r="M1040" s="119">
        <v>0.61</v>
      </c>
      <c r="N1040" s="119">
        <v>0.85</v>
      </c>
      <c r="O1040" s="119">
        <v>0.89</v>
      </c>
      <c r="P1040" s="119">
        <v>0.84</v>
      </c>
      <c r="Q1040" s="119">
        <v>0.88</v>
      </c>
      <c r="R1040" s="119">
        <v>0.77</v>
      </c>
      <c r="S1040" s="119">
        <v>0.68</v>
      </c>
      <c r="T1040" s="119">
        <v>0.7</v>
      </c>
      <c r="U1040" s="119">
        <v>0.73</v>
      </c>
      <c r="V1040" s="119">
        <v>0.6</v>
      </c>
      <c r="W1040" s="119">
        <v>0.56999999999999995</v>
      </c>
      <c r="X1040" s="119">
        <v>0.45</v>
      </c>
      <c r="Y1040" s="119">
        <v>0.39</v>
      </c>
      <c r="Z1040" s="119">
        <v>1.1000000000000001</v>
      </c>
      <c r="AA1040" s="119">
        <v>0.46</v>
      </c>
      <c r="AB1040" s="119">
        <v>0.37</v>
      </c>
      <c r="AC1040" s="119">
        <v>1.41</v>
      </c>
      <c r="AD1040" s="119">
        <v>0.51</v>
      </c>
      <c r="AE1040" s="119">
        <v>0.54</v>
      </c>
      <c r="AF1040" s="119">
        <v>0.64</v>
      </c>
      <c r="AG1040" s="119">
        <v>0.71</v>
      </c>
      <c r="AH1040" s="119">
        <v>0.66</v>
      </c>
      <c r="AI1040" s="119">
        <v>0.59</v>
      </c>
      <c r="AJ1040" s="119">
        <v>0.6</v>
      </c>
      <c r="AK1040" s="119">
        <v>1.27</v>
      </c>
      <c r="AL1040" s="119">
        <v>0.61</v>
      </c>
      <c r="AM1040" s="119">
        <v>0.54</v>
      </c>
      <c r="AN1040" s="119">
        <v>0.5</v>
      </c>
      <c r="AO1040" s="119">
        <v>0.52</v>
      </c>
      <c r="AP1040" s="119">
        <v>0.53</v>
      </c>
      <c r="AQ1040" s="119">
        <v>0.53</v>
      </c>
      <c r="AR1040" s="119">
        <v>0.61</v>
      </c>
      <c r="AS1040" s="119">
        <v>0.63</v>
      </c>
      <c r="AT1040" s="119">
        <v>0.59</v>
      </c>
      <c r="AU1040" s="119">
        <v>0.56999999999999995</v>
      </c>
      <c r="AV1040" s="119">
        <v>0.54</v>
      </c>
      <c r="AW1040" s="119">
        <v>0.51</v>
      </c>
      <c r="AX1040" s="119">
        <v>0.64</v>
      </c>
      <c r="AY1040" s="119">
        <v>0.6</v>
      </c>
      <c r="AZ1040" s="119">
        <v>0.54</v>
      </c>
      <c r="BA1040" s="119">
        <v>0.53</v>
      </c>
      <c r="BB1040" s="119">
        <v>0.59</v>
      </c>
      <c r="BC1040" s="119">
        <v>0.55000000000000004</v>
      </c>
    </row>
    <row r="1041" spans="1:55" ht="29.25" x14ac:dyDescent="0.45">
      <c r="A1041" s="260">
        <v>92</v>
      </c>
      <c r="B1041" s="173" t="s">
        <v>219</v>
      </c>
      <c r="C1041" s="120">
        <v>0</v>
      </c>
      <c r="D1041" s="120">
        <v>0</v>
      </c>
      <c r="E1041" s="120">
        <v>0</v>
      </c>
      <c r="F1041" s="120">
        <v>0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0.01</v>
      </c>
      <c r="Q1041" s="120">
        <v>0</v>
      </c>
      <c r="R1041" s="120">
        <v>0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>
        <v>0</v>
      </c>
      <c r="AB1041" s="120">
        <v>0</v>
      </c>
      <c r="AC1041" s="120">
        <v>0</v>
      </c>
      <c r="AD1041" s="120">
        <v>0</v>
      </c>
      <c r="AE1041" s="120">
        <v>0</v>
      </c>
      <c r="AF1041" s="120">
        <v>0</v>
      </c>
      <c r="AG1041" s="120">
        <v>0</v>
      </c>
      <c r="AH1041" s="120">
        <v>0</v>
      </c>
      <c r="AI1041" s="120">
        <v>0</v>
      </c>
      <c r="AJ1041" s="120">
        <v>0</v>
      </c>
      <c r="AK1041" s="120">
        <v>0</v>
      </c>
      <c r="AL1041" s="120">
        <v>0</v>
      </c>
      <c r="AM1041" s="120">
        <v>0</v>
      </c>
      <c r="AN1041" s="120">
        <v>0</v>
      </c>
      <c r="AO1041" s="120">
        <v>0.01</v>
      </c>
      <c r="AP1041" s="120">
        <v>0</v>
      </c>
      <c r="AQ1041" s="120">
        <v>0</v>
      </c>
      <c r="AR1041" s="120">
        <v>0</v>
      </c>
      <c r="AS1041" s="120">
        <v>0</v>
      </c>
      <c r="AT1041" s="120">
        <v>0</v>
      </c>
      <c r="AU1041" s="120">
        <v>0</v>
      </c>
      <c r="AV1041" s="120">
        <v>0.01</v>
      </c>
      <c r="AW1041" s="120">
        <v>0</v>
      </c>
      <c r="AX1041" s="120">
        <v>0</v>
      </c>
      <c r="AY1041" s="120">
        <v>0.01</v>
      </c>
      <c r="AZ1041" s="120">
        <v>0</v>
      </c>
      <c r="BA1041" s="120">
        <v>0</v>
      </c>
      <c r="BB1041" s="120">
        <v>0</v>
      </c>
      <c r="BC1041" s="120">
        <v>0</v>
      </c>
    </row>
    <row r="1042" spans="1:55" x14ac:dyDescent="0.45">
      <c r="A1042" s="261">
        <v>93</v>
      </c>
      <c r="B1042" s="174" t="s">
        <v>220</v>
      </c>
      <c r="C1042" s="119">
        <v>0.01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0.01</v>
      </c>
      <c r="P1042" s="119">
        <v>0</v>
      </c>
      <c r="Q1042" s="119">
        <v>0</v>
      </c>
      <c r="R1042" s="119">
        <v>0.01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0.01</v>
      </c>
      <c r="X1042" s="119">
        <v>0.01</v>
      </c>
      <c r="Y1042" s="119">
        <v>0.01</v>
      </c>
      <c r="Z1042" s="119">
        <v>0.01</v>
      </c>
      <c r="AA1042" s="119">
        <v>0.01</v>
      </c>
      <c r="AB1042" s="119">
        <v>0.01</v>
      </c>
      <c r="AC1042" s="119">
        <v>0.01</v>
      </c>
      <c r="AD1042" s="119">
        <v>0.01</v>
      </c>
      <c r="AE1042" s="119">
        <v>0.01</v>
      </c>
      <c r="AF1042" s="119">
        <v>0.01</v>
      </c>
      <c r="AG1042" s="119">
        <v>0.01</v>
      </c>
      <c r="AH1042" s="119">
        <v>0.01</v>
      </c>
      <c r="AI1042" s="119">
        <v>0.01</v>
      </c>
      <c r="AJ1042" s="119">
        <v>0.02</v>
      </c>
      <c r="AK1042" s="119">
        <v>0.01</v>
      </c>
      <c r="AL1042" s="119">
        <v>0.03</v>
      </c>
      <c r="AM1042" s="119">
        <v>0.02</v>
      </c>
      <c r="AN1042" s="119">
        <v>0.02</v>
      </c>
      <c r="AO1042" s="119">
        <v>0.02</v>
      </c>
      <c r="AP1042" s="119">
        <v>0.01</v>
      </c>
      <c r="AQ1042" s="119">
        <v>0.02</v>
      </c>
      <c r="AR1042" s="119">
        <v>0.01</v>
      </c>
      <c r="AS1042" s="119">
        <v>0.02</v>
      </c>
      <c r="AT1042" s="119">
        <v>0.03</v>
      </c>
      <c r="AU1042" s="119">
        <v>0.02</v>
      </c>
      <c r="AV1042" s="119">
        <v>0.02</v>
      </c>
      <c r="AW1042" s="119">
        <v>0.02</v>
      </c>
      <c r="AX1042" s="119">
        <v>0.02</v>
      </c>
      <c r="AY1042" s="119">
        <v>0.03</v>
      </c>
      <c r="AZ1042" s="119">
        <v>0.02</v>
      </c>
      <c r="BA1042" s="119">
        <v>0.02</v>
      </c>
      <c r="BB1042" s="119">
        <v>0.01</v>
      </c>
      <c r="BC1042" s="119">
        <v>0.01</v>
      </c>
    </row>
    <row r="1043" spans="1:55" ht="29.25" x14ac:dyDescent="0.45">
      <c r="A1043" s="260">
        <v>94</v>
      </c>
      <c r="B1043" s="173" t="s">
        <v>221</v>
      </c>
      <c r="C1043" s="120">
        <v>0</v>
      </c>
      <c r="D1043" s="120">
        <v>0</v>
      </c>
      <c r="E1043" s="120">
        <v>0</v>
      </c>
      <c r="F1043" s="120">
        <v>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0</v>
      </c>
      <c r="Q1043" s="120">
        <v>0</v>
      </c>
      <c r="R1043" s="120">
        <v>0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>
        <v>0</v>
      </c>
      <c r="AB1043" s="120">
        <v>0</v>
      </c>
      <c r="AC1043" s="120">
        <v>0</v>
      </c>
      <c r="AD1043" s="120">
        <v>0</v>
      </c>
      <c r="AE1043" s="120">
        <v>0</v>
      </c>
      <c r="AF1043" s="120">
        <v>0</v>
      </c>
      <c r="AG1043" s="120">
        <v>0</v>
      </c>
      <c r="AH1043" s="120">
        <v>0</v>
      </c>
      <c r="AI1043" s="120">
        <v>0</v>
      </c>
      <c r="AJ1043" s="120">
        <v>0</v>
      </c>
      <c r="AK1043" s="120">
        <v>0</v>
      </c>
      <c r="AL1043" s="120">
        <v>0</v>
      </c>
      <c r="AM1043" s="120">
        <v>0</v>
      </c>
      <c r="AN1043" s="120">
        <v>0</v>
      </c>
      <c r="AO1043" s="120">
        <v>0</v>
      </c>
      <c r="AP1043" s="120">
        <v>0</v>
      </c>
      <c r="AQ1043" s="120">
        <v>0</v>
      </c>
      <c r="AR1043" s="120">
        <v>0</v>
      </c>
      <c r="AS1043" s="120">
        <v>0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</row>
    <row r="1044" spans="1:55" x14ac:dyDescent="0.45">
      <c r="A1044" s="261">
        <v>95</v>
      </c>
      <c r="B1044" s="174" t="s">
        <v>222</v>
      </c>
      <c r="C1044" s="119">
        <v>0.02</v>
      </c>
      <c r="D1044" s="119">
        <v>0</v>
      </c>
      <c r="E1044" s="119">
        <v>0.03</v>
      </c>
      <c r="F1044" s="119">
        <v>0.01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0.01</v>
      </c>
      <c r="L1044" s="119">
        <v>0.01</v>
      </c>
      <c r="M1044" s="119">
        <v>0</v>
      </c>
      <c r="N1044" s="119">
        <v>0.01</v>
      </c>
      <c r="O1044" s="119">
        <v>0.01</v>
      </c>
      <c r="P1044" s="119">
        <v>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>
        <v>0</v>
      </c>
      <c r="AB1044" s="119">
        <v>0</v>
      </c>
      <c r="AC1044" s="119">
        <v>0</v>
      </c>
      <c r="AD1044" s="119">
        <v>0</v>
      </c>
      <c r="AE1044" s="119">
        <v>0</v>
      </c>
      <c r="AF1044" s="119">
        <v>0</v>
      </c>
      <c r="AG1044" s="119">
        <v>0</v>
      </c>
      <c r="AH1044" s="119">
        <v>0</v>
      </c>
      <c r="AI1044" s="119">
        <v>0</v>
      </c>
      <c r="AJ1044" s="119">
        <v>0</v>
      </c>
      <c r="AK1044" s="119">
        <v>0</v>
      </c>
      <c r="AL1044" s="119">
        <v>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</row>
    <row r="1045" spans="1:55" x14ac:dyDescent="0.45">
      <c r="A1045" s="260">
        <v>96</v>
      </c>
      <c r="B1045" s="173" t="s">
        <v>223</v>
      </c>
      <c r="C1045" s="120">
        <v>0</v>
      </c>
      <c r="D1045" s="120">
        <v>0</v>
      </c>
      <c r="E1045" s="120">
        <v>0</v>
      </c>
      <c r="F1045" s="120">
        <v>0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0</v>
      </c>
      <c r="Q1045" s="120">
        <v>0</v>
      </c>
      <c r="R1045" s="120">
        <v>0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>
        <v>0</v>
      </c>
      <c r="AB1045" s="120">
        <v>0</v>
      </c>
      <c r="AC1045" s="120">
        <v>0</v>
      </c>
      <c r="AD1045" s="120">
        <v>0</v>
      </c>
      <c r="AE1045" s="120">
        <v>0</v>
      </c>
      <c r="AF1045" s="120">
        <v>0</v>
      </c>
      <c r="AG1045" s="120">
        <v>0</v>
      </c>
      <c r="AH1045" s="120">
        <v>0</v>
      </c>
      <c r="AI1045" s="120">
        <v>0</v>
      </c>
      <c r="AJ1045" s="120">
        <v>0</v>
      </c>
      <c r="AK1045" s="120">
        <v>0</v>
      </c>
      <c r="AL1045" s="120">
        <v>0</v>
      </c>
      <c r="AM1045" s="120">
        <v>0</v>
      </c>
      <c r="AN1045" s="120">
        <v>0</v>
      </c>
      <c r="AO1045" s="120">
        <v>0</v>
      </c>
      <c r="AP1045" s="120">
        <v>0</v>
      </c>
      <c r="AQ1045" s="120">
        <v>0</v>
      </c>
      <c r="AR1045" s="120">
        <v>0</v>
      </c>
      <c r="AS1045" s="120">
        <v>0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</row>
    <row r="1046" spans="1:55" x14ac:dyDescent="0.45">
      <c r="A1046" s="261">
        <v>97</v>
      </c>
      <c r="B1046" s="174" t="s">
        <v>6</v>
      </c>
      <c r="C1046" s="119">
        <v>0.63</v>
      </c>
      <c r="D1046" s="119">
        <v>0.54</v>
      </c>
      <c r="E1046" s="119">
        <v>0.63</v>
      </c>
      <c r="F1046" s="119">
        <v>0.57999999999999996</v>
      </c>
      <c r="G1046" s="119">
        <v>0.61</v>
      </c>
      <c r="H1046" s="119">
        <v>0.67</v>
      </c>
      <c r="I1046" s="119">
        <v>0.75</v>
      </c>
      <c r="J1046" s="119">
        <v>0.62</v>
      </c>
      <c r="K1046" s="119">
        <v>0.66</v>
      </c>
      <c r="L1046" s="119">
        <v>0.69</v>
      </c>
      <c r="M1046" s="119">
        <v>0.68</v>
      </c>
      <c r="N1046" s="119">
        <v>0.71</v>
      </c>
      <c r="O1046" s="119">
        <v>0.64</v>
      </c>
      <c r="P1046" s="119">
        <v>0.54</v>
      </c>
      <c r="Q1046" s="119">
        <v>0.7</v>
      </c>
      <c r="R1046" s="119">
        <v>0.6</v>
      </c>
      <c r="S1046" s="119">
        <v>0.66</v>
      </c>
      <c r="T1046" s="119">
        <v>0.69</v>
      </c>
      <c r="U1046" s="119">
        <v>0.6</v>
      </c>
      <c r="V1046" s="119">
        <v>0.65</v>
      </c>
      <c r="W1046" s="119">
        <v>0.62</v>
      </c>
      <c r="X1046" s="119">
        <v>0.67</v>
      </c>
      <c r="Y1046" s="119">
        <v>0.64</v>
      </c>
      <c r="Z1046" s="119">
        <v>0.61</v>
      </c>
      <c r="AA1046" s="119">
        <v>0.6</v>
      </c>
      <c r="AB1046" s="119">
        <v>0.6</v>
      </c>
      <c r="AC1046" s="119">
        <v>0.6</v>
      </c>
      <c r="AD1046" s="119">
        <v>0.62</v>
      </c>
      <c r="AE1046" s="119">
        <v>0.68</v>
      </c>
      <c r="AF1046" s="119">
        <v>0.64</v>
      </c>
      <c r="AG1046" s="119">
        <v>0.6</v>
      </c>
      <c r="AH1046" s="119">
        <v>0.66</v>
      </c>
      <c r="AI1046" s="119">
        <v>0.6</v>
      </c>
      <c r="AJ1046" s="119">
        <v>0.73</v>
      </c>
      <c r="AK1046" s="119">
        <v>0.56999999999999995</v>
      </c>
      <c r="AL1046" s="119">
        <v>0.57999999999999996</v>
      </c>
      <c r="AM1046" s="119">
        <v>0.61</v>
      </c>
      <c r="AN1046" s="119">
        <v>0.54</v>
      </c>
      <c r="AO1046" s="119">
        <v>0.63</v>
      </c>
      <c r="AP1046" s="119">
        <v>0.56000000000000005</v>
      </c>
      <c r="AQ1046" s="119">
        <v>0.57999999999999996</v>
      </c>
      <c r="AR1046" s="119">
        <v>0.6</v>
      </c>
      <c r="AS1046" s="119">
        <v>0.69</v>
      </c>
      <c r="AT1046" s="119">
        <v>0.6</v>
      </c>
      <c r="AU1046" s="119">
        <v>0.57999999999999996</v>
      </c>
      <c r="AV1046" s="119">
        <v>0.67</v>
      </c>
      <c r="AW1046" s="119">
        <v>0.61</v>
      </c>
      <c r="AX1046" s="119">
        <v>0.59</v>
      </c>
      <c r="AY1046" s="119">
        <v>0.56999999999999995</v>
      </c>
      <c r="AZ1046" s="119">
        <v>0.57999999999999996</v>
      </c>
      <c r="BA1046" s="119">
        <v>0.56000000000000005</v>
      </c>
      <c r="BB1046" s="119">
        <v>0.66</v>
      </c>
      <c r="BC1046" s="119">
        <v>0.62</v>
      </c>
    </row>
    <row r="1047" spans="1:55" ht="29.25" x14ac:dyDescent="0.45">
      <c r="A1047" s="260">
        <v>98</v>
      </c>
      <c r="B1047" s="173" t="s">
        <v>224</v>
      </c>
      <c r="C1047" s="116"/>
      <c r="D1047" s="116"/>
      <c r="E1047" s="116"/>
      <c r="F1047" s="116"/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16"/>
      <c r="P1047" s="116"/>
      <c r="Q1047" s="116"/>
      <c r="R1047" s="120">
        <v>0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16"/>
      <c r="AB1047" s="116"/>
      <c r="AC1047" s="116"/>
      <c r="AD1047" s="120">
        <v>0</v>
      </c>
      <c r="AE1047" s="120">
        <v>0</v>
      </c>
      <c r="AF1047" s="120">
        <v>0</v>
      </c>
      <c r="AG1047" s="120">
        <v>0</v>
      </c>
      <c r="AH1047" s="120">
        <v>0</v>
      </c>
      <c r="AI1047" s="120">
        <v>0</v>
      </c>
      <c r="AJ1047" s="120">
        <v>0</v>
      </c>
      <c r="AK1047" s="120">
        <v>0</v>
      </c>
      <c r="AL1047" s="120">
        <v>0</v>
      </c>
      <c r="AM1047" s="116"/>
      <c r="AN1047" s="116"/>
      <c r="AO1047" s="116"/>
      <c r="AP1047" s="116"/>
      <c r="AQ1047" s="120">
        <v>0</v>
      </c>
      <c r="AR1047" s="120">
        <v>0</v>
      </c>
      <c r="AS1047" s="120">
        <v>0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16"/>
      <c r="AZ1047" s="116"/>
      <c r="BA1047" s="116"/>
      <c r="BB1047" s="120">
        <v>0</v>
      </c>
      <c r="BC1047" s="120">
        <v>0</v>
      </c>
    </row>
    <row r="1048" spans="1:55" ht="80.25" x14ac:dyDescent="0.45">
      <c r="A1048" s="261">
        <v>99</v>
      </c>
      <c r="B1048" s="174" t="s">
        <v>383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0.01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0.01</v>
      </c>
      <c r="N1048" s="119">
        <v>0</v>
      </c>
      <c r="O1048" s="119">
        <v>0</v>
      </c>
      <c r="P1048" s="119">
        <v>0.01</v>
      </c>
      <c r="Q1048" s="119">
        <v>0</v>
      </c>
      <c r="R1048" s="119">
        <v>0.01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0.01</v>
      </c>
      <c r="Y1048" s="119">
        <v>0</v>
      </c>
      <c r="Z1048" s="119">
        <v>0</v>
      </c>
      <c r="AA1048" s="119">
        <v>0</v>
      </c>
      <c r="AB1048" s="119">
        <v>0</v>
      </c>
      <c r="AC1048" s="119">
        <v>0.01</v>
      </c>
      <c r="AD1048" s="119">
        <v>0</v>
      </c>
      <c r="AE1048" s="119">
        <v>0</v>
      </c>
      <c r="AF1048" s="119">
        <v>0</v>
      </c>
      <c r="AG1048" s="119">
        <v>0</v>
      </c>
      <c r="AH1048" s="119">
        <v>0</v>
      </c>
      <c r="AI1048" s="119">
        <v>0</v>
      </c>
      <c r="AJ1048" s="119">
        <v>0</v>
      </c>
      <c r="AK1048" s="119">
        <v>0.01</v>
      </c>
      <c r="AL1048" s="119">
        <v>0</v>
      </c>
      <c r="AM1048" s="119">
        <v>0.03</v>
      </c>
      <c r="AN1048" s="119">
        <v>0</v>
      </c>
      <c r="AO1048" s="119">
        <v>0</v>
      </c>
      <c r="AP1048" s="119">
        <v>0</v>
      </c>
      <c r="AQ1048" s="119">
        <v>0.01</v>
      </c>
      <c r="AR1048" s="119">
        <v>0.01</v>
      </c>
      <c r="AS1048" s="119">
        <v>0</v>
      </c>
      <c r="AT1048" s="119">
        <v>0.01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0.01</v>
      </c>
      <c r="BA1048" s="119">
        <v>0</v>
      </c>
      <c r="BB1048" s="119">
        <v>0</v>
      </c>
      <c r="BC1048" s="119">
        <v>0</v>
      </c>
    </row>
    <row r="1049" spans="1:55" ht="29.25" x14ac:dyDescent="0.45">
      <c r="A1049" s="260">
        <v>100</v>
      </c>
      <c r="B1049" s="173" t="s">
        <v>191</v>
      </c>
      <c r="C1049" s="116"/>
      <c r="D1049" s="116"/>
      <c r="E1049" s="120">
        <v>0</v>
      </c>
      <c r="F1049" s="120">
        <v>0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0</v>
      </c>
      <c r="P1049" s="120">
        <v>0</v>
      </c>
      <c r="Q1049" s="120">
        <v>0</v>
      </c>
      <c r="R1049" s="120">
        <v>0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>
        <v>0</v>
      </c>
      <c r="AB1049" s="120">
        <v>0</v>
      </c>
      <c r="AC1049" s="120">
        <v>0</v>
      </c>
      <c r="AD1049" s="120">
        <v>0</v>
      </c>
      <c r="AE1049" s="120">
        <v>0</v>
      </c>
      <c r="AF1049" s="120">
        <v>0</v>
      </c>
      <c r="AG1049" s="120">
        <v>0</v>
      </c>
      <c r="AH1049" s="120">
        <v>0</v>
      </c>
      <c r="AI1049" s="120">
        <v>0</v>
      </c>
      <c r="AJ1049" s="120">
        <v>0</v>
      </c>
      <c r="AK1049" s="120">
        <v>0</v>
      </c>
      <c r="AL1049" s="120">
        <v>0</v>
      </c>
      <c r="AM1049" s="120">
        <v>0</v>
      </c>
      <c r="AN1049" s="120">
        <v>0</v>
      </c>
      <c r="AO1049" s="120">
        <v>0</v>
      </c>
      <c r="AP1049" s="120">
        <v>0</v>
      </c>
      <c r="AQ1049" s="120">
        <v>0</v>
      </c>
      <c r="AR1049" s="120">
        <v>0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</row>
    <row r="1050" spans="1:55" x14ac:dyDescent="0.45">
      <c r="A1050" s="261">
        <v>101</v>
      </c>
      <c r="B1050" s="174" t="s">
        <v>225</v>
      </c>
      <c r="C1050" s="119">
        <v>0.02</v>
      </c>
      <c r="D1050" s="119">
        <v>0.04</v>
      </c>
      <c r="E1050" s="119">
        <v>0.06</v>
      </c>
      <c r="F1050" s="119">
        <v>0.03</v>
      </c>
      <c r="G1050" s="119">
        <v>0.05</v>
      </c>
      <c r="H1050" s="119">
        <v>0.02</v>
      </c>
      <c r="I1050" s="119">
        <v>0.02</v>
      </c>
      <c r="J1050" s="119">
        <v>0.04</v>
      </c>
      <c r="K1050" s="119">
        <v>0.05</v>
      </c>
      <c r="L1050" s="119">
        <v>0.03</v>
      </c>
      <c r="M1050" s="119">
        <v>0.02</v>
      </c>
      <c r="N1050" s="119">
        <v>0.06</v>
      </c>
      <c r="O1050" s="119">
        <v>0.03</v>
      </c>
      <c r="P1050" s="119">
        <v>7.0000000000000007E-2</v>
      </c>
      <c r="Q1050" s="119">
        <v>7.0000000000000007E-2</v>
      </c>
      <c r="R1050" s="119">
        <v>0.05</v>
      </c>
      <c r="S1050" s="119">
        <v>0.03</v>
      </c>
      <c r="T1050" s="119">
        <v>0.02</v>
      </c>
      <c r="U1050" s="119">
        <v>0.03</v>
      </c>
      <c r="V1050" s="119">
        <v>0.04</v>
      </c>
      <c r="W1050" s="119">
        <v>0.03</v>
      </c>
      <c r="X1050" s="119">
        <v>0.01</v>
      </c>
      <c r="Y1050" s="119">
        <v>0.02</v>
      </c>
      <c r="Z1050" s="119">
        <v>0.03</v>
      </c>
      <c r="AA1050" s="119">
        <v>0.05</v>
      </c>
      <c r="AB1050" s="119">
        <v>0.02</v>
      </c>
      <c r="AC1050" s="119">
        <v>0.02</v>
      </c>
      <c r="AD1050" s="119">
        <v>0.04</v>
      </c>
      <c r="AE1050" s="119">
        <v>7.0000000000000007E-2</v>
      </c>
      <c r="AF1050" s="119">
        <v>0.03</v>
      </c>
      <c r="AG1050" s="119">
        <v>0.04</v>
      </c>
      <c r="AH1050" s="119">
        <v>0.03</v>
      </c>
      <c r="AI1050" s="119">
        <v>0.04</v>
      </c>
      <c r="AJ1050" s="119">
        <v>0</v>
      </c>
      <c r="AK1050" s="119">
        <v>0.06</v>
      </c>
      <c r="AL1050" s="119">
        <v>0.02</v>
      </c>
      <c r="AM1050" s="119">
        <v>0.03</v>
      </c>
      <c r="AN1050" s="119">
        <v>7.0000000000000007E-2</v>
      </c>
      <c r="AO1050" s="119">
        <v>0.04</v>
      </c>
      <c r="AP1050" s="119">
        <v>0.03</v>
      </c>
      <c r="AQ1050" s="119">
        <v>0.01</v>
      </c>
      <c r="AR1050" s="119">
        <v>0.04</v>
      </c>
      <c r="AS1050" s="119">
        <v>0.01</v>
      </c>
      <c r="AT1050" s="119">
        <v>0.03</v>
      </c>
      <c r="AU1050" s="119">
        <v>0.01</v>
      </c>
      <c r="AV1050" s="119">
        <v>0.02</v>
      </c>
      <c r="AW1050" s="119">
        <v>0.05</v>
      </c>
      <c r="AX1050" s="119">
        <v>0.03</v>
      </c>
      <c r="AY1050" s="119">
        <v>0.03</v>
      </c>
      <c r="AZ1050" s="119">
        <v>0.05</v>
      </c>
      <c r="BA1050" s="119">
        <v>0.01</v>
      </c>
      <c r="BB1050" s="119">
        <v>0.03</v>
      </c>
      <c r="BC1050" s="119">
        <v>0.02</v>
      </c>
    </row>
    <row r="1051" spans="1:55" ht="29.25" x14ac:dyDescent="0.45">
      <c r="A1051" s="260">
        <v>102</v>
      </c>
      <c r="B1051" s="173" t="s">
        <v>50</v>
      </c>
      <c r="C1051" s="120">
        <v>1.41</v>
      </c>
      <c r="D1051" s="120">
        <v>1.63</v>
      </c>
      <c r="E1051" s="120">
        <v>1.31</v>
      </c>
      <c r="F1051" s="120">
        <v>0.38</v>
      </c>
      <c r="G1051" s="120">
        <v>0.42</v>
      </c>
      <c r="H1051" s="120">
        <v>0.91</v>
      </c>
      <c r="I1051" s="120">
        <v>0.73</v>
      </c>
      <c r="J1051" s="120">
        <v>0.49</v>
      </c>
      <c r="K1051" s="120">
        <v>0.35</v>
      </c>
      <c r="L1051" s="120">
        <v>0.34</v>
      </c>
      <c r="M1051" s="120">
        <v>0.89</v>
      </c>
      <c r="N1051" s="120">
        <v>0.86</v>
      </c>
      <c r="O1051" s="120">
        <v>1.75</v>
      </c>
      <c r="P1051" s="120">
        <v>0.48</v>
      </c>
      <c r="Q1051" s="120">
        <v>0.81</v>
      </c>
      <c r="R1051" s="120">
        <v>1.1299999999999999</v>
      </c>
      <c r="S1051" s="120">
        <v>1.84</v>
      </c>
      <c r="T1051" s="120">
        <v>0.64</v>
      </c>
      <c r="U1051" s="120">
        <v>0.34</v>
      </c>
      <c r="V1051" s="120">
        <v>2.5299999999999998</v>
      </c>
      <c r="W1051" s="120">
        <v>1.59</v>
      </c>
      <c r="X1051" s="120">
        <v>1.63</v>
      </c>
      <c r="Y1051" s="120">
        <v>0.32</v>
      </c>
      <c r="Z1051" s="120">
        <v>0.35</v>
      </c>
      <c r="AA1051" s="120">
        <v>1.02</v>
      </c>
      <c r="AB1051" s="120">
        <v>4.79</v>
      </c>
      <c r="AC1051" s="120">
        <v>3</v>
      </c>
      <c r="AD1051" s="120">
        <v>1.8</v>
      </c>
      <c r="AE1051" s="120">
        <v>2.95</v>
      </c>
      <c r="AF1051" s="120">
        <v>3.79</v>
      </c>
      <c r="AG1051" s="120">
        <v>3.62</v>
      </c>
      <c r="AH1051" s="120">
        <v>2.11</v>
      </c>
      <c r="AI1051" s="120">
        <v>1.49</v>
      </c>
      <c r="AJ1051" s="120">
        <v>0.39</v>
      </c>
      <c r="AK1051" s="120">
        <v>1.52</v>
      </c>
      <c r="AL1051" s="120">
        <v>0.28000000000000003</v>
      </c>
      <c r="AM1051" s="120">
        <v>0.56000000000000005</v>
      </c>
      <c r="AN1051" s="120">
        <v>2.34</v>
      </c>
      <c r="AO1051" s="120">
        <v>2.2200000000000002</v>
      </c>
      <c r="AP1051" s="120">
        <v>2.1</v>
      </c>
      <c r="AQ1051" s="120">
        <v>0.77</v>
      </c>
      <c r="AR1051" s="120">
        <v>1.76</v>
      </c>
      <c r="AS1051" s="120">
        <v>0.59</v>
      </c>
      <c r="AT1051" s="120">
        <v>4.74</v>
      </c>
      <c r="AU1051" s="120">
        <v>4.16</v>
      </c>
      <c r="AV1051" s="120">
        <v>0.31</v>
      </c>
      <c r="AW1051" s="120">
        <v>0.36</v>
      </c>
      <c r="AX1051" s="120">
        <v>0.35</v>
      </c>
      <c r="AY1051" s="120">
        <v>2.19</v>
      </c>
      <c r="AZ1051" s="120">
        <v>0.45</v>
      </c>
      <c r="BA1051" s="120">
        <v>1.48</v>
      </c>
      <c r="BB1051" s="120">
        <v>1.94</v>
      </c>
      <c r="BC1051" s="120">
        <v>1.04</v>
      </c>
    </row>
    <row r="1052" spans="1:55" x14ac:dyDescent="0.45">
      <c r="A1052" s="261">
        <v>103</v>
      </c>
      <c r="B1052" s="174" t="s">
        <v>226</v>
      </c>
      <c r="C1052" s="119">
        <v>0.18</v>
      </c>
      <c r="D1052" s="119">
        <v>0.1</v>
      </c>
      <c r="E1052" s="119">
        <v>0.15</v>
      </c>
      <c r="F1052" s="119">
        <v>0.14000000000000001</v>
      </c>
      <c r="G1052" s="119">
        <v>0.09</v>
      </c>
      <c r="H1052" s="119">
        <v>0.05</v>
      </c>
      <c r="I1052" s="119">
        <v>0.16</v>
      </c>
      <c r="J1052" s="119">
        <v>0.14000000000000001</v>
      </c>
      <c r="K1052" s="119">
        <v>0.09</v>
      </c>
      <c r="L1052" s="119">
        <v>0.34</v>
      </c>
      <c r="M1052" s="119">
        <v>0.08</v>
      </c>
      <c r="N1052" s="119">
        <v>0.27</v>
      </c>
      <c r="O1052" s="119">
        <v>0.11</v>
      </c>
      <c r="P1052" s="119">
        <v>0.08</v>
      </c>
      <c r="Q1052" s="119">
        <v>0.17</v>
      </c>
      <c r="R1052" s="119">
        <v>0.13</v>
      </c>
      <c r="S1052" s="119">
        <v>0.09</v>
      </c>
      <c r="T1052" s="119">
        <v>0.04</v>
      </c>
      <c r="U1052" s="119">
        <v>0.15</v>
      </c>
      <c r="V1052" s="119">
        <v>0.13</v>
      </c>
      <c r="W1052" s="119">
        <v>0.04</v>
      </c>
      <c r="X1052" s="119">
        <v>0.17</v>
      </c>
      <c r="Y1052" s="119">
        <v>0.05</v>
      </c>
      <c r="Z1052" s="119">
        <v>0.22</v>
      </c>
      <c r="AA1052" s="119">
        <v>0.11</v>
      </c>
      <c r="AB1052" s="119">
        <v>0.08</v>
      </c>
      <c r="AC1052" s="119">
        <v>0.38</v>
      </c>
      <c r="AD1052" s="119">
        <v>0.1</v>
      </c>
      <c r="AE1052" s="119">
        <v>0.16</v>
      </c>
      <c r="AF1052" s="119">
        <v>0.13</v>
      </c>
      <c r="AG1052" s="119">
        <v>7.0000000000000007E-2</v>
      </c>
      <c r="AH1052" s="119">
        <v>0.17</v>
      </c>
      <c r="AI1052" s="119">
        <v>0.13</v>
      </c>
      <c r="AJ1052" s="119">
        <v>0.08</v>
      </c>
      <c r="AK1052" s="119">
        <v>0.03</v>
      </c>
      <c r="AL1052" s="119">
        <v>0.22</v>
      </c>
      <c r="AM1052" s="119">
        <v>0.1</v>
      </c>
      <c r="AN1052" s="119">
        <v>0.14000000000000001</v>
      </c>
      <c r="AO1052" s="119">
        <v>0.14000000000000001</v>
      </c>
      <c r="AP1052" s="119">
        <v>7.0000000000000007E-2</v>
      </c>
      <c r="AQ1052" s="119">
        <v>0.06</v>
      </c>
      <c r="AR1052" s="119">
        <v>0.1</v>
      </c>
      <c r="AS1052" s="119">
        <v>0.1</v>
      </c>
      <c r="AT1052" s="119">
        <v>0.12</v>
      </c>
      <c r="AU1052" s="119">
        <v>0.04</v>
      </c>
      <c r="AV1052" s="119">
        <v>0.11</v>
      </c>
      <c r="AW1052" s="119">
        <v>0.11</v>
      </c>
      <c r="AX1052" s="119">
        <v>0.14000000000000001</v>
      </c>
      <c r="AY1052" s="119">
        <v>0.04</v>
      </c>
      <c r="AZ1052" s="119">
        <v>7.0000000000000007E-2</v>
      </c>
      <c r="BA1052" s="119">
        <v>0.05</v>
      </c>
      <c r="BB1052" s="119">
        <v>0.19</v>
      </c>
      <c r="BC1052" s="119">
        <v>7.0000000000000007E-2</v>
      </c>
    </row>
    <row r="1053" spans="1:55" ht="29.25" x14ac:dyDescent="0.45">
      <c r="A1053" s="260">
        <v>104</v>
      </c>
      <c r="B1053" s="173" t="s">
        <v>227</v>
      </c>
      <c r="C1053" s="120">
        <v>0</v>
      </c>
      <c r="D1053" s="120">
        <v>0</v>
      </c>
      <c r="E1053" s="120">
        <v>0</v>
      </c>
      <c r="F1053" s="120">
        <v>0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0</v>
      </c>
      <c r="Q1053" s="120">
        <v>0</v>
      </c>
      <c r="R1053" s="120">
        <v>0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>
        <v>0</v>
      </c>
      <c r="AB1053" s="120">
        <v>0</v>
      </c>
      <c r="AC1053" s="120">
        <v>0</v>
      </c>
      <c r="AD1053" s="120">
        <v>0</v>
      </c>
      <c r="AE1053" s="120">
        <v>0</v>
      </c>
      <c r="AF1053" s="120">
        <v>0</v>
      </c>
      <c r="AG1053" s="120">
        <v>0</v>
      </c>
      <c r="AH1053" s="120">
        <v>0</v>
      </c>
      <c r="AI1053" s="120">
        <v>0</v>
      </c>
      <c r="AJ1053" s="120">
        <v>0</v>
      </c>
      <c r="AK1053" s="120">
        <v>0</v>
      </c>
      <c r="AL1053" s="120">
        <v>0</v>
      </c>
      <c r="AM1053" s="120">
        <v>0</v>
      </c>
      <c r="AN1053" s="120">
        <v>0</v>
      </c>
      <c r="AO1053" s="120">
        <v>0</v>
      </c>
      <c r="AP1053" s="120">
        <v>0</v>
      </c>
      <c r="AQ1053" s="120">
        <v>0</v>
      </c>
      <c r="AR1053" s="120">
        <v>0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</row>
    <row r="1054" spans="1:55" x14ac:dyDescent="0.45">
      <c r="A1054" s="261">
        <v>105</v>
      </c>
      <c r="B1054" s="174" t="s">
        <v>101</v>
      </c>
      <c r="C1054" s="119">
        <v>0.24</v>
      </c>
      <c r="D1054" s="119">
        <v>0.45</v>
      </c>
      <c r="E1054" s="119">
        <v>0.35</v>
      </c>
      <c r="F1054" s="119">
        <v>0.3</v>
      </c>
      <c r="G1054" s="119">
        <v>0.27</v>
      </c>
      <c r="H1054" s="119">
        <v>0.33</v>
      </c>
      <c r="I1054" s="119">
        <v>0.39</v>
      </c>
      <c r="J1054" s="119">
        <v>0.18</v>
      </c>
      <c r="K1054" s="119">
        <v>0.22</v>
      </c>
      <c r="L1054" s="119">
        <v>0.23</v>
      </c>
      <c r="M1054" s="119">
        <v>0.21</v>
      </c>
      <c r="N1054" s="119">
        <v>0.24</v>
      </c>
      <c r="O1054" s="119">
        <v>0.49</v>
      </c>
      <c r="P1054" s="119">
        <v>0.33</v>
      </c>
      <c r="Q1054" s="119">
        <v>0.28999999999999998</v>
      </c>
      <c r="R1054" s="119">
        <v>0.25</v>
      </c>
      <c r="S1054" s="119">
        <v>0.17</v>
      </c>
      <c r="T1054" s="119">
        <v>0.27</v>
      </c>
      <c r="U1054" s="119">
        <v>0.47</v>
      </c>
      <c r="V1054" s="119">
        <v>0.2</v>
      </c>
      <c r="W1054" s="119">
        <v>0.25</v>
      </c>
      <c r="X1054" s="119">
        <v>0.17</v>
      </c>
      <c r="Y1054" s="119">
        <v>0.32</v>
      </c>
      <c r="Z1054" s="119">
        <v>0.24</v>
      </c>
      <c r="AA1054" s="119">
        <v>0.24</v>
      </c>
      <c r="AB1054" s="119">
        <v>0.24</v>
      </c>
      <c r="AC1054" s="119">
        <v>0.23</v>
      </c>
      <c r="AD1054" s="119">
        <v>0.14000000000000001</v>
      </c>
      <c r="AE1054" s="119">
        <v>0.23</v>
      </c>
      <c r="AF1054" s="119">
        <v>0.4</v>
      </c>
      <c r="AG1054" s="119">
        <v>0.26</v>
      </c>
      <c r="AH1054" s="119">
        <v>0.3</v>
      </c>
      <c r="AI1054" s="119">
        <v>0.27</v>
      </c>
      <c r="AJ1054" s="119">
        <v>0.17</v>
      </c>
      <c r="AK1054" s="119">
        <v>0.22</v>
      </c>
      <c r="AL1054" s="119">
        <v>0.32</v>
      </c>
      <c r="AM1054" s="119">
        <v>0.28000000000000003</v>
      </c>
      <c r="AN1054" s="119">
        <v>0.33</v>
      </c>
      <c r="AO1054" s="119">
        <v>0.46</v>
      </c>
      <c r="AP1054" s="119">
        <v>0.25</v>
      </c>
      <c r="AQ1054" s="119">
        <v>0.31</v>
      </c>
      <c r="AR1054" s="119">
        <v>0.33</v>
      </c>
      <c r="AS1054" s="119">
        <v>0.3</v>
      </c>
      <c r="AT1054" s="119">
        <v>0.3</v>
      </c>
      <c r="AU1054" s="119">
        <v>0.25</v>
      </c>
      <c r="AV1054" s="119">
        <v>0.33</v>
      </c>
      <c r="AW1054" s="119">
        <v>0.28999999999999998</v>
      </c>
      <c r="AX1054" s="119">
        <v>0.36</v>
      </c>
      <c r="AY1054" s="119">
        <v>0.44</v>
      </c>
      <c r="AZ1054" s="119">
        <v>0.38</v>
      </c>
      <c r="BA1054" s="119">
        <v>0.32</v>
      </c>
      <c r="BB1054" s="119">
        <v>0.21</v>
      </c>
      <c r="BC1054" s="119">
        <v>0.4</v>
      </c>
    </row>
    <row r="1055" spans="1:55" ht="29.25" x14ac:dyDescent="0.45">
      <c r="A1055" s="260">
        <v>106</v>
      </c>
      <c r="B1055" s="173" t="s">
        <v>228</v>
      </c>
      <c r="C1055" s="120">
        <v>0.08</v>
      </c>
      <c r="D1055" s="120">
        <v>0.13</v>
      </c>
      <c r="E1055" s="120">
        <v>0.08</v>
      </c>
      <c r="F1055" s="120">
        <v>0.11</v>
      </c>
      <c r="G1055" s="120">
        <v>7.0000000000000007E-2</v>
      </c>
      <c r="H1055" s="120">
        <v>0.11</v>
      </c>
      <c r="I1055" s="120">
        <v>7.0000000000000007E-2</v>
      </c>
      <c r="J1055" s="120">
        <v>0.1</v>
      </c>
      <c r="K1055" s="120">
        <v>0.14000000000000001</v>
      </c>
      <c r="L1055" s="120">
        <v>0.08</v>
      </c>
      <c r="M1055" s="120">
        <v>0.05</v>
      </c>
      <c r="N1055" s="120">
        <v>0.18</v>
      </c>
      <c r="O1055" s="120">
        <v>0.11</v>
      </c>
      <c r="P1055" s="120">
        <v>0.01</v>
      </c>
      <c r="Q1055" s="120">
        <v>0.03</v>
      </c>
      <c r="R1055" s="120">
        <v>0.16</v>
      </c>
      <c r="S1055" s="120">
        <v>7.0000000000000007E-2</v>
      </c>
      <c r="T1055" s="120">
        <v>0.08</v>
      </c>
      <c r="U1055" s="120">
        <v>7.0000000000000007E-2</v>
      </c>
      <c r="V1055" s="120">
        <v>0.1</v>
      </c>
      <c r="W1055" s="120">
        <v>0.05</v>
      </c>
      <c r="X1055" s="120">
        <v>0.14000000000000001</v>
      </c>
      <c r="Y1055" s="120">
        <v>0.09</v>
      </c>
      <c r="Z1055" s="120">
        <v>0.1</v>
      </c>
      <c r="AA1055" s="120">
        <v>0.18</v>
      </c>
      <c r="AB1055" s="120">
        <v>0.17</v>
      </c>
      <c r="AC1055" s="120">
        <v>0.03</v>
      </c>
      <c r="AD1055" s="120">
        <v>0.1</v>
      </c>
      <c r="AE1055" s="120">
        <v>0.04</v>
      </c>
      <c r="AF1055" s="120">
        <v>0.1</v>
      </c>
      <c r="AG1055" s="120">
        <v>0.03</v>
      </c>
      <c r="AH1055" s="120">
        <v>0.02</v>
      </c>
      <c r="AI1055" s="120">
        <v>0.11</v>
      </c>
      <c r="AJ1055" s="120">
        <v>0.08</v>
      </c>
      <c r="AK1055" s="120">
        <v>0.09</v>
      </c>
      <c r="AL1055" s="120">
        <v>0.12</v>
      </c>
      <c r="AM1055" s="120">
        <v>0.1</v>
      </c>
      <c r="AN1055" s="120">
        <v>0.09</v>
      </c>
      <c r="AO1055" s="120">
        <v>0.08</v>
      </c>
      <c r="AP1055" s="120">
        <v>0.11</v>
      </c>
      <c r="AQ1055" s="120">
        <v>0.04</v>
      </c>
      <c r="AR1055" s="120">
        <v>0.09</v>
      </c>
      <c r="AS1055" s="120">
        <v>0.1</v>
      </c>
      <c r="AT1055" s="120">
        <v>0.1</v>
      </c>
      <c r="AU1055" s="120">
        <v>0.14000000000000001</v>
      </c>
      <c r="AV1055" s="120">
        <v>7.0000000000000007E-2</v>
      </c>
      <c r="AW1055" s="120">
        <v>0.36</v>
      </c>
      <c r="AX1055" s="120">
        <v>0.17</v>
      </c>
      <c r="AY1055" s="120">
        <v>0.14000000000000001</v>
      </c>
      <c r="AZ1055" s="120">
        <v>0.03</v>
      </c>
      <c r="BA1055" s="120">
        <v>0.11</v>
      </c>
      <c r="BB1055" s="120">
        <v>0.05</v>
      </c>
      <c r="BC1055" s="120">
        <v>7.0000000000000007E-2</v>
      </c>
    </row>
    <row r="1056" spans="1:55" x14ac:dyDescent="0.45">
      <c r="A1056" s="261">
        <v>107</v>
      </c>
      <c r="B1056" s="174" t="s">
        <v>3</v>
      </c>
      <c r="C1056" s="119">
        <v>12.19</v>
      </c>
      <c r="D1056" s="119">
        <v>12.08</v>
      </c>
      <c r="E1056" s="119">
        <v>10.78</v>
      </c>
      <c r="F1056" s="119">
        <v>10.74</v>
      </c>
      <c r="G1056" s="119">
        <v>10.49</v>
      </c>
      <c r="H1056" s="119">
        <v>9.9499999999999993</v>
      </c>
      <c r="I1056" s="119">
        <v>10.95</v>
      </c>
      <c r="J1056" s="119">
        <v>10.87</v>
      </c>
      <c r="K1056" s="119">
        <v>10.64</v>
      </c>
      <c r="L1056" s="119">
        <v>11.08</v>
      </c>
      <c r="M1056" s="119">
        <v>11.41</v>
      </c>
      <c r="N1056" s="119">
        <v>11.31</v>
      </c>
      <c r="O1056" s="119">
        <v>10.15</v>
      </c>
      <c r="P1056" s="119">
        <v>10.92</v>
      </c>
      <c r="Q1056" s="119">
        <v>10.35</v>
      </c>
      <c r="R1056" s="119">
        <v>11.06</v>
      </c>
      <c r="S1056" s="119">
        <v>11.39</v>
      </c>
      <c r="T1056" s="119">
        <v>10.71</v>
      </c>
      <c r="U1056" s="119">
        <v>11.18</v>
      </c>
      <c r="V1056" s="119">
        <v>11.69</v>
      </c>
      <c r="W1056" s="119">
        <v>11.06</v>
      </c>
      <c r="X1056" s="119">
        <v>11.62</v>
      </c>
      <c r="Y1056" s="119">
        <v>11.58</v>
      </c>
      <c r="Z1056" s="119">
        <v>11.17</v>
      </c>
      <c r="AA1056" s="119">
        <v>10.49</v>
      </c>
      <c r="AB1056" s="119">
        <v>9.1999999999999993</v>
      </c>
      <c r="AC1056" s="119">
        <v>9.64</v>
      </c>
      <c r="AD1056" s="119">
        <v>11.3</v>
      </c>
      <c r="AE1056" s="119">
        <v>10.35</v>
      </c>
      <c r="AF1056" s="119">
        <v>9.42</v>
      </c>
      <c r="AG1056" s="119">
        <v>10.44</v>
      </c>
      <c r="AH1056" s="119">
        <v>11.42</v>
      </c>
      <c r="AI1056" s="119">
        <v>11.55</v>
      </c>
      <c r="AJ1056" s="119">
        <v>12.47</v>
      </c>
      <c r="AK1056" s="119">
        <v>12.85</v>
      </c>
      <c r="AL1056" s="119">
        <v>13.45</v>
      </c>
      <c r="AM1056" s="119">
        <v>12.59</v>
      </c>
      <c r="AN1056" s="119">
        <v>12.39</v>
      </c>
      <c r="AO1056" s="119">
        <v>13.13</v>
      </c>
      <c r="AP1056" s="119">
        <v>12.62</v>
      </c>
      <c r="AQ1056" s="119">
        <v>11.82</v>
      </c>
      <c r="AR1056" s="119">
        <v>11.07</v>
      </c>
      <c r="AS1056" s="119">
        <v>12.2</v>
      </c>
      <c r="AT1056" s="119">
        <v>12.59</v>
      </c>
      <c r="AU1056" s="119">
        <v>11.6</v>
      </c>
      <c r="AV1056" s="119">
        <v>12.96</v>
      </c>
      <c r="AW1056" s="119">
        <v>13.29</v>
      </c>
      <c r="AX1056" s="119">
        <v>13.39</v>
      </c>
      <c r="AY1056" s="119">
        <v>11.93</v>
      </c>
      <c r="AZ1056" s="119">
        <v>11.36</v>
      </c>
      <c r="BA1056" s="119">
        <v>11.13</v>
      </c>
      <c r="BB1056" s="119">
        <v>13.37</v>
      </c>
      <c r="BC1056" s="119">
        <v>12.17</v>
      </c>
    </row>
    <row r="1057" spans="1:55" ht="29.25" x14ac:dyDescent="0.45">
      <c r="A1057" s="260">
        <v>108</v>
      </c>
      <c r="B1057" s="173" t="s">
        <v>229</v>
      </c>
      <c r="C1057" s="120">
        <v>0.13</v>
      </c>
      <c r="D1057" s="120">
        <v>0.11</v>
      </c>
      <c r="E1057" s="120">
        <v>0.09</v>
      </c>
      <c r="F1057" s="120">
        <v>0.1</v>
      </c>
      <c r="G1057" s="120">
        <v>0.11</v>
      </c>
      <c r="H1057" s="120">
        <v>0.13</v>
      </c>
      <c r="I1057" s="120">
        <v>0.1</v>
      </c>
      <c r="J1057" s="120">
        <v>0.11</v>
      </c>
      <c r="K1057" s="120">
        <v>0.11</v>
      </c>
      <c r="L1057" s="120">
        <v>0.11</v>
      </c>
      <c r="M1057" s="120">
        <v>0.12</v>
      </c>
      <c r="N1057" s="120">
        <v>0.1</v>
      </c>
      <c r="O1057" s="120">
        <v>0.11</v>
      </c>
      <c r="P1057" s="120">
        <v>0.11</v>
      </c>
      <c r="Q1057" s="120">
        <v>0.11</v>
      </c>
      <c r="R1057" s="120">
        <v>0.1</v>
      </c>
      <c r="S1057" s="120">
        <v>0.1</v>
      </c>
      <c r="T1057" s="120">
        <v>0.1</v>
      </c>
      <c r="U1057" s="120">
        <v>0.13</v>
      </c>
      <c r="V1057" s="120">
        <v>0.1</v>
      </c>
      <c r="W1057" s="120">
        <v>0.11</v>
      </c>
      <c r="X1057" s="120">
        <v>0.09</v>
      </c>
      <c r="Y1057" s="120">
        <v>0.11</v>
      </c>
      <c r="Z1057" s="120">
        <v>0.1</v>
      </c>
      <c r="AA1057" s="120">
        <v>0.09</v>
      </c>
      <c r="AB1057" s="120">
        <v>0.09</v>
      </c>
      <c r="AC1057" s="120">
        <v>0.1</v>
      </c>
      <c r="AD1057" s="120">
        <v>0.09</v>
      </c>
      <c r="AE1057" s="120">
        <v>0.09</v>
      </c>
      <c r="AF1057" s="120">
        <v>0.1</v>
      </c>
      <c r="AG1057" s="120">
        <v>0.09</v>
      </c>
      <c r="AH1057" s="120">
        <v>0.12</v>
      </c>
      <c r="AI1057" s="120">
        <v>0.09</v>
      </c>
      <c r="AJ1057" s="120">
        <v>0.08</v>
      </c>
      <c r="AK1057" s="120">
        <v>7.0000000000000007E-2</v>
      </c>
      <c r="AL1057" s="120">
        <v>0.08</v>
      </c>
      <c r="AM1057" s="120">
        <v>0.11</v>
      </c>
      <c r="AN1057" s="120">
        <v>0.09</v>
      </c>
      <c r="AO1057" s="120">
        <v>0.1</v>
      </c>
      <c r="AP1057" s="120">
        <v>0.08</v>
      </c>
      <c r="AQ1057" s="120">
        <v>0.09</v>
      </c>
      <c r="AR1057" s="120">
        <v>0.1</v>
      </c>
      <c r="AS1057" s="120">
        <v>0.1</v>
      </c>
      <c r="AT1057" s="120">
        <v>0.06</v>
      </c>
      <c r="AU1057" s="120">
        <v>0.08</v>
      </c>
      <c r="AV1057" s="120">
        <v>0.11</v>
      </c>
      <c r="AW1057" s="120">
        <v>0.1</v>
      </c>
      <c r="AX1057" s="120">
        <v>0.08</v>
      </c>
      <c r="AY1057" s="120">
        <v>0.09</v>
      </c>
      <c r="AZ1057" s="120">
        <v>0.09</v>
      </c>
      <c r="BA1057" s="120">
        <v>0.08</v>
      </c>
      <c r="BB1057" s="120">
        <v>0.08</v>
      </c>
      <c r="BC1057" s="120">
        <v>7.0000000000000007E-2</v>
      </c>
    </row>
    <row r="1058" spans="1:55" ht="29.25" x14ac:dyDescent="0.45">
      <c r="A1058" s="261">
        <v>109</v>
      </c>
      <c r="B1058" s="174" t="s">
        <v>230</v>
      </c>
      <c r="C1058" s="119">
        <v>0.09</v>
      </c>
      <c r="D1058" s="119">
        <v>0.06</v>
      </c>
      <c r="E1058" s="119">
        <v>0.09</v>
      </c>
      <c r="F1058" s="119">
        <v>0.05</v>
      </c>
      <c r="G1058" s="119">
        <v>0.05</v>
      </c>
      <c r="H1058" s="119">
        <v>0.04</v>
      </c>
      <c r="I1058" s="119">
        <v>0.05</v>
      </c>
      <c r="J1058" s="119">
        <v>0.04</v>
      </c>
      <c r="K1058" s="119">
        <v>7.0000000000000007E-2</v>
      </c>
      <c r="L1058" s="119">
        <v>0.03</v>
      </c>
      <c r="M1058" s="119">
        <v>0.05</v>
      </c>
      <c r="N1058" s="119">
        <v>0.04</v>
      </c>
      <c r="O1058" s="119">
        <v>0.06</v>
      </c>
      <c r="P1058" s="119">
        <v>0.08</v>
      </c>
      <c r="Q1058" s="119">
        <v>0.11</v>
      </c>
      <c r="R1058" s="119">
        <v>0.06</v>
      </c>
      <c r="S1058" s="119">
        <v>0.05</v>
      </c>
      <c r="T1058" s="119">
        <v>0.05</v>
      </c>
      <c r="U1058" s="119">
        <v>0.08</v>
      </c>
      <c r="V1058" s="119">
        <v>0.06</v>
      </c>
      <c r="W1058" s="119">
        <v>0.08</v>
      </c>
      <c r="X1058" s="119">
        <v>0.05</v>
      </c>
      <c r="Y1058" s="119">
        <v>0.06</v>
      </c>
      <c r="Z1058" s="119">
        <v>0.08</v>
      </c>
      <c r="AA1058" s="119">
        <v>7.0000000000000007E-2</v>
      </c>
      <c r="AB1058" s="119">
        <v>0.1</v>
      </c>
      <c r="AC1058" s="119">
        <v>0.09</v>
      </c>
      <c r="AD1058" s="119">
        <v>7.0000000000000007E-2</v>
      </c>
      <c r="AE1058" s="119">
        <v>0.06</v>
      </c>
      <c r="AF1058" s="119">
        <v>0.08</v>
      </c>
      <c r="AG1058" s="119">
        <v>0.06</v>
      </c>
      <c r="AH1058" s="119">
        <v>0.12</v>
      </c>
      <c r="AI1058" s="119">
        <v>0.12</v>
      </c>
      <c r="AJ1058" s="119">
        <v>7.0000000000000007E-2</v>
      </c>
      <c r="AK1058" s="119">
        <v>0.03</v>
      </c>
      <c r="AL1058" s="119">
        <v>0.02</v>
      </c>
      <c r="AM1058" s="119">
        <v>0.03</v>
      </c>
      <c r="AN1058" s="119">
        <v>0.05</v>
      </c>
      <c r="AO1058" s="119">
        <v>0.1</v>
      </c>
      <c r="AP1058" s="119">
        <v>0.04</v>
      </c>
      <c r="AQ1058" s="119">
        <v>0.05</v>
      </c>
      <c r="AR1058" s="119">
        <v>0.04</v>
      </c>
      <c r="AS1058" s="119">
        <v>0.05</v>
      </c>
      <c r="AT1058" s="119">
        <v>0.04</v>
      </c>
      <c r="AU1058" s="119">
        <v>0.05</v>
      </c>
      <c r="AV1058" s="119">
        <v>0.03</v>
      </c>
      <c r="AW1058" s="119">
        <v>0.04</v>
      </c>
      <c r="AX1058" s="119">
        <v>0.04</v>
      </c>
      <c r="AY1058" s="119">
        <v>0.03</v>
      </c>
      <c r="AZ1058" s="119">
        <v>0.04</v>
      </c>
      <c r="BA1058" s="119">
        <v>0.08</v>
      </c>
      <c r="BB1058" s="119">
        <v>0.05</v>
      </c>
      <c r="BC1058" s="119">
        <v>0.03</v>
      </c>
    </row>
    <row r="1059" spans="1:55" ht="42" x14ac:dyDescent="0.45">
      <c r="A1059" s="260">
        <v>110</v>
      </c>
      <c r="B1059" s="173" t="s">
        <v>231</v>
      </c>
      <c r="C1059" s="120">
        <v>0</v>
      </c>
      <c r="D1059" s="120">
        <v>0</v>
      </c>
      <c r="E1059" s="120">
        <v>0</v>
      </c>
      <c r="F1059" s="120">
        <v>0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0</v>
      </c>
      <c r="Q1059" s="120">
        <v>0</v>
      </c>
      <c r="R1059" s="120">
        <v>0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16"/>
      <c r="AB1059" s="116"/>
      <c r="AC1059" s="116"/>
      <c r="AD1059" s="116"/>
      <c r="AE1059" s="120">
        <v>0</v>
      </c>
      <c r="AF1059" s="120">
        <v>0</v>
      </c>
      <c r="AG1059" s="120">
        <v>0</v>
      </c>
      <c r="AH1059" s="120">
        <v>0</v>
      </c>
      <c r="AI1059" s="120">
        <v>0</v>
      </c>
      <c r="AJ1059" s="120">
        <v>0</v>
      </c>
      <c r="AK1059" s="120">
        <v>0</v>
      </c>
      <c r="AL1059" s="120">
        <v>0</v>
      </c>
      <c r="AM1059" s="116"/>
      <c r="AN1059" s="116"/>
      <c r="AO1059" s="116"/>
      <c r="AP1059" s="116"/>
      <c r="AQ1059" s="116"/>
      <c r="AR1059" s="116"/>
      <c r="AS1059" s="116"/>
      <c r="AT1059" s="116"/>
      <c r="AU1059" s="116"/>
      <c r="AV1059" s="116"/>
      <c r="AW1059" s="116"/>
      <c r="AX1059" s="116"/>
      <c r="AY1059" s="116"/>
      <c r="AZ1059" s="116"/>
      <c r="BA1059" s="116"/>
      <c r="BB1059" s="116"/>
      <c r="BC1059" s="116"/>
    </row>
    <row r="1060" spans="1:55" x14ac:dyDescent="0.45">
      <c r="A1060" s="261">
        <v>111</v>
      </c>
      <c r="B1060" s="174" t="s">
        <v>232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0.01</v>
      </c>
      <c r="W1060" s="119">
        <v>0</v>
      </c>
      <c r="X1060" s="119">
        <v>0</v>
      </c>
      <c r="Y1060" s="119">
        <v>0</v>
      </c>
      <c r="Z1060" s="119">
        <v>0</v>
      </c>
      <c r="AA1060" s="119">
        <v>0</v>
      </c>
      <c r="AB1060" s="119">
        <v>0</v>
      </c>
      <c r="AC1060" s="119">
        <v>0</v>
      </c>
      <c r="AD1060" s="119">
        <v>0</v>
      </c>
      <c r="AE1060" s="119">
        <v>0</v>
      </c>
      <c r="AF1060" s="119">
        <v>0</v>
      </c>
      <c r="AG1060" s="119">
        <v>0</v>
      </c>
      <c r="AH1060" s="119">
        <v>0</v>
      </c>
      <c r="AI1060" s="119">
        <v>0</v>
      </c>
      <c r="AJ1060" s="119">
        <v>0</v>
      </c>
      <c r="AK1060" s="119">
        <v>0</v>
      </c>
      <c r="AL1060" s="119">
        <v>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0.01</v>
      </c>
      <c r="AV1060" s="119">
        <v>0.01</v>
      </c>
      <c r="AW1060" s="119">
        <v>0.01</v>
      </c>
      <c r="AX1060" s="119">
        <v>0.01</v>
      </c>
      <c r="AY1060" s="119">
        <v>0</v>
      </c>
      <c r="AZ1060" s="119">
        <v>0.01</v>
      </c>
      <c r="BA1060" s="119">
        <v>0</v>
      </c>
      <c r="BB1060" s="119">
        <v>0.01</v>
      </c>
      <c r="BC1060" s="119">
        <v>0.01</v>
      </c>
    </row>
    <row r="1061" spans="1:55" ht="42" x14ac:dyDescent="0.45">
      <c r="A1061" s="260">
        <v>112</v>
      </c>
      <c r="B1061" s="173" t="s">
        <v>233</v>
      </c>
      <c r="C1061" s="120">
        <v>0</v>
      </c>
      <c r="D1061" s="120">
        <v>0.01</v>
      </c>
      <c r="E1061" s="120">
        <v>0</v>
      </c>
      <c r="F1061" s="120">
        <v>0</v>
      </c>
      <c r="G1061" s="120">
        <v>0.01</v>
      </c>
      <c r="H1061" s="120">
        <v>0</v>
      </c>
      <c r="I1061" s="120">
        <v>0.01</v>
      </c>
      <c r="J1061" s="120">
        <v>0.01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0</v>
      </c>
      <c r="Q1061" s="120">
        <v>0</v>
      </c>
      <c r="R1061" s="120">
        <v>0.01</v>
      </c>
      <c r="S1061" s="120">
        <v>0</v>
      </c>
      <c r="T1061" s="120">
        <v>0</v>
      </c>
      <c r="U1061" s="120">
        <v>0.03</v>
      </c>
      <c r="V1061" s="120">
        <v>0</v>
      </c>
      <c r="W1061" s="120">
        <v>0</v>
      </c>
      <c r="X1061" s="120">
        <v>0</v>
      </c>
      <c r="Y1061" s="120">
        <v>0.01</v>
      </c>
      <c r="Z1061" s="120">
        <v>0</v>
      </c>
      <c r="AA1061" s="116"/>
      <c r="AB1061" s="120">
        <v>0</v>
      </c>
      <c r="AC1061" s="120">
        <v>0</v>
      </c>
      <c r="AD1061" s="120">
        <v>0</v>
      </c>
      <c r="AE1061" s="120">
        <v>0.01</v>
      </c>
      <c r="AF1061" s="120">
        <v>0</v>
      </c>
      <c r="AG1061" s="120">
        <v>0</v>
      </c>
      <c r="AH1061" s="120">
        <v>0</v>
      </c>
      <c r="AI1061" s="120">
        <v>0</v>
      </c>
      <c r="AJ1061" s="120">
        <v>0.01</v>
      </c>
      <c r="AK1061" s="120">
        <v>0</v>
      </c>
      <c r="AL1061" s="120">
        <v>0.01</v>
      </c>
      <c r="AM1061" s="120">
        <v>0.01</v>
      </c>
      <c r="AN1061" s="120">
        <v>0</v>
      </c>
      <c r="AO1061" s="120">
        <v>0</v>
      </c>
      <c r="AP1061" s="120">
        <v>0</v>
      </c>
      <c r="AQ1061" s="120">
        <v>0</v>
      </c>
      <c r="AR1061" s="120">
        <v>0</v>
      </c>
      <c r="AS1061" s="120">
        <v>0</v>
      </c>
      <c r="AT1061" s="120">
        <v>0</v>
      </c>
      <c r="AU1061" s="120">
        <v>0</v>
      </c>
      <c r="AV1061" s="120">
        <v>0.01</v>
      </c>
      <c r="AW1061" s="120">
        <v>0</v>
      </c>
      <c r="AX1061" s="120">
        <v>0</v>
      </c>
      <c r="AY1061" s="120">
        <v>0.01</v>
      </c>
      <c r="AZ1061" s="120">
        <v>0</v>
      </c>
      <c r="BA1061" s="120">
        <v>0</v>
      </c>
      <c r="BB1061" s="120">
        <v>0.01</v>
      </c>
      <c r="BC1061" s="120">
        <v>0</v>
      </c>
    </row>
    <row r="1062" spans="1:55" ht="29.25" x14ac:dyDescent="0.45">
      <c r="A1062" s="261">
        <v>113</v>
      </c>
      <c r="B1062" s="174" t="s">
        <v>384</v>
      </c>
      <c r="C1062" s="117"/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>
        <v>0</v>
      </c>
      <c r="AB1062" s="119">
        <v>0</v>
      </c>
      <c r="AC1062" s="119">
        <v>0</v>
      </c>
      <c r="AD1062" s="119">
        <v>0</v>
      </c>
      <c r="AE1062" s="119">
        <v>0</v>
      </c>
      <c r="AF1062" s="119">
        <v>0</v>
      </c>
      <c r="AG1062" s="119">
        <v>0</v>
      </c>
      <c r="AH1062" s="119">
        <v>0</v>
      </c>
      <c r="AI1062" s="119">
        <v>0</v>
      </c>
      <c r="AJ1062" s="119">
        <v>0</v>
      </c>
      <c r="AK1062" s="119">
        <v>0</v>
      </c>
      <c r="AL1062" s="119">
        <v>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</row>
    <row r="1063" spans="1:55" ht="42" x14ac:dyDescent="0.45">
      <c r="A1063" s="260">
        <v>114</v>
      </c>
      <c r="B1063" s="173" t="s">
        <v>234</v>
      </c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20">
        <v>0</v>
      </c>
      <c r="M1063" s="120">
        <v>0</v>
      </c>
      <c r="N1063" s="120">
        <v>0</v>
      </c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20">
        <v>0</v>
      </c>
      <c r="Z1063" s="120">
        <v>0</v>
      </c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20">
        <v>0</v>
      </c>
      <c r="AQ1063" s="120">
        <v>0</v>
      </c>
      <c r="AR1063" s="120">
        <v>0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16"/>
      <c r="AZ1063" s="116"/>
      <c r="BA1063" s="120">
        <v>0</v>
      </c>
      <c r="BB1063" s="120">
        <v>0</v>
      </c>
      <c r="BC1063" s="120">
        <v>0</v>
      </c>
    </row>
    <row r="1064" spans="1:55" x14ac:dyDescent="0.45">
      <c r="A1064" s="261">
        <v>115</v>
      </c>
      <c r="B1064" s="174" t="s">
        <v>235</v>
      </c>
      <c r="C1064" s="119">
        <v>0.01</v>
      </c>
      <c r="D1064" s="119">
        <v>0.01</v>
      </c>
      <c r="E1064" s="119">
        <v>0.02</v>
      </c>
      <c r="F1064" s="119">
        <v>0.01</v>
      </c>
      <c r="G1064" s="119">
        <v>0.01</v>
      </c>
      <c r="H1064" s="119">
        <v>0.02</v>
      </c>
      <c r="I1064" s="119">
        <v>0.01</v>
      </c>
      <c r="J1064" s="119">
        <v>0.01</v>
      </c>
      <c r="K1064" s="119">
        <v>0.01</v>
      </c>
      <c r="L1064" s="119">
        <v>0.01</v>
      </c>
      <c r="M1064" s="119">
        <v>0.01</v>
      </c>
      <c r="N1064" s="119">
        <v>0.01</v>
      </c>
      <c r="O1064" s="119">
        <v>0.01</v>
      </c>
      <c r="P1064" s="119">
        <v>0.01</v>
      </c>
      <c r="Q1064" s="119">
        <v>0.01</v>
      </c>
      <c r="R1064" s="119">
        <v>0.01</v>
      </c>
      <c r="S1064" s="119">
        <v>0.01</v>
      </c>
      <c r="T1064" s="119">
        <v>0.01</v>
      </c>
      <c r="U1064" s="119">
        <v>0.01</v>
      </c>
      <c r="V1064" s="119">
        <v>0.01</v>
      </c>
      <c r="W1064" s="119">
        <v>0.01</v>
      </c>
      <c r="X1064" s="119">
        <v>0.01</v>
      </c>
      <c r="Y1064" s="119">
        <v>0.01</v>
      </c>
      <c r="Z1064" s="119">
        <v>0.01</v>
      </c>
      <c r="AA1064" s="119">
        <v>0.01</v>
      </c>
      <c r="AB1064" s="119">
        <v>0.01</v>
      </c>
      <c r="AC1064" s="119">
        <v>0.02</v>
      </c>
      <c r="AD1064" s="119">
        <v>0.02</v>
      </c>
      <c r="AE1064" s="119">
        <v>0.01</v>
      </c>
      <c r="AF1064" s="119">
        <v>0.01</v>
      </c>
      <c r="AG1064" s="119">
        <v>0.01</v>
      </c>
      <c r="AH1064" s="119">
        <v>0.01</v>
      </c>
      <c r="AI1064" s="119">
        <v>0.01</v>
      </c>
      <c r="AJ1064" s="119">
        <v>0.01</v>
      </c>
      <c r="AK1064" s="119">
        <v>0.01</v>
      </c>
      <c r="AL1064" s="119">
        <v>0.01</v>
      </c>
      <c r="AM1064" s="119">
        <v>0.02</v>
      </c>
      <c r="AN1064" s="119">
        <v>0.01</v>
      </c>
      <c r="AO1064" s="119">
        <v>0.01</v>
      </c>
      <c r="AP1064" s="119">
        <v>0.01</v>
      </c>
      <c r="AQ1064" s="119">
        <v>0.01</v>
      </c>
      <c r="AR1064" s="119">
        <v>0.01</v>
      </c>
      <c r="AS1064" s="119">
        <v>0.01</v>
      </c>
      <c r="AT1064" s="119">
        <v>0.01</v>
      </c>
      <c r="AU1064" s="119">
        <v>0.01</v>
      </c>
      <c r="AV1064" s="119">
        <v>0.01</v>
      </c>
      <c r="AW1064" s="119">
        <v>0.01</v>
      </c>
      <c r="AX1064" s="119">
        <v>0.01</v>
      </c>
      <c r="AY1064" s="119">
        <v>0.01</v>
      </c>
      <c r="AZ1064" s="119">
        <v>0.01</v>
      </c>
      <c r="BA1064" s="119">
        <v>0.01</v>
      </c>
      <c r="BB1064" s="119">
        <v>0.01</v>
      </c>
      <c r="BC1064" s="119">
        <v>0.01</v>
      </c>
    </row>
    <row r="1065" spans="1:55" ht="29.25" x14ac:dyDescent="0.45">
      <c r="A1065" s="260">
        <v>116</v>
      </c>
      <c r="B1065" s="173" t="s">
        <v>88</v>
      </c>
      <c r="C1065" s="120">
        <v>0.31</v>
      </c>
      <c r="D1065" s="120">
        <v>0.31</v>
      </c>
      <c r="E1065" s="120">
        <v>0.35</v>
      </c>
      <c r="F1065" s="120">
        <v>0.4</v>
      </c>
      <c r="G1065" s="120">
        <v>0.37</v>
      </c>
      <c r="H1065" s="120">
        <v>0.28999999999999998</v>
      </c>
      <c r="I1065" s="120">
        <v>0.3</v>
      </c>
      <c r="J1065" s="120">
        <v>0.32</v>
      </c>
      <c r="K1065" s="120">
        <v>0.36</v>
      </c>
      <c r="L1065" s="120">
        <v>0.33</v>
      </c>
      <c r="M1065" s="120">
        <v>0.36</v>
      </c>
      <c r="N1065" s="120">
        <v>0.35</v>
      </c>
      <c r="O1065" s="120">
        <v>0.37</v>
      </c>
      <c r="P1065" s="120">
        <v>0.32</v>
      </c>
      <c r="Q1065" s="120">
        <v>0.3</v>
      </c>
      <c r="R1065" s="120">
        <v>0.31</v>
      </c>
      <c r="S1065" s="120">
        <v>0.38</v>
      </c>
      <c r="T1065" s="120">
        <v>0.28000000000000003</v>
      </c>
      <c r="U1065" s="120">
        <v>0.4</v>
      </c>
      <c r="V1065" s="120">
        <v>0.38</v>
      </c>
      <c r="W1065" s="120">
        <v>0.39</v>
      </c>
      <c r="X1065" s="120">
        <v>0.38</v>
      </c>
      <c r="Y1065" s="120">
        <v>0.34</v>
      </c>
      <c r="Z1065" s="120">
        <v>0.35</v>
      </c>
      <c r="AA1065" s="120">
        <v>0.42</v>
      </c>
      <c r="AB1065" s="120">
        <v>0.32</v>
      </c>
      <c r="AC1065" s="120">
        <v>0.32</v>
      </c>
      <c r="AD1065" s="120">
        <v>0.3</v>
      </c>
      <c r="AE1065" s="120">
        <v>0.32</v>
      </c>
      <c r="AF1065" s="120">
        <v>0.28000000000000003</v>
      </c>
      <c r="AG1065" s="120">
        <v>0.3</v>
      </c>
      <c r="AH1065" s="120">
        <v>0.33</v>
      </c>
      <c r="AI1065" s="120">
        <v>0.37</v>
      </c>
      <c r="AJ1065" s="120">
        <v>0.32</v>
      </c>
      <c r="AK1065" s="120">
        <v>0.35</v>
      </c>
      <c r="AL1065" s="120">
        <v>0.36</v>
      </c>
      <c r="AM1065" s="120">
        <v>0.32</v>
      </c>
      <c r="AN1065" s="120">
        <v>0.28999999999999998</v>
      </c>
      <c r="AO1065" s="120">
        <v>0.33</v>
      </c>
      <c r="AP1065" s="120">
        <v>0.28000000000000003</v>
      </c>
      <c r="AQ1065" s="120">
        <v>0.28000000000000003</v>
      </c>
      <c r="AR1065" s="120">
        <v>0.3</v>
      </c>
      <c r="AS1065" s="120">
        <v>0.26</v>
      </c>
      <c r="AT1065" s="120">
        <v>0.26</v>
      </c>
      <c r="AU1065" s="120">
        <v>0.3</v>
      </c>
      <c r="AV1065" s="120">
        <v>0.27</v>
      </c>
      <c r="AW1065" s="120">
        <v>0.34</v>
      </c>
      <c r="AX1065" s="120">
        <v>0.31</v>
      </c>
      <c r="AY1065" s="120">
        <v>0.31</v>
      </c>
      <c r="AZ1065" s="120">
        <v>0.3</v>
      </c>
      <c r="BA1065" s="120">
        <v>0.33</v>
      </c>
      <c r="BB1065" s="120">
        <v>0.28999999999999998</v>
      </c>
      <c r="BC1065" s="120">
        <v>0.26</v>
      </c>
    </row>
    <row r="1066" spans="1:55" x14ac:dyDescent="0.45">
      <c r="A1066" s="261">
        <v>117</v>
      </c>
      <c r="B1066" s="174" t="s">
        <v>80</v>
      </c>
      <c r="C1066" s="119">
        <v>1.96</v>
      </c>
      <c r="D1066" s="119">
        <v>1.83</v>
      </c>
      <c r="E1066" s="119">
        <v>1.95</v>
      </c>
      <c r="F1066" s="119">
        <v>1.95</v>
      </c>
      <c r="G1066" s="119">
        <v>2.23</v>
      </c>
      <c r="H1066" s="119">
        <v>2.11</v>
      </c>
      <c r="I1066" s="119">
        <v>2.0499999999999998</v>
      </c>
      <c r="J1066" s="119">
        <v>1.87</v>
      </c>
      <c r="K1066" s="119">
        <v>2.0699999999999998</v>
      </c>
      <c r="L1066" s="119">
        <v>2.2400000000000002</v>
      </c>
      <c r="M1066" s="119">
        <v>1.78</v>
      </c>
      <c r="N1066" s="119">
        <v>1.83</v>
      </c>
      <c r="O1066" s="119">
        <v>1.91</v>
      </c>
      <c r="P1066" s="119">
        <v>2.02</v>
      </c>
      <c r="Q1066" s="119">
        <v>2.09</v>
      </c>
      <c r="R1066" s="119">
        <v>1.9</v>
      </c>
      <c r="S1066" s="119">
        <v>2.0299999999999998</v>
      </c>
      <c r="T1066" s="119">
        <v>1.94</v>
      </c>
      <c r="U1066" s="119">
        <v>2.06</v>
      </c>
      <c r="V1066" s="119">
        <v>2</v>
      </c>
      <c r="W1066" s="119">
        <v>1.92</v>
      </c>
      <c r="X1066" s="119">
        <v>1.98</v>
      </c>
      <c r="Y1066" s="119">
        <v>1.93</v>
      </c>
      <c r="Z1066" s="119">
        <v>2.23</v>
      </c>
      <c r="AA1066" s="119">
        <v>2.14</v>
      </c>
      <c r="AB1066" s="119">
        <v>2.08</v>
      </c>
      <c r="AC1066" s="119">
        <v>2.1</v>
      </c>
      <c r="AD1066" s="119">
        <v>2.09</v>
      </c>
      <c r="AE1066" s="119">
        <v>1.91</v>
      </c>
      <c r="AF1066" s="119">
        <v>2.0299999999999998</v>
      </c>
      <c r="AG1066" s="119">
        <v>2.12</v>
      </c>
      <c r="AH1066" s="119">
        <v>2.4300000000000002</v>
      </c>
      <c r="AI1066" s="119">
        <v>2.17</v>
      </c>
      <c r="AJ1066" s="119">
        <v>1.94</v>
      </c>
      <c r="AK1066" s="119">
        <v>1.93</v>
      </c>
      <c r="AL1066" s="119">
        <v>1.99</v>
      </c>
      <c r="AM1066" s="119">
        <v>2.14</v>
      </c>
      <c r="AN1066" s="119">
        <v>2.11</v>
      </c>
      <c r="AO1066" s="119">
        <v>2.08</v>
      </c>
      <c r="AP1066" s="119">
        <v>1.95</v>
      </c>
      <c r="AQ1066" s="119">
        <v>1.99</v>
      </c>
      <c r="AR1066" s="119">
        <v>1.96</v>
      </c>
      <c r="AS1066" s="119">
        <v>2.02</v>
      </c>
      <c r="AT1066" s="119">
        <v>3.04</v>
      </c>
      <c r="AU1066" s="119">
        <v>1.98</v>
      </c>
      <c r="AV1066" s="119">
        <v>2.0299999999999998</v>
      </c>
      <c r="AW1066" s="119">
        <v>1.98</v>
      </c>
      <c r="AX1066" s="119">
        <v>2.21</v>
      </c>
      <c r="AY1066" s="119">
        <v>2.11</v>
      </c>
      <c r="AZ1066" s="119">
        <v>2.15</v>
      </c>
      <c r="BA1066" s="119">
        <v>2.0099999999999998</v>
      </c>
      <c r="BB1066" s="119">
        <v>1.98</v>
      </c>
      <c r="BC1066" s="119">
        <v>2.14</v>
      </c>
    </row>
    <row r="1067" spans="1:55" x14ac:dyDescent="0.45">
      <c r="A1067" s="260">
        <v>118</v>
      </c>
      <c r="B1067" s="173" t="s">
        <v>236</v>
      </c>
      <c r="C1067" s="120">
        <v>0.02</v>
      </c>
      <c r="D1067" s="120">
        <v>0.01</v>
      </c>
      <c r="E1067" s="120">
        <v>0.01</v>
      </c>
      <c r="F1067" s="120">
        <v>0.01</v>
      </c>
      <c r="G1067" s="120">
        <v>0.01</v>
      </c>
      <c r="H1067" s="120">
        <v>0.02</v>
      </c>
      <c r="I1067" s="120">
        <v>0.14000000000000001</v>
      </c>
      <c r="J1067" s="120">
        <v>0.03</v>
      </c>
      <c r="K1067" s="120">
        <v>0.01</v>
      </c>
      <c r="L1067" s="120">
        <v>0.01</v>
      </c>
      <c r="M1067" s="120">
        <v>0.02</v>
      </c>
      <c r="N1067" s="120">
        <v>0.01</v>
      </c>
      <c r="O1067" s="120">
        <v>0.01</v>
      </c>
      <c r="P1067" s="120">
        <v>0.01</v>
      </c>
      <c r="Q1067" s="120">
        <v>0.01</v>
      </c>
      <c r="R1067" s="120">
        <v>0.01</v>
      </c>
      <c r="S1067" s="120">
        <v>0.01</v>
      </c>
      <c r="T1067" s="120">
        <v>0.02</v>
      </c>
      <c r="U1067" s="120">
        <v>0.02</v>
      </c>
      <c r="V1067" s="120">
        <v>0.03</v>
      </c>
      <c r="W1067" s="120">
        <v>0.02</v>
      </c>
      <c r="X1067" s="120">
        <v>0.01</v>
      </c>
      <c r="Y1067" s="120">
        <v>0.01</v>
      </c>
      <c r="Z1067" s="120">
        <v>0.01</v>
      </c>
      <c r="AA1067" s="120">
        <v>0.01</v>
      </c>
      <c r="AB1067" s="120">
        <v>0.02</v>
      </c>
      <c r="AC1067" s="120">
        <v>0.02</v>
      </c>
      <c r="AD1067" s="120">
        <v>0.01</v>
      </c>
      <c r="AE1067" s="120">
        <v>0.01</v>
      </c>
      <c r="AF1067" s="120">
        <v>0.02</v>
      </c>
      <c r="AG1067" s="120">
        <v>0.01</v>
      </c>
      <c r="AH1067" s="120">
        <v>0.02</v>
      </c>
      <c r="AI1067" s="120">
        <v>0.01</v>
      </c>
      <c r="AJ1067" s="120">
        <v>0.01</v>
      </c>
      <c r="AK1067" s="120">
        <v>0.01</v>
      </c>
      <c r="AL1067" s="120">
        <v>0.01</v>
      </c>
      <c r="AM1067" s="120">
        <v>0.01</v>
      </c>
      <c r="AN1067" s="120">
        <v>0.02</v>
      </c>
      <c r="AO1067" s="120">
        <v>0.01</v>
      </c>
      <c r="AP1067" s="120">
        <v>0.03</v>
      </c>
      <c r="AQ1067" s="120">
        <v>0.03</v>
      </c>
      <c r="AR1067" s="120">
        <v>0.04</v>
      </c>
      <c r="AS1067" s="120">
        <v>0.03</v>
      </c>
      <c r="AT1067" s="120">
        <v>0.03</v>
      </c>
      <c r="AU1067" s="120">
        <v>0.02</v>
      </c>
      <c r="AV1067" s="120">
        <v>0.05</v>
      </c>
      <c r="AW1067" s="120">
        <v>0.05</v>
      </c>
      <c r="AX1067" s="120">
        <v>0.01</v>
      </c>
      <c r="AY1067" s="120">
        <v>0.02</v>
      </c>
      <c r="AZ1067" s="120">
        <v>0.01</v>
      </c>
      <c r="BA1067" s="120">
        <v>0.02</v>
      </c>
      <c r="BB1067" s="120">
        <v>0.01</v>
      </c>
      <c r="BC1067" s="120">
        <v>0.03</v>
      </c>
    </row>
    <row r="1068" spans="1:55" x14ac:dyDescent="0.45">
      <c r="A1068" s="261">
        <v>119</v>
      </c>
      <c r="B1068" s="174" t="s">
        <v>96</v>
      </c>
      <c r="C1068" s="119">
        <v>0.16</v>
      </c>
      <c r="D1068" s="119">
        <v>0.17</v>
      </c>
      <c r="E1068" s="119">
        <v>0.17</v>
      </c>
      <c r="F1068" s="119">
        <v>0.17</v>
      </c>
      <c r="G1068" s="119">
        <v>0.2</v>
      </c>
      <c r="H1068" s="119">
        <v>0.21</v>
      </c>
      <c r="I1068" s="119">
        <v>0.2</v>
      </c>
      <c r="J1068" s="119">
        <v>0.19</v>
      </c>
      <c r="K1068" s="119">
        <v>0.23</v>
      </c>
      <c r="L1068" s="119">
        <v>0.22</v>
      </c>
      <c r="M1068" s="119">
        <v>0.19</v>
      </c>
      <c r="N1068" s="119">
        <v>0.21</v>
      </c>
      <c r="O1068" s="119">
        <v>0.17</v>
      </c>
      <c r="P1068" s="119">
        <v>0.19</v>
      </c>
      <c r="Q1068" s="119">
        <v>0.2</v>
      </c>
      <c r="R1068" s="119">
        <v>0.23</v>
      </c>
      <c r="S1068" s="119">
        <v>0.25</v>
      </c>
      <c r="T1068" s="119">
        <v>0.21</v>
      </c>
      <c r="U1068" s="119">
        <v>0.23</v>
      </c>
      <c r="V1068" s="119">
        <v>0.21</v>
      </c>
      <c r="W1068" s="119">
        <v>0.19</v>
      </c>
      <c r="X1068" s="119">
        <v>0.17</v>
      </c>
      <c r="Y1068" s="119">
        <v>0.18</v>
      </c>
      <c r="Z1068" s="119">
        <v>0.27</v>
      </c>
      <c r="AA1068" s="119">
        <v>0.19</v>
      </c>
      <c r="AB1068" s="119">
        <v>0.15</v>
      </c>
      <c r="AC1068" s="119">
        <v>0.17</v>
      </c>
      <c r="AD1068" s="119">
        <v>0.22</v>
      </c>
      <c r="AE1068" s="119">
        <v>0.17</v>
      </c>
      <c r="AF1068" s="119">
        <v>0.19</v>
      </c>
      <c r="AG1068" s="119">
        <v>0.19</v>
      </c>
      <c r="AH1068" s="119">
        <v>0.2</v>
      </c>
      <c r="AI1068" s="119">
        <v>0.16</v>
      </c>
      <c r="AJ1068" s="119">
        <v>0.18</v>
      </c>
      <c r="AK1068" s="119">
        <v>0.2</v>
      </c>
      <c r="AL1068" s="119">
        <v>0.16</v>
      </c>
      <c r="AM1068" s="119">
        <v>0.15</v>
      </c>
      <c r="AN1068" s="119">
        <v>0.16</v>
      </c>
      <c r="AO1068" s="119">
        <v>0.17</v>
      </c>
      <c r="AP1068" s="119">
        <v>0.15</v>
      </c>
      <c r="AQ1068" s="119">
        <v>0.18</v>
      </c>
      <c r="AR1068" s="119">
        <v>0.18</v>
      </c>
      <c r="AS1068" s="119">
        <v>0.17</v>
      </c>
      <c r="AT1068" s="119">
        <v>0.17</v>
      </c>
      <c r="AU1068" s="119">
        <v>0.16</v>
      </c>
      <c r="AV1068" s="119">
        <v>0.16</v>
      </c>
      <c r="AW1068" s="119">
        <v>0.16</v>
      </c>
      <c r="AX1068" s="119">
        <v>0.17</v>
      </c>
      <c r="AY1068" s="119">
        <v>0.15</v>
      </c>
      <c r="AZ1068" s="119">
        <v>0.16</v>
      </c>
      <c r="BA1068" s="119">
        <v>0.13</v>
      </c>
      <c r="BB1068" s="119">
        <v>0.14000000000000001</v>
      </c>
      <c r="BC1068" s="119">
        <v>0.17</v>
      </c>
    </row>
    <row r="1069" spans="1:55" x14ac:dyDescent="0.45">
      <c r="A1069" s="260">
        <v>120</v>
      </c>
      <c r="B1069" s="173" t="s">
        <v>237</v>
      </c>
      <c r="C1069" s="120">
        <v>0</v>
      </c>
      <c r="D1069" s="120">
        <v>0</v>
      </c>
      <c r="E1069" s="120">
        <v>0</v>
      </c>
      <c r="F1069" s="120">
        <v>0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0</v>
      </c>
      <c r="P1069" s="120">
        <v>0</v>
      </c>
      <c r="Q1069" s="120">
        <v>0</v>
      </c>
      <c r="R1069" s="120">
        <v>0</v>
      </c>
      <c r="S1069" s="120">
        <v>0</v>
      </c>
      <c r="T1069" s="120">
        <v>0</v>
      </c>
      <c r="U1069" s="120">
        <v>0.01</v>
      </c>
      <c r="V1069" s="120">
        <v>0.01</v>
      </c>
      <c r="W1069" s="120">
        <v>0.01</v>
      </c>
      <c r="X1069" s="120">
        <v>0.02</v>
      </c>
      <c r="Y1069" s="120">
        <v>0</v>
      </c>
      <c r="Z1069" s="120">
        <v>0</v>
      </c>
      <c r="AA1069" s="120">
        <v>0</v>
      </c>
      <c r="AB1069" s="120">
        <v>0.01</v>
      </c>
      <c r="AC1069" s="120">
        <v>0.01</v>
      </c>
      <c r="AD1069" s="120">
        <v>0</v>
      </c>
      <c r="AE1069" s="120">
        <v>0</v>
      </c>
      <c r="AF1069" s="120">
        <v>0</v>
      </c>
      <c r="AG1069" s="120">
        <v>0</v>
      </c>
      <c r="AH1069" s="120">
        <v>0</v>
      </c>
      <c r="AI1069" s="120">
        <v>0</v>
      </c>
      <c r="AJ1069" s="120">
        <v>0</v>
      </c>
      <c r="AK1069" s="120">
        <v>0</v>
      </c>
      <c r="AL1069" s="120">
        <v>0</v>
      </c>
      <c r="AM1069" s="120">
        <v>0</v>
      </c>
      <c r="AN1069" s="120">
        <v>0</v>
      </c>
      <c r="AO1069" s="120">
        <v>0</v>
      </c>
      <c r="AP1069" s="120">
        <v>0</v>
      </c>
      <c r="AQ1069" s="120">
        <v>0</v>
      </c>
      <c r="AR1069" s="120">
        <v>0</v>
      </c>
      <c r="AS1069" s="120">
        <v>0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</row>
    <row r="1070" spans="1:55" ht="42" x14ac:dyDescent="0.45">
      <c r="A1070" s="261">
        <v>121</v>
      </c>
      <c r="B1070" s="174" t="s">
        <v>238</v>
      </c>
      <c r="C1070" s="119">
        <v>0.04</v>
      </c>
      <c r="D1070" s="119">
        <v>0.03</v>
      </c>
      <c r="E1070" s="119">
        <v>0.04</v>
      </c>
      <c r="F1070" s="119">
        <v>0.04</v>
      </c>
      <c r="G1070" s="119">
        <v>0.03</v>
      </c>
      <c r="H1070" s="119">
        <v>0.04</v>
      </c>
      <c r="I1070" s="119">
        <v>0.05</v>
      </c>
      <c r="J1070" s="119">
        <v>0.04</v>
      </c>
      <c r="K1070" s="119">
        <v>0.05</v>
      </c>
      <c r="L1070" s="119">
        <v>0.05</v>
      </c>
      <c r="M1070" s="119">
        <v>0.04</v>
      </c>
      <c r="N1070" s="119">
        <v>0.05</v>
      </c>
      <c r="O1070" s="119">
        <v>0.05</v>
      </c>
      <c r="P1070" s="119">
        <v>0.05</v>
      </c>
      <c r="Q1070" s="119">
        <v>0.05</v>
      </c>
      <c r="R1070" s="119">
        <v>0.05</v>
      </c>
      <c r="S1070" s="119">
        <v>0.03</v>
      </c>
      <c r="T1070" s="119">
        <v>0.05</v>
      </c>
      <c r="U1070" s="119">
        <v>0.05</v>
      </c>
      <c r="V1070" s="119">
        <v>0.04</v>
      </c>
      <c r="W1070" s="119">
        <v>7.0000000000000007E-2</v>
      </c>
      <c r="X1070" s="119">
        <v>0.04</v>
      </c>
      <c r="Y1070" s="119">
        <v>0.06</v>
      </c>
      <c r="Z1070" s="119">
        <v>0.04</v>
      </c>
      <c r="AA1070" s="119">
        <v>0.04</v>
      </c>
      <c r="AB1070" s="119">
        <v>0.04</v>
      </c>
      <c r="AC1070" s="119">
        <v>0.03</v>
      </c>
      <c r="AD1070" s="119">
        <v>0.02</v>
      </c>
      <c r="AE1070" s="119">
        <v>0.02</v>
      </c>
      <c r="AF1070" s="119">
        <v>0.04</v>
      </c>
      <c r="AG1070" s="119">
        <v>0.04</v>
      </c>
      <c r="AH1070" s="119">
        <v>0.06</v>
      </c>
      <c r="AI1070" s="119">
        <v>0.05</v>
      </c>
      <c r="AJ1070" s="119">
        <v>0.04</v>
      </c>
      <c r="AK1070" s="119">
        <v>0.04</v>
      </c>
      <c r="AL1070" s="119">
        <v>0.04</v>
      </c>
      <c r="AM1070" s="119">
        <v>0.02</v>
      </c>
      <c r="AN1070" s="119">
        <v>0.02</v>
      </c>
      <c r="AO1070" s="119">
        <v>0.03</v>
      </c>
      <c r="AP1070" s="119">
        <v>0.01</v>
      </c>
      <c r="AQ1070" s="119">
        <v>0.04</v>
      </c>
      <c r="AR1070" s="119">
        <v>0.04</v>
      </c>
      <c r="AS1070" s="119">
        <v>0.03</v>
      </c>
      <c r="AT1070" s="119">
        <v>0.03</v>
      </c>
      <c r="AU1070" s="119">
        <v>0.02</v>
      </c>
      <c r="AV1070" s="119">
        <v>0.02</v>
      </c>
      <c r="AW1070" s="119">
        <v>0.03</v>
      </c>
      <c r="AX1070" s="119">
        <v>0.03</v>
      </c>
      <c r="AY1070" s="119">
        <v>0.02</v>
      </c>
      <c r="AZ1070" s="119">
        <v>0.03</v>
      </c>
      <c r="BA1070" s="119">
        <v>0.04</v>
      </c>
      <c r="BB1070" s="119">
        <v>0.04</v>
      </c>
      <c r="BC1070" s="119">
        <v>0.04</v>
      </c>
    </row>
    <row r="1071" spans="1:55" x14ac:dyDescent="0.45">
      <c r="A1071" s="260">
        <v>122</v>
      </c>
      <c r="B1071" s="173" t="s">
        <v>239</v>
      </c>
      <c r="C1071" s="120">
        <v>0.08</v>
      </c>
      <c r="D1071" s="120">
        <v>0.12</v>
      </c>
      <c r="E1071" s="120">
        <v>0.1</v>
      </c>
      <c r="F1071" s="120">
        <v>0.12</v>
      </c>
      <c r="G1071" s="120">
        <v>0.14000000000000001</v>
      </c>
      <c r="H1071" s="120">
        <v>0.12</v>
      </c>
      <c r="I1071" s="120">
        <v>0.11</v>
      </c>
      <c r="J1071" s="120">
        <v>0.11</v>
      </c>
      <c r="K1071" s="120">
        <v>0.1</v>
      </c>
      <c r="L1071" s="120">
        <v>0.14000000000000001</v>
      </c>
      <c r="M1071" s="120">
        <v>0.1</v>
      </c>
      <c r="N1071" s="120">
        <v>0.1</v>
      </c>
      <c r="O1071" s="120">
        <v>0.11</v>
      </c>
      <c r="P1071" s="120">
        <v>0.11</v>
      </c>
      <c r="Q1071" s="120">
        <v>0.09</v>
      </c>
      <c r="R1071" s="120">
        <v>0.06</v>
      </c>
      <c r="S1071" s="120">
        <v>0.06</v>
      </c>
      <c r="T1071" s="120">
        <v>0.04</v>
      </c>
      <c r="U1071" s="120">
        <v>0.05</v>
      </c>
      <c r="V1071" s="120">
        <v>0.05</v>
      </c>
      <c r="W1071" s="120">
        <v>0.03</v>
      </c>
      <c r="X1071" s="120">
        <v>0.02</v>
      </c>
      <c r="Y1071" s="120">
        <v>0.03</v>
      </c>
      <c r="Z1071" s="120">
        <v>0.06</v>
      </c>
      <c r="AA1071" s="120">
        <v>0.04</v>
      </c>
      <c r="AB1071" s="120">
        <v>0.05</v>
      </c>
      <c r="AC1071" s="120">
        <v>0.04</v>
      </c>
      <c r="AD1071" s="120">
        <v>0.04</v>
      </c>
      <c r="AE1071" s="120">
        <v>0.06</v>
      </c>
      <c r="AF1071" s="120">
        <v>0.06</v>
      </c>
      <c r="AG1071" s="120">
        <v>0.11</v>
      </c>
      <c r="AH1071" s="120">
        <v>0.05</v>
      </c>
      <c r="AI1071" s="120">
        <v>0.04</v>
      </c>
      <c r="AJ1071" s="120">
        <v>0.06</v>
      </c>
      <c r="AK1071" s="120">
        <v>0.05</v>
      </c>
      <c r="AL1071" s="120">
        <v>0.06</v>
      </c>
      <c r="AM1071" s="120">
        <v>0.05</v>
      </c>
      <c r="AN1071" s="120">
        <v>0.05</v>
      </c>
      <c r="AO1071" s="120">
        <v>0.05</v>
      </c>
      <c r="AP1071" s="120">
        <v>0.13</v>
      </c>
      <c r="AQ1071" s="120">
        <v>0.05</v>
      </c>
      <c r="AR1071" s="120">
        <v>0.04</v>
      </c>
      <c r="AS1071" s="120">
        <v>0.03</v>
      </c>
      <c r="AT1071" s="120">
        <v>0.05</v>
      </c>
      <c r="AU1071" s="120">
        <v>0.03</v>
      </c>
      <c r="AV1071" s="120">
        <v>0.03</v>
      </c>
      <c r="AW1071" s="120">
        <v>0.03</v>
      </c>
      <c r="AX1071" s="120">
        <v>0.04</v>
      </c>
      <c r="AY1071" s="120">
        <v>0.05</v>
      </c>
      <c r="AZ1071" s="120">
        <v>0.03</v>
      </c>
      <c r="BA1071" s="120">
        <v>0.05</v>
      </c>
      <c r="BB1071" s="120">
        <v>0.02</v>
      </c>
      <c r="BC1071" s="120">
        <v>0.05</v>
      </c>
    </row>
    <row r="1072" spans="1:55" ht="29.25" x14ac:dyDescent="0.45">
      <c r="A1072" s="261">
        <v>123</v>
      </c>
      <c r="B1072" s="174" t="s">
        <v>240</v>
      </c>
      <c r="C1072" s="119">
        <v>0.14000000000000001</v>
      </c>
      <c r="D1072" s="119">
        <v>0.15</v>
      </c>
      <c r="E1072" s="119">
        <v>0.18</v>
      </c>
      <c r="F1072" s="119">
        <v>0.17</v>
      </c>
      <c r="G1072" s="119">
        <v>0.15</v>
      </c>
      <c r="H1072" s="119">
        <v>0.16</v>
      </c>
      <c r="I1072" s="119">
        <v>0.22</v>
      </c>
      <c r="J1072" s="119">
        <v>0.17</v>
      </c>
      <c r="K1072" s="119">
        <v>0.16</v>
      </c>
      <c r="L1072" s="119">
        <v>0.11</v>
      </c>
      <c r="M1072" s="119">
        <v>0.13</v>
      </c>
      <c r="N1072" s="119">
        <v>0.13</v>
      </c>
      <c r="O1072" s="119">
        <v>0.16</v>
      </c>
      <c r="P1072" s="119">
        <v>0.17</v>
      </c>
      <c r="Q1072" s="119">
        <v>0.09</v>
      </c>
      <c r="R1072" s="119">
        <v>0.08</v>
      </c>
      <c r="S1072" s="119">
        <v>0.09</v>
      </c>
      <c r="T1072" s="119">
        <v>0.11</v>
      </c>
      <c r="U1072" s="119">
        <v>0.14000000000000001</v>
      </c>
      <c r="V1072" s="119">
        <v>0.1</v>
      </c>
      <c r="W1072" s="119">
        <v>0.05</v>
      </c>
      <c r="X1072" s="119">
        <v>0.03</v>
      </c>
      <c r="Y1072" s="119">
        <v>0.05</v>
      </c>
      <c r="Z1072" s="119">
        <v>7.0000000000000007E-2</v>
      </c>
      <c r="AA1072" s="119">
        <v>0.03</v>
      </c>
      <c r="AB1072" s="119">
        <v>0.05</v>
      </c>
      <c r="AC1072" s="119">
        <v>0.08</v>
      </c>
      <c r="AD1072" s="119">
        <v>0.06</v>
      </c>
      <c r="AE1072" s="119">
        <v>0.04</v>
      </c>
      <c r="AF1072" s="119">
        <v>0.03</v>
      </c>
      <c r="AG1072" s="119">
        <v>0.04</v>
      </c>
      <c r="AH1072" s="119">
        <v>0.05</v>
      </c>
      <c r="AI1072" s="119">
        <v>0.05</v>
      </c>
      <c r="AJ1072" s="119">
        <v>0.06</v>
      </c>
      <c r="AK1072" s="119">
        <v>7.0000000000000007E-2</v>
      </c>
      <c r="AL1072" s="119">
        <v>0.09</v>
      </c>
      <c r="AM1072" s="119">
        <v>0.04</v>
      </c>
      <c r="AN1072" s="119">
        <v>0.06</v>
      </c>
      <c r="AO1072" s="119">
        <v>0.11</v>
      </c>
      <c r="AP1072" s="119">
        <v>7.0000000000000007E-2</v>
      </c>
      <c r="AQ1072" s="119">
        <v>0.1</v>
      </c>
      <c r="AR1072" s="119">
        <v>0.08</v>
      </c>
      <c r="AS1072" s="119">
        <v>0.11</v>
      </c>
      <c r="AT1072" s="119">
        <v>0.1</v>
      </c>
      <c r="AU1072" s="119">
        <v>0.12</v>
      </c>
      <c r="AV1072" s="119">
        <v>0.09</v>
      </c>
      <c r="AW1072" s="119">
        <v>0.11</v>
      </c>
      <c r="AX1072" s="119">
        <v>0.13</v>
      </c>
      <c r="AY1072" s="119">
        <v>0.09</v>
      </c>
      <c r="AZ1072" s="119">
        <v>0.11</v>
      </c>
      <c r="BA1072" s="119">
        <v>0.1</v>
      </c>
      <c r="BB1072" s="119">
        <v>7.0000000000000007E-2</v>
      </c>
      <c r="BC1072" s="119">
        <v>0.1</v>
      </c>
    </row>
    <row r="1073" spans="1:55" ht="29.25" x14ac:dyDescent="0.45">
      <c r="A1073" s="260">
        <v>124</v>
      </c>
      <c r="B1073" s="173" t="s">
        <v>54</v>
      </c>
      <c r="C1073" s="120">
        <v>0.04</v>
      </c>
      <c r="D1073" s="120">
        <v>0.03</v>
      </c>
      <c r="E1073" s="120">
        <v>0.03</v>
      </c>
      <c r="F1073" s="120">
        <v>0.03</v>
      </c>
      <c r="G1073" s="120">
        <v>0.03</v>
      </c>
      <c r="H1073" s="120">
        <v>0.04</v>
      </c>
      <c r="I1073" s="120">
        <v>0.04</v>
      </c>
      <c r="J1073" s="120">
        <v>0.05</v>
      </c>
      <c r="K1073" s="120">
        <v>0.03</v>
      </c>
      <c r="L1073" s="120">
        <v>0.05</v>
      </c>
      <c r="M1073" s="120">
        <v>0.04</v>
      </c>
      <c r="N1073" s="120">
        <v>0.03</v>
      </c>
      <c r="O1073" s="120">
        <v>0.03</v>
      </c>
      <c r="P1073" s="120">
        <v>0.02</v>
      </c>
      <c r="Q1073" s="120">
        <v>0.02</v>
      </c>
      <c r="R1073" s="120">
        <v>0.03</v>
      </c>
      <c r="S1073" s="120">
        <v>0.02</v>
      </c>
      <c r="T1073" s="120">
        <v>0.03</v>
      </c>
      <c r="U1073" s="120">
        <v>0.02</v>
      </c>
      <c r="V1073" s="120">
        <v>0.02</v>
      </c>
      <c r="W1073" s="120">
        <v>0.02</v>
      </c>
      <c r="X1073" s="120">
        <v>0.02</v>
      </c>
      <c r="Y1073" s="120">
        <v>0.02</v>
      </c>
      <c r="Z1073" s="120">
        <v>0.02</v>
      </c>
      <c r="AA1073" s="120">
        <v>0.02</v>
      </c>
      <c r="AB1073" s="120">
        <v>0.02</v>
      </c>
      <c r="AC1073" s="120">
        <v>0.02</v>
      </c>
      <c r="AD1073" s="120">
        <v>0.02</v>
      </c>
      <c r="AE1073" s="120">
        <v>0.02</v>
      </c>
      <c r="AF1073" s="120">
        <v>0.02</v>
      </c>
      <c r="AG1073" s="120">
        <v>0.02</v>
      </c>
      <c r="AH1073" s="120">
        <v>0.04</v>
      </c>
      <c r="AI1073" s="120">
        <v>0.02</v>
      </c>
      <c r="AJ1073" s="120">
        <v>0.02</v>
      </c>
      <c r="AK1073" s="120">
        <v>0.02</v>
      </c>
      <c r="AL1073" s="120">
        <v>0.03</v>
      </c>
      <c r="AM1073" s="120">
        <v>0.02</v>
      </c>
      <c r="AN1073" s="120">
        <v>0.02</v>
      </c>
      <c r="AO1073" s="120">
        <v>0.03</v>
      </c>
      <c r="AP1073" s="120">
        <v>0.02</v>
      </c>
      <c r="AQ1073" s="120">
        <v>0.03</v>
      </c>
      <c r="AR1073" s="120">
        <v>0.02</v>
      </c>
      <c r="AS1073" s="120">
        <v>0.02</v>
      </c>
      <c r="AT1073" s="120">
        <v>0.02</v>
      </c>
      <c r="AU1073" s="120">
        <v>0.02</v>
      </c>
      <c r="AV1073" s="120">
        <v>0.02</v>
      </c>
      <c r="AW1073" s="120">
        <v>0.02</v>
      </c>
      <c r="AX1073" s="120">
        <v>0.02</v>
      </c>
      <c r="AY1073" s="120">
        <v>0.02</v>
      </c>
      <c r="AZ1073" s="120">
        <v>0.02</v>
      </c>
      <c r="BA1073" s="120">
        <v>0.02</v>
      </c>
      <c r="BB1073" s="120">
        <v>0.01</v>
      </c>
      <c r="BC1073" s="120">
        <v>0.02</v>
      </c>
    </row>
    <row r="1074" spans="1:55" x14ac:dyDescent="0.45">
      <c r="A1074" s="261">
        <v>125</v>
      </c>
      <c r="B1074" s="174" t="s">
        <v>92</v>
      </c>
      <c r="C1074" s="119">
        <v>0.39</v>
      </c>
      <c r="D1074" s="119">
        <v>0.43</v>
      </c>
      <c r="E1074" s="119">
        <v>0.48</v>
      </c>
      <c r="F1074" s="119">
        <v>0.45</v>
      </c>
      <c r="G1074" s="119">
        <v>0.45</v>
      </c>
      <c r="H1074" s="119">
        <v>0.43</v>
      </c>
      <c r="I1074" s="119">
        <v>0.51</v>
      </c>
      <c r="J1074" s="119">
        <v>0.49</v>
      </c>
      <c r="K1074" s="119">
        <v>0.56000000000000005</v>
      </c>
      <c r="L1074" s="119">
        <v>0.55000000000000004</v>
      </c>
      <c r="M1074" s="119">
        <v>0.49</v>
      </c>
      <c r="N1074" s="119">
        <v>0.46</v>
      </c>
      <c r="O1074" s="119">
        <v>0.42</v>
      </c>
      <c r="P1074" s="119">
        <v>0.46</v>
      </c>
      <c r="Q1074" s="119">
        <v>0.52</v>
      </c>
      <c r="R1074" s="119">
        <v>0.5</v>
      </c>
      <c r="S1074" s="119">
        <v>0.44</v>
      </c>
      <c r="T1074" s="119">
        <v>0.51</v>
      </c>
      <c r="U1074" s="119">
        <v>0.53</v>
      </c>
      <c r="V1074" s="119">
        <v>0.43</v>
      </c>
      <c r="W1074" s="119">
        <v>0.42</v>
      </c>
      <c r="X1074" s="119">
        <v>0.45</v>
      </c>
      <c r="Y1074" s="119">
        <v>0.49</v>
      </c>
      <c r="Z1074" s="119">
        <v>0.48</v>
      </c>
      <c r="AA1074" s="119">
        <v>0.41</v>
      </c>
      <c r="AB1074" s="119">
        <v>0.36</v>
      </c>
      <c r="AC1074" s="119">
        <v>0.39</v>
      </c>
      <c r="AD1074" s="119">
        <v>0.36</v>
      </c>
      <c r="AE1074" s="119">
        <v>0.35</v>
      </c>
      <c r="AF1074" s="119">
        <v>0.4</v>
      </c>
      <c r="AG1074" s="119">
        <v>0.35</v>
      </c>
      <c r="AH1074" s="119">
        <v>0.35</v>
      </c>
      <c r="AI1074" s="119">
        <v>0.39</v>
      </c>
      <c r="AJ1074" s="119">
        <v>0.26</v>
      </c>
      <c r="AK1074" s="119">
        <v>0.34</v>
      </c>
      <c r="AL1074" s="119">
        <v>0.34</v>
      </c>
      <c r="AM1074" s="119">
        <v>0.3</v>
      </c>
      <c r="AN1074" s="119">
        <v>0.3</v>
      </c>
      <c r="AO1074" s="119">
        <v>0.3</v>
      </c>
      <c r="AP1074" s="119">
        <v>0.25</v>
      </c>
      <c r="AQ1074" s="119">
        <v>0.2</v>
      </c>
      <c r="AR1074" s="119">
        <v>0.23</v>
      </c>
      <c r="AS1074" s="119">
        <v>0.28000000000000003</v>
      </c>
      <c r="AT1074" s="119">
        <v>0.28000000000000003</v>
      </c>
      <c r="AU1074" s="119">
        <v>0.28000000000000003</v>
      </c>
      <c r="AV1074" s="119">
        <v>0.34</v>
      </c>
      <c r="AW1074" s="119">
        <v>0.31</v>
      </c>
      <c r="AX1074" s="119">
        <v>0.37</v>
      </c>
      <c r="AY1074" s="119">
        <v>0.32</v>
      </c>
      <c r="AZ1074" s="119">
        <v>0.28999999999999998</v>
      </c>
      <c r="BA1074" s="119">
        <v>0.38</v>
      </c>
      <c r="BB1074" s="119">
        <v>0.37</v>
      </c>
      <c r="BC1074" s="119">
        <v>0.32</v>
      </c>
    </row>
    <row r="1075" spans="1:55" ht="29.25" x14ac:dyDescent="0.45">
      <c r="A1075" s="260">
        <v>126</v>
      </c>
      <c r="B1075" s="173" t="s">
        <v>241</v>
      </c>
      <c r="C1075" s="116"/>
      <c r="D1075" s="116"/>
      <c r="E1075" s="116"/>
      <c r="F1075" s="116"/>
      <c r="G1075" s="116"/>
      <c r="H1075" s="116"/>
      <c r="I1075" s="116"/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20">
        <v>0</v>
      </c>
      <c r="Z1075" s="120">
        <v>0</v>
      </c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20">
        <v>0</v>
      </c>
      <c r="AM1075" s="116"/>
      <c r="AN1075" s="116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  <c r="BB1075" s="116"/>
      <c r="BC1075" s="116"/>
    </row>
    <row r="1076" spans="1:55" x14ac:dyDescent="0.45">
      <c r="A1076" s="261">
        <v>127</v>
      </c>
      <c r="B1076" s="174" t="s">
        <v>242</v>
      </c>
      <c r="C1076" s="117"/>
      <c r="D1076" s="119">
        <v>0</v>
      </c>
      <c r="E1076" s="119">
        <v>0</v>
      </c>
      <c r="F1076" s="119">
        <v>0</v>
      </c>
      <c r="G1076" s="119">
        <v>0.04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0.03</v>
      </c>
      <c r="M1076" s="119">
        <v>0</v>
      </c>
      <c r="N1076" s="119">
        <v>0</v>
      </c>
      <c r="O1076" s="119">
        <v>0</v>
      </c>
      <c r="P1076" s="119">
        <v>0</v>
      </c>
      <c r="Q1076" s="119">
        <v>0</v>
      </c>
      <c r="R1076" s="119">
        <v>0.03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>
        <v>0</v>
      </c>
      <c r="AB1076" s="119">
        <v>0</v>
      </c>
      <c r="AC1076" s="119">
        <v>0</v>
      </c>
      <c r="AD1076" s="119">
        <v>0</v>
      </c>
      <c r="AE1076" s="119">
        <v>0</v>
      </c>
      <c r="AF1076" s="119">
        <v>0</v>
      </c>
      <c r="AG1076" s="119">
        <v>0</v>
      </c>
      <c r="AH1076" s="119">
        <v>0</v>
      </c>
      <c r="AI1076" s="119">
        <v>0</v>
      </c>
      <c r="AJ1076" s="119">
        <v>0</v>
      </c>
      <c r="AK1076" s="119">
        <v>0</v>
      </c>
      <c r="AL1076" s="119">
        <v>0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0.01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0.03</v>
      </c>
      <c r="AZ1076" s="119">
        <v>0</v>
      </c>
      <c r="BA1076" s="119">
        <v>0</v>
      </c>
      <c r="BB1076" s="119">
        <v>0</v>
      </c>
      <c r="BC1076" s="119">
        <v>0</v>
      </c>
    </row>
    <row r="1077" spans="1:55" x14ac:dyDescent="0.45">
      <c r="A1077" s="260">
        <v>128</v>
      </c>
      <c r="B1077" s="173" t="s">
        <v>89</v>
      </c>
      <c r="C1077" s="120">
        <v>0.38</v>
      </c>
      <c r="D1077" s="120">
        <v>0.35</v>
      </c>
      <c r="E1077" s="120">
        <v>0.33</v>
      </c>
      <c r="F1077" s="120">
        <v>0.43</v>
      </c>
      <c r="G1077" s="120">
        <v>0.35</v>
      </c>
      <c r="H1077" s="120">
        <v>0.35</v>
      </c>
      <c r="I1077" s="120">
        <v>0.35</v>
      </c>
      <c r="J1077" s="120">
        <v>0.32</v>
      </c>
      <c r="K1077" s="120">
        <v>0.33</v>
      </c>
      <c r="L1077" s="120">
        <v>0.33</v>
      </c>
      <c r="M1077" s="120">
        <v>0.3</v>
      </c>
      <c r="N1077" s="120">
        <v>0.31</v>
      </c>
      <c r="O1077" s="120">
        <v>0.51</v>
      </c>
      <c r="P1077" s="120">
        <v>0.33</v>
      </c>
      <c r="Q1077" s="120">
        <v>0.38</v>
      </c>
      <c r="R1077" s="120">
        <v>0.33</v>
      </c>
      <c r="S1077" s="120">
        <v>0.35</v>
      </c>
      <c r="T1077" s="120">
        <v>0.31</v>
      </c>
      <c r="U1077" s="120">
        <v>0.38</v>
      </c>
      <c r="V1077" s="120">
        <v>0.32</v>
      </c>
      <c r="W1077" s="120">
        <v>0.36</v>
      </c>
      <c r="X1077" s="120">
        <v>0.43</v>
      </c>
      <c r="Y1077" s="120">
        <v>0.43</v>
      </c>
      <c r="Z1077" s="120">
        <v>0.54</v>
      </c>
      <c r="AA1077" s="120">
        <v>0.48</v>
      </c>
      <c r="AB1077" s="120">
        <v>0.44</v>
      </c>
      <c r="AC1077" s="120">
        <v>0.48</v>
      </c>
      <c r="AD1077" s="120">
        <v>0.5</v>
      </c>
      <c r="AE1077" s="120">
        <v>0.51</v>
      </c>
      <c r="AF1077" s="120">
        <v>0.46</v>
      </c>
      <c r="AG1077" s="120">
        <v>0.45</v>
      </c>
      <c r="AH1077" s="120">
        <v>0.44</v>
      </c>
      <c r="AI1077" s="120">
        <v>0.38</v>
      </c>
      <c r="AJ1077" s="120">
        <v>0.37</v>
      </c>
      <c r="AK1077" s="120">
        <v>0.41</v>
      </c>
      <c r="AL1077" s="120">
        <v>0.38</v>
      </c>
      <c r="AM1077" s="120">
        <v>0.44</v>
      </c>
      <c r="AN1077" s="120">
        <v>0.41</v>
      </c>
      <c r="AO1077" s="120">
        <v>0.46</v>
      </c>
      <c r="AP1077" s="120">
        <v>0.48</v>
      </c>
      <c r="AQ1077" s="120">
        <v>0.48</v>
      </c>
      <c r="AR1077" s="120">
        <v>0.38</v>
      </c>
      <c r="AS1077" s="120">
        <v>0.41</v>
      </c>
      <c r="AT1077" s="120">
        <v>0.4</v>
      </c>
      <c r="AU1077" s="120">
        <v>0.34</v>
      </c>
      <c r="AV1077" s="120">
        <v>0.43</v>
      </c>
      <c r="AW1077" s="120">
        <v>0.33</v>
      </c>
      <c r="AX1077" s="120">
        <v>0.41</v>
      </c>
      <c r="AY1077" s="120">
        <v>0.44</v>
      </c>
      <c r="AZ1077" s="120">
        <v>0.42</v>
      </c>
      <c r="BA1077" s="120">
        <v>0.49</v>
      </c>
      <c r="BB1077" s="120">
        <v>0.48</v>
      </c>
      <c r="BC1077" s="120">
        <v>0.47</v>
      </c>
    </row>
    <row r="1078" spans="1:55" ht="29.25" x14ac:dyDescent="0.45">
      <c r="A1078" s="261">
        <v>129</v>
      </c>
      <c r="B1078" s="174" t="s">
        <v>243</v>
      </c>
      <c r="C1078" s="119">
        <v>0.03</v>
      </c>
      <c r="D1078" s="119">
        <v>0.02</v>
      </c>
      <c r="E1078" s="119">
        <v>0.03</v>
      </c>
      <c r="F1078" s="119">
        <v>0.02</v>
      </c>
      <c r="G1078" s="119">
        <v>0.02</v>
      </c>
      <c r="H1078" s="119">
        <v>0.03</v>
      </c>
      <c r="I1078" s="119">
        <v>0.02</v>
      </c>
      <c r="J1078" s="119">
        <v>0.03</v>
      </c>
      <c r="K1078" s="119">
        <v>0.02</v>
      </c>
      <c r="L1078" s="119">
        <v>0.04</v>
      </c>
      <c r="M1078" s="119">
        <v>0.02</v>
      </c>
      <c r="N1078" s="119">
        <v>0.02</v>
      </c>
      <c r="O1078" s="119">
        <v>0.02</v>
      </c>
      <c r="P1078" s="119">
        <v>0.02</v>
      </c>
      <c r="Q1078" s="119">
        <v>0.02</v>
      </c>
      <c r="R1078" s="119">
        <v>0.03</v>
      </c>
      <c r="S1078" s="119">
        <v>0.03</v>
      </c>
      <c r="T1078" s="119">
        <v>0.04</v>
      </c>
      <c r="U1078" s="119">
        <v>0.04</v>
      </c>
      <c r="V1078" s="119">
        <v>0.03</v>
      </c>
      <c r="W1078" s="119">
        <v>0.02</v>
      </c>
      <c r="X1078" s="119">
        <v>0.01</v>
      </c>
      <c r="Y1078" s="119">
        <v>0.01</v>
      </c>
      <c r="Z1078" s="119">
        <v>0.02</v>
      </c>
      <c r="AA1078" s="119">
        <v>0.02</v>
      </c>
      <c r="AB1078" s="119">
        <v>0.03</v>
      </c>
      <c r="AC1078" s="119">
        <v>0.02</v>
      </c>
      <c r="AD1078" s="119">
        <v>0.03</v>
      </c>
      <c r="AE1078" s="119">
        <v>0.03</v>
      </c>
      <c r="AF1078" s="119">
        <v>0.03</v>
      </c>
      <c r="AG1078" s="119">
        <v>0.02</v>
      </c>
      <c r="AH1078" s="119">
        <v>0.01</v>
      </c>
      <c r="AI1078" s="119">
        <v>0.02</v>
      </c>
      <c r="AJ1078" s="119">
        <v>0.02</v>
      </c>
      <c r="AK1078" s="119">
        <v>0.02</v>
      </c>
      <c r="AL1078" s="119">
        <v>0.02</v>
      </c>
      <c r="AM1078" s="119">
        <v>0.02</v>
      </c>
      <c r="AN1078" s="119">
        <v>0.01</v>
      </c>
      <c r="AO1078" s="119">
        <v>0.01</v>
      </c>
      <c r="AP1078" s="119">
        <v>0.02</v>
      </c>
      <c r="AQ1078" s="119">
        <v>0.03</v>
      </c>
      <c r="AR1078" s="119">
        <v>0.02</v>
      </c>
      <c r="AS1078" s="119">
        <v>0.02</v>
      </c>
      <c r="AT1078" s="119">
        <v>0.03</v>
      </c>
      <c r="AU1078" s="119">
        <v>0.02</v>
      </c>
      <c r="AV1078" s="119">
        <v>0.03</v>
      </c>
      <c r="AW1078" s="119">
        <v>0.02</v>
      </c>
      <c r="AX1078" s="119">
        <v>0.02</v>
      </c>
      <c r="AY1078" s="119">
        <v>0.01</v>
      </c>
      <c r="AZ1078" s="119">
        <v>0.02</v>
      </c>
      <c r="BA1078" s="119">
        <v>0.01</v>
      </c>
      <c r="BB1078" s="119">
        <v>0.02</v>
      </c>
      <c r="BC1078" s="119">
        <v>0.02</v>
      </c>
    </row>
    <row r="1079" spans="1:55" x14ac:dyDescent="0.45">
      <c r="A1079" s="260">
        <v>130</v>
      </c>
      <c r="B1079" s="173" t="s">
        <v>244</v>
      </c>
      <c r="C1079" s="120">
        <v>0.13</v>
      </c>
      <c r="D1079" s="120">
        <v>0.15</v>
      </c>
      <c r="E1079" s="120">
        <v>0.17</v>
      </c>
      <c r="F1079" s="120">
        <v>0.11</v>
      </c>
      <c r="G1079" s="120">
        <v>0.12</v>
      </c>
      <c r="H1079" s="120">
        <v>0.14000000000000001</v>
      </c>
      <c r="I1079" s="120">
        <v>0.14000000000000001</v>
      </c>
      <c r="J1079" s="120">
        <v>0.13</v>
      </c>
      <c r="K1079" s="120">
        <v>0.15</v>
      </c>
      <c r="L1079" s="120">
        <v>0.14000000000000001</v>
      </c>
      <c r="M1079" s="120">
        <v>0.15</v>
      </c>
      <c r="N1079" s="120">
        <v>0.13</v>
      </c>
      <c r="O1079" s="120">
        <v>0.1</v>
      </c>
      <c r="P1079" s="120">
        <v>0.1</v>
      </c>
      <c r="Q1079" s="120">
        <v>0.1</v>
      </c>
      <c r="R1079" s="120">
        <v>0.1</v>
      </c>
      <c r="S1079" s="120">
        <v>0.11</v>
      </c>
      <c r="T1079" s="120">
        <v>0.09</v>
      </c>
      <c r="U1079" s="120">
        <v>0.11</v>
      </c>
      <c r="V1079" s="120">
        <v>0.1</v>
      </c>
      <c r="W1079" s="120">
        <v>0.11</v>
      </c>
      <c r="X1079" s="120">
        <v>0.12</v>
      </c>
      <c r="Y1079" s="120">
        <v>0.11</v>
      </c>
      <c r="Z1079" s="120">
        <v>0.09</v>
      </c>
      <c r="AA1079" s="120">
        <v>7.0000000000000007E-2</v>
      </c>
      <c r="AB1079" s="120">
        <v>0.05</v>
      </c>
      <c r="AC1079" s="120">
        <v>0.06</v>
      </c>
      <c r="AD1079" s="120">
        <v>0.08</v>
      </c>
      <c r="AE1079" s="120">
        <v>0.08</v>
      </c>
      <c r="AF1079" s="120">
        <v>0.09</v>
      </c>
      <c r="AG1079" s="120">
        <v>0.08</v>
      </c>
      <c r="AH1079" s="120">
        <v>0.09</v>
      </c>
      <c r="AI1079" s="120">
        <v>0.09</v>
      </c>
      <c r="AJ1079" s="120">
        <v>0.12</v>
      </c>
      <c r="AK1079" s="120">
        <v>0.09</v>
      </c>
      <c r="AL1079" s="120">
        <v>7.0000000000000007E-2</v>
      </c>
      <c r="AM1079" s="120">
        <v>0.11</v>
      </c>
      <c r="AN1079" s="120">
        <v>0.08</v>
      </c>
      <c r="AO1079" s="120">
        <v>0.1</v>
      </c>
      <c r="AP1079" s="120">
        <v>7.0000000000000007E-2</v>
      </c>
      <c r="AQ1079" s="120">
        <v>0.08</v>
      </c>
      <c r="AR1079" s="120">
        <v>0.1</v>
      </c>
      <c r="AS1079" s="120">
        <v>0.08</v>
      </c>
      <c r="AT1079" s="120">
        <v>0.08</v>
      </c>
      <c r="AU1079" s="120">
        <v>0.08</v>
      </c>
      <c r="AV1079" s="120">
        <v>0.09</v>
      </c>
      <c r="AW1079" s="120">
        <v>0.09</v>
      </c>
      <c r="AX1079" s="120">
        <v>7.0000000000000007E-2</v>
      </c>
      <c r="AY1079" s="120">
        <v>0.06</v>
      </c>
      <c r="AZ1079" s="120">
        <v>0.08</v>
      </c>
      <c r="BA1079" s="120">
        <v>0.09</v>
      </c>
      <c r="BB1079" s="120">
        <v>0.08</v>
      </c>
      <c r="BC1079" s="120">
        <v>0.06</v>
      </c>
    </row>
    <row r="1080" spans="1:55" x14ac:dyDescent="0.45">
      <c r="A1080" s="261">
        <v>131</v>
      </c>
      <c r="B1080" s="174" t="s">
        <v>245</v>
      </c>
      <c r="C1080" s="119">
        <v>0.02</v>
      </c>
      <c r="D1080" s="119">
        <v>0.02</v>
      </c>
      <c r="E1080" s="119">
        <v>0.02</v>
      </c>
      <c r="F1080" s="119">
        <v>0.03</v>
      </c>
      <c r="G1080" s="119">
        <v>0.03</v>
      </c>
      <c r="H1080" s="119">
        <v>0.02</v>
      </c>
      <c r="I1080" s="119">
        <v>0.04</v>
      </c>
      <c r="J1080" s="119">
        <v>0.03</v>
      </c>
      <c r="K1080" s="119">
        <v>0.02</v>
      </c>
      <c r="L1080" s="119">
        <v>0.03</v>
      </c>
      <c r="M1080" s="119">
        <v>0.03</v>
      </c>
      <c r="N1080" s="119">
        <v>0.02</v>
      </c>
      <c r="O1080" s="119">
        <v>0.03</v>
      </c>
      <c r="P1080" s="119">
        <v>0.03</v>
      </c>
      <c r="Q1080" s="119">
        <v>0.03</v>
      </c>
      <c r="R1080" s="119">
        <v>0.02</v>
      </c>
      <c r="S1080" s="119">
        <v>0.02</v>
      </c>
      <c r="T1080" s="119">
        <v>0.02</v>
      </c>
      <c r="U1080" s="119">
        <v>0.02</v>
      </c>
      <c r="V1080" s="119">
        <v>0.02</v>
      </c>
      <c r="W1080" s="119">
        <v>0.03</v>
      </c>
      <c r="X1080" s="119">
        <v>0.03</v>
      </c>
      <c r="Y1080" s="119">
        <v>0.03</v>
      </c>
      <c r="Z1080" s="119">
        <v>0.02</v>
      </c>
      <c r="AA1080" s="119">
        <v>0.03</v>
      </c>
      <c r="AB1080" s="119">
        <v>0.02</v>
      </c>
      <c r="AC1080" s="119">
        <v>0.03</v>
      </c>
      <c r="AD1080" s="119">
        <v>0.04</v>
      </c>
      <c r="AE1080" s="119">
        <v>0.03</v>
      </c>
      <c r="AF1080" s="119">
        <v>0.04</v>
      </c>
      <c r="AG1080" s="119">
        <v>0.02</v>
      </c>
      <c r="AH1080" s="119">
        <v>0.04</v>
      </c>
      <c r="AI1080" s="119">
        <v>0.03</v>
      </c>
      <c r="AJ1080" s="119">
        <v>0.02</v>
      </c>
      <c r="AK1080" s="119">
        <v>0.03</v>
      </c>
      <c r="AL1080" s="119">
        <v>0.03</v>
      </c>
      <c r="AM1080" s="119">
        <v>0.03</v>
      </c>
      <c r="AN1080" s="119">
        <v>0.02</v>
      </c>
      <c r="AO1080" s="119">
        <v>0.03</v>
      </c>
      <c r="AP1080" s="119">
        <v>0.02</v>
      </c>
      <c r="AQ1080" s="119">
        <v>0.02</v>
      </c>
      <c r="AR1080" s="119">
        <v>0.02</v>
      </c>
      <c r="AS1080" s="119">
        <v>0.02</v>
      </c>
      <c r="AT1080" s="119">
        <v>0.03</v>
      </c>
      <c r="AU1080" s="119">
        <v>0.02</v>
      </c>
      <c r="AV1080" s="119">
        <v>0.02</v>
      </c>
      <c r="AW1080" s="119">
        <v>0.03</v>
      </c>
      <c r="AX1080" s="119">
        <v>0.03</v>
      </c>
      <c r="AY1080" s="119">
        <v>0.05</v>
      </c>
      <c r="AZ1080" s="119">
        <v>0.04</v>
      </c>
      <c r="BA1080" s="119">
        <v>0.03</v>
      </c>
      <c r="BB1080" s="119">
        <v>0.02</v>
      </c>
      <c r="BC1080" s="119">
        <v>0.02</v>
      </c>
    </row>
    <row r="1081" spans="1:55" ht="42" x14ac:dyDescent="0.45">
      <c r="A1081" s="260">
        <v>132</v>
      </c>
      <c r="B1081" s="173" t="s">
        <v>246</v>
      </c>
      <c r="C1081" s="116"/>
      <c r="D1081" s="116"/>
      <c r="E1081" s="116"/>
      <c r="F1081" s="116"/>
      <c r="G1081" s="116"/>
      <c r="H1081" s="116"/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16"/>
      <c r="P1081" s="116"/>
      <c r="Q1081" s="116"/>
      <c r="R1081" s="116"/>
      <c r="S1081" s="116"/>
      <c r="T1081" s="116"/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16"/>
      <c r="AB1081" s="116"/>
      <c r="AC1081" s="116"/>
      <c r="AD1081" s="116"/>
      <c r="AE1081" s="120">
        <v>0</v>
      </c>
      <c r="AF1081" s="120">
        <v>0</v>
      </c>
      <c r="AG1081" s="120">
        <v>0</v>
      </c>
      <c r="AH1081" s="120">
        <v>0</v>
      </c>
      <c r="AI1081" s="120">
        <v>0</v>
      </c>
      <c r="AJ1081" s="120">
        <v>0</v>
      </c>
      <c r="AK1081" s="120">
        <v>0</v>
      </c>
      <c r="AL1081" s="120">
        <v>0</v>
      </c>
      <c r="AM1081" s="120">
        <v>0</v>
      </c>
      <c r="AN1081" s="120">
        <v>0</v>
      </c>
      <c r="AO1081" s="120">
        <v>0</v>
      </c>
      <c r="AP1081" s="120">
        <v>0</v>
      </c>
      <c r="AQ1081" s="120">
        <v>0</v>
      </c>
      <c r="AR1081" s="120">
        <v>0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16"/>
      <c r="AZ1081" s="116"/>
      <c r="BA1081" s="116"/>
      <c r="BB1081" s="120">
        <v>0</v>
      </c>
      <c r="BC1081" s="120">
        <v>0</v>
      </c>
    </row>
    <row r="1082" spans="1:55" ht="29.25" x14ac:dyDescent="0.45">
      <c r="A1082" s="261">
        <v>133</v>
      </c>
      <c r="B1082" s="174" t="s">
        <v>247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>
        <v>0</v>
      </c>
      <c r="AB1082" s="119">
        <v>0</v>
      </c>
      <c r="AC1082" s="119">
        <v>0</v>
      </c>
      <c r="AD1082" s="119">
        <v>0</v>
      </c>
      <c r="AE1082" s="119">
        <v>0</v>
      </c>
      <c r="AF1082" s="119">
        <v>0</v>
      </c>
      <c r="AG1082" s="119">
        <v>0</v>
      </c>
      <c r="AH1082" s="119">
        <v>0</v>
      </c>
      <c r="AI1082" s="119">
        <v>0</v>
      </c>
      <c r="AJ1082" s="119">
        <v>0</v>
      </c>
      <c r="AK1082" s="119">
        <v>0</v>
      </c>
      <c r="AL1082" s="119">
        <v>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</row>
    <row r="1083" spans="1:55" ht="54.75" x14ac:dyDescent="0.45">
      <c r="A1083" s="260">
        <v>134</v>
      </c>
      <c r="B1083" s="173" t="s">
        <v>248</v>
      </c>
      <c r="C1083" s="116"/>
      <c r="D1083" s="116"/>
      <c r="E1083" s="116"/>
      <c r="F1083" s="120">
        <v>0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0</v>
      </c>
      <c r="P1083" s="120">
        <v>0</v>
      </c>
      <c r="Q1083" s="120">
        <v>0</v>
      </c>
      <c r="R1083" s="120">
        <v>0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>
        <v>0</v>
      </c>
      <c r="AB1083" s="120">
        <v>0</v>
      </c>
      <c r="AC1083" s="120">
        <v>0</v>
      </c>
      <c r="AD1083" s="120">
        <v>0</v>
      </c>
      <c r="AE1083" s="120">
        <v>0</v>
      </c>
      <c r="AF1083" s="120">
        <v>0</v>
      </c>
      <c r="AG1083" s="120">
        <v>0</v>
      </c>
      <c r="AH1083" s="120">
        <v>0</v>
      </c>
      <c r="AI1083" s="120">
        <v>0</v>
      </c>
      <c r="AJ1083" s="120">
        <v>0</v>
      </c>
      <c r="AK1083" s="120">
        <v>0</v>
      </c>
      <c r="AL1083" s="120">
        <v>0</v>
      </c>
      <c r="AM1083" s="116"/>
      <c r="AN1083" s="120">
        <v>0</v>
      </c>
      <c r="AO1083" s="120">
        <v>0</v>
      </c>
      <c r="AP1083" s="120">
        <v>0</v>
      </c>
      <c r="AQ1083" s="120">
        <v>0</v>
      </c>
      <c r="AR1083" s="120">
        <v>0</v>
      </c>
      <c r="AS1083" s="120">
        <v>0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16"/>
      <c r="AZ1083" s="116"/>
      <c r="BA1083" s="120">
        <v>0</v>
      </c>
      <c r="BB1083" s="120">
        <v>0</v>
      </c>
      <c r="BC1083" s="120">
        <v>0</v>
      </c>
    </row>
    <row r="1084" spans="1:55" x14ac:dyDescent="0.45">
      <c r="A1084" s="261">
        <v>135</v>
      </c>
      <c r="B1084" s="174" t="s">
        <v>84</v>
      </c>
      <c r="C1084" s="119">
        <v>0.71</v>
      </c>
      <c r="D1084" s="119">
        <v>0.79</v>
      </c>
      <c r="E1084" s="119">
        <v>0.79</v>
      </c>
      <c r="F1084" s="119">
        <v>0.84</v>
      </c>
      <c r="G1084" s="119">
        <v>0.75</v>
      </c>
      <c r="H1084" s="119">
        <v>0.76</v>
      </c>
      <c r="I1084" s="119">
        <v>0.73</v>
      </c>
      <c r="J1084" s="119">
        <v>0.66</v>
      </c>
      <c r="K1084" s="119">
        <v>0.63</v>
      </c>
      <c r="L1084" s="119">
        <v>0.66</v>
      </c>
      <c r="M1084" s="119">
        <v>0.65</v>
      </c>
      <c r="N1084" s="119">
        <v>0.72</v>
      </c>
      <c r="O1084" s="119">
        <v>0.76</v>
      </c>
      <c r="P1084" s="119">
        <v>0.83</v>
      </c>
      <c r="Q1084" s="119">
        <v>0.8</v>
      </c>
      <c r="R1084" s="119">
        <v>0.74</v>
      </c>
      <c r="S1084" s="119">
        <v>0.68</v>
      </c>
      <c r="T1084" s="119">
        <v>0.75</v>
      </c>
      <c r="U1084" s="119">
        <v>0.72</v>
      </c>
      <c r="V1084" s="119">
        <v>0.66</v>
      </c>
      <c r="W1084" s="119">
        <v>0.71</v>
      </c>
      <c r="X1084" s="119">
        <v>0.79</v>
      </c>
      <c r="Y1084" s="119">
        <v>0.73</v>
      </c>
      <c r="Z1084" s="119">
        <v>0.8</v>
      </c>
      <c r="AA1084" s="119">
        <v>0.8</v>
      </c>
      <c r="AB1084" s="119">
        <v>0.73</v>
      </c>
      <c r="AC1084" s="119">
        <v>0.8</v>
      </c>
      <c r="AD1084" s="119">
        <v>0.77</v>
      </c>
      <c r="AE1084" s="119">
        <v>0.8</v>
      </c>
      <c r="AF1084" s="119">
        <v>0.72</v>
      </c>
      <c r="AG1084" s="119">
        <v>0.69</v>
      </c>
      <c r="AH1084" s="119">
        <v>0.68</v>
      </c>
      <c r="AI1084" s="119">
        <v>0.66</v>
      </c>
      <c r="AJ1084" s="119">
        <v>0.66</v>
      </c>
      <c r="AK1084" s="119">
        <v>0.68</v>
      </c>
      <c r="AL1084" s="119">
        <v>0.7</v>
      </c>
      <c r="AM1084" s="119">
        <v>0.68</v>
      </c>
      <c r="AN1084" s="119">
        <v>0.71</v>
      </c>
      <c r="AO1084" s="119">
        <v>0.68</v>
      </c>
      <c r="AP1084" s="119">
        <v>0.75</v>
      </c>
      <c r="AQ1084" s="119">
        <v>0.73</v>
      </c>
      <c r="AR1084" s="119">
        <v>0.7</v>
      </c>
      <c r="AS1084" s="119">
        <v>0.7</v>
      </c>
      <c r="AT1084" s="119">
        <v>0.68</v>
      </c>
      <c r="AU1084" s="119">
        <v>0.72</v>
      </c>
      <c r="AV1084" s="119">
        <v>1.29</v>
      </c>
      <c r="AW1084" s="119">
        <v>0.68</v>
      </c>
      <c r="AX1084" s="119">
        <v>0.7</v>
      </c>
      <c r="AY1084" s="119">
        <v>0.72</v>
      </c>
      <c r="AZ1084" s="119">
        <v>0.77</v>
      </c>
      <c r="BA1084" s="119">
        <v>0.84</v>
      </c>
      <c r="BB1084" s="119">
        <v>0.79</v>
      </c>
      <c r="BC1084" s="119">
        <v>0.8</v>
      </c>
    </row>
    <row r="1085" spans="1:55" ht="42" x14ac:dyDescent="0.45">
      <c r="A1085" s="260">
        <v>136</v>
      </c>
      <c r="B1085" s="173" t="s">
        <v>249</v>
      </c>
      <c r="C1085" s="120">
        <v>0</v>
      </c>
      <c r="D1085" s="120">
        <v>0.01</v>
      </c>
      <c r="E1085" s="120">
        <v>0.01</v>
      </c>
      <c r="F1085" s="120">
        <v>0</v>
      </c>
      <c r="G1085" s="120">
        <v>0.01</v>
      </c>
      <c r="H1085" s="120">
        <v>0.01</v>
      </c>
      <c r="I1085" s="120">
        <v>0.01</v>
      </c>
      <c r="J1085" s="120">
        <v>0</v>
      </c>
      <c r="K1085" s="120">
        <v>0.01</v>
      </c>
      <c r="L1085" s="120">
        <v>0</v>
      </c>
      <c r="M1085" s="120">
        <v>0.01</v>
      </c>
      <c r="N1085" s="120">
        <v>0</v>
      </c>
      <c r="O1085" s="120">
        <v>0</v>
      </c>
      <c r="P1085" s="120">
        <v>0</v>
      </c>
      <c r="Q1085" s="120">
        <v>0</v>
      </c>
      <c r="R1085" s="120">
        <v>0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16"/>
      <c r="AB1085" s="116"/>
      <c r="AC1085" s="120">
        <v>0</v>
      </c>
      <c r="AD1085" s="120">
        <v>0</v>
      </c>
      <c r="AE1085" s="120">
        <v>0</v>
      </c>
      <c r="AF1085" s="120">
        <v>0</v>
      </c>
      <c r="AG1085" s="120">
        <v>0</v>
      </c>
      <c r="AH1085" s="120">
        <v>0</v>
      </c>
      <c r="AI1085" s="120">
        <v>0</v>
      </c>
      <c r="AJ1085" s="120">
        <v>0</v>
      </c>
      <c r="AK1085" s="120">
        <v>0</v>
      </c>
      <c r="AL1085" s="120">
        <v>0</v>
      </c>
      <c r="AM1085" s="116"/>
      <c r="AN1085" s="116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  <c r="BB1085" s="116"/>
      <c r="BC1085" s="116"/>
    </row>
    <row r="1086" spans="1:55" x14ac:dyDescent="0.45">
      <c r="A1086" s="261">
        <v>137</v>
      </c>
      <c r="B1086" s="174" t="s">
        <v>250</v>
      </c>
      <c r="C1086" s="119">
        <v>0.03</v>
      </c>
      <c r="D1086" s="119">
        <v>0.01</v>
      </c>
      <c r="E1086" s="119">
        <v>0.03</v>
      </c>
      <c r="F1086" s="119">
        <v>0.01</v>
      </c>
      <c r="G1086" s="119">
        <v>0.02</v>
      </c>
      <c r="H1086" s="119">
        <v>0.01</v>
      </c>
      <c r="I1086" s="119">
        <v>0.02</v>
      </c>
      <c r="J1086" s="119">
        <v>0.03</v>
      </c>
      <c r="K1086" s="119">
        <v>0.02</v>
      </c>
      <c r="L1086" s="119">
        <v>0.02</v>
      </c>
      <c r="M1086" s="119">
        <v>0.01</v>
      </c>
      <c r="N1086" s="119">
        <v>0.03</v>
      </c>
      <c r="O1086" s="119">
        <v>0.04</v>
      </c>
      <c r="P1086" s="119">
        <v>0.03</v>
      </c>
      <c r="Q1086" s="119">
        <v>0.01</v>
      </c>
      <c r="R1086" s="119">
        <v>0.02</v>
      </c>
      <c r="S1086" s="119">
        <v>0.03</v>
      </c>
      <c r="T1086" s="119">
        <v>0.01</v>
      </c>
      <c r="U1086" s="119">
        <v>0.04</v>
      </c>
      <c r="V1086" s="119">
        <v>0.04</v>
      </c>
      <c r="W1086" s="119">
        <v>0.02</v>
      </c>
      <c r="X1086" s="119">
        <v>0.04</v>
      </c>
      <c r="Y1086" s="119">
        <v>0.03</v>
      </c>
      <c r="Z1086" s="119">
        <v>0.04</v>
      </c>
      <c r="AA1086" s="119">
        <v>0.02</v>
      </c>
      <c r="AB1086" s="119">
        <v>0.02</v>
      </c>
      <c r="AC1086" s="119">
        <v>0.06</v>
      </c>
      <c r="AD1086" s="119">
        <v>0.01</v>
      </c>
      <c r="AE1086" s="119">
        <v>0.04</v>
      </c>
      <c r="AF1086" s="119">
        <v>0.08</v>
      </c>
      <c r="AG1086" s="119">
        <v>0.03</v>
      </c>
      <c r="AH1086" s="119">
        <v>0.06</v>
      </c>
      <c r="AI1086" s="119">
        <v>0.03</v>
      </c>
      <c r="AJ1086" s="119">
        <v>0.03</v>
      </c>
      <c r="AK1086" s="119">
        <v>0.02</v>
      </c>
      <c r="AL1086" s="119">
        <v>0.04</v>
      </c>
      <c r="AM1086" s="119">
        <v>0.02</v>
      </c>
      <c r="AN1086" s="119">
        <v>0.03</v>
      </c>
      <c r="AO1086" s="119">
        <v>0.01</v>
      </c>
      <c r="AP1086" s="119">
        <v>0.01</v>
      </c>
      <c r="AQ1086" s="119">
        <v>0.01</v>
      </c>
      <c r="AR1086" s="119">
        <v>0.01</v>
      </c>
      <c r="AS1086" s="119">
        <v>0.03</v>
      </c>
      <c r="AT1086" s="119">
        <v>0.04</v>
      </c>
      <c r="AU1086" s="119">
        <v>0.01</v>
      </c>
      <c r="AV1086" s="119">
        <v>0.02</v>
      </c>
      <c r="AW1086" s="119">
        <v>0.01</v>
      </c>
      <c r="AX1086" s="119">
        <v>0.01</v>
      </c>
      <c r="AY1086" s="119">
        <v>0.03</v>
      </c>
      <c r="AZ1086" s="119">
        <v>0.01</v>
      </c>
      <c r="BA1086" s="119">
        <v>0.01</v>
      </c>
      <c r="BB1086" s="119">
        <v>0.01</v>
      </c>
      <c r="BC1086" s="119">
        <v>0.01</v>
      </c>
    </row>
    <row r="1087" spans="1:55" ht="42" x14ac:dyDescent="0.45">
      <c r="A1087" s="260">
        <v>138</v>
      </c>
      <c r="B1087" s="173" t="s">
        <v>79</v>
      </c>
      <c r="C1087" s="120">
        <v>1.87</v>
      </c>
      <c r="D1087" s="120">
        <v>1.8</v>
      </c>
      <c r="E1087" s="120">
        <v>1.71</v>
      </c>
      <c r="F1087" s="120">
        <v>1.72</v>
      </c>
      <c r="G1087" s="120">
        <v>2.02</v>
      </c>
      <c r="H1087" s="120">
        <v>1.7</v>
      </c>
      <c r="I1087" s="120">
        <v>1.83</v>
      </c>
      <c r="J1087" s="120">
        <v>1.64</v>
      </c>
      <c r="K1087" s="120">
        <v>1.73</v>
      </c>
      <c r="L1087" s="120">
        <v>1.77</v>
      </c>
      <c r="M1087" s="120">
        <v>1.59</v>
      </c>
      <c r="N1087" s="120">
        <v>1.76</v>
      </c>
      <c r="O1087" s="120">
        <v>1.82</v>
      </c>
      <c r="P1087" s="120">
        <v>1.79</v>
      </c>
      <c r="Q1087" s="120">
        <v>1.91</v>
      </c>
      <c r="R1087" s="120">
        <v>1.74</v>
      </c>
      <c r="S1087" s="120">
        <v>1.74</v>
      </c>
      <c r="T1087" s="120">
        <v>1.89</v>
      </c>
      <c r="U1087" s="120">
        <v>2</v>
      </c>
      <c r="V1087" s="120">
        <v>1.83</v>
      </c>
      <c r="W1087" s="120">
        <v>1.62</v>
      </c>
      <c r="X1087" s="120">
        <v>1.66</v>
      </c>
      <c r="Y1087" s="120">
        <v>1.5</v>
      </c>
      <c r="Z1087" s="120">
        <v>1.88</v>
      </c>
      <c r="AA1087" s="120">
        <v>1.73</v>
      </c>
      <c r="AB1087" s="120">
        <v>1.48</v>
      </c>
      <c r="AC1087" s="120">
        <v>1.62</v>
      </c>
      <c r="AD1087" s="120">
        <v>1.87</v>
      </c>
      <c r="AE1087" s="120">
        <v>1.94</v>
      </c>
      <c r="AF1087" s="120">
        <v>1.8</v>
      </c>
      <c r="AG1087" s="120">
        <v>1.65</v>
      </c>
      <c r="AH1087" s="120">
        <v>1.89</v>
      </c>
      <c r="AI1087" s="120">
        <v>1.63</v>
      </c>
      <c r="AJ1087" s="120">
        <v>1.66</v>
      </c>
      <c r="AK1087" s="120">
        <v>1.83</v>
      </c>
      <c r="AL1087" s="120">
        <v>2.38</v>
      </c>
      <c r="AM1087" s="120">
        <v>2.5499999999999998</v>
      </c>
      <c r="AN1087" s="120">
        <v>1.76</v>
      </c>
      <c r="AO1087" s="120">
        <v>1.68</v>
      </c>
      <c r="AP1087" s="120">
        <v>1.51</v>
      </c>
      <c r="AQ1087" s="120">
        <v>1.87</v>
      </c>
      <c r="AR1087" s="120">
        <v>1.62</v>
      </c>
      <c r="AS1087" s="120">
        <v>1.61</v>
      </c>
      <c r="AT1087" s="120">
        <v>1.5</v>
      </c>
      <c r="AU1087" s="120">
        <v>1.48</v>
      </c>
      <c r="AV1087" s="120">
        <v>1.65</v>
      </c>
      <c r="AW1087" s="120">
        <v>1.67</v>
      </c>
      <c r="AX1087" s="120">
        <v>1.92</v>
      </c>
      <c r="AY1087" s="120">
        <v>1.65</v>
      </c>
      <c r="AZ1087" s="120">
        <v>1.7</v>
      </c>
      <c r="BA1087" s="120">
        <v>1.7</v>
      </c>
      <c r="BB1087" s="120">
        <v>1.62</v>
      </c>
      <c r="BC1087" s="120">
        <v>1.63</v>
      </c>
    </row>
    <row r="1088" spans="1:55" x14ac:dyDescent="0.45">
      <c r="A1088" s="261">
        <v>139</v>
      </c>
      <c r="B1088" s="174" t="s">
        <v>251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>
        <v>0</v>
      </c>
      <c r="AB1088" s="119">
        <v>0</v>
      </c>
      <c r="AC1088" s="119">
        <v>0</v>
      </c>
      <c r="AD1088" s="119">
        <v>0</v>
      </c>
      <c r="AE1088" s="119">
        <v>0</v>
      </c>
      <c r="AF1088" s="119">
        <v>0</v>
      </c>
      <c r="AG1088" s="119">
        <v>0</v>
      </c>
      <c r="AH1088" s="119">
        <v>0</v>
      </c>
      <c r="AI1088" s="119">
        <v>0</v>
      </c>
      <c r="AJ1088" s="119">
        <v>0</v>
      </c>
      <c r="AK1088" s="119">
        <v>0</v>
      </c>
      <c r="AL1088" s="119">
        <v>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</row>
    <row r="1089" spans="1:55" x14ac:dyDescent="0.45">
      <c r="A1089" s="260">
        <v>140</v>
      </c>
      <c r="B1089" s="173" t="s">
        <v>62</v>
      </c>
      <c r="C1089" s="120">
        <v>0.02</v>
      </c>
      <c r="D1089" s="120">
        <v>0.03</v>
      </c>
      <c r="E1089" s="120">
        <v>0.02</v>
      </c>
      <c r="F1089" s="120">
        <v>0.02</v>
      </c>
      <c r="G1089" s="120">
        <v>0.02</v>
      </c>
      <c r="H1089" s="120">
        <v>0.02</v>
      </c>
      <c r="I1089" s="120">
        <v>0.01</v>
      </c>
      <c r="J1089" s="120">
        <v>0.01</v>
      </c>
      <c r="K1089" s="120">
        <v>0.02</v>
      </c>
      <c r="L1089" s="120">
        <v>0.01</v>
      </c>
      <c r="M1089" s="120">
        <v>0.01</v>
      </c>
      <c r="N1089" s="120">
        <v>0.01</v>
      </c>
      <c r="O1089" s="120">
        <v>0.01</v>
      </c>
      <c r="P1089" s="120">
        <v>0.02</v>
      </c>
      <c r="Q1089" s="120">
        <v>0.02</v>
      </c>
      <c r="R1089" s="120">
        <v>0.01</v>
      </c>
      <c r="S1089" s="120">
        <v>0.01</v>
      </c>
      <c r="T1089" s="120">
        <v>0.01</v>
      </c>
      <c r="U1089" s="120">
        <v>0</v>
      </c>
      <c r="V1089" s="120">
        <v>0.01</v>
      </c>
      <c r="W1089" s="120">
        <v>0.01</v>
      </c>
      <c r="X1089" s="120">
        <v>0.01</v>
      </c>
      <c r="Y1089" s="120">
        <v>0.01</v>
      </c>
      <c r="Z1089" s="120">
        <v>0.01</v>
      </c>
      <c r="AA1089" s="120">
        <v>0</v>
      </c>
      <c r="AB1089" s="120">
        <v>0.01</v>
      </c>
      <c r="AC1089" s="120">
        <v>0.01</v>
      </c>
      <c r="AD1089" s="120">
        <v>0.02</v>
      </c>
      <c r="AE1089" s="120">
        <v>0.01</v>
      </c>
      <c r="AF1089" s="120">
        <v>0.01</v>
      </c>
      <c r="AG1089" s="120">
        <v>0.01</v>
      </c>
      <c r="AH1089" s="120">
        <v>0.01</v>
      </c>
      <c r="AI1089" s="120">
        <v>0.02</v>
      </c>
      <c r="AJ1089" s="120">
        <v>0.01</v>
      </c>
      <c r="AK1089" s="120">
        <v>0.01</v>
      </c>
      <c r="AL1089" s="120">
        <v>0.01</v>
      </c>
      <c r="AM1089" s="120">
        <v>0.01</v>
      </c>
      <c r="AN1089" s="120">
        <v>0.01</v>
      </c>
      <c r="AO1089" s="120">
        <v>0.02</v>
      </c>
      <c r="AP1089" s="120">
        <v>0.02</v>
      </c>
      <c r="AQ1089" s="120">
        <v>0.02</v>
      </c>
      <c r="AR1089" s="120">
        <v>0.02</v>
      </c>
      <c r="AS1089" s="120">
        <v>0.01</v>
      </c>
      <c r="AT1089" s="120">
        <v>0.01</v>
      </c>
      <c r="AU1089" s="120">
        <v>0.01</v>
      </c>
      <c r="AV1089" s="120">
        <v>0.02</v>
      </c>
      <c r="AW1089" s="120">
        <v>0.01</v>
      </c>
      <c r="AX1089" s="120">
        <v>0.01</v>
      </c>
      <c r="AY1089" s="120">
        <v>0.01</v>
      </c>
      <c r="AZ1089" s="120">
        <v>0.02</v>
      </c>
      <c r="BA1089" s="120">
        <v>0.02</v>
      </c>
      <c r="BB1089" s="120">
        <v>0.02</v>
      </c>
      <c r="BC1089" s="120">
        <v>0.01</v>
      </c>
    </row>
    <row r="1090" spans="1:55" ht="29.25" x14ac:dyDescent="0.45">
      <c r="A1090" s="261">
        <v>141</v>
      </c>
      <c r="B1090" s="174" t="s">
        <v>252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>
        <v>0</v>
      </c>
      <c r="AB1090" s="119">
        <v>0</v>
      </c>
      <c r="AC1090" s="119">
        <v>0</v>
      </c>
      <c r="AD1090" s="119">
        <v>0</v>
      </c>
      <c r="AE1090" s="119">
        <v>0</v>
      </c>
      <c r="AF1090" s="119">
        <v>0</v>
      </c>
      <c r="AG1090" s="119">
        <v>0</v>
      </c>
      <c r="AH1090" s="119">
        <v>0</v>
      </c>
      <c r="AI1090" s="119">
        <v>0</v>
      </c>
      <c r="AJ1090" s="119">
        <v>0</v>
      </c>
      <c r="AK1090" s="119">
        <v>0</v>
      </c>
      <c r="AL1090" s="119">
        <v>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</row>
    <row r="1091" spans="1:55" ht="29.25" x14ac:dyDescent="0.45">
      <c r="A1091" s="260">
        <v>142</v>
      </c>
      <c r="B1091" s="173" t="s">
        <v>385</v>
      </c>
      <c r="C1091" s="116"/>
      <c r="D1091" s="116"/>
      <c r="E1091" s="116"/>
      <c r="F1091" s="116"/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16"/>
      <c r="P1091" s="120">
        <v>0</v>
      </c>
      <c r="Q1091" s="120">
        <v>0</v>
      </c>
      <c r="R1091" s="120">
        <v>0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16"/>
      <c r="AB1091" s="116"/>
      <c r="AC1091" s="116"/>
      <c r="AD1091" s="120">
        <v>0</v>
      </c>
      <c r="AE1091" s="120">
        <v>0</v>
      </c>
      <c r="AF1091" s="120">
        <v>0</v>
      </c>
      <c r="AG1091" s="120">
        <v>0</v>
      </c>
      <c r="AH1091" s="120">
        <v>0</v>
      </c>
      <c r="AI1091" s="120">
        <v>0</v>
      </c>
      <c r="AJ1091" s="120">
        <v>0</v>
      </c>
      <c r="AK1091" s="120">
        <v>0</v>
      </c>
      <c r="AL1091" s="120">
        <v>0</v>
      </c>
      <c r="AM1091" s="116"/>
      <c r="AN1091" s="116"/>
      <c r="AO1091" s="120">
        <v>0</v>
      </c>
      <c r="AP1091" s="120">
        <v>0</v>
      </c>
      <c r="AQ1091" s="120">
        <v>0</v>
      </c>
      <c r="AR1091" s="120">
        <v>0</v>
      </c>
      <c r="AS1091" s="120">
        <v>0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</row>
    <row r="1092" spans="1:55" x14ac:dyDescent="0.45">
      <c r="A1092" s="261">
        <v>143</v>
      </c>
      <c r="B1092" s="174" t="s">
        <v>103</v>
      </c>
      <c r="C1092" s="119">
        <v>0.1</v>
      </c>
      <c r="D1092" s="119">
        <v>0.11</v>
      </c>
      <c r="E1092" s="119">
        <v>0.13</v>
      </c>
      <c r="F1092" s="119">
        <v>0.15</v>
      </c>
      <c r="G1092" s="119">
        <v>0.11</v>
      </c>
      <c r="H1092" s="119">
        <v>0.12</v>
      </c>
      <c r="I1092" s="119">
        <v>7.0000000000000007E-2</v>
      </c>
      <c r="J1092" s="119">
        <v>0.08</v>
      </c>
      <c r="K1092" s="119">
        <v>0.16</v>
      </c>
      <c r="L1092" s="119">
        <v>0.25</v>
      </c>
      <c r="M1092" s="119">
        <v>0.11</v>
      </c>
      <c r="N1092" s="119">
        <v>0.16</v>
      </c>
      <c r="O1092" s="119">
        <v>0.1</v>
      </c>
      <c r="P1092" s="119">
        <v>7.0000000000000007E-2</v>
      </c>
      <c r="Q1092" s="119">
        <v>0.12</v>
      </c>
      <c r="R1092" s="119">
        <v>0.08</v>
      </c>
      <c r="S1092" s="119">
        <v>7.0000000000000007E-2</v>
      </c>
      <c r="T1092" s="119">
        <v>0.09</v>
      </c>
      <c r="U1092" s="119">
        <v>0.11</v>
      </c>
      <c r="V1092" s="119">
        <v>0.08</v>
      </c>
      <c r="W1092" s="119">
        <v>0.09</v>
      </c>
      <c r="X1092" s="119">
        <v>0.09</v>
      </c>
      <c r="Y1092" s="119">
        <v>7.0000000000000007E-2</v>
      </c>
      <c r="Z1092" s="119">
        <v>7.0000000000000007E-2</v>
      </c>
      <c r="AA1092" s="119">
        <v>0.11</v>
      </c>
      <c r="AB1092" s="119">
        <v>7.0000000000000007E-2</v>
      </c>
      <c r="AC1092" s="119">
        <v>0.09</v>
      </c>
      <c r="AD1092" s="119">
        <v>0.13</v>
      </c>
      <c r="AE1092" s="119">
        <v>0.1</v>
      </c>
      <c r="AF1092" s="119">
        <v>0.1</v>
      </c>
      <c r="AG1092" s="119">
        <v>7.0000000000000007E-2</v>
      </c>
      <c r="AH1092" s="119">
        <v>0.11</v>
      </c>
      <c r="AI1092" s="119">
        <v>0.11</v>
      </c>
      <c r="AJ1092" s="119">
        <v>0.09</v>
      </c>
      <c r="AK1092" s="119">
        <v>7.0000000000000007E-2</v>
      </c>
      <c r="AL1092" s="119">
        <v>7.0000000000000007E-2</v>
      </c>
      <c r="AM1092" s="119">
        <v>0.09</v>
      </c>
      <c r="AN1092" s="119">
        <v>7.0000000000000007E-2</v>
      </c>
      <c r="AO1092" s="119">
        <v>7.0000000000000007E-2</v>
      </c>
      <c r="AP1092" s="119">
        <v>0.04</v>
      </c>
      <c r="AQ1092" s="119">
        <v>7.0000000000000007E-2</v>
      </c>
      <c r="AR1092" s="119">
        <v>0.09</v>
      </c>
      <c r="AS1092" s="119">
        <v>0.1</v>
      </c>
      <c r="AT1092" s="119">
        <v>7.0000000000000007E-2</v>
      </c>
      <c r="AU1092" s="119">
        <v>0.09</v>
      </c>
      <c r="AV1092" s="119">
        <v>7.0000000000000007E-2</v>
      </c>
      <c r="AW1092" s="119">
        <v>0.11</v>
      </c>
      <c r="AX1092" s="119">
        <v>7.0000000000000007E-2</v>
      </c>
      <c r="AY1092" s="119">
        <v>7.0000000000000007E-2</v>
      </c>
      <c r="AZ1092" s="119">
        <v>0.08</v>
      </c>
      <c r="BA1092" s="119">
        <v>0.08</v>
      </c>
      <c r="BB1092" s="119">
        <v>0.06</v>
      </c>
      <c r="BC1092" s="119">
        <v>7.0000000000000007E-2</v>
      </c>
    </row>
    <row r="1093" spans="1:55" ht="29.25" x14ac:dyDescent="0.45">
      <c r="A1093" s="260">
        <v>144</v>
      </c>
      <c r="B1093" s="173" t="s">
        <v>253</v>
      </c>
      <c r="C1093" s="116"/>
      <c r="D1093" s="120">
        <v>0</v>
      </c>
      <c r="E1093" s="120">
        <v>0</v>
      </c>
      <c r="F1093" s="120">
        <v>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0</v>
      </c>
      <c r="P1093" s="120">
        <v>0</v>
      </c>
      <c r="Q1093" s="120">
        <v>0</v>
      </c>
      <c r="R1093" s="120">
        <v>0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>
        <v>0</v>
      </c>
      <c r="AB1093" s="120">
        <v>0</v>
      </c>
      <c r="AC1093" s="120">
        <v>0</v>
      </c>
      <c r="AD1093" s="120">
        <v>0</v>
      </c>
      <c r="AE1093" s="120">
        <v>0</v>
      </c>
      <c r="AF1093" s="120">
        <v>0</v>
      </c>
      <c r="AG1093" s="120">
        <v>0</v>
      </c>
      <c r="AH1093" s="120">
        <v>0</v>
      </c>
      <c r="AI1093" s="120">
        <v>0</v>
      </c>
      <c r="AJ1093" s="120">
        <v>0</v>
      </c>
      <c r="AK1093" s="120">
        <v>0</v>
      </c>
      <c r="AL1093" s="120">
        <v>0</v>
      </c>
      <c r="AM1093" s="120">
        <v>0</v>
      </c>
      <c r="AN1093" s="120">
        <v>0</v>
      </c>
      <c r="AO1093" s="120">
        <v>0</v>
      </c>
      <c r="AP1093" s="120">
        <v>0</v>
      </c>
      <c r="AQ1093" s="120">
        <v>0</v>
      </c>
      <c r="AR1093" s="120">
        <v>0</v>
      </c>
      <c r="AS1093" s="120">
        <v>0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16"/>
      <c r="AZ1093" s="120">
        <v>0</v>
      </c>
      <c r="BA1093" s="120">
        <v>0</v>
      </c>
      <c r="BB1093" s="120">
        <v>0</v>
      </c>
      <c r="BC1093" s="120">
        <v>0</v>
      </c>
    </row>
    <row r="1094" spans="1:55" ht="54.75" x14ac:dyDescent="0.45">
      <c r="A1094" s="261">
        <v>145</v>
      </c>
      <c r="B1094" s="174" t="s">
        <v>254</v>
      </c>
      <c r="C1094" s="117"/>
      <c r="D1094" s="117"/>
      <c r="E1094" s="117"/>
      <c r="F1094" s="117"/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7"/>
      <c r="P1094" s="117"/>
      <c r="Q1094" s="117"/>
      <c r="R1094" s="117"/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7"/>
      <c r="AB1094" s="117"/>
      <c r="AC1094" s="117"/>
      <c r="AD1094" s="119">
        <v>0</v>
      </c>
      <c r="AE1094" s="119">
        <v>0</v>
      </c>
      <c r="AF1094" s="119">
        <v>0</v>
      </c>
      <c r="AG1094" s="119">
        <v>0</v>
      </c>
      <c r="AH1094" s="119">
        <v>0</v>
      </c>
      <c r="AI1094" s="119">
        <v>0</v>
      </c>
      <c r="AJ1094" s="119">
        <v>0</v>
      </c>
      <c r="AK1094" s="119">
        <v>0</v>
      </c>
      <c r="AL1094" s="119">
        <v>0</v>
      </c>
      <c r="AM1094" s="117"/>
      <c r="AN1094" s="117"/>
      <c r="AO1094" s="117"/>
      <c r="AP1094" s="117"/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7"/>
      <c r="AZ1094" s="117"/>
      <c r="BA1094" s="119">
        <v>0</v>
      </c>
      <c r="BB1094" s="119">
        <v>0</v>
      </c>
      <c r="BC1094" s="119">
        <v>0</v>
      </c>
    </row>
    <row r="1095" spans="1:55" x14ac:dyDescent="0.45">
      <c r="A1095" s="260">
        <v>146</v>
      </c>
      <c r="B1095" s="173" t="s">
        <v>255</v>
      </c>
      <c r="C1095" s="120">
        <v>0.01</v>
      </c>
      <c r="D1095" s="120">
        <v>0.01</v>
      </c>
      <c r="E1095" s="120">
        <v>0.01</v>
      </c>
      <c r="F1095" s="120">
        <v>0.01</v>
      </c>
      <c r="G1095" s="120">
        <v>0.03</v>
      </c>
      <c r="H1095" s="120">
        <v>0.02</v>
      </c>
      <c r="I1095" s="120">
        <v>0.01</v>
      </c>
      <c r="J1095" s="120">
        <v>0.01</v>
      </c>
      <c r="K1095" s="120">
        <v>0.01</v>
      </c>
      <c r="L1095" s="120">
        <v>0.01</v>
      </c>
      <c r="M1095" s="120">
        <v>0.02</v>
      </c>
      <c r="N1095" s="120">
        <v>0.01</v>
      </c>
      <c r="O1095" s="120">
        <v>0.01</v>
      </c>
      <c r="P1095" s="120">
        <v>0.02</v>
      </c>
      <c r="Q1095" s="120">
        <v>0.01</v>
      </c>
      <c r="R1095" s="120">
        <v>0.01</v>
      </c>
      <c r="S1095" s="120">
        <v>0.03</v>
      </c>
      <c r="T1095" s="120">
        <v>0.01</v>
      </c>
      <c r="U1095" s="120">
        <v>0.01</v>
      </c>
      <c r="V1095" s="120">
        <v>0.01</v>
      </c>
      <c r="W1095" s="120">
        <v>0.01</v>
      </c>
      <c r="X1095" s="120">
        <v>0.01</v>
      </c>
      <c r="Y1095" s="120">
        <v>0.01</v>
      </c>
      <c r="Z1095" s="120">
        <v>0.01</v>
      </c>
      <c r="AA1095" s="120">
        <v>0.01</v>
      </c>
      <c r="AB1095" s="120">
        <v>0.01</v>
      </c>
      <c r="AC1095" s="120">
        <v>0.01</v>
      </c>
      <c r="AD1095" s="120">
        <v>0</v>
      </c>
      <c r="AE1095" s="120">
        <v>0.01</v>
      </c>
      <c r="AF1095" s="120">
        <v>0.01</v>
      </c>
      <c r="AG1095" s="120">
        <v>0.01</v>
      </c>
      <c r="AH1095" s="120">
        <v>0.01</v>
      </c>
      <c r="AI1095" s="120">
        <v>0.01</v>
      </c>
      <c r="AJ1095" s="120">
        <v>0.01</v>
      </c>
      <c r="AK1095" s="120">
        <v>0.01</v>
      </c>
      <c r="AL1095" s="120">
        <v>0.01</v>
      </c>
      <c r="AM1095" s="120">
        <v>0.01</v>
      </c>
      <c r="AN1095" s="120">
        <v>0.01</v>
      </c>
      <c r="AO1095" s="120">
        <v>0.01</v>
      </c>
      <c r="AP1095" s="120">
        <v>0.01</v>
      </c>
      <c r="AQ1095" s="120">
        <v>0.01</v>
      </c>
      <c r="AR1095" s="120">
        <v>0.02</v>
      </c>
      <c r="AS1095" s="120">
        <v>0.01</v>
      </c>
      <c r="AT1095" s="120">
        <v>0.01</v>
      </c>
      <c r="AU1095" s="120">
        <v>0.01</v>
      </c>
      <c r="AV1095" s="120">
        <v>0.01</v>
      </c>
      <c r="AW1095" s="120">
        <v>0.01</v>
      </c>
      <c r="AX1095" s="120">
        <v>0.01</v>
      </c>
      <c r="AY1095" s="120">
        <v>0.01</v>
      </c>
      <c r="AZ1095" s="120">
        <v>0.01</v>
      </c>
      <c r="BA1095" s="120">
        <v>0.01</v>
      </c>
      <c r="BB1095" s="120">
        <v>0.01</v>
      </c>
      <c r="BC1095" s="120">
        <v>0.01</v>
      </c>
    </row>
    <row r="1096" spans="1:55" x14ac:dyDescent="0.45">
      <c r="A1096" s="261">
        <v>147</v>
      </c>
      <c r="B1096" s="174" t="s">
        <v>256</v>
      </c>
      <c r="C1096" s="119">
        <v>0.03</v>
      </c>
      <c r="D1096" s="119">
        <v>0.01</v>
      </c>
      <c r="E1096" s="119">
        <v>0.06</v>
      </c>
      <c r="F1096" s="119">
        <v>0.05</v>
      </c>
      <c r="G1096" s="119">
        <v>0.04</v>
      </c>
      <c r="H1096" s="119">
        <v>0.03</v>
      </c>
      <c r="I1096" s="119">
        <v>7.0000000000000007E-2</v>
      </c>
      <c r="J1096" s="119">
        <v>0.01</v>
      </c>
      <c r="K1096" s="119">
        <v>0.01</v>
      </c>
      <c r="L1096" s="119">
        <v>0.01</v>
      </c>
      <c r="M1096" s="119">
        <v>0.01</v>
      </c>
      <c r="N1096" s="119">
        <v>0.01</v>
      </c>
      <c r="O1096" s="119">
        <v>0.01</v>
      </c>
      <c r="P1096" s="119">
        <v>0.01</v>
      </c>
      <c r="Q1096" s="119">
        <v>0.01</v>
      </c>
      <c r="R1096" s="119">
        <v>0.01</v>
      </c>
      <c r="S1096" s="119">
        <v>0.01</v>
      </c>
      <c r="T1096" s="119">
        <v>0.01</v>
      </c>
      <c r="U1096" s="119">
        <v>0.01</v>
      </c>
      <c r="V1096" s="119">
        <v>0.01</v>
      </c>
      <c r="W1096" s="119">
        <v>0.01</v>
      </c>
      <c r="X1096" s="119">
        <v>0.01</v>
      </c>
      <c r="Y1096" s="119">
        <v>0.03</v>
      </c>
      <c r="Z1096" s="119">
        <v>0.01</v>
      </c>
      <c r="AA1096" s="119">
        <v>0.03</v>
      </c>
      <c r="AB1096" s="119">
        <v>0.01</v>
      </c>
      <c r="AC1096" s="119">
        <v>0.05</v>
      </c>
      <c r="AD1096" s="119">
        <v>0.01</v>
      </c>
      <c r="AE1096" s="119">
        <v>0.01</v>
      </c>
      <c r="AF1096" s="119">
        <v>0.01</v>
      </c>
      <c r="AG1096" s="119">
        <v>0.02</v>
      </c>
      <c r="AH1096" s="119">
        <v>0.05</v>
      </c>
      <c r="AI1096" s="119">
        <v>0.03</v>
      </c>
      <c r="AJ1096" s="119">
        <v>0.05</v>
      </c>
      <c r="AK1096" s="119">
        <v>0</v>
      </c>
      <c r="AL1096" s="119">
        <v>0.01</v>
      </c>
      <c r="AM1096" s="119">
        <v>0.01</v>
      </c>
      <c r="AN1096" s="119">
        <v>0.01</v>
      </c>
      <c r="AO1096" s="119">
        <v>0.01</v>
      </c>
      <c r="AP1096" s="119">
        <v>0.01</v>
      </c>
      <c r="AQ1096" s="119">
        <v>0.01</v>
      </c>
      <c r="AR1096" s="119">
        <v>0.01</v>
      </c>
      <c r="AS1096" s="119">
        <v>0.01</v>
      </c>
      <c r="AT1096" s="119">
        <v>0.01</v>
      </c>
      <c r="AU1096" s="119">
        <v>0.01</v>
      </c>
      <c r="AV1096" s="119">
        <v>0</v>
      </c>
      <c r="AW1096" s="119">
        <v>0</v>
      </c>
      <c r="AX1096" s="119">
        <v>0</v>
      </c>
      <c r="AY1096" s="119">
        <v>0.01</v>
      </c>
      <c r="AZ1096" s="119">
        <v>0.01</v>
      </c>
      <c r="BA1096" s="119">
        <v>0.01</v>
      </c>
      <c r="BB1096" s="119">
        <v>0</v>
      </c>
      <c r="BC1096" s="119">
        <v>0</v>
      </c>
    </row>
    <row r="1097" spans="1:55" ht="29.25" x14ac:dyDescent="0.45">
      <c r="A1097" s="260">
        <v>148</v>
      </c>
      <c r="B1097" s="173" t="s">
        <v>257</v>
      </c>
      <c r="C1097" s="120">
        <v>0</v>
      </c>
      <c r="D1097" s="120">
        <v>0</v>
      </c>
      <c r="E1097" s="120">
        <v>0</v>
      </c>
      <c r="F1097" s="120">
        <v>0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0</v>
      </c>
      <c r="P1097" s="120">
        <v>0</v>
      </c>
      <c r="Q1097" s="120">
        <v>0</v>
      </c>
      <c r="R1097" s="120">
        <v>0.01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>
        <v>0</v>
      </c>
      <c r="AB1097" s="120">
        <v>0</v>
      </c>
      <c r="AC1097" s="120">
        <v>0</v>
      </c>
      <c r="AD1097" s="120">
        <v>0</v>
      </c>
      <c r="AE1097" s="120">
        <v>0</v>
      </c>
      <c r="AF1097" s="120">
        <v>0</v>
      </c>
      <c r="AG1097" s="120">
        <v>0</v>
      </c>
      <c r="AH1097" s="120">
        <v>0</v>
      </c>
      <c r="AI1097" s="120">
        <v>0</v>
      </c>
      <c r="AJ1097" s="120">
        <v>0</v>
      </c>
      <c r="AK1097" s="120">
        <v>0</v>
      </c>
      <c r="AL1097" s="120">
        <v>0</v>
      </c>
      <c r="AM1097" s="120">
        <v>0</v>
      </c>
      <c r="AN1097" s="120">
        <v>0</v>
      </c>
      <c r="AO1097" s="120">
        <v>0</v>
      </c>
      <c r="AP1097" s="120">
        <v>0</v>
      </c>
      <c r="AQ1097" s="120">
        <v>0</v>
      </c>
      <c r="AR1097" s="120">
        <v>0</v>
      </c>
      <c r="AS1097" s="120">
        <v>0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</row>
    <row r="1098" spans="1:55" ht="29.25" x14ac:dyDescent="0.45">
      <c r="A1098" s="261">
        <v>149</v>
      </c>
      <c r="B1098" s="174" t="s">
        <v>258</v>
      </c>
      <c r="C1098" s="119">
        <v>0</v>
      </c>
      <c r="D1098" s="119">
        <v>0.01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0.01</v>
      </c>
      <c r="M1098" s="119">
        <v>0</v>
      </c>
      <c r="N1098" s="119">
        <v>0.01</v>
      </c>
      <c r="O1098" s="119">
        <v>0</v>
      </c>
      <c r="P1098" s="119">
        <v>0</v>
      </c>
      <c r="Q1098" s="119">
        <v>0</v>
      </c>
      <c r="R1098" s="119">
        <v>0</v>
      </c>
      <c r="S1098" s="119">
        <v>0.01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0.01</v>
      </c>
      <c r="Y1098" s="119">
        <v>0</v>
      </c>
      <c r="Z1098" s="119">
        <v>0</v>
      </c>
      <c r="AA1098" s="119">
        <v>0</v>
      </c>
      <c r="AB1098" s="119">
        <v>0.01</v>
      </c>
      <c r="AC1098" s="119">
        <v>0.01</v>
      </c>
      <c r="AD1098" s="119">
        <v>0</v>
      </c>
      <c r="AE1098" s="119">
        <v>0</v>
      </c>
      <c r="AF1098" s="119">
        <v>0</v>
      </c>
      <c r="AG1098" s="119">
        <v>0.01</v>
      </c>
      <c r="AH1098" s="119">
        <v>0</v>
      </c>
      <c r="AI1098" s="119">
        <v>0</v>
      </c>
      <c r="AJ1098" s="119">
        <v>0</v>
      </c>
      <c r="AK1098" s="119">
        <v>0</v>
      </c>
      <c r="AL1098" s="119">
        <v>0.01</v>
      </c>
      <c r="AM1098" s="119">
        <v>0</v>
      </c>
      <c r="AN1098" s="119">
        <v>0.01</v>
      </c>
      <c r="AO1098" s="119">
        <v>0</v>
      </c>
      <c r="AP1098" s="119">
        <v>0</v>
      </c>
      <c r="AQ1098" s="119">
        <v>0</v>
      </c>
      <c r="AR1098" s="119">
        <v>0.01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0.01</v>
      </c>
      <c r="AX1098" s="119">
        <v>0</v>
      </c>
      <c r="AY1098" s="119">
        <v>0.01</v>
      </c>
      <c r="AZ1098" s="119">
        <v>0</v>
      </c>
      <c r="BA1098" s="119">
        <v>0</v>
      </c>
      <c r="BB1098" s="119">
        <v>0.01</v>
      </c>
      <c r="BC1098" s="119">
        <v>0</v>
      </c>
    </row>
    <row r="1099" spans="1:55" x14ac:dyDescent="0.45">
      <c r="A1099" s="260">
        <v>150</v>
      </c>
      <c r="B1099" s="173" t="s">
        <v>259</v>
      </c>
      <c r="C1099" s="120">
        <v>0.06</v>
      </c>
      <c r="D1099" s="120">
        <v>0.06</v>
      </c>
      <c r="E1099" s="120">
        <v>0.08</v>
      </c>
      <c r="F1099" s="120">
        <v>7.0000000000000007E-2</v>
      </c>
      <c r="G1099" s="120">
        <v>0.08</v>
      </c>
      <c r="H1099" s="120">
        <v>0.06</v>
      </c>
      <c r="I1099" s="120">
        <v>0.05</v>
      </c>
      <c r="J1099" s="120">
        <v>0.05</v>
      </c>
      <c r="K1099" s="120">
        <v>0.06</v>
      </c>
      <c r="L1099" s="120">
        <v>0.04</v>
      </c>
      <c r="M1099" s="120">
        <v>0.04</v>
      </c>
      <c r="N1099" s="120">
        <v>0.05</v>
      </c>
      <c r="O1099" s="120">
        <v>0.04</v>
      </c>
      <c r="P1099" s="120">
        <v>0.05</v>
      </c>
      <c r="Q1099" s="120">
        <v>7.0000000000000007E-2</v>
      </c>
      <c r="R1099" s="120">
        <v>0.11</v>
      </c>
      <c r="S1099" s="120">
        <v>0.08</v>
      </c>
      <c r="T1099" s="120">
        <v>0.06</v>
      </c>
      <c r="U1099" s="120">
        <v>0.04</v>
      </c>
      <c r="V1099" s="120">
        <v>0.03</v>
      </c>
      <c r="W1099" s="120">
        <v>0.04</v>
      </c>
      <c r="X1099" s="120">
        <v>0.05</v>
      </c>
      <c r="Y1099" s="120">
        <v>0.05</v>
      </c>
      <c r="Z1099" s="120">
        <v>0.06</v>
      </c>
      <c r="AA1099" s="120">
        <v>0.08</v>
      </c>
      <c r="AB1099" s="120">
        <v>0.06</v>
      </c>
      <c r="AC1099" s="120">
        <v>7.0000000000000007E-2</v>
      </c>
      <c r="AD1099" s="120">
        <v>0.08</v>
      </c>
      <c r="AE1099" s="120">
        <v>0.06</v>
      </c>
      <c r="AF1099" s="120">
        <v>7.0000000000000007E-2</v>
      </c>
      <c r="AG1099" s="120">
        <v>0.06</v>
      </c>
      <c r="AH1099" s="120">
        <v>0.06</v>
      </c>
      <c r="AI1099" s="120">
        <v>0.05</v>
      </c>
      <c r="AJ1099" s="120">
        <v>0.03</v>
      </c>
      <c r="AK1099" s="120">
        <v>0.03</v>
      </c>
      <c r="AL1099" s="120">
        <v>0.04</v>
      </c>
      <c r="AM1099" s="120">
        <v>0.04</v>
      </c>
      <c r="AN1099" s="120">
        <v>0.05</v>
      </c>
      <c r="AO1099" s="120">
        <v>0.06</v>
      </c>
      <c r="AP1099" s="120">
        <v>0.06</v>
      </c>
      <c r="AQ1099" s="120">
        <v>7.0000000000000007E-2</v>
      </c>
      <c r="AR1099" s="120">
        <v>7.0000000000000007E-2</v>
      </c>
      <c r="AS1099" s="120">
        <v>0.05</v>
      </c>
      <c r="AT1099" s="120">
        <v>0.05</v>
      </c>
      <c r="AU1099" s="120">
        <v>0.04</v>
      </c>
      <c r="AV1099" s="120">
        <v>0.04</v>
      </c>
      <c r="AW1099" s="120">
        <v>0.03</v>
      </c>
      <c r="AX1099" s="120">
        <v>0.04</v>
      </c>
      <c r="AY1099" s="120">
        <v>0.05</v>
      </c>
      <c r="AZ1099" s="120">
        <v>0.06</v>
      </c>
      <c r="BA1099" s="120">
        <v>0.06</v>
      </c>
      <c r="BB1099" s="120">
        <v>7.0000000000000007E-2</v>
      </c>
      <c r="BC1099" s="120">
        <v>7.0000000000000007E-2</v>
      </c>
    </row>
    <row r="1100" spans="1:55" x14ac:dyDescent="0.45">
      <c r="A1100" s="261">
        <v>151</v>
      </c>
      <c r="B1100" s="174" t="s">
        <v>260</v>
      </c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9">
        <v>0</v>
      </c>
      <c r="AD1100" s="119">
        <v>0</v>
      </c>
      <c r="AE1100" s="119">
        <v>0</v>
      </c>
      <c r="AF1100" s="119">
        <v>0</v>
      </c>
      <c r="AG1100" s="119">
        <v>0</v>
      </c>
      <c r="AH1100" s="119">
        <v>0</v>
      </c>
      <c r="AI1100" s="119">
        <v>0</v>
      </c>
      <c r="AJ1100" s="119">
        <v>0</v>
      </c>
      <c r="AK1100" s="119">
        <v>0</v>
      </c>
      <c r="AL1100" s="119">
        <v>0</v>
      </c>
      <c r="AM1100" s="117"/>
      <c r="AN1100" s="117"/>
      <c r="AO1100" s="117"/>
      <c r="AP1100" s="117"/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7"/>
      <c r="AZ1100" s="117"/>
      <c r="BA1100" s="117"/>
      <c r="BB1100" s="117"/>
      <c r="BC1100" s="117"/>
    </row>
    <row r="1101" spans="1:55" ht="29.25" x14ac:dyDescent="0.45">
      <c r="A1101" s="260">
        <v>152</v>
      </c>
      <c r="B1101" s="173" t="s">
        <v>261</v>
      </c>
      <c r="C1101" s="120">
        <v>0.06</v>
      </c>
      <c r="D1101" s="120">
        <v>7.0000000000000007E-2</v>
      </c>
      <c r="E1101" s="120">
        <v>0.09</v>
      </c>
      <c r="F1101" s="120">
        <v>0.05</v>
      </c>
      <c r="G1101" s="120">
        <v>0.06</v>
      </c>
      <c r="H1101" s="120">
        <v>0.05</v>
      </c>
      <c r="I1101" s="120">
        <v>0.05</v>
      </c>
      <c r="J1101" s="120">
        <v>0.04</v>
      </c>
      <c r="K1101" s="120">
        <v>0.06</v>
      </c>
      <c r="L1101" s="120">
        <v>7.0000000000000007E-2</v>
      </c>
      <c r="M1101" s="120">
        <v>0.06</v>
      </c>
      <c r="N1101" s="120">
        <v>0.06</v>
      </c>
      <c r="O1101" s="120">
        <v>0.08</v>
      </c>
      <c r="P1101" s="120">
        <v>0.06</v>
      </c>
      <c r="Q1101" s="120">
        <v>0.04</v>
      </c>
      <c r="R1101" s="120">
        <v>7.0000000000000007E-2</v>
      </c>
      <c r="S1101" s="120">
        <v>0.03</v>
      </c>
      <c r="T1101" s="120">
        <v>0.09</v>
      </c>
      <c r="U1101" s="120">
        <v>0.11</v>
      </c>
      <c r="V1101" s="120">
        <v>0.06</v>
      </c>
      <c r="W1101" s="120">
        <v>0.08</v>
      </c>
      <c r="X1101" s="120">
        <v>7.0000000000000007E-2</v>
      </c>
      <c r="Y1101" s="120">
        <v>7.0000000000000007E-2</v>
      </c>
      <c r="Z1101" s="120">
        <v>0.05</v>
      </c>
      <c r="AA1101" s="120">
        <v>0.04</v>
      </c>
      <c r="AB1101" s="120">
        <v>0.06</v>
      </c>
      <c r="AC1101" s="120">
        <v>0.06</v>
      </c>
      <c r="AD1101" s="120">
        <v>0.05</v>
      </c>
      <c r="AE1101" s="120">
        <v>0.05</v>
      </c>
      <c r="AF1101" s="120">
        <v>7.0000000000000007E-2</v>
      </c>
      <c r="AG1101" s="120">
        <v>0.05</v>
      </c>
      <c r="AH1101" s="120">
        <v>0.08</v>
      </c>
      <c r="AI1101" s="120">
        <v>0.06</v>
      </c>
      <c r="AJ1101" s="120">
        <v>7.0000000000000007E-2</v>
      </c>
      <c r="AK1101" s="120">
        <v>0.06</v>
      </c>
      <c r="AL1101" s="120">
        <v>0.06</v>
      </c>
      <c r="AM1101" s="120">
        <v>0.04</v>
      </c>
      <c r="AN1101" s="120">
        <v>0.04</v>
      </c>
      <c r="AO1101" s="120">
        <v>0.05</v>
      </c>
      <c r="AP1101" s="120">
        <v>0.02</v>
      </c>
      <c r="AQ1101" s="120">
        <v>0.03</v>
      </c>
      <c r="AR1101" s="120">
        <v>0.04</v>
      </c>
      <c r="AS1101" s="120">
        <v>0.03</v>
      </c>
      <c r="AT1101" s="120">
        <v>0.04</v>
      </c>
      <c r="AU1101" s="120">
        <v>0.02</v>
      </c>
      <c r="AV1101" s="120">
        <v>0.04</v>
      </c>
      <c r="AW1101" s="120">
        <v>0.02</v>
      </c>
      <c r="AX1101" s="120">
        <v>0.03</v>
      </c>
      <c r="AY1101" s="120">
        <v>0.05</v>
      </c>
      <c r="AZ1101" s="120">
        <v>0.05</v>
      </c>
      <c r="BA1101" s="120">
        <v>0.05</v>
      </c>
      <c r="BB1101" s="120">
        <v>0.03</v>
      </c>
      <c r="BC1101" s="120">
        <v>0.06</v>
      </c>
    </row>
    <row r="1102" spans="1:55" x14ac:dyDescent="0.45">
      <c r="A1102" s="261">
        <v>153</v>
      </c>
      <c r="B1102" s="174" t="s">
        <v>262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0.01</v>
      </c>
      <c r="I1102" s="119">
        <v>0.01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0</v>
      </c>
      <c r="Q1102" s="119">
        <v>0</v>
      </c>
      <c r="R1102" s="119">
        <v>0</v>
      </c>
      <c r="S1102" s="119">
        <v>0.01</v>
      </c>
      <c r="T1102" s="119">
        <v>0.01</v>
      </c>
      <c r="U1102" s="119">
        <v>0.01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>
        <v>0</v>
      </c>
      <c r="AB1102" s="119">
        <v>0</v>
      </c>
      <c r="AC1102" s="119">
        <v>0</v>
      </c>
      <c r="AD1102" s="119">
        <v>0</v>
      </c>
      <c r="AE1102" s="119">
        <v>0</v>
      </c>
      <c r="AF1102" s="119">
        <v>0.01</v>
      </c>
      <c r="AG1102" s="119">
        <v>0.01</v>
      </c>
      <c r="AH1102" s="119">
        <v>0</v>
      </c>
      <c r="AI1102" s="119">
        <v>0</v>
      </c>
      <c r="AJ1102" s="119">
        <v>0</v>
      </c>
      <c r="AK1102" s="119">
        <v>0</v>
      </c>
      <c r="AL1102" s="119">
        <v>0</v>
      </c>
      <c r="AM1102" s="119">
        <v>0</v>
      </c>
      <c r="AN1102" s="119">
        <v>0</v>
      </c>
      <c r="AO1102" s="119">
        <v>0.01</v>
      </c>
      <c r="AP1102" s="119">
        <v>0</v>
      </c>
      <c r="AQ1102" s="119">
        <v>0</v>
      </c>
      <c r="AR1102" s="119">
        <v>0.01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0.01</v>
      </c>
    </row>
    <row r="1103" spans="1:55" ht="29.25" x14ac:dyDescent="0.45">
      <c r="A1103" s="260">
        <v>154</v>
      </c>
      <c r="B1103" s="173" t="s">
        <v>263</v>
      </c>
      <c r="C1103" s="120">
        <v>0</v>
      </c>
      <c r="D1103" s="120">
        <v>0</v>
      </c>
      <c r="E1103" s="120">
        <v>0</v>
      </c>
      <c r="F1103" s="120">
        <v>0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0</v>
      </c>
      <c r="P1103" s="120">
        <v>0</v>
      </c>
      <c r="Q1103" s="120">
        <v>0</v>
      </c>
      <c r="R1103" s="120">
        <v>0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0.02</v>
      </c>
      <c r="Y1103" s="120">
        <v>0</v>
      </c>
      <c r="Z1103" s="120">
        <v>0</v>
      </c>
      <c r="AA1103" s="120">
        <v>0</v>
      </c>
      <c r="AB1103" s="120">
        <v>0</v>
      </c>
      <c r="AC1103" s="120">
        <v>0</v>
      </c>
      <c r="AD1103" s="120">
        <v>0</v>
      </c>
      <c r="AE1103" s="120">
        <v>0</v>
      </c>
      <c r="AF1103" s="120">
        <v>0</v>
      </c>
      <c r="AG1103" s="120">
        <v>0</v>
      </c>
      <c r="AH1103" s="120">
        <v>0</v>
      </c>
      <c r="AI1103" s="120">
        <v>0</v>
      </c>
      <c r="AJ1103" s="120">
        <v>0</v>
      </c>
      <c r="AK1103" s="120">
        <v>0</v>
      </c>
      <c r="AL1103" s="120">
        <v>0</v>
      </c>
      <c r="AM1103" s="116"/>
      <c r="AN1103" s="116"/>
      <c r="AO1103" s="120">
        <v>0</v>
      </c>
      <c r="AP1103" s="120">
        <v>0</v>
      </c>
      <c r="AQ1103" s="120">
        <v>0</v>
      </c>
      <c r="AR1103" s="120">
        <v>0</v>
      </c>
      <c r="AS1103" s="120">
        <v>0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</row>
    <row r="1104" spans="1:55" ht="29.25" x14ac:dyDescent="0.45">
      <c r="A1104" s="261">
        <v>155</v>
      </c>
      <c r="B1104" s="174" t="s">
        <v>264</v>
      </c>
      <c r="C1104" s="119">
        <v>0.01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0.01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0.01</v>
      </c>
      <c r="AA1104" s="119">
        <v>0</v>
      </c>
      <c r="AB1104" s="119">
        <v>0</v>
      </c>
      <c r="AC1104" s="119">
        <v>0</v>
      </c>
      <c r="AD1104" s="119">
        <v>0</v>
      </c>
      <c r="AE1104" s="119">
        <v>0</v>
      </c>
      <c r="AF1104" s="119">
        <v>0</v>
      </c>
      <c r="AG1104" s="119">
        <v>0</v>
      </c>
      <c r="AH1104" s="119">
        <v>0</v>
      </c>
      <c r="AI1104" s="119">
        <v>0</v>
      </c>
      <c r="AJ1104" s="119">
        <v>0</v>
      </c>
      <c r="AK1104" s="119">
        <v>0</v>
      </c>
      <c r="AL1104" s="119">
        <v>0.01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</row>
    <row r="1105" spans="1:55" x14ac:dyDescent="0.45">
      <c r="A1105" s="260">
        <v>156</v>
      </c>
      <c r="B1105" s="173" t="s">
        <v>2</v>
      </c>
      <c r="C1105" s="120">
        <v>5.01</v>
      </c>
      <c r="D1105" s="120">
        <v>5.77</v>
      </c>
      <c r="E1105" s="120">
        <v>6.88</v>
      </c>
      <c r="F1105" s="120">
        <v>4.76</v>
      </c>
      <c r="G1105" s="120">
        <v>4.78</v>
      </c>
      <c r="H1105" s="120">
        <v>6.66</v>
      </c>
      <c r="I1105" s="120">
        <v>4.76</v>
      </c>
      <c r="J1105" s="120">
        <v>5.2</v>
      </c>
      <c r="K1105" s="120">
        <v>7.1</v>
      </c>
      <c r="L1105" s="120">
        <v>4.72</v>
      </c>
      <c r="M1105" s="120">
        <v>5.53</v>
      </c>
      <c r="N1105" s="120">
        <v>5.16</v>
      </c>
      <c r="O1105" s="120">
        <v>5.62</v>
      </c>
      <c r="P1105" s="120">
        <v>6.07</v>
      </c>
      <c r="Q1105" s="120">
        <v>4.8600000000000003</v>
      </c>
      <c r="R1105" s="120">
        <v>5.04</v>
      </c>
      <c r="S1105" s="120">
        <v>4.72</v>
      </c>
      <c r="T1105" s="120">
        <v>5.84</v>
      </c>
      <c r="U1105" s="120">
        <v>4.87</v>
      </c>
      <c r="V1105" s="120">
        <v>5.17</v>
      </c>
      <c r="W1105" s="120">
        <v>7.6</v>
      </c>
      <c r="X1105" s="120">
        <v>5.26</v>
      </c>
      <c r="Y1105" s="120">
        <v>5.57</v>
      </c>
      <c r="Z1105" s="120">
        <v>5.6</v>
      </c>
      <c r="AA1105" s="120">
        <v>5.32</v>
      </c>
      <c r="AB1105" s="120">
        <v>6.43</v>
      </c>
      <c r="AC1105" s="120">
        <v>4.66</v>
      </c>
      <c r="AD1105" s="120">
        <v>4.68</v>
      </c>
      <c r="AE1105" s="120">
        <v>4.1900000000000004</v>
      </c>
      <c r="AF1105" s="120">
        <v>5.97</v>
      </c>
      <c r="AG1105" s="120">
        <v>4.91</v>
      </c>
      <c r="AH1105" s="120">
        <v>4.66</v>
      </c>
      <c r="AI1105" s="120">
        <v>7.07</v>
      </c>
      <c r="AJ1105" s="120">
        <v>5.14</v>
      </c>
      <c r="AK1105" s="120">
        <v>5.24</v>
      </c>
      <c r="AL1105" s="120">
        <v>5.38</v>
      </c>
      <c r="AM1105" s="120">
        <v>4.71</v>
      </c>
      <c r="AN1105" s="120">
        <v>7.26</v>
      </c>
      <c r="AO1105" s="120">
        <v>4.7</v>
      </c>
      <c r="AP1105" s="120">
        <v>4.37</v>
      </c>
      <c r="AQ1105" s="120">
        <v>4.83</v>
      </c>
      <c r="AR1105" s="120">
        <v>5.9</v>
      </c>
      <c r="AS1105" s="120">
        <v>4.25</v>
      </c>
      <c r="AT1105" s="120">
        <v>4.47</v>
      </c>
      <c r="AU1105" s="120">
        <v>7.17</v>
      </c>
      <c r="AV1105" s="120">
        <v>4.6500000000000004</v>
      </c>
      <c r="AW1105" s="120">
        <v>5.05</v>
      </c>
      <c r="AX1105" s="120">
        <v>4.8099999999999996</v>
      </c>
      <c r="AY1105" s="120">
        <v>4.63</v>
      </c>
      <c r="AZ1105" s="120">
        <v>6.34</v>
      </c>
      <c r="BA1105" s="120">
        <v>4.28</v>
      </c>
      <c r="BB1105" s="120">
        <v>4.42</v>
      </c>
      <c r="BC1105" s="120">
        <v>4.43</v>
      </c>
    </row>
    <row r="1106" spans="1:55" ht="67.5" x14ac:dyDescent="0.45">
      <c r="A1106" s="261">
        <v>157</v>
      </c>
      <c r="B1106" s="174" t="s">
        <v>265</v>
      </c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9">
        <v>0</v>
      </c>
      <c r="BC1106" s="119">
        <v>0</v>
      </c>
    </row>
    <row r="1107" spans="1:55" x14ac:dyDescent="0.45">
      <c r="A1107" s="260">
        <v>158</v>
      </c>
      <c r="B1107" s="173" t="s">
        <v>266</v>
      </c>
      <c r="C1107" s="120">
        <v>0.03</v>
      </c>
      <c r="D1107" s="120">
        <v>0.02</v>
      </c>
      <c r="E1107" s="120">
        <v>0.02</v>
      </c>
      <c r="F1107" s="120">
        <v>0.03</v>
      </c>
      <c r="G1107" s="120">
        <v>0.03</v>
      </c>
      <c r="H1107" s="120">
        <v>0.04</v>
      </c>
      <c r="I1107" s="120">
        <v>0.04</v>
      </c>
      <c r="J1107" s="120">
        <v>0.04</v>
      </c>
      <c r="K1107" s="120">
        <v>0.05</v>
      </c>
      <c r="L1107" s="120">
        <v>0.04</v>
      </c>
      <c r="M1107" s="120">
        <v>0.03</v>
      </c>
      <c r="N1107" s="120">
        <v>0.03</v>
      </c>
      <c r="O1107" s="120">
        <v>0.02</v>
      </c>
      <c r="P1107" s="120">
        <v>0.03</v>
      </c>
      <c r="Q1107" s="120">
        <v>0.02</v>
      </c>
      <c r="R1107" s="120">
        <v>0.03</v>
      </c>
      <c r="S1107" s="120">
        <v>0.01</v>
      </c>
      <c r="T1107" s="120">
        <v>0.05</v>
      </c>
      <c r="U1107" s="120">
        <v>0.08</v>
      </c>
      <c r="V1107" s="120">
        <v>0.04</v>
      </c>
      <c r="W1107" s="120">
        <v>0.06</v>
      </c>
      <c r="X1107" s="120">
        <v>0.05</v>
      </c>
      <c r="Y1107" s="120">
        <v>0.05</v>
      </c>
      <c r="Z1107" s="120">
        <v>0.04</v>
      </c>
      <c r="AA1107" s="120">
        <v>0.05</v>
      </c>
      <c r="AB1107" s="120">
        <v>0.04</v>
      </c>
      <c r="AC1107" s="120">
        <v>0.04</v>
      </c>
      <c r="AD1107" s="120">
        <v>0.04</v>
      </c>
      <c r="AE1107" s="120">
        <v>0.04</v>
      </c>
      <c r="AF1107" s="120">
        <v>0.06</v>
      </c>
      <c r="AG1107" s="120">
        <v>0.03</v>
      </c>
      <c r="AH1107" s="120">
        <v>0.04</v>
      </c>
      <c r="AI1107" s="120">
        <v>0.03</v>
      </c>
      <c r="AJ1107" s="120">
        <v>0.04</v>
      </c>
      <c r="AK1107" s="120">
        <v>0.03</v>
      </c>
      <c r="AL1107" s="120">
        <v>0.02</v>
      </c>
      <c r="AM1107" s="120">
        <v>0.02</v>
      </c>
      <c r="AN1107" s="120">
        <v>0.03</v>
      </c>
      <c r="AO1107" s="120">
        <v>0.03</v>
      </c>
      <c r="AP1107" s="120">
        <v>0.01</v>
      </c>
      <c r="AQ1107" s="120">
        <v>0.02</v>
      </c>
      <c r="AR1107" s="120">
        <v>0.02</v>
      </c>
      <c r="AS1107" s="120">
        <v>0.03</v>
      </c>
      <c r="AT1107" s="120">
        <v>0.02</v>
      </c>
      <c r="AU1107" s="120">
        <v>0.03</v>
      </c>
      <c r="AV1107" s="120">
        <v>0.04</v>
      </c>
      <c r="AW1107" s="120">
        <v>0.04</v>
      </c>
      <c r="AX1107" s="120">
        <v>0.02</v>
      </c>
      <c r="AY1107" s="120">
        <v>0.02</v>
      </c>
      <c r="AZ1107" s="120">
        <v>0.02</v>
      </c>
      <c r="BA1107" s="120">
        <v>0.03</v>
      </c>
      <c r="BB1107" s="120">
        <v>0.02</v>
      </c>
      <c r="BC1107" s="120">
        <v>0.02</v>
      </c>
    </row>
    <row r="1108" spans="1:55" ht="29.25" x14ac:dyDescent="0.45">
      <c r="A1108" s="261">
        <v>159</v>
      </c>
      <c r="B1108" s="174" t="s">
        <v>267</v>
      </c>
      <c r="C1108" s="119">
        <v>0.02</v>
      </c>
      <c r="D1108" s="119">
        <v>0.02</v>
      </c>
      <c r="E1108" s="119">
        <v>0.02</v>
      </c>
      <c r="F1108" s="119">
        <v>0.02</v>
      </c>
      <c r="G1108" s="119">
        <v>0.02</v>
      </c>
      <c r="H1108" s="119">
        <v>0.01</v>
      </c>
      <c r="I1108" s="119">
        <v>0.01</v>
      </c>
      <c r="J1108" s="119">
        <v>0.01</v>
      </c>
      <c r="K1108" s="119">
        <v>0.01</v>
      </c>
      <c r="L1108" s="119">
        <v>0.01</v>
      </c>
      <c r="M1108" s="119">
        <v>0.01</v>
      </c>
      <c r="N1108" s="119">
        <v>0.01</v>
      </c>
      <c r="O1108" s="119">
        <v>0.01</v>
      </c>
      <c r="P1108" s="119">
        <v>0.01</v>
      </c>
      <c r="Q1108" s="119">
        <v>0.01</v>
      </c>
      <c r="R1108" s="119">
        <v>0.01</v>
      </c>
      <c r="S1108" s="119">
        <v>0.02</v>
      </c>
      <c r="T1108" s="119">
        <v>0.01</v>
      </c>
      <c r="U1108" s="119">
        <v>0.01</v>
      </c>
      <c r="V1108" s="119">
        <v>0.01</v>
      </c>
      <c r="W1108" s="119">
        <v>0.01</v>
      </c>
      <c r="X1108" s="119">
        <v>0.01</v>
      </c>
      <c r="Y1108" s="119">
        <v>0.01</v>
      </c>
      <c r="Z1108" s="119">
        <v>0.01</v>
      </c>
      <c r="AA1108" s="119">
        <v>0.01</v>
      </c>
      <c r="AB1108" s="119">
        <v>0.01</v>
      </c>
      <c r="AC1108" s="119">
        <v>0.01</v>
      </c>
      <c r="AD1108" s="119">
        <v>0.02</v>
      </c>
      <c r="AE1108" s="119">
        <v>0.01</v>
      </c>
      <c r="AF1108" s="119">
        <v>0.01</v>
      </c>
      <c r="AG1108" s="119">
        <v>0.01</v>
      </c>
      <c r="AH1108" s="119">
        <v>0.01</v>
      </c>
      <c r="AI1108" s="119">
        <v>0.01</v>
      </c>
      <c r="AJ1108" s="119">
        <v>0.01</v>
      </c>
      <c r="AK1108" s="119">
        <v>0.01</v>
      </c>
      <c r="AL1108" s="119">
        <v>0.01</v>
      </c>
      <c r="AM1108" s="119">
        <v>0.01</v>
      </c>
      <c r="AN1108" s="119">
        <v>0.01</v>
      </c>
      <c r="AO1108" s="119">
        <v>0.01</v>
      </c>
      <c r="AP1108" s="119">
        <v>0.02</v>
      </c>
      <c r="AQ1108" s="119">
        <v>0.03</v>
      </c>
      <c r="AR1108" s="119">
        <v>0.02</v>
      </c>
      <c r="AS1108" s="119">
        <v>0.02</v>
      </c>
      <c r="AT1108" s="119">
        <v>0.02</v>
      </c>
      <c r="AU1108" s="119">
        <v>0.02</v>
      </c>
      <c r="AV1108" s="119">
        <v>0.02</v>
      </c>
      <c r="AW1108" s="119">
        <v>0.01</v>
      </c>
      <c r="AX1108" s="119">
        <v>0.01</v>
      </c>
      <c r="AY1108" s="119">
        <v>0.01</v>
      </c>
      <c r="AZ1108" s="119">
        <v>0.01</v>
      </c>
      <c r="BA1108" s="119">
        <v>0.02</v>
      </c>
      <c r="BB1108" s="119">
        <v>0.01</v>
      </c>
      <c r="BC1108" s="119">
        <v>0.01</v>
      </c>
    </row>
    <row r="1109" spans="1:55" x14ac:dyDescent="0.45">
      <c r="A1109" s="260">
        <v>160</v>
      </c>
      <c r="B1109" s="173" t="s">
        <v>268</v>
      </c>
      <c r="C1109" s="120">
        <v>0.01</v>
      </c>
      <c r="D1109" s="120">
        <v>0.01</v>
      </c>
      <c r="E1109" s="120">
        <v>0.01</v>
      </c>
      <c r="F1109" s="120">
        <v>0.01</v>
      </c>
      <c r="G1109" s="120">
        <v>0.01</v>
      </c>
      <c r="H1109" s="120">
        <v>0.01</v>
      </c>
      <c r="I1109" s="120">
        <v>0.01</v>
      </c>
      <c r="J1109" s="120">
        <v>0.01</v>
      </c>
      <c r="K1109" s="120">
        <v>0.01</v>
      </c>
      <c r="L1109" s="120">
        <v>0.01</v>
      </c>
      <c r="M1109" s="120">
        <v>0.01</v>
      </c>
      <c r="N1109" s="120">
        <v>0.01</v>
      </c>
      <c r="O1109" s="120">
        <v>0.01</v>
      </c>
      <c r="P1109" s="120">
        <v>0.01</v>
      </c>
      <c r="Q1109" s="120">
        <v>0.01</v>
      </c>
      <c r="R1109" s="120">
        <v>0.01</v>
      </c>
      <c r="S1109" s="120">
        <v>0.01</v>
      </c>
      <c r="T1109" s="120">
        <v>0</v>
      </c>
      <c r="U1109" s="120">
        <v>0.01</v>
      </c>
      <c r="V1109" s="120">
        <v>0.01</v>
      </c>
      <c r="W1109" s="120">
        <v>0.01</v>
      </c>
      <c r="X1109" s="120">
        <v>0.01</v>
      </c>
      <c r="Y1109" s="120">
        <v>0.01</v>
      </c>
      <c r="Z1109" s="120">
        <v>0</v>
      </c>
      <c r="AA1109" s="120">
        <v>0.01</v>
      </c>
      <c r="AB1109" s="120">
        <v>0.01</v>
      </c>
      <c r="AC1109" s="120">
        <v>0.01</v>
      </c>
      <c r="AD1109" s="120">
        <v>0.01</v>
      </c>
      <c r="AE1109" s="120">
        <v>0.01</v>
      </c>
      <c r="AF1109" s="120">
        <v>0.01</v>
      </c>
      <c r="AG1109" s="120">
        <v>0</v>
      </c>
      <c r="AH1109" s="120">
        <v>0.01</v>
      </c>
      <c r="AI1109" s="120">
        <v>0</v>
      </c>
      <c r="AJ1109" s="120">
        <v>0.01</v>
      </c>
      <c r="AK1109" s="120">
        <v>0.01</v>
      </c>
      <c r="AL1109" s="120">
        <v>0.01</v>
      </c>
      <c r="AM1109" s="120">
        <v>0</v>
      </c>
      <c r="AN1109" s="120">
        <v>0</v>
      </c>
      <c r="AO1109" s="120">
        <v>0.01</v>
      </c>
      <c r="AP1109" s="120">
        <v>0</v>
      </c>
      <c r="AQ1109" s="120">
        <v>0.01</v>
      </c>
      <c r="AR1109" s="120">
        <v>0.01</v>
      </c>
      <c r="AS1109" s="120">
        <v>0</v>
      </c>
      <c r="AT1109" s="120">
        <v>0.01</v>
      </c>
      <c r="AU1109" s="120">
        <v>0</v>
      </c>
      <c r="AV1109" s="120">
        <v>0.01</v>
      </c>
      <c r="AW1109" s="120">
        <v>0.01</v>
      </c>
      <c r="AX1109" s="120">
        <v>0.01</v>
      </c>
      <c r="AY1109" s="120">
        <v>0</v>
      </c>
      <c r="AZ1109" s="120">
        <v>0.01</v>
      </c>
      <c r="BA1109" s="120">
        <v>0.01</v>
      </c>
      <c r="BB1109" s="120">
        <v>0.01</v>
      </c>
      <c r="BC1109" s="120">
        <v>0.01</v>
      </c>
    </row>
    <row r="1110" spans="1:55" x14ac:dyDescent="0.45">
      <c r="A1110" s="261">
        <v>161</v>
      </c>
      <c r="B1110" s="174" t="s">
        <v>100</v>
      </c>
      <c r="C1110" s="119">
        <v>0.24</v>
      </c>
      <c r="D1110" s="119">
        <v>0.24</v>
      </c>
      <c r="E1110" s="119">
        <v>0.21</v>
      </c>
      <c r="F1110" s="119">
        <v>0.26</v>
      </c>
      <c r="G1110" s="119">
        <v>0.23</v>
      </c>
      <c r="H1110" s="119">
        <v>0.18</v>
      </c>
      <c r="I1110" s="119">
        <v>0.24</v>
      </c>
      <c r="J1110" s="119">
        <v>0.17</v>
      </c>
      <c r="K1110" s="119">
        <v>0.19</v>
      </c>
      <c r="L1110" s="119">
        <v>0.2</v>
      </c>
      <c r="M1110" s="119">
        <v>0.22</v>
      </c>
      <c r="N1110" s="119">
        <v>0.22</v>
      </c>
      <c r="O1110" s="119">
        <v>0.21</v>
      </c>
      <c r="P1110" s="119">
        <v>0.21</v>
      </c>
      <c r="Q1110" s="119">
        <v>0.2</v>
      </c>
      <c r="R1110" s="119">
        <v>0.23</v>
      </c>
      <c r="S1110" s="119">
        <v>0.19</v>
      </c>
      <c r="T1110" s="119">
        <v>0.22</v>
      </c>
      <c r="U1110" s="119">
        <v>0.22</v>
      </c>
      <c r="V1110" s="119">
        <v>0.23</v>
      </c>
      <c r="W1110" s="119">
        <v>0.22</v>
      </c>
      <c r="X1110" s="119">
        <v>0.21</v>
      </c>
      <c r="Y1110" s="119">
        <v>0.21</v>
      </c>
      <c r="Z1110" s="119">
        <v>0.2</v>
      </c>
      <c r="AA1110" s="119">
        <v>0.23</v>
      </c>
      <c r="AB1110" s="119">
        <v>0.2</v>
      </c>
      <c r="AC1110" s="119">
        <v>0.2</v>
      </c>
      <c r="AD1110" s="119">
        <v>0.21</v>
      </c>
      <c r="AE1110" s="119">
        <v>0.19</v>
      </c>
      <c r="AF1110" s="119">
        <v>0.16</v>
      </c>
      <c r="AG1110" s="119">
        <v>0.18</v>
      </c>
      <c r="AH1110" s="119">
        <v>0.2</v>
      </c>
      <c r="AI1110" s="119">
        <v>0.18</v>
      </c>
      <c r="AJ1110" s="119">
        <v>0.19</v>
      </c>
      <c r="AK1110" s="119">
        <v>0.18</v>
      </c>
      <c r="AL1110" s="119">
        <v>0.18</v>
      </c>
      <c r="AM1110" s="119">
        <v>0.21</v>
      </c>
      <c r="AN1110" s="119">
        <v>0.19</v>
      </c>
      <c r="AO1110" s="119">
        <v>0.19</v>
      </c>
      <c r="AP1110" s="119">
        <v>0.18</v>
      </c>
      <c r="AQ1110" s="119">
        <v>0.17</v>
      </c>
      <c r="AR1110" s="119">
        <v>0.16</v>
      </c>
      <c r="AS1110" s="119">
        <v>0.17</v>
      </c>
      <c r="AT1110" s="119">
        <v>0.17</v>
      </c>
      <c r="AU1110" s="119">
        <v>0.16</v>
      </c>
      <c r="AV1110" s="119">
        <v>0.19</v>
      </c>
      <c r="AW1110" s="119">
        <v>0.16</v>
      </c>
      <c r="AX1110" s="119">
        <v>0.21</v>
      </c>
      <c r="AY1110" s="119">
        <v>0.19</v>
      </c>
      <c r="AZ1110" s="119">
        <v>0.18</v>
      </c>
      <c r="BA1110" s="119">
        <v>0.17</v>
      </c>
      <c r="BB1110" s="119">
        <v>0.15</v>
      </c>
      <c r="BC1110" s="119">
        <v>0.17</v>
      </c>
    </row>
    <row r="1111" spans="1:55" ht="29.25" x14ac:dyDescent="0.45">
      <c r="A1111" s="260">
        <v>162</v>
      </c>
      <c r="B1111" s="173" t="s">
        <v>46</v>
      </c>
      <c r="C1111" s="120">
        <v>4.18</v>
      </c>
      <c r="D1111" s="120">
        <v>4.47</v>
      </c>
      <c r="E1111" s="120">
        <v>4.2699999999999996</v>
      </c>
      <c r="F1111" s="120">
        <v>4.21</v>
      </c>
      <c r="G1111" s="120">
        <v>4.66</v>
      </c>
      <c r="H1111" s="120">
        <v>4.72</v>
      </c>
      <c r="I1111" s="120">
        <v>3.97</v>
      </c>
      <c r="J1111" s="120">
        <v>4.2699999999999996</v>
      </c>
      <c r="K1111" s="120">
        <v>4.1100000000000003</v>
      </c>
      <c r="L1111" s="120">
        <v>3.93</v>
      </c>
      <c r="M1111" s="120">
        <v>3.89</v>
      </c>
      <c r="N1111" s="120">
        <v>3.44</v>
      </c>
      <c r="O1111" s="120">
        <v>3.84</v>
      </c>
      <c r="P1111" s="120">
        <v>3.83</v>
      </c>
      <c r="Q1111" s="120">
        <v>3.77</v>
      </c>
      <c r="R1111" s="120">
        <v>3.81</v>
      </c>
      <c r="S1111" s="120">
        <v>4.05</v>
      </c>
      <c r="T1111" s="120">
        <v>3.53</v>
      </c>
      <c r="U1111" s="120">
        <v>3.32</v>
      </c>
      <c r="V1111" s="120">
        <v>3.59</v>
      </c>
      <c r="W1111" s="120">
        <v>3.39</v>
      </c>
      <c r="X1111" s="120">
        <v>3.22</v>
      </c>
      <c r="Y1111" s="120">
        <v>3.61</v>
      </c>
      <c r="Z1111" s="120">
        <v>3.91</v>
      </c>
      <c r="AA1111" s="120">
        <v>4.22</v>
      </c>
      <c r="AB1111" s="120">
        <v>3.96</v>
      </c>
      <c r="AC1111" s="120">
        <v>4.41</v>
      </c>
      <c r="AD1111" s="120">
        <v>4.51</v>
      </c>
      <c r="AE1111" s="120">
        <v>3.98</v>
      </c>
      <c r="AF1111" s="120">
        <v>2.94</v>
      </c>
      <c r="AG1111" s="120">
        <v>3.91</v>
      </c>
      <c r="AH1111" s="120">
        <v>4.28</v>
      </c>
      <c r="AI1111" s="120">
        <v>3.54</v>
      </c>
      <c r="AJ1111" s="120">
        <v>3.72</v>
      </c>
      <c r="AK1111" s="120">
        <v>3.22</v>
      </c>
      <c r="AL1111" s="120">
        <v>3.01</v>
      </c>
      <c r="AM1111" s="120">
        <v>3.74</v>
      </c>
      <c r="AN1111" s="120">
        <v>3.58</v>
      </c>
      <c r="AO1111" s="120">
        <v>3.77</v>
      </c>
      <c r="AP1111" s="120">
        <v>4.4000000000000004</v>
      </c>
      <c r="AQ1111" s="120">
        <v>4.17</v>
      </c>
      <c r="AR1111" s="120">
        <v>3.88</v>
      </c>
      <c r="AS1111" s="120">
        <v>3.65</v>
      </c>
      <c r="AT1111" s="120">
        <v>3.69</v>
      </c>
      <c r="AU1111" s="120">
        <v>3.38</v>
      </c>
      <c r="AV1111" s="120">
        <v>3.64</v>
      </c>
      <c r="AW1111" s="120">
        <v>3.85</v>
      </c>
      <c r="AX1111" s="120">
        <v>3.2</v>
      </c>
      <c r="AY1111" s="120">
        <v>3.81</v>
      </c>
      <c r="AZ1111" s="120">
        <v>3.95</v>
      </c>
      <c r="BA1111" s="120">
        <v>4.0199999999999996</v>
      </c>
      <c r="BB1111" s="120">
        <v>4.1399999999999997</v>
      </c>
      <c r="BC1111" s="120">
        <v>4.05</v>
      </c>
    </row>
    <row r="1112" spans="1:55" ht="29.25" x14ac:dyDescent="0.45">
      <c r="A1112" s="261">
        <v>163</v>
      </c>
      <c r="B1112" s="174" t="s">
        <v>269</v>
      </c>
      <c r="C1112" s="119">
        <v>0.21</v>
      </c>
      <c r="D1112" s="119">
        <v>0.23</v>
      </c>
      <c r="E1112" s="119">
        <v>0.19</v>
      </c>
      <c r="F1112" s="119">
        <v>0.16</v>
      </c>
      <c r="G1112" s="119">
        <v>0.17</v>
      </c>
      <c r="H1112" s="119">
        <v>0.18</v>
      </c>
      <c r="I1112" s="119">
        <v>0.16</v>
      </c>
      <c r="J1112" s="119">
        <v>0.17</v>
      </c>
      <c r="K1112" s="119">
        <v>0.19</v>
      </c>
      <c r="L1112" s="119">
        <v>0.19</v>
      </c>
      <c r="M1112" s="119">
        <v>0.25</v>
      </c>
      <c r="N1112" s="119">
        <v>0.24</v>
      </c>
      <c r="O1112" s="119">
        <v>0.19</v>
      </c>
      <c r="P1112" s="119">
        <v>0.23</v>
      </c>
      <c r="Q1112" s="119">
        <v>0.2</v>
      </c>
      <c r="R1112" s="119">
        <v>0.2</v>
      </c>
      <c r="S1112" s="119">
        <v>0.22</v>
      </c>
      <c r="T1112" s="119">
        <v>0.38</v>
      </c>
      <c r="U1112" s="119">
        <v>0.25</v>
      </c>
      <c r="V1112" s="119">
        <v>0.26</v>
      </c>
      <c r="W1112" s="119">
        <v>0.17</v>
      </c>
      <c r="X1112" s="119">
        <v>0.23</v>
      </c>
      <c r="Y1112" s="119">
        <v>0.22</v>
      </c>
      <c r="Z1112" s="119">
        <v>0.23</v>
      </c>
      <c r="AA1112" s="119">
        <v>0.15</v>
      </c>
      <c r="AB1112" s="119">
        <v>0.27</v>
      </c>
      <c r="AC1112" s="119">
        <v>0.22</v>
      </c>
      <c r="AD1112" s="119">
        <v>0.16</v>
      </c>
      <c r="AE1112" s="119">
        <v>0.22</v>
      </c>
      <c r="AF1112" s="119">
        <v>0.19</v>
      </c>
      <c r="AG1112" s="119">
        <v>0.18</v>
      </c>
      <c r="AH1112" s="119">
        <v>0.22</v>
      </c>
      <c r="AI1112" s="119">
        <v>0.19</v>
      </c>
      <c r="AJ1112" s="119">
        <v>0.17</v>
      </c>
      <c r="AK1112" s="119">
        <v>0.3</v>
      </c>
      <c r="AL1112" s="119">
        <v>0.2</v>
      </c>
      <c r="AM1112" s="119">
        <v>0.15</v>
      </c>
      <c r="AN1112" s="119">
        <v>0.15</v>
      </c>
      <c r="AO1112" s="119">
        <v>0.17</v>
      </c>
      <c r="AP1112" s="119">
        <v>0.17</v>
      </c>
      <c r="AQ1112" s="119">
        <v>0.15</v>
      </c>
      <c r="AR1112" s="119">
        <v>0.16</v>
      </c>
      <c r="AS1112" s="119">
        <v>0.12</v>
      </c>
      <c r="AT1112" s="119">
        <v>0.14000000000000001</v>
      </c>
      <c r="AU1112" s="119">
        <v>0.11</v>
      </c>
      <c r="AV1112" s="119">
        <v>0.15</v>
      </c>
      <c r="AW1112" s="119">
        <v>0.14000000000000001</v>
      </c>
      <c r="AX1112" s="119">
        <v>0.16</v>
      </c>
      <c r="AY1112" s="119">
        <v>0.15</v>
      </c>
      <c r="AZ1112" s="119">
        <v>0.16</v>
      </c>
      <c r="BA1112" s="119">
        <v>0.14000000000000001</v>
      </c>
      <c r="BB1112" s="119">
        <v>0.16</v>
      </c>
      <c r="BC1112" s="119">
        <v>0.13</v>
      </c>
    </row>
    <row r="1113" spans="1:55" x14ac:dyDescent="0.45">
      <c r="A1113" s="260">
        <v>164</v>
      </c>
      <c r="B1113" s="173" t="s">
        <v>95</v>
      </c>
      <c r="C1113" s="120">
        <v>0.28999999999999998</v>
      </c>
      <c r="D1113" s="120">
        <v>0.39</v>
      </c>
      <c r="E1113" s="120">
        <v>0.38</v>
      </c>
      <c r="F1113" s="120">
        <v>0.33</v>
      </c>
      <c r="G1113" s="120">
        <v>0.32</v>
      </c>
      <c r="H1113" s="120">
        <v>0.39</v>
      </c>
      <c r="I1113" s="120">
        <v>0.28000000000000003</v>
      </c>
      <c r="J1113" s="120">
        <v>0.35</v>
      </c>
      <c r="K1113" s="120">
        <v>0.28000000000000003</v>
      </c>
      <c r="L1113" s="120">
        <v>0.32</v>
      </c>
      <c r="M1113" s="120">
        <v>0.26</v>
      </c>
      <c r="N1113" s="120">
        <v>0.43</v>
      </c>
      <c r="O1113" s="120">
        <v>0.24</v>
      </c>
      <c r="P1113" s="120">
        <v>0.26</v>
      </c>
      <c r="Q1113" s="120">
        <v>0.25</v>
      </c>
      <c r="R1113" s="120">
        <v>0.28000000000000003</v>
      </c>
      <c r="S1113" s="120">
        <v>0.34</v>
      </c>
      <c r="T1113" s="120">
        <v>0.47</v>
      </c>
      <c r="U1113" s="120">
        <v>0.42</v>
      </c>
      <c r="V1113" s="120">
        <v>0.36</v>
      </c>
      <c r="W1113" s="120">
        <v>0.34</v>
      </c>
      <c r="X1113" s="120">
        <v>0.23</v>
      </c>
      <c r="Y1113" s="120">
        <v>0.33</v>
      </c>
      <c r="Z1113" s="120">
        <v>0.45</v>
      </c>
      <c r="AA1113" s="120">
        <v>0.26</v>
      </c>
      <c r="AB1113" s="120">
        <v>0.33</v>
      </c>
      <c r="AC1113" s="120">
        <v>0.36</v>
      </c>
      <c r="AD1113" s="120">
        <v>0.3</v>
      </c>
      <c r="AE1113" s="120">
        <v>0.39</v>
      </c>
      <c r="AF1113" s="120">
        <v>0.34</v>
      </c>
      <c r="AG1113" s="120">
        <v>0.28000000000000003</v>
      </c>
      <c r="AH1113" s="120">
        <v>0.33</v>
      </c>
      <c r="AI1113" s="120">
        <v>0.28000000000000003</v>
      </c>
      <c r="AJ1113" s="120">
        <v>0.28000000000000003</v>
      </c>
      <c r="AK1113" s="120">
        <v>0.32</v>
      </c>
      <c r="AL1113" s="120">
        <v>0.28000000000000003</v>
      </c>
      <c r="AM1113" s="120">
        <v>0.28999999999999998</v>
      </c>
      <c r="AN1113" s="120">
        <v>0.33</v>
      </c>
      <c r="AO1113" s="120">
        <v>0.33</v>
      </c>
      <c r="AP1113" s="120">
        <v>0.28000000000000003</v>
      </c>
      <c r="AQ1113" s="120">
        <v>0.31</v>
      </c>
      <c r="AR1113" s="120">
        <v>0.3</v>
      </c>
      <c r="AS1113" s="120">
        <v>0.3</v>
      </c>
      <c r="AT1113" s="120">
        <v>0.26</v>
      </c>
      <c r="AU1113" s="120">
        <v>0.3</v>
      </c>
      <c r="AV1113" s="120">
        <v>0.28000000000000003</v>
      </c>
      <c r="AW1113" s="120">
        <v>0.26</v>
      </c>
      <c r="AX1113" s="120">
        <v>0.28999999999999998</v>
      </c>
      <c r="AY1113" s="120">
        <v>0.27</v>
      </c>
      <c r="AZ1113" s="120">
        <v>0.3</v>
      </c>
      <c r="BA1113" s="120">
        <v>0.28000000000000003</v>
      </c>
      <c r="BB1113" s="120">
        <v>0.23</v>
      </c>
      <c r="BC1113" s="120">
        <v>0.27</v>
      </c>
    </row>
    <row r="1114" spans="1:55" ht="29.25" x14ac:dyDescent="0.45">
      <c r="A1114" s="261">
        <v>165</v>
      </c>
      <c r="B1114" s="174" t="s">
        <v>386</v>
      </c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9">
        <v>0</v>
      </c>
      <c r="O1114" s="117"/>
      <c r="P1114" s="117"/>
      <c r="Q1114" s="117"/>
      <c r="R1114" s="117"/>
      <c r="S1114" s="117"/>
      <c r="T1114" s="117"/>
      <c r="U1114" s="117"/>
      <c r="V1114" s="117"/>
      <c r="W1114" s="119">
        <v>0</v>
      </c>
      <c r="X1114" s="119">
        <v>0</v>
      </c>
      <c r="Y1114" s="119">
        <v>0</v>
      </c>
      <c r="Z1114" s="119">
        <v>0</v>
      </c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19">
        <v>0</v>
      </c>
      <c r="BC1114" s="119">
        <v>0</v>
      </c>
    </row>
    <row r="1115" spans="1:55" x14ac:dyDescent="0.45">
      <c r="A1115" s="260">
        <v>166</v>
      </c>
      <c r="B1115" s="173" t="s">
        <v>40</v>
      </c>
      <c r="C1115" s="120">
        <v>2.34</v>
      </c>
      <c r="D1115" s="120">
        <v>2.34</v>
      </c>
      <c r="E1115" s="120">
        <v>2.42</v>
      </c>
      <c r="F1115" s="120">
        <v>2.54</v>
      </c>
      <c r="G1115" s="120">
        <v>2.65</v>
      </c>
      <c r="H1115" s="120">
        <v>2.58</v>
      </c>
      <c r="I1115" s="120">
        <v>2.61</v>
      </c>
      <c r="J1115" s="120">
        <v>2.61</v>
      </c>
      <c r="K1115" s="120">
        <v>2.58</v>
      </c>
      <c r="L1115" s="120">
        <v>2.34</v>
      </c>
      <c r="M1115" s="120">
        <v>2.19</v>
      </c>
      <c r="N1115" s="120">
        <v>2.38</v>
      </c>
      <c r="O1115" s="120">
        <v>2.48</v>
      </c>
      <c r="P1115" s="120">
        <v>2.7</v>
      </c>
      <c r="Q1115" s="120">
        <v>2.72</v>
      </c>
      <c r="R1115" s="120">
        <v>2.74</v>
      </c>
      <c r="S1115" s="120">
        <v>2.5</v>
      </c>
      <c r="T1115" s="120">
        <v>2.59</v>
      </c>
      <c r="U1115" s="120">
        <v>2.4900000000000002</v>
      </c>
      <c r="V1115" s="120">
        <v>2.4</v>
      </c>
      <c r="W1115" s="120">
        <v>2.39</v>
      </c>
      <c r="X1115" s="120">
        <v>2.09</v>
      </c>
      <c r="Y1115" s="120">
        <v>2.2999999999999998</v>
      </c>
      <c r="Z1115" s="120">
        <v>2.25</v>
      </c>
      <c r="AA1115" s="120">
        <v>2.57</v>
      </c>
      <c r="AB1115" s="120">
        <v>2</v>
      </c>
      <c r="AC1115" s="120">
        <v>2.58</v>
      </c>
      <c r="AD1115" s="120">
        <v>2.75</v>
      </c>
      <c r="AE1115" s="120">
        <v>2.61</v>
      </c>
      <c r="AF1115" s="120">
        <v>2.59</v>
      </c>
      <c r="AG1115" s="120">
        <v>2.4700000000000002</v>
      </c>
      <c r="AH1115" s="120">
        <v>2.29</v>
      </c>
      <c r="AI1115" s="120">
        <v>2.3199999999999998</v>
      </c>
      <c r="AJ1115" s="120">
        <v>2.16</v>
      </c>
      <c r="AK1115" s="120">
        <v>2.2000000000000002</v>
      </c>
      <c r="AL1115" s="120">
        <v>2.2799999999999998</v>
      </c>
      <c r="AM1115" s="120">
        <v>2.75</v>
      </c>
      <c r="AN1115" s="120">
        <v>2.5299999999999998</v>
      </c>
      <c r="AO1115" s="120">
        <v>2.72</v>
      </c>
      <c r="AP1115" s="120">
        <v>2.77</v>
      </c>
      <c r="AQ1115" s="120">
        <v>2.77</v>
      </c>
      <c r="AR1115" s="120">
        <v>2.58</v>
      </c>
      <c r="AS1115" s="120">
        <v>2.64</v>
      </c>
      <c r="AT1115" s="120">
        <v>2.7</v>
      </c>
      <c r="AU1115" s="120">
        <v>2.67</v>
      </c>
      <c r="AV1115" s="120">
        <v>2.67</v>
      </c>
      <c r="AW1115" s="120">
        <v>2.63</v>
      </c>
      <c r="AX1115" s="120">
        <v>3.43</v>
      </c>
      <c r="AY1115" s="120">
        <v>3.08</v>
      </c>
      <c r="AZ1115" s="120">
        <v>3.28</v>
      </c>
      <c r="BA1115" s="120">
        <v>3.1</v>
      </c>
      <c r="BB1115" s="120">
        <v>3.17</v>
      </c>
      <c r="BC1115" s="120">
        <v>3.26</v>
      </c>
    </row>
    <row r="1116" spans="1:55" ht="42" x14ac:dyDescent="0.45">
      <c r="A1116" s="261">
        <v>167</v>
      </c>
      <c r="B1116" s="174" t="s">
        <v>270</v>
      </c>
      <c r="C1116" s="117"/>
      <c r="D1116" s="117"/>
      <c r="E1116" s="117"/>
      <c r="F1116" s="117"/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7"/>
      <c r="P1116" s="117"/>
      <c r="Q1116" s="117"/>
      <c r="R1116" s="117"/>
      <c r="S1116" s="117"/>
      <c r="T1116" s="117"/>
      <c r="U1116" s="117"/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7"/>
      <c r="AZ1116" s="119">
        <v>0</v>
      </c>
      <c r="BA1116" s="119">
        <v>0</v>
      </c>
      <c r="BB1116" s="119">
        <v>0</v>
      </c>
      <c r="BC1116" s="119">
        <v>0</v>
      </c>
    </row>
    <row r="1117" spans="1:55" x14ac:dyDescent="0.45">
      <c r="A1117" s="260">
        <v>168</v>
      </c>
      <c r="B1117" s="173" t="s">
        <v>271</v>
      </c>
      <c r="C1117" s="120">
        <v>0.15</v>
      </c>
      <c r="D1117" s="120">
        <v>0.16</v>
      </c>
      <c r="E1117" s="120">
        <v>0.16</v>
      </c>
      <c r="F1117" s="120">
        <v>0.16</v>
      </c>
      <c r="G1117" s="120">
        <v>0.2</v>
      </c>
      <c r="H1117" s="120">
        <v>0.15</v>
      </c>
      <c r="I1117" s="120">
        <v>0.17</v>
      </c>
      <c r="J1117" s="120">
        <v>0.16</v>
      </c>
      <c r="K1117" s="120">
        <v>0.05</v>
      </c>
      <c r="L1117" s="120">
        <v>7.0000000000000007E-2</v>
      </c>
      <c r="M1117" s="120">
        <v>0.04</v>
      </c>
      <c r="N1117" s="120">
        <v>0.31</v>
      </c>
      <c r="O1117" s="120">
        <v>0.06</v>
      </c>
      <c r="P1117" s="120">
        <v>0.19</v>
      </c>
      <c r="Q1117" s="120">
        <v>0.14000000000000001</v>
      </c>
      <c r="R1117" s="120">
        <v>0.05</v>
      </c>
      <c r="S1117" s="120">
        <v>0.04</v>
      </c>
      <c r="T1117" s="120">
        <v>0.04</v>
      </c>
      <c r="U1117" s="120">
        <v>7.0000000000000007E-2</v>
      </c>
      <c r="V1117" s="120">
        <v>0.08</v>
      </c>
      <c r="W1117" s="120">
        <v>0.1</v>
      </c>
      <c r="X1117" s="120">
        <v>7.0000000000000007E-2</v>
      </c>
      <c r="Y1117" s="120">
        <v>0.11</v>
      </c>
      <c r="Z1117" s="120">
        <v>0.08</v>
      </c>
      <c r="AA1117" s="120">
        <v>7.0000000000000007E-2</v>
      </c>
      <c r="AB1117" s="120">
        <v>0.04</v>
      </c>
      <c r="AC1117" s="120">
        <v>0.05</v>
      </c>
      <c r="AD1117" s="120">
        <v>0.04</v>
      </c>
      <c r="AE1117" s="120">
        <v>0.04</v>
      </c>
      <c r="AF1117" s="120">
        <v>0.05</v>
      </c>
      <c r="AG1117" s="120">
        <v>0.05</v>
      </c>
      <c r="AH1117" s="120">
        <v>0.05</v>
      </c>
      <c r="AI1117" s="120">
        <v>0.05</v>
      </c>
      <c r="AJ1117" s="120">
        <v>0.06</v>
      </c>
      <c r="AK1117" s="120">
        <v>0.06</v>
      </c>
      <c r="AL1117" s="120">
        <v>7.0000000000000007E-2</v>
      </c>
      <c r="AM1117" s="120">
        <v>7.0000000000000007E-2</v>
      </c>
      <c r="AN1117" s="120">
        <v>0.1</v>
      </c>
      <c r="AO1117" s="120">
        <v>0.08</v>
      </c>
      <c r="AP1117" s="120">
        <v>0.11</v>
      </c>
      <c r="AQ1117" s="120">
        <v>0.11</v>
      </c>
      <c r="AR1117" s="120">
        <v>0.09</v>
      </c>
      <c r="AS1117" s="120">
        <v>0.08</v>
      </c>
      <c r="AT1117" s="120">
        <v>0.06</v>
      </c>
      <c r="AU1117" s="120">
        <v>0.08</v>
      </c>
      <c r="AV1117" s="120">
        <v>0.09</v>
      </c>
      <c r="AW1117" s="120">
        <v>0.08</v>
      </c>
      <c r="AX1117" s="120">
        <v>0.11</v>
      </c>
      <c r="AY1117" s="120">
        <v>7.0000000000000007E-2</v>
      </c>
      <c r="AZ1117" s="120">
        <v>7.0000000000000007E-2</v>
      </c>
      <c r="BA1117" s="120">
        <v>0.08</v>
      </c>
      <c r="BB1117" s="120">
        <v>0.08</v>
      </c>
      <c r="BC1117" s="120">
        <v>7.0000000000000007E-2</v>
      </c>
    </row>
    <row r="1118" spans="1:55" x14ac:dyDescent="0.45">
      <c r="A1118" s="261">
        <v>169</v>
      </c>
      <c r="B1118" s="174" t="s">
        <v>102</v>
      </c>
      <c r="C1118" s="119">
        <v>0.11</v>
      </c>
      <c r="D1118" s="119">
        <v>0.15</v>
      </c>
      <c r="E1118" s="119">
        <v>0.16</v>
      </c>
      <c r="F1118" s="119">
        <v>0.15</v>
      </c>
      <c r="G1118" s="119">
        <v>0.16</v>
      </c>
      <c r="H1118" s="119">
        <v>0.13</v>
      </c>
      <c r="I1118" s="119">
        <v>0.15</v>
      </c>
      <c r="J1118" s="119">
        <v>0.12</v>
      </c>
      <c r="K1118" s="119">
        <v>0.17</v>
      </c>
      <c r="L1118" s="119">
        <v>0.11</v>
      </c>
      <c r="M1118" s="119">
        <v>0.12</v>
      </c>
      <c r="N1118" s="119">
        <v>0.17</v>
      </c>
      <c r="O1118" s="119">
        <v>0.15</v>
      </c>
      <c r="P1118" s="119">
        <v>0.13</v>
      </c>
      <c r="Q1118" s="119">
        <v>0.13</v>
      </c>
      <c r="R1118" s="119">
        <v>0.1</v>
      </c>
      <c r="S1118" s="119">
        <v>0.09</v>
      </c>
      <c r="T1118" s="119">
        <v>0.09</v>
      </c>
      <c r="U1118" s="119">
        <v>0.08</v>
      </c>
      <c r="V1118" s="119">
        <v>0.08</v>
      </c>
      <c r="W1118" s="119">
        <v>0.09</v>
      </c>
      <c r="X1118" s="119">
        <v>7.0000000000000007E-2</v>
      </c>
      <c r="Y1118" s="119">
        <v>0.11</v>
      </c>
      <c r="Z1118" s="119">
        <v>0.1</v>
      </c>
      <c r="AA1118" s="119">
        <v>0.11</v>
      </c>
      <c r="AB1118" s="119">
        <v>0.06</v>
      </c>
      <c r="AC1118" s="119">
        <v>0.13</v>
      </c>
      <c r="AD1118" s="119">
        <v>0.14000000000000001</v>
      </c>
      <c r="AE1118" s="119">
        <v>0.08</v>
      </c>
      <c r="AF1118" s="119">
        <v>0.12</v>
      </c>
      <c r="AG1118" s="119">
        <v>0.15</v>
      </c>
      <c r="AH1118" s="119">
        <v>0.16</v>
      </c>
      <c r="AI1118" s="119">
        <v>0.14000000000000001</v>
      </c>
      <c r="AJ1118" s="119">
        <v>0.13</v>
      </c>
      <c r="AK1118" s="119">
        <v>0.14000000000000001</v>
      </c>
      <c r="AL1118" s="119">
        <v>0.14000000000000001</v>
      </c>
      <c r="AM1118" s="119">
        <v>0.12</v>
      </c>
      <c r="AN1118" s="119">
        <v>0.14000000000000001</v>
      </c>
      <c r="AO1118" s="119">
        <v>0.15</v>
      </c>
      <c r="AP1118" s="119">
        <v>0.16</v>
      </c>
      <c r="AQ1118" s="119">
        <v>0.22</v>
      </c>
      <c r="AR1118" s="119">
        <v>0.27</v>
      </c>
      <c r="AS1118" s="119">
        <v>0.53</v>
      </c>
      <c r="AT1118" s="119">
        <v>0.11</v>
      </c>
      <c r="AU1118" s="119">
        <v>0.11</v>
      </c>
      <c r="AV1118" s="119">
        <v>0.12</v>
      </c>
      <c r="AW1118" s="119">
        <v>0.15</v>
      </c>
      <c r="AX1118" s="119">
        <v>0.13</v>
      </c>
      <c r="AY1118" s="119">
        <v>0.12</v>
      </c>
      <c r="AZ1118" s="119">
        <v>0.15</v>
      </c>
      <c r="BA1118" s="119">
        <v>0.12</v>
      </c>
      <c r="BB1118" s="119">
        <v>0.11</v>
      </c>
      <c r="BC1118" s="119">
        <v>0.12</v>
      </c>
    </row>
    <row r="1119" spans="1:55" ht="29.25" x14ac:dyDescent="0.45">
      <c r="A1119" s="260">
        <v>170</v>
      </c>
      <c r="B1119" s="173" t="s">
        <v>272</v>
      </c>
      <c r="C1119" s="120">
        <v>0.01</v>
      </c>
      <c r="D1119" s="120">
        <v>0</v>
      </c>
      <c r="E1119" s="120">
        <v>0</v>
      </c>
      <c r="F1119" s="120">
        <v>0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0</v>
      </c>
      <c r="P1119" s="120">
        <v>0</v>
      </c>
      <c r="Q1119" s="120">
        <v>0</v>
      </c>
      <c r="R1119" s="120">
        <v>0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>
        <v>0</v>
      </c>
      <c r="AB1119" s="120">
        <v>0</v>
      </c>
      <c r="AC1119" s="120">
        <v>0</v>
      </c>
      <c r="AD1119" s="120">
        <v>0</v>
      </c>
      <c r="AE1119" s="120">
        <v>0</v>
      </c>
      <c r="AF1119" s="120">
        <v>0</v>
      </c>
      <c r="AG1119" s="120">
        <v>0</v>
      </c>
      <c r="AH1119" s="120">
        <v>0</v>
      </c>
      <c r="AI1119" s="120">
        <v>0</v>
      </c>
      <c r="AJ1119" s="120">
        <v>0</v>
      </c>
      <c r="AK1119" s="120">
        <v>0</v>
      </c>
      <c r="AL1119" s="120">
        <v>0</v>
      </c>
      <c r="AM1119" s="120">
        <v>0</v>
      </c>
      <c r="AN1119" s="120">
        <v>0</v>
      </c>
      <c r="AO1119" s="120">
        <v>0</v>
      </c>
      <c r="AP1119" s="120">
        <v>0.01</v>
      </c>
      <c r="AQ1119" s="120">
        <v>0</v>
      </c>
      <c r="AR1119" s="120">
        <v>0</v>
      </c>
      <c r="AS1119" s="120">
        <v>0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0.01</v>
      </c>
      <c r="AY1119" s="120">
        <v>0.01</v>
      </c>
      <c r="AZ1119" s="120">
        <v>0</v>
      </c>
      <c r="BA1119" s="120">
        <v>0</v>
      </c>
      <c r="BB1119" s="120">
        <v>0</v>
      </c>
      <c r="BC1119" s="120">
        <v>0</v>
      </c>
    </row>
    <row r="1120" spans="1:55" x14ac:dyDescent="0.45">
      <c r="A1120" s="261">
        <v>171</v>
      </c>
      <c r="B1120" s="174" t="s">
        <v>83</v>
      </c>
      <c r="C1120" s="119">
        <v>0.8</v>
      </c>
      <c r="D1120" s="119">
        <v>0.7</v>
      </c>
      <c r="E1120" s="119">
        <v>0.78</v>
      </c>
      <c r="F1120" s="119">
        <v>0.71</v>
      </c>
      <c r="G1120" s="119">
        <v>0.74</v>
      </c>
      <c r="H1120" s="119">
        <v>0.6</v>
      </c>
      <c r="I1120" s="119">
        <v>0.61</v>
      </c>
      <c r="J1120" s="119">
        <v>0.59</v>
      </c>
      <c r="K1120" s="119">
        <v>0.64</v>
      </c>
      <c r="L1120" s="119">
        <v>0.74</v>
      </c>
      <c r="M1120" s="119">
        <v>0.5</v>
      </c>
      <c r="N1120" s="119">
        <v>0.56999999999999995</v>
      </c>
      <c r="O1120" s="119">
        <v>0.72</v>
      </c>
      <c r="P1120" s="119">
        <v>0.65</v>
      </c>
      <c r="Q1120" s="119">
        <v>0.66</v>
      </c>
      <c r="R1120" s="119">
        <v>0.63</v>
      </c>
      <c r="S1120" s="119">
        <v>0.59</v>
      </c>
      <c r="T1120" s="119">
        <v>0.57999999999999996</v>
      </c>
      <c r="U1120" s="119">
        <v>0.6</v>
      </c>
      <c r="V1120" s="119">
        <v>0.73</v>
      </c>
      <c r="W1120" s="119">
        <v>0.57999999999999996</v>
      </c>
      <c r="X1120" s="119">
        <v>0.55000000000000004</v>
      </c>
      <c r="Y1120" s="119">
        <v>0.54</v>
      </c>
      <c r="Z1120" s="119">
        <v>0.63</v>
      </c>
      <c r="AA1120" s="119">
        <v>0.81</v>
      </c>
      <c r="AB1120" s="119">
        <v>0.66</v>
      </c>
      <c r="AC1120" s="119">
        <v>0.77</v>
      </c>
      <c r="AD1120" s="119">
        <v>0.89</v>
      </c>
      <c r="AE1120" s="119">
        <v>0.71</v>
      </c>
      <c r="AF1120" s="119">
        <v>0.59</v>
      </c>
      <c r="AG1120" s="119">
        <v>0.65</v>
      </c>
      <c r="AH1120" s="119">
        <v>0.91</v>
      </c>
      <c r="AI1120" s="119">
        <v>0.65</v>
      </c>
      <c r="AJ1120" s="119">
        <v>0.6</v>
      </c>
      <c r="AK1120" s="119">
        <v>0.68</v>
      </c>
      <c r="AL1120" s="119">
        <v>0.74</v>
      </c>
      <c r="AM1120" s="119">
        <v>0.89</v>
      </c>
      <c r="AN1120" s="119">
        <v>0.75</v>
      </c>
      <c r="AO1120" s="119">
        <v>0.85</v>
      </c>
      <c r="AP1120" s="119">
        <v>0.72</v>
      </c>
      <c r="AQ1120" s="119">
        <v>0.75</v>
      </c>
      <c r="AR1120" s="119">
        <v>0.72</v>
      </c>
      <c r="AS1120" s="119">
        <v>0.6</v>
      </c>
      <c r="AT1120" s="119">
        <v>0.53</v>
      </c>
      <c r="AU1120" s="119">
        <v>0.54</v>
      </c>
      <c r="AV1120" s="119">
        <v>0.85</v>
      </c>
      <c r="AW1120" s="119">
        <v>0.61</v>
      </c>
      <c r="AX1120" s="119">
        <v>0.62</v>
      </c>
      <c r="AY1120" s="119">
        <v>0.81</v>
      </c>
      <c r="AZ1120" s="119">
        <v>0.74</v>
      </c>
      <c r="BA1120" s="119">
        <v>0.72</v>
      </c>
      <c r="BB1120" s="119">
        <v>0.7</v>
      </c>
      <c r="BC1120" s="119">
        <v>0.74</v>
      </c>
    </row>
    <row r="1121" spans="1:55" x14ac:dyDescent="0.45">
      <c r="A1121" s="260">
        <v>172</v>
      </c>
      <c r="B1121" s="173" t="s">
        <v>387</v>
      </c>
      <c r="C1121" s="116"/>
      <c r="D1121" s="116"/>
      <c r="E1121" s="116"/>
      <c r="F1121" s="116"/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16"/>
      <c r="P1121" s="116"/>
      <c r="Q1121" s="116"/>
      <c r="R1121" s="116"/>
      <c r="S1121" s="116"/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>
        <v>0</v>
      </c>
      <c r="AB1121" s="120">
        <v>0</v>
      </c>
      <c r="AC1121" s="120">
        <v>0</v>
      </c>
      <c r="AD1121" s="120">
        <v>0</v>
      </c>
      <c r="AE1121" s="120">
        <v>0</v>
      </c>
      <c r="AF1121" s="120">
        <v>0</v>
      </c>
      <c r="AG1121" s="120">
        <v>0</v>
      </c>
      <c r="AH1121" s="120">
        <v>0</v>
      </c>
      <c r="AI1121" s="120">
        <v>0</v>
      </c>
      <c r="AJ1121" s="120">
        <v>0</v>
      </c>
      <c r="AK1121" s="120">
        <v>0</v>
      </c>
      <c r="AL1121" s="120">
        <v>0</v>
      </c>
      <c r="AM1121" s="116"/>
      <c r="AN1121" s="116"/>
      <c r="AO1121" s="116"/>
      <c r="AP1121" s="116"/>
      <c r="AQ1121" s="116"/>
      <c r="AR1121" s="116"/>
      <c r="AS1121" s="116"/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16"/>
      <c r="AZ1121" s="116"/>
      <c r="BA1121" s="116"/>
      <c r="BB1121" s="116"/>
      <c r="BC1121" s="116"/>
    </row>
    <row r="1122" spans="1:55" x14ac:dyDescent="0.45">
      <c r="A1122" s="261">
        <v>173</v>
      </c>
      <c r="B1122" s="174" t="s">
        <v>273</v>
      </c>
      <c r="C1122" s="119">
        <v>0.02</v>
      </c>
      <c r="D1122" s="119">
        <v>0.02</v>
      </c>
      <c r="E1122" s="119">
        <v>0.01</v>
      </c>
      <c r="F1122" s="119">
        <v>0.01</v>
      </c>
      <c r="G1122" s="119">
        <v>0.02</v>
      </c>
      <c r="H1122" s="119">
        <v>0.02</v>
      </c>
      <c r="I1122" s="119">
        <v>0.02</v>
      </c>
      <c r="J1122" s="119">
        <v>0.01</v>
      </c>
      <c r="K1122" s="119">
        <v>0.02</v>
      </c>
      <c r="L1122" s="119">
        <v>0.02</v>
      </c>
      <c r="M1122" s="119">
        <v>0.02</v>
      </c>
      <c r="N1122" s="119">
        <v>0.02</v>
      </c>
      <c r="O1122" s="119">
        <v>0.02</v>
      </c>
      <c r="P1122" s="119">
        <v>0.01</v>
      </c>
      <c r="Q1122" s="119">
        <v>0.01</v>
      </c>
      <c r="R1122" s="119">
        <v>0.02</v>
      </c>
      <c r="S1122" s="119">
        <v>0.02</v>
      </c>
      <c r="T1122" s="119">
        <v>0.02</v>
      </c>
      <c r="U1122" s="119">
        <v>0.02</v>
      </c>
      <c r="V1122" s="119">
        <v>0.02</v>
      </c>
      <c r="W1122" s="119">
        <v>0.04</v>
      </c>
      <c r="X1122" s="119">
        <v>0.03</v>
      </c>
      <c r="Y1122" s="119">
        <v>0.03</v>
      </c>
      <c r="Z1122" s="119">
        <v>0.02</v>
      </c>
      <c r="AA1122" s="119">
        <v>0.03</v>
      </c>
      <c r="AB1122" s="119">
        <v>0.02</v>
      </c>
      <c r="AC1122" s="119">
        <v>0.02</v>
      </c>
      <c r="AD1122" s="119">
        <v>0.02</v>
      </c>
      <c r="AE1122" s="119">
        <v>0.03</v>
      </c>
      <c r="AF1122" s="119">
        <v>0.05</v>
      </c>
      <c r="AG1122" s="119">
        <v>0.03</v>
      </c>
      <c r="AH1122" s="119">
        <v>0.02</v>
      </c>
      <c r="AI1122" s="119">
        <v>0.04</v>
      </c>
      <c r="AJ1122" s="119">
        <v>0.03</v>
      </c>
      <c r="AK1122" s="119">
        <v>0.02</v>
      </c>
      <c r="AL1122" s="119">
        <v>0.03</v>
      </c>
      <c r="AM1122" s="119">
        <v>0.02</v>
      </c>
      <c r="AN1122" s="119">
        <v>0.02</v>
      </c>
      <c r="AO1122" s="119">
        <v>0.02</v>
      </c>
      <c r="AP1122" s="119">
        <v>0.02</v>
      </c>
      <c r="AQ1122" s="119">
        <v>0.03</v>
      </c>
      <c r="AR1122" s="119">
        <v>0.03</v>
      </c>
      <c r="AS1122" s="119">
        <v>0.04</v>
      </c>
      <c r="AT1122" s="119">
        <v>0.03</v>
      </c>
      <c r="AU1122" s="119">
        <v>0.03</v>
      </c>
      <c r="AV1122" s="119">
        <v>0.02</v>
      </c>
      <c r="AW1122" s="119">
        <v>0.03</v>
      </c>
      <c r="AX1122" s="119">
        <v>0.04</v>
      </c>
      <c r="AY1122" s="119">
        <v>0.04</v>
      </c>
      <c r="AZ1122" s="119">
        <v>0.02</v>
      </c>
      <c r="BA1122" s="119">
        <v>0.03</v>
      </c>
      <c r="BB1122" s="119">
        <v>0.03</v>
      </c>
      <c r="BC1122" s="119">
        <v>0.02</v>
      </c>
    </row>
    <row r="1123" spans="1:55" x14ac:dyDescent="0.45">
      <c r="A1123" s="260">
        <v>174</v>
      </c>
      <c r="B1123" s="173" t="s">
        <v>274</v>
      </c>
      <c r="C1123" s="120">
        <v>0.1</v>
      </c>
      <c r="D1123" s="120">
        <v>0.13</v>
      </c>
      <c r="E1123" s="120">
        <v>0.11</v>
      </c>
      <c r="F1123" s="120">
        <v>0.16</v>
      </c>
      <c r="G1123" s="120">
        <v>0.2</v>
      </c>
      <c r="H1123" s="120">
        <v>0.1</v>
      </c>
      <c r="I1123" s="120">
        <v>0.13</v>
      </c>
      <c r="J1123" s="120">
        <v>0.09</v>
      </c>
      <c r="K1123" s="120">
        <v>0.11</v>
      </c>
      <c r="L1123" s="120">
        <v>0.12</v>
      </c>
      <c r="M1123" s="120">
        <v>0.21</v>
      </c>
      <c r="N1123" s="120">
        <v>0.08</v>
      </c>
      <c r="O1123" s="120">
        <v>0.1</v>
      </c>
      <c r="P1123" s="120">
        <v>0.09</v>
      </c>
      <c r="Q1123" s="120">
        <v>0.11</v>
      </c>
      <c r="R1123" s="120">
        <v>0.11</v>
      </c>
      <c r="S1123" s="120">
        <v>0.06</v>
      </c>
      <c r="T1123" s="120">
        <v>0.11</v>
      </c>
      <c r="U1123" s="120">
        <v>7.0000000000000007E-2</v>
      </c>
      <c r="V1123" s="120">
        <v>0.08</v>
      </c>
      <c r="W1123" s="120">
        <v>0.09</v>
      </c>
      <c r="X1123" s="120">
        <v>0.11</v>
      </c>
      <c r="Y1123" s="120">
        <v>0.15</v>
      </c>
      <c r="Z1123" s="120">
        <v>0.14000000000000001</v>
      </c>
      <c r="AA1123" s="120">
        <v>0.13</v>
      </c>
      <c r="AB1123" s="120">
        <v>0.08</v>
      </c>
      <c r="AC1123" s="120">
        <v>0.12</v>
      </c>
      <c r="AD1123" s="120">
        <v>0.06</v>
      </c>
      <c r="AE1123" s="120">
        <v>0.06</v>
      </c>
      <c r="AF1123" s="120">
        <v>0.08</v>
      </c>
      <c r="AG1123" s="120">
        <v>7.0000000000000007E-2</v>
      </c>
      <c r="AH1123" s="120">
        <v>7.0000000000000007E-2</v>
      </c>
      <c r="AI1123" s="120">
        <v>0.05</v>
      </c>
      <c r="AJ1123" s="120">
        <v>0.06</v>
      </c>
      <c r="AK1123" s="120">
        <v>0.06</v>
      </c>
      <c r="AL1123" s="120">
        <v>0.05</v>
      </c>
      <c r="AM1123" s="120">
        <v>0.05</v>
      </c>
      <c r="AN1123" s="120">
        <v>0.08</v>
      </c>
      <c r="AO1123" s="120">
        <v>7.0000000000000007E-2</v>
      </c>
      <c r="AP1123" s="120">
        <v>7.0000000000000007E-2</v>
      </c>
      <c r="AQ1123" s="120">
        <v>7.0000000000000007E-2</v>
      </c>
      <c r="AR1123" s="120">
        <v>0.05</v>
      </c>
      <c r="AS1123" s="120">
        <v>0.05</v>
      </c>
      <c r="AT1123" s="120">
        <v>0.04</v>
      </c>
      <c r="AU1123" s="120">
        <v>0.04</v>
      </c>
      <c r="AV1123" s="120">
        <v>0.04</v>
      </c>
      <c r="AW1123" s="120">
        <v>0.04</v>
      </c>
      <c r="AX1123" s="120">
        <v>0.08</v>
      </c>
      <c r="AY1123" s="120">
        <v>0.06</v>
      </c>
      <c r="AZ1123" s="120">
        <v>0.09</v>
      </c>
      <c r="BA1123" s="120">
        <v>7.0000000000000007E-2</v>
      </c>
      <c r="BB1123" s="120">
        <v>7.0000000000000007E-2</v>
      </c>
      <c r="BC1123" s="120">
        <v>0.05</v>
      </c>
    </row>
    <row r="1124" spans="1:55" x14ac:dyDescent="0.45">
      <c r="A1124" s="261">
        <v>175</v>
      </c>
      <c r="B1124" s="174" t="s">
        <v>1</v>
      </c>
      <c r="C1124" s="119">
        <v>10.11</v>
      </c>
      <c r="D1124" s="119">
        <v>10.08</v>
      </c>
      <c r="E1124" s="119">
        <v>10</v>
      </c>
      <c r="F1124" s="119">
        <v>9.61</v>
      </c>
      <c r="G1124" s="119">
        <v>9.34</v>
      </c>
      <c r="H1124" s="119">
        <v>9.34</v>
      </c>
      <c r="I1124" s="119">
        <v>10.09</v>
      </c>
      <c r="J1124" s="119">
        <v>9.07</v>
      </c>
      <c r="K1124" s="119">
        <v>8.9700000000000006</v>
      </c>
      <c r="L1124" s="119">
        <v>9.35</v>
      </c>
      <c r="M1124" s="119">
        <v>9.2799999999999994</v>
      </c>
      <c r="N1124" s="119">
        <v>9.32</v>
      </c>
      <c r="O1124" s="119">
        <v>9.68</v>
      </c>
      <c r="P1124" s="119">
        <v>9.49</v>
      </c>
      <c r="Q1124" s="119">
        <v>9.64</v>
      </c>
      <c r="R1124" s="119">
        <v>9.4600000000000009</v>
      </c>
      <c r="S1124" s="119">
        <v>9.48</v>
      </c>
      <c r="T1124" s="119">
        <v>9.7100000000000009</v>
      </c>
      <c r="U1124" s="119">
        <v>9.3800000000000008</v>
      </c>
      <c r="V1124" s="119">
        <v>9.07</v>
      </c>
      <c r="W1124" s="119">
        <v>8.8699999999999992</v>
      </c>
      <c r="X1124" s="119">
        <v>8.76</v>
      </c>
      <c r="Y1124" s="119">
        <v>9.5500000000000007</v>
      </c>
      <c r="Z1124" s="119">
        <v>9.24</v>
      </c>
      <c r="AA1124" s="119">
        <v>9.4499999999999993</v>
      </c>
      <c r="AB1124" s="119">
        <v>11.62</v>
      </c>
      <c r="AC1124" s="119">
        <v>8.9499999999999993</v>
      </c>
      <c r="AD1124" s="119">
        <v>9.01</v>
      </c>
      <c r="AE1124" s="119">
        <v>8.98</v>
      </c>
      <c r="AF1124" s="119">
        <v>9.26</v>
      </c>
      <c r="AG1124" s="119">
        <v>9.16</v>
      </c>
      <c r="AH1124" s="119">
        <v>9.0299999999999994</v>
      </c>
      <c r="AI1124" s="119">
        <v>9</v>
      </c>
      <c r="AJ1124" s="119">
        <v>9.98</v>
      </c>
      <c r="AK1124" s="119">
        <v>10.58</v>
      </c>
      <c r="AL1124" s="119">
        <v>8.93</v>
      </c>
      <c r="AM1124" s="119">
        <v>9.35</v>
      </c>
      <c r="AN1124" s="119">
        <v>9.08</v>
      </c>
      <c r="AO1124" s="119">
        <v>9.26</v>
      </c>
      <c r="AP1124" s="119">
        <v>8.68</v>
      </c>
      <c r="AQ1124" s="119">
        <v>10</v>
      </c>
      <c r="AR1124" s="119">
        <v>9.86</v>
      </c>
      <c r="AS1124" s="119">
        <v>9.0399999999999991</v>
      </c>
      <c r="AT1124" s="119">
        <v>8.85</v>
      </c>
      <c r="AU1124" s="119">
        <v>8.83</v>
      </c>
      <c r="AV1124" s="119">
        <v>9.4</v>
      </c>
      <c r="AW1124" s="119">
        <v>10.220000000000001</v>
      </c>
      <c r="AX1124" s="119">
        <v>9.1999999999999993</v>
      </c>
      <c r="AY1124" s="119">
        <v>10.039999999999999</v>
      </c>
      <c r="AZ1124" s="119">
        <v>11.83</v>
      </c>
      <c r="BA1124" s="119">
        <v>9.2799999999999994</v>
      </c>
      <c r="BB1124" s="119">
        <v>8.9700000000000006</v>
      </c>
      <c r="BC1124" s="119">
        <v>10.02</v>
      </c>
    </row>
    <row r="1125" spans="1:55" x14ac:dyDescent="0.45">
      <c r="A1125" s="260">
        <v>176</v>
      </c>
      <c r="B1125" s="173" t="s">
        <v>105</v>
      </c>
      <c r="C1125" s="120">
        <v>0.06</v>
      </c>
      <c r="D1125" s="120">
        <v>0.08</v>
      </c>
      <c r="E1125" s="120">
        <v>0.1</v>
      </c>
      <c r="F1125" s="120">
        <v>0.11</v>
      </c>
      <c r="G1125" s="120">
        <v>7.0000000000000007E-2</v>
      </c>
      <c r="H1125" s="120">
        <v>0.08</v>
      </c>
      <c r="I1125" s="120">
        <v>0.1</v>
      </c>
      <c r="J1125" s="120">
        <v>0.08</v>
      </c>
      <c r="K1125" s="120">
        <v>0.1</v>
      </c>
      <c r="L1125" s="120">
        <v>0.08</v>
      </c>
      <c r="M1125" s="120">
        <v>0.08</v>
      </c>
      <c r="N1125" s="120">
        <v>0.1</v>
      </c>
      <c r="O1125" s="120">
        <v>0.06</v>
      </c>
      <c r="P1125" s="120">
        <v>0.08</v>
      </c>
      <c r="Q1125" s="120">
        <v>0.08</v>
      </c>
      <c r="R1125" s="120">
        <v>7.0000000000000007E-2</v>
      </c>
      <c r="S1125" s="120">
        <v>7.0000000000000007E-2</v>
      </c>
      <c r="T1125" s="120">
        <v>0.08</v>
      </c>
      <c r="U1125" s="120">
        <v>0.08</v>
      </c>
      <c r="V1125" s="120">
        <v>7.0000000000000007E-2</v>
      </c>
      <c r="W1125" s="120">
        <v>7.0000000000000007E-2</v>
      </c>
      <c r="X1125" s="120">
        <v>0.06</v>
      </c>
      <c r="Y1125" s="120">
        <v>7.0000000000000007E-2</v>
      </c>
      <c r="Z1125" s="120">
        <v>0.06</v>
      </c>
      <c r="AA1125" s="120">
        <v>7.0000000000000007E-2</v>
      </c>
      <c r="AB1125" s="120">
        <v>0.05</v>
      </c>
      <c r="AC1125" s="120">
        <v>0.06</v>
      </c>
      <c r="AD1125" s="120">
        <v>0.08</v>
      </c>
      <c r="AE1125" s="120">
        <v>0.09</v>
      </c>
      <c r="AF1125" s="120">
        <v>0.09</v>
      </c>
      <c r="AG1125" s="120">
        <v>0.08</v>
      </c>
      <c r="AH1125" s="120">
        <v>7.0000000000000007E-2</v>
      </c>
      <c r="AI1125" s="120">
        <v>0.06</v>
      </c>
      <c r="AJ1125" s="120">
        <v>0.05</v>
      </c>
      <c r="AK1125" s="120">
        <v>7.0000000000000007E-2</v>
      </c>
      <c r="AL1125" s="120">
        <v>7.0000000000000007E-2</v>
      </c>
      <c r="AM1125" s="120">
        <v>0.08</v>
      </c>
      <c r="AN1125" s="120">
        <v>0.12</v>
      </c>
      <c r="AO1125" s="120">
        <v>0.1</v>
      </c>
      <c r="AP1125" s="120">
        <v>0.09</v>
      </c>
      <c r="AQ1125" s="120">
        <v>0.12</v>
      </c>
      <c r="AR1125" s="120">
        <v>0.14000000000000001</v>
      </c>
      <c r="AS1125" s="120">
        <v>0.13</v>
      </c>
      <c r="AT1125" s="120">
        <v>0.14000000000000001</v>
      </c>
      <c r="AU1125" s="120">
        <v>0.06</v>
      </c>
      <c r="AV1125" s="120">
        <v>0.06</v>
      </c>
      <c r="AW1125" s="120">
        <v>0.06</v>
      </c>
      <c r="AX1125" s="120">
        <v>7.0000000000000007E-2</v>
      </c>
      <c r="AY1125" s="120">
        <v>0.06</v>
      </c>
      <c r="AZ1125" s="120">
        <v>0.09</v>
      </c>
      <c r="BA1125" s="120">
        <v>0.11</v>
      </c>
      <c r="BB1125" s="120">
        <v>0.11</v>
      </c>
      <c r="BC1125" s="120">
        <v>0.12</v>
      </c>
    </row>
    <row r="1126" spans="1:55" ht="29.25" x14ac:dyDescent="0.45">
      <c r="A1126" s="261">
        <v>177</v>
      </c>
      <c r="B1126" s="174" t="s">
        <v>275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7"/>
      <c r="AB1126" s="119">
        <v>0</v>
      </c>
      <c r="AC1126" s="119">
        <v>0</v>
      </c>
      <c r="AD1126" s="119">
        <v>0</v>
      </c>
      <c r="AE1126" s="119">
        <v>0</v>
      </c>
      <c r="AF1126" s="119">
        <v>0</v>
      </c>
      <c r="AG1126" s="119">
        <v>0</v>
      </c>
      <c r="AH1126" s="119">
        <v>0</v>
      </c>
      <c r="AI1126" s="119">
        <v>0</v>
      </c>
      <c r="AJ1126" s="119">
        <v>0</v>
      </c>
      <c r="AK1126" s="119">
        <v>0</v>
      </c>
      <c r="AL1126" s="119">
        <v>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</row>
    <row r="1127" spans="1:55" x14ac:dyDescent="0.45">
      <c r="A1127" s="260">
        <v>178</v>
      </c>
      <c r="B1127" s="173" t="s">
        <v>58</v>
      </c>
      <c r="C1127" s="120">
        <v>2.34</v>
      </c>
      <c r="D1127" s="120">
        <v>1.88</v>
      </c>
      <c r="E1127" s="120">
        <v>1.97</v>
      </c>
      <c r="F1127" s="120">
        <v>2.3199999999999998</v>
      </c>
      <c r="G1127" s="120">
        <v>2.36</v>
      </c>
      <c r="H1127" s="120">
        <v>1.73</v>
      </c>
      <c r="I1127" s="120">
        <v>1.67</v>
      </c>
      <c r="J1127" s="120">
        <v>1.76</v>
      </c>
      <c r="K1127" s="120">
        <v>1.7</v>
      </c>
      <c r="L1127" s="120">
        <v>1.93</v>
      </c>
      <c r="M1127" s="120">
        <v>2.2000000000000002</v>
      </c>
      <c r="N1127" s="120">
        <v>2.1</v>
      </c>
      <c r="O1127" s="120">
        <v>2.1</v>
      </c>
      <c r="P1127" s="120">
        <v>2.66</v>
      </c>
      <c r="Q1127" s="120">
        <v>2.73</v>
      </c>
      <c r="R1127" s="120">
        <v>2.38</v>
      </c>
      <c r="S1127" s="120">
        <v>1.94</v>
      </c>
      <c r="T1127" s="120">
        <v>2.2400000000000002</v>
      </c>
      <c r="U1127" s="120">
        <v>2.33</v>
      </c>
      <c r="V1127" s="120">
        <v>2.29</v>
      </c>
      <c r="W1127" s="120">
        <v>1.89</v>
      </c>
      <c r="X1127" s="120">
        <v>1.82</v>
      </c>
      <c r="Y1127" s="120">
        <v>2.85</v>
      </c>
      <c r="Z1127" s="120">
        <v>2.6</v>
      </c>
      <c r="AA1127" s="120">
        <v>2.44</v>
      </c>
      <c r="AB1127" s="120">
        <v>1.78</v>
      </c>
      <c r="AC1127" s="120">
        <v>1.97</v>
      </c>
      <c r="AD1127" s="120">
        <v>1.88</v>
      </c>
      <c r="AE1127" s="120">
        <v>2.11</v>
      </c>
      <c r="AF1127" s="120">
        <v>1.82</v>
      </c>
      <c r="AG1127" s="120">
        <v>2</v>
      </c>
      <c r="AH1127" s="120">
        <v>1.79</v>
      </c>
      <c r="AI1127" s="120">
        <v>1.83</v>
      </c>
      <c r="AJ1127" s="120">
        <v>2.58</v>
      </c>
      <c r="AK1127" s="120">
        <v>2.59</v>
      </c>
      <c r="AL1127" s="120">
        <v>3.27</v>
      </c>
      <c r="AM1127" s="120">
        <v>2.73</v>
      </c>
      <c r="AN1127" s="120">
        <v>2.2599999999999998</v>
      </c>
      <c r="AO1127" s="120">
        <v>2.31</v>
      </c>
      <c r="AP1127" s="120">
        <v>1.86</v>
      </c>
      <c r="AQ1127" s="120">
        <v>2.1800000000000002</v>
      </c>
      <c r="AR1127" s="120">
        <v>1.88</v>
      </c>
      <c r="AS1127" s="120">
        <v>2.2599999999999998</v>
      </c>
      <c r="AT1127" s="120">
        <v>1.85</v>
      </c>
      <c r="AU1127" s="120">
        <v>1.76</v>
      </c>
      <c r="AV1127" s="120">
        <v>2.4</v>
      </c>
      <c r="AW1127" s="120">
        <v>2.2999999999999998</v>
      </c>
      <c r="AX1127" s="120">
        <v>3.15</v>
      </c>
      <c r="AY1127" s="120">
        <v>2.1800000000000002</v>
      </c>
      <c r="AZ1127" s="120">
        <v>2.99</v>
      </c>
      <c r="BA1127" s="120">
        <v>2.77</v>
      </c>
      <c r="BB1127" s="120">
        <v>2.4700000000000002</v>
      </c>
      <c r="BC1127" s="120">
        <v>3.01</v>
      </c>
    </row>
    <row r="1128" spans="1:55" x14ac:dyDescent="0.45">
      <c r="A1128" s="261">
        <v>179</v>
      </c>
      <c r="B1128" s="174" t="s">
        <v>276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>
        <v>0</v>
      </c>
      <c r="AB1128" s="119">
        <v>0</v>
      </c>
      <c r="AC1128" s="119">
        <v>0</v>
      </c>
      <c r="AD1128" s="119">
        <v>0</v>
      </c>
      <c r="AE1128" s="119">
        <v>0</v>
      </c>
      <c r="AF1128" s="119">
        <v>0</v>
      </c>
      <c r="AG1128" s="119">
        <v>0</v>
      </c>
      <c r="AH1128" s="119">
        <v>0</v>
      </c>
      <c r="AI1128" s="119">
        <v>0</v>
      </c>
      <c r="AJ1128" s="119">
        <v>0</v>
      </c>
      <c r="AK1128" s="119">
        <v>0</v>
      </c>
      <c r="AL1128" s="119">
        <v>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</row>
    <row r="1129" spans="1:55" ht="29.25" x14ac:dyDescent="0.45">
      <c r="A1129" s="260">
        <v>180</v>
      </c>
      <c r="B1129" s="173" t="s">
        <v>277</v>
      </c>
      <c r="C1129" s="116"/>
      <c r="D1129" s="120">
        <v>0</v>
      </c>
      <c r="E1129" s="120">
        <v>0</v>
      </c>
      <c r="F1129" s="120">
        <v>0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0</v>
      </c>
      <c r="Q1129" s="120">
        <v>0</v>
      </c>
      <c r="R1129" s="120">
        <v>0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>
        <v>0</v>
      </c>
      <c r="AB1129" s="120">
        <v>0</v>
      </c>
      <c r="AC1129" s="120">
        <v>0</v>
      </c>
      <c r="AD1129" s="120">
        <v>0</v>
      </c>
      <c r="AE1129" s="120">
        <v>0</v>
      </c>
      <c r="AF1129" s="120">
        <v>0</v>
      </c>
      <c r="AG1129" s="120">
        <v>0</v>
      </c>
      <c r="AH1129" s="120">
        <v>0</v>
      </c>
      <c r="AI1129" s="120">
        <v>0</v>
      </c>
      <c r="AJ1129" s="120">
        <v>0</v>
      </c>
      <c r="AK1129" s="120">
        <v>0</v>
      </c>
      <c r="AL1129" s="120">
        <v>0</v>
      </c>
      <c r="AM1129" s="120">
        <v>0</v>
      </c>
      <c r="AN1129" s="120">
        <v>0</v>
      </c>
      <c r="AO1129" s="120">
        <v>0</v>
      </c>
      <c r="AP1129" s="120">
        <v>0</v>
      </c>
      <c r="AQ1129" s="120">
        <v>0</v>
      </c>
      <c r="AR1129" s="120">
        <v>0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</row>
    <row r="1130" spans="1:55" ht="42" x14ac:dyDescent="0.45">
      <c r="A1130" s="261">
        <v>181</v>
      </c>
      <c r="B1130" s="174" t="s">
        <v>278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>
        <v>0</v>
      </c>
      <c r="AB1130" s="119">
        <v>0</v>
      </c>
      <c r="AC1130" s="119">
        <v>0</v>
      </c>
      <c r="AD1130" s="119">
        <v>0</v>
      </c>
      <c r="AE1130" s="119">
        <v>0</v>
      </c>
      <c r="AF1130" s="119">
        <v>0</v>
      </c>
      <c r="AG1130" s="119">
        <v>0</v>
      </c>
      <c r="AH1130" s="119">
        <v>0</v>
      </c>
      <c r="AI1130" s="119">
        <v>0</v>
      </c>
      <c r="AJ1130" s="119">
        <v>0</v>
      </c>
      <c r="AK1130" s="119">
        <v>0</v>
      </c>
      <c r="AL1130" s="119">
        <v>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</row>
    <row r="1131" spans="1:55" ht="29.25" x14ac:dyDescent="0.45">
      <c r="A1131" s="260">
        <v>182</v>
      </c>
      <c r="B1131" s="173" t="s">
        <v>51</v>
      </c>
      <c r="C1131" s="120">
        <v>0.08</v>
      </c>
      <c r="D1131" s="120">
        <v>0.05</v>
      </c>
      <c r="E1131" s="120">
        <v>0.06</v>
      </c>
      <c r="F1131" s="120">
        <v>0.02</v>
      </c>
      <c r="G1131" s="120">
        <v>0.04</v>
      </c>
      <c r="H1131" s="120">
        <v>0.05</v>
      </c>
      <c r="I1131" s="120">
        <v>0.03</v>
      </c>
      <c r="J1131" s="120">
        <v>0.05</v>
      </c>
      <c r="K1131" s="120">
        <v>0.04</v>
      </c>
      <c r="L1131" s="120">
        <v>0.06</v>
      </c>
      <c r="M1131" s="120">
        <v>0.04</v>
      </c>
      <c r="N1131" s="120">
        <v>0.05</v>
      </c>
      <c r="O1131" s="120">
        <v>0.05</v>
      </c>
      <c r="P1131" s="120">
        <v>0.02</v>
      </c>
      <c r="Q1131" s="120">
        <v>0.04</v>
      </c>
      <c r="R1131" s="120">
        <v>0.02</v>
      </c>
      <c r="S1131" s="120">
        <v>0.03</v>
      </c>
      <c r="T1131" s="120">
        <v>0.06</v>
      </c>
      <c r="U1131" s="120">
        <v>0.04</v>
      </c>
      <c r="V1131" s="120">
        <v>0.04</v>
      </c>
      <c r="W1131" s="120">
        <v>0.02</v>
      </c>
      <c r="X1131" s="120">
        <v>0.04</v>
      </c>
      <c r="Y1131" s="120">
        <v>0.03</v>
      </c>
      <c r="Z1131" s="120">
        <v>0.03</v>
      </c>
      <c r="AA1131" s="120">
        <v>0.02</v>
      </c>
      <c r="AB1131" s="120">
        <v>0.01</v>
      </c>
      <c r="AC1131" s="120">
        <v>0.01</v>
      </c>
      <c r="AD1131" s="120">
        <v>0.01</v>
      </c>
      <c r="AE1131" s="120">
        <v>0.01</v>
      </c>
      <c r="AF1131" s="120">
        <v>0.02</v>
      </c>
      <c r="AG1131" s="120">
        <v>0.01</v>
      </c>
      <c r="AH1131" s="120">
        <v>0.02</v>
      </c>
      <c r="AI1131" s="120">
        <v>0.02</v>
      </c>
      <c r="AJ1131" s="120">
        <v>0</v>
      </c>
      <c r="AK1131" s="120">
        <v>0</v>
      </c>
      <c r="AL1131" s="120">
        <v>0</v>
      </c>
      <c r="AM1131" s="120">
        <v>0</v>
      </c>
      <c r="AN1131" s="120">
        <v>0</v>
      </c>
      <c r="AO1131" s="120">
        <v>0</v>
      </c>
      <c r="AP1131" s="120">
        <v>0</v>
      </c>
      <c r="AQ1131" s="120">
        <v>0</v>
      </c>
      <c r="AR1131" s="120">
        <v>0</v>
      </c>
      <c r="AS1131" s="120">
        <v>0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</row>
    <row r="1132" spans="1:55" x14ac:dyDescent="0.45">
      <c r="A1132" s="261">
        <v>183</v>
      </c>
      <c r="B1132" s="174" t="s">
        <v>5</v>
      </c>
      <c r="C1132" s="119">
        <v>2.0499999999999998</v>
      </c>
      <c r="D1132" s="119">
        <v>1.6</v>
      </c>
      <c r="E1132" s="119">
        <v>1.87</v>
      </c>
      <c r="F1132" s="119">
        <v>2.36</v>
      </c>
      <c r="G1132" s="119">
        <v>2.12</v>
      </c>
      <c r="H1132" s="119">
        <v>2.19</v>
      </c>
      <c r="I1132" s="119">
        <v>2.11</v>
      </c>
      <c r="J1132" s="119">
        <v>1.89</v>
      </c>
      <c r="K1132" s="119">
        <v>2.0699999999999998</v>
      </c>
      <c r="L1132" s="119">
        <v>1.71</v>
      </c>
      <c r="M1132" s="119">
        <v>1.77</v>
      </c>
      <c r="N1132" s="119">
        <v>2.13</v>
      </c>
      <c r="O1132" s="119">
        <v>1.82</v>
      </c>
      <c r="P1132" s="119">
        <v>1.99</v>
      </c>
      <c r="Q1132" s="119">
        <v>2.02</v>
      </c>
      <c r="R1132" s="119">
        <v>2.04</v>
      </c>
      <c r="S1132" s="119">
        <v>1.87</v>
      </c>
      <c r="T1132" s="119">
        <v>1.95</v>
      </c>
      <c r="U1132" s="119">
        <v>1.98</v>
      </c>
      <c r="V1132" s="119">
        <v>2.02</v>
      </c>
      <c r="W1132" s="119">
        <v>1.74</v>
      </c>
      <c r="X1132" s="119">
        <v>1.88</v>
      </c>
      <c r="Y1132" s="119">
        <v>1.89</v>
      </c>
      <c r="Z1132" s="119">
        <v>1.79</v>
      </c>
      <c r="AA1132" s="119">
        <v>1.84</v>
      </c>
      <c r="AB1132" s="119">
        <v>1.61</v>
      </c>
      <c r="AC1132" s="119">
        <v>1.86</v>
      </c>
      <c r="AD1132" s="119">
        <v>1.95</v>
      </c>
      <c r="AE1132" s="119">
        <v>1.87</v>
      </c>
      <c r="AF1132" s="119">
        <v>1.86</v>
      </c>
      <c r="AG1132" s="119">
        <v>1.92</v>
      </c>
      <c r="AH1132" s="119">
        <v>1.88</v>
      </c>
      <c r="AI1132" s="119">
        <v>1.93</v>
      </c>
      <c r="AJ1132" s="119">
        <v>1.9</v>
      </c>
      <c r="AK1132" s="119">
        <v>2.02</v>
      </c>
      <c r="AL1132" s="119">
        <v>2.08</v>
      </c>
      <c r="AM1132" s="119">
        <v>2.13</v>
      </c>
      <c r="AN1132" s="119">
        <v>2.04</v>
      </c>
      <c r="AO1132" s="119">
        <v>2.0499999999999998</v>
      </c>
      <c r="AP1132" s="119">
        <v>2.21</v>
      </c>
      <c r="AQ1132" s="119">
        <v>1.98</v>
      </c>
      <c r="AR1132" s="119">
        <v>2.1800000000000002</v>
      </c>
      <c r="AS1132" s="119">
        <v>2.02</v>
      </c>
      <c r="AT1132" s="119">
        <v>1.92</v>
      </c>
      <c r="AU1132" s="119">
        <v>1.77</v>
      </c>
      <c r="AV1132" s="119">
        <v>1.73</v>
      </c>
      <c r="AW1132" s="119">
        <v>1.85</v>
      </c>
      <c r="AX1132" s="119">
        <v>1.85</v>
      </c>
      <c r="AY1132" s="119">
        <v>1.81</v>
      </c>
      <c r="AZ1132" s="119">
        <v>1.93</v>
      </c>
      <c r="BA1132" s="119">
        <v>2.11</v>
      </c>
      <c r="BB1132" s="119">
        <v>2.17</v>
      </c>
      <c r="BC1132" s="119">
        <v>2.08</v>
      </c>
    </row>
    <row r="1133" spans="1:55" x14ac:dyDescent="0.45">
      <c r="A1133" s="260">
        <v>184</v>
      </c>
      <c r="B1133" s="173" t="s">
        <v>279</v>
      </c>
      <c r="C1133" s="120">
        <v>0.19</v>
      </c>
      <c r="D1133" s="120">
        <v>0.19</v>
      </c>
      <c r="E1133" s="120">
        <v>0.32</v>
      </c>
      <c r="F1133" s="120">
        <v>0.27</v>
      </c>
      <c r="G1133" s="120">
        <v>0.24</v>
      </c>
      <c r="H1133" s="120">
        <v>0.22</v>
      </c>
      <c r="I1133" s="120">
        <v>0.19</v>
      </c>
      <c r="J1133" s="120">
        <v>0.17</v>
      </c>
      <c r="K1133" s="120">
        <v>0.15</v>
      </c>
      <c r="L1133" s="120">
        <v>0.15</v>
      </c>
      <c r="M1133" s="120">
        <v>0.17</v>
      </c>
      <c r="N1133" s="120">
        <v>0.18</v>
      </c>
      <c r="O1133" s="120">
        <v>0.2</v>
      </c>
      <c r="P1133" s="120">
        <v>0.24</v>
      </c>
      <c r="Q1133" s="120">
        <v>0.24</v>
      </c>
      <c r="R1133" s="120">
        <v>0.22</v>
      </c>
      <c r="S1133" s="120">
        <v>0.14000000000000001</v>
      </c>
      <c r="T1133" s="120">
        <v>0.11</v>
      </c>
      <c r="U1133" s="120">
        <v>0.15</v>
      </c>
      <c r="V1133" s="120">
        <v>0.17</v>
      </c>
      <c r="W1133" s="120">
        <v>0.19</v>
      </c>
      <c r="X1133" s="120">
        <v>0.18</v>
      </c>
      <c r="Y1133" s="120">
        <v>0.22</v>
      </c>
      <c r="Z1133" s="120">
        <v>0.19</v>
      </c>
      <c r="AA1133" s="120">
        <v>0.18</v>
      </c>
      <c r="AB1133" s="120">
        <v>0.17</v>
      </c>
      <c r="AC1133" s="120">
        <v>0.24</v>
      </c>
      <c r="AD1133" s="120">
        <v>0.2</v>
      </c>
      <c r="AE1133" s="120">
        <v>0.16</v>
      </c>
      <c r="AF1133" s="120">
        <v>0.14000000000000001</v>
      </c>
      <c r="AG1133" s="120">
        <v>0.14000000000000001</v>
      </c>
      <c r="AH1133" s="120">
        <v>0.18</v>
      </c>
      <c r="AI1133" s="120">
        <v>0.13</v>
      </c>
      <c r="AJ1133" s="120">
        <v>0.09</v>
      </c>
      <c r="AK1133" s="120">
        <v>0.12</v>
      </c>
      <c r="AL1133" s="120">
        <v>0.11</v>
      </c>
      <c r="AM1133" s="120">
        <v>0.14000000000000001</v>
      </c>
      <c r="AN1133" s="120">
        <v>0.13</v>
      </c>
      <c r="AO1133" s="120">
        <v>0.12</v>
      </c>
      <c r="AP1133" s="120">
        <v>0.13</v>
      </c>
      <c r="AQ1133" s="120">
        <v>0.12</v>
      </c>
      <c r="AR1133" s="120">
        <v>0.15</v>
      </c>
      <c r="AS1133" s="120">
        <v>0.12</v>
      </c>
      <c r="AT1133" s="120">
        <v>0.1</v>
      </c>
      <c r="AU1133" s="120">
        <v>0.13</v>
      </c>
      <c r="AV1133" s="120">
        <v>0.13</v>
      </c>
      <c r="AW1133" s="120">
        <v>0.09</v>
      </c>
      <c r="AX1133" s="120">
        <v>0.12</v>
      </c>
      <c r="AY1133" s="120">
        <v>0.12</v>
      </c>
      <c r="AZ1133" s="120">
        <v>0.18</v>
      </c>
      <c r="BA1133" s="120">
        <v>0.15</v>
      </c>
      <c r="BB1133" s="120">
        <v>0.15</v>
      </c>
      <c r="BC1133" s="120">
        <v>0.1</v>
      </c>
    </row>
    <row r="1134" spans="1:55" ht="42" x14ac:dyDescent="0.45">
      <c r="A1134" s="261">
        <v>185</v>
      </c>
      <c r="B1134" s="174" t="s">
        <v>280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>
        <v>0</v>
      </c>
      <c r="AB1134" s="119">
        <v>0</v>
      </c>
      <c r="AC1134" s="119">
        <v>0</v>
      </c>
      <c r="AD1134" s="119">
        <v>0</v>
      </c>
      <c r="AE1134" s="119">
        <v>0</v>
      </c>
      <c r="AF1134" s="119">
        <v>0</v>
      </c>
      <c r="AG1134" s="119">
        <v>0</v>
      </c>
      <c r="AH1134" s="119">
        <v>0</v>
      </c>
      <c r="AI1134" s="119">
        <v>0</v>
      </c>
      <c r="AJ1134" s="119">
        <v>0</v>
      </c>
      <c r="AK1134" s="119">
        <v>0</v>
      </c>
      <c r="AL1134" s="119">
        <v>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</row>
    <row r="1135" spans="1:55" ht="29.25" x14ac:dyDescent="0.45">
      <c r="A1135" s="260">
        <v>186</v>
      </c>
      <c r="B1135" s="173" t="s">
        <v>61</v>
      </c>
      <c r="C1135" s="120">
        <v>0.01</v>
      </c>
      <c r="D1135" s="120">
        <v>0.05</v>
      </c>
      <c r="E1135" s="120">
        <v>0.03</v>
      </c>
      <c r="F1135" s="120">
        <v>0.02</v>
      </c>
      <c r="G1135" s="120">
        <v>0.01</v>
      </c>
      <c r="H1135" s="120">
        <v>0.02</v>
      </c>
      <c r="I1135" s="120">
        <v>0.03</v>
      </c>
      <c r="J1135" s="120">
        <v>0.05</v>
      </c>
      <c r="K1135" s="120">
        <v>0.03</v>
      </c>
      <c r="L1135" s="120">
        <v>0.02</v>
      </c>
      <c r="M1135" s="120">
        <v>0.02</v>
      </c>
      <c r="N1135" s="120">
        <v>0.02</v>
      </c>
      <c r="O1135" s="120">
        <v>0.03</v>
      </c>
      <c r="P1135" s="120">
        <v>0.02</v>
      </c>
      <c r="Q1135" s="120">
        <v>0.02</v>
      </c>
      <c r="R1135" s="120">
        <v>0.02</v>
      </c>
      <c r="S1135" s="120">
        <v>0.01</v>
      </c>
      <c r="T1135" s="120">
        <v>0.01</v>
      </c>
      <c r="U1135" s="120">
        <v>0.02</v>
      </c>
      <c r="V1135" s="120">
        <v>0.02</v>
      </c>
      <c r="W1135" s="120">
        <v>0.01</v>
      </c>
      <c r="X1135" s="120">
        <v>0.02</v>
      </c>
      <c r="Y1135" s="120">
        <v>0.01</v>
      </c>
      <c r="Z1135" s="120">
        <v>0.01</v>
      </c>
      <c r="AA1135" s="120">
        <v>0</v>
      </c>
      <c r="AB1135" s="120">
        <v>0.01</v>
      </c>
      <c r="AC1135" s="120">
        <v>0.01</v>
      </c>
      <c r="AD1135" s="120">
        <v>0.02</v>
      </c>
      <c r="AE1135" s="120">
        <v>0.01</v>
      </c>
      <c r="AF1135" s="120">
        <v>0.02</v>
      </c>
      <c r="AG1135" s="120">
        <v>0.02</v>
      </c>
      <c r="AH1135" s="120">
        <v>0.02</v>
      </c>
      <c r="AI1135" s="120">
        <v>0.03</v>
      </c>
      <c r="AJ1135" s="120">
        <v>0.03</v>
      </c>
      <c r="AK1135" s="120">
        <v>0.01</v>
      </c>
      <c r="AL1135" s="120">
        <v>0.03</v>
      </c>
      <c r="AM1135" s="120">
        <v>0.03</v>
      </c>
      <c r="AN1135" s="120">
        <v>0.01</v>
      </c>
      <c r="AO1135" s="120">
        <v>0.01</v>
      </c>
      <c r="AP1135" s="120">
        <v>0.02</v>
      </c>
      <c r="AQ1135" s="120">
        <v>0.03</v>
      </c>
      <c r="AR1135" s="120">
        <v>0.02</v>
      </c>
      <c r="AS1135" s="120">
        <v>0.03</v>
      </c>
      <c r="AT1135" s="120">
        <v>0.02</v>
      </c>
      <c r="AU1135" s="120">
        <v>0.02</v>
      </c>
      <c r="AV1135" s="120">
        <v>0.03</v>
      </c>
      <c r="AW1135" s="120">
        <v>0.01</v>
      </c>
      <c r="AX1135" s="120">
        <v>0.02</v>
      </c>
      <c r="AY1135" s="120">
        <v>0.03</v>
      </c>
      <c r="AZ1135" s="120">
        <v>0.02</v>
      </c>
      <c r="BA1135" s="120">
        <v>0.03</v>
      </c>
      <c r="BB1135" s="120">
        <v>0.01</v>
      </c>
      <c r="BC1135" s="120">
        <v>0.01</v>
      </c>
    </row>
    <row r="1136" spans="1:55" x14ac:dyDescent="0.45">
      <c r="A1136" s="261">
        <v>187</v>
      </c>
      <c r="B1136" s="174" t="s">
        <v>59</v>
      </c>
      <c r="C1136" s="119">
        <v>1.93</v>
      </c>
      <c r="D1136" s="119">
        <v>1.76</v>
      </c>
      <c r="E1136" s="119">
        <v>1.76</v>
      </c>
      <c r="F1136" s="119">
        <v>1.89</v>
      </c>
      <c r="G1136" s="119">
        <v>1.85</v>
      </c>
      <c r="H1136" s="119">
        <v>1.72</v>
      </c>
      <c r="I1136" s="119">
        <v>1.75</v>
      </c>
      <c r="J1136" s="119">
        <v>1.54</v>
      </c>
      <c r="K1136" s="119">
        <v>1.61</v>
      </c>
      <c r="L1136" s="119">
        <v>1.7</v>
      </c>
      <c r="M1136" s="119">
        <v>1.8</v>
      </c>
      <c r="N1136" s="119">
        <v>2</v>
      </c>
      <c r="O1136" s="119">
        <v>1.95</v>
      </c>
      <c r="P1136" s="119">
        <v>1.8</v>
      </c>
      <c r="Q1136" s="119">
        <v>2.02</v>
      </c>
      <c r="R1136" s="119">
        <v>1.91</v>
      </c>
      <c r="S1136" s="119">
        <v>2.21</v>
      </c>
      <c r="T1136" s="119">
        <v>1.85</v>
      </c>
      <c r="U1136" s="119">
        <v>1.9</v>
      </c>
      <c r="V1136" s="119">
        <v>1.88</v>
      </c>
      <c r="W1136" s="119">
        <v>1.79</v>
      </c>
      <c r="X1136" s="119">
        <v>1.78</v>
      </c>
      <c r="Y1136" s="119">
        <v>2.2200000000000002</v>
      </c>
      <c r="Z1136" s="119">
        <v>2.44</v>
      </c>
      <c r="AA1136" s="119">
        <v>2.25</v>
      </c>
      <c r="AB1136" s="119">
        <v>1.61</v>
      </c>
      <c r="AC1136" s="119">
        <v>1.9</v>
      </c>
      <c r="AD1136" s="119">
        <v>2.0299999999999998</v>
      </c>
      <c r="AE1136" s="119">
        <v>2.06</v>
      </c>
      <c r="AF1136" s="119">
        <v>1.76</v>
      </c>
      <c r="AG1136" s="119">
        <v>1.71</v>
      </c>
      <c r="AH1136" s="119">
        <v>1.69</v>
      </c>
      <c r="AI1136" s="119">
        <v>1.5</v>
      </c>
      <c r="AJ1136" s="119">
        <v>1.83</v>
      </c>
      <c r="AK1136" s="119">
        <v>1.88</v>
      </c>
      <c r="AL1136" s="119">
        <v>2.14</v>
      </c>
      <c r="AM1136" s="119">
        <v>1.81</v>
      </c>
      <c r="AN1136" s="119">
        <v>1.74</v>
      </c>
      <c r="AO1136" s="119">
        <v>1.72</v>
      </c>
      <c r="AP1136" s="119">
        <v>1.76</v>
      </c>
      <c r="AQ1136" s="119">
        <v>1.74</v>
      </c>
      <c r="AR1136" s="119">
        <v>1.56</v>
      </c>
      <c r="AS1136" s="119">
        <v>1.51</v>
      </c>
      <c r="AT1136" s="119">
        <v>1.49</v>
      </c>
      <c r="AU1136" s="119">
        <v>1.42</v>
      </c>
      <c r="AV1136" s="119">
        <v>1.58</v>
      </c>
      <c r="AW1136" s="119">
        <v>1.78</v>
      </c>
      <c r="AX1136" s="119">
        <v>1.98</v>
      </c>
      <c r="AY1136" s="119">
        <v>1.8</v>
      </c>
      <c r="AZ1136" s="119">
        <v>1.69</v>
      </c>
      <c r="BA1136" s="119">
        <v>1.81</v>
      </c>
      <c r="BB1136" s="119">
        <v>1.7</v>
      </c>
      <c r="BC1136" s="119">
        <v>1.79</v>
      </c>
    </row>
    <row r="1137" spans="1:55" ht="29.25" x14ac:dyDescent="0.45">
      <c r="A1137" s="260">
        <v>188</v>
      </c>
      <c r="B1137" s="173" t="s">
        <v>281</v>
      </c>
      <c r="C1137" s="120">
        <v>0.09</v>
      </c>
      <c r="D1137" s="120">
        <v>0.11</v>
      </c>
      <c r="E1137" s="120">
        <v>0.12</v>
      </c>
      <c r="F1137" s="120">
        <v>0.1</v>
      </c>
      <c r="G1137" s="120">
        <v>0.09</v>
      </c>
      <c r="H1137" s="120">
        <v>0.08</v>
      </c>
      <c r="I1137" s="120">
        <v>0.09</v>
      </c>
      <c r="J1137" s="120">
        <v>0.09</v>
      </c>
      <c r="K1137" s="120">
        <v>0.09</v>
      </c>
      <c r="L1137" s="120">
        <v>7.0000000000000007E-2</v>
      </c>
      <c r="M1137" s="120">
        <v>7.0000000000000007E-2</v>
      </c>
      <c r="N1137" s="120">
        <v>0.09</v>
      </c>
      <c r="O1137" s="120">
        <v>0.09</v>
      </c>
      <c r="P1137" s="120">
        <v>0.12</v>
      </c>
      <c r="Q1137" s="120">
        <v>0.12</v>
      </c>
      <c r="R1137" s="120">
        <v>0.11</v>
      </c>
      <c r="S1137" s="120">
        <v>0.11</v>
      </c>
      <c r="T1137" s="120">
        <v>0.11</v>
      </c>
      <c r="U1137" s="120">
        <v>0.09</v>
      </c>
      <c r="V1137" s="120">
        <v>0.08</v>
      </c>
      <c r="W1137" s="120">
        <v>0.11</v>
      </c>
      <c r="X1137" s="120">
        <v>0.12</v>
      </c>
      <c r="Y1137" s="120">
        <v>0.13</v>
      </c>
      <c r="Z1137" s="120">
        <v>0.11</v>
      </c>
      <c r="AA1137" s="120">
        <v>0.09</v>
      </c>
      <c r="AB1137" s="120">
        <v>0.11</v>
      </c>
      <c r="AC1137" s="120">
        <v>0.1</v>
      </c>
      <c r="AD1137" s="120">
        <v>0.11</v>
      </c>
      <c r="AE1137" s="120">
        <v>0.08</v>
      </c>
      <c r="AF1137" s="120">
        <v>0.08</v>
      </c>
      <c r="AG1137" s="120">
        <v>0.08</v>
      </c>
      <c r="AH1137" s="120">
        <v>0.06</v>
      </c>
      <c r="AI1137" s="120">
        <v>0.06</v>
      </c>
      <c r="AJ1137" s="120">
        <v>0.06</v>
      </c>
      <c r="AK1137" s="120">
        <v>0.06</v>
      </c>
      <c r="AL1137" s="120">
        <v>0.08</v>
      </c>
      <c r="AM1137" s="120">
        <v>0.09</v>
      </c>
      <c r="AN1137" s="120">
        <v>0.1</v>
      </c>
      <c r="AO1137" s="120">
        <v>0.06</v>
      </c>
      <c r="AP1137" s="120">
        <v>0.08</v>
      </c>
      <c r="AQ1137" s="120">
        <v>7.0000000000000007E-2</v>
      </c>
      <c r="AR1137" s="120">
        <v>0.08</v>
      </c>
      <c r="AS1137" s="120">
        <v>7.0000000000000007E-2</v>
      </c>
      <c r="AT1137" s="120">
        <v>0.06</v>
      </c>
      <c r="AU1137" s="120">
        <v>0.04</v>
      </c>
      <c r="AV1137" s="120">
        <v>0.08</v>
      </c>
      <c r="AW1137" s="120">
        <v>0.05</v>
      </c>
      <c r="AX1137" s="120">
        <v>7.0000000000000007E-2</v>
      </c>
      <c r="AY1137" s="120">
        <v>7.0000000000000007E-2</v>
      </c>
      <c r="AZ1137" s="120">
        <v>0.06</v>
      </c>
      <c r="BA1137" s="120">
        <v>7.0000000000000007E-2</v>
      </c>
      <c r="BB1137" s="120">
        <v>0.08</v>
      </c>
      <c r="BC1137" s="120">
        <v>7.0000000000000007E-2</v>
      </c>
    </row>
    <row r="1138" spans="1:55" ht="29.25" x14ac:dyDescent="0.45">
      <c r="A1138" s="261">
        <v>189</v>
      </c>
      <c r="B1138" s="174" t="s">
        <v>282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>
        <v>0</v>
      </c>
      <c r="AB1138" s="119">
        <v>0</v>
      </c>
      <c r="AC1138" s="119">
        <v>0</v>
      </c>
      <c r="AD1138" s="119">
        <v>0</v>
      </c>
      <c r="AE1138" s="119">
        <v>0</v>
      </c>
      <c r="AF1138" s="119">
        <v>0</v>
      </c>
      <c r="AG1138" s="119">
        <v>0</v>
      </c>
      <c r="AH1138" s="119">
        <v>0</v>
      </c>
      <c r="AI1138" s="119">
        <v>0</v>
      </c>
      <c r="AJ1138" s="119">
        <v>0</v>
      </c>
      <c r="AK1138" s="119">
        <v>0</v>
      </c>
      <c r="AL1138" s="119">
        <v>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</row>
    <row r="1139" spans="1:55" ht="42" x14ac:dyDescent="0.45">
      <c r="A1139" s="260">
        <v>190</v>
      </c>
      <c r="B1139" s="173" t="s">
        <v>53</v>
      </c>
      <c r="C1139" s="120">
        <v>7.0000000000000007E-2</v>
      </c>
      <c r="D1139" s="120">
        <v>0.05</v>
      </c>
      <c r="E1139" s="120">
        <v>0.06</v>
      </c>
      <c r="F1139" s="120">
        <v>0.05</v>
      </c>
      <c r="G1139" s="120">
        <v>7.0000000000000007E-2</v>
      </c>
      <c r="H1139" s="120">
        <v>7.0000000000000007E-2</v>
      </c>
      <c r="I1139" s="120">
        <v>0.06</v>
      </c>
      <c r="J1139" s="120">
        <v>0.08</v>
      </c>
      <c r="K1139" s="120">
        <v>0.08</v>
      </c>
      <c r="L1139" s="120">
        <v>0.08</v>
      </c>
      <c r="M1139" s="120">
        <v>0.09</v>
      </c>
      <c r="N1139" s="120">
        <v>0.08</v>
      </c>
      <c r="O1139" s="120">
        <v>0.1</v>
      </c>
      <c r="P1139" s="120">
        <v>7.0000000000000007E-2</v>
      </c>
      <c r="Q1139" s="120">
        <v>0.08</v>
      </c>
      <c r="R1139" s="120">
        <v>0.06</v>
      </c>
      <c r="S1139" s="120">
        <v>0.06</v>
      </c>
      <c r="T1139" s="120">
        <v>7.0000000000000007E-2</v>
      </c>
      <c r="U1139" s="120">
        <v>7.0000000000000007E-2</v>
      </c>
      <c r="V1139" s="120">
        <v>0.08</v>
      </c>
      <c r="W1139" s="120">
        <v>0.05</v>
      </c>
      <c r="X1139" s="120">
        <v>0.06</v>
      </c>
      <c r="Y1139" s="120">
        <v>7.0000000000000007E-2</v>
      </c>
      <c r="Z1139" s="120">
        <v>0.05</v>
      </c>
      <c r="AA1139" s="120">
        <v>0.05</v>
      </c>
      <c r="AB1139" s="120">
        <v>0.04</v>
      </c>
      <c r="AC1139" s="120">
        <v>0.04</v>
      </c>
      <c r="AD1139" s="120">
        <v>0.03</v>
      </c>
      <c r="AE1139" s="120">
        <v>0.06</v>
      </c>
      <c r="AF1139" s="120">
        <v>0.1</v>
      </c>
      <c r="AG1139" s="120">
        <v>0.09</v>
      </c>
      <c r="AH1139" s="120">
        <v>0.09</v>
      </c>
      <c r="AI1139" s="120">
        <v>0.1</v>
      </c>
      <c r="AJ1139" s="120">
        <v>0.09</v>
      </c>
      <c r="AK1139" s="120">
        <v>7.0000000000000007E-2</v>
      </c>
      <c r="AL1139" s="120">
        <v>7.0000000000000007E-2</v>
      </c>
      <c r="AM1139" s="120">
        <v>0.06</v>
      </c>
      <c r="AN1139" s="120">
        <v>0.06</v>
      </c>
      <c r="AO1139" s="120">
        <v>0.05</v>
      </c>
      <c r="AP1139" s="120">
        <v>0.06</v>
      </c>
      <c r="AQ1139" s="120">
        <v>0.04</v>
      </c>
      <c r="AR1139" s="120">
        <v>7.0000000000000007E-2</v>
      </c>
      <c r="AS1139" s="120">
        <v>0.06</v>
      </c>
      <c r="AT1139" s="120">
        <v>0.06</v>
      </c>
      <c r="AU1139" s="120">
        <v>0.05</v>
      </c>
      <c r="AV1139" s="120">
        <v>0.06</v>
      </c>
      <c r="AW1139" s="120">
        <v>0.08</v>
      </c>
      <c r="AX1139" s="120">
        <v>7.0000000000000007E-2</v>
      </c>
      <c r="AY1139" s="120">
        <v>0.08</v>
      </c>
      <c r="AZ1139" s="120">
        <v>7.0000000000000007E-2</v>
      </c>
      <c r="BA1139" s="120">
        <v>0.05</v>
      </c>
      <c r="BB1139" s="120">
        <v>0.06</v>
      </c>
      <c r="BC1139" s="120">
        <v>0.06</v>
      </c>
    </row>
    <row r="1140" spans="1:55" x14ac:dyDescent="0.45">
      <c r="A1140" s="261">
        <v>191</v>
      </c>
      <c r="B1140" s="174" t="s">
        <v>283</v>
      </c>
      <c r="C1140" s="119">
        <v>0.18</v>
      </c>
      <c r="D1140" s="119">
        <v>0.16</v>
      </c>
      <c r="E1140" s="119">
        <v>0.17</v>
      </c>
      <c r="F1140" s="119">
        <v>0.19</v>
      </c>
      <c r="G1140" s="119">
        <v>0.23</v>
      </c>
      <c r="H1140" s="119">
        <v>0.2</v>
      </c>
      <c r="I1140" s="119">
        <v>0.19</v>
      </c>
      <c r="J1140" s="119">
        <v>0.18</v>
      </c>
      <c r="K1140" s="119">
        <v>0.21</v>
      </c>
      <c r="L1140" s="119">
        <v>0.19</v>
      </c>
      <c r="M1140" s="119">
        <v>0.2</v>
      </c>
      <c r="N1140" s="119">
        <v>0.28999999999999998</v>
      </c>
      <c r="O1140" s="119">
        <v>0.22</v>
      </c>
      <c r="P1140" s="119">
        <v>0.2</v>
      </c>
      <c r="Q1140" s="119">
        <v>0.21</v>
      </c>
      <c r="R1140" s="119">
        <v>0.19</v>
      </c>
      <c r="S1140" s="119">
        <v>0.18</v>
      </c>
      <c r="T1140" s="119">
        <v>0.18</v>
      </c>
      <c r="U1140" s="119">
        <v>0.2</v>
      </c>
      <c r="V1140" s="119">
        <v>0.24</v>
      </c>
      <c r="W1140" s="119">
        <v>0.21</v>
      </c>
      <c r="X1140" s="119">
        <v>0.21</v>
      </c>
      <c r="Y1140" s="119">
        <v>0.21</v>
      </c>
      <c r="Z1140" s="119">
        <v>0.18</v>
      </c>
      <c r="AA1140" s="119">
        <v>0.21</v>
      </c>
      <c r="AB1140" s="119">
        <v>0.2</v>
      </c>
      <c r="AC1140" s="119">
        <v>0.19</v>
      </c>
      <c r="AD1140" s="119">
        <v>0.18</v>
      </c>
      <c r="AE1140" s="119">
        <v>0.18</v>
      </c>
      <c r="AF1140" s="119">
        <v>0.19</v>
      </c>
      <c r="AG1140" s="119">
        <v>0.2</v>
      </c>
      <c r="AH1140" s="119">
        <v>0.22</v>
      </c>
      <c r="AI1140" s="119">
        <v>0.22</v>
      </c>
      <c r="AJ1140" s="119">
        <v>0.23</v>
      </c>
      <c r="AK1140" s="119">
        <v>0.2</v>
      </c>
      <c r="AL1140" s="119">
        <v>0.19</v>
      </c>
      <c r="AM1140" s="119">
        <v>0.19</v>
      </c>
      <c r="AN1140" s="119">
        <v>0.21</v>
      </c>
      <c r="AO1140" s="119">
        <v>0.19</v>
      </c>
      <c r="AP1140" s="119">
        <v>0.19</v>
      </c>
      <c r="AQ1140" s="119">
        <v>0.21</v>
      </c>
      <c r="AR1140" s="119">
        <v>0.17</v>
      </c>
      <c r="AS1140" s="119">
        <v>0.22</v>
      </c>
      <c r="AT1140" s="119">
        <v>0.18</v>
      </c>
      <c r="AU1140" s="119">
        <v>0.17</v>
      </c>
      <c r="AV1140" s="119">
        <v>0.19</v>
      </c>
      <c r="AW1140" s="119">
        <v>0.17</v>
      </c>
      <c r="AX1140" s="119">
        <v>0.17</v>
      </c>
      <c r="AY1140" s="119">
        <v>0.2</v>
      </c>
      <c r="AZ1140" s="119">
        <v>0.21</v>
      </c>
      <c r="BA1140" s="119">
        <v>0.21</v>
      </c>
      <c r="BB1140" s="119">
        <v>0.19</v>
      </c>
      <c r="BC1140" s="119">
        <v>0.15</v>
      </c>
    </row>
    <row r="1141" spans="1:55" x14ac:dyDescent="0.45">
      <c r="A1141" s="260">
        <v>192</v>
      </c>
      <c r="B1141" s="173" t="s">
        <v>284</v>
      </c>
      <c r="C1141" s="120">
        <v>0</v>
      </c>
      <c r="D1141" s="120">
        <v>0</v>
      </c>
      <c r="E1141" s="120">
        <v>0</v>
      </c>
      <c r="F1141" s="120">
        <v>0.01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0.01</v>
      </c>
      <c r="O1141" s="120">
        <v>0</v>
      </c>
      <c r="P1141" s="120">
        <v>0</v>
      </c>
      <c r="Q1141" s="120">
        <v>0</v>
      </c>
      <c r="R1141" s="120">
        <v>0.01</v>
      </c>
      <c r="S1141" s="120">
        <v>0</v>
      </c>
      <c r="T1141" s="120">
        <v>0</v>
      </c>
      <c r="U1141" s="120">
        <v>0</v>
      </c>
      <c r="V1141" s="120">
        <v>0.01</v>
      </c>
      <c r="W1141" s="120">
        <v>0</v>
      </c>
      <c r="X1141" s="120">
        <v>0</v>
      </c>
      <c r="Y1141" s="120">
        <v>0</v>
      </c>
      <c r="Z1141" s="120">
        <v>0</v>
      </c>
      <c r="AA1141" s="120">
        <v>0</v>
      </c>
      <c r="AB1141" s="120">
        <v>0</v>
      </c>
      <c r="AC1141" s="120">
        <v>0</v>
      </c>
      <c r="AD1141" s="120">
        <v>0</v>
      </c>
      <c r="AE1141" s="120">
        <v>0</v>
      </c>
      <c r="AF1141" s="120">
        <v>0</v>
      </c>
      <c r="AG1141" s="120">
        <v>0</v>
      </c>
      <c r="AH1141" s="120">
        <v>0</v>
      </c>
      <c r="AI1141" s="120">
        <v>0</v>
      </c>
      <c r="AJ1141" s="120">
        <v>0</v>
      </c>
      <c r="AK1141" s="120">
        <v>0</v>
      </c>
      <c r="AL1141" s="120">
        <v>0</v>
      </c>
      <c r="AM1141" s="120">
        <v>0</v>
      </c>
      <c r="AN1141" s="120">
        <v>0</v>
      </c>
      <c r="AO1141" s="120">
        <v>0</v>
      </c>
      <c r="AP1141" s="120">
        <v>0</v>
      </c>
      <c r="AQ1141" s="120">
        <v>0</v>
      </c>
      <c r="AR1141" s="120">
        <v>0</v>
      </c>
      <c r="AS1141" s="120">
        <v>0</v>
      </c>
      <c r="AT1141" s="120">
        <v>0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</row>
    <row r="1142" spans="1:55" x14ac:dyDescent="0.45">
      <c r="A1142" s="261">
        <v>193</v>
      </c>
      <c r="B1142" s="174" t="s">
        <v>285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7"/>
      <c r="AB1142" s="119">
        <v>0</v>
      </c>
      <c r="AC1142" s="119">
        <v>0</v>
      </c>
      <c r="AD1142" s="119">
        <v>0</v>
      </c>
      <c r="AE1142" s="119">
        <v>0</v>
      </c>
      <c r="AF1142" s="119">
        <v>0</v>
      </c>
      <c r="AG1142" s="119">
        <v>0</v>
      </c>
      <c r="AH1142" s="119">
        <v>0</v>
      </c>
      <c r="AI1142" s="119">
        <v>0</v>
      </c>
      <c r="AJ1142" s="119">
        <v>0</v>
      </c>
      <c r="AK1142" s="119">
        <v>0</v>
      </c>
      <c r="AL1142" s="119">
        <v>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7"/>
      <c r="AZ1142" s="119">
        <v>0</v>
      </c>
      <c r="BA1142" s="119">
        <v>0</v>
      </c>
      <c r="BB1142" s="119">
        <v>0</v>
      </c>
      <c r="BC1142" s="119">
        <v>0</v>
      </c>
    </row>
    <row r="1143" spans="1:55" x14ac:dyDescent="0.45">
      <c r="A1143" s="260">
        <v>194</v>
      </c>
      <c r="B1143" s="173" t="s">
        <v>63</v>
      </c>
      <c r="C1143" s="120">
        <v>0.04</v>
      </c>
      <c r="D1143" s="120">
        <v>0.03</v>
      </c>
      <c r="E1143" s="120">
        <v>0.03</v>
      </c>
      <c r="F1143" s="120">
        <v>0.01</v>
      </c>
      <c r="G1143" s="120">
        <v>0.03</v>
      </c>
      <c r="H1143" s="120">
        <v>0.03</v>
      </c>
      <c r="I1143" s="120">
        <v>0.04</v>
      </c>
      <c r="J1143" s="120">
        <v>0.03</v>
      </c>
      <c r="K1143" s="120">
        <v>0.02</v>
      </c>
      <c r="L1143" s="120">
        <v>0.02</v>
      </c>
      <c r="M1143" s="120">
        <v>0.01</v>
      </c>
      <c r="N1143" s="120">
        <v>0.01</v>
      </c>
      <c r="O1143" s="120">
        <v>0.01</v>
      </c>
      <c r="P1143" s="120">
        <v>0.01</v>
      </c>
      <c r="Q1143" s="120">
        <v>0.01</v>
      </c>
      <c r="R1143" s="120">
        <v>0.01</v>
      </c>
      <c r="S1143" s="120">
        <v>0.01</v>
      </c>
      <c r="T1143" s="120">
        <v>0.01</v>
      </c>
      <c r="U1143" s="120">
        <v>0.01</v>
      </c>
      <c r="V1143" s="120">
        <v>0.01</v>
      </c>
      <c r="W1143" s="120">
        <v>0.01</v>
      </c>
      <c r="X1143" s="120">
        <v>0.01</v>
      </c>
      <c r="Y1143" s="120">
        <v>0.01</v>
      </c>
      <c r="Z1143" s="120">
        <v>0.01</v>
      </c>
      <c r="AA1143" s="120">
        <v>0.01</v>
      </c>
      <c r="AB1143" s="120">
        <v>0.01</v>
      </c>
      <c r="AC1143" s="120">
        <v>0.01</v>
      </c>
      <c r="AD1143" s="120">
        <v>0.01</v>
      </c>
      <c r="AE1143" s="120">
        <v>0.01</v>
      </c>
      <c r="AF1143" s="120">
        <v>0.02</v>
      </c>
      <c r="AG1143" s="120">
        <v>0.01</v>
      </c>
      <c r="AH1143" s="120">
        <v>0.01</v>
      </c>
      <c r="AI1143" s="120">
        <v>0.01</v>
      </c>
      <c r="AJ1143" s="120">
        <v>0.01</v>
      </c>
      <c r="AK1143" s="120">
        <v>0.01</v>
      </c>
      <c r="AL1143" s="120">
        <v>0.01</v>
      </c>
      <c r="AM1143" s="120">
        <v>0.01</v>
      </c>
      <c r="AN1143" s="120">
        <v>0.01</v>
      </c>
      <c r="AO1143" s="120">
        <v>0.01</v>
      </c>
      <c r="AP1143" s="120">
        <v>0.01</v>
      </c>
      <c r="AQ1143" s="120">
        <v>0.01</v>
      </c>
      <c r="AR1143" s="120">
        <v>0.01</v>
      </c>
      <c r="AS1143" s="120">
        <v>0.01</v>
      </c>
      <c r="AT1143" s="120">
        <v>0.01</v>
      </c>
      <c r="AU1143" s="120">
        <v>0.01</v>
      </c>
      <c r="AV1143" s="120">
        <v>0.01</v>
      </c>
      <c r="AW1143" s="120">
        <v>0.01</v>
      </c>
      <c r="AX1143" s="120">
        <v>0.01</v>
      </c>
      <c r="AY1143" s="120">
        <v>0.01</v>
      </c>
      <c r="AZ1143" s="120">
        <v>0.01</v>
      </c>
      <c r="BA1143" s="120">
        <v>0.01</v>
      </c>
      <c r="BB1143" s="120">
        <v>0.01</v>
      </c>
      <c r="BC1143" s="120">
        <v>0.01</v>
      </c>
    </row>
    <row r="1144" spans="1:55" ht="29.25" x14ac:dyDescent="0.45">
      <c r="A1144" s="261">
        <v>195</v>
      </c>
      <c r="B1144" s="174" t="s">
        <v>286</v>
      </c>
      <c r="C1144" s="119">
        <v>0.01</v>
      </c>
      <c r="D1144" s="119">
        <v>0</v>
      </c>
      <c r="E1144" s="119">
        <v>0</v>
      </c>
      <c r="F1144" s="119">
        <v>0</v>
      </c>
      <c r="G1144" s="119">
        <v>0</v>
      </c>
      <c r="H1144" s="119">
        <v>0</v>
      </c>
      <c r="I1144" s="119">
        <v>0.01</v>
      </c>
      <c r="J1144" s="119">
        <v>0</v>
      </c>
      <c r="K1144" s="119">
        <v>0</v>
      </c>
      <c r="L1144" s="119">
        <v>0</v>
      </c>
      <c r="M1144" s="119">
        <v>0</v>
      </c>
      <c r="N1144" s="119">
        <v>0</v>
      </c>
      <c r="O1144" s="119">
        <v>0.01</v>
      </c>
      <c r="P1144" s="119">
        <v>0</v>
      </c>
      <c r="Q1144" s="119">
        <v>0.01</v>
      </c>
      <c r="R1144" s="119">
        <v>0</v>
      </c>
      <c r="S1144" s="119">
        <v>0</v>
      </c>
      <c r="T1144" s="119">
        <v>0</v>
      </c>
      <c r="U1144" s="119">
        <v>0</v>
      </c>
      <c r="V1144" s="119">
        <v>0</v>
      </c>
      <c r="W1144" s="119">
        <v>0</v>
      </c>
      <c r="X1144" s="119">
        <v>0</v>
      </c>
      <c r="Y1144" s="119">
        <v>0</v>
      </c>
      <c r="Z1144" s="119">
        <v>0</v>
      </c>
      <c r="AA1144" s="119">
        <v>0.01</v>
      </c>
      <c r="AB1144" s="119">
        <v>0</v>
      </c>
      <c r="AC1144" s="119">
        <v>0.01</v>
      </c>
      <c r="AD1144" s="119">
        <v>0</v>
      </c>
      <c r="AE1144" s="119">
        <v>0</v>
      </c>
      <c r="AF1144" s="119">
        <v>0</v>
      </c>
      <c r="AG1144" s="119">
        <v>0</v>
      </c>
      <c r="AH1144" s="119">
        <v>0</v>
      </c>
      <c r="AI1144" s="119">
        <v>0</v>
      </c>
      <c r="AJ1144" s="119">
        <v>0</v>
      </c>
      <c r="AK1144" s="119">
        <v>0</v>
      </c>
      <c r="AL1144" s="119">
        <v>0</v>
      </c>
      <c r="AM1144" s="119">
        <v>0</v>
      </c>
      <c r="AN1144" s="119">
        <v>0</v>
      </c>
      <c r="AO1144" s="119">
        <v>0.01</v>
      </c>
      <c r="AP1144" s="119">
        <v>0</v>
      </c>
      <c r="AQ1144" s="119">
        <v>0.01</v>
      </c>
      <c r="AR1144" s="119">
        <v>0.01</v>
      </c>
      <c r="AS1144" s="119">
        <v>0</v>
      </c>
      <c r="AT1144" s="119">
        <v>0</v>
      </c>
      <c r="AU1144" s="119">
        <v>0</v>
      </c>
      <c r="AV1144" s="119">
        <v>0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  <c r="BB1144" s="119">
        <v>0</v>
      </c>
      <c r="BC1144" s="119">
        <v>0</v>
      </c>
    </row>
    <row r="1145" spans="1:55" x14ac:dyDescent="0.45">
      <c r="A1145" s="260">
        <v>196</v>
      </c>
      <c r="B1145" s="173" t="s">
        <v>65</v>
      </c>
      <c r="C1145" s="120">
        <v>0.02</v>
      </c>
      <c r="D1145" s="120">
        <v>0.02</v>
      </c>
      <c r="E1145" s="120">
        <v>0.01</v>
      </c>
      <c r="F1145" s="120">
        <v>0.01</v>
      </c>
      <c r="G1145" s="120">
        <v>0.01</v>
      </c>
      <c r="H1145" s="120">
        <v>0.02</v>
      </c>
      <c r="I1145" s="120">
        <v>0.02</v>
      </c>
      <c r="J1145" s="120">
        <v>0.02</v>
      </c>
      <c r="K1145" s="120">
        <v>0.02</v>
      </c>
      <c r="L1145" s="120">
        <v>0.02</v>
      </c>
      <c r="M1145" s="120">
        <v>0.01</v>
      </c>
      <c r="N1145" s="120">
        <v>0.02</v>
      </c>
      <c r="O1145" s="120">
        <v>0.02</v>
      </c>
      <c r="P1145" s="120">
        <v>0.02</v>
      </c>
      <c r="Q1145" s="120">
        <v>0.01</v>
      </c>
      <c r="R1145" s="120">
        <v>0.01</v>
      </c>
      <c r="S1145" s="120">
        <v>0.01</v>
      </c>
      <c r="T1145" s="120">
        <v>0.02</v>
      </c>
      <c r="U1145" s="120">
        <v>0.02</v>
      </c>
      <c r="V1145" s="120">
        <v>0.02</v>
      </c>
      <c r="W1145" s="120">
        <v>0.02</v>
      </c>
      <c r="X1145" s="120">
        <v>0.02</v>
      </c>
      <c r="Y1145" s="120">
        <v>0.02</v>
      </c>
      <c r="Z1145" s="120">
        <v>0.02</v>
      </c>
      <c r="AA1145" s="120">
        <v>0.01</v>
      </c>
      <c r="AB1145" s="120">
        <v>0.01</v>
      </c>
      <c r="AC1145" s="120">
        <v>0.01</v>
      </c>
      <c r="AD1145" s="120">
        <v>0.01</v>
      </c>
      <c r="AE1145" s="120">
        <v>0.02</v>
      </c>
      <c r="AF1145" s="120">
        <v>0.02</v>
      </c>
      <c r="AG1145" s="120">
        <v>0.02</v>
      </c>
      <c r="AH1145" s="120">
        <v>0.03</v>
      </c>
      <c r="AI1145" s="120">
        <v>0.02</v>
      </c>
      <c r="AJ1145" s="120">
        <v>0.01</v>
      </c>
      <c r="AK1145" s="120">
        <v>0.02</v>
      </c>
      <c r="AL1145" s="120">
        <v>0.02</v>
      </c>
      <c r="AM1145" s="120">
        <v>0.02</v>
      </c>
      <c r="AN1145" s="120">
        <v>0.02</v>
      </c>
      <c r="AO1145" s="120">
        <v>0.02</v>
      </c>
      <c r="AP1145" s="120">
        <v>0.02</v>
      </c>
      <c r="AQ1145" s="120">
        <v>0.02</v>
      </c>
      <c r="AR1145" s="120">
        <v>0.02</v>
      </c>
      <c r="AS1145" s="120">
        <v>0.02</v>
      </c>
      <c r="AT1145" s="120">
        <v>0.02</v>
      </c>
      <c r="AU1145" s="120">
        <v>0.02</v>
      </c>
      <c r="AV1145" s="120">
        <v>0.02</v>
      </c>
      <c r="AW1145" s="120">
        <v>0.02</v>
      </c>
      <c r="AX1145" s="120">
        <v>0.02</v>
      </c>
      <c r="AY1145" s="120">
        <v>0.02</v>
      </c>
      <c r="AZ1145" s="120">
        <v>0.02</v>
      </c>
      <c r="BA1145" s="120">
        <v>0.01</v>
      </c>
      <c r="BB1145" s="120">
        <v>0.02</v>
      </c>
      <c r="BC1145" s="120">
        <v>0.02</v>
      </c>
    </row>
    <row r="1146" spans="1:55" x14ac:dyDescent="0.45">
      <c r="A1146" s="261">
        <v>197</v>
      </c>
      <c r="B1146" s="174" t="s">
        <v>287</v>
      </c>
      <c r="C1146" s="119">
        <v>0.15</v>
      </c>
      <c r="D1146" s="119">
        <v>0.19</v>
      </c>
      <c r="E1146" s="119">
        <v>0.21</v>
      </c>
      <c r="F1146" s="119">
        <v>0.11</v>
      </c>
      <c r="G1146" s="119">
        <v>0.11</v>
      </c>
      <c r="H1146" s="119">
        <v>0.09</v>
      </c>
      <c r="I1146" s="119">
        <v>7.0000000000000007E-2</v>
      </c>
      <c r="J1146" s="119">
        <v>0.02</v>
      </c>
      <c r="K1146" s="119">
        <v>0.06</v>
      </c>
      <c r="L1146" s="119">
        <v>0.05</v>
      </c>
      <c r="M1146" s="119">
        <v>7.0000000000000007E-2</v>
      </c>
      <c r="N1146" s="119">
        <v>7.0000000000000007E-2</v>
      </c>
      <c r="O1146" s="119">
        <v>7.0000000000000007E-2</v>
      </c>
      <c r="P1146" s="119">
        <v>0.05</v>
      </c>
      <c r="Q1146" s="119">
        <v>0.06</v>
      </c>
      <c r="R1146" s="119">
        <v>7.0000000000000007E-2</v>
      </c>
      <c r="S1146" s="119">
        <v>0.06</v>
      </c>
      <c r="T1146" s="119">
        <v>0.04</v>
      </c>
      <c r="U1146" s="119">
        <v>0.03</v>
      </c>
      <c r="V1146" s="119">
        <v>0.03</v>
      </c>
      <c r="W1146" s="119">
        <v>0.03</v>
      </c>
      <c r="X1146" s="119">
        <v>0.02</v>
      </c>
      <c r="Y1146" s="119">
        <v>0.05</v>
      </c>
      <c r="Z1146" s="119">
        <v>7.0000000000000007E-2</v>
      </c>
      <c r="AA1146" s="119">
        <v>0.03</v>
      </c>
      <c r="AB1146" s="119">
        <v>0.04</v>
      </c>
      <c r="AC1146" s="119">
        <v>0.04</v>
      </c>
      <c r="AD1146" s="119">
        <v>0.03</v>
      </c>
      <c r="AE1146" s="119">
        <v>0.06</v>
      </c>
      <c r="AF1146" s="119">
        <v>0.05</v>
      </c>
      <c r="AG1146" s="119">
        <v>0.1</v>
      </c>
      <c r="AH1146" s="119">
        <v>0.08</v>
      </c>
      <c r="AI1146" s="119">
        <v>0.09</v>
      </c>
      <c r="AJ1146" s="119">
        <v>0.11</v>
      </c>
      <c r="AK1146" s="119">
        <v>0.05</v>
      </c>
      <c r="AL1146" s="119">
        <v>0.04</v>
      </c>
      <c r="AM1146" s="119">
        <v>0.01</v>
      </c>
      <c r="AN1146" s="119">
        <v>0.09</v>
      </c>
      <c r="AO1146" s="119">
        <v>0.05</v>
      </c>
      <c r="AP1146" s="119">
        <v>0.03</v>
      </c>
      <c r="AQ1146" s="119">
        <v>0.06</v>
      </c>
      <c r="AR1146" s="119">
        <v>0.01</v>
      </c>
      <c r="AS1146" s="119">
        <v>0.06</v>
      </c>
      <c r="AT1146" s="119">
        <v>7.0000000000000007E-2</v>
      </c>
      <c r="AU1146" s="119">
        <v>7.0000000000000007E-2</v>
      </c>
      <c r="AV1146" s="119">
        <v>0.06</v>
      </c>
      <c r="AW1146" s="119">
        <v>0.04</v>
      </c>
      <c r="AX1146" s="119">
        <v>0.06</v>
      </c>
      <c r="AY1146" s="119">
        <v>0.04</v>
      </c>
      <c r="AZ1146" s="119">
        <v>0.02</v>
      </c>
      <c r="BA1146" s="119">
        <v>0.05</v>
      </c>
      <c r="BB1146" s="119">
        <v>0.05</v>
      </c>
      <c r="BC1146" s="119">
        <v>0.05</v>
      </c>
    </row>
    <row r="1147" spans="1:55" ht="29.25" x14ac:dyDescent="0.45">
      <c r="A1147" s="260">
        <v>198</v>
      </c>
      <c r="B1147" s="173" t="s">
        <v>288</v>
      </c>
      <c r="C1147" s="120">
        <v>0.05</v>
      </c>
      <c r="D1147" s="120">
        <v>7.0000000000000007E-2</v>
      </c>
      <c r="E1147" s="120">
        <v>0.1</v>
      </c>
      <c r="F1147" s="120">
        <v>0.05</v>
      </c>
      <c r="G1147" s="120">
        <v>7.0000000000000007E-2</v>
      </c>
      <c r="H1147" s="120">
        <v>0.06</v>
      </c>
      <c r="I1147" s="120">
        <v>0.04</v>
      </c>
      <c r="J1147" s="120">
        <v>0.03</v>
      </c>
      <c r="K1147" s="120">
        <v>0.02</v>
      </c>
      <c r="L1147" s="120">
        <v>0.03</v>
      </c>
      <c r="M1147" s="120">
        <v>0.05</v>
      </c>
      <c r="N1147" s="120">
        <v>0.03</v>
      </c>
      <c r="O1147" s="120">
        <v>0.05</v>
      </c>
      <c r="P1147" s="120">
        <v>0.04</v>
      </c>
      <c r="Q1147" s="120">
        <v>0.04</v>
      </c>
      <c r="R1147" s="120">
        <v>7.0000000000000007E-2</v>
      </c>
      <c r="S1147" s="120">
        <v>0.05</v>
      </c>
      <c r="T1147" s="120">
        <v>0.04</v>
      </c>
      <c r="U1147" s="120">
        <v>0.05</v>
      </c>
      <c r="V1147" s="120">
        <v>0.04</v>
      </c>
      <c r="W1147" s="120">
        <v>0.04</v>
      </c>
      <c r="X1147" s="120">
        <v>0.04</v>
      </c>
      <c r="Y1147" s="120">
        <v>0.05</v>
      </c>
      <c r="Z1147" s="120">
        <v>0.03</v>
      </c>
      <c r="AA1147" s="120">
        <v>0.03</v>
      </c>
      <c r="AB1147" s="120">
        <v>0.05</v>
      </c>
      <c r="AC1147" s="120">
        <v>0.06</v>
      </c>
      <c r="AD1147" s="120">
        <v>7.0000000000000007E-2</v>
      </c>
      <c r="AE1147" s="120">
        <v>0.04</v>
      </c>
      <c r="AF1147" s="120">
        <v>7.0000000000000007E-2</v>
      </c>
      <c r="AG1147" s="120">
        <v>0.06</v>
      </c>
      <c r="AH1147" s="120">
        <v>7.0000000000000007E-2</v>
      </c>
      <c r="AI1147" s="120">
        <v>0.03</v>
      </c>
      <c r="AJ1147" s="120">
        <v>0.03</v>
      </c>
      <c r="AK1147" s="120">
        <v>0.03</v>
      </c>
      <c r="AL1147" s="120">
        <v>0.05</v>
      </c>
      <c r="AM1147" s="120">
        <v>0.03</v>
      </c>
      <c r="AN1147" s="120">
        <v>0.03</v>
      </c>
      <c r="AO1147" s="120">
        <v>7.0000000000000007E-2</v>
      </c>
      <c r="AP1147" s="120">
        <v>0.05</v>
      </c>
      <c r="AQ1147" s="120">
        <v>0.05</v>
      </c>
      <c r="AR1147" s="120">
        <v>0.05</v>
      </c>
      <c r="AS1147" s="120">
        <v>0.03</v>
      </c>
      <c r="AT1147" s="120">
        <v>0.02</v>
      </c>
      <c r="AU1147" s="120">
        <v>0.03</v>
      </c>
      <c r="AV1147" s="120">
        <v>0.04</v>
      </c>
      <c r="AW1147" s="120">
        <v>0.06</v>
      </c>
      <c r="AX1147" s="120">
        <v>0.05</v>
      </c>
      <c r="AY1147" s="120">
        <v>0.04</v>
      </c>
      <c r="AZ1147" s="120">
        <v>0.05</v>
      </c>
      <c r="BA1147" s="120">
        <v>0.04</v>
      </c>
      <c r="BB1147" s="120">
        <v>0.04</v>
      </c>
      <c r="BC1147" s="120">
        <v>0.06</v>
      </c>
    </row>
    <row r="1148" spans="1:55" x14ac:dyDescent="0.45">
      <c r="A1148" s="261">
        <v>199</v>
      </c>
      <c r="B1148" s="174" t="s">
        <v>289</v>
      </c>
      <c r="C1148" s="119">
        <v>0</v>
      </c>
      <c r="D1148" s="119">
        <v>0</v>
      </c>
      <c r="E1148" s="119">
        <v>0</v>
      </c>
      <c r="F1148" s="119">
        <v>0</v>
      </c>
      <c r="G1148" s="119">
        <v>0</v>
      </c>
      <c r="H1148" s="119">
        <v>0</v>
      </c>
      <c r="I1148" s="119">
        <v>0</v>
      </c>
      <c r="J1148" s="119">
        <v>0</v>
      </c>
      <c r="K1148" s="119">
        <v>0</v>
      </c>
      <c r="L1148" s="119">
        <v>0</v>
      </c>
      <c r="M1148" s="119">
        <v>0</v>
      </c>
      <c r="N1148" s="119">
        <v>0</v>
      </c>
      <c r="O1148" s="119">
        <v>0</v>
      </c>
      <c r="P1148" s="119">
        <v>0</v>
      </c>
      <c r="Q1148" s="119">
        <v>0</v>
      </c>
      <c r="R1148" s="119">
        <v>0</v>
      </c>
      <c r="S1148" s="119">
        <v>0</v>
      </c>
      <c r="T1148" s="119">
        <v>0</v>
      </c>
      <c r="U1148" s="119">
        <v>0</v>
      </c>
      <c r="V1148" s="119">
        <v>0</v>
      </c>
      <c r="W1148" s="119">
        <v>0</v>
      </c>
      <c r="X1148" s="119">
        <v>0</v>
      </c>
      <c r="Y1148" s="119">
        <v>0</v>
      </c>
      <c r="Z1148" s="119">
        <v>0</v>
      </c>
      <c r="AA1148" s="119">
        <v>0</v>
      </c>
      <c r="AB1148" s="119">
        <v>0</v>
      </c>
      <c r="AC1148" s="119">
        <v>0</v>
      </c>
      <c r="AD1148" s="119">
        <v>0</v>
      </c>
      <c r="AE1148" s="119">
        <v>0</v>
      </c>
      <c r="AF1148" s="119">
        <v>0</v>
      </c>
      <c r="AG1148" s="119">
        <v>0</v>
      </c>
      <c r="AH1148" s="119">
        <v>0</v>
      </c>
      <c r="AI1148" s="119">
        <v>0</v>
      </c>
      <c r="AJ1148" s="119">
        <v>0</v>
      </c>
      <c r="AK1148" s="119">
        <v>0</v>
      </c>
      <c r="AL1148" s="119">
        <v>0</v>
      </c>
      <c r="AM1148" s="119">
        <v>0</v>
      </c>
      <c r="AN1148" s="119">
        <v>0</v>
      </c>
      <c r="AO1148" s="119">
        <v>0</v>
      </c>
      <c r="AP1148" s="119">
        <v>0</v>
      </c>
      <c r="AQ1148" s="119">
        <v>0</v>
      </c>
      <c r="AR1148" s="119">
        <v>0</v>
      </c>
      <c r="AS1148" s="119">
        <v>0</v>
      </c>
      <c r="AT1148" s="119">
        <v>0</v>
      </c>
      <c r="AU1148" s="119">
        <v>0</v>
      </c>
      <c r="AV1148" s="119">
        <v>0</v>
      </c>
      <c r="AW1148" s="119">
        <v>0</v>
      </c>
      <c r="AX1148" s="119">
        <v>0</v>
      </c>
      <c r="AY1148" s="119">
        <v>0</v>
      </c>
      <c r="AZ1148" s="119">
        <v>0</v>
      </c>
      <c r="BA1148" s="119">
        <v>0</v>
      </c>
      <c r="BB1148" s="119">
        <v>0</v>
      </c>
      <c r="BC1148" s="119">
        <v>0</v>
      </c>
    </row>
    <row r="1149" spans="1:55" ht="29.25" x14ac:dyDescent="0.45">
      <c r="A1149" s="260">
        <v>200</v>
      </c>
      <c r="B1149" s="173" t="s">
        <v>290</v>
      </c>
      <c r="C1149" s="120">
        <v>0</v>
      </c>
      <c r="D1149" s="120">
        <v>0</v>
      </c>
      <c r="E1149" s="120">
        <v>0</v>
      </c>
      <c r="F1149" s="120">
        <v>0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</v>
      </c>
      <c r="P1149" s="120">
        <v>0</v>
      </c>
      <c r="Q1149" s="120">
        <v>0</v>
      </c>
      <c r="R1149" s="120">
        <v>0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>
        <v>0</v>
      </c>
      <c r="AB1149" s="120">
        <v>0</v>
      </c>
      <c r="AC1149" s="120">
        <v>0</v>
      </c>
      <c r="AD1149" s="120">
        <v>0</v>
      </c>
      <c r="AE1149" s="120">
        <v>0</v>
      </c>
      <c r="AF1149" s="120">
        <v>0</v>
      </c>
      <c r="AG1149" s="120">
        <v>0</v>
      </c>
      <c r="AH1149" s="120">
        <v>0</v>
      </c>
      <c r="AI1149" s="120">
        <v>0</v>
      </c>
      <c r="AJ1149" s="120">
        <v>0</v>
      </c>
      <c r="AK1149" s="120">
        <v>0</v>
      </c>
      <c r="AL1149" s="120">
        <v>0</v>
      </c>
      <c r="AM1149" s="120">
        <v>0</v>
      </c>
      <c r="AN1149" s="120">
        <v>0</v>
      </c>
      <c r="AO1149" s="120">
        <v>0</v>
      </c>
      <c r="AP1149" s="120">
        <v>0</v>
      </c>
      <c r="AQ1149" s="120">
        <v>0</v>
      </c>
      <c r="AR1149" s="120">
        <v>0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</row>
    <row r="1150" spans="1:55" ht="29.25" x14ac:dyDescent="0.45">
      <c r="A1150" s="261">
        <v>201</v>
      </c>
      <c r="B1150" s="174" t="s">
        <v>291</v>
      </c>
      <c r="C1150" s="119">
        <v>0</v>
      </c>
      <c r="D1150" s="119">
        <v>0</v>
      </c>
      <c r="E1150" s="119">
        <v>0</v>
      </c>
      <c r="F1150" s="119">
        <v>0</v>
      </c>
      <c r="G1150" s="119">
        <v>0</v>
      </c>
      <c r="H1150" s="119">
        <v>0</v>
      </c>
      <c r="I1150" s="119">
        <v>0</v>
      </c>
      <c r="J1150" s="119">
        <v>0</v>
      </c>
      <c r="K1150" s="119">
        <v>0</v>
      </c>
      <c r="L1150" s="119">
        <v>0</v>
      </c>
      <c r="M1150" s="119">
        <v>0</v>
      </c>
      <c r="N1150" s="119">
        <v>0</v>
      </c>
      <c r="O1150" s="119">
        <v>0</v>
      </c>
      <c r="P1150" s="119">
        <v>0</v>
      </c>
      <c r="Q1150" s="119">
        <v>0</v>
      </c>
      <c r="R1150" s="119">
        <v>0</v>
      </c>
      <c r="S1150" s="119">
        <v>0</v>
      </c>
      <c r="T1150" s="119">
        <v>0</v>
      </c>
      <c r="U1150" s="119">
        <v>0</v>
      </c>
      <c r="V1150" s="119">
        <v>0</v>
      </c>
      <c r="W1150" s="119">
        <v>0</v>
      </c>
      <c r="X1150" s="119">
        <v>0</v>
      </c>
      <c r="Y1150" s="119">
        <v>0</v>
      </c>
      <c r="Z1150" s="119">
        <v>0</v>
      </c>
      <c r="AA1150" s="119">
        <v>0</v>
      </c>
      <c r="AB1150" s="119">
        <v>0</v>
      </c>
      <c r="AC1150" s="119">
        <v>0</v>
      </c>
      <c r="AD1150" s="119">
        <v>0</v>
      </c>
      <c r="AE1150" s="119">
        <v>0</v>
      </c>
      <c r="AF1150" s="119">
        <v>0</v>
      </c>
      <c r="AG1150" s="119">
        <v>0</v>
      </c>
      <c r="AH1150" s="119">
        <v>0</v>
      </c>
      <c r="AI1150" s="119">
        <v>0</v>
      </c>
      <c r="AJ1150" s="119">
        <v>0</v>
      </c>
      <c r="AK1150" s="119">
        <v>0</v>
      </c>
      <c r="AL1150" s="119">
        <v>0</v>
      </c>
      <c r="AM1150" s="119">
        <v>0</v>
      </c>
      <c r="AN1150" s="119">
        <v>0</v>
      </c>
      <c r="AO1150" s="119">
        <v>0</v>
      </c>
      <c r="AP1150" s="119">
        <v>0</v>
      </c>
      <c r="AQ1150" s="119">
        <v>0</v>
      </c>
      <c r="AR1150" s="119">
        <v>0</v>
      </c>
      <c r="AS1150" s="119">
        <v>0</v>
      </c>
      <c r="AT1150" s="119">
        <v>0</v>
      </c>
      <c r="AU1150" s="119">
        <v>0</v>
      </c>
      <c r="AV1150" s="119">
        <v>0</v>
      </c>
      <c r="AW1150" s="119">
        <v>0</v>
      </c>
      <c r="AX1150" s="119">
        <v>0</v>
      </c>
      <c r="AY1150" s="119">
        <v>0</v>
      </c>
      <c r="AZ1150" s="119">
        <v>0</v>
      </c>
      <c r="BA1150" s="119">
        <v>0</v>
      </c>
      <c r="BB1150" s="119">
        <v>0</v>
      </c>
      <c r="BC1150" s="119">
        <v>0</v>
      </c>
    </row>
    <row r="1151" spans="1:55" ht="67.5" x14ac:dyDescent="0.45">
      <c r="A1151" s="260">
        <v>202</v>
      </c>
      <c r="B1151" s="173" t="s">
        <v>388</v>
      </c>
      <c r="C1151" s="120">
        <v>0</v>
      </c>
      <c r="D1151" s="120">
        <v>0</v>
      </c>
      <c r="E1151" s="120">
        <v>0</v>
      </c>
      <c r="F1151" s="120">
        <v>0</v>
      </c>
      <c r="G1151" s="120">
        <v>0</v>
      </c>
      <c r="H1151" s="120">
        <v>0</v>
      </c>
      <c r="I1151" s="120">
        <v>0</v>
      </c>
      <c r="J1151" s="120">
        <v>0</v>
      </c>
      <c r="K1151" s="120">
        <v>0</v>
      </c>
      <c r="L1151" s="120">
        <v>0</v>
      </c>
      <c r="M1151" s="120">
        <v>0</v>
      </c>
      <c r="N1151" s="120">
        <v>0</v>
      </c>
      <c r="O1151" s="116"/>
      <c r="P1151" s="120">
        <v>0</v>
      </c>
      <c r="Q1151" s="120">
        <v>0</v>
      </c>
      <c r="R1151" s="120">
        <v>0</v>
      </c>
      <c r="S1151" s="120">
        <v>0</v>
      </c>
      <c r="T1151" s="120">
        <v>0</v>
      </c>
      <c r="U1151" s="120">
        <v>0</v>
      </c>
      <c r="V1151" s="120">
        <v>0</v>
      </c>
      <c r="W1151" s="120">
        <v>0</v>
      </c>
      <c r="X1151" s="120">
        <v>0</v>
      </c>
      <c r="Y1151" s="120">
        <v>0</v>
      </c>
      <c r="Z1151" s="120">
        <v>0</v>
      </c>
      <c r="AA1151" s="116"/>
      <c r="AB1151" s="120">
        <v>0</v>
      </c>
      <c r="AC1151" s="120">
        <v>0</v>
      </c>
      <c r="AD1151" s="120">
        <v>0</v>
      </c>
      <c r="AE1151" s="120">
        <v>0</v>
      </c>
      <c r="AF1151" s="120">
        <v>0</v>
      </c>
      <c r="AG1151" s="120">
        <v>0</v>
      </c>
      <c r="AH1151" s="120">
        <v>0</v>
      </c>
      <c r="AI1151" s="120">
        <v>0</v>
      </c>
      <c r="AJ1151" s="120">
        <v>0</v>
      </c>
      <c r="AK1151" s="120">
        <v>0</v>
      </c>
      <c r="AL1151" s="120">
        <v>0</v>
      </c>
      <c r="AM1151" s="120">
        <v>0</v>
      </c>
      <c r="AN1151" s="120">
        <v>0</v>
      </c>
      <c r="AO1151" s="120">
        <v>0</v>
      </c>
      <c r="AP1151" s="120">
        <v>0</v>
      </c>
      <c r="AQ1151" s="120">
        <v>0</v>
      </c>
      <c r="AR1151" s="120">
        <v>0</v>
      </c>
      <c r="AS1151" s="120">
        <v>0</v>
      </c>
      <c r="AT1151" s="120">
        <v>0</v>
      </c>
      <c r="AU1151" s="120">
        <v>0</v>
      </c>
      <c r="AV1151" s="120">
        <v>0</v>
      </c>
      <c r="AW1151" s="120">
        <v>0</v>
      </c>
      <c r="AX1151" s="120">
        <v>0</v>
      </c>
      <c r="AY1151" s="120">
        <v>0</v>
      </c>
      <c r="AZ1151" s="120">
        <v>0</v>
      </c>
      <c r="BA1151" s="120">
        <v>0</v>
      </c>
      <c r="BB1151" s="120">
        <v>0</v>
      </c>
      <c r="BC1151" s="120">
        <v>0</v>
      </c>
    </row>
    <row r="1152" spans="1:55" ht="29.25" x14ac:dyDescent="0.45">
      <c r="A1152" s="261">
        <v>203</v>
      </c>
      <c r="B1152" s="174" t="s">
        <v>292</v>
      </c>
      <c r="C1152" s="119">
        <v>0.02</v>
      </c>
      <c r="D1152" s="119">
        <v>0.04</v>
      </c>
      <c r="E1152" s="119">
        <v>0.04</v>
      </c>
      <c r="F1152" s="119">
        <v>0.03</v>
      </c>
      <c r="G1152" s="119">
        <v>0.02</v>
      </c>
      <c r="H1152" s="119">
        <v>0.02</v>
      </c>
      <c r="I1152" s="119">
        <v>0.03</v>
      </c>
      <c r="J1152" s="119">
        <v>0.03</v>
      </c>
      <c r="K1152" s="119">
        <v>0.03</v>
      </c>
      <c r="L1152" s="119">
        <v>0.02</v>
      </c>
      <c r="M1152" s="119">
        <v>0.02</v>
      </c>
      <c r="N1152" s="119">
        <v>0.01</v>
      </c>
      <c r="O1152" s="119">
        <v>0.02</v>
      </c>
      <c r="P1152" s="119">
        <v>0.02</v>
      </c>
      <c r="Q1152" s="119">
        <v>0.02</v>
      </c>
      <c r="R1152" s="119">
        <v>0.02</v>
      </c>
      <c r="S1152" s="119">
        <v>0.01</v>
      </c>
      <c r="T1152" s="119">
        <v>0.02</v>
      </c>
      <c r="U1152" s="119">
        <v>0.02</v>
      </c>
      <c r="V1152" s="119">
        <v>0.01</v>
      </c>
      <c r="W1152" s="119">
        <v>0.01</v>
      </c>
      <c r="X1152" s="119">
        <v>0.01</v>
      </c>
      <c r="Y1152" s="119">
        <v>0.01</v>
      </c>
      <c r="Z1152" s="119">
        <v>0.01</v>
      </c>
      <c r="AA1152" s="119">
        <v>0.01</v>
      </c>
      <c r="AB1152" s="119">
        <v>0.01</v>
      </c>
      <c r="AC1152" s="119">
        <v>0.02</v>
      </c>
      <c r="AD1152" s="119">
        <v>0.01</v>
      </c>
      <c r="AE1152" s="119">
        <v>0.01</v>
      </c>
      <c r="AF1152" s="119">
        <v>0</v>
      </c>
      <c r="AG1152" s="119">
        <v>0.01</v>
      </c>
      <c r="AH1152" s="119">
        <v>0.02</v>
      </c>
      <c r="AI1152" s="119">
        <v>0.01</v>
      </c>
      <c r="AJ1152" s="119">
        <v>0.02</v>
      </c>
      <c r="AK1152" s="119">
        <v>0.01</v>
      </c>
      <c r="AL1152" s="119">
        <v>0.01</v>
      </c>
      <c r="AM1152" s="119">
        <v>0.01</v>
      </c>
      <c r="AN1152" s="119">
        <v>0.01</v>
      </c>
      <c r="AO1152" s="119">
        <v>0.01</v>
      </c>
      <c r="AP1152" s="119">
        <v>0.01</v>
      </c>
      <c r="AQ1152" s="119">
        <v>0.01</v>
      </c>
      <c r="AR1152" s="119">
        <v>0.02</v>
      </c>
      <c r="AS1152" s="119">
        <v>0.05</v>
      </c>
      <c r="AT1152" s="119">
        <v>0.01</v>
      </c>
      <c r="AU1152" s="119">
        <v>0.02</v>
      </c>
      <c r="AV1152" s="119">
        <v>0.02</v>
      </c>
      <c r="AW1152" s="119">
        <v>0.02</v>
      </c>
      <c r="AX1152" s="119">
        <v>0.01</v>
      </c>
      <c r="AY1152" s="119">
        <v>0.01</v>
      </c>
      <c r="AZ1152" s="119">
        <v>0.01</v>
      </c>
      <c r="BA1152" s="119">
        <v>0.01</v>
      </c>
      <c r="BB1152" s="119">
        <v>0.01</v>
      </c>
      <c r="BC1152" s="119">
        <v>0.01</v>
      </c>
    </row>
    <row r="1153" spans="1:55" ht="29.25" x14ac:dyDescent="0.45">
      <c r="A1153" s="260">
        <v>204</v>
      </c>
      <c r="B1153" s="173" t="s">
        <v>293</v>
      </c>
      <c r="C1153" s="120">
        <v>0</v>
      </c>
      <c r="D1153" s="120">
        <v>0</v>
      </c>
      <c r="E1153" s="120">
        <v>0</v>
      </c>
      <c r="F1153" s="120">
        <v>0</v>
      </c>
      <c r="G1153" s="120">
        <v>0</v>
      </c>
      <c r="H1153" s="120">
        <v>0</v>
      </c>
      <c r="I1153" s="120">
        <v>0</v>
      </c>
      <c r="J1153" s="120">
        <v>0</v>
      </c>
      <c r="K1153" s="120">
        <v>0</v>
      </c>
      <c r="L1153" s="120">
        <v>0</v>
      </c>
      <c r="M1153" s="120">
        <v>0</v>
      </c>
      <c r="N1153" s="120">
        <v>0</v>
      </c>
      <c r="O1153" s="120">
        <v>0</v>
      </c>
      <c r="P1153" s="120">
        <v>0</v>
      </c>
      <c r="Q1153" s="120">
        <v>0</v>
      </c>
      <c r="R1153" s="120">
        <v>0</v>
      </c>
      <c r="S1153" s="120">
        <v>0</v>
      </c>
      <c r="T1153" s="120">
        <v>0</v>
      </c>
      <c r="U1153" s="120">
        <v>0</v>
      </c>
      <c r="V1153" s="120">
        <v>0</v>
      </c>
      <c r="W1153" s="120">
        <v>0</v>
      </c>
      <c r="X1153" s="120">
        <v>0</v>
      </c>
      <c r="Y1153" s="120">
        <v>0</v>
      </c>
      <c r="Z1153" s="120">
        <v>0</v>
      </c>
      <c r="AA1153" s="120">
        <v>0</v>
      </c>
      <c r="AB1153" s="120">
        <v>0</v>
      </c>
      <c r="AC1153" s="120">
        <v>0</v>
      </c>
      <c r="AD1153" s="120">
        <v>0</v>
      </c>
      <c r="AE1153" s="120">
        <v>0</v>
      </c>
      <c r="AF1153" s="120">
        <v>0</v>
      </c>
      <c r="AG1153" s="120">
        <v>0</v>
      </c>
      <c r="AH1153" s="120">
        <v>0</v>
      </c>
      <c r="AI1153" s="120">
        <v>0</v>
      </c>
      <c r="AJ1153" s="120">
        <v>0</v>
      </c>
      <c r="AK1153" s="120">
        <v>0</v>
      </c>
      <c r="AL1153" s="120">
        <v>0</v>
      </c>
      <c r="AM1153" s="120">
        <v>0</v>
      </c>
      <c r="AN1153" s="120">
        <v>0</v>
      </c>
      <c r="AO1153" s="120">
        <v>0</v>
      </c>
      <c r="AP1153" s="120">
        <v>0</v>
      </c>
      <c r="AQ1153" s="120">
        <v>0</v>
      </c>
      <c r="AR1153" s="120">
        <v>0</v>
      </c>
      <c r="AS1153" s="120">
        <v>0</v>
      </c>
      <c r="AT1153" s="120">
        <v>0</v>
      </c>
      <c r="AU1153" s="120">
        <v>0</v>
      </c>
      <c r="AV1153" s="120">
        <v>0.01</v>
      </c>
      <c r="AW1153" s="120">
        <v>0</v>
      </c>
      <c r="AX1153" s="120">
        <v>0</v>
      </c>
      <c r="AY1153" s="120">
        <v>0</v>
      </c>
      <c r="AZ1153" s="120">
        <v>0</v>
      </c>
      <c r="BA1153" s="120">
        <v>0</v>
      </c>
      <c r="BB1153" s="120">
        <v>0</v>
      </c>
      <c r="BC1153" s="120">
        <v>0</v>
      </c>
    </row>
    <row r="1154" spans="1:55" ht="29.25" x14ac:dyDescent="0.45">
      <c r="A1154" s="261">
        <v>205</v>
      </c>
      <c r="B1154" s="174" t="s">
        <v>294</v>
      </c>
      <c r="C1154" s="119">
        <v>0</v>
      </c>
      <c r="D1154" s="119">
        <v>0</v>
      </c>
      <c r="E1154" s="119">
        <v>0</v>
      </c>
      <c r="F1154" s="119">
        <v>0</v>
      </c>
      <c r="G1154" s="119">
        <v>0</v>
      </c>
      <c r="H1154" s="119">
        <v>0</v>
      </c>
      <c r="I1154" s="119">
        <v>0.01</v>
      </c>
      <c r="J1154" s="119">
        <v>0</v>
      </c>
      <c r="K1154" s="119">
        <v>0</v>
      </c>
      <c r="L1154" s="119">
        <v>0</v>
      </c>
      <c r="M1154" s="119">
        <v>0</v>
      </c>
      <c r="N1154" s="119">
        <v>0</v>
      </c>
      <c r="O1154" s="119">
        <v>0</v>
      </c>
      <c r="P1154" s="119">
        <v>0</v>
      </c>
      <c r="Q1154" s="119">
        <v>0</v>
      </c>
      <c r="R1154" s="119">
        <v>0</v>
      </c>
      <c r="S1154" s="119">
        <v>0</v>
      </c>
      <c r="T1154" s="119">
        <v>0</v>
      </c>
      <c r="U1154" s="119">
        <v>0</v>
      </c>
      <c r="V1154" s="119">
        <v>0</v>
      </c>
      <c r="W1154" s="119">
        <v>0</v>
      </c>
      <c r="X1154" s="119">
        <v>0</v>
      </c>
      <c r="Y1154" s="119">
        <v>0</v>
      </c>
      <c r="Z1154" s="119">
        <v>0</v>
      </c>
      <c r="AA1154" s="119">
        <v>0</v>
      </c>
      <c r="AB1154" s="119">
        <v>0</v>
      </c>
      <c r="AC1154" s="119">
        <v>0</v>
      </c>
      <c r="AD1154" s="119">
        <v>0</v>
      </c>
      <c r="AE1154" s="119">
        <v>0</v>
      </c>
      <c r="AF1154" s="119">
        <v>0</v>
      </c>
      <c r="AG1154" s="119">
        <v>0</v>
      </c>
      <c r="AH1154" s="119">
        <v>0</v>
      </c>
      <c r="AI1154" s="119">
        <v>0</v>
      </c>
      <c r="AJ1154" s="119">
        <v>0</v>
      </c>
      <c r="AK1154" s="119">
        <v>0</v>
      </c>
      <c r="AL1154" s="119">
        <v>0</v>
      </c>
      <c r="AM1154" s="119">
        <v>0</v>
      </c>
      <c r="AN1154" s="119">
        <v>0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0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0</v>
      </c>
      <c r="BA1154" s="119">
        <v>0</v>
      </c>
      <c r="BB1154" s="119">
        <v>0</v>
      </c>
      <c r="BC1154" s="119">
        <v>0</v>
      </c>
    </row>
    <row r="1155" spans="1:55" x14ac:dyDescent="0.45">
      <c r="A1155" s="260">
        <v>206</v>
      </c>
      <c r="B1155" s="173" t="s">
        <v>295</v>
      </c>
      <c r="C1155" s="120">
        <v>0</v>
      </c>
      <c r="D1155" s="120">
        <v>0</v>
      </c>
      <c r="E1155" s="120">
        <v>0</v>
      </c>
      <c r="F1155" s="120">
        <v>0</v>
      </c>
      <c r="G1155" s="120">
        <v>0</v>
      </c>
      <c r="H1155" s="120">
        <v>0</v>
      </c>
      <c r="I1155" s="120">
        <v>0</v>
      </c>
      <c r="J1155" s="120">
        <v>0.01</v>
      </c>
      <c r="K1155" s="120">
        <v>0</v>
      </c>
      <c r="L1155" s="120">
        <v>0</v>
      </c>
      <c r="M1155" s="120">
        <v>0</v>
      </c>
      <c r="N1155" s="120">
        <v>0</v>
      </c>
      <c r="O1155" s="120">
        <v>0</v>
      </c>
      <c r="P1155" s="120">
        <v>0</v>
      </c>
      <c r="Q1155" s="120">
        <v>0</v>
      </c>
      <c r="R1155" s="120">
        <v>0</v>
      </c>
      <c r="S1155" s="120">
        <v>0</v>
      </c>
      <c r="T1155" s="120">
        <v>0</v>
      </c>
      <c r="U1155" s="120">
        <v>0</v>
      </c>
      <c r="V1155" s="120">
        <v>0</v>
      </c>
      <c r="W1155" s="120">
        <v>0</v>
      </c>
      <c r="X1155" s="120">
        <v>0.01</v>
      </c>
      <c r="Y1155" s="120">
        <v>0</v>
      </c>
      <c r="Z1155" s="120">
        <v>0</v>
      </c>
      <c r="AA1155" s="120">
        <v>0</v>
      </c>
      <c r="AB1155" s="120">
        <v>0</v>
      </c>
      <c r="AC1155" s="120">
        <v>0</v>
      </c>
      <c r="AD1155" s="120">
        <v>0</v>
      </c>
      <c r="AE1155" s="120">
        <v>0</v>
      </c>
      <c r="AF1155" s="120">
        <v>0.01</v>
      </c>
      <c r="AG1155" s="120">
        <v>0</v>
      </c>
      <c r="AH1155" s="120">
        <v>0</v>
      </c>
      <c r="AI1155" s="120">
        <v>0</v>
      </c>
      <c r="AJ1155" s="120">
        <v>0</v>
      </c>
      <c r="AK1155" s="120">
        <v>0</v>
      </c>
      <c r="AL1155" s="120">
        <v>0</v>
      </c>
      <c r="AM1155" s="120">
        <v>0</v>
      </c>
      <c r="AN1155" s="120">
        <v>0.01</v>
      </c>
      <c r="AO1155" s="120">
        <v>0</v>
      </c>
      <c r="AP1155" s="120">
        <v>0</v>
      </c>
      <c r="AQ1155" s="120">
        <v>0</v>
      </c>
      <c r="AR1155" s="120">
        <v>0</v>
      </c>
      <c r="AS1155" s="120">
        <v>0.01</v>
      </c>
      <c r="AT1155" s="120">
        <v>0</v>
      </c>
      <c r="AU1155" s="120">
        <v>0</v>
      </c>
      <c r="AV1155" s="120">
        <v>0</v>
      </c>
      <c r="AW1155" s="120">
        <v>0.01</v>
      </c>
      <c r="AX1155" s="120">
        <v>0</v>
      </c>
      <c r="AY1155" s="120">
        <v>0</v>
      </c>
      <c r="AZ1155" s="120">
        <v>0.01</v>
      </c>
      <c r="BA1155" s="120">
        <v>0</v>
      </c>
      <c r="BB1155" s="120">
        <v>0.01</v>
      </c>
      <c r="BC1155" s="120">
        <v>0</v>
      </c>
    </row>
    <row r="1156" spans="1:55" x14ac:dyDescent="0.45">
      <c r="A1156" s="261">
        <v>207</v>
      </c>
      <c r="B1156" s="174" t="s">
        <v>427</v>
      </c>
      <c r="C1156" s="119">
        <v>1.94</v>
      </c>
      <c r="D1156" s="119">
        <v>1.89</v>
      </c>
      <c r="E1156" s="119">
        <v>1.99</v>
      </c>
      <c r="F1156" s="119">
        <v>1.97</v>
      </c>
      <c r="G1156" s="119">
        <v>2.02</v>
      </c>
      <c r="H1156" s="119">
        <v>1.62</v>
      </c>
      <c r="I1156" s="119">
        <v>1.77</v>
      </c>
      <c r="J1156" s="119">
        <v>1.79</v>
      </c>
      <c r="K1156" s="119">
        <v>1.85</v>
      </c>
      <c r="L1156" s="119">
        <v>1.75</v>
      </c>
      <c r="M1156" s="119">
        <v>1.79</v>
      </c>
      <c r="N1156" s="119">
        <v>2.0099999999999998</v>
      </c>
      <c r="O1156" s="119">
        <v>2.06</v>
      </c>
      <c r="P1156" s="119">
        <v>2.0699999999999998</v>
      </c>
      <c r="Q1156" s="119">
        <v>2.09</v>
      </c>
      <c r="R1156" s="119">
        <v>1.9</v>
      </c>
      <c r="S1156" s="119">
        <v>2</v>
      </c>
      <c r="T1156" s="119">
        <v>1.74</v>
      </c>
      <c r="U1156" s="119">
        <v>1.64</v>
      </c>
      <c r="V1156" s="119">
        <v>1.74</v>
      </c>
      <c r="W1156" s="119">
        <v>1.89</v>
      </c>
      <c r="X1156" s="119">
        <v>1.96</v>
      </c>
      <c r="Y1156" s="119">
        <v>2.0299999999999998</v>
      </c>
      <c r="Z1156" s="119">
        <v>2.2400000000000002</v>
      </c>
      <c r="AA1156" s="119">
        <v>2.2400000000000002</v>
      </c>
      <c r="AB1156" s="119">
        <v>1.83</v>
      </c>
      <c r="AC1156" s="119">
        <v>1.98</v>
      </c>
      <c r="AD1156" s="119">
        <v>2.17</v>
      </c>
      <c r="AE1156" s="119">
        <v>2.14</v>
      </c>
      <c r="AF1156" s="119">
        <v>1.87</v>
      </c>
      <c r="AG1156" s="119">
        <v>1.95</v>
      </c>
      <c r="AH1156" s="119">
        <v>1.75</v>
      </c>
      <c r="AI1156" s="119">
        <v>1.68</v>
      </c>
      <c r="AJ1156" s="119">
        <v>1.79</v>
      </c>
      <c r="AK1156" s="119">
        <v>1.85</v>
      </c>
      <c r="AL1156" s="119">
        <v>2.13</v>
      </c>
      <c r="AM1156" s="119">
        <v>2.06</v>
      </c>
      <c r="AN1156" s="119">
        <v>2.17</v>
      </c>
      <c r="AO1156" s="119">
        <v>2.08</v>
      </c>
      <c r="AP1156" s="119">
        <v>1.86</v>
      </c>
      <c r="AQ1156" s="119">
        <v>1.86</v>
      </c>
      <c r="AR1156" s="119">
        <v>1.66</v>
      </c>
      <c r="AS1156" s="119">
        <v>1.71</v>
      </c>
      <c r="AT1156" s="119">
        <v>1.61</v>
      </c>
      <c r="AU1156" s="119">
        <v>1.7</v>
      </c>
      <c r="AV1156" s="119">
        <v>1.66</v>
      </c>
      <c r="AW1156" s="119">
        <v>1.7</v>
      </c>
      <c r="AX1156" s="119">
        <v>1.85</v>
      </c>
      <c r="AY1156" s="119">
        <v>1.76</v>
      </c>
      <c r="AZ1156" s="119">
        <v>1.84</v>
      </c>
      <c r="BA1156" s="119">
        <v>1.96</v>
      </c>
      <c r="BB1156" s="119">
        <v>1.98</v>
      </c>
      <c r="BC1156" s="119">
        <v>1.98</v>
      </c>
    </row>
    <row r="1157" spans="1:55" ht="29.25" x14ac:dyDescent="0.45">
      <c r="A1157" s="260">
        <v>208</v>
      </c>
      <c r="B1157" s="173" t="s">
        <v>296</v>
      </c>
      <c r="C1157" s="120">
        <v>0</v>
      </c>
      <c r="D1157" s="120">
        <v>0.01</v>
      </c>
      <c r="E1157" s="120">
        <v>0.01</v>
      </c>
      <c r="F1157" s="120">
        <v>0.01</v>
      </c>
      <c r="G1157" s="120">
        <v>0.01</v>
      </c>
      <c r="H1157" s="120">
        <v>0.01</v>
      </c>
      <c r="I1157" s="120">
        <v>0</v>
      </c>
      <c r="J1157" s="120">
        <v>0.01</v>
      </c>
      <c r="K1157" s="120">
        <v>0</v>
      </c>
      <c r="L1157" s="120">
        <v>0</v>
      </c>
      <c r="M1157" s="120">
        <v>0</v>
      </c>
      <c r="N1157" s="120">
        <v>0</v>
      </c>
      <c r="O1157" s="120">
        <v>0</v>
      </c>
      <c r="P1157" s="120">
        <v>0.01</v>
      </c>
      <c r="Q1157" s="120">
        <v>0</v>
      </c>
      <c r="R1157" s="120">
        <v>0</v>
      </c>
      <c r="S1157" s="120">
        <v>0.01</v>
      </c>
      <c r="T1157" s="120">
        <v>0.01</v>
      </c>
      <c r="U1157" s="120">
        <v>0.01</v>
      </c>
      <c r="V1157" s="120">
        <v>0.01</v>
      </c>
      <c r="W1157" s="120">
        <v>0.01</v>
      </c>
      <c r="X1157" s="120">
        <v>0.01</v>
      </c>
      <c r="Y1157" s="120">
        <v>0</v>
      </c>
      <c r="Z1157" s="120">
        <v>0</v>
      </c>
      <c r="AA1157" s="120">
        <v>0</v>
      </c>
      <c r="AB1157" s="120">
        <v>0</v>
      </c>
      <c r="AC1157" s="120">
        <v>0.01</v>
      </c>
      <c r="AD1157" s="120">
        <v>0</v>
      </c>
      <c r="AE1157" s="120">
        <v>0.01</v>
      </c>
      <c r="AF1157" s="120">
        <v>0.01</v>
      </c>
      <c r="AG1157" s="120">
        <v>0.01</v>
      </c>
      <c r="AH1157" s="120">
        <v>0.01</v>
      </c>
      <c r="AI1157" s="120">
        <v>0.01</v>
      </c>
      <c r="AJ1157" s="120">
        <v>0.01</v>
      </c>
      <c r="AK1157" s="120">
        <v>0.01</v>
      </c>
      <c r="AL1157" s="120">
        <v>0</v>
      </c>
      <c r="AM1157" s="120">
        <v>0</v>
      </c>
      <c r="AN1157" s="120">
        <v>0</v>
      </c>
      <c r="AO1157" s="120">
        <v>0</v>
      </c>
      <c r="AP1157" s="120">
        <v>0.01</v>
      </c>
      <c r="AQ1157" s="120">
        <v>0.01</v>
      </c>
      <c r="AR1157" s="120">
        <v>0</v>
      </c>
      <c r="AS1157" s="120">
        <v>0</v>
      </c>
      <c r="AT1157" s="120">
        <v>0</v>
      </c>
      <c r="AU1157" s="120">
        <v>0</v>
      </c>
      <c r="AV1157" s="120">
        <v>0.01</v>
      </c>
      <c r="AW1157" s="120">
        <v>0</v>
      </c>
      <c r="AX1157" s="120">
        <v>0</v>
      </c>
      <c r="AY1157" s="120">
        <v>0</v>
      </c>
      <c r="AZ1157" s="120">
        <v>0</v>
      </c>
      <c r="BA1157" s="120">
        <v>0</v>
      </c>
      <c r="BB1157" s="120">
        <v>0</v>
      </c>
      <c r="BC1157" s="120">
        <v>0.01</v>
      </c>
    </row>
    <row r="1158" spans="1:55" x14ac:dyDescent="0.45">
      <c r="A1158" s="261">
        <v>209</v>
      </c>
      <c r="B1158" s="174" t="s">
        <v>297</v>
      </c>
      <c r="C1158" s="119">
        <v>0.01</v>
      </c>
      <c r="D1158" s="119">
        <v>0.01</v>
      </c>
      <c r="E1158" s="119">
        <v>0.01</v>
      </c>
      <c r="F1158" s="119">
        <v>0.01</v>
      </c>
      <c r="G1158" s="119">
        <v>0.01</v>
      </c>
      <c r="H1158" s="119">
        <v>0.01</v>
      </c>
      <c r="I1158" s="119">
        <v>0.01</v>
      </c>
      <c r="J1158" s="119">
        <v>0.01</v>
      </c>
      <c r="K1158" s="119">
        <v>0.01</v>
      </c>
      <c r="L1158" s="119">
        <v>0.01</v>
      </c>
      <c r="M1158" s="119">
        <v>0.01</v>
      </c>
      <c r="N1158" s="119">
        <v>0.01</v>
      </c>
      <c r="O1158" s="119">
        <v>0.01</v>
      </c>
      <c r="P1158" s="119">
        <v>0.01</v>
      </c>
      <c r="Q1158" s="119">
        <v>0.01</v>
      </c>
      <c r="R1158" s="119">
        <v>0.01</v>
      </c>
      <c r="S1158" s="119">
        <v>0.01</v>
      </c>
      <c r="T1158" s="119">
        <v>0.01</v>
      </c>
      <c r="U1158" s="119">
        <v>0.02</v>
      </c>
      <c r="V1158" s="119">
        <v>0.01</v>
      </c>
      <c r="W1158" s="119">
        <v>0.01</v>
      </c>
      <c r="X1158" s="119">
        <v>0.01</v>
      </c>
      <c r="Y1158" s="119">
        <v>0.01</v>
      </c>
      <c r="Z1158" s="119">
        <v>0.01</v>
      </c>
      <c r="AA1158" s="119">
        <v>0.01</v>
      </c>
      <c r="AB1158" s="119">
        <v>0.01</v>
      </c>
      <c r="AC1158" s="119">
        <v>0.01</v>
      </c>
      <c r="AD1158" s="119">
        <v>0.01</v>
      </c>
      <c r="AE1158" s="119">
        <v>0.01</v>
      </c>
      <c r="AF1158" s="119">
        <v>0.01</v>
      </c>
      <c r="AG1158" s="119">
        <v>0.01</v>
      </c>
      <c r="AH1158" s="119">
        <v>0.01</v>
      </c>
      <c r="AI1158" s="119">
        <v>0.02</v>
      </c>
      <c r="AJ1158" s="119">
        <v>0.01</v>
      </c>
      <c r="AK1158" s="119">
        <v>0.01</v>
      </c>
      <c r="AL1158" s="119">
        <v>0.01</v>
      </c>
      <c r="AM1158" s="119">
        <v>0.01</v>
      </c>
      <c r="AN1158" s="119">
        <v>0.01</v>
      </c>
      <c r="AO1158" s="119">
        <v>0.01</v>
      </c>
      <c r="AP1158" s="119">
        <v>0.01</v>
      </c>
      <c r="AQ1158" s="119">
        <v>0.01</v>
      </c>
      <c r="AR1158" s="119">
        <v>0.01</v>
      </c>
      <c r="AS1158" s="119">
        <v>0.01</v>
      </c>
      <c r="AT1158" s="119">
        <v>0.01</v>
      </c>
      <c r="AU1158" s="119">
        <v>0.01</v>
      </c>
      <c r="AV1158" s="119">
        <v>0.01</v>
      </c>
      <c r="AW1158" s="119">
        <v>0.01</v>
      </c>
      <c r="AX1158" s="119">
        <v>0.01</v>
      </c>
      <c r="AY1158" s="119">
        <v>0.01</v>
      </c>
      <c r="AZ1158" s="119">
        <v>0.01</v>
      </c>
      <c r="BA1158" s="119">
        <v>0.01</v>
      </c>
      <c r="BB1158" s="119">
        <v>0.01</v>
      </c>
      <c r="BC1158" s="119">
        <v>0.01</v>
      </c>
    </row>
    <row r="1159" spans="1:55" ht="42" x14ac:dyDescent="0.45">
      <c r="A1159" s="260">
        <v>210</v>
      </c>
      <c r="B1159" s="173" t="s">
        <v>298</v>
      </c>
      <c r="C1159" s="120">
        <v>0</v>
      </c>
      <c r="D1159" s="120">
        <v>0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>
        <v>0</v>
      </c>
      <c r="AB1159" s="120">
        <v>0</v>
      </c>
      <c r="AC1159" s="120">
        <v>0</v>
      </c>
      <c r="AD1159" s="120">
        <v>0</v>
      </c>
      <c r="AE1159" s="120">
        <v>0</v>
      </c>
      <c r="AF1159" s="120">
        <v>0</v>
      </c>
      <c r="AG1159" s="120">
        <v>0</v>
      </c>
      <c r="AH1159" s="120">
        <v>0</v>
      </c>
      <c r="AI1159" s="120">
        <v>0</v>
      </c>
      <c r="AJ1159" s="120">
        <v>0</v>
      </c>
      <c r="AK1159" s="120">
        <v>0</v>
      </c>
      <c r="AL1159" s="120">
        <v>0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0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</row>
    <row r="1160" spans="1:55" x14ac:dyDescent="0.45">
      <c r="A1160" s="261">
        <v>211</v>
      </c>
      <c r="B1160" s="174" t="s">
        <v>299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0.01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>
        <v>0</v>
      </c>
      <c r="AB1160" s="119">
        <v>0</v>
      </c>
      <c r="AC1160" s="119">
        <v>0</v>
      </c>
      <c r="AD1160" s="119">
        <v>0</v>
      </c>
      <c r="AE1160" s="119">
        <v>0</v>
      </c>
      <c r="AF1160" s="119">
        <v>0</v>
      </c>
      <c r="AG1160" s="119">
        <v>0</v>
      </c>
      <c r="AH1160" s="119">
        <v>0</v>
      </c>
      <c r="AI1160" s="119">
        <v>0</v>
      </c>
      <c r="AJ1160" s="119">
        <v>0</v>
      </c>
      <c r="AK1160" s="119">
        <v>0</v>
      </c>
      <c r="AL1160" s="119">
        <v>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</row>
    <row r="1161" spans="1:55" ht="29.25" x14ac:dyDescent="0.45">
      <c r="A1161" s="260">
        <v>212</v>
      </c>
      <c r="B1161" s="173" t="s">
        <v>300</v>
      </c>
      <c r="C1161" s="120">
        <v>0.04</v>
      </c>
      <c r="D1161" s="120">
        <v>0.02</v>
      </c>
      <c r="E1161" s="120">
        <v>0.03</v>
      </c>
      <c r="F1161" s="120">
        <v>0.01</v>
      </c>
      <c r="G1161" s="120">
        <v>0.01</v>
      </c>
      <c r="H1161" s="120">
        <v>0.01</v>
      </c>
      <c r="I1161" s="120">
        <v>0.01</v>
      </c>
      <c r="J1161" s="120">
        <v>0.01</v>
      </c>
      <c r="K1161" s="120">
        <v>0.01</v>
      </c>
      <c r="L1161" s="120">
        <v>0</v>
      </c>
      <c r="M1161" s="120">
        <v>0.01</v>
      </c>
      <c r="N1161" s="120">
        <v>0.01</v>
      </c>
      <c r="O1161" s="120">
        <v>0.01</v>
      </c>
      <c r="P1161" s="120">
        <v>0</v>
      </c>
      <c r="Q1161" s="120">
        <v>0.01</v>
      </c>
      <c r="R1161" s="120">
        <v>0.01</v>
      </c>
      <c r="S1161" s="120">
        <v>0.03</v>
      </c>
      <c r="T1161" s="120">
        <v>0.01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0.01</v>
      </c>
      <c r="Z1161" s="120">
        <v>0</v>
      </c>
      <c r="AA1161" s="120">
        <v>0</v>
      </c>
      <c r="AB1161" s="120">
        <v>0.01</v>
      </c>
      <c r="AC1161" s="120">
        <v>0.02</v>
      </c>
      <c r="AD1161" s="120">
        <v>0.01</v>
      </c>
      <c r="AE1161" s="120">
        <v>0.01</v>
      </c>
      <c r="AF1161" s="120">
        <v>0.01</v>
      </c>
      <c r="AG1161" s="120">
        <v>0.01</v>
      </c>
      <c r="AH1161" s="120">
        <v>0.01</v>
      </c>
      <c r="AI1161" s="120">
        <v>0.01</v>
      </c>
      <c r="AJ1161" s="120">
        <v>0</v>
      </c>
      <c r="AK1161" s="120">
        <v>0</v>
      </c>
      <c r="AL1161" s="120">
        <v>0.01</v>
      </c>
      <c r="AM1161" s="120">
        <v>0.01</v>
      </c>
      <c r="AN1161" s="120">
        <v>0</v>
      </c>
      <c r="AO1161" s="120">
        <v>0.01</v>
      </c>
      <c r="AP1161" s="120">
        <v>0</v>
      </c>
      <c r="AQ1161" s="120">
        <v>0.01</v>
      </c>
      <c r="AR1161" s="120">
        <v>0.01</v>
      </c>
      <c r="AS1161" s="120">
        <v>0</v>
      </c>
      <c r="AT1161" s="120">
        <v>0.01</v>
      </c>
      <c r="AU1161" s="120">
        <v>0.01</v>
      </c>
      <c r="AV1161" s="120">
        <v>0.01</v>
      </c>
      <c r="AW1161" s="120">
        <v>0.01</v>
      </c>
      <c r="AX1161" s="120">
        <v>0.02</v>
      </c>
      <c r="AY1161" s="120">
        <v>0.01</v>
      </c>
      <c r="AZ1161" s="120">
        <v>0.03</v>
      </c>
      <c r="BA1161" s="120">
        <v>0</v>
      </c>
      <c r="BB1161" s="120">
        <v>0.01</v>
      </c>
      <c r="BC1161" s="120">
        <v>0.01</v>
      </c>
    </row>
    <row r="1162" spans="1:55" ht="29.25" x14ac:dyDescent="0.45">
      <c r="A1162" s="261">
        <v>213</v>
      </c>
      <c r="B1162" s="174" t="s">
        <v>301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7"/>
      <c r="P1162" s="117"/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7"/>
      <c r="AB1162" s="117"/>
      <c r="AC1162" s="119">
        <v>0</v>
      </c>
      <c r="AD1162" s="119">
        <v>0</v>
      </c>
      <c r="AE1162" s="119">
        <v>0</v>
      </c>
      <c r="AF1162" s="119">
        <v>0</v>
      </c>
      <c r="AG1162" s="119">
        <v>0</v>
      </c>
      <c r="AH1162" s="119">
        <v>0</v>
      </c>
      <c r="AI1162" s="119">
        <v>0</v>
      </c>
      <c r="AJ1162" s="119">
        <v>0</v>
      </c>
      <c r="AK1162" s="119">
        <v>0</v>
      </c>
      <c r="AL1162" s="119">
        <v>0</v>
      </c>
      <c r="AM1162" s="117"/>
      <c r="AN1162" s="117"/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7"/>
      <c r="AZ1162" s="117"/>
      <c r="BA1162" s="119">
        <v>0</v>
      </c>
      <c r="BB1162" s="119">
        <v>0</v>
      </c>
      <c r="BC1162" s="119">
        <v>0</v>
      </c>
    </row>
    <row r="1163" spans="1:55" x14ac:dyDescent="0.45">
      <c r="A1163" s="260">
        <v>214</v>
      </c>
      <c r="B1163" s="173" t="s">
        <v>64</v>
      </c>
      <c r="C1163" s="120">
        <v>0.01</v>
      </c>
      <c r="D1163" s="120">
        <v>0.01</v>
      </c>
      <c r="E1163" s="120">
        <v>0.01</v>
      </c>
      <c r="F1163" s="120">
        <v>0.01</v>
      </c>
      <c r="G1163" s="120">
        <v>0.01</v>
      </c>
      <c r="H1163" s="120">
        <v>0.01</v>
      </c>
      <c r="I1163" s="120">
        <v>0.01</v>
      </c>
      <c r="J1163" s="120">
        <v>0.01</v>
      </c>
      <c r="K1163" s="120">
        <v>0.01</v>
      </c>
      <c r="L1163" s="120">
        <v>0</v>
      </c>
      <c r="M1163" s="120">
        <v>0.01</v>
      </c>
      <c r="N1163" s="120">
        <v>0.01</v>
      </c>
      <c r="O1163" s="120">
        <v>0.01</v>
      </c>
      <c r="P1163" s="120">
        <v>0.01</v>
      </c>
      <c r="Q1163" s="120">
        <v>0.01</v>
      </c>
      <c r="R1163" s="120">
        <v>0.01</v>
      </c>
      <c r="S1163" s="120">
        <v>0.01</v>
      </c>
      <c r="T1163" s="120">
        <v>0.01</v>
      </c>
      <c r="U1163" s="120">
        <v>0.01</v>
      </c>
      <c r="V1163" s="120">
        <v>0.01</v>
      </c>
      <c r="W1163" s="120">
        <v>0.01</v>
      </c>
      <c r="X1163" s="120">
        <v>0.01</v>
      </c>
      <c r="Y1163" s="120">
        <v>0.01</v>
      </c>
      <c r="Z1163" s="120">
        <v>0.01</v>
      </c>
      <c r="AA1163" s="120">
        <v>0.01</v>
      </c>
      <c r="AB1163" s="120">
        <v>0.01</v>
      </c>
      <c r="AC1163" s="120">
        <v>0.01</v>
      </c>
      <c r="AD1163" s="120">
        <v>0.01</v>
      </c>
      <c r="AE1163" s="120">
        <v>0.02</v>
      </c>
      <c r="AF1163" s="120">
        <v>0.01</v>
      </c>
      <c r="AG1163" s="120">
        <v>0.01</v>
      </c>
      <c r="AH1163" s="120">
        <v>0.01</v>
      </c>
      <c r="AI1163" s="120">
        <v>0.02</v>
      </c>
      <c r="AJ1163" s="120">
        <v>0.01</v>
      </c>
      <c r="AK1163" s="120">
        <v>0.01</v>
      </c>
      <c r="AL1163" s="120">
        <v>0.01</v>
      </c>
      <c r="AM1163" s="120">
        <v>0.01</v>
      </c>
      <c r="AN1163" s="120">
        <v>0.01</v>
      </c>
      <c r="AO1163" s="120">
        <v>0.01</v>
      </c>
      <c r="AP1163" s="120">
        <v>0.01</v>
      </c>
      <c r="AQ1163" s="120">
        <v>0.01</v>
      </c>
      <c r="AR1163" s="120">
        <v>0.02</v>
      </c>
      <c r="AS1163" s="120">
        <v>0.01</v>
      </c>
      <c r="AT1163" s="120">
        <v>0.01</v>
      </c>
      <c r="AU1163" s="120">
        <v>0.01</v>
      </c>
      <c r="AV1163" s="120">
        <v>0.01</v>
      </c>
      <c r="AW1163" s="120">
        <v>0.01</v>
      </c>
      <c r="AX1163" s="120">
        <v>0.01</v>
      </c>
      <c r="AY1163" s="120">
        <v>0.01</v>
      </c>
      <c r="AZ1163" s="120">
        <v>0.01</v>
      </c>
      <c r="BA1163" s="120">
        <v>0.01</v>
      </c>
      <c r="BB1163" s="120">
        <v>0.01</v>
      </c>
      <c r="BC1163" s="120">
        <v>0.01</v>
      </c>
    </row>
    <row r="1164" spans="1:55" ht="29.25" x14ac:dyDescent="0.45">
      <c r="A1164" s="261">
        <v>215</v>
      </c>
      <c r="B1164" s="174" t="s">
        <v>302</v>
      </c>
      <c r="C1164" s="119">
        <v>0.04</v>
      </c>
      <c r="D1164" s="119">
        <v>0.04</v>
      </c>
      <c r="E1164" s="119">
        <v>0.04</v>
      </c>
      <c r="F1164" s="119">
        <v>0.04</v>
      </c>
      <c r="G1164" s="119">
        <v>0.04</v>
      </c>
      <c r="H1164" s="119">
        <v>0.04</v>
      </c>
      <c r="I1164" s="119">
        <v>0.05</v>
      </c>
      <c r="J1164" s="119">
        <v>0.05</v>
      </c>
      <c r="K1164" s="119">
        <v>0.04</v>
      </c>
      <c r="L1164" s="119">
        <v>0.05</v>
      </c>
      <c r="M1164" s="119">
        <v>0.04</v>
      </c>
      <c r="N1164" s="119">
        <v>0.03</v>
      </c>
      <c r="O1164" s="119">
        <v>0.04</v>
      </c>
      <c r="P1164" s="119">
        <v>0.04</v>
      </c>
      <c r="Q1164" s="119">
        <v>0.04</v>
      </c>
      <c r="R1164" s="119">
        <v>0.04</v>
      </c>
      <c r="S1164" s="119">
        <v>0.03</v>
      </c>
      <c r="T1164" s="119">
        <v>0.03</v>
      </c>
      <c r="U1164" s="119">
        <v>0.03</v>
      </c>
      <c r="V1164" s="119">
        <v>0.04</v>
      </c>
      <c r="W1164" s="119">
        <v>0.04</v>
      </c>
      <c r="X1164" s="119">
        <v>0.04</v>
      </c>
      <c r="Y1164" s="119">
        <v>0.03</v>
      </c>
      <c r="Z1164" s="119">
        <v>0.05</v>
      </c>
      <c r="AA1164" s="119">
        <v>0.03</v>
      </c>
      <c r="AB1164" s="119">
        <v>0.02</v>
      </c>
      <c r="AC1164" s="119">
        <v>0.03</v>
      </c>
      <c r="AD1164" s="119">
        <v>0.03</v>
      </c>
      <c r="AE1164" s="119">
        <v>0.03</v>
      </c>
      <c r="AF1164" s="119">
        <v>0.02</v>
      </c>
      <c r="AG1164" s="119">
        <v>0.03</v>
      </c>
      <c r="AH1164" s="119">
        <v>0.04</v>
      </c>
      <c r="AI1164" s="119">
        <v>0.03</v>
      </c>
      <c r="AJ1164" s="119">
        <v>0.03</v>
      </c>
      <c r="AK1164" s="119">
        <v>0.03</v>
      </c>
      <c r="AL1164" s="119">
        <v>0.02</v>
      </c>
      <c r="AM1164" s="119">
        <v>0.03</v>
      </c>
      <c r="AN1164" s="119">
        <v>0.04</v>
      </c>
      <c r="AO1164" s="119">
        <v>0.03</v>
      </c>
      <c r="AP1164" s="119">
        <v>0.02</v>
      </c>
      <c r="AQ1164" s="119">
        <v>0.03</v>
      </c>
      <c r="AR1164" s="119">
        <v>0.03</v>
      </c>
      <c r="AS1164" s="119">
        <v>0.03</v>
      </c>
      <c r="AT1164" s="119">
        <v>0.03</v>
      </c>
      <c r="AU1164" s="119">
        <v>0.03</v>
      </c>
      <c r="AV1164" s="119">
        <v>0.03</v>
      </c>
      <c r="AW1164" s="119">
        <v>0.03</v>
      </c>
      <c r="AX1164" s="119">
        <v>0.03</v>
      </c>
      <c r="AY1164" s="119">
        <v>0.03</v>
      </c>
      <c r="AZ1164" s="119">
        <v>0.04</v>
      </c>
      <c r="BA1164" s="119">
        <v>0.03</v>
      </c>
      <c r="BB1164" s="119">
        <v>0.04</v>
      </c>
      <c r="BC1164" s="119">
        <v>0.03</v>
      </c>
    </row>
    <row r="1165" spans="1:55" x14ac:dyDescent="0.45">
      <c r="A1165" s="260">
        <v>216</v>
      </c>
      <c r="B1165" s="173" t="s">
        <v>303</v>
      </c>
      <c r="C1165" s="120">
        <v>0.03</v>
      </c>
      <c r="D1165" s="120">
        <v>0.04</v>
      </c>
      <c r="E1165" s="120">
        <v>0.04</v>
      </c>
      <c r="F1165" s="120">
        <v>0.03</v>
      </c>
      <c r="G1165" s="120">
        <v>0.05</v>
      </c>
      <c r="H1165" s="120">
        <v>0.04</v>
      </c>
      <c r="I1165" s="120">
        <v>0.04</v>
      </c>
      <c r="J1165" s="120">
        <v>0.03</v>
      </c>
      <c r="K1165" s="120">
        <v>0.04</v>
      </c>
      <c r="L1165" s="120">
        <v>0.03</v>
      </c>
      <c r="M1165" s="120">
        <v>0.04</v>
      </c>
      <c r="N1165" s="120">
        <v>0.04</v>
      </c>
      <c r="O1165" s="120">
        <v>0.03</v>
      </c>
      <c r="P1165" s="120">
        <v>0.03</v>
      </c>
      <c r="Q1165" s="120">
        <v>0.03</v>
      </c>
      <c r="R1165" s="120">
        <v>0.04</v>
      </c>
      <c r="S1165" s="120">
        <v>0.04</v>
      </c>
      <c r="T1165" s="120">
        <v>0.04</v>
      </c>
      <c r="U1165" s="120">
        <v>0.04</v>
      </c>
      <c r="V1165" s="120">
        <v>0.04</v>
      </c>
      <c r="W1165" s="120">
        <v>0.04</v>
      </c>
      <c r="X1165" s="120">
        <v>0.04</v>
      </c>
      <c r="Y1165" s="120">
        <v>0.04</v>
      </c>
      <c r="Z1165" s="120">
        <v>0.05</v>
      </c>
      <c r="AA1165" s="120">
        <v>0.03</v>
      </c>
      <c r="AB1165" s="120">
        <v>0.05</v>
      </c>
      <c r="AC1165" s="120">
        <v>0.05</v>
      </c>
      <c r="AD1165" s="120">
        <v>0.05</v>
      </c>
      <c r="AE1165" s="120">
        <v>0.05</v>
      </c>
      <c r="AF1165" s="120">
        <v>0.06</v>
      </c>
      <c r="AG1165" s="120">
        <v>0.03</v>
      </c>
      <c r="AH1165" s="120">
        <v>0.05</v>
      </c>
      <c r="AI1165" s="120">
        <v>0.04</v>
      </c>
      <c r="AJ1165" s="120">
        <v>0.05</v>
      </c>
      <c r="AK1165" s="120">
        <v>0.05</v>
      </c>
      <c r="AL1165" s="120">
        <v>0.05</v>
      </c>
      <c r="AM1165" s="120">
        <v>0.04</v>
      </c>
      <c r="AN1165" s="120">
        <v>0.04</v>
      </c>
      <c r="AO1165" s="120">
        <v>0.04</v>
      </c>
      <c r="AP1165" s="120">
        <v>0.05</v>
      </c>
      <c r="AQ1165" s="120">
        <v>0.05</v>
      </c>
      <c r="AR1165" s="120">
        <v>0.05</v>
      </c>
      <c r="AS1165" s="120">
        <v>0.04</v>
      </c>
      <c r="AT1165" s="120">
        <v>0.05</v>
      </c>
      <c r="AU1165" s="120">
        <v>0.03</v>
      </c>
      <c r="AV1165" s="120">
        <v>0.05</v>
      </c>
      <c r="AW1165" s="120">
        <v>0.04</v>
      </c>
      <c r="AX1165" s="120">
        <v>0.05</v>
      </c>
      <c r="AY1165" s="120">
        <v>0.05</v>
      </c>
      <c r="AZ1165" s="120">
        <v>0.04</v>
      </c>
      <c r="BA1165" s="120">
        <v>0.06</v>
      </c>
      <c r="BB1165" s="120">
        <v>0.06</v>
      </c>
      <c r="BC1165" s="120">
        <v>0.05</v>
      </c>
    </row>
    <row r="1166" spans="1:55" x14ac:dyDescent="0.45">
      <c r="A1166" s="261">
        <v>217</v>
      </c>
      <c r="B1166" s="174" t="s">
        <v>304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0.01</v>
      </c>
      <c r="L1166" s="119">
        <v>0</v>
      </c>
      <c r="M1166" s="119">
        <v>0.01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>
        <v>0</v>
      </c>
      <c r="AB1166" s="119">
        <v>0</v>
      </c>
      <c r="AC1166" s="119">
        <v>0</v>
      </c>
      <c r="AD1166" s="119">
        <v>0</v>
      </c>
      <c r="AE1166" s="119">
        <v>0</v>
      </c>
      <c r="AF1166" s="119">
        <v>0</v>
      </c>
      <c r="AG1166" s="119">
        <v>0</v>
      </c>
      <c r="AH1166" s="119">
        <v>0</v>
      </c>
      <c r="AI1166" s="119">
        <v>0</v>
      </c>
      <c r="AJ1166" s="119">
        <v>0</v>
      </c>
      <c r="AK1166" s="119">
        <v>0</v>
      </c>
      <c r="AL1166" s="119">
        <v>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</row>
    <row r="1167" spans="1:55" x14ac:dyDescent="0.45">
      <c r="A1167" s="260">
        <v>218</v>
      </c>
      <c r="B1167" s="173" t="s">
        <v>21</v>
      </c>
      <c r="C1167" s="120">
        <v>0.76</v>
      </c>
      <c r="D1167" s="120">
        <v>0.74</v>
      </c>
      <c r="E1167" s="120">
        <v>0.69</v>
      </c>
      <c r="F1167" s="120">
        <v>0.87</v>
      </c>
      <c r="G1167" s="120">
        <v>0.81</v>
      </c>
      <c r="H1167" s="120">
        <v>0.82</v>
      </c>
      <c r="I1167" s="120">
        <v>0.96</v>
      </c>
      <c r="J1167" s="120">
        <v>1.02</v>
      </c>
      <c r="K1167" s="120">
        <v>0.91</v>
      </c>
      <c r="L1167" s="120">
        <v>0.97</v>
      </c>
      <c r="M1167" s="120">
        <v>0.88</v>
      </c>
      <c r="N1167" s="120">
        <v>1.0900000000000001</v>
      </c>
      <c r="O1167" s="120">
        <v>0.94</v>
      </c>
      <c r="P1167" s="120">
        <v>1.06</v>
      </c>
      <c r="Q1167" s="120">
        <v>1.1499999999999999</v>
      </c>
      <c r="R1167" s="120">
        <v>1.07</v>
      </c>
      <c r="S1167" s="120">
        <v>1.34</v>
      </c>
      <c r="T1167" s="120">
        <v>1.29</v>
      </c>
      <c r="U1167" s="120">
        <v>1.43</v>
      </c>
      <c r="V1167" s="120">
        <v>1.26</v>
      </c>
      <c r="W1167" s="120">
        <v>1.41</v>
      </c>
      <c r="X1167" s="120">
        <v>1.45</v>
      </c>
      <c r="Y1167" s="120">
        <v>1.1599999999999999</v>
      </c>
      <c r="Z1167" s="120">
        <v>1.43</v>
      </c>
      <c r="AA1167" s="120">
        <v>1.25</v>
      </c>
      <c r="AB1167" s="120">
        <v>1.0900000000000001</v>
      </c>
      <c r="AC1167" s="120">
        <v>1.01</v>
      </c>
      <c r="AD1167" s="120">
        <v>1.23</v>
      </c>
      <c r="AE1167" s="120">
        <v>1.1200000000000001</v>
      </c>
      <c r="AF1167" s="120">
        <v>1.1499999999999999</v>
      </c>
      <c r="AG1167" s="120">
        <v>1.25</v>
      </c>
      <c r="AH1167" s="120">
        <v>1.73</v>
      </c>
      <c r="AI1167" s="120">
        <v>1.52</v>
      </c>
      <c r="AJ1167" s="120">
        <v>1.59</v>
      </c>
      <c r="AK1167" s="120">
        <v>1.37</v>
      </c>
      <c r="AL1167" s="120">
        <v>1.39</v>
      </c>
      <c r="AM1167" s="120">
        <v>1.45</v>
      </c>
      <c r="AN1167" s="120">
        <v>1.1599999999999999</v>
      </c>
      <c r="AO1167" s="120">
        <v>1.46</v>
      </c>
      <c r="AP1167" s="120">
        <v>1.22</v>
      </c>
      <c r="AQ1167" s="120">
        <v>1.2</v>
      </c>
      <c r="AR1167" s="120">
        <v>1.23</v>
      </c>
      <c r="AS1167" s="120">
        <v>1.18</v>
      </c>
      <c r="AT1167" s="120">
        <v>1.26</v>
      </c>
      <c r="AU1167" s="120">
        <v>1.32</v>
      </c>
      <c r="AV1167" s="120">
        <v>1.27</v>
      </c>
      <c r="AW1167" s="120">
        <v>1.27</v>
      </c>
      <c r="AX1167" s="120">
        <v>1.1200000000000001</v>
      </c>
      <c r="AY1167" s="120">
        <v>0.95</v>
      </c>
      <c r="AZ1167" s="120">
        <v>0.97</v>
      </c>
      <c r="BA1167" s="120">
        <v>1.21</v>
      </c>
      <c r="BB1167" s="120">
        <v>1.23</v>
      </c>
      <c r="BC1167" s="120">
        <v>0.95</v>
      </c>
    </row>
    <row r="1168" spans="1:55" x14ac:dyDescent="0.45">
      <c r="A1168" s="261">
        <v>219</v>
      </c>
      <c r="B1168" s="174" t="s">
        <v>45</v>
      </c>
      <c r="C1168" s="119">
        <v>5.54</v>
      </c>
      <c r="D1168" s="119">
        <v>5.44</v>
      </c>
      <c r="E1168" s="119">
        <v>5.5</v>
      </c>
      <c r="F1168" s="119">
        <v>6.33</v>
      </c>
      <c r="G1168" s="119">
        <v>5.82</v>
      </c>
      <c r="H1168" s="119">
        <v>5.23</v>
      </c>
      <c r="I1168" s="119">
        <v>5.79</v>
      </c>
      <c r="J1168" s="119">
        <v>5.48</v>
      </c>
      <c r="K1168" s="119">
        <v>5.13</v>
      </c>
      <c r="L1168" s="119">
        <v>4.97</v>
      </c>
      <c r="M1168" s="119">
        <v>6.79</v>
      </c>
      <c r="N1168" s="119">
        <v>5.47</v>
      </c>
      <c r="O1168" s="119">
        <v>5.0199999999999996</v>
      </c>
      <c r="P1168" s="119">
        <v>4.66</v>
      </c>
      <c r="Q1168" s="119">
        <v>5.0599999999999996</v>
      </c>
      <c r="R1168" s="119">
        <v>4.8600000000000003</v>
      </c>
      <c r="S1168" s="119">
        <v>5.35</v>
      </c>
      <c r="T1168" s="119">
        <v>4.67</v>
      </c>
      <c r="U1168" s="119">
        <v>5</v>
      </c>
      <c r="V1168" s="119">
        <v>4.6900000000000004</v>
      </c>
      <c r="W1168" s="119">
        <v>4.3899999999999997</v>
      </c>
      <c r="X1168" s="119">
        <v>4.4800000000000004</v>
      </c>
      <c r="Y1168" s="119">
        <v>4.5599999999999996</v>
      </c>
      <c r="Z1168" s="119">
        <v>4.3</v>
      </c>
      <c r="AA1168" s="119">
        <v>4.5</v>
      </c>
      <c r="AB1168" s="119">
        <v>4.21</v>
      </c>
      <c r="AC1168" s="119">
        <v>5.28</v>
      </c>
      <c r="AD1168" s="119">
        <v>4.7699999999999996</v>
      </c>
      <c r="AE1168" s="119">
        <v>4.71</v>
      </c>
      <c r="AF1168" s="119">
        <v>4.07</v>
      </c>
      <c r="AG1168" s="119">
        <v>4.54</v>
      </c>
      <c r="AH1168" s="119">
        <v>4.13</v>
      </c>
      <c r="AI1168" s="119">
        <v>4.3600000000000003</v>
      </c>
      <c r="AJ1168" s="119">
        <v>4.55</v>
      </c>
      <c r="AK1168" s="119">
        <v>4.3099999999999996</v>
      </c>
      <c r="AL1168" s="119">
        <v>4.24</v>
      </c>
      <c r="AM1168" s="119">
        <v>4.3600000000000003</v>
      </c>
      <c r="AN1168" s="119">
        <v>4.1399999999999997</v>
      </c>
      <c r="AO1168" s="119">
        <v>4.3899999999999997</v>
      </c>
      <c r="AP1168" s="119">
        <v>4.6100000000000003</v>
      </c>
      <c r="AQ1168" s="119">
        <v>4.17</v>
      </c>
      <c r="AR1168" s="119">
        <v>4.3600000000000003</v>
      </c>
      <c r="AS1168" s="119">
        <v>4.28</v>
      </c>
      <c r="AT1168" s="119">
        <v>4.32</v>
      </c>
      <c r="AU1168" s="119">
        <v>4.1500000000000004</v>
      </c>
      <c r="AV1168" s="119">
        <v>4.7</v>
      </c>
      <c r="AW1168" s="119">
        <v>4.5599999999999996</v>
      </c>
      <c r="AX1168" s="119">
        <v>4.42</v>
      </c>
      <c r="AY1168" s="119">
        <v>4.71</v>
      </c>
      <c r="AZ1168" s="119">
        <v>4.0199999999999996</v>
      </c>
      <c r="BA1168" s="119">
        <v>4.6399999999999997</v>
      </c>
      <c r="BB1168" s="119">
        <v>4.5</v>
      </c>
      <c r="BC1168" s="119">
        <v>4.58</v>
      </c>
    </row>
    <row r="1169" spans="1:55" x14ac:dyDescent="0.45">
      <c r="A1169" s="260">
        <v>220</v>
      </c>
      <c r="B1169" s="173" t="s">
        <v>305</v>
      </c>
      <c r="C1169" s="120">
        <v>0.05</v>
      </c>
      <c r="D1169" s="120">
        <v>0.1</v>
      </c>
      <c r="E1169" s="120">
        <v>0.11</v>
      </c>
      <c r="F1169" s="120">
        <v>0.1</v>
      </c>
      <c r="G1169" s="120">
        <v>0.06</v>
      </c>
      <c r="H1169" s="120">
        <v>7.0000000000000007E-2</v>
      </c>
      <c r="I1169" s="120">
        <v>0.04</v>
      </c>
      <c r="J1169" s="120">
        <v>0.11</v>
      </c>
      <c r="K1169" s="120">
        <v>7.0000000000000007E-2</v>
      </c>
      <c r="L1169" s="120">
        <v>0.11</v>
      </c>
      <c r="M1169" s="120">
        <v>0.09</v>
      </c>
      <c r="N1169" s="120">
        <v>0.14000000000000001</v>
      </c>
      <c r="O1169" s="120">
        <v>0.03</v>
      </c>
      <c r="P1169" s="120">
        <v>0.17</v>
      </c>
      <c r="Q1169" s="120">
        <v>0.09</v>
      </c>
      <c r="R1169" s="120">
        <v>0.06</v>
      </c>
      <c r="S1169" s="120">
        <v>0.08</v>
      </c>
      <c r="T1169" s="120">
        <v>0.12</v>
      </c>
      <c r="U1169" s="120">
        <v>7.0000000000000007E-2</v>
      </c>
      <c r="V1169" s="120">
        <v>0.1</v>
      </c>
      <c r="W1169" s="120">
        <v>0.12</v>
      </c>
      <c r="X1169" s="120">
        <v>0.08</v>
      </c>
      <c r="Y1169" s="120">
        <v>0.04</v>
      </c>
      <c r="Z1169" s="120">
        <v>0.05</v>
      </c>
      <c r="AA1169" s="120">
        <v>0.03</v>
      </c>
      <c r="AB1169" s="120">
        <v>0.09</v>
      </c>
      <c r="AC1169" s="120">
        <v>0.03</v>
      </c>
      <c r="AD1169" s="120">
        <v>0.06</v>
      </c>
      <c r="AE1169" s="120">
        <v>0.09</v>
      </c>
      <c r="AF1169" s="120">
        <v>0.09</v>
      </c>
      <c r="AG1169" s="120">
        <v>0.06</v>
      </c>
      <c r="AH1169" s="120">
        <v>7.0000000000000007E-2</v>
      </c>
      <c r="AI1169" s="120">
        <v>7.0000000000000007E-2</v>
      </c>
      <c r="AJ1169" s="120">
        <v>0.09</v>
      </c>
      <c r="AK1169" s="120">
        <v>0.08</v>
      </c>
      <c r="AL1169" s="120">
        <v>7.0000000000000007E-2</v>
      </c>
      <c r="AM1169" s="120">
        <v>7.0000000000000007E-2</v>
      </c>
      <c r="AN1169" s="120">
        <v>0.1</v>
      </c>
      <c r="AO1169" s="120">
        <v>7.0000000000000007E-2</v>
      </c>
      <c r="AP1169" s="120">
        <v>0.1</v>
      </c>
      <c r="AQ1169" s="120">
        <v>0.05</v>
      </c>
      <c r="AR1169" s="120">
        <v>7.0000000000000007E-2</v>
      </c>
      <c r="AS1169" s="120">
        <v>0.12</v>
      </c>
      <c r="AT1169" s="120">
        <v>7.0000000000000007E-2</v>
      </c>
      <c r="AU1169" s="120">
        <v>7.0000000000000007E-2</v>
      </c>
      <c r="AV1169" s="120">
        <v>0.09</v>
      </c>
      <c r="AW1169" s="120">
        <v>0.11</v>
      </c>
      <c r="AX1169" s="120">
        <v>0.1</v>
      </c>
      <c r="AY1169" s="120">
        <v>7.0000000000000007E-2</v>
      </c>
      <c r="AZ1169" s="120">
        <v>0.1</v>
      </c>
      <c r="BA1169" s="120">
        <v>0.04</v>
      </c>
      <c r="BB1169" s="120">
        <v>0.12</v>
      </c>
      <c r="BC1169" s="120">
        <v>0.06</v>
      </c>
    </row>
    <row r="1170" spans="1:55" x14ac:dyDescent="0.45">
      <c r="A1170" s="261">
        <v>221</v>
      </c>
      <c r="B1170" s="174" t="s">
        <v>306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>
        <v>0</v>
      </c>
      <c r="AB1170" s="119">
        <v>0</v>
      </c>
      <c r="AC1170" s="119">
        <v>0.01</v>
      </c>
      <c r="AD1170" s="119">
        <v>0</v>
      </c>
      <c r="AE1170" s="119">
        <v>0</v>
      </c>
      <c r="AF1170" s="119">
        <v>0</v>
      </c>
      <c r="AG1170" s="119">
        <v>0</v>
      </c>
      <c r="AH1170" s="119">
        <v>0</v>
      </c>
      <c r="AI1170" s="119">
        <v>0</v>
      </c>
      <c r="AJ1170" s="119">
        <v>0</v>
      </c>
      <c r="AK1170" s="119">
        <v>0</v>
      </c>
      <c r="AL1170" s="119">
        <v>0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0.01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</row>
    <row r="1171" spans="1:55" ht="29.25" x14ac:dyDescent="0.45">
      <c r="A1171" s="260">
        <v>222</v>
      </c>
      <c r="B1171" s="173" t="s">
        <v>307</v>
      </c>
      <c r="C1171" s="120">
        <v>0.03</v>
      </c>
      <c r="D1171" s="120">
        <v>0.02</v>
      </c>
      <c r="E1171" s="120">
        <v>0.02</v>
      </c>
      <c r="F1171" s="120">
        <v>0.02</v>
      </c>
      <c r="G1171" s="120">
        <v>0.03</v>
      </c>
      <c r="H1171" s="120">
        <v>0.01</v>
      </c>
      <c r="I1171" s="120">
        <v>0.03</v>
      </c>
      <c r="J1171" s="120">
        <v>0.04</v>
      </c>
      <c r="K1171" s="120">
        <v>0.02</v>
      </c>
      <c r="L1171" s="120">
        <v>0.03</v>
      </c>
      <c r="M1171" s="120">
        <v>0.02</v>
      </c>
      <c r="N1171" s="120">
        <v>0.04</v>
      </c>
      <c r="O1171" s="120">
        <v>0.02</v>
      </c>
      <c r="P1171" s="120">
        <v>0.04</v>
      </c>
      <c r="Q1171" s="120">
        <v>0.04</v>
      </c>
      <c r="R1171" s="120">
        <v>0.04</v>
      </c>
      <c r="S1171" s="120">
        <v>0.02</v>
      </c>
      <c r="T1171" s="120">
        <v>0.02</v>
      </c>
      <c r="U1171" s="120">
        <v>0.02</v>
      </c>
      <c r="V1171" s="120">
        <v>0.02</v>
      </c>
      <c r="W1171" s="120">
        <v>0.03</v>
      </c>
      <c r="X1171" s="120">
        <v>0.03</v>
      </c>
      <c r="Y1171" s="120">
        <v>0.02</v>
      </c>
      <c r="Z1171" s="120">
        <v>0.02</v>
      </c>
      <c r="AA1171" s="120">
        <v>0.02</v>
      </c>
      <c r="AB1171" s="120">
        <v>0.01</v>
      </c>
      <c r="AC1171" s="120">
        <v>0.02</v>
      </c>
      <c r="AD1171" s="120">
        <v>0.02</v>
      </c>
      <c r="AE1171" s="120">
        <v>0.01</v>
      </c>
      <c r="AF1171" s="120">
        <v>0.03</v>
      </c>
      <c r="AG1171" s="120">
        <v>0.01</v>
      </c>
      <c r="AH1171" s="120">
        <v>0.03</v>
      </c>
      <c r="AI1171" s="120">
        <v>0.02</v>
      </c>
      <c r="AJ1171" s="120">
        <v>0.02</v>
      </c>
      <c r="AK1171" s="120">
        <v>0.01</v>
      </c>
      <c r="AL1171" s="120">
        <v>0.02</v>
      </c>
      <c r="AM1171" s="120">
        <v>0.01</v>
      </c>
      <c r="AN1171" s="120">
        <v>0.02</v>
      </c>
      <c r="AO1171" s="120">
        <v>0.03</v>
      </c>
      <c r="AP1171" s="120">
        <v>0.02</v>
      </c>
      <c r="AQ1171" s="120">
        <v>0.02</v>
      </c>
      <c r="AR1171" s="120">
        <v>0.01</v>
      </c>
      <c r="AS1171" s="120">
        <v>0.02</v>
      </c>
      <c r="AT1171" s="120">
        <v>0.02</v>
      </c>
      <c r="AU1171" s="120">
        <v>0.01</v>
      </c>
      <c r="AV1171" s="120">
        <v>0.02</v>
      </c>
      <c r="AW1171" s="120">
        <v>0.03</v>
      </c>
      <c r="AX1171" s="120">
        <v>0.01</v>
      </c>
      <c r="AY1171" s="120">
        <v>0.02</v>
      </c>
      <c r="AZ1171" s="120">
        <v>0.02</v>
      </c>
      <c r="BA1171" s="120">
        <v>0.02</v>
      </c>
      <c r="BB1171" s="120">
        <v>0.03</v>
      </c>
      <c r="BC1171" s="120">
        <v>0.02</v>
      </c>
    </row>
    <row r="1172" spans="1:55" x14ac:dyDescent="0.45">
      <c r="A1172" s="261">
        <v>223</v>
      </c>
      <c r="B1172" s="174" t="s">
        <v>308</v>
      </c>
      <c r="C1172" s="119">
        <v>0.02</v>
      </c>
      <c r="D1172" s="119">
        <v>0.02</v>
      </c>
      <c r="E1172" s="119">
        <v>0.01</v>
      </c>
      <c r="F1172" s="119">
        <v>0.01</v>
      </c>
      <c r="G1172" s="119">
        <v>0.02</v>
      </c>
      <c r="H1172" s="119">
        <v>0.03</v>
      </c>
      <c r="I1172" s="119">
        <v>0.03</v>
      </c>
      <c r="J1172" s="119">
        <v>0.02</v>
      </c>
      <c r="K1172" s="119">
        <v>0.01</v>
      </c>
      <c r="L1172" s="119">
        <v>0.01</v>
      </c>
      <c r="M1172" s="119">
        <v>0.01</v>
      </c>
      <c r="N1172" s="119">
        <v>0.01</v>
      </c>
      <c r="O1172" s="119">
        <v>0</v>
      </c>
      <c r="P1172" s="119">
        <v>0.01</v>
      </c>
      <c r="Q1172" s="119">
        <v>0.03</v>
      </c>
      <c r="R1172" s="119">
        <v>0</v>
      </c>
      <c r="S1172" s="119">
        <v>0.01</v>
      </c>
      <c r="T1172" s="119">
        <v>0.01</v>
      </c>
      <c r="U1172" s="119">
        <v>0.02</v>
      </c>
      <c r="V1172" s="119">
        <v>0.05</v>
      </c>
      <c r="W1172" s="119">
        <v>0.01</v>
      </c>
      <c r="X1172" s="119">
        <v>0.02</v>
      </c>
      <c r="Y1172" s="119">
        <v>0.01</v>
      </c>
      <c r="Z1172" s="119">
        <v>0.02</v>
      </c>
      <c r="AA1172" s="119">
        <v>0.02</v>
      </c>
      <c r="AB1172" s="119">
        <v>0.01</v>
      </c>
      <c r="AC1172" s="119">
        <v>0.01</v>
      </c>
      <c r="AD1172" s="119">
        <v>0</v>
      </c>
      <c r="AE1172" s="119">
        <v>0.01</v>
      </c>
      <c r="AF1172" s="119">
        <v>0</v>
      </c>
      <c r="AG1172" s="119">
        <v>0.01</v>
      </c>
      <c r="AH1172" s="119">
        <v>0.02</v>
      </c>
      <c r="AI1172" s="119">
        <v>0.01</v>
      </c>
      <c r="AJ1172" s="119">
        <v>0.01</v>
      </c>
      <c r="AK1172" s="119">
        <v>0.02</v>
      </c>
      <c r="AL1172" s="119">
        <v>0.01</v>
      </c>
      <c r="AM1172" s="119">
        <v>0</v>
      </c>
      <c r="AN1172" s="119">
        <v>0</v>
      </c>
      <c r="AO1172" s="119">
        <v>0.02</v>
      </c>
      <c r="AP1172" s="119">
        <v>0.01</v>
      </c>
      <c r="AQ1172" s="119">
        <v>0</v>
      </c>
      <c r="AR1172" s="119">
        <v>0.02</v>
      </c>
      <c r="AS1172" s="119">
        <v>0.02</v>
      </c>
      <c r="AT1172" s="119">
        <v>0.03</v>
      </c>
      <c r="AU1172" s="119">
        <v>0.01</v>
      </c>
      <c r="AV1172" s="119">
        <v>0</v>
      </c>
      <c r="AW1172" s="119">
        <v>0.02</v>
      </c>
      <c r="AX1172" s="119">
        <v>0.02</v>
      </c>
      <c r="AY1172" s="119">
        <v>0.01</v>
      </c>
      <c r="AZ1172" s="119">
        <v>0.03</v>
      </c>
      <c r="BA1172" s="119">
        <v>0</v>
      </c>
      <c r="BB1172" s="119">
        <v>0</v>
      </c>
      <c r="BC1172" s="119">
        <v>0</v>
      </c>
    </row>
    <row r="1173" spans="1:55" ht="42" x14ac:dyDescent="0.45">
      <c r="A1173" s="260">
        <v>224</v>
      </c>
      <c r="B1173" s="173" t="s">
        <v>309</v>
      </c>
      <c r="C1173" s="116"/>
      <c r="D1173" s="116"/>
      <c r="E1173" s="116"/>
      <c r="F1173" s="116"/>
      <c r="G1173" s="116"/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16"/>
      <c r="P1173" s="120">
        <v>0</v>
      </c>
      <c r="Q1173" s="120">
        <v>0</v>
      </c>
      <c r="R1173" s="120">
        <v>0</v>
      </c>
      <c r="S1173" s="120">
        <v>0</v>
      </c>
      <c r="T1173" s="120">
        <v>0</v>
      </c>
      <c r="U1173" s="120">
        <v>0</v>
      </c>
      <c r="V1173" s="120">
        <v>0</v>
      </c>
      <c r="W1173" s="120">
        <v>0</v>
      </c>
      <c r="X1173" s="120">
        <v>0</v>
      </c>
      <c r="Y1173" s="120">
        <v>0</v>
      </c>
      <c r="Z1173" s="120">
        <v>0</v>
      </c>
      <c r="AA1173" s="120">
        <v>0</v>
      </c>
      <c r="AB1173" s="120">
        <v>0</v>
      </c>
      <c r="AC1173" s="120">
        <v>0</v>
      </c>
      <c r="AD1173" s="120">
        <v>0</v>
      </c>
      <c r="AE1173" s="120">
        <v>0</v>
      </c>
      <c r="AF1173" s="120">
        <v>0</v>
      </c>
      <c r="AG1173" s="120">
        <v>0</v>
      </c>
      <c r="AH1173" s="120">
        <v>0</v>
      </c>
      <c r="AI1173" s="120">
        <v>0</v>
      </c>
      <c r="AJ1173" s="120">
        <v>0</v>
      </c>
      <c r="AK1173" s="120">
        <v>0</v>
      </c>
      <c r="AL1173" s="120">
        <v>0</v>
      </c>
      <c r="AM1173" s="116"/>
      <c r="AN1173" s="116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  <c r="BB1173" s="116"/>
      <c r="BC1173" s="116"/>
    </row>
    <row r="1174" spans="1:55" x14ac:dyDescent="0.45">
      <c r="A1174" s="261">
        <v>225</v>
      </c>
      <c r="B1174" s="174" t="s">
        <v>97</v>
      </c>
      <c r="C1174" s="119">
        <v>0.34</v>
      </c>
      <c r="D1174" s="119">
        <v>0.27</v>
      </c>
      <c r="E1174" s="119">
        <v>0.12</v>
      </c>
      <c r="F1174" s="119">
        <v>0.15</v>
      </c>
      <c r="G1174" s="119">
        <v>0.27</v>
      </c>
      <c r="H1174" s="119">
        <v>0.23</v>
      </c>
      <c r="I1174" s="119">
        <v>0.34</v>
      </c>
      <c r="J1174" s="119">
        <v>0.48</v>
      </c>
      <c r="K1174" s="119">
        <v>0.49</v>
      </c>
      <c r="L1174" s="119">
        <v>0.83</v>
      </c>
      <c r="M1174" s="119">
        <v>0.28000000000000003</v>
      </c>
      <c r="N1174" s="119">
        <v>0.57999999999999996</v>
      </c>
      <c r="O1174" s="119">
        <v>0.33</v>
      </c>
      <c r="P1174" s="119">
        <v>0.53</v>
      </c>
      <c r="Q1174" s="119">
        <v>0.21</v>
      </c>
      <c r="R1174" s="119">
        <v>0.55000000000000004</v>
      </c>
      <c r="S1174" s="119">
        <v>0.28999999999999998</v>
      </c>
      <c r="T1174" s="119">
        <v>0.27</v>
      </c>
      <c r="U1174" s="119">
        <v>0.12</v>
      </c>
      <c r="V1174" s="119">
        <v>0.15</v>
      </c>
      <c r="W1174" s="119">
        <v>0.23</v>
      </c>
      <c r="X1174" s="119">
        <v>0.26</v>
      </c>
      <c r="Y1174" s="119">
        <v>0.14000000000000001</v>
      </c>
      <c r="Z1174" s="119">
        <v>0.13</v>
      </c>
      <c r="AA1174" s="119">
        <v>0.09</v>
      </c>
      <c r="AB1174" s="119">
        <v>0.09</v>
      </c>
      <c r="AC1174" s="119">
        <v>0.09</v>
      </c>
      <c r="AD1174" s="119">
        <v>0.08</v>
      </c>
      <c r="AE1174" s="119">
        <v>0.18</v>
      </c>
      <c r="AF1174" s="119">
        <v>0.1</v>
      </c>
      <c r="AG1174" s="119">
        <v>0.08</v>
      </c>
      <c r="AH1174" s="119">
        <v>0.08</v>
      </c>
      <c r="AI1174" s="119">
        <v>7.0000000000000007E-2</v>
      </c>
      <c r="AJ1174" s="119">
        <v>0.09</v>
      </c>
      <c r="AK1174" s="119">
        <v>0.06</v>
      </c>
      <c r="AL1174" s="119">
        <v>0.06</v>
      </c>
      <c r="AM1174" s="119">
        <v>0.09</v>
      </c>
      <c r="AN1174" s="119">
        <v>0.06</v>
      </c>
      <c r="AO1174" s="119">
        <v>0.06</v>
      </c>
      <c r="AP1174" s="119">
        <v>0.06</v>
      </c>
      <c r="AQ1174" s="119">
        <v>0.08</v>
      </c>
      <c r="AR1174" s="119">
        <v>0.09</v>
      </c>
      <c r="AS1174" s="119">
        <v>7.0000000000000007E-2</v>
      </c>
      <c r="AT1174" s="119">
        <v>0.08</v>
      </c>
      <c r="AU1174" s="119">
        <v>7.0000000000000007E-2</v>
      </c>
      <c r="AV1174" s="119">
        <v>7.0000000000000007E-2</v>
      </c>
      <c r="AW1174" s="119">
        <v>7.0000000000000007E-2</v>
      </c>
      <c r="AX1174" s="119">
        <v>0.06</v>
      </c>
      <c r="AY1174" s="119">
        <v>0.06</v>
      </c>
      <c r="AZ1174" s="119">
        <v>0.05</v>
      </c>
      <c r="BA1174" s="119">
        <v>0.09</v>
      </c>
      <c r="BB1174" s="119">
        <v>7.0000000000000007E-2</v>
      </c>
      <c r="BC1174" s="119">
        <v>0.09</v>
      </c>
    </row>
    <row r="1175" spans="1:55" x14ac:dyDescent="0.45">
      <c r="A1175" s="260">
        <v>226</v>
      </c>
      <c r="B1175" s="173" t="s">
        <v>310</v>
      </c>
      <c r="C1175" s="120">
        <v>0.03</v>
      </c>
      <c r="D1175" s="120">
        <v>0.02</v>
      </c>
      <c r="E1175" s="120">
        <v>0.04</v>
      </c>
      <c r="F1175" s="120">
        <v>0.02</v>
      </c>
      <c r="G1175" s="120">
        <v>0.04</v>
      </c>
      <c r="H1175" s="120">
        <v>0.03</v>
      </c>
      <c r="I1175" s="120">
        <v>0.04</v>
      </c>
      <c r="J1175" s="120">
        <v>0.04</v>
      </c>
      <c r="K1175" s="120">
        <v>0.04</v>
      </c>
      <c r="L1175" s="120">
        <v>0.03</v>
      </c>
      <c r="M1175" s="120">
        <v>0.02</v>
      </c>
      <c r="N1175" s="120">
        <v>0.03</v>
      </c>
      <c r="O1175" s="120">
        <v>0.04</v>
      </c>
      <c r="P1175" s="120">
        <v>0.04</v>
      </c>
      <c r="Q1175" s="120">
        <v>0.05</v>
      </c>
      <c r="R1175" s="120">
        <v>0.05</v>
      </c>
      <c r="S1175" s="120">
        <v>0.03</v>
      </c>
      <c r="T1175" s="120">
        <v>0.04</v>
      </c>
      <c r="U1175" s="120">
        <v>7.0000000000000007E-2</v>
      </c>
      <c r="V1175" s="120">
        <v>0.04</v>
      </c>
      <c r="W1175" s="120">
        <v>7.0000000000000007E-2</v>
      </c>
      <c r="X1175" s="120">
        <v>0.05</v>
      </c>
      <c r="Y1175" s="120">
        <v>0.04</v>
      </c>
      <c r="Z1175" s="120">
        <v>0.05</v>
      </c>
      <c r="AA1175" s="120">
        <v>0.05</v>
      </c>
      <c r="AB1175" s="120">
        <v>0.06</v>
      </c>
      <c r="AC1175" s="120">
        <v>0.08</v>
      </c>
      <c r="AD1175" s="120">
        <v>0.04</v>
      </c>
      <c r="AE1175" s="120">
        <v>7.0000000000000007E-2</v>
      </c>
      <c r="AF1175" s="120">
        <v>0.08</v>
      </c>
      <c r="AG1175" s="120">
        <v>0.04</v>
      </c>
      <c r="AH1175" s="120">
        <v>0.06</v>
      </c>
      <c r="AI1175" s="120">
        <v>7.0000000000000007E-2</v>
      </c>
      <c r="AJ1175" s="120">
        <v>0.05</v>
      </c>
      <c r="AK1175" s="120">
        <v>0.02</v>
      </c>
      <c r="AL1175" s="120">
        <v>0.01</v>
      </c>
      <c r="AM1175" s="120">
        <v>0.01</v>
      </c>
      <c r="AN1175" s="120">
        <v>0.01</v>
      </c>
      <c r="AO1175" s="120">
        <v>0.01</v>
      </c>
      <c r="AP1175" s="120">
        <v>0.01</v>
      </c>
      <c r="AQ1175" s="120">
        <v>0.01</v>
      </c>
      <c r="AR1175" s="120">
        <v>0.01</v>
      </c>
      <c r="AS1175" s="120">
        <v>0.01</v>
      </c>
      <c r="AT1175" s="120">
        <v>0.01</v>
      </c>
      <c r="AU1175" s="120">
        <v>0.01</v>
      </c>
      <c r="AV1175" s="120">
        <v>0.01</v>
      </c>
      <c r="AW1175" s="120">
        <v>0.01</v>
      </c>
      <c r="AX1175" s="120">
        <v>0.01</v>
      </c>
      <c r="AY1175" s="120">
        <v>0.01</v>
      </c>
      <c r="AZ1175" s="120">
        <v>0.01</v>
      </c>
      <c r="BA1175" s="120">
        <v>0.02</v>
      </c>
      <c r="BB1175" s="120">
        <v>0.01</v>
      </c>
      <c r="BC1175" s="120">
        <v>0.01</v>
      </c>
    </row>
    <row r="1176" spans="1:55" ht="29.25" x14ac:dyDescent="0.45">
      <c r="A1176" s="261">
        <v>227</v>
      </c>
      <c r="B1176" s="174" t="s">
        <v>78</v>
      </c>
      <c r="C1176" s="119">
        <v>2.1800000000000002</v>
      </c>
      <c r="D1176" s="119">
        <v>1.89</v>
      </c>
      <c r="E1176" s="119">
        <v>1.85</v>
      </c>
      <c r="F1176" s="119">
        <v>1.93</v>
      </c>
      <c r="G1176" s="119">
        <v>2.11</v>
      </c>
      <c r="H1176" s="119">
        <v>1.95</v>
      </c>
      <c r="I1176" s="119">
        <v>2.0699999999999998</v>
      </c>
      <c r="J1176" s="119">
        <v>2.1</v>
      </c>
      <c r="K1176" s="119">
        <v>1.87</v>
      </c>
      <c r="L1176" s="119">
        <v>2.11</v>
      </c>
      <c r="M1176" s="119">
        <v>2.1800000000000002</v>
      </c>
      <c r="N1176" s="119">
        <v>2.1</v>
      </c>
      <c r="O1176" s="119">
        <v>2</v>
      </c>
      <c r="P1176" s="119">
        <v>2</v>
      </c>
      <c r="Q1176" s="119">
        <v>1.91</v>
      </c>
      <c r="R1176" s="119">
        <v>1.95</v>
      </c>
      <c r="S1176" s="119">
        <v>1.97</v>
      </c>
      <c r="T1176" s="119">
        <v>1.9</v>
      </c>
      <c r="U1176" s="119">
        <v>1.97</v>
      </c>
      <c r="V1176" s="119">
        <v>2.0699999999999998</v>
      </c>
      <c r="W1176" s="119">
        <v>1.91</v>
      </c>
      <c r="X1176" s="119">
        <v>2.0699999999999998</v>
      </c>
      <c r="Y1176" s="119">
        <v>1.99</v>
      </c>
      <c r="Z1176" s="119">
        <v>2.2000000000000002</v>
      </c>
      <c r="AA1176" s="119">
        <v>2.37</v>
      </c>
      <c r="AB1176" s="119">
        <v>1.82</v>
      </c>
      <c r="AC1176" s="119">
        <v>1.76</v>
      </c>
      <c r="AD1176" s="119">
        <v>2</v>
      </c>
      <c r="AE1176" s="119">
        <v>1.81</v>
      </c>
      <c r="AF1176" s="119">
        <v>2.11</v>
      </c>
      <c r="AG1176" s="119">
        <v>1.96</v>
      </c>
      <c r="AH1176" s="119">
        <v>1.69</v>
      </c>
      <c r="AI1176" s="119">
        <v>2.0499999999999998</v>
      </c>
      <c r="AJ1176" s="119">
        <v>1.94</v>
      </c>
      <c r="AK1176" s="119">
        <v>1.99</v>
      </c>
      <c r="AL1176" s="119">
        <v>2.12</v>
      </c>
      <c r="AM1176" s="119">
        <v>2.11</v>
      </c>
      <c r="AN1176" s="119">
        <v>2.21</v>
      </c>
      <c r="AO1176" s="119">
        <v>1.85</v>
      </c>
      <c r="AP1176" s="119">
        <v>1.91</v>
      </c>
      <c r="AQ1176" s="119">
        <v>1.94</v>
      </c>
      <c r="AR1176" s="119">
        <v>2.1</v>
      </c>
      <c r="AS1176" s="119">
        <v>2.16</v>
      </c>
      <c r="AT1176" s="119">
        <v>1.97</v>
      </c>
      <c r="AU1176" s="119">
        <v>1.83</v>
      </c>
      <c r="AV1176" s="119">
        <v>2.21</v>
      </c>
      <c r="AW1176" s="119">
        <v>1.89</v>
      </c>
      <c r="AX1176" s="119">
        <v>2.0499999999999998</v>
      </c>
      <c r="AY1176" s="119">
        <v>2.4900000000000002</v>
      </c>
      <c r="AZ1176" s="119">
        <v>2.4500000000000002</v>
      </c>
      <c r="BA1176" s="119">
        <v>2.1</v>
      </c>
      <c r="BB1176" s="119">
        <v>2.2999999999999998</v>
      </c>
      <c r="BC1176" s="119">
        <v>1.91</v>
      </c>
    </row>
    <row r="1177" spans="1:55" x14ac:dyDescent="0.45">
      <c r="A1177" s="260">
        <v>228</v>
      </c>
      <c r="B1177" s="173" t="s">
        <v>52</v>
      </c>
      <c r="C1177" s="120">
        <v>0.1</v>
      </c>
      <c r="D1177" s="120">
        <v>0.1</v>
      </c>
      <c r="E1177" s="120">
        <v>7.0000000000000007E-2</v>
      </c>
      <c r="F1177" s="120">
        <v>1.04</v>
      </c>
      <c r="G1177" s="120">
        <v>0.09</v>
      </c>
      <c r="H1177" s="120">
        <v>0.09</v>
      </c>
      <c r="I1177" s="120">
        <v>0.1</v>
      </c>
      <c r="J1177" s="120">
        <v>0.11</v>
      </c>
      <c r="K1177" s="120">
        <v>0.12</v>
      </c>
      <c r="L1177" s="120">
        <v>0.1</v>
      </c>
      <c r="M1177" s="120">
        <v>0.1</v>
      </c>
      <c r="N1177" s="120">
        <v>0.11</v>
      </c>
      <c r="O1177" s="120">
        <v>0.1</v>
      </c>
      <c r="P1177" s="120">
        <v>0.08</v>
      </c>
      <c r="Q1177" s="120">
        <v>0.09</v>
      </c>
      <c r="R1177" s="120">
        <v>0.09</v>
      </c>
      <c r="S1177" s="120">
        <v>0.1</v>
      </c>
      <c r="T1177" s="120">
        <v>0.09</v>
      </c>
      <c r="U1177" s="120">
        <v>0.09</v>
      </c>
      <c r="V1177" s="120">
        <v>0.09</v>
      </c>
      <c r="W1177" s="120">
        <v>0.09</v>
      </c>
      <c r="X1177" s="120">
        <v>7.0000000000000007E-2</v>
      </c>
      <c r="Y1177" s="120">
        <v>0.09</v>
      </c>
      <c r="Z1177" s="120">
        <v>7.0000000000000007E-2</v>
      </c>
      <c r="AA1177" s="120">
        <v>0.08</v>
      </c>
      <c r="AB1177" s="120">
        <v>0.06</v>
      </c>
      <c r="AC1177" s="120">
        <v>7.0000000000000007E-2</v>
      </c>
      <c r="AD1177" s="120">
        <v>7.0000000000000007E-2</v>
      </c>
      <c r="AE1177" s="120">
        <v>0.09</v>
      </c>
      <c r="AF1177" s="120">
        <v>0.09</v>
      </c>
      <c r="AG1177" s="120">
        <v>0.11</v>
      </c>
      <c r="AH1177" s="120">
        <v>0.1</v>
      </c>
      <c r="AI1177" s="120">
        <v>0.1</v>
      </c>
      <c r="AJ1177" s="120">
        <v>0.08</v>
      </c>
      <c r="AK1177" s="120">
        <v>7.0000000000000007E-2</v>
      </c>
      <c r="AL1177" s="120">
        <v>0.08</v>
      </c>
      <c r="AM1177" s="120">
        <v>0.09</v>
      </c>
      <c r="AN1177" s="120">
        <v>0.11</v>
      </c>
      <c r="AO1177" s="120">
        <v>0.11</v>
      </c>
      <c r="AP1177" s="120">
        <v>0.08</v>
      </c>
      <c r="AQ1177" s="120">
        <v>7.0000000000000007E-2</v>
      </c>
      <c r="AR1177" s="120">
        <v>0.11</v>
      </c>
      <c r="AS1177" s="120">
        <v>1.54</v>
      </c>
      <c r="AT1177" s="120">
        <v>0.12</v>
      </c>
      <c r="AU1177" s="120">
        <v>0.1</v>
      </c>
      <c r="AV1177" s="120">
        <v>0.09</v>
      </c>
      <c r="AW1177" s="120">
        <v>0.06</v>
      </c>
      <c r="AX1177" s="120">
        <v>0.06</v>
      </c>
      <c r="AY1177" s="120">
        <v>0.06</v>
      </c>
      <c r="AZ1177" s="120">
        <v>7.0000000000000007E-2</v>
      </c>
      <c r="BA1177" s="120">
        <v>7.0000000000000007E-2</v>
      </c>
      <c r="BB1177" s="120">
        <v>7.0000000000000007E-2</v>
      </c>
      <c r="BC1177" s="120">
        <v>0.06</v>
      </c>
    </row>
    <row r="1178" spans="1:55" x14ac:dyDescent="0.45">
      <c r="A1178" s="261">
        <v>229</v>
      </c>
      <c r="B1178" s="174" t="s">
        <v>311</v>
      </c>
      <c r="C1178" s="119">
        <v>0.02</v>
      </c>
      <c r="D1178" s="119">
        <v>0.02</v>
      </c>
      <c r="E1178" s="119">
        <v>0.03</v>
      </c>
      <c r="F1178" s="119">
        <v>0.04</v>
      </c>
      <c r="G1178" s="119">
        <v>0.03</v>
      </c>
      <c r="H1178" s="119">
        <v>0.03</v>
      </c>
      <c r="I1178" s="119">
        <v>0.04</v>
      </c>
      <c r="J1178" s="119">
        <v>0.02</v>
      </c>
      <c r="K1178" s="119">
        <v>0.03</v>
      </c>
      <c r="L1178" s="119">
        <v>0.02</v>
      </c>
      <c r="M1178" s="119">
        <v>0.02</v>
      </c>
      <c r="N1178" s="119">
        <v>0.02</v>
      </c>
      <c r="O1178" s="119">
        <v>0.02</v>
      </c>
      <c r="P1178" s="119">
        <v>0.03</v>
      </c>
      <c r="Q1178" s="119">
        <v>0.03</v>
      </c>
      <c r="R1178" s="119">
        <v>0.03</v>
      </c>
      <c r="S1178" s="119">
        <v>0.02</v>
      </c>
      <c r="T1178" s="119">
        <v>0.03</v>
      </c>
      <c r="U1178" s="119">
        <v>0.03</v>
      </c>
      <c r="V1178" s="119">
        <v>0.03</v>
      </c>
      <c r="W1178" s="119">
        <v>0.02</v>
      </c>
      <c r="X1178" s="119">
        <v>0.01</v>
      </c>
      <c r="Y1178" s="119">
        <v>0.02</v>
      </c>
      <c r="Z1178" s="119">
        <v>0.02</v>
      </c>
      <c r="AA1178" s="119">
        <v>0.03</v>
      </c>
      <c r="AB1178" s="119">
        <v>0.03</v>
      </c>
      <c r="AC1178" s="119">
        <v>0.04</v>
      </c>
      <c r="AD1178" s="119">
        <v>0.05</v>
      </c>
      <c r="AE1178" s="119">
        <v>0.03</v>
      </c>
      <c r="AF1178" s="119">
        <v>0.02</v>
      </c>
      <c r="AG1178" s="119">
        <v>0.03</v>
      </c>
      <c r="AH1178" s="119">
        <v>0.03</v>
      </c>
      <c r="AI1178" s="119">
        <v>0.03</v>
      </c>
      <c r="AJ1178" s="119">
        <v>0.02</v>
      </c>
      <c r="AK1178" s="119">
        <v>0.02</v>
      </c>
      <c r="AL1178" s="119">
        <v>0.03</v>
      </c>
      <c r="AM1178" s="119">
        <v>0.03</v>
      </c>
      <c r="AN1178" s="119">
        <v>0.03</v>
      </c>
      <c r="AO1178" s="119">
        <v>0.03</v>
      </c>
      <c r="AP1178" s="119">
        <v>0.03</v>
      </c>
      <c r="AQ1178" s="119">
        <v>0.03</v>
      </c>
      <c r="AR1178" s="119">
        <v>0.02</v>
      </c>
      <c r="AS1178" s="119">
        <v>0.03</v>
      </c>
      <c r="AT1178" s="119">
        <v>0.02</v>
      </c>
      <c r="AU1178" s="119">
        <v>0.03</v>
      </c>
      <c r="AV1178" s="119">
        <v>0.03</v>
      </c>
      <c r="AW1178" s="119">
        <v>0.03</v>
      </c>
      <c r="AX1178" s="119">
        <v>0.02</v>
      </c>
      <c r="AY1178" s="119">
        <v>0.02</v>
      </c>
      <c r="AZ1178" s="119">
        <v>0.04</v>
      </c>
      <c r="BA1178" s="119">
        <v>0.04</v>
      </c>
      <c r="BB1178" s="119">
        <v>0.03</v>
      </c>
      <c r="BC1178" s="119">
        <v>0.03</v>
      </c>
    </row>
    <row r="1179" spans="1:55" x14ac:dyDescent="0.45">
      <c r="A1179" s="260">
        <v>230</v>
      </c>
      <c r="B1179" s="173" t="s">
        <v>312</v>
      </c>
      <c r="C1179" s="116"/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16"/>
      <c r="P1179" s="116"/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>
        <v>0</v>
      </c>
      <c r="AB1179" s="120">
        <v>0</v>
      </c>
      <c r="AC1179" s="120">
        <v>0</v>
      </c>
      <c r="AD1179" s="120">
        <v>0</v>
      </c>
      <c r="AE1179" s="120">
        <v>0</v>
      </c>
      <c r="AF1179" s="120">
        <v>0</v>
      </c>
      <c r="AG1179" s="120">
        <v>0</v>
      </c>
      <c r="AH1179" s="120">
        <v>0</v>
      </c>
      <c r="AI1179" s="120">
        <v>0</v>
      </c>
      <c r="AJ1179" s="120">
        <v>0</v>
      </c>
      <c r="AK1179" s="120">
        <v>0</v>
      </c>
      <c r="AL1179" s="120">
        <v>0</v>
      </c>
      <c r="AM1179" s="116"/>
      <c r="AN1179" s="116"/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</row>
    <row r="1180" spans="1:55" x14ac:dyDescent="0.45">
      <c r="A1180" s="261">
        <v>231</v>
      </c>
      <c r="B1180" s="174" t="s">
        <v>313</v>
      </c>
      <c r="C1180" s="117"/>
      <c r="D1180" s="117"/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  <c r="AN1180" s="117"/>
      <c r="AO1180" s="117"/>
      <c r="AP1180" s="117"/>
      <c r="AQ1180" s="117"/>
      <c r="AR1180" s="117"/>
      <c r="AS1180" s="117"/>
      <c r="AT1180" s="117"/>
      <c r="AU1180" s="117"/>
      <c r="AV1180" s="117"/>
      <c r="AW1180" s="117"/>
      <c r="AX1180" s="117"/>
      <c r="AY1180" s="117"/>
      <c r="AZ1180" s="119">
        <v>0</v>
      </c>
      <c r="BA1180" s="119">
        <v>0</v>
      </c>
      <c r="BB1180" s="119">
        <v>0</v>
      </c>
      <c r="BC1180" s="119">
        <v>0</v>
      </c>
    </row>
    <row r="1181" spans="1:55" ht="29.25" x14ac:dyDescent="0.45">
      <c r="A1181" s="260">
        <v>232</v>
      </c>
      <c r="B1181" s="173" t="s">
        <v>93</v>
      </c>
      <c r="C1181" s="120">
        <v>0.47</v>
      </c>
      <c r="D1181" s="120">
        <v>0.56999999999999995</v>
      </c>
      <c r="E1181" s="120">
        <v>0.56000000000000005</v>
      </c>
      <c r="F1181" s="120">
        <v>0.55000000000000004</v>
      </c>
      <c r="G1181" s="120">
        <v>0.56000000000000005</v>
      </c>
      <c r="H1181" s="120">
        <v>0.56999999999999995</v>
      </c>
      <c r="I1181" s="120">
        <v>0.54</v>
      </c>
      <c r="J1181" s="120">
        <v>0.52</v>
      </c>
      <c r="K1181" s="120">
        <v>0.61</v>
      </c>
      <c r="L1181" s="120">
        <v>0.55000000000000004</v>
      </c>
      <c r="M1181" s="120">
        <v>0.48</v>
      </c>
      <c r="N1181" s="120">
        <v>0.52</v>
      </c>
      <c r="O1181" s="120">
        <v>0.45</v>
      </c>
      <c r="P1181" s="120">
        <v>0.69</v>
      </c>
      <c r="Q1181" s="120">
        <v>0.68</v>
      </c>
      <c r="R1181" s="120">
        <v>0.56000000000000005</v>
      </c>
      <c r="S1181" s="120">
        <v>0.63</v>
      </c>
      <c r="T1181" s="120">
        <v>0.5</v>
      </c>
      <c r="U1181" s="120">
        <v>0.75</v>
      </c>
      <c r="V1181" s="120">
        <v>0.62</v>
      </c>
      <c r="W1181" s="120">
        <v>0.61</v>
      </c>
      <c r="X1181" s="120">
        <v>0.64</v>
      </c>
      <c r="Y1181" s="120">
        <v>0.64</v>
      </c>
      <c r="Z1181" s="120">
        <v>0.6</v>
      </c>
      <c r="AA1181" s="120">
        <v>0.59</v>
      </c>
      <c r="AB1181" s="120">
        <v>0.56000000000000005</v>
      </c>
      <c r="AC1181" s="120">
        <v>0.65</v>
      </c>
      <c r="AD1181" s="120">
        <v>0.68</v>
      </c>
      <c r="AE1181" s="120">
        <v>0.49</v>
      </c>
      <c r="AF1181" s="120">
        <v>0.83</v>
      </c>
      <c r="AG1181" s="120">
        <v>0.71</v>
      </c>
      <c r="AH1181" s="120">
        <v>0.75</v>
      </c>
      <c r="AI1181" s="120">
        <v>0.74</v>
      </c>
      <c r="AJ1181" s="120">
        <v>0.67</v>
      </c>
      <c r="AK1181" s="120">
        <v>0.64</v>
      </c>
      <c r="AL1181" s="120">
        <v>0.68</v>
      </c>
      <c r="AM1181" s="120">
        <v>0.65</v>
      </c>
      <c r="AN1181" s="120">
        <v>0.64</v>
      </c>
      <c r="AO1181" s="120">
        <v>0.73</v>
      </c>
      <c r="AP1181" s="120">
        <v>0.66</v>
      </c>
      <c r="AQ1181" s="120">
        <v>0.78</v>
      </c>
      <c r="AR1181" s="120">
        <v>0.72</v>
      </c>
      <c r="AS1181" s="120">
        <v>0.69</v>
      </c>
      <c r="AT1181" s="120">
        <v>0.68</v>
      </c>
      <c r="AU1181" s="120">
        <v>0.67</v>
      </c>
      <c r="AV1181" s="120">
        <v>0.8</v>
      </c>
      <c r="AW1181" s="120">
        <v>0.63</v>
      </c>
      <c r="AX1181" s="120">
        <v>0.65</v>
      </c>
      <c r="AY1181" s="120">
        <v>0.65</v>
      </c>
      <c r="AZ1181" s="120">
        <v>0.68</v>
      </c>
      <c r="BA1181" s="120">
        <v>0.7</v>
      </c>
      <c r="BB1181" s="120">
        <v>0.7</v>
      </c>
      <c r="BC1181" s="120">
        <v>0.77</v>
      </c>
    </row>
    <row r="1182" spans="1:55" x14ac:dyDescent="0.45">
      <c r="A1182" s="261">
        <v>233</v>
      </c>
      <c r="B1182" s="174" t="s">
        <v>314</v>
      </c>
      <c r="C1182" s="119">
        <v>0.28999999999999998</v>
      </c>
      <c r="D1182" s="119">
        <v>0.34</v>
      </c>
      <c r="E1182" s="119">
        <v>0.33</v>
      </c>
      <c r="F1182" s="119">
        <v>0.34</v>
      </c>
      <c r="G1182" s="119">
        <v>0.31</v>
      </c>
      <c r="H1182" s="119">
        <v>0.37</v>
      </c>
      <c r="I1182" s="119">
        <v>0.28999999999999998</v>
      </c>
      <c r="J1182" s="119">
        <v>0.26</v>
      </c>
      <c r="K1182" s="119">
        <v>0.28000000000000003</v>
      </c>
      <c r="L1182" s="119">
        <v>0.25</v>
      </c>
      <c r="M1182" s="119">
        <v>0.19</v>
      </c>
      <c r="N1182" s="119">
        <v>0.2</v>
      </c>
      <c r="O1182" s="119">
        <v>0.25</v>
      </c>
      <c r="P1182" s="119">
        <v>0.39</v>
      </c>
      <c r="Q1182" s="119">
        <v>0.36</v>
      </c>
      <c r="R1182" s="119">
        <v>0.31</v>
      </c>
      <c r="S1182" s="119">
        <v>0.19</v>
      </c>
      <c r="T1182" s="119">
        <v>0.16</v>
      </c>
      <c r="U1182" s="119">
        <v>0.23</v>
      </c>
      <c r="V1182" s="119">
        <v>0.27</v>
      </c>
      <c r="W1182" s="119">
        <v>0.35</v>
      </c>
      <c r="X1182" s="119">
        <v>0.33</v>
      </c>
      <c r="Y1182" s="119">
        <v>0.36</v>
      </c>
      <c r="Z1182" s="119">
        <v>0.28000000000000003</v>
      </c>
      <c r="AA1182" s="119">
        <v>0.28000000000000003</v>
      </c>
      <c r="AB1182" s="119">
        <v>0.33</v>
      </c>
      <c r="AC1182" s="119">
        <v>0.33</v>
      </c>
      <c r="AD1182" s="119">
        <v>0.33</v>
      </c>
      <c r="AE1182" s="119">
        <v>0.28999999999999998</v>
      </c>
      <c r="AF1182" s="119">
        <v>0.22</v>
      </c>
      <c r="AG1182" s="119">
        <v>0.23</v>
      </c>
      <c r="AH1182" s="119">
        <v>0.32</v>
      </c>
      <c r="AI1182" s="119">
        <v>0.27</v>
      </c>
      <c r="AJ1182" s="119">
        <v>0.2</v>
      </c>
      <c r="AK1182" s="119">
        <v>0.17</v>
      </c>
      <c r="AL1182" s="119">
        <v>0.25</v>
      </c>
      <c r="AM1182" s="119">
        <v>0.22</v>
      </c>
      <c r="AN1182" s="119">
        <v>0.24</v>
      </c>
      <c r="AO1182" s="119">
        <v>0.24</v>
      </c>
      <c r="AP1182" s="119">
        <v>0.19</v>
      </c>
      <c r="AQ1182" s="119">
        <v>0.28999999999999998</v>
      </c>
      <c r="AR1182" s="119">
        <v>0.24</v>
      </c>
      <c r="AS1182" s="119">
        <v>0.25</v>
      </c>
      <c r="AT1182" s="119">
        <v>0.17</v>
      </c>
      <c r="AU1182" s="119">
        <v>0.18</v>
      </c>
      <c r="AV1182" s="119">
        <v>0.24</v>
      </c>
      <c r="AW1182" s="119">
        <v>0.19</v>
      </c>
      <c r="AX1182" s="119">
        <v>0.19</v>
      </c>
      <c r="AY1182" s="119">
        <v>0.18</v>
      </c>
      <c r="AZ1182" s="119">
        <v>0.24</v>
      </c>
      <c r="BA1182" s="119">
        <v>0.23</v>
      </c>
      <c r="BB1182" s="119">
        <v>0.22</v>
      </c>
      <c r="BC1182" s="119">
        <v>0.21</v>
      </c>
    </row>
    <row r="1183" spans="1:55" ht="29.25" x14ac:dyDescent="0.45">
      <c r="A1183" s="260">
        <v>234</v>
      </c>
      <c r="B1183" s="173" t="s">
        <v>164</v>
      </c>
      <c r="C1183" s="120">
        <v>0.02</v>
      </c>
      <c r="D1183" s="120">
        <v>0.02</v>
      </c>
      <c r="E1183" s="120">
        <v>0.03</v>
      </c>
      <c r="F1183" s="120">
        <v>0.01</v>
      </c>
      <c r="G1183" s="120">
        <v>0.01</v>
      </c>
      <c r="H1183" s="120">
        <v>0.02</v>
      </c>
      <c r="I1183" s="120">
        <v>0.05</v>
      </c>
      <c r="J1183" s="120">
        <v>0.04</v>
      </c>
      <c r="K1183" s="120">
        <v>0.02</v>
      </c>
      <c r="L1183" s="120">
        <v>0.03</v>
      </c>
      <c r="M1183" s="120">
        <v>0.03</v>
      </c>
      <c r="N1183" s="120">
        <v>0.05</v>
      </c>
      <c r="O1183" s="120">
        <v>0.03</v>
      </c>
      <c r="P1183" s="120">
        <v>0.02</v>
      </c>
      <c r="Q1183" s="120">
        <v>0.02</v>
      </c>
      <c r="R1183" s="120">
        <v>0.04</v>
      </c>
      <c r="S1183" s="120">
        <v>0.03</v>
      </c>
      <c r="T1183" s="120">
        <v>0.02</v>
      </c>
      <c r="U1183" s="120">
        <v>0.03</v>
      </c>
      <c r="V1183" s="120">
        <v>0.02</v>
      </c>
      <c r="W1183" s="120">
        <v>0.02</v>
      </c>
      <c r="X1183" s="120">
        <v>0.02</v>
      </c>
      <c r="Y1183" s="120">
        <v>0.03</v>
      </c>
      <c r="Z1183" s="120">
        <v>0.01</v>
      </c>
      <c r="AA1183" s="120">
        <v>0.02</v>
      </c>
      <c r="AB1183" s="120">
        <v>0.01</v>
      </c>
      <c r="AC1183" s="120">
        <v>0.03</v>
      </c>
      <c r="AD1183" s="120">
        <v>0.02</v>
      </c>
      <c r="AE1183" s="120">
        <v>0.02</v>
      </c>
      <c r="AF1183" s="120">
        <v>0.01</v>
      </c>
      <c r="AG1183" s="120">
        <v>0</v>
      </c>
      <c r="AH1183" s="120">
        <v>0.04</v>
      </c>
      <c r="AI1183" s="120">
        <v>0.02</v>
      </c>
      <c r="AJ1183" s="120">
        <v>0</v>
      </c>
      <c r="AK1183" s="120">
        <v>0.01</v>
      </c>
      <c r="AL1183" s="120">
        <v>0.01</v>
      </c>
      <c r="AM1183" s="116"/>
      <c r="AN1183" s="116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  <c r="BB1183" s="116"/>
      <c r="BC1183" s="116"/>
    </row>
    <row r="1184" spans="1:55" x14ac:dyDescent="0.45">
      <c r="A1184" s="261">
        <v>235</v>
      </c>
      <c r="B1184" s="174" t="s">
        <v>315</v>
      </c>
      <c r="C1184" s="119">
        <v>0.15</v>
      </c>
      <c r="D1184" s="119">
        <v>0.06</v>
      </c>
      <c r="E1184" s="119">
        <v>0.06</v>
      </c>
      <c r="F1184" s="119">
        <v>0.08</v>
      </c>
      <c r="G1184" s="119">
        <v>0.11</v>
      </c>
      <c r="H1184" s="119">
        <v>0.1</v>
      </c>
      <c r="I1184" s="119">
        <v>0.17</v>
      </c>
      <c r="J1184" s="119">
        <v>0.13</v>
      </c>
      <c r="K1184" s="119">
        <v>0.12</v>
      </c>
      <c r="L1184" s="119">
        <v>0.17</v>
      </c>
      <c r="M1184" s="119">
        <v>0.12</v>
      </c>
      <c r="N1184" s="119">
        <v>0.11</v>
      </c>
      <c r="O1184" s="119">
        <v>0.12</v>
      </c>
      <c r="P1184" s="119">
        <v>0.11</v>
      </c>
      <c r="Q1184" s="119">
        <v>0.11</v>
      </c>
      <c r="R1184" s="119">
        <v>0.13</v>
      </c>
      <c r="S1184" s="119">
        <v>0.1</v>
      </c>
      <c r="T1184" s="119">
        <v>0.17</v>
      </c>
      <c r="U1184" s="119">
        <v>0.16</v>
      </c>
      <c r="V1184" s="119">
        <v>0.09</v>
      </c>
      <c r="W1184" s="119">
        <v>0.1</v>
      </c>
      <c r="X1184" s="119">
        <v>0.14000000000000001</v>
      </c>
      <c r="Y1184" s="119">
        <v>0.09</v>
      </c>
      <c r="Z1184" s="119">
        <v>0.08</v>
      </c>
      <c r="AA1184" s="119">
        <v>0.15</v>
      </c>
      <c r="AB1184" s="119">
        <v>0.08</v>
      </c>
      <c r="AC1184" s="119">
        <v>0.08</v>
      </c>
      <c r="AD1184" s="119">
        <v>0.13</v>
      </c>
      <c r="AE1184" s="119">
        <v>0.1</v>
      </c>
      <c r="AF1184" s="119">
        <v>0.11</v>
      </c>
      <c r="AG1184" s="119">
        <v>0.15</v>
      </c>
      <c r="AH1184" s="119">
        <v>0.16</v>
      </c>
      <c r="AI1184" s="119">
        <v>0.14000000000000001</v>
      </c>
      <c r="AJ1184" s="119">
        <v>0.15</v>
      </c>
      <c r="AK1184" s="119">
        <v>0.09</v>
      </c>
      <c r="AL1184" s="119">
        <v>7.0000000000000007E-2</v>
      </c>
      <c r="AM1184" s="119">
        <v>0.1</v>
      </c>
      <c r="AN1184" s="119">
        <v>7.0000000000000007E-2</v>
      </c>
      <c r="AO1184" s="119">
        <v>0.08</v>
      </c>
      <c r="AP1184" s="119">
        <v>0.05</v>
      </c>
      <c r="AQ1184" s="119">
        <v>0.08</v>
      </c>
      <c r="AR1184" s="119">
        <v>7.0000000000000007E-2</v>
      </c>
      <c r="AS1184" s="119">
        <v>0.08</v>
      </c>
      <c r="AT1184" s="119">
        <v>0.06</v>
      </c>
      <c r="AU1184" s="119">
        <v>0.06</v>
      </c>
      <c r="AV1184" s="119">
        <v>7.0000000000000007E-2</v>
      </c>
      <c r="AW1184" s="119">
        <v>0.08</v>
      </c>
      <c r="AX1184" s="119">
        <v>7.0000000000000007E-2</v>
      </c>
      <c r="AY1184" s="119">
        <v>0.09</v>
      </c>
      <c r="AZ1184" s="119">
        <v>7.0000000000000007E-2</v>
      </c>
      <c r="BA1184" s="119">
        <v>0.08</v>
      </c>
      <c r="BB1184" s="119">
        <v>0.06</v>
      </c>
      <c r="BC1184" s="119">
        <v>7.0000000000000007E-2</v>
      </c>
    </row>
    <row r="1185" spans="1:55" x14ac:dyDescent="0.45">
      <c r="A1185" s="260">
        <v>236</v>
      </c>
      <c r="B1185" s="173" t="s">
        <v>316</v>
      </c>
      <c r="C1185" s="120">
        <v>0.24</v>
      </c>
      <c r="D1185" s="120">
        <v>0.22</v>
      </c>
      <c r="E1185" s="120">
        <v>0.19</v>
      </c>
      <c r="F1185" s="120">
        <v>0.18</v>
      </c>
      <c r="G1185" s="120">
        <v>0.19</v>
      </c>
      <c r="H1185" s="120">
        <v>0.18</v>
      </c>
      <c r="I1185" s="120">
        <v>0.28000000000000003</v>
      </c>
      <c r="J1185" s="120">
        <v>0.17</v>
      </c>
      <c r="K1185" s="120">
        <v>0.27</v>
      </c>
      <c r="L1185" s="120">
        <v>0.21</v>
      </c>
      <c r="M1185" s="120">
        <v>0.18</v>
      </c>
      <c r="N1185" s="120">
        <v>0.16</v>
      </c>
      <c r="O1185" s="120">
        <v>0.27</v>
      </c>
      <c r="P1185" s="120">
        <v>0.28000000000000003</v>
      </c>
      <c r="Q1185" s="120">
        <v>0.26</v>
      </c>
      <c r="R1185" s="120">
        <v>0.25</v>
      </c>
      <c r="S1185" s="120">
        <v>0.16</v>
      </c>
      <c r="T1185" s="120">
        <v>0.18</v>
      </c>
      <c r="U1185" s="120">
        <v>0.39</v>
      </c>
      <c r="V1185" s="120">
        <v>0.18</v>
      </c>
      <c r="W1185" s="120">
        <v>0.22</v>
      </c>
      <c r="X1185" s="120">
        <v>0.17</v>
      </c>
      <c r="Y1185" s="120">
        <v>0.13</v>
      </c>
      <c r="Z1185" s="120">
        <v>0.11</v>
      </c>
      <c r="AA1185" s="120">
        <v>0.14000000000000001</v>
      </c>
      <c r="AB1185" s="120">
        <v>0.23</v>
      </c>
      <c r="AC1185" s="120">
        <v>0.23</v>
      </c>
      <c r="AD1185" s="120">
        <v>0.13</v>
      </c>
      <c r="AE1185" s="120">
        <v>0.19</v>
      </c>
      <c r="AF1185" s="120">
        <v>0.27</v>
      </c>
      <c r="AG1185" s="120">
        <v>0.15</v>
      </c>
      <c r="AH1185" s="120">
        <v>0.18</v>
      </c>
      <c r="AI1185" s="120">
        <v>0.19</v>
      </c>
      <c r="AJ1185" s="120">
        <v>0.15</v>
      </c>
      <c r="AK1185" s="120">
        <v>0.13</v>
      </c>
      <c r="AL1185" s="120">
        <v>0.12</v>
      </c>
      <c r="AM1185" s="120">
        <v>0.13</v>
      </c>
      <c r="AN1185" s="120">
        <v>0.18</v>
      </c>
      <c r="AO1185" s="120">
        <v>0.18</v>
      </c>
      <c r="AP1185" s="120">
        <v>0.11</v>
      </c>
      <c r="AQ1185" s="120">
        <v>0.15</v>
      </c>
      <c r="AR1185" s="120">
        <v>0.18</v>
      </c>
      <c r="AS1185" s="120">
        <v>0.14000000000000001</v>
      </c>
      <c r="AT1185" s="120">
        <v>0.15</v>
      </c>
      <c r="AU1185" s="120">
        <v>0.17</v>
      </c>
      <c r="AV1185" s="120">
        <v>0.15</v>
      </c>
      <c r="AW1185" s="120">
        <v>0.12</v>
      </c>
      <c r="AX1185" s="120">
        <v>0.13</v>
      </c>
      <c r="AY1185" s="120">
        <v>0.11</v>
      </c>
      <c r="AZ1185" s="120">
        <v>0.14000000000000001</v>
      </c>
      <c r="BA1185" s="120">
        <v>0.13</v>
      </c>
      <c r="BB1185" s="120">
        <v>0.13</v>
      </c>
      <c r="BC1185" s="120">
        <v>0.17</v>
      </c>
    </row>
    <row r="1186" spans="1:55" ht="42" x14ac:dyDescent="0.45">
      <c r="A1186" s="261">
        <v>237</v>
      </c>
      <c r="B1186" s="174" t="s">
        <v>317</v>
      </c>
      <c r="C1186" s="119">
        <v>0.01</v>
      </c>
      <c r="D1186" s="119">
        <v>0.01</v>
      </c>
      <c r="E1186" s="119">
        <v>0.01</v>
      </c>
      <c r="F1186" s="119">
        <v>0.01</v>
      </c>
      <c r="G1186" s="119">
        <v>0.01</v>
      </c>
      <c r="H1186" s="119">
        <v>0.01</v>
      </c>
      <c r="I1186" s="119">
        <v>0.01</v>
      </c>
      <c r="J1186" s="119">
        <v>0.01</v>
      </c>
      <c r="K1186" s="119">
        <v>0.02</v>
      </c>
      <c r="L1186" s="119">
        <v>0.01</v>
      </c>
      <c r="M1186" s="119">
        <v>0.01</v>
      </c>
      <c r="N1186" s="119">
        <v>0.01</v>
      </c>
      <c r="O1186" s="119">
        <v>0.01</v>
      </c>
      <c r="P1186" s="119">
        <v>0.01</v>
      </c>
      <c r="Q1186" s="119">
        <v>0.01</v>
      </c>
      <c r="R1186" s="119">
        <v>0.02</v>
      </c>
      <c r="S1186" s="119">
        <v>0.01</v>
      </c>
      <c r="T1186" s="119">
        <v>0.01</v>
      </c>
      <c r="U1186" s="119">
        <v>0.01</v>
      </c>
      <c r="V1186" s="119">
        <v>0.01</v>
      </c>
      <c r="W1186" s="119">
        <v>0.01</v>
      </c>
      <c r="X1186" s="119">
        <v>0.01</v>
      </c>
      <c r="Y1186" s="119">
        <v>0.01</v>
      </c>
      <c r="Z1186" s="119">
        <v>0.01</v>
      </c>
      <c r="AA1186" s="119">
        <v>0.01</v>
      </c>
      <c r="AB1186" s="119">
        <v>0.01</v>
      </c>
      <c r="AC1186" s="119">
        <v>0.01</v>
      </c>
      <c r="AD1186" s="119">
        <v>0.01</v>
      </c>
      <c r="AE1186" s="119">
        <v>0.01</v>
      </c>
      <c r="AF1186" s="119">
        <v>0.01</v>
      </c>
      <c r="AG1186" s="119">
        <v>0.01</v>
      </c>
      <c r="AH1186" s="119">
        <v>0.01</v>
      </c>
      <c r="AI1186" s="119">
        <v>0.01</v>
      </c>
      <c r="AJ1186" s="119">
        <v>0.01</v>
      </c>
      <c r="AK1186" s="119">
        <v>0.01</v>
      </c>
      <c r="AL1186" s="119">
        <v>0.01</v>
      </c>
      <c r="AM1186" s="119">
        <v>0.01</v>
      </c>
      <c r="AN1186" s="119">
        <v>0.01</v>
      </c>
      <c r="AO1186" s="119">
        <v>0.01</v>
      </c>
      <c r="AP1186" s="119">
        <v>0.01</v>
      </c>
      <c r="AQ1186" s="119">
        <v>0.01</v>
      </c>
      <c r="AR1186" s="119">
        <v>0.02</v>
      </c>
      <c r="AS1186" s="119">
        <v>0.01</v>
      </c>
      <c r="AT1186" s="119">
        <v>0.01</v>
      </c>
      <c r="AU1186" s="119">
        <v>0.01</v>
      </c>
      <c r="AV1186" s="119">
        <v>0.01</v>
      </c>
      <c r="AW1186" s="119">
        <v>0.01</v>
      </c>
      <c r="AX1186" s="119">
        <v>0.01</v>
      </c>
      <c r="AY1186" s="119">
        <v>0.01</v>
      </c>
      <c r="AZ1186" s="119">
        <v>0.02</v>
      </c>
      <c r="BA1186" s="119">
        <v>0.02</v>
      </c>
      <c r="BB1186" s="119">
        <v>0.01</v>
      </c>
      <c r="BC1186" s="119">
        <v>0.01</v>
      </c>
    </row>
    <row r="1187" spans="1:55" ht="29.25" x14ac:dyDescent="0.45">
      <c r="A1187" s="260">
        <v>238</v>
      </c>
      <c r="B1187" s="173" t="s">
        <v>318</v>
      </c>
      <c r="C1187" s="120">
        <v>0.06</v>
      </c>
      <c r="D1187" s="120">
        <v>0.04</v>
      </c>
      <c r="E1187" s="120">
        <v>0.06</v>
      </c>
      <c r="F1187" s="120">
        <v>0.05</v>
      </c>
      <c r="G1187" s="120">
        <v>0.04</v>
      </c>
      <c r="H1187" s="120">
        <v>0.05</v>
      </c>
      <c r="I1187" s="120">
        <v>7.0000000000000007E-2</v>
      </c>
      <c r="J1187" s="120">
        <v>0.06</v>
      </c>
      <c r="K1187" s="120">
        <v>0.05</v>
      </c>
      <c r="L1187" s="120">
        <v>7.0000000000000007E-2</v>
      </c>
      <c r="M1187" s="120">
        <v>0.05</v>
      </c>
      <c r="N1187" s="120">
        <v>0.06</v>
      </c>
      <c r="O1187" s="120">
        <v>7.0000000000000007E-2</v>
      </c>
      <c r="P1187" s="120">
        <v>0.08</v>
      </c>
      <c r="Q1187" s="120">
        <v>7.0000000000000007E-2</v>
      </c>
      <c r="R1187" s="120">
        <v>0.06</v>
      </c>
      <c r="S1187" s="120">
        <v>0.06</v>
      </c>
      <c r="T1187" s="120">
        <v>7.0000000000000007E-2</v>
      </c>
      <c r="U1187" s="120">
        <v>0.06</v>
      </c>
      <c r="V1187" s="120">
        <v>7.0000000000000007E-2</v>
      </c>
      <c r="W1187" s="120">
        <v>0.06</v>
      </c>
      <c r="X1187" s="120">
        <v>0.05</v>
      </c>
      <c r="Y1187" s="120">
        <v>7.0000000000000007E-2</v>
      </c>
      <c r="Z1187" s="120">
        <v>0.06</v>
      </c>
      <c r="AA1187" s="120">
        <v>7.0000000000000007E-2</v>
      </c>
      <c r="AB1187" s="120">
        <v>0.06</v>
      </c>
      <c r="AC1187" s="120">
        <v>0.09</v>
      </c>
      <c r="AD1187" s="120">
        <v>0.05</v>
      </c>
      <c r="AE1187" s="120">
        <v>0.06</v>
      </c>
      <c r="AF1187" s="120">
        <v>7.0000000000000007E-2</v>
      </c>
      <c r="AG1187" s="120">
        <v>0.08</v>
      </c>
      <c r="AH1187" s="120">
        <v>7.0000000000000007E-2</v>
      </c>
      <c r="AI1187" s="120">
        <v>0.08</v>
      </c>
      <c r="AJ1187" s="120">
        <v>0.05</v>
      </c>
      <c r="AK1187" s="120">
        <v>0.05</v>
      </c>
      <c r="AL1187" s="120">
        <v>0.05</v>
      </c>
      <c r="AM1187" s="120">
        <v>0.06</v>
      </c>
      <c r="AN1187" s="120">
        <v>0.06</v>
      </c>
      <c r="AO1187" s="120">
        <v>7.0000000000000007E-2</v>
      </c>
      <c r="AP1187" s="120">
        <v>0.05</v>
      </c>
      <c r="AQ1187" s="120">
        <v>0.05</v>
      </c>
      <c r="AR1187" s="120">
        <v>0.05</v>
      </c>
      <c r="AS1187" s="120">
        <v>0.06</v>
      </c>
      <c r="AT1187" s="120">
        <v>0.05</v>
      </c>
      <c r="AU1187" s="120">
        <v>7.0000000000000007E-2</v>
      </c>
      <c r="AV1187" s="120">
        <v>7.0000000000000007E-2</v>
      </c>
      <c r="AW1187" s="120">
        <v>0.06</v>
      </c>
      <c r="AX1187" s="120">
        <v>0.04</v>
      </c>
      <c r="AY1187" s="120">
        <v>0.06</v>
      </c>
      <c r="AZ1187" s="120">
        <v>0.04</v>
      </c>
      <c r="BA1187" s="120">
        <v>0.05</v>
      </c>
      <c r="BB1187" s="120">
        <v>7.0000000000000007E-2</v>
      </c>
      <c r="BC1187" s="120">
        <v>7.0000000000000007E-2</v>
      </c>
    </row>
    <row r="1188" spans="1:55" x14ac:dyDescent="0.45">
      <c r="A1188" s="261">
        <v>239</v>
      </c>
      <c r="B1188" s="174" t="s">
        <v>47</v>
      </c>
      <c r="C1188" s="119">
        <v>2.36</v>
      </c>
      <c r="D1188" s="119">
        <v>2.4700000000000002</v>
      </c>
      <c r="E1188" s="119">
        <v>2.2999999999999998</v>
      </c>
      <c r="F1188" s="119">
        <v>2.38</v>
      </c>
      <c r="G1188" s="119">
        <v>2.31</v>
      </c>
      <c r="H1188" s="119">
        <v>2.54</v>
      </c>
      <c r="I1188" s="119">
        <v>2.41</v>
      </c>
      <c r="J1188" s="119">
        <v>2.89</v>
      </c>
      <c r="K1188" s="119">
        <v>2.94</v>
      </c>
      <c r="L1188" s="119">
        <v>3.09</v>
      </c>
      <c r="M1188" s="119">
        <v>2.78</v>
      </c>
      <c r="N1188" s="119">
        <v>2.41</v>
      </c>
      <c r="O1188" s="119">
        <v>2.63</v>
      </c>
      <c r="P1188" s="119">
        <v>2.67</v>
      </c>
      <c r="Q1188" s="119">
        <v>2.72</v>
      </c>
      <c r="R1188" s="119">
        <v>2.42</v>
      </c>
      <c r="S1188" s="119">
        <v>2.57</v>
      </c>
      <c r="T1188" s="119">
        <v>2.37</v>
      </c>
      <c r="U1188" s="119">
        <v>2.54</v>
      </c>
      <c r="V1188" s="119">
        <v>2.72</v>
      </c>
      <c r="W1188" s="119">
        <v>2.89</v>
      </c>
      <c r="X1188" s="119">
        <v>3.9</v>
      </c>
      <c r="Y1188" s="119">
        <v>3.3</v>
      </c>
      <c r="Z1188" s="119">
        <v>2.78</v>
      </c>
      <c r="AA1188" s="119">
        <v>3.12</v>
      </c>
      <c r="AB1188" s="119">
        <v>2.87</v>
      </c>
      <c r="AC1188" s="119">
        <v>3.18</v>
      </c>
      <c r="AD1188" s="119">
        <v>3.07</v>
      </c>
      <c r="AE1188" s="119">
        <v>2.87</v>
      </c>
      <c r="AF1188" s="119">
        <v>2.89</v>
      </c>
      <c r="AG1188" s="119">
        <v>2.7</v>
      </c>
      <c r="AH1188" s="119">
        <v>3.03</v>
      </c>
      <c r="AI1188" s="119">
        <v>3.01</v>
      </c>
      <c r="AJ1188" s="119">
        <v>3.18</v>
      </c>
      <c r="AK1188" s="119">
        <v>2.85</v>
      </c>
      <c r="AL1188" s="119">
        <v>2.87</v>
      </c>
      <c r="AM1188" s="119">
        <v>3.15</v>
      </c>
      <c r="AN1188" s="119">
        <v>2.87</v>
      </c>
      <c r="AO1188" s="119">
        <v>2.81</v>
      </c>
      <c r="AP1188" s="119">
        <v>2.89</v>
      </c>
      <c r="AQ1188" s="119">
        <v>2.74</v>
      </c>
      <c r="AR1188" s="119">
        <v>2.84</v>
      </c>
      <c r="AS1188" s="119">
        <v>2.87</v>
      </c>
      <c r="AT1188" s="119">
        <v>2.84</v>
      </c>
      <c r="AU1188" s="119">
        <v>2.77</v>
      </c>
      <c r="AV1188" s="119">
        <v>3.3</v>
      </c>
      <c r="AW1188" s="119">
        <v>3.58</v>
      </c>
      <c r="AX1188" s="119">
        <v>2.5499999999999998</v>
      </c>
      <c r="AY1188" s="119">
        <v>3.23</v>
      </c>
      <c r="AZ1188" s="119">
        <v>3.05</v>
      </c>
      <c r="BA1188" s="119">
        <v>2.76</v>
      </c>
      <c r="BB1188" s="119">
        <v>2.91</v>
      </c>
      <c r="BC1188" s="119">
        <v>3.27</v>
      </c>
    </row>
    <row r="1189" spans="1:55" ht="29.25" x14ac:dyDescent="0.45">
      <c r="A1189" s="260">
        <v>240</v>
      </c>
      <c r="B1189" s="173" t="s">
        <v>319</v>
      </c>
      <c r="C1189" s="120">
        <v>0.37</v>
      </c>
      <c r="D1189" s="120">
        <v>0.37</v>
      </c>
      <c r="E1189" s="120">
        <v>0.35</v>
      </c>
      <c r="F1189" s="120">
        <v>0.42</v>
      </c>
      <c r="G1189" s="120">
        <v>0.38</v>
      </c>
      <c r="H1189" s="120">
        <v>0.39</v>
      </c>
      <c r="I1189" s="120">
        <v>0.39</v>
      </c>
      <c r="J1189" s="120">
        <v>0.45</v>
      </c>
      <c r="K1189" s="120">
        <v>0.41</v>
      </c>
      <c r="L1189" s="120">
        <v>0.4</v>
      </c>
      <c r="M1189" s="120">
        <v>0.34</v>
      </c>
      <c r="N1189" s="120">
        <v>0.35</v>
      </c>
      <c r="O1189" s="120">
        <v>0.36</v>
      </c>
      <c r="P1189" s="120">
        <v>0.43</v>
      </c>
      <c r="Q1189" s="120">
        <v>0.47</v>
      </c>
      <c r="R1189" s="120">
        <v>0.48</v>
      </c>
      <c r="S1189" s="120">
        <v>0.48</v>
      </c>
      <c r="T1189" s="120">
        <v>0.47</v>
      </c>
      <c r="U1189" s="120">
        <v>0.44</v>
      </c>
      <c r="V1189" s="120">
        <v>0.42</v>
      </c>
      <c r="W1189" s="120">
        <v>0.37</v>
      </c>
      <c r="X1189" s="120">
        <v>0.37</v>
      </c>
      <c r="Y1189" s="120">
        <v>0.41</v>
      </c>
      <c r="Z1189" s="120">
        <v>0.4</v>
      </c>
      <c r="AA1189" s="120">
        <v>0.39</v>
      </c>
      <c r="AB1189" s="120">
        <v>0.38</v>
      </c>
      <c r="AC1189" s="120">
        <v>0.47</v>
      </c>
      <c r="AD1189" s="120">
        <v>0.54</v>
      </c>
      <c r="AE1189" s="120">
        <v>0.56999999999999995</v>
      </c>
      <c r="AF1189" s="120">
        <v>0.53</v>
      </c>
      <c r="AG1189" s="120">
        <v>0.5</v>
      </c>
      <c r="AH1189" s="120">
        <v>0.41</v>
      </c>
      <c r="AI1189" s="120">
        <v>0.42</v>
      </c>
      <c r="AJ1189" s="120">
        <v>0.5</v>
      </c>
      <c r="AK1189" s="120">
        <v>0.45</v>
      </c>
      <c r="AL1189" s="120">
        <v>0.53</v>
      </c>
      <c r="AM1189" s="120">
        <v>0.64</v>
      </c>
      <c r="AN1189" s="120">
        <v>0.69</v>
      </c>
      <c r="AO1189" s="120">
        <v>0.66</v>
      </c>
      <c r="AP1189" s="120">
        <v>0.64</v>
      </c>
      <c r="AQ1189" s="120">
        <v>0.57999999999999996</v>
      </c>
      <c r="AR1189" s="120">
        <v>0.6</v>
      </c>
      <c r="AS1189" s="120">
        <v>0.54</v>
      </c>
      <c r="AT1189" s="120">
        <v>0.49</v>
      </c>
      <c r="AU1189" s="120">
        <v>0.7</v>
      </c>
      <c r="AV1189" s="120">
        <v>0.54</v>
      </c>
      <c r="AW1189" s="120">
        <v>0.49</v>
      </c>
      <c r="AX1189" s="120">
        <v>0.56999999999999995</v>
      </c>
      <c r="AY1189" s="120">
        <v>0.57999999999999996</v>
      </c>
      <c r="AZ1189" s="120">
        <v>0.61</v>
      </c>
      <c r="BA1189" s="120">
        <v>0.61</v>
      </c>
      <c r="BB1189" s="120">
        <v>0.64</v>
      </c>
      <c r="BC1189" s="120">
        <v>0.59</v>
      </c>
    </row>
    <row r="1190" spans="1:55" x14ac:dyDescent="0.45">
      <c r="A1190" s="261">
        <v>241</v>
      </c>
      <c r="B1190" s="174" t="s">
        <v>94</v>
      </c>
      <c r="C1190" s="119">
        <v>0.22</v>
      </c>
      <c r="D1190" s="119">
        <v>0.2</v>
      </c>
      <c r="E1190" s="119">
        <v>0.2</v>
      </c>
      <c r="F1190" s="119">
        <v>0.19</v>
      </c>
      <c r="G1190" s="119">
        <v>0.2</v>
      </c>
      <c r="H1190" s="119">
        <v>0.17</v>
      </c>
      <c r="I1190" s="119">
        <v>0.18</v>
      </c>
      <c r="J1190" s="119">
        <v>0.21</v>
      </c>
      <c r="K1190" s="119">
        <v>0.17</v>
      </c>
      <c r="L1190" s="119">
        <v>0.22</v>
      </c>
      <c r="M1190" s="119">
        <v>0.18</v>
      </c>
      <c r="N1190" s="119">
        <v>0.17</v>
      </c>
      <c r="O1190" s="119">
        <v>0.18</v>
      </c>
      <c r="P1190" s="119">
        <v>0.18</v>
      </c>
      <c r="Q1190" s="119">
        <v>0.15</v>
      </c>
      <c r="R1190" s="119">
        <v>0.15</v>
      </c>
      <c r="S1190" s="119">
        <v>0.16</v>
      </c>
      <c r="T1190" s="119">
        <v>0.17</v>
      </c>
      <c r="U1190" s="119">
        <v>0.21</v>
      </c>
      <c r="V1190" s="119">
        <v>0.2</v>
      </c>
      <c r="W1190" s="119">
        <v>0.2</v>
      </c>
      <c r="X1190" s="119">
        <v>0.21</v>
      </c>
      <c r="Y1190" s="119">
        <v>0.2</v>
      </c>
      <c r="Z1190" s="119">
        <v>0.17</v>
      </c>
      <c r="AA1190" s="119">
        <v>0.2</v>
      </c>
      <c r="AB1190" s="119">
        <v>0.19</v>
      </c>
      <c r="AC1190" s="119">
        <v>0.17</v>
      </c>
      <c r="AD1190" s="119">
        <v>0.18</v>
      </c>
      <c r="AE1190" s="119">
        <v>0.17</v>
      </c>
      <c r="AF1190" s="119">
        <v>0.22</v>
      </c>
      <c r="AG1190" s="119">
        <v>0.17</v>
      </c>
      <c r="AH1190" s="119">
        <v>0.17</v>
      </c>
      <c r="AI1190" s="119">
        <v>0.18</v>
      </c>
      <c r="AJ1190" s="119">
        <v>0.16</v>
      </c>
      <c r="AK1190" s="119">
        <v>0.17</v>
      </c>
      <c r="AL1190" s="119">
        <v>0.19</v>
      </c>
      <c r="AM1190" s="119">
        <v>0.22</v>
      </c>
      <c r="AN1190" s="119">
        <v>0.23</v>
      </c>
      <c r="AO1190" s="119">
        <v>0.18</v>
      </c>
      <c r="AP1190" s="119">
        <v>0.19</v>
      </c>
      <c r="AQ1190" s="119">
        <v>0.19</v>
      </c>
      <c r="AR1190" s="119">
        <v>0.19</v>
      </c>
      <c r="AS1190" s="119">
        <v>0.19</v>
      </c>
      <c r="AT1190" s="119">
        <v>0.2</v>
      </c>
      <c r="AU1190" s="119">
        <v>0.2</v>
      </c>
      <c r="AV1190" s="119">
        <v>0.17</v>
      </c>
      <c r="AW1190" s="119">
        <v>0.17</v>
      </c>
      <c r="AX1190" s="119">
        <v>0.16</v>
      </c>
      <c r="AY1190" s="119">
        <v>0.17</v>
      </c>
      <c r="AZ1190" s="119">
        <v>0.19</v>
      </c>
      <c r="BA1190" s="119">
        <v>0.21</v>
      </c>
      <c r="BB1190" s="119">
        <v>0.18</v>
      </c>
      <c r="BC1190" s="119">
        <v>0.16</v>
      </c>
    </row>
    <row r="1191" spans="1:55" ht="54.75" x14ac:dyDescent="0.45">
      <c r="A1191" s="260">
        <v>242</v>
      </c>
      <c r="B1191" s="173" t="s">
        <v>320</v>
      </c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20">
        <v>0</v>
      </c>
      <c r="P1191" s="120">
        <v>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16"/>
      <c r="AB1191" s="116"/>
      <c r="AC1191" s="116"/>
      <c r="AD1191" s="116"/>
      <c r="AE1191" s="120">
        <v>0</v>
      </c>
      <c r="AF1191" s="120">
        <v>0</v>
      </c>
      <c r="AG1191" s="120">
        <v>0</v>
      </c>
      <c r="AH1191" s="120">
        <v>0</v>
      </c>
      <c r="AI1191" s="120">
        <v>0</v>
      </c>
      <c r="AJ1191" s="120">
        <v>0</v>
      </c>
      <c r="AK1191" s="120">
        <v>0</v>
      </c>
      <c r="AL1191" s="120">
        <v>0</v>
      </c>
      <c r="AM1191" s="116"/>
      <c r="AN1191" s="116"/>
      <c r="AO1191" s="116"/>
      <c r="AP1191" s="116"/>
      <c r="AQ1191" s="116"/>
      <c r="AR1191" s="116"/>
      <c r="AS1191" s="116"/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16"/>
      <c r="AZ1191" s="116"/>
      <c r="BA1191" s="116"/>
      <c r="BB1191" s="116"/>
      <c r="BC1191" s="116"/>
    </row>
    <row r="1192" spans="1:55" ht="29.25" x14ac:dyDescent="0.45">
      <c r="A1192" s="261">
        <v>243</v>
      </c>
      <c r="B1192" s="174" t="s">
        <v>321</v>
      </c>
      <c r="C1192" s="119">
        <v>0.02</v>
      </c>
      <c r="D1192" s="119">
        <v>0.09</v>
      </c>
      <c r="E1192" s="119">
        <v>0.04</v>
      </c>
      <c r="F1192" s="119">
        <v>0.03</v>
      </c>
      <c r="G1192" s="119">
        <v>0.01</v>
      </c>
      <c r="H1192" s="119">
        <v>0.04</v>
      </c>
      <c r="I1192" s="119">
        <v>0.03</v>
      </c>
      <c r="J1192" s="119">
        <v>0.03</v>
      </c>
      <c r="K1192" s="119">
        <v>0.05</v>
      </c>
      <c r="L1192" s="119">
        <v>0.01</v>
      </c>
      <c r="M1192" s="119">
        <v>0.02</v>
      </c>
      <c r="N1192" s="119">
        <v>0.03</v>
      </c>
      <c r="O1192" s="119">
        <v>0.01</v>
      </c>
      <c r="P1192" s="119">
        <v>0.02</v>
      </c>
      <c r="Q1192" s="119">
        <v>0.01</v>
      </c>
      <c r="R1192" s="119">
        <v>0.02</v>
      </c>
      <c r="S1192" s="119">
        <v>0.03</v>
      </c>
      <c r="T1192" s="119">
        <v>0.02</v>
      </c>
      <c r="U1192" s="119">
        <v>0.02</v>
      </c>
      <c r="V1192" s="119">
        <v>0.01</v>
      </c>
      <c r="W1192" s="119">
        <v>0.02</v>
      </c>
      <c r="X1192" s="119">
        <v>0.02</v>
      </c>
      <c r="Y1192" s="119">
        <v>0.01</v>
      </c>
      <c r="Z1192" s="119">
        <v>0.01</v>
      </c>
      <c r="AA1192" s="119">
        <v>0.02</v>
      </c>
      <c r="AB1192" s="119">
        <v>0.01</v>
      </c>
      <c r="AC1192" s="119">
        <v>0.02</v>
      </c>
      <c r="AD1192" s="119">
        <v>0.01</v>
      </c>
      <c r="AE1192" s="119">
        <v>0.02</v>
      </c>
      <c r="AF1192" s="119">
        <v>0.03</v>
      </c>
      <c r="AG1192" s="119">
        <v>0.02</v>
      </c>
      <c r="AH1192" s="119">
        <v>0.03</v>
      </c>
      <c r="AI1192" s="119">
        <v>0.03</v>
      </c>
      <c r="AJ1192" s="119">
        <v>0.06</v>
      </c>
      <c r="AK1192" s="119">
        <v>0.04</v>
      </c>
      <c r="AL1192" s="119">
        <v>0.04</v>
      </c>
      <c r="AM1192" s="119">
        <v>0.03</v>
      </c>
      <c r="AN1192" s="119">
        <v>0.03</v>
      </c>
      <c r="AO1192" s="119">
        <v>0.03</v>
      </c>
      <c r="AP1192" s="119">
        <v>0.01</v>
      </c>
      <c r="AQ1192" s="119">
        <v>0.02</v>
      </c>
      <c r="AR1192" s="119">
        <v>0.02</v>
      </c>
      <c r="AS1192" s="119">
        <v>0.02</v>
      </c>
      <c r="AT1192" s="119">
        <v>0.02</v>
      </c>
      <c r="AU1192" s="119">
        <v>0.05</v>
      </c>
      <c r="AV1192" s="119">
        <v>0.02</v>
      </c>
      <c r="AW1192" s="119">
        <v>0.03</v>
      </c>
      <c r="AX1192" s="119">
        <v>0.03</v>
      </c>
      <c r="AY1192" s="119">
        <v>0.03</v>
      </c>
      <c r="AZ1192" s="119">
        <v>0.02</v>
      </c>
      <c r="BA1192" s="119">
        <v>0.05</v>
      </c>
      <c r="BB1192" s="119">
        <v>0.05</v>
      </c>
      <c r="BC1192" s="119">
        <v>0.04</v>
      </c>
    </row>
    <row r="1193" spans="1:55" ht="80.25" x14ac:dyDescent="0.45">
      <c r="A1193" s="260">
        <v>244</v>
      </c>
      <c r="B1193" s="173" t="s">
        <v>389</v>
      </c>
      <c r="C1193" s="116"/>
      <c r="D1193" s="120">
        <v>0</v>
      </c>
      <c r="E1193" s="120">
        <v>0.02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16"/>
      <c r="AB1193" s="116"/>
      <c r="AC1193" s="116"/>
      <c r="AD1193" s="120">
        <v>0</v>
      </c>
      <c r="AE1193" s="120">
        <v>0.01</v>
      </c>
      <c r="AF1193" s="120">
        <v>0</v>
      </c>
      <c r="AG1193" s="120">
        <v>0</v>
      </c>
      <c r="AH1193" s="120">
        <v>0</v>
      </c>
      <c r="AI1193" s="120">
        <v>0</v>
      </c>
      <c r="AJ1193" s="120">
        <v>0</v>
      </c>
      <c r="AK1193" s="120">
        <v>0</v>
      </c>
      <c r="AL1193" s="120">
        <v>0</v>
      </c>
      <c r="AM1193" s="120">
        <v>0</v>
      </c>
      <c r="AN1193" s="120">
        <v>0</v>
      </c>
      <c r="AO1193" s="120">
        <v>0</v>
      </c>
      <c r="AP1193" s="120">
        <v>0.01</v>
      </c>
      <c r="AQ1193" s="120">
        <v>0</v>
      </c>
      <c r="AR1193" s="120">
        <v>0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</row>
    <row r="1194" spans="1:55" x14ac:dyDescent="0.45">
      <c r="A1194" s="261">
        <v>245</v>
      </c>
      <c r="B1194" s="174" t="s">
        <v>322</v>
      </c>
      <c r="C1194" s="119">
        <v>7.0000000000000007E-2</v>
      </c>
      <c r="D1194" s="119">
        <v>7.0000000000000007E-2</v>
      </c>
      <c r="E1194" s="119">
        <v>0.06</v>
      </c>
      <c r="F1194" s="119">
        <v>0.06</v>
      </c>
      <c r="G1194" s="119">
        <v>0.06</v>
      </c>
      <c r="H1194" s="119">
        <v>7.0000000000000007E-2</v>
      </c>
      <c r="I1194" s="119">
        <v>0.08</v>
      </c>
      <c r="J1194" s="119">
        <v>7.0000000000000007E-2</v>
      </c>
      <c r="K1194" s="119">
        <v>0.06</v>
      </c>
      <c r="L1194" s="119">
        <v>0.06</v>
      </c>
      <c r="M1194" s="119">
        <v>0.06</v>
      </c>
      <c r="N1194" s="119">
        <v>0.06</v>
      </c>
      <c r="O1194" s="119">
        <v>7.0000000000000007E-2</v>
      </c>
      <c r="P1194" s="119">
        <v>0.05</v>
      </c>
      <c r="Q1194" s="119">
        <v>0.06</v>
      </c>
      <c r="R1194" s="119">
        <v>0.06</v>
      </c>
      <c r="S1194" s="119">
        <v>0.05</v>
      </c>
      <c r="T1194" s="119">
        <v>0.06</v>
      </c>
      <c r="U1194" s="119">
        <v>0.08</v>
      </c>
      <c r="V1194" s="119">
        <v>0.05</v>
      </c>
      <c r="W1194" s="119">
        <v>0.05</v>
      </c>
      <c r="X1194" s="119">
        <v>7.0000000000000007E-2</v>
      </c>
      <c r="Y1194" s="119">
        <v>0.09</v>
      </c>
      <c r="Z1194" s="119">
        <v>0.09</v>
      </c>
      <c r="AA1194" s="119">
        <v>0.09</v>
      </c>
      <c r="AB1194" s="119">
        <v>0.06</v>
      </c>
      <c r="AC1194" s="119">
        <v>0.08</v>
      </c>
      <c r="AD1194" s="119">
        <v>0.13</v>
      </c>
      <c r="AE1194" s="119">
        <v>7.0000000000000007E-2</v>
      </c>
      <c r="AF1194" s="119">
        <v>0.06</v>
      </c>
      <c r="AG1194" s="119">
        <v>0.05</v>
      </c>
      <c r="AH1194" s="119">
        <v>7.0000000000000007E-2</v>
      </c>
      <c r="AI1194" s="119">
        <v>7.0000000000000007E-2</v>
      </c>
      <c r="AJ1194" s="119">
        <v>0.06</v>
      </c>
      <c r="AK1194" s="119">
        <v>0.06</v>
      </c>
      <c r="AL1194" s="119">
        <v>0.1</v>
      </c>
      <c r="AM1194" s="119">
        <v>7.0000000000000007E-2</v>
      </c>
      <c r="AN1194" s="119">
        <v>7.0000000000000007E-2</v>
      </c>
      <c r="AO1194" s="119">
        <v>0.08</v>
      </c>
      <c r="AP1194" s="119">
        <v>7.0000000000000007E-2</v>
      </c>
      <c r="AQ1194" s="119">
        <v>7.0000000000000007E-2</v>
      </c>
      <c r="AR1194" s="119">
        <v>7.0000000000000007E-2</v>
      </c>
      <c r="AS1194" s="119">
        <v>7.0000000000000007E-2</v>
      </c>
      <c r="AT1194" s="119">
        <v>0.06</v>
      </c>
      <c r="AU1194" s="119">
        <v>0.06</v>
      </c>
      <c r="AV1194" s="119">
        <v>0.11</v>
      </c>
      <c r="AW1194" s="119">
        <v>0.08</v>
      </c>
      <c r="AX1194" s="119">
        <v>0.08</v>
      </c>
      <c r="AY1194" s="119">
        <v>0.05</v>
      </c>
      <c r="AZ1194" s="119">
        <v>7.0000000000000007E-2</v>
      </c>
      <c r="BA1194" s="119">
        <v>0.06</v>
      </c>
      <c r="BB1194" s="119">
        <v>0.06</v>
      </c>
      <c r="BC1194" s="119">
        <v>0.09</v>
      </c>
    </row>
    <row r="1195" spans="1:55" x14ac:dyDescent="0.45">
      <c r="A1195" s="260">
        <v>246</v>
      </c>
      <c r="B1195" s="173" t="s">
        <v>323</v>
      </c>
      <c r="C1195" s="120">
        <v>0</v>
      </c>
      <c r="D1195" s="120">
        <v>0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>
        <v>0</v>
      </c>
      <c r="AB1195" s="120">
        <v>0</v>
      </c>
      <c r="AC1195" s="120">
        <v>0</v>
      </c>
      <c r="AD1195" s="120">
        <v>0</v>
      </c>
      <c r="AE1195" s="120">
        <v>0</v>
      </c>
      <c r="AF1195" s="120">
        <v>0</v>
      </c>
      <c r="AG1195" s="120">
        <v>0</v>
      </c>
      <c r="AH1195" s="120">
        <v>0</v>
      </c>
      <c r="AI1195" s="120">
        <v>0</v>
      </c>
      <c r="AJ1195" s="120">
        <v>0</v>
      </c>
      <c r="AK1195" s="120">
        <v>0</v>
      </c>
      <c r="AL1195" s="120">
        <v>0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</row>
    <row r="1196" spans="1:55" x14ac:dyDescent="0.45">
      <c r="A1196" s="261">
        <v>247</v>
      </c>
      <c r="B1196" s="174" t="s">
        <v>324</v>
      </c>
      <c r="C1196" s="119">
        <v>0.01</v>
      </c>
      <c r="D1196" s="119">
        <v>0.02</v>
      </c>
      <c r="E1196" s="119">
        <v>0.02</v>
      </c>
      <c r="F1196" s="119">
        <v>0.02</v>
      </c>
      <c r="G1196" s="119">
        <v>0.01</v>
      </c>
      <c r="H1196" s="119">
        <v>0.01</v>
      </c>
      <c r="I1196" s="119">
        <v>0.01</v>
      </c>
      <c r="J1196" s="119">
        <v>0.02</v>
      </c>
      <c r="K1196" s="119">
        <v>0.02</v>
      </c>
      <c r="L1196" s="119">
        <v>0.01</v>
      </c>
      <c r="M1196" s="119">
        <v>0.01</v>
      </c>
      <c r="N1196" s="119">
        <v>0.01</v>
      </c>
      <c r="O1196" s="119">
        <v>0.03</v>
      </c>
      <c r="P1196" s="119">
        <v>0.01</v>
      </c>
      <c r="Q1196" s="119">
        <v>0.01</v>
      </c>
      <c r="R1196" s="119">
        <v>0.01</v>
      </c>
      <c r="S1196" s="119">
        <v>0.02</v>
      </c>
      <c r="T1196" s="119">
        <v>0.01</v>
      </c>
      <c r="U1196" s="119">
        <v>0.02</v>
      </c>
      <c r="V1196" s="119">
        <v>0.02</v>
      </c>
      <c r="W1196" s="119">
        <v>0.02</v>
      </c>
      <c r="X1196" s="119">
        <v>0.01</v>
      </c>
      <c r="Y1196" s="119">
        <v>0.03</v>
      </c>
      <c r="Z1196" s="119">
        <v>0.01</v>
      </c>
      <c r="AA1196" s="119">
        <v>0.01</v>
      </c>
      <c r="AB1196" s="119">
        <v>0.01</v>
      </c>
      <c r="AC1196" s="119">
        <v>0.01</v>
      </c>
      <c r="AD1196" s="119">
        <v>0.01</v>
      </c>
      <c r="AE1196" s="119">
        <v>0.01</v>
      </c>
      <c r="AF1196" s="119">
        <v>0.01</v>
      </c>
      <c r="AG1196" s="119">
        <v>0.01</v>
      </c>
      <c r="AH1196" s="119">
        <v>0.01</v>
      </c>
      <c r="AI1196" s="119">
        <v>0.01</v>
      </c>
      <c r="AJ1196" s="119">
        <v>0.01</v>
      </c>
      <c r="AK1196" s="119">
        <v>0.01</v>
      </c>
      <c r="AL1196" s="119">
        <v>0.01</v>
      </c>
      <c r="AM1196" s="119">
        <v>0.01</v>
      </c>
      <c r="AN1196" s="119">
        <v>0.02</v>
      </c>
      <c r="AO1196" s="119">
        <v>0.02</v>
      </c>
      <c r="AP1196" s="119">
        <v>0.01</v>
      </c>
      <c r="AQ1196" s="119">
        <v>0.02</v>
      </c>
      <c r="AR1196" s="119">
        <v>0.01</v>
      </c>
      <c r="AS1196" s="119">
        <v>0.02</v>
      </c>
      <c r="AT1196" s="119">
        <v>0.02</v>
      </c>
      <c r="AU1196" s="119">
        <v>0.02</v>
      </c>
      <c r="AV1196" s="119">
        <v>0.02</v>
      </c>
      <c r="AW1196" s="119">
        <v>0.02</v>
      </c>
      <c r="AX1196" s="119">
        <v>0.02</v>
      </c>
      <c r="AY1196" s="119">
        <v>0.02</v>
      </c>
      <c r="AZ1196" s="119">
        <v>0.01</v>
      </c>
      <c r="BA1196" s="119">
        <v>0.03</v>
      </c>
      <c r="BB1196" s="119">
        <v>0.01</v>
      </c>
      <c r="BC1196" s="119">
        <v>0.02</v>
      </c>
    </row>
    <row r="1197" spans="1:55" x14ac:dyDescent="0.45">
      <c r="A1197" s="260">
        <v>248</v>
      </c>
      <c r="B1197" s="173" t="s">
        <v>325</v>
      </c>
      <c r="C1197" s="120">
        <v>0.46</v>
      </c>
      <c r="D1197" s="120">
        <v>0.2</v>
      </c>
      <c r="E1197" s="120">
        <v>0.14000000000000001</v>
      </c>
      <c r="F1197" s="120">
        <v>0.15</v>
      </c>
      <c r="G1197" s="120">
        <v>0.12</v>
      </c>
      <c r="H1197" s="120">
        <v>0.14000000000000001</v>
      </c>
      <c r="I1197" s="120">
        <v>0.27</v>
      </c>
      <c r="J1197" s="120">
        <v>0.14000000000000001</v>
      </c>
      <c r="K1197" s="120">
        <v>0.27</v>
      </c>
      <c r="L1197" s="120">
        <v>0.16</v>
      </c>
      <c r="M1197" s="120">
        <v>0.14000000000000001</v>
      </c>
      <c r="N1197" s="120">
        <v>0.15</v>
      </c>
      <c r="O1197" s="120">
        <v>0.16</v>
      </c>
      <c r="P1197" s="120">
        <v>0.31</v>
      </c>
      <c r="Q1197" s="120">
        <v>0.21</v>
      </c>
      <c r="R1197" s="120">
        <v>0.14000000000000001</v>
      </c>
      <c r="S1197" s="120">
        <v>0.14000000000000001</v>
      </c>
      <c r="T1197" s="120">
        <v>0.11</v>
      </c>
      <c r="U1197" s="120">
        <v>0.13</v>
      </c>
      <c r="V1197" s="120">
        <v>0.13</v>
      </c>
      <c r="W1197" s="120">
        <v>0.17</v>
      </c>
      <c r="X1197" s="120">
        <v>0.14000000000000001</v>
      </c>
      <c r="Y1197" s="120">
        <v>0.19</v>
      </c>
      <c r="Z1197" s="120">
        <v>0.16</v>
      </c>
      <c r="AA1197" s="120">
        <v>0.14000000000000001</v>
      </c>
      <c r="AB1197" s="120">
        <v>0.31</v>
      </c>
      <c r="AC1197" s="120">
        <v>0.17</v>
      </c>
      <c r="AD1197" s="120">
        <v>0.1</v>
      </c>
      <c r="AE1197" s="120">
        <v>0.1</v>
      </c>
      <c r="AF1197" s="120">
        <v>0.1</v>
      </c>
      <c r="AG1197" s="120">
        <v>7.0000000000000007E-2</v>
      </c>
      <c r="AH1197" s="120">
        <v>0.12</v>
      </c>
      <c r="AI1197" s="120">
        <v>0.11</v>
      </c>
      <c r="AJ1197" s="120">
        <v>0.11</v>
      </c>
      <c r="AK1197" s="120">
        <v>0.13</v>
      </c>
      <c r="AL1197" s="120">
        <v>0.12</v>
      </c>
      <c r="AM1197" s="120">
        <v>0.09</v>
      </c>
      <c r="AN1197" s="120">
        <v>0.26</v>
      </c>
      <c r="AO1197" s="120">
        <v>0.11</v>
      </c>
      <c r="AP1197" s="120">
        <v>0.09</v>
      </c>
      <c r="AQ1197" s="120">
        <v>0.12</v>
      </c>
      <c r="AR1197" s="120">
        <v>0.08</v>
      </c>
      <c r="AS1197" s="120">
        <v>0.14000000000000001</v>
      </c>
      <c r="AT1197" s="120">
        <v>0.13</v>
      </c>
      <c r="AU1197" s="120">
        <v>0.13</v>
      </c>
      <c r="AV1197" s="120">
        <v>0.13</v>
      </c>
      <c r="AW1197" s="120">
        <v>0.13</v>
      </c>
      <c r="AX1197" s="120">
        <v>0.14000000000000001</v>
      </c>
      <c r="AY1197" s="120">
        <v>0.14000000000000001</v>
      </c>
      <c r="AZ1197" s="120">
        <v>0.4</v>
      </c>
      <c r="BA1197" s="120">
        <v>0.18</v>
      </c>
      <c r="BB1197" s="120">
        <v>0.13</v>
      </c>
      <c r="BC1197" s="120">
        <v>0.11</v>
      </c>
    </row>
    <row r="1198" spans="1:55" x14ac:dyDescent="0.45">
      <c r="A1198" s="261">
        <v>249</v>
      </c>
      <c r="B1198" s="174" t="s">
        <v>326</v>
      </c>
      <c r="C1198" s="119">
        <v>0.01</v>
      </c>
      <c r="D1198" s="119">
        <v>0.01</v>
      </c>
      <c r="E1198" s="119">
        <v>0.01</v>
      </c>
      <c r="F1198" s="119">
        <v>0.01</v>
      </c>
      <c r="G1198" s="119">
        <v>0.01</v>
      </c>
      <c r="H1198" s="119">
        <v>0.01</v>
      </c>
      <c r="I1198" s="119">
        <v>0.01</v>
      </c>
      <c r="J1198" s="119">
        <v>0.01</v>
      </c>
      <c r="K1198" s="119">
        <v>0.01</v>
      </c>
      <c r="L1198" s="119">
        <v>0.01</v>
      </c>
      <c r="M1198" s="119">
        <v>0.01</v>
      </c>
      <c r="N1198" s="119">
        <v>0.01</v>
      </c>
      <c r="O1198" s="119">
        <v>0.01</v>
      </c>
      <c r="P1198" s="119">
        <v>0.03</v>
      </c>
      <c r="Q1198" s="119">
        <v>0.01</v>
      </c>
      <c r="R1198" s="119">
        <v>0.01</v>
      </c>
      <c r="S1198" s="119">
        <v>0.01</v>
      </c>
      <c r="T1198" s="119">
        <v>0.01</v>
      </c>
      <c r="U1198" s="119">
        <v>0.01</v>
      </c>
      <c r="V1198" s="119">
        <v>0.01</v>
      </c>
      <c r="W1198" s="119">
        <v>0.01</v>
      </c>
      <c r="X1198" s="119">
        <v>0.01</v>
      </c>
      <c r="Y1198" s="119">
        <v>0.01</v>
      </c>
      <c r="Z1198" s="119">
        <v>0.01</v>
      </c>
      <c r="AA1198" s="119">
        <v>0.01</v>
      </c>
      <c r="AB1198" s="119">
        <v>0</v>
      </c>
      <c r="AC1198" s="119">
        <v>0.01</v>
      </c>
      <c r="AD1198" s="119">
        <v>0.01</v>
      </c>
      <c r="AE1198" s="119">
        <v>0.01</v>
      </c>
      <c r="AF1198" s="119">
        <v>0.01</v>
      </c>
      <c r="AG1198" s="119">
        <v>0.01</v>
      </c>
      <c r="AH1198" s="119">
        <v>0.01</v>
      </c>
      <c r="AI1198" s="119">
        <v>0.01</v>
      </c>
      <c r="AJ1198" s="119">
        <v>0.01</v>
      </c>
      <c r="AK1198" s="119">
        <v>0.01</v>
      </c>
      <c r="AL1198" s="119">
        <v>0.01</v>
      </c>
      <c r="AM1198" s="119">
        <v>0.01</v>
      </c>
      <c r="AN1198" s="119">
        <v>0.01</v>
      </c>
      <c r="AO1198" s="119">
        <v>0.01</v>
      </c>
      <c r="AP1198" s="119">
        <v>0.01</v>
      </c>
      <c r="AQ1198" s="119">
        <v>0.01</v>
      </c>
      <c r="AR1198" s="119">
        <v>0.01</v>
      </c>
      <c r="AS1198" s="119">
        <v>0.01</v>
      </c>
      <c r="AT1198" s="119">
        <v>0.01</v>
      </c>
      <c r="AU1198" s="119">
        <v>0.01</v>
      </c>
      <c r="AV1198" s="119">
        <v>0.01</v>
      </c>
      <c r="AW1198" s="119">
        <v>0.01</v>
      </c>
      <c r="AX1198" s="119">
        <v>0.01</v>
      </c>
      <c r="AY1198" s="119">
        <v>0.01</v>
      </c>
      <c r="AZ1198" s="119">
        <v>0.01</v>
      </c>
      <c r="BA1198" s="119">
        <v>0.01</v>
      </c>
      <c r="BB1198" s="119">
        <v>0.01</v>
      </c>
      <c r="BC1198" s="119">
        <v>0.01</v>
      </c>
    </row>
    <row r="1199" spans="1:55" x14ac:dyDescent="0.45">
      <c r="A1199" s="260">
        <v>250</v>
      </c>
      <c r="B1199" s="173" t="s">
        <v>327</v>
      </c>
      <c r="C1199" s="120">
        <v>0.06</v>
      </c>
      <c r="D1199" s="120">
        <v>7.0000000000000007E-2</v>
      </c>
      <c r="E1199" s="120">
        <v>7.0000000000000007E-2</v>
      </c>
      <c r="F1199" s="120">
        <v>0.06</v>
      </c>
      <c r="G1199" s="120">
        <v>0.06</v>
      </c>
      <c r="H1199" s="120">
        <v>0.06</v>
      </c>
      <c r="I1199" s="120">
        <v>0.06</v>
      </c>
      <c r="J1199" s="120">
        <v>0.06</v>
      </c>
      <c r="K1199" s="120">
        <v>0.06</v>
      </c>
      <c r="L1199" s="120">
        <v>0.05</v>
      </c>
      <c r="M1199" s="120">
        <v>0.04</v>
      </c>
      <c r="N1199" s="120">
        <v>0.05</v>
      </c>
      <c r="O1199" s="120">
        <v>0.05</v>
      </c>
      <c r="P1199" s="120">
        <v>0.05</v>
      </c>
      <c r="Q1199" s="120">
        <v>0.06</v>
      </c>
      <c r="R1199" s="120">
        <v>0.06</v>
      </c>
      <c r="S1199" s="120">
        <v>0.06</v>
      </c>
      <c r="T1199" s="120">
        <v>7.0000000000000007E-2</v>
      </c>
      <c r="U1199" s="120">
        <v>0.06</v>
      </c>
      <c r="V1199" s="120">
        <v>0.06</v>
      </c>
      <c r="W1199" s="120">
        <v>0.05</v>
      </c>
      <c r="X1199" s="120">
        <v>0.06</v>
      </c>
      <c r="Y1199" s="120">
        <v>7.0000000000000007E-2</v>
      </c>
      <c r="Z1199" s="120">
        <v>0.06</v>
      </c>
      <c r="AA1199" s="120">
        <v>0.05</v>
      </c>
      <c r="AB1199" s="120">
        <v>0.06</v>
      </c>
      <c r="AC1199" s="120">
        <v>0.05</v>
      </c>
      <c r="AD1199" s="120">
        <v>7.0000000000000007E-2</v>
      </c>
      <c r="AE1199" s="120">
        <v>0.05</v>
      </c>
      <c r="AF1199" s="120">
        <v>0.06</v>
      </c>
      <c r="AG1199" s="120">
        <v>0.06</v>
      </c>
      <c r="AH1199" s="120">
        <v>0.06</v>
      </c>
      <c r="AI1199" s="120">
        <v>0.06</v>
      </c>
      <c r="AJ1199" s="120">
        <v>0.05</v>
      </c>
      <c r="AK1199" s="120">
        <v>0.05</v>
      </c>
      <c r="AL1199" s="120">
        <v>0.06</v>
      </c>
      <c r="AM1199" s="120">
        <v>0.05</v>
      </c>
      <c r="AN1199" s="120">
        <v>0.05</v>
      </c>
      <c r="AO1199" s="120">
        <v>0.06</v>
      </c>
      <c r="AP1199" s="120">
        <v>0.06</v>
      </c>
      <c r="AQ1199" s="120">
        <v>0.06</v>
      </c>
      <c r="AR1199" s="120">
        <v>0.05</v>
      </c>
      <c r="AS1199" s="120">
        <v>0.05</v>
      </c>
      <c r="AT1199" s="120">
        <v>0.06</v>
      </c>
      <c r="AU1199" s="120">
        <v>0.08</v>
      </c>
      <c r="AV1199" s="120">
        <v>7.0000000000000007E-2</v>
      </c>
      <c r="AW1199" s="120">
        <v>0.06</v>
      </c>
      <c r="AX1199" s="120">
        <v>0.06</v>
      </c>
      <c r="AY1199" s="120">
        <v>7.0000000000000007E-2</v>
      </c>
      <c r="AZ1199" s="120">
        <v>0.06</v>
      </c>
      <c r="BA1199" s="120">
        <v>7.0000000000000007E-2</v>
      </c>
      <c r="BB1199" s="120">
        <v>0.09</v>
      </c>
      <c r="BC1199" s="120">
        <v>0.08</v>
      </c>
    </row>
    <row r="1200" spans="1:55" x14ac:dyDescent="0.45">
      <c r="A1200" s="261">
        <v>251</v>
      </c>
      <c r="B1200" s="174" t="s">
        <v>328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0.01</v>
      </c>
      <c r="H1200" s="119">
        <v>0</v>
      </c>
      <c r="I1200" s="119">
        <v>0</v>
      </c>
      <c r="J1200" s="119">
        <v>0</v>
      </c>
      <c r="K1200" s="119">
        <v>0.01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0.01</v>
      </c>
      <c r="U1200" s="119">
        <v>0</v>
      </c>
      <c r="V1200" s="119">
        <v>0</v>
      </c>
      <c r="W1200" s="119">
        <v>0</v>
      </c>
      <c r="X1200" s="119">
        <v>0.01</v>
      </c>
      <c r="Y1200" s="119">
        <v>0</v>
      </c>
      <c r="Z1200" s="119">
        <v>0.01</v>
      </c>
      <c r="AA1200" s="119">
        <v>0</v>
      </c>
      <c r="AB1200" s="119">
        <v>0</v>
      </c>
      <c r="AC1200" s="119">
        <v>0.01</v>
      </c>
      <c r="AD1200" s="119">
        <v>0</v>
      </c>
      <c r="AE1200" s="119">
        <v>0.01</v>
      </c>
      <c r="AF1200" s="119">
        <v>0.01</v>
      </c>
      <c r="AG1200" s="119">
        <v>0.01</v>
      </c>
      <c r="AH1200" s="119">
        <v>0</v>
      </c>
      <c r="AI1200" s="119">
        <v>0</v>
      </c>
      <c r="AJ1200" s="119">
        <v>0.01</v>
      </c>
      <c r="AK1200" s="119">
        <v>0.01</v>
      </c>
      <c r="AL1200" s="119">
        <v>0</v>
      </c>
      <c r="AM1200" s="119">
        <v>0</v>
      </c>
      <c r="AN1200" s="119">
        <v>0</v>
      </c>
      <c r="AO1200" s="119">
        <v>0</v>
      </c>
      <c r="AP1200" s="119">
        <v>0.01</v>
      </c>
      <c r="AQ1200" s="119">
        <v>0</v>
      </c>
      <c r="AR1200" s="119">
        <v>0</v>
      </c>
      <c r="AS1200" s="119">
        <v>0.01</v>
      </c>
      <c r="AT1200" s="119">
        <v>0</v>
      </c>
      <c r="AU1200" s="119">
        <v>0</v>
      </c>
      <c r="AV1200" s="119">
        <v>0.01</v>
      </c>
      <c r="AW1200" s="119">
        <v>0</v>
      </c>
      <c r="AX1200" s="119">
        <v>0.01</v>
      </c>
      <c r="AY1200" s="119">
        <v>0.01</v>
      </c>
      <c r="AZ1200" s="119">
        <v>0.01</v>
      </c>
      <c r="BA1200" s="119">
        <v>0.01</v>
      </c>
      <c r="BB1200" s="119">
        <v>0.01</v>
      </c>
      <c r="BC1200" s="119">
        <v>0.01</v>
      </c>
    </row>
    <row r="1201" spans="1:55" x14ac:dyDescent="0.45">
      <c r="A1201" s="260">
        <v>252</v>
      </c>
      <c r="B1201" s="173" t="s">
        <v>99</v>
      </c>
      <c r="C1201" s="120">
        <v>0.53</v>
      </c>
      <c r="D1201" s="120">
        <v>0.59</v>
      </c>
      <c r="E1201" s="120">
        <v>0.62</v>
      </c>
      <c r="F1201" s="120">
        <v>0.54</v>
      </c>
      <c r="G1201" s="120">
        <v>0.48</v>
      </c>
      <c r="H1201" s="120">
        <v>0.5</v>
      </c>
      <c r="I1201" s="120">
        <v>0.59</v>
      </c>
      <c r="J1201" s="120">
        <v>0.53</v>
      </c>
      <c r="K1201" s="120">
        <v>0.53</v>
      </c>
      <c r="L1201" s="120">
        <v>0.54</v>
      </c>
      <c r="M1201" s="120">
        <v>0.46</v>
      </c>
      <c r="N1201" s="120">
        <v>0.45</v>
      </c>
      <c r="O1201" s="120">
        <v>0.34</v>
      </c>
      <c r="P1201" s="120">
        <v>0.23</v>
      </c>
      <c r="Q1201" s="120">
        <v>0.26</v>
      </c>
      <c r="R1201" s="120">
        <v>0.33</v>
      </c>
      <c r="S1201" s="120">
        <v>0.3</v>
      </c>
      <c r="T1201" s="120">
        <v>0.42</v>
      </c>
      <c r="U1201" s="120">
        <v>0.43</v>
      </c>
      <c r="V1201" s="120">
        <v>0.32</v>
      </c>
      <c r="W1201" s="120">
        <v>0.36</v>
      </c>
      <c r="X1201" s="120">
        <v>0.41</v>
      </c>
      <c r="Y1201" s="120">
        <v>0.31</v>
      </c>
      <c r="Z1201" s="120">
        <v>0.28999999999999998</v>
      </c>
      <c r="AA1201" s="120">
        <v>0.28999999999999998</v>
      </c>
      <c r="AB1201" s="120">
        <v>0.24</v>
      </c>
      <c r="AC1201" s="120">
        <v>0.24</v>
      </c>
      <c r="AD1201" s="120">
        <v>0.23</v>
      </c>
      <c r="AE1201" s="120">
        <v>0.26</v>
      </c>
      <c r="AF1201" s="120">
        <v>0.25</v>
      </c>
      <c r="AG1201" s="120">
        <v>0.28000000000000003</v>
      </c>
      <c r="AH1201" s="120">
        <v>0.28000000000000003</v>
      </c>
      <c r="AI1201" s="120">
        <v>0.28000000000000003</v>
      </c>
      <c r="AJ1201" s="120">
        <v>0.35</v>
      </c>
      <c r="AK1201" s="120">
        <v>0.26</v>
      </c>
      <c r="AL1201" s="120">
        <v>0.26</v>
      </c>
      <c r="AM1201" s="120">
        <v>0.27</v>
      </c>
      <c r="AN1201" s="120">
        <v>0.28999999999999998</v>
      </c>
      <c r="AO1201" s="120">
        <v>0.48</v>
      </c>
      <c r="AP1201" s="120">
        <v>0.32</v>
      </c>
      <c r="AQ1201" s="120">
        <v>0.35</v>
      </c>
      <c r="AR1201" s="120">
        <v>0.43</v>
      </c>
      <c r="AS1201" s="120">
        <v>0.5</v>
      </c>
      <c r="AT1201" s="120">
        <v>0.28000000000000003</v>
      </c>
      <c r="AU1201" s="120">
        <v>0.64</v>
      </c>
      <c r="AV1201" s="120">
        <v>0.8</v>
      </c>
      <c r="AW1201" s="120">
        <v>0.42</v>
      </c>
      <c r="AX1201" s="120">
        <v>0.42</v>
      </c>
      <c r="AY1201" s="120">
        <v>0.45</v>
      </c>
      <c r="AZ1201" s="120">
        <v>0.54</v>
      </c>
      <c r="BA1201" s="120">
        <v>0.46</v>
      </c>
      <c r="BB1201" s="120">
        <v>0.4</v>
      </c>
      <c r="BC1201" s="120">
        <v>0.39</v>
      </c>
    </row>
    <row r="1202" spans="1:55" x14ac:dyDescent="0.45">
      <c r="A1202" s="261">
        <v>253</v>
      </c>
      <c r="B1202" s="174" t="s">
        <v>329</v>
      </c>
      <c r="C1202" s="119">
        <v>0</v>
      </c>
      <c r="D1202" s="119">
        <v>0</v>
      </c>
      <c r="E1202" s="119">
        <v>0.01</v>
      </c>
      <c r="F1202" s="119">
        <v>0.01</v>
      </c>
      <c r="G1202" s="119">
        <v>0</v>
      </c>
      <c r="H1202" s="119">
        <v>0.01</v>
      </c>
      <c r="I1202" s="119">
        <v>0.01</v>
      </c>
      <c r="J1202" s="119">
        <v>0</v>
      </c>
      <c r="K1202" s="119">
        <v>0</v>
      </c>
      <c r="L1202" s="119">
        <v>0.01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0.01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>
        <v>0</v>
      </c>
      <c r="AB1202" s="119">
        <v>0</v>
      </c>
      <c r="AC1202" s="119">
        <v>0</v>
      </c>
      <c r="AD1202" s="119">
        <v>0</v>
      </c>
      <c r="AE1202" s="119">
        <v>0</v>
      </c>
      <c r="AF1202" s="119">
        <v>0</v>
      </c>
      <c r="AG1202" s="119">
        <v>0</v>
      </c>
      <c r="AH1202" s="119">
        <v>0.01</v>
      </c>
      <c r="AI1202" s="119">
        <v>0</v>
      </c>
      <c r="AJ1202" s="119">
        <v>0</v>
      </c>
      <c r="AK1202" s="119">
        <v>0</v>
      </c>
      <c r="AL1202" s="119">
        <v>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</row>
    <row r="1203" spans="1:55" ht="29.25" x14ac:dyDescent="0.45">
      <c r="A1203" s="260">
        <v>254</v>
      </c>
      <c r="B1203" s="173" t="s">
        <v>82</v>
      </c>
      <c r="C1203" s="120">
        <v>1.52</v>
      </c>
      <c r="D1203" s="120">
        <v>1.41</v>
      </c>
      <c r="E1203" s="120">
        <v>1.97</v>
      </c>
      <c r="F1203" s="120">
        <v>1.68</v>
      </c>
      <c r="G1203" s="120">
        <v>1.34</v>
      </c>
      <c r="H1203" s="120">
        <v>1.39</v>
      </c>
      <c r="I1203" s="120">
        <v>1.37</v>
      </c>
      <c r="J1203" s="120">
        <v>1.04</v>
      </c>
      <c r="K1203" s="120">
        <v>1.1100000000000001</v>
      </c>
      <c r="L1203" s="120">
        <v>1.18</v>
      </c>
      <c r="M1203" s="120">
        <v>1.2</v>
      </c>
      <c r="N1203" s="120">
        <v>1.23</v>
      </c>
      <c r="O1203" s="120">
        <v>1.5</v>
      </c>
      <c r="P1203" s="120">
        <v>1.7</v>
      </c>
      <c r="Q1203" s="120">
        <v>1.81</v>
      </c>
      <c r="R1203" s="120">
        <v>1.29</v>
      </c>
      <c r="S1203" s="120">
        <v>1.08</v>
      </c>
      <c r="T1203" s="120">
        <v>1.07</v>
      </c>
      <c r="U1203" s="120">
        <v>1.1100000000000001</v>
      </c>
      <c r="V1203" s="120">
        <v>1.2</v>
      </c>
      <c r="W1203" s="120">
        <v>1.45</v>
      </c>
      <c r="X1203" s="120">
        <v>1.36</v>
      </c>
      <c r="Y1203" s="120">
        <v>1.66</v>
      </c>
      <c r="Z1203" s="120">
        <v>1.25</v>
      </c>
      <c r="AA1203" s="120">
        <v>1.39</v>
      </c>
      <c r="AB1203" s="120">
        <v>1.33</v>
      </c>
      <c r="AC1203" s="120">
        <v>1.42</v>
      </c>
      <c r="AD1203" s="120">
        <v>1.01</v>
      </c>
      <c r="AE1203" s="120">
        <v>1.26</v>
      </c>
      <c r="AF1203" s="120">
        <v>1.02</v>
      </c>
      <c r="AG1203" s="120">
        <v>0.9</v>
      </c>
      <c r="AH1203" s="120">
        <v>0.9</v>
      </c>
      <c r="AI1203" s="120">
        <v>0.81</v>
      </c>
      <c r="AJ1203" s="120">
        <v>0.86</v>
      </c>
      <c r="AK1203" s="120">
        <v>0.9</v>
      </c>
      <c r="AL1203" s="120">
        <v>0.55000000000000004</v>
      </c>
      <c r="AM1203" s="120">
        <v>0.56999999999999995</v>
      </c>
      <c r="AN1203" s="120">
        <v>0.62</v>
      </c>
      <c r="AO1203" s="120">
        <v>0.77</v>
      </c>
      <c r="AP1203" s="120">
        <v>0.74</v>
      </c>
      <c r="AQ1203" s="120">
        <v>0.93</v>
      </c>
      <c r="AR1203" s="120">
        <v>0.77</v>
      </c>
      <c r="AS1203" s="120">
        <v>0.66</v>
      </c>
      <c r="AT1203" s="120">
        <v>0.72</v>
      </c>
      <c r="AU1203" s="120">
        <v>0.73</v>
      </c>
      <c r="AV1203" s="120">
        <v>0.81</v>
      </c>
      <c r="AW1203" s="120">
        <v>0.76</v>
      </c>
      <c r="AX1203" s="120">
        <v>0.67</v>
      </c>
      <c r="AY1203" s="120">
        <v>0.61</v>
      </c>
      <c r="AZ1203" s="120">
        <v>0.61</v>
      </c>
      <c r="BA1203" s="120">
        <v>0.68</v>
      </c>
      <c r="BB1203" s="120">
        <v>0.53</v>
      </c>
      <c r="BC1203" s="120">
        <v>0.59</v>
      </c>
    </row>
    <row r="1204" spans="1:55" ht="29.25" x14ac:dyDescent="0.45">
      <c r="A1204" s="261">
        <v>255</v>
      </c>
      <c r="B1204" s="174" t="s">
        <v>330</v>
      </c>
      <c r="C1204" s="119">
        <v>0</v>
      </c>
      <c r="D1204" s="119">
        <v>0</v>
      </c>
      <c r="E1204" s="119">
        <v>0.01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0.01</v>
      </c>
      <c r="M1204" s="119">
        <v>0.01</v>
      </c>
      <c r="N1204" s="119">
        <v>0.01</v>
      </c>
      <c r="O1204" s="119">
        <v>0.01</v>
      </c>
      <c r="P1204" s="119">
        <v>0</v>
      </c>
      <c r="Q1204" s="119">
        <v>0</v>
      </c>
      <c r="R1204" s="119">
        <v>0</v>
      </c>
      <c r="S1204" s="119">
        <v>0.01</v>
      </c>
      <c r="T1204" s="119">
        <v>0.01</v>
      </c>
      <c r="U1204" s="119">
        <v>0.01</v>
      </c>
      <c r="V1204" s="119">
        <v>0.01</v>
      </c>
      <c r="W1204" s="119">
        <v>0.01</v>
      </c>
      <c r="X1204" s="119">
        <v>0.01</v>
      </c>
      <c r="Y1204" s="119">
        <v>0.01</v>
      </c>
      <c r="Z1204" s="119">
        <v>0</v>
      </c>
      <c r="AA1204" s="119">
        <v>0</v>
      </c>
      <c r="AB1204" s="119">
        <v>0</v>
      </c>
      <c r="AC1204" s="119">
        <v>0.01</v>
      </c>
      <c r="AD1204" s="119">
        <v>0</v>
      </c>
      <c r="AE1204" s="119">
        <v>0</v>
      </c>
      <c r="AF1204" s="119">
        <v>0.01</v>
      </c>
      <c r="AG1204" s="119">
        <v>0.01</v>
      </c>
      <c r="AH1204" s="119">
        <v>0.01</v>
      </c>
      <c r="AI1204" s="119">
        <v>0.01</v>
      </c>
      <c r="AJ1204" s="119">
        <v>0</v>
      </c>
      <c r="AK1204" s="119">
        <v>0</v>
      </c>
      <c r="AL1204" s="119">
        <v>0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0.01</v>
      </c>
      <c r="AR1204" s="119">
        <v>0</v>
      </c>
      <c r="AS1204" s="119">
        <v>0.01</v>
      </c>
      <c r="AT1204" s="119">
        <v>0</v>
      </c>
      <c r="AU1204" s="119">
        <v>0.01</v>
      </c>
      <c r="AV1204" s="119">
        <v>0.01</v>
      </c>
      <c r="AW1204" s="119">
        <v>0</v>
      </c>
      <c r="AX1204" s="119">
        <v>0</v>
      </c>
      <c r="AY1204" s="119">
        <v>0</v>
      </c>
      <c r="AZ1204" s="119">
        <v>0.01</v>
      </c>
      <c r="BA1204" s="119">
        <v>0.01</v>
      </c>
      <c r="BB1204" s="119">
        <v>0.01</v>
      </c>
      <c r="BC1204" s="119">
        <v>0</v>
      </c>
    </row>
    <row r="1205" spans="1:55" x14ac:dyDescent="0.45">
      <c r="A1205" s="260">
        <v>256</v>
      </c>
      <c r="B1205" s="173" t="s">
        <v>331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0.01</v>
      </c>
      <c r="I1205" s="120">
        <v>0.01</v>
      </c>
      <c r="J1205" s="120">
        <v>0</v>
      </c>
      <c r="K1205" s="120">
        <v>0.01</v>
      </c>
      <c r="L1205" s="120">
        <v>0.01</v>
      </c>
      <c r="M1205" s="120">
        <v>0.01</v>
      </c>
      <c r="N1205" s="120">
        <v>0</v>
      </c>
      <c r="O1205" s="120">
        <v>0</v>
      </c>
      <c r="P1205" s="120">
        <v>0</v>
      </c>
      <c r="Q1205" s="120">
        <v>0.01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>
        <v>0</v>
      </c>
      <c r="AB1205" s="120">
        <v>0.01</v>
      </c>
      <c r="AC1205" s="120">
        <v>0.01</v>
      </c>
      <c r="AD1205" s="120">
        <v>0.01</v>
      </c>
      <c r="AE1205" s="120">
        <v>0.01</v>
      </c>
      <c r="AF1205" s="120">
        <v>0.01</v>
      </c>
      <c r="AG1205" s="120">
        <v>0.01</v>
      </c>
      <c r="AH1205" s="120">
        <v>0.01</v>
      </c>
      <c r="AI1205" s="120">
        <v>0</v>
      </c>
      <c r="AJ1205" s="120">
        <v>0.01</v>
      </c>
      <c r="AK1205" s="120">
        <v>0</v>
      </c>
      <c r="AL1205" s="120">
        <v>0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0.01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0.01</v>
      </c>
      <c r="AW1205" s="120">
        <v>0.01</v>
      </c>
      <c r="AX1205" s="120">
        <v>0.02</v>
      </c>
      <c r="AY1205" s="120">
        <v>0</v>
      </c>
      <c r="AZ1205" s="120">
        <v>0</v>
      </c>
      <c r="BA1205" s="120">
        <v>0</v>
      </c>
      <c r="BB1205" s="120">
        <v>0.01</v>
      </c>
      <c r="BC1205" s="120">
        <v>0</v>
      </c>
    </row>
    <row r="1206" spans="1:55" x14ac:dyDescent="0.45">
      <c r="A1206" s="261">
        <v>257</v>
      </c>
      <c r="B1206" s="174" t="s">
        <v>332</v>
      </c>
      <c r="C1206" s="119">
        <v>0.02</v>
      </c>
      <c r="D1206" s="119">
        <v>0.08</v>
      </c>
      <c r="E1206" s="119">
        <v>0.12</v>
      </c>
      <c r="F1206" s="119">
        <v>0.03</v>
      </c>
      <c r="G1206" s="119">
        <v>0.06</v>
      </c>
      <c r="H1206" s="119">
        <v>7.0000000000000007E-2</v>
      </c>
      <c r="I1206" s="119">
        <v>0.08</v>
      </c>
      <c r="J1206" s="119">
        <v>0.06</v>
      </c>
      <c r="K1206" s="119">
        <v>0.09</v>
      </c>
      <c r="L1206" s="119">
        <v>0.15</v>
      </c>
      <c r="M1206" s="119">
        <v>0.03</v>
      </c>
      <c r="N1206" s="119">
        <v>0.05</v>
      </c>
      <c r="O1206" s="119">
        <v>0.03</v>
      </c>
      <c r="P1206" s="119">
        <v>0.12</v>
      </c>
      <c r="Q1206" s="119">
        <v>0.17</v>
      </c>
      <c r="R1206" s="119">
        <v>0.25</v>
      </c>
      <c r="S1206" s="119">
        <v>0.05</v>
      </c>
      <c r="T1206" s="119">
        <v>0.12</v>
      </c>
      <c r="U1206" s="119">
        <v>0.28000000000000003</v>
      </c>
      <c r="V1206" s="119">
        <v>0.11</v>
      </c>
      <c r="W1206" s="119">
        <v>0.19</v>
      </c>
      <c r="X1206" s="119">
        <v>0.14000000000000001</v>
      </c>
      <c r="Y1206" s="119">
        <v>0.12</v>
      </c>
      <c r="Z1206" s="119">
        <v>0.03</v>
      </c>
      <c r="AA1206" s="119">
        <v>0.05</v>
      </c>
      <c r="AB1206" s="119">
        <v>0.03</v>
      </c>
      <c r="AC1206" s="119">
        <v>0.03</v>
      </c>
      <c r="AD1206" s="119">
        <v>0.04</v>
      </c>
      <c r="AE1206" s="119">
        <v>0.02</v>
      </c>
      <c r="AF1206" s="119">
        <v>0.03</v>
      </c>
      <c r="AG1206" s="119">
        <v>0.02</v>
      </c>
      <c r="AH1206" s="119">
        <v>0.03</v>
      </c>
      <c r="AI1206" s="119">
        <v>0.02</v>
      </c>
      <c r="AJ1206" s="119">
        <v>0.02</v>
      </c>
      <c r="AK1206" s="119">
        <v>0.01</v>
      </c>
      <c r="AL1206" s="119">
        <v>0.03</v>
      </c>
      <c r="AM1206" s="119">
        <v>0.03</v>
      </c>
      <c r="AN1206" s="119">
        <v>0.03</v>
      </c>
      <c r="AO1206" s="119">
        <v>0.02</v>
      </c>
      <c r="AP1206" s="119">
        <v>0.03</v>
      </c>
      <c r="AQ1206" s="119">
        <v>0.03</v>
      </c>
      <c r="AR1206" s="119">
        <v>0.02</v>
      </c>
      <c r="AS1206" s="119">
        <v>0.03</v>
      </c>
      <c r="AT1206" s="119">
        <v>0.03</v>
      </c>
      <c r="AU1206" s="119">
        <v>0.02</v>
      </c>
      <c r="AV1206" s="119">
        <v>7.0000000000000007E-2</v>
      </c>
      <c r="AW1206" s="119">
        <v>0.03</v>
      </c>
      <c r="AX1206" s="119">
        <v>0.03</v>
      </c>
      <c r="AY1206" s="119">
        <v>0.05</v>
      </c>
      <c r="AZ1206" s="119">
        <v>0.02</v>
      </c>
      <c r="BA1206" s="119">
        <v>0.05</v>
      </c>
      <c r="BB1206" s="119">
        <v>0.06</v>
      </c>
      <c r="BC1206" s="119">
        <v>0.03</v>
      </c>
    </row>
    <row r="1207" spans="1:55" x14ac:dyDescent="0.45">
      <c r="A1207" s="260">
        <v>258</v>
      </c>
      <c r="B1207" s="173" t="s">
        <v>333</v>
      </c>
      <c r="C1207" s="120">
        <v>0.25</v>
      </c>
      <c r="D1207" s="120">
        <v>0.28999999999999998</v>
      </c>
      <c r="E1207" s="120">
        <v>0.27</v>
      </c>
      <c r="F1207" s="120">
        <v>0.24</v>
      </c>
      <c r="G1207" s="120">
        <v>0.2</v>
      </c>
      <c r="H1207" s="120">
        <v>0.21</v>
      </c>
      <c r="I1207" s="120">
        <v>0.26</v>
      </c>
      <c r="J1207" s="120">
        <v>0.26</v>
      </c>
      <c r="K1207" s="120">
        <v>0.24</v>
      </c>
      <c r="L1207" s="120">
        <v>0.23</v>
      </c>
      <c r="M1207" s="120">
        <v>0.22</v>
      </c>
      <c r="N1207" s="120">
        <v>0.22</v>
      </c>
      <c r="O1207" s="120">
        <v>0.22</v>
      </c>
      <c r="P1207" s="120">
        <v>0.24</v>
      </c>
      <c r="Q1207" s="120">
        <v>0.23</v>
      </c>
      <c r="R1207" s="120">
        <v>0.24</v>
      </c>
      <c r="S1207" s="120">
        <v>0.22</v>
      </c>
      <c r="T1207" s="120">
        <v>0.28000000000000003</v>
      </c>
      <c r="U1207" s="120">
        <v>0.23</v>
      </c>
      <c r="V1207" s="120">
        <v>0.2</v>
      </c>
      <c r="W1207" s="120">
        <v>0.21</v>
      </c>
      <c r="X1207" s="120">
        <v>0.19</v>
      </c>
      <c r="Y1207" s="120">
        <v>0.2</v>
      </c>
      <c r="Z1207" s="120">
        <v>0.21</v>
      </c>
      <c r="AA1207" s="120">
        <v>0.19</v>
      </c>
      <c r="AB1207" s="120">
        <v>0.17</v>
      </c>
      <c r="AC1207" s="120">
        <v>0.2</v>
      </c>
      <c r="AD1207" s="120">
        <v>0.24</v>
      </c>
      <c r="AE1207" s="120">
        <v>0.18</v>
      </c>
      <c r="AF1207" s="120">
        <v>0.19</v>
      </c>
      <c r="AG1207" s="120">
        <v>0.2</v>
      </c>
      <c r="AH1207" s="120">
        <v>0.23</v>
      </c>
      <c r="AI1207" s="120">
        <v>0.19</v>
      </c>
      <c r="AJ1207" s="120">
        <v>0.25</v>
      </c>
      <c r="AK1207" s="120">
        <v>0.23</v>
      </c>
      <c r="AL1207" s="120">
        <v>0.2</v>
      </c>
      <c r="AM1207" s="120">
        <v>0.2</v>
      </c>
      <c r="AN1207" s="120">
        <v>0.19</v>
      </c>
      <c r="AO1207" s="120">
        <v>0.2</v>
      </c>
      <c r="AP1207" s="120">
        <v>0.21</v>
      </c>
      <c r="AQ1207" s="120">
        <v>0.21</v>
      </c>
      <c r="AR1207" s="120">
        <v>0.21</v>
      </c>
      <c r="AS1207" s="120">
        <v>0.21</v>
      </c>
      <c r="AT1207" s="120">
        <v>0.2</v>
      </c>
      <c r="AU1207" s="120">
        <v>0.25</v>
      </c>
      <c r="AV1207" s="120">
        <v>0.23</v>
      </c>
      <c r="AW1207" s="120">
        <v>0.19</v>
      </c>
      <c r="AX1207" s="120">
        <v>0.17</v>
      </c>
      <c r="AY1207" s="120">
        <v>0.17</v>
      </c>
      <c r="AZ1207" s="120">
        <v>0.21</v>
      </c>
      <c r="BA1207" s="120">
        <v>0.21</v>
      </c>
      <c r="BB1207" s="120">
        <v>0.19</v>
      </c>
      <c r="BC1207" s="120">
        <v>0.15</v>
      </c>
    </row>
    <row r="1208" spans="1:55" x14ac:dyDescent="0.45">
      <c r="A1208" s="261">
        <v>259</v>
      </c>
      <c r="B1208" s="174" t="s">
        <v>44</v>
      </c>
      <c r="C1208" s="119">
        <v>4.13</v>
      </c>
      <c r="D1208" s="119">
        <v>3.85</v>
      </c>
      <c r="E1208" s="119">
        <v>3.55</v>
      </c>
      <c r="F1208" s="119">
        <v>3.77</v>
      </c>
      <c r="G1208" s="119">
        <v>5.23</v>
      </c>
      <c r="H1208" s="119">
        <v>5.36</v>
      </c>
      <c r="I1208" s="119">
        <v>4.12</v>
      </c>
      <c r="J1208" s="119">
        <v>6.27</v>
      </c>
      <c r="K1208" s="119">
        <v>5.33</v>
      </c>
      <c r="L1208" s="119">
        <v>5.07</v>
      </c>
      <c r="M1208" s="119">
        <v>4.3600000000000003</v>
      </c>
      <c r="N1208" s="119">
        <v>3.88</v>
      </c>
      <c r="O1208" s="119">
        <v>4.5</v>
      </c>
      <c r="P1208" s="119">
        <v>3.29</v>
      </c>
      <c r="Q1208" s="119">
        <v>3.64</v>
      </c>
      <c r="R1208" s="119">
        <v>3.92</v>
      </c>
      <c r="S1208" s="119">
        <v>4.7</v>
      </c>
      <c r="T1208" s="119">
        <v>6.6</v>
      </c>
      <c r="U1208" s="119">
        <v>3.86</v>
      </c>
      <c r="V1208" s="119">
        <v>4.3099999999999996</v>
      </c>
      <c r="W1208" s="119">
        <v>4.0999999999999996</v>
      </c>
      <c r="X1208" s="119">
        <v>3.59</v>
      </c>
      <c r="Y1208" s="119">
        <v>3.27</v>
      </c>
      <c r="Z1208" s="119">
        <v>3.14</v>
      </c>
      <c r="AA1208" s="119">
        <v>3.2</v>
      </c>
      <c r="AB1208" s="119">
        <v>6.24</v>
      </c>
      <c r="AC1208" s="119">
        <v>4.17</v>
      </c>
      <c r="AD1208" s="119">
        <v>3.27</v>
      </c>
      <c r="AE1208" s="119">
        <v>3.62</v>
      </c>
      <c r="AF1208" s="119">
        <v>3.34</v>
      </c>
      <c r="AG1208" s="119">
        <v>3.76</v>
      </c>
      <c r="AH1208" s="119">
        <v>3.37</v>
      </c>
      <c r="AI1208" s="119">
        <v>3.95</v>
      </c>
      <c r="AJ1208" s="119">
        <v>4.03</v>
      </c>
      <c r="AK1208" s="119">
        <v>3.05</v>
      </c>
      <c r="AL1208" s="119">
        <v>3.57</v>
      </c>
      <c r="AM1208" s="119">
        <v>4.4000000000000004</v>
      </c>
      <c r="AN1208" s="119">
        <v>3.05</v>
      </c>
      <c r="AO1208" s="119">
        <v>3.21</v>
      </c>
      <c r="AP1208" s="119">
        <v>4.88</v>
      </c>
      <c r="AQ1208" s="119">
        <v>3.93</v>
      </c>
      <c r="AR1208" s="119">
        <v>3.73</v>
      </c>
      <c r="AS1208" s="119">
        <v>3.87</v>
      </c>
      <c r="AT1208" s="119">
        <v>3</v>
      </c>
      <c r="AU1208" s="119">
        <v>3.06</v>
      </c>
      <c r="AV1208" s="119">
        <v>3.08</v>
      </c>
      <c r="AW1208" s="119">
        <v>3.13</v>
      </c>
      <c r="AX1208" s="119">
        <v>3.14</v>
      </c>
      <c r="AY1208" s="119">
        <v>3.38</v>
      </c>
      <c r="AZ1208" s="119">
        <v>2.67</v>
      </c>
      <c r="BA1208" s="119">
        <v>4.4800000000000004</v>
      </c>
      <c r="BB1208" s="119">
        <v>3.03</v>
      </c>
      <c r="BC1208" s="119">
        <v>3.32</v>
      </c>
    </row>
    <row r="1209" spans="1:55" ht="29.25" x14ac:dyDescent="0.45">
      <c r="A1209" s="260">
        <v>260</v>
      </c>
      <c r="B1209" s="173" t="s">
        <v>334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20">
        <v>0</v>
      </c>
      <c r="Y1209" s="120">
        <v>0</v>
      </c>
      <c r="Z1209" s="120">
        <v>0</v>
      </c>
      <c r="AA1209" s="116"/>
      <c r="AB1209" s="120">
        <v>0</v>
      </c>
      <c r="AC1209" s="120">
        <v>0</v>
      </c>
      <c r="AD1209" s="120">
        <v>0</v>
      </c>
      <c r="AE1209" s="120">
        <v>0</v>
      </c>
      <c r="AF1209" s="120">
        <v>0</v>
      </c>
      <c r="AG1209" s="120">
        <v>0</v>
      </c>
      <c r="AH1209" s="120">
        <v>0</v>
      </c>
      <c r="AI1209" s="120">
        <v>0</v>
      </c>
      <c r="AJ1209" s="120">
        <v>0</v>
      </c>
      <c r="AK1209" s="120">
        <v>0</v>
      </c>
      <c r="AL1209" s="120">
        <v>0</v>
      </c>
      <c r="AM1209" s="116"/>
      <c r="AN1209" s="116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  <c r="BB1209" s="116"/>
      <c r="BC1209" s="116"/>
    </row>
    <row r="1210" spans="1:55" x14ac:dyDescent="0.45">
      <c r="A1210" s="261">
        <v>261</v>
      </c>
      <c r="B1210" s="174" t="s">
        <v>335</v>
      </c>
      <c r="C1210" s="119">
        <v>0.02</v>
      </c>
      <c r="D1210" s="119">
        <v>0.02</v>
      </c>
      <c r="E1210" s="119">
        <v>0.02</v>
      </c>
      <c r="F1210" s="119">
        <v>0.03</v>
      </c>
      <c r="G1210" s="119">
        <v>0.03</v>
      </c>
      <c r="H1210" s="119">
        <v>0.02</v>
      </c>
      <c r="I1210" s="119">
        <v>0.04</v>
      </c>
      <c r="J1210" s="119">
        <v>0.03</v>
      </c>
      <c r="K1210" s="119">
        <v>0.02</v>
      </c>
      <c r="L1210" s="119">
        <v>0.02</v>
      </c>
      <c r="M1210" s="119">
        <v>0.02</v>
      </c>
      <c r="N1210" s="119">
        <v>0.02</v>
      </c>
      <c r="O1210" s="119">
        <v>0.02</v>
      </c>
      <c r="P1210" s="119">
        <v>0.02</v>
      </c>
      <c r="Q1210" s="119">
        <v>0.02</v>
      </c>
      <c r="R1210" s="119">
        <v>0.02</v>
      </c>
      <c r="S1210" s="119">
        <v>0.03</v>
      </c>
      <c r="T1210" s="119">
        <v>0.03</v>
      </c>
      <c r="U1210" s="119">
        <v>0.04</v>
      </c>
      <c r="V1210" s="119">
        <v>0.03</v>
      </c>
      <c r="W1210" s="119">
        <v>0.03</v>
      </c>
      <c r="X1210" s="119">
        <v>0.03</v>
      </c>
      <c r="Y1210" s="119">
        <v>0.02</v>
      </c>
      <c r="Z1210" s="119">
        <v>0.03</v>
      </c>
      <c r="AA1210" s="119">
        <v>0.04</v>
      </c>
      <c r="AB1210" s="119">
        <v>0.02</v>
      </c>
      <c r="AC1210" s="119">
        <v>0.04</v>
      </c>
      <c r="AD1210" s="119">
        <v>0.03</v>
      </c>
      <c r="AE1210" s="119">
        <v>0.04</v>
      </c>
      <c r="AF1210" s="119">
        <v>0.03</v>
      </c>
      <c r="AG1210" s="119">
        <v>0.03</v>
      </c>
      <c r="AH1210" s="119">
        <v>0.03</v>
      </c>
      <c r="AI1210" s="119">
        <v>0.02</v>
      </c>
      <c r="AJ1210" s="119">
        <v>0.02</v>
      </c>
      <c r="AK1210" s="119">
        <v>0.02</v>
      </c>
      <c r="AL1210" s="119">
        <v>0.03</v>
      </c>
      <c r="AM1210" s="119">
        <v>0.04</v>
      </c>
      <c r="AN1210" s="119">
        <v>0.03</v>
      </c>
      <c r="AO1210" s="119">
        <v>0.04</v>
      </c>
      <c r="AP1210" s="119">
        <v>0.05</v>
      </c>
      <c r="AQ1210" s="119">
        <v>0.05</v>
      </c>
      <c r="AR1210" s="119">
        <v>0.03</v>
      </c>
      <c r="AS1210" s="119">
        <v>0.05</v>
      </c>
      <c r="AT1210" s="119">
        <v>0.03</v>
      </c>
      <c r="AU1210" s="119">
        <v>0.03</v>
      </c>
      <c r="AV1210" s="119">
        <v>0.04</v>
      </c>
      <c r="AW1210" s="119">
        <v>0.02</v>
      </c>
      <c r="AX1210" s="119">
        <v>0.03</v>
      </c>
      <c r="AY1210" s="119">
        <v>0.03</v>
      </c>
      <c r="AZ1210" s="119">
        <v>0.02</v>
      </c>
      <c r="BA1210" s="119">
        <v>0.03</v>
      </c>
      <c r="BB1210" s="119">
        <v>0.02</v>
      </c>
      <c r="BC1210" s="119">
        <v>0.03</v>
      </c>
    </row>
    <row r="1211" spans="1:55" x14ac:dyDescent="0.45">
      <c r="A1211" s="260">
        <v>262</v>
      </c>
      <c r="B1211" s="173" t="s">
        <v>336</v>
      </c>
      <c r="C1211" s="120">
        <v>7.0000000000000007E-2</v>
      </c>
      <c r="D1211" s="120">
        <v>0.06</v>
      </c>
      <c r="E1211" s="120">
        <v>0.06</v>
      </c>
      <c r="F1211" s="120">
        <v>0.06</v>
      </c>
      <c r="G1211" s="120">
        <v>7.0000000000000007E-2</v>
      </c>
      <c r="H1211" s="120">
        <v>0.06</v>
      </c>
      <c r="I1211" s="120">
        <v>7.0000000000000007E-2</v>
      </c>
      <c r="J1211" s="120">
        <v>0.08</v>
      </c>
      <c r="K1211" s="120">
        <v>7.0000000000000007E-2</v>
      </c>
      <c r="L1211" s="120">
        <v>0.1</v>
      </c>
      <c r="M1211" s="120">
        <v>0.08</v>
      </c>
      <c r="N1211" s="120">
        <v>7.0000000000000007E-2</v>
      </c>
      <c r="O1211" s="120">
        <v>0.06</v>
      </c>
      <c r="P1211" s="120">
        <v>0.05</v>
      </c>
      <c r="Q1211" s="120">
        <v>0.06</v>
      </c>
      <c r="R1211" s="120">
        <v>0.06</v>
      </c>
      <c r="S1211" s="120">
        <v>7.0000000000000007E-2</v>
      </c>
      <c r="T1211" s="120">
        <v>0.06</v>
      </c>
      <c r="U1211" s="120">
        <v>7.0000000000000007E-2</v>
      </c>
      <c r="V1211" s="120">
        <v>0.08</v>
      </c>
      <c r="W1211" s="120">
        <v>7.0000000000000007E-2</v>
      </c>
      <c r="X1211" s="120">
        <v>0.08</v>
      </c>
      <c r="Y1211" s="120">
        <v>0.06</v>
      </c>
      <c r="Z1211" s="120">
        <v>0.05</v>
      </c>
      <c r="AA1211" s="120">
        <v>0.06</v>
      </c>
      <c r="AB1211" s="120">
        <v>0.05</v>
      </c>
      <c r="AC1211" s="120">
        <v>7.0000000000000007E-2</v>
      </c>
      <c r="AD1211" s="120">
        <v>0.08</v>
      </c>
      <c r="AE1211" s="120">
        <v>0.05</v>
      </c>
      <c r="AF1211" s="120">
        <v>0.05</v>
      </c>
      <c r="AG1211" s="120">
        <v>0.06</v>
      </c>
      <c r="AH1211" s="120">
        <v>0.05</v>
      </c>
      <c r="AI1211" s="120">
        <v>0.05</v>
      </c>
      <c r="AJ1211" s="120">
        <v>0.06</v>
      </c>
      <c r="AK1211" s="120">
        <v>0.04</v>
      </c>
      <c r="AL1211" s="120">
        <v>0.04</v>
      </c>
      <c r="AM1211" s="120">
        <v>0.05</v>
      </c>
      <c r="AN1211" s="120">
        <v>0.05</v>
      </c>
      <c r="AO1211" s="120">
        <v>0.05</v>
      </c>
      <c r="AP1211" s="120">
        <v>0.05</v>
      </c>
      <c r="AQ1211" s="120">
        <v>0.05</v>
      </c>
      <c r="AR1211" s="120">
        <v>0.06</v>
      </c>
      <c r="AS1211" s="120">
        <v>0.06</v>
      </c>
      <c r="AT1211" s="120">
        <v>0.06</v>
      </c>
      <c r="AU1211" s="120">
        <v>0.06</v>
      </c>
      <c r="AV1211" s="120">
        <v>7.0000000000000007E-2</v>
      </c>
      <c r="AW1211" s="120">
        <v>0.05</v>
      </c>
      <c r="AX1211" s="120">
        <v>0.05</v>
      </c>
      <c r="AY1211" s="120">
        <v>0.05</v>
      </c>
      <c r="AZ1211" s="120">
        <v>0.05</v>
      </c>
      <c r="BA1211" s="120">
        <v>0.06</v>
      </c>
      <c r="BB1211" s="120">
        <v>0.06</v>
      </c>
      <c r="BC1211" s="120">
        <v>0.05</v>
      </c>
    </row>
    <row r="1212" spans="1:55" ht="29.25" x14ac:dyDescent="0.45">
      <c r="A1212" s="261">
        <v>263</v>
      </c>
      <c r="B1212" s="174" t="s">
        <v>337</v>
      </c>
      <c r="C1212" s="119">
        <v>0.02</v>
      </c>
      <c r="D1212" s="119">
        <v>0.01</v>
      </c>
      <c r="E1212" s="119">
        <v>0</v>
      </c>
      <c r="F1212" s="119">
        <v>0</v>
      </c>
      <c r="G1212" s="119">
        <v>0.03</v>
      </c>
      <c r="H1212" s="119">
        <v>0</v>
      </c>
      <c r="I1212" s="119">
        <v>0</v>
      </c>
      <c r="J1212" s="119">
        <v>0.01</v>
      </c>
      <c r="K1212" s="119">
        <v>0</v>
      </c>
      <c r="L1212" s="119">
        <v>0.01</v>
      </c>
      <c r="M1212" s="119">
        <v>0.01</v>
      </c>
      <c r="N1212" s="119">
        <v>0.02</v>
      </c>
      <c r="O1212" s="119">
        <v>0.01</v>
      </c>
      <c r="P1212" s="119">
        <v>0.01</v>
      </c>
      <c r="Q1212" s="119">
        <v>0.01</v>
      </c>
      <c r="R1212" s="119">
        <v>0.01</v>
      </c>
      <c r="S1212" s="119">
        <v>0.06</v>
      </c>
      <c r="T1212" s="119">
        <v>0.01</v>
      </c>
      <c r="U1212" s="119">
        <v>0.01</v>
      </c>
      <c r="V1212" s="119">
        <v>0</v>
      </c>
      <c r="W1212" s="119">
        <v>0.01</v>
      </c>
      <c r="X1212" s="119">
        <v>0.01</v>
      </c>
      <c r="Y1212" s="119">
        <v>0</v>
      </c>
      <c r="Z1212" s="119">
        <v>0</v>
      </c>
      <c r="AA1212" s="119">
        <v>0.01</v>
      </c>
      <c r="AB1212" s="119">
        <v>0.01</v>
      </c>
      <c r="AC1212" s="119">
        <v>0</v>
      </c>
      <c r="AD1212" s="119">
        <v>0</v>
      </c>
      <c r="AE1212" s="119">
        <v>0.01</v>
      </c>
      <c r="AF1212" s="119">
        <v>0.02</v>
      </c>
      <c r="AG1212" s="119">
        <v>0</v>
      </c>
      <c r="AH1212" s="119">
        <v>0</v>
      </c>
      <c r="AI1212" s="119">
        <v>0</v>
      </c>
      <c r="AJ1212" s="119">
        <v>0.01</v>
      </c>
      <c r="AK1212" s="119">
        <v>0</v>
      </c>
      <c r="AL1212" s="119">
        <v>0</v>
      </c>
      <c r="AM1212" s="119">
        <v>0.01</v>
      </c>
      <c r="AN1212" s="119">
        <v>0.01</v>
      </c>
      <c r="AO1212" s="119">
        <v>0.01</v>
      </c>
      <c r="AP1212" s="119">
        <v>0.02</v>
      </c>
      <c r="AQ1212" s="119">
        <v>0.01</v>
      </c>
      <c r="AR1212" s="119">
        <v>0.01</v>
      </c>
      <c r="AS1212" s="119">
        <v>0</v>
      </c>
      <c r="AT1212" s="119">
        <v>0</v>
      </c>
      <c r="AU1212" s="119">
        <v>0</v>
      </c>
      <c r="AV1212" s="119">
        <v>0.01</v>
      </c>
      <c r="AW1212" s="119">
        <v>0</v>
      </c>
      <c r="AX1212" s="119">
        <v>0</v>
      </c>
      <c r="AY1212" s="119">
        <v>0</v>
      </c>
      <c r="AZ1212" s="119">
        <v>0.02</v>
      </c>
      <c r="BA1212" s="119">
        <v>0.01</v>
      </c>
      <c r="BB1212" s="119">
        <v>0.01</v>
      </c>
      <c r="BC1212" s="119">
        <v>0</v>
      </c>
    </row>
    <row r="1213" spans="1:55" ht="29.25" x14ac:dyDescent="0.45">
      <c r="A1213" s="260">
        <v>264</v>
      </c>
      <c r="B1213" s="173" t="s">
        <v>338</v>
      </c>
      <c r="C1213" s="116"/>
      <c r="D1213" s="120">
        <v>0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16"/>
      <c r="P1213" s="116"/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20">
        <v>0</v>
      </c>
      <c r="AK1213" s="120">
        <v>0</v>
      </c>
      <c r="AL1213" s="120">
        <v>0</v>
      </c>
      <c r="AM1213" s="116"/>
      <c r="AN1213" s="116"/>
      <c r="AO1213" s="116"/>
      <c r="AP1213" s="116"/>
      <c r="AQ1213" s="116"/>
      <c r="AR1213" s="116"/>
      <c r="AS1213" s="116"/>
      <c r="AT1213" s="116"/>
      <c r="AU1213" s="120">
        <v>0</v>
      </c>
      <c r="AV1213" s="120">
        <v>0</v>
      </c>
      <c r="AW1213" s="120">
        <v>0</v>
      </c>
      <c r="AX1213" s="120">
        <v>0</v>
      </c>
      <c r="AY1213" s="116"/>
      <c r="AZ1213" s="116"/>
      <c r="BA1213" s="116"/>
      <c r="BB1213" s="116"/>
      <c r="BC1213" s="120">
        <v>0</v>
      </c>
    </row>
    <row r="1214" spans="1:55" x14ac:dyDescent="0.45">
      <c r="A1214" s="261">
        <v>265</v>
      </c>
      <c r="B1214" s="174" t="s">
        <v>339</v>
      </c>
      <c r="C1214" s="119">
        <v>0.04</v>
      </c>
      <c r="D1214" s="119">
        <v>0.1</v>
      </c>
      <c r="E1214" s="119">
        <v>7.0000000000000007E-2</v>
      </c>
      <c r="F1214" s="119">
        <v>7.0000000000000007E-2</v>
      </c>
      <c r="G1214" s="119">
        <v>0.02</v>
      </c>
      <c r="H1214" s="119">
        <v>0.16</v>
      </c>
      <c r="I1214" s="119">
        <v>0.11</v>
      </c>
      <c r="J1214" s="119">
        <v>0.11</v>
      </c>
      <c r="K1214" s="119">
        <v>7.0000000000000007E-2</v>
      </c>
      <c r="L1214" s="119">
        <v>0.02</v>
      </c>
      <c r="M1214" s="119">
        <v>0.03</v>
      </c>
      <c r="N1214" s="119">
        <v>0.08</v>
      </c>
      <c r="O1214" s="119">
        <v>0.02</v>
      </c>
      <c r="P1214" s="119">
        <v>0.1</v>
      </c>
      <c r="Q1214" s="119">
        <v>0.04</v>
      </c>
      <c r="R1214" s="119">
        <v>0.04</v>
      </c>
      <c r="S1214" s="119">
        <v>0.14000000000000001</v>
      </c>
      <c r="T1214" s="119">
        <v>7.0000000000000007E-2</v>
      </c>
      <c r="U1214" s="119">
        <v>0.03</v>
      </c>
      <c r="V1214" s="119">
        <v>0.02</v>
      </c>
      <c r="W1214" s="119">
        <v>0.03</v>
      </c>
      <c r="X1214" s="119">
        <v>0.17</v>
      </c>
      <c r="Y1214" s="119">
        <v>0.03</v>
      </c>
      <c r="Z1214" s="119">
        <v>0.08</v>
      </c>
      <c r="AA1214" s="119">
        <v>7.0000000000000007E-2</v>
      </c>
      <c r="AB1214" s="119">
        <v>7.0000000000000007E-2</v>
      </c>
      <c r="AC1214" s="119">
        <v>0.03</v>
      </c>
      <c r="AD1214" s="119">
        <v>0.11</v>
      </c>
      <c r="AE1214" s="119">
        <v>0.04</v>
      </c>
      <c r="AF1214" s="119">
        <v>0.06</v>
      </c>
      <c r="AG1214" s="119">
        <v>0.03</v>
      </c>
      <c r="AH1214" s="119">
        <v>0.09</v>
      </c>
      <c r="AI1214" s="119">
        <v>0.05</v>
      </c>
      <c r="AJ1214" s="119">
        <v>0.04</v>
      </c>
      <c r="AK1214" s="119">
        <v>0.04</v>
      </c>
      <c r="AL1214" s="119">
        <v>0.21</v>
      </c>
      <c r="AM1214" s="119">
        <v>0.08</v>
      </c>
      <c r="AN1214" s="119">
        <v>0.04</v>
      </c>
      <c r="AO1214" s="119">
        <v>0.05</v>
      </c>
      <c r="AP1214" s="119">
        <v>0.14000000000000001</v>
      </c>
      <c r="AQ1214" s="119">
        <v>7.0000000000000007E-2</v>
      </c>
      <c r="AR1214" s="119">
        <v>7.0000000000000007E-2</v>
      </c>
      <c r="AS1214" s="119">
        <v>0.05</v>
      </c>
      <c r="AT1214" s="119">
        <v>0.14000000000000001</v>
      </c>
      <c r="AU1214" s="119">
        <v>0.05</v>
      </c>
      <c r="AV1214" s="119">
        <v>0.06</v>
      </c>
      <c r="AW1214" s="119">
        <v>0.1</v>
      </c>
      <c r="AX1214" s="119">
        <v>0.09</v>
      </c>
      <c r="AY1214" s="119">
        <v>0.02</v>
      </c>
      <c r="AZ1214" s="119">
        <v>0.04</v>
      </c>
      <c r="BA1214" s="119">
        <v>0.12</v>
      </c>
      <c r="BB1214" s="119">
        <v>0.06</v>
      </c>
      <c r="BC1214" s="119">
        <v>0.04</v>
      </c>
    </row>
    <row r="1215" spans="1:55" x14ac:dyDescent="0.45">
      <c r="A1215" s="260">
        <v>266</v>
      </c>
      <c r="B1215" s="173" t="s">
        <v>340</v>
      </c>
      <c r="C1215" s="120">
        <v>0.01</v>
      </c>
      <c r="D1215" s="120">
        <v>0.01</v>
      </c>
      <c r="E1215" s="120">
        <v>0</v>
      </c>
      <c r="F1215" s="120">
        <v>0.01</v>
      </c>
      <c r="G1215" s="120">
        <v>0.02</v>
      </c>
      <c r="H1215" s="120">
        <v>0</v>
      </c>
      <c r="I1215" s="120">
        <v>0</v>
      </c>
      <c r="J1215" s="120">
        <v>0.01</v>
      </c>
      <c r="K1215" s="120">
        <v>0.03</v>
      </c>
      <c r="L1215" s="120">
        <v>0</v>
      </c>
      <c r="M1215" s="120">
        <v>0.01</v>
      </c>
      <c r="N1215" s="120">
        <v>0.01</v>
      </c>
      <c r="O1215" s="120">
        <v>0.01</v>
      </c>
      <c r="P1215" s="120">
        <v>0.01</v>
      </c>
      <c r="Q1215" s="120">
        <v>0.01</v>
      </c>
      <c r="R1215" s="120">
        <v>0.01</v>
      </c>
      <c r="S1215" s="120">
        <v>0.01</v>
      </c>
      <c r="T1215" s="120">
        <v>0.01</v>
      </c>
      <c r="U1215" s="120">
        <v>0.01</v>
      </c>
      <c r="V1215" s="120">
        <v>0</v>
      </c>
      <c r="W1215" s="120">
        <v>0</v>
      </c>
      <c r="X1215" s="120">
        <v>0.01</v>
      </c>
      <c r="Y1215" s="120">
        <v>0</v>
      </c>
      <c r="Z1215" s="120">
        <v>0.01</v>
      </c>
      <c r="AA1215" s="120">
        <v>0.01</v>
      </c>
      <c r="AB1215" s="120">
        <v>0.01</v>
      </c>
      <c r="AC1215" s="120">
        <v>0</v>
      </c>
      <c r="AD1215" s="120">
        <v>0.01</v>
      </c>
      <c r="AE1215" s="120">
        <v>0.03</v>
      </c>
      <c r="AF1215" s="120">
        <v>0.01</v>
      </c>
      <c r="AG1215" s="120">
        <v>0.01</v>
      </c>
      <c r="AH1215" s="120">
        <v>0</v>
      </c>
      <c r="AI1215" s="120">
        <v>0</v>
      </c>
      <c r="AJ1215" s="120">
        <v>0</v>
      </c>
      <c r="AK1215" s="120">
        <v>0</v>
      </c>
      <c r="AL1215" s="120">
        <v>0</v>
      </c>
      <c r="AM1215" s="120">
        <v>0</v>
      </c>
      <c r="AN1215" s="120">
        <v>0</v>
      </c>
      <c r="AO1215" s="120">
        <v>0</v>
      </c>
      <c r="AP1215" s="120">
        <v>0</v>
      </c>
      <c r="AQ1215" s="120">
        <v>0.01</v>
      </c>
      <c r="AR1215" s="120">
        <v>0.01</v>
      </c>
      <c r="AS1215" s="120">
        <v>0.01</v>
      </c>
      <c r="AT1215" s="120">
        <v>0.02</v>
      </c>
      <c r="AU1215" s="120">
        <v>0</v>
      </c>
      <c r="AV1215" s="120">
        <v>0.01</v>
      </c>
      <c r="AW1215" s="120">
        <v>0.01</v>
      </c>
      <c r="AX1215" s="120">
        <v>0.02</v>
      </c>
      <c r="AY1215" s="120">
        <v>0.01</v>
      </c>
      <c r="AZ1215" s="120">
        <v>0.01</v>
      </c>
      <c r="BA1215" s="120">
        <v>0.01</v>
      </c>
      <c r="BB1215" s="120">
        <v>0</v>
      </c>
      <c r="BC1215" s="120">
        <v>0</v>
      </c>
    </row>
    <row r="1216" spans="1:55" x14ac:dyDescent="0.45">
      <c r="A1216" s="261">
        <v>267</v>
      </c>
      <c r="B1216" s="174" t="s">
        <v>341</v>
      </c>
      <c r="C1216" s="119">
        <v>0.01</v>
      </c>
      <c r="D1216" s="119">
        <v>0.01</v>
      </c>
      <c r="E1216" s="119">
        <v>0.01</v>
      </c>
      <c r="F1216" s="119">
        <v>0.01</v>
      </c>
      <c r="G1216" s="119">
        <v>0.01</v>
      </c>
      <c r="H1216" s="119">
        <v>0.01</v>
      </c>
      <c r="I1216" s="119">
        <v>0.01</v>
      </c>
      <c r="J1216" s="119">
        <v>0.01</v>
      </c>
      <c r="K1216" s="119">
        <v>0.01</v>
      </c>
      <c r="L1216" s="119">
        <v>0.01</v>
      </c>
      <c r="M1216" s="119">
        <v>0.01</v>
      </c>
      <c r="N1216" s="119">
        <v>0.01</v>
      </c>
      <c r="O1216" s="119">
        <v>0.01</v>
      </c>
      <c r="P1216" s="119">
        <v>0.01</v>
      </c>
      <c r="Q1216" s="119">
        <v>0.01</v>
      </c>
      <c r="R1216" s="119">
        <v>0.01</v>
      </c>
      <c r="S1216" s="119">
        <v>0.01</v>
      </c>
      <c r="T1216" s="119">
        <v>0.01</v>
      </c>
      <c r="U1216" s="119">
        <v>0.01</v>
      </c>
      <c r="V1216" s="119">
        <v>0.01</v>
      </c>
      <c r="W1216" s="119">
        <v>0.01</v>
      </c>
      <c r="X1216" s="119">
        <v>0.01</v>
      </c>
      <c r="Y1216" s="119">
        <v>0.01</v>
      </c>
      <c r="Z1216" s="119">
        <v>0.01</v>
      </c>
      <c r="AA1216" s="119">
        <v>0.01</v>
      </c>
      <c r="AB1216" s="119">
        <v>0</v>
      </c>
      <c r="AC1216" s="119">
        <v>0.01</v>
      </c>
      <c r="AD1216" s="119">
        <v>0</v>
      </c>
      <c r="AE1216" s="119">
        <v>0</v>
      </c>
      <c r="AF1216" s="119">
        <v>0.01</v>
      </c>
      <c r="AG1216" s="119">
        <v>0</v>
      </c>
      <c r="AH1216" s="119">
        <v>0</v>
      </c>
      <c r="AI1216" s="119">
        <v>0</v>
      </c>
      <c r="AJ1216" s="119">
        <v>0</v>
      </c>
      <c r="AK1216" s="119">
        <v>0.02</v>
      </c>
      <c r="AL1216" s="119">
        <v>0.01</v>
      </c>
      <c r="AM1216" s="119">
        <v>0</v>
      </c>
      <c r="AN1216" s="119">
        <v>0.01</v>
      </c>
      <c r="AO1216" s="119">
        <v>0.01</v>
      </c>
      <c r="AP1216" s="119">
        <v>0.01</v>
      </c>
      <c r="AQ1216" s="119">
        <v>0.01</v>
      </c>
      <c r="AR1216" s="119">
        <v>0.01</v>
      </c>
      <c r="AS1216" s="119">
        <v>0.01</v>
      </c>
      <c r="AT1216" s="119">
        <v>0.01</v>
      </c>
      <c r="AU1216" s="119">
        <v>0.01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0.01</v>
      </c>
      <c r="BA1216" s="119">
        <v>0.02</v>
      </c>
      <c r="BB1216" s="119">
        <v>0.01</v>
      </c>
      <c r="BC1216" s="119">
        <v>0.01</v>
      </c>
    </row>
    <row r="1217" spans="1:55" ht="29.25" x14ac:dyDescent="0.45">
      <c r="A1217" s="260">
        <v>268</v>
      </c>
      <c r="B1217" s="173" t="s">
        <v>390</v>
      </c>
      <c r="C1217" s="116"/>
      <c r="D1217" s="120">
        <v>0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0.01</v>
      </c>
      <c r="P1217" s="120">
        <v>0.01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>
        <v>0</v>
      </c>
      <c r="AB1217" s="120">
        <v>0</v>
      </c>
      <c r="AC1217" s="120">
        <v>0</v>
      </c>
      <c r="AD1217" s="120">
        <v>0</v>
      </c>
      <c r="AE1217" s="120">
        <v>0</v>
      </c>
      <c r="AF1217" s="120">
        <v>0</v>
      </c>
      <c r="AG1217" s="120">
        <v>0</v>
      </c>
      <c r="AH1217" s="120">
        <v>0</v>
      </c>
      <c r="AI1217" s="120">
        <v>0</v>
      </c>
      <c r="AJ1217" s="120">
        <v>0</v>
      </c>
      <c r="AK1217" s="120">
        <v>0</v>
      </c>
      <c r="AL1217" s="120">
        <v>0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0</v>
      </c>
      <c r="AR1217" s="120">
        <v>0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0.01</v>
      </c>
      <c r="AZ1217" s="120">
        <v>0</v>
      </c>
      <c r="BA1217" s="120">
        <v>0</v>
      </c>
      <c r="BB1217" s="120">
        <v>0</v>
      </c>
      <c r="BC1217" s="120">
        <v>0</v>
      </c>
    </row>
    <row r="1218" spans="1:55" ht="42" x14ac:dyDescent="0.45">
      <c r="A1218" s="261">
        <v>269</v>
      </c>
      <c r="B1218" s="174" t="s">
        <v>342</v>
      </c>
      <c r="C1218" s="117"/>
      <c r="D1218" s="119">
        <v>0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>
        <v>0</v>
      </c>
      <c r="AB1218" s="119">
        <v>0</v>
      </c>
      <c r="AC1218" s="119">
        <v>0</v>
      </c>
      <c r="AD1218" s="119">
        <v>0</v>
      </c>
      <c r="AE1218" s="119">
        <v>0</v>
      </c>
      <c r="AF1218" s="119">
        <v>0</v>
      </c>
      <c r="AG1218" s="119">
        <v>0</v>
      </c>
      <c r="AH1218" s="119">
        <v>0</v>
      </c>
      <c r="AI1218" s="119">
        <v>0</v>
      </c>
      <c r="AJ1218" s="119">
        <v>0</v>
      </c>
      <c r="AK1218" s="119">
        <v>0</v>
      </c>
      <c r="AL1218" s="119">
        <v>0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7"/>
      <c r="AZ1218" s="119">
        <v>0</v>
      </c>
      <c r="BA1218" s="119">
        <v>0</v>
      </c>
      <c r="BB1218" s="119">
        <v>0</v>
      </c>
      <c r="BC1218" s="119">
        <v>0</v>
      </c>
    </row>
    <row r="1219" spans="1:55" ht="29.25" x14ac:dyDescent="0.45">
      <c r="A1219" s="260">
        <v>270</v>
      </c>
      <c r="B1219" s="173" t="s">
        <v>343</v>
      </c>
      <c r="C1219" s="120">
        <v>0.02</v>
      </c>
      <c r="D1219" s="120">
        <v>0.02</v>
      </c>
      <c r="E1219" s="120">
        <v>0.03</v>
      </c>
      <c r="F1219" s="120">
        <v>0.03</v>
      </c>
      <c r="G1219" s="120">
        <v>0.02</v>
      </c>
      <c r="H1219" s="120">
        <v>0.02</v>
      </c>
      <c r="I1219" s="120">
        <v>0.02</v>
      </c>
      <c r="J1219" s="120">
        <v>0.02</v>
      </c>
      <c r="K1219" s="120">
        <v>0.02</v>
      </c>
      <c r="L1219" s="120">
        <v>0.02</v>
      </c>
      <c r="M1219" s="120">
        <v>0.02</v>
      </c>
      <c r="N1219" s="120">
        <v>0.03</v>
      </c>
      <c r="O1219" s="120">
        <v>0.02</v>
      </c>
      <c r="P1219" s="120">
        <v>0.03</v>
      </c>
      <c r="Q1219" s="120">
        <v>0.02</v>
      </c>
      <c r="R1219" s="120">
        <v>0.02</v>
      </c>
      <c r="S1219" s="120">
        <v>0.01</v>
      </c>
      <c r="T1219" s="120">
        <v>0.02</v>
      </c>
      <c r="U1219" s="120">
        <v>0.03</v>
      </c>
      <c r="V1219" s="120">
        <v>0.03</v>
      </c>
      <c r="W1219" s="120">
        <v>0.03</v>
      </c>
      <c r="X1219" s="120">
        <v>0.03</v>
      </c>
      <c r="Y1219" s="120">
        <v>0.03</v>
      </c>
      <c r="Z1219" s="120">
        <v>0.02</v>
      </c>
      <c r="AA1219" s="120">
        <v>0.03</v>
      </c>
      <c r="AB1219" s="120">
        <v>0.03</v>
      </c>
      <c r="AC1219" s="120">
        <v>0.03</v>
      </c>
      <c r="AD1219" s="120">
        <v>0.02</v>
      </c>
      <c r="AE1219" s="120">
        <v>0.03</v>
      </c>
      <c r="AF1219" s="120">
        <v>0.02</v>
      </c>
      <c r="AG1219" s="120">
        <v>0.02</v>
      </c>
      <c r="AH1219" s="120">
        <v>0.03</v>
      </c>
      <c r="AI1219" s="120">
        <v>0.03</v>
      </c>
      <c r="AJ1219" s="120">
        <v>0.03</v>
      </c>
      <c r="AK1219" s="120">
        <v>0.02</v>
      </c>
      <c r="AL1219" s="120">
        <v>0.02</v>
      </c>
      <c r="AM1219" s="120">
        <v>0.01</v>
      </c>
      <c r="AN1219" s="120">
        <v>0.02</v>
      </c>
      <c r="AO1219" s="120">
        <v>0.03</v>
      </c>
      <c r="AP1219" s="120">
        <v>0.01</v>
      </c>
      <c r="AQ1219" s="120">
        <v>0.02</v>
      </c>
      <c r="AR1219" s="120">
        <v>0.02</v>
      </c>
      <c r="AS1219" s="120">
        <v>0.02</v>
      </c>
      <c r="AT1219" s="120">
        <v>0.01</v>
      </c>
      <c r="AU1219" s="120">
        <v>0.02</v>
      </c>
      <c r="AV1219" s="120">
        <v>0.02</v>
      </c>
      <c r="AW1219" s="120">
        <v>0.02</v>
      </c>
      <c r="AX1219" s="120">
        <v>0.01</v>
      </c>
      <c r="AY1219" s="120">
        <v>0.01</v>
      </c>
      <c r="AZ1219" s="120">
        <v>0.02</v>
      </c>
      <c r="BA1219" s="120">
        <v>0.02</v>
      </c>
      <c r="BB1219" s="120">
        <v>0.01</v>
      </c>
      <c r="BC1219" s="120">
        <v>0.02</v>
      </c>
    </row>
    <row r="1220" spans="1:55" ht="42" x14ac:dyDescent="0.45">
      <c r="A1220" s="261">
        <v>271</v>
      </c>
      <c r="B1220" s="174" t="s">
        <v>393</v>
      </c>
      <c r="C1220" s="117"/>
      <c r="D1220" s="119">
        <v>0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>
        <v>0</v>
      </c>
      <c r="AB1220" s="119">
        <v>0</v>
      </c>
      <c r="AC1220" s="119">
        <v>0</v>
      </c>
      <c r="AD1220" s="119">
        <v>0</v>
      </c>
      <c r="AE1220" s="119">
        <v>0</v>
      </c>
      <c r="AF1220" s="119">
        <v>0</v>
      </c>
      <c r="AG1220" s="119">
        <v>0</v>
      </c>
      <c r="AH1220" s="119">
        <v>0</v>
      </c>
      <c r="AI1220" s="119">
        <v>0</v>
      </c>
      <c r="AJ1220" s="119">
        <v>0</v>
      </c>
      <c r="AK1220" s="119">
        <v>0</v>
      </c>
      <c r="AL1220" s="119">
        <v>0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</row>
    <row r="1221" spans="1:55" x14ac:dyDescent="0.45">
      <c r="A1221" s="260">
        <v>272</v>
      </c>
      <c r="B1221" s="173" t="s">
        <v>344</v>
      </c>
      <c r="C1221" s="120">
        <v>0.03</v>
      </c>
      <c r="D1221" s="120">
        <v>0.04</v>
      </c>
      <c r="E1221" s="120">
        <v>0.04</v>
      </c>
      <c r="F1221" s="120">
        <v>0.05</v>
      </c>
      <c r="G1221" s="120">
        <v>0.03</v>
      </c>
      <c r="H1221" s="120">
        <v>0.02</v>
      </c>
      <c r="I1221" s="120">
        <v>0.04</v>
      </c>
      <c r="J1221" s="120">
        <v>0.04</v>
      </c>
      <c r="K1221" s="120">
        <v>0.02</v>
      </c>
      <c r="L1221" s="120">
        <v>0.05</v>
      </c>
      <c r="M1221" s="120">
        <v>0.04</v>
      </c>
      <c r="N1221" s="120">
        <v>0.02</v>
      </c>
      <c r="O1221" s="120">
        <v>0.02</v>
      </c>
      <c r="P1221" s="120">
        <v>0.02</v>
      </c>
      <c r="Q1221" s="120">
        <v>0.01</v>
      </c>
      <c r="R1221" s="120">
        <v>0.02</v>
      </c>
      <c r="S1221" s="120">
        <v>0.02</v>
      </c>
      <c r="T1221" s="120">
        <v>0.02</v>
      </c>
      <c r="U1221" s="120">
        <v>7.0000000000000007E-2</v>
      </c>
      <c r="V1221" s="120">
        <v>0.01</v>
      </c>
      <c r="W1221" s="120">
        <v>0.02</v>
      </c>
      <c r="X1221" s="120">
        <v>0.01</v>
      </c>
      <c r="Y1221" s="120">
        <v>0.02</v>
      </c>
      <c r="Z1221" s="120">
        <v>0.02</v>
      </c>
      <c r="AA1221" s="120">
        <v>0.02</v>
      </c>
      <c r="AB1221" s="120">
        <v>0.01</v>
      </c>
      <c r="AC1221" s="120">
        <v>0.01</v>
      </c>
      <c r="AD1221" s="120">
        <v>0.01</v>
      </c>
      <c r="AE1221" s="120">
        <v>0.01</v>
      </c>
      <c r="AF1221" s="120">
        <v>0.02</v>
      </c>
      <c r="AG1221" s="120">
        <v>0.01</v>
      </c>
      <c r="AH1221" s="120">
        <v>0.01</v>
      </c>
      <c r="AI1221" s="120">
        <v>0.01</v>
      </c>
      <c r="AJ1221" s="120">
        <v>0.03</v>
      </c>
      <c r="AK1221" s="120">
        <v>0.02</v>
      </c>
      <c r="AL1221" s="120">
        <v>0.02</v>
      </c>
      <c r="AM1221" s="120">
        <v>0.01</v>
      </c>
      <c r="AN1221" s="120">
        <v>0.01</v>
      </c>
      <c r="AO1221" s="120">
        <v>0.02</v>
      </c>
      <c r="AP1221" s="120">
        <v>0.01</v>
      </c>
      <c r="AQ1221" s="120">
        <v>0.04</v>
      </c>
      <c r="AR1221" s="120">
        <v>0.01</v>
      </c>
      <c r="AS1221" s="120">
        <v>0.01</v>
      </c>
      <c r="AT1221" s="120">
        <v>0.01</v>
      </c>
      <c r="AU1221" s="120">
        <v>0.02</v>
      </c>
      <c r="AV1221" s="120">
        <v>0.02</v>
      </c>
      <c r="AW1221" s="120">
        <v>0.02</v>
      </c>
      <c r="AX1221" s="120">
        <v>0.01</v>
      </c>
      <c r="AY1221" s="120">
        <v>0.01</v>
      </c>
      <c r="AZ1221" s="120">
        <v>0.03</v>
      </c>
      <c r="BA1221" s="120">
        <v>0.03</v>
      </c>
      <c r="BB1221" s="120">
        <v>0.02</v>
      </c>
      <c r="BC1221" s="120">
        <v>0.02</v>
      </c>
    </row>
    <row r="1222" spans="1:55" ht="29.25" x14ac:dyDescent="0.45">
      <c r="A1222" s="261">
        <v>273</v>
      </c>
      <c r="B1222" s="174" t="s">
        <v>345</v>
      </c>
      <c r="C1222" s="119">
        <v>0</v>
      </c>
      <c r="D1222" s="119">
        <v>0.05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0.01</v>
      </c>
      <c r="W1222" s="119">
        <v>0</v>
      </c>
      <c r="X1222" s="119">
        <v>0</v>
      </c>
      <c r="Y1222" s="119">
        <v>0</v>
      </c>
      <c r="Z1222" s="119">
        <v>0</v>
      </c>
      <c r="AA1222" s="119">
        <v>0</v>
      </c>
      <c r="AB1222" s="119">
        <v>0</v>
      </c>
      <c r="AC1222" s="119">
        <v>0</v>
      </c>
      <c r="AD1222" s="119">
        <v>0</v>
      </c>
      <c r="AE1222" s="119">
        <v>0</v>
      </c>
      <c r="AF1222" s="119">
        <v>0</v>
      </c>
      <c r="AG1222" s="119">
        <v>0</v>
      </c>
      <c r="AH1222" s="119">
        <v>0</v>
      </c>
      <c r="AI1222" s="119">
        <v>0</v>
      </c>
      <c r="AJ1222" s="119">
        <v>0</v>
      </c>
      <c r="AK1222" s="119">
        <v>0</v>
      </c>
      <c r="AL1222" s="119">
        <v>0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</row>
    <row r="1223" spans="1:55" ht="54.75" x14ac:dyDescent="0.45">
      <c r="A1223" s="260">
        <v>274</v>
      </c>
      <c r="B1223" s="173" t="s">
        <v>346</v>
      </c>
      <c r="C1223" s="120">
        <v>0</v>
      </c>
      <c r="D1223" s="120">
        <v>0</v>
      </c>
      <c r="E1223" s="120">
        <v>0</v>
      </c>
      <c r="F1223" s="120">
        <v>0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16"/>
      <c r="P1223" s="120">
        <v>0</v>
      </c>
      <c r="Q1223" s="120">
        <v>0</v>
      </c>
      <c r="R1223" s="120">
        <v>0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16"/>
      <c r="AB1223" s="116"/>
      <c r="AC1223" s="116"/>
      <c r="AD1223" s="120">
        <v>0</v>
      </c>
      <c r="AE1223" s="120">
        <v>0</v>
      </c>
      <c r="AF1223" s="120">
        <v>0</v>
      </c>
      <c r="AG1223" s="120">
        <v>0</v>
      </c>
      <c r="AH1223" s="120">
        <v>0</v>
      </c>
      <c r="AI1223" s="120">
        <v>0</v>
      </c>
      <c r="AJ1223" s="120">
        <v>0</v>
      </c>
      <c r="AK1223" s="120">
        <v>0</v>
      </c>
      <c r="AL1223" s="120">
        <v>0</v>
      </c>
      <c r="AM1223" s="116"/>
      <c r="AN1223" s="120">
        <v>0</v>
      </c>
      <c r="AO1223" s="120">
        <v>0</v>
      </c>
      <c r="AP1223" s="120">
        <v>0</v>
      </c>
      <c r="AQ1223" s="120">
        <v>0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</row>
    <row r="1224" spans="1:55" x14ac:dyDescent="0.45">
      <c r="A1224" s="261">
        <v>275</v>
      </c>
      <c r="B1224" s="174" t="s">
        <v>347</v>
      </c>
      <c r="C1224" s="119">
        <v>0</v>
      </c>
      <c r="D1224" s="119">
        <v>0</v>
      </c>
      <c r="E1224" s="119">
        <v>0</v>
      </c>
      <c r="F1224" s="119">
        <v>0</v>
      </c>
      <c r="G1224" s="119">
        <v>0.01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7"/>
      <c r="AB1224" s="119">
        <v>0</v>
      </c>
      <c r="AC1224" s="119">
        <v>0</v>
      </c>
      <c r="AD1224" s="119">
        <v>0</v>
      </c>
      <c r="AE1224" s="119">
        <v>0</v>
      </c>
      <c r="AF1224" s="119">
        <v>0</v>
      </c>
      <c r="AG1224" s="119">
        <v>0</v>
      </c>
      <c r="AH1224" s="119">
        <v>0</v>
      </c>
      <c r="AI1224" s="119">
        <v>0</v>
      </c>
      <c r="AJ1224" s="119">
        <v>0</v>
      </c>
      <c r="AK1224" s="119">
        <v>0</v>
      </c>
      <c r="AL1224" s="119">
        <v>0</v>
      </c>
      <c r="AM1224" s="117"/>
      <c r="AN1224" s="119">
        <v>0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0.01</v>
      </c>
      <c r="BA1224" s="119">
        <v>0.01</v>
      </c>
      <c r="BB1224" s="119">
        <v>0</v>
      </c>
      <c r="BC1224" s="119">
        <v>0</v>
      </c>
    </row>
    <row r="1225" spans="1:55" ht="29.25" x14ac:dyDescent="0.45">
      <c r="A1225" s="260">
        <v>276</v>
      </c>
      <c r="B1225" s="173" t="s">
        <v>348</v>
      </c>
      <c r="C1225" s="116"/>
      <c r="D1225" s="120">
        <v>0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16"/>
      <c r="AB1225" s="116"/>
      <c r="AC1225" s="116"/>
      <c r="AD1225" s="116"/>
      <c r="AE1225" s="116"/>
      <c r="AF1225" s="116"/>
      <c r="AG1225" s="116"/>
      <c r="AH1225" s="120">
        <v>0</v>
      </c>
      <c r="AI1225" s="120">
        <v>0</v>
      </c>
      <c r="AJ1225" s="120">
        <v>0</v>
      </c>
      <c r="AK1225" s="120">
        <v>0</v>
      </c>
      <c r="AL1225" s="120">
        <v>0</v>
      </c>
      <c r="AM1225" s="120">
        <v>0</v>
      </c>
      <c r="AN1225" s="120">
        <v>0</v>
      </c>
      <c r="AO1225" s="120">
        <v>0</v>
      </c>
      <c r="AP1225" s="120">
        <v>0</v>
      </c>
      <c r="AQ1225" s="120">
        <v>0</v>
      </c>
      <c r="AR1225" s="120">
        <v>0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16"/>
      <c r="AZ1225" s="120">
        <v>0</v>
      </c>
      <c r="BA1225" s="120">
        <v>0</v>
      </c>
      <c r="BB1225" s="120">
        <v>0</v>
      </c>
      <c r="BC1225" s="120">
        <v>0</v>
      </c>
    </row>
    <row r="1226" spans="1:55" x14ac:dyDescent="0.45">
      <c r="A1226" s="261">
        <v>277</v>
      </c>
      <c r="B1226" s="174" t="s">
        <v>349</v>
      </c>
      <c r="C1226" s="119">
        <v>0.1</v>
      </c>
      <c r="D1226" s="119">
        <v>0.05</v>
      </c>
      <c r="E1226" s="119">
        <v>0.19</v>
      </c>
      <c r="F1226" s="119">
        <v>0.05</v>
      </c>
      <c r="G1226" s="119">
        <v>0.09</v>
      </c>
      <c r="H1226" s="119">
        <v>0.06</v>
      </c>
      <c r="I1226" s="119">
        <v>0.1</v>
      </c>
      <c r="J1226" s="119">
        <v>0.05</v>
      </c>
      <c r="K1226" s="119">
        <v>0.04</v>
      </c>
      <c r="L1226" s="119">
        <v>0.03</v>
      </c>
      <c r="M1226" s="119">
        <v>0.04</v>
      </c>
      <c r="N1226" s="119">
        <v>0.11</v>
      </c>
      <c r="O1226" s="119">
        <v>0.04</v>
      </c>
      <c r="P1226" s="119">
        <v>0.09</v>
      </c>
      <c r="Q1226" s="119">
        <v>7.0000000000000007E-2</v>
      </c>
      <c r="R1226" s="119">
        <v>0.05</v>
      </c>
      <c r="S1226" s="119">
        <v>0.06</v>
      </c>
      <c r="T1226" s="119">
        <v>0.04</v>
      </c>
      <c r="U1226" s="119">
        <v>0.09</v>
      </c>
      <c r="V1226" s="119">
        <v>0.09</v>
      </c>
      <c r="W1226" s="119">
        <v>0.04</v>
      </c>
      <c r="X1226" s="119">
        <v>0.13</v>
      </c>
      <c r="Y1226" s="119">
        <v>0.02</v>
      </c>
      <c r="Z1226" s="119">
        <v>0.03</v>
      </c>
      <c r="AA1226" s="119">
        <v>0.05</v>
      </c>
      <c r="AB1226" s="119">
        <v>0.02</v>
      </c>
      <c r="AC1226" s="119">
        <v>0.02</v>
      </c>
      <c r="AD1226" s="119">
        <v>0.04</v>
      </c>
      <c r="AE1226" s="119">
        <v>0.02</v>
      </c>
      <c r="AF1226" s="119">
        <v>0.04</v>
      </c>
      <c r="AG1226" s="119">
        <v>0.02</v>
      </c>
      <c r="AH1226" s="119">
        <v>0.03</v>
      </c>
      <c r="AI1226" s="119">
        <v>0.03</v>
      </c>
      <c r="AJ1226" s="119">
        <v>0.02</v>
      </c>
      <c r="AK1226" s="119">
        <v>0.03</v>
      </c>
      <c r="AL1226" s="119">
        <v>0.03</v>
      </c>
      <c r="AM1226" s="119">
        <v>0.03</v>
      </c>
      <c r="AN1226" s="119">
        <v>0.03</v>
      </c>
      <c r="AO1226" s="119">
        <v>0.03</v>
      </c>
      <c r="AP1226" s="119">
        <v>0.03</v>
      </c>
      <c r="AQ1226" s="119">
        <v>0.02</v>
      </c>
      <c r="AR1226" s="119">
        <v>0.04</v>
      </c>
      <c r="AS1226" s="119">
        <v>0.05</v>
      </c>
      <c r="AT1226" s="119">
        <v>0.05</v>
      </c>
      <c r="AU1226" s="119">
        <v>0.04</v>
      </c>
      <c r="AV1226" s="119">
        <v>0.05</v>
      </c>
      <c r="AW1226" s="119">
        <v>0.03</v>
      </c>
      <c r="AX1226" s="119">
        <v>0.05</v>
      </c>
      <c r="AY1226" s="119">
        <v>0.03</v>
      </c>
      <c r="AZ1226" s="119">
        <v>0.09</v>
      </c>
      <c r="BA1226" s="119">
        <v>0.08</v>
      </c>
      <c r="BB1226" s="119">
        <v>0.04</v>
      </c>
      <c r="BC1226" s="119">
        <v>0.03</v>
      </c>
    </row>
    <row r="1227" spans="1:55" ht="29.25" x14ac:dyDescent="0.45">
      <c r="A1227" s="260">
        <v>278</v>
      </c>
      <c r="B1227" s="173" t="s">
        <v>350</v>
      </c>
      <c r="C1227" s="120">
        <v>0</v>
      </c>
      <c r="D1227" s="120">
        <v>0</v>
      </c>
      <c r="E1227" s="120">
        <v>0</v>
      </c>
      <c r="F1227" s="120">
        <v>0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0</v>
      </c>
      <c r="P1227" s="120">
        <v>0</v>
      </c>
      <c r="Q1227" s="120">
        <v>0</v>
      </c>
      <c r="R1227" s="120">
        <v>0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>
        <v>0</v>
      </c>
      <c r="AB1227" s="120">
        <v>0</v>
      </c>
      <c r="AC1227" s="120">
        <v>0</v>
      </c>
      <c r="AD1227" s="120">
        <v>0</v>
      </c>
      <c r="AE1227" s="120">
        <v>0</v>
      </c>
      <c r="AF1227" s="120">
        <v>0</v>
      </c>
      <c r="AG1227" s="120">
        <v>0</v>
      </c>
      <c r="AH1227" s="120">
        <v>0</v>
      </c>
      <c r="AI1227" s="120">
        <v>0</v>
      </c>
      <c r="AJ1227" s="120">
        <v>0</v>
      </c>
      <c r="AK1227" s="120">
        <v>0</v>
      </c>
      <c r="AL1227" s="120">
        <v>0</v>
      </c>
      <c r="AM1227" s="116"/>
      <c r="AN1227" s="120">
        <v>0</v>
      </c>
      <c r="AO1227" s="120">
        <v>0</v>
      </c>
      <c r="AP1227" s="120">
        <v>0</v>
      </c>
      <c r="AQ1227" s="120">
        <v>0</v>
      </c>
      <c r="AR1227" s="120">
        <v>0</v>
      </c>
      <c r="AS1227" s="120">
        <v>0.01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</row>
    <row r="1228" spans="1:55" x14ac:dyDescent="0.45">
      <c r="A1228" s="261">
        <v>279</v>
      </c>
      <c r="B1228" s="174" t="s">
        <v>351</v>
      </c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9">
        <v>0</v>
      </c>
      <c r="O1228" s="117"/>
      <c r="P1228" s="119">
        <v>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9">
        <v>0</v>
      </c>
      <c r="BA1228" s="119">
        <v>0</v>
      </c>
      <c r="BB1228" s="119">
        <v>0</v>
      </c>
      <c r="BC1228" s="119">
        <v>0</v>
      </c>
    </row>
    <row r="1229" spans="1:55" ht="29.25" x14ac:dyDescent="0.45">
      <c r="A1229" s="260">
        <v>280</v>
      </c>
      <c r="B1229" s="173" t="s">
        <v>391</v>
      </c>
      <c r="C1229" s="120">
        <v>0.02</v>
      </c>
      <c r="D1229" s="120">
        <v>0</v>
      </c>
      <c r="E1229" s="120">
        <v>0</v>
      </c>
      <c r="F1229" s="120">
        <v>0.02</v>
      </c>
      <c r="G1229" s="120">
        <v>0.01</v>
      </c>
      <c r="H1229" s="120">
        <v>0.01</v>
      </c>
      <c r="I1229" s="120">
        <v>0.03</v>
      </c>
      <c r="J1229" s="120">
        <v>0</v>
      </c>
      <c r="K1229" s="120">
        <v>0.04</v>
      </c>
      <c r="L1229" s="120">
        <v>0.02</v>
      </c>
      <c r="M1229" s="120">
        <v>0.05</v>
      </c>
      <c r="N1229" s="120">
        <v>0.01</v>
      </c>
      <c r="O1229" s="120">
        <v>0.02</v>
      </c>
      <c r="P1229" s="120">
        <v>0.02</v>
      </c>
      <c r="Q1229" s="120">
        <v>0.02</v>
      </c>
      <c r="R1229" s="120">
        <v>0</v>
      </c>
      <c r="S1229" s="120">
        <v>0.01</v>
      </c>
      <c r="T1229" s="120">
        <v>0</v>
      </c>
      <c r="U1229" s="120">
        <v>0.01</v>
      </c>
      <c r="V1229" s="120">
        <v>0</v>
      </c>
      <c r="W1229" s="120">
        <v>0</v>
      </c>
      <c r="X1229" s="120">
        <v>0</v>
      </c>
      <c r="Y1229" s="120">
        <v>0</v>
      </c>
      <c r="Z1229" s="120">
        <v>0</v>
      </c>
      <c r="AA1229" s="120">
        <v>0</v>
      </c>
      <c r="AB1229" s="120">
        <v>0</v>
      </c>
      <c r="AC1229" s="120">
        <v>0</v>
      </c>
      <c r="AD1229" s="120">
        <v>0</v>
      </c>
      <c r="AE1229" s="120">
        <v>0</v>
      </c>
      <c r="AF1229" s="120">
        <v>0</v>
      </c>
      <c r="AG1229" s="120">
        <v>0</v>
      </c>
      <c r="AH1229" s="120">
        <v>0.01</v>
      </c>
      <c r="AI1229" s="120">
        <v>0</v>
      </c>
      <c r="AJ1229" s="120">
        <v>0.01</v>
      </c>
      <c r="AK1229" s="120">
        <v>0.01</v>
      </c>
      <c r="AL1229" s="120">
        <v>0.01</v>
      </c>
      <c r="AM1229" s="120">
        <v>0.01</v>
      </c>
      <c r="AN1229" s="120">
        <v>0.01</v>
      </c>
      <c r="AO1229" s="120">
        <v>0.01</v>
      </c>
      <c r="AP1229" s="120">
        <v>0.01</v>
      </c>
      <c r="AQ1229" s="120">
        <v>0.01</v>
      </c>
      <c r="AR1229" s="120">
        <v>0.01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0.01</v>
      </c>
      <c r="AX1229" s="120">
        <v>0.02</v>
      </c>
      <c r="AY1229" s="120">
        <v>0</v>
      </c>
      <c r="AZ1229" s="120">
        <v>0.03</v>
      </c>
      <c r="BA1229" s="120">
        <v>0.02</v>
      </c>
      <c r="BB1229" s="120">
        <v>0</v>
      </c>
      <c r="BC1229" s="120">
        <v>0.01</v>
      </c>
    </row>
    <row r="1230" spans="1:55" ht="29.25" x14ac:dyDescent="0.45">
      <c r="A1230" s="261">
        <v>281</v>
      </c>
      <c r="B1230" s="174" t="s">
        <v>352</v>
      </c>
      <c r="C1230" s="119">
        <v>0.01</v>
      </c>
      <c r="D1230" s="119">
        <v>0.01</v>
      </c>
      <c r="E1230" s="119">
        <v>0</v>
      </c>
      <c r="F1230" s="119">
        <v>0.01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0.01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0.01</v>
      </c>
      <c r="X1230" s="119">
        <v>0</v>
      </c>
      <c r="Y1230" s="119">
        <v>0</v>
      </c>
      <c r="Z1230" s="119">
        <v>0</v>
      </c>
      <c r="AA1230" s="119">
        <v>0.01</v>
      </c>
      <c r="AB1230" s="119">
        <v>0</v>
      </c>
      <c r="AC1230" s="119">
        <v>0</v>
      </c>
      <c r="AD1230" s="119">
        <v>0</v>
      </c>
      <c r="AE1230" s="119">
        <v>0</v>
      </c>
      <c r="AF1230" s="119">
        <v>0.01</v>
      </c>
      <c r="AG1230" s="119">
        <v>0.01</v>
      </c>
      <c r="AH1230" s="119">
        <v>0</v>
      </c>
      <c r="AI1230" s="119">
        <v>0</v>
      </c>
      <c r="AJ1230" s="119">
        <v>0</v>
      </c>
      <c r="AK1230" s="119">
        <v>0</v>
      </c>
      <c r="AL1230" s="119">
        <v>0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0.01</v>
      </c>
      <c r="AR1230" s="119">
        <v>0</v>
      </c>
      <c r="AS1230" s="119">
        <v>0</v>
      </c>
      <c r="AT1230" s="119">
        <v>0</v>
      </c>
      <c r="AU1230" s="119">
        <v>0.01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</row>
    <row r="1231" spans="1:55" x14ac:dyDescent="0.45">
      <c r="A1231" s="260">
        <v>282</v>
      </c>
      <c r="B1231" s="173" t="s">
        <v>353</v>
      </c>
      <c r="C1231" s="120">
        <v>0.04</v>
      </c>
      <c r="D1231" s="120">
        <v>7.0000000000000007E-2</v>
      </c>
      <c r="E1231" s="120">
        <v>0.06</v>
      </c>
      <c r="F1231" s="120">
        <v>0.08</v>
      </c>
      <c r="G1231" s="120">
        <v>0.16</v>
      </c>
      <c r="H1231" s="120">
        <v>0.06</v>
      </c>
      <c r="I1231" s="120">
        <v>7.0000000000000007E-2</v>
      </c>
      <c r="J1231" s="120">
        <v>0.04</v>
      </c>
      <c r="K1231" s="120">
        <v>0.04</v>
      </c>
      <c r="L1231" s="120">
        <v>0.04</v>
      </c>
      <c r="M1231" s="120">
        <v>0.02</v>
      </c>
      <c r="N1231" s="120">
        <v>0.03</v>
      </c>
      <c r="O1231" s="120">
        <v>0.03</v>
      </c>
      <c r="P1231" s="120">
        <v>0.04</v>
      </c>
      <c r="Q1231" s="120">
        <v>0.03</v>
      </c>
      <c r="R1231" s="120">
        <v>0.04</v>
      </c>
      <c r="S1231" s="120">
        <v>7.0000000000000007E-2</v>
      </c>
      <c r="T1231" s="120">
        <v>0.08</v>
      </c>
      <c r="U1231" s="120">
        <v>7.0000000000000007E-2</v>
      </c>
      <c r="V1231" s="120">
        <v>0.06</v>
      </c>
      <c r="W1231" s="120">
        <v>0.06</v>
      </c>
      <c r="X1231" s="120">
        <v>0.05</v>
      </c>
      <c r="Y1231" s="120">
        <v>0.04</v>
      </c>
      <c r="Z1231" s="120">
        <v>0.04</v>
      </c>
      <c r="AA1231" s="120">
        <v>0.06</v>
      </c>
      <c r="AB1231" s="120">
        <v>0.09</v>
      </c>
      <c r="AC1231" s="120">
        <v>0.1</v>
      </c>
      <c r="AD1231" s="120">
        <v>0.09</v>
      </c>
      <c r="AE1231" s="120">
        <v>7.0000000000000007E-2</v>
      </c>
      <c r="AF1231" s="120">
        <v>0.1</v>
      </c>
      <c r="AG1231" s="120">
        <v>7.0000000000000007E-2</v>
      </c>
      <c r="AH1231" s="120">
        <v>0.06</v>
      </c>
      <c r="AI1231" s="120">
        <v>0.04</v>
      </c>
      <c r="AJ1231" s="120">
        <v>7.0000000000000007E-2</v>
      </c>
      <c r="AK1231" s="120">
        <v>7.0000000000000007E-2</v>
      </c>
      <c r="AL1231" s="120">
        <v>0.05</v>
      </c>
      <c r="AM1231" s="120">
        <v>0.03</v>
      </c>
      <c r="AN1231" s="120">
        <v>0.06</v>
      </c>
      <c r="AO1231" s="120">
        <v>0.05</v>
      </c>
      <c r="AP1231" s="120">
        <v>7.0000000000000007E-2</v>
      </c>
      <c r="AQ1231" s="120">
        <v>0.02</v>
      </c>
      <c r="AR1231" s="120">
        <v>0.02</v>
      </c>
      <c r="AS1231" s="120">
        <v>0.02</v>
      </c>
      <c r="AT1231" s="120">
        <v>0.02</v>
      </c>
      <c r="AU1231" s="120">
        <v>0.04</v>
      </c>
      <c r="AV1231" s="120">
        <v>0.03</v>
      </c>
      <c r="AW1231" s="120">
        <v>0.06</v>
      </c>
      <c r="AX1231" s="120">
        <v>0.03</v>
      </c>
      <c r="AY1231" s="120">
        <v>0.06</v>
      </c>
      <c r="AZ1231" s="120">
        <v>7.0000000000000007E-2</v>
      </c>
      <c r="BA1231" s="120">
        <v>0.06</v>
      </c>
      <c r="BB1231" s="120">
        <v>7.0000000000000007E-2</v>
      </c>
      <c r="BC1231" s="120">
        <v>7.0000000000000007E-2</v>
      </c>
    </row>
    <row r="1232" spans="1:55" x14ac:dyDescent="0.45">
      <c r="A1232" s="261">
        <v>283</v>
      </c>
      <c r="B1232" s="174" t="s">
        <v>354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>
        <v>0</v>
      </c>
      <c r="AB1232" s="119">
        <v>0</v>
      </c>
      <c r="AC1232" s="119">
        <v>0</v>
      </c>
      <c r="AD1232" s="119">
        <v>0</v>
      </c>
      <c r="AE1232" s="119">
        <v>0</v>
      </c>
      <c r="AF1232" s="119">
        <v>0</v>
      </c>
      <c r="AG1232" s="119">
        <v>0</v>
      </c>
      <c r="AH1232" s="119">
        <v>0</v>
      </c>
      <c r="AI1232" s="119">
        <v>0</v>
      </c>
      <c r="AJ1232" s="119">
        <v>0</v>
      </c>
      <c r="AK1232" s="119">
        <v>0</v>
      </c>
      <c r="AL1232" s="119">
        <v>0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</row>
    <row r="1233" spans="1:55" ht="29.25" x14ac:dyDescent="0.45">
      <c r="A1233" s="260">
        <v>284</v>
      </c>
      <c r="B1233" s="173" t="s">
        <v>355</v>
      </c>
      <c r="C1233" s="120">
        <v>0.01</v>
      </c>
      <c r="D1233" s="120">
        <v>0.01</v>
      </c>
      <c r="E1233" s="120">
        <v>0</v>
      </c>
      <c r="F1233" s="120">
        <v>0</v>
      </c>
      <c r="G1233" s="120">
        <v>0</v>
      </c>
      <c r="H1233" s="120">
        <v>0.02</v>
      </c>
      <c r="I1233" s="120">
        <v>0.01</v>
      </c>
      <c r="J1233" s="120">
        <v>0.01</v>
      </c>
      <c r="K1233" s="120">
        <v>0.02</v>
      </c>
      <c r="L1233" s="120">
        <v>0.01</v>
      </c>
      <c r="M1233" s="120">
        <v>0.01</v>
      </c>
      <c r="N1233" s="120">
        <v>0.02</v>
      </c>
      <c r="O1233" s="120">
        <v>0</v>
      </c>
      <c r="P1233" s="120">
        <v>0</v>
      </c>
      <c r="Q1233" s="120">
        <v>0.01</v>
      </c>
      <c r="R1233" s="120">
        <v>0</v>
      </c>
      <c r="S1233" s="120">
        <v>0.01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0.01</v>
      </c>
      <c r="Y1233" s="120">
        <v>0.01</v>
      </c>
      <c r="Z1233" s="120">
        <v>0.01</v>
      </c>
      <c r="AA1233" s="120">
        <v>0.01</v>
      </c>
      <c r="AB1233" s="120">
        <v>0.01</v>
      </c>
      <c r="AC1233" s="120">
        <v>0</v>
      </c>
      <c r="AD1233" s="120">
        <v>0</v>
      </c>
      <c r="AE1233" s="120">
        <v>0</v>
      </c>
      <c r="AF1233" s="120">
        <v>0</v>
      </c>
      <c r="AG1233" s="120">
        <v>0</v>
      </c>
      <c r="AH1233" s="120">
        <v>0</v>
      </c>
      <c r="AI1233" s="120">
        <v>0</v>
      </c>
      <c r="AJ1233" s="120">
        <v>0</v>
      </c>
      <c r="AK1233" s="120">
        <v>0</v>
      </c>
      <c r="AL1233" s="120">
        <v>0</v>
      </c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  <c r="BB1233" s="116"/>
      <c r="BC1233" s="116"/>
    </row>
    <row r="1234" spans="1:55" x14ac:dyDescent="0.45">
      <c r="A1234" s="261">
        <v>285</v>
      </c>
      <c r="B1234" s="174" t="s">
        <v>91</v>
      </c>
      <c r="C1234" s="119">
        <v>0.39</v>
      </c>
      <c r="D1234" s="119">
        <v>0.49</v>
      </c>
      <c r="E1234" s="119">
        <v>0.65</v>
      </c>
      <c r="F1234" s="119">
        <v>0.54</v>
      </c>
      <c r="G1234" s="119">
        <v>0.54</v>
      </c>
      <c r="H1234" s="119">
        <v>0.5</v>
      </c>
      <c r="I1234" s="119">
        <v>0.47</v>
      </c>
      <c r="J1234" s="119">
        <v>0.41</v>
      </c>
      <c r="K1234" s="119">
        <v>0.39</v>
      </c>
      <c r="L1234" s="119">
        <v>0.43</v>
      </c>
      <c r="M1234" s="119">
        <v>0.5</v>
      </c>
      <c r="N1234" s="119">
        <v>0.43</v>
      </c>
      <c r="O1234" s="119">
        <v>0.5</v>
      </c>
      <c r="P1234" s="119">
        <v>0.51</v>
      </c>
      <c r="Q1234" s="119">
        <v>0.56000000000000005</v>
      </c>
      <c r="R1234" s="119">
        <v>0.46</v>
      </c>
      <c r="S1234" s="119">
        <v>0.4</v>
      </c>
      <c r="T1234" s="119">
        <v>0.37</v>
      </c>
      <c r="U1234" s="119">
        <v>0.39</v>
      </c>
      <c r="V1234" s="119">
        <v>0.46</v>
      </c>
      <c r="W1234" s="119">
        <v>0.47</v>
      </c>
      <c r="X1234" s="119">
        <v>0.42</v>
      </c>
      <c r="Y1234" s="119">
        <v>0.5</v>
      </c>
      <c r="Z1234" s="119">
        <v>0.45</v>
      </c>
      <c r="AA1234" s="119">
        <v>0.49</v>
      </c>
      <c r="AB1234" s="119">
        <v>0.45</v>
      </c>
      <c r="AC1234" s="119">
        <v>0.56999999999999995</v>
      </c>
      <c r="AD1234" s="119">
        <v>0.62</v>
      </c>
      <c r="AE1234" s="119">
        <v>0.51</v>
      </c>
      <c r="AF1234" s="119">
        <v>0.49</v>
      </c>
      <c r="AG1234" s="119">
        <v>0.45</v>
      </c>
      <c r="AH1234" s="119">
        <v>0.53</v>
      </c>
      <c r="AI1234" s="119">
        <v>0.54</v>
      </c>
      <c r="AJ1234" s="119">
        <v>0.49</v>
      </c>
      <c r="AK1234" s="119">
        <v>0.42</v>
      </c>
      <c r="AL1234" s="119">
        <v>0.44</v>
      </c>
      <c r="AM1234" s="119">
        <v>0.51</v>
      </c>
      <c r="AN1234" s="119">
        <v>0.5</v>
      </c>
      <c r="AO1234" s="119">
        <v>0.56999999999999995</v>
      </c>
      <c r="AP1234" s="119">
        <v>0.55000000000000004</v>
      </c>
      <c r="AQ1234" s="119">
        <v>0.55000000000000004</v>
      </c>
      <c r="AR1234" s="119">
        <v>0.59</v>
      </c>
      <c r="AS1234" s="119">
        <v>0.56999999999999995</v>
      </c>
      <c r="AT1234" s="119">
        <v>0.52</v>
      </c>
      <c r="AU1234" s="119">
        <v>0.54</v>
      </c>
      <c r="AV1234" s="119">
        <v>0.56999999999999995</v>
      </c>
      <c r="AW1234" s="119">
        <v>0.44</v>
      </c>
      <c r="AX1234" s="119">
        <v>0.46</v>
      </c>
      <c r="AY1234" s="119">
        <v>0.51</v>
      </c>
      <c r="AZ1234" s="119">
        <v>0.52</v>
      </c>
      <c r="BA1234" s="119">
        <v>0.53</v>
      </c>
      <c r="BB1234" s="119">
        <v>0.53</v>
      </c>
      <c r="BC1234" s="119">
        <v>0.52</v>
      </c>
    </row>
    <row r="1235" spans="1:55" ht="42" x14ac:dyDescent="0.45">
      <c r="A1235" s="260">
        <v>286</v>
      </c>
      <c r="B1235" s="173" t="s">
        <v>356</v>
      </c>
      <c r="C1235" s="120">
        <v>0.06</v>
      </c>
      <c r="D1235" s="120">
        <v>0.06</v>
      </c>
      <c r="E1235" s="120">
        <v>0.08</v>
      </c>
      <c r="F1235" s="120">
        <v>7.0000000000000007E-2</v>
      </c>
      <c r="G1235" s="120">
        <v>7.0000000000000007E-2</v>
      </c>
      <c r="H1235" s="120">
        <v>0.06</v>
      </c>
      <c r="I1235" s="120">
        <v>7.0000000000000007E-2</v>
      </c>
      <c r="J1235" s="120">
        <v>0.06</v>
      </c>
      <c r="K1235" s="120">
        <v>0.05</v>
      </c>
      <c r="L1235" s="120">
        <v>0.04</v>
      </c>
      <c r="M1235" s="120">
        <v>0.04</v>
      </c>
      <c r="N1235" s="120">
        <v>0.05</v>
      </c>
      <c r="O1235" s="120">
        <v>0.08</v>
      </c>
      <c r="P1235" s="120">
        <v>0.09</v>
      </c>
      <c r="Q1235" s="120">
        <v>7.0000000000000007E-2</v>
      </c>
      <c r="R1235" s="120">
        <v>0.05</v>
      </c>
      <c r="S1235" s="120">
        <v>0.05</v>
      </c>
      <c r="T1235" s="120">
        <v>0.06</v>
      </c>
      <c r="U1235" s="120">
        <v>0.09</v>
      </c>
      <c r="V1235" s="120">
        <v>0.04</v>
      </c>
      <c r="W1235" s="120">
        <v>0.06</v>
      </c>
      <c r="X1235" s="120">
        <v>0.04</v>
      </c>
      <c r="Y1235" s="120">
        <v>0.06</v>
      </c>
      <c r="Z1235" s="120">
        <v>0.04</v>
      </c>
      <c r="AA1235" s="120">
        <v>0.09</v>
      </c>
      <c r="AB1235" s="120">
        <v>7.0000000000000007E-2</v>
      </c>
      <c r="AC1235" s="120">
        <v>0.05</v>
      </c>
      <c r="AD1235" s="120">
        <v>0.03</v>
      </c>
      <c r="AE1235" s="120">
        <v>0.06</v>
      </c>
      <c r="AF1235" s="120">
        <v>0.04</v>
      </c>
      <c r="AG1235" s="120">
        <v>0.04</v>
      </c>
      <c r="AH1235" s="120">
        <v>0.02</v>
      </c>
      <c r="AI1235" s="120">
        <v>0.05</v>
      </c>
      <c r="AJ1235" s="120">
        <v>0.05</v>
      </c>
      <c r="AK1235" s="120">
        <v>0.04</v>
      </c>
      <c r="AL1235" s="120">
        <v>0.04</v>
      </c>
      <c r="AM1235" s="120">
        <v>0.02</v>
      </c>
      <c r="AN1235" s="120">
        <v>0.02</v>
      </c>
      <c r="AO1235" s="120">
        <v>0.04</v>
      </c>
      <c r="AP1235" s="120">
        <v>0.03</v>
      </c>
      <c r="AQ1235" s="120">
        <v>0.06</v>
      </c>
      <c r="AR1235" s="120">
        <v>0.02</v>
      </c>
      <c r="AS1235" s="120">
        <v>0.05</v>
      </c>
      <c r="AT1235" s="120">
        <v>0.04</v>
      </c>
      <c r="AU1235" s="120">
        <v>0.05</v>
      </c>
      <c r="AV1235" s="120">
        <v>0.05</v>
      </c>
      <c r="AW1235" s="120">
        <v>7.0000000000000007E-2</v>
      </c>
      <c r="AX1235" s="120">
        <v>0.04</v>
      </c>
      <c r="AY1235" s="120">
        <v>0.06</v>
      </c>
      <c r="AZ1235" s="120">
        <v>0.04</v>
      </c>
      <c r="BA1235" s="120">
        <v>0.04</v>
      </c>
      <c r="BB1235" s="120">
        <v>0.03</v>
      </c>
      <c r="BC1235" s="120">
        <v>0.03</v>
      </c>
    </row>
    <row r="1236" spans="1:55" x14ac:dyDescent="0.45">
      <c r="A1236" s="261">
        <v>287</v>
      </c>
      <c r="B1236" s="174" t="s">
        <v>357</v>
      </c>
      <c r="C1236" s="119">
        <v>0</v>
      </c>
      <c r="D1236" s="119">
        <v>0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>
        <v>0</v>
      </c>
      <c r="AB1236" s="119">
        <v>0</v>
      </c>
      <c r="AC1236" s="119">
        <v>0</v>
      </c>
      <c r="AD1236" s="119">
        <v>0</v>
      </c>
      <c r="AE1236" s="119">
        <v>0</v>
      </c>
      <c r="AF1236" s="119">
        <v>0</v>
      </c>
      <c r="AG1236" s="119">
        <v>0</v>
      </c>
      <c r="AH1236" s="119">
        <v>0</v>
      </c>
      <c r="AI1236" s="119">
        <v>0</v>
      </c>
      <c r="AJ1236" s="119">
        <v>0</v>
      </c>
      <c r="AK1236" s="119">
        <v>0</v>
      </c>
      <c r="AL1236" s="119">
        <v>0</v>
      </c>
      <c r="AM1236" s="117"/>
      <c r="AN1236" s="117"/>
      <c r="AO1236" s="117"/>
      <c r="AP1236" s="117"/>
      <c r="AQ1236" s="117"/>
      <c r="AR1236" s="117"/>
      <c r="AS1236" s="117"/>
      <c r="AT1236" s="117"/>
      <c r="AU1236" s="119">
        <v>0</v>
      </c>
      <c r="AV1236" s="119">
        <v>0</v>
      </c>
      <c r="AW1236" s="119">
        <v>0</v>
      </c>
      <c r="AX1236" s="119">
        <v>0</v>
      </c>
      <c r="AY1236" s="117"/>
      <c r="AZ1236" s="119">
        <v>0</v>
      </c>
      <c r="BA1236" s="119">
        <v>0</v>
      </c>
      <c r="BB1236" s="119">
        <v>0</v>
      </c>
      <c r="BC1236" s="119">
        <v>0</v>
      </c>
    </row>
    <row r="1237" spans="1:55" x14ac:dyDescent="0.45">
      <c r="A1237" s="260">
        <v>288</v>
      </c>
      <c r="B1237" s="173" t="s">
        <v>4</v>
      </c>
      <c r="C1237" s="120">
        <v>1.52</v>
      </c>
      <c r="D1237" s="120">
        <v>1.59</v>
      </c>
      <c r="E1237" s="120">
        <v>1.72</v>
      </c>
      <c r="F1237" s="120">
        <v>1.85</v>
      </c>
      <c r="G1237" s="120">
        <v>1.79</v>
      </c>
      <c r="H1237" s="120">
        <v>1.69</v>
      </c>
      <c r="I1237" s="120">
        <v>1.83</v>
      </c>
      <c r="J1237" s="120">
        <v>1.83</v>
      </c>
      <c r="K1237" s="120">
        <v>1.66</v>
      </c>
      <c r="L1237" s="120">
        <v>1.76</v>
      </c>
      <c r="M1237" s="120">
        <v>1.85</v>
      </c>
      <c r="N1237" s="120">
        <v>2.09</v>
      </c>
      <c r="O1237" s="120">
        <v>2.1</v>
      </c>
      <c r="P1237" s="120">
        <v>1.67</v>
      </c>
      <c r="Q1237" s="120">
        <v>1.55</v>
      </c>
      <c r="R1237" s="120">
        <v>1.77</v>
      </c>
      <c r="S1237" s="120">
        <v>1.61</v>
      </c>
      <c r="T1237" s="120">
        <v>1.59</v>
      </c>
      <c r="U1237" s="120">
        <v>1.86</v>
      </c>
      <c r="V1237" s="120">
        <v>1.46</v>
      </c>
      <c r="W1237" s="120">
        <v>1.43</v>
      </c>
      <c r="X1237" s="120">
        <v>1.46</v>
      </c>
      <c r="Y1237" s="120">
        <v>1.66</v>
      </c>
      <c r="Z1237" s="120">
        <v>1.65</v>
      </c>
      <c r="AA1237" s="120">
        <v>1.59</v>
      </c>
      <c r="AB1237" s="120">
        <v>1.29</v>
      </c>
      <c r="AC1237" s="120">
        <v>1.47</v>
      </c>
      <c r="AD1237" s="120">
        <v>1.87</v>
      </c>
      <c r="AE1237" s="120">
        <v>1.66</v>
      </c>
      <c r="AF1237" s="120">
        <v>1.62</v>
      </c>
      <c r="AG1237" s="120">
        <v>1.6</v>
      </c>
      <c r="AH1237" s="120">
        <v>1.45</v>
      </c>
      <c r="AI1237" s="120">
        <v>1.53</v>
      </c>
      <c r="AJ1237" s="120">
        <v>1.54</v>
      </c>
      <c r="AK1237" s="120">
        <v>1.59</v>
      </c>
      <c r="AL1237" s="120">
        <v>1.66</v>
      </c>
      <c r="AM1237" s="120">
        <v>1.53</v>
      </c>
      <c r="AN1237" s="120">
        <v>1.55</v>
      </c>
      <c r="AO1237" s="120">
        <v>1.7</v>
      </c>
      <c r="AP1237" s="120">
        <v>1.95</v>
      </c>
      <c r="AQ1237" s="120">
        <v>1.95</v>
      </c>
      <c r="AR1237" s="120">
        <v>1.8</v>
      </c>
      <c r="AS1237" s="120">
        <v>1.77</v>
      </c>
      <c r="AT1237" s="120">
        <v>1.64</v>
      </c>
      <c r="AU1237" s="120">
        <v>1.69</v>
      </c>
      <c r="AV1237" s="120">
        <v>1.66</v>
      </c>
      <c r="AW1237" s="120">
        <v>1.53</v>
      </c>
      <c r="AX1237" s="120">
        <v>1.62</v>
      </c>
      <c r="AY1237" s="120">
        <v>1.53</v>
      </c>
      <c r="AZ1237" s="120">
        <v>1.51</v>
      </c>
      <c r="BA1237" s="120">
        <v>1.73</v>
      </c>
      <c r="BB1237" s="120">
        <v>1.66</v>
      </c>
      <c r="BC1237" s="120">
        <v>1.68</v>
      </c>
    </row>
    <row r="1238" spans="1:55" ht="29.25" x14ac:dyDescent="0.45">
      <c r="A1238" s="261">
        <v>289</v>
      </c>
      <c r="B1238" s="174" t="s">
        <v>358</v>
      </c>
      <c r="C1238" s="119">
        <v>0.05</v>
      </c>
      <c r="D1238" s="119">
        <v>0.06</v>
      </c>
      <c r="E1238" s="119">
        <v>0.06</v>
      </c>
      <c r="F1238" s="119">
        <v>7.0000000000000007E-2</v>
      </c>
      <c r="G1238" s="119">
        <v>0.06</v>
      </c>
      <c r="H1238" s="119">
        <v>0.06</v>
      </c>
      <c r="I1238" s="119">
        <v>0.06</v>
      </c>
      <c r="J1238" s="119">
        <v>0.1</v>
      </c>
      <c r="K1238" s="119">
        <v>7.0000000000000007E-2</v>
      </c>
      <c r="L1238" s="119">
        <v>0.06</v>
      </c>
      <c r="M1238" s="119">
        <v>0.06</v>
      </c>
      <c r="N1238" s="119">
        <v>0.06</v>
      </c>
      <c r="O1238" s="119">
        <v>0.06</v>
      </c>
      <c r="P1238" s="119">
        <v>0.08</v>
      </c>
      <c r="Q1238" s="119">
        <v>7.0000000000000007E-2</v>
      </c>
      <c r="R1238" s="119">
        <v>0.06</v>
      </c>
      <c r="S1238" s="119">
        <v>0.06</v>
      </c>
      <c r="T1238" s="119">
        <v>0.04</v>
      </c>
      <c r="U1238" s="119">
        <v>0.04</v>
      </c>
      <c r="V1238" s="119">
        <v>0.04</v>
      </c>
      <c r="W1238" s="119">
        <v>0.04</v>
      </c>
      <c r="X1238" s="119">
        <v>0.03</v>
      </c>
      <c r="Y1238" s="119">
        <v>0.04</v>
      </c>
      <c r="Z1238" s="119">
        <v>0.04</v>
      </c>
      <c r="AA1238" s="119">
        <v>0.03</v>
      </c>
      <c r="AB1238" s="119">
        <v>0.04</v>
      </c>
      <c r="AC1238" s="119">
        <v>0.04</v>
      </c>
      <c r="AD1238" s="119">
        <v>0.03</v>
      </c>
      <c r="AE1238" s="119">
        <v>7.0000000000000007E-2</v>
      </c>
      <c r="AF1238" s="119">
        <v>0.05</v>
      </c>
      <c r="AG1238" s="119">
        <v>0.05</v>
      </c>
      <c r="AH1238" s="119">
        <v>0.04</v>
      </c>
      <c r="AI1238" s="119">
        <v>0.04</v>
      </c>
      <c r="AJ1238" s="119">
        <v>0.04</v>
      </c>
      <c r="AK1238" s="119">
        <v>0.03</v>
      </c>
      <c r="AL1238" s="119">
        <v>0.04</v>
      </c>
      <c r="AM1238" s="119">
        <v>0.05</v>
      </c>
      <c r="AN1238" s="119">
        <v>0.05</v>
      </c>
      <c r="AO1238" s="119">
        <v>0.05</v>
      </c>
      <c r="AP1238" s="119">
        <v>0.06</v>
      </c>
      <c r="AQ1238" s="119">
        <v>7.0000000000000007E-2</v>
      </c>
      <c r="AR1238" s="119">
        <v>0.05</v>
      </c>
      <c r="AS1238" s="119">
        <v>0.03</v>
      </c>
      <c r="AT1238" s="119">
        <v>0.03</v>
      </c>
      <c r="AU1238" s="119">
        <v>0.04</v>
      </c>
      <c r="AV1238" s="119">
        <v>0.04</v>
      </c>
      <c r="AW1238" s="119">
        <v>0.05</v>
      </c>
      <c r="AX1238" s="119">
        <v>0.04</v>
      </c>
      <c r="AY1238" s="119">
        <v>0.03</v>
      </c>
      <c r="AZ1238" s="119">
        <v>0.05</v>
      </c>
      <c r="BA1238" s="119">
        <v>0.1</v>
      </c>
      <c r="BB1238" s="119">
        <v>0.08</v>
      </c>
      <c r="BC1238" s="119">
        <v>0.06</v>
      </c>
    </row>
    <row r="1239" spans="1:55" x14ac:dyDescent="0.45">
      <c r="A1239" s="260">
        <v>290</v>
      </c>
      <c r="B1239" s="173" t="s">
        <v>106</v>
      </c>
      <c r="C1239" s="120">
        <v>0.05</v>
      </c>
      <c r="D1239" s="120">
        <v>0.08</v>
      </c>
      <c r="E1239" s="120">
        <v>0.04</v>
      </c>
      <c r="F1239" s="120">
        <v>0.04</v>
      </c>
      <c r="G1239" s="120">
        <v>0.03</v>
      </c>
      <c r="H1239" s="120">
        <v>0.03</v>
      </c>
      <c r="I1239" s="120">
        <v>0.03</v>
      </c>
      <c r="J1239" s="120">
        <v>0.03</v>
      </c>
      <c r="K1239" s="120">
        <v>0.02</v>
      </c>
      <c r="L1239" s="120">
        <v>0.04</v>
      </c>
      <c r="M1239" s="120">
        <v>0.02</v>
      </c>
      <c r="N1239" s="120">
        <v>0.02</v>
      </c>
      <c r="O1239" s="120">
        <v>0.02</v>
      </c>
      <c r="P1239" s="120">
        <v>0.03</v>
      </c>
      <c r="Q1239" s="120">
        <v>0.01</v>
      </c>
      <c r="R1239" s="120">
        <v>0.01</v>
      </c>
      <c r="S1239" s="120">
        <v>0.02</v>
      </c>
      <c r="T1239" s="120">
        <v>0.02</v>
      </c>
      <c r="U1239" s="120">
        <v>0.02</v>
      </c>
      <c r="V1239" s="120">
        <v>0.02</v>
      </c>
      <c r="W1239" s="120">
        <v>0.03</v>
      </c>
      <c r="X1239" s="120">
        <v>0.02</v>
      </c>
      <c r="Y1239" s="120">
        <v>0.03</v>
      </c>
      <c r="Z1239" s="120">
        <v>0.03</v>
      </c>
      <c r="AA1239" s="120">
        <v>0.02</v>
      </c>
      <c r="AB1239" s="120">
        <v>0.04</v>
      </c>
      <c r="AC1239" s="120">
        <v>0.04</v>
      </c>
      <c r="AD1239" s="120">
        <v>0.04</v>
      </c>
      <c r="AE1239" s="120">
        <v>0.04</v>
      </c>
      <c r="AF1239" s="120">
        <v>0.04</v>
      </c>
      <c r="AG1239" s="120">
        <v>0.04</v>
      </c>
      <c r="AH1239" s="120">
        <v>0.12</v>
      </c>
      <c r="AI1239" s="120">
        <v>0.05</v>
      </c>
      <c r="AJ1239" s="120">
        <v>0.02</v>
      </c>
      <c r="AK1239" s="120">
        <v>0.04</v>
      </c>
      <c r="AL1239" s="120">
        <v>0.03</v>
      </c>
      <c r="AM1239" s="120">
        <v>0.04</v>
      </c>
      <c r="AN1239" s="120">
        <v>0.04</v>
      </c>
      <c r="AO1239" s="120">
        <v>0.06</v>
      </c>
      <c r="AP1239" s="120">
        <v>0.05</v>
      </c>
      <c r="AQ1239" s="120">
        <v>0.05</v>
      </c>
      <c r="AR1239" s="120">
        <v>0.06</v>
      </c>
      <c r="AS1239" s="120">
        <v>0.05</v>
      </c>
      <c r="AT1239" s="120">
        <v>0.03</v>
      </c>
      <c r="AU1239" s="120">
        <v>0.04</v>
      </c>
      <c r="AV1239" s="120">
        <v>0.06</v>
      </c>
      <c r="AW1239" s="120">
        <v>0.04</v>
      </c>
      <c r="AX1239" s="120">
        <v>0.02</v>
      </c>
      <c r="AY1239" s="120">
        <v>0.03</v>
      </c>
      <c r="AZ1239" s="120">
        <v>0.03</v>
      </c>
      <c r="BA1239" s="120">
        <v>0.05</v>
      </c>
      <c r="BB1239" s="120">
        <v>0.03</v>
      </c>
      <c r="BC1239" s="120">
        <v>0.03</v>
      </c>
    </row>
    <row r="1240" spans="1:55" x14ac:dyDescent="0.45">
      <c r="A1240" s="261">
        <v>291</v>
      </c>
      <c r="B1240" s="174" t="s">
        <v>359</v>
      </c>
      <c r="C1240" s="119">
        <v>0.01</v>
      </c>
      <c r="D1240" s="119">
        <v>0.01</v>
      </c>
      <c r="E1240" s="119">
        <v>0</v>
      </c>
      <c r="F1240" s="119">
        <v>0.01</v>
      </c>
      <c r="G1240" s="119">
        <v>0.01</v>
      </c>
      <c r="H1240" s="119">
        <v>0.01</v>
      </c>
      <c r="I1240" s="119">
        <v>0.01</v>
      </c>
      <c r="J1240" s="119">
        <v>0.01</v>
      </c>
      <c r="K1240" s="119">
        <v>0.01</v>
      </c>
      <c r="L1240" s="119">
        <v>0.02</v>
      </c>
      <c r="M1240" s="119">
        <v>0.01</v>
      </c>
      <c r="N1240" s="119">
        <v>0.01</v>
      </c>
      <c r="O1240" s="119">
        <v>0.01</v>
      </c>
      <c r="P1240" s="119">
        <v>0.01</v>
      </c>
      <c r="Q1240" s="119">
        <v>0.01</v>
      </c>
      <c r="R1240" s="119">
        <v>0.01</v>
      </c>
      <c r="S1240" s="119">
        <v>0.01</v>
      </c>
      <c r="T1240" s="119">
        <v>0.01</v>
      </c>
      <c r="U1240" s="119">
        <v>0.01</v>
      </c>
      <c r="V1240" s="119">
        <v>0.01</v>
      </c>
      <c r="W1240" s="119">
        <v>0.01</v>
      </c>
      <c r="X1240" s="119">
        <v>0.01</v>
      </c>
      <c r="Y1240" s="119">
        <v>0.01</v>
      </c>
      <c r="Z1240" s="119">
        <v>0.01</v>
      </c>
      <c r="AA1240" s="119">
        <v>0.01</v>
      </c>
      <c r="AB1240" s="119">
        <v>0</v>
      </c>
      <c r="AC1240" s="119">
        <v>0</v>
      </c>
      <c r="AD1240" s="119">
        <v>0</v>
      </c>
      <c r="AE1240" s="119">
        <v>0.01</v>
      </c>
      <c r="AF1240" s="119">
        <v>0.01</v>
      </c>
      <c r="AG1240" s="119">
        <v>0</v>
      </c>
      <c r="AH1240" s="119">
        <v>0.01</v>
      </c>
      <c r="AI1240" s="119">
        <v>0</v>
      </c>
      <c r="AJ1240" s="119">
        <v>0.01</v>
      </c>
      <c r="AK1240" s="119">
        <v>0.01</v>
      </c>
      <c r="AL1240" s="119">
        <v>0.01</v>
      </c>
      <c r="AM1240" s="119">
        <v>0.01</v>
      </c>
      <c r="AN1240" s="119">
        <v>0</v>
      </c>
      <c r="AO1240" s="119">
        <v>0.01</v>
      </c>
      <c r="AP1240" s="119">
        <v>0.01</v>
      </c>
      <c r="AQ1240" s="119">
        <v>0</v>
      </c>
      <c r="AR1240" s="119">
        <v>0.01</v>
      </c>
      <c r="AS1240" s="119">
        <v>0</v>
      </c>
      <c r="AT1240" s="119">
        <v>0.01</v>
      </c>
      <c r="AU1240" s="119">
        <v>0.01</v>
      </c>
      <c r="AV1240" s="119">
        <v>0</v>
      </c>
      <c r="AW1240" s="119">
        <v>0.01</v>
      </c>
      <c r="AX1240" s="119">
        <v>0.02</v>
      </c>
      <c r="AY1240" s="119">
        <v>0.01</v>
      </c>
      <c r="AZ1240" s="119">
        <v>0</v>
      </c>
      <c r="BA1240" s="119">
        <v>0.01</v>
      </c>
      <c r="BB1240" s="119">
        <v>0.01</v>
      </c>
      <c r="BC1240" s="119">
        <v>0.01</v>
      </c>
    </row>
    <row r="1241" spans="1:55" ht="29.25" x14ac:dyDescent="0.45">
      <c r="A1241" s="260">
        <v>292</v>
      </c>
      <c r="B1241" s="173" t="s">
        <v>360</v>
      </c>
      <c r="C1241" s="116"/>
      <c r="D1241" s="116"/>
      <c r="E1241" s="120">
        <v>0</v>
      </c>
      <c r="F1241" s="120">
        <v>0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16"/>
      <c r="P1241" s="120">
        <v>0</v>
      </c>
      <c r="Q1241" s="120">
        <v>0</v>
      </c>
      <c r="R1241" s="120">
        <v>0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16"/>
      <c r="AB1241" s="120">
        <v>0</v>
      </c>
      <c r="AC1241" s="120">
        <v>0</v>
      </c>
      <c r="AD1241" s="120">
        <v>0</v>
      </c>
      <c r="AE1241" s="120">
        <v>0</v>
      </c>
      <c r="AF1241" s="120">
        <v>0</v>
      </c>
      <c r="AG1241" s="120">
        <v>0</v>
      </c>
      <c r="AH1241" s="120">
        <v>0</v>
      </c>
      <c r="AI1241" s="120">
        <v>0</v>
      </c>
      <c r="AJ1241" s="120">
        <v>0</v>
      </c>
      <c r="AK1241" s="120">
        <v>0</v>
      </c>
      <c r="AL1241" s="120">
        <v>0</v>
      </c>
      <c r="AM1241" s="116"/>
      <c r="AN1241" s="116"/>
      <c r="AO1241" s="116"/>
      <c r="AP1241" s="120">
        <v>0</v>
      </c>
      <c r="AQ1241" s="120">
        <v>0</v>
      </c>
      <c r="AR1241" s="120">
        <v>0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16"/>
      <c r="AZ1241" s="120">
        <v>0</v>
      </c>
      <c r="BA1241" s="120">
        <v>0</v>
      </c>
      <c r="BB1241" s="120">
        <v>0</v>
      </c>
      <c r="BC1241" s="120">
        <v>0</v>
      </c>
    </row>
    <row r="1242" spans="1:55" ht="29.25" x14ac:dyDescent="0.45">
      <c r="A1242" s="261">
        <v>293</v>
      </c>
      <c r="B1242" s="174" t="s">
        <v>0</v>
      </c>
      <c r="C1242" s="119">
        <v>10.18</v>
      </c>
      <c r="D1242" s="119">
        <v>9.5500000000000007</v>
      </c>
      <c r="E1242" s="119">
        <v>9.9700000000000006</v>
      </c>
      <c r="F1242" s="119">
        <v>10.39</v>
      </c>
      <c r="G1242" s="119">
        <v>10.67</v>
      </c>
      <c r="H1242" s="119">
        <v>10.44</v>
      </c>
      <c r="I1242" s="119">
        <v>10.74</v>
      </c>
      <c r="J1242" s="119">
        <v>10.52</v>
      </c>
      <c r="K1242" s="119">
        <v>10.42</v>
      </c>
      <c r="L1242" s="119">
        <v>10.97</v>
      </c>
      <c r="M1242" s="119">
        <v>11.06</v>
      </c>
      <c r="N1242" s="119">
        <v>11.09</v>
      </c>
      <c r="O1242" s="119">
        <v>11.18</v>
      </c>
      <c r="P1242" s="119">
        <v>10.7</v>
      </c>
      <c r="Q1242" s="119">
        <v>11.02</v>
      </c>
      <c r="R1242" s="119">
        <v>11.47</v>
      </c>
      <c r="S1242" s="119">
        <v>11.27</v>
      </c>
      <c r="T1242" s="119">
        <v>11.31</v>
      </c>
      <c r="U1242" s="119">
        <v>11.3</v>
      </c>
      <c r="V1242" s="119">
        <v>11.06</v>
      </c>
      <c r="W1242" s="119">
        <v>11.14</v>
      </c>
      <c r="X1242" s="119">
        <v>11.77</v>
      </c>
      <c r="Y1242" s="119">
        <v>11.19</v>
      </c>
      <c r="Z1242" s="119">
        <v>11.29</v>
      </c>
      <c r="AA1242" s="119">
        <v>11.24</v>
      </c>
      <c r="AB1242" s="119">
        <v>9.74</v>
      </c>
      <c r="AC1242" s="119">
        <v>10.69</v>
      </c>
      <c r="AD1242" s="119">
        <v>11.57</v>
      </c>
      <c r="AE1242" s="119">
        <v>12.14</v>
      </c>
      <c r="AF1242" s="119">
        <v>11.84</v>
      </c>
      <c r="AG1242" s="119">
        <v>12.05</v>
      </c>
      <c r="AH1242" s="119">
        <v>11.95</v>
      </c>
      <c r="AI1242" s="119">
        <v>11.5</v>
      </c>
      <c r="AJ1242" s="119">
        <v>11.73</v>
      </c>
      <c r="AK1242" s="119">
        <v>11.21</v>
      </c>
      <c r="AL1242" s="119">
        <v>10.99</v>
      </c>
      <c r="AM1242" s="119">
        <v>11.3</v>
      </c>
      <c r="AN1242" s="119">
        <v>10.63</v>
      </c>
      <c r="AO1242" s="119">
        <v>10.54</v>
      </c>
      <c r="AP1242" s="119">
        <v>11.11</v>
      </c>
      <c r="AQ1242" s="119">
        <v>11.74</v>
      </c>
      <c r="AR1242" s="119">
        <v>11.55</v>
      </c>
      <c r="AS1242" s="119">
        <v>12.17</v>
      </c>
      <c r="AT1242" s="119">
        <v>11.29</v>
      </c>
      <c r="AU1242" s="119">
        <v>10.83</v>
      </c>
      <c r="AV1242" s="119">
        <v>11.57</v>
      </c>
      <c r="AW1242" s="119">
        <v>10.94</v>
      </c>
      <c r="AX1242" s="119">
        <v>11.16</v>
      </c>
      <c r="AY1242" s="119">
        <v>10.69</v>
      </c>
      <c r="AZ1242" s="119">
        <v>10.08</v>
      </c>
      <c r="BA1242" s="119">
        <v>10.91</v>
      </c>
      <c r="BB1242" s="119">
        <v>10.81</v>
      </c>
      <c r="BC1242" s="119">
        <v>10.94</v>
      </c>
    </row>
    <row r="1243" spans="1:55" x14ac:dyDescent="0.45">
      <c r="A1243" s="260">
        <v>294</v>
      </c>
      <c r="B1243" s="173" t="s">
        <v>361</v>
      </c>
      <c r="C1243" s="120">
        <v>0.02</v>
      </c>
      <c r="D1243" s="120">
        <v>0.02</v>
      </c>
      <c r="E1243" s="120">
        <v>0.02</v>
      </c>
      <c r="F1243" s="120">
        <v>0.02</v>
      </c>
      <c r="G1243" s="120">
        <v>0.03</v>
      </c>
      <c r="H1243" s="120">
        <v>0.03</v>
      </c>
      <c r="I1243" s="120">
        <v>0.02</v>
      </c>
      <c r="J1243" s="120">
        <v>0.02</v>
      </c>
      <c r="K1243" s="120">
        <v>0.02</v>
      </c>
      <c r="L1243" s="120">
        <v>0.02</v>
      </c>
      <c r="M1243" s="120">
        <v>0.02</v>
      </c>
      <c r="N1243" s="120">
        <v>0.02</v>
      </c>
      <c r="O1243" s="120">
        <v>0.03</v>
      </c>
      <c r="P1243" s="120">
        <v>0.02</v>
      </c>
      <c r="Q1243" s="120">
        <v>0.02</v>
      </c>
      <c r="R1243" s="120">
        <v>0.02</v>
      </c>
      <c r="S1243" s="120">
        <v>0.02</v>
      </c>
      <c r="T1243" s="120">
        <v>0.02</v>
      </c>
      <c r="U1243" s="120">
        <v>0.02</v>
      </c>
      <c r="V1243" s="120">
        <v>0.02</v>
      </c>
      <c r="W1243" s="120">
        <v>0.02</v>
      </c>
      <c r="X1243" s="120">
        <v>0.02</v>
      </c>
      <c r="Y1243" s="120">
        <v>0.02</v>
      </c>
      <c r="Z1243" s="120">
        <v>0.01</v>
      </c>
      <c r="AA1243" s="120">
        <v>0.02</v>
      </c>
      <c r="AB1243" s="120">
        <v>0.01</v>
      </c>
      <c r="AC1243" s="120">
        <v>0.02</v>
      </c>
      <c r="AD1243" s="120">
        <v>0.02</v>
      </c>
      <c r="AE1243" s="120">
        <v>0.01</v>
      </c>
      <c r="AF1243" s="120">
        <v>0.02</v>
      </c>
      <c r="AG1243" s="120">
        <v>0.01</v>
      </c>
      <c r="AH1243" s="120">
        <v>0.02</v>
      </c>
      <c r="AI1243" s="120">
        <v>0.02</v>
      </c>
      <c r="AJ1243" s="120">
        <v>0.02</v>
      </c>
      <c r="AK1243" s="120">
        <v>0.02</v>
      </c>
      <c r="AL1243" s="120">
        <v>0.02</v>
      </c>
      <c r="AM1243" s="120">
        <v>0.01</v>
      </c>
      <c r="AN1243" s="120">
        <v>0.01</v>
      </c>
      <c r="AO1243" s="120">
        <v>0.01</v>
      </c>
      <c r="AP1243" s="120">
        <v>0.01</v>
      </c>
      <c r="AQ1243" s="120">
        <v>0.01</v>
      </c>
      <c r="AR1243" s="120">
        <v>0.02</v>
      </c>
      <c r="AS1243" s="120">
        <v>0.02</v>
      </c>
      <c r="AT1243" s="120">
        <v>0.02</v>
      </c>
      <c r="AU1243" s="120">
        <v>0.01</v>
      </c>
      <c r="AV1243" s="120">
        <v>0.02</v>
      </c>
      <c r="AW1243" s="120">
        <v>0.02</v>
      </c>
      <c r="AX1243" s="120">
        <v>0.01</v>
      </c>
      <c r="AY1243" s="120">
        <v>0.01</v>
      </c>
      <c r="AZ1243" s="120">
        <v>0.01</v>
      </c>
      <c r="BA1243" s="120">
        <v>0.01</v>
      </c>
      <c r="BB1243" s="120">
        <v>0.02</v>
      </c>
      <c r="BC1243" s="120">
        <v>0.01</v>
      </c>
    </row>
    <row r="1244" spans="1:55" ht="42" x14ac:dyDescent="0.45">
      <c r="A1244" s="261">
        <v>295</v>
      </c>
      <c r="B1244" s="174" t="s">
        <v>362</v>
      </c>
      <c r="C1244" s="119">
        <v>0</v>
      </c>
      <c r="D1244" s="119">
        <v>0.01</v>
      </c>
      <c r="E1244" s="119">
        <v>0.01</v>
      </c>
      <c r="F1244" s="119">
        <v>0.01</v>
      </c>
      <c r="G1244" s="119">
        <v>0.01</v>
      </c>
      <c r="H1244" s="119">
        <v>0.01</v>
      </c>
      <c r="I1244" s="119">
        <v>0.01</v>
      </c>
      <c r="J1244" s="119">
        <v>0.01</v>
      </c>
      <c r="K1244" s="119">
        <v>0</v>
      </c>
      <c r="L1244" s="119">
        <v>0</v>
      </c>
      <c r="M1244" s="119">
        <v>0</v>
      </c>
      <c r="N1244" s="119">
        <v>0.01</v>
      </c>
      <c r="O1244" s="119">
        <v>0.01</v>
      </c>
      <c r="P1244" s="119">
        <v>0</v>
      </c>
      <c r="Q1244" s="119">
        <v>0</v>
      </c>
      <c r="R1244" s="119">
        <v>0.01</v>
      </c>
      <c r="S1244" s="119">
        <v>0.01</v>
      </c>
      <c r="T1244" s="119">
        <v>0</v>
      </c>
      <c r="U1244" s="119">
        <v>0.01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>
        <v>0</v>
      </c>
      <c r="AB1244" s="119">
        <v>0</v>
      </c>
      <c r="AC1244" s="119">
        <v>0</v>
      </c>
      <c r="AD1244" s="119">
        <v>0</v>
      </c>
      <c r="AE1244" s="119">
        <v>0</v>
      </c>
      <c r="AF1244" s="119">
        <v>0</v>
      </c>
      <c r="AG1244" s="119">
        <v>0</v>
      </c>
      <c r="AH1244" s="119">
        <v>0.02</v>
      </c>
      <c r="AI1244" s="119">
        <v>0</v>
      </c>
      <c r="AJ1244" s="119">
        <v>0</v>
      </c>
      <c r="AK1244" s="119">
        <v>0</v>
      </c>
      <c r="AL1244" s="119">
        <v>0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0.01</v>
      </c>
      <c r="BA1244" s="119">
        <v>0</v>
      </c>
      <c r="BB1244" s="119">
        <v>0</v>
      </c>
      <c r="BC1244" s="119">
        <v>0.01</v>
      </c>
    </row>
    <row r="1245" spans="1:55" ht="29.25" x14ac:dyDescent="0.45">
      <c r="A1245" s="260">
        <v>296</v>
      </c>
      <c r="B1245" s="173" t="s">
        <v>363</v>
      </c>
      <c r="C1245" s="116"/>
      <c r="D1245" s="120">
        <v>0</v>
      </c>
      <c r="E1245" s="120">
        <v>0</v>
      </c>
      <c r="F1245" s="120">
        <v>0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0</v>
      </c>
      <c r="Q1245" s="120">
        <v>0</v>
      </c>
      <c r="R1245" s="120">
        <v>0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>
        <v>0</v>
      </c>
      <c r="AB1245" s="120">
        <v>0</v>
      </c>
      <c r="AC1245" s="120">
        <v>0</v>
      </c>
      <c r="AD1245" s="120">
        <v>0</v>
      </c>
      <c r="AE1245" s="120">
        <v>0</v>
      </c>
      <c r="AF1245" s="120">
        <v>0</v>
      </c>
      <c r="AG1245" s="120">
        <v>0</v>
      </c>
      <c r="AH1245" s="120">
        <v>0</v>
      </c>
      <c r="AI1245" s="120">
        <v>0</v>
      </c>
      <c r="AJ1245" s="120">
        <v>0</v>
      </c>
      <c r="AK1245" s="120">
        <v>0</v>
      </c>
      <c r="AL1245" s="120">
        <v>0</v>
      </c>
      <c r="AM1245" s="116"/>
      <c r="AN1245" s="120">
        <v>0</v>
      </c>
      <c r="AO1245" s="120">
        <v>0</v>
      </c>
      <c r="AP1245" s="120">
        <v>0</v>
      </c>
      <c r="AQ1245" s="120">
        <v>0</v>
      </c>
      <c r="AR1245" s="120">
        <v>0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</row>
    <row r="1246" spans="1:55" ht="29.25" x14ac:dyDescent="0.45">
      <c r="A1246" s="261">
        <v>297</v>
      </c>
      <c r="B1246" s="174" t="s">
        <v>364</v>
      </c>
      <c r="C1246" s="119">
        <v>0</v>
      </c>
      <c r="D1246" s="119">
        <v>0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>
        <v>0</v>
      </c>
      <c r="AB1246" s="119">
        <v>0</v>
      </c>
      <c r="AC1246" s="119">
        <v>0</v>
      </c>
      <c r="AD1246" s="119">
        <v>0</v>
      </c>
      <c r="AE1246" s="119">
        <v>0</v>
      </c>
      <c r="AF1246" s="119">
        <v>0</v>
      </c>
      <c r="AG1246" s="119">
        <v>0</v>
      </c>
      <c r="AH1246" s="119">
        <v>0</v>
      </c>
      <c r="AI1246" s="119">
        <v>0</v>
      </c>
      <c r="AJ1246" s="119">
        <v>0</v>
      </c>
      <c r="AK1246" s="119">
        <v>0</v>
      </c>
      <c r="AL1246" s="119">
        <v>0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</row>
    <row r="1247" spans="1:55" ht="29.25" x14ac:dyDescent="0.45">
      <c r="A1247" s="260">
        <v>298</v>
      </c>
      <c r="B1247" s="173" t="s">
        <v>365</v>
      </c>
      <c r="C1247" s="120">
        <v>0.02</v>
      </c>
      <c r="D1247" s="120">
        <v>0.03</v>
      </c>
      <c r="E1247" s="120">
        <v>0.03</v>
      </c>
      <c r="F1247" s="120">
        <v>0.01</v>
      </c>
      <c r="G1247" s="120">
        <v>0.05</v>
      </c>
      <c r="H1247" s="120">
        <v>0.01</v>
      </c>
      <c r="I1247" s="120">
        <v>0.01</v>
      </c>
      <c r="J1247" s="120">
        <v>0.03</v>
      </c>
      <c r="K1247" s="120">
        <v>0.05</v>
      </c>
      <c r="L1247" s="120">
        <v>0.05</v>
      </c>
      <c r="M1247" s="120">
        <v>0.04</v>
      </c>
      <c r="N1247" s="120">
        <v>0.02</v>
      </c>
      <c r="O1247" s="120">
        <v>0.02</v>
      </c>
      <c r="P1247" s="120">
        <v>0.01</v>
      </c>
      <c r="Q1247" s="120">
        <v>0.01</v>
      </c>
      <c r="R1247" s="120">
        <v>0</v>
      </c>
      <c r="S1247" s="120">
        <v>0</v>
      </c>
      <c r="T1247" s="120">
        <v>0</v>
      </c>
      <c r="U1247" s="120">
        <v>0.01</v>
      </c>
      <c r="V1247" s="120">
        <v>0.03</v>
      </c>
      <c r="W1247" s="120">
        <v>0.02</v>
      </c>
      <c r="X1247" s="120">
        <v>0.04</v>
      </c>
      <c r="Y1247" s="120">
        <v>0.03</v>
      </c>
      <c r="Z1247" s="120">
        <v>0.02</v>
      </c>
      <c r="AA1247" s="120">
        <v>0.01</v>
      </c>
      <c r="AB1247" s="120">
        <v>0</v>
      </c>
      <c r="AC1247" s="120">
        <v>0.01</v>
      </c>
      <c r="AD1247" s="120">
        <v>0.01</v>
      </c>
      <c r="AE1247" s="120">
        <v>0.03</v>
      </c>
      <c r="AF1247" s="120">
        <v>0.03</v>
      </c>
      <c r="AG1247" s="120">
        <v>0.03</v>
      </c>
      <c r="AH1247" s="120">
        <v>0.02</v>
      </c>
      <c r="AI1247" s="120">
        <v>0.01</v>
      </c>
      <c r="AJ1247" s="120">
        <v>0.03</v>
      </c>
      <c r="AK1247" s="120">
        <v>0.05</v>
      </c>
      <c r="AL1247" s="120">
        <v>0.01</v>
      </c>
      <c r="AM1247" s="120">
        <v>0.03</v>
      </c>
      <c r="AN1247" s="120">
        <v>0.02</v>
      </c>
      <c r="AO1247" s="120">
        <v>0</v>
      </c>
      <c r="AP1247" s="120">
        <v>0</v>
      </c>
      <c r="AQ1247" s="120">
        <v>0.01</v>
      </c>
      <c r="AR1247" s="120">
        <v>0.02</v>
      </c>
      <c r="AS1247" s="120">
        <v>0.05</v>
      </c>
      <c r="AT1247" s="120">
        <v>0.05</v>
      </c>
      <c r="AU1247" s="120">
        <v>0.04</v>
      </c>
      <c r="AV1247" s="120">
        <v>0.01</v>
      </c>
      <c r="AW1247" s="120">
        <v>0</v>
      </c>
      <c r="AX1247" s="120">
        <v>0.01</v>
      </c>
      <c r="AY1247" s="120">
        <v>0</v>
      </c>
      <c r="AZ1247" s="120">
        <v>0</v>
      </c>
      <c r="BA1247" s="120">
        <v>0</v>
      </c>
      <c r="BB1247" s="120">
        <v>0.01</v>
      </c>
      <c r="BC1247" s="120">
        <v>0</v>
      </c>
    </row>
    <row r="1248" spans="1:55" ht="42" x14ac:dyDescent="0.45">
      <c r="A1248" s="261">
        <v>299</v>
      </c>
      <c r="B1248" s="174" t="s">
        <v>366</v>
      </c>
      <c r="C1248" s="119">
        <v>0</v>
      </c>
      <c r="D1248" s="119">
        <v>0</v>
      </c>
      <c r="E1248" s="119">
        <v>0</v>
      </c>
      <c r="F1248" s="119">
        <v>0</v>
      </c>
      <c r="G1248" s="119">
        <v>0.01</v>
      </c>
      <c r="H1248" s="119">
        <v>0</v>
      </c>
      <c r="I1248" s="119">
        <v>0</v>
      </c>
      <c r="J1248" s="119">
        <v>0</v>
      </c>
      <c r="K1248" s="119">
        <v>0.01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>
        <v>0</v>
      </c>
      <c r="AB1248" s="119">
        <v>0</v>
      </c>
      <c r="AC1248" s="119">
        <v>0</v>
      </c>
      <c r="AD1248" s="119">
        <v>0</v>
      </c>
      <c r="AE1248" s="119">
        <v>0</v>
      </c>
      <c r="AF1248" s="119">
        <v>0</v>
      </c>
      <c r="AG1248" s="119">
        <v>0</v>
      </c>
      <c r="AH1248" s="119">
        <v>0</v>
      </c>
      <c r="AI1248" s="119">
        <v>0</v>
      </c>
      <c r="AJ1248" s="119">
        <v>0</v>
      </c>
      <c r="AK1248" s="119">
        <v>0</v>
      </c>
      <c r="AL1248" s="119">
        <v>0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</row>
    <row r="1249" spans="1:55" ht="42" x14ac:dyDescent="0.45">
      <c r="A1249" s="260">
        <v>300</v>
      </c>
      <c r="B1249" s="173" t="s">
        <v>367</v>
      </c>
      <c r="C1249" s="120">
        <v>0</v>
      </c>
      <c r="D1249" s="120">
        <v>0</v>
      </c>
      <c r="E1249" s="120">
        <v>0</v>
      </c>
      <c r="F1249" s="120">
        <v>0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0</v>
      </c>
      <c r="P1249" s="120">
        <v>0</v>
      </c>
      <c r="Q1249" s="120">
        <v>0</v>
      </c>
      <c r="R1249" s="120">
        <v>0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>
        <v>0</v>
      </c>
      <c r="AB1249" s="120">
        <v>0</v>
      </c>
      <c r="AC1249" s="120">
        <v>0</v>
      </c>
      <c r="AD1249" s="120">
        <v>0</v>
      </c>
      <c r="AE1249" s="120">
        <v>0</v>
      </c>
      <c r="AF1249" s="120">
        <v>0</v>
      </c>
      <c r="AG1249" s="120">
        <v>0</v>
      </c>
      <c r="AH1249" s="120">
        <v>0</v>
      </c>
      <c r="AI1249" s="120">
        <v>0</v>
      </c>
      <c r="AJ1249" s="120">
        <v>0</v>
      </c>
      <c r="AK1249" s="120">
        <v>0</v>
      </c>
      <c r="AL1249" s="120">
        <v>0</v>
      </c>
      <c r="AM1249" s="120">
        <v>0</v>
      </c>
      <c r="AN1249" s="120">
        <v>0</v>
      </c>
      <c r="AO1249" s="120">
        <v>0</v>
      </c>
      <c r="AP1249" s="120">
        <v>0</v>
      </c>
      <c r="AQ1249" s="120">
        <v>0</v>
      </c>
      <c r="AR1249" s="120">
        <v>0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</row>
    <row r="1250" spans="1:55" x14ac:dyDescent="0.45">
      <c r="A1250" s="261">
        <v>301</v>
      </c>
      <c r="B1250" s="174" t="s">
        <v>60</v>
      </c>
      <c r="C1250" s="119">
        <v>2.72</v>
      </c>
      <c r="D1250" s="119">
        <v>3.07</v>
      </c>
      <c r="E1250" s="119">
        <v>3</v>
      </c>
      <c r="F1250" s="119">
        <v>3.42</v>
      </c>
      <c r="G1250" s="119">
        <v>3.21</v>
      </c>
      <c r="H1250" s="119">
        <v>3.44</v>
      </c>
      <c r="I1250" s="119">
        <v>3.55</v>
      </c>
      <c r="J1250" s="119">
        <v>3.77</v>
      </c>
      <c r="K1250" s="119">
        <v>3.71</v>
      </c>
      <c r="L1250" s="119">
        <v>3.95</v>
      </c>
      <c r="M1250" s="119">
        <v>3.91</v>
      </c>
      <c r="N1250" s="119">
        <v>3.77</v>
      </c>
      <c r="O1250" s="119">
        <v>3.76</v>
      </c>
      <c r="P1250" s="119">
        <v>3.28</v>
      </c>
      <c r="Q1250" s="119">
        <v>3.8</v>
      </c>
      <c r="R1250" s="119">
        <v>3.93</v>
      </c>
      <c r="S1250" s="119">
        <v>4.0199999999999996</v>
      </c>
      <c r="T1250" s="119">
        <v>4.4000000000000004</v>
      </c>
      <c r="U1250" s="119">
        <v>4.25</v>
      </c>
      <c r="V1250" s="119">
        <v>4.1100000000000003</v>
      </c>
      <c r="W1250" s="119">
        <v>4.25</v>
      </c>
      <c r="X1250" s="119">
        <v>4.7</v>
      </c>
      <c r="Y1250" s="119">
        <v>4.99</v>
      </c>
      <c r="Z1250" s="119">
        <v>4.3499999999999996</v>
      </c>
      <c r="AA1250" s="119">
        <v>4.05</v>
      </c>
      <c r="AB1250" s="119">
        <v>3.18</v>
      </c>
      <c r="AC1250" s="119">
        <v>3.94</v>
      </c>
      <c r="AD1250" s="119">
        <v>4.3499999999999996</v>
      </c>
      <c r="AE1250" s="119">
        <v>4.42</v>
      </c>
      <c r="AF1250" s="119">
        <v>4.1100000000000003</v>
      </c>
      <c r="AG1250" s="119">
        <v>4.26</v>
      </c>
      <c r="AH1250" s="119">
        <v>4.2699999999999996</v>
      </c>
      <c r="AI1250" s="119">
        <v>4.6900000000000004</v>
      </c>
      <c r="AJ1250" s="119">
        <v>4.93</v>
      </c>
      <c r="AK1250" s="119">
        <v>5.05</v>
      </c>
      <c r="AL1250" s="119">
        <v>5.25</v>
      </c>
      <c r="AM1250" s="119">
        <v>4.12</v>
      </c>
      <c r="AN1250" s="119">
        <v>4.43</v>
      </c>
      <c r="AO1250" s="119">
        <v>4.51</v>
      </c>
      <c r="AP1250" s="119">
        <v>4.8600000000000003</v>
      </c>
      <c r="AQ1250" s="119">
        <v>5.05</v>
      </c>
      <c r="AR1250" s="119">
        <v>4.71</v>
      </c>
      <c r="AS1250" s="119">
        <v>5.0599999999999996</v>
      </c>
      <c r="AT1250" s="119">
        <v>4.83</v>
      </c>
      <c r="AU1250" s="119">
        <v>4.96</v>
      </c>
      <c r="AV1250" s="119">
        <v>5.07</v>
      </c>
      <c r="AW1250" s="119">
        <v>5.16</v>
      </c>
      <c r="AX1250" s="119">
        <v>5.87</v>
      </c>
      <c r="AY1250" s="119">
        <v>5.0599999999999996</v>
      </c>
      <c r="AZ1250" s="119">
        <v>4.12</v>
      </c>
      <c r="BA1250" s="119">
        <v>4.75</v>
      </c>
      <c r="BB1250" s="119">
        <v>4.82</v>
      </c>
      <c r="BC1250" s="119">
        <v>4.6399999999999997</v>
      </c>
    </row>
    <row r="1251" spans="1:55" x14ac:dyDescent="0.45">
      <c r="A1251" s="260">
        <v>302</v>
      </c>
      <c r="B1251" s="173" t="s">
        <v>368</v>
      </c>
      <c r="C1251" s="120">
        <v>0</v>
      </c>
      <c r="D1251" s="120">
        <v>0</v>
      </c>
      <c r="E1251" s="120">
        <v>0.01</v>
      </c>
      <c r="F1251" s="120">
        <v>0.01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0.01</v>
      </c>
      <c r="N1251" s="120">
        <v>0.01</v>
      </c>
      <c r="O1251" s="120">
        <v>0</v>
      </c>
      <c r="P1251" s="120">
        <v>0</v>
      </c>
      <c r="Q1251" s="120">
        <v>0.01</v>
      </c>
      <c r="R1251" s="120">
        <v>0</v>
      </c>
      <c r="S1251" s="120">
        <v>0.01</v>
      </c>
      <c r="T1251" s="120">
        <v>0</v>
      </c>
      <c r="U1251" s="120">
        <v>0.01</v>
      </c>
      <c r="V1251" s="120">
        <v>0</v>
      </c>
      <c r="W1251" s="120">
        <v>0.01</v>
      </c>
      <c r="X1251" s="120">
        <v>0.01</v>
      </c>
      <c r="Y1251" s="120">
        <v>0.01</v>
      </c>
      <c r="Z1251" s="120">
        <v>0</v>
      </c>
      <c r="AA1251" s="120">
        <v>0.01</v>
      </c>
      <c r="AB1251" s="120">
        <v>0.01</v>
      </c>
      <c r="AC1251" s="120">
        <v>0.01</v>
      </c>
      <c r="AD1251" s="120">
        <v>0.01</v>
      </c>
      <c r="AE1251" s="120">
        <v>0</v>
      </c>
      <c r="AF1251" s="120">
        <v>0.01</v>
      </c>
      <c r="AG1251" s="120">
        <v>0</v>
      </c>
      <c r="AH1251" s="120">
        <v>0</v>
      </c>
      <c r="AI1251" s="120">
        <v>0.01</v>
      </c>
      <c r="AJ1251" s="120">
        <v>0</v>
      </c>
      <c r="AK1251" s="120">
        <v>0</v>
      </c>
      <c r="AL1251" s="120">
        <v>0.01</v>
      </c>
      <c r="AM1251" s="120">
        <v>0</v>
      </c>
      <c r="AN1251" s="120">
        <v>0.01</v>
      </c>
      <c r="AO1251" s="120">
        <v>0.01</v>
      </c>
      <c r="AP1251" s="120">
        <v>0</v>
      </c>
      <c r="AQ1251" s="120">
        <v>0.01</v>
      </c>
      <c r="AR1251" s="120">
        <v>0</v>
      </c>
      <c r="AS1251" s="120">
        <v>0</v>
      </c>
      <c r="AT1251" s="120">
        <v>0</v>
      </c>
      <c r="AU1251" s="120">
        <v>0.01</v>
      </c>
      <c r="AV1251" s="120">
        <v>0.01</v>
      </c>
      <c r="AW1251" s="120">
        <v>0.01</v>
      </c>
      <c r="AX1251" s="120">
        <v>0</v>
      </c>
      <c r="AY1251" s="120">
        <v>0.01</v>
      </c>
      <c r="AZ1251" s="120">
        <v>0.01</v>
      </c>
      <c r="BA1251" s="120">
        <v>0.01</v>
      </c>
      <c r="BB1251" s="120">
        <v>0.01</v>
      </c>
      <c r="BC1251" s="120">
        <v>0.01</v>
      </c>
    </row>
    <row r="1252" spans="1:55" ht="54.75" x14ac:dyDescent="0.45">
      <c r="A1252" s="261">
        <v>303</v>
      </c>
      <c r="B1252" s="174" t="s">
        <v>369</v>
      </c>
      <c r="C1252" s="119">
        <v>0</v>
      </c>
      <c r="D1252" s="119">
        <v>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7"/>
      <c r="P1252" s="119">
        <v>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>
        <v>0</v>
      </c>
      <c r="AB1252" s="119">
        <v>0</v>
      </c>
      <c r="AC1252" s="119">
        <v>0</v>
      </c>
      <c r="AD1252" s="119">
        <v>0</v>
      </c>
      <c r="AE1252" s="119">
        <v>0</v>
      </c>
      <c r="AF1252" s="119">
        <v>0</v>
      </c>
      <c r="AG1252" s="119">
        <v>0</v>
      </c>
      <c r="AH1252" s="119">
        <v>0</v>
      </c>
      <c r="AI1252" s="119">
        <v>0</v>
      </c>
      <c r="AJ1252" s="119">
        <v>0</v>
      </c>
      <c r="AK1252" s="119">
        <v>0</v>
      </c>
      <c r="AL1252" s="119">
        <v>0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</row>
    <row r="1253" spans="1:55" ht="29.25" x14ac:dyDescent="0.45">
      <c r="A1253" s="260">
        <v>304</v>
      </c>
      <c r="B1253" s="173" t="s">
        <v>370</v>
      </c>
      <c r="C1253" s="120">
        <v>0</v>
      </c>
      <c r="D1253" s="120">
        <v>0</v>
      </c>
      <c r="E1253" s="120">
        <v>0</v>
      </c>
      <c r="F1253" s="120">
        <v>0</v>
      </c>
      <c r="G1253" s="120">
        <v>0</v>
      </c>
      <c r="H1253" s="120">
        <v>0</v>
      </c>
      <c r="I1253" s="120">
        <v>0</v>
      </c>
      <c r="J1253" s="120">
        <v>0.01</v>
      </c>
      <c r="K1253" s="120">
        <v>0</v>
      </c>
      <c r="L1253" s="120">
        <v>0.01</v>
      </c>
      <c r="M1253" s="120">
        <v>0</v>
      </c>
      <c r="N1253" s="120">
        <v>0.01</v>
      </c>
      <c r="O1253" s="120">
        <v>0.01</v>
      </c>
      <c r="P1253" s="120">
        <v>0</v>
      </c>
      <c r="Q1253" s="120">
        <v>0</v>
      </c>
      <c r="R1253" s="120">
        <v>0</v>
      </c>
      <c r="S1253" s="120">
        <v>0</v>
      </c>
      <c r="T1253" s="120">
        <v>0</v>
      </c>
      <c r="U1253" s="120">
        <v>0.02</v>
      </c>
      <c r="V1253" s="120">
        <v>0.02</v>
      </c>
      <c r="W1253" s="120">
        <v>0</v>
      </c>
      <c r="X1253" s="120">
        <v>0.01</v>
      </c>
      <c r="Y1253" s="120">
        <v>0.01</v>
      </c>
      <c r="Z1253" s="120">
        <v>0.01</v>
      </c>
      <c r="AA1253" s="120">
        <v>0.01</v>
      </c>
      <c r="AB1253" s="120">
        <v>0.01</v>
      </c>
      <c r="AC1253" s="120">
        <v>0</v>
      </c>
      <c r="AD1253" s="120">
        <v>0</v>
      </c>
      <c r="AE1253" s="120">
        <v>0.01</v>
      </c>
      <c r="AF1253" s="120">
        <v>0.01</v>
      </c>
      <c r="AG1253" s="120">
        <v>0.01</v>
      </c>
      <c r="AH1253" s="120">
        <v>0.01</v>
      </c>
      <c r="AI1253" s="120">
        <v>0.01</v>
      </c>
      <c r="AJ1253" s="120">
        <v>0.01</v>
      </c>
      <c r="AK1253" s="120">
        <v>0</v>
      </c>
      <c r="AL1253" s="120">
        <v>0.01</v>
      </c>
      <c r="AM1253" s="120">
        <v>0</v>
      </c>
      <c r="AN1253" s="120">
        <v>0.01</v>
      </c>
      <c r="AO1253" s="120">
        <v>0</v>
      </c>
      <c r="AP1253" s="120">
        <v>0</v>
      </c>
      <c r="AQ1253" s="120">
        <v>0</v>
      </c>
      <c r="AR1253" s="120">
        <v>0</v>
      </c>
      <c r="AS1253" s="120">
        <v>0</v>
      </c>
      <c r="AT1253" s="120">
        <v>0.01</v>
      </c>
      <c r="AU1253" s="120">
        <v>0.01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0.01</v>
      </c>
      <c r="BA1253" s="120">
        <v>0</v>
      </c>
      <c r="BB1253" s="120">
        <v>0</v>
      </c>
      <c r="BC1253" s="120">
        <v>0</v>
      </c>
    </row>
    <row r="1254" spans="1:55" x14ac:dyDescent="0.45">
      <c r="A1254" s="261">
        <v>305</v>
      </c>
      <c r="B1254" s="174" t="s">
        <v>371</v>
      </c>
      <c r="C1254" s="119">
        <v>0.11</v>
      </c>
      <c r="D1254" s="119">
        <v>0.11</v>
      </c>
      <c r="E1254" s="119">
        <v>0.13</v>
      </c>
      <c r="F1254" s="119">
        <v>0.17</v>
      </c>
      <c r="G1254" s="119">
        <v>0.1</v>
      </c>
      <c r="H1254" s="119">
        <v>0.11</v>
      </c>
      <c r="I1254" s="119">
        <v>0.13</v>
      </c>
      <c r="J1254" s="119">
        <v>0.11</v>
      </c>
      <c r="K1254" s="119">
        <v>0.16</v>
      </c>
      <c r="L1254" s="119">
        <v>0.12</v>
      </c>
      <c r="M1254" s="119">
        <v>0.09</v>
      </c>
      <c r="N1254" s="119">
        <v>0.08</v>
      </c>
      <c r="O1254" s="119">
        <v>0.14000000000000001</v>
      </c>
      <c r="P1254" s="119">
        <v>0.13</v>
      </c>
      <c r="Q1254" s="119">
        <v>0.15</v>
      </c>
      <c r="R1254" s="119">
        <v>0.03</v>
      </c>
      <c r="S1254" s="119">
        <v>0.04</v>
      </c>
      <c r="T1254" s="119">
        <v>0.1</v>
      </c>
      <c r="U1254" s="119">
        <v>0.13</v>
      </c>
      <c r="V1254" s="119">
        <v>0.02</v>
      </c>
      <c r="W1254" s="119">
        <v>0.04</v>
      </c>
      <c r="X1254" s="119">
        <v>0.03</v>
      </c>
      <c r="Y1254" s="119">
        <v>0.03</v>
      </c>
      <c r="Z1254" s="119">
        <v>0.15</v>
      </c>
      <c r="AA1254" s="119">
        <v>0.04</v>
      </c>
      <c r="AB1254" s="119">
        <v>0.03</v>
      </c>
      <c r="AC1254" s="119">
        <v>7.0000000000000007E-2</v>
      </c>
      <c r="AD1254" s="119">
        <v>0.05</v>
      </c>
      <c r="AE1254" s="119">
        <v>0.06</v>
      </c>
      <c r="AF1254" s="119">
        <v>0.05</v>
      </c>
      <c r="AG1254" s="119">
        <v>0.09</v>
      </c>
      <c r="AH1254" s="119">
        <v>0.04</v>
      </c>
      <c r="AI1254" s="119">
        <v>0.05</v>
      </c>
      <c r="AJ1254" s="119">
        <v>0.06</v>
      </c>
      <c r="AK1254" s="119">
        <v>0.05</v>
      </c>
      <c r="AL1254" s="119">
        <v>0.05</v>
      </c>
      <c r="AM1254" s="119">
        <v>0.04</v>
      </c>
      <c r="AN1254" s="119">
        <v>7.0000000000000007E-2</v>
      </c>
      <c r="AO1254" s="119">
        <v>7.0000000000000007E-2</v>
      </c>
      <c r="AP1254" s="119">
        <v>0.05</v>
      </c>
      <c r="AQ1254" s="119">
        <v>0.08</v>
      </c>
      <c r="AR1254" s="119">
        <v>0.05</v>
      </c>
      <c r="AS1254" s="119">
        <v>7.0000000000000007E-2</v>
      </c>
      <c r="AT1254" s="119">
        <v>0.05</v>
      </c>
      <c r="AU1254" s="119">
        <v>0.04</v>
      </c>
      <c r="AV1254" s="119">
        <v>0.04</v>
      </c>
      <c r="AW1254" s="119">
        <v>0.08</v>
      </c>
      <c r="AX1254" s="119">
        <v>0.06</v>
      </c>
      <c r="AY1254" s="119">
        <v>0.04</v>
      </c>
      <c r="AZ1254" s="119">
        <v>0.06</v>
      </c>
      <c r="BA1254" s="119">
        <v>0.09</v>
      </c>
      <c r="BB1254" s="119">
        <v>0.13</v>
      </c>
      <c r="BC1254" s="119">
        <v>0.08</v>
      </c>
    </row>
    <row r="1255" spans="1:55" x14ac:dyDescent="0.45">
      <c r="A1255" s="260">
        <v>306</v>
      </c>
      <c r="B1255" s="173" t="s">
        <v>372</v>
      </c>
      <c r="C1255" s="120">
        <v>0.01</v>
      </c>
      <c r="D1255" s="120">
        <v>0.01</v>
      </c>
      <c r="E1255" s="120">
        <v>0.01</v>
      </c>
      <c r="F1255" s="120">
        <v>0.01</v>
      </c>
      <c r="G1255" s="120">
        <v>0.01</v>
      </c>
      <c r="H1255" s="120">
        <v>0.01</v>
      </c>
      <c r="I1255" s="120">
        <v>0.01</v>
      </c>
      <c r="J1255" s="120">
        <v>0.01</v>
      </c>
      <c r="K1255" s="120">
        <v>0</v>
      </c>
      <c r="L1255" s="120">
        <v>0.01</v>
      </c>
      <c r="M1255" s="120">
        <v>0.01</v>
      </c>
      <c r="N1255" s="120">
        <v>0</v>
      </c>
      <c r="O1255" s="120">
        <v>0.01</v>
      </c>
      <c r="P1255" s="120">
        <v>0.01</v>
      </c>
      <c r="Q1255" s="120">
        <v>0.01</v>
      </c>
      <c r="R1255" s="120">
        <v>0.01</v>
      </c>
      <c r="S1255" s="120">
        <v>0</v>
      </c>
      <c r="T1255" s="120">
        <v>0.01</v>
      </c>
      <c r="U1255" s="120">
        <v>0.01</v>
      </c>
      <c r="V1255" s="120">
        <v>0.01</v>
      </c>
      <c r="W1255" s="120">
        <v>0.01</v>
      </c>
      <c r="X1255" s="120">
        <v>0.01</v>
      </c>
      <c r="Y1255" s="120">
        <v>0</v>
      </c>
      <c r="Z1255" s="120">
        <v>0.01</v>
      </c>
      <c r="AA1255" s="120">
        <v>0.01</v>
      </c>
      <c r="AB1255" s="120">
        <v>0.01</v>
      </c>
      <c r="AC1255" s="120">
        <v>0.01</v>
      </c>
      <c r="AD1255" s="120">
        <v>0.01</v>
      </c>
      <c r="AE1255" s="120">
        <v>0.01</v>
      </c>
      <c r="AF1255" s="120">
        <v>0.01</v>
      </c>
      <c r="AG1255" s="120">
        <v>0.01</v>
      </c>
      <c r="AH1255" s="120">
        <v>0.01</v>
      </c>
      <c r="AI1255" s="120">
        <v>0</v>
      </c>
      <c r="AJ1255" s="120">
        <v>0.01</v>
      </c>
      <c r="AK1255" s="120">
        <v>0</v>
      </c>
      <c r="AL1255" s="120">
        <v>0.01</v>
      </c>
      <c r="AM1255" s="120">
        <v>0</v>
      </c>
      <c r="AN1255" s="120">
        <v>0.01</v>
      </c>
      <c r="AO1255" s="120">
        <v>0.01</v>
      </c>
      <c r="AP1255" s="120">
        <v>0.01</v>
      </c>
      <c r="AQ1255" s="120">
        <v>0</v>
      </c>
      <c r="AR1255" s="120">
        <v>0</v>
      </c>
      <c r="AS1255" s="120">
        <v>0.01</v>
      </c>
      <c r="AT1255" s="120">
        <v>0.01</v>
      </c>
      <c r="AU1255" s="120">
        <v>0</v>
      </c>
      <c r="AV1255" s="120">
        <v>0.01</v>
      </c>
      <c r="AW1255" s="120">
        <v>0.01</v>
      </c>
      <c r="AX1255" s="120">
        <v>0</v>
      </c>
      <c r="AY1255" s="120">
        <v>0.01</v>
      </c>
      <c r="AZ1255" s="120">
        <v>0.01</v>
      </c>
      <c r="BA1255" s="120">
        <v>0.01</v>
      </c>
      <c r="BB1255" s="120">
        <v>0.01</v>
      </c>
      <c r="BC1255" s="120">
        <v>0.01</v>
      </c>
    </row>
    <row r="1256" spans="1:55" ht="29.25" x14ac:dyDescent="0.45">
      <c r="A1256" s="261">
        <v>307</v>
      </c>
      <c r="B1256" s="174" t="s">
        <v>373</v>
      </c>
      <c r="C1256" s="119">
        <v>0</v>
      </c>
      <c r="D1256" s="119">
        <v>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7"/>
      <c r="P1256" s="117"/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17"/>
      <c r="BC1256" s="117"/>
    </row>
    <row r="1257" spans="1:55" ht="67.5" x14ac:dyDescent="0.45">
      <c r="A1257" s="260">
        <v>308</v>
      </c>
      <c r="B1257" s="173" t="s">
        <v>374</v>
      </c>
      <c r="C1257" s="120">
        <v>0.13</v>
      </c>
      <c r="D1257" s="120">
        <v>0.01</v>
      </c>
      <c r="E1257" s="120">
        <v>0.02</v>
      </c>
      <c r="F1257" s="120">
        <v>0.08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0.06</v>
      </c>
      <c r="L1257" s="120">
        <v>0.23</v>
      </c>
      <c r="M1257" s="120">
        <v>0</v>
      </c>
      <c r="N1257" s="120">
        <v>0</v>
      </c>
      <c r="O1257" s="116"/>
      <c r="P1257" s="116"/>
      <c r="Q1257" s="120">
        <v>0.14000000000000001</v>
      </c>
      <c r="R1257" s="120">
        <v>0.44</v>
      </c>
      <c r="S1257" s="120">
        <v>0.05</v>
      </c>
      <c r="T1257" s="120">
        <v>0.17</v>
      </c>
      <c r="U1257" s="120">
        <v>0.05</v>
      </c>
      <c r="V1257" s="120">
        <v>0.04</v>
      </c>
      <c r="W1257" s="120">
        <v>0.05</v>
      </c>
      <c r="X1257" s="120">
        <v>0.15</v>
      </c>
      <c r="Y1257" s="120">
        <v>0.13</v>
      </c>
      <c r="Z1257" s="120">
        <v>0.05</v>
      </c>
      <c r="AA1257" s="120">
        <v>0.1</v>
      </c>
      <c r="AB1257" s="120">
        <v>0</v>
      </c>
      <c r="AC1257" s="120">
        <v>0</v>
      </c>
      <c r="AD1257" s="120">
        <v>0</v>
      </c>
      <c r="AE1257" s="120">
        <v>0</v>
      </c>
      <c r="AF1257" s="120">
        <v>0.06</v>
      </c>
      <c r="AG1257" s="120">
        <v>0.06</v>
      </c>
      <c r="AH1257" s="120">
        <v>0</v>
      </c>
      <c r="AI1257" s="120">
        <v>0</v>
      </c>
      <c r="AJ1257" s="120">
        <v>0</v>
      </c>
      <c r="AK1257" s="120">
        <v>0</v>
      </c>
      <c r="AL1257" s="120">
        <v>0</v>
      </c>
      <c r="AM1257" s="120">
        <v>0</v>
      </c>
      <c r="AN1257" s="120">
        <v>0</v>
      </c>
      <c r="AO1257" s="120">
        <v>0</v>
      </c>
      <c r="AP1257" s="120">
        <v>0</v>
      </c>
      <c r="AQ1257" s="120">
        <v>0.04</v>
      </c>
      <c r="AR1257" s="120">
        <v>0.06</v>
      </c>
      <c r="AS1257" s="120">
        <v>0</v>
      </c>
      <c r="AT1257" s="120">
        <v>0.13</v>
      </c>
      <c r="AU1257" s="120">
        <v>0.09</v>
      </c>
      <c r="AV1257" s="120">
        <v>0</v>
      </c>
      <c r="AW1257" s="120">
        <v>0.06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0.13</v>
      </c>
      <c r="BC1257" s="120">
        <v>0.08</v>
      </c>
    </row>
    <row r="1258" spans="1:55" ht="29.25" x14ac:dyDescent="0.45">
      <c r="A1258" s="261">
        <v>309</v>
      </c>
      <c r="B1258" s="174" t="s">
        <v>86</v>
      </c>
      <c r="C1258" s="119">
        <v>1.19</v>
      </c>
      <c r="D1258" s="119">
        <v>1.04</v>
      </c>
      <c r="E1258" s="119">
        <v>1.01</v>
      </c>
      <c r="F1258" s="119">
        <v>1.1399999999999999</v>
      </c>
      <c r="G1258" s="119">
        <v>1.05</v>
      </c>
      <c r="H1258" s="119">
        <v>1.0900000000000001</v>
      </c>
      <c r="I1258" s="119">
        <v>1.1200000000000001</v>
      </c>
      <c r="J1258" s="119">
        <v>1.1200000000000001</v>
      </c>
      <c r="K1258" s="119">
        <v>1.04</v>
      </c>
      <c r="L1258" s="119">
        <v>0.91</v>
      </c>
      <c r="M1258" s="119">
        <v>0.69</v>
      </c>
      <c r="N1258" s="119">
        <v>1.01</v>
      </c>
      <c r="O1258" s="119">
        <v>0.94</v>
      </c>
      <c r="P1258" s="119">
        <v>1.1499999999999999</v>
      </c>
      <c r="Q1258" s="119">
        <v>0.89</v>
      </c>
      <c r="R1258" s="119">
        <v>0.92</v>
      </c>
      <c r="S1258" s="119">
        <v>0.85</v>
      </c>
      <c r="T1258" s="119">
        <v>0.93</v>
      </c>
      <c r="U1258" s="119">
        <v>1.06</v>
      </c>
      <c r="V1258" s="119">
        <v>1.05</v>
      </c>
      <c r="W1258" s="119">
        <v>1.02</v>
      </c>
      <c r="X1258" s="119">
        <v>0.88</v>
      </c>
      <c r="Y1258" s="119">
        <v>0.56000000000000005</v>
      </c>
      <c r="Z1258" s="119">
        <v>0.99</v>
      </c>
      <c r="AA1258" s="119">
        <v>0.91</v>
      </c>
      <c r="AB1258" s="119">
        <v>0.89</v>
      </c>
      <c r="AC1258" s="119">
        <v>1.0900000000000001</v>
      </c>
      <c r="AD1258" s="119">
        <v>1.1100000000000001</v>
      </c>
      <c r="AE1258" s="119">
        <v>1.05</v>
      </c>
      <c r="AF1258" s="119">
        <v>1.03</v>
      </c>
      <c r="AG1258" s="119">
        <v>0.92</v>
      </c>
      <c r="AH1258" s="119">
        <v>0.97</v>
      </c>
      <c r="AI1258" s="119">
        <v>0.98</v>
      </c>
      <c r="AJ1258" s="119">
        <v>0.97</v>
      </c>
      <c r="AK1258" s="119">
        <v>0.84</v>
      </c>
      <c r="AL1258" s="119">
        <v>0.97</v>
      </c>
      <c r="AM1258" s="119">
        <v>0.98</v>
      </c>
      <c r="AN1258" s="119">
        <v>0.98</v>
      </c>
      <c r="AO1258" s="119">
        <v>1</v>
      </c>
      <c r="AP1258" s="119">
        <v>1.1000000000000001</v>
      </c>
      <c r="AQ1258" s="119">
        <v>1</v>
      </c>
      <c r="AR1258" s="119">
        <v>1.1100000000000001</v>
      </c>
      <c r="AS1258" s="119">
        <v>1.22</v>
      </c>
      <c r="AT1258" s="119">
        <v>1.04</v>
      </c>
      <c r="AU1258" s="119">
        <v>1.03</v>
      </c>
      <c r="AV1258" s="119">
        <v>1.08</v>
      </c>
      <c r="AW1258" s="119">
        <v>0.92</v>
      </c>
      <c r="AX1258" s="119">
        <v>1.1000000000000001</v>
      </c>
      <c r="AY1258" s="119">
        <v>1.1399999999999999</v>
      </c>
      <c r="AZ1258" s="119">
        <v>1.1000000000000001</v>
      </c>
      <c r="BA1258" s="119">
        <v>1.02</v>
      </c>
      <c r="BB1258" s="119">
        <v>1.21</v>
      </c>
      <c r="BC1258" s="119">
        <v>1.26</v>
      </c>
    </row>
    <row r="1259" spans="1:55" x14ac:dyDescent="0.45">
      <c r="A1259" s="260">
        <v>310</v>
      </c>
      <c r="B1259" s="173" t="s">
        <v>375</v>
      </c>
      <c r="C1259" s="120">
        <v>0.01</v>
      </c>
      <c r="D1259" s="120">
        <v>0.01</v>
      </c>
      <c r="E1259" s="120">
        <v>0.01</v>
      </c>
      <c r="F1259" s="120">
        <v>0</v>
      </c>
      <c r="G1259" s="120">
        <v>0.01</v>
      </c>
      <c r="H1259" s="120">
        <v>0.01</v>
      </c>
      <c r="I1259" s="120">
        <v>0</v>
      </c>
      <c r="J1259" s="120">
        <v>0.01</v>
      </c>
      <c r="K1259" s="120">
        <v>0.01</v>
      </c>
      <c r="L1259" s="120">
        <v>0.01</v>
      </c>
      <c r="M1259" s="120">
        <v>0.01</v>
      </c>
      <c r="N1259" s="120">
        <v>0</v>
      </c>
      <c r="O1259" s="120">
        <v>0.01</v>
      </c>
      <c r="P1259" s="120">
        <v>0.01</v>
      </c>
      <c r="Q1259" s="120">
        <v>0</v>
      </c>
      <c r="R1259" s="120">
        <v>0.03</v>
      </c>
      <c r="S1259" s="120">
        <v>0</v>
      </c>
      <c r="T1259" s="120">
        <v>0</v>
      </c>
      <c r="U1259" s="120">
        <v>0.01</v>
      </c>
      <c r="V1259" s="120">
        <v>0</v>
      </c>
      <c r="W1259" s="120">
        <v>0</v>
      </c>
      <c r="X1259" s="120">
        <v>0</v>
      </c>
      <c r="Y1259" s="120">
        <v>0.01</v>
      </c>
      <c r="Z1259" s="120">
        <v>0</v>
      </c>
      <c r="AA1259" s="120">
        <v>0</v>
      </c>
      <c r="AB1259" s="120">
        <v>0</v>
      </c>
      <c r="AC1259" s="120">
        <v>0</v>
      </c>
      <c r="AD1259" s="120">
        <v>0</v>
      </c>
      <c r="AE1259" s="120">
        <v>0</v>
      </c>
      <c r="AF1259" s="120">
        <v>0</v>
      </c>
      <c r="AG1259" s="120">
        <v>0</v>
      </c>
      <c r="AH1259" s="120">
        <v>0</v>
      </c>
      <c r="AI1259" s="120">
        <v>0</v>
      </c>
      <c r="AJ1259" s="120">
        <v>0</v>
      </c>
      <c r="AK1259" s="120">
        <v>0</v>
      </c>
      <c r="AL1259" s="120">
        <v>0</v>
      </c>
      <c r="AM1259" s="120">
        <v>0</v>
      </c>
      <c r="AN1259" s="120">
        <v>0</v>
      </c>
      <c r="AO1259" s="120">
        <v>0</v>
      </c>
      <c r="AP1259" s="120">
        <v>0</v>
      </c>
      <c r="AQ1259" s="120">
        <v>0</v>
      </c>
      <c r="AR1259" s="120">
        <v>0</v>
      </c>
      <c r="AS1259" s="120">
        <v>0</v>
      </c>
      <c r="AT1259" s="120">
        <v>0</v>
      </c>
      <c r="AU1259" s="120">
        <v>0.01</v>
      </c>
      <c r="AV1259" s="120">
        <v>0</v>
      </c>
      <c r="AW1259" s="120">
        <v>0.01</v>
      </c>
      <c r="AX1259" s="120">
        <v>0.01</v>
      </c>
      <c r="AY1259" s="120">
        <v>0.01</v>
      </c>
      <c r="AZ1259" s="120">
        <v>0</v>
      </c>
      <c r="BA1259" s="120">
        <v>0.01</v>
      </c>
      <c r="BB1259" s="120">
        <v>0.01</v>
      </c>
      <c r="BC1259" s="120">
        <v>0.01</v>
      </c>
    </row>
    <row r="1260" spans="1:55" x14ac:dyDescent="0.45">
      <c r="A1260" s="261">
        <v>311</v>
      </c>
      <c r="B1260" s="174" t="s">
        <v>376</v>
      </c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  <c r="AN1260" s="117"/>
      <c r="AO1260" s="117"/>
      <c r="AP1260" s="117"/>
      <c r="AQ1260" s="117"/>
      <c r="AR1260" s="117"/>
      <c r="AS1260" s="117"/>
      <c r="AT1260" s="117"/>
      <c r="AU1260" s="117"/>
      <c r="AV1260" s="117"/>
      <c r="AW1260" s="117"/>
      <c r="AX1260" s="117"/>
      <c r="AY1260" s="117"/>
      <c r="AZ1260" s="117"/>
      <c r="BA1260" s="117"/>
      <c r="BB1260" s="117"/>
      <c r="BC1260" s="117"/>
    </row>
    <row r="1261" spans="1:55" x14ac:dyDescent="0.45">
      <c r="A1261" s="260">
        <v>312</v>
      </c>
      <c r="B1261" s="173" t="s">
        <v>377</v>
      </c>
      <c r="C1261" s="120">
        <v>0</v>
      </c>
      <c r="D1261" s="120">
        <v>0</v>
      </c>
      <c r="E1261" s="120">
        <v>0</v>
      </c>
      <c r="F1261" s="120">
        <v>0</v>
      </c>
      <c r="G1261" s="120">
        <v>0.01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0.01</v>
      </c>
      <c r="M1261" s="120">
        <v>0</v>
      </c>
      <c r="N1261" s="120">
        <v>0</v>
      </c>
      <c r="O1261" s="120">
        <v>0</v>
      </c>
      <c r="P1261" s="120">
        <v>0</v>
      </c>
      <c r="Q1261" s="120">
        <v>0</v>
      </c>
      <c r="R1261" s="120">
        <v>0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>
        <v>0</v>
      </c>
      <c r="AB1261" s="120">
        <v>0</v>
      </c>
      <c r="AC1261" s="120">
        <v>0</v>
      </c>
      <c r="AD1261" s="120">
        <v>0</v>
      </c>
      <c r="AE1261" s="120">
        <v>0</v>
      </c>
      <c r="AF1261" s="120">
        <v>0</v>
      </c>
      <c r="AG1261" s="120">
        <v>0</v>
      </c>
      <c r="AH1261" s="120">
        <v>0</v>
      </c>
      <c r="AI1261" s="120">
        <v>0.01</v>
      </c>
      <c r="AJ1261" s="120">
        <v>0</v>
      </c>
      <c r="AK1261" s="120">
        <v>0.01</v>
      </c>
      <c r="AL1261" s="120">
        <v>0</v>
      </c>
      <c r="AM1261" s="120">
        <v>0.01</v>
      </c>
      <c r="AN1261" s="120">
        <v>0.01</v>
      </c>
      <c r="AO1261" s="120">
        <v>0.01</v>
      </c>
      <c r="AP1261" s="120">
        <v>0</v>
      </c>
      <c r="AQ1261" s="120">
        <v>0</v>
      </c>
      <c r="AR1261" s="120">
        <v>0</v>
      </c>
      <c r="AS1261" s="120">
        <v>0</v>
      </c>
      <c r="AT1261" s="120">
        <v>0</v>
      </c>
      <c r="AU1261" s="120">
        <v>0.01</v>
      </c>
      <c r="AV1261" s="120">
        <v>0</v>
      </c>
      <c r="AW1261" s="120">
        <v>0</v>
      </c>
      <c r="AX1261" s="120">
        <v>0</v>
      </c>
      <c r="AY1261" s="120">
        <v>0.01</v>
      </c>
      <c r="AZ1261" s="120">
        <v>0.01</v>
      </c>
      <c r="BA1261" s="120">
        <v>0.01</v>
      </c>
      <c r="BB1261" s="120">
        <v>0.01</v>
      </c>
      <c r="BC1261" s="120">
        <v>0.01</v>
      </c>
    </row>
    <row r="1262" spans="1:55" ht="54.75" x14ac:dyDescent="0.45">
      <c r="A1262" s="261">
        <v>313</v>
      </c>
      <c r="B1262" s="174" t="s">
        <v>378</v>
      </c>
      <c r="C1262" s="119">
        <v>0.25</v>
      </c>
      <c r="D1262" s="119">
        <v>0.19</v>
      </c>
      <c r="E1262" s="119">
        <v>0.19</v>
      </c>
      <c r="F1262" s="119">
        <v>0.21</v>
      </c>
      <c r="G1262" s="119">
        <v>0.24</v>
      </c>
      <c r="H1262" s="119">
        <v>0.19</v>
      </c>
      <c r="I1262" s="119">
        <v>0.19</v>
      </c>
      <c r="J1262" s="119">
        <v>0.23</v>
      </c>
      <c r="K1262" s="119">
        <v>0.21</v>
      </c>
      <c r="L1262" s="119">
        <v>0.23</v>
      </c>
      <c r="M1262" s="119">
        <v>0.17</v>
      </c>
      <c r="N1262" s="119">
        <v>0.26</v>
      </c>
      <c r="O1262" s="119">
        <v>0.28999999999999998</v>
      </c>
      <c r="P1262" s="119">
        <v>0.18</v>
      </c>
      <c r="Q1262" s="119">
        <v>0.18</v>
      </c>
      <c r="R1262" s="119">
        <v>0.32</v>
      </c>
      <c r="S1262" s="119">
        <v>0.26</v>
      </c>
      <c r="T1262" s="119">
        <v>0.23</v>
      </c>
      <c r="U1262" s="119">
        <v>0.11</v>
      </c>
      <c r="V1262" s="119">
        <v>0.2</v>
      </c>
      <c r="W1262" s="119">
        <v>0.16</v>
      </c>
      <c r="X1262" s="119">
        <v>0.12</v>
      </c>
      <c r="Y1262" s="119">
        <v>0.18</v>
      </c>
      <c r="Z1262" s="119">
        <v>0.13</v>
      </c>
      <c r="AA1262" s="119">
        <v>0.17</v>
      </c>
      <c r="AB1262" s="119">
        <v>0.14000000000000001</v>
      </c>
      <c r="AC1262" s="119">
        <v>0.14000000000000001</v>
      </c>
      <c r="AD1262" s="119">
        <v>0.19</v>
      </c>
      <c r="AE1262" s="119">
        <v>0.12</v>
      </c>
      <c r="AF1262" s="119">
        <v>0.19</v>
      </c>
      <c r="AG1262" s="119">
        <v>0.15</v>
      </c>
      <c r="AH1262" s="119">
        <v>0.19</v>
      </c>
      <c r="AI1262" s="119">
        <v>0.16</v>
      </c>
      <c r="AJ1262" s="119">
        <v>0.18</v>
      </c>
      <c r="AK1262" s="119">
        <v>0.13</v>
      </c>
      <c r="AL1262" s="119">
        <v>0.12</v>
      </c>
      <c r="AM1262" s="119">
        <v>0.2</v>
      </c>
      <c r="AN1262" s="119">
        <v>0.15</v>
      </c>
      <c r="AO1262" s="119">
        <v>0.14000000000000001</v>
      </c>
      <c r="AP1262" s="119">
        <v>0.13</v>
      </c>
      <c r="AQ1262" s="119">
        <v>0.15</v>
      </c>
      <c r="AR1262" s="119">
        <v>0.14000000000000001</v>
      </c>
      <c r="AS1262" s="119">
        <v>0.18</v>
      </c>
      <c r="AT1262" s="119">
        <v>0.13</v>
      </c>
      <c r="AU1262" s="119">
        <v>0.13</v>
      </c>
      <c r="AV1262" s="119">
        <v>0.16</v>
      </c>
      <c r="AW1262" s="119">
        <v>0.11</v>
      </c>
      <c r="AX1262" s="119">
        <v>0.13</v>
      </c>
      <c r="AY1262" s="119">
        <v>0.12</v>
      </c>
      <c r="AZ1262" s="119">
        <v>0.18</v>
      </c>
      <c r="BA1262" s="119">
        <v>0.1</v>
      </c>
      <c r="BB1262" s="119">
        <v>0.15</v>
      </c>
      <c r="BC1262" s="119">
        <v>0.16</v>
      </c>
    </row>
  </sheetData>
  <mergeCells count="25">
    <mergeCell ref="AY318:BC318"/>
    <mergeCell ref="AY633:BC633"/>
    <mergeCell ref="A3:B4"/>
    <mergeCell ref="C3:N3"/>
    <mergeCell ref="AY948:BC948"/>
    <mergeCell ref="A948:B949"/>
    <mergeCell ref="C948:N948"/>
    <mergeCell ref="O948:Z948"/>
    <mergeCell ref="AA948:AL948"/>
    <mergeCell ref="AM948:AX948"/>
    <mergeCell ref="A318:B319"/>
    <mergeCell ref="C318:N318"/>
    <mergeCell ref="O318:Z318"/>
    <mergeCell ref="AA318:AL318"/>
    <mergeCell ref="AM318:AX318"/>
    <mergeCell ref="A633:B634"/>
    <mergeCell ref="C633:N633"/>
    <mergeCell ref="O633:Z633"/>
    <mergeCell ref="AA633:AL633"/>
    <mergeCell ref="AM633:AX633"/>
    <mergeCell ref="O3:Z3"/>
    <mergeCell ref="AA3:AL3"/>
    <mergeCell ref="AM3:AX3"/>
    <mergeCell ref="A1:BC1"/>
    <mergeCell ref="AY3:B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sum (4)</vt:lpstr>
      <vt:lpstr>sum (3)</vt:lpstr>
      <vt:lpstr>3group(baht)</vt:lpstr>
      <vt:lpstr>Other(baht)</vt:lpstr>
      <vt:lpstr>3group (new)</vt:lpstr>
      <vt:lpstr>Other(us)</vt:lpstr>
      <vt:lpstr>3gXM53</vt:lpstr>
      <vt:lpstr>Sheet1</vt:lpstr>
      <vt:lpstr>xctr1</vt:lpstr>
      <vt:lpstr>ebaht1</vt:lpstr>
      <vt:lpstr>ปีงบ</vt:lpstr>
      <vt:lpstr>Sheet2</vt:lpstr>
      <vt:lpstr>Sheet4</vt:lpstr>
      <vt:lpstr>Sheet3</vt:lpstr>
      <vt:lpstr>'3group (new)'!Print_Area</vt:lpstr>
      <vt:lpstr>'3group(baht)'!Print_Area</vt:lpstr>
      <vt:lpstr>'Other(baht)'!Print_Area</vt:lpstr>
      <vt:lpstr>'Other(us)'!Print_Area</vt:lpstr>
      <vt:lpstr>ปีงบ!Print_Area</vt:lpstr>
      <vt:lpstr>'3group (new)'!Print_Titles</vt:lpstr>
      <vt:lpstr>'3group(baht)'!Print_Titles</vt:lpstr>
      <vt:lpstr>'3gXM53'!Print_Titles</vt:lpstr>
      <vt:lpstr>'sum (3)'!Print_Titles</vt:lpstr>
      <vt:lpstr>'sum (4)'!Print_Titles</vt:lpstr>
      <vt:lpstr>ปีงบ!Print_Titles</vt:lpstr>
    </vt:vector>
  </TitlesOfParts>
  <Company>DEP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Document</dc:title>
  <dc:creator>IBM PC CUSTOMER</dc:creator>
  <cp:lastModifiedBy>Nuttavut Mr. Sukontabarame</cp:lastModifiedBy>
  <cp:lastPrinted>2018-06-20T15:36:55Z</cp:lastPrinted>
  <dcterms:created xsi:type="dcterms:W3CDTF">1999-08-03T04:02:52Z</dcterms:created>
  <dcterms:modified xsi:type="dcterms:W3CDTF">2018-06-21T06:37:39Z</dcterms:modified>
</cp:coreProperties>
</file>